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_rels/drawing3.xml.rels" ContentType="application/vnd.openxmlformats-package.relationships+xml"/>
  <Override PartName="/xl/drawings/_rels/drawing2.xml.rels" ContentType="application/vnd.openxmlformats-package.relationships+xml"/>
  <Override PartName="/xl/drawings/drawing3.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Fazit" sheetId="1" state="visible" r:id="rId3"/>
    <sheet name="Einstellungen" sheetId="2" state="visible" r:id="rId4"/>
    <sheet name="Stundendaten" sheetId="3" state="visible" r:id="rId5"/>
    <sheet name="Monate" sheetId="4" state="visible" r:id="rId6"/>
    <sheet name="Tagesprofil" sheetId="5" state="visible" r:id="rId7"/>
    <sheet name="Datenlücken" sheetId="6" state="visible" r:id="rId8"/>
  </sheets>
  <definedNames>
    <definedName function="false" hidden="true" localSheetId="2" name="_xlnm._FilterDatabase" vbProcedure="false">Stundendaten!$A$1:$O$11390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<sst xmlns="http://schemas.openxmlformats.org/spreadsheetml/2006/main" count="34350" uniqueCount="194">
  <si>
    <t xml:space="preserve">Lohnt sich ein dynamischer Stromtarif für dich?</t>
  </si>
  <si>
    <t xml:space="preserve">Auswertung deines Stromzählers (27.01.2025 – 29.05.2026, Stundenwerte) mit den echten Börsenpreisen der jeweiligen Stunde.</t>
  </si>
  <si>
    <t xml:space="preserve">Ergebnis über den gesamten Messzeitraum</t>
  </si>
  <si>
    <t xml:space="preserve">Stunden mit Zählerdaten</t>
  </si>
  <si>
    <t xml:space="preserve">Netzbezug (kWh)</t>
  </si>
  <si>
    <t xml:space="preserve">Einspeisung (kWh) – bleibt bei beiden Tarifen gleich vergütet</t>
  </si>
  <si>
    <t xml:space="preserve">Arbeitspreis-Kosten mit dynamischem Tarif</t>
  </si>
  <si>
    <t xml:space="preserve">Arbeitspreis-Kosten mit deinem Festpreis</t>
  </si>
  <si>
    <t xml:space="preserve">Dein Ø Preis dynamisch – gewichtet nach deinem Verbrauch (ct/kWh)</t>
  </si>
  <si>
    <t xml:space="preserve">Ø dynamischer Preis über alle Stunden (ct/kWh)</t>
  </si>
  <si>
    <t xml:space="preserve">Dein Festpreis (ct/kWh)</t>
  </si>
  <si>
    <t xml:space="preserve">Anteil deines Netzbezugs in Stunden, in denen dynamisch billiger war</t>
  </si>
  <si>
    <t xml:space="preserve">Ein ganzes Jahr (Jahresfenster aus Einstellungen, Lücken hochgerechnet, inkl. Grundgebühren &amp; Smart Meter)</t>
  </si>
  <si>
    <t xml:space="preserve">Zeitraum</t>
  </si>
  <si>
    <t xml:space="preserve">Netzbezug im Jahr (kWh)</t>
  </si>
  <si>
    <t xml:space="preserve">Dein Ø Preis dynamisch in diesem Jahr (ct/kWh)</t>
  </si>
  <si>
    <t xml:space="preserve">Jahreskosten dynamisch</t>
  </si>
  <si>
    <t xml:space="preserve">Jahreskosten Festpreis</t>
  </si>
  <si>
    <t xml:space="preserve">Ersparnis pro Jahr mit dynamischem Tarif</t>
  </si>
  <si>
    <t xml:space="preserve">ENTSCHEIDUNG</t>
  </si>
  <si>
    <t xml:space="preserve">Zusätzlich einmalig für den Smart-Meter-Einbau (nicht oben enthalten)</t>
  </si>
  <si>
    <t xml:space="preserve">Ab wann würde sich dynamisch lohnen?</t>
  </si>
  <si>
    <t xml:space="preserve">Dein Festpreis müsste höher sein als (ct/kWh)</t>
  </si>
  <si>
    <t xml:space="preserve">…oder Netzentgelt/Aufschläge müssten um so viel niedriger sein (ct/kWh netto)</t>
  </si>
  <si>
    <t xml:space="preserve">Warum?</t>
  </si>
  <si>
    <t xml:space="preserve">Deine PV-Anlage (und seit ca. September 2025 dein Speicher) deckt genau die Mittagsstunden ab, in denen Börsenstrom billig ist. Aus dem Netz holst du Strom vor allem abends (17–23 Uhr ≈ 40 % deines Netzbezugs) und nachts – dann ist Börsenstrom am teuersten.</t>
  </si>
  <si>
    <t xml:space="preserve">Nur ein kleiner Teil deines Netzbezugs fiel in Stunden, in denen der dynamische Preis unter 29 ct lag (Zeile oben). In keinem einzigen der 17 Monate wäre dynamisch günstiger gewesen (Blatt „Monate“).</t>
  </si>
  <si>
    <t xml:space="preserve">Verschieben hilft kaum: Selbst wenn du die Hälfte deines Abendverbrauchs in die 3 billigsten Stunden jedes Tages legst, bleibt der Festpreis günstiger. E-Auto gezielt billig laden + Speicher im Winter nachts aus dem Netz laden brächte zusammen nur ca. 40–50 € im Jahr.</t>
  </si>
  <si>
    <t xml:space="preserve">Seit Juni 2026 sind die Börsenpreise deutlich höher (Monatsmittel ca. 10–16 ct statt 6–9 ct im Sommer 2025). Im Moment wäre dynamisch also eher noch teurer.</t>
  </si>
  <si>
    <t xml:space="preserve">Wichtige Hinweise</t>
  </si>
  <si>
    <t xml:space="preserve">• Der wichtigste Wert ist dein Netzentgelt (Arbeitspreis pro kWh). Eingesetzt sind Bundesdurchschnitte (8,6 ct 2025 / 7,3 ct 2026 netto). Trag deinen Wert im Blatt „Einstellungen“ ein. Allein beim Arbeitspreis würde dynamisch erst unter ca. 5–6 ct netto gewinnen (mit 2026er Börsenpreisen sogar erst unter ca. 4–5 ct) – so niedrig ist kaum ein Netzbetreiber.</t>
  </si>
  <si>
    <t xml:space="preserve">• Ein dynamischer Tarif nach deinen echten Stunden geht nur mit einem intelligenten Messsystem (Smart-Meter-Gateway). Dein Tasmota-Lesekopf am Zähler zählt dafür nicht – ohne Gateway rechnen Anbieter mit einem Standardprofil oder Monatsmittel ab.</t>
  </si>
  <si>
    <t xml:space="preserve">• Zählerdaten 27.01.2025 – 29.05.2026; 294 Stunden fehlen (2,5 %, Blatt „Datenlücken“). Juni bis Oktober 2026 fehlen im Export ganz – exportier die Statistik nochmal, dann lässt sich das nachrechnen.</t>
  </si>
  <si>
    <t xml:space="preserve">• Stundenmittel: Innerhalb einer Stunde verrechnet der Zähler-Mittelwert Bezug und Einspeisung. Dein echter Netzbezug ist daher etwas höher (geschätzt 10–20 %). Das spricht eher noch etwas mehr für den Festpreis.</t>
  </si>
  <si>
    <t xml:space="preserve">• In den Daten erkannt: Batteriespeicher seit ca. Ende August 2025, mehrstündige Verbraucher mit ca. 2,7–3 kW abends (E-Auto?), keine Wärmepumpe. Ob Anfang oder Ende der Stunde als Zeitstempel gilt, ändert das Ergebnis nur um ein paar Euro.</t>
  </si>
  <si>
    <t xml:space="preserve">Einstellungen &amp; Annahmen</t>
  </si>
  <si>
    <t xml:space="preserve">Gelb/blau = änderbar. Alle anderen Blätter rechnen automatisch neu.</t>
  </si>
  <si>
    <t xml:space="preserve">Allgemein</t>
  </si>
  <si>
    <t xml:space="preserve">Dein Festpreis (brutto, ct/kWh)</t>
  </si>
  <si>
    <t xml:space="preserve">Deine Angabe</t>
  </si>
  <si>
    <t xml:space="preserve">Grundpreis Festtarif gesamt (brutto, €/Monat)</t>
  </si>
  <si>
    <t xml:space="preserve">Annahme – bitte aus deinem Vertrag/deiner Rechnung eintragen</t>
  </si>
  <si>
    <t xml:space="preserve">Grundpreis dynamischer Tarif gesamt (brutto, €/Monat)</t>
  </si>
  <si>
    <t xml:space="preserve">Annahme: inkl. Anbietergebühr, Netz-Grundpreis und Messung. Vergleichsportal 16.10.2026: Ostrom/Octopus 15,22 €, Tibber 16,49 €, Rabot 16,65 € (regional verschieden, stromvermittlung.de)</t>
  </si>
  <si>
    <t xml:space="preserve">Mehrkosten Smart-Meter-Gateway (iMSys) ggü. heutigem Zähler (brutto, €/Jahr)</t>
  </si>
  <si>
    <t xml:space="preserve">§30/§35 MsbG: optionaler Einbau bis 60 €/Jahr statt max. 25 €/Jahr für deinen modernen Zähler. Ist deine PV &gt; 7 kWp, kommt das iMSys ohnehin (Pflicht) – dann hier 0 eintragen</t>
  </si>
  <si>
    <t xml:space="preserve">Einmalige Kosten Smart-Meter-Einbau auf Wunsch (brutto, €)</t>
  </si>
  <si>
    <t xml:space="preserve">§35 MsbG: höchstens 100 € einmalig</t>
  </si>
  <si>
    <t xml:space="preserve">Mehrwertsteuer</t>
  </si>
  <si>
    <t xml:space="preserve">19 %</t>
  </si>
  <si>
    <t xml:space="preserve">Jahresfenster für die Jahresrechnung: erster Monat (JJJJ-MM)</t>
  </si>
  <si>
    <t xml:space="preserve">2025-06</t>
  </si>
  <si>
    <t xml:space="preserve">Letzte 12 Monate mit Zählerdaten (mit Speicher ab ca. Sept. 2025). Alternative: 2025-02 bis 2026-01</t>
  </si>
  <si>
    <t xml:space="preserve">Jahresfenster: letzter Monat (JJJJ-MM)</t>
  </si>
  <si>
    <t xml:space="preserve">2026-05</t>
  </si>
  <si>
    <t xml:space="preserve">Sollte 11 Monate nach dem ersten liegen (= 12 Monate)</t>
  </si>
  <si>
    <t xml:space="preserve">Aufschläge auf den Börsenpreis beim dynamischen Tarif (netto, ct/kWh)</t>
  </si>
  <si>
    <t xml:space="preserve">2025</t>
  </si>
  <si>
    <t xml:space="preserve">2026</t>
  </si>
  <si>
    <t xml:space="preserve">Quelle / Hinweis</t>
  </si>
  <si>
    <t xml:space="preserve">Netzentgelt – Arbeitspreis (nur der Teil pro kWh)</t>
  </si>
  <si>
    <t xml:space="preserve">WICHTIGSTER WERT – bitte vom Preisblatt deines Netzbetreibers ('Niederspannung ohne Leistungsmessung'). Hier Bundesdurchschnitt: BNetzA-Monitoringbericht 2025 (10,72 ct inkl. Grundpreis-Anteil → ca. 8,6 ct Arbeitspreis); 2026 ca. 1,7–2 ct niedriger durch Bundeszuschuss Übertragungsnetze (§24c EnWG, BDEW-Strompreisanalyse 08/2026)</t>
  </si>
  <si>
    <t xml:space="preserve">Stromsteuer</t>
  </si>
  <si>
    <t xml:space="preserve">StromStG – für Haushalte 2025 und 2026 unverändert</t>
  </si>
  <si>
    <t xml:space="preserve">Konzessionsabgabe</t>
  </si>
  <si>
    <t xml:space="preserve">Durchschnitt (BDEW). Je nach Gemeindegröße: ≤25.000 EW 1,32 · ≤100.000 EW 1,59 · ≤500.000 EW 1,99 · &gt;500.000 EW 2,39</t>
  </si>
  <si>
    <t xml:space="preserve">KWKG-Umlage</t>
  </si>
  <si>
    <t xml:space="preserve">netztransparenz.de / BDEW 08/2026</t>
  </si>
  <si>
    <t xml:space="preserve">Aufschlag besondere Netznutzung (ex §19 StromNEV)</t>
  </si>
  <si>
    <t xml:space="preserve">Offshore-Netzumlage</t>
  </si>
  <si>
    <t xml:space="preserve">Anbieter-Aufschlag auf den Börsenpreis</t>
  </si>
  <si>
    <t xml:space="preserve">Annahme ähnlich Tibber (ca. 1,8 ct netto); Markt laut Finanztip 0–3 ct brutto</t>
  </si>
  <si>
    <t xml:space="preserve">Summe Aufschläge netto</t>
  </si>
  <si>
    <t xml:space="preserve">So wird gerechnet: Endpreis dynamisch (brutto) = (Börsenpreis der Stunde + Summe Aufschläge) × (1 + MwSt). Jahr 2025 oder 2026 nach deutscher Ortszeit.</t>
  </si>
  <si>
    <t xml:space="preserve">Der Festpreis von 29 ct enthält Netzentgelt, Steuern und Umlagen schon. Deshalb vergleichen wir nur die Arbeitspreise; die Grundpreise kommen im Fazit dazu.</t>
  </si>
  <si>
    <t xml:space="preserve">Die Einspeisevergütung deiner PV hängt nicht vom Stromtarif ab (§19 EEG) und ist darum nicht Teil des Vergleichs.</t>
  </si>
  <si>
    <t xml:space="preserve">Börsenpreise: Day-Ahead DE-LU (EPEX Spot) via Energy-Charts (Fraunhofer ISE), CC BY 4.0, Daten Bundesnetzagentur | SMARD.de. Seit 01.10.2025 Viertelstundenpreise – hier zu Stundenmitteln zusammengefasst; bei Stundenwerten deines Zählers ergibt das exakt dasselbe Ergebnis.</t>
  </si>
  <si>
    <t xml:space="preserve">Zählerdaten: Home-Assistant-Export (sensor.tasmota_ehz_power, Stundenmittel in W). Zeitstempel = Ende der Stunde (so exportiert Home Assistant ab Version 2025.11) – hier schon auf den Stundenbeginn umgerechnet.</t>
  </si>
  <si>
    <t xml:space="preserve">Datum</t>
  </si>
  <si>
    <t xml:space="preserve">Uhrzeit (Beginn)</t>
  </si>
  <si>
    <t xml:space="preserve">Wochentag</t>
  </si>
  <si>
    <t xml:space="preserve">Zählerleistung Ø (W)
+ Bezug / − Einspeisung</t>
  </si>
  <si>
    <t xml:space="preserve">Einspeisung (kWh)</t>
  </si>
  <si>
    <t xml:space="preserve">Strom aus dem Netz gezogen?</t>
  </si>
  <si>
    <t xml:space="preserve">Börsenpreis (€/MWh)</t>
  </si>
  <si>
    <t xml:space="preserve">Endpreis dynamisch (ct/kWh brutto)</t>
  </si>
  <si>
    <t xml:space="preserve">Kosten dynamisch (€)</t>
  </si>
  <si>
    <t xml:space="preserve">Kosten Festpreis (€)</t>
  </si>
  <si>
    <t xml:space="preserve">Dynamisch günstiger in dieser Stunde?</t>
  </si>
  <si>
    <t xml:space="preserve">Monat</t>
  </si>
  <si>
    <t xml:space="preserve">Jahr</t>
  </si>
  <si>
    <t xml:space="preserve">Stunde</t>
  </si>
  <si>
    <t xml:space="preserve">20:00</t>
  </si>
  <si>
    <t xml:space="preserve">Mo</t>
  </si>
  <si>
    <t xml:space="preserve">2025-01</t>
  </si>
  <si>
    <t xml:space="preserve">21:00</t>
  </si>
  <si>
    <t xml:space="preserve">22:00</t>
  </si>
  <si>
    <t xml:space="preserve">17:00</t>
  </si>
  <si>
    <t xml:space="preserve">Di</t>
  </si>
  <si>
    <t xml:space="preserve">18:00</t>
  </si>
  <si>
    <t xml:space="preserve">19:00</t>
  </si>
  <si>
    <t xml:space="preserve">23:00</t>
  </si>
  <si>
    <t xml:space="preserve">00:00</t>
  </si>
  <si>
    <t xml:space="preserve">Mi</t>
  </si>
  <si>
    <t xml:space="preserve">15:00</t>
  </si>
  <si>
    <t xml:space="preserve">16:00</t>
  </si>
  <si>
    <t xml:space="preserve">Do</t>
  </si>
  <si>
    <t xml:space="preserve">01:00</t>
  </si>
  <si>
    <t xml:space="preserve">02:00</t>
  </si>
  <si>
    <t xml:space="preserve">03:00</t>
  </si>
  <si>
    <t xml:space="preserve">04:00</t>
  </si>
  <si>
    <t xml:space="preserve">05:00</t>
  </si>
  <si>
    <t xml:space="preserve">06:00</t>
  </si>
  <si>
    <t xml:space="preserve">07:00</t>
  </si>
  <si>
    <t xml:space="preserve">08:00</t>
  </si>
  <si>
    <t xml:space="preserve">09:00</t>
  </si>
  <si>
    <t xml:space="preserve">10:00</t>
  </si>
  <si>
    <t xml:space="preserve">11:00</t>
  </si>
  <si>
    <t xml:space="preserve">12:00</t>
  </si>
  <si>
    <t xml:space="preserve">13:00</t>
  </si>
  <si>
    <t xml:space="preserve">14:00</t>
  </si>
  <si>
    <t xml:space="preserve">Fr</t>
  </si>
  <si>
    <t xml:space="preserve">Sa</t>
  </si>
  <si>
    <t xml:space="preserve">2025-02</t>
  </si>
  <si>
    <t xml:space="preserve">So</t>
  </si>
  <si>
    <t xml:space="preserve">2025-03</t>
  </si>
  <si>
    <t xml:space="preserve">2025-04</t>
  </si>
  <si>
    <t xml:space="preserve">2025-05</t>
  </si>
  <si>
    <t xml:space="preserve">2025-07</t>
  </si>
  <si>
    <t xml:space="preserve">2025-08</t>
  </si>
  <si>
    <t xml:space="preserve">2025-09</t>
  </si>
  <si>
    <t xml:space="preserve">2025-10</t>
  </si>
  <si>
    <t xml:space="preserve">2025-11</t>
  </si>
  <si>
    <t xml:space="preserve">2025-12</t>
  </si>
  <si>
    <t xml:space="preserve">2026-01</t>
  </si>
  <si>
    <t xml:space="preserve">2026-02</t>
  </si>
  <si>
    <t xml:space="preserve">2026-03</t>
  </si>
  <si>
    <t xml:space="preserve">2026-04</t>
  </si>
  <si>
    <t xml:space="preserve">Monat für Monat – dein echter Verbrauch</t>
  </si>
  <si>
    <t xml:space="preserve">Spalten B–M: nur Stunden mit Zählerdaten. Spalten O–Q: auf den vollen Monat hochgerechnet (fehlende Stunden wie der Rest des Monats). Grün = dynamisch wäre günstiger gewesen. Ohne Grundpreise (siehe Fazit).</t>
  </si>
  <si>
    <t xml:space="preserve">Stunden mit Daten</t>
  </si>
  <si>
    <t xml:space="preserve">Stunden im Monat</t>
  </si>
  <si>
    <t xml:space="preserve">Fehlende Stunden</t>
  </si>
  <si>
    <t xml:space="preserve">Stunden mit Netzbezug</t>
  </si>
  <si>
    <t xml:space="preserve">Ersparnis dynamisch (€)</t>
  </si>
  <si>
    <t xml:space="preserve">Ø dyn. Preis, gewichtet nach deinem Bezug (ct/kWh)</t>
  </si>
  <si>
    <t xml:space="preserve">Ø dyn. Preis aller Stunden (ct/kWh)</t>
  </si>
  <si>
    <t xml:space="preserve">Anteil Bezug in Stunden &lt; Festpreis</t>
  </si>
  <si>
    <t xml:space="preserve">Im Jahresfenster?</t>
  </si>
  <si>
    <t xml:space="preserve">Netzbezug hochgerechnet (kWh)</t>
  </si>
  <si>
    <t xml:space="preserve">Kosten dynamisch hochgerechnet (€)</t>
  </si>
  <si>
    <t xml:space="preserve">Kosten Festpreis hochgerechnet (€)</t>
  </si>
  <si>
    <t xml:space="preserve">Gesamt</t>
  </si>
  <si>
    <t xml:space="preserve">Jahresfenster (hochgerechnet)</t>
  </si>
  <si>
    <t xml:space="preserve">Jan. 2025 und Mai 2026 sind Teilmonate (Beginn/Ende der Zählerdaten). Die Sommerzeit-Umstellung erklärt 743/745 Stunden im März/Oktober.</t>
  </si>
  <si>
    <t xml:space="preserve">Wann ziehst du Strom – und was kostet er dann?</t>
  </si>
  <si>
    <t xml:space="preserve">Über den ganzen Zeitraum, nach Uhrzeit (deutsche Ortszeit). Die PV deckt die billigen Mittagsstunden; aus dem Netz kommt Strom vor allem abends und nachts.</t>
  </si>
  <si>
    <t xml:space="preserve">Netzbezug gesamt (kWh)</t>
  </si>
  <si>
    <t xml:space="preserve">Anteil am Netzbezug</t>
  </si>
  <si>
    <t xml:space="preserve">Einspeisung gesamt (kWh)</t>
  </si>
  <si>
    <t xml:space="preserve">Ø Endpreis dynamisch (ct/kWh)</t>
  </si>
  <si>
    <t xml:space="preserve">Festpreis (ct/kWh)</t>
  </si>
  <si>
    <t xml:space="preserve">Anteil Stunden mit Netzbezug</t>
  </si>
  <si>
    <t xml:space="preserve">Summe</t>
  </si>
  <si>
    <t xml:space="preserve">Zeiträume ohne Zählerdaten</t>
  </si>
  <si>
    <t xml:space="preserve">In diesen Stunden hat Home Assistant nichts aufgezeichnet. Sie fehlen in allen Summen – im Fazit wird für die Jahresrechnung hochgerechnet.</t>
  </si>
  <si>
    <t xml:space="preserve">Von (Ortszeit)</t>
  </si>
  <si>
    <t xml:space="preserve">Bis (Ortszeit)</t>
  </si>
  <si>
    <t xml:space="preserve">27.01.2025 23:00</t>
  </si>
  <si>
    <t xml:space="preserve">28.01.2025 16:00</t>
  </si>
  <si>
    <t xml:space="preserve">28.01.2025 21:00</t>
  </si>
  <si>
    <t xml:space="preserve">29.01.2025 01:00</t>
  </si>
  <si>
    <t xml:space="preserve">29.01.2025 14:00</t>
  </si>
  <si>
    <t xml:space="preserve">23.04.2025 15:00</t>
  </si>
  <si>
    <t xml:space="preserve">24.04.2025 07:00</t>
  </si>
  <si>
    <t xml:space="preserve">04.06.2025 00:00</t>
  </si>
  <si>
    <t xml:space="preserve">04.06.2025 11:00</t>
  </si>
  <si>
    <t xml:space="preserve">23.08.2025 08:00</t>
  </si>
  <si>
    <t xml:space="preserve">23.08.2025 10:00</t>
  </si>
  <si>
    <t xml:space="preserve">01.09.2025 08:00</t>
  </si>
  <si>
    <t xml:space="preserve">01.09.2025 13:00</t>
  </si>
  <si>
    <t xml:space="preserve">03.09.2025 08:00</t>
  </si>
  <si>
    <t xml:space="preserve">05.09.2025 06:00</t>
  </si>
  <si>
    <t xml:space="preserve">07.09.2025 08:00</t>
  </si>
  <si>
    <t xml:space="preserve">09.09.2025 13:00</t>
  </si>
  <si>
    <t xml:space="preserve">06.11.2025 00:00</t>
  </si>
  <si>
    <t xml:space="preserve">06.11.2025 08:00</t>
  </si>
  <si>
    <t xml:space="preserve">27.12.2025 08:00</t>
  </si>
  <si>
    <t xml:space="preserve">30.12.2025 09:00</t>
  </si>
  <si>
    <t xml:space="preserve">10.02.2026 18:00</t>
  </si>
  <si>
    <t xml:space="preserve">23.03.2026 08:00</t>
  </si>
  <si>
    <t xml:space="preserve">24.03.2026 19:00</t>
  </si>
  <si>
    <t xml:space="preserve">15.04.2026 07:00</t>
  </si>
  <si>
    <t xml:space="preserve">18.04.2026 09:00</t>
  </si>
</sst>
</file>

<file path=xl/styles.xml><?xml version="1.0" encoding="utf-8"?>
<styleSheet xmlns="http://schemas.openxmlformats.org/spreadsheetml/2006/main">
  <numFmts count="12">
    <numFmt numFmtId="164" formatCode="General"/>
    <numFmt numFmtId="165" formatCode="#,##0"/>
    <numFmt numFmtId="166" formatCode="#,##0.00&quot; €&quot;"/>
    <numFmt numFmtId="167" formatCode="0.00"/>
    <numFmt numFmtId="168" formatCode="0%"/>
    <numFmt numFmtId="169" formatCode="#,##0.00&quot; €&quot;;[RED]\-#,##0.00&quot; €&quot;"/>
    <numFmt numFmtId="170" formatCode="0.000"/>
    <numFmt numFmtId="171" formatCode="dd\.mm\.yyyy"/>
    <numFmt numFmtId="172" formatCode="#,##0.0"/>
    <numFmt numFmtId="173" formatCode="General"/>
    <numFmt numFmtId="174" formatCode="00&quot;:00&quot;"/>
    <numFmt numFmtId="175" formatCode="0.0%"/>
  </numFmts>
  <fonts count="19">
    <font>
      <sz val="11"/>
      <color theme="1"/>
      <name val="Calibri"/>
      <family val="2"/>
      <charset val="1"/>
    </font>
    <font>
      <sz val="10"/>
      <name val="Arial"/>
      <family val="0"/>
    </font>
    <font>
      <sz val="10"/>
      <name val="Arial"/>
      <family val="0"/>
    </font>
    <font>
      <sz val="10"/>
      <name val="Arial"/>
      <family val="0"/>
    </font>
    <font>
      <b val="true"/>
      <sz val="16"/>
      <name val="Arial"/>
      <family val="0"/>
      <charset val="1"/>
    </font>
    <font>
      <i val="true"/>
      <sz val="10"/>
      <name val="Arial"/>
      <family val="0"/>
      <charset val="1"/>
    </font>
    <font>
      <b val="true"/>
      <sz val="12"/>
      <color rgb="FF1F4E78"/>
      <name val="Arial"/>
      <family val="0"/>
      <charset val="1"/>
    </font>
    <font>
      <b val="true"/>
      <sz val="10"/>
      <name val="Arial"/>
      <family val="0"/>
      <charset val="1"/>
    </font>
    <font>
      <b val="true"/>
      <sz val="12"/>
      <name val="Arial"/>
      <family val="0"/>
      <charset val="1"/>
    </font>
    <font>
      <b val="true"/>
      <sz val="14"/>
      <name val="Arial"/>
      <family val="0"/>
      <charset val="1"/>
    </font>
    <font>
      <sz val="10"/>
      <color rgb="FF0000FF"/>
      <name val="Arial"/>
      <family val="0"/>
      <charset val="1"/>
    </font>
    <font>
      <i val="true"/>
      <sz val="9"/>
      <color rgb="FF666666"/>
      <name val="Arial"/>
      <family val="0"/>
      <charset val="1"/>
    </font>
    <font>
      <i val="true"/>
      <sz val="9"/>
      <name val="Arial"/>
      <family val="0"/>
      <charset val="1"/>
    </font>
    <font>
      <b val="true"/>
      <sz val="10"/>
      <color rgb="FFFFFFFF"/>
      <name val="Arial"/>
      <family val="0"/>
      <charset val="1"/>
    </font>
    <font>
      <sz val="10"/>
      <name val="Arial"/>
      <family val="0"/>
      <charset val="1"/>
    </font>
    <font>
      <b val="true"/>
      <sz val="18"/>
      <color rgb="FF000000"/>
      <name val="Calibri"/>
      <family val="2"/>
    </font>
    <font>
      <sz val="10"/>
      <color rgb="FF000000"/>
      <name val="Calibri"/>
      <family val="2"/>
    </font>
    <font>
      <sz val="10"/>
      <color rgb="FF008000"/>
      <name val="Arial"/>
      <family val="0"/>
      <charset val="1"/>
    </font>
    <font>
      <b val="true"/>
      <sz val="10"/>
      <color rgb="FF000000"/>
      <name val="Calibri"/>
      <family val="2"/>
    </font>
  </fonts>
  <fills count="4">
    <fill>
      <patternFill patternType="none"/>
    </fill>
    <fill>
      <patternFill patternType="gray125"/>
    </fill>
    <fill>
      <patternFill patternType="solid">
        <fgColor rgb="FFFFFF00"/>
        <bgColor rgb="FFFFFF00"/>
      </patternFill>
    </fill>
    <fill>
      <patternFill patternType="solid">
        <fgColor rgb="FF1F4E78"/>
        <bgColor rgb="FF003366"/>
      </patternFill>
    </fill>
  </fills>
  <borders count="2">
    <border diagonalUp="false" diagonalDown="false">
      <left/>
      <right/>
      <top/>
      <bottom/>
      <diagonal/>
    </border>
    <border diagonalUp="false" diagonalDown="false">
      <left/>
      <right/>
      <top style="thin"/>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6"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8" fontId="0" fillId="0" borderId="0" xfId="0" applyFont="fals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7" fontId="7" fillId="0" borderId="0" xfId="0" applyFont="true" applyBorder="false" applyAlignment="false" applyProtection="false">
      <alignment horizontal="general" vertical="bottom" textRotation="0" wrapText="false" indent="0" shrinkToFit="false"/>
      <protection locked="true" hidden="false"/>
    </xf>
    <xf numFmtId="164" fontId="0" fillId="0" borderId="0" xfId="0" applyFont="true" applyBorder="true" applyAlignment="true" applyProtection="false">
      <alignment horizontal="general" vertical="top" textRotation="0" wrapText="true" indent="0" shrinkToFit="false"/>
      <protection locked="true" hidden="false"/>
    </xf>
    <xf numFmtId="164" fontId="9" fillId="0" borderId="0" xfId="0" applyFont="true" applyBorder="fals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7" fontId="10" fillId="2" borderId="0" xfId="0" applyFont="true" applyBorder="false" applyAlignment="false" applyProtection="false">
      <alignment horizontal="general" vertical="bottom" textRotation="0" wrapText="false" indent="0" shrinkToFit="false"/>
      <protection locked="true" hidden="false"/>
    </xf>
    <xf numFmtId="164" fontId="11" fillId="0" borderId="0" xfId="0" applyFont="true" applyBorder="false" applyAlignment="false" applyProtection="false">
      <alignment horizontal="general" vertical="bottom" textRotation="0" wrapText="false" indent="0" shrinkToFit="false"/>
      <protection locked="true" hidden="false"/>
    </xf>
    <xf numFmtId="168" fontId="10" fillId="2" borderId="0" xfId="0" applyFont="true" applyBorder="false" applyAlignment="false" applyProtection="false">
      <alignment horizontal="general" vertical="bottom" textRotation="0" wrapText="false" indent="0" shrinkToFit="false"/>
      <protection locked="true" hidden="false"/>
    </xf>
    <xf numFmtId="164" fontId="10" fillId="2" borderId="0" xfId="0" applyFont="true" applyBorder="false" applyAlignment="false" applyProtection="false">
      <alignment horizontal="general" vertical="bottom" textRotation="0" wrapText="false" indent="0" shrinkToFit="false"/>
      <protection locked="true" hidden="false"/>
    </xf>
    <xf numFmtId="170" fontId="10" fillId="2" borderId="0" xfId="0" applyFont="true" applyBorder="false" applyAlignment="false" applyProtection="false">
      <alignment horizontal="general" vertical="bottom" textRotation="0" wrapText="false" indent="0" shrinkToFit="false"/>
      <protection locked="true" hidden="false"/>
    </xf>
    <xf numFmtId="170" fontId="7"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false" applyProtection="false">
      <alignment horizontal="general" vertical="bottom" textRotation="0" wrapText="false" indent="0" shrinkToFit="false"/>
      <protection locked="true" hidden="false"/>
    </xf>
    <xf numFmtId="164" fontId="13" fillId="3" borderId="0" xfId="0" applyFont="true" applyBorder="false" applyAlignment="true" applyProtection="false">
      <alignment horizontal="center" vertical="center" textRotation="0" wrapText="true" indent="0" shrinkToFit="false"/>
      <protection locked="true" hidden="false"/>
    </xf>
    <xf numFmtId="171" fontId="14" fillId="0" borderId="0" xfId="0" applyFont="true" applyBorder="false" applyAlignment="false" applyProtection="false">
      <alignment horizontal="general" vertical="bottom" textRotation="0" wrapText="false" indent="0" shrinkToFit="false"/>
      <protection locked="true" hidden="false"/>
    </xf>
    <xf numFmtId="164" fontId="14" fillId="0" borderId="0" xfId="0" applyFont="true" applyBorder="false" applyAlignment="false" applyProtection="false">
      <alignment horizontal="general" vertical="bottom" textRotation="0" wrapText="false" indent="0" shrinkToFit="false"/>
      <protection locked="true" hidden="false"/>
    </xf>
    <xf numFmtId="165" fontId="14" fillId="0" borderId="0" xfId="0" applyFont="true" applyBorder="false" applyAlignment="false" applyProtection="false">
      <alignment horizontal="general" vertical="bottom" textRotation="0" wrapText="false" indent="0" shrinkToFit="false"/>
      <protection locked="true" hidden="false"/>
    </xf>
    <xf numFmtId="170" fontId="14" fillId="0" borderId="0" xfId="0" applyFont="true" applyBorder="false" applyAlignment="false" applyProtection="false">
      <alignment horizontal="general" vertical="bottom" textRotation="0" wrapText="false" indent="0" shrinkToFit="false"/>
      <protection locked="true" hidden="false"/>
    </xf>
    <xf numFmtId="167" fontId="14" fillId="0" borderId="0" xfId="0" applyFont="true" applyBorder="false" applyAlignment="false" applyProtection="false">
      <alignment horizontal="general" vertical="bottom" textRotation="0" wrapText="false" indent="0" shrinkToFit="false"/>
      <protection locked="true" hidden="false"/>
    </xf>
    <xf numFmtId="172" fontId="0" fillId="0" borderId="0" xfId="0" applyFont="false" applyBorder="false" applyAlignment="false" applyProtection="false">
      <alignment horizontal="general" vertical="bottom" textRotation="0" wrapText="false" indent="0" shrinkToFit="false"/>
      <protection locked="true" hidden="false"/>
    </xf>
    <xf numFmtId="173" fontId="0" fillId="0" borderId="0" xfId="0" applyFont="false" applyBorder="false" applyAlignment="false" applyProtection="false">
      <alignment horizontal="general" vertical="bottom" textRotation="0" wrapText="false" indent="0" shrinkToFit="false"/>
      <protection locked="true" hidden="false"/>
    </xf>
    <xf numFmtId="169" fontId="0" fillId="0" borderId="0" xfId="0" applyFont="false" applyBorder="fals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75" fontId="0" fillId="0" borderId="0" xfId="0" applyFont="false" applyBorder="false" applyAlignment="false" applyProtection="false">
      <alignment horizontal="general" vertical="bottom" textRotation="0" wrapText="false" indent="0" shrinkToFit="false"/>
      <protection locked="true" hidden="false"/>
    </xf>
    <xf numFmtId="167" fontId="17" fillId="0" borderId="0" xfId="0" applyFont="true" applyBorder="false" applyAlignment="false" applyProtection="false">
      <alignment horizontal="general" vertical="bottom" textRotation="0" wrapText="false" indent="0" shrinkToFit="false"/>
      <protection locked="true" hidden="false"/>
    </xf>
    <xf numFmtId="175" fontId="7"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0">
    <dxf>
      <fill>
        <patternFill>
          <bgColor rgb="FFC6EFCE"/>
        </patternFill>
      </fill>
    </dxf>
    <dxf>
      <fill>
        <patternFill>
          <bgColor rgb="FFDDEBF7"/>
        </patternFill>
      </fill>
    </dxf>
    <dxf>
      <fill>
        <patternFill patternType="solid">
          <fgColor rgb="FF1F4E78"/>
          <bgColor rgb="FF000000"/>
        </patternFill>
      </fill>
    </dxf>
    <dxf>
      <fill>
        <patternFill patternType="solid">
          <bgColor rgb="FF000000"/>
        </patternFill>
      </fill>
    </dxf>
    <dxf>
      <fill>
        <patternFill patternType="solid">
          <fgColor rgb="FFFFFFFF"/>
          <bgColor rgb="FF000000"/>
        </patternFill>
      </fill>
    </dxf>
    <dxf>
      <fill>
        <patternFill patternType="solid">
          <fgColor rgb="FFFFEB9C"/>
          <bgColor rgb="FF000000"/>
        </patternFill>
      </fill>
    </dxf>
    <dxf>
      <fill>
        <patternFill patternType="solid">
          <fgColor rgb="FFC6EFCE"/>
          <bgColor rgb="FF000000"/>
        </patternFill>
      </fill>
    </dxf>
    <dxf>
      <fill>
        <patternFill patternType="solid">
          <fgColor rgb="FFFFC7CE"/>
          <bgColor rgb="FF000000"/>
        </patternFill>
      </fill>
    </dxf>
    <dxf>
      <fill>
        <patternFill>
          <bgColor rgb="FFFFEB9C"/>
        </patternFill>
      </fill>
    </dxf>
    <dxf>
      <fill>
        <patternFill>
          <bgColor rgb="FFFFC7CE"/>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808000"/>
      <rgbColor rgb="FF800080"/>
      <rgbColor rgb="FF008080"/>
      <rgbColor rgb="FFC0C0C0"/>
      <rgbColor rgb="FF7F7F7F"/>
      <rgbColor rgb="FF9999FF"/>
      <rgbColor rgb="FF993366"/>
      <rgbColor rgb="FFFFFFCC"/>
      <rgbColor rgb="FFDDEBF7"/>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2E75B6"/>
      <rgbColor rgb="FF33CCCC"/>
      <rgbColor rgb="FF99CC00"/>
      <rgbColor rgb="FFFFCC00"/>
      <rgbColor rgb="FFFF9900"/>
      <rgbColor rgb="FFFF6600"/>
      <rgbColor rgb="FF666666"/>
      <rgbColor rgb="FF878787"/>
      <rgbColor rgb="FF003366"/>
      <rgbColor rgb="FF4F81BD"/>
      <rgbColor rgb="FF003300"/>
      <rgbColor rgb="FF333300"/>
      <rgbColor rgb="FF993300"/>
      <rgbColor rgb="FF993366"/>
      <rgbColor rgb="FF1F4E78"/>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charts/chart1.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Netzbezug pro Monat (kWh)</a:t>
            </a:r>
          </a:p>
        </c:rich>
      </c:tx>
      <c:overlay val="0"/>
      <c:spPr>
        <a:noFill/>
        <a:ln w="0">
          <a:noFill/>
        </a:ln>
      </c:spPr>
    </c:title>
    <c:autoTitleDeleted val="0"/>
    <c:plotArea>
      <c:barChart>
        <c:barDir val="col"/>
        <c:grouping val="clustered"/>
        <c:varyColors val="0"/>
        <c:ser>
          <c:idx val="0"/>
          <c:order val="0"/>
          <c:tx>
            <c:strRef>
              <c:f>Monate!E4</c:f>
              <c:strCache>
                <c:ptCount val="1"/>
                <c:pt idx="0">
                  <c:v>Netzbezug (kWh)</c:v>
                </c:pt>
              </c:strCache>
            </c:strRef>
          </c:tx>
          <c:spPr>
            <a:solidFill>
              <a:srgbClr val="4f81bd"/>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Monate!$A$5:$A$21</c:f>
              <c:strCache>
                <c:ptCount val="17"/>
                <c:pt idx="0">
                  <c:v>2025-01</c:v>
                </c:pt>
                <c:pt idx="1">
                  <c:v>2025-02</c:v>
                </c:pt>
                <c:pt idx="2">
                  <c:v>2025-03</c:v>
                </c:pt>
                <c:pt idx="3">
                  <c:v>2025-04</c:v>
                </c:pt>
                <c:pt idx="4">
                  <c:v>2025-05</c:v>
                </c:pt>
                <c:pt idx="5">
                  <c:v>2025-06</c:v>
                </c:pt>
                <c:pt idx="6">
                  <c:v>2025-07</c:v>
                </c:pt>
                <c:pt idx="7">
                  <c:v>2025-08</c:v>
                </c:pt>
                <c:pt idx="8">
                  <c:v>2025-09</c:v>
                </c:pt>
                <c:pt idx="9">
                  <c:v>2025-10</c:v>
                </c:pt>
                <c:pt idx="10">
                  <c:v>2025-11</c:v>
                </c:pt>
                <c:pt idx="11">
                  <c:v>2025-12</c:v>
                </c:pt>
                <c:pt idx="12">
                  <c:v>2026-01</c:v>
                </c:pt>
                <c:pt idx="13">
                  <c:v>2026-02</c:v>
                </c:pt>
                <c:pt idx="14">
                  <c:v>2026-03</c:v>
                </c:pt>
                <c:pt idx="15">
                  <c:v>2026-04</c:v>
                </c:pt>
                <c:pt idx="16">
                  <c:v>2026-05</c:v>
                </c:pt>
              </c:strCache>
            </c:strRef>
          </c:cat>
          <c:val>
            <c:numRef>
              <c:f>Monate!$E$5:$E$21</c:f>
              <c:numCache>
                <c:formatCode>#,##0.0</c:formatCode>
                <c:ptCount val="17"/>
                <c:pt idx="0">
                  <c:v>33.6347</c:v>
                </c:pt>
                <c:pt idx="1">
                  <c:v>225.9624</c:v>
                </c:pt>
                <c:pt idx="2">
                  <c:v>181.4315</c:v>
                </c:pt>
                <c:pt idx="3">
                  <c:v>103.7771</c:v>
                </c:pt>
                <c:pt idx="4">
                  <c:v>93.5057</c:v>
                </c:pt>
                <c:pt idx="5">
                  <c:v>73.061</c:v>
                </c:pt>
                <c:pt idx="6">
                  <c:v>79.8467</c:v>
                </c:pt>
                <c:pt idx="7">
                  <c:v>65.1122</c:v>
                </c:pt>
                <c:pt idx="8">
                  <c:v>62.7625</c:v>
                </c:pt>
                <c:pt idx="9">
                  <c:v>144.7721</c:v>
                </c:pt>
                <c:pt idx="10">
                  <c:v>218.0524</c:v>
                </c:pt>
                <c:pt idx="11">
                  <c:v>277.4455</c:v>
                </c:pt>
                <c:pt idx="12">
                  <c:v>248.6028</c:v>
                </c:pt>
                <c:pt idx="13">
                  <c:v>197.9982</c:v>
                </c:pt>
                <c:pt idx="14">
                  <c:v>274.5655</c:v>
                </c:pt>
                <c:pt idx="15">
                  <c:v>156.3578</c:v>
                </c:pt>
                <c:pt idx="16">
                  <c:v>83.1349</c:v>
                </c:pt>
              </c:numCache>
            </c:numRef>
          </c:val>
        </c:ser>
        <c:gapWidth val="150"/>
        <c:overlap val="0"/>
        <c:axId val="13087076"/>
        <c:axId val="61712174"/>
      </c:barChart>
      <c:catAx>
        <c:axId val="13087076"/>
        <c:scaling>
          <c:orientation val="minMax"/>
        </c:scaling>
        <c:delete val="0"/>
        <c:axPos val="b"/>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61712174"/>
        <c:crosses val="autoZero"/>
        <c:auto val="1"/>
        <c:lblAlgn val="ctr"/>
        <c:lblOffset val="100"/>
        <c:noMultiLvlLbl val="0"/>
      </c:catAx>
      <c:valAx>
        <c:axId val="61712174"/>
        <c:scaling>
          <c:orientation val="minMax"/>
        </c:scaling>
        <c:delete val="0"/>
        <c:axPos val="l"/>
        <c:majorGridlines>
          <c:spPr>
            <a:ln w="9360">
              <a:solidFill>
                <a:srgbClr val="878787"/>
              </a:solidFill>
              <a:round/>
            </a:ln>
          </c:spPr>
        </c:majorGridlines>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13087076"/>
        <c:crosses val="autoZero"/>
        <c:crossBetween val="between"/>
      </c:valAx>
      <c:spPr>
        <a:noFill/>
        <a:ln w="0">
          <a:noFill/>
        </a:ln>
      </c:spPr>
    </c:plotArea>
    <c:plotVisOnly val="1"/>
    <c:dispBlanksAs val="gap"/>
  </c:chart>
  <c:spPr>
    <a:solidFill>
      <a:srgbClr val="ffffff"/>
    </a:solidFill>
    <a:ln w="9360">
      <a:solidFill>
        <a:srgbClr val="d9d9d9"/>
      </a:solidFill>
      <a:round/>
    </a:ln>
  </c:spPr>
</c:chartSpace>
</file>

<file path=xl/charts/chart2.xml><?xml version="1.0" encoding="utf-8"?>
<c:chartSpace xmlns:c="http://schemas.openxmlformats.org/drawingml/2006/chart" xmlns:a="http://schemas.openxmlformats.org/drawingml/2006/main" xmlns:r="http://schemas.openxmlformats.org/officeDocument/2006/relationships">
  <c:lang val="en-US"/>
  <c:roundedCorners val="0"/>
  <c:chart>
    <c:title>
      <c:tx>
        <c:rich>
          <a:bodyPr rot="0"/>
          <a:lstStyle/>
          <a:p>
            <a:pPr>
              <a:defRPr b="1" sz="1800" spc="-1" strike="noStrike">
                <a:solidFill>
                  <a:srgbClr val="000000"/>
                </a:solidFill>
                <a:latin typeface="Calibri"/>
              </a:defRPr>
            </a:pPr>
            <a:r>
              <a:rPr b="1" sz="1800" spc="-1" strike="noStrike">
                <a:solidFill>
                  <a:srgbClr val="000000"/>
                </a:solidFill>
                <a:latin typeface="Calibri"/>
              </a:rPr>
              <a:t>Dein Netzbezug nach Uhrzeit (Balken) vs. dynamischer Preis (Linie)</a:t>
            </a:r>
          </a:p>
        </c:rich>
      </c:tx>
      <c:overlay val="0"/>
      <c:spPr>
        <a:noFill/>
        <a:ln w="0">
          <a:noFill/>
        </a:ln>
      </c:spPr>
    </c:title>
    <c:autoTitleDeleted val="0"/>
    <c:plotArea>
      <c:barChart>
        <c:barDir val="col"/>
        <c:grouping val="clustered"/>
        <c:varyColors val="0"/>
        <c:ser>
          <c:idx val="0"/>
          <c:order val="0"/>
          <c:tx>
            <c:strRef>
              <c:f>Tagesprofil!B4</c:f>
              <c:strCache>
                <c:ptCount val="1"/>
                <c:pt idx="0">
                  <c:v>Netzbezug gesamt (kWh)</c:v>
                </c:pt>
              </c:strCache>
            </c:strRef>
          </c:tx>
          <c:spPr>
            <a:solidFill>
              <a:srgbClr val="2e75b6"/>
            </a:solidFill>
            <a:ln w="0">
              <a:noFill/>
            </a:ln>
          </c:spPr>
          <c:invertIfNegative val="0"/>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Tagesprofil!$A$5:$A$28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Tagesprofil!$B$5:$B$28</c:f>
              <c:numCache>
                <c:formatCode>#,##0.0</c:formatCode>
                <c:ptCount val="24"/>
                <c:pt idx="0">
                  <c:v>115.3147</c:v>
                </c:pt>
                <c:pt idx="1">
                  <c:v>107.9912</c:v>
                </c:pt>
                <c:pt idx="2">
                  <c:v>100.1516</c:v>
                </c:pt>
                <c:pt idx="3">
                  <c:v>95.375</c:v>
                </c:pt>
                <c:pt idx="4">
                  <c:v>93.4299</c:v>
                </c:pt>
                <c:pt idx="5">
                  <c:v>94.3689</c:v>
                </c:pt>
                <c:pt idx="6">
                  <c:v>103.6598</c:v>
                </c:pt>
                <c:pt idx="7">
                  <c:v>105.3093</c:v>
                </c:pt>
                <c:pt idx="8">
                  <c:v>78.5943</c:v>
                </c:pt>
                <c:pt idx="9">
                  <c:v>64.8701</c:v>
                </c:pt>
                <c:pt idx="10">
                  <c:v>47.3756</c:v>
                </c:pt>
                <c:pt idx="11">
                  <c:v>54.9932</c:v>
                </c:pt>
                <c:pt idx="12">
                  <c:v>56.2278</c:v>
                </c:pt>
                <c:pt idx="13">
                  <c:v>45.1192</c:v>
                </c:pt>
                <c:pt idx="14">
                  <c:v>49.0026</c:v>
                </c:pt>
                <c:pt idx="15">
                  <c:v>54.7158</c:v>
                </c:pt>
                <c:pt idx="16">
                  <c:v>77.5784</c:v>
                </c:pt>
                <c:pt idx="17">
                  <c:v>114.4516</c:v>
                </c:pt>
                <c:pt idx="18">
                  <c:v>180.0728</c:v>
                </c:pt>
                <c:pt idx="19">
                  <c:v>189.3182</c:v>
                </c:pt>
                <c:pt idx="20">
                  <c:v>213.5079</c:v>
                </c:pt>
                <c:pt idx="21">
                  <c:v>197.3767</c:v>
                </c:pt>
                <c:pt idx="22">
                  <c:v>156.6745</c:v>
                </c:pt>
                <c:pt idx="23">
                  <c:v>124.5439</c:v>
                </c:pt>
              </c:numCache>
            </c:numRef>
          </c:val>
        </c:ser>
        <c:gapWidth val="150"/>
        <c:overlap val="0"/>
        <c:axId val="77931296"/>
        <c:axId val="47478565"/>
      </c:barChart>
      <c:lineChart>
        <c:grouping val="standard"/>
        <c:varyColors val="0"/>
        <c:ser>
          <c:idx val="1"/>
          <c:order val="1"/>
          <c:tx>
            <c:strRef>
              <c:f>Tagesprofil!E4</c:f>
              <c:strCache>
                <c:ptCount val="1"/>
                <c:pt idx="0">
                  <c:v>Ø Endpreis dynamisch (ct/kWh)</c:v>
                </c:pt>
              </c:strCache>
            </c:strRef>
          </c:tx>
          <c:spPr>
            <a:solidFill>
              <a:srgbClr val="c00000"/>
            </a:solidFill>
            <a:ln w="28440">
              <a:solidFill>
                <a:srgbClr val="c00000"/>
              </a:solidFill>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Tagesprofil!$A$5:$A$28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Tagesprofil!$E$5:$E$28</c:f>
              <c:numCache>
                <c:formatCode>0.00</c:formatCode>
                <c:ptCount val="24"/>
                <c:pt idx="0">
                  <c:v>30.5971893094737</c:v>
                </c:pt>
                <c:pt idx="1">
                  <c:v>30.0042987320675</c:v>
                </c:pt>
                <c:pt idx="2">
                  <c:v>29.700035346723</c:v>
                </c:pt>
                <c:pt idx="3">
                  <c:v>29.5634366202532</c:v>
                </c:pt>
                <c:pt idx="4">
                  <c:v>29.7266288016878</c:v>
                </c:pt>
                <c:pt idx="5">
                  <c:v>30.4069455253165</c:v>
                </c:pt>
                <c:pt idx="6">
                  <c:v>32.0239679873418</c:v>
                </c:pt>
                <c:pt idx="7">
                  <c:v>33.2579173987342</c:v>
                </c:pt>
                <c:pt idx="8">
                  <c:v>32.5867138978723</c:v>
                </c:pt>
                <c:pt idx="9">
                  <c:v>30.2144972574468</c:v>
                </c:pt>
                <c:pt idx="10">
                  <c:v>27.8936748792373</c:v>
                </c:pt>
                <c:pt idx="11">
                  <c:v>26.2976952769556</c:v>
                </c:pt>
                <c:pt idx="12">
                  <c:v>25.1040908734177</c:v>
                </c:pt>
                <c:pt idx="13">
                  <c:v>24.4208157194093</c:v>
                </c:pt>
                <c:pt idx="14">
                  <c:v>24.949159</c:v>
                </c:pt>
                <c:pt idx="15">
                  <c:v>26.68620375</c:v>
                </c:pt>
                <c:pt idx="16">
                  <c:v>28.8360073473684</c:v>
                </c:pt>
                <c:pt idx="17">
                  <c:v>31.87696775</c:v>
                </c:pt>
                <c:pt idx="18">
                  <c:v>34.5280301284211</c:v>
                </c:pt>
                <c:pt idx="19">
                  <c:v>35.89891175</c:v>
                </c:pt>
                <c:pt idx="20">
                  <c:v>35.3933875376569</c:v>
                </c:pt>
                <c:pt idx="21">
                  <c:v>33.6925346142558</c:v>
                </c:pt>
                <c:pt idx="22">
                  <c:v>32.4163448702929</c:v>
                </c:pt>
                <c:pt idx="23">
                  <c:v>31.0433349098533</c:v>
                </c:pt>
              </c:numCache>
            </c:numRef>
          </c:val>
          <c:smooth val="1"/>
        </c:ser>
        <c:ser>
          <c:idx val="2"/>
          <c:order val="2"/>
          <c:tx>
            <c:strRef>
              <c:f>Tagesprofil!F4</c:f>
              <c:strCache>
                <c:ptCount val="1"/>
                <c:pt idx="0">
                  <c:v>Festpreis (ct/kWh)</c:v>
                </c:pt>
              </c:strCache>
            </c:strRef>
          </c:tx>
          <c:spPr>
            <a:solidFill>
              <a:srgbClr val="7f7f7f"/>
            </a:solidFill>
            <a:ln w="28440">
              <a:solidFill>
                <a:srgbClr val="7f7f7f"/>
              </a:solidFill>
              <a:prstDash val="dash"/>
              <a:round/>
            </a:ln>
          </c:spPr>
          <c:marker>
            <c:symbol val="none"/>
          </c:marker>
          <c:dLbls>
            <c:txPr>
              <a:bodyPr wrap="none"/>
              <a:lstStyle/>
              <a:p>
                <a:pPr>
                  <a:defRPr b="0" sz="1000" spc="-1" strike="noStrike">
                    <a:latin typeface="Arial"/>
                  </a:defRPr>
                </a:pPr>
              </a:p>
            </c:txPr>
            <c:showLegendKey val="0"/>
            <c:showVal val="0"/>
            <c:showCatName val="0"/>
            <c:showSerName val="0"/>
            <c:showPercent val="0"/>
            <c:separator> </c:separator>
            <c:showLeaderLines val="1"/>
            <c:extLst>
              <c:ext xmlns:c15="http://schemas.microsoft.com/office/drawing/2012/chart" uri="{CE6537A1-D6FC-4f65-9D91-7224C49458BB}">
                <c15:showLeaderLines val="1"/>
              </c:ext>
            </c:extLst>
          </c:dLbls>
          <c:cat>
            <c:strRef>
              <c:f>Tagesprofil!$A$5:$A$28</c:f>
              <c:strCache>
                <c:ptCount val="24"/>
                <c:pt idx="0">
                  <c:v>00:00</c:v>
                </c:pt>
                <c:pt idx="1">
                  <c:v>01:00</c:v>
                </c:pt>
                <c:pt idx="2">
                  <c:v>02:00</c:v>
                </c:pt>
                <c:pt idx="3">
                  <c:v>03:00</c:v>
                </c:pt>
                <c:pt idx="4">
                  <c:v>04:00</c:v>
                </c:pt>
                <c:pt idx="5">
                  <c:v>05:00</c:v>
                </c:pt>
                <c:pt idx="6">
                  <c:v>06:00</c:v>
                </c:pt>
                <c:pt idx="7">
                  <c:v>07:00</c:v>
                </c:pt>
                <c:pt idx="8">
                  <c:v>08:00</c:v>
                </c:pt>
                <c:pt idx="9">
                  <c:v>09:00</c:v>
                </c:pt>
                <c:pt idx="10">
                  <c:v>10:00</c:v>
                </c:pt>
                <c:pt idx="11">
                  <c:v>11:00</c:v>
                </c:pt>
                <c:pt idx="12">
                  <c:v>12:00</c:v>
                </c:pt>
                <c:pt idx="13">
                  <c:v>13:00</c:v>
                </c:pt>
                <c:pt idx="14">
                  <c:v>14:00</c:v>
                </c:pt>
                <c:pt idx="15">
                  <c:v>15:00</c:v>
                </c:pt>
                <c:pt idx="16">
                  <c:v>16:00</c:v>
                </c:pt>
                <c:pt idx="17">
                  <c:v>17:00</c:v>
                </c:pt>
                <c:pt idx="18">
                  <c:v>18:00</c:v>
                </c:pt>
                <c:pt idx="19">
                  <c:v>19:00</c:v>
                </c:pt>
                <c:pt idx="20">
                  <c:v>20:00</c:v>
                </c:pt>
                <c:pt idx="21">
                  <c:v>21:00</c:v>
                </c:pt>
                <c:pt idx="22">
                  <c:v>22:00</c:v>
                </c:pt>
                <c:pt idx="23">
                  <c:v>23:00</c:v>
                </c:pt>
              </c:strCache>
            </c:strRef>
          </c:cat>
          <c:val>
            <c:numRef>
              <c:f>Tagesprofil!$F$5:$F$28</c:f>
              <c:numCache>
                <c:formatCode>0.00</c:formatCode>
                <c:ptCount val="24"/>
                <c:pt idx="0">
                  <c:v>29</c:v>
                </c:pt>
                <c:pt idx="1">
                  <c:v>29</c:v>
                </c:pt>
                <c:pt idx="2">
                  <c:v>29</c:v>
                </c:pt>
                <c:pt idx="3">
                  <c:v>29</c:v>
                </c:pt>
                <c:pt idx="4">
                  <c:v>29</c:v>
                </c:pt>
                <c:pt idx="5">
                  <c:v>29</c:v>
                </c:pt>
                <c:pt idx="6">
                  <c:v>29</c:v>
                </c:pt>
                <c:pt idx="7">
                  <c:v>29</c:v>
                </c:pt>
                <c:pt idx="8">
                  <c:v>29</c:v>
                </c:pt>
                <c:pt idx="9">
                  <c:v>29</c:v>
                </c:pt>
                <c:pt idx="10">
                  <c:v>29</c:v>
                </c:pt>
                <c:pt idx="11">
                  <c:v>29</c:v>
                </c:pt>
                <c:pt idx="12">
                  <c:v>29</c:v>
                </c:pt>
                <c:pt idx="13">
                  <c:v>29</c:v>
                </c:pt>
                <c:pt idx="14">
                  <c:v>29</c:v>
                </c:pt>
                <c:pt idx="15">
                  <c:v>29</c:v>
                </c:pt>
                <c:pt idx="16">
                  <c:v>29</c:v>
                </c:pt>
                <c:pt idx="17">
                  <c:v>29</c:v>
                </c:pt>
                <c:pt idx="18">
                  <c:v>29</c:v>
                </c:pt>
                <c:pt idx="19">
                  <c:v>29</c:v>
                </c:pt>
                <c:pt idx="20">
                  <c:v>29</c:v>
                </c:pt>
                <c:pt idx="21">
                  <c:v>29</c:v>
                </c:pt>
                <c:pt idx="22">
                  <c:v>29</c:v>
                </c:pt>
                <c:pt idx="23">
                  <c:v>29</c:v>
                </c:pt>
              </c:numCache>
            </c:numRef>
          </c:val>
          <c:smooth val="1"/>
        </c:ser>
        <c:hiLowLines>
          <c:spPr>
            <a:ln w="0">
              <a:noFill/>
            </a:ln>
          </c:spPr>
        </c:hiLowLines>
        <c:marker val="0"/>
        <c:axId val="86071128"/>
        <c:axId val="3803628"/>
      </c:lineChart>
      <c:catAx>
        <c:axId val="77931296"/>
        <c:scaling>
          <c:orientation val="minMax"/>
        </c:scaling>
        <c:delete val="0"/>
        <c:axPos val="b"/>
        <c:numFmt formatCode="00&quot;:00&quot;"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47478565"/>
        <c:crosses val="autoZero"/>
        <c:auto val="1"/>
        <c:lblAlgn val="ctr"/>
        <c:lblOffset val="100"/>
        <c:noMultiLvlLbl val="0"/>
      </c:catAx>
      <c:valAx>
        <c:axId val="47478565"/>
        <c:scaling>
          <c:orientation val="minMax"/>
        </c:scaling>
        <c:delete val="0"/>
        <c:axPos val="l"/>
        <c:title>
          <c:tx>
            <c:rich>
              <a:bodyPr rot="-5400000"/>
              <a:lstStyle/>
              <a:p>
                <a:pPr>
                  <a:defRPr b="1" sz="1000" spc="-1" strike="noStrike">
                    <a:solidFill>
                      <a:srgbClr val="000000"/>
                    </a:solidFill>
                    <a:latin typeface="Calibri"/>
                  </a:defRPr>
                </a:pPr>
                <a:r>
                  <a:rPr b="1" sz="1000" spc="-1" strike="noStrike">
                    <a:solidFill>
                      <a:srgbClr val="000000"/>
                    </a:solidFill>
                    <a:latin typeface="Calibri"/>
                  </a:rPr>
                  <a:t>kWh</a:t>
                </a:r>
              </a:p>
            </c:rich>
          </c:tx>
          <c:overlay val="0"/>
          <c:spPr>
            <a:noFill/>
            <a:ln w="0">
              <a:noFill/>
            </a:ln>
          </c:spPr>
        </c:title>
        <c:numFmt formatCode="#,##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77931296"/>
        <c:crosses val="autoZero"/>
        <c:crossBetween val="between"/>
      </c:valAx>
      <c:catAx>
        <c:axId val="86071128"/>
        <c:scaling>
          <c:orientation val="minMax"/>
        </c:scaling>
        <c:delete val="0"/>
        <c:axPos val="t"/>
        <c:numFmt formatCode="General"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3803628"/>
        <c:crosses val="autoZero"/>
        <c:auto val="1"/>
        <c:lblAlgn val="ctr"/>
        <c:lblOffset val="100"/>
        <c:noMultiLvlLbl val="0"/>
      </c:catAx>
      <c:valAx>
        <c:axId val="3803628"/>
        <c:scaling>
          <c:orientation val="minMax"/>
        </c:scaling>
        <c:delete val="0"/>
        <c:axPos val="r"/>
        <c:title>
          <c:tx>
            <c:rich>
              <a:bodyPr rot="-5400000"/>
              <a:lstStyle/>
              <a:p>
                <a:pPr>
                  <a:defRPr b="1" sz="1000" spc="-1" strike="noStrike">
                    <a:solidFill>
                      <a:srgbClr val="000000"/>
                    </a:solidFill>
                    <a:latin typeface="Calibri"/>
                  </a:defRPr>
                </a:pPr>
                <a:r>
                  <a:rPr b="1" sz="1000" spc="-1" strike="noStrike">
                    <a:solidFill>
                      <a:srgbClr val="000000"/>
                    </a:solidFill>
                    <a:latin typeface="Calibri"/>
                  </a:rPr>
                  <a:t>ct/kWh</a:t>
                </a:r>
              </a:p>
            </c:rich>
          </c:tx>
          <c:overlay val="0"/>
          <c:spPr>
            <a:noFill/>
            <a:ln w="0">
              <a:noFill/>
            </a:ln>
          </c:spPr>
        </c:title>
        <c:numFmt formatCode="0.00" sourceLinked="1"/>
        <c:majorTickMark val="none"/>
        <c:minorTickMark val="none"/>
        <c:tickLblPos val="nextTo"/>
        <c:spPr>
          <a:ln w="9360">
            <a:solidFill>
              <a:srgbClr val="878787"/>
            </a:solidFill>
            <a:round/>
          </a:ln>
        </c:spPr>
        <c:txPr>
          <a:bodyPr/>
          <a:lstStyle/>
          <a:p>
            <a:pPr>
              <a:defRPr b="0" sz="1000" spc="-1" strike="noStrike">
                <a:solidFill>
                  <a:srgbClr val="000000"/>
                </a:solidFill>
                <a:latin typeface="Calibri"/>
              </a:defRPr>
            </a:pPr>
          </a:p>
        </c:txPr>
        <c:crossAx val="86071128"/>
        <c:crosses val="max"/>
        <c:crossBetween val="between"/>
      </c:valAx>
      <c:spPr>
        <a:noFill/>
        <a:ln w="0">
          <a:noFill/>
        </a:ln>
      </c:spPr>
    </c:plotArea>
    <c:legend>
      <c:legendPos val="r"/>
      <c:overlay val="0"/>
      <c:spPr>
        <a:noFill/>
        <a:ln w="0">
          <a:noFill/>
        </a:ln>
      </c:spPr>
      <c:txPr>
        <a:bodyPr/>
        <a:lstStyle/>
        <a:p>
          <a:pPr>
            <a:defRPr b="0" sz="1000" spc="-1" strike="noStrike">
              <a:solidFill>
                <a:srgbClr val="000000"/>
              </a:solidFill>
              <a:latin typeface="Calibri"/>
            </a:defRPr>
          </a:pPr>
        </a:p>
      </c:txPr>
    </c:legend>
    <c:plotVisOnly val="1"/>
    <c:dispBlanksAs val="gap"/>
  </c:chart>
  <c:spPr>
    <a:solidFill>
      <a:srgbClr val="ffffff"/>
    </a:solidFill>
    <a:ln w="9360">
      <a:solidFill>
        <a:srgbClr val="d9d9d9"/>
      </a:solidFill>
      <a:round/>
    </a:ln>
  </c:spPr>
</c:chartSpace>
</file>

<file path=xl/drawings/_rels/drawing2.xml.rels><?xml version="1.0" encoding="UTF-8"?>
<Relationships xmlns="http://schemas.openxmlformats.org/package/2006/relationships"><Relationship Id="rId1" Type="http://schemas.openxmlformats.org/officeDocument/2006/relationships/chart" Target="../charts/chart1.xml"/>
</Relationships>
</file>

<file path=xl/drawings/_rels/drawing3.xml.rels><?xml version="1.0" encoding="UTF-8"?>
<Relationships xmlns="http://schemas.openxmlformats.org/package/2006/relationships"><Relationship Id="rId1" Type="http://schemas.openxmlformats.org/officeDocument/2006/relationships/chart" Target="../charts/chart2.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24</xdr:row>
      <xdr:rowOff>160920</xdr:rowOff>
    </xdr:from>
    <xdr:to>
      <xdr:col>10</xdr:col>
      <xdr:colOff>2520</xdr:colOff>
      <xdr:row>39</xdr:row>
      <xdr:rowOff>2880</xdr:rowOff>
    </xdr:to>
    <xdr:graphicFrame>
      <xdr:nvGraphicFramePr>
        <xdr:cNvPr id="0" name="Chart 1"/>
        <xdr:cNvGraphicFramePr/>
      </xdr:nvGraphicFramePr>
      <xdr:xfrm>
        <a:off x="0" y="5457960"/>
        <a:ext cx="8639640" cy="269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mlns:r="http://schemas.openxmlformats.org/officeDocument/2006/relationships">
  <xdr:twoCellAnchor editAs="oneCell">
    <xdr:from>
      <xdr:col>0</xdr:col>
      <xdr:colOff>0</xdr:colOff>
      <xdr:row>30</xdr:row>
      <xdr:rowOff>160560</xdr:rowOff>
    </xdr:from>
    <xdr:to>
      <xdr:col>10</xdr:col>
      <xdr:colOff>196560</xdr:colOff>
      <xdr:row>47</xdr:row>
      <xdr:rowOff>161640</xdr:rowOff>
    </xdr:to>
    <xdr:graphicFrame>
      <xdr:nvGraphicFramePr>
        <xdr:cNvPr id="1" name="Chart 1"/>
        <xdr:cNvGraphicFramePr/>
      </xdr:nvGraphicFramePr>
      <xdr:xfrm>
        <a:off x="0" y="6448320"/>
        <a:ext cx="9359640" cy="323964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3.xml.rels><?xml version="1.0" encoding="UTF-8"?>
<Relationships xmlns="http://schemas.openxmlformats.org/package/2006/relationships"><Relationship Id="rId1" Type="http://schemas.openxmlformats.org/officeDocument/2006/relationships/drawing" Target="../drawings/drawing1.xml"/>
</Relationships>
</file>

<file path=xl/worksheets/_rels/sheet4.xml.rels><?xml version="1.0" encoding="UTF-8"?>
<Relationships xmlns="http://schemas.openxmlformats.org/package/2006/relationships"><Relationship Id="rId1" Type="http://schemas.openxmlformats.org/officeDocument/2006/relationships/drawing" Target="../drawings/drawing2.xml"/>
</Relationships>
</file>

<file path=xl/worksheets/_rels/sheet5.xml.rels><?xml version="1.0" encoding="UTF-8"?>
<Relationships xmlns="http://schemas.openxmlformats.org/package/2006/relationships"><Relationship Id="rId1" Type="http://schemas.openxmlformats.org/officeDocument/2006/relationships/drawing" Target="../drawings/drawing3.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4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78"/>
    <col collapsed="false" customWidth="true" hidden="false" outlineLevel="0" max="2" min="2" style="0" width="34"/>
    <col collapsed="false" customWidth="true" hidden="false" outlineLevel="0" max="3" min="3" style="0" width="20"/>
  </cols>
  <sheetData>
    <row r="1" customFormat="false" ht="19.7" hidden="false" customHeight="false" outlineLevel="0" collapsed="false">
      <c r="A1" s="1" t="s">
        <v>0</v>
      </c>
    </row>
    <row r="2" customFormat="false" ht="15" hidden="false" customHeight="false" outlineLevel="0" collapsed="false">
      <c r="A2" s="2" t="s">
        <v>1</v>
      </c>
    </row>
    <row r="4" customFormat="false" ht="15" hidden="false" customHeight="false" outlineLevel="0" collapsed="false">
      <c r="A4" s="3" t="s">
        <v>2</v>
      </c>
    </row>
    <row r="5" customFormat="false" ht="15" hidden="false" customHeight="false" outlineLevel="0" collapsed="false">
      <c r="A5" s="0" t="s">
        <v>3</v>
      </c>
      <c r="B5" s="4" t="n">
        <f aca="false">Monate!$B$22</f>
        <v>11389</v>
      </c>
    </row>
    <row r="6" customFormat="false" ht="15" hidden="false" customHeight="false" outlineLevel="0" collapsed="false">
      <c r="A6" s="0" t="s">
        <v>4</v>
      </c>
      <c r="B6" s="4" t="n">
        <f aca="false">Monate!$E$22</f>
        <v>2520.023</v>
      </c>
    </row>
    <row r="7" customFormat="false" ht="15" hidden="false" customHeight="false" outlineLevel="0" collapsed="false">
      <c r="A7" s="0" t="s">
        <v>5</v>
      </c>
      <c r="B7" s="4" t="n">
        <f aca="false">Monate!$F$22</f>
        <v>5163.8794</v>
      </c>
    </row>
    <row r="8" customFormat="false" ht="15" hidden="false" customHeight="false" outlineLevel="0" collapsed="false">
      <c r="A8" s="0" t="s">
        <v>6</v>
      </c>
      <c r="B8" s="5" t="n">
        <f aca="false">Monate!$H$22</f>
        <v>821.924182955253</v>
      </c>
    </row>
    <row r="9" customFormat="false" ht="15" hidden="false" customHeight="false" outlineLevel="0" collapsed="false">
      <c r="A9" s="0" t="s">
        <v>7</v>
      </c>
      <c r="B9" s="5" t="n">
        <f aca="false">Monate!$I$22</f>
        <v>730.80667</v>
      </c>
    </row>
    <row r="10" customFormat="false" ht="15" hidden="false" customHeight="false" outlineLevel="0" collapsed="false">
      <c r="A10" s="0" t="s">
        <v>8</v>
      </c>
      <c r="B10" s="6" t="n">
        <f aca="false">Monate!$K$22</f>
        <v>32.6157413228075</v>
      </c>
    </row>
    <row r="11" customFormat="false" ht="15" hidden="false" customHeight="false" outlineLevel="0" collapsed="false">
      <c r="A11" s="0" t="s">
        <v>9</v>
      </c>
      <c r="B11" s="6" t="n">
        <f aca="false">Monate!$L$22</f>
        <v>30.3002499293178</v>
      </c>
    </row>
    <row r="12" customFormat="false" ht="15" hidden="false" customHeight="false" outlineLevel="0" collapsed="false">
      <c r="A12" s="0" t="s">
        <v>10</v>
      </c>
      <c r="B12" s="6" t="n">
        <f aca="false">Einstellungen!$B$5</f>
        <v>29</v>
      </c>
    </row>
    <row r="13" customFormat="false" ht="15" hidden="false" customHeight="false" outlineLevel="0" collapsed="false">
      <c r="A13" s="0" t="s">
        <v>11</v>
      </c>
      <c r="B13" s="7" t="n">
        <f aca="false">Monate!$M$22</f>
        <v>0.163960725755281</v>
      </c>
    </row>
    <row r="15" customFormat="false" ht="15" hidden="false" customHeight="false" outlineLevel="0" collapsed="false">
      <c r="A15" s="3" t="s">
        <v>12</v>
      </c>
    </row>
    <row r="16" customFormat="false" ht="15" hidden="false" customHeight="false" outlineLevel="0" collapsed="false">
      <c r="A16" s="0" t="s">
        <v>13</v>
      </c>
      <c r="B16" s="0" t="str">
        <f aca="false">Einstellungen!$B$11&amp;" bis "&amp;Einstellungen!$B$12</f>
        <v>2025-06 bis 2026-05</v>
      </c>
    </row>
    <row r="17" customFormat="false" ht="15" hidden="false" customHeight="false" outlineLevel="0" collapsed="false">
      <c r="A17" s="0" t="s">
        <v>14</v>
      </c>
      <c r="B17" s="4" t="n">
        <f aca="false">Monate!$O$23</f>
        <v>1949.05032177574</v>
      </c>
    </row>
    <row r="18" customFormat="false" ht="15" hidden="false" customHeight="false" outlineLevel="0" collapsed="false">
      <c r="A18" s="0" t="s">
        <v>15</v>
      </c>
      <c r="B18" s="6" t="n">
        <f aca="false">Monate!$P$23/Monate!$O$23*100</f>
        <v>32.0837090001953</v>
      </c>
    </row>
    <row r="19" customFormat="false" ht="15" hidden="false" customHeight="false" outlineLevel="0" collapsed="false">
      <c r="A19" s="0" t="s">
        <v>16</v>
      </c>
      <c r="B19" s="5" t="n">
        <f aca="false">Monate!$P$23+12*Einstellungen!$B$7+Einstellungen!$B$8</f>
        <v>846.327633505898</v>
      </c>
    </row>
    <row r="20" customFormat="false" ht="15" hidden="false" customHeight="false" outlineLevel="0" collapsed="false">
      <c r="A20" s="0" t="s">
        <v>17</v>
      </c>
      <c r="B20" s="5" t="n">
        <f aca="false">Monate!$Q$23+12*Einstellungen!$B$6</f>
        <v>709.224593314965</v>
      </c>
    </row>
    <row r="21" customFormat="false" ht="15" hidden="false" customHeight="false" outlineLevel="0" collapsed="false">
      <c r="A21" s="0" t="s">
        <v>18</v>
      </c>
      <c r="B21" s="8" t="n">
        <f aca="false">B20-B19</f>
        <v>-137.103040190933</v>
      </c>
    </row>
    <row r="22" customFormat="false" ht="15" hidden="false" customHeight="false" outlineLevel="0" collapsed="false">
      <c r="A22" s="9" t="s">
        <v>19</v>
      </c>
      <c r="B22" s="9" t="str">
        <f aca="false">IF(B21&gt;0,"Dynamischer Tarif lohnt sich","Bleib bei deinem Festpreis von "&amp;TEXT(Einstellungen!$B$5,"0.0")&amp;" ct")</f>
        <v>Bleib bei deinem Festpreis von 29.0 ct</v>
      </c>
    </row>
    <row r="23" customFormat="false" ht="15" hidden="false" customHeight="false" outlineLevel="0" collapsed="false">
      <c r="A23" s="0" t="s">
        <v>20</v>
      </c>
      <c r="B23" s="5" t="n">
        <f aca="false">Einstellungen!$B$9</f>
        <v>100</v>
      </c>
    </row>
    <row r="25" customFormat="false" ht="15" hidden="false" customHeight="false" outlineLevel="0" collapsed="false">
      <c r="A25" s="3" t="s">
        <v>21</v>
      </c>
    </row>
    <row r="26" customFormat="false" ht="15" hidden="false" customHeight="false" outlineLevel="0" collapsed="false">
      <c r="A26" s="0" t="s">
        <v>22</v>
      </c>
      <c r="B26" s="10" t="n">
        <f aca="false">(B19-12*Einstellungen!$B$6)/B17*100</f>
        <v>36.0343509687334</v>
      </c>
    </row>
    <row r="27" customFormat="false" ht="15" hidden="false" customHeight="false" outlineLevel="0" collapsed="false">
      <c r="A27" s="0" t="s">
        <v>23</v>
      </c>
      <c r="B27" s="10" t="n">
        <f aca="false">MAX(0,(B19-B20)/B17*100/(1+Einstellungen!$B$10))</f>
        <v>5.91121930145664</v>
      </c>
    </row>
    <row r="29" customFormat="false" ht="15" hidden="false" customHeight="false" outlineLevel="0" collapsed="false">
      <c r="A29" s="3" t="s">
        <v>24</v>
      </c>
    </row>
    <row r="30" customFormat="false" ht="30" hidden="false" customHeight="true" outlineLevel="0" collapsed="false">
      <c r="A30" s="11" t="s">
        <v>25</v>
      </c>
      <c r="B30" s="11"/>
      <c r="C30" s="11"/>
    </row>
    <row r="31" customFormat="false" ht="30" hidden="false" customHeight="true" outlineLevel="0" collapsed="false">
      <c r="A31" s="11" t="s">
        <v>26</v>
      </c>
      <c r="B31" s="11"/>
      <c r="C31" s="11"/>
    </row>
    <row r="32" customFormat="false" ht="30" hidden="false" customHeight="true" outlineLevel="0" collapsed="false">
      <c r="A32" s="11" t="s">
        <v>27</v>
      </c>
      <c r="B32" s="11"/>
      <c r="C32" s="11"/>
    </row>
    <row r="33" customFormat="false" ht="30" hidden="false" customHeight="true" outlineLevel="0" collapsed="false">
      <c r="A33" s="11" t="s">
        <v>28</v>
      </c>
      <c r="B33" s="11"/>
      <c r="C33" s="11"/>
    </row>
    <row r="35" customFormat="false" ht="15" hidden="false" customHeight="false" outlineLevel="0" collapsed="false">
      <c r="A35" s="3" t="s">
        <v>29</v>
      </c>
    </row>
    <row r="36" customFormat="false" ht="42" hidden="false" customHeight="true" outlineLevel="0" collapsed="false">
      <c r="A36" s="11" t="s">
        <v>30</v>
      </c>
      <c r="B36" s="11"/>
      <c r="C36" s="11"/>
    </row>
    <row r="37" customFormat="false" ht="42" hidden="false" customHeight="true" outlineLevel="0" collapsed="false">
      <c r="A37" s="11" t="s">
        <v>31</v>
      </c>
      <c r="B37" s="11"/>
      <c r="C37" s="11"/>
    </row>
    <row r="38" customFormat="false" ht="42" hidden="false" customHeight="true" outlineLevel="0" collapsed="false">
      <c r="A38" s="11" t="s">
        <v>32</v>
      </c>
      <c r="B38" s="11"/>
      <c r="C38" s="11"/>
    </row>
    <row r="39" customFormat="false" ht="42" hidden="false" customHeight="true" outlineLevel="0" collapsed="false">
      <c r="A39" s="11" t="s">
        <v>33</v>
      </c>
      <c r="B39" s="11"/>
      <c r="C39" s="11"/>
    </row>
    <row r="40" customFormat="false" ht="42" hidden="false" customHeight="true" outlineLevel="0" collapsed="false">
      <c r="A40" s="11" t="s">
        <v>34</v>
      </c>
      <c r="B40" s="11"/>
      <c r="C40" s="11"/>
    </row>
  </sheetData>
  <mergeCells count="9">
    <mergeCell ref="A30:C30"/>
    <mergeCell ref="A31:C31"/>
    <mergeCell ref="A32:C32"/>
    <mergeCell ref="A33:C33"/>
    <mergeCell ref="A36:C36"/>
    <mergeCell ref="A37:C37"/>
    <mergeCell ref="A38:C38"/>
    <mergeCell ref="A39:C39"/>
    <mergeCell ref="A40:C40"/>
  </mergeCells>
  <conditionalFormatting sqref="B22">
    <cfRule type="expression" priority="2" aboveAverage="0" equalAverage="0" bottom="0" percent="0" rank="0" text="" dxfId="0">
      <formula>$B$21&gt;0</formula>
    </cfRule>
    <cfRule type="expression" priority="3" aboveAverage="0" equalAverage="0" bottom="0" percent="0" rank="0" text="" dxfId="1">
      <formula>$B$21&lt;=0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52"/>
    <col collapsed="false" customWidth="true" hidden="false" outlineLevel="0" max="3" min="2" style="0" width="12"/>
    <col collapsed="false" customWidth="true" hidden="false" outlineLevel="0" max="4" min="4" style="0" width="95"/>
  </cols>
  <sheetData>
    <row r="1" customFormat="false" ht="17.35" hidden="false" customHeight="false" outlineLevel="0" collapsed="false">
      <c r="A1" s="12" t="s">
        <v>35</v>
      </c>
    </row>
    <row r="2" customFormat="false" ht="15" hidden="false" customHeight="false" outlineLevel="0" collapsed="false">
      <c r="A2" s="2" t="s">
        <v>36</v>
      </c>
    </row>
    <row r="4" customFormat="false" ht="15" hidden="false" customHeight="false" outlineLevel="0" collapsed="false">
      <c r="A4" s="13" t="s">
        <v>37</v>
      </c>
    </row>
    <row r="5" customFormat="false" ht="15" hidden="false" customHeight="false" outlineLevel="0" collapsed="false">
      <c r="A5" s="0" t="s">
        <v>38</v>
      </c>
      <c r="B5" s="14" t="n">
        <v>29</v>
      </c>
      <c r="D5" s="15" t="s">
        <v>39</v>
      </c>
    </row>
    <row r="6" customFormat="false" ht="15" hidden="false" customHeight="false" outlineLevel="0" collapsed="false">
      <c r="A6" s="0" t="s">
        <v>40</v>
      </c>
      <c r="B6" s="14" t="n">
        <v>12</v>
      </c>
      <c r="D6" s="15" t="s">
        <v>41</v>
      </c>
    </row>
    <row r="7" customFormat="false" ht="15" hidden="false" customHeight="false" outlineLevel="0" collapsed="false">
      <c r="A7" s="0" t="s">
        <v>42</v>
      </c>
      <c r="B7" s="14" t="n">
        <v>15.5</v>
      </c>
      <c r="D7" s="15" t="s">
        <v>43</v>
      </c>
    </row>
    <row r="8" customFormat="false" ht="15" hidden="false" customHeight="false" outlineLevel="0" collapsed="false">
      <c r="A8" s="0" t="s">
        <v>44</v>
      </c>
      <c r="B8" s="14" t="n">
        <v>35</v>
      </c>
      <c r="D8" s="15" t="s">
        <v>45</v>
      </c>
    </row>
    <row r="9" customFormat="false" ht="15" hidden="false" customHeight="false" outlineLevel="0" collapsed="false">
      <c r="A9" s="0" t="s">
        <v>46</v>
      </c>
      <c r="B9" s="14" t="n">
        <v>100</v>
      </c>
      <c r="D9" s="15" t="s">
        <v>47</v>
      </c>
    </row>
    <row r="10" customFormat="false" ht="15" hidden="false" customHeight="false" outlineLevel="0" collapsed="false">
      <c r="A10" s="0" t="s">
        <v>48</v>
      </c>
      <c r="B10" s="16" t="n">
        <v>0.19</v>
      </c>
      <c r="D10" s="15" t="s">
        <v>49</v>
      </c>
    </row>
    <row r="11" customFormat="false" ht="15" hidden="false" customHeight="false" outlineLevel="0" collapsed="false">
      <c r="A11" s="0" t="s">
        <v>50</v>
      </c>
      <c r="B11" s="17" t="s">
        <v>51</v>
      </c>
      <c r="D11" s="15" t="s">
        <v>52</v>
      </c>
    </row>
    <row r="12" customFormat="false" ht="15" hidden="false" customHeight="false" outlineLevel="0" collapsed="false">
      <c r="A12" s="0" t="s">
        <v>53</v>
      </c>
      <c r="B12" s="17" t="s">
        <v>54</v>
      </c>
      <c r="D12" s="15" t="s">
        <v>55</v>
      </c>
    </row>
    <row r="14" customFormat="false" ht="15" hidden="false" customHeight="false" outlineLevel="0" collapsed="false">
      <c r="A14" s="13" t="s">
        <v>56</v>
      </c>
    </row>
    <row r="15" customFormat="false" ht="15" hidden="false" customHeight="false" outlineLevel="0" collapsed="false">
      <c r="B15" s="13" t="s">
        <v>57</v>
      </c>
      <c r="C15" s="13" t="s">
        <v>58</v>
      </c>
      <c r="D15" s="13" t="s">
        <v>59</v>
      </c>
    </row>
    <row r="16" customFormat="false" ht="15" hidden="false" customHeight="false" outlineLevel="0" collapsed="false">
      <c r="A16" s="0" t="s">
        <v>60</v>
      </c>
      <c r="B16" s="18" t="n">
        <v>8.6</v>
      </c>
      <c r="C16" s="18" t="n">
        <v>7.3</v>
      </c>
      <c r="D16" s="15" t="s">
        <v>61</v>
      </c>
    </row>
    <row r="17" customFormat="false" ht="15" hidden="false" customHeight="false" outlineLevel="0" collapsed="false">
      <c r="A17" s="0" t="s">
        <v>62</v>
      </c>
      <c r="B17" s="18" t="n">
        <v>2.05</v>
      </c>
      <c r="C17" s="18" t="n">
        <v>2.05</v>
      </c>
      <c r="D17" s="15" t="s">
        <v>63</v>
      </c>
    </row>
    <row r="18" customFormat="false" ht="15" hidden="false" customHeight="false" outlineLevel="0" collapsed="false">
      <c r="A18" s="0" t="s">
        <v>64</v>
      </c>
      <c r="B18" s="18" t="n">
        <v>1.66</v>
      </c>
      <c r="C18" s="18" t="n">
        <v>1.66</v>
      </c>
      <c r="D18" s="15" t="s">
        <v>65</v>
      </c>
    </row>
    <row r="19" customFormat="false" ht="15" hidden="false" customHeight="false" outlineLevel="0" collapsed="false">
      <c r="A19" s="0" t="s">
        <v>66</v>
      </c>
      <c r="B19" s="18" t="n">
        <v>0.277</v>
      </c>
      <c r="C19" s="18" t="n">
        <v>0.446</v>
      </c>
      <c r="D19" s="15" t="s">
        <v>67</v>
      </c>
    </row>
    <row r="20" customFormat="false" ht="15" hidden="false" customHeight="false" outlineLevel="0" collapsed="false">
      <c r="A20" s="0" t="s">
        <v>68</v>
      </c>
      <c r="B20" s="18" t="n">
        <v>1.558</v>
      </c>
      <c r="C20" s="18" t="n">
        <v>1.559</v>
      </c>
      <c r="D20" s="15" t="s">
        <v>67</v>
      </c>
    </row>
    <row r="21" customFormat="false" ht="15" hidden="false" customHeight="false" outlineLevel="0" collapsed="false">
      <c r="A21" s="0" t="s">
        <v>69</v>
      </c>
      <c r="B21" s="18" t="n">
        <v>0.816</v>
      </c>
      <c r="C21" s="18" t="n">
        <v>0.941</v>
      </c>
      <c r="D21" s="15" t="s">
        <v>67</v>
      </c>
    </row>
    <row r="22" customFormat="false" ht="15" hidden="false" customHeight="false" outlineLevel="0" collapsed="false">
      <c r="A22" s="0" t="s">
        <v>70</v>
      </c>
      <c r="B22" s="18" t="n">
        <v>1.8</v>
      </c>
      <c r="C22" s="18" t="n">
        <v>1.8</v>
      </c>
      <c r="D22" s="15" t="s">
        <v>71</v>
      </c>
    </row>
    <row r="23" customFormat="false" ht="15" hidden="false" customHeight="false" outlineLevel="0" collapsed="false">
      <c r="A23" s="13" t="s">
        <v>72</v>
      </c>
      <c r="B23" s="19" t="n">
        <f aca="false">SUM(B16:B22)</f>
        <v>16.761</v>
      </c>
      <c r="C23" s="19" t="n">
        <f aca="false">SUM(C16:C22)</f>
        <v>15.756</v>
      </c>
    </row>
    <row r="25" customFormat="false" ht="15" hidden="false" customHeight="false" outlineLevel="0" collapsed="false">
      <c r="A25" s="20" t="s">
        <v>73</v>
      </c>
    </row>
    <row r="26" customFormat="false" ht="15" hidden="false" customHeight="false" outlineLevel="0" collapsed="false">
      <c r="A26" s="20" t="s">
        <v>74</v>
      </c>
    </row>
    <row r="27" customFormat="false" ht="15" hidden="false" customHeight="false" outlineLevel="0" collapsed="false">
      <c r="A27" s="20" t="s">
        <v>75</v>
      </c>
    </row>
    <row r="28" customFormat="false" ht="15" hidden="false" customHeight="false" outlineLevel="0" collapsed="false">
      <c r="A28" s="20" t="s">
        <v>76</v>
      </c>
    </row>
    <row r="29" customFormat="false" ht="15" hidden="false" customHeight="false" outlineLevel="0" collapsed="false">
      <c r="A29" s="20" t="s">
        <v>77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139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1"/>
    <col collapsed="false" customWidth="true" hidden="false" outlineLevel="0" max="2" min="2" style="0" width="10"/>
    <col collapsed="false" customWidth="true" hidden="false" outlineLevel="0" max="3" min="3" style="0" width="9"/>
    <col collapsed="false" customWidth="true" hidden="false" outlineLevel="0" max="4" min="4" style="0" width="16"/>
    <col collapsed="false" customWidth="true" hidden="false" outlineLevel="0" max="6" min="5" style="0" width="10"/>
    <col collapsed="false" customWidth="true" hidden="false" outlineLevel="0" max="8" min="7" style="0" width="11"/>
    <col collapsed="false" customWidth="true" hidden="false" outlineLevel="0" max="9" min="9" style="0" width="13"/>
    <col collapsed="false" customWidth="true" hidden="false" outlineLevel="0" max="11" min="10" style="0" width="11"/>
    <col collapsed="false" customWidth="true" hidden="false" outlineLevel="0" max="12" min="12" style="0" width="12"/>
    <col collapsed="false" customWidth="true" hidden="false" outlineLevel="0" max="13" min="13" style="0" width="9"/>
    <col collapsed="false" customWidth="true" hidden="false" outlineLevel="0" max="15" min="14" style="0" width="7"/>
  </cols>
  <sheetData>
    <row r="1" customFormat="false" ht="57.75" hidden="false" customHeight="true" outlineLevel="0" collapsed="false">
      <c r="A1" s="21" t="s">
        <v>78</v>
      </c>
      <c r="B1" s="21" t="s">
        <v>79</v>
      </c>
      <c r="C1" s="21" t="s">
        <v>80</v>
      </c>
      <c r="D1" s="21" t="s">
        <v>81</v>
      </c>
      <c r="E1" s="21" t="s">
        <v>4</v>
      </c>
      <c r="F1" s="21" t="s">
        <v>82</v>
      </c>
      <c r="G1" s="21" t="s">
        <v>83</v>
      </c>
      <c r="H1" s="21" t="s">
        <v>84</v>
      </c>
      <c r="I1" s="21" t="s">
        <v>85</v>
      </c>
      <c r="J1" s="21" t="s">
        <v>86</v>
      </c>
      <c r="K1" s="21" t="s">
        <v>87</v>
      </c>
      <c r="L1" s="21" t="s">
        <v>88</v>
      </c>
      <c r="M1" s="21" t="s">
        <v>89</v>
      </c>
      <c r="N1" s="21" t="s">
        <v>90</v>
      </c>
      <c r="O1" s="21" t="s">
        <v>91</v>
      </c>
    </row>
    <row r="2" customFormat="false" ht="15" hidden="false" customHeight="false" outlineLevel="0" collapsed="false">
      <c r="A2" s="22" t="n">
        <v>45684</v>
      </c>
      <c r="B2" s="23" t="s">
        <v>92</v>
      </c>
      <c r="C2" s="23" t="s">
        <v>93</v>
      </c>
      <c r="D2" s="24" t="n">
        <v>535.2</v>
      </c>
      <c r="E2" s="25" t="n">
        <f aca="false">MAX(D2,0)/1000</f>
        <v>0.5352</v>
      </c>
      <c r="F2" s="25" t="n">
        <f aca="false">MAX(-D2,0)/1000</f>
        <v>0</v>
      </c>
      <c r="G2" s="23" t="str">
        <f aca="false">IF(E2&gt;0,"ja","nein")</f>
        <v>ja</v>
      </c>
      <c r="H2" s="26" t="n">
        <v>94.07</v>
      </c>
      <c r="I2" s="26" t="n">
        <f aca="false">(H2/10+IF(N2=2025,Einstellungen!$B$23,Einstellungen!$C$23))*(1+Einstellungen!$B$10)</f>
        <v>31.13992</v>
      </c>
      <c r="J2" s="25" t="n">
        <f aca="false">E2*I2/100</f>
        <v>0.16666085184</v>
      </c>
      <c r="K2" s="25" t="n">
        <f aca="false">E2*Einstellungen!$B$5/100</f>
        <v>0.155208</v>
      </c>
      <c r="L2" s="23" t="str">
        <f aca="false">IF(I2&lt;Einstellungen!$B$5,"ja","nein")</f>
        <v>nein</v>
      </c>
      <c r="M2" s="23" t="s">
        <v>94</v>
      </c>
      <c r="N2" s="23" t="n">
        <v>2025</v>
      </c>
      <c r="O2" s="23" t="n">
        <v>20</v>
      </c>
    </row>
    <row r="3" customFormat="false" ht="15" hidden="false" customHeight="false" outlineLevel="0" collapsed="false">
      <c r="A3" s="22" t="n">
        <v>45684</v>
      </c>
      <c r="B3" s="23" t="s">
        <v>95</v>
      </c>
      <c r="C3" s="23" t="s">
        <v>93</v>
      </c>
      <c r="D3" s="24" t="n">
        <v>575.6</v>
      </c>
      <c r="E3" s="25" t="n">
        <f aca="false">MAX(D3,0)/1000</f>
        <v>0.5756</v>
      </c>
      <c r="F3" s="25" t="n">
        <f aca="false">MAX(-D3,0)/1000</f>
        <v>0</v>
      </c>
      <c r="G3" s="23" t="str">
        <f aca="false">IF(E3&gt;0,"ja","nein")</f>
        <v>ja</v>
      </c>
      <c r="H3" s="26" t="n">
        <v>85.08</v>
      </c>
      <c r="I3" s="26" t="n">
        <f aca="false">(H3/10+IF(N3=2025,Einstellungen!$B$23,Einstellungen!$C$23))*(1+Einstellungen!$B$10)</f>
        <v>30.07011</v>
      </c>
      <c r="J3" s="25" t="n">
        <f aca="false">E3*I3/100</f>
        <v>0.17308355316</v>
      </c>
      <c r="K3" s="25" t="n">
        <f aca="false">E3*Einstellungen!$B$5/100</f>
        <v>0.166924</v>
      </c>
      <c r="L3" s="23" t="str">
        <f aca="false">IF(I3&lt;Einstellungen!$B$5,"ja","nein")</f>
        <v>nein</v>
      </c>
      <c r="M3" s="23" t="s">
        <v>94</v>
      </c>
      <c r="N3" s="23" t="n">
        <v>2025</v>
      </c>
      <c r="O3" s="23" t="n">
        <v>21</v>
      </c>
    </row>
    <row r="4" customFormat="false" ht="15" hidden="false" customHeight="false" outlineLevel="0" collapsed="false">
      <c r="A4" s="22" t="n">
        <v>45684</v>
      </c>
      <c r="B4" s="23" t="s">
        <v>96</v>
      </c>
      <c r="C4" s="23" t="s">
        <v>93</v>
      </c>
      <c r="D4" s="24" t="n">
        <v>553.8</v>
      </c>
      <c r="E4" s="25" t="n">
        <f aca="false">MAX(D4,0)/1000</f>
        <v>0.5538</v>
      </c>
      <c r="F4" s="25" t="n">
        <f aca="false">MAX(-D4,0)/1000</f>
        <v>0</v>
      </c>
      <c r="G4" s="23" t="str">
        <f aca="false">IF(E4&gt;0,"ja","nein")</f>
        <v>ja</v>
      </c>
      <c r="H4" s="26" t="n">
        <v>82.26</v>
      </c>
      <c r="I4" s="26" t="n">
        <f aca="false">(H4/10+IF(N4=2025,Einstellungen!$B$23,Einstellungen!$C$23))*(1+Einstellungen!$B$10)</f>
        <v>29.73453</v>
      </c>
      <c r="J4" s="25" t="n">
        <f aca="false">E4*I4/100</f>
        <v>0.16466982714</v>
      </c>
      <c r="K4" s="25" t="n">
        <f aca="false">E4*Einstellungen!$B$5/100</f>
        <v>0.160602</v>
      </c>
      <c r="L4" s="23" t="str">
        <f aca="false">IF(I4&lt;Einstellungen!$B$5,"ja","nein")</f>
        <v>nein</v>
      </c>
      <c r="M4" s="23" t="s">
        <v>94</v>
      </c>
      <c r="N4" s="23" t="n">
        <v>2025</v>
      </c>
      <c r="O4" s="23" t="n">
        <v>22</v>
      </c>
    </row>
    <row r="5" customFormat="false" ht="15" hidden="false" customHeight="false" outlineLevel="0" collapsed="false">
      <c r="A5" s="22" t="n">
        <v>45685</v>
      </c>
      <c r="B5" s="23" t="s">
        <v>97</v>
      </c>
      <c r="C5" s="23" t="s">
        <v>98</v>
      </c>
      <c r="D5" s="24" t="n">
        <v>412.8</v>
      </c>
      <c r="E5" s="25" t="n">
        <f aca="false">MAX(D5,0)/1000</f>
        <v>0.4128</v>
      </c>
      <c r="F5" s="25" t="n">
        <f aca="false">MAX(-D5,0)/1000</f>
        <v>0</v>
      </c>
      <c r="G5" s="23" t="str">
        <f aca="false">IF(E5&gt;0,"ja","nein")</f>
        <v>ja</v>
      </c>
      <c r="H5" s="26" t="n">
        <v>149.6</v>
      </c>
      <c r="I5" s="26" t="n">
        <f aca="false">(H5/10+IF(N5=2025,Einstellungen!$B$23,Einstellungen!$C$23))*(1+Einstellungen!$B$10)</f>
        <v>37.74799</v>
      </c>
      <c r="J5" s="25" t="n">
        <f aca="false">E5*I5/100</f>
        <v>0.15582370272</v>
      </c>
      <c r="K5" s="25" t="n">
        <f aca="false">E5*Einstellungen!$B$5/100</f>
        <v>0.119712</v>
      </c>
      <c r="L5" s="23" t="str">
        <f aca="false">IF(I5&lt;Einstellungen!$B$5,"ja","nein")</f>
        <v>nein</v>
      </c>
      <c r="M5" s="23" t="s">
        <v>94</v>
      </c>
      <c r="N5" s="23" t="n">
        <v>2025</v>
      </c>
      <c r="O5" s="23" t="n">
        <v>17</v>
      </c>
    </row>
    <row r="6" customFormat="false" ht="15" hidden="false" customHeight="false" outlineLevel="0" collapsed="false">
      <c r="A6" s="22" t="n">
        <v>45685</v>
      </c>
      <c r="B6" s="23" t="s">
        <v>99</v>
      </c>
      <c r="C6" s="23" t="s">
        <v>98</v>
      </c>
      <c r="D6" s="24" t="n">
        <v>412.8</v>
      </c>
      <c r="E6" s="25" t="n">
        <f aca="false">MAX(D6,0)/1000</f>
        <v>0.4128</v>
      </c>
      <c r="F6" s="25" t="n">
        <f aca="false">MAX(-D6,0)/1000</f>
        <v>0</v>
      </c>
      <c r="G6" s="23" t="str">
        <f aca="false">IF(E6&gt;0,"ja","nein")</f>
        <v>ja</v>
      </c>
      <c r="H6" s="26" t="n">
        <v>134.94</v>
      </c>
      <c r="I6" s="26" t="n">
        <f aca="false">(H6/10+IF(N6=2025,Einstellungen!$B$23,Einstellungen!$C$23))*(1+Einstellungen!$B$10)</f>
        <v>36.00345</v>
      </c>
      <c r="J6" s="25" t="n">
        <f aca="false">E6*I6/100</f>
        <v>0.1486222416</v>
      </c>
      <c r="K6" s="25" t="n">
        <f aca="false">E6*Einstellungen!$B$5/100</f>
        <v>0.119712</v>
      </c>
      <c r="L6" s="23" t="str">
        <f aca="false">IF(I6&lt;Einstellungen!$B$5,"ja","nein")</f>
        <v>nein</v>
      </c>
      <c r="M6" s="23" t="s">
        <v>94</v>
      </c>
      <c r="N6" s="23" t="n">
        <v>2025</v>
      </c>
      <c r="O6" s="23" t="n">
        <v>18</v>
      </c>
    </row>
    <row r="7" customFormat="false" ht="15" hidden="false" customHeight="false" outlineLevel="0" collapsed="false">
      <c r="A7" s="22" t="n">
        <v>45685</v>
      </c>
      <c r="B7" s="23" t="s">
        <v>100</v>
      </c>
      <c r="C7" s="23" t="s">
        <v>98</v>
      </c>
      <c r="D7" s="24" t="n">
        <v>478.4</v>
      </c>
      <c r="E7" s="25" t="n">
        <f aca="false">MAX(D7,0)/1000</f>
        <v>0.4784</v>
      </c>
      <c r="F7" s="25" t="n">
        <f aca="false">MAX(-D7,0)/1000</f>
        <v>0</v>
      </c>
      <c r="G7" s="23" t="str">
        <f aca="false">IF(E7&gt;0,"ja","nein")</f>
        <v>ja</v>
      </c>
      <c r="H7" s="26" t="n">
        <v>128.9</v>
      </c>
      <c r="I7" s="26" t="n">
        <f aca="false">(H7/10+IF(N7=2025,Einstellungen!$B$23,Einstellungen!$C$23))*(1+Einstellungen!$B$10)</f>
        <v>35.28469</v>
      </c>
      <c r="J7" s="25" t="n">
        <f aca="false">E7*I7/100</f>
        <v>0.16880195696</v>
      </c>
      <c r="K7" s="25" t="n">
        <f aca="false">E7*Einstellungen!$B$5/100</f>
        <v>0.138736</v>
      </c>
      <c r="L7" s="23" t="str">
        <f aca="false">IF(I7&lt;Einstellungen!$B$5,"ja","nein")</f>
        <v>nein</v>
      </c>
      <c r="M7" s="23" t="s">
        <v>94</v>
      </c>
      <c r="N7" s="23" t="n">
        <v>2025</v>
      </c>
      <c r="O7" s="23" t="n">
        <v>19</v>
      </c>
    </row>
    <row r="8" customFormat="false" ht="15" hidden="false" customHeight="false" outlineLevel="0" collapsed="false">
      <c r="A8" s="22" t="n">
        <v>45685</v>
      </c>
      <c r="B8" s="23" t="s">
        <v>92</v>
      </c>
      <c r="C8" s="23" t="s">
        <v>98</v>
      </c>
      <c r="D8" s="24" t="n">
        <v>454.2</v>
      </c>
      <c r="E8" s="25" t="n">
        <f aca="false">MAX(D8,0)/1000</f>
        <v>0.4542</v>
      </c>
      <c r="F8" s="25" t="n">
        <f aca="false">MAX(-D8,0)/1000</f>
        <v>0</v>
      </c>
      <c r="G8" s="23" t="str">
        <f aca="false">IF(E8&gt;0,"ja","nein")</f>
        <v>ja</v>
      </c>
      <c r="H8" s="26" t="n">
        <v>94.76</v>
      </c>
      <c r="I8" s="26" t="n">
        <f aca="false">(H8/10+IF(N8=2025,Einstellungen!$B$23,Einstellungen!$C$23))*(1+Einstellungen!$B$10)</f>
        <v>31.22203</v>
      </c>
      <c r="J8" s="25" t="n">
        <f aca="false">E8*I8/100</f>
        <v>0.14181046026</v>
      </c>
      <c r="K8" s="25" t="n">
        <f aca="false">E8*Einstellungen!$B$5/100</f>
        <v>0.131718</v>
      </c>
      <c r="L8" s="23" t="str">
        <f aca="false">IF(I8&lt;Einstellungen!$B$5,"ja","nein")</f>
        <v>nein</v>
      </c>
      <c r="M8" s="23" t="s">
        <v>94</v>
      </c>
      <c r="N8" s="23" t="n">
        <v>2025</v>
      </c>
      <c r="O8" s="23" t="n">
        <v>20</v>
      </c>
    </row>
    <row r="9" customFormat="false" ht="15" hidden="false" customHeight="false" outlineLevel="0" collapsed="false">
      <c r="A9" s="22" t="n">
        <v>45685</v>
      </c>
      <c r="B9" s="23" t="s">
        <v>96</v>
      </c>
      <c r="C9" s="23" t="s">
        <v>98</v>
      </c>
      <c r="D9" s="24" t="n">
        <v>241.4</v>
      </c>
      <c r="E9" s="25" t="n">
        <f aca="false">MAX(D9,0)/1000</f>
        <v>0.2414</v>
      </c>
      <c r="F9" s="25" t="n">
        <f aca="false">MAX(-D9,0)/1000</f>
        <v>0</v>
      </c>
      <c r="G9" s="23" t="str">
        <f aca="false">IF(E9&gt;0,"ja","nein")</f>
        <v>ja</v>
      </c>
      <c r="H9" s="26" t="n">
        <v>79.8</v>
      </c>
      <c r="I9" s="26" t="n">
        <f aca="false">(H9/10+IF(N9=2025,Einstellungen!$B$23,Einstellungen!$C$23))*(1+Einstellungen!$B$10)</f>
        <v>29.44179</v>
      </c>
      <c r="J9" s="25" t="n">
        <f aca="false">E9*I9/100</f>
        <v>0.07107248106</v>
      </c>
      <c r="K9" s="25" t="n">
        <f aca="false">E9*Einstellungen!$B$5/100</f>
        <v>0.070006</v>
      </c>
      <c r="L9" s="23" t="str">
        <f aca="false">IF(I9&lt;Einstellungen!$B$5,"ja","nein")</f>
        <v>nein</v>
      </c>
      <c r="M9" s="23" t="s">
        <v>94</v>
      </c>
      <c r="N9" s="23" t="n">
        <v>2025</v>
      </c>
      <c r="O9" s="23" t="n">
        <v>22</v>
      </c>
    </row>
    <row r="10" customFormat="false" ht="15" hidden="false" customHeight="false" outlineLevel="0" collapsed="false">
      <c r="A10" s="22" t="n">
        <v>45685</v>
      </c>
      <c r="B10" s="23" t="s">
        <v>101</v>
      </c>
      <c r="C10" s="23" t="s">
        <v>98</v>
      </c>
      <c r="D10" s="24" t="n">
        <v>262.1</v>
      </c>
      <c r="E10" s="25" t="n">
        <f aca="false">MAX(D10,0)/1000</f>
        <v>0.2621</v>
      </c>
      <c r="F10" s="25" t="n">
        <f aca="false">MAX(-D10,0)/1000</f>
        <v>0</v>
      </c>
      <c r="G10" s="23" t="str">
        <f aca="false">IF(E10&gt;0,"ja","nein")</f>
        <v>ja</v>
      </c>
      <c r="H10" s="26" t="n">
        <v>64.43</v>
      </c>
      <c r="I10" s="26" t="n">
        <f aca="false">(H10/10+IF(N10=2025,Einstellungen!$B$23,Einstellungen!$C$23))*(1+Einstellungen!$B$10)</f>
        <v>27.61276</v>
      </c>
      <c r="J10" s="25" t="n">
        <f aca="false">E10*I10/100</f>
        <v>0.07237304396</v>
      </c>
      <c r="K10" s="25" t="n">
        <f aca="false">E10*Einstellungen!$B$5/100</f>
        <v>0.076009</v>
      </c>
      <c r="L10" s="23" t="str">
        <f aca="false">IF(I10&lt;Einstellungen!$B$5,"ja","nein")</f>
        <v>ja</v>
      </c>
      <c r="M10" s="23" t="s">
        <v>94</v>
      </c>
      <c r="N10" s="23" t="n">
        <v>2025</v>
      </c>
      <c r="O10" s="23" t="n">
        <v>23</v>
      </c>
    </row>
    <row r="11" customFormat="false" ht="15" hidden="false" customHeight="false" outlineLevel="0" collapsed="false">
      <c r="A11" s="22" t="n">
        <v>45686</v>
      </c>
      <c r="B11" s="23" t="s">
        <v>102</v>
      </c>
      <c r="C11" s="23" t="s">
        <v>103</v>
      </c>
      <c r="D11" s="24" t="n">
        <v>200.6</v>
      </c>
      <c r="E11" s="25" t="n">
        <f aca="false">MAX(D11,0)/1000</f>
        <v>0.2006</v>
      </c>
      <c r="F11" s="25" t="n">
        <f aca="false">MAX(-D11,0)/1000</f>
        <v>0</v>
      </c>
      <c r="G11" s="23" t="str">
        <f aca="false">IF(E11&gt;0,"ja","nein")</f>
        <v>ja</v>
      </c>
      <c r="H11" s="26" t="n">
        <v>87.72</v>
      </c>
      <c r="I11" s="26" t="n">
        <f aca="false">(H11/10+IF(N11=2025,Einstellungen!$B$23,Einstellungen!$C$23))*(1+Einstellungen!$B$10)</f>
        <v>30.38427</v>
      </c>
      <c r="J11" s="25" t="n">
        <f aca="false">E11*I11/100</f>
        <v>0.06095084562</v>
      </c>
      <c r="K11" s="25" t="n">
        <f aca="false">E11*Einstellungen!$B$5/100</f>
        <v>0.058174</v>
      </c>
      <c r="L11" s="23" t="str">
        <f aca="false">IF(I11&lt;Einstellungen!$B$5,"ja","nein")</f>
        <v>nein</v>
      </c>
      <c r="M11" s="23" t="s">
        <v>94</v>
      </c>
      <c r="N11" s="23" t="n">
        <v>2025</v>
      </c>
      <c r="O11" s="23" t="n">
        <v>0</v>
      </c>
    </row>
    <row r="12" customFormat="false" ht="15" hidden="false" customHeight="false" outlineLevel="0" collapsed="false">
      <c r="A12" s="22" t="n">
        <v>45686</v>
      </c>
      <c r="B12" s="23" t="s">
        <v>104</v>
      </c>
      <c r="C12" s="23" t="s">
        <v>103</v>
      </c>
      <c r="D12" s="24" t="n">
        <v>-825.3</v>
      </c>
      <c r="E12" s="25" t="n">
        <f aca="false">MAX(D12,0)/1000</f>
        <v>0</v>
      </c>
      <c r="F12" s="25" t="n">
        <f aca="false">MAX(-D12,0)/1000</f>
        <v>0.8253</v>
      </c>
      <c r="G12" s="23" t="str">
        <f aca="false">IF(E12&gt;0,"ja","nein")</f>
        <v>nein</v>
      </c>
      <c r="H12" s="26" t="n">
        <v>102.75</v>
      </c>
      <c r="I12" s="26" t="n">
        <f aca="false">(H12/10+IF(N12=2025,Einstellungen!$B$23,Einstellungen!$C$23))*(1+Einstellungen!$B$10)</f>
        <v>32.17284</v>
      </c>
      <c r="J12" s="25" t="n">
        <f aca="false">E12*I12/100</f>
        <v>0</v>
      </c>
      <c r="K12" s="25" t="n">
        <f aca="false">E12*Einstellungen!$B$5/100</f>
        <v>0</v>
      </c>
      <c r="L12" s="23" t="str">
        <f aca="false">IF(I12&lt;Einstellungen!$B$5,"ja","nein")</f>
        <v>nein</v>
      </c>
      <c r="M12" s="23" t="s">
        <v>94</v>
      </c>
      <c r="N12" s="23" t="n">
        <v>2025</v>
      </c>
      <c r="O12" s="23" t="n">
        <v>15</v>
      </c>
    </row>
    <row r="13" customFormat="false" ht="15" hidden="false" customHeight="false" outlineLevel="0" collapsed="false">
      <c r="A13" s="22" t="n">
        <v>45686</v>
      </c>
      <c r="B13" s="23" t="s">
        <v>105</v>
      </c>
      <c r="C13" s="23" t="s">
        <v>103</v>
      </c>
      <c r="D13" s="24" t="n">
        <v>-131.1</v>
      </c>
      <c r="E13" s="25" t="n">
        <f aca="false">MAX(D13,0)/1000</f>
        <v>0</v>
      </c>
      <c r="F13" s="25" t="n">
        <f aca="false">MAX(-D13,0)/1000</f>
        <v>0.1311</v>
      </c>
      <c r="G13" s="23" t="str">
        <f aca="false">IF(E13&gt;0,"ja","nein")</f>
        <v>nein</v>
      </c>
      <c r="H13" s="26" t="n">
        <v>132.66</v>
      </c>
      <c r="I13" s="26" t="n">
        <f aca="false">(H13/10+IF(N13=2025,Einstellungen!$B$23,Einstellungen!$C$23))*(1+Einstellungen!$B$10)</f>
        <v>35.73213</v>
      </c>
      <c r="J13" s="25" t="n">
        <f aca="false">E13*I13/100</f>
        <v>0</v>
      </c>
      <c r="K13" s="25" t="n">
        <f aca="false">E13*Einstellungen!$B$5/100</f>
        <v>0</v>
      </c>
      <c r="L13" s="23" t="str">
        <f aca="false">IF(I13&lt;Einstellungen!$B$5,"ja","nein")</f>
        <v>nein</v>
      </c>
      <c r="M13" s="23" t="s">
        <v>94</v>
      </c>
      <c r="N13" s="23" t="n">
        <v>2025</v>
      </c>
      <c r="O13" s="23" t="n">
        <v>16</v>
      </c>
    </row>
    <row r="14" customFormat="false" ht="15" hidden="false" customHeight="false" outlineLevel="0" collapsed="false">
      <c r="A14" s="22" t="n">
        <v>45686</v>
      </c>
      <c r="B14" s="23" t="s">
        <v>97</v>
      </c>
      <c r="C14" s="23" t="s">
        <v>103</v>
      </c>
      <c r="D14" s="24" t="n">
        <v>3832.7</v>
      </c>
      <c r="E14" s="25" t="n">
        <f aca="false">MAX(D14,0)/1000</f>
        <v>3.8327</v>
      </c>
      <c r="F14" s="25" t="n">
        <f aca="false">MAX(-D14,0)/1000</f>
        <v>0</v>
      </c>
      <c r="G14" s="23" t="str">
        <f aca="false">IF(E14&gt;0,"ja","nein")</f>
        <v>ja</v>
      </c>
      <c r="H14" s="26" t="n">
        <v>149.57</v>
      </c>
      <c r="I14" s="26" t="n">
        <f aca="false">(H14/10+IF(N14=2025,Einstellungen!$B$23,Einstellungen!$C$23))*(1+Einstellungen!$B$10)</f>
        <v>37.74442</v>
      </c>
      <c r="J14" s="25" t="n">
        <f aca="false">E14*I14/100</f>
        <v>1.44663038534</v>
      </c>
      <c r="K14" s="25" t="n">
        <f aca="false">E14*Einstellungen!$B$5/100</f>
        <v>1.111483</v>
      </c>
      <c r="L14" s="23" t="str">
        <f aca="false">IF(I14&lt;Einstellungen!$B$5,"ja","nein")</f>
        <v>nein</v>
      </c>
      <c r="M14" s="23" t="s">
        <v>94</v>
      </c>
      <c r="N14" s="23" t="n">
        <v>2025</v>
      </c>
      <c r="O14" s="23" t="n">
        <v>17</v>
      </c>
    </row>
    <row r="15" customFormat="false" ht="15" hidden="false" customHeight="false" outlineLevel="0" collapsed="false">
      <c r="A15" s="22" t="n">
        <v>45686</v>
      </c>
      <c r="B15" s="23" t="s">
        <v>99</v>
      </c>
      <c r="C15" s="23" t="s">
        <v>103</v>
      </c>
      <c r="D15" s="24" t="n">
        <v>929.4</v>
      </c>
      <c r="E15" s="25" t="n">
        <f aca="false">MAX(D15,0)/1000</f>
        <v>0.9294</v>
      </c>
      <c r="F15" s="25" t="n">
        <f aca="false">MAX(-D15,0)/1000</f>
        <v>0</v>
      </c>
      <c r="G15" s="23" t="str">
        <f aca="false">IF(E15&gt;0,"ja","nein")</f>
        <v>ja</v>
      </c>
      <c r="H15" s="26" t="n">
        <v>150.09</v>
      </c>
      <c r="I15" s="26" t="n">
        <f aca="false">(H15/10+IF(N15=2025,Einstellungen!$B$23,Einstellungen!$C$23))*(1+Einstellungen!$B$10)</f>
        <v>37.8063</v>
      </c>
      <c r="J15" s="25" t="n">
        <f aca="false">E15*I15/100</f>
        <v>0.3513717522</v>
      </c>
      <c r="K15" s="25" t="n">
        <f aca="false">E15*Einstellungen!$B$5/100</f>
        <v>0.269526</v>
      </c>
      <c r="L15" s="23" t="str">
        <f aca="false">IF(I15&lt;Einstellungen!$B$5,"ja","nein")</f>
        <v>nein</v>
      </c>
      <c r="M15" s="23" t="s">
        <v>94</v>
      </c>
      <c r="N15" s="23" t="n">
        <v>2025</v>
      </c>
      <c r="O15" s="23" t="n">
        <v>18</v>
      </c>
    </row>
    <row r="16" customFormat="false" ht="15" hidden="false" customHeight="false" outlineLevel="0" collapsed="false">
      <c r="A16" s="22" t="n">
        <v>45686</v>
      </c>
      <c r="B16" s="23" t="s">
        <v>100</v>
      </c>
      <c r="C16" s="23" t="s">
        <v>103</v>
      </c>
      <c r="D16" s="24" t="n">
        <v>366.7</v>
      </c>
      <c r="E16" s="25" t="n">
        <f aca="false">MAX(D16,0)/1000</f>
        <v>0.3667</v>
      </c>
      <c r="F16" s="25" t="n">
        <f aca="false">MAX(-D16,0)/1000</f>
        <v>0</v>
      </c>
      <c r="G16" s="23" t="str">
        <f aca="false">IF(E16&gt;0,"ja","nein")</f>
        <v>ja</v>
      </c>
      <c r="H16" s="26" t="n">
        <v>146.3</v>
      </c>
      <c r="I16" s="26" t="n">
        <f aca="false">(H16/10+IF(N16=2025,Einstellungen!$B$23,Einstellungen!$C$23))*(1+Einstellungen!$B$10)</f>
        <v>37.35529</v>
      </c>
      <c r="J16" s="25" t="n">
        <f aca="false">E16*I16/100</f>
        <v>0.13698184843</v>
      </c>
      <c r="K16" s="25" t="n">
        <f aca="false">E16*Einstellungen!$B$5/100</f>
        <v>0.106343</v>
      </c>
      <c r="L16" s="23" t="str">
        <f aca="false">IF(I16&lt;Einstellungen!$B$5,"ja","nein")</f>
        <v>nein</v>
      </c>
      <c r="M16" s="23" t="s">
        <v>94</v>
      </c>
      <c r="N16" s="23" t="n">
        <v>2025</v>
      </c>
      <c r="O16" s="23" t="n">
        <v>19</v>
      </c>
    </row>
    <row r="17" customFormat="false" ht="15" hidden="false" customHeight="false" outlineLevel="0" collapsed="false">
      <c r="A17" s="22" t="n">
        <v>45686</v>
      </c>
      <c r="B17" s="23" t="s">
        <v>92</v>
      </c>
      <c r="C17" s="23" t="s">
        <v>103</v>
      </c>
      <c r="D17" s="24" t="n">
        <v>399.9</v>
      </c>
      <c r="E17" s="25" t="n">
        <f aca="false">MAX(D17,0)/1000</f>
        <v>0.3999</v>
      </c>
      <c r="F17" s="25" t="n">
        <f aca="false">MAX(-D17,0)/1000</f>
        <v>0</v>
      </c>
      <c r="G17" s="23" t="str">
        <f aca="false">IF(E17&gt;0,"ja","nein")</f>
        <v>ja</v>
      </c>
      <c r="H17" s="26" t="n">
        <v>131.95</v>
      </c>
      <c r="I17" s="26" t="n">
        <f aca="false">(H17/10+IF(N17=2025,Einstellungen!$B$23,Einstellungen!$C$23))*(1+Einstellungen!$B$10)</f>
        <v>35.64764</v>
      </c>
      <c r="J17" s="25" t="n">
        <f aca="false">E17*I17/100</f>
        <v>0.14255491236</v>
      </c>
      <c r="K17" s="25" t="n">
        <f aca="false">E17*Einstellungen!$B$5/100</f>
        <v>0.115971</v>
      </c>
      <c r="L17" s="23" t="str">
        <f aca="false">IF(I17&lt;Einstellungen!$B$5,"ja","nein")</f>
        <v>nein</v>
      </c>
      <c r="M17" s="23" t="s">
        <v>94</v>
      </c>
      <c r="N17" s="23" t="n">
        <v>2025</v>
      </c>
      <c r="O17" s="23" t="n">
        <v>20</v>
      </c>
    </row>
    <row r="18" customFormat="false" ht="15" hidden="false" customHeight="false" outlineLevel="0" collapsed="false">
      <c r="A18" s="22" t="n">
        <v>45686</v>
      </c>
      <c r="B18" s="23" t="s">
        <v>95</v>
      </c>
      <c r="C18" s="23" t="s">
        <v>103</v>
      </c>
      <c r="D18" s="24" t="n">
        <v>275.4</v>
      </c>
      <c r="E18" s="25" t="n">
        <f aca="false">MAX(D18,0)/1000</f>
        <v>0.2754</v>
      </c>
      <c r="F18" s="25" t="n">
        <f aca="false">MAX(-D18,0)/1000</f>
        <v>0</v>
      </c>
      <c r="G18" s="23" t="str">
        <f aca="false">IF(E18&gt;0,"ja","nein")</f>
        <v>ja</v>
      </c>
      <c r="H18" s="26" t="n">
        <v>119.65</v>
      </c>
      <c r="I18" s="26" t="n">
        <f aca="false">(H18/10+IF(N18=2025,Einstellungen!$B$23,Einstellungen!$C$23))*(1+Einstellungen!$B$10)</f>
        <v>34.18394</v>
      </c>
      <c r="J18" s="25" t="n">
        <f aca="false">E18*I18/100</f>
        <v>0.09414257076</v>
      </c>
      <c r="K18" s="25" t="n">
        <f aca="false">E18*Einstellungen!$B$5/100</f>
        <v>0.079866</v>
      </c>
      <c r="L18" s="23" t="str">
        <f aca="false">IF(I18&lt;Einstellungen!$B$5,"ja","nein")</f>
        <v>nein</v>
      </c>
      <c r="M18" s="23" t="s">
        <v>94</v>
      </c>
      <c r="N18" s="23" t="n">
        <v>2025</v>
      </c>
      <c r="O18" s="23" t="n">
        <v>21</v>
      </c>
    </row>
    <row r="19" customFormat="false" ht="15" hidden="false" customHeight="false" outlineLevel="0" collapsed="false">
      <c r="A19" s="22" t="n">
        <v>45686</v>
      </c>
      <c r="B19" s="23" t="s">
        <v>96</v>
      </c>
      <c r="C19" s="23" t="s">
        <v>103</v>
      </c>
      <c r="D19" s="24" t="n">
        <v>236.7</v>
      </c>
      <c r="E19" s="25" t="n">
        <f aca="false">MAX(D19,0)/1000</f>
        <v>0.2367</v>
      </c>
      <c r="F19" s="25" t="n">
        <f aca="false">MAX(-D19,0)/1000</f>
        <v>0</v>
      </c>
      <c r="G19" s="23" t="str">
        <f aca="false">IF(E19&gt;0,"ja","nein")</f>
        <v>ja</v>
      </c>
      <c r="H19" s="26" t="n">
        <v>111.99</v>
      </c>
      <c r="I19" s="26" t="n">
        <f aca="false">(H19/10+IF(N19=2025,Einstellungen!$B$23,Einstellungen!$C$23))*(1+Einstellungen!$B$10)</f>
        <v>33.2724</v>
      </c>
      <c r="J19" s="25" t="n">
        <f aca="false">E19*I19/100</f>
        <v>0.0787557708</v>
      </c>
      <c r="K19" s="25" t="n">
        <f aca="false">E19*Einstellungen!$B$5/100</f>
        <v>0.068643</v>
      </c>
      <c r="L19" s="23" t="str">
        <f aca="false">IF(I19&lt;Einstellungen!$B$5,"ja","nein")</f>
        <v>nein</v>
      </c>
      <c r="M19" s="23" t="s">
        <v>94</v>
      </c>
      <c r="N19" s="23" t="n">
        <v>2025</v>
      </c>
      <c r="O19" s="23" t="n">
        <v>22</v>
      </c>
    </row>
    <row r="20" customFormat="false" ht="15" hidden="false" customHeight="false" outlineLevel="0" collapsed="false">
      <c r="A20" s="22" t="n">
        <v>45686</v>
      </c>
      <c r="B20" s="23" t="s">
        <v>101</v>
      </c>
      <c r="C20" s="23" t="s">
        <v>103</v>
      </c>
      <c r="D20" s="24" t="n">
        <v>302.7</v>
      </c>
      <c r="E20" s="25" t="n">
        <f aca="false">MAX(D20,0)/1000</f>
        <v>0.3027</v>
      </c>
      <c r="F20" s="25" t="n">
        <f aca="false">MAX(-D20,0)/1000</f>
        <v>0</v>
      </c>
      <c r="G20" s="23" t="str">
        <f aca="false">IF(E20&gt;0,"ja","nein")</f>
        <v>ja</v>
      </c>
      <c r="H20" s="26" t="n">
        <v>99.33</v>
      </c>
      <c r="I20" s="26" t="n">
        <f aca="false">(H20/10+IF(N20=2025,Einstellungen!$B$23,Einstellungen!$C$23))*(1+Einstellungen!$B$10)</f>
        <v>31.76586</v>
      </c>
      <c r="J20" s="25" t="n">
        <f aca="false">E20*I20/100</f>
        <v>0.09615525822</v>
      </c>
      <c r="K20" s="25" t="n">
        <f aca="false">E20*Einstellungen!$B$5/100</f>
        <v>0.087783</v>
      </c>
      <c r="L20" s="23" t="str">
        <f aca="false">IF(I20&lt;Einstellungen!$B$5,"ja","nein")</f>
        <v>nein</v>
      </c>
      <c r="M20" s="23" t="s">
        <v>94</v>
      </c>
      <c r="N20" s="23" t="n">
        <v>2025</v>
      </c>
      <c r="O20" s="23" t="n">
        <v>23</v>
      </c>
    </row>
    <row r="21" customFormat="false" ht="15" hidden="false" customHeight="false" outlineLevel="0" collapsed="false">
      <c r="A21" s="22" t="n">
        <v>45687</v>
      </c>
      <c r="B21" s="23" t="s">
        <v>102</v>
      </c>
      <c r="C21" s="23" t="s">
        <v>106</v>
      </c>
      <c r="D21" s="24" t="n">
        <v>205.8</v>
      </c>
      <c r="E21" s="25" t="n">
        <f aca="false">MAX(D21,0)/1000</f>
        <v>0.2058</v>
      </c>
      <c r="F21" s="25" t="n">
        <f aca="false">MAX(-D21,0)/1000</f>
        <v>0</v>
      </c>
      <c r="G21" s="23" t="str">
        <f aca="false">IF(E21&gt;0,"ja","nein")</f>
        <v>ja</v>
      </c>
      <c r="H21" s="26" t="n">
        <v>92.41</v>
      </c>
      <c r="I21" s="26" t="n">
        <f aca="false">(H21/10+IF(N21=2025,Einstellungen!$B$23,Einstellungen!$C$23))*(1+Einstellungen!$B$10)</f>
        <v>30.94238</v>
      </c>
      <c r="J21" s="25" t="n">
        <f aca="false">E21*I21/100</f>
        <v>0.06367941804</v>
      </c>
      <c r="K21" s="25" t="n">
        <f aca="false">E21*Einstellungen!$B$5/100</f>
        <v>0.059682</v>
      </c>
      <c r="L21" s="23" t="str">
        <f aca="false">IF(I21&lt;Einstellungen!$B$5,"ja","nein")</f>
        <v>nein</v>
      </c>
      <c r="M21" s="23" t="s">
        <v>94</v>
      </c>
      <c r="N21" s="23" t="n">
        <v>2025</v>
      </c>
      <c r="O21" s="23" t="n">
        <v>0</v>
      </c>
    </row>
    <row r="22" customFormat="false" ht="15" hidden="false" customHeight="false" outlineLevel="0" collapsed="false">
      <c r="A22" s="22" t="n">
        <v>45687</v>
      </c>
      <c r="B22" s="23" t="s">
        <v>107</v>
      </c>
      <c r="C22" s="23" t="s">
        <v>106</v>
      </c>
      <c r="D22" s="24" t="n">
        <v>167.5</v>
      </c>
      <c r="E22" s="25" t="n">
        <f aca="false">MAX(D22,0)/1000</f>
        <v>0.1675</v>
      </c>
      <c r="F22" s="25" t="n">
        <f aca="false">MAX(-D22,0)/1000</f>
        <v>0</v>
      </c>
      <c r="G22" s="23" t="str">
        <f aca="false">IF(E22&gt;0,"ja","nein")</f>
        <v>ja</v>
      </c>
      <c r="H22" s="26" t="n">
        <v>92.43</v>
      </c>
      <c r="I22" s="26" t="n">
        <f aca="false">(H22/10+IF(N22=2025,Einstellungen!$B$23,Einstellungen!$C$23))*(1+Einstellungen!$B$10)</f>
        <v>30.94476</v>
      </c>
      <c r="J22" s="25" t="n">
        <f aca="false">E22*I22/100</f>
        <v>0.051832473</v>
      </c>
      <c r="K22" s="25" t="n">
        <f aca="false">E22*Einstellungen!$B$5/100</f>
        <v>0.048575</v>
      </c>
      <c r="L22" s="23" t="str">
        <f aca="false">IF(I22&lt;Einstellungen!$B$5,"ja","nein")</f>
        <v>nein</v>
      </c>
      <c r="M22" s="23" t="s">
        <v>94</v>
      </c>
      <c r="N22" s="23" t="n">
        <v>2025</v>
      </c>
      <c r="O22" s="23" t="n">
        <v>1</v>
      </c>
    </row>
    <row r="23" customFormat="false" ht="15" hidden="false" customHeight="false" outlineLevel="0" collapsed="false">
      <c r="A23" s="22" t="n">
        <v>45687</v>
      </c>
      <c r="B23" s="23" t="s">
        <v>108</v>
      </c>
      <c r="C23" s="23" t="s">
        <v>106</v>
      </c>
      <c r="D23" s="24" t="n">
        <v>204</v>
      </c>
      <c r="E23" s="25" t="n">
        <f aca="false">MAX(D23,0)/1000</f>
        <v>0.204</v>
      </c>
      <c r="F23" s="25" t="n">
        <f aca="false">MAX(-D23,0)/1000</f>
        <v>0</v>
      </c>
      <c r="G23" s="23" t="str">
        <f aca="false">IF(E23&gt;0,"ja","nein")</f>
        <v>ja</v>
      </c>
      <c r="H23" s="26" t="n">
        <v>93.33</v>
      </c>
      <c r="I23" s="26" t="n">
        <f aca="false">(H23/10+IF(N23=2025,Einstellungen!$B$23,Einstellungen!$C$23))*(1+Einstellungen!$B$10)</f>
        <v>31.05186</v>
      </c>
      <c r="J23" s="25" t="n">
        <f aca="false">E23*I23/100</f>
        <v>0.0633457944</v>
      </c>
      <c r="K23" s="25" t="n">
        <f aca="false">E23*Einstellungen!$B$5/100</f>
        <v>0.05916</v>
      </c>
      <c r="L23" s="23" t="str">
        <f aca="false">IF(I23&lt;Einstellungen!$B$5,"ja","nein")</f>
        <v>nein</v>
      </c>
      <c r="M23" s="23" t="s">
        <v>94</v>
      </c>
      <c r="N23" s="23" t="n">
        <v>2025</v>
      </c>
      <c r="O23" s="23" t="n">
        <v>2</v>
      </c>
    </row>
    <row r="24" customFormat="false" ht="15" hidden="false" customHeight="false" outlineLevel="0" collapsed="false">
      <c r="A24" s="22" t="n">
        <v>45687</v>
      </c>
      <c r="B24" s="23" t="s">
        <v>109</v>
      </c>
      <c r="C24" s="23" t="s">
        <v>106</v>
      </c>
      <c r="D24" s="24" t="n">
        <v>197.5</v>
      </c>
      <c r="E24" s="25" t="n">
        <f aca="false">MAX(D24,0)/1000</f>
        <v>0.1975</v>
      </c>
      <c r="F24" s="25" t="n">
        <f aca="false">MAX(-D24,0)/1000</f>
        <v>0</v>
      </c>
      <c r="G24" s="23" t="str">
        <f aca="false">IF(E24&gt;0,"ja","nein")</f>
        <v>ja</v>
      </c>
      <c r="H24" s="26" t="n">
        <v>92.95</v>
      </c>
      <c r="I24" s="26" t="n">
        <f aca="false">(H24/10+IF(N24=2025,Einstellungen!$B$23,Einstellungen!$C$23))*(1+Einstellungen!$B$10)</f>
        <v>31.00664</v>
      </c>
      <c r="J24" s="25" t="n">
        <f aca="false">E24*I24/100</f>
        <v>0.061238114</v>
      </c>
      <c r="K24" s="25" t="n">
        <f aca="false">E24*Einstellungen!$B$5/100</f>
        <v>0.057275</v>
      </c>
      <c r="L24" s="23" t="str">
        <f aca="false">IF(I24&lt;Einstellungen!$B$5,"ja","nein")</f>
        <v>nein</v>
      </c>
      <c r="M24" s="23" t="s">
        <v>94</v>
      </c>
      <c r="N24" s="23" t="n">
        <v>2025</v>
      </c>
      <c r="O24" s="23" t="n">
        <v>3</v>
      </c>
    </row>
    <row r="25" customFormat="false" ht="15" hidden="false" customHeight="false" outlineLevel="0" collapsed="false">
      <c r="A25" s="22" t="n">
        <v>45687</v>
      </c>
      <c r="B25" s="23" t="s">
        <v>110</v>
      </c>
      <c r="C25" s="23" t="s">
        <v>106</v>
      </c>
      <c r="D25" s="24" t="n">
        <v>205.4</v>
      </c>
      <c r="E25" s="25" t="n">
        <f aca="false">MAX(D25,0)/1000</f>
        <v>0.2054</v>
      </c>
      <c r="F25" s="25" t="n">
        <f aca="false">MAX(-D25,0)/1000</f>
        <v>0</v>
      </c>
      <c r="G25" s="23" t="str">
        <f aca="false">IF(E25&gt;0,"ja","nein")</f>
        <v>ja</v>
      </c>
      <c r="H25" s="26" t="n">
        <v>92.43</v>
      </c>
      <c r="I25" s="26" t="n">
        <f aca="false">(H25/10+IF(N25=2025,Einstellungen!$B$23,Einstellungen!$C$23))*(1+Einstellungen!$B$10)</f>
        <v>30.94476</v>
      </c>
      <c r="J25" s="25" t="n">
        <f aca="false">E25*I25/100</f>
        <v>0.06356053704</v>
      </c>
      <c r="K25" s="25" t="n">
        <f aca="false">E25*Einstellungen!$B$5/100</f>
        <v>0.059566</v>
      </c>
      <c r="L25" s="23" t="str">
        <f aca="false">IF(I25&lt;Einstellungen!$B$5,"ja","nein")</f>
        <v>nein</v>
      </c>
      <c r="M25" s="23" t="s">
        <v>94</v>
      </c>
      <c r="N25" s="23" t="n">
        <v>2025</v>
      </c>
      <c r="O25" s="23" t="n">
        <v>4</v>
      </c>
    </row>
    <row r="26" customFormat="false" ht="15" hidden="false" customHeight="false" outlineLevel="0" collapsed="false">
      <c r="A26" s="22" t="n">
        <v>45687</v>
      </c>
      <c r="B26" s="23" t="s">
        <v>111</v>
      </c>
      <c r="C26" s="23" t="s">
        <v>106</v>
      </c>
      <c r="D26" s="24" t="n">
        <v>191.6</v>
      </c>
      <c r="E26" s="25" t="n">
        <f aca="false">MAX(D26,0)/1000</f>
        <v>0.1916</v>
      </c>
      <c r="F26" s="25" t="n">
        <f aca="false">MAX(-D26,0)/1000</f>
        <v>0</v>
      </c>
      <c r="G26" s="23" t="str">
        <f aca="false">IF(E26&gt;0,"ja","nein")</f>
        <v>ja</v>
      </c>
      <c r="H26" s="26" t="n">
        <v>108.65</v>
      </c>
      <c r="I26" s="26" t="n">
        <f aca="false">(H26/10+IF(N26=2025,Einstellungen!$B$23,Einstellungen!$C$23))*(1+Einstellungen!$B$10)</f>
        <v>32.87494</v>
      </c>
      <c r="J26" s="25" t="n">
        <f aca="false">E26*I26/100</f>
        <v>0.06298838504</v>
      </c>
      <c r="K26" s="25" t="n">
        <f aca="false">E26*Einstellungen!$B$5/100</f>
        <v>0.055564</v>
      </c>
      <c r="L26" s="23" t="str">
        <f aca="false">IF(I26&lt;Einstellungen!$B$5,"ja","nein")</f>
        <v>nein</v>
      </c>
      <c r="M26" s="23" t="s">
        <v>94</v>
      </c>
      <c r="N26" s="23" t="n">
        <v>2025</v>
      </c>
      <c r="O26" s="23" t="n">
        <v>5</v>
      </c>
    </row>
    <row r="27" customFormat="false" ht="15" hidden="false" customHeight="false" outlineLevel="0" collapsed="false">
      <c r="A27" s="22" t="n">
        <v>45687</v>
      </c>
      <c r="B27" s="23" t="s">
        <v>112</v>
      </c>
      <c r="C27" s="23" t="s">
        <v>106</v>
      </c>
      <c r="D27" s="24" t="n">
        <v>254.2</v>
      </c>
      <c r="E27" s="25" t="n">
        <f aca="false">MAX(D27,0)/1000</f>
        <v>0.2542</v>
      </c>
      <c r="F27" s="25" t="n">
        <f aca="false">MAX(-D27,0)/1000</f>
        <v>0</v>
      </c>
      <c r="G27" s="23" t="str">
        <f aca="false">IF(E27&gt;0,"ja","nein")</f>
        <v>ja</v>
      </c>
      <c r="H27" s="26" t="n">
        <v>139.83</v>
      </c>
      <c r="I27" s="26" t="n">
        <f aca="false">(H27/10+IF(N27=2025,Einstellungen!$B$23,Einstellungen!$C$23))*(1+Einstellungen!$B$10)</f>
        <v>36.58536</v>
      </c>
      <c r="J27" s="25" t="n">
        <f aca="false">E27*I27/100</f>
        <v>0.09299998512</v>
      </c>
      <c r="K27" s="25" t="n">
        <f aca="false">E27*Einstellungen!$B$5/100</f>
        <v>0.073718</v>
      </c>
      <c r="L27" s="23" t="str">
        <f aca="false">IF(I27&lt;Einstellungen!$B$5,"ja","nein")</f>
        <v>nein</v>
      </c>
      <c r="M27" s="23" t="s">
        <v>94</v>
      </c>
      <c r="N27" s="23" t="n">
        <v>2025</v>
      </c>
      <c r="O27" s="23" t="n">
        <v>6</v>
      </c>
    </row>
    <row r="28" customFormat="false" ht="15" hidden="false" customHeight="false" outlineLevel="0" collapsed="false">
      <c r="A28" s="22" t="n">
        <v>45687</v>
      </c>
      <c r="B28" s="23" t="s">
        <v>113</v>
      </c>
      <c r="C28" s="23" t="s">
        <v>106</v>
      </c>
      <c r="D28" s="24" t="n">
        <v>316.6</v>
      </c>
      <c r="E28" s="25" t="n">
        <f aca="false">MAX(D28,0)/1000</f>
        <v>0.3166</v>
      </c>
      <c r="F28" s="25" t="n">
        <f aca="false">MAX(-D28,0)/1000</f>
        <v>0</v>
      </c>
      <c r="G28" s="23" t="str">
        <f aca="false">IF(E28&gt;0,"ja","nein")</f>
        <v>ja</v>
      </c>
      <c r="H28" s="26" t="n">
        <v>152.64</v>
      </c>
      <c r="I28" s="26" t="n">
        <f aca="false">(H28/10+IF(N28=2025,Einstellungen!$B$23,Einstellungen!$C$23))*(1+Einstellungen!$B$10)</f>
        <v>38.10975</v>
      </c>
      <c r="J28" s="25" t="n">
        <f aca="false">E28*I28/100</f>
        <v>0.1206554685</v>
      </c>
      <c r="K28" s="25" t="n">
        <f aca="false">E28*Einstellungen!$B$5/100</f>
        <v>0.091814</v>
      </c>
      <c r="L28" s="23" t="str">
        <f aca="false">IF(I28&lt;Einstellungen!$B$5,"ja","nein")</f>
        <v>nein</v>
      </c>
      <c r="M28" s="23" t="s">
        <v>94</v>
      </c>
      <c r="N28" s="23" t="n">
        <v>2025</v>
      </c>
      <c r="O28" s="23" t="n">
        <v>7</v>
      </c>
    </row>
    <row r="29" customFormat="false" ht="15" hidden="false" customHeight="false" outlineLevel="0" collapsed="false">
      <c r="A29" s="22" t="n">
        <v>45687</v>
      </c>
      <c r="B29" s="23" t="s">
        <v>114</v>
      </c>
      <c r="C29" s="23" t="s">
        <v>106</v>
      </c>
      <c r="D29" s="24" t="n">
        <v>145.2</v>
      </c>
      <c r="E29" s="25" t="n">
        <f aca="false">MAX(D29,0)/1000</f>
        <v>0.1452</v>
      </c>
      <c r="F29" s="25" t="n">
        <f aca="false">MAX(-D29,0)/1000</f>
        <v>0</v>
      </c>
      <c r="G29" s="23" t="str">
        <f aca="false">IF(E29&gt;0,"ja","nein")</f>
        <v>ja</v>
      </c>
      <c r="H29" s="26" t="n">
        <v>160.3</v>
      </c>
      <c r="I29" s="26" t="n">
        <f aca="false">(H29/10+IF(N29=2025,Einstellungen!$B$23,Einstellungen!$C$23))*(1+Einstellungen!$B$10)</f>
        <v>39.02129</v>
      </c>
      <c r="J29" s="25" t="n">
        <f aca="false">E29*I29/100</f>
        <v>0.05665891308</v>
      </c>
      <c r="K29" s="25" t="n">
        <f aca="false">E29*Einstellungen!$B$5/100</f>
        <v>0.042108</v>
      </c>
      <c r="L29" s="23" t="str">
        <f aca="false">IF(I29&lt;Einstellungen!$B$5,"ja","nein")</f>
        <v>nein</v>
      </c>
      <c r="M29" s="23" t="s">
        <v>94</v>
      </c>
      <c r="N29" s="23" t="n">
        <v>2025</v>
      </c>
      <c r="O29" s="23" t="n">
        <v>8</v>
      </c>
    </row>
    <row r="30" customFormat="false" ht="15" hidden="false" customHeight="false" outlineLevel="0" collapsed="false">
      <c r="A30" s="22" t="n">
        <v>45687</v>
      </c>
      <c r="B30" s="23" t="s">
        <v>115</v>
      </c>
      <c r="C30" s="23" t="s">
        <v>106</v>
      </c>
      <c r="D30" s="24" t="n">
        <v>-28.6</v>
      </c>
      <c r="E30" s="25" t="n">
        <f aca="false">MAX(D30,0)/1000</f>
        <v>0</v>
      </c>
      <c r="F30" s="25" t="n">
        <f aca="false">MAX(-D30,0)/1000</f>
        <v>0.0286</v>
      </c>
      <c r="G30" s="23" t="str">
        <f aca="false">IF(E30&gt;0,"ja","nein")</f>
        <v>nein</v>
      </c>
      <c r="H30" s="26" t="n">
        <v>151.51</v>
      </c>
      <c r="I30" s="26" t="n">
        <f aca="false">(H30/10+IF(N30=2025,Einstellungen!$B$23,Einstellungen!$C$23))*(1+Einstellungen!$B$10)</f>
        <v>37.97528</v>
      </c>
      <c r="J30" s="25" t="n">
        <f aca="false">E30*I30/100</f>
        <v>0</v>
      </c>
      <c r="K30" s="25" t="n">
        <f aca="false">E30*Einstellungen!$B$5/100</f>
        <v>0</v>
      </c>
      <c r="L30" s="23" t="str">
        <f aca="false">IF(I30&lt;Einstellungen!$B$5,"ja","nein")</f>
        <v>nein</v>
      </c>
      <c r="M30" s="23" t="s">
        <v>94</v>
      </c>
      <c r="N30" s="23" t="n">
        <v>2025</v>
      </c>
      <c r="O30" s="23" t="n">
        <v>9</v>
      </c>
    </row>
    <row r="31" customFormat="false" ht="15" hidden="false" customHeight="false" outlineLevel="0" collapsed="false">
      <c r="A31" s="22" t="n">
        <v>45687</v>
      </c>
      <c r="B31" s="23" t="s">
        <v>116</v>
      </c>
      <c r="C31" s="23" t="s">
        <v>106</v>
      </c>
      <c r="D31" s="24" t="n">
        <v>-63.5</v>
      </c>
      <c r="E31" s="25" t="n">
        <f aca="false">MAX(D31,0)/1000</f>
        <v>0</v>
      </c>
      <c r="F31" s="25" t="n">
        <f aca="false">MAX(-D31,0)/1000</f>
        <v>0.0635</v>
      </c>
      <c r="G31" s="23" t="str">
        <f aca="false">IF(E31&gt;0,"ja","nein")</f>
        <v>nein</v>
      </c>
      <c r="H31" s="26" t="n">
        <v>135.09</v>
      </c>
      <c r="I31" s="26" t="n">
        <f aca="false">(H31/10+IF(N31=2025,Einstellungen!$B$23,Einstellungen!$C$23))*(1+Einstellungen!$B$10)</f>
        <v>36.0213</v>
      </c>
      <c r="J31" s="25" t="n">
        <f aca="false">E31*I31/100</f>
        <v>0</v>
      </c>
      <c r="K31" s="25" t="n">
        <f aca="false">E31*Einstellungen!$B$5/100</f>
        <v>0</v>
      </c>
      <c r="L31" s="23" t="str">
        <f aca="false">IF(I31&lt;Einstellungen!$B$5,"ja","nein")</f>
        <v>nein</v>
      </c>
      <c r="M31" s="23" t="s">
        <v>94</v>
      </c>
      <c r="N31" s="23" t="n">
        <v>2025</v>
      </c>
      <c r="O31" s="23" t="n">
        <v>10</v>
      </c>
    </row>
    <row r="32" customFormat="false" ht="15" hidden="false" customHeight="false" outlineLevel="0" collapsed="false">
      <c r="A32" s="22" t="n">
        <v>45687</v>
      </c>
      <c r="B32" s="23" t="s">
        <v>117</v>
      </c>
      <c r="C32" s="23" t="s">
        <v>106</v>
      </c>
      <c r="D32" s="24" t="n">
        <v>-1610.2</v>
      </c>
      <c r="E32" s="25" t="n">
        <f aca="false">MAX(D32,0)/1000</f>
        <v>0</v>
      </c>
      <c r="F32" s="25" t="n">
        <f aca="false">MAX(-D32,0)/1000</f>
        <v>1.6102</v>
      </c>
      <c r="G32" s="23" t="str">
        <f aca="false">IF(E32&gt;0,"ja","nein")</f>
        <v>nein</v>
      </c>
      <c r="H32" s="26" t="n">
        <v>123.25</v>
      </c>
      <c r="I32" s="26" t="n">
        <f aca="false">(H32/10+IF(N32=2025,Einstellungen!$B$23,Einstellungen!$C$23))*(1+Einstellungen!$B$10)</f>
        <v>34.61234</v>
      </c>
      <c r="J32" s="25" t="n">
        <f aca="false">E32*I32/100</f>
        <v>0</v>
      </c>
      <c r="K32" s="25" t="n">
        <f aca="false">E32*Einstellungen!$B$5/100</f>
        <v>0</v>
      </c>
      <c r="L32" s="23" t="str">
        <f aca="false">IF(I32&lt;Einstellungen!$B$5,"ja","nein")</f>
        <v>nein</v>
      </c>
      <c r="M32" s="23" t="s">
        <v>94</v>
      </c>
      <c r="N32" s="23" t="n">
        <v>2025</v>
      </c>
      <c r="O32" s="23" t="n">
        <v>11</v>
      </c>
    </row>
    <row r="33" customFormat="false" ht="15" hidden="false" customHeight="false" outlineLevel="0" collapsed="false">
      <c r="A33" s="22" t="n">
        <v>45687</v>
      </c>
      <c r="B33" s="23" t="s">
        <v>118</v>
      </c>
      <c r="C33" s="23" t="s">
        <v>106</v>
      </c>
      <c r="D33" s="24" t="n">
        <v>-1049.1</v>
      </c>
      <c r="E33" s="25" t="n">
        <f aca="false">MAX(D33,0)/1000</f>
        <v>0</v>
      </c>
      <c r="F33" s="25" t="n">
        <f aca="false">MAX(-D33,0)/1000</f>
        <v>1.0491</v>
      </c>
      <c r="G33" s="23" t="str">
        <f aca="false">IF(E33&gt;0,"ja","nein")</f>
        <v>nein</v>
      </c>
      <c r="H33" s="26" t="n">
        <v>115.89</v>
      </c>
      <c r="I33" s="26" t="n">
        <f aca="false">(H33/10+IF(N33=2025,Einstellungen!$B$23,Einstellungen!$C$23))*(1+Einstellungen!$B$10)</f>
        <v>33.7365</v>
      </c>
      <c r="J33" s="25" t="n">
        <f aca="false">E33*I33/100</f>
        <v>0</v>
      </c>
      <c r="K33" s="25" t="n">
        <f aca="false">E33*Einstellungen!$B$5/100</f>
        <v>0</v>
      </c>
      <c r="L33" s="23" t="str">
        <f aca="false">IF(I33&lt;Einstellungen!$B$5,"ja","nein")</f>
        <v>nein</v>
      </c>
      <c r="M33" s="23" t="s">
        <v>94</v>
      </c>
      <c r="N33" s="23" t="n">
        <v>2025</v>
      </c>
      <c r="O33" s="23" t="n">
        <v>12</v>
      </c>
    </row>
    <row r="34" customFormat="false" ht="15" hidden="false" customHeight="false" outlineLevel="0" collapsed="false">
      <c r="A34" s="22" t="n">
        <v>45687</v>
      </c>
      <c r="B34" s="23" t="s">
        <v>119</v>
      </c>
      <c r="C34" s="23" t="s">
        <v>106</v>
      </c>
      <c r="D34" s="24" t="n">
        <v>-1171.3</v>
      </c>
      <c r="E34" s="25" t="n">
        <f aca="false">MAX(D34,0)/1000</f>
        <v>0</v>
      </c>
      <c r="F34" s="25" t="n">
        <f aca="false">MAX(-D34,0)/1000</f>
        <v>1.1713</v>
      </c>
      <c r="G34" s="23" t="str">
        <f aca="false">IF(E34&gt;0,"ja","nein")</f>
        <v>nein</v>
      </c>
      <c r="H34" s="26" t="n">
        <v>113.3</v>
      </c>
      <c r="I34" s="26" t="n">
        <f aca="false">(H34/10+IF(N34=2025,Einstellungen!$B$23,Einstellungen!$C$23))*(1+Einstellungen!$B$10)</f>
        <v>33.42829</v>
      </c>
      <c r="J34" s="25" t="n">
        <f aca="false">E34*I34/100</f>
        <v>0</v>
      </c>
      <c r="K34" s="25" t="n">
        <f aca="false">E34*Einstellungen!$B$5/100</f>
        <v>0</v>
      </c>
      <c r="L34" s="23" t="str">
        <f aca="false">IF(I34&lt;Einstellungen!$B$5,"ja","nein")</f>
        <v>nein</v>
      </c>
      <c r="M34" s="23" t="s">
        <v>94</v>
      </c>
      <c r="N34" s="23" t="n">
        <v>2025</v>
      </c>
      <c r="O34" s="23" t="n">
        <v>13</v>
      </c>
    </row>
    <row r="35" customFormat="false" ht="15" hidden="false" customHeight="false" outlineLevel="0" collapsed="false">
      <c r="A35" s="22" t="n">
        <v>45687</v>
      </c>
      <c r="B35" s="23" t="s">
        <v>120</v>
      </c>
      <c r="C35" s="23" t="s">
        <v>106</v>
      </c>
      <c r="D35" s="24" t="n">
        <v>-1916</v>
      </c>
      <c r="E35" s="25" t="n">
        <f aca="false">MAX(D35,0)/1000</f>
        <v>0</v>
      </c>
      <c r="F35" s="25" t="n">
        <f aca="false">MAX(-D35,0)/1000</f>
        <v>1.916</v>
      </c>
      <c r="G35" s="23" t="str">
        <f aca="false">IF(E35&gt;0,"ja","nein")</f>
        <v>nein</v>
      </c>
      <c r="H35" s="26" t="n">
        <v>129.41</v>
      </c>
      <c r="I35" s="26" t="n">
        <f aca="false">(H35/10+IF(N35=2025,Einstellungen!$B$23,Einstellungen!$C$23))*(1+Einstellungen!$B$10)</f>
        <v>35.34538</v>
      </c>
      <c r="J35" s="25" t="n">
        <f aca="false">E35*I35/100</f>
        <v>0</v>
      </c>
      <c r="K35" s="25" t="n">
        <f aca="false">E35*Einstellungen!$B$5/100</f>
        <v>0</v>
      </c>
      <c r="L35" s="23" t="str">
        <f aca="false">IF(I35&lt;Einstellungen!$B$5,"ja","nein")</f>
        <v>nein</v>
      </c>
      <c r="M35" s="23" t="s">
        <v>94</v>
      </c>
      <c r="N35" s="23" t="n">
        <v>2025</v>
      </c>
      <c r="O35" s="23" t="n">
        <v>14</v>
      </c>
    </row>
    <row r="36" customFormat="false" ht="15" hidden="false" customHeight="false" outlineLevel="0" collapsed="false">
      <c r="A36" s="22" t="n">
        <v>45687</v>
      </c>
      <c r="B36" s="23" t="s">
        <v>104</v>
      </c>
      <c r="C36" s="23" t="s">
        <v>106</v>
      </c>
      <c r="D36" s="24" t="n">
        <v>-858.9</v>
      </c>
      <c r="E36" s="25" t="n">
        <f aca="false">MAX(D36,0)/1000</f>
        <v>0</v>
      </c>
      <c r="F36" s="25" t="n">
        <f aca="false">MAX(-D36,0)/1000</f>
        <v>0.8589</v>
      </c>
      <c r="G36" s="23" t="str">
        <f aca="false">IF(E36&gt;0,"ja","nein")</f>
        <v>nein</v>
      </c>
      <c r="H36" s="26" t="n">
        <v>153.22</v>
      </c>
      <c r="I36" s="26" t="n">
        <f aca="false">(H36/10+IF(N36=2025,Einstellungen!$B$23,Einstellungen!$C$23))*(1+Einstellungen!$B$10)</f>
        <v>38.17877</v>
      </c>
      <c r="J36" s="25" t="n">
        <f aca="false">E36*I36/100</f>
        <v>0</v>
      </c>
      <c r="K36" s="25" t="n">
        <f aca="false">E36*Einstellungen!$B$5/100</f>
        <v>0</v>
      </c>
      <c r="L36" s="23" t="str">
        <f aca="false">IF(I36&lt;Einstellungen!$B$5,"ja","nein")</f>
        <v>nein</v>
      </c>
      <c r="M36" s="23" t="s">
        <v>94</v>
      </c>
      <c r="N36" s="23" t="n">
        <v>2025</v>
      </c>
      <c r="O36" s="23" t="n">
        <v>15</v>
      </c>
    </row>
    <row r="37" customFormat="false" ht="15" hidden="false" customHeight="false" outlineLevel="0" collapsed="false">
      <c r="A37" s="22" t="n">
        <v>45687</v>
      </c>
      <c r="B37" s="23" t="s">
        <v>105</v>
      </c>
      <c r="C37" s="23" t="s">
        <v>106</v>
      </c>
      <c r="D37" s="24" t="n">
        <v>49.1</v>
      </c>
      <c r="E37" s="25" t="n">
        <f aca="false">MAX(D37,0)/1000</f>
        <v>0.0491</v>
      </c>
      <c r="F37" s="25" t="n">
        <f aca="false">MAX(-D37,0)/1000</f>
        <v>0</v>
      </c>
      <c r="G37" s="23" t="str">
        <f aca="false">IF(E37&gt;0,"ja","nein")</f>
        <v>ja</v>
      </c>
      <c r="H37" s="26" t="n">
        <v>160.87</v>
      </c>
      <c r="I37" s="26" t="n">
        <f aca="false">(H37/10+IF(N37=2025,Einstellungen!$B$23,Einstellungen!$C$23))*(1+Einstellungen!$B$10)</f>
        <v>39.08912</v>
      </c>
      <c r="J37" s="25" t="n">
        <f aca="false">E37*I37/100</f>
        <v>0.01919275792</v>
      </c>
      <c r="K37" s="25" t="n">
        <f aca="false">E37*Einstellungen!$B$5/100</f>
        <v>0.014239</v>
      </c>
      <c r="L37" s="23" t="str">
        <f aca="false">IF(I37&lt;Einstellungen!$B$5,"ja","nein")</f>
        <v>nein</v>
      </c>
      <c r="M37" s="23" t="s">
        <v>94</v>
      </c>
      <c r="N37" s="23" t="n">
        <v>2025</v>
      </c>
      <c r="O37" s="23" t="n">
        <v>16</v>
      </c>
    </row>
    <row r="38" customFormat="false" ht="15" hidden="false" customHeight="false" outlineLevel="0" collapsed="false">
      <c r="A38" s="22" t="n">
        <v>45687</v>
      </c>
      <c r="B38" s="23" t="s">
        <v>97</v>
      </c>
      <c r="C38" s="23" t="s">
        <v>106</v>
      </c>
      <c r="D38" s="24" t="n">
        <v>1007.1</v>
      </c>
      <c r="E38" s="25" t="n">
        <f aca="false">MAX(D38,0)/1000</f>
        <v>1.0071</v>
      </c>
      <c r="F38" s="25" t="n">
        <f aca="false">MAX(-D38,0)/1000</f>
        <v>0</v>
      </c>
      <c r="G38" s="23" t="str">
        <f aca="false">IF(E38&gt;0,"ja","nein")</f>
        <v>ja</v>
      </c>
      <c r="H38" s="26" t="n">
        <v>180.36</v>
      </c>
      <c r="I38" s="26" t="n">
        <f aca="false">(H38/10+IF(N38=2025,Einstellungen!$B$23,Einstellungen!$C$23))*(1+Einstellungen!$B$10)</f>
        <v>41.40843</v>
      </c>
      <c r="J38" s="25" t="n">
        <f aca="false">E38*I38/100</f>
        <v>0.41702429853</v>
      </c>
      <c r="K38" s="25" t="n">
        <f aca="false">E38*Einstellungen!$B$5/100</f>
        <v>0.292059</v>
      </c>
      <c r="L38" s="23" t="str">
        <f aca="false">IF(I38&lt;Einstellungen!$B$5,"ja","nein")</f>
        <v>nein</v>
      </c>
      <c r="M38" s="23" t="s">
        <v>94</v>
      </c>
      <c r="N38" s="23" t="n">
        <v>2025</v>
      </c>
      <c r="O38" s="23" t="n">
        <v>17</v>
      </c>
    </row>
    <row r="39" customFormat="false" ht="15" hidden="false" customHeight="false" outlineLevel="0" collapsed="false">
      <c r="A39" s="22" t="n">
        <v>45687</v>
      </c>
      <c r="B39" s="23" t="s">
        <v>99</v>
      </c>
      <c r="C39" s="23" t="s">
        <v>106</v>
      </c>
      <c r="D39" s="24" t="n">
        <v>1834.1</v>
      </c>
      <c r="E39" s="25" t="n">
        <f aca="false">MAX(D39,0)/1000</f>
        <v>1.8341</v>
      </c>
      <c r="F39" s="25" t="n">
        <f aca="false">MAX(-D39,0)/1000</f>
        <v>0</v>
      </c>
      <c r="G39" s="23" t="str">
        <f aca="false">IF(E39&gt;0,"ja","nein")</f>
        <v>ja</v>
      </c>
      <c r="H39" s="26" t="n">
        <v>176.58</v>
      </c>
      <c r="I39" s="26" t="n">
        <f aca="false">(H39/10+IF(N39=2025,Einstellungen!$B$23,Einstellungen!$C$23))*(1+Einstellungen!$B$10)</f>
        <v>40.95861</v>
      </c>
      <c r="J39" s="25" t="n">
        <f aca="false">E39*I39/100</f>
        <v>0.75122186601</v>
      </c>
      <c r="K39" s="25" t="n">
        <f aca="false">E39*Einstellungen!$B$5/100</f>
        <v>0.531889</v>
      </c>
      <c r="L39" s="23" t="str">
        <f aca="false">IF(I39&lt;Einstellungen!$B$5,"ja","nein")</f>
        <v>nein</v>
      </c>
      <c r="M39" s="23" t="s">
        <v>94</v>
      </c>
      <c r="N39" s="23" t="n">
        <v>2025</v>
      </c>
      <c r="O39" s="23" t="n">
        <v>18</v>
      </c>
    </row>
    <row r="40" customFormat="false" ht="15" hidden="false" customHeight="false" outlineLevel="0" collapsed="false">
      <c r="A40" s="22" t="n">
        <v>45687</v>
      </c>
      <c r="B40" s="23" t="s">
        <v>100</v>
      </c>
      <c r="C40" s="23" t="s">
        <v>106</v>
      </c>
      <c r="D40" s="24" t="n">
        <v>2290</v>
      </c>
      <c r="E40" s="25" t="n">
        <f aca="false">MAX(D40,0)/1000</f>
        <v>2.29</v>
      </c>
      <c r="F40" s="25" t="n">
        <f aca="false">MAX(-D40,0)/1000</f>
        <v>0</v>
      </c>
      <c r="G40" s="23" t="str">
        <f aca="false">IF(E40&gt;0,"ja","nein")</f>
        <v>ja</v>
      </c>
      <c r="H40" s="26" t="n">
        <v>161.28</v>
      </c>
      <c r="I40" s="26" t="n">
        <f aca="false">(H40/10+IF(N40=2025,Einstellungen!$B$23,Einstellungen!$C$23))*(1+Einstellungen!$B$10)</f>
        <v>39.13791</v>
      </c>
      <c r="J40" s="25" t="n">
        <f aca="false">E40*I40/100</f>
        <v>0.896258139</v>
      </c>
      <c r="K40" s="25" t="n">
        <f aca="false">E40*Einstellungen!$B$5/100</f>
        <v>0.6641</v>
      </c>
      <c r="L40" s="23" t="str">
        <f aca="false">IF(I40&lt;Einstellungen!$B$5,"ja","nein")</f>
        <v>nein</v>
      </c>
      <c r="M40" s="23" t="s">
        <v>94</v>
      </c>
      <c r="N40" s="23" t="n">
        <v>2025</v>
      </c>
      <c r="O40" s="23" t="n">
        <v>19</v>
      </c>
    </row>
    <row r="41" customFormat="false" ht="15" hidden="false" customHeight="false" outlineLevel="0" collapsed="false">
      <c r="A41" s="22" t="n">
        <v>45687</v>
      </c>
      <c r="B41" s="23" t="s">
        <v>92</v>
      </c>
      <c r="C41" s="23" t="s">
        <v>106</v>
      </c>
      <c r="D41" s="24" t="n">
        <v>2300.6</v>
      </c>
      <c r="E41" s="25" t="n">
        <f aca="false">MAX(D41,0)/1000</f>
        <v>2.3006</v>
      </c>
      <c r="F41" s="25" t="n">
        <f aca="false">MAX(-D41,0)/1000</f>
        <v>0</v>
      </c>
      <c r="G41" s="23" t="str">
        <f aca="false">IF(E41&gt;0,"ja","nein")</f>
        <v>ja</v>
      </c>
      <c r="H41" s="26" t="n">
        <v>150.2</v>
      </c>
      <c r="I41" s="26" t="n">
        <f aca="false">(H41/10+IF(N41=2025,Einstellungen!$B$23,Einstellungen!$C$23))*(1+Einstellungen!$B$10)</f>
        <v>37.81939</v>
      </c>
      <c r="J41" s="25" t="n">
        <f aca="false">E41*I41/100</f>
        <v>0.87007288634</v>
      </c>
      <c r="K41" s="25" t="n">
        <f aca="false">E41*Einstellungen!$B$5/100</f>
        <v>0.667174</v>
      </c>
      <c r="L41" s="23" t="str">
        <f aca="false">IF(I41&lt;Einstellungen!$B$5,"ja","nein")</f>
        <v>nein</v>
      </c>
      <c r="M41" s="23" t="s">
        <v>94</v>
      </c>
      <c r="N41" s="23" t="n">
        <v>2025</v>
      </c>
      <c r="O41" s="23" t="n">
        <v>20</v>
      </c>
    </row>
    <row r="42" customFormat="false" ht="15" hidden="false" customHeight="false" outlineLevel="0" collapsed="false">
      <c r="A42" s="22" t="n">
        <v>45687</v>
      </c>
      <c r="B42" s="23" t="s">
        <v>95</v>
      </c>
      <c r="C42" s="23" t="s">
        <v>106</v>
      </c>
      <c r="D42" s="24" t="n">
        <v>2682.2</v>
      </c>
      <c r="E42" s="25" t="n">
        <f aca="false">MAX(D42,0)/1000</f>
        <v>2.6822</v>
      </c>
      <c r="F42" s="25" t="n">
        <f aca="false">MAX(-D42,0)/1000</f>
        <v>0</v>
      </c>
      <c r="G42" s="23" t="str">
        <f aca="false">IF(E42&gt;0,"ja","nein")</f>
        <v>ja</v>
      </c>
      <c r="H42" s="26" t="n">
        <v>134.17</v>
      </c>
      <c r="I42" s="26" t="n">
        <f aca="false">(H42/10+IF(N42=2025,Einstellungen!$B$23,Einstellungen!$C$23))*(1+Einstellungen!$B$10)</f>
        <v>35.91182</v>
      </c>
      <c r="J42" s="25" t="n">
        <f aca="false">E42*I42/100</f>
        <v>0.96322683604</v>
      </c>
      <c r="K42" s="25" t="n">
        <f aca="false">E42*Einstellungen!$B$5/100</f>
        <v>0.777838</v>
      </c>
      <c r="L42" s="23" t="str">
        <f aca="false">IF(I42&lt;Einstellungen!$B$5,"ja","nein")</f>
        <v>nein</v>
      </c>
      <c r="M42" s="23" t="s">
        <v>94</v>
      </c>
      <c r="N42" s="23" t="n">
        <v>2025</v>
      </c>
      <c r="O42" s="23" t="n">
        <v>21</v>
      </c>
    </row>
    <row r="43" customFormat="false" ht="15" hidden="false" customHeight="false" outlineLevel="0" collapsed="false">
      <c r="A43" s="22" t="n">
        <v>45687</v>
      </c>
      <c r="B43" s="23" t="s">
        <v>96</v>
      </c>
      <c r="C43" s="23" t="s">
        <v>106</v>
      </c>
      <c r="D43" s="24" t="n">
        <v>2615.6</v>
      </c>
      <c r="E43" s="25" t="n">
        <f aca="false">MAX(D43,0)/1000</f>
        <v>2.6156</v>
      </c>
      <c r="F43" s="25" t="n">
        <f aca="false">MAX(-D43,0)/1000</f>
        <v>0</v>
      </c>
      <c r="G43" s="23" t="str">
        <f aca="false">IF(E43&gt;0,"ja","nein")</f>
        <v>ja</v>
      </c>
      <c r="H43" s="26" t="n">
        <v>126.46</v>
      </c>
      <c r="I43" s="26" t="n">
        <f aca="false">(H43/10+IF(N43=2025,Einstellungen!$B$23,Einstellungen!$C$23))*(1+Einstellungen!$B$10)</f>
        <v>34.99433</v>
      </c>
      <c r="J43" s="25" t="n">
        <f aca="false">E43*I43/100</f>
        <v>0.91531169548</v>
      </c>
      <c r="K43" s="25" t="n">
        <f aca="false">E43*Einstellungen!$B$5/100</f>
        <v>0.758524</v>
      </c>
      <c r="L43" s="23" t="str">
        <f aca="false">IF(I43&lt;Einstellungen!$B$5,"ja","nein")</f>
        <v>nein</v>
      </c>
      <c r="M43" s="23" t="s">
        <v>94</v>
      </c>
      <c r="N43" s="23" t="n">
        <v>2025</v>
      </c>
      <c r="O43" s="23" t="n">
        <v>22</v>
      </c>
    </row>
    <row r="44" customFormat="false" ht="15" hidden="false" customHeight="false" outlineLevel="0" collapsed="false">
      <c r="A44" s="22" t="n">
        <v>45687</v>
      </c>
      <c r="B44" s="23" t="s">
        <v>101</v>
      </c>
      <c r="C44" s="23" t="s">
        <v>106</v>
      </c>
      <c r="D44" s="24" t="n">
        <v>1132.2</v>
      </c>
      <c r="E44" s="25" t="n">
        <f aca="false">MAX(D44,0)/1000</f>
        <v>1.1322</v>
      </c>
      <c r="F44" s="25" t="n">
        <f aca="false">MAX(-D44,0)/1000</f>
        <v>0</v>
      </c>
      <c r="G44" s="23" t="str">
        <f aca="false">IF(E44&gt;0,"ja","nein")</f>
        <v>ja</v>
      </c>
      <c r="H44" s="26" t="n">
        <v>120.2</v>
      </c>
      <c r="I44" s="26" t="n">
        <f aca="false">(H44/10+IF(N44=2025,Einstellungen!$B$23,Einstellungen!$C$23))*(1+Einstellungen!$B$10)</f>
        <v>34.24939</v>
      </c>
      <c r="J44" s="25" t="n">
        <f aca="false">E44*I44/100</f>
        <v>0.38777159358</v>
      </c>
      <c r="K44" s="25" t="n">
        <f aca="false">E44*Einstellungen!$B$5/100</f>
        <v>0.328338</v>
      </c>
      <c r="L44" s="23" t="str">
        <f aca="false">IF(I44&lt;Einstellungen!$B$5,"ja","nein")</f>
        <v>nein</v>
      </c>
      <c r="M44" s="23" t="s">
        <v>94</v>
      </c>
      <c r="N44" s="23" t="n">
        <v>2025</v>
      </c>
      <c r="O44" s="23" t="n">
        <v>23</v>
      </c>
    </row>
    <row r="45" customFormat="false" ht="15" hidden="false" customHeight="false" outlineLevel="0" collapsed="false">
      <c r="A45" s="22" t="n">
        <v>45688</v>
      </c>
      <c r="B45" s="23" t="s">
        <v>102</v>
      </c>
      <c r="C45" s="23" t="s">
        <v>121</v>
      </c>
      <c r="D45" s="24" t="n">
        <v>199.7</v>
      </c>
      <c r="E45" s="25" t="n">
        <f aca="false">MAX(D45,0)/1000</f>
        <v>0.1997</v>
      </c>
      <c r="F45" s="25" t="n">
        <f aca="false">MAX(-D45,0)/1000</f>
        <v>0</v>
      </c>
      <c r="G45" s="23" t="str">
        <f aca="false">IF(E45&gt;0,"ja","nein")</f>
        <v>ja</v>
      </c>
      <c r="H45" s="26" t="n">
        <v>120</v>
      </c>
      <c r="I45" s="26" t="n">
        <f aca="false">(H45/10+IF(N45=2025,Einstellungen!$B$23,Einstellungen!$C$23))*(1+Einstellungen!$B$10)</f>
        <v>34.22559</v>
      </c>
      <c r="J45" s="25" t="n">
        <f aca="false">E45*I45/100</f>
        <v>0.06834850323</v>
      </c>
      <c r="K45" s="25" t="n">
        <f aca="false">E45*Einstellungen!$B$5/100</f>
        <v>0.057913</v>
      </c>
      <c r="L45" s="23" t="str">
        <f aca="false">IF(I45&lt;Einstellungen!$B$5,"ja","nein")</f>
        <v>nein</v>
      </c>
      <c r="M45" s="23" t="s">
        <v>94</v>
      </c>
      <c r="N45" s="23" t="n">
        <v>2025</v>
      </c>
      <c r="O45" s="23" t="n">
        <v>0</v>
      </c>
    </row>
    <row r="46" customFormat="false" ht="15" hidden="false" customHeight="false" outlineLevel="0" collapsed="false">
      <c r="A46" s="22" t="n">
        <v>45688</v>
      </c>
      <c r="B46" s="23" t="s">
        <v>107</v>
      </c>
      <c r="C46" s="23" t="s">
        <v>121</v>
      </c>
      <c r="D46" s="24" t="n">
        <v>202</v>
      </c>
      <c r="E46" s="25" t="n">
        <f aca="false">MAX(D46,0)/1000</f>
        <v>0.202</v>
      </c>
      <c r="F46" s="25" t="n">
        <f aca="false">MAX(-D46,0)/1000</f>
        <v>0</v>
      </c>
      <c r="G46" s="23" t="str">
        <f aca="false">IF(E46&gt;0,"ja","nein")</f>
        <v>ja</v>
      </c>
      <c r="H46" s="26" t="n">
        <v>117.08</v>
      </c>
      <c r="I46" s="26" t="n">
        <f aca="false">(H46/10+IF(N46=2025,Einstellungen!$B$23,Einstellungen!$C$23))*(1+Einstellungen!$B$10)</f>
        <v>33.87811</v>
      </c>
      <c r="J46" s="25" t="n">
        <f aca="false">E46*I46/100</f>
        <v>0.0684337822</v>
      </c>
      <c r="K46" s="25" t="n">
        <f aca="false">E46*Einstellungen!$B$5/100</f>
        <v>0.05858</v>
      </c>
      <c r="L46" s="23" t="str">
        <f aca="false">IF(I46&lt;Einstellungen!$B$5,"ja","nein")</f>
        <v>nein</v>
      </c>
      <c r="M46" s="23" t="s">
        <v>94</v>
      </c>
      <c r="N46" s="23" t="n">
        <v>2025</v>
      </c>
      <c r="O46" s="23" t="n">
        <v>1</v>
      </c>
    </row>
    <row r="47" customFormat="false" ht="15" hidden="false" customHeight="false" outlineLevel="0" collapsed="false">
      <c r="A47" s="22" t="n">
        <v>45688</v>
      </c>
      <c r="B47" s="23" t="s">
        <v>108</v>
      </c>
      <c r="C47" s="23" t="s">
        <v>121</v>
      </c>
      <c r="D47" s="24" t="n">
        <v>195.2</v>
      </c>
      <c r="E47" s="25" t="n">
        <f aca="false">MAX(D47,0)/1000</f>
        <v>0.1952</v>
      </c>
      <c r="F47" s="25" t="n">
        <f aca="false">MAX(-D47,0)/1000</f>
        <v>0</v>
      </c>
      <c r="G47" s="23" t="str">
        <f aca="false">IF(E47&gt;0,"ja","nein")</f>
        <v>ja</v>
      </c>
      <c r="H47" s="26" t="n">
        <v>113.89</v>
      </c>
      <c r="I47" s="26" t="n">
        <f aca="false">(H47/10+IF(N47=2025,Einstellungen!$B$23,Einstellungen!$C$23))*(1+Einstellungen!$B$10)</f>
        <v>33.4985</v>
      </c>
      <c r="J47" s="25" t="n">
        <f aca="false">E47*I47/100</f>
        <v>0.065389072</v>
      </c>
      <c r="K47" s="25" t="n">
        <f aca="false">E47*Einstellungen!$B$5/100</f>
        <v>0.056608</v>
      </c>
      <c r="L47" s="23" t="str">
        <f aca="false">IF(I47&lt;Einstellungen!$B$5,"ja","nein")</f>
        <v>nein</v>
      </c>
      <c r="M47" s="23" t="s">
        <v>94</v>
      </c>
      <c r="N47" s="23" t="n">
        <v>2025</v>
      </c>
      <c r="O47" s="23" t="n">
        <v>2</v>
      </c>
    </row>
    <row r="48" customFormat="false" ht="15" hidden="false" customHeight="false" outlineLevel="0" collapsed="false">
      <c r="A48" s="22" t="n">
        <v>45688</v>
      </c>
      <c r="B48" s="23" t="s">
        <v>109</v>
      </c>
      <c r="C48" s="23" t="s">
        <v>121</v>
      </c>
      <c r="D48" s="24" t="n">
        <v>182.9</v>
      </c>
      <c r="E48" s="25" t="n">
        <f aca="false">MAX(D48,0)/1000</f>
        <v>0.1829</v>
      </c>
      <c r="F48" s="25" t="n">
        <f aca="false">MAX(-D48,0)/1000</f>
        <v>0</v>
      </c>
      <c r="G48" s="23" t="str">
        <f aca="false">IF(E48&gt;0,"ja","nein")</f>
        <v>ja</v>
      </c>
      <c r="H48" s="26" t="n">
        <v>113.12</v>
      </c>
      <c r="I48" s="26" t="n">
        <f aca="false">(H48/10+IF(N48=2025,Einstellungen!$B$23,Einstellungen!$C$23))*(1+Einstellungen!$B$10)</f>
        <v>33.40687</v>
      </c>
      <c r="J48" s="25" t="n">
        <f aca="false">E48*I48/100</f>
        <v>0.06110116523</v>
      </c>
      <c r="K48" s="25" t="n">
        <f aca="false">E48*Einstellungen!$B$5/100</f>
        <v>0.053041</v>
      </c>
      <c r="L48" s="23" t="str">
        <f aca="false">IF(I48&lt;Einstellungen!$B$5,"ja","nein")</f>
        <v>nein</v>
      </c>
      <c r="M48" s="23" t="s">
        <v>94</v>
      </c>
      <c r="N48" s="23" t="n">
        <v>2025</v>
      </c>
      <c r="O48" s="23" t="n">
        <v>3</v>
      </c>
    </row>
    <row r="49" customFormat="false" ht="15" hidden="false" customHeight="false" outlineLevel="0" collapsed="false">
      <c r="A49" s="22" t="n">
        <v>45688</v>
      </c>
      <c r="B49" s="23" t="s">
        <v>110</v>
      </c>
      <c r="C49" s="23" t="s">
        <v>121</v>
      </c>
      <c r="D49" s="24" t="n">
        <v>190.6</v>
      </c>
      <c r="E49" s="25" t="n">
        <f aca="false">MAX(D49,0)/1000</f>
        <v>0.1906</v>
      </c>
      <c r="F49" s="25" t="n">
        <f aca="false">MAX(-D49,0)/1000</f>
        <v>0</v>
      </c>
      <c r="G49" s="23" t="str">
        <f aca="false">IF(E49&gt;0,"ja","nein")</f>
        <v>ja</v>
      </c>
      <c r="H49" s="26" t="n">
        <v>115.98</v>
      </c>
      <c r="I49" s="26" t="n">
        <f aca="false">(H49/10+IF(N49=2025,Einstellungen!$B$23,Einstellungen!$C$23))*(1+Einstellungen!$B$10)</f>
        <v>33.74721</v>
      </c>
      <c r="J49" s="25" t="n">
        <f aca="false">E49*I49/100</f>
        <v>0.06432218226</v>
      </c>
      <c r="K49" s="25" t="n">
        <f aca="false">E49*Einstellungen!$B$5/100</f>
        <v>0.055274</v>
      </c>
      <c r="L49" s="23" t="str">
        <f aca="false">IF(I49&lt;Einstellungen!$B$5,"ja","nein")</f>
        <v>nein</v>
      </c>
      <c r="M49" s="23" t="s">
        <v>94</v>
      </c>
      <c r="N49" s="23" t="n">
        <v>2025</v>
      </c>
      <c r="O49" s="23" t="n">
        <v>4</v>
      </c>
    </row>
    <row r="50" customFormat="false" ht="15" hidden="false" customHeight="false" outlineLevel="0" collapsed="false">
      <c r="A50" s="22" t="n">
        <v>45688</v>
      </c>
      <c r="B50" s="23" t="s">
        <v>111</v>
      </c>
      <c r="C50" s="23" t="s">
        <v>121</v>
      </c>
      <c r="D50" s="24" t="n">
        <v>219.5</v>
      </c>
      <c r="E50" s="25" t="n">
        <f aca="false">MAX(D50,0)/1000</f>
        <v>0.2195</v>
      </c>
      <c r="F50" s="25" t="n">
        <f aca="false">MAX(-D50,0)/1000</f>
        <v>0</v>
      </c>
      <c r="G50" s="23" t="str">
        <f aca="false">IF(E50&gt;0,"ja","nein")</f>
        <v>ja</v>
      </c>
      <c r="H50" s="26" t="n">
        <v>120.74</v>
      </c>
      <c r="I50" s="26" t="n">
        <f aca="false">(H50/10+IF(N50=2025,Einstellungen!$B$23,Einstellungen!$C$23))*(1+Einstellungen!$B$10)</f>
        <v>34.31365</v>
      </c>
      <c r="J50" s="25" t="n">
        <f aca="false">E50*I50/100</f>
        <v>0.07531846175</v>
      </c>
      <c r="K50" s="25" t="n">
        <f aca="false">E50*Einstellungen!$B$5/100</f>
        <v>0.063655</v>
      </c>
      <c r="L50" s="23" t="str">
        <f aca="false">IF(I50&lt;Einstellungen!$B$5,"ja","nein")</f>
        <v>nein</v>
      </c>
      <c r="M50" s="23" t="s">
        <v>94</v>
      </c>
      <c r="N50" s="23" t="n">
        <v>2025</v>
      </c>
      <c r="O50" s="23" t="n">
        <v>5</v>
      </c>
    </row>
    <row r="51" customFormat="false" ht="15" hidden="false" customHeight="false" outlineLevel="0" collapsed="false">
      <c r="A51" s="22" t="n">
        <v>45688</v>
      </c>
      <c r="B51" s="23" t="s">
        <v>112</v>
      </c>
      <c r="C51" s="23" t="s">
        <v>121</v>
      </c>
      <c r="D51" s="24" t="n">
        <v>232.1</v>
      </c>
      <c r="E51" s="25" t="n">
        <f aca="false">MAX(D51,0)/1000</f>
        <v>0.2321</v>
      </c>
      <c r="F51" s="25" t="n">
        <f aca="false">MAX(-D51,0)/1000</f>
        <v>0</v>
      </c>
      <c r="G51" s="23" t="str">
        <f aca="false">IF(E51&gt;0,"ja","nein")</f>
        <v>ja</v>
      </c>
      <c r="H51" s="26" t="n">
        <v>131.87</v>
      </c>
      <c r="I51" s="26" t="n">
        <f aca="false">(H51/10+IF(N51=2025,Einstellungen!$B$23,Einstellungen!$C$23))*(1+Einstellungen!$B$10)</f>
        <v>35.63812</v>
      </c>
      <c r="J51" s="25" t="n">
        <f aca="false">E51*I51/100</f>
        <v>0.08271607652</v>
      </c>
      <c r="K51" s="25" t="n">
        <f aca="false">E51*Einstellungen!$B$5/100</f>
        <v>0.067309</v>
      </c>
      <c r="L51" s="23" t="str">
        <f aca="false">IF(I51&lt;Einstellungen!$B$5,"ja","nein")</f>
        <v>nein</v>
      </c>
      <c r="M51" s="23" t="s">
        <v>94</v>
      </c>
      <c r="N51" s="23" t="n">
        <v>2025</v>
      </c>
      <c r="O51" s="23" t="n">
        <v>6</v>
      </c>
    </row>
    <row r="52" customFormat="false" ht="15" hidden="false" customHeight="false" outlineLevel="0" collapsed="false">
      <c r="A52" s="22" t="n">
        <v>45688</v>
      </c>
      <c r="B52" s="23" t="s">
        <v>113</v>
      </c>
      <c r="C52" s="23" t="s">
        <v>121</v>
      </c>
      <c r="D52" s="24" t="n">
        <v>420.1</v>
      </c>
      <c r="E52" s="25" t="n">
        <f aca="false">MAX(D52,0)/1000</f>
        <v>0.4201</v>
      </c>
      <c r="F52" s="25" t="n">
        <f aca="false">MAX(-D52,0)/1000</f>
        <v>0</v>
      </c>
      <c r="G52" s="23" t="str">
        <f aca="false">IF(E52&gt;0,"ja","nein")</f>
        <v>ja</v>
      </c>
      <c r="H52" s="26" t="n">
        <v>157.97</v>
      </c>
      <c r="I52" s="26" t="n">
        <f aca="false">(H52/10+IF(N52=2025,Einstellungen!$B$23,Einstellungen!$C$23))*(1+Einstellungen!$B$10)</f>
        <v>38.74402</v>
      </c>
      <c r="J52" s="25" t="n">
        <f aca="false">E52*I52/100</f>
        <v>0.16276362802</v>
      </c>
      <c r="K52" s="25" t="n">
        <f aca="false">E52*Einstellungen!$B$5/100</f>
        <v>0.121829</v>
      </c>
      <c r="L52" s="23" t="str">
        <f aca="false">IF(I52&lt;Einstellungen!$B$5,"ja","nein")</f>
        <v>nein</v>
      </c>
      <c r="M52" s="23" t="s">
        <v>94</v>
      </c>
      <c r="N52" s="23" t="n">
        <v>2025</v>
      </c>
      <c r="O52" s="23" t="n">
        <v>7</v>
      </c>
    </row>
    <row r="53" customFormat="false" ht="15" hidden="false" customHeight="false" outlineLevel="0" collapsed="false">
      <c r="A53" s="22" t="n">
        <v>45688</v>
      </c>
      <c r="B53" s="23" t="s">
        <v>114</v>
      </c>
      <c r="C53" s="23" t="s">
        <v>121</v>
      </c>
      <c r="D53" s="24" t="n">
        <v>436.1</v>
      </c>
      <c r="E53" s="25" t="n">
        <f aca="false">MAX(D53,0)/1000</f>
        <v>0.4361</v>
      </c>
      <c r="F53" s="25" t="n">
        <f aca="false">MAX(-D53,0)/1000</f>
        <v>0</v>
      </c>
      <c r="G53" s="23" t="str">
        <f aca="false">IF(E53&gt;0,"ja","nein")</f>
        <v>ja</v>
      </c>
      <c r="H53" s="26" t="n">
        <v>163.7</v>
      </c>
      <c r="I53" s="26" t="n">
        <f aca="false">(H53/10+IF(N53=2025,Einstellungen!$B$23,Einstellungen!$C$23))*(1+Einstellungen!$B$10)</f>
        <v>39.42589</v>
      </c>
      <c r="J53" s="25" t="n">
        <f aca="false">E53*I53/100</f>
        <v>0.17193630629</v>
      </c>
      <c r="K53" s="25" t="n">
        <f aca="false">E53*Einstellungen!$B$5/100</f>
        <v>0.126469</v>
      </c>
      <c r="L53" s="23" t="str">
        <f aca="false">IF(I53&lt;Einstellungen!$B$5,"ja","nein")</f>
        <v>nein</v>
      </c>
      <c r="M53" s="23" t="s">
        <v>94</v>
      </c>
      <c r="N53" s="23" t="n">
        <v>2025</v>
      </c>
      <c r="O53" s="23" t="n">
        <v>8</v>
      </c>
    </row>
    <row r="54" customFormat="false" ht="15" hidden="false" customHeight="false" outlineLevel="0" collapsed="false">
      <c r="A54" s="22" t="n">
        <v>45688</v>
      </c>
      <c r="B54" s="23" t="s">
        <v>115</v>
      </c>
      <c r="C54" s="23" t="s">
        <v>121</v>
      </c>
      <c r="D54" s="24" t="n">
        <v>-404.9</v>
      </c>
      <c r="E54" s="25" t="n">
        <f aca="false">MAX(D54,0)/1000</f>
        <v>0</v>
      </c>
      <c r="F54" s="25" t="n">
        <f aca="false">MAX(-D54,0)/1000</f>
        <v>0.4049</v>
      </c>
      <c r="G54" s="23" t="str">
        <f aca="false">IF(E54&gt;0,"ja","nein")</f>
        <v>nein</v>
      </c>
      <c r="H54" s="26" t="n">
        <v>154.82</v>
      </c>
      <c r="I54" s="26" t="n">
        <f aca="false">(H54/10+IF(N54=2025,Einstellungen!$B$23,Einstellungen!$C$23))*(1+Einstellungen!$B$10)</f>
        <v>38.36917</v>
      </c>
      <c r="J54" s="25" t="n">
        <f aca="false">E54*I54/100</f>
        <v>0</v>
      </c>
      <c r="K54" s="25" t="n">
        <f aca="false">E54*Einstellungen!$B$5/100</f>
        <v>0</v>
      </c>
      <c r="L54" s="23" t="str">
        <f aca="false">IF(I54&lt;Einstellungen!$B$5,"ja","nein")</f>
        <v>nein</v>
      </c>
      <c r="M54" s="23" t="s">
        <v>94</v>
      </c>
      <c r="N54" s="23" t="n">
        <v>2025</v>
      </c>
      <c r="O54" s="23" t="n">
        <v>9</v>
      </c>
    </row>
    <row r="55" customFormat="false" ht="15" hidden="false" customHeight="false" outlineLevel="0" collapsed="false">
      <c r="A55" s="22" t="n">
        <v>45688</v>
      </c>
      <c r="B55" s="23" t="s">
        <v>116</v>
      </c>
      <c r="C55" s="23" t="s">
        <v>121</v>
      </c>
      <c r="D55" s="24" t="n">
        <v>-1385.6</v>
      </c>
      <c r="E55" s="25" t="n">
        <f aca="false">MAX(D55,0)/1000</f>
        <v>0</v>
      </c>
      <c r="F55" s="25" t="n">
        <f aca="false">MAX(-D55,0)/1000</f>
        <v>1.3856</v>
      </c>
      <c r="G55" s="23" t="str">
        <f aca="false">IF(E55&gt;0,"ja","nein")</f>
        <v>nein</v>
      </c>
      <c r="H55" s="26" t="n">
        <v>130.1</v>
      </c>
      <c r="I55" s="26" t="n">
        <f aca="false">(H55/10+IF(N55=2025,Einstellungen!$B$23,Einstellungen!$C$23))*(1+Einstellungen!$B$10)</f>
        <v>35.42749</v>
      </c>
      <c r="J55" s="25" t="n">
        <f aca="false">E55*I55/100</f>
        <v>0</v>
      </c>
      <c r="K55" s="25" t="n">
        <f aca="false">E55*Einstellungen!$B$5/100</f>
        <v>0</v>
      </c>
      <c r="L55" s="23" t="str">
        <f aca="false">IF(I55&lt;Einstellungen!$B$5,"ja","nein")</f>
        <v>nein</v>
      </c>
      <c r="M55" s="23" t="s">
        <v>94</v>
      </c>
      <c r="N55" s="23" t="n">
        <v>2025</v>
      </c>
      <c r="O55" s="23" t="n">
        <v>10</v>
      </c>
    </row>
    <row r="56" customFormat="false" ht="15" hidden="false" customHeight="false" outlineLevel="0" collapsed="false">
      <c r="A56" s="22" t="n">
        <v>45688</v>
      </c>
      <c r="B56" s="23" t="s">
        <v>117</v>
      </c>
      <c r="C56" s="23" t="s">
        <v>121</v>
      </c>
      <c r="D56" s="24" t="n">
        <v>-1497.1</v>
      </c>
      <c r="E56" s="25" t="n">
        <f aca="false">MAX(D56,0)/1000</f>
        <v>0</v>
      </c>
      <c r="F56" s="25" t="n">
        <f aca="false">MAX(-D56,0)/1000</f>
        <v>1.4971</v>
      </c>
      <c r="G56" s="23" t="str">
        <f aca="false">IF(E56&gt;0,"ja","nein")</f>
        <v>nein</v>
      </c>
      <c r="H56" s="26" t="n">
        <v>126.2</v>
      </c>
      <c r="I56" s="26" t="n">
        <f aca="false">(H56/10+IF(N56=2025,Einstellungen!$B$23,Einstellungen!$C$23))*(1+Einstellungen!$B$10)</f>
        <v>34.96339</v>
      </c>
      <c r="J56" s="25" t="n">
        <f aca="false">E56*I56/100</f>
        <v>0</v>
      </c>
      <c r="K56" s="25" t="n">
        <f aca="false">E56*Einstellungen!$B$5/100</f>
        <v>0</v>
      </c>
      <c r="L56" s="23" t="str">
        <f aca="false">IF(I56&lt;Einstellungen!$B$5,"ja","nein")</f>
        <v>nein</v>
      </c>
      <c r="M56" s="23" t="s">
        <v>94</v>
      </c>
      <c r="N56" s="23" t="n">
        <v>2025</v>
      </c>
      <c r="O56" s="23" t="n">
        <v>11</v>
      </c>
    </row>
    <row r="57" customFormat="false" ht="15" hidden="false" customHeight="false" outlineLevel="0" collapsed="false">
      <c r="A57" s="22" t="n">
        <v>45688</v>
      </c>
      <c r="B57" s="23" t="s">
        <v>118</v>
      </c>
      <c r="C57" s="23" t="s">
        <v>121</v>
      </c>
      <c r="D57" s="24" t="n">
        <v>-1723.1</v>
      </c>
      <c r="E57" s="25" t="n">
        <f aca="false">MAX(D57,0)/1000</f>
        <v>0</v>
      </c>
      <c r="F57" s="25" t="n">
        <f aca="false">MAX(-D57,0)/1000</f>
        <v>1.7231</v>
      </c>
      <c r="G57" s="23" t="str">
        <f aca="false">IF(E57&gt;0,"ja","nein")</f>
        <v>nein</v>
      </c>
      <c r="H57" s="26" t="n">
        <v>120.06</v>
      </c>
      <c r="I57" s="26" t="n">
        <f aca="false">(H57/10+IF(N57=2025,Einstellungen!$B$23,Einstellungen!$C$23))*(1+Einstellungen!$B$10)</f>
        <v>34.23273</v>
      </c>
      <c r="J57" s="25" t="n">
        <f aca="false">E57*I57/100</f>
        <v>0</v>
      </c>
      <c r="K57" s="25" t="n">
        <f aca="false">E57*Einstellungen!$B$5/100</f>
        <v>0</v>
      </c>
      <c r="L57" s="23" t="str">
        <f aca="false">IF(I57&lt;Einstellungen!$B$5,"ja","nein")</f>
        <v>nein</v>
      </c>
      <c r="M57" s="23" t="s">
        <v>94</v>
      </c>
      <c r="N57" s="23" t="n">
        <v>2025</v>
      </c>
      <c r="O57" s="23" t="n">
        <v>12</v>
      </c>
    </row>
    <row r="58" customFormat="false" ht="15" hidden="false" customHeight="false" outlineLevel="0" collapsed="false">
      <c r="A58" s="22" t="n">
        <v>45688</v>
      </c>
      <c r="B58" s="23" t="s">
        <v>119</v>
      </c>
      <c r="C58" s="23" t="s">
        <v>121</v>
      </c>
      <c r="D58" s="24" t="n">
        <v>-463.1</v>
      </c>
      <c r="E58" s="25" t="n">
        <f aca="false">MAX(D58,0)/1000</f>
        <v>0</v>
      </c>
      <c r="F58" s="25" t="n">
        <f aca="false">MAX(-D58,0)/1000</f>
        <v>0.4631</v>
      </c>
      <c r="G58" s="23" t="str">
        <f aca="false">IF(E58&gt;0,"ja","nein")</f>
        <v>nein</v>
      </c>
      <c r="H58" s="26" t="n">
        <v>121.19</v>
      </c>
      <c r="I58" s="26" t="n">
        <f aca="false">(H58/10+IF(N58=2025,Einstellungen!$B$23,Einstellungen!$C$23))*(1+Einstellungen!$B$10)</f>
        <v>34.3672</v>
      </c>
      <c r="J58" s="25" t="n">
        <f aca="false">E58*I58/100</f>
        <v>0</v>
      </c>
      <c r="K58" s="25" t="n">
        <f aca="false">E58*Einstellungen!$B$5/100</f>
        <v>0</v>
      </c>
      <c r="L58" s="23" t="str">
        <f aca="false">IF(I58&lt;Einstellungen!$B$5,"ja","nein")</f>
        <v>nein</v>
      </c>
      <c r="M58" s="23" t="s">
        <v>94</v>
      </c>
      <c r="N58" s="23" t="n">
        <v>2025</v>
      </c>
      <c r="O58" s="23" t="n">
        <v>13</v>
      </c>
    </row>
    <row r="59" customFormat="false" ht="15" hidden="false" customHeight="false" outlineLevel="0" collapsed="false">
      <c r="A59" s="22" t="n">
        <v>45688</v>
      </c>
      <c r="B59" s="23" t="s">
        <v>120</v>
      </c>
      <c r="C59" s="23" t="s">
        <v>121</v>
      </c>
      <c r="D59" s="24" t="n">
        <v>-884.6</v>
      </c>
      <c r="E59" s="25" t="n">
        <f aca="false">MAX(D59,0)/1000</f>
        <v>0</v>
      </c>
      <c r="F59" s="25" t="n">
        <f aca="false">MAX(-D59,0)/1000</f>
        <v>0.8846</v>
      </c>
      <c r="G59" s="23" t="str">
        <f aca="false">IF(E59&gt;0,"ja","nein")</f>
        <v>nein</v>
      </c>
      <c r="H59" s="26" t="n">
        <v>119.76</v>
      </c>
      <c r="I59" s="26" t="n">
        <f aca="false">(H59/10+IF(N59=2025,Einstellungen!$B$23,Einstellungen!$C$23))*(1+Einstellungen!$B$10)</f>
        <v>34.19703</v>
      </c>
      <c r="J59" s="25" t="n">
        <f aca="false">E59*I59/100</f>
        <v>0</v>
      </c>
      <c r="K59" s="25" t="n">
        <f aca="false">E59*Einstellungen!$B$5/100</f>
        <v>0</v>
      </c>
      <c r="L59" s="23" t="str">
        <f aca="false">IF(I59&lt;Einstellungen!$B$5,"ja","nein")</f>
        <v>nein</v>
      </c>
      <c r="M59" s="23" t="s">
        <v>94</v>
      </c>
      <c r="N59" s="23" t="n">
        <v>2025</v>
      </c>
      <c r="O59" s="23" t="n">
        <v>14</v>
      </c>
    </row>
    <row r="60" customFormat="false" ht="15" hidden="false" customHeight="false" outlineLevel="0" collapsed="false">
      <c r="A60" s="22" t="n">
        <v>45688</v>
      </c>
      <c r="B60" s="23" t="s">
        <v>104</v>
      </c>
      <c r="C60" s="23" t="s">
        <v>121</v>
      </c>
      <c r="D60" s="24" t="n">
        <v>234.5</v>
      </c>
      <c r="E60" s="25" t="n">
        <f aca="false">MAX(D60,0)/1000</f>
        <v>0.2345</v>
      </c>
      <c r="F60" s="25" t="n">
        <f aca="false">MAX(-D60,0)/1000</f>
        <v>0</v>
      </c>
      <c r="G60" s="23" t="str">
        <f aca="false">IF(E60&gt;0,"ja","nein")</f>
        <v>ja</v>
      </c>
      <c r="H60" s="26" t="n">
        <v>149.87</v>
      </c>
      <c r="I60" s="26" t="n">
        <f aca="false">(H60/10+IF(N60=2025,Einstellungen!$B$23,Einstellungen!$C$23))*(1+Einstellungen!$B$10)</f>
        <v>37.78012</v>
      </c>
      <c r="J60" s="25" t="n">
        <f aca="false">E60*I60/100</f>
        <v>0.0885943814</v>
      </c>
      <c r="K60" s="25" t="n">
        <f aca="false">E60*Einstellungen!$B$5/100</f>
        <v>0.068005</v>
      </c>
      <c r="L60" s="23" t="str">
        <f aca="false">IF(I60&lt;Einstellungen!$B$5,"ja","nein")</f>
        <v>nein</v>
      </c>
      <c r="M60" s="23" t="s">
        <v>94</v>
      </c>
      <c r="N60" s="23" t="n">
        <v>2025</v>
      </c>
      <c r="O60" s="23" t="n">
        <v>15</v>
      </c>
    </row>
    <row r="61" customFormat="false" ht="15" hidden="false" customHeight="false" outlineLevel="0" collapsed="false">
      <c r="A61" s="22" t="n">
        <v>45688</v>
      </c>
      <c r="B61" s="23" t="s">
        <v>105</v>
      </c>
      <c r="C61" s="23" t="s">
        <v>121</v>
      </c>
      <c r="D61" s="24" t="n">
        <v>1657.8</v>
      </c>
      <c r="E61" s="25" t="n">
        <f aca="false">MAX(D61,0)/1000</f>
        <v>1.6578</v>
      </c>
      <c r="F61" s="25" t="n">
        <f aca="false">MAX(-D61,0)/1000</f>
        <v>0</v>
      </c>
      <c r="G61" s="23" t="str">
        <f aca="false">IF(E61&gt;0,"ja","nein")</f>
        <v>ja</v>
      </c>
      <c r="H61" s="26" t="n">
        <v>168.26</v>
      </c>
      <c r="I61" s="26" t="n">
        <f aca="false">(H61/10+IF(N61=2025,Einstellungen!$B$23,Einstellungen!$C$23))*(1+Einstellungen!$B$10)</f>
        <v>39.96853</v>
      </c>
      <c r="J61" s="25" t="n">
        <f aca="false">E61*I61/100</f>
        <v>0.66259829034</v>
      </c>
      <c r="K61" s="25" t="n">
        <f aca="false">E61*Einstellungen!$B$5/100</f>
        <v>0.480762</v>
      </c>
      <c r="L61" s="23" t="str">
        <f aca="false">IF(I61&lt;Einstellungen!$B$5,"ja","nein")</f>
        <v>nein</v>
      </c>
      <c r="M61" s="23" t="s">
        <v>94</v>
      </c>
      <c r="N61" s="23" t="n">
        <v>2025</v>
      </c>
      <c r="O61" s="23" t="n">
        <v>16</v>
      </c>
    </row>
    <row r="62" customFormat="false" ht="15" hidden="false" customHeight="false" outlineLevel="0" collapsed="false">
      <c r="A62" s="22" t="n">
        <v>45688</v>
      </c>
      <c r="B62" s="23" t="s">
        <v>97</v>
      </c>
      <c r="C62" s="23" t="s">
        <v>121</v>
      </c>
      <c r="D62" s="24" t="n">
        <v>379.6</v>
      </c>
      <c r="E62" s="25" t="n">
        <f aca="false">MAX(D62,0)/1000</f>
        <v>0.3796</v>
      </c>
      <c r="F62" s="25" t="n">
        <f aca="false">MAX(-D62,0)/1000</f>
        <v>0</v>
      </c>
      <c r="G62" s="23" t="str">
        <f aca="false">IF(E62&gt;0,"ja","nein")</f>
        <v>ja</v>
      </c>
      <c r="H62" s="26" t="n">
        <v>185.26</v>
      </c>
      <c r="I62" s="26" t="n">
        <f aca="false">(H62/10+IF(N62=2025,Einstellungen!$B$23,Einstellungen!$C$23))*(1+Einstellungen!$B$10)</f>
        <v>41.99153</v>
      </c>
      <c r="J62" s="25" t="n">
        <f aca="false">E62*I62/100</f>
        <v>0.15939984788</v>
      </c>
      <c r="K62" s="25" t="n">
        <f aca="false">E62*Einstellungen!$B$5/100</f>
        <v>0.110084</v>
      </c>
      <c r="L62" s="23" t="str">
        <f aca="false">IF(I62&lt;Einstellungen!$B$5,"ja","nein")</f>
        <v>nein</v>
      </c>
      <c r="M62" s="23" t="s">
        <v>94</v>
      </c>
      <c r="N62" s="23" t="n">
        <v>2025</v>
      </c>
      <c r="O62" s="23" t="n">
        <v>17</v>
      </c>
    </row>
    <row r="63" customFormat="false" ht="15" hidden="false" customHeight="false" outlineLevel="0" collapsed="false">
      <c r="A63" s="22" t="n">
        <v>45688</v>
      </c>
      <c r="B63" s="23" t="s">
        <v>99</v>
      </c>
      <c r="C63" s="23" t="s">
        <v>121</v>
      </c>
      <c r="D63" s="24" t="n">
        <v>712.9</v>
      </c>
      <c r="E63" s="25" t="n">
        <f aca="false">MAX(D63,0)/1000</f>
        <v>0.7129</v>
      </c>
      <c r="F63" s="25" t="n">
        <f aca="false">MAX(-D63,0)/1000</f>
        <v>0</v>
      </c>
      <c r="G63" s="23" t="str">
        <f aca="false">IF(E63&gt;0,"ja","nein")</f>
        <v>ja</v>
      </c>
      <c r="H63" s="26" t="n">
        <v>184.48</v>
      </c>
      <c r="I63" s="26" t="n">
        <f aca="false">(H63/10+IF(N63=2025,Einstellungen!$B$23,Einstellungen!$C$23))*(1+Einstellungen!$B$10)</f>
        <v>41.89871</v>
      </c>
      <c r="J63" s="25" t="n">
        <f aca="false">E63*I63/100</f>
        <v>0.29869590359</v>
      </c>
      <c r="K63" s="25" t="n">
        <f aca="false">E63*Einstellungen!$B$5/100</f>
        <v>0.206741</v>
      </c>
      <c r="L63" s="23" t="str">
        <f aca="false">IF(I63&lt;Einstellungen!$B$5,"ja","nein")</f>
        <v>nein</v>
      </c>
      <c r="M63" s="23" t="s">
        <v>94</v>
      </c>
      <c r="N63" s="23" t="n">
        <v>2025</v>
      </c>
      <c r="O63" s="23" t="n">
        <v>18</v>
      </c>
    </row>
    <row r="64" customFormat="false" ht="15" hidden="false" customHeight="false" outlineLevel="0" collapsed="false">
      <c r="A64" s="22" t="n">
        <v>45688</v>
      </c>
      <c r="B64" s="23" t="s">
        <v>100</v>
      </c>
      <c r="C64" s="23" t="s">
        <v>121</v>
      </c>
      <c r="D64" s="24" t="n">
        <v>285.3</v>
      </c>
      <c r="E64" s="25" t="n">
        <f aca="false">MAX(D64,0)/1000</f>
        <v>0.2853</v>
      </c>
      <c r="F64" s="25" t="n">
        <f aca="false">MAX(-D64,0)/1000</f>
        <v>0</v>
      </c>
      <c r="G64" s="23" t="str">
        <f aca="false">IF(E64&gt;0,"ja","nein")</f>
        <v>ja</v>
      </c>
      <c r="H64" s="26" t="n">
        <v>178.99</v>
      </c>
      <c r="I64" s="26" t="n">
        <f aca="false">(H64/10+IF(N64=2025,Einstellungen!$B$23,Einstellungen!$C$23))*(1+Einstellungen!$B$10)</f>
        <v>41.2454</v>
      </c>
      <c r="J64" s="25" t="n">
        <f aca="false">E64*I64/100</f>
        <v>0.1176731262</v>
      </c>
      <c r="K64" s="25" t="n">
        <f aca="false">E64*Einstellungen!$B$5/100</f>
        <v>0.082737</v>
      </c>
      <c r="L64" s="23" t="str">
        <f aca="false">IF(I64&lt;Einstellungen!$B$5,"ja","nein")</f>
        <v>nein</v>
      </c>
      <c r="M64" s="23" t="s">
        <v>94</v>
      </c>
      <c r="N64" s="23" t="n">
        <v>2025</v>
      </c>
      <c r="O64" s="23" t="n">
        <v>19</v>
      </c>
    </row>
    <row r="65" customFormat="false" ht="15" hidden="false" customHeight="false" outlineLevel="0" collapsed="false">
      <c r="A65" s="22" t="n">
        <v>45688</v>
      </c>
      <c r="B65" s="23" t="s">
        <v>92</v>
      </c>
      <c r="C65" s="23" t="s">
        <v>121</v>
      </c>
      <c r="D65" s="24" t="n">
        <v>322.1</v>
      </c>
      <c r="E65" s="25" t="n">
        <f aca="false">MAX(D65,0)/1000</f>
        <v>0.3221</v>
      </c>
      <c r="F65" s="25" t="n">
        <f aca="false">MAX(-D65,0)/1000</f>
        <v>0</v>
      </c>
      <c r="G65" s="23" t="str">
        <f aca="false">IF(E65&gt;0,"ja","nein")</f>
        <v>ja</v>
      </c>
      <c r="H65" s="26" t="n">
        <v>162.66</v>
      </c>
      <c r="I65" s="26" t="n">
        <f aca="false">(H65/10+IF(N65=2025,Einstellungen!$B$23,Einstellungen!$C$23))*(1+Einstellungen!$B$10)</f>
        <v>39.30213</v>
      </c>
      <c r="J65" s="25" t="n">
        <f aca="false">E65*I65/100</f>
        <v>0.12659216073</v>
      </c>
      <c r="K65" s="25" t="n">
        <f aca="false">E65*Einstellungen!$B$5/100</f>
        <v>0.093409</v>
      </c>
      <c r="L65" s="23" t="str">
        <f aca="false">IF(I65&lt;Einstellungen!$B$5,"ja","nein")</f>
        <v>nein</v>
      </c>
      <c r="M65" s="23" t="s">
        <v>94</v>
      </c>
      <c r="N65" s="23" t="n">
        <v>2025</v>
      </c>
      <c r="O65" s="23" t="n">
        <v>20</v>
      </c>
    </row>
    <row r="66" customFormat="false" ht="15" hidden="false" customHeight="false" outlineLevel="0" collapsed="false">
      <c r="A66" s="22" t="n">
        <v>45688</v>
      </c>
      <c r="B66" s="23" t="s">
        <v>95</v>
      </c>
      <c r="C66" s="23" t="s">
        <v>121</v>
      </c>
      <c r="D66" s="24" t="n">
        <v>899.8</v>
      </c>
      <c r="E66" s="25" t="n">
        <f aca="false">MAX(D66,0)/1000</f>
        <v>0.8998</v>
      </c>
      <c r="F66" s="25" t="n">
        <f aca="false">MAX(-D66,0)/1000</f>
        <v>0</v>
      </c>
      <c r="G66" s="23" t="str">
        <f aca="false">IF(E66&gt;0,"ja","nein")</f>
        <v>ja</v>
      </c>
      <c r="H66" s="26" t="n">
        <v>152.7</v>
      </c>
      <c r="I66" s="26" t="n">
        <f aca="false">(H66/10+IF(N66=2025,Einstellungen!$B$23,Einstellungen!$C$23))*(1+Einstellungen!$B$10)</f>
        <v>38.11689</v>
      </c>
      <c r="J66" s="25" t="n">
        <f aca="false">E66*I66/100</f>
        <v>0.34297577622</v>
      </c>
      <c r="K66" s="25" t="n">
        <f aca="false">E66*Einstellungen!$B$5/100</f>
        <v>0.260942</v>
      </c>
      <c r="L66" s="23" t="str">
        <f aca="false">IF(I66&lt;Einstellungen!$B$5,"ja","nein")</f>
        <v>nein</v>
      </c>
      <c r="M66" s="23" t="s">
        <v>94</v>
      </c>
      <c r="N66" s="23" t="n">
        <v>2025</v>
      </c>
      <c r="O66" s="23" t="n">
        <v>21</v>
      </c>
    </row>
    <row r="67" customFormat="false" ht="15" hidden="false" customHeight="false" outlineLevel="0" collapsed="false">
      <c r="A67" s="22" t="n">
        <v>45688</v>
      </c>
      <c r="B67" s="23" t="s">
        <v>96</v>
      </c>
      <c r="C67" s="23" t="s">
        <v>121</v>
      </c>
      <c r="D67" s="24" t="n">
        <v>324.7</v>
      </c>
      <c r="E67" s="25" t="n">
        <f aca="false">MAX(D67,0)/1000</f>
        <v>0.3247</v>
      </c>
      <c r="F67" s="25" t="n">
        <f aca="false">MAX(-D67,0)/1000</f>
        <v>0</v>
      </c>
      <c r="G67" s="23" t="str">
        <f aca="false">IF(E67&gt;0,"ja","nein")</f>
        <v>ja</v>
      </c>
      <c r="H67" s="26" t="n">
        <v>144.31</v>
      </c>
      <c r="I67" s="26" t="n">
        <f aca="false">(H67/10+IF(N67=2025,Einstellungen!$B$23,Einstellungen!$C$23))*(1+Einstellungen!$B$10)</f>
        <v>37.11848</v>
      </c>
      <c r="J67" s="25" t="n">
        <f aca="false">E67*I67/100</f>
        <v>0.12052370456</v>
      </c>
      <c r="K67" s="25" t="n">
        <f aca="false">E67*Einstellungen!$B$5/100</f>
        <v>0.094163</v>
      </c>
      <c r="L67" s="23" t="str">
        <f aca="false">IF(I67&lt;Einstellungen!$B$5,"ja","nein")</f>
        <v>nein</v>
      </c>
      <c r="M67" s="23" t="s">
        <v>94</v>
      </c>
      <c r="N67" s="23" t="n">
        <v>2025</v>
      </c>
      <c r="O67" s="23" t="n">
        <v>22</v>
      </c>
    </row>
    <row r="68" customFormat="false" ht="15" hidden="false" customHeight="false" outlineLevel="0" collapsed="false">
      <c r="A68" s="22" t="n">
        <v>45688</v>
      </c>
      <c r="B68" s="23" t="s">
        <v>101</v>
      </c>
      <c r="C68" s="23" t="s">
        <v>121</v>
      </c>
      <c r="D68" s="24" t="n">
        <v>270.7</v>
      </c>
      <c r="E68" s="25" t="n">
        <f aca="false">MAX(D68,0)/1000</f>
        <v>0.2707</v>
      </c>
      <c r="F68" s="25" t="n">
        <f aca="false">MAX(-D68,0)/1000</f>
        <v>0</v>
      </c>
      <c r="G68" s="23" t="str">
        <f aca="false">IF(E68&gt;0,"ja","nein")</f>
        <v>ja</v>
      </c>
      <c r="H68" s="26" t="n">
        <v>131.41</v>
      </c>
      <c r="I68" s="26" t="n">
        <f aca="false">(H68/10+IF(N68=2025,Einstellungen!$B$23,Einstellungen!$C$23))*(1+Einstellungen!$B$10)</f>
        <v>35.58338</v>
      </c>
      <c r="J68" s="25" t="n">
        <f aca="false">E68*I68/100</f>
        <v>0.09632420966</v>
      </c>
      <c r="K68" s="25" t="n">
        <f aca="false">E68*Einstellungen!$B$5/100</f>
        <v>0.078503</v>
      </c>
      <c r="L68" s="23" t="str">
        <f aca="false">IF(I68&lt;Einstellungen!$B$5,"ja","nein")</f>
        <v>nein</v>
      </c>
      <c r="M68" s="23" t="s">
        <v>94</v>
      </c>
      <c r="N68" s="23" t="n">
        <v>2025</v>
      </c>
      <c r="O68" s="23" t="n">
        <v>23</v>
      </c>
    </row>
    <row r="69" customFormat="false" ht="15" hidden="false" customHeight="false" outlineLevel="0" collapsed="false">
      <c r="A69" s="22" t="n">
        <v>45689</v>
      </c>
      <c r="B69" s="23" t="s">
        <v>102</v>
      </c>
      <c r="C69" s="23" t="s">
        <v>122</v>
      </c>
      <c r="D69" s="24" t="n">
        <v>316.8</v>
      </c>
      <c r="E69" s="25" t="n">
        <f aca="false">MAX(D69,0)/1000</f>
        <v>0.3168</v>
      </c>
      <c r="F69" s="25" t="n">
        <f aca="false">MAX(-D69,0)/1000</f>
        <v>0</v>
      </c>
      <c r="G69" s="23" t="str">
        <f aca="false">IF(E69&gt;0,"ja","nein")</f>
        <v>ja</v>
      </c>
      <c r="H69" s="26" t="n">
        <v>136.93</v>
      </c>
      <c r="I69" s="26" t="n">
        <f aca="false">(H69/10+IF(N69=2025,Einstellungen!$B$23,Einstellungen!$C$23))*(1+Einstellungen!$B$10)</f>
        <v>36.24026</v>
      </c>
      <c r="J69" s="25" t="n">
        <f aca="false">E69*I69/100</f>
        <v>0.11480914368</v>
      </c>
      <c r="K69" s="25" t="n">
        <f aca="false">E69*Einstellungen!$B$5/100</f>
        <v>0.091872</v>
      </c>
      <c r="L69" s="23" t="str">
        <f aca="false">IF(I69&lt;Einstellungen!$B$5,"ja","nein")</f>
        <v>nein</v>
      </c>
      <c r="M69" s="23" t="s">
        <v>123</v>
      </c>
      <c r="N69" s="23" t="n">
        <v>2025</v>
      </c>
      <c r="O69" s="23" t="n">
        <v>0</v>
      </c>
    </row>
    <row r="70" customFormat="false" ht="15" hidden="false" customHeight="false" outlineLevel="0" collapsed="false">
      <c r="A70" s="22" t="n">
        <v>45689</v>
      </c>
      <c r="B70" s="23" t="s">
        <v>107</v>
      </c>
      <c r="C70" s="23" t="s">
        <v>122</v>
      </c>
      <c r="D70" s="24" t="n">
        <v>318.6</v>
      </c>
      <c r="E70" s="25" t="n">
        <f aca="false">MAX(D70,0)/1000</f>
        <v>0.3186</v>
      </c>
      <c r="F70" s="25" t="n">
        <f aca="false">MAX(-D70,0)/1000</f>
        <v>0</v>
      </c>
      <c r="G70" s="23" t="str">
        <f aca="false">IF(E70&gt;0,"ja","nein")</f>
        <v>ja</v>
      </c>
      <c r="H70" s="26" t="n">
        <v>129.42</v>
      </c>
      <c r="I70" s="26" t="n">
        <f aca="false">(H70/10+IF(N70=2025,Einstellungen!$B$23,Einstellungen!$C$23))*(1+Einstellungen!$B$10)</f>
        <v>35.34657</v>
      </c>
      <c r="J70" s="25" t="n">
        <f aca="false">E70*I70/100</f>
        <v>0.11261417202</v>
      </c>
      <c r="K70" s="25" t="n">
        <f aca="false">E70*Einstellungen!$B$5/100</f>
        <v>0.092394</v>
      </c>
      <c r="L70" s="23" t="str">
        <f aca="false">IF(I70&lt;Einstellungen!$B$5,"ja","nein")</f>
        <v>nein</v>
      </c>
      <c r="M70" s="23" t="s">
        <v>123</v>
      </c>
      <c r="N70" s="23" t="n">
        <v>2025</v>
      </c>
      <c r="O70" s="23" t="n">
        <v>1</v>
      </c>
    </row>
    <row r="71" customFormat="false" ht="15" hidden="false" customHeight="false" outlineLevel="0" collapsed="false">
      <c r="A71" s="22" t="n">
        <v>45689</v>
      </c>
      <c r="B71" s="23" t="s">
        <v>108</v>
      </c>
      <c r="C71" s="23" t="s">
        <v>122</v>
      </c>
      <c r="D71" s="24" t="n">
        <v>214.2</v>
      </c>
      <c r="E71" s="25" t="n">
        <f aca="false">MAX(D71,0)/1000</f>
        <v>0.2142</v>
      </c>
      <c r="F71" s="25" t="n">
        <f aca="false">MAX(-D71,0)/1000</f>
        <v>0</v>
      </c>
      <c r="G71" s="23" t="str">
        <f aca="false">IF(E71&gt;0,"ja","nein")</f>
        <v>ja</v>
      </c>
      <c r="H71" s="26" t="n">
        <v>124.24</v>
      </c>
      <c r="I71" s="26" t="n">
        <f aca="false">(H71/10+IF(N71=2025,Einstellungen!$B$23,Einstellungen!$C$23))*(1+Einstellungen!$B$10)</f>
        <v>34.73015</v>
      </c>
      <c r="J71" s="25" t="n">
        <f aca="false">E71*I71/100</f>
        <v>0.0743919813</v>
      </c>
      <c r="K71" s="25" t="n">
        <f aca="false">E71*Einstellungen!$B$5/100</f>
        <v>0.062118</v>
      </c>
      <c r="L71" s="23" t="str">
        <f aca="false">IF(I71&lt;Einstellungen!$B$5,"ja","nein")</f>
        <v>nein</v>
      </c>
      <c r="M71" s="23" t="s">
        <v>123</v>
      </c>
      <c r="N71" s="23" t="n">
        <v>2025</v>
      </c>
      <c r="O71" s="23" t="n">
        <v>2</v>
      </c>
    </row>
    <row r="72" customFormat="false" ht="15" hidden="false" customHeight="false" outlineLevel="0" collapsed="false">
      <c r="A72" s="22" t="n">
        <v>45689</v>
      </c>
      <c r="B72" s="23" t="s">
        <v>109</v>
      </c>
      <c r="C72" s="23" t="s">
        <v>122</v>
      </c>
      <c r="D72" s="24" t="n">
        <v>188.3</v>
      </c>
      <c r="E72" s="25" t="n">
        <f aca="false">MAX(D72,0)/1000</f>
        <v>0.1883</v>
      </c>
      <c r="F72" s="25" t="n">
        <f aca="false">MAX(-D72,0)/1000</f>
        <v>0</v>
      </c>
      <c r="G72" s="23" t="str">
        <f aca="false">IF(E72&gt;0,"ja","nein")</f>
        <v>ja</v>
      </c>
      <c r="H72" s="26" t="n">
        <v>119.12</v>
      </c>
      <c r="I72" s="26" t="n">
        <f aca="false">(H72/10+IF(N72=2025,Einstellungen!$B$23,Einstellungen!$C$23))*(1+Einstellungen!$B$10)</f>
        <v>34.12087</v>
      </c>
      <c r="J72" s="25" t="n">
        <f aca="false">E72*I72/100</f>
        <v>0.06424959821</v>
      </c>
      <c r="K72" s="25" t="n">
        <f aca="false">E72*Einstellungen!$B$5/100</f>
        <v>0.054607</v>
      </c>
      <c r="L72" s="23" t="str">
        <f aca="false">IF(I72&lt;Einstellungen!$B$5,"ja","nein")</f>
        <v>nein</v>
      </c>
      <c r="M72" s="23" t="s">
        <v>123</v>
      </c>
      <c r="N72" s="23" t="n">
        <v>2025</v>
      </c>
      <c r="O72" s="23" t="n">
        <v>3</v>
      </c>
    </row>
    <row r="73" customFormat="false" ht="15" hidden="false" customHeight="false" outlineLevel="0" collapsed="false">
      <c r="A73" s="22" t="n">
        <v>45689</v>
      </c>
      <c r="B73" s="23" t="s">
        <v>110</v>
      </c>
      <c r="C73" s="23" t="s">
        <v>122</v>
      </c>
      <c r="D73" s="24" t="n">
        <v>195.2</v>
      </c>
      <c r="E73" s="25" t="n">
        <f aca="false">MAX(D73,0)/1000</f>
        <v>0.1952</v>
      </c>
      <c r="F73" s="25" t="n">
        <f aca="false">MAX(-D73,0)/1000</f>
        <v>0</v>
      </c>
      <c r="G73" s="23" t="str">
        <f aca="false">IF(E73&gt;0,"ja","nein")</f>
        <v>ja</v>
      </c>
      <c r="H73" s="26" t="n">
        <v>118.86</v>
      </c>
      <c r="I73" s="26" t="n">
        <f aca="false">(H73/10+IF(N73=2025,Einstellungen!$B$23,Einstellungen!$C$23))*(1+Einstellungen!$B$10)</f>
        <v>34.08993</v>
      </c>
      <c r="J73" s="25" t="n">
        <f aca="false">E73*I73/100</f>
        <v>0.06654354336</v>
      </c>
      <c r="K73" s="25" t="n">
        <f aca="false">E73*Einstellungen!$B$5/100</f>
        <v>0.056608</v>
      </c>
      <c r="L73" s="23" t="str">
        <f aca="false">IF(I73&lt;Einstellungen!$B$5,"ja","nein")</f>
        <v>nein</v>
      </c>
      <c r="M73" s="23" t="s">
        <v>123</v>
      </c>
      <c r="N73" s="23" t="n">
        <v>2025</v>
      </c>
      <c r="O73" s="23" t="n">
        <v>4</v>
      </c>
    </row>
    <row r="74" customFormat="false" ht="15" hidden="false" customHeight="false" outlineLevel="0" collapsed="false">
      <c r="A74" s="22" t="n">
        <v>45689</v>
      </c>
      <c r="B74" s="23" t="s">
        <v>111</v>
      </c>
      <c r="C74" s="23" t="s">
        <v>122</v>
      </c>
      <c r="D74" s="24" t="n">
        <v>210</v>
      </c>
      <c r="E74" s="25" t="n">
        <f aca="false">MAX(D74,0)/1000</f>
        <v>0.21</v>
      </c>
      <c r="F74" s="25" t="n">
        <f aca="false">MAX(-D74,0)/1000</f>
        <v>0</v>
      </c>
      <c r="G74" s="23" t="str">
        <f aca="false">IF(E74&gt;0,"ja","nein")</f>
        <v>ja</v>
      </c>
      <c r="H74" s="26" t="n">
        <v>120.54</v>
      </c>
      <c r="I74" s="26" t="n">
        <f aca="false">(H74/10+IF(N74=2025,Einstellungen!$B$23,Einstellungen!$C$23))*(1+Einstellungen!$B$10)</f>
        <v>34.28985</v>
      </c>
      <c r="J74" s="25" t="n">
        <f aca="false">E74*I74/100</f>
        <v>0.072008685</v>
      </c>
      <c r="K74" s="25" t="n">
        <f aca="false">E74*Einstellungen!$B$5/100</f>
        <v>0.0609</v>
      </c>
      <c r="L74" s="23" t="str">
        <f aca="false">IF(I74&lt;Einstellungen!$B$5,"ja","nein")</f>
        <v>nein</v>
      </c>
      <c r="M74" s="23" t="s">
        <v>123</v>
      </c>
      <c r="N74" s="23" t="n">
        <v>2025</v>
      </c>
      <c r="O74" s="23" t="n">
        <v>5</v>
      </c>
    </row>
    <row r="75" customFormat="false" ht="15" hidden="false" customHeight="false" outlineLevel="0" collapsed="false">
      <c r="A75" s="22" t="n">
        <v>45689</v>
      </c>
      <c r="B75" s="23" t="s">
        <v>112</v>
      </c>
      <c r="C75" s="23" t="s">
        <v>122</v>
      </c>
      <c r="D75" s="24" t="n">
        <v>236.1</v>
      </c>
      <c r="E75" s="25" t="n">
        <f aca="false">MAX(D75,0)/1000</f>
        <v>0.2361</v>
      </c>
      <c r="F75" s="25" t="n">
        <f aca="false">MAX(-D75,0)/1000</f>
        <v>0</v>
      </c>
      <c r="G75" s="23" t="str">
        <f aca="false">IF(E75&gt;0,"ja","nein")</f>
        <v>ja</v>
      </c>
      <c r="H75" s="26" t="n">
        <v>127.1</v>
      </c>
      <c r="I75" s="26" t="n">
        <f aca="false">(H75/10+IF(N75=2025,Einstellungen!$B$23,Einstellungen!$C$23))*(1+Einstellungen!$B$10)</f>
        <v>35.07049</v>
      </c>
      <c r="J75" s="25" t="n">
        <f aca="false">E75*I75/100</f>
        <v>0.08280142689</v>
      </c>
      <c r="K75" s="25" t="n">
        <f aca="false">E75*Einstellungen!$B$5/100</f>
        <v>0.068469</v>
      </c>
      <c r="L75" s="23" t="str">
        <f aca="false">IF(I75&lt;Einstellungen!$B$5,"ja","nein")</f>
        <v>nein</v>
      </c>
      <c r="M75" s="23" t="s">
        <v>123</v>
      </c>
      <c r="N75" s="23" t="n">
        <v>2025</v>
      </c>
      <c r="O75" s="23" t="n">
        <v>6</v>
      </c>
    </row>
    <row r="76" customFormat="false" ht="15" hidden="false" customHeight="false" outlineLevel="0" collapsed="false">
      <c r="A76" s="22" t="n">
        <v>45689</v>
      </c>
      <c r="B76" s="23" t="s">
        <v>113</v>
      </c>
      <c r="C76" s="23" t="s">
        <v>122</v>
      </c>
      <c r="D76" s="24" t="n">
        <v>565.1</v>
      </c>
      <c r="E76" s="25" t="n">
        <f aca="false">MAX(D76,0)/1000</f>
        <v>0.5651</v>
      </c>
      <c r="F76" s="25" t="n">
        <f aca="false">MAX(-D76,0)/1000</f>
        <v>0</v>
      </c>
      <c r="G76" s="23" t="str">
        <f aca="false">IF(E76&gt;0,"ja","nein")</f>
        <v>ja</v>
      </c>
      <c r="H76" s="26" t="n">
        <v>144.74</v>
      </c>
      <c r="I76" s="26" t="n">
        <f aca="false">(H76/10+IF(N76=2025,Einstellungen!$B$23,Einstellungen!$C$23))*(1+Einstellungen!$B$10)</f>
        <v>37.16965</v>
      </c>
      <c r="J76" s="25" t="n">
        <f aca="false">E76*I76/100</f>
        <v>0.21004569215</v>
      </c>
      <c r="K76" s="25" t="n">
        <f aca="false">E76*Einstellungen!$B$5/100</f>
        <v>0.163879</v>
      </c>
      <c r="L76" s="23" t="str">
        <f aca="false">IF(I76&lt;Einstellungen!$B$5,"ja","nein")</f>
        <v>nein</v>
      </c>
      <c r="M76" s="23" t="s">
        <v>123</v>
      </c>
      <c r="N76" s="23" t="n">
        <v>2025</v>
      </c>
      <c r="O76" s="23" t="n">
        <v>7</v>
      </c>
    </row>
    <row r="77" customFormat="false" ht="15" hidden="false" customHeight="false" outlineLevel="0" collapsed="false">
      <c r="A77" s="22" t="n">
        <v>45689</v>
      </c>
      <c r="B77" s="23" t="s">
        <v>114</v>
      </c>
      <c r="C77" s="23" t="s">
        <v>122</v>
      </c>
      <c r="D77" s="24" t="n">
        <v>78.5</v>
      </c>
      <c r="E77" s="25" t="n">
        <f aca="false">MAX(D77,0)/1000</f>
        <v>0.0785</v>
      </c>
      <c r="F77" s="25" t="n">
        <f aca="false">MAX(-D77,0)/1000</f>
        <v>0</v>
      </c>
      <c r="G77" s="23" t="str">
        <f aca="false">IF(E77&gt;0,"ja","nein")</f>
        <v>ja</v>
      </c>
      <c r="H77" s="26" t="n">
        <v>153.46</v>
      </c>
      <c r="I77" s="26" t="n">
        <f aca="false">(H77/10+IF(N77=2025,Einstellungen!$B$23,Einstellungen!$C$23))*(1+Einstellungen!$B$10)</f>
        <v>38.20733</v>
      </c>
      <c r="J77" s="25" t="n">
        <f aca="false">E77*I77/100</f>
        <v>0.02999275405</v>
      </c>
      <c r="K77" s="25" t="n">
        <f aca="false">E77*Einstellungen!$B$5/100</f>
        <v>0.022765</v>
      </c>
      <c r="L77" s="23" t="str">
        <f aca="false">IF(I77&lt;Einstellungen!$B$5,"ja","nein")</f>
        <v>nein</v>
      </c>
      <c r="M77" s="23" t="s">
        <v>123</v>
      </c>
      <c r="N77" s="23" t="n">
        <v>2025</v>
      </c>
      <c r="O77" s="23" t="n">
        <v>8</v>
      </c>
    </row>
    <row r="78" customFormat="false" ht="15" hidden="false" customHeight="false" outlineLevel="0" collapsed="false">
      <c r="A78" s="22" t="n">
        <v>45689</v>
      </c>
      <c r="B78" s="23" t="s">
        <v>115</v>
      </c>
      <c r="C78" s="23" t="s">
        <v>122</v>
      </c>
      <c r="D78" s="24" t="n">
        <v>-852.4</v>
      </c>
      <c r="E78" s="25" t="n">
        <f aca="false">MAX(D78,0)/1000</f>
        <v>0</v>
      </c>
      <c r="F78" s="25" t="n">
        <f aca="false">MAX(-D78,0)/1000</f>
        <v>0.8524</v>
      </c>
      <c r="G78" s="23" t="str">
        <f aca="false">IF(E78&gt;0,"ja","nein")</f>
        <v>nein</v>
      </c>
      <c r="H78" s="26" t="n">
        <v>142.44</v>
      </c>
      <c r="I78" s="26" t="n">
        <f aca="false">(H78/10+IF(N78=2025,Einstellungen!$B$23,Einstellungen!$C$23))*(1+Einstellungen!$B$10)</f>
        <v>36.89595</v>
      </c>
      <c r="J78" s="25" t="n">
        <f aca="false">E78*I78/100</f>
        <v>0</v>
      </c>
      <c r="K78" s="25" t="n">
        <f aca="false">E78*Einstellungen!$B$5/100</f>
        <v>0</v>
      </c>
      <c r="L78" s="23" t="str">
        <f aca="false">IF(I78&lt;Einstellungen!$B$5,"ja","nein")</f>
        <v>nein</v>
      </c>
      <c r="M78" s="23" t="s">
        <v>123</v>
      </c>
      <c r="N78" s="23" t="n">
        <v>2025</v>
      </c>
      <c r="O78" s="23" t="n">
        <v>9</v>
      </c>
    </row>
    <row r="79" customFormat="false" ht="15" hidden="false" customHeight="false" outlineLevel="0" collapsed="false">
      <c r="A79" s="22" t="n">
        <v>45689</v>
      </c>
      <c r="B79" s="23" t="s">
        <v>116</v>
      </c>
      <c r="C79" s="23" t="s">
        <v>122</v>
      </c>
      <c r="D79" s="24" t="n">
        <v>-3719.1</v>
      </c>
      <c r="E79" s="25" t="n">
        <f aca="false">MAX(D79,0)/1000</f>
        <v>0</v>
      </c>
      <c r="F79" s="25" t="n">
        <f aca="false">MAX(-D79,0)/1000</f>
        <v>3.7191</v>
      </c>
      <c r="G79" s="23" t="str">
        <f aca="false">IF(E79&gt;0,"ja","nein")</f>
        <v>nein</v>
      </c>
      <c r="H79" s="26" t="n">
        <v>128.4</v>
      </c>
      <c r="I79" s="26" t="n">
        <f aca="false">(H79/10+IF(N79=2025,Einstellungen!$B$23,Einstellungen!$C$23))*(1+Einstellungen!$B$10)</f>
        <v>35.22519</v>
      </c>
      <c r="J79" s="25" t="n">
        <f aca="false">E79*I79/100</f>
        <v>0</v>
      </c>
      <c r="K79" s="25" t="n">
        <f aca="false">E79*Einstellungen!$B$5/100</f>
        <v>0</v>
      </c>
      <c r="L79" s="23" t="str">
        <f aca="false">IF(I79&lt;Einstellungen!$B$5,"ja","nein")</f>
        <v>nein</v>
      </c>
      <c r="M79" s="23" t="s">
        <v>123</v>
      </c>
      <c r="N79" s="23" t="n">
        <v>2025</v>
      </c>
      <c r="O79" s="23" t="n">
        <v>10</v>
      </c>
    </row>
    <row r="80" customFormat="false" ht="15" hidden="false" customHeight="false" outlineLevel="0" collapsed="false">
      <c r="A80" s="22" t="n">
        <v>45689</v>
      </c>
      <c r="B80" s="23" t="s">
        <v>117</v>
      </c>
      <c r="C80" s="23" t="s">
        <v>122</v>
      </c>
      <c r="D80" s="24" t="n">
        <v>-4378.5</v>
      </c>
      <c r="E80" s="25" t="n">
        <f aca="false">MAX(D80,0)/1000</f>
        <v>0</v>
      </c>
      <c r="F80" s="25" t="n">
        <f aca="false">MAX(-D80,0)/1000</f>
        <v>4.3785</v>
      </c>
      <c r="G80" s="23" t="str">
        <f aca="false">IF(E80&gt;0,"ja","nein")</f>
        <v>nein</v>
      </c>
      <c r="H80" s="26" t="n">
        <v>120.08</v>
      </c>
      <c r="I80" s="26" t="n">
        <f aca="false">(H80/10+IF(N80=2025,Einstellungen!$B$23,Einstellungen!$C$23))*(1+Einstellungen!$B$10)</f>
        <v>34.23511</v>
      </c>
      <c r="J80" s="25" t="n">
        <f aca="false">E80*I80/100</f>
        <v>0</v>
      </c>
      <c r="K80" s="25" t="n">
        <f aca="false">E80*Einstellungen!$B$5/100</f>
        <v>0</v>
      </c>
      <c r="L80" s="23" t="str">
        <f aca="false">IF(I80&lt;Einstellungen!$B$5,"ja","nein")</f>
        <v>nein</v>
      </c>
      <c r="M80" s="23" t="s">
        <v>123</v>
      </c>
      <c r="N80" s="23" t="n">
        <v>2025</v>
      </c>
      <c r="O80" s="23" t="n">
        <v>11</v>
      </c>
    </row>
    <row r="81" customFormat="false" ht="15" hidden="false" customHeight="false" outlineLevel="0" collapsed="false">
      <c r="A81" s="22" t="n">
        <v>45689</v>
      </c>
      <c r="B81" s="23" t="s">
        <v>118</v>
      </c>
      <c r="C81" s="23" t="s">
        <v>122</v>
      </c>
      <c r="D81" s="24" t="n">
        <v>-4380.6</v>
      </c>
      <c r="E81" s="25" t="n">
        <f aca="false">MAX(D81,0)/1000</f>
        <v>0</v>
      </c>
      <c r="F81" s="25" t="n">
        <f aca="false">MAX(-D81,0)/1000</f>
        <v>4.3806</v>
      </c>
      <c r="G81" s="23" t="str">
        <f aca="false">IF(E81&gt;0,"ja","nein")</f>
        <v>nein</v>
      </c>
      <c r="H81" s="26" t="n">
        <v>110.29</v>
      </c>
      <c r="I81" s="26" t="n">
        <f aca="false">(H81/10+IF(N81=2025,Einstellungen!$B$23,Einstellungen!$C$23))*(1+Einstellungen!$B$10)</f>
        <v>33.0701</v>
      </c>
      <c r="J81" s="25" t="n">
        <f aca="false">E81*I81/100</f>
        <v>0</v>
      </c>
      <c r="K81" s="25" t="n">
        <f aca="false">E81*Einstellungen!$B$5/100</f>
        <v>0</v>
      </c>
      <c r="L81" s="23" t="str">
        <f aca="false">IF(I81&lt;Einstellungen!$B$5,"ja","nein")</f>
        <v>nein</v>
      </c>
      <c r="M81" s="23" t="s">
        <v>123</v>
      </c>
      <c r="N81" s="23" t="n">
        <v>2025</v>
      </c>
      <c r="O81" s="23" t="n">
        <v>12</v>
      </c>
    </row>
    <row r="82" customFormat="false" ht="15" hidden="false" customHeight="false" outlineLevel="0" collapsed="false">
      <c r="A82" s="22" t="n">
        <v>45689</v>
      </c>
      <c r="B82" s="23" t="s">
        <v>119</v>
      </c>
      <c r="C82" s="23" t="s">
        <v>122</v>
      </c>
      <c r="D82" s="24" t="n">
        <v>-4007.1</v>
      </c>
      <c r="E82" s="25" t="n">
        <f aca="false">MAX(D82,0)/1000</f>
        <v>0</v>
      </c>
      <c r="F82" s="25" t="n">
        <f aca="false">MAX(-D82,0)/1000</f>
        <v>4.0071</v>
      </c>
      <c r="G82" s="23" t="str">
        <f aca="false">IF(E82&gt;0,"ja","nein")</f>
        <v>nein</v>
      </c>
      <c r="H82" s="26" t="n">
        <v>103.4</v>
      </c>
      <c r="I82" s="26" t="n">
        <f aca="false">(H82/10+IF(N82=2025,Einstellungen!$B$23,Einstellungen!$C$23))*(1+Einstellungen!$B$10)</f>
        <v>32.25019</v>
      </c>
      <c r="J82" s="25" t="n">
        <f aca="false">E82*I82/100</f>
        <v>0</v>
      </c>
      <c r="K82" s="25" t="n">
        <f aca="false">E82*Einstellungen!$B$5/100</f>
        <v>0</v>
      </c>
      <c r="L82" s="23" t="str">
        <f aca="false">IF(I82&lt;Einstellungen!$B$5,"ja","nein")</f>
        <v>nein</v>
      </c>
      <c r="M82" s="23" t="s">
        <v>123</v>
      </c>
      <c r="N82" s="23" t="n">
        <v>2025</v>
      </c>
      <c r="O82" s="23" t="n">
        <v>13</v>
      </c>
    </row>
    <row r="83" customFormat="false" ht="15" hidden="false" customHeight="false" outlineLevel="0" collapsed="false">
      <c r="A83" s="22" t="n">
        <v>45689</v>
      </c>
      <c r="B83" s="23" t="s">
        <v>120</v>
      </c>
      <c r="C83" s="23" t="s">
        <v>122</v>
      </c>
      <c r="D83" s="24" t="n">
        <v>-2911.6</v>
      </c>
      <c r="E83" s="25" t="n">
        <f aca="false">MAX(D83,0)/1000</f>
        <v>0</v>
      </c>
      <c r="F83" s="25" t="n">
        <f aca="false">MAX(-D83,0)/1000</f>
        <v>2.9116</v>
      </c>
      <c r="G83" s="23" t="str">
        <f aca="false">IF(E83&gt;0,"ja","nein")</f>
        <v>nein</v>
      </c>
      <c r="H83" s="26" t="n">
        <v>113.7</v>
      </c>
      <c r="I83" s="26" t="n">
        <f aca="false">(H83/10+IF(N83=2025,Einstellungen!$B$23,Einstellungen!$C$23))*(1+Einstellungen!$B$10)</f>
        <v>33.47589</v>
      </c>
      <c r="J83" s="25" t="n">
        <f aca="false">E83*I83/100</f>
        <v>0</v>
      </c>
      <c r="K83" s="25" t="n">
        <f aca="false">E83*Einstellungen!$B$5/100</f>
        <v>0</v>
      </c>
      <c r="L83" s="23" t="str">
        <f aca="false">IF(I83&lt;Einstellungen!$B$5,"ja","nein")</f>
        <v>nein</v>
      </c>
      <c r="M83" s="23" t="s">
        <v>123</v>
      </c>
      <c r="N83" s="23" t="n">
        <v>2025</v>
      </c>
      <c r="O83" s="23" t="n">
        <v>14</v>
      </c>
    </row>
    <row r="84" customFormat="false" ht="15" hidden="false" customHeight="false" outlineLevel="0" collapsed="false">
      <c r="A84" s="22" t="n">
        <v>45689</v>
      </c>
      <c r="B84" s="23" t="s">
        <v>104</v>
      </c>
      <c r="C84" s="23" t="s">
        <v>122</v>
      </c>
      <c r="D84" s="24" t="n">
        <v>-1314.6</v>
      </c>
      <c r="E84" s="25" t="n">
        <f aca="false">MAX(D84,0)/1000</f>
        <v>0</v>
      </c>
      <c r="F84" s="25" t="n">
        <f aca="false">MAX(-D84,0)/1000</f>
        <v>1.3146</v>
      </c>
      <c r="G84" s="23" t="str">
        <f aca="false">IF(E84&gt;0,"ja","nein")</f>
        <v>nein</v>
      </c>
      <c r="H84" s="26" t="n">
        <v>129.49</v>
      </c>
      <c r="I84" s="26" t="n">
        <f aca="false">(H84/10+IF(N84=2025,Einstellungen!$B$23,Einstellungen!$C$23))*(1+Einstellungen!$B$10)</f>
        <v>35.3549</v>
      </c>
      <c r="J84" s="25" t="n">
        <f aca="false">E84*I84/100</f>
        <v>0</v>
      </c>
      <c r="K84" s="25" t="n">
        <f aca="false">E84*Einstellungen!$B$5/100</f>
        <v>0</v>
      </c>
      <c r="L84" s="23" t="str">
        <f aca="false">IF(I84&lt;Einstellungen!$B$5,"ja","nein")</f>
        <v>nein</v>
      </c>
      <c r="M84" s="23" t="s">
        <v>123</v>
      </c>
      <c r="N84" s="23" t="n">
        <v>2025</v>
      </c>
      <c r="O84" s="23" t="n">
        <v>15</v>
      </c>
    </row>
    <row r="85" customFormat="false" ht="15" hidden="false" customHeight="false" outlineLevel="0" collapsed="false">
      <c r="A85" s="22" t="n">
        <v>45689</v>
      </c>
      <c r="B85" s="23" t="s">
        <v>105</v>
      </c>
      <c r="C85" s="23" t="s">
        <v>122</v>
      </c>
      <c r="D85" s="24" t="n">
        <v>-9.7</v>
      </c>
      <c r="E85" s="25" t="n">
        <f aca="false">MAX(D85,0)/1000</f>
        <v>0</v>
      </c>
      <c r="F85" s="25" t="n">
        <f aca="false">MAX(-D85,0)/1000</f>
        <v>0.0097</v>
      </c>
      <c r="G85" s="23" t="str">
        <f aca="false">IF(E85&gt;0,"ja","nein")</f>
        <v>nein</v>
      </c>
      <c r="H85" s="26" t="n">
        <v>154.43</v>
      </c>
      <c r="I85" s="26" t="n">
        <f aca="false">(H85/10+IF(N85=2025,Einstellungen!$B$23,Einstellungen!$C$23))*(1+Einstellungen!$B$10)</f>
        <v>38.32276</v>
      </c>
      <c r="J85" s="25" t="n">
        <f aca="false">E85*I85/100</f>
        <v>0</v>
      </c>
      <c r="K85" s="25" t="n">
        <f aca="false">E85*Einstellungen!$B$5/100</f>
        <v>0</v>
      </c>
      <c r="L85" s="23" t="str">
        <f aca="false">IF(I85&lt;Einstellungen!$B$5,"ja","nein")</f>
        <v>nein</v>
      </c>
      <c r="M85" s="23" t="s">
        <v>123</v>
      </c>
      <c r="N85" s="23" t="n">
        <v>2025</v>
      </c>
      <c r="O85" s="23" t="n">
        <v>16</v>
      </c>
    </row>
    <row r="86" customFormat="false" ht="15" hidden="false" customHeight="false" outlineLevel="0" collapsed="false">
      <c r="A86" s="22" t="n">
        <v>45689</v>
      </c>
      <c r="B86" s="23" t="s">
        <v>97</v>
      </c>
      <c r="C86" s="23" t="s">
        <v>122</v>
      </c>
      <c r="D86" s="24" t="n">
        <v>254</v>
      </c>
      <c r="E86" s="25" t="n">
        <f aca="false">MAX(D86,0)/1000</f>
        <v>0.254</v>
      </c>
      <c r="F86" s="25" t="n">
        <f aca="false">MAX(-D86,0)/1000</f>
        <v>0</v>
      </c>
      <c r="G86" s="23" t="str">
        <f aca="false">IF(E86&gt;0,"ja","nein")</f>
        <v>ja</v>
      </c>
      <c r="H86" s="26" t="n">
        <v>168.27</v>
      </c>
      <c r="I86" s="26" t="n">
        <f aca="false">(H86/10+IF(N86=2025,Einstellungen!$B$23,Einstellungen!$C$23))*(1+Einstellungen!$B$10)</f>
        <v>39.96972</v>
      </c>
      <c r="J86" s="25" t="n">
        <f aca="false">E86*I86/100</f>
        <v>0.1015230888</v>
      </c>
      <c r="K86" s="25" t="n">
        <f aca="false">E86*Einstellungen!$B$5/100</f>
        <v>0.07366</v>
      </c>
      <c r="L86" s="23" t="str">
        <f aca="false">IF(I86&lt;Einstellungen!$B$5,"ja","nein")</f>
        <v>nein</v>
      </c>
      <c r="M86" s="23" t="s">
        <v>123</v>
      </c>
      <c r="N86" s="23" t="n">
        <v>2025</v>
      </c>
      <c r="O86" s="23" t="n">
        <v>17</v>
      </c>
    </row>
    <row r="87" customFormat="false" ht="15" hidden="false" customHeight="false" outlineLevel="0" collapsed="false">
      <c r="A87" s="22" t="n">
        <v>45689</v>
      </c>
      <c r="B87" s="23" t="s">
        <v>99</v>
      </c>
      <c r="C87" s="23" t="s">
        <v>122</v>
      </c>
      <c r="D87" s="24" t="n">
        <v>241.6</v>
      </c>
      <c r="E87" s="25" t="n">
        <f aca="false">MAX(D87,0)/1000</f>
        <v>0.2416</v>
      </c>
      <c r="F87" s="25" t="n">
        <f aca="false">MAX(-D87,0)/1000</f>
        <v>0</v>
      </c>
      <c r="G87" s="23" t="str">
        <f aca="false">IF(E87&gt;0,"ja","nein")</f>
        <v>ja</v>
      </c>
      <c r="H87" s="26" t="n">
        <v>167.51</v>
      </c>
      <c r="I87" s="26" t="n">
        <f aca="false">(H87/10+IF(N87=2025,Einstellungen!$B$23,Einstellungen!$C$23))*(1+Einstellungen!$B$10)</f>
        <v>39.87928</v>
      </c>
      <c r="J87" s="25" t="n">
        <f aca="false">E87*I87/100</f>
        <v>0.09634834048</v>
      </c>
      <c r="K87" s="25" t="n">
        <f aca="false">E87*Einstellungen!$B$5/100</f>
        <v>0.070064</v>
      </c>
      <c r="L87" s="23" t="str">
        <f aca="false">IF(I87&lt;Einstellungen!$B$5,"ja","nein")</f>
        <v>nein</v>
      </c>
      <c r="M87" s="23" t="s">
        <v>123</v>
      </c>
      <c r="N87" s="23" t="n">
        <v>2025</v>
      </c>
      <c r="O87" s="23" t="n">
        <v>18</v>
      </c>
    </row>
    <row r="88" customFormat="false" ht="15" hidden="false" customHeight="false" outlineLevel="0" collapsed="false">
      <c r="A88" s="22" t="n">
        <v>45689</v>
      </c>
      <c r="B88" s="23" t="s">
        <v>100</v>
      </c>
      <c r="C88" s="23" t="s">
        <v>122</v>
      </c>
      <c r="D88" s="24" t="n">
        <v>600.2</v>
      </c>
      <c r="E88" s="25" t="n">
        <f aca="false">MAX(D88,0)/1000</f>
        <v>0.6002</v>
      </c>
      <c r="F88" s="25" t="n">
        <f aca="false">MAX(-D88,0)/1000</f>
        <v>0</v>
      </c>
      <c r="G88" s="23" t="str">
        <f aca="false">IF(E88&gt;0,"ja","nein")</f>
        <v>ja</v>
      </c>
      <c r="H88" s="26" t="n">
        <v>162.98</v>
      </c>
      <c r="I88" s="26" t="n">
        <f aca="false">(H88/10+IF(N88=2025,Einstellungen!$B$23,Einstellungen!$C$23))*(1+Einstellungen!$B$10)</f>
        <v>39.34021</v>
      </c>
      <c r="J88" s="25" t="n">
        <f aca="false">E88*I88/100</f>
        <v>0.23611994042</v>
      </c>
      <c r="K88" s="25" t="n">
        <f aca="false">E88*Einstellungen!$B$5/100</f>
        <v>0.174058</v>
      </c>
      <c r="L88" s="23" t="str">
        <f aca="false">IF(I88&lt;Einstellungen!$B$5,"ja","nein")</f>
        <v>nein</v>
      </c>
      <c r="M88" s="23" t="s">
        <v>123</v>
      </c>
      <c r="N88" s="23" t="n">
        <v>2025</v>
      </c>
      <c r="O88" s="23" t="n">
        <v>19</v>
      </c>
    </row>
    <row r="89" customFormat="false" ht="15" hidden="false" customHeight="false" outlineLevel="0" collapsed="false">
      <c r="A89" s="22" t="n">
        <v>45689</v>
      </c>
      <c r="B89" s="23" t="s">
        <v>92</v>
      </c>
      <c r="C89" s="23" t="s">
        <v>122</v>
      </c>
      <c r="D89" s="24" t="n">
        <v>344.9</v>
      </c>
      <c r="E89" s="25" t="n">
        <f aca="false">MAX(D89,0)/1000</f>
        <v>0.3449</v>
      </c>
      <c r="F89" s="25" t="n">
        <f aca="false">MAX(-D89,0)/1000</f>
        <v>0</v>
      </c>
      <c r="G89" s="23" t="str">
        <f aca="false">IF(E89&gt;0,"ja","nein")</f>
        <v>ja</v>
      </c>
      <c r="H89" s="26" t="n">
        <v>156.6</v>
      </c>
      <c r="I89" s="26" t="n">
        <f aca="false">(H89/10+IF(N89=2025,Einstellungen!$B$23,Einstellungen!$C$23))*(1+Einstellungen!$B$10)</f>
        <v>38.58099</v>
      </c>
      <c r="J89" s="25" t="n">
        <f aca="false">E89*I89/100</f>
        <v>0.13306583451</v>
      </c>
      <c r="K89" s="25" t="n">
        <f aca="false">E89*Einstellungen!$B$5/100</f>
        <v>0.100021</v>
      </c>
      <c r="L89" s="23" t="str">
        <f aca="false">IF(I89&lt;Einstellungen!$B$5,"ja","nein")</f>
        <v>nein</v>
      </c>
      <c r="M89" s="23" t="s">
        <v>123</v>
      </c>
      <c r="N89" s="23" t="n">
        <v>2025</v>
      </c>
      <c r="O89" s="23" t="n">
        <v>20</v>
      </c>
    </row>
    <row r="90" customFormat="false" ht="15" hidden="false" customHeight="false" outlineLevel="0" collapsed="false">
      <c r="A90" s="22" t="n">
        <v>45689</v>
      </c>
      <c r="B90" s="23" t="s">
        <v>95</v>
      </c>
      <c r="C90" s="23" t="s">
        <v>122</v>
      </c>
      <c r="D90" s="24" t="n">
        <v>389.3</v>
      </c>
      <c r="E90" s="25" t="n">
        <f aca="false">MAX(D90,0)/1000</f>
        <v>0.3893</v>
      </c>
      <c r="F90" s="25" t="n">
        <f aca="false">MAX(-D90,0)/1000</f>
        <v>0</v>
      </c>
      <c r="G90" s="23" t="str">
        <f aca="false">IF(E90&gt;0,"ja","nein")</f>
        <v>ja</v>
      </c>
      <c r="H90" s="26" t="n">
        <v>145.24</v>
      </c>
      <c r="I90" s="26" t="n">
        <f aca="false">(H90/10+IF(N90=2025,Einstellungen!$B$23,Einstellungen!$C$23))*(1+Einstellungen!$B$10)</f>
        <v>37.22915</v>
      </c>
      <c r="J90" s="25" t="n">
        <f aca="false">E90*I90/100</f>
        <v>0.14493308095</v>
      </c>
      <c r="K90" s="25" t="n">
        <f aca="false">E90*Einstellungen!$B$5/100</f>
        <v>0.112897</v>
      </c>
      <c r="L90" s="23" t="str">
        <f aca="false">IF(I90&lt;Einstellungen!$B$5,"ja","nein")</f>
        <v>nein</v>
      </c>
      <c r="M90" s="23" t="s">
        <v>123</v>
      </c>
      <c r="N90" s="23" t="n">
        <v>2025</v>
      </c>
      <c r="O90" s="23" t="n">
        <v>21</v>
      </c>
    </row>
    <row r="91" customFormat="false" ht="15" hidden="false" customHeight="false" outlineLevel="0" collapsed="false">
      <c r="A91" s="22" t="n">
        <v>45689</v>
      </c>
      <c r="B91" s="23" t="s">
        <v>96</v>
      </c>
      <c r="C91" s="23" t="s">
        <v>122</v>
      </c>
      <c r="D91" s="24" t="n">
        <v>302.4</v>
      </c>
      <c r="E91" s="25" t="n">
        <f aca="false">MAX(D91,0)/1000</f>
        <v>0.3024</v>
      </c>
      <c r="F91" s="25" t="n">
        <f aca="false">MAX(-D91,0)/1000</f>
        <v>0</v>
      </c>
      <c r="G91" s="23" t="str">
        <f aca="false">IF(E91&gt;0,"ja","nein")</f>
        <v>ja</v>
      </c>
      <c r="H91" s="26" t="n">
        <v>141.73</v>
      </c>
      <c r="I91" s="26" t="n">
        <f aca="false">(H91/10+IF(N91=2025,Einstellungen!$B$23,Einstellungen!$C$23))*(1+Einstellungen!$B$10)</f>
        <v>36.81146</v>
      </c>
      <c r="J91" s="25" t="n">
        <f aca="false">E91*I91/100</f>
        <v>0.11131785504</v>
      </c>
      <c r="K91" s="25" t="n">
        <f aca="false">E91*Einstellungen!$B$5/100</f>
        <v>0.087696</v>
      </c>
      <c r="L91" s="23" t="str">
        <f aca="false">IF(I91&lt;Einstellungen!$B$5,"ja","nein")</f>
        <v>nein</v>
      </c>
      <c r="M91" s="23" t="s">
        <v>123</v>
      </c>
      <c r="N91" s="23" t="n">
        <v>2025</v>
      </c>
      <c r="O91" s="23" t="n">
        <v>22</v>
      </c>
    </row>
    <row r="92" customFormat="false" ht="15" hidden="false" customHeight="false" outlineLevel="0" collapsed="false">
      <c r="A92" s="22" t="n">
        <v>45689</v>
      </c>
      <c r="B92" s="23" t="s">
        <v>101</v>
      </c>
      <c r="C92" s="23" t="s">
        <v>122</v>
      </c>
      <c r="D92" s="24" t="n">
        <v>269.3</v>
      </c>
      <c r="E92" s="25" t="n">
        <f aca="false">MAX(D92,0)/1000</f>
        <v>0.2693</v>
      </c>
      <c r="F92" s="25" t="n">
        <f aca="false">MAX(-D92,0)/1000</f>
        <v>0</v>
      </c>
      <c r="G92" s="23" t="str">
        <f aca="false">IF(E92&gt;0,"ja","nein")</f>
        <v>ja</v>
      </c>
      <c r="H92" s="26" t="n">
        <v>131.74</v>
      </c>
      <c r="I92" s="26" t="n">
        <f aca="false">(H92/10+IF(N92=2025,Einstellungen!$B$23,Einstellungen!$C$23))*(1+Einstellungen!$B$10)</f>
        <v>35.62265</v>
      </c>
      <c r="J92" s="25" t="n">
        <f aca="false">E92*I92/100</f>
        <v>0.09593179645</v>
      </c>
      <c r="K92" s="25" t="n">
        <f aca="false">E92*Einstellungen!$B$5/100</f>
        <v>0.078097</v>
      </c>
      <c r="L92" s="23" t="str">
        <f aca="false">IF(I92&lt;Einstellungen!$B$5,"ja","nein")</f>
        <v>nein</v>
      </c>
      <c r="M92" s="23" t="s">
        <v>123</v>
      </c>
      <c r="N92" s="23" t="n">
        <v>2025</v>
      </c>
      <c r="O92" s="23" t="n">
        <v>23</v>
      </c>
    </row>
    <row r="93" customFormat="false" ht="15" hidden="false" customHeight="false" outlineLevel="0" collapsed="false">
      <c r="A93" s="22" t="n">
        <v>45690</v>
      </c>
      <c r="B93" s="23" t="s">
        <v>102</v>
      </c>
      <c r="C93" s="23" t="s">
        <v>124</v>
      </c>
      <c r="D93" s="24" t="n">
        <v>279.6</v>
      </c>
      <c r="E93" s="25" t="n">
        <f aca="false">MAX(D93,0)/1000</f>
        <v>0.2796</v>
      </c>
      <c r="F93" s="25" t="n">
        <f aca="false">MAX(-D93,0)/1000</f>
        <v>0</v>
      </c>
      <c r="G93" s="23" t="str">
        <f aca="false">IF(E93&gt;0,"ja","nein")</f>
        <v>ja</v>
      </c>
      <c r="H93" s="26" t="n">
        <v>133.26</v>
      </c>
      <c r="I93" s="26" t="n">
        <f aca="false">(H93/10+IF(N93=2025,Einstellungen!$B$23,Einstellungen!$C$23))*(1+Einstellungen!$B$10)</f>
        <v>35.80353</v>
      </c>
      <c r="J93" s="25" t="n">
        <f aca="false">E93*I93/100</f>
        <v>0.10010666988</v>
      </c>
      <c r="K93" s="25" t="n">
        <f aca="false">E93*Einstellungen!$B$5/100</f>
        <v>0.081084</v>
      </c>
      <c r="L93" s="23" t="str">
        <f aca="false">IF(I93&lt;Einstellungen!$B$5,"ja","nein")</f>
        <v>nein</v>
      </c>
      <c r="M93" s="23" t="s">
        <v>123</v>
      </c>
      <c r="N93" s="23" t="n">
        <v>2025</v>
      </c>
      <c r="O93" s="23" t="n">
        <v>0</v>
      </c>
    </row>
    <row r="94" customFormat="false" ht="15" hidden="false" customHeight="false" outlineLevel="0" collapsed="false">
      <c r="A94" s="22" t="n">
        <v>45690</v>
      </c>
      <c r="B94" s="23" t="s">
        <v>107</v>
      </c>
      <c r="C94" s="23" t="s">
        <v>124</v>
      </c>
      <c r="D94" s="24" t="n">
        <v>220.8</v>
      </c>
      <c r="E94" s="25" t="n">
        <f aca="false">MAX(D94,0)/1000</f>
        <v>0.2208</v>
      </c>
      <c r="F94" s="25" t="n">
        <f aca="false">MAX(-D94,0)/1000</f>
        <v>0</v>
      </c>
      <c r="G94" s="23" t="str">
        <f aca="false">IF(E94&gt;0,"ja","nein")</f>
        <v>ja</v>
      </c>
      <c r="H94" s="26" t="n">
        <v>126.91</v>
      </c>
      <c r="I94" s="26" t="n">
        <f aca="false">(H94/10+IF(N94=2025,Einstellungen!$B$23,Einstellungen!$C$23))*(1+Einstellungen!$B$10)</f>
        <v>35.04788</v>
      </c>
      <c r="J94" s="25" t="n">
        <f aca="false">E94*I94/100</f>
        <v>0.07738571904</v>
      </c>
      <c r="K94" s="25" t="n">
        <f aca="false">E94*Einstellungen!$B$5/100</f>
        <v>0.064032</v>
      </c>
      <c r="L94" s="23" t="str">
        <f aca="false">IF(I94&lt;Einstellungen!$B$5,"ja","nein")</f>
        <v>nein</v>
      </c>
      <c r="M94" s="23" t="s">
        <v>123</v>
      </c>
      <c r="N94" s="23" t="n">
        <v>2025</v>
      </c>
      <c r="O94" s="23" t="n">
        <v>1</v>
      </c>
    </row>
    <row r="95" customFormat="false" ht="15" hidden="false" customHeight="false" outlineLevel="0" collapsed="false">
      <c r="A95" s="22" t="n">
        <v>45690</v>
      </c>
      <c r="B95" s="23" t="s">
        <v>108</v>
      </c>
      <c r="C95" s="23" t="s">
        <v>124</v>
      </c>
      <c r="D95" s="24" t="n">
        <v>182.2</v>
      </c>
      <c r="E95" s="25" t="n">
        <f aca="false">MAX(D95,0)/1000</f>
        <v>0.1822</v>
      </c>
      <c r="F95" s="25" t="n">
        <f aca="false">MAX(-D95,0)/1000</f>
        <v>0</v>
      </c>
      <c r="G95" s="23" t="str">
        <f aca="false">IF(E95&gt;0,"ja","nein")</f>
        <v>ja</v>
      </c>
      <c r="H95" s="26" t="n">
        <v>122.99</v>
      </c>
      <c r="I95" s="26" t="n">
        <f aca="false">(H95/10+IF(N95=2025,Einstellungen!$B$23,Einstellungen!$C$23))*(1+Einstellungen!$B$10)</f>
        <v>34.5814</v>
      </c>
      <c r="J95" s="25" t="n">
        <f aca="false">E95*I95/100</f>
        <v>0.0630073108</v>
      </c>
      <c r="K95" s="25" t="n">
        <f aca="false">E95*Einstellungen!$B$5/100</f>
        <v>0.052838</v>
      </c>
      <c r="L95" s="23" t="str">
        <f aca="false">IF(I95&lt;Einstellungen!$B$5,"ja","nein")</f>
        <v>nein</v>
      </c>
      <c r="M95" s="23" t="s">
        <v>123</v>
      </c>
      <c r="N95" s="23" t="n">
        <v>2025</v>
      </c>
      <c r="O95" s="23" t="n">
        <v>2</v>
      </c>
    </row>
    <row r="96" customFormat="false" ht="15" hidden="false" customHeight="false" outlineLevel="0" collapsed="false">
      <c r="A96" s="22" t="n">
        <v>45690</v>
      </c>
      <c r="B96" s="23" t="s">
        <v>109</v>
      </c>
      <c r="C96" s="23" t="s">
        <v>124</v>
      </c>
      <c r="D96" s="24" t="n">
        <v>184.5</v>
      </c>
      <c r="E96" s="25" t="n">
        <f aca="false">MAX(D96,0)/1000</f>
        <v>0.1845</v>
      </c>
      <c r="F96" s="25" t="n">
        <f aca="false">MAX(-D96,0)/1000</f>
        <v>0</v>
      </c>
      <c r="G96" s="23" t="str">
        <f aca="false">IF(E96&gt;0,"ja","nein")</f>
        <v>ja</v>
      </c>
      <c r="H96" s="26" t="n">
        <v>120.66</v>
      </c>
      <c r="I96" s="26" t="n">
        <f aca="false">(H96/10+IF(N96=2025,Einstellungen!$B$23,Einstellungen!$C$23))*(1+Einstellungen!$B$10)</f>
        <v>34.30413</v>
      </c>
      <c r="J96" s="25" t="n">
        <f aca="false">E96*I96/100</f>
        <v>0.06329111985</v>
      </c>
      <c r="K96" s="25" t="n">
        <f aca="false">E96*Einstellungen!$B$5/100</f>
        <v>0.053505</v>
      </c>
      <c r="L96" s="23" t="str">
        <f aca="false">IF(I96&lt;Einstellungen!$B$5,"ja","nein")</f>
        <v>nein</v>
      </c>
      <c r="M96" s="23" t="s">
        <v>123</v>
      </c>
      <c r="N96" s="23" t="n">
        <v>2025</v>
      </c>
      <c r="O96" s="23" t="n">
        <v>3</v>
      </c>
    </row>
    <row r="97" customFormat="false" ht="15" hidden="false" customHeight="false" outlineLevel="0" collapsed="false">
      <c r="A97" s="22" t="n">
        <v>45690</v>
      </c>
      <c r="B97" s="23" t="s">
        <v>110</v>
      </c>
      <c r="C97" s="23" t="s">
        <v>124</v>
      </c>
      <c r="D97" s="24" t="n">
        <v>195.7</v>
      </c>
      <c r="E97" s="25" t="n">
        <f aca="false">MAX(D97,0)/1000</f>
        <v>0.1957</v>
      </c>
      <c r="F97" s="25" t="n">
        <f aca="false">MAX(-D97,0)/1000</f>
        <v>0</v>
      </c>
      <c r="G97" s="23" t="str">
        <f aca="false">IF(E97&gt;0,"ja","nein")</f>
        <v>ja</v>
      </c>
      <c r="H97" s="26" t="n">
        <v>122.34</v>
      </c>
      <c r="I97" s="26" t="n">
        <f aca="false">(H97/10+IF(N97=2025,Einstellungen!$B$23,Einstellungen!$C$23))*(1+Einstellungen!$B$10)</f>
        <v>34.50405</v>
      </c>
      <c r="J97" s="25" t="n">
        <f aca="false">E97*I97/100</f>
        <v>0.06752442585</v>
      </c>
      <c r="K97" s="25" t="n">
        <f aca="false">E97*Einstellungen!$B$5/100</f>
        <v>0.056753</v>
      </c>
      <c r="L97" s="23" t="str">
        <f aca="false">IF(I97&lt;Einstellungen!$B$5,"ja","nein")</f>
        <v>nein</v>
      </c>
      <c r="M97" s="23" t="s">
        <v>123</v>
      </c>
      <c r="N97" s="23" t="n">
        <v>2025</v>
      </c>
      <c r="O97" s="23" t="n">
        <v>4</v>
      </c>
    </row>
    <row r="98" customFormat="false" ht="15" hidden="false" customHeight="false" outlineLevel="0" collapsed="false">
      <c r="A98" s="22" t="n">
        <v>45690</v>
      </c>
      <c r="B98" s="23" t="s">
        <v>111</v>
      </c>
      <c r="C98" s="23" t="s">
        <v>124</v>
      </c>
      <c r="D98" s="24" t="n">
        <v>220.6</v>
      </c>
      <c r="E98" s="25" t="n">
        <f aca="false">MAX(D98,0)/1000</f>
        <v>0.2206</v>
      </c>
      <c r="F98" s="25" t="n">
        <f aca="false">MAX(-D98,0)/1000</f>
        <v>0</v>
      </c>
      <c r="G98" s="23" t="str">
        <f aca="false">IF(E98&gt;0,"ja","nein")</f>
        <v>ja</v>
      </c>
      <c r="H98" s="26" t="n">
        <v>123.41</v>
      </c>
      <c r="I98" s="26" t="n">
        <f aca="false">(H98/10+IF(N98=2025,Einstellungen!$B$23,Einstellungen!$C$23))*(1+Einstellungen!$B$10)</f>
        <v>34.63138</v>
      </c>
      <c r="J98" s="25" t="n">
        <f aca="false">E98*I98/100</f>
        <v>0.07639682428</v>
      </c>
      <c r="K98" s="25" t="n">
        <f aca="false">E98*Einstellungen!$B$5/100</f>
        <v>0.063974</v>
      </c>
      <c r="L98" s="23" t="str">
        <f aca="false">IF(I98&lt;Einstellungen!$B$5,"ja","nein")</f>
        <v>nein</v>
      </c>
      <c r="M98" s="23" t="s">
        <v>123</v>
      </c>
      <c r="N98" s="23" t="n">
        <v>2025</v>
      </c>
      <c r="O98" s="23" t="n">
        <v>5</v>
      </c>
    </row>
    <row r="99" customFormat="false" ht="15" hidden="false" customHeight="false" outlineLevel="0" collapsed="false">
      <c r="A99" s="22" t="n">
        <v>45690</v>
      </c>
      <c r="B99" s="23" t="s">
        <v>112</v>
      </c>
      <c r="C99" s="23" t="s">
        <v>124</v>
      </c>
      <c r="D99" s="24" t="n">
        <v>224.8</v>
      </c>
      <c r="E99" s="25" t="n">
        <f aca="false">MAX(D99,0)/1000</f>
        <v>0.2248</v>
      </c>
      <c r="F99" s="25" t="n">
        <f aca="false">MAX(-D99,0)/1000</f>
        <v>0</v>
      </c>
      <c r="G99" s="23" t="str">
        <f aca="false">IF(E99&gt;0,"ja","nein")</f>
        <v>ja</v>
      </c>
      <c r="H99" s="26" t="n">
        <v>128.09</v>
      </c>
      <c r="I99" s="26" t="n">
        <f aca="false">(H99/10+IF(N99=2025,Einstellungen!$B$23,Einstellungen!$C$23))*(1+Einstellungen!$B$10)</f>
        <v>35.1883</v>
      </c>
      <c r="J99" s="25" t="n">
        <f aca="false">E99*I99/100</f>
        <v>0.0791032984</v>
      </c>
      <c r="K99" s="25" t="n">
        <f aca="false">E99*Einstellungen!$B$5/100</f>
        <v>0.065192</v>
      </c>
      <c r="L99" s="23" t="str">
        <f aca="false">IF(I99&lt;Einstellungen!$B$5,"ja","nein")</f>
        <v>nein</v>
      </c>
      <c r="M99" s="23" t="s">
        <v>123</v>
      </c>
      <c r="N99" s="23" t="n">
        <v>2025</v>
      </c>
      <c r="O99" s="23" t="n">
        <v>6</v>
      </c>
    </row>
    <row r="100" customFormat="false" ht="15" hidden="false" customHeight="false" outlineLevel="0" collapsed="false">
      <c r="A100" s="22" t="n">
        <v>45690</v>
      </c>
      <c r="B100" s="23" t="s">
        <v>113</v>
      </c>
      <c r="C100" s="23" t="s">
        <v>124</v>
      </c>
      <c r="D100" s="24" t="n">
        <v>355</v>
      </c>
      <c r="E100" s="25" t="n">
        <f aca="false">MAX(D100,0)/1000</f>
        <v>0.355</v>
      </c>
      <c r="F100" s="25" t="n">
        <f aca="false">MAX(-D100,0)/1000</f>
        <v>0</v>
      </c>
      <c r="G100" s="23" t="str">
        <f aca="false">IF(E100&gt;0,"ja","nein")</f>
        <v>ja</v>
      </c>
      <c r="H100" s="26" t="n">
        <v>135.9</v>
      </c>
      <c r="I100" s="26" t="n">
        <f aca="false">(H100/10+IF(N100=2025,Einstellungen!$B$23,Einstellungen!$C$23))*(1+Einstellungen!$B$10)</f>
        <v>36.11769</v>
      </c>
      <c r="J100" s="25" t="n">
        <f aca="false">E100*I100/100</f>
        <v>0.1282177995</v>
      </c>
      <c r="K100" s="25" t="n">
        <f aca="false">E100*Einstellungen!$B$5/100</f>
        <v>0.10295</v>
      </c>
      <c r="L100" s="23" t="str">
        <f aca="false">IF(I100&lt;Einstellungen!$B$5,"ja","nein")</f>
        <v>nein</v>
      </c>
      <c r="M100" s="23" t="s">
        <v>123</v>
      </c>
      <c r="N100" s="23" t="n">
        <v>2025</v>
      </c>
      <c r="O100" s="23" t="n">
        <v>7</v>
      </c>
    </row>
    <row r="101" customFormat="false" ht="15" hidden="false" customHeight="false" outlineLevel="0" collapsed="false">
      <c r="A101" s="22" t="n">
        <v>45690</v>
      </c>
      <c r="B101" s="23" t="s">
        <v>114</v>
      </c>
      <c r="C101" s="23" t="s">
        <v>124</v>
      </c>
      <c r="D101" s="24" t="n">
        <v>119.1</v>
      </c>
      <c r="E101" s="25" t="n">
        <f aca="false">MAX(D101,0)/1000</f>
        <v>0.1191</v>
      </c>
      <c r="F101" s="25" t="n">
        <f aca="false">MAX(-D101,0)/1000</f>
        <v>0</v>
      </c>
      <c r="G101" s="23" t="str">
        <f aca="false">IF(E101&gt;0,"ja","nein")</f>
        <v>ja</v>
      </c>
      <c r="H101" s="26" t="n">
        <v>137.3</v>
      </c>
      <c r="I101" s="26" t="n">
        <f aca="false">(H101/10+IF(N101=2025,Einstellungen!$B$23,Einstellungen!$C$23))*(1+Einstellungen!$B$10)</f>
        <v>36.28429</v>
      </c>
      <c r="J101" s="25" t="n">
        <f aca="false">E101*I101/100</f>
        <v>0.04321458939</v>
      </c>
      <c r="K101" s="25" t="n">
        <f aca="false">E101*Einstellungen!$B$5/100</f>
        <v>0.034539</v>
      </c>
      <c r="L101" s="23" t="str">
        <f aca="false">IF(I101&lt;Einstellungen!$B$5,"ja","nein")</f>
        <v>nein</v>
      </c>
      <c r="M101" s="23" t="s">
        <v>123</v>
      </c>
      <c r="N101" s="23" t="n">
        <v>2025</v>
      </c>
      <c r="O101" s="23" t="n">
        <v>8</v>
      </c>
    </row>
    <row r="102" customFormat="false" ht="15" hidden="false" customHeight="false" outlineLevel="0" collapsed="false">
      <c r="A102" s="22" t="n">
        <v>45690</v>
      </c>
      <c r="B102" s="23" t="s">
        <v>115</v>
      </c>
      <c r="C102" s="23" t="s">
        <v>124</v>
      </c>
      <c r="D102" s="24" t="n">
        <v>-1342.8</v>
      </c>
      <c r="E102" s="25" t="n">
        <f aca="false">MAX(D102,0)/1000</f>
        <v>0</v>
      </c>
      <c r="F102" s="25" t="n">
        <f aca="false">MAX(-D102,0)/1000</f>
        <v>1.3428</v>
      </c>
      <c r="G102" s="23" t="str">
        <f aca="false">IF(E102&gt;0,"ja","nein")</f>
        <v>nein</v>
      </c>
      <c r="H102" s="26" t="n">
        <v>137.7</v>
      </c>
      <c r="I102" s="26" t="n">
        <f aca="false">(H102/10+IF(N102=2025,Einstellungen!$B$23,Einstellungen!$C$23))*(1+Einstellungen!$B$10)</f>
        <v>36.33189</v>
      </c>
      <c r="J102" s="25" t="n">
        <f aca="false">E102*I102/100</f>
        <v>0</v>
      </c>
      <c r="K102" s="25" t="n">
        <f aca="false">E102*Einstellungen!$B$5/100</f>
        <v>0</v>
      </c>
      <c r="L102" s="23" t="str">
        <f aca="false">IF(I102&lt;Einstellungen!$B$5,"ja","nein")</f>
        <v>nein</v>
      </c>
      <c r="M102" s="23" t="s">
        <v>123</v>
      </c>
      <c r="N102" s="23" t="n">
        <v>2025</v>
      </c>
      <c r="O102" s="23" t="n">
        <v>9</v>
      </c>
    </row>
    <row r="103" customFormat="false" ht="15" hidden="false" customHeight="false" outlineLevel="0" collapsed="false">
      <c r="A103" s="22" t="n">
        <v>45690</v>
      </c>
      <c r="B103" s="23" t="s">
        <v>116</v>
      </c>
      <c r="C103" s="23" t="s">
        <v>124</v>
      </c>
      <c r="D103" s="24" t="n">
        <v>-3099.4</v>
      </c>
      <c r="E103" s="25" t="n">
        <f aca="false">MAX(D103,0)/1000</f>
        <v>0</v>
      </c>
      <c r="F103" s="25" t="n">
        <f aca="false">MAX(-D103,0)/1000</f>
        <v>3.0994</v>
      </c>
      <c r="G103" s="23" t="str">
        <f aca="false">IF(E103&gt;0,"ja","nein")</f>
        <v>nein</v>
      </c>
      <c r="H103" s="26" t="n">
        <v>130.04</v>
      </c>
      <c r="I103" s="26" t="n">
        <f aca="false">(H103/10+IF(N103=2025,Einstellungen!$B$23,Einstellungen!$C$23))*(1+Einstellungen!$B$10)</f>
        <v>35.42035</v>
      </c>
      <c r="J103" s="25" t="n">
        <f aca="false">E103*I103/100</f>
        <v>0</v>
      </c>
      <c r="K103" s="25" t="n">
        <f aca="false">E103*Einstellungen!$B$5/100</f>
        <v>0</v>
      </c>
      <c r="L103" s="23" t="str">
        <f aca="false">IF(I103&lt;Einstellungen!$B$5,"ja","nein")</f>
        <v>nein</v>
      </c>
      <c r="M103" s="23" t="s">
        <v>123</v>
      </c>
      <c r="N103" s="23" t="n">
        <v>2025</v>
      </c>
      <c r="O103" s="23" t="n">
        <v>10</v>
      </c>
    </row>
    <row r="104" customFormat="false" ht="15" hidden="false" customHeight="false" outlineLevel="0" collapsed="false">
      <c r="A104" s="22" t="n">
        <v>45690</v>
      </c>
      <c r="B104" s="23" t="s">
        <v>117</v>
      </c>
      <c r="C104" s="23" t="s">
        <v>124</v>
      </c>
      <c r="D104" s="24" t="n">
        <v>-1509.5</v>
      </c>
      <c r="E104" s="25" t="n">
        <f aca="false">MAX(D104,0)/1000</f>
        <v>0</v>
      </c>
      <c r="F104" s="25" t="n">
        <f aca="false">MAX(-D104,0)/1000</f>
        <v>1.5095</v>
      </c>
      <c r="G104" s="23" t="str">
        <f aca="false">IF(E104&gt;0,"ja","nein")</f>
        <v>nein</v>
      </c>
      <c r="H104" s="26" t="n">
        <v>129.33</v>
      </c>
      <c r="I104" s="26" t="n">
        <f aca="false">(H104/10+IF(N104=2025,Einstellungen!$B$23,Einstellungen!$C$23))*(1+Einstellungen!$B$10)</f>
        <v>35.33586</v>
      </c>
      <c r="J104" s="25" t="n">
        <f aca="false">E104*I104/100</f>
        <v>0</v>
      </c>
      <c r="K104" s="25" t="n">
        <f aca="false">E104*Einstellungen!$B$5/100</f>
        <v>0</v>
      </c>
      <c r="L104" s="23" t="str">
        <f aca="false">IF(I104&lt;Einstellungen!$B$5,"ja","nein")</f>
        <v>nein</v>
      </c>
      <c r="M104" s="23" t="s">
        <v>123</v>
      </c>
      <c r="N104" s="23" t="n">
        <v>2025</v>
      </c>
      <c r="O104" s="23" t="n">
        <v>11</v>
      </c>
    </row>
    <row r="105" customFormat="false" ht="15" hidden="false" customHeight="false" outlineLevel="0" collapsed="false">
      <c r="A105" s="22" t="n">
        <v>45690</v>
      </c>
      <c r="B105" s="23" t="s">
        <v>118</v>
      </c>
      <c r="C105" s="23" t="s">
        <v>124</v>
      </c>
      <c r="D105" s="24" t="n">
        <v>-506.2</v>
      </c>
      <c r="E105" s="25" t="n">
        <f aca="false">MAX(D105,0)/1000</f>
        <v>0</v>
      </c>
      <c r="F105" s="25" t="n">
        <f aca="false">MAX(-D105,0)/1000</f>
        <v>0.5062</v>
      </c>
      <c r="G105" s="23" t="str">
        <f aca="false">IF(E105&gt;0,"ja","nein")</f>
        <v>nein</v>
      </c>
      <c r="H105" s="26" t="n">
        <v>122.24</v>
      </c>
      <c r="I105" s="26" t="n">
        <f aca="false">(H105/10+IF(N105=2025,Einstellungen!$B$23,Einstellungen!$C$23))*(1+Einstellungen!$B$10)</f>
        <v>34.49215</v>
      </c>
      <c r="J105" s="25" t="n">
        <f aca="false">E105*I105/100</f>
        <v>0</v>
      </c>
      <c r="K105" s="25" t="n">
        <f aca="false">E105*Einstellungen!$B$5/100</f>
        <v>0</v>
      </c>
      <c r="L105" s="23" t="str">
        <f aca="false">IF(I105&lt;Einstellungen!$B$5,"ja","nein")</f>
        <v>nein</v>
      </c>
      <c r="M105" s="23" t="s">
        <v>123</v>
      </c>
      <c r="N105" s="23" t="n">
        <v>2025</v>
      </c>
      <c r="O105" s="23" t="n">
        <v>12</v>
      </c>
    </row>
    <row r="106" customFormat="false" ht="15" hidden="false" customHeight="false" outlineLevel="0" collapsed="false">
      <c r="A106" s="22" t="n">
        <v>45690</v>
      </c>
      <c r="B106" s="23" t="s">
        <v>119</v>
      </c>
      <c r="C106" s="23" t="s">
        <v>124</v>
      </c>
      <c r="D106" s="24" t="n">
        <v>72</v>
      </c>
      <c r="E106" s="25" t="n">
        <f aca="false">MAX(D106,0)/1000</f>
        <v>0.072</v>
      </c>
      <c r="F106" s="25" t="n">
        <f aca="false">MAX(-D106,0)/1000</f>
        <v>0</v>
      </c>
      <c r="G106" s="23" t="str">
        <f aca="false">IF(E106&gt;0,"ja","nein")</f>
        <v>ja</v>
      </c>
      <c r="H106" s="26" t="n">
        <v>111.88</v>
      </c>
      <c r="I106" s="26" t="n">
        <f aca="false">(H106/10+IF(N106=2025,Einstellungen!$B$23,Einstellungen!$C$23))*(1+Einstellungen!$B$10)</f>
        <v>33.25931</v>
      </c>
      <c r="J106" s="25" t="n">
        <f aca="false">E106*I106/100</f>
        <v>0.0239467032</v>
      </c>
      <c r="K106" s="25" t="n">
        <f aca="false">E106*Einstellungen!$B$5/100</f>
        <v>0.02088</v>
      </c>
      <c r="L106" s="23" t="str">
        <f aca="false">IF(I106&lt;Einstellungen!$B$5,"ja","nein")</f>
        <v>nein</v>
      </c>
      <c r="M106" s="23" t="s">
        <v>123</v>
      </c>
      <c r="N106" s="23" t="n">
        <v>2025</v>
      </c>
      <c r="O106" s="23" t="n">
        <v>13</v>
      </c>
    </row>
    <row r="107" customFormat="false" ht="15" hidden="false" customHeight="false" outlineLevel="0" collapsed="false">
      <c r="A107" s="22" t="n">
        <v>45690</v>
      </c>
      <c r="B107" s="23" t="s">
        <v>120</v>
      </c>
      <c r="C107" s="23" t="s">
        <v>124</v>
      </c>
      <c r="D107" s="24" t="n">
        <v>-82.2</v>
      </c>
      <c r="E107" s="25" t="n">
        <f aca="false">MAX(D107,0)/1000</f>
        <v>0</v>
      </c>
      <c r="F107" s="25" t="n">
        <f aca="false">MAX(-D107,0)/1000</f>
        <v>0.0822</v>
      </c>
      <c r="G107" s="23" t="str">
        <f aca="false">IF(E107&gt;0,"ja","nein")</f>
        <v>nein</v>
      </c>
      <c r="H107" s="26" t="n">
        <v>116.42</v>
      </c>
      <c r="I107" s="26" t="n">
        <f aca="false">(H107/10+IF(N107=2025,Einstellungen!$B$23,Einstellungen!$C$23))*(1+Einstellungen!$B$10)</f>
        <v>33.79957</v>
      </c>
      <c r="J107" s="25" t="n">
        <f aca="false">E107*I107/100</f>
        <v>0</v>
      </c>
      <c r="K107" s="25" t="n">
        <f aca="false">E107*Einstellungen!$B$5/100</f>
        <v>0</v>
      </c>
      <c r="L107" s="23" t="str">
        <f aca="false">IF(I107&lt;Einstellungen!$B$5,"ja","nein")</f>
        <v>nein</v>
      </c>
      <c r="M107" s="23" t="s">
        <v>123</v>
      </c>
      <c r="N107" s="23" t="n">
        <v>2025</v>
      </c>
      <c r="O107" s="23" t="n">
        <v>14</v>
      </c>
    </row>
    <row r="108" customFormat="false" ht="15" hidden="false" customHeight="false" outlineLevel="0" collapsed="false">
      <c r="A108" s="22" t="n">
        <v>45690</v>
      </c>
      <c r="B108" s="23" t="s">
        <v>104</v>
      </c>
      <c r="C108" s="23" t="s">
        <v>124</v>
      </c>
      <c r="D108" s="24" t="n">
        <v>198.6</v>
      </c>
      <c r="E108" s="25" t="n">
        <f aca="false">MAX(D108,0)/1000</f>
        <v>0.1986</v>
      </c>
      <c r="F108" s="25" t="n">
        <f aca="false">MAX(-D108,0)/1000</f>
        <v>0</v>
      </c>
      <c r="G108" s="23" t="str">
        <f aca="false">IF(E108&gt;0,"ja","nein")</f>
        <v>ja</v>
      </c>
      <c r="H108" s="26" t="n">
        <v>127.97</v>
      </c>
      <c r="I108" s="26" t="n">
        <f aca="false">(H108/10+IF(N108=2025,Einstellungen!$B$23,Einstellungen!$C$23))*(1+Einstellungen!$B$10)</f>
        <v>35.17402</v>
      </c>
      <c r="J108" s="25" t="n">
        <f aca="false">E108*I108/100</f>
        <v>0.06985560372</v>
      </c>
      <c r="K108" s="25" t="n">
        <f aca="false">E108*Einstellungen!$B$5/100</f>
        <v>0.057594</v>
      </c>
      <c r="L108" s="23" t="str">
        <f aca="false">IF(I108&lt;Einstellungen!$B$5,"ja","nein")</f>
        <v>nein</v>
      </c>
      <c r="M108" s="23" t="s">
        <v>123</v>
      </c>
      <c r="N108" s="23" t="n">
        <v>2025</v>
      </c>
      <c r="O108" s="23" t="n">
        <v>15</v>
      </c>
    </row>
    <row r="109" customFormat="false" ht="15" hidden="false" customHeight="false" outlineLevel="0" collapsed="false">
      <c r="A109" s="22" t="n">
        <v>45690</v>
      </c>
      <c r="B109" s="23" t="s">
        <v>105</v>
      </c>
      <c r="C109" s="23" t="s">
        <v>124</v>
      </c>
      <c r="D109" s="24" t="n">
        <v>212.2</v>
      </c>
      <c r="E109" s="25" t="n">
        <f aca="false">MAX(D109,0)/1000</f>
        <v>0.2122</v>
      </c>
      <c r="F109" s="25" t="n">
        <f aca="false">MAX(-D109,0)/1000</f>
        <v>0</v>
      </c>
      <c r="G109" s="23" t="str">
        <f aca="false">IF(E109&gt;0,"ja","nein")</f>
        <v>ja</v>
      </c>
      <c r="H109" s="26" t="n">
        <v>151.21</v>
      </c>
      <c r="I109" s="26" t="n">
        <f aca="false">(H109/10+IF(N109=2025,Einstellungen!$B$23,Einstellungen!$C$23))*(1+Einstellungen!$B$10)</f>
        <v>37.93958</v>
      </c>
      <c r="J109" s="25" t="n">
        <f aca="false">E109*I109/100</f>
        <v>0.08050778876</v>
      </c>
      <c r="K109" s="25" t="n">
        <f aca="false">E109*Einstellungen!$B$5/100</f>
        <v>0.061538</v>
      </c>
      <c r="L109" s="23" t="str">
        <f aca="false">IF(I109&lt;Einstellungen!$B$5,"ja","nein")</f>
        <v>nein</v>
      </c>
      <c r="M109" s="23" t="s">
        <v>123</v>
      </c>
      <c r="N109" s="23" t="n">
        <v>2025</v>
      </c>
      <c r="O109" s="23" t="n">
        <v>16</v>
      </c>
    </row>
    <row r="110" customFormat="false" ht="15" hidden="false" customHeight="false" outlineLevel="0" collapsed="false">
      <c r="A110" s="22" t="n">
        <v>45690</v>
      </c>
      <c r="B110" s="23" t="s">
        <v>97</v>
      </c>
      <c r="C110" s="23" t="s">
        <v>124</v>
      </c>
      <c r="D110" s="24" t="n">
        <v>445.6</v>
      </c>
      <c r="E110" s="25" t="n">
        <f aca="false">MAX(D110,0)/1000</f>
        <v>0.4456</v>
      </c>
      <c r="F110" s="25" t="n">
        <f aca="false">MAX(-D110,0)/1000</f>
        <v>0</v>
      </c>
      <c r="G110" s="23" t="str">
        <f aca="false">IF(E110&gt;0,"ja","nein")</f>
        <v>ja</v>
      </c>
      <c r="H110" s="26" t="n">
        <v>164.03</v>
      </c>
      <c r="I110" s="26" t="n">
        <f aca="false">(H110/10+IF(N110=2025,Einstellungen!$B$23,Einstellungen!$C$23))*(1+Einstellungen!$B$10)</f>
        <v>39.46516</v>
      </c>
      <c r="J110" s="25" t="n">
        <f aca="false">E110*I110/100</f>
        <v>0.17585675296</v>
      </c>
      <c r="K110" s="25" t="n">
        <f aca="false">E110*Einstellungen!$B$5/100</f>
        <v>0.129224</v>
      </c>
      <c r="L110" s="23" t="str">
        <f aca="false">IF(I110&lt;Einstellungen!$B$5,"ja","nein")</f>
        <v>nein</v>
      </c>
      <c r="M110" s="23" t="s">
        <v>123</v>
      </c>
      <c r="N110" s="23" t="n">
        <v>2025</v>
      </c>
      <c r="O110" s="23" t="n">
        <v>17</v>
      </c>
    </row>
    <row r="111" customFormat="false" ht="15" hidden="false" customHeight="false" outlineLevel="0" collapsed="false">
      <c r="A111" s="22" t="n">
        <v>45690</v>
      </c>
      <c r="B111" s="23" t="s">
        <v>99</v>
      </c>
      <c r="C111" s="23" t="s">
        <v>124</v>
      </c>
      <c r="D111" s="24" t="n">
        <v>515.8</v>
      </c>
      <c r="E111" s="25" t="n">
        <f aca="false">MAX(D111,0)/1000</f>
        <v>0.5158</v>
      </c>
      <c r="F111" s="25" t="n">
        <f aca="false">MAX(-D111,0)/1000</f>
        <v>0</v>
      </c>
      <c r="G111" s="23" t="str">
        <f aca="false">IF(E111&gt;0,"ja","nein")</f>
        <v>ja</v>
      </c>
      <c r="H111" s="26" t="n">
        <v>172.49</v>
      </c>
      <c r="I111" s="26" t="n">
        <f aca="false">(H111/10+IF(N111=2025,Einstellungen!$B$23,Einstellungen!$C$23))*(1+Einstellungen!$B$10)</f>
        <v>40.4719</v>
      </c>
      <c r="J111" s="25" t="n">
        <f aca="false">E111*I111/100</f>
        <v>0.2087540602</v>
      </c>
      <c r="K111" s="25" t="n">
        <f aca="false">E111*Einstellungen!$B$5/100</f>
        <v>0.149582</v>
      </c>
      <c r="L111" s="23" t="str">
        <f aca="false">IF(I111&lt;Einstellungen!$B$5,"ja","nein")</f>
        <v>nein</v>
      </c>
      <c r="M111" s="23" t="s">
        <v>123</v>
      </c>
      <c r="N111" s="23" t="n">
        <v>2025</v>
      </c>
      <c r="O111" s="23" t="n">
        <v>18</v>
      </c>
    </row>
    <row r="112" customFormat="false" ht="15" hidden="false" customHeight="false" outlineLevel="0" collapsed="false">
      <c r="A112" s="22" t="n">
        <v>45690</v>
      </c>
      <c r="B112" s="23" t="s">
        <v>100</v>
      </c>
      <c r="C112" s="23" t="s">
        <v>124</v>
      </c>
      <c r="D112" s="24" t="n">
        <v>530.4</v>
      </c>
      <c r="E112" s="25" t="n">
        <f aca="false">MAX(D112,0)/1000</f>
        <v>0.5304</v>
      </c>
      <c r="F112" s="25" t="n">
        <f aca="false">MAX(-D112,0)/1000</f>
        <v>0</v>
      </c>
      <c r="G112" s="23" t="str">
        <f aca="false">IF(E112&gt;0,"ja","nein")</f>
        <v>ja</v>
      </c>
      <c r="H112" s="26" t="n">
        <v>173.95</v>
      </c>
      <c r="I112" s="26" t="n">
        <f aca="false">(H112/10+IF(N112=2025,Einstellungen!$B$23,Einstellungen!$C$23))*(1+Einstellungen!$B$10)</f>
        <v>40.64564</v>
      </c>
      <c r="J112" s="25" t="n">
        <f aca="false">E112*I112/100</f>
        <v>0.21558447456</v>
      </c>
      <c r="K112" s="25" t="n">
        <f aca="false">E112*Einstellungen!$B$5/100</f>
        <v>0.153816</v>
      </c>
      <c r="L112" s="23" t="str">
        <f aca="false">IF(I112&lt;Einstellungen!$B$5,"ja","nein")</f>
        <v>nein</v>
      </c>
      <c r="M112" s="23" t="s">
        <v>123</v>
      </c>
      <c r="N112" s="23" t="n">
        <v>2025</v>
      </c>
      <c r="O112" s="23" t="n">
        <v>19</v>
      </c>
    </row>
    <row r="113" customFormat="false" ht="15" hidden="false" customHeight="false" outlineLevel="0" collapsed="false">
      <c r="A113" s="22" t="n">
        <v>45690</v>
      </c>
      <c r="B113" s="23" t="s">
        <v>92</v>
      </c>
      <c r="C113" s="23" t="s">
        <v>124</v>
      </c>
      <c r="D113" s="24" t="n">
        <v>523.1</v>
      </c>
      <c r="E113" s="25" t="n">
        <f aca="false">MAX(D113,0)/1000</f>
        <v>0.5231</v>
      </c>
      <c r="F113" s="25" t="n">
        <f aca="false">MAX(-D113,0)/1000</f>
        <v>0</v>
      </c>
      <c r="G113" s="23" t="str">
        <f aca="false">IF(E113&gt;0,"ja","nein")</f>
        <v>ja</v>
      </c>
      <c r="H113" s="26" t="n">
        <v>165.5</v>
      </c>
      <c r="I113" s="26" t="n">
        <f aca="false">(H113/10+IF(N113=2025,Einstellungen!$B$23,Einstellungen!$C$23))*(1+Einstellungen!$B$10)</f>
        <v>39.64009</v>
      </c>
      <c r="J113" s="25" t="n">
        <f aca="false">E113*I113/100</f>
        <v>0.20735731079</v>
      </c>
      <c r="K113" s="25" t="n">
        <f aca="false">E113*Einstellungen!$B$5/100</f>
        <v>0.151699</v>
      </c>
      <c r="L113" s="23" t="str">
        <f aca="false">IF(I113&lt;Einstellungen!$B$5,"ja","nein")</f>
        <v>nein</v>
      </c>
      <c r="M113" s="23" t="s">
        <v>123</v>
      </c>
      <c r="N113" s="23" t="n">
        <v>2025</v>
      </c>
      <c r="O113" s="23" t="n">
        <v>20</v>
      </c>
    </row>
    <row r="114" customFormat="false" ht="15" hidden="false" customHeight="false" outlineLevel="0" collapsed="false">
      <c r="A114" s="22" t="n">
        <v>45690</v>
      </c>
      <c r="B114" s="23" t="s">
        <v>95</v>
      </c>
      <c r="C114" s="23" t="s">
        <v>124</v>
      </c>
      <c r="D114" s="24" t="n">
        <v>444.5</v>
      </c>
      <c r="E114" s="25" t="n">
        <f aca="false">MAX(D114,0)/1000</f>
        <v>0.4445</v>
      </c>
      <c r="F114" s="25" t="n">
        <f aca="false">MAX(-D114,0)/1000</f>
        <v>0</v>
      </c>
      <c r="G114" s="23" t="str">
        <f aca="false">IF(E114&gt;0,"ja","nein")</f>
        <v>ja</v>
      </c>
      <c r="H114" s="26" t="n">
        <v>155.77</v>
      </c>
      <c r="I114" s="26" t="n">
        <f aca="false">(H114/10+IF(N114=2025,Einstellungen!$B$23,Einstellungen!$C$23))*(1+Einstellungen!$B$10)</f>
        <v>38.48222</v>
      </c>
      <c r="J114" s="25" t="n">
        <f aca="false">E114*I114/100</f>
        <v>0.1710534679</v>
      </c>
      <c r="K114" s="25" t="n">
        <f aca="false">E114*Einstellungen!$B$5/100</f>
        <v>0.128905</v>
      </c>
      <c r="L114" s="23" t="str">
        <f aca="false">IF(I114&lt;Einstellungen!$B$5,"ja","nein")</f>
        <v>nein</v>
      </c>
      <c r="M114" s="23" t="s">
        <v>123</v>
      </c>
      <c r="N114" s="23" t="n">
        <v>2025</v>
      </c>
      <c r="O114" s="23" t="n">
        <v>21</v>
      </c>
    </row>
    <row r="115" customFormat="false" ht="15" hidden="false" customHeight="false" outlineLevel="0" collapsed="false">
      <c r="A115" s="22" t="n">
        <v>45690</v>
      </c>
      <c r="B115" s="23" t="s">
        <v>96</v>
      </c>
      <c r="C115" s="23" t="s">
        <v>124</v>
      </c>
      <c r="D115" s="24" t="n">
        <v>310.1</v>
      </c>
      <c r="E115" s="25" t="n">
        <f aca="false">MAX(D115,0)/1000</f>
        <v>0.3101</v>
      </c>
      <c r="F115" s="25" t="n">
        <f aca="false">MAX(-D115,0)/1000</f>
        <v>0</v>
      </c>
      <c r="G115" s="23" t="str">
        <f aca="false">IF(E115&gt;0,"ja","nein")</f>
        <v>ja</v>
      </c>
      <c r="H115" s="26" t="n">
        <v>148.44</v>
      </c>
      <c r="I115" s="26" t="n">
        <f aca="false">(H115/10+IF(N115=2025,Einstellungen!$B$23,Einstellungen!$C$23))*(1+Einstellungen!$B$10)</f>
        <v>37.60995</v>
      </c>
      <c r="J115" s="25" t="n">
        <f aca="false">E115*I115/100</f>
        <v>0.11662845495</v>
      </c>
      <c r="K115" s="25" t="n">
        <f aca="false">E115*Einstellungen!$B$5/100</f>
        <v>0.089929</v>
      </c>
      <c r="L115" s="23" t="str">
        <f aca="false">IF(I115&lt;Einstellungen!$B$5,"ja","nein")</f>
        <v>nein</v>
      </c>
      <c r="M115" s="23" t="s">
        <v>123</v>
      </c>
      <c r="N115" s="23" t="n">
        <v>2025</v>
      </c>
      <c r="O115" s="23" t="n">
        <v>22</v>
      </c>
    </row>
    <row r="116" customFormat="false" ht="15" hidden="false" customHeight="false" outlineLevel="0" collapsed="false">
      <c r="A116" s="22" t="n">
        <v>45690</v>
      </c>
      <c r="B116" s="23" t="s">
        <v>101</v>
      </c>
      <c r="C116" s="23" t="s">
        <v>124</v>
      </c>
      <c r="D116" s="24" t="n">
        <v>299.2</v>
      </c>
      <c r="E116" s="25" t="n">
        <f aca="false">MAX(D116,0)/1000</f>
        <v>0.2992</v>
      </c>
      <c r="F116" s="25" t="n">
        <f aca="false">MAX(-D116,0)/1000</f>
        <v>0</v>
      </c>
      <c r="G116" s="23" t="str">
        <f aca="false">IF(E116&gt;0,"ja","nein")</f>
        <v>ja</v>
      </c>
      <c r="H116" s="26" t="n">
        <v>133.24</v>
      </c>
      <c r="I116" s="26" t="n">
        <f aca="false">(H116/10+IF(N116=2025,Einstellungen!$B$23,Einstellungen!$C$23))*(1+Einstellungen!$B$10)</f>
        <v>35.80115</v>
      </c>
      <c r="J116" s="25" t="n">
        <f aca="false">E116*I116/100</f>
        <v>0.1071170408</v>
      </c>
      <c r="K116" s="25" t="n">
        <f aca="false">E116*Einstellungen!$B$5/100</f>
        <v>0.086768</v>
      </c>
      <c r="L116" s="23" t="str">
        <f aca="false">IF(I116&lt;Einstellungen!$B$5,"ja","nein")</f>
        <v>nein</v>
      </c>
      <c r="M116" s="23" t="s">
        <v>123</v>
      </c>
      <c r="N116" s="23" t="n">
        <v>2025</v>
      </c>
      <c r="O116" s="23" t="n">
        <v>23</v>
      </c>
    </row>
    <row r="117" customFormat="false" ht="15" hidden="false" customHeight="false" outlineLevel="0" collapsed="false">
      <c r="A117" s="22" t="n">
        <v>45691</v>
      </c>
      <c r="B117" s="23" t="s">
        <v>102</v>
      </c>
      <c r="C117" s="23" t="s">
        <v>93</v>
      </c>
      <c r="D117" s="24" t="n">
        <v>311.1</v>
      </c>
      <c r="E117" s="25" t="n">
        <f aca="false">MAX(D117,0)/1000</f>
        <v>0.3111</v>
      </c>
      <c r="F117" s="25" t="n">
        <f aca="false">MAX(-D117,0)/1000</f>
        <v>0</v>
      </c>
      <c r="G117" s="23" t="str">
        <f aca="false">IF(E117&gt;0,"ja","nein")</f>
        <v>ja</v>
      </c>
      <c r="H117" s="26" t="n">
        <v>129.54</v>
      </c>
      <c r="I117" s="26" t="n">
        <f aca="false">(H117/10+IF(N117=2025,Einstellungen!$B$23,Einstellungen!$C$23))*(1+Einstellungen!$B$10)</f>
        <v>35.36085</v>
      </c>
      <c r="J117" s="25" t="n">
        <f aca="false">E117*I117/100</f>
        <v>0.11000760435</v>
      </c>
      <c r="K117" s="25" t="n">
        <f aca="false">E117*Einstellungen!$B$5/100</f>
        <v>0.090219</v>
      </c>
      <c r="L117" s="23" t="str">
        <f aca="false">IF(I117&lt;Einstellungen!$B$5,"ja","nein")</f>
        <v>nein</v>
      </c>
      <c r="M117" s="23" t="s">
        <v>123</v>
      </c>
      <c r="N117" s="23" t="n">
        <v>2025</v>
      </c>
      <c r="O117" s="23" t="n">
        <v>0</v>
      </c>
    </row>
    <row r="118" customFormat="false" ht="15" hidden="false" customHeight="false" outlineLevel="0" collapsed="false">
      <c r="A118" s="22" t="n">
        <v>45691</v>
      </c>
      <c r="B118" s="23" t="s">
        <v>107</v>
      </c>
      <c r="C118" s="23" t="s">
        <v>93</v>
      </c>
      <c r="D118" s="24" t="n">
        <v>316</v>
      </c>
      <c r="E118" s="25" t="n">
        <f aca="false">MAX(D118,0)/1000</f>
        <v>0.316</v>
      </c>
      <c r="F118" s="25" t="n">
        <f aca="false">MAX(-D118,0)/1000</f>
        <v>0</v>
      </c>
      <c r="G118" s="23" t="str">
        <f aca="false">IF(E118&gt;0,"ja","nein")</f>
        <v>ja</v>
      </c>
      <c r="H118" s="26" t="n">
        <v>126.63</v>
      </c>
      <c r="I118" s="26" t="n">
        <f aca="false">(H118/10+IF(N118=2025,Einstellungen!$B$23,Einstellungen!$C$23))*(1+Einstellungen!$B$10)</f>
        <v>35.01456</v>
      </c>
      <c r="J118" s="25" t="n">
        <f aca="false">E118*I118/100</f>
        <v>0.1106460096</v>
      </c>
      <c r="K118" s="25" t="n">
        <f aca="false">E118*Einstellungen!$B$5/100</f>
        <v>0.09164</v>
      </c>
      <c r="L118" s="23" t="str">
        <f aca="false">IF(I118&lt;Einstellungen!$B$5,"ja","nein")</f>
        <v>nein</v>
      </c>
      <c r="M118" s="23" t="s">
        <v>123</v>
      </c>
      <c r="N118" s="23" t="n">
        <v>2025</v>
      </c>
      <c r="O118" s="23" t="n">
        <v>1</v>
      </c>
    </row>
    <row r="119" customFormat="false" ht="15" hidden="false" customHeight="false" outlineLevel="0" collapsed="false">
      <c r="A119" s="22" t="n">
        <v>45691</v>
      </c>
      <c r="B119" s="23" t="s">
        <v>108</v>
      </c>
      <c r="C119" s="23" t="s">
        <v>93</v>
      </c>
      <c r="D119" s="24" t="n">
        <v>264.2</v>
      </c>
      <c r="E119" s="25" t="n">
        <f aca="false">MAX(D119,0)/1000</f>
        <v>0.2642</v>
      </c>
      <c r="F119" s="25" t="n">
        <f aca="false">MAX(-D119,0)/1000</f>
        <v>0</v>
      </c>
      <c r="G119" s="23" t="str">
        <f aca="false">IF(E119&gt;0,"ja","nein")</f>
        <v>ja</v>
      </c>
      <c r="H119" s="26" t="n">
        <v>124.72</v>
      </c>
      <c r="I119" s="26" t="n">
        <f aca="false">(H119/10+IF(N119=2025,Einstellungen!$B$23,Einstellungen!$C$23))*(1+Einstellungen!$B$10)</f>
        <v>34.78727</v>
      </c>
      <c r="J119" s="25" t="n">
        <f aca="false">E119*I119/100</f>
        <v>0.09190796734</v>
      </c>
      <c r="K119" s="25" t="n">
        <f aca="false">E119*Einstellungen!$B$5/100</f>
        <v>0.076618</v>
      </c>
      <c r="L119" s="23" t="str">
        <f aca="false">IF(I119&lt;Einstellungen!$B$5,"ja","nein")</f>
        <v>nein</v>
      </c>
      <c r="M119" s="23" t="s">
        <v>123</v>
      </c>
      <c r="N119" s="23" t="n">
        <v>2025</v>
      </c>
      <c r="O119" s="23" t="n">
        <v>2</v>
      </c>
    </row>
    <row r="120" customFormat="false" ht="15" hidden="false" customHeight="false" outlineLevel="0" collapsed="false">
      <c r="A120" s="22" t="n">
        <v>45691</v>
      </c>
      <c r="B120" s="23" t="s">
        <v>109</v>
      </c>
      <c r="C120" s="23" t="s">
        <v>93</v>
      </c>
      <c r="D120" s="24" t="n">
        <v>204.3</v>
      </c>
      <c r="E120" s="25" t="n">
        <f aca="false">MAX(D120,0)/1000</f>
        <v>0.2043</v>
      </c>
      <c r="F120" s="25" t="n">
        <f aca="false">MAX(-D120,0)/1000</f>
        <v>0</v>
      </c>
      <c r="G120" s="23" t="str">
        <f aca="false">IF(E120&gt;0,"ja","nein")</f>
        <v>ja</v>
      </c>
      <c r="H120" s="26" t="n">
        <v>120.04</v>
      </c>
      <c r="I120" s="26" t="n">
        <f aca="false">(H120/10+IF(N120=2025,Einstellungen!$B$23,Einstellungen!$C$23))*(1+Einstellungen!$B$10)</f>
        <v>34.23035</v>
      </c>
      <c r="J120" s="25" t="n">
        <f aca="false">E120*I120/100</f>
        <v>0.06993260505</v>
      </c>
      <c r="K120" s="25" t="n">
        <f aca="false">E120*Einstellungen!$B$5/100</f>
        <v>0.059247</v>
      </c>
      <c r="L120" s="23" t="str">
        <f aca="false">IF(I120&lt;Einstellungen!$B$5,"ja","nein")</f>
        <v>nein</v>
      </c>
      <c r="M120" s="23" t="s">
        <v>123</v>
      </c>
      <c r="N120" s="23" t="n">
        <v>2025</v>
      </c>
      <c r="O120" s="23" t="n">
        <v>3</v>
      </c>
    </row>
    <row r="121" customFormat="false" ht="15" hidden="false" customHeight="false" outlineLevel="0" collapsed="false">
      <c r="A121" s="22" t="n">
        <v>45691</v>
      </c>
      <c r="B121" s="23" t="s">
        <v>110</v>
      </c>
      <c r="C121" s="23" t="s">
        <v>93</v>
      </c>
      <c r="D121" s="24" t="n">
        <v>231.1</v>
      </c>
      <c r="E121" s="25" t="n">
        <f aca="false">MAX(D121,0)/1000</f>
        <v>0.2311</v>
      </c>
      <c r="F121" s="25" t="n">
        <f aca="false">MAX(-D121,0)/1000</f>
        <v>0</v>
      </c>
      <c r="G121" s="23" t="str">
        <f aca="false">IF(E121&gt;0,"ja","nein")</f>
        <v>ja</v>
      </c>
      <c r="H121" s="26" t="n">
        <v>123.24</v>
      </c>
      <c r="I121" s="26" t="n">
        <f aca="false">(H121/10+IF(N121=2025,Einstellungen!$B$23,Einstellungen!$C$23))*(1+Einstellungen!$B$10)</f>
        <v>34.61115</v>
      </c>
      <c r="J121" s="25" t="n">
        <f aca="false">E121*I121/100</f>
        <v>0.07998636765</v>
      </c>
      <c r="K121" s="25" t="n">
        <f aca="false">E121*Einstellungen!$B$5/100</f>
        <v>0.067019</v>
      </c>
      <c r="L121" s="23" t="str">
        <f aca="false">IF(I121&lt;Einstellungen!$B$5,"ja","nein")</f>
        <v>nein</v>
      </c>
      <c r="M121" s="23" t="s">
        <v>123</v>
      </c>
      <c r="N121" s="23" t="n">
        <v>2025</v>
      </c>
      <c r="O121" s="23" t="n">
        <v>4</v>
      </c>
    </row>
    <row r="122" customFormat="false" ht="15" hidden="false" customHeight="false" outlineLevel="0" collapsed="false">
      <c r="A122" s="22" t="n">
        <v>45691</v>
      </c>
      <c r="B122" s="23" t="s">
        <v>111</v>
      </c>
      <c r="C122" s="23" t="s">
        <v>93</v>
      </c>
      <c r="D122" s="24" t="n">
        <v>216.9</v>
      </c>
      <c r="E122" s="25" t="n">
        <f aca="false">MAX(D122,0)/1000</f>
        <v>0.2169</v>
      </c>
      <c r="F122" s="25" t="n">
        <f aca="false">MAX(-D122,0)/1000</f>
        <v>0</v>
      </c>
      <c r="G122" s="23" t="str">
        <f aca="false">IF(E122&gt;0,"ja","nein")</f>
        <v>ja</v>
      </c>
      <c r="H122" s="26" t="n">
        <v>127.77</v>
      </c>
      <c r="I122" s="26" t="n">
        <f aca="false">(H122/10+IF(N122=2025,Einstellungen!$B$23,Einstellungen!$C$23))*(1+Einstellungen!$B$10)</f>
        <v>35.15022</v>
      </c>
      <c r="J122" s="25" t="n">
        <f aca="false">E122*I122/100</f>
        <v>0.07624082718</v>
      </c>
      <c r="K122" s="25" t="n">
        <f aca="false">E122*Einstellungen!$B$5/100</f>
        <v>0.062901</v>
      </c>
      <c r="L122" s="23" t="str">
        <f aca="false">IF(I122&lt;Einstellungen!$B$5,"ja","nein")</f>
        <v>nein</v>
      </c>
      <c r="M122" s="23" t="s">
        <v>123</v>
      </c>
      <c r="N122" s="23" t="n">
        <v>2025</v>
      </c>
      <c r="O122" s="23" t="n">
        <v>5</v>
      </c>
    </row>
    <row r="123" customFormat="false" ht="15" hidden="false" customHeight="false" outlineLevel="0" collapsed="false">
      <c r="A123" s="22" t="n">
        <v>45691</v>
      </c>
      <c r="B123" s="23" t="s">
        <v>112</v>
      </c>
      <c r="C123" s="23" t="s">
        <v>93</v>
      </c>
      <c r="D123" s="24" t="n">
        <v>285.7</v>
      </c>
      <c r="E123" s="25" t="n">
        <f aca="false">MAX(D123,0)/1000</f>
        <v>0.2857</v>
      </c>
      <c r="F123" s="25" t="n">
        <f aca="false">MAX(-D123,0)/1000</f>
        <v>0</v>
      </c>
      <c r="G123" s="23" t="str">
        <f aca="false">IF(E123&gt;0,"ja","nein")</f>
        <v>ja</v>
      </c>
      <c r="H123" s="26" t="n">
        <v>159.18</v>
      </c>
      <c r="I123" s="26" t="n">
        <f aca="false">(H123/10+IF(N123=2025,Einstellungen!$B$23,Einstellungen!$C$23))*(1+Einstellungen!$B$10)</f>
        <v>38.88801</v>
      </c>
      <c r="J123" s="25" t="n">
        <f aca="false">E123*I123/100</f>
        <v>0.11110304457</v>
      </c>
      <c r="K123" s="25" t="n">
        <f aca="false">E123*Einstellungen!$B$5/100</f>
        <v>0.082853</v>
      </c>
      <c r="L123" s="23" t="str">
        <f aca="false">IF(I123&lt;Einstellungen!$B$5,"ja","nein")</f>
        <v>nein</v>
      </c>
      <c r="M123" s="23" t="s">
        <v>123</v>
      </c>
      <c r="N123" s="23" t="n">
        <v>2025</v>
      </c>
      <c r="O123" s="23" t="n">
        <v>6</v>
      </c>
    </row>
    <row r="124" customFormat="false" ht="15" hidden="false" customHeight="false" outlineLevel="0" collapsed="false">
      <c r="A124" s="22" t="n">
        <v>45691</v>
      </c>
      <c r="B124" s="23" t="s">
        <v>113</v>
      </c>
      <c r="C124" s="23" t="s">
        <v>93</v>
      </c>
      <c r="D124" s="24" t="n">
        <v>319.8</v>
      </c>
      <c r="E124" s="25" t="n">
        <f aca="false">MAX(D124,0)/1000</f>
        <v>0.3198</v>
      </c>
      <c r="F124" s="25" t="n">
        <f aca="false">MAX(-D124,0)/1000</f>
        <v>0</v>
      </c>
      <c r="G124" s="23" t="str">
        <f aca="false">IF(E124&gt;0,"ja","nein")</f>
        <v>ja</v>
      </c>
      <c r="H124" s="26" t="n">
        <v>207.88</v>
      </c>
      <c r="I124" s="26" t="n">
        <f aca="false">(H124/10+IF(N124=2025,Einstellungen!$B$23,Einstellungen!$C$23))*(1+Einstellungen!$B$10)</f>
        <v>44.68331</v>
      </c>
      <c r="J124" s="25" t="n">
        <f aca="false">E124*I124/100</f>
        <v>0.14289722538</v>
      </c>
      <c r="K124" s="25" t="n">
        <f aca="false">E124*Einstellungen!$B$5/100</f>
        <v>0.092742</v>
      </c>
      <c r="L124" s="23" t="str">
        <f aca="false">IF(I124&lt;Einstellungen!$B$5,"ja","nein")</f>
        <v>nein</v>
      </c>
      <c r="M124" s="23" t="s">
        <v>123</v>
      </c>
      <c r="N124" s="23" t="n">
        <v>2025</v>
      </c>
      <c r="O124" s="23" t="n">
        <v>7</v>
      </c>
    </row>
    <row r="125" customFormat="false" ht="15" hidden="false" customHeight="false" outlineLevel="0" collapsed="false">
      <c r="A125" s="22" t="n">
        <v>45691</v>
      </c>
      <c r="B125" s="23" t="s">
        <v>114</v>
      </c>
      <c r="C125" s="23" t="s">
        <v>93</v>
      </c>
      <c r="D125" s="24" t="n">
        <v>317.4</v>
      </c>
      <c r="E125" s="25" t="n">
        <f aca="false">MAX(D125,0)/1000</f>
        <v>0.3174</v>
      </c>
      <c r="F125" s="25" t="n">
        <f aca="false">MAX(-D125,0)/1000</f>
        <v>0</v>
      </c>
      <c r="G125" s="23" t="str">
        <f aca="false">IF(E125&gt;0,"ja","nein")</f>
        <v>ja</v>
      </c>
      <c r="H125" s="26" t="n">
        <v>243.23</v>
      </c>
      <c r="I125" s="26" t="n">
        <f aca="false">(H125/10+IF(N125=2025,Einstellungen!$B$23,Einstellungen!$C$23))*(1+Einstellungen!$B$10)</f>
        <v>48.88996</v>
      </c>
      <c r="J125" s="25" t="n">
        <f aca="false">E125*I125/100</f>
        <v>0.15517673304</v>
      </c>
      <c r="K125" s="25" t="n">
        <f aca="false">E125*Einstellungen!$B$5/100</f>
        <v>0.092046</v>
      </c>
      <c r="L125" s="23" t="str">
        <f aca="false">IF(I125&lt;Einstellungen!$B$5,"ja","nein")</f>
        <v>nein</v>
      </c>
      <c r="M125" s="23" t="s">
        <v>123</v>
      </c>
      <c r="N125" s="23" t="n">
        <v>2025</v>
      </c>
      <c r="O125" s="23" t="n">
        <v>8</v>
      </c>
    </row>
    <row r="126" customFormat="false" ht="15" hidden="false" customHeight="false" outlineLevel="0" collapsed="false">
      <c r="A126" s="22" t="n">
        <v>45691</v>
      </c>
      <c r="B126" s="23" t="s">
        <v>115</v>
      </c>
      <c r="C126" s="23" t="s">
        <v>93</v>
      </c>
      <c r="D126" s="24" t="n">
        <v>942.9</v>
      </c>
      <c r="E126" s="25" t="n">
        <f aca="false">MAX(D126,0)/1000</f>
        <v>0.9429</v>
      </c>
      <c r="F126" s="25" t="n">
        <f aca="false">MAX(-D126,0)/1000</f>
        <v>0</v>
      </c>
      <c r="G126" s="23" t="str">
        <f aca="false">IF(E126&gt;0,"ja","nein")</f>
        <v>ja</v>
      </c>
      <c r="H126" s="26" t="n">
        <v>178.04</v>
      </c>
      <c r="I126" s="26" t="n">
        <f aca="false">(H126/10+IF(N126=2025,Einstellungen!$B$23,Einstellungen!$C$23))*(1+Einstellungen!$B$10)</f>
        <v>41.13235</v>
      </c>
      <c r="J126" s="25" t="n">
        <f aca="false">E126*I126/100</f>
        <v>0.38783692815</v>
      </c>
      <c r="K126" s="25" t="n">
        <f aca="false">E126*Einstellungen!$B$5/100</f>
        <v>0.273441</v>
      </c>
      <c r="L126" s="23" t="str">
        <f aca="false">IF(I126&lt;Einstellungen!$B$5,"ja","nein")</f>
        <v>nein</v>
      </c>
      <c r="M126" s="23" t="s">
        <v>123</v>
      </c>
      <c r="N126" s="23" t="n">
        <v>2025</v>
      </c>
      <c r="O126" s="23" t="n">
        <v>9</v>
      </c>
    </row>
    <row r="127" customFormat="false" ht="15" hidden="false" customHeight="false" outlineLevel="0" collapsed="false">
      <c r="A127" s="22" t="n">
        <v>45691</v>
      </c>
      <c r="B127" s="23" t="s">
        <v>116</v>
      </c>
      <c r="C127" s="23" t="s">
        <v>93</v>
      </c>
      <c r="D127" s="24" t="n">
        <v>88.1</v>
      </c>
      <c r="E127" s="25" t="n">
        <f aca="false">MAX(D127,0)/1000</f>
        <v>0.0881</v>
      </c>
      <c r="F127" s="25" t="n">
        <f aca="false">MAX(-D127,0)/1000</f>
        <v>0</v>
      </c>
      <c r="G127" s="23" t="str">
        <f aca="false">IF(E127&gt;0,"ja","nein")</f>
        <v>ja</v>
      </c>
      <c r="H127" s="26" t="n">
        <v>149.95</v>
      </c>
      <c r="I127" s="26" t="n">
        <f aca="false">(H127/10+IF(N127=2025,Einstellungen!$B$23,Einstellungen!$C$23))*(1+Einstellungen!$B$10)</f>
        <v>37.78964</v>
      </c>
      <c r="J127" s="25" t="n">
        <f aca="false">E127*I127/100</f>
        <v>0.03329267284</v>
      </c>
      <c r="K127" s="25" t="n">
        <f aca="false">E127*Einstellungen!$B$5/100</f>
        <v>0.025549</v>
      </c>
      <c r="L127" s="23" t="str">
        <f aca="false">IF(I127&lt;Einstellungen!$B$5,"ja","nein")</f>
        <v>nein</v>
      </c>
      <c r="M127" s="23" t="s">
        <v>123</v>
      </c>
      <c r="N127" s="23" t="n">
        <v>2025</v>
      </c>
      <c r="O127" s="23" t="n">
        <v>10</v>
      </c>
    </row>
    <row r="128" customFormat="false" ht="15" hidden="false" customHeight="false" outlineLevel="0" collapsed="false">
      <c r="A128" s="22" t="n">
        <v>45691</v>
      </c>
      <c r="B128" s="23" t="s">
        <v>117</v>
      </c>
      <c r="C128" s="23" t="s">
        <v>93</v>
      </c>
      <c r="D128" s="24" t="n">
        <v>-885.7</v>
      </c>
      <c r="E128" s="25" t="n">
        <f aca="false">MAX(D128,0)/1000</f>
        <v>0</v>
      </c>
      <c r="F128" s="25" t="n">
        <f aca="false">MAX(-D128,0)/1000</f>
        <v>0.8857</v>
      </c>
      <c r="G128" s="23" t="str">
        <f aca="false">IF(E128&gt;0,"ja","nein")</f>
        <v>nein</v>
      </c>
      <c r="H128" s="26" t="n">
        <v>126.05</v>
      </c>
      <c r="I128" s="26" t="n">
        <f aca="false">(H128/10+IF(N128=2025,Einstellungen!$B$23,Einstellungen!$C$23))*(1+Einstellungen!$B$10)</f>
        <v>34.94554</v>
      </c>
      <c r="J128" s="25" t="n">
        <f aca="false">E128*I128/100</f>
        <v>0</v>
      </c>
      <c r="K128" s="25" t="n">
        <f aca="false">E128*Einstellungen!$B$5/100</f>
        <v>0</v>
      </c>
      <c r="L128" s="23" t="str">
        <f aca="false">IF(I128&lt;Einstellungen!$B$5,"ja","nein")</f>
        <v>nein</v>
      </c>
      <c r="M128" s="23" t="s">
        <v>123</v>
      </c>
      <c r="N128" s="23" t="n">
        <v>2025</v>
      </c>
      <c r="O128" s="23" t="n">
        <v>11</v>
      </c>
    </row>
    <row r="129" customFormat="false" ht="15" hidden="false" customHeight="false" outlineLevel="0" collapsed="false">
      <c r="A129" s="22" t="n">
        <v>45691</v>
      </c>
      <c r="B129" s="23" t="s">
        <v>118</v>
      </c>
      <c r="C129" s="23" t="s">
        <v>93</v>
      </c>
      <c r="D129" s="24" t="n">
        <v>-1122.8</v>
      </c>
      <c r="E129" s="25" t="n">
        <f aca="false">MAX(D129,0)/1000</f>
        <v>0</v>
      </c>
      <c r="F129" s="25" t="n">
        <f aca="false">MAX(-D129,0)/1000</f>
        <v>1.1228</v>
      </c>
      <c r="G129" s="23" t="str">
        <f aca="false">IF(E129&gt;0,"ja","nein")</f>
        <v>nein</v>
      </c>
      <c r="H129" s="26" t="n">
        <v>117.27</v>
      </c>
      <c r="I129" s="26" t="n">
        <f aca="false">(H129/10+IF(N129=2025,Einstellungen!$B$23,Einstellungen!$C$23))*(1+Einstellungen!$B$10)</f>
        <v>33.90072</v>
      </c>
      <c r="J129" s="25" t="n">
        <f aca="false">E129*I129/100</f>
        <v>0</v>
      </c>
      <c r="K129" s="25" t="n">
        <f aca="false">E129*Einstellungen!$B$5/100</f>
        <v>0</v>
      </c>
      <c r="L129" s="23" t="str">
        <f aca="false">IF(I129&lt;Einstellungen!$B$5,"ja","nein")</f>
        <v>nein</v>
      </c>
      <c r="M129" s="23" t="s">
        <v>123</v>
      </c>
      <c r="N129" s="23" t="n">
        <v>2025</v>
      </c>
      <c r="O129" s="23" t="n">
        <v>12</v>
      </c>
    </row>
    <row r="130" customFormat="false" ht="15" hidden="false" customHeight="false" outlineLevel="0" collapsed="false">
      <c r="A130" s="22" t="n">
        <v>45691</v>
      </c>
      <c r="B130" s="23" t="s">
        <v>119</v>
      </c>
      <c r="C130" s="23" t="s">
        <v>93</v>
      </c>
      <c r="D130" s="24" t="n">
        <v>813.2</v>
      </c>
      <c r="E130" s="25" t="n">
        <f aca="false">MAX(D130,0)/1000</f>
        <v>0.8132</v>
      </c>
      <c r="F130" s="25" t="n">
        <f aca="false">MAX(-D130,0)/1000</f>
        <v>0</v>
      </c>
      <c r="G130" s="23" t="str">
        <f aca="false">IF(E130&gt;0,"ja","nein")</f>
        <v>ja</v>
      </c>
      <c r="H130" s="26" t="n">
        <v>115.29</v>
      </c>
      <c r="I130" s="26" t="n">
        <f aca="false">(H130/10+IF(N130=2025,Einstellungen!$B$23,Einstellungen!$C$23))*(1+Einstellungen!$B$10)</f>
        <v>33.6651</v>
      </c>
      <c r="J130" s="25" t="n">
        <f aca="false">E130*I130/100</f>
        <v>0.2737645932</v>
      </c>
      <c r="K130" s="25" t="n">
        <f aca="false">E130*Einstellungen!$B$5/100</f>
        <v>0.235828</v>
      </c>
      <c r="L130" s="23" t="str">
        <f aca="false">IF(I130&lt;Einstellungen!$B$5,"ja","nein")</f>
        <v>nein</v>
      </c>
      <c r="M130" s="23" t="s">
        <v>123</v>
      </c>
      <c r="N130" s="23" t="n">
        <v>2025</v>
      </c>
      <c r="O130" s="23" t="n">
        <v>13</v>
      </c>
    </row>
    <row r="131" customFormat="false" ht="15" hidden="false" customHeight="false" outlineLevel="0" collapsed="false">
      <c r="A131" s="22" t="n">
        <v>45691</v>
      </c>
      <c r="B131" s="23" t="s">
        <v>120</v>
      </c>
      <c r="C131" s="23" t="s">
        <v>93</v>
      </c>
      <c r="D131" s="24" t="n">
        <v>594.7</v>
      </c>
      <c r="E131" s="25" t="n">
        <f aca="false">MAX(D131,0)/1000</f>
        <v>0.5947</v>
      </c>
      <c r="F131" s="25" t="n">
        <f aca="false">MAX(-D131,0)/1000</f>
        <v>0</v>
      </c>
      <c r="G131" s="23" t="str">
        <f aca="false">IF(E131&gt;0,"ja","nein")</f>
        <v>ja</v>
      </c>
      <c r="H131" s="26" t="n">
        <v>124.18</v>
      </c>
      <c r="I131" s="26" t="n">
        <f aca="false">(H131/10+IF(N131=2025,Einstellungen!$B$23,Einstellungen!$C$23))*(1+Einstellungen!$B$10)</f>
        <v>34.72301</v>
      </c>
      <c r="J131" s="25" t="n">
        <f aca="false">E131*I131/100</f>
        <v>0.20649774047</v>
      </c>
      <c r="K131" s="25" t="n">
        <f aca="false">E131*Einstellungen!$B$5/100</f>
        <v>0.172463</v>
      </c>
      <c r="L131" s="23" t="str">
        <f aca="false">IF(I131&lt;Einstellungen!$B$5,"ja","nein")</f>
        <v>nein</v>
      </c>
      <c r="M131" s="23" t="s">
        <v>123</v>
      </c>
      <c r="N131" s="23" t="n">
        <v>2025</v>
      </c>
      <c r="O131" s="23" t="n">
        <v>14</v>
      </c>
    </row>
    <row r="132" customFormat="false" ht="15" hidden="false" customHeight="false" outlineLevel="0" collapsed="false">
      <c r="A132" s="22" t="n">
        <v>45691</v>
      </c>
      <c r="B132" s="23" t="s">
        <v>104</v>
      </c>
      <c r="C132" s="23" t="s">
        <v>93</v>
      </c>
      <c r="D132" s="24" t="n">
        <v>1136.4</v>
      </c>
      <c r="E132" s="25" t="n">
        <f aca="false">MAX(D132,0)/1000</f>
        <v>1.1364</v>
      </c>
      <c r="F132" s="25" t="n">
        <f aca="false">MAX(-D132,0)/1000</f>
        <v>0</v>
      </c>
      <c r="G132" s="23" t="str">
        <f aca="false">IF(E132&gt;0,"ja","nein")</f>
        <v>ja</v>
      </c>
      <c r="H132" s="26" t="n">
        <v>145.86</v>
      </c>
      <c r="I132" s="26" t="n">
        <f aca="false">(H132/10+IF(N132=2025,Einstellungen!$B$23,Einstellungen!$C$23))*(1+Einstellungen!$B$10)</f>
        <v>37.30293</v>
      </c>
      <c r="J132" s="25" t="n">
        <f aca="false">E132*I132/100</f>
        <v>0.42391049652</v>
      </c>
      <c r="K132" s="25" t="n">
        <f aca="false">E132*Einstellungen!$B$5/100</f>
        <v>0.329556</v>
      </c>
      <c r="L132" s="23" t="str">
        <f aca="false">IF(I132&lt;Einstellungen!$B$5,"ja","nein")</f>
        <v>nein</v>
      </c>
      <c r="M132" s="23" t="s">
        <v>123</v>
      </c>
      <c r="N132" s="23" t="n">
        <v>2025</v>
      </c>
      <c r="O132" s="23" t="n">
        <v>15</v>
      </c>
    </row>
    <row r="133" customFormat="false" ht="15" hidden="false" customHeight="false" outlineLevel="0" collapsed="false">
      <c r="A133" s="22" t="n">
        <v>45691</v>
      </c>
      <c r="B133" s="23" t="s">
        <v>105</v>
      </c>
      <c r="C133" s="23" t="s">
        <v>93</v>
      </c>
      <c r="D133" s="24" t="n">
        <v>2276.1</v>
      </c>
      <c r="E133" s="25" t="n">
        <f aca="false">MAX(D133,0)/1000</f>
        <v>2.2761</v>
      </c>
      <c r="F133" s="25" t="n">
        <f aca="false">MAX(-D133,0)/1000</f>
        <v>0</v>
      </c>
      <c r="G133" s="23" t="str">
        <f aca="false">IF(E133&gt;0,"ja","nein")</f>
        <v>ja</v>
      </c>
      <c r="H133" s="26" t="n">
        <v>170.71</v>
      </c>
      <c r="I133" s="26" t="n">
        <f aca="false">(H133/10+IF(N133=2025,Einstellungen!$B$23,Einstellungen!$C$23))*(1+Einstellungen!$B$10)</f>
        <v>40.26008</v>
      </c>
      <c r="J133" s="25" t="n">
        <f aca="false">E133*I133/100</f>
        <v>0.91635968088</v>
      </c>
      <c r="K133" s="25" t="n">
        <f aca="false">E133*Einstellungen!$B$5/100</f>
        <v>0.660069</v>
      </c>
      <c r="L133" s="23" t="str">
        <f aca="false">IF(I133&lt;Einstellungen!$B$5,"ja","nein")</f>
        <v>nein</v>
      </c>
      <c r="M133" s="23" t="s">
        <v>123</v>
      </c>
      <c r="N133" s="23" t="n">
        <v>2025</v>
      </c>
      <c r="O133" s="23" t="n">
        <v>16</v>
      </c>
    </row>
    <row r="134" customFormat="false" ht="15" hidden="false" customHeight="false" outlineLevel="0" collapsed="false">
      <c r="A134" s="22" t="n">
        <v>45691</v>
      </c>
      <c r="B134" s="23" t="s">
        <v>97</v>
      </c>
      <c r="C134" s="23" t="s">
        <v>93</v>
      </c>
      <c r="D134" s="24" t="n">
        <v>2665.5</v>
      </c>
      <c r="E134" s="25" t="n">
        <f aca="false">MAX(D134,0)/1000</f>
        <v>2.6655</v>
      </c>
      <c r="F134" s="25" t="n">
        <f aca="false">MAX(-D134,0)/1000</f>
        <v>0</v>
      </c>
      <c r="G134" s="23" t="str">
        <f aca="false">IF(E134&gt;0,"ja","nein")</f>
        <v>ja</v>
      </c>
      <c r="H134" s="26" t="n">
        <v>216</v>
      </c>
      <c r="I134" s="26" t="n">
        <f aca="false">(H134/10+IF(N134=2025,Einstellungen!$B$23,Einstellungen!$C$23))*(1+Einstellungen!$B$10)</f>
        <v>45.64959</v>
      </c>
      <c r="J134" s="25" t="n">
        <f aca="false">E134*I134/100</f>
        <v>1.21678982145</v>
      </c>
      <c r="K134" s="25" t="n">
        <f aca="false">E134*Einstellungen!$B$5/100</f>
        <v>0.772995</v>
      </c>
      <c r="L134" s="23" t="str">
        <f aca="false">IF(I134&lt;Einstellungen!$B$5,"ja","nein")</f>
        <v>nein</v>
      </c>
      <c r="M134" s="23" t="s">
        <v>123</v>
      </c>
      <c r="N134" s="23" t="n">
        <v>2025</v>
      </c>
      <c r="O134" s="23" t="n">
        <v>17</v>
      </c>
    </row>
    <row r="135" customFormat="false" ht="15" hidden="false" customHeight="false" outlineLevel="0" collapsed="false">
      <c r="A135" s="22" t="n">
        <v>45691</v>
      </c>
      <c r="B135" s="23" t="s">
        <v>99</v>
      </c>
      <c r="C135" s="23" t="s">
        <v>93</v>
      </c>
      <c r="D135" s="24" t="n">
        <v>3053.5</v>
      </c>
      <c r="E135" s="25" t="n">
        <f aca="false">MAX(D135,0)/1000</f>
        <v>3.0535</v>
      </c>
      <c r="F135" s="25" t="n">
        <f aca="false">MAX(-D135,0)/1000</f>
        <v>0</v>
      </c>
      <c r="G135" s="23" t="str">
        <f aca="false">IF(E135&gt;0,"ja","nein")</f>
        <v>ja</v>
      </c>
      <c r="H135" s="26" t="n">
        <v>200.73</v>
      </c>
      <c r="I135" s="26" t="n">
        <f aca="false">(H135/10+IF(N135=2025,Einstellungen!$B$23,Einstellungen!$C$23))*(1+Einstellungen!$B$10)</f>
        <v>43.83246</v>
      </c>
      <c r="J135" s="25" t="n">
        <f aca="false">E135*I135/100</f>
        <v>1.3384241661</v>
      </c>
      <c r="K135" s="25" t="n">
        <f aca="false">E135*Einstellungen!$B$5/100</f>
        <v>0.885515</v>
      </c>
      <c r="L135" s="23" t="str">
        <f aca="false">IF(I135&lt;Einstellungen!$B$5,"ja","nein")</f>
        <v>nein</v>
      </c>
      <c r="M135" s="23" t="s">
        <v>123</v>
      </c>
      <c r="N135" s="23" t="n">
        <v>2025</v>
      </c>
      <c r="O135" s="23" t="n">
        <v>18</v>
      </c>
    </row>
    <row r="136" customFormat="false" ht="15" hidden="false" customHeight="false" outlineLevel="0" collapsed="false">
      <c r="A136" s="22" t="n">
        <v>45691</v>
      </c>
      <c r="B136" s="23" t="s">
        <v>100</v>
      </c>
      <c r="C136" s="23" t="s">
        <v>93</v>
      </c>
      <c r="D136" s="24" t="n">
        <v>2342.7</v>
      </c>
      <c r="E136" s="25" t="n">
        <f aca="false">MAX(D136,0)/1000</f>
        <v>2.3427</v>
      </c>
      <c r="F136" s="25" t="n">
        <f aca="false">MAX(-D136,0)/1000</f>
        <v>0</v>
      </c>
      <c r="G136" s="23" t="str">
        <f aca="false">IF(E136&gt;0,"ja","nein")</f>
        <v>ja</v>
      </c>
      <c r="H136" s="26" t="n">
        <v>201.1</v>
      </c>
      <c r="I136" s="26" t="n">
        <f aca="false">(H136/10+IF(N136=2025,Einstellungen!$B$23,Einstellungen!$C$23))*(1+Einstellungen!$B$10)</f>
        <v>43.87649</v>
      </c>
      <c r="J136" s="25" t="n">
        <f aca="false">E136*I136/100</f>
        <v>1.02789453123</v>
      </c>
      <c r="K136" s="25" t="n">
        <f aca="false">E136*Einstellungen!$B$5/100</f>
        <v>0.679383</v>
      </c>
      <c r="L136" s="23" t="str">
        <f aca="false">IF(I136&lt;Einstellungen!$B$5,"ja","nein")</f>
        <v>nein</v>
      </c>
      <c r="M136" s="23" t="s">
        <v>123</v>
      </c>
      <c r="N136" s="23" t="n">
        <v>2025</v>
      </c>
      <c r="O136" s="23" t="n">
        <v>19</v>
      </c>
    </row>
    <row r="137" customFormat="false" ht="15" hidden="false" customHeight="false" outlineLevel="0" collapsed="false">
      <c r="A137" s="22" t="n">
        <v>45691</v>
      </c>
      <c r="B137" s="23" t="s">
        <v>92</v>
      </c>
      <c r="C137" s="23" t="s">
        <v>93</v>
      </c>
      <c r="D137" s="24" t="n">
        <v>876.3</v>
      </c>
      <c r="E137" s="25" t="n">
        <f aca="false">MAX(D137,0)/1000</f>
        <v>0.8763</v>
      </c>
      <c r="F137" s="25" t="n">
        <f aca="false">MAX(-D137,0)/1000</f>
        <v>0</v>
      </c>
      <c r="G137" s="23" t="str">
        <f aca="false">IF(E137&gt;0,"ja","nein")</f>
        <v>ja</v>
      </c>
      <c r="H137" s="26" t="n">
        <v>167.74</v>
      </c>
      <c r="I137" s="26" t="n">
        <f aca="false">(H137/10+IF(N137=2025,Einstellungen!$B$23,Einstellungen!$C$23))*(1+Einstellungen!$B$10)</f>
        <v>39.90665</v>
      </c>
      <c r="J137" s="25" t="n">
        <f aca="false">E137*I137/100</f>
        <v>0.34970197395</v>
      </c>
      <c r="K137" s="25" t="n">
        <f aca="false">E137*Einstellungen!$B$5/100</f>
        <v>0.254127</v>
      </c>
      <c r="L137" s="23" t="str">
        <f aca="false">IF(I137&lt;Einstellungen!$B$5,"ja","nein")</f>
        <v>nein</v>
      </c>
      <c r="M137" s="23" t="s">
        <v>123</v>
      </c>
      <c r="N137" s="23" t="n">
        <v>2025</v>
      </c>
      <c r="O137" s="23" t="n">
        <v>20</v>
      </c>
    </row>
    <row r="138" customFormat="false" ht="15" hidden="false" customHeight="false" outlineLevel="0" collapsed="false">
      <c r="A138" s="22" t="n">
        <v>45691</v>
      </c>
      <c r="B138" s="23" t="s">
        <v>95</v>
      </c>
      <c r="C138" s="23" t="s">
        <v>93</v>
      </c>
      <c r="D138" s="24" t="n">
        <v>395.9</v>
      </c>
      <c r="E138" s="25" t="n">
        <f aca="false">MAX(D138,0)/1000</f>
        <v>0.3959</v>
      </c>
      <c r="F138" s="25" t="n">
        <f aca="false">MAX(-D138,0)/1000</f>
        <v>0</v>
      </c>
      <c r="G138" s="23" t="str">
        <f aca="false">IF(E138&gt;0,"ja","nein")</f>
        <v>ja</v>
      </c>
      <c r="H138" s="26" t="n">
        <v>153</v>
      </c>
      <c r="I138" s="26" t="n">
        <f aca="false">(H138/10+IF(N138=2025,Einstellungen!$B$23,Einstellungen!$C$23))*(1+Einstellungen!$B$10)</f>
        <v>38.15259</v>
      </c>
      <c r="J138" s="25" t="n">
        <f aca="false">E138*I138/100</f>
        <v>0.15104610381</v>
      </c>
      <c r="K138" s="25" t="n">
        <f aca="false">E138*Einstellungen!$B$5/100</f>
        <v>0.114811</v>
      </c>
      <c r="L138" s="23" t="str">
        <f aca="false">IF(I138&lt;Einstellungen!$B$5,"ja","nein")</f>
        <v>nein</v>
      </c>
      <c r="M138" s="23" t="s">
        <v>123</v>
      </c>
      <c r="N138" s="23" t="n">
        <v>2025</v>
      </c>
      <c r="O138" s="23" t="n">
        <v>21</v>
      </c>
    </row>
    <row r="139" customFormat="false" ht="15" hidden="false" customHeight="false" outlineLevel="0" collapsed="false">
      <c r="A139" s="22" t="n">
        <v>45691</v>
      </c>
      <c r="B139" s="23" t="s">
        <v>96</v>
      </c>
      <c r="C139" s="23" t="s">
        <v>93</v>
      </c>
      <c r="D139" s="24" t="n">
        <v>248.1</v>
      </c>
      <c r="E139" s="25" t="n">
        <f aca="false">MAX(D139,0)/1000</f>
        <v>0.2481</v>
      </c>
      <c r="F139" s="25" t="n">
        <f aca="false">MAX(-D139,0)/1000</f>
        <v>0</v>
      </c>
      <c r="G139" s="23" t="str">
        <f aca="false">IF(E139&gt;0,"ja","nein")</f>
        <v>ja</v>
      </c>
      <c r="H139" s="26" t="n">
        <v>144.23</v>
      </c>
      <c r="I139" s="26" t="n">
        <f aca="false">(H139/10+IF(N139=2025,Einstellungen!$B$23,Einstellungen!$C$23))*(1+Einstellungen!$B$10)</f>
        <v>37.10896</v>
      </c>
      <c r="J139" s="25" t="n">
        <f aca="false">E139*I139/100</f>
        <v>0.09206732976</v>
      </c>
      <c r="K139" s="25" t="n">
        <f aca="false">E139*Einstellungen!$B$5/100</f>
        <v>0.071949</v>
      </c>
      <c r="L139" s="23" t="str">
        <f aca="false">IF(I139&lt;Einstellungen!$B$5,"ja","nein")</f>
        <v>nein</v>
      </c>
      <c r="M139" s="23" t="s">
        <v>123</v>
      </c>
      <c r="N139" s="23" t="n">
        <v>2025</v>
      </c>
      <c r="O139" s="23" t="n">
        <v>22</v>
      </c>
    </row>
    <row r="140" customFormat="false" ht="15" hidden="false" customHeight="false" outlineLevel="0" collapsed="false">
      <c r="A140" s="22" t="n">
        <v>45691</v>
      </c>
      <c r="B140" s="23" t="s">
        <v>101</v>
      </c>
      <c r="C140" s="23" t="s">
        <v>93</v>
      </c>
      <c r="D140" s="24" t="n">
        <v>196.3</v>
      </c>
      <c r="E140" s="25" t="n">
        <f aca="false">MAX(D140,0)/1000</f>
        <v>0.1963</v>
      </c>
      <c r="F140" s="25" t="n">
        <f aca="false">MAX(-D140,0)/1000</f>
        <v>0</v>
      </c>
      <c r="G140" s="23" t="str">
        <f aca="false">IF(E140&gt;0,"ja","nein")</f>
        <v>ja</v>
      </c>
      <c r="H140" s="26" t="n">
        <v>135.81</v>
      </c>
      <c r="I140" s="26" t="n">
        <f aca="false">(H140/10+IF(N140=2025,Einstellungen!$B$23,Einstellungen!$C$23))*(1+Einstellungen!$B$10)</f>
        <v>36.10698</v>
      </c>
      <c r="J140" s="25" t="n">
        <f aca="false">E140*I140/100</f>
        <v>0.07087800174</v>
      </c>
      <c r="K140" s="25" t="n">
        <f aca="false">E140*Einstellungen!$B$5/100</f>
        <v>0.056927</v>
      </c>
      <c r="L140" s="23" t="str">
        <f aca="false">IF(I140&lt;Einstellungen!$B$5,"ja","nein")</f>
        <v>nein</v>
      </c>
      <c r="M140" s="23" t="s">
        <v>123</v>
      </c>
      <c r="N140" s="23" t="n">
        <v>2025</v>
      </c>
      <c r="O140" s="23" t="n">
        <v>23</v>
      </c>
    </row>
    <row r="141" customFormat="false" ht="15" hidden="false" customHeight="false" outlineLevel="0" collapsed="false">
      <c r="A141" s="22" t="n">
        <v>45692</v>
      </c>
      <c r="B141" s="23" t="s">
        <v>102</v>
      </c>
      <c r="C141" s="23" t="s">
        <v>98</v>
      </c>
      <c r="D141" s="24" t="n">
        <v>234.7</v>
      </c>
      <c r="E141" s="25" t="n">
        <f aca="false">MAX(D141,0)/1000</f>
        <v>0.2347</v>
      </c>
      <c r="F141" s="25" t="n">
        <f aca="false">MAX(-D141,0)/1000</f>
        <v>0</v>
      </c>
      <c r="G141" s="23" t="str">
        <f aca="false">IF(E141&gt;0,"ja","nein")</f>
        <v>ja</v>
      </c>
      <c r="H141" s="26" t="n">
        <v>132.4</v>
      </c>
      <c r="I141" s="26" t="n">
        <f aca="false">(H141/10+IF(N141=2025,Einstellungen!$B$23,Einstellungen!$C$23))*(1+Einstellungen!$B$10)</f>
        <v>35.70119</v>
      </c>
      <c r="J141" s="25" t="n">
        <f aca="false">E141*I141/100</f>
        <v>0.08379069293</v>
      </c>
      <c r="K141" s="25" t="n">
        <f aca="false">E141*Einstellungen!$B$5/100</f>
        <v>0.068063</v>
      </c>
      <c r="L141" s="23" t="str">
        <f aca="false">IF(I141&lt;Einstellungen!$B$5,"ja","nein")</f>
        <v>nein</v>
      </c>
      <c r="M141" s="23" t="s">
        <v>123</v>
      </c>
      <c r="N141" s="23" t="n">
        <v>2025</v>
      </c>
      <c r="O141" s="23" t="n">
        <v>0</v>
      </c>
    </row>
    <row r="142" customFormat="false" ht="15" hidden="false" customHeight="false" outlineLevel="0" collapsed="false">
      <c r="A142" s="22" t="n">
        <v>45692</v>
      </c>
      <c r="B142" s="23" t="s">
        <v>107</v>
      </c>
      <c r="C142" s="23" t="s">
        <v>98</v>
      </c>
      <c r="D142" s="24" t="n">
        <v>223.5</v>
      </c>
      <c r="E142" s="25" t="n">
        <f aca="false">MAX(D142,0)/1000</f>
        <v>0.2235</v>
      </c>
      <c r="F142" s="25" t="n">
        <f aca="false">MAX(-D142,0)/1000</f>
        <v>0</v>
      </c>
      <c r="G142" s="23" t="str">
        <f aca="false">IF(E142&gt;0,"ja","nein")</f>
        <v>ja</v>
      </c>
      <c r="H142" s="26" t="n">
        <v>125.54</v>
      </c>
      <c r="I142" s="26" t="n">
        <f aca="false">(H142/10+IF(N142=2025,Einstellungen!$B$23,Einstellungen!$C$23))*(1+Einstellungen!$B$10)</f>
        <v>34.88485</v>
      </c>
      <c r="J142" s="25" t="n">
        <f aca="false">E142*I142/100</f>
        <v>0.07796763975</v>
      </c>
      <c r="K142" s="25" t="n">
        <f aca="false">E142*Einstellungen!$B$5/100</f>
        <v>0.064815</v>
      </c>
      <c r="L142" s="23" t="str">
        <f aca="false">IF(I142&lt;Einstellungen!$B$5,"ja","nein")</f>
        <v>nein</v>
      </c>
      <c r="M142" s="23" t="s">
        <v>123</v>
      </c>
      <c r="N142" s="23" t="n">
        <v>2025</v>
      </c>
      <c r="O142" s="23" t="n">
        <v>1</v>
      </c>
    </row>
    <row r="143" customFormat="false" ht="15" hidden="false" customHeight="false" outlineLevel="0" collapsed="false">
      <c r="A143" s="22" t="n">
        <v>45692</v>
      </c>
      <c r="B143" s="23" t="s">
        <v>108</v>
      </c>
      <c r="C143" s="23" t="s">
        <v>98</v>
      </c>
      <c r="D143" s="24" t="n">
        <v>199.4</v>
      </c>
      <c r="E143" s="25" t="n">
        <f aca="false">MAX(D143,0)/1000</f>
        <v>0.1994</v>
      </c>
      <c r="F143" s="25" t="n">
        <f aca="false">MAX(-D143,0)/1000</f>
        <v>0</v>
      </c>
      <c r="G143" s="23" t="str">
        <f aca="false">IF(E143&gt;0,"ja","nein")</f>
        <v>ja</v>
      </c>
      <c r="H143" s="26" t="n">
        <v>123.18</v>
      </c>
      <c r="I143" s="26" t="n">
        <f aca="false">(H143/10+IF(N143=2025,Einstellungen!$B$23,Einstellungen!$C$23))*(1+Einstellungen!$B$10)</f>
        <v>34.60401</v>
      </c>
      <c r="J143" s="25" t="n">
        <f aca="false">E143*I143/100</f>
        <v>0.06900039594</v>
      </c>
      <c r="K143" s="25" t="n">
        <f aca="false">E143*Einstellungen!$B$5/100</f>
        <v>0.057826</v>
      </c>
      <c r="L143" s="23" t="str">
        <f aca="false">IF(I143&lt;Einstellungen!$B$5,"ja","nein")</f>
        <v>nein</v>
      </c>
      <c r="M143" s="23" t="s">
        <v>123</v>
      </c>
      <c r="N143" s="23" t="n">
        <v>2025</v>
      </c>
      <c r="O143" s="23" t="n">
        <v>2</v>
      </c>
    </row>
    <row r="144" customFormat="false" ht="15" hidden="false" customHeight="false" outlineLevel="0" collapsed="false">
      <c r="A144" s="22" t="n">
        <v>45692</v>
      </c>
      <c r="B144" s="23" t="s">
        <v>109</v>
      </c>
      <c r="C144" s="23" t="s">
        <v>98</v>
      </c>
      <c r="D144" s="24" t="n">
        <v>252</v>
      </c>
      <c r="E144" s="25" t="n">
        <f aca="false">MAX(D144,0)/1000</f>
        <v>0.252</v>
      </c>
      <c r="F144" s="25" t="n">
        <f aca="false">MAX(-D144,0)/1000</f>
        <v>0</v>
      </c>
      <c r="G144" s="23" t="str">
        <f aca="false">IF(E144&gt;0,"ja","nein")</f>
        <v>ja</v>
      </c>
      <c r="H144" s="26" t="n">
        <v>123.99</v>
      </c>
      <c r="I144" s="26" t="n">
        <f aca="false">(H144/10+IF(N144=2025,Einstellungen!$B$23,Einstellungen!$C$23))*(1+Einstellungen!$B$10)</f>
        <v>34.7004</v>
      </c>
      <c r="J144" s="25" t="n">
        <f aca="false">E144*I144/100</f>
        <v>0.087445008</v>
      </c>
      <c r="K144" s="25" t="n">
        <f aca="false">E144*Einstellungen!$B$5/100</f>
        <v>0.07308</v>
      </c>
      <c r="L144" s="23" t="str">
        <f aca="false">IF(I144&lt;Einstellungen!$B$5,"ja","nein")</f>
        <v>nein</v>
      </c>
      <c r="M144" s="23" t="s">
        <v>123</v>
      </c>
      <c r="N144" s="23" t="n">
        <v>2025</v>
      </c>
      <c r="O144" s="23" t="n">
        <v>3</v>
      </c>
    </row>
    <row r="145" customFormat="false" ht="15" hidden="false" customHeight="false" outlineLevel="0" collapsed="false">
      <c r="A145" s="22" t="n">
        <v>45692</v>
      </c>
      <c r="B145" s="23" t="s">
        <v>110</v>
      </c>
      <c r="C145" s="23" t="s">
        <v>98</v>
      </c>
      <c r="D145" s="24" t="n">
        <v>234.3</v>
      </c>
      <c r="E145" s="25" t="n">
        <f aca="false">MAX(D145,0)/1000</f>
        <v>0.2343</v>
      </c>
      <c r="F145" s="25" t="n">
        <f aca="false">MAX(-D145,0)/1000</f>
        <v>0</v>
      </c>
      <c r="G145" s="23" t="str">
        <f aca="false">IF(E145&gt;0,"ja","nein")</f>
        <v>ja</v>
      </c>
      <c r="H145" s="26" t="n">
        <v>123.25</v>
      </c>
      <c r="I145" s="26" t="n">
        <f aca="false">(H145/10+IF(N145=2025,Einstellungen!$B$23,Einstellungen!$C$23))*(1+Einstellungen!$B$10)</f>
        <v>34.61234</v>
      </c>
      <c r="J145" s="25" t="n">
        <f aca="false">E145*I145/100</f>
        <v>0.08109671262</v>
      </c>
      <c r="K145" s="25" t="n">
        <f aca="false">E145*Einstellungen!$B$5/100</f>
        <v>0.067947</v>
      </c>
      <c r="L145" s="23" t="str">
        <f aca="false">IF(I145&lt;Einstellungen!$B$5,"ja","nein")</f>
        <v>nein</v>
      </c>
      <c r="M145" s="23" t="s">
        <v>123</v>
      </c>
      <c r="N145" s="23" t="n">
        <v>2025</v>
      </c>
      <c r="O145" s="23" t="n">
        <v>4</v>
      </c>
    </row>
    <row r="146" customFormat="false" ht="15" hidden="false" customHeight="false" outlineLevel="0" collapsed="false">
      <c r="A146" s="22" t="n">
        <v>45692</v>
      </c>
      <c r="B146" s="23" t="s">
        <v>111</v>
      </c>
      <c r="C146" s="23" t="s">
        <v>98</v>
      </c>
      <c r="D146" s="24" t="n">
        <v>199.9</v>
      </c>
      <c r="E146" s="25" t="n">
        <f aca="false">MAX(D146,0)/1000</f>
        <v>0.1999</v>
      </c>
      <c r="F146" s="25" t="n">
        <f aca="false">MAX(-D146,0)/1000</f>
        <v>0</v>
      </c>
      <c r="G146" s="23" t="str">
        <f aca="false">IF(E146&gt;0,"ja","nein")</f>
        <v>ja</v>
      </c>
      <c r="H146" s="26" t="n">
        <v>127.63</v>
      </c>
      <c r="I146" s="26" t="n">
        <f aca="false">(H146/10+IF(N146=2025,Einstellungen!$B$23,Einstellungen!$C$23))*(1+Einstellungen!$B$10)</f>
        <v>35.13356</v>
      </c>
      <c r="J146" s="25" t="n">
        <f aca="false">E146*I146/100</f>
        <v>0.07023198644</v>
      </c>
      <c r="K146" s="25" t="n">
        <f aca="false">E146*Einstellungen!$B$5/100</f>
        <v>0.057971</v>
      </c>
      <c r="L146" s="23" t="str">
        <f aca="false">IF(I146&lt;Einstellungen!$B$5,"ja","nein")</f>
        <v>nein</v>
      </c>
      <c r="M146" s="23" t="s">
        <v>123</v>
      </c>
      <c r="N146" s="23" t="n">
        <v>2025</v>
      </c>
      <c r="O146" s="23" t="n">
        <v>5</v>
      </c>
    </row>
    <row r="147" customFormat="false" ht="15" hidden="false" customHeight="false" outlineLevel="0" collapsed="false">
      <c r="A147" s="22" t="n">
        <v>45692</v>
      </c>
      <c r="B147" s="23" t="s">
        <v>112</v>
      </c>
      <c r="C147" s="23" t="s">
        <v>98</v>
      </c>
      <c r="D147" s="24" t="n">
        <v>193.1</v>
      </c>
      <c r="E147" s="25" t="n">
        <f aca="false">MAX(D147,0)/1000</f>
        <v>0.1931</v>
      </c>
      <c r="F147" s="25" t="n">
        <f aca="false">MAX(-D147,0)/1000</f>
        <v>0</v>
      </c>
      <c r="G147" s="23" t="str">
        <f aca="false">IF(E147&gt;0,"ja","nein")</f>
        <v>ja</v>
      </c>
      <c r="H147" s="26" t="n">
        <v>155.42</v>
      </c>
      <c r="I147" s="26" t="n">
        <f aca="false">(H147/10+IF(N147=2025,Einstellungen!$B$23,Einstellungen!$C$23))*(1+Einstellungen!$B$10)</f>
        <v>38.44057</v>
      </c>
      <c r="J147" s="25" t="n">
        <f aca="false">E147*I147/100</f>
        <v>0.07422874067</v>
      </c>
      <c r="K147" s="25" t="n">
        <f aca="false">E147*Einstellungen!$B$5/100</f>
        <v>0.055999</v>
      </c>
      <c r="L147" s="23" t="str">
        <f aca="false">IF(I147&lt;Einstellungen!$B$5,"ja","nein")</f>
        <v>nein</v>
      </c>
      <c r="M147" s="23" t="s">
        <v>123</v>
      </c>
      <c r="N147" s="23" t="n">
        <v>2025</v>
      </c>
      <c r="O147" s="23" t="n">
        <v>6</v>
      </c>
    </row>
    <row r="148" customFormat="false" ht="15" hidden="false" customHeight="false" outlineLevel="0" collapsed="false">
      <c r="A148" s="22" t="n">
        <v>45692</v>
      </c>
      <c r="B148" s="23" t="s">
        <v>113</v>
      </c>
      <c r="C148" s="23" t="s">
        <v>98</v>
      </c>
      <c r="D148" s="24" t="n">
        <v>272.1</v>
      </c>
      <c r="E148" s="25" t="n">
        <f aca="false">MAX(D148,0)/1000</f>
        <v>0.2721</v>
      </c>
      <c r="F148" s="25" t="n">
        <f aca="false">MAX(-D148,0)/1000</f>
        <v>0</v>
      </c>
      <c r="G148" s="23" t="str">
        <f aca="false">IF(E148&gt;0,"ja","nein")</f>
        <v>ja</v>
      </c>
      <c r="H148" s="26" t="n">
        <v>192.24</v>
      </c>
      <c r="I148" s="26" t="n">
        <f aca="false">(H148/10+IF(N148=2025,Einstellungen!$B$23,Einstellungen!$C$23))*(1+Einstellungen!$B$10)</f>
        <v>42.82215</v>
      </c>
      <c r="J148" s="25" t="n">
        <f aca="false">E148*I148/100</f>
        <v>0.11651907015</v>
      </c>
      <c r="K148" s="25" t="n">
        <f aca="false">E148*Einstellungen!$B$5/100</f>
        <v>0.078909</v>
      </c>
      <c r="L148" s="23" t="str">
        <f aca="false">IF(I148&lt;Einstellungen!$B$5,"ja","nein")</f>
        <v>nein</v>
      </c>
      <c r="M148" s="23" t="s">
        <v>123</v>
      </c>
      <c r="N148" s="23" t="n">
        <v>2025</v>
      </c>
      <c r="O148" s="23" t="n">
        <v>7</v>
      </c>
    </row>
    <row r="149" customFormat="false" ht="15" hidden="false" customHeight="false" outlineLevel="0" collapsed="false">
      <c r="A149" s="22" t="n">
        <v>45692</v>
      </c>
      <c r="B149" s="23" t="s">
        <v>114</v>
      </c>
      <c r="C149" s="23" t="s">
        <v>98</v>
      </c>
      <c r="D149" s="24" t="n">
        <v>404.9</v>
      </c>
      <c r="E149" s="25" t="n">
        <f aca="false">MAX(D149,0)/1000</f>
        <v>0.4049</v>
      </c>
      <c r="F149" s="25" t="n">
        <f aca="false">MAX(-D149,0)/1000</f>
        <v>0</v>
      </c>
      <c r="G149" s="23" t="str">
        <f aca="false">IF(E149&gt;0,"ja","nein")</f>
        <v>ja</v>
      </c>
      <c r="H149" s="26" t="n">
        <v>211.99</v>
      </c>
      <c r="I149" s="26" t="n">
        <f aca="false">(H149/10+IF(N149=2025,Einstellungen!$B$23,Einstellungen!$C$23))*(1+Einstellungen!$B$10)</f>
        <v>45.1724</v>
      </c>
      <c r="J149" s="25" t="n">
        <f aca="false">E149*I149/100</f>
        <v>0.1829030476</v>
      </c>
      <c r="K149" s="25" t="n">
        <f aca="false">E149*Einstellungen!$B$5/100</f>
        <v>0.117421</v>
      </c>
      <c r="L149" s="23" t="str">
        <f aca="false">IF(I149&lt;Einstellungen!$B$5,"ja","nein")</f>
        <v>nein</v>
      </c>
      <c r="M149" s="23" t="s">
        <v>123</v>
      </c>
      <c r="N149" s="23" t="n">
        <v>2025</v>
      </c>
      <c r="O149" s="23" t="n">
        <v>8</v>
      </c>
    </row>
    <row r="150" customFormat="false" ht="15" hidden="false" customHeight="false" outlineLevel="0" collapsed="false">
      <c r="A150" s="22" t="n">
        <v>45692</v>
      </c>
      <c r="B150" s="23" t="s">
        <v>115</v>
      </c>
      <c r="C150" s="23" t="s">
        <v>98</v>
      </c>
      <c r="D150" s="24" t="n">
        <v>-73.7</v>
      </c>
      <c r="E150" s="25" t="n">
        <f aca="false">MAX(D150,0)/1000</f>
        <v>0</v>
      </c>
      <c r="F150" s="25" t="n">
        <f aca="false">MAX(-D150,0)/1000</f>
        <v>0.0737</v>
      </c>
      <c r="G150" s="23" t="str">
        <f aca="false">IF(E150&gt;0,"ja","nein")</f>
        <v>nein</v>
      </c>
      <c r="H150" s="26" t="n">
        <v>163.31</v>
      </c>
      <c r="I150" s="26" t="n">
        <f aca="false">(H150/10+IF(N150=2025,Einstellungen!$B$23,Einstellungen!$C$23))*(1+Einstellungen!$B$10)</f>
        <v>39.37948</v>
      </c>
      <c r="J150" s="25" t="n">
        <f aca="false">E150*I150/100</f>
        <v>0</v>
      </c>
      <c r="K150" s="25" t="n">
        <f aca="false">E150*Einstellungen!$B$5/100</f>
        <v>0</v>
      </c>
      <c r="L150" s="23" t="str">
        <f aca="false">IF(I150&lt;Einstellungen!$B$5,"ja","nein")</f>
        <v>nein</v>
      </c>
      <c r="M150" s="23" t="s">
        <v>123</v>
      </c>
      <c r="N150" s="23" t="n">
        <v>2025</v>
      </c>
      <c r="O150" s="23" t="n">
        <v>9</v>
      </c>
    </row>
    <row r="151" customFormat="false" ht="15" hidden="false" customHeight="false" outlineLevel="0" collapsed="false">
      <c r="A151" s="22" t="n">
        <v>45692</v>
      </c>
      <c r="B151" s="23" t="s">
        <v>116</v>
      </c>
      <c r="C151" s="23" t="s">
        <v>98</v>
      </c>
      <c r="D151" s="24" t="n">
        <v>-402.2</v>
      </c>
      <c r="E151" s="25" t="n">
        <f aca="false">MAX(D151,0)/1000</f>
        <v>0</v>
      </c>
      <c r="F151" s="25" t="n">
        <f aca="false">MAX(-D151,0)/1000</f>
        <v>0.4022</v>
      </c>
      <c r="G151" s="23" t="str">
        <f aca="false">IF(E151&gt;0,"ja","nein")</f>
        <v>nein</v>
      </c>
      <c r="H151" s="26" t="n">
        <v>136.53</v>
      </c>
      <c r="I151" s="26" t="n">
        <f aca="false">(H151/10+IF(N151=2025,Einstellungen!$B$23,Einstellungen!$C$23))*(1+Einstellungen!$B$10)</f>
        <v>36.19266</v>
      </c>
      <c r="J151" s="25" t="n">
        <f aca="false">E151*I151/100</f>
        <v>0</v>
      </c>
      <c r="K151" s="25" t="n">
        <f aca="false">E151*Einstellungen!$B$5/100</f>
        <v>0</v>
      </c>
      <c r="L151" s="23" t="str">
        <f aca="false">IF(I151&lt;Einstellungen!$B$5,"ja","nein")</f>
        <v>nein</v>
      </c>
      <c r="M151" s="23" t="s">
        <v>123</v>
      </c>
      <c r="N151" s="23" t="n">
        <v>2025</v>
      </c>
      <c r="O151" s="23" t="n">
        <v>10</v>
      </c>
    </row>
    <row r="152" customFormat="false" ht="15" hidden="false" customHeight="false" outlineLevel="0" collapsed="false">
      <c r="A152" s="22" t="n">
        <v>45692</v>
      </c>
      <c r="B152" s="23" t="s">
        <v>117</v>
      </c>
      <c r="C152" s="23" t="s">
        <v>98</v>
      </c>
      <c r="D152" s="24" t="n">
        <v>-669.9</v>
      </c>
      <c r="E152" s="25" t="n">
        <f aca="false">MAX(D152,0)/1000</f>
        <v>0</v>
      </c>
      <c r="F152" s="25" t="n">
        <f aca="false">MAX(-D152,0)/1000</f>
        <v>0.6699</v>
      </c>
      <c r="G152" s="23" t="str">
        <f aca="false">IF(E152&gt;0,"ja","nein")</f>
        <v>nein</v>
      </c>
      <c r="H152" s="26" t="n">
        <v>126.57</v>
      </c>
      <c r="I152" s="26" t="n">
        <f aca="false">(H152/10+IF(N152=2025,Einstellungen!$B$23,Einstellungen!$C$23))*(1+Einstellungen!$B$10)</f>
        <v>35.00742</v>
      </c>
      <c r="J152" s="25" t="n">
        <f aca="false">E152*I152/100</f>
        <v>0</v>
      </c>
      <c r="K152" s="25" t="n">
        <f aca="false">E152*Einstellungen!$B$5/100</f>
        <v>0</v>
      </c>
      <c r="L152" s="23" t="str">
        <f aca="false">IF(I152&lt;Einstellungen!$B$5,"ja","nein")</f>
        <v>nein</v>
      </c>
      <c r="M152" s="23" t="s">
        <v>123</v>
      </c>
      <c r="N152" s="23" t="n">
        <v>2025</v>
      </c>
      <c r="O152" s="23" t="n">
        <v>11</v>
      </c>
    </row>
    <row r="153" customFormat="false" ht="15" hidden="false" customHeight="false" outlineLevel="0" collapsed="false">
      <c r="A153" s="22" t="n">
        <v>45692</v>
      </c>
      <c r="B153" s="23" t="s">
        <v>118</v>
      </c>
      <c r="C153" s="23" t="s">
        <v>98</v>
      </c>
      <c r="D153" s="24" t="n">
        <v>-950</v>
      </c>
      <c r="E153" s="25" t="n">
        <f aca="false">MAX(D153,0)/1000</f>
        <v>0</v>
      </c>
      <c r="F153" s="25" t="n">
        <f aca="false">MAX(-D153,0)/1000</f>
        <v>0.95</v>
      </c>
      <c r="G153" s="23" t="str">
        <f aca="false">IF(E153&gt;0,"ja","nein")</f>
        <v>nein</v>
      </c>
      <c r="H153" s="26" t="n">
        <v>116.89</v>
      </c>
      <c r="I153" s="26" t="n">
        <f aca="false">(H153/10+IF(N153=2025,Einstellungen!$B$23,Einstellungen!$C$23))*(1+Einstellungen!$B$10)</f>
        <v>33.8555</v>
      </c>
      <c r="J153" s="25" t="n">
        <f aca="false">E153*I153/100</f>
        <v>0</v>
      </c>
      <c r="K153" s="25" t="n">
        <f aca="false">E153*Einstellungen!$B$5/100</f>
        <v>0</v>
      </c>
      <c r="L153" s="23" t="str">
        <f aca="false">IF(I153&lt;Einstellungen!$B$5,"ja","nein")</f>
        <v>nein</v>
      </c>
      <c r="M153" s="23" t="s">
        <v>123</v>
      </c>
      <c r="N153" s="23" t="n">
        <v>2025</v>
      </c>
      <c r="O153" s="23" t="n">
        <v>12</v>
      </c>
    </row>
    <row r="154" customFormat="false" ht="15" hidden="false" customHeight="false" outlineLevel="0" collapsed="false">
      <c r="A154" s="22" t="n">
        <v>45692</v>
      </c>
      <c r="B154" s="23" t="s">
        <v>119</v>
      </c>
      <c r="C154" s="23" t="s">
        <v>98</v>
      </c>
      <c r="D154" s="24" t="n">
        <v>-710</v>
      </c>
      <c r="E154" s="25" t="n">
        <f aca="false">MAX(D154,0)/1000</f>
        <v>0</v>
      </c>
      <c r="F154" s="25" t="n">
        <f aca="false">MAX(-D154,0)/1000</f>
        <v>0.71</v>
      </c>
      <c r="G154" s="23" t="str">
        <f aca="false">IF(E154&gt;0,"ja","nein")</f>
        <v>nein</v>
      </c>
      <c r="H154" s="26" t="n">
        <v>113.17</v>
      </c>
      <c r="I154" s="26" t="n">
        <f aca="false">(H154/10+IF(N154=2025,Einstellungen!$B$23,Einstellungen!$C$23))*(1+Einstellungen!$B$10)</f>
        <v>33.41282</v>
      </c>
      <c r="J154" s="25" t="n">
        <f aca="false">E154*I154/100</f>
        <v>0</v>
      </c>
      <c r="K154" s="25" t="n">
        <f aca="false">E154*Einstellungen!$B$5/100</f>
        <v>0</v>
      </c>
      <c r="L154" s="23" t="str">
        <f aca="false">IF(I154&lt;Einstellungen!$B$5,"ja","nein")</f>
        <v>nein</v>
      </c>
      <c r="M154" s="23" t="s">
        <v>123</v>
      </c>
      <c r="N154" s="23" t="n">
        <v>2025</v>
      </c>
      <c r="O154" s="23" t="n">
        <v>13</v>
      </c>
    </row>
    <row r="155" customFormat="false" ht="15" hidden="false" customHeight="false" outlineLevel="0" collapsed="false">
      <c r="A155" s="22" t="n">
        <v>45692</v>
      </c>
      <c r="B155" s="23" t="s">
        <v>120</v>
      </c>
      <c r="C155" s="23" t="s">
        <v>98</v>
      </c>
      <c r="D155" s="24" t="n">
        <v>-1590.5</v>
      </c>
      <c r="E155" s="25" t="n">
        <f aca="false">MAX(D155,0)/1000</f>
        <v>0</v>
      </c>
      <c r="F155" s="25" t="n">
        <f aca="false">MAX(-D155,0)/1000</f>
        <v>1.5905</v>
      </c>
      <c r="G155" s="23" t="str">
        <f aca="false">IF(E155&gt;0,"ja","nein")</f>
        <v>nein</v>
      </c>
      <c r="H155" s="26" t="n">
        <v>120.09</v>
      </c>
      <c r="I155" s="26" t="n">
        <f aca="false">(H155/10+IF(N155=2025,Einstellungen!$B$23,Einstellungen!$C$23))*(1+Einstellungen!$B$10)</f>
        <v>34.2363</v>
      </c>
      <c r="J155" s="25" t="n">
        <f aca="false">E155*I155/100</f>
        <v>0</v>
      </c>
      <c r="K155" s="25" t="n">
        <f aca="false">E155*Einstellungen!$B$5/100</f>
        <v>0</v>
      </c>
      <c r="L155" s="23" t="str">
        <f aca="false">IF(I155&lt;Einstellungen!$B$5,"ja","nein")</f>
        <v>nein</v>
      </c>
      <c r="M155" s="23" t="s">
        <v>123</v>
      </c>
      <c r="N155" s="23" t="n">
        <v>2025</v>
      </c>
      <c r="O155" s="23" t="n">
        <v>14</v>
      </c>
    </row>
    <row r="156" customFormat="false" ht="15" hidden="false" customHeight="false" outlineLevel="0" collapsed="false">
      <c r="A156" s="22" t="n">
        <v>45692</v>
      </c>
      <c r="B156" s="23" t="s">
        <v>104</v>
      </c>
      <c r="C156" s="23" t="s">
        <v>98</v>
      </c>
      <c r="D156" s="24" t="n">
        <v>-1356.1</v>
      </c>
      <c r="E156" s="25" t="n">
        <f aca="false">MAX(D156,0)/1000</f>
        <v>0</v>
      </c>
      <c r="F156" s="25" t="n">
        <f aca="false">MAX(-D156,0)/1000</f>
        <v>1.3561</v>
      </c>
      <c r="G156" s="23" t="str">
        <f aca="false">IF(E156&gt;0,"ja","nein")</f>
        <v>nein</v>
      </c>
      <c r="H156" s="26" t="n">
        <v>127.47</v>
      </c>
      <c r="I156" s="26" t="n">
        <f aca="false">(H156/10+IF(N156=2025,Einstellungen!$B$23,Einstellungen!$C$23))*(1+Einstellungen!$B$10)</f>
        <v>35.11452</v>
      </c>
      <c r="J156" s="25" t="n">
        <f aca="false">E156*I156/100</f>
        <v>0</v>
      </c>
      <c r="K156" s="25" t="n">
        <f aca="false">E156*Einstellungen!$B$5/100</f>
        <v>0</v>
      </c>
      <c r="L156" s="23" t="str">
        <f aca="false">IF(I156&lt;Einstellungen!$B$5,"ja","nein")</f>
        <v>nein</v>
      </c>
      <c r="M156" s="23" t="s">
        <v>123</v>
      </c>
      <c r="N156" s="23" t="n">
        <v>2025</v>
      </c>
      <c r="O156" s="23" t="n">
        <v>15</v>
      </c>
    </row>
    <row r="157" customFormat="false" ht="15" hidden="false" customHeight="false" outlineLevel="0" collapsed="false">
      <c r="A157" s="22" t="n">
        <v>45692</v>
      </c>
      <c r="B157" s="23" t="s">
        <v>105</v>
      </c>
      <c r="C157" s="23" t="s">
        <v>98</v>
      </c>
      <c r="D157" s="24" t="n">
        <v>-56</v>
      </c>
      <c r="E157" s="25" t="n">
        <f aca="false">MAX(D157,0)/1000</f>
        <v>0</v>
      </c>
      <c r="F157" s="25" t="n">
        <f aca="false">MAX(-D157,0)/1000</f>
        <v>0.056</v>
      </c>
      <c r="G157" s="23" t="str">
        <f aca="false">IF(E157&gt;0,"ja","nein")</f>
        <v>nein</v>
      </c>
      <c r="H157" s="26" t="n">
        <v>164.81</v>
      </c>
      <c r="I157" s="26" t="n">
        <f aca="false">(H157/10+IF(N157=2025,Einstellungen!$B$23,Einstellungen!$C$23))*(1+Einstellungen!$B$10)</f>
        <v>39.55798</v>
      </c>
      <c r="J157" s="25" t="n">
        <f aca="false">E157*I157/100</f>
        <v>0</v>
      </c>
      <c r="K157" s="25" t="n">
        <f aca="false">E157*Einstellungen!$B$5/100</f>
        <v>0</v>
      </c>
      <c r="L157" s="23" t="str">
        <f aca="false">IF(I157&lt;Einstellungen!$B$5,"ja","nein")</f>
        <v>nein</v>
      </c>
      <c r="M157" s="23" t="s">
        <v>123</v>
      </c>
      <c r="N157" s="23" t="n">
        <v>2025</v>
      </c>
      <c r="O157" s="23" t="n">
        <v>16</v>
      </c>
    </row>
    <row r="158" customFormat="false" ht="15" hidden="false" customHeight="false" outlineLevel="0" collapsed="false">
      <c r="A158" s="22" t="n">
        <v>45692</v>
      </c>
      <c r="B158" s="23" t="s">
        <v>97</v>
      </c>
      <c r="C158" s="23" t="s">
        <v>98</v>
      </c>
      <c r="D158" s="24" t="n">
        <v>446.8</v>
      </c>
      <c r="E158" s="25" t="n">
        <f aca="false">MAX(D158,0)/1000</f>
        <v>0.4468</v>
      </c>
      <c r="F158" s="25" t="n">
        <f aca="false">MAX(-D158,0)/1000</f>
        <v>0</v>
      </c>
      <c r="G158" s="23" t="str">
        <f aca="false">IF(E158&gt;0,"ja","nein")</f>
        <v>ja</v>
      </c>
      <c r="H158" s="26" t="n">
        <v>168.99</v>
      </c>
      <c r="I158" s="26" t="n">
        <f aca="false">(H158/10+IF(N158=2025,Einstellungen!$B$23,Einstellungen!$C$23))*(1+Einstellungen!$B$10)</f>
        <v>40.0554</v>
      </c>
      <c r="J158" s="25" t="n">
        <f aca="false">E158*I158/100</f>
        <v>0.1789675272</v>
      </c>
      <c r="K158" s="25" t="n">
        <f aca="false">E158*Einstellungen!$B$5/100</f>
        <v>0.129572</v>
      </c>
      <c r="L158" s="23" t="str">
        <f aca="false">IF(I158&lt;Einstellungen!$B$5,"ja","nein")</f>
        <v>nein</v>
      </c>
      <c r="M158" s="23" t="s">
        <v>123</v>
      </c>
      <c r="N158" s="23" t="n">
        <v>2025</v>
      </c>
      <c r="O158" s="23" t="n">
        <v>17</v>
      </c>
    </row>
    <row r="159" customFormat="false" ht="15" hidden="false" customHeight="false" outlineLevel="0" collapsed="false">
      <c r="A159" s="22" t="n">
        <v>45692</v>
      </c>
      <c r="B159" s="23" t="s">
        <v>99</v>
      </c>
      <c r="C159" s="23" t="s">
        <v>98</v>
      </c>
      <c r="D159" s="24" t="n">
        <v>284.3</v>
      </c>
      <c r="E159" s="25" t="n">
        <f aca="false">MAX(D159,0)/1000</f>
        <v>0.2843</v>
      </c>
      <c r="F159" s="25" t="n">
        <f aca="false">MAX(-D159,0)/1000</f>
        <v>0</v>
      </c>
      <c r="G159" s="23" t="str">
        <f aca="false">IF(E159&gt;0,"ja","nein")</f>
        <v>ja</v>
      </c>
      <c r="H159" s="26" t="n">
        <v>175</v>
      </c>
      <c r="I159" s="26" t="n">
        <f aca="false">(H159/10+IF(N159=2025,Einstellungen!$B$23,Einstellungen!$C$23))*(1+Einstellungen!$B$10)</f>
        <v>40.77059</v>
      </c>
      <c r="J159" s="25" t="n">
        <f aca="false">E159*I159/100</f>
        <v>0.11591078737</v>
      </c>
      <c r="K159" s="25" t="n">
        <f aca="false">E159*Einstellungen!$B$5/100</f>
        <v>0.082447</v>
      </c>
      <c r="L159" s="23" t="str">
        <f aca="false">IF(I159&lt;Einstellungen!$B$5,"ja","nein")</f>
        <v>nein</v>
      </c>
      <c r="M159" s="23" t="s">
        <v>123</v>
      </c>
      <c r="N159" s="23" t="n">
        <v>2025</v>
      </c>
      <c r="O159" s="23" t="n">
        <v>18</v>
      </c>
    </row>
    <row r="160" customFormat="false" ht="15" hidden="false" customHeight="false" outlineLevel="0" collapsed="false">
      <c r="A160" s="22" t="n">
        <v>45692</v>
      </c>
      <c r="B160" s="23" t="s">
        <v>100</v>
      </c>
      <c r="C160" s="23" t="s">
        <v>98</v>
      </c>
      <c r="D160" s="24" t="n">
        <v>236.3</v>
      </c>
      <c r="E160" s="25" t="n">
        <f aca="false">MAX(D160,0)/1000</f>
        <v>0.2363</v>
      </c>
      <c r="F160" s="25" t="n">
        <f aca="false">MAX(-D160,0)/1000</f>
        <v>0</v>
      </c>
      <c r="G160" s="23" t="str">
        <f aca="false">IF(E160&gt;0,"ja","nein")</f>
        <v>ja</v>
      </c>
      <c r="H160" s="26" t="n">
        <v>162.04</v>
      </c>
      <c r="I160" s="26" t="n">
        <f aca="false">(H160/10+IF(N160=2025,Einstellungen!$B$23,Einstellungen!$C$23))*(1+Einstellungen!$B$10)</f>
        <v>39.22835</v>
      </c>
      <c r="J160" s="25" t="n">
        <f aca="false">E160*I160/100</f>
        <v>0.09269659105</v>
      </c>
      <c r="K160" s="25" t="n">
        <f aca="false">E160*Einstellungen!$B$5/100</f>
        <v>0.068527</v>
      </c>
      <c r="L160" s="23" t="str">
        <f aca="false">IF(I160&lt;Einstellungen!$B$5,"ja","nein")</f>
        <v>nein</v>
      </c>
      <c r="M160" s="23" t="s">
        <v>123</v>
      </c>
      <c r="N160" s="23" t="n">
        <v>2025</v>
      </c>
      <c r="O160" s="23" t="n">
        <v>19</v>
      </c>
    </row>
    <row r="161" customFormat="false" ht="15" hidden="false" customHeight="false" outlineLevel="0" collapsed="false">
      <c r="A161" s="22" t="n">
        <v>45692</v>
      </c>
      <c r="B161" s="23" t="s">
        <v>92</v>
      </c>
      <c r="C161" s="23" t="s">
        <v>98</v>
      </c>
      <c r="D161" s="24" t="n">
        <v>262.3</v>
      </c>
      <c r="E161" s="25" t="n">
        <f aca="false">MAX(D161,0)/1000</f>
        <v>0.2623</v>
      </c>
      <c r="F161" s="25" t="n">
        <f aca="false">MAX(-D161,0)/1000</f>
        <v>0</v>
      </c>
      <c r="G161" s="23" t="str">
        <f aca="false">IF(E161&gt;0,"ja","nein")</f>
        <v>ja</v>
      </c>
      <c r="H161" s="26" t="n">
        <v>145.01</v>
      </c>
      <c r="I161" s="26" t="n">
        <f aca="false">(H161/10+IF(N161=2025,Einstellungen!$B$23,Einstellungen!$C$23))*(1+Einstellungen!$B$10)</f>
        <v>37.20178</v>
      </c>
      <c r="J161" s="25" t="n">
        <f aca="false">E161*I161/100</f>
        <v>0.09758026894</v>
      </c>
      <c r="K161" s="25" t="n">
        <f aca="false">E161*Einstellungen!$B$5/100</f>
        <v>0.076067</v>
      </c>
      <c r="L161" s="23" t="str">
        <f aca="false">IF(I161&lt;Einstellungen!$B$5,"ja","nein")</f>
        <v>nein</v>
      </c>
      <c r="M161" s="23" t="s">
        <v>123</v>
      </c>
      <c r="N161" s="23" t="n">
        <v>2025</v>
      </c>
      <c r="O161" s="23" t="n">
        <v>20</v>
      </c>
    </row>
    <row r="162" customFormat="false" ht="15" hidden="false" customHeight="false" outlineLevel="0" collapsed="false">
      <c r="A162" s="22" t="n">
        <v>45692</v>
      </c>
      <c r="B162" s="23" t="s">
        <v>95</v>
      </c>
      <c r="C162" s="23" t="s">
        <v>98</v>
      </c>
      <c r="D162" s="24" t="n">
        <v>373</v>
      </c>
      <c r="E162" s="25" t="n">
        <f aca="false">MAX(D162,0)/1000</f>
        <v>0.373</v>
      </c>
      <c r="F162" s="25" t="n">
        <f aca="false">MAX(-D162,0)/1000</f>
        <v>0</v>
      </c>
      <c r="G162" s="23" t="str">
        <f aca="false">IF(E162&gt;0,"ja","nein")</f>
        <v>ja</v>
      </c>
      <c r="H162" s="26" t="n">
        <v>132.43</v>
      </c>
      <c r="I162" s="26" t="n">
        <f aca="false">(H162/10+IF(N162=2025,Einstellungen!$B$23,Einstellungen!$C$23))*(1+Einstellungen!$B$10)</f>
        <v>35.70476</v>
      </c>
      <c r="J162" s="25" t="n">
        <f aca="false">E162*I162/100</f>
        <v>0.1331787548</v>
      </c>
      <c r="K162" s="25" t="n">
        <f aca="false">E162*Einstellungen!$B$5/100</f>
        <v>0.10817</v>
      </c>
      <c r="L162" s="23" t="str">
        <f aca="false">IF(I162&lt;Einstellungen!$B$5,"ja","nein")</f>
        <v>nein</v>
      </c>
      <c r="M162" s="23" t="s">
        <v>123</v>
      </c>
      <c r="N162" s="23" t="n">
        <v>2025</v>
      </c>
      <c r="O162" s="23" t="n">
        <v>21</v>
      </c>
    </row>
    <row r="163" customFormat="false" ht="15" hidden="false" customHeight="false" outlineLevel="0" collapsed="false">
      <c r="A163" s="22" t="n">
        <v>45692</v>
      </c>
      <c r="B163" s="23" t="s">
        <v>96</v>
      </c>
      <c r="C163" s="23" t="s">
        <v>98</v>
      </c>
      <c r="D163" s="24" t="n">
        <v>248.5</v>
      </c>
      <c r="E163" s="25" t="n">
        <f aca="false">MAX(D163,0)/1000</f>
        <v>0.2485</v>
      </c>
      <c r="F163" s="25" t="n">
        <f aca="false">MAX(-D163,0)/1000</f>
        <v>0</v>
      </c>
      <c r="G163" s="23" t="str">
        <f aca="false">IF(E163&gt;0,"ja","nein")</f>
        <v>ja</v>
      </c>
      <c r="H163" s="26" t="n">
        <v>129.42</v>
      </c>
      <c r="I163" s="26" t="n">
        <f aca="false">(H163/10+IF(N163=2025,Einstellungen!$B$23,Einstellungen!$C$23))*(1+Einstellungen!$B$10)</f>
        <v>35.34657</v>
      </c>
      <c r="J163" s="25" t="n">
        <f aca="false">E163*I163/100</f>
        <v>0.08783622645</v>
      </c>
      <c r="K163" s="25" t="n">
        <f aca="false">E163*Einstellungen!$B$5/100</f>
        <v>0.072065</v>
      </c>
      <c r="L163" s="23" t="str">
        <f aca="false">IF(I163&lt;Einstellungen!$B$5,"ja","nein")</f>
        <v>nein</v>
      </c>
      <c r="M163" s="23" t="s">
        <v>123</v>
      </c>
      <c r="N163" s="23" t="n">
        <v>2025</v>
      </c>
      <c r="O163" s="23" t="n">
        <v>22</v>
      </c>
    </row>
    <row r="164" customFormat="false" ht="15" hidden="false" customHeight="false" outlineLevel="0" collapsed="false">
      <c r="A164" s="22" t="n">
        <v>45692</v>
      </c>
      <c r="B164" s="23" t="s">
        <v>101</v>
      </c>
      <c r="C164" s="23" t="s">
        <v>98</v>
      </c>
      <c r="D164" s="24" t="n">
        <v>245.8</v>
      </c>
      <c r="E164" s="25" t="n">
        <f aca="false">MAX(D164,0)/1000</f>
        <v>0.2458</v>
      </c>
      <c r="F164" s="25" t="n">
        <f aca="false">MAX(-D164,0)/1000</f>
        <v>0</v>
      </c>
      <c r="G164" s="23" t="str">
        <f aca="false">IF(E164&gt;0,"ja","nein")</f>
        <v>ja</v>
      </c>
      <c r="H164" s="26" t="n">
        <v>120.62</v>
      </c>
      <c r="I164" s="26" t="n">
        <f aca="false">(H164/10+IF(N164=2025,Einstellungen!$B$23,Einstellungen!$C$23))*(1+Einstellungen!$B$10)</f>
        <v>34.29937</v>
      </c>
      <c r="J164" s="25" t="n">
        <f aca="false">E164*I164/100</f>
        <v>0.08430785146</v>
      </c>
      <c r="K164" s="25" t="n">
        <f aca="false">E164*Einstellungen!$B$5/100</f>
        <v>0.071282</v>
      </c>
      <c r="L164" s="23" t="str">
        <f aca="false">IF(I164&lt;Einstellungen!$B$5,"ja","nein")</f>
        <v>nein</v>
      </c>
      <c r="M164" s="23" t="s">
        <v>123</v>
      </c>
      <c r="N164" s="23" t="n">
        <v>2025</v>
      </c>
      <c r="O164" s="23" t="n">
        <v>23</v>
      </c>
    </row>
    <row r="165" customFormat="false" ht="15" hidden="false" customHeight="false" outlineLevel="0" collapsed="false">
      <c r="A165" s="22" t="n">
        <v>45693</v>
      </c>
      <c r="B165" s="23" t="s">
        <v>102</v>
      </c>
      <c r="C165" s="23" t="s">
        <v>103</v>
      </c>
      <c r="D165" s="24" t="n">
        <v>257</v>
      </c>
      <c r="E165" s="25" t="n">
        <f aca="false">MAX(D165,0)/1000</f>
        <v>0.257</v>
      </c>
      <c r="F165" s="25" t="n">
        <f aca="false">MAX(-D165,0)/1000</f>
        <v>0</v>
      </c>
      <c r="G165" s="23" t="str">
        <f aca="false">IF(E165&gt;0,"ja","nein")</f>
        <v>ja</v>
      </c>
      <c r="H165" s="26" t="n">
        <v>113.34</v>
      </c>
      <c r="I165" s="26" t="n">
        <f aca="false">(H165/10+IF(N165=2025,Einstellungen!$B$23,Einstellungen!$C$23))*(1+Einstellungen!$B$10)</f>
        <v>33.43305</v>
      </c>
      <c r="J165" s="25" t="n">
        <f aca="false">E165*I165/100</f>
        <v>0.0859229385</v>
      </c>
      <c r="K165" s="25" t="n">
        <f aca="false">E165*Einstellungen!$B$5/100</f>
        <v>0.07453</v>
      </c>
      <c r="L165" s="23" t="str">
        <f aca="false">IF(I165&lt;Einstellungen!$B$5,"ja","nein")</f>
        <v>nein</v>
      </c>
      <c r="M165" s="23" t="s">
        <v>123</v>
      </c>
      <c r="N165" s="23" t="n">
        <v>2025</v>
      </c>
      <c r="O165" s="23" t="n">
        <v>0</v>
      </c>
    </row>
    <row r="166" customFormat="false" ht="15" hidden="false" customHeight="false" outlineLevel="0" collapsed="false">
      <c r="A166" s="22" t="n">
        <v>45693</v>
      </c>
      <c r="B166" s="23" t="s">
        <v>107</v>
      </c>
      <c r="C166" s="23" t="s">
        <v>103</v>
      </c>
      <c r="D166" s="24" t="n">
        <v>265.4</v>
      </c>
      <c r="E166" s="25" t="n">
        <f aca="false">MAX(D166,0)/1000</f>
        <v>0.2654</v>
      </c>
      <c r="F166" s="25" t="n">
        <f aca="false">MAX(-D166,0)/1000</f>
        <v>0</v>
      </c>
      <c r="G166" s="23" t="str">
        <f aca="false">IF(E166&gt;0,"ja","nein")</f>
        <v>ja</v>
      </c>
      <c r="H166" s="26" t="n">
        <v>109.67</v>
      </c>
      <c r="I166" s="26" t="n">
        <f aca="false">(H166/10+IF(N166=2025,Einstellungen!$B$23,Einstellungen!$C$23))*(1+Einstellungen!$B$10)</f>
        <v>32.99632</v>
      </c>
      <c r="J166" s="25" t="n">
        <f aca="false">E166*I166/100</f>
        <v>0.08757223328</v>
      </c>
      <c r="K166" s="25" t="n">
        <f aca="false">E166*Einstellungen!$B$5/100</f>
        <v>0.076966</v>
      </c>
      <c r="L166" s="23" t="str">
        <f aca="false">IF(I166&lt;Einstellungen!$B$5,"ja","nein")</f>
        <v>nein</v>
      </c>
      <c r="M166" s="23" t="s">
        <v>123</v>
      </c>
      <c r="N166" s="23" t="n">
        <v>2025</v>
      </c>
      <c r="O166" s="23" t="n">
        <v>1</v>
      </c>
    </row>
    <row r="167" customFormat="false" ht="15" hidden="false" customHeight="false" outlineLevel="0" collapsed="false">
      <c r="A167" s="22" t="n">
        <v>45693</v>
      </c>
      <c r="B167" s="23" t="s">
        <v>108</v>
      </c>
      <c r="C167" s="23" t="s">
        <v>103</v>
      </c>
      <c r="D167" s="24" t="n">
        <v>208.5</v>
      </c>
      <c r="E167" s="25" t="n">
        <f aca="false">MAX(D167,0)/1000</f>
        <v>0.2085</v>
      </c>
      <c r="F167" s="25" t="n">
        <f aca="false">MAX(-D167,0)/1000</f>
        <v>0</v>
      </c>
      <c r="G167" s="23" t="str">
        <f aca="false">IF(E167&gt;0,"ja","nein")</f>
        <v>ja</v>
      </c>
      <c r="H167" s="26" t="n">
        <v>109.4</v>
      </c>
      <c r="I167" s="26" t="n">
        <f aca="false">(H167/10+IF(N167=2025,Einstellungen!$B$23,Einstellungen!$C$23))*(1+Einstellungen!$B$10)</f>
        <v>32.96419</v>
      </c>
      <c r="J167" s="25" t="n">
        <f aca="false">E167*I167/100</f>
        <v>0.06873033615</v>
      </c>
      <c r="K167" s="25" t="n">
        <f aca="false">E167*Einstellungen!$B$5/100</f>
        <v>0.060465</v>
      </c>
      <c r="L167" s="23" t="str">
        <f aca="false">IF(I167&lt;Einstellungen!$B$5,"ja","nein")</f>
        <v>nein</v>
      </c>
      <c r="M167" s="23" t="s">
        <v>123</v>
      </c>
      <c r="N167" s="23" t="n">
        <v>2025</v>
      </c>
      <c r="O167" s="23" t="n">
        <v>2</v>
      </c>
    </row>
    <row r="168" customFormat="false" ht="15" hidden="false" customHeight="false" outlineLevel="0" collapsed="false">
      <c r="A168" s="22" t="n">
        <v>45693</v>
      </c>
      <c r="B168" s="23" t="s">
        <v>109</v>
      </c>
      <c r="C168" s="23" t="s">
        <v>103</v>
      </c>
      <c r="D168" s="24" t="n">
        <v>235.5</v>
      </c>
      <c r="E168" s="25" t="n">
        <f aca="false">MAX(D168,0)/1000</f>
        <v>0.2355</v>
      </c>
      <c r="F168" s="25" t="n">
        <f aca="false">MAX(-D168,0)/1000</f>
        <v>0</v>
      </c>
      <c r="G168" s="23" t="str">
        <f aca="false">IF(E168&gt;0,"ja","nein")</f>
        <v>ja</v>
      </c>
      <c r="H168" s="26" t="n">
        <v>108.18</v>
      </c>
      <c r="I168" s="26" t="n">
        <f aca="false">(H168/10+IF(N168=2025,Einstellungen!$B$23,Einstellungen!$C$23))*(1+Einstellungen!$B$10)</f>
        <v>32.81901</v>
      </c>
      <c r="J168" s="25" t="n">
        <f aca="false">E168*I168/100</f>
        <v>0.07728876855</v>
      </c>
      <c r="K168" s="25" t="n">
        <f aca="false">E168*Einstellungen!$B$5/100</f>
        <v>0.068295</v>
      </c>
      <c r="L168" s="23" t="str">
        <f aca="false">IF(I168&lt;Einstellungen!$B$5,"ja","nein")</f>
        <v>nein</v>
      </c>
      <c r="M168" s="23" t="s">
        <v>123</v>
      </c>
      <c r="N168" s="23" t="n">
        <v>2025</v>
      </c>
      <c r="O168" s="23" t="n">
        <v>3</v>
      </c>
    </row>
    <row r="169" customFormat="false" ht="15" hidden="false" customHeight="false" outlineLevel="0" collapsed="false">
      <c r="A169" s="22" t="n">
        <v>45693</v>
      </c>
      <c r="B169" s="23" t="s">
        <v>110</v>
      </c>
      <c r="C169" s="23" t="s">
        <v>103</v>
      </c>
      <c r="D169" s="24" t="n">
        <v>216.2</v>
      </c>
      <c r="E169" s="25" t="n">
        <f aca="false">MAX(D169,0)/1000</f>
        <v>0.2162</v>
      </c>
      <c r="F169" s="25" t="n">
        <f aca="false">MAX(-D169,0)/1000</f>
        <v>0</v>
      </c>
      <c r="G169" s="23" t="str">
        <f aca="false">IF(E169&gt;0,"ja","nein")</f>
        <v>ja</v>
      </c>
      <c r="H169" s="26" t="n">
        <v>115.17</v>
      </c>
      <c r="I169" s="26" t="n">
        <f aca="false">(H169/10+IF(N169=2025,Einstellungen!$B$23,Einstellungen!$C$23))*(1+Einstellungen!$B$10)</f>
        <v>33.65082</v>
      </c>
      <c r="J169" s="25" t="n">
        <f aca="false">E169*I169/100</f>
        <v>0.07275307284</v>
      </c>
      <c r="K169" s="25" t="n">
        <f aca="false">E169*Einstellungen!$B$5/100</f>
        <v>0.062698</v>
      </c>
      <c r="L169" s="23" t="str">
        <f aca="false">IF(I169&lt;Einstellungen!$B$5,"ja","nein")</f>
        <v>nein</v>
      </c>
      <c r="M169" s="23" t="s">
        <v>123</v>
      </c>
      <c r="N169" s="23" t="n">
        <v>2025</v>
      </c>
      <c r="O169" s="23" t="n">
        <v>4</v>
      </c>
    </row>
    <row r="170" customFormat="false" ht="15" hidden="false" customHeight="false" outlineLevel="0" collapsed="false">
      <c r="A170" s="22" t="n">
        <v>45693</v>
      </c>
      <c r="B170" s="23" t="s">
        <v>111</v>
      </c>
      <c r="C170" s="23" t="s">
        <v>103</v>
      </c>
      <c r="D170" s="24" t="n">
        <v>239.7</v>
      </c>
      <c r="E170" s="25" t="n">
        <f aca="false">MAX(D170,0)/1000</f>
        <v>0.2397</v>
      </c>
      <c r="F170" s="25" t="n">
        <f aca="false">MAX(-D170,0)/1000</f>
        <v>0</v>
      </c>
      <c r="G170" s="23" t="str">
        <f aca="false">IF(E170&gt;0,"ja","nein")</f>
        <v>ja</v>
      </c>
      <c r="H170" s="26" t="n">
        <v>122.42</v>
      </c>
      <c r="I170" s="26" t="n">
        <f aca="false">(H170/10+IF(N170=2025,Einstellungen!$B$23,Einstellungen!$C$23))*(1+Einstellungen!$B$10)</f>
        <v>34.51357</v>
      </c>
      <c r="J170" s="25" t="n">
        <f aca="false">E170*I170/100</f>
        <v>0.08272902729</v>
      </c>
      <c r="K170" s="25" t="n">
        <f aca="false">E170*Einstellungen!$B$5/100</f>
        <v>0.069513</v>
      </c>
      <c r="L170" s="23" t="str">
        <f aca="false">IF(I170&lt;Einstellungen!$B$5,"ja","nein")</f>
        <v>nein</v>
      </c>
      <c r="M170" s="23" t="s">
        <v>123</v>
      </c>
      <c r="N170" s="23" t="n">
        <v>2025</v>
      </c>
      <c r="O170" s="23" t="n">
        <v>5</v>
      </c>
    </row>
    <row r="171" customFormat="false" ht="15" hidden="false" customHeight="false" outlineLevel="0" collapsed="false">
      <c r="A171" s="22" t="n">
        <v>45693</v>
      </c>
      <c r="B171" s="23" t="s">
        <v>112</v>
      </c>
      <c r="C171" s="23" t="s">
        <v>103</v>
      </c>
      <c r="D171" s="24" t="n">
        <v>296.2</v>
      </c>
      <c r="E171" s="25" t="n">
        <f aca="false">MAX(D171,0)/1000</f>
        <v>0.2962</v>
      </c>
      <c r="F171" s="25" t="n">
        <f aca="false">MAX(-D171,0)/1000</f>
        <v>0</v>
      </c>
      <c r="G171" s="23" t="str">
        <f aca="false">IF(E171&gt;0,"ja","nein")</f>
        <v>ja</v>
      </c>
      <c r="H171" s="26" t="n">
        <v>139.81</v>
      </c>
      <c r="I171" s="26" t="n">
        <f aca="false">(H171/10+IF(N171=2025,Einstellungen!$B$23,Einstellungen!$C$23))*(1+Einstellungen!$B$10)</f>
        <v>36.58298</v>
      </c>
      <c r="J171" s="25" t="n">
        <f aca="false">E171*I171/100</f>
        <v>0.10835878676</v>
      </c>
      <c r="K171" s="25" t="n">
        <f aca="false">E171*Einstellungen!$B$5/100</f>
        <v>0.085898</v>
      </c>
      <c r="L171" s="23" t="str">
        <f aca="false">IF(I171&lt;Einstellungen!$B$5,"ja","nein")</f>
        <v>nein</v>
      </c>
      <c r="M171" s="23" t="s">
        <v>123</v>
      </c>
      <c r="N171" s="23" t="n">
        <v>2025</v>
      </c>
      <c r="O171" s="23" t="n">
        <v>6</v>
      </c>
    </row>
    <row r="172" customFormat="false" ht="15" hidden="false" customHeight="false" outlineLevel="0" collapsed="false">
      <c r="A172" s="22" t="n">
        <v>45693</v>
      </c>
      <c r="B172" s="23" t="s">
        <v>113</v>
      </c>
      <c r="C172" s="23" t="s">
        <v>103</v>
      </c>
      <c r="D172" s="24" t="n">
        <v>245.5</v>
      </c>
      <c r="E172" s="25" t="n">
        <f aca="false">MAX(D172,0)/1000</f>
        <v>0.2455</v>
      </c>
      <c r="F172" s="25" t="n">
        <f aca="false">MAX(-D172,0)/1000</f>
        <v>0</v>
      </c>
      <c r="G172" s="23" t="str">
        <f aca="false">IF(E172&gt;0,"ja","nein")</f>
        <v>ja</v>
      </c>
      <c r="H172" s="26" t="n">
        <v>165.32</v>
      </c>
      <c r="I172" s="26" t="n">
        <f aca="false">(H172/10+IF(N172=2025,Einstellungen!$B$23,Einstellungen!$C$23))*(1+Einstellungen!$B$10)</f>
        <v>39.61867</v>
      </c>
      <c r="J172" s="25" t="n">
        <f aca="false">E172*I172/100</f>
        <v>0.09726383485</v>
      </c>
      <c r="K172" s="25" t="n">
        <f aca="false">E172*Einstellungen!$B$5/100</f>
        <v>0.071195</v>
      </c>
      <c r="L172" s="23" t="str">
        <f aca="false">IF(I172&lt;Einstellungen!$B$5,"ja","nein")</f>
        <v>nein</v>
      </c>
      <c r="M172" s="23" t="s">
        <v>123</v>
      </c>
      <c r="N172" s="23" t="n">
        <v>2025</v>
      </c>
      <c r="O172" s="23" t="n">
        <v>7</v>
      </c>
    </row>
    <row r="173" customFormat="false" ht="15" hidden="false" customHeight="false" outlineLevel="0" collapsed="false">
      <c r="A173" s="22" t="n">
        <v>45693</v>
      </c>
      <c r="B173" s="23" t="s">
        <v>114</v>
      </c>
      <c r="C173" s="23" t="s">
        <v>103</v>
      </c>
      <c r="D173" s="24" t="n">
        <v>266</v>
      </c>
      <c r="E173" s="25" t="n">
        <f aca="false">MAX(D173,0)/1000</f>
        <v>0.266</v>
      </c>
      <c r="F173" s="25" t="n">
        <f aca="false">MAX(-D173,0)/1000</f>
        <v>0</v>
      </c>
      <c r="G173" s="23" t="str">
        <f aca="false">IF(E173&gt;0,"ja","nein")</f>
        <v>ja</v>
      </c>
      <c r="H173" s="26" t="n">
        <v>180.81</v>
      </c>
      <c r="I173" s="26" t="n">
        <f aca="false">(H173/10+IF(N173=2025,Einstellungen!$B$23,Einstellungen!$C$23))*(1+Einstellungen!$B$10)</f>
        <v>41.46198</v>
      </c>
      <c r="J173" s="25" t="n">
        <f aca="false">E173*I173/100</f>
        <v>0.1102888668</v>
      </c>
      <c r="K173" s="25" t="n">
        <f aca="false">E173*Einstellungen!$B$5/100</f>
        <v>0.07714</v>
      </c>
      <c r="L173" s="23" t="str">
        <f aca="false">IF(I173&lt;Einstellungen!$B$5,"ja","nein")</f>
        <v>nein</v>
      </c>
      <c r="M173" s="23" t="s">
        <v>123</v>
      </c>
      <c r="N173" s="23" t="n">
        <v>2025</v>
      </c>
      <c r="O173" s="23" t="n">
        <v>8</v>
      </c>
    </row>
    <row r="174" customFormat="false" ht="15" hidden="false" customHeight="false" outlineLevel="0" collapsed="false">
      <c r="A174" s="22" t="n">
        <v>45693</v>
      </c>
      <c r="B174" s="23" t="s">
        <v>115</v>
      </c>
      <c r="C174" s="23" t="s">
        <v>103</v>
      </c>
      <c r="D174" s="24" t="n">
        <v>421.1</v>
      </c>
      <c r="E174" s="25" t="n">
        <f aca="false">MAX(D174,0)/1000</f>
        <v>0.4211</v>
      </c>
      <c r="F174" s="25" t="n">
        <f aca="false">MAX(-D174,0)/1000</f>
        <v>0</v>
      </c>
      <c r="G174" s="23" t="str">
        <f aca="false">IF(E174&gt;0,"ja","nein")</f>
        <v>ja</v>
      </c>
      <c r="H174" s="26" t="n">
        <v>159.33</v>
      </c>
      <c r="I174" s="26" t="n">
        <f aca="false">(H174/10+IF(N174=2025,Einstellungen!$B$23,Einstellungen!$C$23))*(1+Einstellungen!$B$10)</f>
        <v>38.90586</v>
      </c>
      <c r="J174" s="25" t="n">
        <f aca="false">E174*I174/100</f>
        <v>0.16383257646</v>
      </c>
      <c r="K174" s="25" t="n">
        <f aca="false">E174*Einstellungen!$B$5/100</f>
        <v>0.122119</v>
      </c>
      <c r="L174" s="23" t="str">
        <f aca="false">IF(I174&lt;Einstellungen!$B$5,"ja","nein")</f>
        <v>nein</v>
      </c>
      <c r="M174" s="23" t="s">
        <v>123</v>
      </c>
      <c r="N174" s="23" t="n">
        <v>2025</v>
      </c>
      <c r="O174" s="23" t="n">
        <v>9</v>
      </c>
    </row>
    <row r="175" customFormat="false" ht="15" hidden="false" customHeight="false" outlineLevel="0" collapsed="false">
      <c r="A175" s="22" t="n">
        <v>45693</v>
      </c>
      <c r="B175" s="23" t="s">
        <v>116</v>
      </c>
      <c r="C175" s="23" t="s">
        <v>103</v>
      </c>
      <c r="D175" s="24" t="n">
        <v>394.7</v>
      </c>
      <c r="E175" s="25" t="n">
        <f aca="false">MAX(D175,0)/1000</f>
        <v>0.3947</v>
      </c>
      <c r="F175" s="25" t="n">
        <f aca="false">MAX(-D175,0)/1000</f>
        <v>0</v>
      </c>
      <c r="G175" s="23" t="str">
        <f aca="false">IF(E175&gt;0,"ja","nein")</f>
        <v>ja</v>
      </c>
      <c r="H175" s="26" t="n">
        <v>132.19</v>
      </c>
      <c r="I175" s="26" t="n">
        <f aca="false">(H175/10+IF(N175=2025,Einstellungen!$B$23,Einstellungen!$C$23))*(1+Einstellungen!$B$10)</f>
        <v>35.6762</v>
      </c>
      <c r="J175" s="25" t="n">
        <f aca="false">E175*I175/100</f>
        <v>0.1408139614</v>
      </c>
      <c r="K175" s="25" t="n">
        <f aca="false">E175*Einstellungen!$B$5/100</f>
        <v>0.114463</v>
      </c>
      <c r="L175" s="23" t="str">
        <f aca="false">IF(I175&lt;Einstellungen!$B$5,"ja","nein")</f>
        <v>nein</v>
      </c>
      <c r="M175" s="23" t="s">
        <v>123</v>
      </c>
      <c r="N175" s="23" t="n">
        <v>2025</v>
      </c>
      <c r="O175" s="23" t="n">
        <v>10</v>
      </c>
    </row>
    <row r="176" customFormat="false" ht="15" hidden="false" customHeight="false" outlineLevel="0" collapsed="false">
      <c r="A176" s="22" t="n">
        <v>45693</v>
      </c>
      <c r="B176" s="23" t="s">
        <v>117</v>
      </c>
      <c r="C176" s="23" t="s">
        <v>103</v>
      </c>
      <c r="D176" s="24" t="n">
        <v>611.9</v>
      </c>
      <c r="E176" s="25" t="n">
        <f aca="false">MAX(D176,0)/1000</f>
        <v>0.6119</v>
      </c>
      <c r="F176" s="25" t="n">
        <f aca="false">MAX(-D176,0)/1000</f>
        <v>0</v>
      </c>
      <c r="G176" s="23" t="str">
        <f aca="false">IF(E176&gt;0,"ja","nein")</f>
        <v>ja</v>
      </c>
      <c r="H176" s="26" t="n">
        <v>119.96</v>
      </c>
      <c r="I176" s="26" t="n">
        <f aca="false">(H176/10+IF(N176=2025,Einstellungen!$B$23,Einstellungen!$C$23))*(1+Einstellungen!$B$10)</f>
        <v>34.22083</v>
      </c>
      <c r="J176" s="25" t="n">
        <f aca="false">E176*I176/100</f>
        <v>0.20939725877</v>
      </c>
      <c r="K176" s="25" t="n">
        <f aca="false">E176*Einstellungen!$B$5/100</f>
        <v>0.177451</v>
      </c>
      <c r="L176" s="23" t="str">
        <f aca="false">IF(I176&lt;Einstellungen!$B$5,"ja","nein")</f>
        <v>nein</v>
      </c>
      <c r="M176" s="23" t="s">
        <v>123</v>
      </c>
      <c r="N176" s="23" t="n">
        <v>2025</v>
      </c>
      <c r="O176" s="23" t="n">
        <v>11</v>
      </c>
    </row>
    <row r="177" customFormat="false" ht="15" hidden="false" customHeight="false" outlineLevel="0" collapsed="false">
      <c r="A177" s="22" t="n">
        <v>45693</v>
      </c>
      <c r="B177" s="23" t="s">
        <v>118</v>
      </c>
      <c r="C177" s="23" t="s">
        <v>103</v>
      </c>
      <c r="D177" s="24" t="n">
        <v>387.8</v>
      </c>
      <c r="E177" s="25" t="n">
        <f aca="false">MAX(D177,0)/1000</f>
        <v>0.3878</v>
      </c>
      <c r="F177" s="25" t="n">
        <f aca="false">MAX(-D177,0)/1000</f>
        <v>0</v>
      </c>
      <c r="G177" s="23" t="str">
        <f aca="false">IF(E177&gt;0,"ja","nein")</f>
        <v>ja</v>
      </c>
      <c r="H177" s="26" t="n">
        <v>115.46</v>
      </c>
      <c r="I177" s="26" t="n">
        <f aca="false">(H177/10+IF(N177=2025,Einstellungen!$B$23,Einstellungen!$C$23))*(1+Einstellungen!$B$10)</f>
        <v>33.68533</v>
      </c>
      <c r="J177" s="25" t="n">
        <f aca="false">E177*I177/100</f>
        <v>0.13063170974</v>
      </c>
      <c r="K177" s="25" t="n">
        <f aca="false">E177*Einstellungen!$B$5/100</f>
        <v>0.112462</v>
      </c>
      <c r="L177" s="23" t="str">
        <f aca="false">IF(I177&lt;Einstellungen!$B$5,"ja","nein")</f>
        <v>nein</v>
      </c>
      <c r="M177" s="23" t="s">
        <v>123</v>
      </c>
      <c r="N177" s="23" t="n">
        <v>2025</v>
      </c>
      <c r="O177" s="23" t="n">
        <v>12</v>
      </c>
    </row>
    <row r="178" customFormat="false" ht="15" hidden="false" customHeight="false" outlineLevel="0" collapsed="false">
      <c r="A178" s="22" t="n">
        <v>45693</v>
      </c>
      <c r="B178" s="23" t="s">
        <v>119</v>
      </c>
      <c r="C178" s="23" t="s">
        <v>103</v>
      </c>
      <c r="D178" s="24" t="n">
        <v>399</v>
      </c>
      <c r="E178" s="25" t="n">
        <f aca="false">MAX(D178,0)/1000</f>
        <v>0.399</v>
      </c>
      <c r="F178" s="25" t="n">
        <f aca="false">MAX(-D178,0)/1000</f>
        <v>0</v>
      </c>
      <c r="G178" s="23" t="str">
        <f aca="false">IF(E178&gt;0,"ja","nein")</f>
        <v>ja</v>
      </c>
      <c r="H178" s="26" t="n">
        <v>118.8</v>
      </c>
      <c r="I178" s="26" t="n">
        <f aca="false">(H178/10+IF(N178=2025,Einstellungen!$B$23,Einstellungen!$C$23))*(1+Einstellungen!$B$10)</f>
        <v>34.08279</v>
      </c>
      <c r="J178" s="25" t="n">
        <f aca="false">E178*I178/100</f>
        <v>0.1359903321</v>
      </c>
      <c r="K178" s="25" t="n">
        <f aca="false">E178*Einstellungen!$B$5/100</f>
        <v>0.11571</v>
      </c>
      <c r="L178" s="23" t="str">
        <f aca="false">IF(I178&lt;Einstellungen!$B$5,"ja","nein")</f>
        <v>nein</v>
      </c>
      <c r="M178" s="23" t="s">
        <v>123</v>
      </c>
      <c r="N178" s="23" t="n">
        <v>2025</v>
      </c>
      <c r="O178" s="23" t="n">
        <v>13</v>
      </c>
    </row>
    <row r="179" customFormat="false" ht="15" hidden="false" customHeight="false" outlineLevel="0" collapsed="false">
      <c r="A179" s="22" t="n">
        <v>45693</v>
      </c>
      <c r="B179" s="23" t="s">
        <v>120</v>
      </c>
      <c r="C179" s="23" t="s">
        <v>103</v>
      </c>
      <c r="D179" s="24" t="n">
        <v>379.5</v>
      </c>
      <c r="E179" s="25" t="n">
        <f aca="false">MAX(D179,0)/1000</f>
        <v>0.3795</v>
      </c>
      <c r="F179" s="25" t="n">
        <f aca="false">MAX(-D179,0)/1000</f>
        <v>0</v>
      </c>
      <c r="G179" s="23" t="str">
        <f aca="false">IF(E179&gt;0,"ja","nein")</f>
        <v>ja</v>
      </c>
      <c r="H179" s="26" t="n">
        <v>128.85</v>
      </c>
      <c r="I179" s="26" t="n">
        <f aca="false">(H179/10+IF(N179=2025,Einstellungen!$B$23,Einstellungen!$C$23))*(1+Einstellungen!$B$10)</f>
        <v>35.27874</v>
      </c>
      <c r="J179" s="25" t="n">
        <f aca="false">E179*I179/100</f>
        <v>0.1338828183</v>
      </c>
      <c r="K179" s="25" t="n">
        <f aca="false">E179*Einstellungen!$B$5/100</f>
        <v>0.110055</v>
      </c>
      <c r="L179" s="23" t="str">
        <f aca="false">IF(I179&lt;Einstellungen!$B$5,"ja","nein")</f>
        <v>nein</v>
      </c>
      <c r="M179" s="23" t="s">
        <v>123</v>
      </c>
      <c r="N179" s="23" t="n">
        <v>2025</v>
      </c>
      <c r="O179" s="23" t="n">
        <v>14</v>
      </c>
    </row>
    <row r="180" customFormat="false" ht="15" hidden="false" customHeight="false" outlineLevel="0" collapsed="false">
      <c r="A180" s="22" t="n">
        <v>45693</v>
      </c>
      <c r="B180" s="23" t="s">
        <v>104</v>
      </c>
      <c r="C180" s="23" t="s">
        <v>103</v>
      </c>
      <c r="D180" s="24" t="n">
        <v>431.5</v>
      </c>
      <c r="E180" s="25" t="n">
        <f aca="false">MAX(D180,0)/1000</f>
        <v>0.4315</v>
      </c>
      <c r="F180" s="25" t="n">
        <f aca="false">MAX(-D180,0)/1000</f>
        <v>0</v>
      </c>
      <c r="G180" s="23" t="str">
        <f aca="false">IF(E180&gt;0,"ja","nein")</f>
        <v>ja</v>
      </c>
      <c r="H180" s="26" t="n">
        <v>144.12</v>
      </c>
      <c r="I180" s="26" t="n">
        <f aca="false">(H180/10+IF(N180=2025,Einstellungen!$B$23,Einstellungen!$C$23))*(1+Einstellungen!$B$10)</f>
        <v>37.09587</v>
      </c>
      <c r="J180" s="25" t="n">
        <f aca="false">E180*I180/100</f>
        <v>0.16006867905</v>
      </c>
      <c r="K180" s="25" t="n">
        <f aca="false">E180*Einstellungen!$B$5/100</f>
        <v>0.125135</v>
      </c>
      <c r="L180" s="23" t="str">
        <f aca="false">IF(I180&lt;Einstellungen!$B$5,"ja","nein")</f>
        <v>nein</v>
      </c>
      <c r="M180" s="23" t="s">
        <v>123</v>
      </c>
      <c r="N180" s="23" t="n">
        <v>2025</v>
      </c>
      <c r="O180" s="23" t="n">
        <v>15</v>
      </c>
    </row>
    <row r="181" customFormat="false" ht="15" hidden="false" customHeight="false" outlineLevel="0" collapsed="false">
      <c r="A181" s="22" t="n">
        <v>45693</v>
      </c>
      <c r="B181" s="23" t="s">
        <v>105</v>
      </c>
      <c r="C181" s="23" t="s">
        <v>103</v>
      </c>
      <c r="D181" s="24" t="n">
        <v>416</v>
      </c>
      <c r="E181" s="25" t="n">
        <f aca="false">MAX(D181,0)/1000</f>
        <v>0.416</v>
      </c>
      <c r="F181" s="25" t="n">
        <f aca="false">MAX(-D181,0)/1000</f>
        <v>0</v>
      </c>
      <c r="G181" s="23" t="str">
        <f aca="false">IF(E181&gt;0,"ja","nein")</f>
        <v>ja</v>
      </c>
      <c r="H181" s="26" t="n">
        <v>160.58</v>
      </c>
      <c r="I181" s="26" t="n">
        <f aca="false">(H181/10+IF(N181=2025,Einstellungen!$B$23,Einstellungen!$C$23))*(1+Einstellungen!$B$10)</f>
        <v>39.05461</v>
      </c>
      <c r="J181" s="25" t="n">
        <f aca="false">E181*I181/100</f>
        <v>0.1624671776</v>
      </c>
      <c r="K181" s="25" t="n">
        <f aca="false">E181*Einstellungen!$B$5/100</f>
        <v>0.12064</v>
      </c>
      <c r="L181" s="23" t="str">
        <f aca="false">IF(I181&lt;Einstellungen!$B$5,"ja","nein")</f>
        <v>nein</v>
      </c>
      <c r="M181" s="23" t="s">
        <v>123</v>
      </c>
      <c r="N181" s="23" t="n">
        <v>2025</v>
      </c>
      <c r="O181" s="23" t="n">
        <v>16</v>
      </c>
    </row>
    <row r="182" customFormat="false" ht="15" hidden="false" customHeight="false" outlineLevel="0" collapsed="false">
      <c r="A182" s="22" t="n">
        <v>45693</v>
      </c>
      <c r="B182" s="23" t="s">
        <v>97</v>
      </c>
      <c r="C182" s="23" t="s">
        <v>103</v>
      </c>
      <c r="D182" s="24" t="n">
        <v>295.2</v>
      </c>
      <c r="E182" s="25" t="n">
        <f aca="false">MAX(D182,0)/1000</f>
        <v>0.2952</v>
      </c>
      <c r="F182" s="25" t="n">
        <f aca="false">MAX(-D182,0)/1000</f>
        <v>0</v>
      </c>
      <c r="G182" s="23" t="str">
        <f aca="false">IF(E182&gt;0,"ja","nein")</f>
        <v>ja</v>
      </c>
      <c r="H182" s="26" t="n">
        <v>177.19</v>
      </c>
      <c r="I182" s="26" t="n">
        <f aca="false">(H182/10+IF(N182=2025,Einstellungen!$B$23,Einstellungen!$C$23))*(1+Einstellungen!$B$10)</f>
        <v>41.0312</v>
      </c>
      <c r="J182" s="25" t="n">
        <f aca="false">E182*I182/100</f>
        <v>0.1211241024</v>
      </c>
      <c r="K182" s="25" t="n">
        <f aca="false">E182*Einstellungen!$B$5/100</f>
        <v>0.085608</v>
      </c>
      <c r="L182" s="23" t="str">
        <f aca="false">IF(I182&lt;Einstellungen!$B$5,"ja","nein")</f>
        <v>nein</v>
      </c>
      <c r="M182" s="23" t="s">
        <v>123</v>
      </c>
      <c r="N182" s="23" t="n">
        <v>2025</v>
      </c>
      <c r="O182" s="23" t="n">
        <v>17</v>
      </c>
    </row>
    <row r="183" customFormat="false" ht="15" hidden="false" customHeight="false" outlineLevel="0" collapsed="false">
      <c r="A183" s="22" t="n">
        <v>45693</v>
      </c>
      <c r="B183" s="23" t="s">
        <v>99</v>
      </c>
      <c r="C183" s="23" t="s">
        <v>103</v>
      </c>
      <c r="D183" s="24" t="n">
        <v>491.4</v>
      </c>
      <c r="E183" s="25" t="n">
        <f aca="false">MAX(D183,0)/1000</f>
        <v>0.4914</v>
      </c>
      <c r="F183" s="25" t="n">
        <f aca="false">MAX(-D183,0)/1000</f>
        <v>0</v>
      </c>
      <c r="G183" s="23" t="str">
        <f aca="false">IF(E183&gt;0,"ja","nein")</f>
        <v>ja</v>
      </c>
      <c r="H183" s="26" t="n">
        <v>189.9</v>
      </c>
      <c r="I183" s="26" t="n">
        <f aca="false">(H183/10+IF(N183=2025,Einstellungen!$B$23,Einstellungen!$C$23))*(1+Einstellungen!$B$10)</f>
        <v>42.54369</v>
      </c>
      <c r="J183" s="25" t="n">
        <f aca="false">E183*I183/100</f>
        <v>0.20905969266</v>
      </c>
      <c r="K183" s="25" t="n">
        <f aca="false">E183*Einstellungen!$B$5/100</f>
        <v>0.142506</v>
      </c>
      <c r="L183" s="23" t="str">
        <f aca="false">IF(I183&lt;Einstellungen!$B$5,"ja","nein")</f>
        <v>nein</v>
      </c>
      <c r="M183" s="23" t="s">
        <v>123</v>
      </c>
      <c r="N183" s="23" t="n">
        <v>2025</v>
      </c>
      <c r="O183" s="23" t="n">
        <v>18</v>
      </c>
    </row>
    <row r="184" customFormat="false" ht="15" hidden="false" customHeight="false" outlineLevel="0" collapsed="false">
      <c r="A184" s="22" t="n">
        <v>45693</v>
      </c>
      <c r="B184" s="23" t="s">
        <v>100</v>
      </c>
      <c r="C184" s="23" t="s">
        <v>103</v>
      </c>
      <c r="D184" s="24" t="n">
        <v>384.4</v>
      </c>
      <c r="E184" s="25" t="n">
        <f aca="false">MAX(D184,0)/1000</f>
        <v>0.3844</v>
      </c>
      <c r="F184" s="25" t="n">
        <f aca="false">MAX(-D184,0)/1000</f>
        <v>0</v>
      </c>
      <c r="G184" s="23" t="str">
        <f aca="false">IF(E184&gt;0,"ja","nein")</f>
        <v>ja</v>
      </c>
      <c r="H184" s="26" t="n">
        <v>189.63</v>
      </c>
      <c r="I184" s="26" t="n">
        <f aca="false">(H184/10+IF(N184=2025,Einstellungen!$B$23,Einstellungen!$C$23))*(1+Einstellungen!$B$10)</f>
        <v>42.51156</v>
      </c>
      <c r="J184" s="25" t="n">
        <f aca="false">E184*I184/100</f>
        <v>0.16341443664</v>
      </c>
      <c r="K184" s="25" t="n">
        <f aca="false">E184*Einstellungen!$B$5/100</f>
        <v>0.111476</v>
      </c>
      <c r="L184" s="23" t="str">
        <f aca="false">IF(I184&lt;Einstellungen!$B$5,"ja","nein")</f>
        <v>nein</v>
      </c>
      <c r="M184" s="23" t="s">
        <v>123</v>
      </c>
      <c r="N184" s="23" t="n">
        <v>2025</v>
      </c>
      <c r="O184" s="23" t="n">
        <v>19</v>
      </c>
    </row>
    <row r="185" customFormat="false" ht="15" hidden="false" customHeight="false" outlineLevel="0" collapsed="false">
      <c r="A185" s="22" t="n">
        <v>45693</v>
      </c>
      <c r="B185" s="23" t="s">
        <v>92</v>
      </c>
      <c r="C185" s="23" t="s">
        <v>103</v>
      </c>
      <c r="D185" s="24" t="n">
        <v>413.8</v>
      </c>
      <c r="E185" s="25" t="n">
        <f aca="false">MAX(D185,0)/1000</f>
        <v>0.4138</v>
      </c>
      <c r="F185" s="25" t="n">
        <f aca="false">MAX(-D185,0)/1000</f>
        <v>0</v>
      </c>
      <c r="G185" s="23" t="str">
        <f aca="false">IF(E185&gt;0,"ja","nein")</f>
        <v>ja</v>
      </c>
      <c r="H185" s="26" t="n">
        <v>170</v>
      </c>
      <c r="I185" s="26" t="n">
        <f aca="false">(H185/10+IF(N185=2025,Einstellungen!$B$23,Einstellungen!$C$23))*(1+Einstellungen!$B$10)</f>
        <v>40.17559</v>
      </c>
      <c r="J185" s="25" t="n">
        <f aca="false">E185*I185/100</f>
        <v>0.16624659142</v>
      </c>
      <c r="K185" s="25" t="n">
        <f aca="false">E185*Einstellungen!$B$5/100</f>
        <v>0.120002</v>
      </c>
      <c r="L185" s="23" t="str">
        <f aca="false">IF(I185&lt;Einstellungen!$B$5,"ja","nein")</f>
        <v>nein</v>
      </c>
      <c r="M185" s="23" t="s">
        <v>123</v>
      </c>
      <c r="N185" s="23" t="n">
        <v>2025</v>
      </c>
      <c r="O185" s="23" t="n">
        <v>20</v>
      </c>
    </row>
    <row r="186" customFormat="false" ht="15" hidden="false" customHeight="false" outlineLevel="0" collapsed="false">
      <c r="A186" s="22" t="n">
        <v>45693</v>
      </c>
      <c r="B186" s="23" t="s">
        <v>95</v>
      </c>
      <c r="C186" s="23" t="s">
        <v>103</v>
      </c>
      <c r="D186" s="24" t="n">
        <v>516.5</v>
      </c>
      <c r="E186" s="25" t="n">
        <f aca="false">MAX(D186,0)/1000</f>
        <v>0.5165</v>
      </c>
      <c r="F186" s="25" t="n">
        <f aca="false">MAX(-D186,0)/1000</f>
        <v>0</v>
      </c>
      <c r="G186" s="23" t="str">
        <f aca="false">IF(E186&gt;0,"ja","nein")</f>
        <v>ja</v>
      </c>
      <c r="H186" s="26" t="n">
        <v>155.42</v>
      </c>
      <c r="I186" s="26" t="n">
        <f aca="false">(H186/10+IF(N186=2025,Einstellungen!$B$23,Einstellungen!$C$23))*(1+Einstellungen!$B$10)</f>
        <v>38.44057</v>
      </c>
      <c r="J186" s="25" t="n">
        <f aca="false">E186*I186/100</f>
        <v>0.19854554405</v>
      </c>
      <c r="K186" s="25" t="n">
        <f aca="false">E186*Einstellungen!$B$5/100</f>
        <v>0.149785</v>
      </c>
      <c r="L186" s="23" t="str">
        <f aca="false">IF(I186&lt;Einstellungen!$B$5,"ja","nein")</f>
        <v>nein</v>
      </c>
      <c r="M186" s="23" t="s">
        <v>123</v>
      </c>
      <c r="N186" s="23" t="n">
        <v>2025</v>
      </c>
      <c r="O186" s="23" t="n">
        <v>21</v>
      </c>
    </row>
    <row r="187" customFormat="false" ht="15" hidden="false" customHeight="false" outlineLevel="0" collapsed="false">
      <c r="A187" s="22" t="n">
        <v>45693</v>
      </c>
      <c r="B187" s="23" t="s">
        <v>96</v>
      </c>
      <c r="C187" s="23" t="s">
        <v>103</v>
      </c>
      <c r="D187" s="24" t="n">
        <v>357.6</v>
      </c>
      <c r="E187" s="25" t="n">
        <f aca="false">MAX(D187,0)/1000</f>
        <v>0.3576</v>
      </c>
      <c r="F187" s="25" t="n">
        <f aca="false">MAX(-D187,0)/1000</f>
        <v>0</v>
      </c>
      <c r="G187" s="23" t="str">
        <f aca="false">IF(E187&gt;0,"ja","nein")</f>
        <v>ja</v>
      </c>
      <c r="H187" s="26" t="n">
        <v>143.7</v>
      </c>
      <c r="I187" s="26" t="n">
        <f aca="false">(H187/10+IF(N187=2025,Einstellungen!$B$23,Einstellungen!$C$23))*(1+Einstellungen!$B$10)</f>
        <v>37.04589</v>
      </c>
      <c r="J187" s="25" t="n">
        <f aca="false">E187*I187/100</f>
        <v>0.13247610264</v>
      </c>
      <c r="K187" s="25" t="n">
        <f aca="false">E187*Einstellungen!$B$5/100</f>
        <v>0.103704</v>
      </c>
      <c r="L187" s="23" t="str">
        <f aca="false">IF(I187&lt;Einstellungen!$B$5,"ja","nein")</f>
        <v>nein</v>
      </c>
      <c r="M187" s="23" t="s">
        <v>123</v>
      </c>
      <c r="N187" s="23" t="n">
        <v>2025</v>
      </c>
      <c r="O187" s="23" t="n">
        <v>22</v>
      </c>
    </row>
    <row r="188" customFormat="false" ht="15" hidden="false" customHeight="false" outlineLevel="0" collapsed="false">
      <c r="A188" s="22" t="n">
        <v>45693</v>
      </c>
      <c r="B188" s="23" t="s">
        <v>101</v>
      </c>
      <c r="C188" s="23" t="s">
        <v>103</v>
      </c>
      <c r="D188" s="24" t="n">
        <v>271.1</v>
      </c>
      <c r="E188" s="25" t="n">
        <f aca="false">MAX(D188,0)/1000</f>
        <v>0.2711</v>
      </c>
      <c r="F188" s="25" t="n">
        <f aca="false">MAX(-D188,0)/1000</f>
        <v>0</v>
      </c>
      <c r="G188" s="23" t="str">
        <f aca="false">IF(E188&gt;0,"ja","nein")</f>
        <v>ja</v>
      </c>
      <c r="H188" s="26" t="n">
        <v>133.21</v>
      </c>
      <c r="I188" s="26" t="n">
        <f aca="false">(H188/10+IF(N188=2025,Einstellungen!$B$23,Einstellungen!$C$23))*(1+Einstellungen!$B$10)</f>
        <v>35.79758</v>
      </c>
      <c r="J188" s="25" t="n">
        <f aca="false">E188*I188/100</f>
        <v>0.09704723938</v>
      </c>
      <c r="K188" s="25" t="n">
        <f aca="false">E188*Einstellungen!$B$5/100</f>
        <v>0.078619</v>
      </c>
      <c r="L188" s="23" t="str">
        <f aca="false">IF(I188&lt;Einstellungen!$B$5,"ja","nein")</f>
        <v>nein</v>
      </c>
      <c r="M188" s="23" t="s">
        <v>123</v>
      </c>
      <c r="N188" s="23" t="n">
        <v>2025</v>
      </c>
      <c r="O188" s="23" t="n">
        <v>23</v>
      </c>
    </row>
    <row r="189" customFormat="false" ht="15" hidden="false" customHeight="false" outlineLevel="0" collapsed="false">
      <c r="A189" s="22" t="n">
        <v>45694</v>
      </c>
      <c r="B189" s="23" t="s">
        <v>102</v>
      </c>
      <c r="C189" s="23" t="s">
        <v>106</v>
      </c>
      <c r="D189" s="24" t="n">
        <v>267.7</v>
      </c>
      <c r="E189" s="25" t="n">
        <f aca="false">MAX(D189,0)/1000</f>
        <v>0.2677</v>
      </c>
      <c r="F189" s="25" t="n">
        <f aca="false">MAX(-D189,0)/1000</f>
        <v>0</v>
      </c>
      <c r="G189" s="23" t="str">
        <f aca="false">IF(E189&gt;0,"ja","nein")</f>
        <v>ja</v>
      </c>
      <c r="H189" s="26" t="n">
        <v>133.67</v>
      </c>
      <c r="I189" s="26" t="n">
        <f aca="false">(H189/10+IF(N189=2025,Einstellungen!$B$23,Einstellungen!$C$23))*(1+Einstellungen!$B$10)</f>
        <v>35.85232</v>
      </c>
      <c r="J189" s="25" t="n">
        <f aca="false">E189*I189/100</f>
        <v>0.09597666064</v>
      </c>
      <c r="K189" s="25" t="n">
        <f aca="false">E189*Einstellungen!$B$5/100</f>
        <v>0.077633</v>
      </c>
      <c r="L189" s="23" t="str">
        <f aca="false">IF(I189&lt;Einstellungen!$B$5,"ja","nein")</f>
        <v>nein</v>
      </c>
      <c r="M189" s="23" t="s">
        <v>123</v>
      </c>
      <c r="N189" s="23" t="n">
        <v>2025</v>
      </c>
      <c r="O189" s="23" t="n">
        <v>0</v>
      </c>
    </row>
    <row r="190" customFormat="false" ht="15" hidden="false" customHeight="false" outlineLevel="0" collapsed="false">
      <c r="A190" s="22" t="n">
        <v>45694</v>
      </c>
      <c r="B190" s="23" t="s">
        <v>107</v>
      </c>
      <c r="C190" s="23" t="s">
        <v>106</v>
      </c>
      <c r="D190" s="24" t="n">
        <v>182.5</v>
      </c>
      <c r="E190" s="25" t="n">
        <f aca="false">MAX(D190,0)/1000</f>
        <v>0.1825</v>
      </c>
      <c r="F190" s="25" t="n">
        <f aca="false">MAX(-D190,0)/1000</f>
        <v>0</v>
      </c>
      <c r="G190" s="23" t="str">
        <f aca="false">IF(E190&gt;0,"ja","nein")</f>
        <v>ja</v>
      </c>
      <c r="H190" s="26" t="n">
        <v>129.57</v>
      </c>
      <c r="I190" s="26" t="n">
        <f aca="false">(H190/10+IF(N190=2025,Einstellungen!$B$23,Einstellungen!$C$23))*(1+Einstellungen!$B$10)</f>
        <v>35.36442</v>
      </c>
      <c r="J190" s="25" t="n">
        <f aca="false">E190*I190/100</f>
        <v>0.0645400665</v>
      </c>
      <c r="K190" s="25" t="n">
        <f aca="false">E190*Einstellungen!$B$5/100</f>
        <v>0.052925</v>
      </c>
      <c r="L190" s="23" t="str">
        <f aca="false">IF(I190&lt;Einstellungen!$B$5,"ja","nein")</f>
        <v>nein</v>
      </c>
      <c r="M190" s="23" t="s">
        <v>123</v>
      </c>
      <c r="N190" s="23" t="n">
        <v>2025</v>
      </c>
      <c r="O190" s="23" t="n">
        <v>1</v>
      </c>
    </row>
    <row r="191" customFormat="false" ht="15" hidden="false" customHeight="false" outlineLevel="0" collapsed="false">
      <c r="A191" s="22" t="n">
        <v>45694</v>
      </c>
      <c r="B191" s="23" t="s">
        <v>108</v>
      </c>
      <c r="C191" s="23" t="s">
        <v>106</v>
      </c>
      <c r="D191" s="24" t="n">
        <v>195</v>
      </c>
      <c r="E191" s="25" t="n">
        <f aca="false">MAX(D191,0)/1000</f>
        <v>0.195</v>
      </c>
      <c r="F191" s="25" t="n">
        <f aca="false">MAX(-D191,0)/1000</f>
        <v>0</v>
      </c>
      <c r="G191" s="23" t="str">
        <f aca="false">IF(E191&gt;0,"ja","nein")</f>
        <v>ja</v>
      </c>
      <c r="H191" s="26" t="n">
        <v>125.87</v>
      </c>
      <c r="I191" s="26" t="n">
        <f aca="false">(H191/10+IF(N191=2025,Einstellungen!$B$23,Einstellungen!$C$23))*(1+Einstellungen!$B$10)</f>
        <v>34.92412</v>
      </c>
      <c r="J191" s="25" t="n">
        <f aca="false">E191*I191/100</f>
        <v>0.068102034</v>
      </c>
      <c r="K191" s="25" t="n">
        <f aca="false">E191*Einstellungen!$B$5/100</f>
        <v>0.05655</v>
      </c>
      <c r="L191" s="23" t="str">
        <f aca="false">IF(I191&lt;Einstellungen!$B$5,"ja","nein")</f>
        <v>nein</v>
      </c>
      <c r="M191" s="23" t="s">
        <v>123</v>
      </c>
      <c r="N191" s="23" t="n">
        <v>2025</v>
      </c>
      <c r="O191" s="23" t="n">
        <v>2</v>
      </c>
    </row>
    <row r="192" customFormat="false" ht="15" hidden="false" customHeight="false" outlineLevel="0" collapsed="false">
      <c r="A192" s="22" t="n">
        <v>45694</v>
      </c>
      <c r="B192" s="23" t="s">
        <v>109</v>
      </c>
      <c r="C192" s="23" t="s">
        <v>106</v>
      </c>
      <c r="D192" s="24" t="n">
        <v>183</v>
      </c>
      <c r="E192" s="25" t="n">
        <f aca="false">MAX(D192,0)/1000</f>
        <v>0.183</v>
      </c>
      <c r="F192" s="25" t="n">
        <f aca="false">MAX(-D192,0)/1000</f>
        <v>0</v>
      </c>
      <c r="G192" s="23" t="str">
        <f aca="false">IF(E192&gt;0,"ja","nein")</f>
        <v>ja</v>
      </c>
      <c r="H192" s="26" t="n">
        <v>125</v>
      </c>
      <c r="I192" s="26" t="n">
        <f aca="false">(H192/10+IF(N192=2025,Einstellungen!$B$23,Einstellungen!$C$23))*(1+Einstellungen!$B$10)</f>
        <v>34.82059</v>
      </c>
      <c r="J192" s="25" t="n">
        <f aca="false">E192*I192/100</f>
        <v>0.0637216797</v>
      </c>
      <c r="K192" s="25" t="n">
        <f aca="false">E192*Einstellungen!$B$5/100</f>
        <v>0.05307</v>
      </c>
      <c r="L192" s="23" t="str">
        <f aca="false">IF(I192&lt;Einstellungen!$B$5,"ja","nein")</f>
        <v>nein</v>
      </c>
      <c r="M192" s="23" t="s">
        <v>123</v>
      </c>
      <c r="N192" s="23" t="n">
        <v>2025</v>
      </c>
      <c r="O192" s="23" t="n">
        <v>3</v>
      </c>
    </row>
    <row r="193" customFormat="false" ht="15" hidden="false" customHeight="false" outlineLevel="0" collapsed="false">
      <c r="A193" s="22" t="n">
        <v>45694</v>
      </c>
      <c r="B193" s="23" t="s">
        <v>110</v>
      </c>
      <c r="C193" s="23" t="s">
        <v>106</v>
      </c>
      <c r="D193" s="24" t="n">
        <v>221.1</v>
      </c>
      <c r="E193" s="25" t="n">
        <f aca="false">MAX(D193,0)/1000</f>
        <v>0.2211</v>
      </c>
      <c r="F193" s="25" t="n">
        <f aca="false">MAX(-D193,0)/1000</f>
        <v>0</v>
      </c>
      <c r="G193" s="23" t="str">
        <f aca="false">IF(E193&gt;0,"ja","nein")</f>
        <v>ja</v>
      </c>
      <c r="H193" s="26" t="n">
        <v>125.01</v>
      </c>
      <c r="I193" s="26" t="n">
        <f aca="false">(H193/10+IF(N193=2025,Einstellungen!$B$23,Einstellungen!$C$23))*(1+Einstellungen!$B$10)</f>
        <v>34.82178</v>
      </c>
      <c r="J193" s="25" t="n">
        <f aca="false">E193*I193/100</f>
        <v>0.07699095558</v>
      </c>
      <c r="K193" s="25" t="n">
        <f aca="false">E193*Einstellungen!$B$5/100</f>
        <v>0.064119</v>
      </c>
      <c r="L193" s="23" t="str">
        <f aca="false">IF(I193&lt;Einstellungen!$B$5,"ja","nein")</f>
        <v>nein</v>
      </c>
      <c r="M193" s="23" t="s">
        <v>123</v>
      </c>
      <c r="N193" s="23" t="n">
        <v>2025</v>
      </c>
      <c r="O193" s="23" t="n">
        <v>4</v>
      </c>
    </row>
    <row r="194" customFormat="false" ht="15" hidden="false" customHeight="false" outlineLevel="0" collapsed="false">
      <c r="A194" s="22" t="n">
        <v>45694</v>
      </c>
      <c r="B194" s="23" t="s">
        <v>111</v>
      </c>
      <c r="C194" s="23" t="s">
        <v>106</v>
      </c>
      <c r="D194" s="24" t="n">
        <v>224.8</v>
      </c>
      <c r="E194" s="25" t="n">
        <f aca="false">MAX(D194,0)/1000</f>
        <v>0.2248</v>
      </c>
      <c r="F194" s="25" t="n">
        <f aca="false">MAX(-D194,0)/1000</f>
        <v>0</v>
      </c>
      <c r="G194" s="23" t="str">
        <f aca="false">IF(E194&gt;0,"ja","nein")</f>
        <v>ja</v>
      </c>
      <c r="H194" s="26" t="n">
        <v>135.28</v>
      </c>
      <c r="I194" s="26" t="n">
        <f aca="false">(H194/10+IF(N194=2025,Einstellungen!$B$23,Einstellungen!$C$23))*(1+Einstellungen!$B$10)</f>
        <v>36.04391</v>
      </c>
      <c r="J194" s="25" t="n">
        <f aca="false">E194*I194/100</f>
        <v>0.08102670968</v>
      </c>
      <c r="K194" s="25" t="n">
        <f aca="false">E194*Einstellungen!$B$5/100</f>
        <v>0.065192</v>
      </c>
      <c r="L194" s="23" t="str">
        <f aca="false">IF(I194&lt;Einstellungen!$B$5,"ja","nein")</f>
        <v>nein</v>
      </c>
      <c r="M194" s="23" t="s">
        <v>123</v>
      </c>
      <c r="N194" s="23" t="n">
        <v>2025</v>
      </c>
      <c r="O194" s="23" t="n">
        <v>5</v>
      </c>
    </row>
    <row r="195" customFormat="false" ht="15" hidden="false" customHeight="false" outlineLevel="0" collapsed="false">
      <c r="A195" s="22" t="n">
        <v>45694</v>
      </c>
      <c r="B195" s="23" t="s">
        <v>112</v>
      </c>
      <c r="C195" s="23" t="s">
        <v>106</v>
      </c>
      <c r="D195" s="24" t="n">
        <v>230.3</v>
      </c>
      <c r="E195" s="25" t="n">
        <f aca="false">MAX(D195,0)/1000</f>
        <v>0.2303</v>
      </c>
      <c r="F195" s="25" t="n">
        <f aca="false">MAX(-D195,0)/1000</f>
        <v>0</v>
      </c>
      <c r="G195" s="23" t="str">
        <f aca="false">IF(E195&gt;0,"ja","nein")</f>
        <v>ja</v>
      </c>
      <c r="H195" s="26" t="n">
        <v>156.12</v>
      </c>
      <c r="I195" s="26" t="n">
        <f aca="false">(H195/10+IF(N195=2025,Einstellungen!$B$23,Einstellungen!$C$23))*(1+Einstellungen!$B$10)</f>
        <v>38.52387</v>
      </c>
      <c r="J195" s="25" t="n">
        <f aca="false">E195*I195/100</f>
        <v>0.08872047261</v>
      </c>
      <c r="K195" s="25" t="n">
        <f aca="false">E195*Einstellungen!$B$5/100</f>
        <v>0.066787</v>
      </c>
      <c r="L195" s="23" t="str">
        <f aca="false">IF(I195&lt;Einstellungen!$B$5,"ja","nein")</f>
        <v>nein</v>
      </c>
      <c r="M195" s="23" t="s">
        <v>123</v>
      </c>
      <c r="N195" s="23" t="n">
        <v>2025</v>
      </c>
      <c r="O195" s="23" t="n">
        <v>6</v>
      </c>
    </row>
    <row r="196" customFormat="false" ht="15" hidden="false" customHeight="false" outlineLevel="0" collapsed="false">
      <c r="A196" s="22" t="n">
        <v>45694</v>
      </c>
      <c r="B196" s="23" t="s">
        <v>113</v>
      </c>
      <c r="C196" s="23" t="s">
        <v>106</v>
      </c>
      <c r="D196" s="24" t="n">
        <v>293.5</v>
      </c>
      <c r="E196" s="25" t="n">
        <f aca="false">MAX(D196,0)/1000</f>
        <v>0.2935</v>
      </c>
      <c r="F196" s="25" t="n">
        <f aca="false">MAX(-D196,0)/1000</f>
        <v>0</v>
      </c>
      <c r="G196" s="23" t="str">
        <f aca="false">IF(E196&gt;0,"ja","nein")</f>
        <v>ja</v>
      </c>
      <c r="H196" s="26" t="n">
        <v>180.09</v>
      </c>
      <c r="I196" s="26" t="n">
        <f aca="false">(H196/10+IF(N196=2025,Einstellungen!$B$23,Einstellungen!$C$23))*(1+Einstellungen!$B$10)</f>
        <v>41.3763</v>
      </c>
      <c r="J196" s="25" t="n">
        <f aca="false">E196*I196/100</f>
        <v>0.1214394405</v>
      </c>
      <c r="K196" s="25" t="n">
        <f aca="false">E196*Einstellungen!$B$5/100</f>
        <v>0.085115</v>
      </c>
      <c r="L196" s="23" t="str">
        <f aca="false">IF(I196&lt;Einstellungen!$B$5,"ja","nein")</f>
        <v>nein</v>
      </c>
      <c r="M196" s="23" t="s">
        <v>123</v>
      </c>
      <c r="N196" s="23" t="n">
        <v>2025</v>
      </c>
      <c r="O196" s="23" t="n">
        <v>7</v>
      </c>
    </row>
    <row r="197" customFormat="false" ht="15" hidden="false" customHeight="false" outlineLevel="0" collapsed="false">
      <c r="A197" s="22" t="n">
        <v>45694</v>
      </c>
      <c r="B197" s="23" t="s">
        <v>114</v>
      </c>
      <c r="C197" s="23" t="s">
        <v>106</v>
      </c>
      <c r="D197" s="24" t="n">
        <v>411.9</v>
      </c>
      <c r="E197" s="25" t="n">
        <f aca="false">MAX(D197,0)/1000</f>
        <v>0.4119</v>
      </c>
      <c r="F197" s="25" t="n">
        <f aca="false">MAX(-D197,0)/1000</f>
        <v>0</v>
      </c>
      <c r="G197" s="23" t="str">
        <f aca="false">IF(E197&gt;0,"ja","nein")</f>
        <v>ja</v>
      </c>
      <c r="H197" s="26" t="n">
        <v>219.42</v>
      </c>
      <c r="I197" s="26" t="n">
        <f aca="false">(H197/10+IF(N197=2025,Einstellungen!$B$23,Einstellungen!$C$23))*(1+Einstellungen!$B$10)</f>
        <v>46.05657</v>
      </c>
      <c r="J197" s="25" t="n">
        <f aca="false">E197*I197/100</f>
        <v>0.18970701183</v>
      </c>
      <c r="K197" s="25" t="n">
        <f aca="false">E197*Einstellungen!$B$5/100</f>
        <v>0.119451</v>
      </c>
      <c r="L197" s="23" t="str">
        <f aca="false">IF(I197&lt;Einstellungen!$B$5,"ja","nein")</f>
        <v>nein</v>
      </c>
      <c r="M197" s="23" t="s">
        <v>123</v>
      </c>
      <c r="N197" s="23" t="n">
        <v>2025</v>
      </c>
      <c r="O197" s="23" t="n">
        <v>8</v>
      </c>
    </row>
    <row r="198" customFormat="false" ht="15" hidden="false" customHeight="false" outlineLevel="0" collapsed="false">
      <c r="A198" s="22" t="n">
        <v>45694</v>
      </c>
      <c r="B198" s="23" t="s">
        <v>115</v>
      </c>
      <c r="C198" s="23" t="s">
        <v>106</v>
      </c>
      <c r="D198" s="24" t="n">
        <v>559.8</v>
      </c>
      <c r="E198" s="25" t="n">
        <f aca="false">MAX(D198,0)/1000</f>
        <v>0.5598</v>
      </c>
      <c r="F198" s="25" t="n">
        <f aca="false">MAX(-D198,0)/1000</f>
        <v>0</v>
      </c>
      <c r="G198" s="23" t="str">
        <f aca="false">IF(E198&gt;0,"ja","nein")</f>
        <v>ja</v>
      </c>
      <c r="H198" s="26" t="n">
        <v>178.99</v>
      </c>
      <c r="I198" s="26" t="n">
        <f aca="false">(H198/10+IF(N198=2025,Einstellungen!$B$23,Einstellungen!$C$23))*(1+Einstellungen!$B$10)</f>
        <v>41.2454</v>
      </c>
      <c r="J198" s="25" t="n">
        <f aca="false">E198*I198/100</f>
        <v>0.2308917492</v>
      </c>
      <c r="K198" s="25" t="n">
        <f aca="false">E198*Einstellungen!$B$5/100</f>
        <v>0.162342</v>
      </c>
      <c r="L198" s="23" t="str">
        <f aca="false">IF(I198&lt;Einstellungen!$B$5,"ja","nein")</f>
        <v>nein</v>
      </c>
      <c r="M198" s="23" t="s">
        <v>123</v>
      </c>
      <c r="N198" s="23" t="n">
        <v>2025</v>
      </c>
      <c r="O198" s="23" t="n">
        <v>9</v>
      </c>
    </row>
    <row r="199" customFormat="false" ht="15" hidden="false" customHeight="false" outlineLevel="0" collapsed="false">
      <c r="A199" s="22" t="n">
        <v>45694</v>
      </c>
      <c r="B199" s="23" t="s">
        <v>116</v>
      </c>
      <c r="C199" s="23" t="s">
        <v>106</v>
      </c>
      <c r="D199" s="24" t="n">
        <v>469.1</v>
      </c>
      <c r="E199" s="25" t="n">
        <f aca="false">MAX(D199,0)/1000</f>
        <v>0.4691</v>
      </c>
      <c r="F199" s="25" t="n">
        <f aca="false">MAX(-D199,0)/1000</f>
        <v>0</v>
      </c>
      <c r="G199" s="23" t="str">
        <f aca="false">IF(E199&gt;0,"ja","nein")</f>
        <v>ja</v>
      </c>
      <c r="H199" s="26" t="n">
        <v>160.14</v>
      </c>
      <c r="I199" s="26" t="n">
        <f aca="false">(H199/10+IF(N199=2025,Einstellungen!$B$23,Einstellungen!$C$23))*(1+Einstellungen!$B$10)</f>
        <v>39.00225</v>
      </c>
      <c r="J199" s="25" t="n">
        <f aca="false">E199*I199/100</f>
        <v>0.18295955475</v>
      </c>
      <c r="K199" s="25" t="n">
        <f aca="false">E199*Einstellungen!$B$5/100</f>
        <v>0.136039</v>
      </c>
      <c r="L199" s="23" t="str">
        <f aca="false">IF(I199&lt;Einstellungen!$B$5,"ja","nein")</f>
        <v>nein</v>
      </c>
      <c r="M199" s="23" t="s">
        <v>123</v>
      </c>
      <c r="N199" s="23" t="n">
        <v>2025</v>
      </c>
      <c r="O199" s="23" t="n">
        <v>10</v>
      </c>
    </row>
    <row r="200" customFormat="false" ht="15" hidden="false" customHeight="false" outlineLevel="0" collapsed="false">
      <c r="A200" s="22" t="n">
        <v>45694</v>
      </c>
      <c r="B200" s="23" t="s">
        <v>117</v>
      </c>
      <c r="C200" s="23" t="s">
        <v>106</v>
      </c>
      <c r="D200" s="24" t="n">
        <v>224.8</v>
      </c>
      <c r="E200" s="25" t="n">
        <f aca="false">MAX(D200,0)/1000</f>
        <v>0.2248</v>
      </c>
      <c r="F200" s="25" t="n">
        <f aca="false">MAX(-D200,0)/1000</f>
        <v>0</v>
      </c>
      <c r="G200" s="23" t="str">
        <f aca="false">IF(E200&gt;0,"ja","nein")</f>
        <v>ja</v>
      </c>
      <c r="H200" s="26" t="n">
        <v>152.56</v>
      </c>
      <c r="I200" s="26" t="n">
        <f aca="false">(H200/10+IF(N200=2025,Einstellungen!$B$23,Einstellungen!$C$23))*(1+Einstellungen!$B$10)</f>
        <v>38.10023</v>
      </c>
      <c r="J200" s="25" t="n">
        <f aca="false">E200*I200/100</f>
        <v>0.08564931704</v>
      </c>
      <c r="K200" s="25" t="n">
        <f aca="false">E200*Einstellungen!$B$5/100</f>
        <v>0.065192</v>
      </c>
      <c r="L200" s="23" t="str">
        <f aca="false">IF(I200&lt;Einstellungen!$B$5,"ja","nein")</f>
        <v>nein</v>
      </c>
      <c r="M200" s="23" t="s">
        <v>123</v>
      </c>
      <c r="N200" s="23" t="n">
        <v>2025</v>
      </c>
      <c r="O200" s="23" t="n">
        <v>11</v>
      </c>
    </row>
    <row r="201" customFormat="false" ht="15" hidden="false" customHeight="false" outlineLevel="0" collapsed="false">
      <c r="A201" s="22" t="n">
        <v>45694</v>
      </c>
      <c r="B201" s="23" t="s">
        <v>118</v>
      </c>
      <c r="C201" s="23" t="s">
        <v>106</v>
      </c>
      <c r="D201" s="24" t="n">
        <v>228.6</v>
      </c>
      <c r="E201" s="25" t="n">
        <f aca="false">MAX(D201,0)/1000</f>
        <v>0.2286</v>
      </c>
      <c r="F201" s="25" t="n">
        <f aca="false">MAX(-D201,0)/1000</f>
        <v>0</v>
      </c>
      <c r="G201" s="23" t="str">
        <f aca="false">IF(E201&gt;0,"ja","nein")</f>
        <v>ja</v>
      </c>
      <c r="H201" s="26" t="n">
        <v>147.89</v>
      </c>
      <c r="I201" s="26" t="n">
        <f aca="false">(H201/10+IF(N201=2025,Einstellungen!$B$23,Einstellungen!$C$23))*(1+Einstellungen!$B$10)</f>
        <v>37.5445</v>
      </c>
      <c r="J201" s="25" t="n">
        <f aca="false">E201*I201/100</f>
        <v>0.085826727</v>
      </c>
      <c r="K201" s="25" t="n">
        <f aca="false">E201*Einstellungen!$B$5/100</f>
        <v>0.066294</v>
      </c>
      <c r="L201" s="23" t="str">
        <f aca="false">IF(I201&lt;Einstellungen!$B$5,"ja","nein")</f>
        <v>nein</v>
      </c>
      <c r="M201" s="23" t="s">
        <v>123</v>
      </c>
      <c r="N201" s="23" t="n">
        <v>2025</v>
      </c>
      <c r="O201" s="23" t="n">
        <v>12</v>
      </c>
    </row>
    <row r="202" customFormat="false" ht="15" hidden="false" customHeight="false" outlineLevel="0" collapsed="false">
      <c r="A202" s="22" t="n">
        <v>45694</v>
      </c>
      <c r="B202" s="23" t="s">
        <v>119</v>
      </c>
      <c r="C202" s="23" t="s">
        <v>106</v>
      </c>
      <c r="D202" s="24" t="n">
        <v>1431.6</v>
      </c>
      <c r="E202" s="25" t="n">
        <f aca="false">MAX(D202,0)/1000</f>
        <v>1.4316</v>
      </c>
      <c r="F202" s="25" t="n">
        <f aca="false">MAX(-D202,0)/1000</f>
        <v>0</v>
      </c>
      <c r="G202" s="23" t="str">
        <f aca="false">IF(E202&gt;0,"ja","nein")</f>
        <v>ja</v>
      </c>
      <c r="H202" s="26" t="n">
        <v>145.48</v>
      </c>
      <c r="I202" s="26" t="n">
        <f aca="false">(H202/10+IF(N202=2025,Einstellungen!$B$23,Einstellungen!$C$23))*(1+Einstellungen!$B$10)</f>
        <v>37.25771</v>
      </c>
      <c r="J202" s="25" t="n">
        <f aca="false">E202*I202/100</f>
        <v>0.53338137636</v>
      </c>
      <c r="K202" s="25" t="n">
        <f aca="false">E202*Einstellungen!$B$5/100</f>
        <v>0.415164</v>
      </c>
      <c r="L202" s="23" t="str">
        <f aca="false">IF(I202&lt;Einstellungen!$B$5,"ja","nein")</f>
        <v>nein</v>
      </c>
      <c r="M202" s="23" t="s">
        <v>123</v>
      </c>
      <c r="N202" s="23" t="n">
        <v>2025</v>
      </c>
      <c r="O202" s="23" t="n">
        <v>13</v>
      </c>
    </row>
    <row r="203" customFormat="false" ht="15" hidden="false" customHeight="false" outlineLevel="0" collapsed="false">
      <c r="A203" s="22" t="n">
        <v>45694</v>
      </c>
      <c r="B203" s="23" t="s">
        <v>120</v>
      </c>
      <c r="C203" s="23" t="s">
        <v>106</v>
      </c>
      <c r="D203" s="24" t="n">
        <v>887.1</v>
      </c>
      <c r="E203" s="25" t="n">
        <f aca="false">MAX(D203,0)/1000</f>
        <v>0.8871</v>
      </c>
      <c r="F203" s="25" t="n">
        <f aca="false">MAX(-D203,0)/1000</f>
        <v>0</v>
      </c>
      <c r="G203" s="23" t="str">
        <f aca="false">IF(E203&gt;0,"ja","nein")</f>
        <v>ja</v>
      </c>
      <c r="H203" s="26" t="n">
        <v>137.79</v>
      </c>
      <c r="I203" s="26" t="n">
        <f aca="false">(H203/10+IF(N203=2025,Einstellungen!$B$23,Einstellungen!$C$23))*(1+Einstellungen!$B$10)</f>
        <v>36.3426</v>
      </c>
      <c r="J203" s="25" t="n">
        <f aca="false">E203*I203/100</f>
        <v>0.3223952046</v>
      </c>
      <c r="K203" s="25" t="n">
        <f aca="false">E203*Einstellungen!$B$5/100</f>
        <v>0.257259</v>
      </c>
      <c r="L203" s="23" t="str">
        <f aca="false">IF(I203&lt;Einstellungen!$B$5,"ja","nein")</f>
        <v>nein</v>
      </c>
      <c r="M203" s="23" t="s">
        <v>123</v>
      </c>
      <c r="N203" s="23" t="n">
        <v>2025</v>
      </c>
      <c r="O203" s="23" t="n">
        <v>14</v>
      </c>
    </row>
    <row r="204" customFormat="false" ht="15" hidden="false" customHeight="false" outlineLevel="0" collapsed="false">
      <c r="A204" s="22" t="n">
        <v>45694</v>
      </c>
      <c r="B204" s="23" t="s">
        <v>104</v>
      </c>
      <c r="C204" s="23" t="s">
        <v>106</v>
      </c>
      <c r="D204" s="24" t="n">
        <v>517.6</v>
      </c>
      <c r="E204" s="25" t="n">
        <f aca="false">MAX(D204,0)/1000</f>
        <v>0.5176</v>
      </c>
      <c r="F204" s="25" t="n">
        <f aca="false">MAX(-D204,0)/1000</f>
        <v>0</v>
      </c>
      <c r="G204" s="23" t="str">
        <f aca="false">IF(E204&gt;0,"ja","nein")</f>
        <v>ja</v>
      </c>
      <c r="H204" s="26" t="n">
        <v>150.8</v>
      </c>
      <c r="I204" s="26" t="n">
        <f aca="false">(H204/10+IF(N204=2025,Einstellungen!$B$23,Einstellungen!$C$23))*(1+Einstellungen!$B$10)</f>
        <v>37.89079</v>
      </c>
      <c r="J204" s="25" t="n">
        <f aca="false">E204*I204/100</f>
        <v>0.19612272904</v>
      </c>
      <c r="K204" s="25" t="n">
        <f aca="false">E204*Einstellungen!$B$5/100</f>
        <v>0.150104</v>
      </c>
      <c r="L204" s="23" t="str">
        <f aca="false">IF(I204&lt;Einstellungen!$B$5,"ja","nein")</f>
        <v>nein</v>
      </c>
      <c r="M204" s="23" t="s">
        <v>123</v>
      </c>
      <c r="N204" s="23" t="n">
        <v>2025</v>
      </c>
      <c r="O204" s="23" t="n">
        <v>15</v>
      </c>
    </row>
    <row r="205" customFormat="false" ht="15" hidden="false" customHeight="false" outlineLevel="0" collapsed="false">
      <c r="A205" s="22" t="n">
        <v>45694</v>
      </c>
      <c r="B205" s="23" t="s">
        <v>105</v>
      </c>
      <c r="C205" s="23" t="s">
        <v>106</v>
      </c>
      <c r="D205" s="24" t="n">
        <v>478.2</v>
      </c>
      <c r="E205" s="25" t="n">
        <f aca="false">MAX(D205,0)/1000</f>
        <v>0.4782</v>
      </c>
      <c r="F205" s="25" t="n">
        <f aca="false">MAX(-D205,0)/1000</f>
        <v>0</v>
      </c>
      <c r="G205" s="23" t="str">
        <f aca="false">IF(E205&gt;0,"ja","nein")</f>
        <v>ja</v>
      </c>
      <c r="H205" s="26" t="n">
        <v>164.89</v>
      </c>
      <c r="I205" s="26" t="n">
        <f aca="false">(H205/10+IF(N205=2025,Einstellungen!$B$23,Einstellungen!$C$23))*(1+Einstellungen!$B$10)</f>
        <v>39.5675</v>
      </c>
      <c r="J205" s="25" t="n">
        <f aca="false">E205*I205/100</f>
        <v>0.189211785</v>
      </c>
      <c r="K205" s="25" t="n">
        <f aca="false">E205*Einstellungen!$B$5/100</f>
        <v>0.138678</v>
      </c>
      <c r="L205" s="23" t="str">
        <f aca="false">IF(I205&lt;Einstellungen!$B$5,"ja","nein")</f>
        <v>nein</v>
      </c>
      <c r="M205" s="23" t="s">
        <v>123</v>
      </c>
      <c r="N205" s="23" t="n">
        <v>2025</v>
      </c>
      <c r="O205" s="23" t="n">
        <v>16</v>
      </c>
    </row>
    <row r="206" customFormat="false" ht="15" hidden="false" customHeight="false" outlineLevel="0" collapsed="false">
      <c r="A206" s="22" t="n">
        <v>45694</v>
      </c>
      <c r="B206" s="23" t="s">
        <v>97</v>
      </c>
      <c r="C206" s="23" t="s">
        <v>106</v>
      </c>
      <c r="D206" s="24" t="n">
        <v>329.1</v>
      </c>
      <c r="E206" s="25" t="n">
        <f aca="false">MAX(D206,0)/1000</f>
        <v>0.3291</v>
      </c>
      <c r="F206" s="25" t="n">
        <f aca="false">MAX(-D206,0)/1000</f>
        <v>0</v>
      </c>
      <c r="G206" s="23" t="str">
        <f aca="false">IF(E206&gt;0,"ja","nein")</f>
        <v>ja</v>
      </c>
      <c r="H206" s="26" t="n">
        <v>171.59</v>
      </c>
      <c r="I206" s="26" t="n">
        <f aca="false">(H206/10+IF(N206=2025,Einstellungen!$B$23,Einstellungen!$C$23))*(1+Einstellungen!$B$10)</f>
        <v>40.3648</v>
      </c>
      <c r="J206" s="25" t="n">
        <f aca="false">E206*I206/100</f>
        <v>0.1328405568</v>
      </c>
      <c r="K206" s="25" t="n">
        <f aca="false">E206*Einstellungen!$B$5/100</f>
        <v>0.095439</v>
      </c>
      <c r="L206" s="23" t="str">
        <f aca="false">IF(I206&lt;Einstellungen!$B$5,"ja","nein")</f>
        <v>nein</v>
      </c>
      <c r="M206" s="23" t="s">
        <v>123</v>
      </c>
      <c r="N206" s="23" t="n">
        <v>2025</v>
      </c>
      <c r="O206" s="23" t="n">
        <v>17</v>
      </c>
    </row>
    <row r="207" customFormat="false" ht="15" hidden="false" customHeight="false" outlineLevel="0" collapsed="false">
      <c r="A207" s="22" t="n">
        <v>45694</v>
      </c>
      <c r="B207" s="23" t="s">
        <v>99</v>
      </c>
      <c r="C207" s="23" t="s">
        <v>106</v>
      </c>
      <c r="D207" s="24" t="n">
        <v>527.2</v>
      </c>
      <c r="E207" s="25" t="n">
        <f aca="false">MAX(D207,0)/1000</f>
        <v>0.5272</v>
      </c>
      <c r="F207" s="25" t="n">
        <f aca="false">MAX(-D207,0)/1000</f>
        <v>0</v>
      </c>
      <c r="G207" s="23" t="str">
        <f aca="false">IF(E207&gt;0,"ja","nein")</f>
        <v>ja</v>
      </c>
      <c r="H207" s="26" t="n">
        <v>170.48</v>
      </c>
      <c r="I207" s="26" t="n">
        <f aca="false">(H207/10+IF(N207=2025,Einstellungen!$B$23,Einstellungen!$C$23))*(1+Einstellungen!$B$10)</f>
        <v>40.23271</v>
      </c>
      <c r="J207" s="25" t="n">
        <f aca="false">E207*I207/100</f>
        <v>0.21210684712</v>
      </c>
      <c r="K207" s="25" t="n">
        <f aca="false">E207*Einstellungen!$B$5/100</f>
        <v>0.152888</v>
      </c>
      <c r="L207" s="23" t="str">
        <f aca="false">IF(I207&lt;Einstellungen!$B$5,"ja","nein")</f>
        <v>nein</v>
      </c>
      <c r="M207" s="23" t="s">
        <v>123</v>
      </c>
      <c r="N207" s="23" t="n">
        <v>2025</v>
      </c>
      <c r="O207" s="23" t="n">
        <v>18</v>
      </c>
    </row>
    <row r="208" customFormat="false" ht="15" hidden="false" customHeight="false" outlineLevel="0" collapsed="false">
      <c r="A208" s="22" t="n">
        <v>45694</v>
      </c>
      <c r="B208" s="23" t="s">
        <v>100</v>
      </c>
      <c r="C208" s="23" t="s">
        <v>106</v>
      </c>
      <c r="D208" s="24" t="n">
        <v>318.1</v>
      </c>
      <c r="E208" s="25" t="n">
        <f aca="false">MAX(D208,0)/1000</f>
        <v>0.3181</v>
      </c>
      <c r="F208" s="25" t="n">
        <f aca="false">MAX(-D208,0)/1000</f>
        <v>0</v>
      </c>
      <c r="G208" s="23" t="str">
        <f aca="false">IF(E208&gt;0,"ja","nein")</f>
        <v>ja</v>
      </c>
      <c r="H208" s="26" t="n">
        <v>162.95</v>
      </c>
      <c r="I208" s="26" t="n">
        <f aca="false">(H208/10+IF(N208=2025,Einstellungen!$B$23,Einstellungen!$C$23))*(1+Einstellungen!$B$10)</f>
        <v>39.33664</v>
      </c>
      <c r="J208" s="25" t="n">
        <f aca="false">E208*I208/100</f>
        <v>0.12512985184</v>
      </c>
      <c r="K208" s="25" t="n">
        <f aca="false">E208*Einstellungen!$B$5/100</f>
        <v>0.092249</v>
      </c>
      <c r="L208" s="23" t="str">
        <f aca="false">IF(I208&lt;Einstellungen!$B$5,"ja","nein")</f>
        <v>nein</v>
      </c>
      <c r="M208" s="23" t="s">
        <v>123</v>
      </c>
      <c r="N208" s="23" t="n">
        <v>2025</v>
      </c>
      <c r="O208" s="23" t="n">
        <v>19</v>
      </c>
    </row>
    <row r="209" customFormat="false" ht="15" hidden="false" customHeight="false" outlineLevel="0" collapsed="false">
      <c r="A209" s="22" t="n">
        <v>45694</v>
      </c>
      <c r="B209" s="23" t="s">
        <v>92</v>
      </c>
      <c r="C209" s="23" t="s">
        <v>106</v>
      </c>
      <c r="D209" s="24" t="n">
        <v>427.6</v>
      </c>
      <c r="E209" s="25" t="n">
        <f aca="false">MAX(D209,0)/1000</f>
        <v>0.4276</v>
      </c>
      <c r="F209" s="25" t="n">
        <f aca="false">MAX(-D209,0)/1000</f>
        <v>0</v>
      </c>
      <c r="G209" s="23" t="str">
        <f aca="false">IF(E209&gt;0,"ja","nein")</f>
        <v>ja</v>
      </c>
      <c r="H209" s="26" t="n">
        <v>141.33</v>
      </c>
      <c r="I209" s="26" t="n">
        <f aca="false">(H209/10+IF(N209=2025,Einstellungen!$B$23,Einstellungen!$C$23))*(1+Einstellungen!$B$10)</f>
        <v>36.76386</v>
      </c>
      <c r="J209" s="25" t="n">
        <f aca="false">E209*I209/100</f>
        <v>0.15720226536</v>
      </c>
      <c r="K209" s="25" t="n">
        <f aca="false">E209*Einstellungen!$B$5/100</f>
        <v>0.124004</v>
      </c>
      <c r="L209" s="23" t="str">
        <f aca="false">IF(I209&lt;Einstellungen!$B$5,"ja","nein")</f>
        <v>nein</v>
      </c>
      <c r="M209" s="23" t="s">
        <v>123</v>
      </c>
      <c r="N209" s="23" t="n">
        <v>2025</v>
      </c>
      <c r="O209" s="23" t="n">
        <v>20</v>
      </c>
    </row>
    <row r="210" customFormat="false" ht="15" hidden="false" customHeight="false" outlineLevel="0" collapsed="false">
      <c r="A210" s="22" t="n">
        <v>45694</v>
      </c>
      <c r="B210" s="23" t="s">
        <v>95</v>
      </c>
      <c r="C210" s="23" t="s">
        <v>106</v>
      </c>
      <c r="D210" s="24" t="n">
        <v>412.1</v>
      </c>
      <c r="E210" s="25" t="n">
        <f aca="false">MAX(D210,0)/1000</f>
        <v>0.4121</v>
      </c>
      <c r="F210" s="25" t="n">
        <f aca="false">MAX(-D210,0)/1000</f>
        <v>0</v>
      </c>
      <c r="G210" s="23" t="str">
        <f aca="false">IF(E210&gt;0,"ja","nein")</f>
        <v>ja</v>
      </c>
      <c r="H210" s="26" t="n">
        <v>131.26</v>
      </c>
      <c r="I210" s="26" t="n">
        <f aca="false">(H210/10+IF(N210=2025,Einstellungen!$B$23,Einstellungen!$C$23))*(1+Einstellungen!$B$10)</f>
        <v>35.56553</v>
      </c>
      <c r="J210" s="25" t="n">
        <f aca="false">E210*I210/100</f>
        <v>0.14656554913</v>
      </c>
      <c r="K210" s="25" t="n">
        <f aca="false">E210*Einstellungen!$B$5/100</f>
        <v>0.119509</v>
      </c>
      <c r="L210" s="23" t="str">
        <f aca="false">IF(I210&lt;Einstellungen!$B$5,"ja","nein")</f>
        <v>nein</v>
      </c>
      <c r="M210" s="23" t="s">
        <v>123</v>
      </c>
      <c r="N210" s="23" t="n">
        <v>2025</v>
      </c>
      <c r="O210" s="23" t="n">
        <v>21</v>
      </c>
    </row>
    <row r="211" customFormat="false" ht="15" hidden="false" customHeight="false" outlineLevel="0" collapsed="false">
      <c r="A211" s="22" t="n">
        <v>45694</v>
      </c>
      <c r="B211" s="23" t="s">
        <v>96</v>
      </c>
      <c r="C211" s="23" t="s">
        <v>106</v>
      </c>
      <c r="D211" s="24" t="n">
        <v>276.8</v>
      </c>
      <c r="E211" s="25" t="n">
        <f aca="false">MAX(D211,0)/1000</f>
        <v>0.2768</v>
      </c>
      <c r="F211" s="25" t="n">
        <f aca="false">MAX(-D211,0)/1000</f>
        <v>0</v>
      </c>
      <c r="G211" s="23" t="str">
        <f aca="false">IF(E211&gt;0,"ja","nein")</f>
        <v>ja</v>
      </c>
      <c r="H211" s="26" t="n">
        <v>134</v>
      </c>
      <c r="I211" s="26" t="n">
        <f aca="false">(H211/10+IF(N211=2025,Einstellungen!$B$23,Einstellungen!$C$23))*(1+Einstellungen!$B$10)</f>
        <v>35.89159</v>
      </c>
      <c r="J211" s="25" t="n">
        <f aca="false">E211*I211/100</f>
        <v>0.09934792112</v>
      </c>
      <c r="K211" s="25" t="n">
        <f aca="false">E211*Einstellungen!$B$5/100</f>
        <v>0.080272</v>
      </c>
      <c r="L211" s="23" t="str">
        <f aca="false">IF(I211&lt;Einstellungen!$B$5,"ja","nein")</f>
        <v>nein</v>
      </c>
      <c r="M211" s="23" t="s">
        <v>123</v>
      </c>
      <c r="N211" s="23" t="n">
        <v>2025</v>
      </c>
      <c r="O211" s="23" t="n">
        <v>22</v>
      </c>
    </row>
    <row r="212" customFormat="false" ht="15" hidden="false" customHeight="false" outlineLevel="0" collapsed="false">
      <c r="A212" s="22" t="n">
        <v>45694</v>
      </c>
      <c r="B212" s="23" t="s">
        <v>101</v>
      </c>
      <c r="C212" s="23" t="s">
        <v>106</v>
      </c>
      <c r="D212" s="24" t="n">
        <v>307.9</v>
      </c>
      <c r="E212" s="25" t="n">
        <f aca="false">MAX(D212,0)/1000</f>
        <v>0.3079</v>
      </c>
      <c r="F212" s="25" t="n">
        <f aca="false">MAX(-D212,0)/1000</f>
        <v>0</v>
      </c>
      <c r="G212" s="23" t="str">
        <f aca="false">IF(E212&gt;0,"ja","nein")</f>
        <v>ja</v>
      </c>
      <c r="H212" s="26" t="n">
        <v>121.95</v>
      </c>
      <c r="I212" s="26" t="n">
        <f aca="false">(H212/10+IF(N212=2025,Einstellungen!$B$23,Einstellungen!$C$23))*(1+Einstellungen!$B$10)</f>
        <v>34.45764</v>
      </c>
      <c r="J212" s="25" t="n">
        <f aca="false">E212*I212/100</f>
        <v>0.10609507356</v>
      </c>
      <c r="K212" s="25" t="n">
        <f aca="false">E212*Einstellungen!$B$5/100</f>
        <v>0.089291</v>
      </c>
      <c r="L212" s="23" t="str">
        <f aca="false">IF(I212&lt;Einstellungen!$B$5,"ja","nein")</f>
        <v>nein</v>
      </c>
      <c r="M212" s="23" t="s">
        <v>123</v>
      </c>
      <c r="N212" s="23" t="n">
        <v>2025</v>
      </c>
      <c r="O212" s="23" t="n">
        <v>23</v>
      </c>
    </row>
    <row r="213" customFormat="false" ht="15" hidden="false" customHeight="false" outlineLevel="0" collapsed="false">
      <c r="A213" s="22" t="n">
        <v>45695</v>
      </c>
      <c r="B213" s="23" t="s">
        <v>102</v>
      </c>
      <c r="C213" s="23" t="s">
        <v>121</v>
      </c>
      <c r="D213" s="24" t="n">
        <v>235.7</v>
      </c>
      <c r="E213" s="25" t="n">
        <f aca="false">MAX(D213,0)/1000</f>
        <v>0.2357</v>
      </c>
      <c r="F213" s="25" t="n">
        <f aca="false">MAX(-D213,0)/1000</f>
        <v>0</v>
      </c>
      <c r="G213" s="23" t="str">
        <f aca="false">IF(E213&gt;0,"ja","nein")</f>
        <v>ja</v>
      </c>
      <c r="H213" s="26" t="n">
        <v>126.05</v>
      </c>
      <c r="I213" s="26" t="n">
        <f aca="false">(H213/10+IF(N213=2025,Einstellungen!$B$23,Einstellungen!$C$23))*(1+Einstellungen!$B$10)</f>
        <v>34.94554</v>
      </c>
      <c r="J213" s="25" t="n">
        <f aca="false">E213*I213/100</f>
        <v>0.08236663778</v>
      </c>
      <c r="K213" s="25" t="n">
        <f aca="false">E213*Einstellungen!$B$5/100</f>
        <v>0.068353</v>
      </c>
      <c r="L213" s="23" t="str">
        <f aca="false">IF(I213&lt;Einstellungen!$B$5,"ja","nein")</f>
        <v>nein</v>
      </c>
      <c r="M213" s="23" t="s">
        <v>123</v>
      </c>
      <c r="N213" s="23" t="n">
        <v>2025</v>
      </c>
      <c r="O213" s="23" t="n">
        <v>0</v>
      </c>
    </row>
    <row r="214" customFormat="false" ht="15" hidden="false" customHeight="false" outlineLevel="0" collapsed="false">
      <c r="A214" s="22" t="n">
        <v>45695</v>
      </c>
      <c r="B214" s="23" t="s">
        <v>107</v>
      </c>
      <c r="C214" s="23" t="s">
        <v>121</v>
      </c>
      <c r="D214" s="24" t="n">
        <v>223.2</v>
      </c>
      <c r="E214" s="25" t="n">
        <f aca="false">MAX(D214,0)/1000</f>
        <v>0.2232</v>
      </c>
      <c r="F214" s="25" t="n">
        <f aca="false">MAX(-D214,0)/1000</f>
        <v>0</v>
      </c>
      <c r="G214" s="23" t="str">
        <f aca="false">IF(E214&gt;0,"ja","nein")</f>
        <v>ja</v>
      </c>
      <c r="H214" s="26" t="n">
        <v>112.7</v>
      </c>
      <c r="I214" s="26" t="n">
        <f aca="false">(H214/10+IF(N214=2025,Einstellungen!$B$23,Einstellungen!$C$23))*(1+Einstellungen!$B$10)</f>
        <v>33.35689</v>
      </c>
      <c r="J214" s="25" t="n">
        <f aca="false">E214*I214/100</f>
        <v>0.07445257848</v>
      </c>
      <c r="K214" s="25" t="n">
        <f aca="false">E214*Einstellungen!$B$5/100</f>
        <v>0.064728</v>
      </c>
      <c r="L214" s="23" t="str">
        <f aca="false">IF(I214&lt;Einstellungen!$B$5,"ja","nein")</f>
        <v>nein</v>
      </c>
      <c r="M214" s="23" t="s">
        <v>123</v>
      </c>
      <c r="N214" s="23" t="n">
        <v>2025</v>
      </c>
      <c r="O214" s="23" t="n">
        <v>1</v>
      </c>
    </row>
    <row r="215" customFormat="false" ht="15" hidden="false" customHeight="false" outlineLevel="0" collapsed="false">
      <c r="A215" s="22" t="n">
        <v>45695</v>
      </c>
      <c r="B215" s="23" t="s">
        <v>108</v>
      </c>
      <c r="C215" s="23" t="s">
        <v>121</v>
      </c>
      <c r="D215" s="24" t="n">
        <v>234.8</v>
      </c>
      <c r="E215" s="25" t="n">
        <f aca="false">MAX(D215,0)/1000</f>
        <v>0.2348</v>
      </c>
      <c r="F215" s="25" t="n">
        <f aca="false">MAX(-D215,0)/1000</f>
        <v>0</v>
      </c>
      <c r="G215" s="23" t="str">
        <f aca="false">IF(E215&gt;0,"ja","nein")</f>
        <v>ja</v>
      </c>
      <c r="H215" s="26" t="n">
        <v>108.82</v>
      </c>
      <c r="I215" s="26" t="n">
        <f aca="false">(H215/10+IF(N215=2025,Einstellungen!$B$23,Einstellungen!$C$23))*(1+Einstellungen!$B$10)</f>
        <v>32.89517</v>
      </c>
      <c r="J215" s="25" t="n">
        <f aca="false">E215*I215/100</f>
        <v>0.07723785916</v>
      </c>
      <c r="K215" s="25" t="n">
        <f aca="false">E215*Einstellungen!$B$5/100</f>
        <v>0.068092</v>
      </c>
      <c r="L215" s="23" t="str">
        <f aca="false">IF(I215&lt;Einstellungen!$B$5,"ja","nein")</f>
        <v>nein</v>
      </c>
      <c r="M215" s="23" t="s">
        <v>123</v>
      </c>
      <c r="N215" s="23" t="n">
        <v>2025</v>
      </c>
      <c r="O215" s="23" t="n">
        <v>2</v>
      </c>
    </row>
    <row r="216" customFormat="false" ht="15" hidden="false" customHeight="false" outlineLevel="0" collapsed="false">
      <c r="A216" s="22" t="n">
        <v>45695</v>
      </c>
      <c r="B216" s="23" t="s">
        <v>109</v>
      </c>
      <c r="C216" s="23" t="s">
        <v>121</v>
      </c>
      <c r="D216" s="24" t="n">
        <v>205.2</v>
      </c>
      <c r="E216" s="25" t="n">
        <f aca="false">MAX(D216,0)/1000</f>
        <v>0.2052</v>
      </c>
      <c r="F216" s="25" t="n">
        <f aca="false">MAX(-D216,0)/1000</f>
        <v>0</v>
      </c>
      <c r="G216" s="23" t="str">
        <f aca="false">IF(E216&gt;0,"ja","nein")</f>
        <v>ja</v>
      </c>
      <c r="H216" s="26" t="n">
        <v>105</v>
      </c>
      <c r="I216" s="26" t="n">
        <f aca="false">(H216/10+IF(N216=2025,Einstellungen!$B$23,Einstellungen!$C$23))*(1+Einstellungen!$B$10)</f>
        <v>32.44059</v>
      </c>
      <c r="J216" s="25" t="n">
        <f aca="false">E216*I216/100</f>
        <v>0.06656809068</v>
      </c>
      <c r="K216" s="25" t="n">
        <f aca="false">E216*Einstellungen!$B$5/100</f>
        <v>0.059508</v>
      </c>
      <c r="L216" s="23" t="str">
        <f aca="false">IF(I216&lt;Einstellungen!$B$5,"ja","nein")</f>
        <v>nein</v>
      </c>
      <c r="M216" s="23" t="s">
        <v>123</v>
      </c>
      <c r="N216" s="23" t="n">
        <v>2025</v>
      </c>
      <c r="O216" s="23" t="n">
        <v>3</v>
      </c>
    </row>
    <row r="217" customFormat="false" ht="15" hidden="false" customHeight="false" outlineLevel="0" collapsed="false">
      <c r="A217" s="22" t="n">
        <v>45695</v>
      </c>
      <c r="B217" s="23" t="s">
        <v>110</v>
      </c>
      <c r="C217" s="23" t="s">
        <v>121</v>
      </c>
      <c r="D217" s="24" t="n">
        <v>177.6</v>
      </c>
      <c r="E217" s="25" t="n">
        <f aca="false">MAX(D217,0)/1000</f>
        <v>0.1776</v>
      </c>
      <c r="F217" s="25" t="n">
        <f aca="false">MAX(-D217,0)/1000</f>
        <v>0</v>
      </c>
      <c r="G217" s="23" t="str">
        <f aca="false">IF(E217&gt;0,"ja","nein")</f>
        <v>ja</v>
      </c>
      <c r="H217" s="26" t="n">
        <v>104.81</v>
      </c>
      <c r="I217" s="26" t="n">
        <f aca="false">(H217/10+IF(N217=2025,Einstellungen!$B$23,Einstellungen!$C$23))*(1+Einstellungen!$B$10)</f>
        <v>32.41798</v>
      </c>
      <c r="J217" s="25" t="n">
        <f aca="false">E217*I217/100</f>
        <v>0.05757433248</v>
      </c>
      <c r="K217" s="25" t="n">
        <f aca="false">E217*Einstellungen!$B$5/100</f>
        <v>0.051504</v>
      </c>
      <c r="L217" s="23" t="str">
        <f aca="false">IF(I217&lt;Einstellungen!$B$5,"ja","nein")</f>
        <v>nein</v>
      </c>
      <c r="M217" s="23" t="s">
        <v>123</v>
      </c>
      <c r="N217" s="23" t="n">
        <v>2025</v>
      </c>
      <c r="O217" s="23" t="n">
        <v>4</v>
      </c>
    </row>
    <row r="218" customFormat="false" ht="15" hidden="false" customHeight="false" outlineLevel="0" collapsed="false">
      <c r="A218" s="22" t="n">
        <v>45695</v>
      </c>
      <c r="B218" s="23" t="s">
        <v>111</v>
      </c>
      <c r="C218" s="23" t="s">
        <v>121</v>
      </c>
      <c r="D218" s="24" t="n">
        <v>193.4</v>
      </c>
      <c r="E218" s="25" t="n">
        <f aca="false">MAX(D218,0)/1000</f>
        <v>0.1934</v>
      </c>
      <c r="F218" s="25" t="n">
        <f aca="false">MAX(-D218,0)/1000</f>
        <v>0</v>
      </c>
      <c r="G218" s="23" t="str">
        <f aca="false">IF(E218&gt;0,"ja","nein")</f>
        <v>ja</v>
      </c>
      <c r="H218" s="26" t="n">
        <v>105.07</v>
      </c>
      <c r="I218" s="26" t="n">
        <f aca="false">(H218/10+IF(N218=2025,Einstellungen!$B$23,Einstellungen!$C$23))*(1+Einstellungen!$B$10)</f>
        <v>32.44892</v>
      </c>
      <c r="J218" s="25" t="n">
        <f aca="false">E218*I218/100</f>
        <v>0.06275621128</v>
      </c>
      <c r="K218" s="25" t="n">
        <f aca="false">E218*Einstellungen!$B$5/100</f>
        <v>0.056086</v>
      </c>
      <c r="L218" s="23" t="str">
        <f aca="false">IF(I218&lt;Einstellungen!$B$5,"ja","nein")</f>
        <v>nein</v>
      </c>
      <c r="M218" s="23" t="s">
        <v>123</v>
      </c>
      <c r="N218" s="23" t="n">
        <v>2025</v>
      </c>
      <c r="O218" s="23" t="n">
        <v>5</v>
      </c>
    </row>
    <row r="219" customFormat="false" ht="15" hidden="false" customHeight="false" outlineLevel="0" collapsed="false">
      <c r="A219" s="22" t="n">
        <v>45695</v>
      </c>
      <c r="B219" s="23" t="s">
        <v>112</v>
      </c>
      <c r="C219" s="23" t="s">
        <v>121</v>
      </c>
      <c r="D219" s="24" t="n">
        <v>228.9</v>
      </c>
      <c r="E219" s="25" t="n">
        <f aca="false">MAX(D219,0)/1000</f>
        <v>0.2289</v>
      </c>
      <c r="F219" s="25" t="n">
        <f aca="false">MAX(-D219,0)/1000</f>
        <v>0</v>
      </c>
      <c r="G219" s="23" t="str">
        <f aca="false">IF(E219&gt;0,"ja","nein")</f>
        <v>ja</v>
      </c>
      <c r="H219" s="26" t="n">
        <v>112.39</v>
      </c>
      <c r="I219" s="26" t="n">
        <f aca="false">(H219/10+IF(N219=2025,Einstellungen!$B$23,Einstellungen!$C$23))*(1+Einstellungen!$B$10)</f>
        <v>33.32</v>
      </c>
      <c r="J219" s="25" t="n">
        <f aca="false">E219*I219/100</f>
        <v>0.07626948</v>
      </c>
      <c r="K219" s="25" t="n">
        <f aca="false">E219*Einstellungen!$B$5/100</f>
        <v>0.066381</v>
      </c>
      <c r="L219" s="23" t="str">
        <f aca="false">IF(I219&lt;Einstellungen!$B$5,"ja","nein")</f>
        <v>nein</v>
      </c>
      <c r="M219" s="23" t="s">
        <v>123</v>
      </c>
      <c r="N219" s="23" t="n">
        <v>2025</v>
      </c>
      <c r="O219" s="23" t="n">
        <v>6</v>
      </c>
    </row>
    <row r="220" customFormat="false" ht="15" hidden="false" customHeight="false" outlineLevel="0" collapsed="false">
      <c r="A220" s="22" t="n">
        <v>45695</v>
      </c>
      <c r="B220" s="23" t="s">
        <v>113</v>
      </c>
      <c r="C220" s="23" t="s">
        <v>121</v>
      </c>
      <c r="D220" s="24" t="n">
        <v>256.7</v>
      </c>
      <c r="E220" s="25" t="n">
        <f aca="false">MAX(D220,0)/1000</f>
        <v>0.2567</v>
      </c>
      <c r="F220" s="25" t="n">
        <f aca="false">MAX(-D220,0)/1000</f>
        <v>0</v>
      </c>
      <c r="G220" s="23" t="str">
        <f aca="false">IF(E220&gt;0,"ja","nein")</f>
        <v>ja</v>
      </c>
      <c r="H220" s="26" t="n">
        <v>141.66</v>
      </c>
      <c r="I220" s="26" t="n">
        <f aca="false">(H220/10+IF(N220=2025,Einstellungen!$B$23,Einstellungen!$C$23))*(1+Einstellungen!$B$10)</f>
        <v>36.80313</v>
      </c>
      <c r="J220" s="25" t="n">
        <f aca="false">E220*I220/100</f>
        <v>0.09447363471</v>
      </c>
      <c r="K220" s="25" t="n">
        <f aca="false">E220*Einstellungen!$B$5/100</f>
        <v>0.074443</v>
      </c>
      <c r="L220" s="23" t="str">
        <f aca="false">IF(I220&lt;Einstellungen!$B$5,"ja","nein")</f>
        <v>nein</v>
      </c>
      <c r="M220" s="23" t="s">
        <v>123</v>
      </c>
      <c r="N220" s="23" t="n">
        <v>2025</v>
      </c>
      <c r="O220" s="23" t="n">
        <v>7</v>
      </c>
    </row>
    <row r="221" customFormat="false" ht="15" hidden="false" customHeight="false" outlineLevel="0" collapsed="false">
      <c r="A221" s="22" t="n">
        <v>45695</v>
      </c>
      <c r="B221" s="23" t="s">
        <v>114</v>
      </c>
      <c r="C221" s="23" t="s">
        <v>121</v>
      </c>
      <c r="D221" s="24" t="n">
        <v>438.7</v>
      </c>
      <c r="E221" s="25" t="n">
        <f aca="false">MAX(D221,0)/1000</f>
        <v>0.4387</v>
      </c>
      <c r="F221" s="25" t="n">
        <f aca="false">MAX(-D221,0)/1000</f>
        <v>0</v>
      </c>
      <c r="G221" s="23" t="str">
        <f aca="false">IF(E221&gt;0,"ja","nein")</f>
        <v>ja</v>
      </c>
      <c r="H221" s="26" t="n">
        <v>164.21</v>
      </c>
      <c r="I221" s="26" t="n">
        <f aca="false">(H221/10+IF(N221=2025,Einstellungen!$B$23,Einstellungen!$C$23))*(1+Einstellungen!$B$10)</f>
        <v>39.48658</v>
      </c>
      <c r="J221" s="25" t="n">
        <f aca="false">E221*I221/100</f>
        <v>0.17322762646</v>
      </c>
      <c r="K221" s="25" t="n">
        <f aca="false">E221*Einstellungen!$B$5/100</f>
        <v>0.127223</v>
      </c>
      <c r="L221" s="23" t="str">
        <f aca="false">IF(I221&lt;Einstellungen!$B$5,"ja","nein")</f>
        <v>nein</v>
      </c>
      <c r="M221" s="23" t="s">
        <v>123</v>
      </c>
      <c r="N221" s="23" t="n">
        <v>2025</v>
      </c>
      <c r="O221" s="23" t="n">
        <v>8</v>
      </c>
    </row>
    <row r="222" customFormat="false" ht="15" hidden="false" customHeight="false" outlineLevel="0" collapsed="false">
      <c r="A222" s="22" t="n">
        <v>45695</v>
      </c>
      <c r="B222" s="23" t="s">
        <v>115</v>
      </c>
      <c r="C222" s="23" t="s">
        <v>121</v>
      </c>
      <c r="D222" s="24" t="n">
        <v>590.3</v>
      </c>
      <c r="E222" s="25" t="n">
        <f aca="false">MAX(D222,0)/1000</f>
        <v>0.5903</v>
      </c>
      <c r="F222" s="25" t="n">
        <f aca="false">MAX(-D222,0)/1000</f>
        <v>0</v>
      </c>
      <c r="G222" s="23" t="str">
        <f aca="false">IF(E222&gt;0,"ja","nein")</f>
        <v>ja</v>
      </c>
      <c r="H222" s="26" t="n">
        <v>150.36</v>
      </c>
      <c r="I222" s="26" t="n">
        <f aca="false">(H222/10+IF(N222=2025,Einstellungen!$B$23,Einstellungen!$C$23))*(1+Einstellungen!$B$10)</f>
        <v>37.83843</v>
      </c>
      <c r="J222" s="25" t="n">
        <f aca="false">E222*I222/100</f>
        <v>0.22336025229</v>
      </c>
      <c r="K222" s="25" t="n">
        <f aca="false">E222*Einstellungen!$B$5/100</f>
        <v>0.171187</v>
      </c>
      <c r="L222" s="23" t="str">
        <f aca="false">IF(I222&lt;Einstellungen!$B$5,"ja","nein")</f>
        <v>nein</v>
      </c>
      <c r="M222" s="23" t="s">
        <v>123</v>
      </c>
      <c r="N222" s="23" t="n">
        <v>2025</v>
      </c>
      <c r="O222" s="23" t="n">
        <v>9</v>
      </c>
    </row>
    <row r="223" customFormat="false" ht="15" hidden="false" customHeight="false" outlineLevel="0" collapsed="false">
      <c r="A223" s="22" t="n">
        <v>45695</v>
      </c>
      <c r="B223" s="23" t="s">
        <v>116</v>
      </c>
      <c r="C223" s="23" t="s">
        <v>121</v>
      </c>
      <c r="D223" s="24" t="n">
        <v>474.1</v>
      </c>
      <c r="E223" s="25" t="n">
        <f aca="false">MAX(D223,0)/1000</f>
        <v>0.4741</v>
      </c>
      <c r="F223" s="25" t="n">
        <f aca="false">MAX(-D223,0)/1000</f>
        <v>0</v>
      </c>
      <c r="G223" s="23" t="str">
        <f aca="false">IF(E223&gt;0,"ja","nein")</f>
        <v>ja</v>
      </c>
      <c r="H223" s="26" t="n">
        <v>133.88</v>
      </c>
      <c r="I223" s="26" t="n">
        <f aca="false">(H223/10+IF(N223=2025,Einstellungen!$B$23,Einstellungen!$C$23))*(1+Einstellungen!$B$10)</f>
        <v>35.87731</v>
      </c>
      <c r="J223" s="25" t="n">
        <f aca="false">E223*I223/100</f>
        <v>0.17009432671</v>
      </c>
      <c r="K223" s="25" t="n">
        <f aca="false">E223*Einstellungen!$B$5/100</f>
        <v>0.137489</v>
      </c>
      <c r="L223" s="23" t="str">
        <f aca="false">IF(I223&lt;Einstellungen!$B$5,"ja","nein")</f>
        <v>nein</v>
      </c>
      <c r="M223" s="23" t="s">
        <v>123</v>
      </c>
      <c r="N223" s="23" t="n">
        <v>2025</v>
      </c>
      <c r="O223" s="23" t="n">
        <v>10</v>
      </c>
    </row>
    <row r="224" customFormat="false" ht="15" hidden="false" customHeight="false" outlineLevel="0" collapsed="false">
      <c r="A224" s="22" t="n">
        <v>45695</v>
      </c>
      <c r="B224" s="23" t="s">
        <v>117</v>
      </c>
      <c r="C224" s="23" t="s">
        <v>121</v>
      </c>
      <c r="D224" s="24" t="n">
        <v>416.5</v>
      </c>
      <c r="E224" s="25" t="n">
        <f aca="false">MAX(D224,0)/1000</f>
        <v>0.4165</v>
      </c>
      <c r="F224" s="25" t="n">
        <f aca="false">MAX(-D224,0)/1000</f>
        <v>0</v>
      </c>
      <c r="G224" s="23" t="str">
        <f aca="false">IF(E224&gt;0,"ja","nein")</f>
        <v>ja</v>
      </c>
      <c r="H224" s="26" t="n">
        <v>115.14</v>
      </c>
      <c r="I224" s="26" t="n">
        <f aca="false">(H224/10+IF(N224=2025,Einstellungen!$B$23,Einstellungen!$C$23))*(1+Einstellungen!$B$10)</f>
        <v>33.64725</v>
      </c>
      <c r="J224" s="25" t="n">
        <f aca="false">E224*I224/100</f>
        <v>0.14014079625</v>
      </c>
      <c r="K224" s="25" t="n">
        <f aca="false">E224*Einstellungen!$B$5/100</f>
        <v>0.120785</v>
      </c>
      <c r="L224" s="23" t="str">
        <f aca="false">IF(I224&lt;Einstellungen!$B$5,"ja","nein")</f>
        <v>nein</v>
      </c>
      <c r="M224" s="23" t="s">
        <v>123</v>
      </c>
      <c r="N224" s="23" t="n">
        <v>2025</v>
      </c>
      <c r="O224" s="23" t="n">
        <v>11</v>
      </c>
    </row>
    <row r="225" customFormat="false" ht="15" hidden="false" customHeight="false" outlineLevel="0" collapsed="false">
      <c r="A225" s="22" t="n">
        <v>45695</v>
      </c>
      <c r="B225" s="23" t="s">
        <v>118</v>
      </c>
      <c r="C225" s="23" t="s">
        <v>121</v>
      </c>
      <c r="D225" s="24" t="n">
        <v>396.2</v>
      </c>
      <c r="E225" s="25" t="n">
        <f aca="false">MAX(D225,0)/1000</f>
        <v>0.3962</v>
      </c>
      <c r="F225" s="25" t="n">
        <f aca="false">MAX(-D225,0)/1000</f>
        <v>0</v>
      </c>
      <c r="G225" s="23" t="str">
        <f aca="false">IF(E225&gt;0,"ja","nein")</f>
        <v>ja</v>
      </c>
      <c r="H225" s="26" t="n">
        <v>111.49</v>
      </c>
      <c r="I225" s="26" t="n">
        <f aca="false">(H225/10+IF(N225=2025,Einstellungen!$B$23,Einstellungen!$C$23))*(1+Einstellungen!$B$10)</f>
        <v>33.2129</v>
      </c>
      <c r="J225" s="25" t="n">
        <f aca="false">E225*I225/100</f>
        <v>0.1315895098</v>
      </c>
      <c r="K225" s="25" t="n">
        <f aca="false">E225*Einstellungen!$B$5/100</f>
        <v>0.114898</v>
      </c>
      <c r="L225" s="23" t="str">
        <f aca="false">IF(I225&lt;Einstellungen!$B$5,"ja","nein")</f>
        <v>nein</v>
      </c>
      <c r="M225" s="23" t="s">
        <v>123</v>
      </c>
      <c r="N225" s="23" t="n">
        <v>2025</v>
      </c>
      <c r="O225" s="23" t="n">
        <v>12</v>
      </c>
    </row>
    <row r="226" customFormat="false" ht="15" hidden="false" customHeight="false" outlineLevel="0" collapsed="false">
      <c r="A226" s="22" t="n">
        <v>45695</v>
      </c>
      <c r="B226" s="23" t="s">
        <v>119</v>
      </c>
      <c r="C226" s="23" t="s">
        <v>121</v>
      </c>
      <c r="D226" s="24" t="n">
        <v>589.7</v>
      </c>
      <c r="E226" s="25" t="n">
        <f aca="false">MAX(D226,0)/1000</f>
        <v>0.5897</v>
      </c>
      <c r="F226" s="25" t="n">
        <f aca="false">MAX(-D226,0)/1000</f>
        <v>0</v>
      </c>
      <c r="G226" s="23" t="str">
        <f aca="false">IF(E226&gt;0,"ja","nein")</f>
        <v>ja</v>
      </c>
      <c r="H226" s="26" t="n">
        <v>106.77</v>
      </c>
      <c r="I226" s="26" t="n">
        <f aca="false">(H226/10+IF(N226=2025,Einstellungen!$B$23,Einstellungen!$C$23))*(1+Einstellungen!$B$10)</f>
        <v>32.65122</v>
      </c>
      <c r="J226" s="25" t="n">
        <f aca="false">E226*I226/100</f>
        <v>0.19254424434</v>
      </c>
      <c r="K226" s="25" t="n">
        <f aca="false">E226*Einstellungen!$B$5/100</f>
        <v>0.171013</v>
      </c>
      <c r="L226" s="23" t="str">
        <f aca="false">IF(I226&lt;Einstellungen!$B$5,"ja","nein")</f>
        <v>nein</v>
      </c>
      <c r="M226" s="23" t="s">
        <v>123</v>
      </c>
      <c r="N226" s="23" t="n">
        <v>2025</v>
      </c>
      <c r="O226" s="23" t="n">
        <v>13</v>
      </c>
    </row>
    <row r="227" customFormat="false" ht="15" hidden="false" customHeight="false" outlineLevel="0" collapsed="false">
      <c r="A227" s="22" t="n">
        <v>45695</v>
      </c>
      <c r="B227" s="23" t="s">
        <v>120</v>
      </c>
      <c r="C227" s="23" t="s">
        <v>121</v>
      </c>
      <c r="D227" s="24" t="n">
        <v>-959</v>
      </c>
      <c r="E227" s="25" t="n">
        <f aca="false">MAX(D227,0)/1000</f>
        <v>0</v>
      </c>
      <c r="F227" s="25" t="n">
        <f aca="false">MAX(-D227,0)/1000</f>
        <v>0.959</v>
      </c>
      <c r="G227" s="23" t="str">
        <f aca="false">IF(E227&gt;0,"ja","nein")</f>
        <v>nein</v>
      </c>
      <c r="H227" s="26" t="n">
        <v>109.59</v>
      </c>
      <c r="I227" s="26" t="n">
        <f aca="false">(H227/10+IF(N227=2025,Einstellungen!$B$23,Einstellungen!$C$23))*(1+Einstellungen!$B$10)</f>
        <v>32.9868</v>
      </c>
      <c r="J227" s="25" t="n">
        <f aca="false">E227*I227/100</f>
        <v>0</v>
      </c>
      <c r="K227" s="25" t="n">
        <f aca="false">E227*Einstellungen!$B$5/100</f>
        <v>0</v>
      </c>
      <c r="L227" s="23" t="str">
        <f aca="false">IF(I227&lt;Einstellungen!$B$5,"ja","nein")</f>
        <v>nein</v>
      </c>
      <c r="M227" s="23" t="s">
        <v>123</v>
      </c>
      <c r="N227" s="23" t="n">
        <v>2025</v>
      </c>
      <c r="O227" s="23" t="n">
        <v>14</v>
      </c>
    </row>
    <row r="228" customFormat="false" ht="15" hidden="false" customHeight="false" outlineLevel="0" collapsed="false">
      <c r="A228" s="22" t="n">
        <v>45695</v>
      </c>
      <c r="B228" s="23" t="s">
        <v>104</v>
      </c>
      <c r="C228" s="23" t="s">
        <v>121</v>
      </c>
      <c r="D228" s="24" t="n">
        <v>-695.9</v>
      </c>
      <c r="E228" s="25" t="n">
        <f aca="false">MAX(D228,0)/1000</f>
        <v>0</v>
      </c>
      <c r="F228" s="25" t="n">
        <f aca="false">MAX(-D228,0)/1000</f>
        <v>0.6959</v>
      </c>
      <c r="G228" s="23" t="str">
        <f aca="false">IF(E228&gt;0,"ja","nein")</f>
        <v>nein</v>
      </c>
      <c r="H228" s="26" t="n">
        <v>111.68</v>
      </c>
      <c r="I228" s="26" t="n">
        <f aca="false">(H228/10+IF(N228=2025,Einstellungen!$B$23,Einstellungen!$C$23))*(1+Einstellungen!$B$10)</f>
        <v>33.23551</v>
      </c>
      <c r="J228" s="25" t="n">
        <f aca="false">E228*I228/100</f>
        <v>0</v>
      </c>
      <c r="K228" s="25" t="n">
        <f aca="false">E228*Einstellungen!$B$5/100</f>
        <v>0</v>
      </c>
      <c r="L228" s="23" t="str">
        <f aca="false">IF(I228&lt;Einstellungen!$B$5,"ja","nein")</f>
        <v>nein</v>
      </c>
      <c r="M228" s="23" t="s">
        <v>123</v>
      </c>
      <c r="N228" s="23" t="n">
        <v>2025</v>
      </c>
      <c r="O228" s="23" t="n">
        <v>15</v>
      </c>
    </row>
    <row r="229" customFormat="false" ht="15" hidden="false" customHeight="false" outlineLevel="0" collapsed="false">
      <c r="A229" s="22" t="n">
        <v>45695</v>
      </c>
      <c r="B229" s="23" t="s">
        <v>105</v>
      </c>
      <c r="C229" s="23" t="s">
        <v>121</v>
      </c>
      <c r="D229" s="24" t="n">
        <v>-145.5</v>
      </c>
      <c r="E229" s="25" t="n">
        <f aca="false">MAX(D229,0)/1000</f>
        <v>0</v>
      </c>
      <c r="F229" s="25" t="n">
        <f aca="false">MAX(-D229,0)/1000</f>
        <v>0.1455</v>
      </c>
      <c r="G229" s="23" t="str">
        <f aca="false">IF(E229&gt;0,"ja","nein")</f>
        <v>nein</v>
      </c>
      <c r="H229" s="26" t="n">
        <v>126.61</v>
      </c>
      <c r="I229" s="26" t="n">
        <f aca="false">(H229/10+IF(N229=2025,Einstellungen!$B$23,Einstellungen!$C$23))*(1+Einstellungen!$B$10)</f>
        <v>35.01218</v>
      </c>
      <c r="J229" s="25" t="n">
        <f aca="false">E229*I229/100</f>
        <v>0</v>
      </c>
      <c r="K229" s="25" t="n">
        <f aca="false">E229*Einstellungen!$B$5/100</f>
        <v>0</v>
      </c>
      <c r="L229" s="23" t="str">
        <f aca="false">IF(I229&lt;Einstellungen!$B$5,"ja","nein")</f>
        <v>nein</v>
      </c>
      <c r="M229" s="23" t="s">
        <v>123</v>
      </c>
      <c r="N229" s="23" t="n">
        <v>2025</v>
      </c>
      <c r="O229" s="23" t="n">
        <v>16</v>
      </c>
    </row>
    <row r="230" customFormat="false" ht="15" hidden="false" customHeight="false" outlineLevel="0" collapsed="false">
      <c r="A230" s="22" t="n">
        <v>45695</v>
      </c>
      <c r="B230" s="23" t="s">
        <v>97</v>
      </c>
      <c r="C230" s="23" t="s">
        <v>121</v>
      </c>
      <c r="D230" s="24" t="n">
        <v>732.2</v>
      </c>
      <c r="E230" s="25" t="n">
        <f aca="false">MAX(D230,0)/1000</f>
        <v>0.7322</v>
      </c>
      <c r="F230" s="25" t="n">
        <f aca="false">MAX(-D230,0)/1000</f>
        <v>0</v>
      </c>
      <c r="G230" s="23" t="str">
        <f aca="false">IF(E230&gt;0,"ja","nein")</f>
        <v>ja</v>
      </c>
      <c r="H230" s="26" t="n">
        <v>142.85</v>
      </c>
      <c r="I230" s="26" t="n">
        <f aca="false">(H230/10+IF(N230=2025,Einstellungen!$B$23,Einstellungen!$C$23))*(1+Einstellungen!$B$10)</f>
        <v>36.94474</v>
      </c>
      <c r="J230" s="25" t="n">
        <f aca="false">E230*I230/100</f>
        <v>0.27050938628</v>
      </c>
      <c r="K230" s="25" t="n">
        <f aca="false">E230*Einstellungen!$B$5/100</f>
        <v>0.212338</v>
      </c>
      <c r="L230" s="23" t="str">
        <f aca="false">IF(I230&lt;Einstellungen!$B$5,"ja","nein")</f>
        <v>nein</v>
      </c>
      <c r="M230" s="23" t="s">
        <v>123</v>
      </c>
      <c r="N230" s="23" t="n">
        <v>2025</v>
      </c>
      <c r="O230" s="23" t="n">
        <v>17</v>
      </c>
    </row>
    <row r="231" customFormat="false" ht="15" hidden="false" customHeight="false" outlineLevel="0" collapsed="false">
      <c r="A231" s="22" t="n">
        <v>45695</v>
      </c>
      <c r="B231" s="23" t="s">
        <v>99</v>
      </c>
      <c r="C231" s="23" t="s">
        <v>121</v>
      </c>
      <c r="D231" s="24" t="n">
        <v>441.7</v>
      </c>
      <c r="E231" s="25" t="n">
        <f aca="false">MAX(D231,0)/1000</f>
        <v>0.4417</v>
      </c>
      <c r="F231" s="25" t="n">
        <f aca="false">MAX(-D231,0)/1000</f>
        <v>0</v>
      </c>
      <c r="G231" s="23" t="str">
        <f aca="false">IF(E231&gt;0,"ja","nein")</f>
        <v>ja</v>
      </c>
      <c r="H231" s="26" t="n">
        <v>149.05</v>
      </c>
      <c r="I231" s="26" t="n">
        <f aca="false">(H231/10+IF(N231=2025,Einstellungen!$B$23,Einstellungen!$C$23))*(1+Einstellungen!$B$10)</f>
        <v>37.68254</v>
      </c>
      <c r="J231" s="25" t="n">
        <f aca="false">E231*I231/100</f>
        <v>0.16644377918</v>
      </c>
      <c r="K231" s="25" t="n">
        <f aca="false">E231*Einstellungen!$B$5/100</f>
        <v>0.128093</v>
      </c>
      <c r="L231" s="23" t="str">
        <f aca="false">IF(I231&lt;Einstellungen!$B$5,"ja","nein")</f>
        <v>nein</v>
      </c>
      <c r="M231" s="23" t="s">
        <v>123</v>
      </c>
      <c r="N231" s="23" t="n">
        <v>2025</v>
      </c>
      <c r="O231" s="23" t="n">
        <v>18</v>
      </c>
    </row>
    <row r="232" customFormat="false" ht="15" hidden="false" customHeight="false" outlineLevel="0" collapsed="false">
      <c r="A232" s="22" t="n">
        <v>45695</v>
      </c>
      <c r="B232" s="23" t="s">
        <v>100</v>
      </c>
      <c r="C232" s="23" t="s">
        <v>121</v>
      </c>
      <c r="D232" s="24" t="n">
        <v>664.6</v>
      </c>
      <c r="E232" s="25" t="n">
        <f aca="false">MAX(D232,0)/1000</f>
        <v>0.6646</v>
      </c>
      <c r="F232" s="25" t="n">
        <f aca="false">MAX(-D232,0)/1000</f>
        <v>0</v>
      </c>
      <c r="G232" s="23" t="str">
        <f aca="false">IF(E232&gt;0,"ja","nein")</f>
        <v>ja</v>
      </c>
      <c r="H232" s="26" t="n">
        <v>144.32</v>
      </c>
      <c r="I232" s="26" t="n">
        <f aca="false">(H232/10+IF(N232=2025,Einstellungen!$B$23,Einstellungen!$C$23))*(1+Einstellungen!$B$10)</f>
        <v>37.11967</v>
      </c>
      <c r="J232" s="25" t="n">
        <f aca="false">E232*I232/100</f>
        <v>0.24669732682</v>
      </c>
      <c r="K232" s="25" t="n">
        <f aca="false">E232*Einstellungen!$B$5/100</f>
        <v>0.192734</v>
      </c>
      <c r="L232" s="23" t="str">
        <f aca="false">IF(I232&lt;Einstellungen!$B$5,"ja","nein")</f>
        <v>nein</v>
      </c>
      <c r="M232" s="23" t="s">
        <v>123</v>
      </c>
      <c r="N232" s="23" t="n">
        <v>2025</v>
      </c>
      <c r="O232" s="23" t="n">
        <v>19</v>
      </c>
    </row>
    <row r="233" customFormat="false" ht="15" hidden="false" customHeight="false" outlineLevel="0" collapsed="false">
      <c r="A233" s="22" t="n">
        <v>45695</v>
      </c>
      <c r="B233" s="23" t="s">
        <v>92</v>
      </c>
      <c r="C233" s="23" t="s">
        <v>121</v>
      </c>
      <c r="D233" s="24" t="n">
        <v>1154.6</v>
      </c>
      <c r="E233" s="25" t="n">
        <f aca="false">MAX(D233,0)/1000</f>
        <v>1.1546</v>
      </c>
      <c r="F233" s="25" t="n">
        <f aca="false">MAX(-D233,0)/1000</f>
        <v>0</v>
      </c>
      <c r="G233" s="23" t="str">
        <f aca="false">IF(E233&gt;0,"ja","nein")</f>
        <v>ja</v>
      </c>
      <c r="H233" s="26" t="n">
        <v>126.93</v>
      </c>
      <c r="I233" s="26" t="n">
        <f aca="false">(H233/10+IF(N233=2025,Einstellungen!$B$23,Einstellungen!$C$23))*(1+Einstellungen!$B$10)</f>
        <v>35.05026</v>
      </c>
      <c r="J233" s="25" t="n">
        <f aca="false">E233*I233/100</f>
        <v>0.40469030196</v>
      </c>
      <c r="K233" s="25" t="n">
        <f aca="false">E233*Einstellungen!$B$5/100</f>
        <v>0.334834</v>
      </c>
      <c r="L233" s="23" t="str">
        <f aca="false">IF(I233&lt;Einstellungen!$B$5,"ja","nein")</f>
        <v>nein</v>
      </c>
      <c r="M233" s="23" t="s">
        <v>123</v>
      </c>
      <c r="N233" s="23" t="n">
        <v>2025</v>
      </c>
      <c r="O233" s="23" t="n">
        <v>20</v>
      </c>
    </row>
    <row r="234" customFormat="false" ht="15" hidden="false" customHeight="false" outlineLevel="0" collapsed="false">
      <c r="A234" s="22" t="n">
        <v>45695</v>
      </c>
      <c r="B234" s="23" t="s">
        <v>95</v>
      </c>
      <c r="C234" s="23" t="s">
        <v>121</v>
      </c>
      <c r="D234" s="24" t="n">
        <v>441</v>
      </c>
      <c r="E234" s="25" t="n">
        <f aca="false">MAX(D234,0)/1000</f>
        <v>0.441</v>
      </c>
      <c r="F234" s="25" t="n">
        <f aca="false">MAX(-D234,0)/1000</f>
        <v>0</v>
      </c>
      <c r="G234" s="23" t="str">
        <f aca="false">IF(E234&gt;0,"ja","nein")</f>
        <v>ja</v>
      </c>
      <c r="H234" s="26" t="n">
        <v>100</v>
      </c>
      <c r="I234" s="26" t="n">
        <f aca="false">(H234/10+IF(N234=2025,Einstellungen!$B$23,Einstellungen!$C$23))*(1+Einstellungen!$B$10)</f>
        <v>31.84559</v>
      </c>
      <c r="J234" s="25" t="n">
        <f aca="false">E234*I234/100</f>
        <v>0.1404390519</v>
      </c>
      <c r="K234" s="25" t="n">
        <f aca="false">E234*Einstellungen!$B$5/100</f>
        <v>0.12789</v>
      </c>
      <c r="L234" s="23" t="str">
        <f aca="false">IF(I234&lt;Einstellungen!$B$5,"ja","nein")</f>
        <v>nein</v>
      </c>
      <c r="M234" s="23" t="s">
        <v>123</v>
      </c>
      <c r="N234" s="23" t="n">
        <v>2025</v>
      </c>
      <c r="O234" s="23" t="n">
        <v>21</v>
      </c>
    </row>
    <row r="235" customFormat="false" ht="15" hidden="false" customHeight="false" outlineLevel="0" collapsed="false">
      <c r="A235" s="22" t="n">
        <v>45695</v>
      </c>
      <c r="B235" s="23" t="s">
        <v>96</v>
      </c>
      <c r="C235" s="23" t="s">
        <v>121</v>
      </c>
      <c r="D235" s="24" t="n">
        <v>584.3</v>
      </c>
      <c r="E235" s="25" t="n">
        <f aca="false">MAX(D235,0)/1000</f>
        <v>0.5843</v>
      </c>
      <c r="F235" s="25" t="n">
        <f aca="false">MAX(-D235,0)/1000</f>
        <v>0</v>
      </c>
      <c r="G235" s="23" t="str">
        <f aca="false">IF(E235&gt;0,"ja","nein")</f>
        <v>ja</v>
      </c>
      <c r="H235" s="26" t="n">
        <v>98.72</v>
      </c>
      <c r="I235" s="26" t="n">
        <f aca="false">(H235/10+IF(N235=2025,Einstellungen!$B$23,Einstellungen!$C$23))*(1+Einstellungen!$B$10)</f>
        <v>31.69327</v>
      </c>
      <c r="J235" s="25" t="n">
        <f aca="false">E235*I235/100</f>
        <v>0.18518377661</v>
      </c>
      <c r="K235" s="25" t="n">
        <f aca="false">E235*Einstellungen!$B$5/100</f>
        <v>0.169447</v>
      </c>
      <c r="L235" s="23" t="str">
        <f aca="false">IF(I235&lt;Einstellungen!$B$5,"ja","nein")</f>
        <v>nein</v>
      </c>
      <c r="M235" s="23" t="s">
        <v>123</v>
      </c>
      <c r="N235" s="23" t="n">
        <v>2025</v>
      </c>
      <c r="O235" s="23" t="n">
        <v>22</v>
      </c>
    </row>
    <row r="236" customFormat="false" ht="15" hidden="false" customHeight="false" outlineLevel="0" collapsed="false">
      <c r="A236" s="22" t="n">
        <v>45695</v>
      </c>
      <c r="B236" s="23" t="s">
        <v>101</v>
      </c>
      <c r="C236" s="23" t="s">
        <v>121</v>
      </c>
      <c r="D236" s="24" t="n">
        <v>261.6</v>
      </c>
      <c r="E236" s="25" t="n">
        <f aca="false">MAX(D236,0)/1000</f>
        <v>0.2616</v>
      </c>
      <c r="F236" s="25" t="n">
        <f aca="false">MAX(-D236,0)/1000</f>
        <v>0</v>
      </c>
      <c r="G236" s="23" t="str">
        <f aca="false">IF(E236&gt;0,"ja","nein")</f>
        <v>ja</v>
      </c>
      <c r="H236" s="26" t="n">
        <v>100.14</v>
      </c>
      <c r="I236" s="26" t="n">
        <f aca="false">(H236/10+IF(N236=2025,Einstellungen!$B$23,Einstellungen!$C$23))*(1+Einstellungen!$B$10)</f>
        <v>31.86225</v>
      </c>
      <c r="J236" s="25" t="n">
        <f aca="false">E236*I236/100</f>
        <v>0.083351646</v>
      </c>
      <c r="K236" s="25" t="n">
        <f aca="false">E236*Einstellungen!$B$5/100</f>
        <v>0.075864</v>
      </c>
      <c r="L236" s="23" t="str">
        <f aca="false">IF(I236&lt;Einstellungen!$B$5,"ja","nein")</f>
        <v>nein</v>
      </c>
      <c r="M236" s="23" t="s">
        <v>123</v>
      </c>
      <c r="N236" s="23" t="n">
        <v>2025</v>
      </c>
      <c r="O236" s="23" t="n">
        <v>23</v>
      </c>
    </row>
    <row r="237" customFormat="false" ht="15" hidden="false" customHeight="false" outlineLevel="0" collapsed="false">
      <c r="A237" s="22" t="n">
        <v>45696</v>
      </c>
      <c r="B237" s="23" t="s">
        <v>102</v>
      </c>
      <c r="C237" s="23" t="s">
        <v>122</v>
      </c>
      <c r="D237" s="24" t="n">
        <v>270.6</v>
      </c>
      <c r="E237" s="25" t="n">
        <f aca="false">MAX(D237,0)/1000</f>
        <v>0.2706</v>
      </c>
      <c r="F237" s="25" t="n">
        <f aca="false">MAX(-D237,0)/1000</f>
        <v>0</v>
      </c>
      <c r="G237" s="23" t="str">
        <f aca="false">IF(E237&gt;0,"ja","nein")</f>
        <v>ja</v>
      </c>
      <c r="H237" s="26" t="n">
        <v>81.34</v>
      </c>
      <c r="I237" s="26" t="n">
        <f aca="false">(H237/10+IF(N237=2025,Einstellungen!$B$23,Einstellungen!$C$23))*(1+Einstellungen!$B$10)</f>
        <v>29.62505</v>
      </c>
      <c r="J237" s="25" t="n">
        <f aca="false">E237*I237/100</f>
        <v>0.0801653853</v>
      </c>
      <c r="K237" s="25" t="n">
        <f aca="false">E237*Einstellungen!$B$5/100</f>
        <v>0.078474</v>
      </c>
      <c r="L237" s="23" t="str">
        <f aca="false">IF(I237&lt;Einstellungen!$B$5,"ja","nein")</f>
        <v>nein</v>
      </c>
      <c r="M237" s="23" t="s">
        <v>123</v>
      </c>
      <c r="N237" s="23" t="n">
        <v>2025</v>
      </c>
      <c r="O237" s="23" t="n">
        <v>0</v>
      </c>
    </row>
    <row r="238" customFormat="false" ht="15" hidden="false" customHeight="false" outlineLevel="0" collapsed="false">
      <c r="A238" s="22" t="n">
        <v>45696</v>
      </c>
      <c r="B238" s="23" t="s">
        <v>107</v>
      </c>
      <c r="C238" s="23" t="s">
        <v>122</v>
      </c>
      <c r="D238" s="24" t="n">
        <v>154.1</v>
      </c>
      <c r="E238" s="25" t="n">
        <f aca="false">MAX(D238,0)/1000</f>
        <v>0.1541</v>
      </c>
      <c r="F238" s="25" t="n">
        <f aca="false">MAX(-D238,0)/1000</f>
        <v>0</v>
      </c>
      <c r="G238" s="23" t="str">
        <f aca="false">IF(E238&gt;0,"ja","nein")</f>
        <v>ja</v>
      </c>
      <c r="H238" s="26" t="n">
        <v>84.85</v>
      </c>
      <c r="I238" s="26" t="n">
        <f aca="false">(H238/10+IF(N238=2025,Einstellungen!$B$23,Einstellungen!$C$23))*(1+Einstellungen!$B$10)</f>
        <v>30.04274</v>
      </c>
      <c r="J238" s="25" t="n">
        <f aca="false">E238*I238/100</f>
        <v>0.04629586234</v>
      </c>
      <c r="K238" s="25" t="n">
        <f aca="false">E238*Einstellungen!$B$5/100</f>
        <v>0.044689</v>
      </c>
      <c r="L238" s="23" t="str">
        <f aca="false">IF(I238&lt;Einstellungen!$B$5,"ja","nein")</f>
        <v>nein</v>
      </c>
      <c r="M238" s="23" t="s">
        <v>123</v>
      </c>
      <c r="N238" s="23" t="n">
        <v>2025</v>
      </c>
      <c r="O238" s="23" t="n">
        <v>1</v>
      </c>
    </row>
    <row r="239" customFormat="false" ht="15" hidden="false" customHeight="false" outlineLevel="0" collapsed="false">
      <c r="A239" s="22" t="n">
        <v>45696</v>
      </c>
      <c r="B239" s="23" t="s">
        <v>108</v>
      </c>
      <c r="C239" s="23" t="s">
        <v>122</v>
      </c>
      <c r="D239" s="24" t="n">
        <v>169.6</v>
      </c>
      <c r="E239" s="25" t="n">
        <f aca="false">MAX(D239,0)/1000</f>
        <v>0.1696</v>
      </c>
      <c r="F239" s="25" t="n">
        <f aca="false">MAX(-D239,0)/1000</f>
        <v>0</v>
      </c>
      <c r="G239" s="23" t="str">
        <f aca="false">IF(E239&gt;0,"ja","nein")</f>
        <v>ja</v>
      </c>
      <c r="H239" s="26" t="n">
        <v>85.8</v>
      </c>
      <c r="I239" s="26" t="n">
        <f aca="false">(H239/10+IF(N239=2025,Einstellungen!$B$23,Einstellungen!$C$23))*(1+Einstellungen!$B$10)</f>
        <v>30.15579</v>
      </c>
      <c r="J239" s="25" t="n">
        <f aca="false">E239*I239/100</f>
        <v>0.05114421984</v>
      </c>
      <c r="K239" s="25" t="n">
        <f aca="false">E239*Einstellungen!$B$5/100</f>
        <v>0.049184</v>
      </c>
      <c r="L239" s="23" t="str">
        <f aca="false">IF(I239&lt;Einstellungen!$B$5,"ja","nein")</f>
        <v>nein</v>
      </c>
      <c r="M239" s="23" t="s">
        <v>123</v>
      </c>
      <c r="N239" s="23" t="n">
        <v>2025</v>
      </c>
      <c r="O239" s="23" t="n">
        <v>2</v>
      </c>
    </row>
    <row r="240" customFormat="false" ht="15" hidden="false" customHeight="false" outlineLevel="0" collapsed="false">
      <c r="A240" s="22" t="n">
        <v>45696</v>
      </c>
      <c r="B240" s="23" t="s">
        <v>109</v>
      </c>
      <c r="C240" s="23" t="s">
        <v>122</v>
      </c>
      <c r="D240" s="24" t="n">
        <v>168.6</v>
      </c>
      <c r="E240" s="25" t="n">
        <f aca="false">MAX(D240,0)/1000</f>
        <v>0.1686</v>
      </c>
      <c r="F240" s="25" t="n">
        <f aca="false">MAX(-D240,0)/1000</f>
        <v>0</v>
      </c>
      <c r="G240" s="23" t="str">
        <f aca="false">IF(E240&gt;0,"ja","nein")</f>
        <v>ja</v>
      </c>
      <c r="H240" s="26" t="n">
        <v>87.08</v>
      </c>
      <c r="I240" s="26" t="n">
        <f aca="false">(H240/10+IF(N240=2025,Einstellungen!$B$23,Einstellungen!$C$23))*(1+Einstellungen!$B$10)</f>
        <v>30.30811</v>
      </c>
      <c r="J240" s="25" t="n">
        <f aca="false">E240*I240/100</f>
        <v>0.05109947346</v>
      </c>
      <c r="K240" s="25" t="n">
        <f aca="false">E240*Einstellungen!$B$5/100</f>
        <v>0.048894</v>
      </c>
      <c r="L240" s="23" t="str">
        <f aca="false">IF(I240&lt;Einstellungen!$B$5,"ja","nein")</f>
        <v>nein</v>
      </c>
      <c r="M240" s="23" t="s">
        <v>123</v>
      </c>
      <c r="N240" s="23" t="n">
        <v>2025</v>
      </c>
      <c r="O240" s="23" t="n">
        <v>3</v>
      </c>
    </row>
    <row r="241" customFormat="false" ht="15" hidden="false" customHeight="false" outlineLevel="0" collapsed="false">
      <c r="A241" s="22" t="n">
        <v>45696</v>
      </c>
      <c r="B241" s="23" t="s">
        <v>110</v>
      </c>
      <c r="C241" s="23" t="s">
        <v>122</v>
      </c>
      <c r="D241" s="24" t="n">
        <v>147.2</v>
      </c>
      <c r="E241" s="25" t="n">
        <f aca="false">MAX(D241,0)/1000</f>
        <v>0.1472</v>
      </c>
      <c r="F241" s="25" t="n">
        <f aca="false">MAX(-D241,0)/1000</f>
        <v>0</v>
      </c>
      <c r="G241" s="23" t="str">
        <f aca="false">IF(E241&gt;0,"ja","nein")</f>
        <v>ja</v>
      </c>
      <c r="H241" s="26" t="n">
        <v>89.69</v>
      </c>
      <c r="I241" s="26" t="n">
        <f aca="false">(H241/10+IF(N241=2025,Einstellungen!$B$23,Einstellungen!$C$23))*(1+Einstellungen!$B$10)</f>
        <v>30.6187</v>
      </c>
      <c r="J241" s="25" t="n">
        <f aca="false">E241*I241/100</f>
        <v>0.0450707264</v>
      </c>
      <c r="K241" s="25" t="n">
        <f aca="false">E241*Einstellungen!$B$5/100</f>
        <v>0.042688</v>
      </c>
      <c r="L241" s="23" t="str">
        <f aca="false">IF(I241&lt;Einstellungen!$B$5,"ja","nein")</f>
        <v>nein</v>
      </c>
      <c r="M241" s="23" t="s">
        <v>123</v>
      </c>
      <c r="N241" s="23" t="n">
        <v>2025</v>
      </c>
      <c r="O241" s="23" t="n">
        <v>4</v>
      </c>
    </row>
    <row r="242" customFormat="false" ht="15" hidden="false" customHeight="false" outlineLevel="0" collapsed="false">
      <c r="A242" s="22" t="n">
        <v>45696</v>
      </c>
      <c r="B242" s="23" t="s">
        <v>111</v>
      </c>
      <c r="C242" s="23" t="s">
        <v>122</v>
      </c>
      <c r="D242" s="24" t="n">
        <v>218.9</v>
      </c>
      <c r="E242" s="25" t="n">
        <f aca="false">MAX(D242,0)/1000</f>
        <v>0.2189</v>
      </c>
      <c r="F242" s="25" t="n">
        <f aca="false">MAX(-D242,0)/1000</f>
        <v>0</v>
      </c>
      <c r="G242" s="23" t="str">
        <f aca="false">IF(E242&gt;0,"ja","nein")</f>
        <v>ja</v>
      </c>
      <c r="H242" s="26" t="n">
        <v>90.99</v>
      </c>
      <c r="I242" s="26" t="n">
        <f aca="false">(H242/10+IF(N242=2025,Einstellungen!$B$23,Einstellungen!$C$23))*(1+Einstellungen!$B$10)</f>
        <v>30.7734</v>
      </c>
      <c r="J242" s="25" t="n">
        <f aca="false">E242*I242/100</f>
        <v>0.0673629726</v>
      </c>
      <c r="K242" s="25" t="n">
        <f aca="false">E242*Einstellungen!$B$5/100</f>
        <v>0.063481</v>
      </c>
      <c r="L242" s="23" t="str">
        <f aca="false">IF(I242&lt;Einstellungen!$B$5,"ja","nein")</f>
        <v>nein</v>
      </c>
      <c r="M242" s="23" t="s">
        <v>123</v>
      </c>
      <c r="N242" s="23" t="n">
        <v>2025</v>
      </c>
      <c r="O242" s="23" t="n">
        <v>5</v>
      </c>
    </row>
    <row r="243" customFormat="false" ht="15" hidden="false" customHeight="false" outlineLevel="0" collapsed="false">
      <c r="A243" s="22" t="n">
        <v>45696</v>
      </c>
      <c r="B243" s="23" t="s">
        <v>112</v>
      </c>
      <c r="C243" s="23" t="s">
        <v>122</v>
      </c>
      <c r="D243" s="24" t="n">
        <v>241.6</v>
      </c>
      <c r="E243" s="25" t="n">
        <f aca="false">MAX(D243,0)/1000</f>
        <v>0.2416</v>
      </c>
      <c r="F243" s="25" t="n">
        <f aca="false">MAX(-D243,0)/1000</f>
        <v>0</v>
      </c>
      <c r="G243" s="23" t="str">
        <f aca="false">IF(E243&gt;0,"ja","nein")</f>
        <v>ja</v>
      </c>
      <c r="H243" s="26" t="n">
        <v>90.8</v>
      </c>
      <c r="I243" s="26" t="n">
        <f aca="false">(H243/10+IF(N243=2025,Einstellungen!$B$23,Einstellungen!$C$23))*(1+Einstellungen!$B$10)</f>
        <v>30.75079</v>
      </c>
      <c r="J243" s="25" t="n">
        <f aca="false">E243*I243/100</f>
        <v>0.07429390864</v>
      </c>
      <c r="K243" s="25" t="n">
        <f aca="false">E243*Einstellungen!$B$5/100</f>
        <v>0.070064</v>
      </c>
      <c r="L243" s="23" t="str">
        <f aca="false">IF(I243&lt;Einstellungen!$B$5,"ja","nein")</f>
        <v>nein</v>
      </c>
      <c r="M243" s="23" t="s">
        <v>123</v>
      </c>
      <c r="N243" s="23" t="n">
        <v>2025</v>
      </c>
      <c r="O243" s="23" t="n">
        <v>6</v>
      </c>
    </row>
    <row r="244" customFormat="false" ht="15" hidden="false" customHeight="false" outlineLevel="0" collapsed="false">
      <c r="A244" s="22" t="n">
        <v>45696</v>
      </c>
      <c r="B244" s="23" t="s">
        <v>113</v>
      </c>
      <c r="C244" s="23" t="s">
        <v>122</v>
      </c>
      <c r="D244" s="24" t="n">
        <v>327.6</v>
      </c>
      <c r="E244" s="25" t="n">
        <f aca="false">MAX(D244,0)/1000</f>
        <v>0.3276</v>
      </c>
      <c r="F244" s="25" t="n">
        <f aca="false">MAX(-D244,0)/1000</f>
        <v>0</v>
      </c>
      <c r="G244" s="23" t="str">
        <f aca="false">IF(E244&gt;0,"ja","nein")</f>
        <v>ja</v>
      </c>
      <c r="H244" s="26" t="n">
        <v>95.31</v>
      </c>
      <c r="I244" s="26" t="n">
        <f aca="false">(H244/10+IF(N244=2025,Einstellungen!$B$23,Einstellungen!$C$23))*(1+Einstellungen!$B$10)</f>
        <v>31.28748</v>
      </c>
      <c r="J244" s="25" t="n">
        <f aca="false">E244*I244/100</f>
        <v>0.10249778448</v>
      </c>
      <c r="K244" s="25" t="n">
        <f aca="false">E244*Einstellungen!$B$5/100</f>
        <v>0.095004</v>
      </c>
      <c r="L244" s="23" t="str">
        <f aca="false">IF(I244&lt;Einstellungen!$B$5,"ja","nein")</f>
        <v>nein</v>
      </c>
      <c r="M244" s="23" t="s">
        <v>123</v>
      </c>
      <c r="N244" s="23" t="n">
        <v>2025</v>
      </c>
      <c r="O244" s="23" t="n">
        <v>7</v>
      </c>
    </row>
    <row r="245" customFormat="false" ht="15" hidden="false" customHeight="false" outlineLevel="0" collapsed="false">
      <c r="A245" s="22" t="n">
        <v>45696</v>
      </c>
      <c r="B245" s="23" t="s">
        <v>114</v>
      </c>
      <c r="C245" s="23" t="s">
        <v>122</v>
      </c>
      <c r="D245" s="24" t="n">
        <v>-12</v>
      </c>
      <c r="E245" s="25" t="n">
        <f aca="false">MAX(D245,0)/1000</f>
        <v>0</v>
      </c>
      <c r="F245" s="25" t="n">
        <f aca="false">MAX(-D245,0)/1000</f>
        <v>0.012</v>
      </c>
      <c r="G245" s="23" t="str">
        <f aca="false">IF(E245&gt;0,"ja","nein")</f>
        <v>nein</v>
      </c>
      <c r="H245" s="26" t="n">
        <v>111.11</v>
      </c>
      <c r="I245" s="26" t="n">
        <f aca="false">(H245/10+IF(N245=2025,Einstellungen!$B$23,Einstellungen!$C$23))*(1+Einstellungen!$B$10)</f>
        <v>33.16768</v>
      </c>
      <c r="J245" s="25" t="n">
        <f aca="false">E245*I245/100</f>
        <v>0</v>
      </c>
      <c r="K245" s="25" t="n">
        <f aca="false">E245*Einstellungen!$B$5/100</f>
        <v>0</v>
      </c>
      <c r="L245" s="23" t="str">
        <f aca="false">IF(I245&lt;Einstellungen!$B$5,"ja","nein")</f>
        <v>nein</v>
      </c>
      <c r="M245" s="23" t="s">
        <v>123</v>
      </c>
      <c r="N245" s="23" t="n">
        <v>2025</v>
      </c>
      <c r="O245" s="23" t="n">
        <v>8</v>
      </c>
    </row>
    <row r="246" customFormat="false" ht="15" hidden="false" customHeight="false" outlineLevel="0" collapsed="false">
      <c r="A246" s="22" t="n">
        <v>45696</v>
      </c>
      <c r="B246" s="23" t="s">
        <v>115</v>
      </c>
      <c r="C246" s="23" t="s">
        <v>122</v>
      </c>
      <c r="D246" s="24" t="n">
        <v>-2339.1</v>
      </c>
      <c r="E246" s="25" t="n">
        <f aca="false">MAX(D246,0)/1000</f>
        <v>0</v>
      </c>
      <c r="F246" s="25" t="n">
        <f aca="false">MAX(-D246,0)/1000</f>
        <v>2.3391</v>
      </c>
      <c r="G246" s="23" t="str">
        <f aca="false">IF(E246&gt;0,"ja","nein")</f>
        <v>nein</v>
      </c>
      <c r="H246" s="26" t="n">
        <v>92.68</v>
      </c>
      <c r="I246" s="26" t="n">
        <f aca="false">(H246/10+IF(N246=2025,Einstellungen!$B$23,Einstellungen!$C$23))*(1+Einstellungen!$B$10)</f>
        <v>30.97451</v>
      </c>
      <c r="J246" s="25" t="n">
        <f aca="false">E246*I246/100</f>
        <v>0</v>
      </c>
      <c r="K246" s="25" t="n">
        <f aca="false">E246*Einstellungen!$B$5/100</f>
        <v>0</v>
      </c>
      <c r="L246" s="23" t="str">
        <f aca="false">IF(I246&lt;Einstellungen!$B$5,"ja","nein")</f>
        <v>nein</v>
      </c>
      <c r="M246" s="23" t="s">
        <v>123</v>
      </c>
      <c r="N246" s="23" t="n">
        <v>2025</v>
      </c>
      <c r="O246" s="23" t="n">
        <v>9</v>
      </c>
    </row>
    <row r="247" customFormat="false" ht="15" hidden="false" customHeight="false" outlineLevel="0" collapsed="false">
      <c r="A247" s="22" t="n">
        <v>45696</v>
      </c>
      <c r="B247" s="23" t="s">
        <v>116</v>
      </c>
      <c r="C247" s="23" t="s">
        <v>122</v>
      </c>
      <c r="D247" s="24" t="n">
        <v>-3495.4</v>
      </c>
      <c r="E247" s="25" t="n">
        <f aca="false">MAX(D247,0)/1000</f>
        <v>0</v>
      </c>
      <c r="F247" s="25" t="n">
        <f aca="false">MAX(-D247,0)/1000</f>
        <v>3.4954</v>
      </c>
      <c r="G247" s="23" t="str">
        <f aca="false">IF(E247&gt;0,"ja","nein")</f>
        <v>nein</v>
      </c>
      <c r="H247" s="26" t="n">
        <v>79.42</v>
      </c>
      <c r="I247" s="26" t="n">
        <f aca="false">(H247/10+IF(N247=2025,Einstellungen!$B$23,Einstellungen!$C$23))*(1+Einstellungen!$B$10)</f>
        <v>29.39657</v>
      </c>
      <c r="J247" s="25" t="n">
        <f aca="false">E247*I247/100</f>
        <v>0</v>
      </c>
      <c r="K247" s="25" t="n">
        <f aca="false">E247*Einstellungen!$B$5/100</f>
        <v>0</v>
      </c>
      <c r="L247" s="23" t="str">
        <f aca="false">IF(I247&lt;Einstellungen!$B$5,"ja","nein")</f>
        <v>nein</v>
      </c>
      <c r="M247" s="23" t="s">
        <v>123</v>
      </c>
      <c r="N247" s="23" t="n">
        <v>2025</v>
      </c>
      <c r="O247" s="23" t="n">
        <v>10</v>
      </c>
    </row>
    <row r="248" customFormat="false" ht="15" hidden="false" customHeight="false" outlineLevel="0" collapsed="false">
      <c r="A248" s="22" t="n">
        <v>45696</v>
      </c>
      <c r="B248" s="23" t="s">
        <v>117</v>
      </c>
      <c r="C248" s="23" t="s">
        <v>122</v>
      </c>
      <c r="D248" s="24" t="n">
        <v>-4062.9</v>
      </c>
      <c r="E248" s="25" t="n">
        <f aca="false">MAX(D248,0)/1000</f>
        <v>0</v>
      </c>
      <c r="F248" s="25" t="n">
        <f aca="false">MAX(-D248,0)/1000</f>
        <v>4.0629</v>
      </c>
      <c r="G248" s="23" t="str">
        <f aca="false">IF(E248&gt;0,"ja","nein")</f>
        <v>nein</v>
      </c>
      <c r="H248" s="26" t="n">
        <v>68.75</v>
      </c>
      <c r="I248" s="26" t="n">
        <f aca="false">(H248/10+IF(N248=2025,Einstellungen!$B$23,Einstellungen!$C$23))*(1+Einstellungen!$B$10)</f>
        <v>28.12684</v>
      </c>
      <c r="J248" s="25" t="n">
        <f aca="false">E248*I248/100</f>
        <v>0</v>
      </c>
      <c r="K248" s="25" t="n">
        <f aca="false">E248*Einstellungen!$B$5/100</f>
        <v>0</v>
      </c>
      <c r="L248" s="23" t="str">
        <f aca="false">IF(I248&lt;Einstellungen!$B$5,"ja","nein")</f>
        <v>ja</v>
      </c>
      <c r="M248" s="23" t="s">
        <v>123</v>
      </c>
      <c r="N248" s="23" t="n">
        <v>2025</v>
      </c>
      <c r="O248" s="23" t="n">
        <v>11</v>
      </c>
    </row>
    <row r="249" customFormat="false" ht="15" hidden="false" customHeight="false" outlineLevel="0" collapsed="false">
      <c r="A249" s="22" t="n">
        <v>45696</v>
      </c>
      <c r="B249" s="23" t="s">
        <v>118</v>
      </c>
      <c r="C249" s="23" t="s">
        <v>122</v>
      </c>
      <c r="D249" s="24" t="n">
        <v>-4378.1</v>
      </c>
      <c r="E249" s="25" t="n">
        <f aca="false">MAX(D249,0)/1000</f>
        <v>0</v>
      </c>
      <c r="F249" s="25" t="n">
        <f aca="false">MAX(-D249,0)/1000</f>
        <v>4.3781</v>
      </c>
      <c r="G249" s="23" t="str">
        <f aca="false">IF(E249&gt;0,"ja","nein")</f>
        <v>nein</v>
      </c>
      <c r="H249" s="26" t="n">
        <v>67.71</v>
      </c>
      <c r="I249" s="26" t="n">
        <f aca="false">(H249/10+IF(N249=2025,Einstellungen!$B$23,Einstellungen!$C$23))*(1+Einstellungen!$B$10)</f>
        <v>28.00308</v>
      </c>
      <c r="J249" s="25" t="n">
        <f aca="false">E249*I249/100</f>
        <v>0</v>
      </c>
      <c r="K249" s="25" t="n">
        <f aca="false">E249*Einstellungen!$B$5/100</f>
        <v>0</v>
      </c>
      <c r="L249" s="23" t="str">
        <f aca="false">IF(I249&lt;Einstellungen!$B$5,"ja","nein")</f>
        <v>ja</v>
      </c>
      <c r="M249" s="23" t="s">
        <v>123</v>
      </c>
      <c r="N249" s="23" t="n">
        <v>2025</v>
      </c>
      <c r="O249" s="23" t="n">
        <v>12</v>
      </c>
    </row>
    <row r="250" customFormat="false" ht="15" hidden="false" customHeight="false" outlineLevel="0" collapsed="false">
      <c r="A250" s="22" t="n">
        <v>45696</v>
      </c>
      <c r="B250" s="23" t="s">
        <v>119</v>
      </c>
      <c r="C250" s="23" t="s">
        <v>122</v>
      </c>
      <c r="D250" s="24" t="n">
        <v>-3846.6</v>
      </c>
      <c r="E250" s="25" t="n">
        <f aca="false">MAX(D250,0)/1000</f>
        <v>0</v>
      </c>
      <c r="F250" s="25" t="n">
        <f aca="false">MAX(-D250,0)/1000</f>
        <v>3.8466</v>
      </c>
      <c r="G250" s="23" t="str">
        <f aca="false">IF(E250&gt;0,"ja","nein")</f>
        <v>nein</v>
      </c>
      <c r="H250" s="26" t="n">
        <v>79.85</v>
      </c>
      <c r="I250" s="26" t="n">
        <f aca="false">(H250/10+IF(N250=2025,Einstellungen!$B$23,Einstellungen!$C$23))*(1+Einstellungen!$B$10)</f>
        <v>29.44774</v>
      </c>
      <c r="J250" s="25" t="n">
        <f aca="false">E250*I250/100</f>
        <v>0</v>
      </c>
      <c r="K250" s="25" t="n">
        <f aca="false">E250*Einstellungen!$B$5/100</f>
        <v>0</v>
      </c>
      <c r="L250" s="23" t="str">
        <f aca="false">IF(I250&lt;Einstellungen!$B$5,"ja","nein")</f>
        <v>nein</v>
      </c>
      <c r="M250" s="23" t="s">
        <v>123</v>
      </c>
      <c r="N250" s="23" t="n">
        <v>2025</v>
      </c>
      <c r="O250" s="23" t="n">
        <v>13</v>
      </c>
    </row>
    <row r="251" customFormat="false" ht="15" hidden="false" customHeight="false" outlineLevel="0" collapsed="false">
      <c r="A251" s="22" t="n">
        <v>45696</v>
      </c>
      <c r="B251" s="23" t="s">
        <v>120</v>
      </c>
      <c r="C251" s="23" t="s">
        <v>122</v>
      </c>
      <c r="D251" s="24" t="n">
        <v>-2419.6</v>
      </c>
      <c r="E251" s="25" t="n">
        <f aca="false">MAX(D251,0)/1000</f>
        <v>0</v>
      </c>
      <c r="F251" s="25" t="n">
        <f aca="false">MAX(-D251,0)/1000</f>
        <v>2.4196</v>
      </c>
      <c r="G251" s="23" t="str">
        <f aca="false">IF(E251&gt;0,"ja","nein")</f>
        <v>nein</v>
      </c>
      <c r="H251" s="26" t="n">
        <v>89.85</v>
      </c>
      <c r="I251" s="26" t="n">
        <f aca="false">(H251/10+IF(N251=2025,Einstellungen!$B$23,Einstellungen!$C$23))*(1+Einstellungen!$B$10)</f>
        <v>30.63774</v>
      </c>
      <c r="J251" s="25" t="n">
        <f aca="false">E251*I251/100</f>
        <v>0</v>
      </c>
      <c r="K251" s="25" t="n">
        <f aca="false">E251*Einstellungen!$B$5/100</f>
        <v>0</v>
      </c>
      <c r="L251" s="23" t="str">
        <f aca="false">IF(I251&lt;Einstellungen!$B$5,"ja","nein")</f>
        <v>nein</v>
      </c>
      <c r="M251" s="23" t="s">
        <v>123</v>
      </c>
      <c r="N251" s="23" t="n">
        <v>2025</v>
      </c>
      <c r="O251" s="23" t="n">
        <v>14</v>
      </c>
    </row>
    <row r="252" customFormat="false" ht="15" hidden="false" customHeight="false" outlineLevel="0" collapsed="false">
      <c r="A252" s="22" t="n">
        <v>45696</v>
      </c>
      <c r="B252" s="23" t="s">
        <v>104</v>
      </c>
      <c r="C252" s="23" t="s">
        <v>122</v>
      </c>
      <c r="D252" s="24" t="n">
        <v>-888.8</v>
      </c>
      <c r="E252" s="25" t="n">
        <f aca="false">MAX(D252,0)/1000</f>
        <v>0</v>
      </c>
      <c r="F252" s="25" t="n">
        <f aca="false">MAX(-D252,0)/1000</f>
        <v>0.8888</v>
      </c>
      <c r="G252" s="23" t="str">
        <f aca="false">IF(E252&gt;0,"ja","nein")</f>
        <v>nein</v>
      </c>
      <c r="H252" s="26" t="n">
        <v>118</v>
      </c>
      <c r="I252" s="26" t="n">
        <f aca="false">(H252/10+IF(N252=2025,Einstellungen!$B$23,Einstellungen!$C$23))*(1+Einstellungen!$B$10)</f>
        <v>33.98759</v>
      </c>
      <c r="J252" s="25" t="n">
        <f aca="false">E252*I252/100</f>
        <v>0</v>
      </c>
      <c r="K252" s="25" t="n">
        <f aca="false">E252*Einstellungen!$B$5/100</f>
        <v>0</v>
      </c>
      <c r="L252" s="23" t="str">
        <f aca="false">IF(I252&lt;Einstellungen!$B$5,"ja","nein")</f>
        <v>nein</v>
      </c>
      <c r="M252" s="23" t="s">
        <v>123</v>
      </c>
      <c r="N252" s="23" t="n">
        <v>2025</v>
      </c>
      <c r="O252" s="23" t="n">
        <v>15</v>
      </c>
    </row>
    <row r="253" customFormat="false" ht="15" hidden="false" customHeight="false" outlineLevel="0" collapsed="false">
      <c r="A253" s="22" t="n">
        <v>45696</v>
      </c>
      <c r="B253" s="23" t="s">
        <v>105</v>
      </c>
      <c r="C253" s="23" t="s">
        <v>122</v>
      </c>
      <c r="D253" s="24" t="n">
        <v>387.3</v>
      </c>
      <c r="E253" s="25" t="n">
        <f aca="false">MAX(D253,0)/1000</f>
        <v>0.3873</v>
      </c>
      <c r="F253" s="25" t="n">
        <f aca="false">MAX(-D253,0)/1000</f>
        <v>0</v>
      </c>
      <c r="G253" s="23" t="str">
        <f aca="false">IF(E253&gt;0,"ja","nein")</f>
        <v>ja</v>
      </c>
      <c r="H253" s="26" t="n">
        <v>140.87</v>
      </c>
      <c r="I253" s="26" t="n">
        <f aca="false">(H253/10+IF(N253=2025,Einstellungen!$B$23,Einstellungen!$C$23))*(1+Einstellungen!$B$10)</f>
        <v>36.70912</v>
      </c>
      <c r="J253" s="25" t="n">
        <f aca="false">E253*I253/100</f>
        <v>0.14217442176</v>
      </c>
      <c r="K253" s="25" t="n">
        <f aca="false">E253*Einstellungen!$B$5/100</f>
        <v>0.112317</v>
      </c>
      <c r="L253" s="23" t="str">
        <f aca="false">IF(I253&lt;Einstellungen!$B$5,"ja","nein")</f>
        <v>nein</v>
      </c>
      <c r="M253" s="23" t="s">
        <v>123</v>
      </c>
      <c r="N253" s="23" t="n">
        <v>2025</v>
      </c>
      <c r="O253" s="23" t="n">
        <v>16</v>
      </c>
    </row>
    <row r="254" customFormat="false" ht="15" hidden="false" customHeight="false" outlineLevel="0" collapsed="false">
      <c r="A254" s="22" t="n">
        <v>45696</v>
      </c>
      <c r="B254" s="23" t="s">
        <v>97</v>
      </c>
      <c r="C254" s="23" t="s">
        <v>122</v>
      </c>
      <c r="D254" s="24" t="n">
        <v>352.1</v>
      </c>
      <c r="E254" s="25" t="n">
        <f aca="false">MAX(D254,0)/1000</f>
        <v>0.3521</v>
      </c>
      <c r="F254" s="25" t="n">
        <f aca="false">MAX(-D254,0)/1000</f>
        <v>0</v>
      </c>
      <c r="G254" s="23" t="str">
        <f aca="false">IF(E254&gt;0,"ja","nein")</f>
        <v>ja</v>
      </c>
      <c r="H254" s="26" t="n">
        <v>150</v>
      </c>
      <c r="I254" s="26" t="n">
        <f aca="false">(H254/10+IF(N254=2025,Einstellungen!$B$23,Einstellungen!$C$23))*(1+Einstellungen!$B$10)</f>
        <v>37.79559</v>
      </c>
      <c r="J254" s="25" t="n">
        <f aca="false">E254*I254/100</f>
        <v>0.13307827239</v>
      </c>
      <c r="K254" s="25" t="n">
        <f aca="false">E254*Einstellungen!$B$5/100</f>
        <v>0.102109</v>
      </c>
      <c r="L254" s="23" t="str">
        <f aca="false">IF(I254&lt;Einstellungen!$B$5,"ja","nein")</f>
        <v>nein</v>
      </c>
      <c r="M254" s="23" t="s">
        <v>123</v>
      </c>
      <c r="N254" s="23" t="n">
        <v>2025</v>
      </c>
      <c r="O254" s="23" t="n">
        <v>17</v>
      </c>
    </row>
    <row r="255" customFormat="false" ht="15" hidden="false" customHeight="false" outlineLevel="0" collapsed="false">
      <c r="A255" s="22" t="n">
        <v>45696</v>
      </c>
      <c r="B255" s="23" t="s">
        <v>99</v>
      </c>
      <c r="C255" s="23" t="s">
        <v>122</v>
      </c>
      <c r="D255" s="24" t="n">
        <v>474.8</v>
      </c>
      <c r="E255" s="25" t="n">
        <f aca="false">MAX(D255,0)/1000</f>
        <v>0.4748</v>
      </c>
      <c r="F255" s="25" t="n">
        <f aca="false">MAX(-D255,0)/1000</f>
        <v>0</v>
      </c>
      <c r="G255" s="23" t="str">
        <f aca="false">IF(E255&gt;0,"ja","nein")</f>
        <v>ja</v>
      </c>
      <c r="H255" s="26" t="n">
        <v>160.49</v>
      </c>
      <c r="I255" s="26" t="n">
        <f aca="false">(H255/10+IF(N255=2025,Einstellungen!$B$23,Einstellungen!$C$23))*(1+Einstellungen!$B$10)</f>
        <v>39.0439</v>
      </c>
      <c r="J255" s="25" t="n">
        <f aca="false">E255*I255/100</f>
        <v>0.1853804372</v>
      </c>
      <c r="K255" s="25" t="n">
        <f aca="false">E255*Einstellungen!$B$5/100</f>
        <v>0.137692</v>
      </c>
      <c r="L255" s="23" t="str">
        <f aca="false">IF(I255&lt;Einstellungen!$B$5,"ja","nein")</f>
        <v>nein</v>
      </c>
      <c r="M255" s="23" t="s">
        <v>123</v>
      </c>
      <c r="N255" s="23" t="n">
        <v>2025</v>
      </c>
      <c r="O255" s="23" t="n">
        <v>18</v>
      </c>
    </row>
    <row r="256" customFormat="false" ht="15" hidden="false" customHeight="false" outlineLevel="0" collapsed="false">
      <c r="A256" s="22" t="n">
        <v>45696</v>
      </c>
      <c r="B256" s="23" t="s">
        <v>100</v>
      </c>
      <c r="C256" s="23" t="s">
        <v>122</v>
      </c>
      <c r="D256" s="24" t="n">
        <v>468.4</v>
      </c>
      <c r="E256" s="25" t="n">
        <f aca="false">MAX(D256,0)/1000</f>
        <v>0.4684</v>
      </c>
      <c r="F256" s="25" t="n">
        <f aca="false">MAX(-D256,0)/1000</f>
        <v>0</v>
      </c>
      <c r="G256" s="23" t="str">
        <f aca="false">IF(E256&gt;0,"ja","nein")</f>
        <v>ja</v>
      </c>
      <c r="H256" s="26" t="n">
        <v>161.1</v>
      </c>
      <c r="I256" s="26" t="n">
        <f aca="false">(H256/10+IF(N256=2025,Einstellungen!$B$23,Einstellungen!$C$23))*(1+Einstellungen!$B$10)</f>
        <v>39.11649</v>
      </c>
      <c r="J256" s="25" t="n">
        <f aca="false">E256*I256/100</f>
        <v>0.18322163916</v>
      </c>
      <c r="K256" s="25" t="n">
        <f aca="false">E256*Einstellungen!$B$5/100</f>
        <v>0.135836</v>
      </c>
      <c r="L256" s="23" t="str">
        <f aca="false">IF(I256&lt;Einstellungen!$B$5,"ja","nein")</f>
        <v>nein</v>
      </c>
      <c r="M256" s="23" t="s">
        <v>123</v>
      </c>
      <c r="N256" s="23" t="n">
        <v>2025</v>
      </c>
      <c r="O256" s="23" t="n">
        <v>19</v>
      </c>
    </row>
    <row r="257" customFormat="false" ht="15" hidden="false" customHeight="false" outlineLevel="0" collapsed="false">
      <c r="A257" s="22" t="n">
        <v>45696</v>
      </c>
      <c r="B257" s="23" t="s">
        <v>92</v>
      </c>
      <c r="C257" s="23" t="s">
        <v>122</v>
      </c>
      <c r="D257" s="24" t="n">
        <v>406.7</v>
      </c>
      <c r="E257" s="25" t="n">
        <f aca="false">MAX(D257,0)/1000</f>
        <v>0.4067</v>
      </c>
      <c r="F257" s="25" t="n">
        <f aca="false">MAX(-D257,0)/1000</f>
        <v>0</v>
      </c>
      <c r="G257" s="23" t="str">
        <f aca="false">IF(E257&gt;0,"ja","nein")</f>
        <v>ja</v>
      </c>
      <c r="H257" s="26" t="n">
        <v>156.42</v>
      </c>
      <c r="I257" s="26" t="n">
        <f aca="false">(H257/10+IF(N257=2025,Einstellungen!$B$23,Einstellungen!$C$23))*(1+Einstellungen!$B$10)</f>
        <v>38.55957</v>
      </c>
      <c r="J257" s="25" t="n">
        <f aca="false">E257*I257/100</f>
        <v>0.15682177119</v>
      </c>
      <c r="K257" s="25" t="n">
        <f aca="false">E257*Einstellungen!$B$5/100</f>
        <v>0.117943</v>
      </c>
      <c r="L257" s="23" t="str">
        <f aca="false">IF(I257&lt;Einstellungen!$B$5,"ja","nein")</f>
        <v>nein</v>
      </c>
      <c r="M257" s="23" t="s">
        <v>123</v>
      </c>
      <c r="N257" s="23" t="n">
        <v>2025</v>
      </c>
      <c r="O257" s="23" t="n">
        <v>20</v>
      </c>
    </row>
    <row r="258" customFormat="false" ht="15" hidden="false" customHeight="false" outlineLevel="0" collapsed="false">
      <c r="A258" s="22" t="n">
        <v>45696</v>
      </c>
      <c r="B258" s="23" t="s">
        <v>95</v>
      </c>
      <c r="C258" s="23" t="s">
        <v>122</v>
      </c>
      <c r="D258" s="24" t="n">
        <v>329.1</v>
      </c>
      <c r="E258" s="25" t="n">
        <f aca="false">MAX(D258,0)/1000</f>
        <v>0.3291</v>
      </c>
      <c r="F258" s="25" t="n">
        <f aca="false">MAX(-D258,0)/1000</f>
        <v>0</v>
      </c>
      <c r="G258" s="23" t="str">
        <f aca="false">IF(E258&gt;0,"ja","nein")</f>
        <v>ja</v>
      </c>
      <c r="H258" s="26" t="n">
        <v>149</v>
      </c>
      <c r="I258" s="26" t="n">
        <f aca="false">(H258/10+IF(N258=2025,Einstellungen!$B$23,Einstellungen!$C$23))*(1+Einstellungen!$B$10)</f>
        <v>37.67659</v>
      </c>
      <c r="J258" s="25" t="n">
        <f aca="false">E258*I258/100</f>
        <v>0.12399365769</v>
      </c>
      <c r="K258" s="25" t="n">
        <f aca="false">E258*Einstellungen!$B$5/100</f>
        <v>0.095439</v>
      </c>
      <c r="L258" s="23" t="str">
        <f aca="false">IF(I258&lt;Einstellungen!$B$5,"ja","nein")</f>
        <v>nein</v>
      </c>
      <c r="M258" s="23" t="s">
        <v>123</v>
      </c>
      <c r="N258" s="23" t="n">
        <v>2025</v>
      </c>
      <c r="O258" s="23" t="n">
        <v>21</v>
      </c>
    </row>
    <row r="259" customFormat="false" ht="15" hidden="false" customHeight="false" outlineLevel="0" collapsed="false">
      <c r="A259" s="22" t="n">
        <v>45696</v>
      </c>
      <c r="B259" s="23" t="s">
        <v>96</v>
      </c>
      <c r="C259" s="23" t="s">
        <v>122</v>
      </c>
      <c r="D259" s="24" t="n">
        <v>202.8</v>
      </c>
      <c r="E259" s="25" t="n">
        <f aca="false">MAX(D259,0)/1000</f>
        <v>0.2028</v>
      </c>
      <c r="F259" s="25" t="n">
        <f aca="false">MAX(-D259,0)/1000</f>
        <v>0</v>
      </c>
      <c r="G259" s="23" t="str">
        <f aca="false">IF(E259&gt;0,"ja","nein")</f>
        <v>ja</v>
      </c>
      <c r="H259" s="26" t="n">
        <v>144</v>
      </c>
      <c r="I259" s="26" t="n">
        <f aca="false">(H259/10+IF(N259=2025,Einstellungen!$B$23,Einstellungen!$C$23))*(1+Einstellungen!$B$10)</f>
        <v>37.08159</v>
      </c>
      <c r="J259" s="25" t="n">
        <f aca="false">E259*I259/100</f>
        <v>0.07520146452</v>
      </c>
      <c r="K259" s="25" t="n">
        <f aca="false">E259*Einstellungen!$B$5/100</f>
        <v>0.058812</v>
      </c>
      <c r="L259" s="23" t="str">
        <f aca="false">IF(I259&lt;Einstellungen!$B$5,"ja","nein")</f>
        <v>nein</v>
      </c>
      <c r="M259" s="23" t="s">
        <v>123</v>
      </c>
      <c r="N259" s="23" t="n">
        <v>2025</v>
      </c>
      <c r="O259" s="23" t="n">
        <v>22</v>
      </c>
    </row>
    <row r="260" customFormat="false" ht="15" hidden="false" customHeight="false" outlineLevel="0" collapsed="false">
      <c r="A260" s="22" t="n">
        <v>45696</v>
      </c>
      <c r="B260" s="23" t="s">
        <v>101</v>
      </c>
      <c r="C260" s="23" t="s">
        <v>122</v>
      </c>
      <c r="D260" s="24" t="n">
        <v>189.5</v>
      </c>
      <c r="E260" s="25" t="n">
        <f aca="false">MAX(D260,0)/1000</f>
        <v>0.1895</v>
      </c>
      <c r="F260" s="25" t="n">
        <f aca="false">MAX(-D260,0)/1000</f>
        <v>0</v>
      </c>
      <c r="G260" s="23" t="str">
        <f aca="false">IF(E260&gt;0,"ja","nein")</f>
        <v>ja</v>
      </c>
      <c r="H260" s="26" t="n">
        <v>136.31</v>
      </c>
      <c r="I260" s="26" t="n">
        <f aca="false">(H260/10+IF(N260=2025,Einstellungen!$B$23,Einstellungen!$C$23))*(1+Einstellungen!$B$10)</f>
        <v>36.16648</v>
      </c>
      <c r="J260" s="25" t="n">
        <f aca="false">E260*I260/100</f>
        <v>0.0685354796</v>
      </c>
      <c r="K260" s="25" t="n">
        <f aca="false">E260*Einstellungen!$B$5/100</f>
        <v>0.054955</v>
      </c>
      <c r="L260" s="23" t="str">
        <f aca="false">IF(I260&lt;Einstellungen!$B$5,"ja","nein")</f>
        <v>nein</v>
      </c>
      <c r="M260" s="23" t="s">
        <v>123</v>
      </c>
      <c r="N260" s="23" t="n">
        <v>2025</v>
      </c>
      <c r="O260" s="23" t="n">
        <v>23</v>
      </c>
    </row>
    <row r="261" customFormat="false" ht="15" hidden="false" customHeight="false" outlineLevel="0" collapsed="false">
      <c r="A261" s="22" t="n">
        <v>45697</v>
      </c>
      <c r="B261" s="23" t="s">
        <v>102</v>
      </c>
      <c r="C261" s="23" t="s">
        <v>124</v>
      </c>
      <c r="D261" s="24" t="n">
        <v>154.9</v>
      </c>
      <c r="E261" s="25" t="n">
        <f aca="false">MAX(D261,0)/1000</f>
        <v>0.1549</v>
      </c>
      <c r="F261" s="25" t="n">
        <f aca="false">MAX(-D261,0)/1000</f>
        <v>0</v>
      </c>
      <c r="G261" s="23" t="str">
        <f aca="false">IF(E261&gt;0,"ja","nein")</f>
        <v>ja</v>
      </c>
      <c r="H261" s="26" t="n">
        <v>135</v>
      </c>
      <c r="I261" s="26" t="n">
        <f aca="false">(H261/10+IF(N261=2025,Einstellungen!$B$23,Einstellungen!$C$23))*(1+Einstellungen!$B$10)</f>
        <v>36.01059</v>
      </c>
      <c r="J261" s="25" t="n">
        <f aca="false">E261*I261/100</f>
        <v>0.05578040391</v>
      </c>
      <c r="K261" s="25" t="n">
        <f aca="false">E261*Einstellungen!$B$5/100</f>
        <v>0.044921</v>
      </c>
      <c r="L261" s="23" t="str">
        <f aca="false">IF(I261&lt;Einstellungen!$B$5,"ja","nein")</f>
        <v>nein</v>
      </c>
      <c r="M261" s="23" t="s">
        <v>123</v>
      </c>
      <c r="N261" s="23" t="n">
        <v>2025</v>
      </c>
      <c r="O261" s="23" t="n">
        <v>0</v>
      </c>
    </row>
    <row r="262" customFormat="false" ht="15" hidden="false" customHeight="false" outlineLevel="0" collapsed="false">
      <c r="A262" s="22" t="n">
        <v>45697</v>
      </c>
      <c r="B262" s="23" t="s">
        <v>107</v>
      </c>
      <c r="C262" s="23" t="s">
        <v>124</v>
      </c>
      <c r="D262" s="24" t="n">
        <v>169.8</v>
      </c>
      <c r="E262" s="25" t="n">
        <f aca="false">MAX(D262,0)/1000</f>
        <v>0.1698</v>
      </c>
      <c r="F262" s="25" t="n">
        <f aca="false">MAX(-D262,0)/1000</f>
        <v>0</v>
      </c>
      <c r="G262" s="23" t="str">
        <f aca="false">IF(E262&gt;0,"ja","nein")</f>
        <v>ja</v>
      </c>
      <c r="H262" s="26" t="n">
        <v>134.51</v>
      </c>
      <c r="I262" s="26" t="n">
        <f aca="false">(H262/10+IF(N262=2025,Einstellungen!$B$23,Einstellungen!$C$23))*(1+Einstellungen!$B$10)</f>
        <v>35.95228</v>
      </c>
      <c r="J262" s="25" t="n">
        <f aca="false">E262*I262/100</f>
        <v>0.06104697144</v>
      </c>
      <c r="K262" s="25" t="n">
        <f aca="false">E262*Einstellungen!$B$5/100</f>
        <v>0.049242</v>
      </c>
      <c r="L262" s="23" t="str">
        <f aca="false">IF(I262&lt;Einstellungen!$B$5,"ja","nein")</f>
        <v>nein</v>
      </c>
      <c r="M262" s="23" t="s">
        <v>123</v>
      </c>
      <c r="N262" s="23" t="n">
        <v>2025</v>
      </c>
      <c r="O262" s="23" t="n">
        <v>1</v>
      </c>
    </row>
    <row r="263" customFormat="false" ht="15" hidden="false" customHeight="false" outlineLevel="0" collapsed="false">
      <c r="A263" s="22" t="n">
        <v>45697</v>
      </c>
      <c r="B263" s="23" t="s">
        <v>108</v>
      </c>
      <c r="C263" s="23" t="s">
        <v>124</v>
      </c>
      <c r="D263" s="24" t="n">
        <v>166.8</v>
      </c>
      <c r="E263" s="25" t="n">
        <f aca="false">MAX(D263,0)/1000</f>
        <v>0.1668</v>
      </c>
      <c r="F263" s="25" t="n">
        <f aca="false">MAX(-D263,0)/1000</f>
        <v>0</v>
      </c>
      <c r="G263" s="23" t="str">
        <f aca="false">IF(E263&gt;0,"ja","nein")</f>
        <v>ja</v>
      </c>
      <c r="H263" s="26" t="n">
        <v>130.18</v>
      </c>
      <c r="I263" s="26" t="n">
        <f aca="false">(H263/10+IF(N263=2025,Einstellungen!$B$23,Einstellungen!$C$23))*(1+Einstellungen!$B$10)</f>
        <v>35.43701</v>
      </c>
      <c r="J263" s="25" t="n">
        <f aca="false">E263*I263/100</f>
        <v>0.05910893268</v>
      </c>
      <c r="K263" s="25" t="n">
        <f aca="false">E263*Einstellungen!$B$5/100</f>
        <v>0.048372</v>
      </c>
      <c r="L263" s="23" t="str">
        <f aca="false">IF(I263&lt;Einstellungen!$B$5,"ja","nein")</f>
        <v>nein</v>
      </c>
      <c r="M263" s="23" t="s">
        <v>123</v>
      </c>
      <c r="N263" s="23" t="n">
        <v>2025</v>
      </c>
      <c r="O263" s="23" t="n">
        <v>2</v>
      </c>
    </row>
    <row r="264" customFormat="false" ht="15" hidden="false" customHeight="false" outlineLevel="0" collapsed="false">
      <c r="A264" s="22" t="n">
        <v>45697</v>
      </c>
      <c r="B264" s="23" t="s">
        <v>109</v>
      </c>
      <c r="C264" s="23" t="s">
        <v>124</v>
      </c>
      <c r="D264" s="24" t="n">
        <v>167.1</v>
      </c>
      <c r="E264" s="25" t="n">
        <f aca="false">MAX(D264,0)/1000</f>
        <v>0.1671</v>
      </c>
      <c r="F264" s="25" t="n">
        <f aca="false">MAX(-D264,0)/1000</f>
        <v>0</v>
      </c>
      <c r="G264" s="23" t="str">
        <f aca="false">IF(E264&gt;0,"ja","nein")</f>
        <v>ja</v>
      </c>
      <c r="H264" s="26" t="n">
        <v>119.3</v>
      </c>
      <c r="I264" s="26" t="n">
        <f aca="false">(H264/10+IF(N264=2025,Einstellungen!$B$23,Einstellungen!$C$23))*(1+Einstellungen!$B$10)</f>
        <v>34.14229</v>
      </c>
      <c r="J264" s="25" t="n">
        <f aca="false">E264*I264/100</f>
        <v>0.05705176659</v>
      </c>
      <c r="K264" s="25" t="n">
        <f aca="false">E264*Einstellungen!$B$5/100</f>
        <v>0.048459</v>
      </c>
      <c r="L264" s="23" t="str">
        <f aca="false">IF(I264&lt;Einstellungen!$B$5,"ja","nein")</f>
        <v>nein</v>
      </c>
      <c r="M264" s="23" t="s">
        <v>123</v>
      </c>
      <c r="N264" s="23" t="n">
        <v>2025</v>
      </c>
      <c r="O264" s="23" t="n">
        <v>3</v>
      </c>
    </row>
    <row r="265" customFormat="false" ht="15" hidden="false" customHeight="false" outlineLevel="0" collapsed="false">
      <c r="A265" s="22" t="n">
        <v>45697</v>
      </c>
      <c r="B265" s="23" t="s">
        <v>110</v>
      </c>
      <c r="C265" s="23" t="s">
        <v>124</v>
      </c>
      <c r="D265" s="24" t="n">
        <v>145.2</v>
      </c>
      <c r="E265" s="25" t="n">
        <f aca="false">MAX(D265,0)/1000</f>
        <v>0.1452</v>
      </c>
      <c r="F265" s="25" t="n">
        <f aca="false">MAX(-D265,0)/1000</f>
        <v>0</v>
      </c>
      <c r="G265" s="23" t="str">
        <f aca="false">IF(E265&gt;0,"ja","nein")</f>
        <v>ja</v>
      </c>
      <c r="H265" s="26" t="n">
        <v>116.79</v>
      </c>
      <c r="I265" s="26" t="n">
        <f aca="false">(H265/10+IF(N265=2025,Einstellungen!$B$23,Einstellungen!$C$23))*(1+Einstellungen!$B$10)</f>
        <v>33.8436</v>
      </c>
      <c r="J265" s="25" t="n">
        <f aca="false">E265*I265/100</f>
        <v>0.0491409072</v>
      </c>
      <c r="K265" s="25" t="n">
        <f aca="false">E265*Einstellungen!$B$5/100</f>
        <v>0.042108</v>
      </c>
      <c r="L265" s="23" t="str">
        <f aca="false">IF(I265&lt;Einstellungen!$B$5,"ja","nein")</f>
        <v>nein</v>
      </c>
      <c r="M265" s="23" t="s">
        <v>123</v>
      </c>
      <c r="N265" s="23" t="n">
        <v>2025</v>
      </c>
      <c r="O265" s="23" t="n">
        <v>4</v>
      </c>
    </row>
    <row r="266" customFormat="false" ht="15" hidden="false" customHeight="false" outlineLevel="0" collapsed="false">
      <c r="A266" s="22" t="n">
        <v>45697</v>
      </c>
      <c r="B266" s="23" t="s">
        <v>111</v>
      </c>
      <c r="C266" s="23" t="s">
        <v>124</v>
      </c>
      <c r="D266" s="24" t="n">
        <v>160.4</v>
      </c>
      <c r="E266" s="25" t="n">
        <f aca="false">MAX(D266,0)/1000</f>
        <v>0.1604</v>
      </c>
      <c r="F266" s="25" t="n">
        <f aca="false">MAX(-D266,0)/1000</f>
        <v>0</v>
      </c>
      <c r="G266" s="23" t="str">
        <f aca="false">IF(E266&gt;0,"ja","nein")</f>
        <v>ja</v>
      </c>
      <c r="H266" s="26" t="n">
        <v>117</v>
      </c>
      <c r="I266" s="26" t="n">
        <f aca="false">(H266/10+IF(N266=2025,Einstellungen!$B$23,Einstellungen!$C$23))*(1+Einstellungen!$B$10)</f>
        <v>33.86859</v>
      </c>
      <c r="J266" s="25" t="n">
        <f aca="false">E266*I266/100</f>
        <v>0.05432521836</v>
      </c>
      <c r="K266" s="25" t="n">
        <f aca="false">E266*Einstellungen!$B$5/100</f>
        <v>0.046516</v>
      </c>
      <c r="L266" s="23" t="str">
        <f aca="false">IF(I266&lt;Einstellungen!$B$5,"ja","nein")</f>
        <v>nein</v>
      </c>
      <c r="M266" s="23" t="s">
        <v>123</v>
      </c>
      <c r="N266" s="23" t="n">
        <v>2025</v>
      </c>
      <c r="O266" s="23" t="n">
        <v>5</v>
      </c>
    </row>
    <row r="267" customFormat="false" ht="15" hidden="false" customHeight="false" outlineLevel="0" collapsed="false">
      <c r="A267" s="22" t="n">
        <v>45697</v>
      </c>
      <c r="B267" s="23" t="s">
        <v>112</v>
      </c>
      <c r="C267" s="23" t="s">
        <v>124</v>
      </c>
      <c r="D267" s="24" t="n">
        <v>247.3</v>
      </c>
      <c r="E267" s="25" t="n">
        <f aca="false">MAX(D267,0)/1000</f>
        <v>0.2473</v>
      </c>
      <c r="F267" s="25" t="n">
        <f aca="false">MAX(-D267,0)/1000</f>
        <v>0</v>
      </c>
      <c r="G267" s="23" t="str">
        <f aca="false">IF(E267&gt;0,"ja","nein")</f>
        <v>ja</v>
      </c>
      <c r="H267" s="26" t="n">
        <v>117</v>
      </c>
      <c r="I267" s="26" t="n">
        <f aca="false">(H267/10+IF(N267=2025,Einstellungen!$B$23,Einstellungen!$C$23))*(1+Einstellungen!$B$10)</f>
        <v>33.86859</v>
      </c>
      <c r="J267" s="25" t="n">
        <f aca="false">E267*I267/100</f>
        <v>0.08375702307</v>
      </c>
      <c r="K267" s="25" t="n">
        <f aca="false">E267*Einstellungen!$B$5/100</f>
        <v>0.071717</v>
      </c>
      <c r="L267" s="23" t="str">
        <f aca="false">IF(I267&lt;Einstellungen!$B$5,"ja","nein")</f>
        <v>nein</v>
      </c>
      <c r="M267" s="23" t="s">
        <v>123</v>
      </c>
      <c r="N267" s="23" t="n">
        <v>2025</v>
      </c>
      <c r="O267" s="23" t="n">
        <v>6</v>
      </c>
    </row>
    <row r="268" customFormat="false" ht="15" hidden="false" customHeight="false" outlineLevel="0" collapsed="false">
      <c r="A268" s="22" t="n">
        <v>45697</v>
      </c>
      <c r="B268" s="23" t="s">
        <v>113</v>
      </c>
      <c r="C268" s="23" t="s">
        <v>124</v>
      </c>
      <c r="D268" s="24" t="n">
        <v>250.9</v>
      </c>
      <c r="E268" s="25" t="n">
        <f aca="false">MAX(D268,0)/1000</f>
        <v>0.2509</v>
      </c>
      <c r="F268" s="25" t="n">
        <f aca="false">MAX(-D268,0)/1000</f>
        <v>0</v>
      </c>
      <c r="G268" s="23" t="str">
        <f aca="false">IF(E268&gt;0,"ja","nein")</f>
        <v>ja</v>
      </c>
      <c r="H268" s="26" t="n">
        <v>133.43</v>
      </c>
      <c r="I268" s="26" t="n">
        <f aca="false">(H268/10+IF(N268=2025,Einstellungen!$B$23,Einstellungen!$C$23))*(1+Einstellungen!$B$10)</f>
        <v>35.82376</v>
      </c>
      <c r="J268" s="25" t="n">
        <f aca="false">E268*I268/100</f>
        <v>0.08988181384</v>
      </c>
      <c r="K268" s="25" t="n">
        <f aca="false">E268*Einstellungen!$B$5/100</f>
        <v>0.072761</v>
      </c>
      <c r="L268" s="23" t="str">
        <f aca="false">IF(I268&lt;Einstellungen!$B$5,"ja","nein")</f>
        <v>nein</v>
      </c>
      <c r="M268" s="23" t="s">
        <v>123</v>
      </c>
      <c r="N268" s="23" t="n">
        <v>2025</v>
      </c>
      <c r="O268" s="23" t="n">
        <v>7</v>
      </c>
    </row>
    <row r="269" customFormat="false" ht="15" hidden="false" customHeight="false" outlineLevel="0" collapsed="false">
      <c r="A269" s="22" t="n">
        <v>45697</v>
      </c>
      <c r="B269" s="23" t="s">
        <v>114</v>
      </c>
      <c r="C269" s="23" t="s">
        <v>124</v>
      </c>
      <c r="D269" s="24" t="n">
        <v>255.3</v>
      </c>
      <c r="E269" s="25" t="n">
        <f aca="false">MAX(D269,0)/1000</f>
        <v>0.2553</v>
      </c>
      <c r="F269" s="25" t="n">
        <f aca="false">MAX(-D269,0)/1000</f>
        <v>0</v>
      </c>
      <c r="G269" s="23" t="str">
        <f aca="false">IF(E269&gt;0,"ja","nein")</f>
        <v>ja</v>
      </c>
      <c r="H269" s="26" t="n">
        <v>136.77</v>
      </c>
      <c r="I269" s="26" t="n">
        <f aca="false">(H269/10+IF(N269=2025,Einstellungen!$B$23,Einstellungen!$C$23))*(1+Einstellungen!$B$10)</f>
        <v>36.22122</v>
      </c>
      <c r="J269" s="25" t="n">
        <f aca="false">E269*I269/100</f>
        <v>0.09247277466</v>
      </c>
      <c r="K269" s="25" t="n">
        <f aca="false">E269*Einstellungen!$B$5/100</f>
        <v>0.074037</v>
      </c>
      <c r="L269" s="23" t="str">
        <f aca="false">IF(I269&lt;Einstellungen!$B$5,"ja","nein")</f>
        <v>nein</v>
      </c>
      <c r="M269" s="23" t="s">
        <v>123</v>
      </c>
      <c r="N269" s="23" t="n">
        <v>2025</v>
      </c>
      <c r="O269" s="23" t="n">
        <v>8</v>
      </c>
    </row>
    <row r="270" customFormat="false" ht="15" hidden="false" customHeight="false" outlineLevel="0" collapsed="false">
      <c r="A270" s="22" t="n">
        <v>45697</v>
      </c>
      <c r="B270" s="23" t="s">
        <v>115</v>
      </c>
      <c r="C270" s="23" t="s">
        <v>124</v>
      </c>
      <c r="D270" s="24" t="n">
        <v>394.2</v>
      </c>
      <c r="E270" s="25" t="n">
        <f aca="false">MAX(D270,0)/1000</f>
        <v>0.3942</v>
      </c>
      <c r="F270" s="25" t="n">
        <f aca="false">MAX(-D270,0)/1000</f>
        <v>0</v>
      </c>
      <c r="G270" s="23" t="str">
        <f aca="false">IF(E270&gt;0,"ja","nein")</f>
        <v>ja</v>
      </c>
      <c r="H270" s="26" t="n">
        <v>123.97</v>
      </c>
      <c r="I270" s="26" t="n">
        <f aca="false">(H270/10+IF(N270=2025,Einstellungen!$B$23,Einstellungen!$C$23))*(1+Einstellungen!$B$10)</f>
        <v>34.69802</v>
      </c>
      <c r="J270" s="25" t="n">
        <f aca="false">E270*I270/100</f>
        <v>0.13677959484</v>
      </c>
      <c r="K270" s="25" t="n">
        <f aca="false">E270*Einstellungen!$B$5/100</f>
        <v>0.114318</v>
      </c>
      <c r="L270" s="23" t="str">
        <f aca="false">IF(I270&lt;Einstellungen!$B$5,"ja","nein")</f>
        <v>nein</v>
      </c>
      <c r="M270" s="23" t="s">
        <v>123</v>
      </c>
      <c r="N270" s="23" t="n">
        <v>2025</v>
      </c>
      <c r="O270" s="23" t="n">
        <v>9</v>
      </c>
    </row>
    <row r="271" customFormat="false" ht="15" hidden="false" customHeight="false" outlineLevel="0" collapsed="false">
      <c r="A271" s="22" t="n">
        <v>45697</v>
      </c>
      <c r="B271" s="23" t="s">
        <v>116</v>
      </c>
      <c r="C271" s="23" t="s">
        <v>124</v>
      </c>
      <c r="D271" s="24" t="n">
        <v>337.3</v>
      </c>
      <c r="E271" s="25" t="n">
        <f aca="false">MAX(D271,0)/1000</f>
        <v>0.3373</v>
      </c>
      <c r="F271" s="25" t="n">
        <f aca="false">MAX(-D271,0)/1000</f>
        <v>0</v>
      </c>
      <c r="G271" s="23" t="str">
        <f aca="false">IF(E271&gt;0,"ja","nein")</f>
        <v>ja</v>
      </c>
      <c r="H271" s="26" t="n">
        <v>114.79</v>
      </c>
      <c r="I271" s="26" t="n">
        <f aca="false">(H271/10+IF(N271=2025,Einstellungen!$B$23,Einstellungen!$C$23))*(1+Einstellungen!$B$10)</f>
        <v>33.6056</v>
      </c>
      <c r="J271" s="25" t="n">
        <f aca="false">E271*I271/100</f>
        <v>0.1133516888</v>
      </c>
      <c r="K271" s="25" t="n">
        <f aca="false">E271*Einstellungen!$B$5/100</f>
        <v>0.097817</v>
      </c>
      <c r="L271" s="23" t="str">
        <f aca="false">IF(I271&lt;Einstellungen!$B$5,"ja","nein")</f>
        <v>nein</v>
      </c>
      <c r="M271" s="23" t="s">
        <v>123</v>
      </c>
      <c r="N271" s="23" t="n">
        <v>2025</v>
      </c>
      <c r="O271" s="23" t="n">
        <v>10</v>
      </c>
    </row>
    <row r="272" customFormat="false" ht="15" hidden="false" customHeight="false" outlineLevel="0" collapsed="false">
      <c r="A272" s="22" t="n">
        <v>45697</v>
      </c>
      <c r="B272" s="23" t="s">
        <v>117</v>
      </c>
      <c r="C272" s="23" t="s">
        <v>124</v>
      </c>
      <c r="D272" s="24" t="n">
        <v>339.4</v>
      </c>
      <c r="E272" s="25" t="n">
        <f aca="false">MAX(D272,0)/1000</f>
        <v>0.3394</v>
      </c>
      <c r="F272" s="25" t="n">
        <f aca="false">MAX(-D272,0)/1000</f>
        <v>0</v>
      </c>
      <c r="G272" s="23" t="str">
        <f aca="false">IF(E272&gt;0,"ja","nein")</f>
        <v>ja</v>
      </c>
      <c r="H272" s="26" t="n">
        <v>105.65</v>
      </c>
      <c r="I272" s="26" t="n">
        <f aca="false">(H272/10+IF(N272=2025,Einstellungen!$B$23,Einstellungen!$C$23))*(1+Einstellungen!$B$10)</f>
        <v>32.51794</v>
      </c>
      <c r="J272" s="25" t="n">
        <f aca="false">E272*I272/100</f>
        <v>0.11036588836</v>
      </c>
      <c r="K272" s="25" t="n">
        <f aca="false">E272*Einstellungen!$B$5/100</f>
        <v>0.098426</v>
      </c>
      <c r="L272" s="23" t="str">
        <f aca="false">IF(I272&lt;Einstellungen!$B$5,"ja","nein")</f>
        <v>nein</v>
      </c>
      <c r="M272" s="23" t="s">
        <v>123</v>
      </c>
      <c r="N272" s="23" t="n">
        <v>2025</v>
      </c>
      <c r="O272" s="23" t="n">
        <v>11</v>
      </c>
    </row>
    <row r="273" customFormat="false" ht="15" hidden="false" customHeight="false" outlineLevel="0" collapsed="false">
      <c r="A273" s="22" t="n">
        <v>45697</v>
      </c>
      <c r="B273" s="23" t="s">
        <v>118</v>
      </c>
      <c r="C273" s="23" t="s">
        <v>124</v>
      </c>
      <c r="D273" s="24" t="n">
        <v>333.2</v>
      </c>
      <c r="E273" s="25" t="n">
        <f aca="false">MAX(D273,0)/1000</f>
        <v>0.3332</v>
      </c>
      <c r="F273" s="25" t="n">
        <f aca="false">MAX(-D273,0)/1000</f>
        <v>0</v>
      </c>
      <c r="G273" s="23" t="str">
        <f aca="false">IF(E273&gt;0,"ja","nein")</f>
        <v>ja</v>
      </c>
      <c r="H273" s="26" t="n">
        <v>98.71</v>
      </c>
      <c r="I273" s="26" t="n">
        <f aca="false">(H273/10+IF(N273=2025,Einstellungen!$B$23,Einstellungen!$C$23))*(1+Einstellungen!$B$10)</f>
        <v>31.69208</v>
      </c>
      <c r="J273" s="25" t="n">
        <f aca="false">E273*I273/100</f>
        <v>0.10559801056</v>
      </c>
      <c r="K273" s="25" t="n">
        <f aca="false">E273*Einstellungen!$B$5/100</f>
        <v>0.096628</v>
      </c>
      <c r="L273" s="23" t="str">
        <f aca="false">IF(I273&lt;Einstellungen!$B$5,"ja","nein")</f>
        <v>nein</v>
      </c>
      <c r="M273" s="23" t="s">
        <v>123</v>
      </c>
      <c r="N273" s="23" t="n">
        <v>2025</v>
      </c>
      <c r="O273" s="23" t="n">
        <v>12</v>
      </c>
    </row>
    <row r="274" customFormat="false" ht="15" hidden="false" customHeight="false" outlineLevel="0" collapsed="false">
      <c r="A274" s="22" t="n">
        <v>45697</v>
      </c>
      <c r="B274" s="23" t="s">
        <v>119</v>
      </c>
      <c r="C274" s="23" t="s">
        <v>124</v>
      </c>
      <c r="D274" s="24" t="n">
        <v>1133</v>
      </c>
      <c r="E274" s="25" t="n">
        <f aca="false">MAX(D274,0)/1000</f>
        <v>1.133</v>
      </c>
      <c r="F274" s="25" t="n">
        <f aca="false">MAX(-D274,0)/1000</f>
        <v>0</v>
      </c>
      <c r="G274" s="23" t="str">
        <f aca="false">IF(E274&gt;0,"ja","nein")</f>
        <v>ja</v>
      </c>
      <c r="H274" s="26" t="n">
        <v>95.53</v>
      </c>
      <c r="I274" s="26" t="n">
        <f aca="false">(H274/10+IF(N274=2025,Einstellungen!$B$23,Einstellungen!$C$23))*(1+Einstellungen!$B$10)</f>
        <v>31.31366</v>
      </c>
      <c r="J274" s="25" t="n">
        <f aca="false">E274*I274/100</f>
        <v>0.3547837678</v>
      </c>
      <c r="K274" s="25" t="n">
        <f aca="false">E274*Einstellungen!$B$5/100</f>
        <v>0.32857</v>
      </c>
      <c r="L274" s="23" t="str">
        <f aca="false">IF(I274&lt;Einstellungen!$B$5,"ja","nein")</f>
        <v>nein</v>
      </c>
      <c r="M274" s="23" t="s">
        <v>123</v>
      </c>
      <c r="N274" s="23" t="n">
        <v>2025</v>
      </c>
      <c r="O274" s="23" t="n">
        <v>13</v>
      </c>
    </row>
    <row r="275" customFormat="false" ht="15" hidden="false" customHeight="false" outlineLevel="0" collapsed="false">
      <c r="A275" s="22" t="n">
        <v>45697</v>
      </c>
      <c r="B275" s="23" t="s">
        <v>120</v>
      </c>
      <c r="C275" s="23" t="s">
        <v>124</v>
      </c>
      <c r="D275" s="24" t="n">
        <v>509.5</v>
      </c>
      <c r="E275" s="25" t="n">
        <f aca="false">MAX(D275,0)/1000</f>
        <v>0.5095</v>
      </c>
      <c r="F275" s="25" t="n">
        <f aca="false">MAX(-D275,0)/1000</f>
        <v>0</v>
      </c>
      <c r="G275" s="23" t="str">
        <f aca="false">IF(E275&gt;0,"ja","nein")</f>
        <v>ja</v>
      </c>
      <c r="H275" s="26" t="n">
        <v>109.9</v>
      </c>
      <c r="I275" s="26" t="n">
        <f aca="false">(H275/10+IF(N275=2025,Einstellungen!$B$23,Einstellungen!$C$23))*(1+Einstellungen!$B$10)</f>
        <v>33.02369</v>
      </c>
      <c r="J275" s="25" t="n">
        <f aca="false">E275*I275/100</f>
        <v>0.16825570055</v>
      </c>
      <c r="K275" s="25" t="n">
        <f aca="false">E275*Einstellungen!$B$5/100</f>
        <v>0.147755</v>
      </c>
      <c r="L275" s="23" t="str">
        <f aca="false">IF(I275&lt;Einstellungen!$B$5,"ja","nein")</f>
        <v>nein</v>
      </c>
      <c r="M275" s="23" t="s">
        <v>123</v>
      </c>
      <c r="N275" s="23" t="n">
        <v>2025</v>
      </c>
      <c r="O275" s="23" t="n">
        <v>14</v>
      </c>
    </row>
    <row r="276" customFormat="false" ht="15" hidden="false" customHeight="false" outlineLevel="0" collapsed="false">
      <c r="A276" s="22" t="n">
        <v>45697</v>
      </c>
      <c r="B276" s="23" t="s">
        <v>104</v>
      </c>
      <c r="C276" s="23" t="s">
        <v>124</v>
      </c>
      <c r="D276" s="24" t="n">
        <v>863.2</v>
      </c>
      <c r="E276" s="25" t="n">
        <f aca="false">MAX(D276,0)/1000</f>
        <v>0.8632</v>
      </c>
      <c r="F276" s="25" t="n">
        <f aca="false">MAX(-D276,0)/1000</f>
        <v>0</v>
      </c>
      <c r="G276" s="23" t="str">
        <f aca="false">IF(E276&gt;0,"ja","nein")</f>
        <v>ja</v>
      </c>
      <c r="H276" s="26" t="n">
        <v>120.4</v>
      </c>
      <c r="I276" s="26" t="n">
        <f aca="false">(H276/10+IF(N276=2025,Einstellungen!$B$23,Einstellungen!$C$23))*(1+Einstellungen!$B$10)</f>
        <v>34.27319</v>
      </c>
      <c r="J276" s="25" t="n">
        <f aca="false">E276*I276/100</f>
        <v>0.29584617608</v>
      </c>
      <c r="K276" s="25" t="n">
        <f aca="false">E276*Einstellungen!$B$5/100</f>
        <v>0.250328</v>
      </c>
      <c r="L276" s="23" t="str">
        <f aca="false">IF(I276&lt;Einstellungen!$B$5,"ja","nein")</f>
        <v>nein</v>
      </c>
      <c r="M276" s="23" t="s">
        <v>123</v>
      </c>
      <c r="N276" s="23" t="n">
        <v>2025</v>
      </c>
      <c r="O276" s="23" t="n">
        <v>15</v>
      </c>
    </row>
    <row r="277" customFormat="false" ht="15" hidden="false" customHeight="false" outlineLevel="0" collapsed="false">
      <c r="A277" s="22" t="n">
        <v>45697</v>
      </c>
      <c r="B277" s="23" t="s">
        <v>105</v>
      </c>
      <c r="C277" s="23" t="s">
        <v>124</v>
      </c>
      <c r="D277" s="24" t="n">
        <v>553.4</v>
      </c>
      <c r="E277" s="25" t="n">
        <f aca="false">MAX(D277,0)/1000</f>
        <v>0.5534</v>
      </c>
      <c r="F277" s="25" t="n">
        <f aca="false">MAX(-D277,0)/1000</f>
        <v>0</v>
      </c>
      <c r="G277" s="23" t="str">
        <f aca="false">IF(E277&gt;0,"ja","nein")</f>
        <v>ja</v>
      </c>
      <c r="H277" s="26" t="n">
        <v>141.96</v>
      </c>
      <c r="I277" s="26" t="n">
        <f aca="false">(H277/10+IF(N277=2025,Einstellungen!$B$23,Einstellungen!$C$23))*(1+Einstellungen!$B$10)</f>
        <v>36.83883</v>
      </c>
      <c r="J277" s="25" t="n">
        <f aca="false">E277*I277/100</f>
        <v>0.20386608522</v>
      </c>
      <c r="K277" s="25" t="n">
        <f aca="false">E277*Einstellungen!$B$5/100</f>
        <v>0.160486</v>
      </c>
      <c r="L277" s="23" t="str">
        <f aca="false">IF(I277&lt;Einstellungen!$B$5,"ja","nein")</f>
        <v>nein</v>
      </c>
      <c r="M277" s="23" t="s">
        <v>123</v>
      </c>
      <c r="N277" s="23" t="n">
        <v>2025</v>
      </c>
      <c r="O277" s="23" t="n">
        <v>16</v>
      </c>
    </row>
    <row r="278" customFormat="false" ht="15" hidden="false" customHeight="false" outlineLevel="0" collapsed="false">
      <c r="A278" s="22" t="n">
        <v>45697</v>
      </c>
      <c r="B278" s="23" t="s">
        <v>97</v>
      </c>
      <c r="C278" s="23" t="s">
        <v>124</v>
      </c>
      <c r="D278" s="24" t="n">
        <v>480.8</v>
      </c>
      <c r="E278" s="25" t="n">
        <f aca="false">MAX(D278,0)/1000</f>
        <v>0.4808</v>
      </c>
      <c r="F278" s="25" t="n">
        <f aca="false">MAX(-D278,0)/1000</f>
        <v>0</v>
      </c>
      <c r="G278" s="23" t="str">
        <f aca="false">IF(E278&gt;0,"ja","nein")</f>
        <v>ja</v>
      </c>
      <c r="H278" s="26" t="n">
        <v>148.58</v>
      </c>
      <c r="I278" s="26" t="n">
        <f aca="false">(H278/10+IF(N278=2025,Einstellungen!$B$23,Einstellungen!$C$23))*(1+Einstellungen!$B$10)</f>
        <v>37.62661</v>
      </c>
      <c r="J278" s="25" t="n">
        <f aca="false">E278*I278/100</f>
        <v>0.18090874088</v>
      </c>
      <c r="K278" s="25" t="n">
        <f aca="false">E278*Einstellungen!$B$5/100</f>
        <v>0.139432</v>
      </c>
      <c r="L278" s="23" t="str">
        <f aca="false">IF(I278&lt;Einstellungen!$B$5,"ja","nein")</f>
        <v>nein</v>
      </c>
      <c r="M278" s="23" t="s">
        <v>123</v>
      </c>
      <c r="N278" s="23" t="n">
        <v>2025</v>
      </c>
      <c r="O278" s="23" t="n">
        <v>17</v>
      </c>
    </row>
    <row r="279" customFormat="false" ht="15" hidden="false" customHeight="false" outlineLevel="0" collapsed="false">
      <c r="A279" s="22" t="n">
        <v>45697</v>
      </c>
      <c r="B279" s="23" t="s">
        <v>99</v>
      </c>
      <c r="C279" s="23" t="s">
        <v>124</v>
      </c>
      <c r="D279" s="24" t="n">
        <v>374.1</v>
      </c>
      <c r="E279" s="25" t="n">
        <f aca="false">MAX(D279,0)/1000</f>
        <v>0.3741</v>
      </c>
      <c r="F279" s="25" t="n">
        <f aca="false">MAX(-D279,0)/1000</f>
        <v>0</v>
      </c>
      <c r="G279" s="23" t="str">
        <f aca="false">IF(E279&gt;0,"ja","nein")</f>
        <v>ja</v>
      </c>
      <c r="H279" s="26" t="n">
        <v>161.93</v>
      </c>
      <c r="I279" s="26" t="n">
        <f aca="false">(H279/10+IF(N279=2025,Einstellungen!$B$23,Einstellungen!$C$23))*(1+Einstellungen!$B$10)</f>
        <v>39.21526</v>
      </c>
      <c r="J279" s="25" t="n">
        <f aca="false">E279*I279/100</f>
        <v>0.14670428766</v>
      </c>
      <c r="K279" s="25" t="n">
        <f aca="false">E279*Einstellungen!$B$5/100</f>
        <v>0.108489</v>
      </c>
      <c r="L279" s="23" t="str">
        <f aca="false">IF(I279&lt;Einstellungen!$B$5,"ja","nein")</f>
        <v>nein</v>
      </c>
      <c r="M279" s="23" t="s">
        <v>123</v>
      </c>
      <c r="N279" s="23" t="n">
        <v>2025</v>
      </c>
      <c r="O279" s="23" t="n">
        <v>18</v>
      </c>
    </row>
    <row r="280" customFormat="false" ht="15" hidden="false" customHeight="false" outlineLevel="0" collapsed="false">
      <c r="A280" s="22" t="n">
        <v>45697</v>
      </c>
      <c r="B280" s="23" t="s">
        <v>100</v>
      </c>
      <c r="C280" s="23" t="s">
        <v>124</v>
      </c>
      <c r="D280" s="24" t="n">
        <v>372.2</v>
      </c>
      <c r="E280" s="25" t="n">
        <f aca="false">MAX(D280,0)/1000</f>
        <v>0.3722</v>
      </c>
      <c r="F280" s="25" t="n">
        <f aca="false">MAX(-D280,0)/1000</f>
        <v>0</v>
      </c>
      <c r="G280" s="23" t="str">
        <f aca="false">IF(E280&gt;0,"ja","nein")</f>
        <v>ja</v>
      </c>
      <c r="H280" s="26" t="n">
        <v>156.13</v>
      </c>
      <c r="I280" s="26" t="n">
        <f aca="false">(H280/10+IF(N280=2025,Einstellungen!$B$23,Einstellungen!$C$23))*(1+Einstellungen!$B$10)</f>
        <v>38.52506</v>
      </c>
      <c r="J280" s="25" t="n">
        <f aca="false">E280*I280/100</f>
        <v>0.14339027332</v>
      </c>
      <c r="K280" s="25" t="n">
        <f aca="false">E280*Einstellungen!$B$5/100</f>
        <v>0.107938</v>
      </c>
      <c r="L280" s="23" t="str">
        <f aca="false">IF(I280&lt;Einstellungen!$B$5,"ja","nein")</f>
        <v>nein</v>
      </c>
      <c r="M280" s="23" t="s">
        <v>123</v>
      </c>
      <c r="N280" s="23" t="n">
        <v>2025</v>
      </c>
      <c r="O280" s="23" t="n">
        <v>19</v>
      </c>
    </row>
    <row r="281" customFormat="false" ht="15" hidden="false" customHeight="false" outlineLevel="0" collapsed="false">
      <c r="A281" s="22" t="n">
        <v>45697</v>
      </c>
      <c r="B281" s="23" t="s">
        <v>92</v>
      </c>
      <c r="C281" s="23" t="s">
        <v>124</v>
      </c>
      <c r="D281" s="24" t="n">
        <v>544.1</v>
      </c>
      <c r="E281" s="25" t="n">
        <f aca="false">MAX(D281,0)/1000</f>
        <v>0.5441</v>
      </c>
      <c r="F281" s="25" t="n">
        <f aca="false">MAX(-D281,0)/1000</f>
        <v>0</v>
      </c>
      <c r="G281" s="23" t="str">
        <f aca="false">IF(E281&gt;0,"ja","nein")</f>
        <v>ja</v>
      </c>
      <c r="H281" s="26" t="n">
        <v>150.65</v>
      </c>
      <c r="I281" s="26" t="n">
        <f aca="false">(H281/10+IF(N281=2025,Einstellungen!$B$23,Einstellungen!$C$23))*(1+Einstellungen!$B$10)</f>
        <v>37.87294</v>
      </c>
      <c r="J281" s="25" t="n">
        <f aca="false">E281*I281/100</f>
        <v>0.20606666654</v>
      </c>
      <c r="K281" s="25" t="n">
        <f aca="false">E281*Einstellungen!$B$5/100</f>
        <v>0.157789</v>
      </c>
      <c r="L281" s="23" t="str">
        <f aca="false">IF(I281&lt;Einstellungen!$B$5,"ja","nein")</f>
        <v>nein</v>
      </c>
      <c r="M281" s="23" t="s">
        <v>123</v>
      </c>
      <c r="N281" s="23" t="n">
        <v>2025</v>
      </c>
      <c r="O281" s="23" t="n">
        <v>20</v>
      </c>
    </row>
    <row r="282" customFormat="false" ht="15" hidden="false" customHeight="false" outlineLevel="0" collapsed="false">
      <c r="A282" s="22" t="n">
        <v>45697</v>
      </c>
      <c r="B282" s="23" t="s">
        <v>95</v>
      </c>
      <c r="C282" s="23" t="s">
        <v>124</v>
      </c>
      <c r="D282" s="24" t="n">
        <v>486.8</v>
      </c>
      <c r="E282" s="25" t="n">
        <f aca="false">MAX(D282,0)/1000</f>
        <v>0.4868</v>
      </c>
      <c r="F282" s="25" t="n">
        <f aca="false">MAX(-D282,0)/1000</f>
        <v>0</v>
      </c>
      <c r="G282" s="23" t="str">
        <f aca="false">IF(E282&gt;0,"ja","nein")</f>
        <v>ja</v>
      </c>
      <c r="H282" s="26" t="n">
        <v>142.92</v>
      </c>
      <c r="I282" s="26" t="n">
        <f aca="false">(H282/10+IF(N282=2025,Einstellungen!$B$23,Einstellungen!$C$23))*(1+Einstellungen!$B$10)</f>
        <v>36.95307</v>
      </c>
      <c r="J282" s="25" t="n">
        <f aca="false">E282*I282/100</f>
        <v>0.17988754476</v>
      </c>
      <c r="K282" s="25" t="n">
        <f aca="false">E282*Einstellungen!$B$5/100</f>
        <v>0.141172</v>
      </c>
      <c r="L282" s="23" t="str">
        <f aca="false">IF(I282&lt;Einstellungen!$B$5,"ja","nein")</f>
        <v>nein</v>
      </c>
      <c r="M282" s="23" t="s">
        <v>123</v>
      </c>
      <c r="N282" s="23" t="n">
        <v>2025</v>
      </c>
      <c r="O282" s="23" t="n">
        <v>21</v>
      </c>
    </row>
    <row r="283" customFormat="false" ht="15" hidden="false" customHeight="false" outlineLevel="0" collapsed="false">
      <c r="A283" s="22" t="n">
        <v>45697</v>
      </c>
      <c r="B283" s="23" t="s">
        <v>96</v>
      </c>
      <c r="C283" s="23" t="s">
        <v>124</v>
      </c>
      <c r="D283" s="24" t="n">
        <v>321.1</v>
      </c>
      <c r="E283" s="25" t="n">
        <f aca="false">MAX(D283,0)/1000</f>
        <v>0.3211</v>
      </c>
      <c r="F283" s="25" t="n">
        <f aca="false">MAX(-D283,0)/1000</f>
        <v>0</v>
      </c>
      <c r="G283" s="23" t="str">
        <f aca="false">IF(E283&gt;0,"ja","nein")</f>
        <v>ja</v>
      </c>
      <c r="H283" s="26" t="n">
        <v>143</v>
      </c>
      <c r="I283" s="26" t="n">
        <f aca="false">(H283/10+IF(N283=2025,Einstellungen!$B$23,Einstellungen!$C$23))*(1+Einstellungen!$B$10)</f>
        <v>36.96259</v>
      </c>
      <c r="J283" s="25" t="n">
        <f aca="false">E283*I283/100</f>
        <v>0.11868687649</v>
      </c>
      <c r="K283" s="25" t="n">
        <f aca="false">E283*Einstellungen!$B$5/100</f>
        <v>0.093119</v>
      </c>
      <c r="L283" s="23" t="str">
        <f aca="false">IF(I283&lt;Einstellungen!$B$5,"ja","nein")</f>
        <v>nein</v>
      </c>
      <c r="M283" s="23" t="s">
        <v>123</v>
      </c>
      <c r="N283" s="23" t="n">
        <v>2025</v>
      </c>
      <c r="O283" s="23" t="n">
        <v>22</v>
      </c>
    </row>
    <row r="284" customFormat="false" ht="15" hidden="false" customHeight="false" outlineLevel="0" collapsed="false">
      <c r="A284" s="22" t="n">
        <v>45697</v>
      </c>
      <c r="B284" s="23" t="s">
        <v>101</v>
      </c>
      <c r="C284" s="23" t="s">
        <v>124</v>
      </c>
      <c r="D284" s="24" t="n">
        <v>195</v>
      </c>
      <c r="E284" s="25" t="n">
        <f aca="false">MAX(D284,0)/1000</f>
        <v>0.195</v>
      </c>
      <c r="F284" s="25" t="n">
        <f aca="false">MAX(-D284,0)/1000</f>
        <v>0</v>
      </c>
      <c r="G284" s="23" t="str">
        <f aca="false">IF(E284&gt;0,"ja","nein")</f>
        <v>ja</v>
      </c>
      <c r="H284" s="26" t="n">
        <v>127.97</v>
      </c>
      <c r="I284" s="26" t="n">
        <f aca="false">(H284/10+IF(N284=2025,Einstellungen!$B$23,Einstellungen!$C$23))*(1+Einstellungen!$B$10)</f>
        <v>35.17402</v>
      </c>
      <c r="J284" s="25" t="n">
        <f aca="false">E284*I284/100</f>
        <v>0.068589339</v>
      </c>
      <c r="K284" s="25" t="n">
        <f aca="false">E284*Einstellungen!$B$5/100</f>
        <v>0.05655</v>
      </c>
      <c r="L284" s="23" t="str">
        <f aca="false">IF(I284&lt;Einstellungen!$B$5,"ja","nein")</f>
        <v>nein</v>
      </c>
      <c r="M284" s="23" t="s">
        <v>123</v>
      </c>
      <c r="N284" s="23" t="n">
        <v>2025</v>
      </c>
      <c r="O284" s="23" t="n">
        <v>23</v>
      </c>
    </row>
    <row r="285" customFormat="false" ht="15" hidden="false" customHeight="false" outlineLevel="0" collapsed="false">
      <c r="A285" s="22" t="n">
        <v>45698</v>
      </c>
      <c r="B285" s="23" t="s">
        <v>102</v>
      </c>
      <c r="C285" s="23" t="s">
        <v>93</v>
      </c>
      <c r="D285" s="24" t="n">
        <v>335.1</v>
      </c>
      <c r="E285" s="25" t="n">
        <f aca="false">MAX(D285,0)/1000</f>
        <v>0.3351</v>
      </c>
      <c r="F285" s="25" t="n">
        <f aca="false">MAX(-D285,0)/1000</f>
        <v>0</v>
      </c>
      <c r="G285" s="23" t="str">
        <f aca="false">IF(E285&gt;0,"ja","nein")</f>
        <v>ja</v>
      </c>
      <c r="H285" s="26" t="n">
        <v>118.58</v>
      </c>
      <c r="I285" s="26" t="n">
        <f aca="false">(H285/10+IF(N285=2025,Einstellungen!$B$23,Einstellungen!$C$23))*(1+Einstellungen!$B$10)</f>
        <v>34.05661</v>
      </c>
      <c r="J285" s="25" t="n">
        <f aca="false">E285*I285/100</f>
        <v>0.11412370011</v>
      </c>
      <c r="K285" s="25" t="n">
        <f aca="false">E285*Einstellungen!$B$5/100</f>
        <v>0.097179</v>
      </c>
      <c r="L285" s="23" t="str">
        <f aca="false">IF(I285&lt;Einstellungen!$B$5,"ja","nein")</f>
        <v>nein</v>
      </c>
      <c r="M285" s="23" t="s">
        <v>123</v>
      </c>
      <c r="N285" s="23" t="n">
        <v>2025</v>
      </c>
      <c r="O285" s="23" t="n">
        <v>0</v>
      </c>
    </row>
    <row r="286" customFormat="false" ht="15" hidden="false" customHeight="false" outlineLevel="0" collapsed="false">
      <c r="A286" s="22" t="n">
        <v>45698</v>
      </c>
      <c r="B286" s="23" t="s">
        <v>107</v>
      </c>
      <c r="C286" s="23" t="s">
        <v>93</v>
      </c>
      <c r="D286" s="24" t="n">
        <v>241.2</v>
      </c>
      <c r="E286" s="25" t="n">
        <f aca="false">MAX(D286,0)/1000</f>
        <v>0.2412</v>
      </c>
      <c r="F286" s="25" t="n">
        <f aca="false">MAX(-D286,0)/1000</f>
        <v>0</v>
      </c>
      <c r="G286" s="23" t="str">
        <f aca="false">IF(E286&gt;0,"ja","nein")</f>
        <v>ja</v>
      </c>
      <c r="H286" s="26" t="n">
        <v>111.82</v>
      </c>
      <c r="I286" s="26" t="n">
        <f aca="false">(H286/10+IF(N286=2025,Einstellungen!$B$23,Einstellungen!$C$23))*(1+Einstellungen!$B$10)</f>
        <v>33.25217</v>
      </c>
      <c r="J286" s="25" t="n">
        <f aca="false">E286*I286/100</f>
        <v>0.08020423404</v>
      </c>
      <c r="K286" s="25" t="n">
        <f aca="false">E286*Einstellungen!$B$5/100</f>
        <v>0.069948</v>
      </c>
      <c r="L286" s="23" t="str">
        <f aca="false">IF(I286&lt;Einstellungen!$B$5,"ja","nein")</f>
        <v>nein</v>
      </c>
      <c r="M286" s="23" t="s">
        <v>123</v>
      </c>
      <c r="N286" s="23" t="n">
        <v>2025</v>
      </c>
      <c r="O286" s="23" t="n">
        <v>1</v>
      </c>
    </row>
    <row r="287" customFormat="false" ht="15" hidden="false" customHeight="false" outlineLevel="0" collapsed="false">
      <c r="A287" s="22" t="n">
        <v>45698</v>
      </c>
      <c r="B287" s="23" t="s">
        <v>108</v>
      </c>
      <c r="C287" s="23" t="s">
        <v>93</v>
      </c>
      <c r="D287" s="24" t="n">
        <v>174.9</v>
      </c>
      <c r="E287" s="25" t="n">
        <f aca="false">MAX(D287,0)/1000</f>
        <v>0.1749</v>
      </c>
      <c r="F287" s="25" t="n">
        <f aca="false">MAX(-D287,0)/1000</f>
        <v>0</v>
      </c>
      <c r="G287" s="23" t="str">
        <f aca="false">IF(E287&gt;0,"ja","nein")</f>
        <v>ja</v>
      </c>
      <c r="H287" s="26" t="n">
        <v>109.22</v>
      </c>
      <c r="I287" s="26" t="n">
        <f aca="false">(H287/10+IF(N287=2025,Einstellungen!$B$23,Einstellungen!$C$23))*(1+Einstellungen!$B$10)</f>
        <v>32.94277</v>
      </c>
      <c r="J287" s="25" t="n">
        <f aca="false">E287*I287/100</f>
        <v>0.05761690473</v>
      </c>
      <c r="K287" s="25" t="n">
        <f aca="false">E287*Einstellungen!$B$5/100</f>
        <v>0.050721</v>
      </c>
      <c r="L287" s="23" t="str">
        <f aca="false">IF(I287&lt;Einstellungen!$B$5,"ja","nein")</f>
        <v>nein</v>
      </c>
      <c r="M287" s="23" t="s">
        <v>123</v>
      </c>
      <c r="N287" s="23" t="n">
        <v>2025</v>
      </c>
      <c r="O287" s="23" t="n">
        <v>2</v>
      </c>
    </row>
    <row r="288" customFormat="false" ht="15" hidden="false" customHeight="false" outlineLevel="0" collapsed="false">
      <c r="A288" s="22" t="n">
        <v>45698</v>
      </c>
      <c r="B288" s="23" t="s">
        <v>109</v>
      </c>
      <c r="C288" s="23" t="s">
        <v>93</v>
      </c>
      <c r="D288" s="24" t="n">
        <v>166.7</v>
      </c>
      <c r="E288" s="25" t="n">
        <f aca="false">MAX(D288,0)/1000</f>
        <v>0.1667</v>
      </c>
      <c r="F288" s="25" t="n">
        <f aca="false">MAX(-D288,0)/1000</f>
        <v>0</v>
      </c>
      <c r="G288" s="23" t="str">
        <f aca="false">IF(E288&gt;0,"ja","nein")</f>
        <v>ja</v>
      </c>
      <c r="H288" s="26" t="n">
        <v>106.29</v>
      </c>
      <c r="I288" s="26" t="n">
        <f aca="false">(H288/10+IF(N288=2025,Einstellungen!$B$23,Einstellungen!$C$23))*(1+Einstellungen!$B$10)</f>
        <v>32.5941</v>
      </c>
      <c r="J288" s="25" t="n">
        <f aca="false">E288*I288/100</f>
        <v>0.0543343647</v>
      </c>
      <c r="K288" s="25" t="n">
        <f aca="false">E288*Einstellungen!$B$5/100</f>
        <v>0.048343</v>
      </c>
      <c r="L288" s="23" t="str">
        <f aca="false">IF(I288&lt;Einstellungen!$B$5,"ja","nein")</f>
        <v>nein</v>
      </c>
      <c r="M288" s="23" t="s">
        <v>123</v>
      </c>
      <c r="N288" s="23" t="n">
        <v>2025</v>
      </c>
      <c r="O288" s="23" t="n">
        <v>3</v>
      </c>
    </row>
    <row r="289" customFormat="false" ht="15" hidden="false" customHeight="false" outlineLevel="0" collapsed="false">
      <c r="A289" s="22" t="n">
        <v>45698</v>
      </c>
      <c r="B289" s="23" t="s">
        <v>110</v>
      </c>
      <c r="C289" s="23" t="s">
        <v>93</v>
      </c>
      <c r="D289" s="24" t="n">
        <v>165.9</v>
      </c>
      <c r="E289" s="25" t="n">
        <f aca="false">MAX(D289,0)/1000</f>
        <v>0.1659</v>
      </c>
      <c r="F289" s="25" t="n">
        <f aca="false">MAX(-D289,0)/1000</f>
        <v>0</v>
      </c>
      <c r="G289" s="23" t="str">
        <f aca="false">IF(E289&gt;0,"ja","nein")</f>
        <v>ja</v>
      </c>
      <c r="H289" s="26" t="n">
        <v>105.85</v>
      </c>
      <c r="I289" s="26" t="n">
        <f aca="false">(H289/10+IF(N289=2025,Einstellungen!$B$23,Einstellungen!$C$23))*(1+Einstellungen!$B$10)</f>
        <v>32.54174</v>
      </c>
      <c r="J289" s="25" t="n">
        <f aca="false">E289*I289/100</f>
        <v>0.05398674666</v>
      </c>
      <c r="K289" s="25" t="n">
        <f aca="false">E289*Einstellungen!$B$5/100</f>
        <v>0.048111</v>
      </c>
      <c r="L289" s="23" t="str">
        <f aca="false">IF(I289&lt;Einstellungen!$B$5,"ja","nein")</f>
        <v>nein</v>
      </c>
      <c r="M289" s="23" t="s">
        <v>123</v>
      </c>
      <c r="N289" s="23" t="n">
        <v>2025</v>
      </c>
      <c r="O289" s="23" t="n">
        <v>4</v>
      </c>
    </row>
    <row r="290" customFormat="false" ht="15" hidden="false" customHeight="false" outlineLevel="0" collapsed="false">
      <c r="A290" s="22" t="n">
        <v>45698</v>
      </c>
      <c r="B290" s="23" t="s">
        <v>111</v>
      </c>
      <c r="C290" s="23" t="s">
        <v>93</v>
      </c>
      <c r="D290" s="24" t="n">
        <v>159.8</v>
      </c>
      <c r="E290" s="25" t="n">
        <f aca="false">MAX(D290,0)/1000</f>
        <v>0.1598</v>
      </c>
      <c r="F290" s="25" t="n">
        <f aca="false">MAX(-D290,0)/1000</f>
        <v>0</v>
      </c>
      <c r="G290" s="23" t="str">
        <f aca="false">IF(E290&gt;0,"ja","nein")</f>
        <v>ja</v>
      </c>
      <c r="H290" s="26" t="n">
        <v>112</v>
      </c>
      <c r="I290" s="26" t="n">
        <f aca="false">(H290/10+IF(N290=2025,Einstellungen!$B$23,Einstellungen!$C$23))*(1+Einstellungen!$B$10)</f>
        <v>33.27359</v>
      </c>
      <c r="J290" s="25" t="n">
        <f aca="false">E290*I290/100</f>
        <v>0.05317119682</v>
      </c>
      <c r="K290" s="25" t="n">
        <f aca="false">E290*Einstellungen!$B$5/100</f>
        <v>0.046342</v>
      </c>
      <c r="L290" s="23" t="str">
        <f aca="false">IF(I290&lt;Einstellungen!$B$5,"ja","nein")</f>
        <v>nein</v>
      </c>
      <c r="M290" s="23" t="s">
        <v>123</v>
      </c>
      <c r="N290" s="23" t="n">
        <v>2025</v>
      </c>
      <c r="O290" s="23" t="n">
        <v>5</v>
      </c>
    </row>
    <row r="291" customFormat="false" ht="15" hidden="false" customHeight="false" outlineLevel="0" collapsed="false">
      <c r="A291" s="22" t="n">
        <v>45698</v>
      </c>
      <c r="B291" s="23" t="s">
        <v>112</v>
      </c>
      <c r="C291" s="23" t="s">
        <v>93</v>
      </c>
      <c r="D291" s="24" t="n">
        <v>288.6</v>
      </c>
      <c r="E291" s="25" t="n">
        <f aca="false">MAX(D291,0)/1000</f>
        <v>0.2886</v>
      </c>
      <c r="F291" s="25" t="n">
        <f aca="false">MAX(-D291,0)/1000</f>
        <v>0</v>
      </c>
      <c r="G291" s="23" t="str">
        <f aca="false">IF(E291&gt;0,"ja","nein")</f>
        <v>ja</v>
      </c>
      <c r="H291" s="26" t="n">
        <v>145.38</v>
      </c>
      <c r="I291" s="26" t="n">
        <f aca="false">(H291/10+IF(N291=2025,Einstellungen!$B$23,Einstellungen!$C$23))*(1+Einstellungen!$B$10)</f>
        <v>37.24581</v>
      </c>
      <c r="J291" s="25" t="n">
        <f aca="false">E291*I291/100</f>
        <v>0.10749140766</v>
      </c>
      <c r="K291" s="25" t="n">
        <f aca="false">E291*Einstellungen!$B$5/100</f>
        <v>0.083694</v>
      </c>
      <c r="L291" s="23" t="str">
        <f aca="false">IF(I291&lt;Einstellungen!$B$5,"ja","nein")</f>
        <v>nein</v>
      </c>
      <c r="M291" s="23" t="s">
        <v>123</v>
      </c>
      <c r="N291" s="23" t="n">
        <v>2025</v>
      </c>
      <c r="O291" s="23" t="n">
        <v>6</v>
      </c>
    </row>
    <row r="292" customFormat="false" ht="15" hidden="false" customHeight="false" outlineLevel="0" collapsed="false">
      <c r="A292" s="22" t="n">
        <v>45698</v>
      </c>
      <c r="B292" s="23" t="s">
        <v>113</v>
      </c>
      <c r="C292" s="23" t="s">
        <v>93</v>
      </c>
      <c r="D292" s="24" t="n">
        <v>393.8</v>
      </c>
      <c r="E292" s="25" t="n">
        <f aca="false">MAX(D292,0)/1000</f>
        <v>0.3938</v>
      </c>
      <c r="F292" s="25" t="n">
        <f aca="false">MAX(-D292,0)/1000</f>
        <v>0</v>
      </c>
      <c r="G292" s="23" t="str">
        <f aca="false">IF(E292&gt;0,"ja","nein")</f>
        <v>ja</v>
      </c>
      <c r="H292" s="26" t="n">
        <v>162.02</v>
      </c>
      <c r="I292" s="26" t="n">
        <f aca="false">(H292/10+IF(N292=2025,Einstellungen!$B$23,Einstellungen!$C$23))*(1+Einstellungen!$B$10)</f>
        <v>39.22597</v>
      </c>
      <c r="J292" s="25" t="n">
        <f aca="false">E292*I292/100</f>
        <v>0.15447186986</v>
      </c>
      <c r="K292" s="25" t="n">
        <f aca="false">E292*Einstellungen!$B$5/100</f>
        <v>0.114202</v>
      </c>
      <c r="L292" s="23" t="str">
        <f aca="false">IF(I292&lt;Einstellungen!$B$5,"ja","nein")</f>
        <v>nein</v>
      </c>
      <c r="M292" s="23" t="s">
        <v>123</v>
      </c>
      <c r="N292" s="23" t="n">
        <v>2025</v>
      </c>
      <c r="O292" s="23" t="n">
        <v>7</v>
      </c>
    </row>
    <row r="293" customFormat="false" ht="15" hidden="false" customHeight="false" outlineLevel="0" collapsed="false">
      <c r="A293" s="22" t="n">
        <v>45698</v>
      </c>
      <c r="B293" s="23" t="s">
        <v>114</v>
      </c>
      <c r="C293" s="23" t="s">
        <v>93</v>
      </c>
      <c r="D293" s="24" t="n">
        <v>262.3</v>
      </c>
      <c r="E293" s="25" t="n">
        <f aca="false">MAX(D293,0)/1000</f>
        <v>0.2623</v>
      </c>
      <c r="F293" s="25" t="n">
        <f aca="false">MAX(-D293,0)/1000</f>
        <v>0</v>
      </c>
      <c r="G293" s="23" t="str">
        <f aca="false">IF(E293&gt;0,"ja","nein")</f>
        <v>ja</v>
      </c>
      <c r="H293" s="26" t="n">
        <v>181.36</v>
      </c>
      <c r="I293" s="26" t="n">
        <f aca="false">(H293/10+IF(N293=2025,Einstellungen!$B$23,Einstellungen!$C$23))*(1+Einstellungen!$B$10)</f>
        <v>41.52743</v>
      </c>
      <c r="J293" s="25" t="n">
        <f aca="false">E293*I293/100</f>
        <v>0.10892644889</v>
      </c>
      <c r="K293" s="25" t="n">
        <f aca="false">E293*Einstellungen!$B$5/100</f>
        <v>0.076067</v>
      </c>
      <c r="L293" s="23" t="str">
        <f aca="false">IF(I293&lt;Einstellungen!$B$5,"ja","nein")</f>
        <v>nein</v>
      </c>
      <c r="M293" s="23" t="s">
        <v>123</v>
      </c>
      <c r="N293" s="23" t="n">
        <v>2025</v>
      </c>
      <c r="O293" s="23" t="n">
        <v>8</v>
      </c>
    </row>
    <row r="294" customFormat="false" ht="15" hidden="false" customHeight="false" outlineLevel="0" collapsed="false">
      <c r="A294" s="22" t="n">
        <v>45698</v>
      </c>
      <c r="B294" s="23" t="s">
        <v>115</v>
      </c>
      <c r="C294" s="23" t="s">
        <v>93</v>
      </c>
      <c r="D294" s="24" t="n">
        <v>215.1</v>
      </c>
      <c r="E294" s="25" t="n">
        <f aca="false">MAX(D294,0)/1000</f>
        <v>0.2151</v>
      </c>
      <c r="F294" s="25" t="n">
        <f aca="false">MAX(-D294,0)/1000</f>
        <v>0</v>
      </c>
      <c r="G294" s="23" t="str">
        <f aca="false">IF(E294&gt;0,"ja","nein")</f>
        <v>ja</v>
      </c>
      <c r="H294" s="26" t="n">
        <v>163.18</v>
      </c>
      <c r="I294" s="26" t="n">
        <f aca="false">(H294/10+IF(N294=2025,Einstellungen!$B$23,Einstellungen!$C$23))*(1+Einstellungen!$B$10)</f>
        <v>39.36401</v>
      </c>
      <c r="J294" s="25" t="n">
        <f aca="false">E294*I294/100</f>
        <v>0.08467198551</v>
      </c>
      <c r="K294" s="25" t="n">
        <f aca="false">E294*Einstellungen!$B$5/100</f>
        <v>0.062379</v>
      </c>
      <c r="L294" s="23" t="str">
        <f aca="false">IF(I294&lt;Einstellungen!$B$5,"ja","nein")</f>
        <v>nein</v>
      </c>
      <c r="M294" s="23" t="s">
        <v>123</v>
      </c>
      <c r="N294" s="23" t="n">
        <v>2025</v>
      </c>
      <c r="O294" s="23" t="n">
        <v>9</v>
      </c>
    </row>
    <row r="295" customFormat="false" ht="15" hidden="false" customHeight="false" outlineLevel="0" collapsed="false">
      <c r="A295" s="22" t="n">
        <v>45698</v>
      </c>
      <c r="B295" s="23" t="s">
        <v>116</v>
      </c>
      <c r="C295" s="23" t="s">
        <v>93</v>
      </c>
      <c r="D295" s="24" t="n">
        <v>222.5</v>
      </c>
      <c r="E295" s="25" t="n">
        <f aca="false">MAX(D295,0)/1000</f>
        <v>0.2225</v>
      </c>
      <c r="F295" s="25" t="n">
        <f aca="false">MAX(-D295,0)/1000</f>
        <v>0</v>
      </c>
      <c r="G295" s="23" t="str">
        <f aca="false">IF(E295&gt;0,"ja","nein")</f>
        <v>ja</v>
      </c>
      <c r="H295" s="26" t="n">
        <v>135.9</v>
      </c>
      <c r="I295" s="26" t="n">
        <f aca="false">(H295/10+IF(N295=2025,Einstellungen!$B$23,Einstellungen!$C$23))*(1+Einstellungen!$B$10)</f>
        <v>36.11769</v>
      </c>
      <c r="J295" s="25" t="n">
        <f aca="false">E295*I295/100</f>
        <v>0.08036186025</v>
      </c>
      <c r="K295" s="25" t="n">
        <f aca="false">E295*Einstellungen!$B$5/100</f>
        <v>0.064525</v>
      </c>
      <c r="L295" s="23" t="str">
        <f aca="false">IF(I295&lt;Einstellungen!$B$5,"ja","nein")</f>
        <v>nein</v>
      </c>
      <c r="M295" s="23" t="s">
        <v>123</v>
      </c>
      <c r="N295" s="23" t="n">
        <v>2025</v>
      </c>
      <c r="O295" s="23" t="n">
        <v>10</v>
      </c>
    </row>
    <row r="296" customFormat="false" ht="15" hidden="false" customHeight="false" outlineLevel="0" collapsed="false">
      <c r="A296" s="22" t="n">
        <v>45698</v>
      </c>
      <c r="B296" s="23" t="s">
        <v>117</v>
      </c>
      <c r="C296" s="23" t="s">
        <v>93</v>
      </c>
      <c r="D296" s="24" t="n">
        <v>263.7</v>
      </c>
      <c r="E296" s="25" t="n">
        <f aca="false">MAX(D296,0)/1000</f>
        <v>0.2637</v>
      </c>
      <c r="F296" s="25" t="n">
        <f aca="false">MAX(-D296,0)/1000</f>
        <v>0</v>
      </c>
      <c r="G296" s="23" t="str">
        <f aca="false">IF(E296&gt;0,"ja","nein")</f>
        <v>ja</v>
      </c>
      <c r="H296" s="26" t="n">
        <v>115.28</v>
      </c>
      <c r="I296" s="26" t="n">
        <f aca="false">(H296/10+IF(N296=2025,Einstellungen!$B$23,Einstellungen!$C$23))*(1+Einstellungen!$B$10)</f>
        <v>33.66391</v>
      </c>
      <c r="J296" s="25" t="n">
        <f aca="false">E296*I296/100</f>
        <v>0.08877173067</v>
      </c>
      <c r="K296" s="25" t="n">
        <f aca="false">E296*Einstellungen!$B$5/100</f>
        <v>0.076473</v>
      </c>
      <c r="L296" s="23" t="str">
        <f aca="false">IF(I296&lt;Einstellungen!$B$5,"ja","nein")</f>
        <v>nein</v>
      </c>
      <c r="M296" s="23" t="s">
        <v>123</v>
      </c>
      <c r="N296" s="23" t="n">
        <v>2025</v>
      </c>
      <c r="O296" s="23" t="n">
        <v>11</v>
      </c>
    </row>
    <row r="297" customFormat="false" ht="15" hidden="false" customHeight="false" outlineLevel="0" collapsed="false">
      <c r="A297" s="22" t="n">
        <v>45698</v>
      </c>
      <c r="B297" s="23" t="s">
        <v>118</v>
      </c>
      <c r="C297" s="23" t="s">
        <v>93</v>
      </c>
      <c r="D297" s="24" t="n">
        <v>268.1</v>
      </c>
      <c r="E297" s="25" t="n">
        <f aca="false">MAX(D297,0)/1000</f>
        <v>0.2681</v>
      </c>
      <c r="F297" s="25" t="n">
        <f aca="false">MAX(-D297,0)/1000</f>
        <v>0</v>
      </c>
      <c r="G297" s="23" t="str">
        <f aca="false">IF(E297&gt;0,"ja","nein")</f>
        <v>ja</v>
      </c>
      <c r="H297" s="26" t="n">
        <v>109.36</v>
      </c>
      <c r="I297" s="26" t="n">
        <f aca="false">(H297/10+IF(N297=2025,Einstellungen!$B$23,Einstellungen!$C$23))*(1+Einstellungen!$B$10)</f>
        <v>32.95943</v>
      </c>
      <c r="J297" s="25" t="n">
        <f aca="false">E297*I297/100</f>
        <v>0.08836423183</v>
      </c>
      <c r="K297" s="25" t="n">
        <f aca="false">E297*Einstellungen!$B$5/100</f>
        <v>0.077749</v>
      </c>
      <c r="L297" s="23" t="str">
        <f aca="false">IF(I297&lt;Einstellungen!$B$5,"ja","nein")</f>
        <v>nein</v>
      </c>
      <c r="M297" s="23" t="s">
        <v>123</v>
      </c>
      <c r="N297" s="23" t="n">
        <v>2025</v>
      </c>
      <c r="O297" s="23" t="n">
        <v>12</v>
      </c>
    </row>
    <row r="298" customFormat="false" ht="15" hidden="false" customHeight="false" outlineLevel="0" collapsed="false">
      <c r="A298" s="22" t="n">
        <v>45698</v>
      </c>
      <c r="B298" s="23" t="s">
        <v>119</v>
      </c>
      <c r="C298" s="23" t="s">
        <v>93</v>
      </c>
      <c r="D298" s="24" t="n">
        <v>174.1</v>
      </c>
      <c r="E298" s="25" t="n">
        <f aca="false">MAX(D298,0)/1000</f>
        <v>0.1741</v>
      </c>
      <c r="F298" s="25" t="n">
        <f aca="false">MAX(-D298,0)/1000</f>
        <v>0</v>
      </c>
      <c r="G298" s="23" t="str">
        <f aca="false">IF(E298&gt;0,"ja","nein")</f>
        <v>ja</v>
      </c>
      <c r="H298" s="26" t="n">
        <v>109.74</v>
      </c>
      <c r="I298" s="26" t="n">
        <f aca="false">(H298/10+IF(N298=2025,Einstellungen!$B$23,Einstellungen!$C$23))*(1+Einstellungen!$B$10)</f>
        <v>33.00465</v>
      </c>
      <c r="J298" s="25" t="n">
        <f aca="false">E298*I298/100</f>
        <v>0.05746109565</v>
      </c>
      <c r="K298" s="25" t="n">
        <f aca="false">E298*Einstellungen!$B$5/100</f>
        <v>0.050489</v>
      </c>
      <c r="L298" s="23" t="str">
        <f aca="false">IF(I298&lt;Einstellungen!$B$5,"ja","nein")</f>
        <v>nein</v>
      </c>
      <c r="M298" s="23" t="s">
        <v>123</v>
      </c>
      <c r="N298" s="23" t="n">
        <v>2025</v>
      </c>
      <c r="O298" s="23" t="n">
        <v>13</v>
      </c>
    </row>
    <row r="299" customFormat="false" ht="15" hidden="false" customHeight="false" outlineLevel="0" collapsed="false">
      <c r="A299" s="22" t="n">
        <v>45698</v>
      </c>
      <c r="B299" s="23" t="s">
        <v>120</v>
      </c>
      <c r="C299" s="23" t="s">
        <v>93</v>
      </c>
      <c r="D299" s="24" t="n">
        <v>171.7</v>
      </c>
      <c r="E299" s="25" t="n">
        <f aca="false">MAX(D299,0)/1000</f>
        <v>0.1717</v>
      </c>
      <c r="F299" s="25" t="n">
        <f aca="false">MAX(-D299,0)/1000</f>
        <v>0</v>
      </c>
      <c r="G299" s="23" t="str">
        <f aca="false">IF(E299&gt;0,"ja","nein")</f>
        <v>ja</v>
      </c>
      <c r="H299" s="26" t="n">
        <v>123.07</v>
      </c>
      <c r="I299" s="26" t="n">
        <f aca="false">(H299/10+IF(N299=2025,Einstellungen!$B$23,Einstellungen!$C$23))*(1+Einstellungen!$B$10)</f>
        <v>34.59092</v>
      </c>
      <c r="J299" s="25" t="n">
        <f aca="false">E299*I299/100</f>
        <v>0.05939260964</v>
      </c>
      <c r="K299" s="25" t="n">
        <f aca="false">E299*Einstellungen!$B$5/100</f>
        <v>0.049793</v>
      </c>
      <c r="L299" s="23" t="str">
        <f aca="false">IF(I299&lt;Einstellungen!$B$5,"ja","nein")</f>
        <v>nein</v>
      </c>
      <c r="M299" s="23" t="s">
        <v>123</v>
      </c>
      <c r="N299" s="23" t="n">
        <v>2025</v>
      </c>
      <c r="O299" s="23" t="n">
        <v>14</v>
      </c>
    </row>
    <row r="300" customFormat="false" ht="15" hidden="false" customHeight="false" outlineLevel="0" collapsed="false">
      <c r="A300" s="22" t="n">
        <v>45698</v>
      </c>
      <c r="B300" s="23" t="s">
        <v>104</v>
      </c>
      <c r="C300" s="23" t="s">
        <v>93</v>
      </c>
      <c r="D300" s="24" t="n">
        <v>187.1</v>
      </c>
      <c r="E300" s="25" t="n">
        <f aca="false">MAX(D300,0)/1000</f>
        <v>0.1871</v>
      </c>
      <c r="F300" s="25" t="n">
        <f aca="false">MAX(-D300,0)/1000</f>
        <v>0</v>
      </c>
      <c r="G300" s="23" t="str">
        <f aca="false">IF(E300&gt;0,"ja","nein")</f>
        <v>ja</v>
      </c>
      <c r="H300" s="26" t="n">
        <v>128.54</v>
      </c>
      <c r="I300" s="26" t="n">
        <f aca="false">(H300/10+IF(N300=2025,Einstellungen!$B$23,Einstellungen!$C$23))*(1+Einstellungen!$B$10)</f>
        <v>35.24185</v>
      </c>
      <c r="J300" s="25" t="n">
        <f aca="false">E300*I300/100</f>
        <v>0.06593750135</v>
      </c>
      <c r="K300" s="25" t="n">
        <f aca="false">E300*Einstellungen!$B$5/100</f>
        <v>0.054259</v>
      </c>
      <c r="L300" s="23" t="str">
        <f aca="false">IF(I300&lt;Einstellungen!$B$5,"ja","nein")</f>
        <v>nein</v>
      </c>
      <c r="M300" s="23" t="s">
        <v>123</v>
      </c>
      <c r="N300" s="23" t="n">
        <v>2025</v>
      </c>
      <c r="O300" s="23" t="n">
        <v>15</v>
      </c>
    </row>
    <row r="301" customFormat="false" ht="15" hidden="false" customHeight="false" outlineLevel="0" collapsed="false">
      <c r="A301" s="22" t="n">
        <v>45698</v>
      </c>
      <c r="B301" s="23" t="s">
        <v>105</v>
      </c>
      <c r="C301" s="23" t="s">
        <v>93</v>
      </c>
      <c r="D301" s="24" t="n">
        <v>185.7</v>
      </c>
      <c r="E301" s="25" t="n">
        <f aca="false">MAX(D301,0)/1000</f>
        <v>0.1857</v>
      </c>
      <c r="F301" s="25" t="n">
        <f aca="false">MAX(-D301,0)/1000</f>
        <v>0</v>
      </c>
      <c r="G301" s="23" t="str">
        <f aca="false">IF(E301&gt;0,"ja","nein")</f>
        <v>ja</v>
      </c>
      <c r="H301" s="26" t="n">
        <v>133.58</v>
      </c>
      <c r="I301" s="26" t="n">
        <f aca="false">(H301/10+IF(N301=2025,Einstellungen!$B$23,Einstellungen!$C$23))*(1+Einstellungen!$B$10)</f>
        <v>35.84161</v>
      </c>
      <c r="J301" s="25" t="n">
        <f aca="false">E301*I301/100</f>
        <v>0.06655786977</v>
      </c>
      <c r="K301" s="25" t="n">
        <f aca="false">E301*Einstellungen!$B$5/100</f>
        <v>0.053853</v>
      </c>
      <c r="L301" s="23" t="str">
        <f aca="false">IF(I301&lt;Einstellungen!$B$5,"ja","nein")</f>
        <v>nein</v>
      </c>
      <c r="M301" s="23" t="s">
        <v>123</v>
      </c>
      <c r="N301" s="23" t="n">
        <v>2025</v>
      </c>
      <c r="O301" s="23" t="n">
        <v>16</v>
      </c>
    </row>
    <row r="302" customFormat="false" ht="15" hidden="false" customHeight="false" outlineLevel="0" collapsed="false">
      <c r="A302" s="22" t="n">
        <v>45698</v>
      </c>
      <c r="B302" s="23" t="s">
        <v>97</v>
      </c>
      <c r="C302" s="23" t="s">
        <v>93</v>
      </c>
      <c r="D302" s="24" t="n">
        <v>175.4</v>
      </c>
      <c r="E302" s="25" t="n">
        <f aca="false">MAX(D302,0)/1000</f>
        <v>0.1754</v>
      </c>
      <c r="F302" s="25" t="n">
        <f aca="false">MAX(-D302,0)/1000</f>
        <v>0</v>
      </c>
      <c r="G302" s="23" t="str">
        <f aca="false">IF(E302&gt;0,"ja","nein")</f>
        <v>ja</v>
      </c>
      <c r="H302" s="26" t="n">
        <v>133.82</v>
      </c>
      <c r="I302" s="26" t="n">
        <f aca="false">(H302/10+IF(N302=2025,Einstellungen!$B$23,Einstellungen!$C$23))*(1+Einstellungen!$B$10)</f>
        <v>35.87017</v>
      </c>
      <c r="J302" s="25" t="n">
        <f aca="false">E302*I302/100</f>
        <v>0.06291627818</v>
      </c>
      <c r="K302" s="25" t="n">
        <f aca="false">E302*Einstellungen!$B$5/100</f>
        <v>0.050866</v>
      </c>
      <c r="L302" s="23" t="str">
        <f aca="false">IF(I302&lt;Einstellungen!$B$5,"ja","nein")</f>
        <v>nein</v>
      </c>
      <c r="M302" s="23" t="s">
        <v>123</v>
      </c>
      <c r="N302" s="23" t="n">
        <v>2025</v>
      </c>
      <c r="O302" s="23" t="n">
        <v>17</v>
      </c>
    </row>
    <row r="303" customFormat="false" ht="15" hidden="false" customHeight="false" outlineLevel="0" collapsed="false">
      <c r="A303" s="22" t="n">
        <v>45698</v>
      </c>
      <c r="B303" s="23" t="s">
        <v>99</v>
      </c>
      <c r="C303" s="23" t="s">
        <v>93</v>
      </c>
      <c r="D303" s="24" t="n">
        <v>217.6</v>
      </c>
      <c r="E303" s="25" t="n">
        <f aca="false">MAX(D303,0)/1000</f>
        <v>0.2176</v>
      </c>
      <c r="F303" s="25" t="n">
        <f aca="false">MAX(-D303,0)/1000</f>
        <v>0</v>
      </c>
      <c r="G303" s="23" t="str">
        <f aca="false">IF(E303&gt;0,"ja","nein")</f>
        <v>ja</v>
      </c>
      <c r="H303" s="26" t="n">
        <v>142.11</v>
      </c>
      <c r="I303" s="26" t="n">
        <f aca="false">(H303/10+IF(N303=2025,Einstellungen!$B$23,Einstellungen!$C$23))*(1+Einstellungen!$B$10)</f>
        <v>36.85668</v>
      </c>
      <c r="J303" s="25" t="n">
        <f aca="false">E303*I303/100</f>
        <v>0.08020013568</v>
      </c>
      <c r="K303" s="25" t="n">
        <f aca="false">E303*Einstellungen!$B$5/100</f>
        <v>0.063104</v>
      </c>
      <c r="L303" s="23" t="str">
        <f aca="false">IF(I303&lt;Einstellungen!$B$5,"ja","nein")</f>
        <v>nein</v>
      </c>
      <c r="M303" s="23" t="s">
        <v>123</v>
      </c>
      <c r="N303" s="23" t="n">
        <v>2025</v>
      </c>
      <c r="O303" s="23" t="n">
        <v>18</v>
      </c>
    </row>
    <row r="304" customFormat="false" ht="15" hidden="false" customHeight="false" outlineLevel="0" collapsed="false">
      <c r="A304" s="22" t="n">
        <v>45698</v>
      </c>
      <c r="B304" s="23" t="s">
        <v>100</v>
      </c>
      <c r="C304" s="23" t="s">
        <v>93</v>
      </c>
      <c r="D304" s="24" t="n">
        <v>368.2</v>
      </c>
      <c r="E304" s="25" t="n">
        <f aca="false">MAX(D304,0)/1000</f>
        <v>0.3682</v>
      </c>
      <c r="F304" s="25" t="n">
        <f aca="false">MAX(-D304,0)/1000</f>
        <v>0</v>
      </c>
      <c r="G304" s="23" t="str">
        <f aca="false">IF(E304&gt;0,"ja","nein")</f>
        <v>ja</v>
      </c>
      <c r="H304" s="26" t="n">
        <v>114.85</v>
      </c>
      <c r="I304" s="26" t="n">
        <f aca="false">(H304/10+IF(N304=2025,Einstellungen!$B$23,Einstellungen!$C$23))*(1+Einstellungen!$B$10)</f>
        <v>33.61274</v>
      </c>
      <c r="J304" s="25" t="n">
        <f aca="false">E304*I304/100</f>
        <v>0.12376210868</v>
      </c>
      <c r="K304" s="25" t="n">
        <f aca="false">E304*Einstellungen!$B$5/100</f>
        <v>0.106778</v>
      </c>
      <c r="L304" s="23" t="str">
        <f aca="false">IF(I304&lt;Einstellungen!$B$5,"ja","nein")</f>
        <v>nein</v>
      </c>
      <c r="M304" s="23" t="s">
        <v>123</v>
      </c>
      <c r="N304" s="23" t="n">
        <v>2025</v>
      </c>
      <c r="O304" s="23" t="n">
        <v>19</v>
      </c>
    </row>
    <row r="305" customFormat="false" ht="15" hidden="false" customHeight="false" outlineLevel="0" collapsed="false">
      <c r="A305" s="22" t="n">
        <v>45698</v>
      </c>
      <c r="B305" s="23" t="s">
        <v>92</v>
      </c>
      <c r="C305" s="23" t="s">
        <v>93</v>
      </c>
      <c r="D305" s="24" t="n">
        <v>313.6</v>
      </c>
      <c r="E305" s="25" t="n">
        <f aca="false">MAX(D305,0)/1000</f>
        <v>0.3136</v>
      </c>
      <c r="F305" s="25" t="n">
        <f aca="false">MAX(-D305,0)/1000</f>
        <v>0</v>
      </c>
      <c r="G305" s="23" t="str">
        <f aca="false">IF(E305&gt;0,"ja","nein")</f>
        <v>ja</v>
      </c>
      <c r="H305" s="26" t="n">
        <v>94.37</v>
      </c>
      <c r="I305" s="26" t="n">
        <f aca="false">(H305/10+IF(N305=2025,Einstellungen!$B$23,Einstellungen!$C$23))*(1+Einstellungen!$B$10)</f>
        <v>31.17562</v>
      </c>
      <c r="J305" s="25" t="n">
        <f aca="false">E305*I305/100</f>
        <v>0.09776674432</v>
      </c>
      <c r="K305" s="25" t="n">
        <f aca="false">E305*Einstellungen!$B$5/100</f>
        <v>0.090944</v>
      </c>
      <c r="L305" s="23" t="str">
        <f aca="false">IF(I305&lt;Einstellungen!$B$5,"ja","nein")</f>
        <v>nein</v>
      </c>
      <c r="M305" s="23" t="s">
        <v>123</v>
      </c>
      <c r="N305" s="23" t="n">
        <v>2025</v>
      </c>
      <c r="O305" s="23" t="n">
        <v>20</v>
      </c>
    </row>
    <row r="306" customFormat="false" ht="15" hidden="false" customHeight="false" outlineLevel="0" collapsed="false">
      <c r="A306" s="22" t="n">
        <v>45698</v>
      </c>
      <c r="B306" s="23" t="s">
        <v>95</v>
      </c>
      <c r="C306" s="23" t="s">
        <v>93</v>
      </c>
      <c r="D306" s="24" t="n">
        <v>268.8</v>
      </c>
      <c r="E306" s="25" t="n">
        <f aca="false">MAX(D306,0)/1000</f>
        <v>0.2688</v>
      </c>
      <c r="F306" s="25" t="n">
        <f aca="false">MAX(-D306,0)/1000</f>
        <v>0</v>
      </c>
      <c r="G306" s="23" t="str">
        <f aca="false">IF(E306&gt;0,"ja","nein")</f>
        <v>ja</v>
      </c>
      <c r="H306" s="26" t="n">
        <v>91.48</v>
      </c>
      <c r="I306" s="26" t="n">
        <f aca="false">(H306/10+IF(N306=2025,Einstellungen!$B$23,Einstellungen!$C$23))*(1+Einstellungen!$B$10)</f>
        <v>30.83171</v>
      </c>
      <c r="J306" s="25" t="n">
        <f aca="false">E306*I306/100</f>
        <v>0.08287563648</v>
      </c>
      <c r="K306" s="25" t="n">
        <f aca="false">E306*Einstellungen!$B$5/100</f>
        <v>0.077952</v>
      </c>
      <c r="L306" s="23" t="str">
        <f aca="false">IF(I306&lt;Einstellungen!$B$5,"ja","nein")</f>
        <v>nein</v>
      </c>
      <c r="M306" s="23" t="s">
        <v>123</v>
      </c>
      <c r="N306" s="23" t="n">
        <v>2025</v>
      </c>
      <c r="O306" s="23" t="n">
        <v>21</v>
      </c>
    </row>
    <row r="307" customFormat="false" ht="15" hidden="false" customHeight="false" outlineLevel="0" collapsed="false">
      <c r="A307" s="22" t="n">
        <v>45698</v>
      </c>
      <c r="B307" s="23" t="s">
        <v>96</v>
      </c>
      <c r="C307" s="23" t="s">
        <v>93</v>
      </c>
      <c r="D307" s="24" t="n">
        <v>288.4</v>
      </c>
      <c r="E307" s="25" t="n">
        <f aca="false">MAX(D307,0)/1000</f>
        <v>0.2884</v>
      </c>
      <c r="F307" s="25" t="n">
        <f aca="false">MAX(-D307,0)/1000</f>
        <v>0</v>
      </c>
      <c r="G307" s="23" t="str">
        <f aca="false">IF(E307&gt;0,"ja","nein")</f>
        <v>ja</v>
      </c>
      <c r="H307" s="26" t="n">
        <v>88.87</v>
      </c>
      <c r="I307" s="26" t="n">
        <f aca="false">(H307/10+IF(N307=2025,Einstellungen!$B$23,Einstellungen!$C$23))*(1+Einstellungen!$B$10)</f>
        <v>30.52112</v>
      </c>
      <c r="J307" s="25" t="n">
        <f aca="false">E307*I307/100</f>
        <v>0.08802291008</v>
      </c>
      <c r="K307" s="25" t="n">
        <f aca="false">E307*Einstellungen!$B$5/100</f>
        <v>0.083636</v>
      </c>
      <c r="L307" s="23" t="str">
        <f aca="false">IF(I307&lt;Einstellungen!$B$5,"ja","nein")</f>
        <v>nein</v>
      </c>
      <c r="M307" s="23" t="s">
        <v>123</v>
      </c>
      <c r="N307" s="23" t="n">
        <v>2025</v>
      </c>
      <c r="O307" s="23" t="n">
        <v>22</v>
      </c>
    </row>
    <row r="308" customFormat="false" ht="15" hidden="false" customHeight="false" outlineLevel="0" collapsed="false">
      <c r="A308" s="22" t="n">
        <v>45698</v>
      </c>
      <c r="B308" s="23" t="s">
        <v>101</v>
      </c>
      <c r="C308" s="23" t="s">
        <v>93</v>
      </c>
      <c r="D308" s="24" t="n">
        <v>190.9</v>
      </c>
      <c r="E308" s="25" t="n">
        <f aca="false">MAX(D308,0)/1000</f>
        <v>0.1909</v>
      </c>
      <c r="F308" s="25" t="n">
        <f aca="false">MAX(-D308,0)/1000</f>
        <v>0</v>
      </c>
      <c r="G308" s="23" t="str">
        <f aca="false">IF(E308&gt;0,"ja","nein")</f>
        <v>ja</v>
      </c>
      <c r="H308" s="26" t="n">
        <v>87.38</v>
      </c>
      <c r="I308" s="26" t="n">
        <f aca="false">(H308/10+IF(N308=2025,Einstellungen!$B$23,Einstellungen!$C$23))*(1+Einstellungen!$B$10)</f>
        <v>30.34381</v>
      </c>
      <c r="J308" s="25" t="n">
        <f aca="false">E308*I308/100</f>
        <v>0.05792633329</v>
      </c>
      <c r="K308" s="25" t="n">
        <f aca="false">E308*Einstellungen!$B$5/100</f>
        <v>0.055361</v>
      </c>
      <c r="L308" s="23" t="str">
        <f aca="false">IF(I308&lt;Einstellungen!$B$5,"ja","nein")</f>
        <v>nein</v>
      </c>
      <c r="M308" s="23" t="s">
        <v>123</v>
      </c>
      <c r="N308" s="23" t="n">
        <v>2025</v>
      </c>
      <c r="O308" s="23" t="n">
        <v>23</v>
      </c>
    </row>
    <row r="309" customFormat="false" ht="15" hidden="false" customHeight="false" outlineLevel="0" collapsed="false">
      <c r="A309" s="22" t="n">
        <v>45699</v>
      </c>
      <c r="B309" s="23" t="s">
        <v>102</v>
      </c>
      <c r="C309" s="23" t="s">
        <v>98</v>
      </c>
      <c r="D309" s="24" t="n">
        <v>164.1</v>
      </c>
      <c r="E309" s="25" t="n">
        <f aca="false">MAX(D309,0)/1000</f>
        <v>0.1641</v>
      </c>
      <c r="F309" s="25" t="n">
        <f aca="false">MAX(-D309,0)/1000</f>
        <v>0</v>
      </c>
      <c r="G309" s="23" t="str">
        <f aca="false">IF(E309&gt;0,"ja","nein")</f>
        <v>ja</v>
      </c>
      <c r="H309" s="26" t="n">
        <v>77.45</v>
      </c>
      <c r="I309" s="26" t="n">
        <f aca="false">(H309/10+IF(N309=2025,Einstellungen!$B$23,Einstellungen!$C$23))*(1+Einstellungen!$B$10)</f>
        <v>29.16214</v>
      </c>
      <c r="J309" s="25" t="n">
        <f aca="false">E309*I309/100</f>
        <v>0.04785507174</v>
      </c>
      <c r="K309" s="25" t="n">
        <f aca="false">E309*Einstellungen!$B$5/100</f>
        <v>0.047589</v>
      </c>
      <c r="L309" s="23" t="str">
        <f aca="false">IF(I309&lt;Einstellungen!$B$5,"ja","nein")</f>
        <v>nein</v>
      </c>
      <c r="M309" s="23" t="s">
        <v>123</v>
      </c>
      <c r="N309" s="23" t="n">
        <v>2025</v>
      </c>
      <c r="O309" s="23" t="n">
        <v>0</v>
      </c>
    </row>
    <row r="310" customFormat="false" ht="15" hidden="false" customHeight="false" outlineLevel="0" collapsed="false">
      <c r="A310" s="22" t="n">
        <v>45699</v>
      </c>
      <c r="B310" s="23" t="s">
        <v>107</v>
      </c>
      <c r="C310" s="23" t="s">
        <v>98</v>
      </c>
      <c r="D310" s="24" t="n">
        <v>168.1</v>
      </c>
      <c r="E310" s="25" t="n">
        <f aca="false">MAX(D310,0)/1000</f>
        <v>0.1681</v>
      </c>
      <c r="F310" s="25" t="n">
        <f aca="false">MAX(-D310,0)/1000</f>
        <v>0</v>
      </c>
      <c r="G310" s="23" t="str">
        <f aca="false">IF(E310&gt;0,"ja","nein")</f>
        <v>ja</v>
      </c>
      <c r="H310" s="26" t="n">
        <v>71.1</v>
      </c>
      <c r="I310" s="26" t="n">
        <f aca="false">(H310/10+IF(N310=2025,Einstellungen!$B$23,Einstellungen!$C$23))*(1+Einstellungen!$B$10)</f>
        <v>28.40649</v>
      </c>
      <c r="J310" s="25" t="n">
        <f aca="false">E310*I310/100</f>
        <v>0.04775130969</v>
      </c>
      <c r="K310" s="25" t="n">
        <f aca="false">E310*Einstellungen!$B$5/100</f>
        <v>0.048749</v>
      </c>
      <c r="L310" s="23" t="str">
        <f aca="false">IF(I310&lt;Einstellungen!$B$5,"ja","nein")</f>
        <v>ja</v>
      </c>
      <c r="M310" s="23" t="s">
        <v>123</v>
      </c>
      <c r="N310" s="23" t="n">
        <v>2025</v>
      </c>
      <c r="O310" s="23" t="n">
        <v>1</v>
      </c>
    </row>
    <row r="311" customFormat="false" ht="15" hidden="false" customHeight="false" outlineLevel="0" collapsed="false">
      <c r="A311" s="22" t="n">
        <v>45699</v>
      </c>
      <c r="B311" s="23" t="s">
        <v>108</v>
      </c>
      <c r="C311" s="23" t="s">
        <v>98</v>
      </c>
      <c r="D311" s="24" t="n">
        <v>196.3</v>
      </c>
      <c r="E311" s="25" t="n">
        <f aca="false">MAX(D311,0)/1000</f>
        <v>0.1963</v>
      </c>
      <c r="F311" s="25" t="n">
        <f aca="false">MAX(-D311,0)/1000</f>
        <v>0</v>
      </c>
      <c r="G311" s="23" t="str">
        <f aca="false">IF(E311&gt;0,"ja","nein")</f>
        <v>ja</v>
      </c>
      <c r="H311" s="26" t="n">
        <v>71.62</v>
      </c>
      <c r="I311" s="26" t="n">
        <f aca="false">(H311/10+IF(N311=2025,Einstellungen!$B$23,Einstellungen!$C$23))*(1+Einstellungen!$B$10)</f>
        <v>28.46837</v>
      </c>
      <c r="J311" s="25" t="n">
        <f aca="false">E311*I311/100</f>
        <v>0.05588341031</v>
      </c>
      <c r="K311" s="25" t="n">
        <f aca="false">E311*Einstellungen!$B$5/100</f>
        <v>0.056927</v>
      </c>
      <c r="L311" s="23" t="str">
        <f aca="false">IF(I311&lt;Einstellungen!$B$5,"ja","nein")</f>
        <v>ja</v>
      </c>
      <c r="M311" s="23" t="s">
        <v>123</v>
      </c>
      <c r="N311" s="23" t="n">
        <v>2025</v>
      </c>
      <c r="O311" s="23" t="n">
        <v>2</v>
      </c>
    </row>
    <row r="312" customFormat="false" ht="15" hidden="false" customHeight="false" outlineLevel="0" collapsed="false">
      <c r="A312" s="22" t="n">
        <v>45699</v>
      </c>
      <c r="B312" s="23" t="s">
        <v>109</v>
      </c>
      <c r="C312" s="23" t="s">
        <v>98</v>
      </c>
      <c r="D312" s="24" t="n">
        <v>169.4</v>
      </c>
      <c r="E312" s="25" t="n">
        <f aca="false">MAX(D312,0)/1000</f>
        <v>0.1694</v>
      </c>
      <c r="F312" s="25" t="n">
        <f aca="false">MAX(-D312,0)/1000</f>
        <v>0</v>
      </c>
      <c r="G312" s="23" t="str">
        <f aca="false">IF(E312&gt;0,"ja","nein")</f>
        <v>ja</v>
      </c>
      <c r="H312" s="26" t="n">
        <v>74.89</v>
      </c>
      <c r="I312" s="26" t="n">
        <f aca="false">(H312/10+IF(N312=2025,Einstellungen!$B$23,Einstellungen!$C$23))*(1+Einstellungen!$B$10)</f>
        <v>28.8575</v>
      </c>
      <c r="J312" s="25" t="n">
        <f aca="false">E312*I312/100</f>
        <v>0.048884605</v>
      </c>
      <c r="K312" s="25" t="n">
        <f aca="false">E312*Einstellungen!$B$5/100</f>
        <v>0.049126</v>
      </c>
      <c r="L312" s="23" t="str">
        <f aca="false">IF(I312&lt;Einstellungen!$B$5,"ja","nein")</f>
        <v>ja</v>
      </c>
      <c r="M312" s="23" t="s">
        <v>123</v>
      </c>
      <c r="N312" s="23" t="n">
        <v>2025</v>
      </c>
      <c r="O312" s="23" t="n">
        <v>3</v>
      </c>
    </row>
    <row r="313" customFormat="false" ht="15" hidden="false" customHeight="false" outlineLevel="0" collapsed="false">
      <c r="A313" s="22" t="n">
        <v>45699</v>
      </c>
      <c r="B313" s="23" t="s">
        <v>110</v>
      </c>
      <c r="C313" s="23" t="s">
        <v>98</v>
      </c>
      <c r="D313" s="24" t="n">
        <v>168.3</v>
      </c>
      <c r="E313" s="25" t="n">
        <f aca="false">MAX(D313,0)/1000</f>
        <v>0.1683</v>
      </c>
      <c r="F313" s="25" t="n">
        <f aca="false">MAX(-D313,0)/1000</f>
        <v>0</v>
      </c>
      <c r="G313" s="23" t="str">
        <f aca="false">IF(E313&gt;0,"ja","nein")</f>
        <v>ja</v>
      </c>
      <c r="H313" s="26" t="n">
        <v>77.45</v>
      </c>
      <c r="I313" s="26" t="n">
        <f aca="false">(H313/10+IF(N313=2025,Einstellungen!$B$23,Einstellungen!$C$23))*(1+Einstellungen!$B$10)</f>
        <v>29.16214</v>
      </c>
      <c r="J313" s="25" t="n">
        <f aca="false">E313*I313/100</f>
        <v>0.04907988162</v>
      </c>
      <c r="K313" s="25" t="n">
        <f aca="false">E313*Einstellungen!$B$5/100</f>
        <v>0.048807</v>
      </c>
      <c r="L313" s="23" t="str">
        <f aca="false">IF(I313&lt;Einstellungen!$B$5,"ja","nein")</f>
        <v>nein</v>
      </c>
      <c r="M313" s="23" t="s">
        <v>123</v>
      </c>
      <c r="N313" s="23" t="n">
        <v>2025</v>
      </c>
      <c r="O313" s="23" t="n">
        <v>4</v>
      </c>
    </row>
    <row r="314" customFormat="false" ht="15" hidden="false" customHeight="false" outlineLevel="0" collapsed="false">
      <c r="A314" s="22" t="n">
        <v>45699</v>
      </c>
      <c r="B314" s="23" t="s">
        <v>111</v>
      </c>
      <c r="C314" s="23" t="s">
        <v>98</v>
      </c>
      <c r="D314" s="24" t="n">
        <v>166.6</v>
      </c>
      <c r="E314" s="25" t="n">
        <f aca="false">MAX(D314,0)/1000</f>
        <v>0.1666</v>
      </c>
      <c r="F314" s="25" t="n">
        <f aca="false">MAX(-D314,0)/1000</f>
        <v>0</v>
      </c>
      <c r="G314" s="23" t="str">
        <f aca="false">IF(E314&gt;0,"ja","nein")</f>
        <v>ja</v>
      </c>
      <c r="H314" s="26" t="n">
        <v>87.44</v>
      </c>
      <c r="I314" s="26" t="n">
        <f aca="false">(H314/10+IF(N314=2025,Einstellungen!$B$23,Einstellungen!$C$23))*(1+Einstellungen!$B$10)</f>
        <v>30.35095</v>
      </c>
      <c r="J314" s="25" t="n">
        <f aca="false">E314*I314/100</f>
        <v>0.0505646827</v>
      </c>
      <c r="K314" s="25" t="n">
        <f aca="false">E314*Einstellungen!$B$5/100</f>
        <v>0.048314</v>
      </c>
      <c r="L314" s="23" t="str">
        <f aca="false">IF(I314&lt;Einstellungen!$B$5,"ja","nein")</f>
        <v>nein</v>
      </c>
      <c r="M314" s="23" t="s">
        <v>123</v>
      </c>
      <c r="N314" s="23" t="n">
        <v>2025</v>
      </c>
      <c r="O314" s="23" t="n">
        <v>5</v>
      </c>
    </row>
    <row r="315" customFormat="false" ht="15" hidden="false" customHeight="false" outlineLevel="0" collapsed="false">
      <c r="A315" s="22" t="n">
        <v>45699</v>
      </c>
      <c r="B315" s="23" t="s">
        <v>112</v>
      </c>
      <c r="C315" s="23" t="s">
        <v>98</v>
      </c>
      <c r="D315" s="24" t="n">
        <v>196.8</v>
      </c>
      <c r="E315" s="25" t="n">
        <f aca="false">MAX(D315,0)/1000</f>
        <v>0.1968</v>
      </c>
      <c r="F315" s="25" t="n">
        <f aca="false">MAX(-D315,0)/1000</f>
        <v>0</v>
      </c>
      <c r="G315" s="23" t="str">
        <f aca="false">IF(E315&gt;0,"ja","nein")</f>
        <v>ja</v>
      </c>
      <c r="H315" s="26" t="n">
        <v>100.46</v>
      </c>
      <c r="I315" s="26" t="n">
        <f aca="false">(H315/10+IF(N315=2025,Einstellungen!$B$23,Einstellungen!$C$23))*(1+Einstellungen!$B$10)</f>
        <v>31.90033</v>
      </c>
      <c r="J315" s="25" t="n">
        <f aca="false">E315*I315/100</f>
        <v>0.06277984944</v>
      </c>
      <c r="K315" s="25" t="n">
        <f aca="false">E315*Einstellungen!$B$5/100</f>
        <v>0.057072</v>
      </c>
      <c r="L315" s="23" t="str">
        <f aca="false">IF(I315&lt;Einstellungen!$B$5,"ja","nein")</f>
        <v>nein</v>
      </c>
      <c r="M315" s="23" t="s">
        <v>123</v>
      </c>
      <c r="N315" s="23" t="n">
        <v>2025</v>
      </c>
      <c r="O315" s="23" t="n">
        <v>6</v>
      </c>
    </row>
    <row r="316" customFormat="false" ht="15" hidden="false" customHeight="false" outlineLevel="0" collapsed="false">
      <c r="A316" s="22" t="n">
        <v>45699</v>
      </c>
      <c r="B316" s="23" t="s">
        <v>113</v>
      </c>
      <c r="C316" s="23" t="s">
        <v>98</v>
      </c>
      <c r="D316" s="24" t="n">
        <v>249.6</v>
      </c>
      <c r="E316" s="25" t="n">
        <f aca="false">MAX(D316,0)/1000</f>
        <v>0.2496</v>
      </c>
      <c r="F316" s="25" t="n">
        <f aca="false">MAX(-D316,0)/1000</f>
        <v>0</v>
      </c>
      <c r="G316" s="23" t="str">
        <f aca="false">IF(E316&gt;0,"ja","nein")</f>
        <v>ja</v>
      </c>
      <c r="H316" s="26" t="n">
        <v>134.93</v>
      </c>
      <c r="I316" s="26" t="n">
        <f aca="false">(H316/10+IF(N316=2025,Einstellungen!$B$23,Einstellungen!$C$23))*(1+Einstellungen!$B$10)</f>
        <v>36.00226</v>
      </c>
      <c r="J316" s="25" t="n">
        <f aca="false">E316*I316/100</f>
        <v>0.08986164096</v>
      </c>
      <c r="K316" s="25" t="n">
        <f aca="false">E316*Einstellungen!$B$5/100</f>
        <v>0.072384</v>
      </c>
      <c r="L316" s="23" t="str">
        <f aca="false">IF(I316&lt;Einstellungen!$B$5,"ja","nein")</f>
        <v>nein</v>
      </c>
      <c r="M316" s="23" t="s">
        <v>123</v>
      </c>
      <c r="N316" s="23" t="n">
        <v>2025</v>
      </c>
      <c r="O316" s="23" t="n">
        <v>7</v>
      </c>
    </row>
    <row r="317" customFormat="false" ht="15" hidden="false" customHeight="false" outlineLevel="0" collapsed="false">
      <c r="A317" s="22" t="n">
        <v>45699</v>
      </c>
      <c r="B317" s="23" t="s">
        <v>114</v>
      </c>
      <c r="C317" s="23" t="s">
        <v>98</v>
      </c>
      <c r="D317" s="24" t="n">
        <v>228.8</v>
      </c>
      <c r="E317" s="25" t="n">
        <f aca="false">MAX(D317,0)/1000</f>
        <v>0.2288</v>
      </c>
      <c r="F317" s="25" t="n">
        <f aca="false">MAX(-D317,0)/1000</f>
        <v>0</v>
      </c>
      <c r="G317" s="23" t="str">
        <f aca="false">IF(E317&gt;0,"ja","nein")</f>
        <v>ja</v>
      </c>
      <c r="H317" s="26" t="n">
        <v>155.53</v>
      </c>
      <c r="I317" s="26" t="n">
        <f aca="false">(H317/10+IF(N317=2025,Einstellungen!$B$23,Einstellungen!$C$23))*(1+Einstellungen!$B$10)</f>
        <v>38.45366</v>
      </c>
      <c r="J317" s="25" t="n">
        <f aca="false">E317*I317/100</f>
        <v>0.08798197408</v>
      </c>
      <c r="K317" s="25" t="n">
        <f aca="false">E317*Einstellungen!$B$5/100</f>
        <v>0.066352</v>
      </c>
      <c r="L317" s="23" t="str">
        <f aca="false">IF(I317&lt;Einstellungen!$B$5,"ja","nein")</f>
        <v>nein</v>
      </c>
      <c r="M317" s="23" t="s">
        <v>123</v>
      </c>
      <c r="N317" s="23" t="n">
        <v>2025</v>
      </c>
      <c r="O317" s="23" t="n">
        <v>8</v>
      </c>
    </row>
    <row r="318" customFormat="false" ht="15" hidden="false" customHeight="false" outlineLevel="0" collapsed="false">
      <c r="A318" s="22" t="n">
        <v>45699</v>
      </c>
      <c r="B318" s="23" t="s">
        <v>115</v>
      </c>
      <c r="C318" s="23" t="s">
        <v>98</v>
      </c>
      <c r="D318" s="24" t="n">
        <v>232.8</v>
      </c>
      <c r="E318" s="25" t="n">
        <f aca="false">MAX(D318,0)/1000</f>
        <v>0.2328</v>
      </c>
      <c r="F318" s="25" t="n">
        <f aca="false">MAX(-D318,0)/1000</f>
        <v>0</v>
      </c>
      <c r="G318" s="23" t="str">
        <f aca="false">IF(E318&gt;0,"ja","nein")</f>
        <v>ja</v>
      </c>
      <c r="H318" s="26" t="n">
        <v>141.42</v>
      </c>
      <c r="I318" s="26" t="n">
        <f aca="false">(H318/10+IF(N318=2025,Einstellungen!$B$23,Einstellungen!$C$23))*(1+Einstellungen!$B$10)</f>
        <v>36.77457</v>
      </c>
      <c r="J318" s="25" t="n">
        <f aca="false">E318*I318/100</f>
        <v>0.08561119896</v>
      </c>
      <c r="K318" s="25" t="n">
        <f aca="false">E318*Einstellungen!$B$5/100</f>
        <v>0.067512</v>
      </c>
      <c r="L318" s="23" t="str">
        <f aca="false">IF(I318&lt;Einstellungen!$B$5,"ja","nein")</f>
        <v>nein</v>
      </c>
      <c r="M318" s="23" t="s">
        <v>123</v>
      </c>
      <c r="N318" s="23" t="n">
        <v>2025</v>
      </c>
      <c r="O318" s="23" t="n">
        <v>9</v>
      </c>
    </row>
    <row r="319" customFormat="false" ht="15" hidden="false" customHeight="false" outlineLevel="0" collapsed="false">
      <c r="A319" s="22" t="n">
        <v>45699</v>
      </c>
      <c r="B319" s="23" t="s">
        <v>116</v>
      </c>
      <c r="C319" s="23" t="s">
        <v>98</v>
      </c>
      <c r="D319" s="24" t="n">
        <v>396.3</v>
      </c>
      <c r="E319" s="25" t="n">
        <f aca="false">MAX(D319,0)/1000</f>
        <v>0.3963</v>
      </c>
      <c r="F319" s="25" t="n">
        <f aca="false">MAX(-D319,0)/1000</f>
        <v>0</v>
      </c>
      <c r="G319" s="23" t="str">
        <f aca="false">IF(E319&gt;0,"ja","nein")</f>
        <v>ja</v>
      </c>
      <c r="H319" s="26" t="n">
        <v>96.65</v>
      </c>
      <c r="I319" s="26" t="n">
        <f aca="false">(H319/10+IF(N319=2025,Einstellungen!$B$23,Einstellungen!$C$23))*(1+Einstellungen!$B$10)</f>
        <v>31.44694</v>
      </c>
      <c r="J319" s="25" t="n">
        <f aca="false">E319*I319/100</f>
        <v>0.12462422322</v>
      </c>
      <c r="K319" s="25" t="n">
        <f aca="false">E319*Einstellungen!$B$5/100</f>
        <v>0.114927</v>
      </c>
      <c r="L319" s="23" t="str">
        <f aca="false">IF(I319&lt;Einstellungen!$B$5,"ja","nein")</f>
        <v>nein</v>
      </c>
      <c r="M319" s="23" t="s">
        <v>123</v>
      </c>
      <c r="N319" s="23" t="n">
        <v>2025</v>
      </c>
      <c r="O319" s="23" t="n">
        <v>10</v>
      </c>
    </row>
    <row r="320" customFormat="false" ht="15" hidden="false" customHeight="false" outlineLevel="0" collapsed="false">
      <c r="A320" s="22" t="n">
        <v>45699</v>
      </c>
      <c r="B320" s="23" t="s">
        <v>117</v>
      </c>
      <c r="C320" s="23" t="s">
        <v>98</v>
      </c>
      <c r="D320" s="24" t="n">
        <v>413.1</v>
      </c>
      <c r="E320" s="25" t="n">
        <f aca="false">MAX(D320,0)/1000</f>
        <v>0.4131</v>
      </c>
      <c r="F320" s="25" t="n">
        <f aca="false">MAX(-D320,0)/1000</f>
        <v>0</v>
      </c>
      <c r="G320" s="23" t="str">
        <f aca="false">IF(E320&gt;0,"ja","nein")</f>
        <v>ja</v>
      </c>
      <c r="H320" s="26" t="n">
        <v>92.78</v>
      </c>
      <c r="I320" s="26" t="n">
        <f aca="false">(H320/10+IF(N320=2025,Einstellungen!$B$23,Einstellungen!$C$23))*(1+Einstellungen!$B$10)</f>
        <v>30.98641</v>
      </c>
      <c r="J320" s="25" t="n">
        <f aca="false">E320*I320/100</f>
        <v>0.12800485971</v>
      </c>
      <c r="K320" s="25" t="n">
        <f aca="false">E320*Einstellungen!$B$5/100</f>
        <v>0.119799</v>
      </c>
      <c r="L320" s="23" t="str">
        <f aca="false">IF(I320&lt;Einstellungen!$B$5,"ja","nein")</f>
        <v>nein</v>
      </c>
      <c r="M320" s="23" t="s">
        <v>123</v>
      </c>
      <c r="N320" s="23" t="n">
        <v>2025</v>
      </c>
      <c r="O320" s="23" t="n">
        <v>11</v>
      </c>
    </row>
    <row r="321" customFormat="false" ht="15" hidden="false" customHeight="false" outlineLevel="0" collapsed="false">
      <c r="A321" s="22" t="n">
        <v>45699</v>
      </c>
      <c r="B321" s="23" t="s">
        <v>118</v>
      </c>
      <c r="C321" s="23" t="s">
        <v>98</v>
      </c>
      <c r="D321" s="24" t="n">
        <v>357.1</v>
      </c>
      <c r="E321" s="25" t="n">
        <f aca="false">MAX(D321,0)/1000</f>
        <v>0.3571</v>
      </c>
      <c r="F321" s="25" t="n">
        <f aca="false">MAX(-D321,0)/1000</f>
        <v>0</v>
      </c>
      <c r="G321" s="23" t="str">
        <f aca="false">IF(E321&gt;0,"ja","nein")</f>
        <v>ja</v>
      </c>
      <c r="H321" s="26" t="n">
        <v>97.68</v>
      </c>
      <c r="I321" s="26" t="n">
        <f aca="false">(H321/10+IF(N321=2025,Einstellungen!$B$23,Einstellungen!$C$23))*(1+Einstellungen!$B$10)</f>
        <v>31.56951</v>
      </c>
      <c r="J321" s="25" t="n">
        <f aca="false">E321*I321/100</f>
        <v>0.11273472021</v>
      </c>
      <c r="K321" s="25" t="n">
        <f aca="false">E321*Einstellungen!$B$5/100</f>
        <v>0.103559</v>
      </c>
      <c r="L321" s="23" t="str">
        <f aca="false">IF(I321&lt;Einstellungen!$B$5,"ja","nein")</f>
        <v>nein</v>
      </c>
      <c r="M321" s="23" t="s">
        <v>123</v>
      </c>
      <c r="N321" s="23" t="n">
        <v>2025</v>
      </c>
      <c r="O321" s="23" t="n">
        <v>12</v>
      </c>
    </row>
    <row r="322" customFormat="false" ht="15" hidden="false" customHeight="false" outlineLevel="0" collapsed="false">
      <c r="A322" s="22" t="n">
        <v>45699</v>
      </c>
      <c r="B322" s="23" t="s">
        <v>119</v>
      </c>
      <c r="C322" s="23" t="s">
        <v>98</v>
      </c>
      <c r="D322" s="24" t="n">
        <v>318.8</v>
      </c>
      <c r="E322" s="25" t="n">
        <f aca="false">MAX(D322,0)/1000</f>
        <v>0.3188</v>
      </c>
      <c r="F322" s="25" t="n">
        <f aca="false">MAX(-D322,0)/1000</f>
        <v>0</v>
      </c>
      <c r="G322" s="23" t="str">
        <f aca="false">IF(E322&gt;0,"ja","nein")</f>
        <v>ja</v>
      </c>
      <c r="H322" s="26" t="n">
        <v>111.11</v>
      </c>
      <c r="I322" s="26" t="n">
        <f aca="false">(H322/10+IF(N322=2025,Einstellungen!$B$23,Einstellungen!$C$23))*(1+Einstellungen!$B$10)</f>
        <v>33.16768</v>
      </c>
      <c r="J322" s="25" t="n">
        <f aca="false">E322*I322/100</f>
        <v>0.10573856384</v>
      </c>
      <c r="K322" s="25" t="n">
        <f aca="false">E322*Einstellungen!$B$5/100</f>
        <v>0.092452</v>
      </c>
      <c r="L322" s="23" t="str">
        <f aca="false">IF(I322&lt;Einstellungen!$B$5,"ja","nein")</f>
        <v>nein</v>
      </c>
      <c r="M322" s="23" t="s">
        <v>123</v>
      </c>
      <c r="N322" s="23" t="n">
        <v>2025</v>
      </c>
      <c r="O322" s="23" t="n">
        <v>13</v>
      </c>
    </row>
    <row r="323" customFormat="false" ht="15" hidden="false" customHeight="false" outlineLevel="0" collapsed="false">
      <c r="A323" s="22" t="n">
        <v>45699</v>
      </c>
      <c r="B323" s="23" t="s">
        <v>120</v>
      </c>
      <c r="C323" s="23" t="s">
        <v>98</v>
      </c>
      <c r="D323" s="24" t="n">
        <v>372.9</v>
      </c>
      <c r="E323" s="25" t="n">
        <f aca="false">MAX(D323,0)/1000</f>
        <v>0.3729</v>
      </c>
      <c r="F323" s="25" t="n">
        <f aca="false">MAX(-D323,0)/1000</f>
        <v>0</v>
      </c>
      <c r="G323" s="23" t="str">
        <f aca="false">IF(E323&gt;0,"ja","nein")</f>
        <v>ja</v>
      </c>
      <c r="H323" s="26" t="n">
        <v>123.46</v>
      </c>
      <c r="I323" s="26" t="n">
        <f aca="false">(H323/10+IF(N323=2025,Einstellungen!$B$23,Einstellungen!$C$23))*(1+Einstellungen!$B$10)</f>
        <v>34.63733</v>
      </c>
      <c r="J323" s="25" t="n">
        <f aca="false">E323*I323/100</f>
        <v>0.12916260357</v>
      </c>
      <c r="K323" s="25" t="n">
        <f aca="false">E323*Einstellungen!$B$5/100</f>
        <v>0.108141</v>
      </c>
      <c r="L323" s="23" t="str">
        <f aca="false">IF(I323&lt;Einstellungen!$B$5,"ja","nein")</f>
        <v>nein</v>
      </c>
      <c r="M323" s="23" t="s">
        <v>123</v>
      </c>
      <c r="N323" s="23" t="n">
        <v>2025</v>
      </c>
      <c r="O323" s="23" t="n">
        <v>14</v>
      </c>
    </row>
    <row r="324" customFormat="false" ht="15" hidden="false" customHeight="false" outlineLevel="0" collapsed="false">
      <c r="A324" s="22" t="n">
        <v>45699</v>
      </c>
      <c r="B324" s="23" t="s">
        <v>104</v>
      </c>
      <c r="C324" s="23" t="s">
        <v>98</v>
      </c>
      <c r="D324" s="24" t="n">
        <v>303.2</v>
      </c>
      <c r="E324" s="25" t="n">
        <f aca="false">MAX(D324,0)/1000</f>
        <v>0.3032</v>
      </c>
      <c r="F324" s="25" t="n">
        <f aca="false">MAX(-D324,0)/1000</f>
        <v>0</v>
      </c>
      <c r="G324" s="23" t="str">
        <f aca="false">IF(E324&gt;0,"ja","nein")</f>
        <v>ja</v>
      </c>
      <c r="H324" s="26" t="n">
        <v>143.69</v>
      </c>
      <c r="I324" s="26" t="n">
        <f aca="false">(H324/10+IF(N324=2025,Einstellungen!$B$23,Einstellungen!$C$23))*(1+Einstellungen!$B$10)</f>
        <v>37.0447</v>
      </c>
      <c r="J324" s="25" t="n">
        <f aca="false">E324*I324/100</f>
        <v>0.1123195304</v>
      </c>
      <c r="K324" s="25" t="n">
        <f aca="false">E324*Einstellungen!$B$5/100</f>
        <v>0.087928</v>
      </c>
      <c r="L324" s="23" t="str">
        <f aca="false">IF(I324&lt;Einstellungen!$B$5,"ja","nein")</f>
        <v>nein</v>
      </c>
      <c r="M324" s="23" t="s">
        <v>123</v>
      </c>
      <c r="N324" s="23" t="n">
        <v>2025</v>
      </c>
      <c r="O324" s="23" t="n">
        <v>15</v>
      </c>
    </row>
    <row r="325" customFormat="false" ht="15" hidden="false" customHeight="false" outlineLevel="0" collapsed="false">
      <c r="A325" s="22" t="n">
        <v>45699</v>
      </c>
      <c r="B325" s="23" t="s">
        <v>105</v>
      </c>
      <c r="C325" s="23" t="s">
        <v>98</v>
      </c>
      <c r="D325" s="24" t="n">
        <v>366</v>
      </c>
      <c r="E325" s="25" t="n">
        <f aca="false">MAX(D325,0)/1000</f>
        <v>0.366</v>
      </c>
      <c r="F325" s="25" t="n">
        <f aca="false">MAX(-D325,0)/1000</f>
        <v>0</v>
      </c>
      <c r="G325" s="23" t="str">
        <f aca="false">IF(E325&gt;0,"ja","nein")</f>
        <v>ja</v>
      </c>
      <c r="H325" s="26" t="n">
        <v>144.47</v>
      </c>
      <c r="I325" s="26" t="n">
        <f aca="false">(H325/10+IF(N325=2025,Einstellungen!$B$23,Einstellungen!$C$23))*(1+Einstellungen!$B$10)</f>
        <v>37.13752</v>
      </c>
      <c r="J325" s="25" t="n">
        <f aca="false">E325*I325/100</f>
        <v>0.1359233232</v>
      </c>
      <c r="K325" s="25" t="n">
        <f aca="false">E325*Einstellungen!$B$5/100</f>
        <v>0.10614</v>
      </c>
      <c r="L325" s="23" t="str">
        <f aca="false">IF(I325&lt;Einstellungen!$B$5,"ja","nein")</f>
        <v>nein</v>
      </c>
      <c r="M325" s="23" t="s">
        <v>123</v>
      </c>
      <c r="N325" s="23" t="n">
        <v>2025</v>
      </c>
      <c r="O325" s="23" t="n">
        <v>16</v>
      </c>
    </row>
    <row r="326" customFormat="false" ht="15" hidden="false" customHeight="false" outlineLevel="0" collapsed="false">
      <c r="A326" s="22" t="n">
        <v>45699</v>
      </c>
      <c r="B326" s="23" t="s">
        <v>97</v>
      </c>
      <c r="C326" s="23" t="s">
        <v>98</v>
      </c>
      <c r="D326" s="24" t="n">
        <v>372</v>
      </c>
      <c r="E326" s="25" t="n">
        <f aca="false">MAX(D326,0)/1000</f>
        <v>0.372</v>
      </c>
      <c r="F326" s="25" t="n">
        <f aca="false">MAX(-D326,0)/1000</f>
        <v>0</v>
      </c>
      <c r="G326" s="23" t="str">
        <f aca="false">IF(E326&gt;0,"ja","nein")</f>
        <v>ja</v>
      </c>
      <c r="H326" s="26" t="n">
        <v>159.97</v>
      </c>
      <c r="I326" s="26" t="n">
        <f aca="false">(H326/10+IF(N326=2025,Einstellungen!$B$23,Einstellungen!$C$23))*(1+Einstellungen!$B$10)</f>
        <v>38.98202</v>
      </c>
      <c r="J326" s="25" t="n">
        <f aca="false">E326*I326/100</f>
        <v>0.1450131144</v>
      </c>
      <c r="K326" s="25" t="n">
        <f aca="false">E326*Einstellungen!$B$5/100</f>
        <v>0.10788</v>
      </c>
      <c r="L326" s="23" t="str">
        <f aca="false">IF(I326&lt;Einstellungen!$B$5,"ja","nein")</f>
        <v>nein</v>
      </c>
      <c r="M326" s="23" t="s">
        <v>123</v>
      </c>
      <c r="N326" s="23" t="n">
        <v>2025</v>
      </c>
      <c r="O326" s="23" t="n">
        <v>17</v>
      </c>
    </row>
    <row r="327" customFormat="false" ht="15" hidden="false" customHeight="false" outlineLevel="0" collapsed="false">
      <c r="A327" s="22" t="n">
        <v>45699</v>
      </c>
      <c r="B327" s="23" t="s">
        <v>99</v>
      </c>
      <c r="C327" s="23" t="s">
        <v>98</v>
      </c>
      <c r="D327" s="24" t="n">
        <v>366.2</v>
      </c>
      <c r="E327" s="25" t="n">
        <f aca="false">MAX(D327,0)/1000</f>
        <v>0.3662</v>
      </c>
      <c r="F327" s="25" t="n">
        <f aca="false">MAX(-D327,0)/1000</f>
        <v>0</v>
      </c>
      <c r="G327" s="23" t="str">
        <f aca="false">IF(E327&gt;0,"ja","nein")</f>
        <v>ja</v>
      </c>
      <c r="H327" s="26" t="n">
        <v>168.19</v>
      </c>
      <c r="I327" s="26" t="n">
        <f aca="false">(H327/10+IF(N327=2025,Einstellungen!$B$23,Einstellungen!$C$23))*(1+Einstellungen!$B$10)</f>
        <v>39.9602</v>
      </c>
      <c r="J327" s="25" t="n">
        <f aca="false">E327*I327/100</f>
        <v>0.1463342524</v>
      </c>
      <c r="K327" s="25" t="n">
        <f aca="false">E327*Einstellungen!$B$5/100</f>
        <v>0.106198</v>
      </c>
      <c r="L327" s="23" t="str">
        <f aca="false">IF(I327&lt;Einstellungen!$B$5,"ja","nein")</f>
        <v>nein</v>
      </c>
      <c r="M327" s="23" t="s">
        <v>123</v>
      </c>
      <c r="N327" s="23" t="n">
        <v>2025</v>
      </c>
      <c r="O327" s="23" t="n">
        <v>18</v>
      </c>
    </row>
    <row r="328" customFormat="false" ht="15" hidden="false" customHeight="false" outlineLevel="0" collapsed="false">
      <c r="A328" s="22" t="n">
        <v>45699</v>
      </c>
      <c r="B328" s="23" t="s">
        <v>100</v>
      </c>
      <c r="C328" s="23" t="s">
        <v>98</v>
      </c>
      <c r="D328" s="24" t="n">
        <v>297</v>
      </c>
      <c r="E328" s="25" t="n">
        <f aca="false">MAX(D328,0)/1000</f>
        <v>0.297</v>
      </c>
      <c r="F328" s="25" t="n">
        <f aca="false">MAX(-D328,0)/1000</f>
        <v>0</v>
      </c>
      <c r="G328" s="23" t="str">
        <f aca="false">IF(E328&gt;0,"ja","nein")</f>
        <v>ja</v>
      </c>
      <c r="H328" s="26" t="n">
        <v>167.45</v>
      </c>
      <c r="I328" s="26" t="n">
        <f aca="false">(H328/10+IF(N328=2025,Einstellungen!$B$23,Einstellungen!$C$23))*(1+Einstellungen!$B$10)</f>
        <v>39.87214</v>
      </c>
      <c r="J328" s="25" t="n">
        <f aca="false">E328*I328/100</f>
        <v>0.1184202558</v>
      </c>
      <c r="K328" s="25" t="n">
        <f aca="false">E328*Einstellungen!$B$5/100</f>
        <v>0.08613</v>
      </c>
      <c r="L328" s="23" t="str">
        <f aca="false">IF(I328&lt;Einstellungen!$B$5,"ja","nein")</f>
        <v>nein</v>
      </c>
      <c r="M328" s="23" t="s">
        <v>123</v>
      </c>
      <c r="N328" s="23" t="n">
        <v>2025</v>
      </c>
      <c r="O328" s="23" t="n">
        <v>19</v>
      </c>
    </row>
    <row r="329" customFormat="false" ht="15" hidden="false" customHeight="false" outlineLevel="0" collapsed="false">
      <c r="A329" s="22" t="n">
        <v>45699</v>
      </c>
      <c r="B329" s="23" t="s">
        <v>92</v>
      </c>
      <c r="C329" s="23" t="s">
        <v>98</v>
      </c>
      <c r="D329" s="24" t="n">
        <v>453.8</v>
      </c>
      <c r="E329" s="25" t="n">
        <f aca="false">MAX(D329,0)/1000</f>
        <v>0.4538</v>
      </c>
      <c r="F329" s="25" t="n">
        <f aca="false">MAX(-D329,0)/1000</f>
        <v>0</v>
      </c>
      <c r="G329" s="23" t="str">
        <f aca="false">IF(E329&gt;0,"ja","nein")</f>
        <v>ja</v>
      </c>
      <c r="H329" s="26" t="n">
        <v>162.63</v>
      </c>
      <c r="I329" s="26" t="n">
        <f aca="false">(H329/10+IF(N329=2025,Einstellungen!$B$23,Einstellungen!$C$23))*(1+Einstellungen!$B$10)</f>
        <v>39.29856</v>
      </c>
      <c r="J329" s="25" t="n">
        <f aca="false">E329*I329/100</f>
        <v>0.17833686528</v>
      </c>
      <c r="K329" s="25" t="n">
        <f aca="false">E329*Einstellungen!$B$5/100</f>
        <v>0.131602</v>
      </c>
      <c r="L329" s="23" t="str">
        <f aca="false">IF(I329&lt;Einstellungen!$B$5,"ja","nein")</f>
        <v>nein</v>
      </c>
      <c r="M329" s="23" t="s">
        <v>123</v>
      </c>
      <c r="N329" s="23" t="n">
        <v>2025</v>
      </c>
      <c r="O329" s="23" t="n">
        <v>20</v>
      </c>
    </row>
    <row r="330" customFormat="false" ht="15" hidden="false" customHeight="false" outlineLevel="0" collapsed="false">
      <c r="A330" s="22" t="n">
        <v>45699</v>
      </c>
      <c r="B330" s="23" t="s">
        <v>95</v>
      </c>
      <c r="C330" s="23" t="s">
        <v>98</v>
      </c>
      <c r="D330" s="24" t="n">
        <v>481.8</v>
      </c>
      <c r="E330" s="25" t="n">
        <f aca="false">MAX(D330,0)/1000</f>
        <v>0.4818</v>
      </c>
      <c r="F330" s="25" t="n">
        <f aca="false">MAX(-D330,0)/1000</f>
        <v>0</v>
      </c>
      <c r="G330" s="23" t="str">
        <f aca="false">IF(E330&gt;0,"ja","nein")</f>
        <v>ja</v>
      </c>
      <c r="H330" s="26" t="n">
        <v>148.75</v>
      </c>
      <c r="I330" s="26" t="n">
        <f aca="false">(H330/10+IF(N330=2025,Einstellungen!$B$23,Einstellungen!$C$23))*(1+Einstellungen!$B$10)</f>
        <v>37.64684</v>
      </c>
      <c r="J330" s="25" t="n">
        <f aca="false">E330*I330/100</f>
        <v>0.18138247512</v>
      </c>
      <c r="K330" s="25" t="n">
        <f aca="false">E330*Einstellungen!$B$5/100</f>
        <v>0.139722</v>
      </c>
      <c r="L330" s="23" t="str">
        <f aca="false">IF(I330&lt;Einstellungen!$B$5,"ja","nein")</f>
        <v>nein</v>
      </c>
      <c r="M330" s="23" t="s">
        <v>123</v>
      </c>
      <c r="N330" s="23" t="n">
        <v>2025</v>
      </c>
      <c r="O330" s="23" t="n">
        <v>21</v>
      </c>
    </row>
    <row r="331" customFormat="false" ht="15" hidden="false" customHeight="false" outlineLevel="0" collapsed="false">
      <c r="A331" s="22" t="n">
        <v>45699</v>
      </c>
      <c r="B331" s="23" t="s">
        <v>96</v>
      </c>
      <c r="C331" s="23" t="s">
        <v>98</v>
      </c>
      <c r="D331" s="24" t="n">
        <v>306.2</v>
      </c>
      <c r="E331" s="25" t="n">
        <f aca="false">MAX(D331,0)/1000</f>
        <v>0.3062</v>
      </c>
      <c r="F331" s="25" t="n">
        <f aca="false">MAX(-D331,0)/1000</f>
        <v>0</v>
      </c>
      <c r="G331" s="23" t="str">
        <f aca="false">IF(E331&gt;0,"ja","nein")</f>
        <v>ja</v>
      </c>
      <c r="H331" s="26" t="n">
        <v>142.95</v>
      </c>
      <c r="I331" s="26" t="n">
        <f aca="false">(H331/10+IF(N331=2025,Einstellungen!$B$23,Einstellungen!$C$23))*(1+Einstellungen!$B$10)</f>
        <v>36.95664</v>
      </c>
      <c r="J331" s="25" t="n">
        <f aca="false">E331*I331/100</f>
        <v>0.11316123168</v>
      </c>
      <c r="K331" s="25" t="n">
        <f aca="false">E331*Einstellungen!$B$5/100</f>
        <v>0.088798</v>
      </c>
      <c r="L331" s="23" t="str">
        <f aca="false">IF(I331&lt;Einstellungen!$B$5,"ja","nein")</f>
        <v>nein</v>
      </c>
      <c r="M331" s="23" t="s">
        <v>123</v>
      </c>
      <c r="N331" s="23" t="n">
        <v>2025</v>
      </c>
      <c r="O331" s="23" t="n">
        <v>22</v>
      </c>
    </row>
    <row r="332" customFormat="false" ht="15" hidden="false" customHeight="false" outlineLevel="0" collapsed="false">
      <c r="A332" s="22" t="n">
        <v>45699</v>
      </c>
      <c r="B332" s="23" t="s">
        <v>101</v>
      </c>
      <c r="C332" s="23" t="s">
        <v>98</v>
      </c>
      <c r="D332" s="24" t="n">
        <v>287.4</v>
      </c>
      <c r="E332" s="25" t="n">
        <f aca="false">MAX(D332,0)/1000</f>
        <v>0.2874</v>
      </c>
      <c r="F332" s="25" t="n">
        <f aca="false">MAX(-D332,0)/1000</f>
        <v>0</v>
      </c>
      <c r="G332" s="23" t="str">
        <f aca="false">IF(E332&gt;0,"ja","nein")</f>
        <v>ja</v>
      </c>
      <c r="H332" s="26" t="n">
        <v>128.24</v>
      </c>
      <c r="I332" s="26" t="n">
        <f aca="false">(H332/10+IF(N332=2025,Einstellungen!$B$23,Einstellungen!$C$23))*(1+Einstellungen!$B$10)</f>
        <v>35.20615</v>
      </c>
      <c r="J332" s="25" t="n">
        <f aca="false">E332*I332/100</f>
        <v>0.1011824751</v>
      </c>
      <c r="K332" s="25" t="n">
        <f aca="false">E332*Einstellungen!$B$5/100</f>
        <v>0.083346</v>
      </c>
      <c r="L332" s="23" t="str">
        <f aca="false">IF(I332&lt;Einstellungen!$B$5,"ja","nein")</f>
        <v>nein</v>
      </c>
      <c r="M332" s="23" t="s">
        <v>123</v>
      </c>
      <c r="N332" s="23" t="n">
        <v>2025</v>
      </c>
      <c r="O332" s="23" t="n">
        <v>23</v>
      </c>
    </row>
    <row r="333" customFormat="false" ht="15" hidden="false" customHeight="false" outlineLevel="0" collapsed="false">
      <c r="A333" s="22" t="n">
        <v>45700</v>
      </c>
      <c r="B333" s="23" t="s">
        <v>102</v>
      </c>
      <c r="C333" s="23" t="s">
        <v>103</v>
      </c>
      <c r="D333" s="24" t="n">
        <v>271.3</v>
      </c>
      <c r="E333" s="25" t="n">
        <f aca="false">MAX(D333,0)/1000</f>
        <v>0.2713</v>
      </c>
      <c r="F333" s="25" t="n">
        <f aca="false">MAX(-D333,0)/1000</f>
        <v>0</v>
      </c>
      <c r="G333" s="23" t="str">
        <f aca="false">IF(E333&gt;0,"ja","nein")</f>
        <v>ja</v>
      </c>
      <c r="H333" s="26" t="n">
        <v>129.13</v>
      </c>
      <c r="I333" s="26" t="n">
        <f aca="false">(H333/10+IF(N333=2025,Einstellungen!$B$23,Einstellungen!$C$23))*(1+Einstellungen!$B$10)</f>
        <v>35.31206</v>
      </c>
      <c r="J333" s="25" t="n">
        <f aca="false">E333*I333/100</f>
        <v>0.09580161878</v>
      </c>
      <c r="K333" s="25" t="n">
        <f aca="false">E333*Einstellungen!$B$5/100</f>
        <v>0.078677</v>
      </c>
      <c r="L333" s="23" t="str">
        <f aca="false">IF(I333&lt;Einstellungen!$B$5,"ja","nein")</f>
        <v>nein</v>
      </c>
      <c r="M333" s="23" t="s">
        <v>123</v>
      </c>
      <c r="N333" s="23" t="n">
        <v>2025</v>
      </c>
      <c r="O333" s="23" t="n">
        <v>0</v>
      </c>
    </row>
    <row r="334" customFormat="false" ht="15" hidden="false" customHeight="false" outlineLevel="0" collapsed="false">
      <c r="A334" s="22" t="n">
        <v>45700</v>
      </c>
      <c r="B334" s="23" t="s">
        <v>107</v>
      </c>
      <c r="C334" s="23" t="s">
        <v>103</v>
      </c>
      <c r="D334" s="24" t="n">
        <v>223</v>
      </c>
      <c r="E334" s="25" t="n">
        <f aca="false">MAX(D334,0)/1000</f>
        <v>0.223</v>
      </c>
      <c r="F334" s="25" t="n">
        <f aca="false">MAX(-D334,0)/1000</f>
        <v>0</v>
      </c>
      <c r="G334" s="23" t="str">
        <f aca="false">IF(E334&gt;0,"ja","nein")</f>
        <v>ja</v>
      </c>
      <c r="H334" s="26" t="n">
        <v>127.77</v>
      </c>
      <c r="I334" s="26" t="n">
        <f aca="false">(H334/10+IF(N334=2025,Einstellungen!$B$23,Einstellungen!$C$23))*(1+Einstellungen!$B$10)</f>
        <v>35.15022</v>
      </c>
      <c r="J334" s="25" t="n">
        <f aca="false">E334*I334/100</f>
        <v>0.0783849906</v>
      </c>
      <c r="K334" s="25" t="n">
        <f aca="false">E334*Einstellungen!$B$5/100</f>
        <v>0.06467</v>
      </c>
      <c r="L334" s="23" t="str">
        <f aca="false">IF(I334&lt;Einstellungen!$B$5,"ja","nein")</f>
        <v>nein</v>
      </c>
      <c r="M334" s="23" t="s">
        <v>123</v>
      </c>
      <c r="N334" s="23" t="n">
        <v>2025</v>
      </c>
      <c r="O334" s="23" t="n">
        <v>1</v>
      </c>
    </row>
    <row r="335" customFormat="false" ht="15" hidden="false" customHeight="false" outlineLevel="0" collapsed="false">
      <c r="A335" s="22" t="n">
        <v>45700</v>
      </c>
      <c r="B335" s="23" t="s">
        <v>108</v>
      </c>
      <c r="C335" s="23" t="s">
        <v>103</v>
      </c>
      <c r="D335" s="24" t="n">
        <v>270.6</v>
      </c>
      <c r="E335" s="25" t="n">
        <f aca="false">MAX(D335,0)/1000</f>
        <v>0.2706</v>
      </c>
      <c r="F335" s="25" t="n">
        <f aca="false">MAX(-D335,0)/1000</f>
        <v>0</v>
      </c>
      <c r="G335" s="23" t="str">
        <f aca="false">IF(E335&gt;0,"ja","nein")</f>
        <v>ja</v>
      </c>
      <c r="H335" s="26" t="n">
        <v>126.82</v>
      </c>
      <c r="I335" s="26" t="n">
        <f aca="false">(H335/10+IF(N335=2025,Einstellungen!$B$23,Einstellungen!$C$23))*(1+Einstellungen!$B$10)</f>
        <v>35.03717</v>
      </c>
      <c r="J335" s="25" t="n">
        <f aca="false">E335*I335/100</f>
        <v>0.09481058202</v>
      </c>
      <c r="K335" s="25" t="n">
        <f aca="false">E335*Einstellungen!$B$5/100</f>
        <v>0.078474</v>
      </c>
      <c r="L335" s="23" t="str">
        <f aca="false">IF(I335&lt;Einstellungen!$B$5,"ja","nein")</f>
        <v>nein</v>
      </c>
      <c r="M335" s="23" t="s">
        <v>123</v>
      </c>
      <c r="N335" s="23" t="n">
        <v>2025</v>
      </c>
      <c r="O335" s="23" t="n">
        <v>2</v>
      </c>
    </row>
    <row r="336" customFormat="false" ht="15" hidden="false" customHeight="false" outlineLevel="0" collapsed="false">
      <c r="A336" s="22" t="n">
        <v>45700</v>
      </c>
      <c r="B336" s="23" t="s">
        <v>109</v>
      </c>
      <c r="C336" s="23" t="s">
        <v>103</v>
      </c>
      <c r="D336" s="24" t="n">
        <v>225.2</v>
      </c>
      <c r="E336" s="25" t="n">
        <f aca="false">MAX(D336,0)/1000</f>
        <v>0.2252</v>
      </c>
      <c r="F336" s="25" t="n">
        <f aca="false">MAX(-D336,0)/1000</f>
        <v>0</v>
      </c>
      <c r="G336" s="23" t="str">
        <f aca="false">IF(E336&gt;0,"ja","nein")</f>
        <v>ja</v>
      </c>
      <c r="H336" s="26" t="n">
        <v>126.59</v>
      </c>
      <c r="I336" s="26" t="n">
        <f aca="false">(H336/10+IF(N336=2025,Einstellungen!$B$23,Einstellungen!$C$23))*(1+Einstellungen!$B$10)</f>
        <v>35.0098</v>
      </c>
      <c r="J336" s="25" t="n">
        <f aca="false">E336*I336/100</f>
        <v>0.0788420696</v>
      </c>
      <c r="K336" s="25" t="n">
        <f aca="false">E336*Einstellungen!$B$5/100</f>
        <v>0.065308</v>
      </c>
      <c r="L336" s="23" t="str">
        <f aca="false">IF(I336&lt;Einstellungen!$B$5,"ja","nein")</f>
        <v>nein</v>
      </c>
      <c r="M336" s="23" t="s">
        <v>123</v>
      </c>
      <c r="N336" s="23" t="n">
        <v>2025</v>
      </c>
      <c r="O336" s="23" t="n">
        <v>3</v>
      </c>
    </row>
    <row r="337" customFormat="false" ht="15" hidden="false" customHeight="false" outlineLevel="0" collapsed="false">
      <c r="A337" s="22" t="n">
        <v>45700</v>
      </c>
      <c r="B337" s="23" t="s">
        <v>110</v>
      </c>
      <c r="C337" s="23" t="s">
        <v>103</v>
      </c>
      <c r="D337" s="24" t="n">
        <v>207.1</v>
      </c>
      <c r="E337" s="25" t="n">
        <f aca="false">MAX(D337,0)/1000</f>
        <v>0.2071</v>
      </c>
      <c r="F337" s="25" t="n">
        <f aca="false">MAX(-D337,0)/1000</f>
        <v>0</v>
      </c>
      <c r="G337" s="23" t="str">
        <f aca="false">IF(E337&gt;0,"ja","nein")</f>
        <v>ja</v>
      </c>
      <c r="H337" s="26" t="n">
        <v>128.74</v>
      </c>
      <c r="I337" s="26" t="n">
        <f aca="false">(H337/10+IF(N337=2025,Einstellungen!$B$23,Einstellungen!$C$23))*(1+Einstellungen!$B$10)</f>
        <v>35.26565</v>
      </c>
      <c r="J337" s="25" t="n">
        <f aca="false">E337*I337/100</f>
        <v>0.07303516115</v>
      </c>
      <c r="K337" s="25" t="n">
        <f aca="false">E337*Einstellungen!$B$5/100</f>
        <v>0.060059</v>
      </c>
      <c r="L337" s="23" t="str">
        <f aca="false">IF(I337&lt;Einstellungen!$B$5,"ja","nein")</f>
        <v>nein</v>
      </c>
      <c r="M337" s="23" t="s">
        <v>123</v>
      </c>
      <c r="N337" s="23" t="n">
        <v>2025</v>
      </c>
      <c r="O337" s="23" t="n">
        <v>4</v>
      </c>
    </row>
    <row r="338" customFormat="false" ht="15" hidden="false" customHeight="false" outlineLevel="0" collapsed="false">
      <c r="A338" s="22" t="n">
        <v>45700</v>
      </c>
      <c r="B338" s="23" t="s">
        <v>111</v>
      </c>
      <c r="C338" s="23" t="s">
        <v>103</v>
      </c>
      <c r="D338" s="24" t="n">
        <v>209.9</v>
      </c>
      <c r="E338" s="25" t="n">
        <f aca="false">MAX(D338,0)/1000</f>
        <v>0.2099</v>
      </c>
      <c r="F338" s="25" t="n">
        <f aca="false">MAX(-D338,0)/1000</f>
        <v>0</v>
      </c>
      <c r="G338" s="23" t="str">
        <f aca="false">IF(E338&gt;0,"ja","nein")</f>
        <v>ja</v>
      </c>
      <c r="H338" s="26" t="n">
        <v>131.24</v>
      </c>
      <c r="I338" s="26" t="n">
        <f aca="false">(H338/10+IF(N338=2025,Einstellungen!$B$23,Einstellungen!$C$23))*(1+Einstellungen!$B$10)</f>
        <v>35.56315</v>
      </c>
      <c r="J338" s="25" t="n">
        <f aca="false">E338*I338/100</f>
        <v>0.07464705185</v>
      </c>
      <c r="K338" s="25" t="n">
        <f aca="false">E338*Einstellungen!$B$5/100</f>
        <v>0.060871</v>
      </c>
      <c r="L338" s="23" t="str">
        <f aca="false">IF(I338&lt;Einstellungen!$B$5,"ja","nein")</f>
        <v>nein</v>
      </c>
      <c r="M338" s="23" t="s">
        <v>123</v>
      </c>
      <c r="N338" s="23" t="n">
        <v>2025</v>
      </c>
      <c r="O338" s="23" t="n">
        <v>5</v>
      </c>
    </row>
    <row r="339" customFormat="false" ht="15" hidden="false" customHeight="false" outlineLevel="0" collapsed="false">
      <c r="A339" s="22" t="n">
        <v>45700</v>
      </c>
      <c r="B339" s="23" t="s">
        <v>112</v>
      </c>
      <c r="C339" s="23" t="s">
        <v>103</v>
      </c>
      <c r="D339" s="24" t="n">
        <v>224.7</v>
      </c>
      <c r="E339" s="25" t="n">
        <f aca="false">MAX(D339,0)/1000</f>
        <v>0.2247</v>
      </c>
      <c r="F339" s="25" t="n">
        <f aca="false">MAX(-D339,0)/1000</f>
        <v>0</v>
      </c>
      <c r="G339" s="23" t="str">
        <f aca="false">IF(E339&gt;0,"ja","nein")</f>
        <v>ja</v>
      </c>
      <c r="H339" s="26" t="n">
        <v>151.13</v>
      </c>
      <c r="I339" s="26" t="n">
        <f aca="false">(H339/10+IF(N339=2025,Einstellungen!$B$23,Einstellungen!$C$23))*(1+Einstellungen!$B$10)</f>
        <v>37.93006</v>
      </c>
      <c r="J339" s="25" t="n">
        <f aca="false">E339*I339/100</f>
        <v>0.08522884482</v>
      </c>
      <c r="K339" s="25" t="n">
        <f aca="false">E339*Einstellungen!$B$5/100</f>
        <v>0.065163</v>
      </c>
      <c r="L339" s="23" t="str">
        <f aca="false">IF(I339&lt;Einstellungen!$B$5,"ja","nein")</f>
        <v>nein</v>
      </c>
      <c r="M339" s="23" t="s">
        <v>123</v>
      </c>
      <c r="N339" s="23" t="n">
        <v>2025</v>
      </c>
      <c r="O339" s="23" t="n">
        <v>6</v>
      </c>
    </row>
    <row r="340" customFormat="false" ht="15" hidden="false" customHeight="false" outlineLevel="0" collapsed="false">
      <c r="A340" s="22" t="n">
        <v>45700</v>
      </c>
      <c r="B340" s="23" t="s">
        <v>113</v>
      </c>
      <c r="C340" s="23" t="s">
        <v>103</v>
      </c>
      <c r="D340" s="24" t="n">
        <v>358.3</v>
      </c>
      <c r="E340" s="25" t="n">
        <f aca="false">MAX(D340,0)/1000</f>
        <v>0.3583</v>
      </c>
      <c r="F340" s="25" t="n">
        <f aca="false">MAX(-D340,0)/1000</f>
        <v>0</v>
      </c>
      <c r="G340" s="23" t="str">
        <f aca="false">IF(E340&gt;0,"ja","nein")</f>
        <v>ja</v>
      </c>
      <c r="H340" s="26" t="n">
        <v>163.64</v>
      </c>
      <c r="I340" s="26" t="n">
        <f aca="false">(H340/10+IF(N340=2025,Einstellungen!$B$23,Einstellungen!$C$23))*(1+Einstellungen!$B$10)</f>
        <v>39.41875</v>
      </c>
      <c r="J340" s="25" t="n">
        <f aca="false">E340*I340/100</f>
        <v>0.14123738125</v>
      </c>
      <c r="K340" s="25" t="n">
        <f aca="false">E340*Einstellungen!$B$5/100</f>
        <v>0.103907</v>
      </c>
      <c r="L340" s="23" t="str">
        <f aca="false">IF(I340&lt;Einstellungen!$B$5,"ja","nein")</f>
        <v>nein</v>
      </c>
      <c r="M340" s="23" t="s">
        <v>123</v>
      </c>
      <c r="N340" s="23" t="n">
        <v>2025</v>
      </c>
      <c r="O340" s="23" t="n">
        <v>7</v>
      </c>
    </row>
    <row r="341" customFormat="false" ht="15" hidden="false" customHeight="false" outlineLevel="0" collapsed="false">
      <c r="A341" s="22" t="n">
        <v>45700</v>
      </c>
      <c r="B341" s="23" t="s">
        <v>114</v>
      </c>
      <c r="C341" s="23" t="s">
        <v>103</v>
      </c>
      <c r="D341" s="24" t="n">
        <v>320.7</v>
      </c>
      <c r="E341" s="25" t="n">
        <f aca="false">MAX(D341,0)/1000</f>
        <v>0.3207</v>
      </c>
      <c r="F341" s="25" t="n">
        <f aca="false">MAX(-D341,0)/1000</f>
        <v>0</v>
      </c>
      <c r="G341" s="23" t="str">
        <f aca="false">IF(E341&gt;0,"ja","nein")</f>
        <v>ja</v>
      </c>
      <c r="H341" s="26" t="n">
        <v>180</v>
      </c>
      <c r="I341" s="26" t="n">
        <f aca="false">(H341/10+IF(N341=2025,Einstellungen!$B$23,Einstellungen!$C$23))*(1+Einstellungen!$B$10)</f>
        <v>41.36559</v>
      </c>
      <c r="J341" s="25" t="n">
        <f aca="false">E341*I341/100</f>
        <v>0.13265944713</v>
      </c>
      <c r="K341" s="25" t="n">
        <f aca="false">E341*Einstellungen!$B$5/100</f>
        <v>0.093003</v>
      </c>
      <c r="L341" s="23" t="str">
        <f aca="false">IF(I341&lt;Einstellungen!$B$5,"ja","nein")</f>
        <v>nein</v>
      </c>
      <c r="M341" s="23" t="s">
        <v>123</v>
      </c>
      <c r="N341" s="23" t="n">
        <v>2025</v>
      </c>
      <c r="O341" s="23" t="n">
        <v>8</v>
      </c>
    </row>
    <row r="342" customFormat="false" ht="15" hidden="false" customHeight="false" outlineLevel="0" collapsed="false">
      <c r="A342" s="22" t="n">
        <v>45700</v>
      </c>
      <c r="B342" s="23" t="s">
        <v>115</v>
      </c>
      <c r="C342" s="23" t="s">
        <v>103</v>
      </c>
      <c r="D342" s="24" t="n">
        <v>755.8</v>
      </c>
      <c r="E342" s="25" t="n">
        <f aca="false">MAX(D342,0)/1000</f>
        <v>0.7558</v>
      </c>
      <c r="F342" s="25" t="n">
        <f aca="false">MAX(-D342,0)/1000</f>
        <v>0</v>
      </c>
      <c r="G342" s="23" t="str">
        <f aca="false">IF(E342&gt;0,"ja","nein")</f>
        <v>ja</v>
      </c>
      <c r="H342" s="26" t="n">
        <v>174.92</v>
      </c>
      <c r="I342" s="26" t="n">
        <f aca="false">(H342/10+IF(N342=2025,Einstellungen!$B$23,Einstellungen!$C$23))*(1+Einstellungen!$B$10)</f>
        <v>40.76107</v>
      </c>
      <c r="J342" s="25" t="n">
        <f aca="false">E342*I342/100</f>
        <v>0.30807216706</v>
      </c>
      <c r="K342" s="25" t="n">
        <f aca="false">E342*Einstellungen!$B$5/100</f>
        <v>0.219182</v>
      </c>
      <c r="L342" s="23" t="str">
        <f aca="false">IF(I342&lt;Einstellungen!$B$5,"ja","nein")</f>
        <v>nein</v>
      </c>
      <c r="M342" s="23" t="s">
        <v>123</v>
      </c>
      <c r="N342" s="23" t="n">
        <v>2025</v>
      </c>
      <c r="O342" s="23" t="n">
        <v>9</v>
      </c>
    </row>
    <row r="343" customFormat="false" ht="15" hidden="false" customHeight="false" outlineLevel="0" collapsed="false">
      <c r="A343" s="22" t="n">
        <v>45700</v>
      </c>
      <c r="B343" s="23" t="s">
        <v>116</v>
      </c>
      <c r="C343" s="23" t="s">
        <v>103</v>
      </c>
      <c r="D343" s="24" t="n">
        <v>374</v>
      </c>
      <c r="E343" s="25" t="n">
        <f aca="false">MAX(D343,0)/1000</f>
        <v>0.374</v>
      </c>
      <c r="F343" s="25" t="n">
        <f aca="false">MAX(-D343,0)/1000</f>
        <v>0</v>
      </c>
      <c r="G343" s="23" t="str">
        <f aca="false">IF(E343&gt;0,"ja","nein")</f>
        <v>ja</v>
      </c>
      <c r="H343" s="26" t="n">
        <v>162.05</v>
      </c>
      <c r="I343" s="26" t="n">
        <f aca="false">(H343/10+IF(N343=2025,Einstellungen!$B$23,Einstellungen!$C$23))*(1+Einstellungen!$B$10)</f>
        <v>39.22954</v>
      </c>
      <c r="J343" s="25" t="n">
        <f aca="false">E343*I343/100</f>
        <v>0.1467184796</v>
      </c>
      <c r="K343" s="25" t="n">
        <f aca="false">E343*Einstellungen!$B$5/100</f>
        <v>0.10846</v>
      </c>
      <c r="L343" s="23" t="str">
        <f aca="false">IF(I343&lt;Einstellungen!$B$5,"ja","nein")</f>
        <v>nein</v>
      </c>
      <c r="M343" s="23" t="s">
        <v>123</v>
      </c>
      <c r="N343" s="23" t="n">
        <v>2025</v>
      </c>
      <c r="O343" s="23" t="n">
        <v>10</v>
      </c>
    </row>
    <row r="344" customFormat="false" ht="15" hidden="false" customHeight="false" outlineLevel="0" collapsed="false">
      <c r="A344" s="22" t="n">
        <v>45700</v>
      </c>
      <c r="B344" s="23" t="s">
        <v>117</v>
      </c>
      <c r="C344" s="23" t="s">
        <v>103</v>
      </c>
      <c r="D344" s="24" t="n">
        <v>303.2</v>
      </c>
      <c r="E344" s="25" t="n">
        <f aca="false">MAX(D344,0)/1000</f>
        <v>0.3032</v>
      </c>
      <c r="F344" s="25" t="n">
        <f aca="false">MAX(-D344,0)/1000</f>
        <v>0</v>
      </c>
      <c r="G344" s="23" t="str">
        <f aca="false">IF(E344&gt;0,"ja","nein")</f>
        <v>ja</v>
      </c>
      <c r="H344" s="26" t="n">
        <v>144.01</v>
      </c>
      <c r="I344" s="26" t="n">
        <f aca="false">(H344/10+IF(N344=2025,Einstellungen!$B$23,Einstellungen!$C$23))*(1+Einstellungen!$B$10)</f>
        <v>37.08278</v>
      </c>
      <c r="J344" s="25" t="n">
        <f aca="false">E344*I344/100</f>
        <v>0.11243498896</v>
      </c>
      <c r="K344" s="25" t="n">
        <f aca="false">E344*Einstellungen!$B$5/100</f>
        <v>0.087928</v>
      </c>
      <c r="L344" s="23" t="str">
        <f aca="false">IF(I344&lt;Einstellungen!$B$5,"ja","nein")</f>
        <v>nein</v>
      </c>
      <c r="M344" s="23" t="s">
        <v>123</v>
      </c>
      <c r="N344" s="23" t="n">
        <v>2025</v>
      </c>
      <c r="O344" s="23" t="n">
        <v>11</v>
      </c>
    </row>
    <row r="345" customFormat="false" ht="15" hidden="false" customHeight="false" outlineLevel="0" collapsed="false">
      <c r="A345" s="22" t="n">
        <v>45700</v>
      </c>
      <c r="B345" s="23" t="s">
        <v>118</v>
      </c>
      <c r="C345" s="23" t="s">
        <v>103</v>
      </c>
      <c r="D345" s="24" t="n">
        <v>313.5</v>
      </c>
      <c r="E345" s="25" t="n">
        <f aca="false">MAX(D345,0)/1000</f>
        <v>0.3135</v>
      </c>
      <c r="F345" s="25" t="n">
        <f aca="false">MAX(-D345,0)/1000</f>
        <v>0</v>
      </c>
      <c r="G345" s="23" t="str">
        <f aca="false">IF(E345&gt;0,"ja","nein")</f>
        <v>ja</v>
      </c>
      <c r="H345" s="26" t="n">
        <v>137.28</v>
      </c>
      <c r="I345" s="26" t="n">
        <f aca="false">(H345/10+IF(N345=2025,Einstellungen!$B$23,Einstellungen!$C$23))*(1+Einstellungen!$B$10)</f>
        <v>36.28191</v>
      </c>
      <c r="J345" s="25" t="n">
        <f aca="false">E345*I345/100</f>
        <v>0.11374378785</v>
      </c>
      <c r="K345" s="25" t="n">
        <f aca="false">E345*Einstellungen!$B$5/100</f>
        <v>0.090915</v>
      </c>
      <c r="L345" s="23" t="str">
        <f aca="false">IF(I345&lt;Einstellungen!$B$5,"ja","nein")</f>
        <v>nein</v>
      </c>
      <c r="M345" s="23" t="s">
        <v>123</v>
      </c>
      <c r="N345" s="23" t="n">
        <v>2025</v>
      </c>
      <c r="O345" s="23" t="n">
        <v>12</v>
      </c>
    </row>
    <row r="346" customFormat="false" ht="15" hidden="false" customHeight="false" outlineLevel="0" collapsed="false">
      <c r="A346" s="22" t="n">
        <v>45700</v>
      </c>
      <c r="B346" s="23" t="s">
        <v>119</v>
      </c>
      <c r="C346" s="23" t="s">
        <v>103</v>
      </c>
      <c r="D346" s="24" t="n">
        <v>304.1</v>
      </c>
      <c r="E346" s="25" t="n">
        <f aca="false">MAX(D346,0)/1000</f>
        <v>0.3041</v>
      </c>
      <c r="F346" s="25" t="n">
        <f aca="false">MAX(-D346,0)/1000</f>
        <v>0</v>
      </c>
      <c r="G346" s="23" t="str">
        <f aca="false">IF(E346&gt;0,"ja","nein")</f>
        <v>ja</v>
      </c>
      <c r="H346" s="26" t="n">
        <v>142.03</v>
      </c>
      <c r="I346" s="26" t="n">
        <f aca="false">(H346/10+IF(N346=2025,Einstellungen!$B$23,Einstellungen!$C$23))*(1+Einstellungen!$B$10)</f>
        <v>36.84716</v>
      </c>
      <c r="J346" s="25" t="n">
        <f aca="false">E346*I346/100</f>
        <v>0.11205221356</v>
      </c>
      <c r="K346" s="25" t="n">
        <f aca="false">E346*Einstellungen!$B$5/100</f>
        <v>0.088189</v>
      </c>
      <c r="L346" s="23" t="str">
        <f aca="false">IF(I346&lt;Einstellungen!$B$5,"ja","nein")</f>
        <v>nein</v>
      </c>
      <c r="M346" s="23" t="s">
        <v>123</v>
      </c>
      <c r="N346" s="23" t="n">
        <v>2025</v>
      </c>
      <c r="O346" s="23" t="n">
        <v>13</v>
      </c>
    </row>
    <row r="347" customFormat="false" ht="15" hidden="false" customHeight="false" outlineLevel="0" collapsed="false">
      <c r="A347" s="22" t="n">
        <v>45700</v>
      </c>
      <c r="B347" s="23" t="s">
        <v>120</v>
      </c>
      <c r="C347" s="23" t="s">
        <v>103</v>
      </c>
      <c r="D347" s="24" t="n">
        <v>265.9</v>
      </c>
      <c r="E347" s="25" t="n">
        <f aca="false">MAX(D347,0)/1000</f>
        <v>0.2659</v>
      </c>
      <c r="F347" s="25" t="n">
        <f aca="false">MAX(-D347,0)/1000</f>
        <v>0</v>
      </c>
      <c r="G347" s="23" t="str">
        <f aca="false">IF(E347&gt;0,"ja","nein")</f>
        <v>ja</v>
      </c>
      <c r="H347" s="26" t="n">
        <v>149.4</v>
      </c>
      <c r="I347" s="26" t="n">
        <f aca="false">(H347/10+IF(N347=2025,Einstellungen!$B$23,Einstellungen!$C$23))*(1+Einstellungen!$B$10)</f>
        <v>37.72419</v>
      </c>
      <c r="J347" s="25" t="n">
        <f aca="false">E347*I347/100</f>
        <v>0.10030862121</v>
      </c>
      <c r="K347" s="25" t="n">
        <f aca="false">E347*Einstellungen!$B$5/100</f>
        <v>0.077111</v>
      </c>
      <c r="L347" s="23" t="str">
        <f aca="false">IF(I347&lt;Einstellungen!$B$5,"ja","nein")</f>
        <v>nein</v>
      </c>
      <c r="M347" s="23" t="s">
        <v>123</v>
      </c>
      <c r="N347" s="23" t="n">
        <v>2025</v>
      </c>
      <c r="O347" s="23" t="n">
        <v>14</v>
      </c>
    </row>
    <row r="348" customFormat="false" ht="15" hidden="false" customHeight="false" outlineLevel="0" collapsed="false">
      <c r="A348" s="22" t="n">
        <v>45700</v>
      </c>
      <c r="B348" s="23" t="s">
        <v>104</v>
      </c>
      <c r="C348" s="23" t="s">
        <v>103</v>
      </c>
      <c r="D348" s="24" t="n">
        <v>259.2</v>
      </c>
      <c r="E348" s="25" t="n">
        <f aca="false">MAX(D348,0)/1000</f>
        <v>0.2592</v>
      </c>
      <c r="F348" s="25" t="n">
        <f aca="false">MAX(-D348,0)/1000</f>
        <v>0</v>
      </c>
      <c r="G348" s="23" t="str">
        <f aca="false">IF(E348&gt;0,"ja","nein")</f>
        <v>ja</v>
      </c>
      <c r="H348" s="26" t="n">
        <v>159.67</v>
      </c>
      <c r="I348" s="26" t="n">
        <f aca="false">(H348/10+IF(N348=2025,Einstellungen!$B$23,Einstellungen!$C$23))*(1+Einstellungen!$B$10)</f>
        <v>38.94632</v>
      </c>
      <c r="J348" s="25" t="n">
        <f aca="false">E348*I348/100</f>
        <v>0.10094886144</v>
      </c>
      <c r="K348" s="25" t="n">
        <f aca="false">E348*Einstellungen!$B$5/100</f>
        <v>0.075168</v>
      </c>
      <c r="L348" s="23" t="str">
        <f aca="false">IF(I348&lt;Einstellungen!$B$5,"ja","nein")</f>
        <v>nein</v>
      </c>
      <c r="M348" s="23" t="s">
        <v>123</v>
      </c>
      <c r="N348" s="23" t="n">
        <v>2025</v>
      </c>
      <c r="O348" s="23" t="n">
        <v>15</v>
      </c>
    </row>
    <row r="349" customFormat="false" ht="15" hidden="false" customHeight="false" outlineLevel="0" collapsed="false">
      <c r="A349" s="22" t="n">
        <v>45700</v>
      </c>
      <c r="B349" s="23" t="s">
        <v>105</v>
      </c>
      <c r="C349" s="23" t="s">
        <v>103</v>
      </c>
      <c r="D349" s="24" t="n">
        <v>333.4</v>
      </c>
      <c r="E349" s="25" t="n">
        <f aca="false">MAX(D349,0)/1000</f>
        <v>0.3334</v>
      </c>
      <c r="F349" s="25" t="n">
        <f aca="false">MAX(-D349,0)/1000</f>
        <v>0</v>
      </c>
      <c r="G349" s="23" t="str">
        <f aca="false">IF(E349&gt;0,"ja","nein")</f>
        <v>ja</v>
      </c>
      <c r="H349" s="26" t="n">
        <v>173.21</v>
      </c>
      <c r="I349" s="26" t="n">
        <f aca="false">(H349/10+IF(N349=2025,Einstellungen!$B$23,Einstellungen!$C$23))*(1+Einstellungen!$B$10)</f>
        <v>40.55758</v>
      </c>
      <c r="J349" s="25" t="n">
        <f aca="false">E349*I349/100</f>
        <v>0.13521897172</v>
      </c>
      <c r="K349" s="25" t="n">
        <f aca="false">E349*Einstellungen!$B$5/100</f>
        <v>0.096686</v>
      </c>
      <c r="L349" s="23" t="str">
        <f aca="false">IF(I349&lt;Einstellungen!$B$5,"ja","nein")</f>
        <v>nein</v>
      </c>
      <c r="M349" s="23" t="s">
        <v>123</v>
      </c>
      <c r="N349" s="23" t="n">
        <v>2025</v>
      </c>
      <c r="O349" s="23" t="n">
        <v>16</v>
      </c>
    </row>
    <row r="350" customFormat="false" ht="15" hidden="false" customHeight="false" outlineLevel="0" collapsed="false">
      <c r="A350" s="22" t="n">
        <v>45700</v>
      </c>
      <c r="B350" s="23" t="s">
        <v>97</v>
      </c>
      <c r="C350" s="23" t="s">
        <v>103</v>
      </c>
      <c r="D350" s="24" t="n">
        <v>331.7</v>
      </c>
      <c r="E350" s="25" t="n">
        <f aca="false">MAX(D350,0)/1000</f>
        <v>0.3317</v>
      </c>
      <c r="F350" s="25" t="n">
        <f aca="false">MAX(-D350,0)/1000</f>
        <v>0</v>
      </c>
      <c r="G350" s="23" t="str">
        <f aca="false">IF(E350&gt;0,"ja","nein")</f>
        <v>ja</v>
      </c>
      <c r="H350" s="26" t="n">
        <v>184.59</v>
      </c>
      <c r="I350" s="26" t="n">
        <f aca="false">(H350/10+IF(N350=2025,Einstellungen!$B$23,Einstellungen!$C$23))*(1+Einstellungen!$B$10)</f>
        <v>41.9118</v>
      </c>
      <c r="J350" s="25" t="n">
        <f aca="false">E350*I350/100</f>
        <v>0.1390214406</v>
      </c>
      <c r="K350" s="25" t="n">
        <f aca="false">E350*Einstellungen!$B$5/100</f>
        <v>0.096193</v>
      </c>
      <c r="L350" s="23" t="str">
        <f aca="false">IF(I350&lt;Einstellungen!$B$5,"ja","nein")</f>
        <v>nein</v>
      </c>
      <c r="M350" s="23" t="s">
        <v>123</v>
      </c>
      <c r="N350" s="23" t="n">
        <v>2025</v>
      </c>
      <c r="O350" s="23" t="n">
        <v>17</v>
      </c>
    </row>
    <row r="351" customFormat="false" ht="15" hidden="false" customHeight="false" outlineLevel="0" collapsed="false">
      <c r="A351" s="22" t="n">
        <v>45700</v>
      </c>
      <c r="B351" s="23" t="s">
        <v>99</v>
      </c>
      <c r="C351" s="23" t="s">
        <v>103</v>
      </c>
      <c r="D351" s="24" t="n">
        <v>328.7</v>
      </c>
      <c r="E351" s="25" t="n">
        <f aca="false">MAX(D351,0)/1000</f>
        <v>0.3287</v>
      </c>
      <c r="F351" s="25" t="n">
        <f aca="false">MAX(-D351,0)/1000</f>
        <v>0</v>
      </c>
      <c r="G351" s="23" t="str">
        <f aca="false">IF(E351&gt;0,"ja","nein")</f>
        <v>ja</v>
      </c>
      <c r="H351" s="26" t="n">
        <v>197.13</v>
      </c>
      <c r="I351" s="26" t="n">
        <f aca="false">(H351/10+IF(N351=2025,Einstellungen!$B$23,Einstellungen!$C$23))*(1+Einstellungen!$B$10)</f>
        <v>43.40406</v>
      </c>
      <c r="J351" s="25" t="n">
        <f aca="false">E351*I351/100</f>
        <v>0.14266914522</v>
      </c>
      <c r="K351" s="25" t="n">
        <f aca="false">E351*Einstellungen!$B$5/100</f>
        <v>0.095323</v>
      </c>
      <c r="L351" s="23" t="str">
        <f aca="false">IF(I351&lt;Einstellungen!$B$5,"ja","nein")</f>
        <v>nein</v>
      </c>
      <c r="M351" s="23" t="s">
        <v>123</v>
      </c>
      <c r="N351" s="23" t="n">
        <v>2025</v>
      </c>
      <c r="O351" s="23" t="n">
        <v>18</v>
      </c>
    </row>
    <row r="352" customFormat="false" ht="15" hidden="false" customHeight="false" outlineLevel="0" collapsed="false">
      <c r="A352" s="22" t="n">
        <v>45700</v>
      </c>
      <c r="B352" s="23" t="s">
        <v>100</v>
      </c>
      <c r="C352" s="23" t="s">
        <v>103</v>
      </c>
      <c r="D352" s="24" t="n">
        <v>369.7</v>
      </c>
      <c r="E352" s="25" t="n">
        <f aca="false">MAX(D352,0)/1000</f>
        <v>0.3697</v>
      </c>
      <c r="F352" s="25" t="n">
        <f aca="false">MAX(-D352,0)/1000</f>
        <v>0</v>
      </c>
      <c r="G352" s="23" t="str">
        <f aca="false">IF(E352&gt;0,"ja","nein")</f>
        <v>ja</v>
      </c>
      <c r="H352" s="26" t="n">
        <v>192.57</v>
      </c>
      <c r="I352" s="26" t="n">
        <f aca="false">(H352/10+IF(N352=2025,Einstellungen!$B$23,Einstellungen!$C$23))*(1+Einstellungen!$B$10)</f>
        <v>42.86142</v>
      </c>
      <c r="J352" s="25" t="n">
        <f aca="false">E352*I352/100</f>
        <v>0.15845866974</v>
      </c>
      <c r="K352" s="25" t="n">
        <f aca="false">E352*Einstellungen!$B$5/100</f>
        <v>0.107213</v>
      </c>
      <c r="L352" s="23" t="str">
        <f aca="false">IF(I352&lt;Einstellungen!$B$5,"ja","nein")</f>
        <v>nein</v>
      </c>
      <c r="M352" s="23" t="s">
        <v>123</v>
      </c>
      <c r="N352" s="23" t="n">
        <v>2025</v>
      </c>
      <c r="O352" s="23" t="n">
        <v>19</v>
      </c>
    </row>
    <row r="353" customFormat="false" ht="15" hidden="false" customHeight="false" outlineLevel="0" collapsed="false">
      <c r="A353" s="22" t="n">
        <v>45700</v>
      </c>
      <c r="B353" s="23" t="s">
        <v>92</v>
      </c>
      <c r="C353" s="23" t="s">
        <v>103</v>
      </c>
      <c r="D353" s="24" t="n">
        <v>449.1</v>
      </c>
      <c r="E353" s="25" t="n">
        <f aca="false">MAX(D353,0)/1000</f>
        <v>0.4491</v>
      </c>
      <c r="F353" s="25" t="n">
        <f aca="false">MAX(-D353,0)/1000</f>
        <v>0</v>
      </c>
      <c r="G353" s="23" t="str">
        <f aca="false">IF(E353&gt;0,"ja","nein")</f>
        <v>ja</v>
      </c>
      <c r="H353" s="26" t="n">
        <v>173.9</v>
      </c>
      <c r="I353" s="26" t="n">
        <f aca="false">(H353/10+IF(N353=2025,Einstellungen!$B$23,Einstellungen!$C$23))*(1+Einstellungen!$B$10)</f>
        <v>40.63969</v>
      </c>
      <c r="J353" s="25" t="n">
        <f aca="false">E353*I353/100</f>
        <v>0.18251284779</v>
      </c>
      <c r="K353" s="25" t="n">
        <f aca="false">E353*Einstellungen!$B$5/100</f>
        <v>0.130239</v>
      </c>
      <c r="L353" s="23" t="str">
        <f aca="false">IF(I353&lt;Einstellungen!$B$5,"ja","nein")</f>
        <v>nein</v>
      </c>
      <c r="M353" s="23" t="s">
        <v>123</v>
      </c>
      <c r="N353" s="23" t="n">
        <v>2025</v>
      </c>
      <c r="O353" s="23" t="n">
        <v>20</v>
      </c>
    </row>
    <row r="354" customFormat="false" ht="15" hidden="false" customHeight="false" outlineLevel="0" collapsed="false">
      <c r="A354" s="22" t="n">
        <v>45700</v>
      </c>
      <c r="B354" s="23" t="s">
        <v>95</v>
      </c>
      <c r="C354" s="23" t="s">
        <v>103</v>
      </c>
      <c r="D354" s="24" t="n">
        <v>465.7</v>
      </c>
      <c r="E354" s="25" t="n">
        <f aca="false">MAX(D354,0)/1000</f>
        <v>0.4657</v>
      </c>
      <c r="F354" s="25" t="n">
        <f aca="false">MAX(-D354,0)/1000</f>
        <v>0</v>
      </c>
      <c r="G354" s="23" t="str">
        <f aca="false">IF(E354&gt;0,"ja","nein")</f>
        <v>ja</v>
      </c>
      <c r="H354" s="26" t="n">
        <v>155.78</v>
      </c>
      <c r="I354" s="26" t="n">
        <f aca="false">(H354/10+IF(N354=2025,Einstellungen!$B$23,Einstellungen!$C$23))*(1+Einstellungen!$B$10)</f>
        <v>38.48341</v>
      </c>
      <c r="J354" s="25" t="n">
        <f aca="false">E354*I354/100</f>
        <v>0.17921724037</v>
      </c>
      <c r="K354" s="25" t="n">
        <f aca="false">E354*Einstellungen!$B$5/100</f>
        <v>0.135053</v>
      </c>
      <c r="L354" s="23" t="str">
        <f aca="false">IF(I354&lt;Einstellungen!$B$5,"ja","nein")</f>
        <v>nein</v>
      </c>
      <c r="M354" s="23" t="s">
        <v>123</v>
      </c>
      <c r="N354" s="23" t="n">
        <v>2025</v>
      </c>
      <c r="O354" s="23" t="n">
        <v>21</v>
      </c>
    </row>
    <row r="355" customFormat="false" ht="15" hidden="false" customHeight="false" outlineLevel="0" collapsed="false">
      <c r="A355" s="22" t="n">
        <v>45700</v>
      </c>
      <c r="B355" s="23" t="s">
        <v>96</v>
      </c>
      <c r="C355" s="23" t="s">
        <v>103</v>
      </c>
      <c r="D355" s="24" t="n">
        <v>337.7</v>
      </c>
      <c r="E355" s="25" t="n">
        <f aca="false">MAX(D355,0)/1000</f>
        <v>0.3377</v>
      </c>
      <c r="F355" s="25" t="n">
        <f aca="false">MAX(-D355,0)/1000</f>
        <v>0</v>
      </c>
      <c r="G355" s="23" t="str">
        <f aca="false">IF(E355&gt;0,"ja","nein")</f>
        <v>ja</v>
      </c>
      <c r="H355" s="26" t="n">
        <v>150.38</v>
      </c>
      <c r="I355" s="26" t="n">
        <f aca="false">(H355/10+IF(N355=2025,Einstellungen!$B$23,Einstellungen!$C$23))*(1+Einstellungen!$B$10)</f>
        <v>37.84081</v>
      </c>
      <c r="J355" s="25" t="n">
        <f aca="false">E355*I355/100</f>
        <v>0.12778841537</v>
      </c>
      <c r="K355" s="25" t="n">
        <f aca="false">E355*Einstellungen!$B$5/100</f>
        <v>0.097933</v>
      </c>
      <c r="L355" s="23" t="str">
        <f aca="false">IF(I355&lt;Einstellungen!$B$5,"ja","nein")</f>
        <v>nein</v>
      </c>
      <c r="M355" s="23" t="s">
        <v>123</v>
      </c>
      <c r="N355" s="23" t="n">
        <v>2025</v>
      </c>
      <c r="O355" s="23" t="n">
        <v>22</v>
      </c>
    </row>
    <row r="356" customFormat="false" ht="15" hidden="false" customHeight="false" outlineLevel="0" collapsed="false">
      <c r="A356" s="22" t="n">
        <v>45700</v>
      </c>
      <c r="B356" s="23" t="s">
        <v>101</v>
      </c>
      <c r="C356" s="23" t="s">
        <v>103</v>
      </c>
      <c r="D356" s="24" t="n">
        <v>266.7</v>
      </c>
      <c r="E356" s="25" t="n">
        <f aca="false">MAX(D356,0)/1000</f>
        <v>0.2667</v>
      </c>
      <c r="F356" s="25" t="n">
        <f aca="false">MAX(-D356,0)/1000</f>
        <v>0</v>
      </c>
      <c r="G356" s="23" t="str">
        <f aca="false">IF(E356&gt;0,"ja","nein")</f>
        <v>ja</v>
      </c>
      <c r="H356" s="26" t="n">
        <v>141.81</v>
      </c>
      <c r="I356" s="26" t="n">
        <f aca="false">(H356/10+IF(N356=2025,Einstellungen!$B$23,Einstellungen!$C$23))*(1+Einstellungen!$B$10)</f>
        <v>36.82098</v>
      </c>
      <c r="J356" s="25" t="n">
        <f aca="false">E356*I356/100</f>
        <v>0.09820155366</v>
      </c>
      <c r="K356" s="25" t="n">
        <f aca="false">E356*Einstellungen!$B$5/100</f>
        <v>0.077343</v>
      </c>
      <c r="L356" s="23" t="str">
        <f aca="false">IF(I356&lt;Einstellungen!$B$5,"ja","nein")</f>
        <v>nein</v>
      </c>
      <c r="M356" s="23" t="s">
        <v>123</v>
      </c>
      <c r="N356" s="23" t="n">
        <v>2025</v>
      </c>
      <c r="O356" s="23" t="n">
        <v>23</v>
      </c>
    </row>
    <row r="357" customFormat="false" ht="15" hidden="false" customHeight="false" outlineLevel="0" collapsed="false">
      <c r="A357" s="22" t="n">
        <v>45701</v>
      </c>
      <c r="B357" s="23" t="s">
        <v>102</v>
      </c>
      <c r="C357" s="23" t="s">
        <v>106</v>
      </c>
      <c r="D357" s="24" t="n">
        <v>223.9</v>
      </c>
      <c r="E357" s="25" t="n">
        <f aca="false">MAX(D357,0)/1000</f>
        <v>0.2239</v>
      </c>
      <c r="F357" s="25" t="n">
        <f aca="false">MAX(-D357,0)/1000</f>
        <v>0</v>
      </c>
      <c r="G357" s="23" t="str">
        <f aca="false">IF(E357&gt;0,"ja","nein")</f>
        <v>ja</v>
      </c>
      <c r="H357" s="26" t="n">
        <v>140.33</v>
      </c>
      <c r="I357" s="26" t="n">
        <f aca="false">(H357/10+IF(N357=2025,Einstellungen!$B$23,Einstellungen!$C$23))*(1+Einstellungen!$B$10)</f>
        <v>36.64486</v>
      </c>
      <c r="J357" s="25" t="n">
        <f aca="false">E357*I357/100</f>
        <v>0.08204784154</v>
      </c>
      <c r="K357" s="25" t="n">
        <f aca="false">E357*Einstellungen!$B$5/100</f>
        <v>0.064931</v>
      </c>
      <c r="L357" s="23" t="str">
        <f aca="false">IF(I357&lt;Einstellungen!$B$5,"ja","nein")</f>
        <v>nein</v>
      </c>
      <c r="M357" s="23" t="s">
        <v>123</v>
      </c>
      <c r="N357" s="23" t="n">
        <v>2025</v>
      </c>
      <c r="O357" s="23" t="n">
        <v>0</v>
      </c>
    </row>
    <row r="358" customFormat="false" ht="15" hidden="false" customHeight="false" outlineLevel="0" collapsed="false">
      <c r="A358" s="22" t="n">
        <v>45701</v>
      </c>
      <c r="B358" s="23" t="s">
        <v>107</v>
      </c>
      <c r="C358" s="23" t="s">
        <v>106</v>
      </c>
      <c r="D358" s="24" t="n">
        <v>208.5</v>
      </c>
      <c r="E358" s="25" t="n">
        <f aca="false">MAX(D358,0)/1000</f>
        <v>0.2085</v>
      </c>
      <c r="F358" s="25" t="n">
        <f aca="false">MAX(-D358,0)/1000</f>
        <v>0</v>
      </c>
      <c r="G358" s="23" t="str">
        <f aca="false">IF(E358&gt;0,"ja","nein")</f>
        <v>ja</v>
      </c>
      <c r="H358" s="26" t="n">
        <v>137.75</v>
      </c>
      <c r="I358" s="26" t="n">
        <f aca="false">(H358/10+IF(N358=2025,Einstellungen!$B$23,Einstellungen!$C$23))*(1+Einstellungen!$B$10)</f>
        <v>36.33784</v>
      </c>
      <c r="J358" s="25" t="n">
        <f aca="false">E358*I358/100</f>
        <v>0.0757643964</v>
      </c>
      <c r="K358" s="25" t="n">
        <f aca="false">E358*Einstellungen!$B$5/100</f>
        <v>0.060465</v>
      </c>
      <c r="L358" s="23" t="str">
        <f aca="false">IF(I358&lt;Einstellungen!$B$5,"ja","nein")</f>
        <v>nein</v>
      </c>
      <c r="M358" s="23" t="s">
        <v>123</v>
      </c>
      <c r="N358" s="23" t="n">
        <v>2025</v>
      </c>
      <c r="O358" s="23" t="n">
        <v>1</v>
      </c>
    </row>
    <row r="359" customFormat="false" ht="15" hidden="false" customHeight="false" outlineLevel="0" collapsed="false">
      <c r="A359" s="22" t="n">
        <v>45701</v>
      </c>
      <c r="B359" s="23" t="s">
        <v>108</v>
      </c>
      <c r="C359" s="23" t="s">
        <v>106</v>
      </c>
      <c r="D359" s="24" t="n">
        <v>212.6</v>
      </c>
      <c r="E359" s="25" t="n">
        <f aca="false">MAX(D359,0)/1000</f>
        <v>0.2126</v>
      </c>
      <c r="F359" s="25" t="n">
        <f aca="false">MAX(-D359,0)/1000</f>
        <v>0</v>
      </c>
      <c r="G359" s="23" t="str">
        <f aca="false">IF(E359&gt;0,"ja","nein")</f>
        <v>ja</v>
      </c>
      <c r="H359" s="26" t="n">
        <v>140.79</v>
      </c>
      <c r="I359" s="26" t="n">
        <f aca="false">(H359/10+IF(N359=2025,Einstellungen!$B$23,Einstellungen!$C$23))*(1+Einstellungen!$B$10)</f>
        <v>36.6996</v>
      </c>
      <c r="J359" s="25" t="n">
        <f aca="false">E359*I359/100</f>
        <v>0.0780233496</v>
      </c>
      <c r="K359" s="25" t="n">
        <f aca="false">E359*Einstellungen!$B$5/100</f>
        <v>0.061654</v>
      </c>
      <c r="L359" s="23" t="str">
        <f aca="false">IF(I359&lt;Einstellungen!$B$5,"ja","nein")</f>
        <v>nein</v>
      </c>
      <c r="M359" s="23" t="s">
        <v>123</v>
      </c>
      <c r="N359" s="23" t="n">
        <v>2025</v>
      </c>
      <c r="O359" s="23" t="n">
        <v>2</v>
      </c>
    </row>
    <row r="360" customFormat="false" ht="15" hidden="false" customHeight="false" outlineLevel="0" collapsed="false">
      <c r="A360" s="22" t="n">
        <v>45701</v>
      </c>
      <c r="B360" s="23" t="s">
        <v>109</v>
      </c>
      <c r="C360" s="23" t="s">
        <v>106</v>
      </c>
      <c r="D360" s="24" t="n">
        <v>198.9</v>
      </c>
      <c r="E360" s="25" t="n">
        <f aca="false">MAX(D360,0)/1000</f>
        <v>0.1989</v>
      </c>
      <c r="F360" s="25" t="n">
        <f aca="false">MAX(-D360,0)/1000</f>
        <v>0</v>
      </c>
      <c r="G360" s="23" t="str">
        <f aca="false">IF(E360&gt;0,"ja","nein")</f>
        <v>ja</v>
      </c>
      <c r="H360" s="26" t="n">
        <v>136.59</v>
      </c>
      <c r="I360" s="26" t="n">
        <f aca="false">(H360/10+IF(N360=2025,Einstellungen!$B$23,Einstellungen!$C$23))*(1+Einstellungen!$B$10)</f>
        <v>36.1998</v>
      </c>
      <c r="J360" s="25" t="n">
        <f aca="false">E360*I360/100</f>
        <v>0.0720014022</v>
      </c>
      <c r="K360" s="25" t="n">
        <f aca="false">E360*Einstellungen!$B$5/100</f>
        <v>0.057681</v>
      </c>
      <c r="L360" s="23" t="str">
        <f aca="false">IF(I360&lt;Einstellungen!$B$5,"ja","nein")</f>
        <v>nein</v>
      </c>
      <c r="M360" s="23" t="s">
        <v>123</v>
      </c>
      <c r="N360" s="23" t="n">
        <v>2025</v>
      </c>
      <c r="O360" s="23" t="n">
        <v>3</v>
      </c>
    </row>
    <row r="361" customFormat="false" ht="15" hidden="false" customHeight="false" outlineLevel="0" collapsed="false">
      <c r="A361" s="22" t="n">
        <v>45701</v>
      </c>
      <c r="B361" s="23" t="s">
        <v>110</v>
      </c>
      <c r="C361" s="23" t="s">
        <v>106</v>
      </c>
      <c r="D361" s="24" t="n">
        <v>256.7</v>
      </c>
      <c r="E361" s="25" t="n">
        <f aca="false">MAX(D361,0)/1000</f>
        <v>0.2567</v>
      </c>
      <c r="F361" s="25" t="n">
        <f aca="false">MAX(-D361,0)/1000</f>
        <v>0</v>
      </c>
      <c r="G361" s="23" t="str">
        <f aca="false">IF(E361&gt;0,"ja","nein")</f>
        <v>ja</v>
      </c>
      <c r="H361" s="26" t="n">
        <v>140</v>
      </c>
      <c r="I361" s="26" t="n">
        <f aca="false">(H361/10+IF(N361=2025,Einstellungen!$B$23,Einstellungen!$C$23))*(1+Einstellungen!$B$10)</f>
        <v>36.60559</v>
      </c>
      <c r="J361" s="25" t="n">
        <f aca="false">E361*I361/100</f>
        <v>0.09396654953</v>
      </c>
      <c r="K361" s="25" t="n">
        <f aca="false">E361*Einstellungen!$B$5/100</f>
        <v>0.074443</v>
      </c>
      <c r="L361" s="23" t="str">
        <f aca="false">IF(I361&lt;Einstellungen!$B$5,"ja","nein")</f>
        <v>nein</v>
      </c>
      <c r="M361" s="23" t="s">
        <v>123</v>
      </c>
      <c r="N361" s="23" t="n">
        <v>2025</v>
      </c>
      <c r="O361" s="23" t="n">
        <v>4</v>
      </c>
    </row>
    <row r="362" customFormat="false" ht="15" hidden="false" customHeight="false" outlineLevel="0" collapsed="false">
      <c r="A362" s="22" t="n">
        <v>45701</v>
      </c>
      <c r="B362" s="23" t="s">
        <v>111</v>
      </c>
      <c r="C362" s="23" t="s">
        <v>106</v>
      </c>
      <c r="D362" s="24" t="n">
        <v>201.3</v>
      </c>
      <c r="E362" s="25" t="n">
        <f aca="false">MAX(D362,0)/1000</f>
        <v>0.2013</v>
      </c>
      <c r="F362" s="25" t="n">
        <f aca="false">MAX(-D362,0)/1000</f>
        <v>0</v>
      </c>
      <c r="G362" s="23" t="str">
        <f aca="false">IF(E362&gt;0,"ja","nein")</f>
        <v>ja</v>
      </c>
      <c r="H362" s="26" t="n">
        <v>142</v>
      </c>
      <c r="I362" s="26" t="n">
        <f aca="false">(H362/10+IF(N362=2025,Einstellungen!$B$23,Einstellungen!$C$23))*(1+Einstellungen!$B$10)</f>
        <v>36.84359</v>
      </c>
      <c r="J362" s="25" t="n">
        <f aca="false">E362*I362/100</f>
        <v>0.07416614667</v>
      </c>
      <c r="K362" s="25" t="n">
        <f aca="false">E362*Einstellungen!$B$5/100</f>
        <v>0.058377</v>
      </c>
      <c r="L362" s="23" t="str">
        <f aca="false">IF(I362&lt;Einstellungen!$B$5,"ja","nein")</f>
        <v>nein</v>
      </c>
      <c r="M362" s="23" t="s">
        <v>123</v>
      </c>
      <c r="N362" s="23" t="n">
        <v>2025</v>
      </c>
      <c r="O362" s="23" t="n">
        <v>5</v>
      </c>
    </row>
    <row r="363" customFormat="false" ht="15" hidden="false" customHeight="false" outlineLevel="0" collapsed="false">
      <c r="A363" s="22" t="n">
        <v>45701</v>
      </c>
      <c r="B363" s="23" t="s">
        <v>112</v>
      </c>
      <c r="C363" s="23" t="s">
        <v>106</v>
      </c>
      <c r="D363" s="24" t="n">
        <v>219.5</v>
      </c>
      <c r="E363" s="25" t="n">
        <f aca="false">MAX(D363,0)/1000</f>
        <v>0.2195</v>
      </c>
      <c r="F363" s="25" t="n">
        <f aca="false">MAX(-D363,0)/1000</f>
        <v>0</v>
      </c>
      <c r="G363" s="23" t="str">
        <f aca="false">IF(E363&gt;0,"ja","nein")</f>
        <v>ja</v>
      </c>
      <c r="H363" s="26" t="n">
        <v>159.99</v>
      </c>
      <c r="I363" s="26" t="n">
        <f aca="false">(H363/10+IF(N363=2025,Einstellungen!$B$23,Einstellungen!$C$23))*(1+Einstellungen!$B$10)</f>
        <v>38.9844</v>
      </c>
      <c r="J363" s="25" t="n">
        <f aca="false">E363*I363/100</f>
        <v>0.085570758</v>
      </c>
      <c r="K363" s="25" t="n">
        <f aca="false">E363*Einstellungen!$B$5/100</f>
        <v>0.063655</v>
      </c>
      <c r="L363" s="23" t="str">
        <f aca="false">IF(I363&lt;Einstellungen!$B$5,"ja","nein")</f>
        <v>nein</v>
      </c>
      <c r="M363" s="23" t="s">
        <v>123</v>
      </c>
      <c r="N363" s="23" t="n">
        <v>2025</v>
      </c>
      <c r="O363" s="23" t="n">
        <v>6</v>
      </c>
    </row>
    <row r="364" customFormat="false" ht="15" hidden="false" customHeight="false" outlineLevel="0" collapsed="false">
      <c r="A364" s="22" t="n">
        <v>45701</v>
      </c>
      <c r="B364" s="23" t="s">
        <v>113</v>
      </c>
      <c r="C364" s="23" t="s">
        <v>106</v>
      </c>
      <c r="D364" s="24" t="n">
        <v>235.4</v>
      </c>
      <c r="E364" s="25" t="n">
        <f aca="false">MAX(D364,0)/1000</f>
        <v>0.2354</v>
      </c>
      <c r="F364" s="25" t="n">
        <f aca="false">MAX(-D364,0)/1000</f>
        <v>0</v>
      </c>
      <c r="G364" s="23" t="str">
        <f aca="false">IF(E364&gt;0,"ja","nein")</f>
        <v>ja</v>
      </c>
      <c r="H364" s="26" t="n">
        <v>190.33</v>
      </c>
      <c r="I364" s="26" t="n">
        <f aca="false">(H364/10+IF(N364=2025,Einstellungen!$B$23,Einstellungen!$C$23))*(1+Einstellungen!$B$10)</f>
        <v>42.59486</v>
      </c>
      <c r="J364" s="25" t="n">
        <f aca="false">E364*I364/100</f>
        <v>0.10026830044</v>
      </c>
      <c r="K364" s="25" t="n">
        <f aca="false">E364*Einstellungen!$B$5/100</f>
        <v>0.068266</v>
      </c>
      <c r="L364" s="23" t="str">
        <f aca="false">IF(I364&lt;Einstellungen!$B$5,"ja","nein")</f>
        <v>nein</v>
      </c>
      <c r="M364" s="23" t="s">
        <v>123</v>
      </c>
      <c r="N364" s="23" t="n">
        <v>2025</v>
      </c>
      <c r="O364" s="23" t="n">
        <v>7</v>
      </c>
    </row>
    <row r="365" customFormat="false" ht="15" hidden="false" customHeight="false" outlineLevel="0" collapsed="false">
      <c r="A365" s="22" t="n">
        <v>45701</v>
      </c>
      <c r="B365" s="23" t="s">
        <v>114</v>
      </c>
      <c r="C365" s="23" t="s">
        <v>106</v>
      </c>
      <c r="D365" s="24" t="n">
        <v>217.5</v>
      </c>
      <c r="E365" s="25" t="n">
        <f aca="false">MAX(D365,0)/1000</f>
        <v>0.2175</v>
      </c>
      <c r="F365" s="25" t="n">
        <f aca="false">MAX(-D365,0)/1000</f>
        <v>0</v>
      </c>
      <c r="G365" s="23" t="str">
        <f aca="false">IF(E365&gt;0,"ja","nein")</f>
        <v>ja</v>
      </c>
      <c r="H365" s="26" t="n">
        <v>222.36</v>
      </c>
      <c r="I365" s="26" t="n">
        <f aca="false">(H365/10+IF(N365=2025,Einstellungen!$B$23,Einstellungen!$C$23))*(1+Einstellungen!$B$10)</f>
        <v>46.40643</v>
      </c>
      <c r="J365" s="25" t="n">
        <f aca="false">E365*I365/100</f>
        <v>0.10093398525</v>
      </c>
      <c r="K365" s="25" t="n">
        <f aca="false">E365*Einstellungen!$B$5/100</f>
        <v>0.063075</v>
      </c>
      <c r="L365" s="23" t="str">
        <f aca="false">IF(I365&lt;Einstellungen!$B$5,"ja","nein")</f>
        <v>nein</v>
      </c>
      <c r="M365" s="23" t="s">
        <v>123</v>
      </c>
      <c r="N365" s="23" t="n">
        <v>2025</v>
      </c>
      <c r="O365" s="23" t="n">
        <v>8</v>
      </c>
    </row>
    <row r="366" customFormat="false" ht="15" hidden="false" customHeight="false" outlineLevel="0" collapsed="false">
      <c r="A366" s="22" t="n">
        <v>45701</v>
      </c>
      <c r="B366" s="23" t="s">
        <v>115</v>
      </c>
      <c r="C366" s="23" t="s">
        <v>106</v>
      </c>
      <c r="D366" s="24" t="n">
        <v>1224.8</v>
      </c>
      <c r="E366" s="25" t="n">
        <f aca="false">MAX(D366,0)/1000</f>
        <v>1.2248</v>
      </c>
      <c r="F366" s="25" t="n">
        <f aca="false">MAX(-D366,0)/1000</f>
        <v>0</v>
      </c>
      <c r="G366" s="23" t="str">
        <f aca="false">IF(E366&gt;0,"ja","nein")</f>
        <v>ja</v>
      </c>
      <c r="H366" s="26" t="n">
        <v>220.05</v>
      </c>
      <c r="I366" s="26" t="n">
        <f aca="false">(H366/10+IF(N366=2025,Einstellungen!$B$23,Einstellungen!$C$23))*(1+Einstellungen!$B$10)</f>
        <v>46.13154</v>
      </c>
      <c r="J366" s="25" t="n">
        <f aca="false">E366*I366/100</f>
        <v>0.56501910192</v>
      </c>
      <c r="K366" s="25" t="n">
        <f aca="false">E366*Einstellungen!$B$5/100</f>
        <v>0.355192</v>
      </c>
      <c r="L366" s="23" t="str">
        <f aca="false">IF(I366&lt;Einstellungen!$B$5,"ja","nein")</f>
        <v>nein</v>
      </c>
      <c r="M366" s="23" t="s">
        <v>123</v>
      </c>
      <c r="N366" s="23" t="n">
        <v>2025</v>
      </c>
      <c r="O366" s="23" t="n">
        <v>9</v>
      </c>
    </row>
    <row r="367" customFormat="false" ht="15" hidden="false" customHeight="false" outlineLevel="0" collapsed="false">
      <c r="A367" s="22" t="n">
        <v>45701</v>
      </c>
      <c r="B367" s="23" t="s">
        <v>116</v>
      </c>
      <c r="C367" s="23" t="s">
        <v>106</v>
      </c>
      <c r="D367" s="24" t="n">
        <v>822.7</v>
      </c>
      <c r="E367" s="25" t="n">
        <f aca="false">MAX(D367,0)/1000</f>
        <v>0.8227</v>
      </c>
      <c r="F367" s="25" t="n">
        <f aca="false">MAX(-D367,0)/1000</f>
        <v>0</v>
      </c>
      <c r="G367" s="23" t="str">
        <f aca="false">IF(E367&gt;0,"ja","nein")</f>
        <v>ja</v>
      </c>
      <c r="H367" s="26" t="n">
        <v>203.89</v>
      </c>
      <c r="I367" s="26" t="n">
        <f aca="false">(H367/10+IF(N367=2025,Einstellungen!$B$23,Einstellungen!$C$23))*(1+Einstellungen!$B$10)</f>
        <v>44.2085</v>
      </c>
      <c r="J367" s="25" t="n">
        <f aca="false">E367*I367/100</f>
        <v>0.3637033295</v>
      </c>
      <c r="K367" s="25" t="n">
        <f aca="false">E367*Einstellungen!$B$5/100</f>
        <v>0.238583</v>
      </c>
      <c r="L367" s="23" t="str">
        <f aca="false">IF(I367&lt;Einstellungen!$B$5,"ja","nein")</f>
        <v>nein</v>
      </c>
      <c r="M367" s="23" t="s">
        <v>123</v>
      </c>
      <c r="N367" s="23" t="n">
        <v>2025</v>
      </c>
      <c r="O367" s="23" t="n">
        <v>10</v>
      </c>
    </row>
    <row r="368" customFormat="false" ht="15" hidden="false" customHeight="false" outlineLevel="0" collapsed="false">
      <c r="A368" s="22" t="n">
        <v>45701</v>
      </c>
      <c r="B368" s="23" t="s">
        <v>117</v>
      </c>
      <c r="C368" s="23" t="s">
        <v>106</v>
      </c>
      <c r="D368" s="24" t="n">
        <v>348.7</v>
      </c>
      <c r="E368" s="25" t="n">
        <f aca="false">MAX(D368,0)/1000</f>
        <v>0.3487</v>
      </c>
      <c r="F368" s="25" t="n">
        <f aca="false">MAX(-D368,0)/1000</f>
        <v>0</v>
      </c>
      <c r="G368" s="23" t="str">
        <f aca="false">IF(E368&gt;0,"ja","nein")</f>
        <v>ja</v>
      </c>
      <c r="H368" s="26" t="n">
        <v>184.68</v>
      </c>
      <c r="I368" s="26" t="n">
        <f aca="false">(H368/10+IF(N368=2025,Einstellungen!$B$23,Einstellungen!$C$23))*(1+Einstellungen!$B$10)</f>
        <v>41.92251</v>
      </c>
      <c r="J368" s="25" t="n">
        <f aca="false">E368*I368/100</f>
        <v>0.14618379237</v>
      </c>
      <c r="K368" s="25" t="n">
        <f aca="false">E368*Einstellungen!$B$5/100</f>
        <v>0.101123</v>
      </c>
      <c r="L368" s="23" t="str">
        <f aca="false">IF(I368&lt;Einstellungen!$B$5,"ja","nein")</f>
        <v>nein</v>
      </c>
      <c r="M368" s="23" t="s">
        <v>123</v>
      </c>
      <c r="N368" s="23" t="n">
        <v>2025</v>
      </c>
      <c r="O368" s="23" t="n">
        <v>11</v>
      </c>
    </row>
    <row r="369" customFormat="false" ht="15" hidden="false" customHeight="false" outlineLevel="0" collapsed="false">
      <c r="A369" s="22" t="n">
        <v>45701</v>
      </c>
      <c r="B369" s="23" t="s">
        <v>118</v>
      </c>
      <c r="C369" s="23" t="s">
        <v>106</v>
      </c>
      <c r="D369" s="24" t="n">
        <v>344.5</v>
      </c>
      <c r="E369" s="25" t="n">
        <f aca="false">MAX(D369,0)/1000</f>
        <v>0.3445</v>
      </c>
      <c r="F369" s="25" t="n">
        <f aca="false">MAX(-D369,0)/1000</f>
        <v>0</v>
      </c>
      <c r="G369" s="23" t="str">
        <f aca="false">IF(E369&gt;0,"ja","nein")</f>
        <v>ja</v>
      </c>
      <c r="H369" s="26" t="n">
        <v>174.52</v>
      </c>
      <c r="I369" s="26" t="n">
        <f aca="false">(H369/10+IF(N369=2025,Einstellungen!$B$23,Einstellungen!$C$23))*(1+Einstellungen!$B$10)</f>
        <v>40.71347</v>
      </c>
      <c r="J369" s="25" t="n">
        <f aca="false">E369*I369/100</f>
        <v>0.14025790415</v>
      </c>
      <c r="K369" s="25" t="n">
        <f aca="false">E369*Einstellungen!$B$5/100</f>
        <v>0.099905</v>
      </c>
      <c r="L369" s="23" t="str">
        <f aca="false">IF(I369&lt;Einstellungen!$B$5,"ja","nein")</f>
        <v>nein</v>
      </c>
      <c r="M369" s="23" t="s">
        <v>123</v>
      </c>
      <c r="N369" s="23" t="n">
        <v>2025</v>
      </c>
      <c r="O369" s="23" t="n">
        <v>12</v>
      </c>
    </row>
    <row r="370" customFormat="false" ht="15" hidden="false" customHeight="false" outlineLevel="0" collapsed="false">
      <c r="A370" s="22" t="n">
        <v>45701</v>
      </c>
      <c r="B370" s="23" t="s">
        <v>119</v>
      </c>
      <c r="C370" s="23" t="s">
        <v>106</v>
      </c>
      <c r="D370" s="24" t="n">
        <v>362.5</v>
      </c>
      <c r="E370" s="25" t="n">
        <f aca="false">MAX(D370,0)/1000</f>
        <v>0.3625</v>
      </c>
      <c r="F370" s="25" t="n">
        <f aca="false">MAX(-D370,0)/1000</f>
        <v>0</v>
      </c>
      <c r="G370" s="23" t="str">
        <f aca="false">IF(E370&gt;0,"ja","nein")</f>
        <v>ja</v>
      </c>
      <c r="H370" s="26" t="n">
        <v>170.1</v>
      </c>
      <c r="I370" s="26" t="n">
        <f aca="false">(H370/10+IF(N370=2025,Einstellungen!$B$23,Einstellungen!$C$23))*(1+Einstellungen!$B$10)</f>
        <v>40.18749</v>
      </c>
      <c r="J370" s="25" t="n">
        <f aca="false">E370*I370/100</f>
        <v>0.14567965125</v>
      </c>
      <c r="K370" s="25" t="n">
        <f aca="false">E370*Einstellungen!$B$5/100</f>
        <v>0.105125</v>
      </c>
      <c r="L370" s="23" t="str">
        <f aca="false">IF(I370&lt;Einstellungen!$B$5,"ja","nein")</f>
        <v>nein</v>
      </c>
      <c r="M370" s="23" t="s">
        <v>123</v>
      </c>
      <c r="N370" s="23" t="n">
        <v>2025</v>
      </c>
      <c r="O370" s="23" t="n">
        <v>13</v>
      </c>
    </row>
    <row r="371" customFormat="false" ht="15" hidden="false" customHeight="false" outlineLevel="0" collapsed="false">
      <c r="A371" s="22" t="n">
        <v>45701</v>
      </c>
      <c r="B371" s="23" t="s">
        <v>120</v>
      </c>
      <c r="C371" s="23" t="s">
        <v>106</v>
      </c>
      <c r="D371" s="24" t="n">
        <v>815</v>
      </c>
      <c r="E371" s="25" t="n">
        <f aca="false">MAX(D371,0)/1000</f>
        <v>0.815</v>
      </c>
      <c r="F371" s="25" t="n">
        <f aca="false">MAX(-D371,0)/1000</f>
        <v>0</v>
      </c>
      <c r="G371" s="23" t="str">
        <f aca="false">IF(E371&gt;0,"ja","nein")</f>
        <v>ja</v>
      </c>
      <c r="H371" s="26" t="n">
        <v>166.7</v>
      </c>
      <c r="I371" s="26" t="n">
        <f aca="false">(H371/10+IF(N371=2025,Einstellungen!$B$23,Einstellungen!$C$23))*(1+Einstellungen!$B$10)</f>
        <v>39.78289</v>
      </c>
      <c r="J371" s="25" t="n">
        <f aca="false">E371*I371/100</f>
        <v>0.3242305535</v>
      </c>
      <c r="K371" s="25" t="n">
        <f aca="false">E371*Einstellungen!$B$5/100</f>
        <v>0.23635</v>
      </c>
      <c r="L371" s="23" t="str">
        <f aca="false">IF(I371&lt;Einstellungen!$B$5,"ja","nein")</f>
        <v>nein</v>
      </c>
      <c r="M371" s="23" t="s">
        <v>123</v>
      </c>
      <c r="N371" s="23" t="n">
        <v>2025</v>
      </c>
      <c r="O371" s="23" t="n">
        <v>14</v>
      </c>
    </row>
    <row r="372" customFormat="false" ht="15" hidden="false" customHeight="false" outlineLevel="0" collapsed="false">
      <c r="A372" s="22" t="n">
        <v>45701</v>
      </c>
      <c r="B372" s="23" t="s">
        <v>104</v>
      </c>
      <c r="C372" s="23" t="s">
        <v>106</v>
      </c>
      <c r="D372" s="24" t="n">
        <v>765.1</v>
      </c>
      <c r="E372" s="25" t="n">
        <f aca="false">MAX(D372,0)/1000</f>
        <v>0.7651</v>
      </c>
      <c r="F372" s="25" t="n">
        <f aca="false">MAX(-D372,0)/1000</f>
        <v>0</v>
      </c>
      <c r="G372" s="23" t="str">
        <f aca="false">IF(E372&gt;0,"ja","nein")</f>
        <v>ja</v>
      </c>
      <c r="H372" s="26" t="n">
        <v>170.1</v>
      </c>
      <c r="I372" s="26" t="n">
        <f aca="false">(H372/10+IF(N372=2025,Einstellungen!$B$23,Einstellungen!$C$23))*(1+Einstellungen!$B$10)</f>
        <v>40.18749</v>
      </c>
      <c r="J372" s="25" t="n">
        <f aca="false">E372*I372/100</f>
        <v>0.30747448599</v>
      </c>
      <c r="K372" s="25" t="n">
        <f aca="false">E372*Einstellungen!$B$5/100</f>
        <v>0.221879</v>
      </c>
      <c r="L372" s="23" t="str">
        <f aca="false">IF(I372&lt;Einstellungen!$B$5,"ja","nein")</f>
        <v>nein</v>
      </c>
      <c r="M372" s="23" t="s">
        <v>123</v>
      </c>
      <c r="N372" s="23" t="n">
        <v>2025</v>
      </c>
      <c r="O372" s="23" t="n">
        <v>15</v>
      </c>
    </row>
    <row r="373" customFormat="false" ht="15" hidden="false" customHeight="false" outlineLevel="0" collapsed="false">
      <c r="A373" s="22" t="n">
        <v>45701</v>
      </c>
      <c r="B373" s="23" t="s">
        <v>105</v>
      </c>
      <c r="C373" s="23" t="s">
        <v>106</v>
      </c>
      <c r="D373" s="24" t="n">
        <v>523</v>
      </c>
      <c r="E373" s="25" t="n">
        <f aca="false">MAX(D373,0)/1000</f>
        <v>0.523</v>
      </c>
      <c r="F373" s="25" t="n">
        <f aca="false">MAX(-D373,0)/1000</f>
        <v>0</v>
      </c>
      <c r="G373" s="23" t="str">
        <f aca="false">IF(E373&gt;0,"ja","nein")</f>
        <v>ja</v>
      </c>
      <c r="H373" s="26" t="n">
        <v>182</v>
      </c>
      <c r="I373" s="26" t="n">
        <f aca="false">(H373/10+IF(N373=2025,Einstellungen!$B$23,Einstellungen!$C$23))*(1+Einstellungen!$B$10)</f>
        <v>41.60359</v>
      </c>
      <c r="J373" s="25" t="n">
        <f aca="false">E373*I373/100</f>
        <v>0.2175867757</v>
      </c>
      <c r="K373" s="25" t="n">
        <f aca="false">E373*Einstellungen!$B$5/100</f>
        <v>0.15167</v>
      </c>
      <c r="L373" s="23" t="str">
        <f aca="false">IF(I373&lt;Einstellungen!$B$5,"ja","nein")</f>
        <v>nein</v>
      </c>
      <c r="M373" s="23" t="s">
        <v>123</v>
      </c>
      <c r="N373" s="23" t="n">
        <v>2025</v>
      </c>
      <c r="O373" s="23" t="n">
        <v>16</v>
      </c>
    </row>
    <row r="374" customFormat="false" ht="15" hidden="false" customHeight="false" outlineLevel="0" collapsed="false">
      <c r="A374" s="22" t="n">
        <v>45701</v>
      </c>
      <c r="B374" s="23" t="s">
        <v>97</v>
      </c>
      <c r="C374" s="23" t="s">
        <v>106</v>
      </c>
      <c r="D374" s="24" t="n">
        <v>599.2</v>
      </c>
      <c r="E374" s="25" t="n">
        <f aca="false">MAX(D374,0)/1000</f>
        <v>0.5992</v>
      </c>
      <c r="F374" s="25" t="n">
        <f aca="false">MAX(-D374,0)/1000</f>
        <v>0</v>
      </c>
      <c r="G374" s="23" t="str">
        <f aca="false">IF(E374&gt;0,"ja","nein")</f>
        <v>ja</v>
      </c>
      <c r="H374" s="26" t="n">
        <v>213.05</v>
      </c>
      <c r="I374" s="26" t="n">
        <f aca="false">(H374/10+IF(N374=2025,Einstellungen!$B$23,Einstellungen!$C$23))*(1+Einstellungen!$B$10)</f>
        <v>45.29854</v>
      </c>
      <c r="J374" s="25" t="n">
        <f aca="false">E374*I374/100</f>
        <v>0.27142885168</v>
      </c>
      <c r="K374" s="25" t="n">
        <f aca="false">E374*Einstellungen!$B$5/100</f>
        <v>0.173768</v>
      </c>
      <c r="L374" s="23" t="str">
        <f aca="false">IF(I374&lt;Einstellungen!$B$5,"ja","nein")</f>
        <v>nein</v>
      </c>
      <c r="M374" s="23" t="s">
        <v>123</v>
      </c>
      <c r="N374" s="23" t="n">
        <v>2025</v>
      </c>
      <c r="O374" s="23" t="n">
        <v>17</v>
      </c>
    </row>
    <row r="375" customFormat="false" ht="15" hidden="false" customHeight="false" outlineLevel="0" collapsed="false">
      <c r="A375" s="22" t="n">
        <v>45701</v>
      </c>
      <c r="B375" s="23" t="s">
        <v>99</v>
      </c>
      <c r="C375" s="23" t="s">
        <v>106</v>
      </c>
      <c r="D375" s="24" t="n">
        <v>819.8</v>
      </c>
      <c r="E375" s="25" t="n">
        <f aca="false">MAX(D375,0)/1000</f>
        <v>0.8198</v>
      </c>
      <c r="F375" s="25" t="n">
        <f aca="false">MAX(-D375,0)/1000</f>
        <v>0</v>
      </c>
      <c r="G375" s="23" t="str">
        <f aca="false">IF(E375&gt;0,"ja","nein")</f>
        <v>ja</v>
      </c>
      <c r="H375" s="26" t="n">
        <v>207.17</v>
      </c>
      <c r="I375" s="26" t="n">
        <f aca="false">(H375/10+IF(N375=2025,Einstellungen!$B$23,Einstellungen!$C$23))*(1+Einstellungen!$B$10)</f>
        <v>44.59882</v>
      </c>
      <c r="J375" s="25" t="n">
        <f aca="false">E375*I375/100</f>
        <v>0.36562112636</v>
      </c>
      <c r="K375" s="25" t="n">
        <f aca="false">E375*Einstellungen!$B$5/100</f>
        <v>0.237742</v>
      </c>
      <c r="L375" s="23" t="str">
        <f aca="false">IF(I375&lt;Einstellungen!$B$5,"ja","nein")</f>
        <v>nein</v>
      </c>
      <c r="M375" s="23" t="s">
        <v>123</v>
      </c>
      <c r="N375" s="23" t="n">
        <v>2025</v>
      </c>
      <c r="O375" s="23" t="n">
        <v>18</v>
      </c>
    </row>
    <row r="376" customFormat="false" ht="15" hidden="false" customHeight="false" outlineLevel="0" collapsed="false">
      <c r="A376" s="22" t="n">
        <v>45701</v>
      </c>
      <c r="B376" s="23" t="s">
        <v>100</v>
      </c>
      <c r="C376" s="23" t="s">
        <v>106</v>
      </c>
      <c r="D376" s="24" t="n">
        <v>573.9</v>
      </c>
      <c r="E376" s="25" t="n">
        <f aca="false">MAX(D376,0)/1000</f>
        <v>0.5739</v>
      </c>
      <c r="F376" s="25" t="n">
        <f aca="false">MAX(-D376,0)/1000</f>
        <v>0</v>
      </c>
      <c r="G376" s="23" t="str">
        <f aca="false">IF(E376&gt;0,"ja","nein")</f>
        <v>ja</v>
      </c>
      <c r="H376" s="26" t="n">
        <v>196.52</v>
      </c>
      <c r="I376" s="26" t="n">
        <f aca="false">(H376/10+IF(N376=2025,Einstellungen!$B$23,Einstellungen!$C$23))*(1+Einstellungen!$B$10)</f>
        <v>43.33147</v>
      </c>
      <c r="J376" s="25" t="n">
        <f aca="false">E376*I376/100</f>
        <v>0.24867930633</v>
      </c>
      <c r="K376" s="25" t="n">
        <f aca="false">E376*Einstellungen!$B$5/100</f>
        <v>0.166431</v>
      </c>
      <c r="L376" s="23" t="str">
        <f aca="false">IF(I376&lt;Einstellungen!$B$5,"ja","nein")</f>
        <v>nein</v>
      </c>
      <c r="M376" s="23" t="s">
        <v>123</v>
      </c>
      <c r="N376" s="23" t="n">
        <v>2025</v>
      </c>
      <c r="O376" s="23" t="n">
        <v>19</v>
      </c>
    </row>
    <row r="377" customFormat="false" ht="15" hidden="false" customHeight="false" outlineLevel="0" collapsed="false">
      <c r="A377" s="22" t="n">
        <v>45701</v>
      </c>
      <c r="B377" s="23" t="s">
        <v>92</v>
      </c>
      <c r="C377" s="23" t="s">
        <v>106</v>
      </c>
      <c r="D377" s="24" t="n">
        <v>353</v>
      </c>
      <c r="E377" s="25" t="n">
        <f aca="false">MAX(D377,0)/1000</f>
        <v>0.353</v>
      </c>
      <c r="F377" s="25" t="n">
        <f aca="false">MAX(-D377,0)/1000</f>
        <v>0</v>
      </c>
      <c r="G377" s="23" t="str">
        <f aca="false">IF(E377&gt;0,"ja","nein")</f>
        <v>ja</v>
      </c>
      <c r="H377" s="26" t="n">
        <v>177.03</v>
      </c>
      <c r="I377" s="26" t="n">
        <f aca="false">(H377/10+IF(N377=2025,Einstellungen!$B$23,Einstellungen!$C$23))*(1+Einstellungen!$B$10)</f>
        <v>41.01216</v>
      </c>
      <c r="J377" s="25" t="n">
        <f aca="false">E377*I377/100</f>
        <v>0.1447729248</v>
      </c>
      <c r="K377" s="25" t="n">
        <f aca="false">E377*Einstellungen!$B$5/100</f>
        <v>0.10237</v>
      </c>
      <c r="L377" s="23" t="str">
        <f aca="false">IF(I377&lt;Einstellungen!$B$5,"ja","nein")</f>
        <v>nein</v>
      </c>
      <c r="M377" s="23" t="s">
        <v>123</v>
      </c>
      <c r="N377" s="23" t="n">
        <v>2025</v>
      </c>
      <c r="O377" s="23" t="n">
        <v>20</v>
      </c>
    </row>
    <row r="378" customFormat="false" ht="15" hidden="false" customHeight="false" outlineLevel="0" collapsed="false">
      <c r="A378" s="22" t="n">
        <v>45701</v>
      </c>
      <c r="B378" s="23" t="s">
        <v>95</v>
      </c>
      <c r="C378" s="23" t="s">
        <v>106</v>
      </c>
      <c r="D378" s="24" t="n">
        <v>303.5</v>
      </c>
      <c r="E378" s="25" t="n">
        <f aca="false">MAX(D378,0)/1000</f>
        <v>0.3035</v>
      </c>
      <c r="F378" s="25" t="n">
        <f aca="false">MAX(-D378,0)/1000</f>
        <v>0</v>
      </c>
      <c r="G378" s="23" t="str">
        <f aca="false">IF(E378&gt;0,"ja","nein")</f>
        <v>ja</v>
      </c>
      <c r="H378" s="26" t="n">
        <v>162.92</v>
      </c>
      <c r="I378" s="26" t="n">
        <f aca="false">(H378/10+IF(N378=2025,Einstellungen!$B$23,Einstellungen!$C$23))*(1+Einstellungen!$B$10)</f>
        <v>39.33307</v>
      </c>
      <c r="J378" s="25" t="n">
        <f aca="false">E378*I378/100</f>
        <v>0.11937586745</v>
      </c>
      <c r="K378" s="25" t="n">
        <f aca="false">E378*Einstellungen!$B$5/100</f>
        <v>0.088015</v>
      </c>
      <c r="L378" s="23" t="str">
        <f aca="false">IF(I378&lt;Einstellungen!$B$5,"ja","nein")</f>
        <v>nein</v>
      </c>
      <c r="M378" s="23" t="s">
        <v>123</v>
      </c>
      <c r="N378" s="23" t="n">
        <v>2025</v>
      </c>
      <c r="O378" s="23" t="n">
        <v>21</v>
      </c>
    </row>
    <row r="379" customFormat="false" ht="15" hidden="false" customHeight="false" outlineLevel="0" collapsed="false">
      <c r="A379" s="22" t="n">
        <v>45701</v>
      </c>
      <c r="B379" s="23" t="s">
        <v>96</v>
      </c>
      <c r="C379" s="23" t="s">
        <v>106</v>
      </c>
      <c r="D379" s="24" t="n">
        <v>1062.3</v>
      </c>
      <c r="E379" s="25" t="n">
        <f aca="false">MAX(D379,0)/1000</f>
        <v>1.0623</v>
      </c>
      <c r="F379" s="25" t="n">
        <f aca="false">MAX(-D379,0)/1000</f>
        <v>0</v>
      </c>
      <c r="G379" s="23" t="str">
        <f aca="false">IF(E379&gt;0,"ja","nein")</f>
        <v>ja</v>
      </c>
      <c r="H379" s="26" t="n">
        <v>153.12</v>
      </c>
      <c r="I379" s="26" t="n">
        <f aca="false">(H379/10+IF(N379=2025,Einstellungen!$B$23,Einstellungen!$C$23))*(1+Einstellungen!$B$10)</f>
        <v>38.16687</v>
      </c>
      <c r="J379" s="25" t="n">
        <f aca="false">E379*I379/100</f>
        <v>0.40544666001</v>
      </c>
      <c r="K379" s="25" t="n">
        <f aca="false">E379*Einstellungen!$B$5/100</f>
        <v>0.308067</v>
      </c>
      <c r="L379" s="23" t="str">
        <f aca="false">IF(I379&lt;Einstellungen!$B$5,"ja","nein")</f>
        <v>nein</v>
      </c>
      <c r="M379" s="23" t="s">
        <v>123</v>
      </c>
      <c r="N379" s="23" t="n">
        <v>2025</v>
      </c>
      <c r="O379" s="23" t="n">
        <v>22</v>
      </c>
    </row>
    <row r="380" customFormat="false" ht="15" hidden="false" customHeight="false" outlineLevel="0" collapsed="false">
      <c r="A380" s="22" t="n">
        <v>45701</v>
      </c>
      <c r="B380" s="23" t="s">
        <v>101</v>
      </c>
      <c r="C380" s="23" t="s">
        <v>106</v>
      </c>
      <c r="D380" s="24" t="n">
        <v>356.2</v>
      </c>
      <c r="E380" s="25" t="n">
        <f aca="false">MAX(D380,0)/1000</f>
        <v>0.3562</v>
      </c>
      <c r="F380" s="25" t="n">
        <f aca="false">MAX(-D380,0)/1000</f>
        <v>0</v>
      </c>
      <c r="G380" s="23" t="str">
        <f aca="false">IF(E380&gt;0,"ja","nein")</f>
        <v>ja</v>
      </c>
      <c r="H380" s="26" t="n">
        <v>138.97</v>
      </c>
      <c r="I380" s="26" t="n">
        <f aca="false">(H380/10+IF(N380=2025,Einstellungen!$B$23,Einstellungen!$C$23))*(1+Einstellungen!$B$10)</f>
        <v>36.48302</v>
      </c>
      <c r="J380" s="25" t="n">
        <f aca="false">E380*I380/100</f>
        <v>0.12995251724</v>
      </c>
      <c r="K380" s="25" t="n">
        <f aca="false">E380*Einstellungen!$B$5/100</f>
        <v>0.103298</v>
      </c>
      <c r="L380" s="23" t="str">
        <f aca="false">IF(I380&lt;Einstellungen!$B$5,"ja","nein")</f>
        <v>nein</v>
      </c>
      <c r="M380" s="23" t="s">
        <v>123</v>
      </c>
      <c r="N380" s="23" t="n">
        <v>2025</v>
      </c>
      <c r="O380" s="23" t="n">
        <v>23</v>
      </c>
    </row>
    <row r="381" customFormat="false" ht="15" hidden="false" customHeight="false" outlineLevel="0" collapsed="false">
      <c r="A381" s="22" t="n">
        <v>45702</v>
      </c>
      <c r="B381" s="23" t="s">
        <v>102</v>
      </c>
      <c r="C381" s="23" t="s">
        <v>121</v>
      </c>
      <c r="D381" s="24" t="n">
        <v>584.7</v>
      </c>
      <c r="E381" s="25" t="n">
        <f aca="false">MAX(D381,0)/1000</f>
        <v>0.5847</v>
      </c>
      <c r="F381" s="25" t="n">
        <f aca="false">MAX(-D381,0)/1000</f>
        <v>0</v>
      </c>
      <c r="G381" s="23" t="str">
        <f aca="false">IF(E381&gt;0,"ja","nein")</f>
        <v>ja</v>
      </c>
      <c r="H381" s="26" t="n">
        <v>139.21</v>
      </c>
      <c r="I381" s="26" t="n">
        <f aca="false">(H381/10+IF(N381=2025,Einstellungen!$B$23,Einstellungen!$C$23))*(1+Einstellungen!$B$10)</f>
        <v>36.51158</v>
      </c>
      <c r="J381" s="25" t="n">
        <f aca="false">E381*I381/100</f>
        <v>0.21348320826</v>
      </c>
      <c r="K381" s="25" t="n">
        <f aca="false">E381*Einstellungen!$B$5/100</f>
        <v>0.169563</v>
      </c>
      <c r="L381" s="23" t="str">
        <f aca="false">IF(I381&lt;Einstellungen!$B$5,"ja","nein")</f>
        <v>nein</v>
      </c>
      <c r="M381" s="23" t="s">
        <v>123</v>
      </c>
      <c r="N381" s="23" t="n">
        <v>2025</v>
      </c>
      <c r="O381" s="23" t="n">
        <v>0</v>
      </c>
    </row>
    <row r="382" customFormat="false" ht="15" hidden="false" customHeight="false" outlineLevel="0" collapsed="false">
      <c r="A382" s="22" t="n">
        <v>45702</v>
      </c>
      <c r="B382" s="23" t="s">
        <v>107</v>
      </c>
      <c r="C382" s="23" t="s">
        <v>121</v>
      </c>
      <c r="D382" s="24" t="n">
        <v>219.5</v>
      </c>
      <c r="E382" s="25" t="n">
        <f aca="false">MAX(D382,0)/1000</f>
        <v>0.2195</v>
      </c>
      <c r="F382" s="25" t="n">
        <f aca="false">MAX(-D382,0)/1000</f>
        <v>0</v>
      </c>
      <c r="G382" s="23" t="str">
        <f aca="false">IF(E382&gt;0,"ja","nein")</f>
        <v>ja</v>
      </c>
      <c r="H382" s="26" t="n">
        <v>132.8</v>
      </c>
      <c r="I382" s="26" t="n">
        <f aca="false">(H382/10+IF(N382=2025,Einstellungen!$B$23,Einstellungen!$C$23))*(1+Einstellungen!$B$10)</f>
        <v>35.74879</v>
      </c>
      <c r="J382" s="25" t="n">
        <f aca="false">E382*I382/100</f>
        <v>0.07846859405</v>
      </c>
      <c r="K382" s="25" t="n">
        <f aca="false">E382*Einstellungen!$B$5/100</f>
        <v>0.063655</v>
      </c>
      <c r="L382" s="23" t="str">
        <f aca="false">IF(I382&lt;Einstellungen!$B$5,"ja","nein")</f>
        <v>nein</v>
      </c>
      <c r="M382" s="23" t="s">
        <v>123</v>
      </c>
      <c r="N382" s="23" t="n">
        <v>2025</v>
      </c>
      <c r="O382" s="23" t="n">
        <v>1</v>
      </c>
    </row>
    <row r="383" customFormat="false" ht="15" hidden="false" customHeight="false" outlineLevel="0" collapsed="false">
      <c r="A383" s="22" t="n">
        <v>45702</v>
      </c>
      <c r="B383" s="23" t="s">
        <v>108</v>
      </c>
      <c r="C383" s="23" t="s">
        <v>121</v>
      </c>
      <c r="D383" s="24" t="n">
        <v>212.2</v>
      </c>
      <c r="E383" s="25" t="n">
        <f aca="false">MAX(D383,0)/1000</f>
        <v>0.2122</v>
      </c>
      <c r="F383" s="25" t="n">
        <f aca="false">MAX(-D383,0)/1000</f>
        <v>0</v>
      </c>
      <c r="G383" s="23" t="str">
        <f aca="false">IF(E383&gt;0,"ja","nein")</f>
        <v>ja</v>
      </c>
      <c r="H383" s="26" t="n">
        <v>128.5</v>
      </c>
      <c r="I383" s="26" t="n">
        <f aca="false">(H383/10+IF(N383=2025,Einstellungen!$B$23,Einstellungen!$C$23))*(1+Einstellungen!$B$10)</f>
        <v>35.23709</v>
      </c>
      <c r="J383" s="25" t="n">
        <f aca="false">E383*I383/100</f>
        <v>0.07477310498</v>
      </c>
      <c r="K383" s="25" t="n">
        <f aca="false">E383*Einstellungen!$B$5/100</f>
        <v>0.061538</v>
      </c>
      <c r="L383" s="23" t="str">
        <f aca="false">IF(I383&lt;Einstellungen!$B$5,"ja","nein")</f>
        <v>nein</v>
      </c>
      <c r="M383" s="23" t="s">
        <v>123</v>
      </c>
      <c r="N383" s="23" t="n">
        <v>2025</v>
      </c>
      <c r="O383" s="23" t="n">
        <v>2</v>
      </c>
    </row>
    <row r="384" customFormat="false" ht="15" hidden="false" customHeight="false" outlineLevel="0" collapsed="false">
      <c r="A384" s="22" t="n">
        <v>45702</v>
      </c>
      <c r="B384" s="23" t="s">
        <v>109</v>
      </c>
      <c r="C384" s="23" t="s">
        <v>121</v>
      </c>
      <c r="D384" s="24" t="n">
        <v>214.7</v>
      </c>
      <c r="E384" s="25" t="n">
        <f aca="false">MAX(D384,0)/1000</f>
        <v>0.2147</v>
      </c>
      <c r="F384" s="25" t="n">
        <f aca="false">MAX(-D384,0)/1000</f>
        <v>0</v>
      </c>
      <c r="G384" s="23" t="str">
        <f aca="false">IF(E384&gt;0,"ja","nein")</f>
        <v>ja</v>
      </c>
      <c r="H384" s="26" t="n">
        <v>127.65</v>
      </c>
      <c r="I384" s="26" t="n">
        <f aca="false">(H384/10+IF(N384=2025,Einstellungen!$B$23,Einstellungen!$C$23))*(1+Einstellungen!$B$10)</f>
        <v>35.13594</v>
      </c>
      <c r="J384" s="25" t="n">
        <f aca="false">E384*I384/100</f>
        <v>0.07543686318</v>
      </c>
      <c r="K384" s="25" t="n">
        <f aca="false">E384*Einstellungen!$B$5/100</f>
        <v>0.062263</v>
      </c>
      <c r="L384" s="23" t="str">
        <f aca="false">IF(I384&lt;Einstellungen!$B$5,"ja","nein")</f>
        <v>nein</v>
      </c>
      <c r="M384" s="23" t="s">
        <v>123</v>
      </c>
      <c r="N384" s="23" t="n">
        <v>2025</v>
      </c>
      <c r="O384" s="23" t="n">
        <v>3</v>
      </c>
    </row>
    <row r="385" customFormat="false" ht="15" hidden="false" customHeight="false" outlineLevel="0" collapsed="false">
      <c r="A385" s="22" t="n">
        <v>45702</v>
      </c>
      <c r="B385" s="23" t="s">
        <v>110</v>
      </c>
      <c r="C385" s="23" t="s">
        <v>121</v>
      </c>
      <c r="D385" s="24" t="n">
        <v>216.2</v>
      </c>
      <c r="E385" s="25" t="n">
        <f aca="false">MAX(D385,0)/1000</f>
        <v>0.2162</v>
      </c>
      <c r="F385" s="25" t="n">
        <f aca="false">MAX(-D385,0)/1000</f>
        <v>0</v>
      </c>
      <c r="G385" s="23" t="str">
        <f aca="false">IF(E385&gt;0,"ja","nein")</f>
        <v>ja</v>
      </c>
      <c r="H385" s="26" t="n">
        <v>129.58</v>
      </c>
      <c r="I385" s="26" t="n">
        <f aca="false">(H385/10+IF(N385=2025,Einstellungen!$B$23,Einstellungen!$C$23))*(1+Einstellungen!$B$10)</f>
        <v>35.36561</v>
      </c>
      <c r="J385" s="25" t="n">
        <f aca="false">E385*I385/100</f>
        <v>0.07646044882</v>
      </c>
      <c r="K385" s="25" t="n">
        <f aca="false">E385*Einstellungen!$B$5/100</f>
        <v>0.062698</v>
      </c>
      <c r="L385" s="23" t="str">
        <f aca="false">IF(I385&lt;Einstellungen!$B$5,"ja","nein")</f>
        <v>nein</v>
      </c>
      <c r="M385" s="23" t="s">
        <v>123</v>
      </c>
      <c r="N385" s="23" t="n">
        <v>2025</v>
      </c>
      <c r="O385" s="23" t="n">
        <v>4</v>
      </c>
    </row>
    <row r="386" customFormat="false" ht="15" hidden="false" customHeight="false" outlineLevel="0" collapsed="false">
      <c r="A386" s="22" t="n">
        <v>45702</v>
      </c>
      <c r="B386" s="23" t="s">
        <v>111</v>
      </c>
      <c r="C386" s="23" t="s">
        <v>121</v>
      </c>
      <c r="D386" s="24" t="n">
        <v>193.7</v>
      </c>
      <c r="E386" s="25" t="n">
        <f aca="false">MAX(D386,0)/1000</f>
        <v>0.1937</v>
      </c>
      <c r="F386" s="25" t="n">
        <f aca="false">MAX(-D386,0)/1000</f>
        <v>0</v>
      </c>
      <c r="G386" s="23" t="str">
        <f aca="false">IF(E386&gt;0,"ja","nein")</f>
        <v>ja</v>
      </c>
      <c r="H386" s="26" t="n">
        <v>139.59</v>
      </c>
      <c r="I386" s="26" t="n">
        <f aca="false">(H386/10+IF(N386=2025,Einstellungen!$B$23,Einstellungen!$C$23))*(1+Einstellungen!$B$10)</f>
        <v>36.5568</v>
      </c>
      <c r="J386" s="25" t="n">
        <f aca="false">E386*I386/100</f>
        <v>0.0708105216</v>
      </c>
      <c r="K386" s="25" t="n">
        <f aca="false">E386*Einstellungen!$B$5/100</f>
        <v>0.056173</v>
      </c>
      <c r="L386" s="23" t="str">
        <f aca="false">IF(I386&lt;Einstellungen!$B$5,"ja","nein")</f>
        <v>nein</v>
      </c>
      <c r="M386" s="23" t="s">
        <v>123</v>
      </c>
      <c r="N386" s="23" t="n">
        <v>2025</v>
      </c>
      <c r="O386" s="23" t="n">
        <v>5</v>
      </c>
    </row>
    <row r="387" customFormat="false" ht="15" hidden="false" customHeight="false" outlineLevel="0" collapsed="false">
      <c r="A387" s="22" t="n">
        <v>45702</v>
      </c>
      <c r="B387" s="23" t="s">
        <v>112</v>
      </c>
      <c r="C387" s="23" t="s">
        <v>121</v>
      </c>
      <c r="D387" s="24" t="n">
        <v>295.6</v>
      </c>
      <c r="E387" s="25" t="n">
        <f aca="false">MAX(D387,0)/1000</f>
        <v>0.2956</v>
      </c>
      <c r="F387" s="25" t="n">
        <f aca="false">MAX(-D387,0)/1000</f>
        <v>0</v>
      </c>
      <c r="G387" s="23" t="str">
        <f aca="false">IF(E387&gt;0,"ja","nein")</f>
        <v>ja</v>
      </c>
      <c r="H387" s="26" t="n">
        <v>162.89</v>
      </c>
      <c r="I387" s="26" t="n">
        <f aca="false">(H387/10+IF(N387=2025,Einstellungen!$B$23,Einstellungen!$C$23))*(1+Einstellungen!$B$10)</f>
        <v>39.3295</v>
      </c>
      <c r="J387" s="25" t="n">
        <f aca="false">E387*I387/100</f>
        <v>0.116258002</v>
      </c>
      <c r="K387" s="25" t="n">
        <f aca="false">E387*Einstellungen!$B$5/100</f>
        <v>0.085724</v>
      </c>
      <c r="L387" s="23" t="str">
        <f aca="false">IF(I387&lt;Einstellungen!$B$5,"ja","nein")</f>
        <v>nein</v>
      </c>
      <c r="M387" s="23" t="s">
        <v>123</v>
      </c>
      <c r="N387" s="23" t="n">
        <v>2025</v>
      </c>
      <c r="O387" s="23" t="n">
        <v>6</v>
      </c>
    </row>
    <row r="388" customFormat="false" ht="15" hidden="false" customHeight="false" outlineLevel="0" collapsed="false">
      <c r="A388" s="22" t="n">
        <v>45702</v>
      </c>
      <c r="B388" s="23" t="s">
        <v>113</v>
      </c>
      <c r="C388" s="23" t="s">
        <v>121</v>
      </c>
      <c r="D388" s="24" t="n">
        <v>650.5</v>
      </c>
      <c r="E388" s="25" t="n">
        <f aca="false">MAX(D388,0)/1000</f>
        <v>0.6505</v>
      </c>
      <c r="F388" s="25" t="n">
        <f aca="false">MAX(-D388,0)/1000</f>
        <v>0</v>
      </c>
      <c r="G388" s="23" t="str">
        <f aca="false">IF(E388&gt;0,"ja","nein")</f>
        <v>ja</v>
      </c>
      <c r="H388" s="26" t="n">
        <v>227.08</v>
      </c>
      <c r="I388" s="26" t="n">
        <f aca="false">(H388/10+IF(N388=2025,Einstellungen!$B$23,Einstellungen!$C$23))*(1+Einstellungen!$B$10)</f>
        <v>46.96811</v>
      </c>
      <c r="J388" s="25" t="n">
        <f aca="false">E388*I388/100</f>
        <v>0.30552755555</v>
      </c>
      <c r="K388" s="25" t="n">
        <f aca="false">E388*Einstellungen!$B$5/100</f>
        <v>0.188645</v>
      </c>
      <c r="L388" s="23" t="str">
        <f aca="false">IF(I388&lt;Einstellungen!$B$5,"ja","nein")</f>
        <v>nein</v>
      </c>
      <c r="M388" s="23" t="s">
        <v>123</v>
      </c>
      <c r="N388" s="23" t="n">
        <v>2025</v>
      </c>
      <c r="O388" s="23" t="n">
        <v>7</v>
      </c>
    </row>
    <row r="389" customFormat="false" ht="15" hidden="false" customHeight="false" outlineLevel="0" collapsed="false">
      <c r="A389" s="22" t="n">
        <v>45702</v>
      </c>
      <c r="B389" s="23" t="s">
        <v>114</v>
      </c>
      <c r="C389" s="23" t="s">
        <v>121</v>
      </c>
      <c r="D389" s="24" t="n">
        <v>570.6</v>
      </c>
      <c r="E389" s="25" t="n">
        <f aca="false">MAX(D389,0)/1000</f>
        <v>0.5706</v>
      </c>
      <c r="F389" s="25" t="n">
        <f aca="false">MAX(-D389,0)/1000</f>
        <v>0</v>
      </c>
      <c r="G389" s="23" t="str">
        <f aca="false">IF(E389&gt;0,"ja","nein")</f>
        <v>ja</v>
      </c>
      <c r="H389" s="26" t="n">
        <v>265.64</v>
      </c>
      <c r="I389" s="26" t="n">
        <f aca="false">(H389/10+IF(N389=2025,Einstellungen!$B$23,Einstellungen!$C$23))*(1+Einstellungen!$B$10)</f>
        <v>51.55675</v>
      </c>
      <c r="J389" s="25" t="n">
        <f aca="false">E389*I389/100</f>
        <v>0.2941828155</v>
      </c>
      <c r="K389" s="25" t="n">
        <f aca="false">E389*Einstellungen!$B$5/100</f>
        <v>0.165474</v>
      </c>
      <c r="L389" s="23" t="str">
        <f aca="false">IF(I389&lt;Einstellungen!$B$5,"ja","nein")</f>
        <v>nein</v>
      </c>
      <c r="M389" s="23" t="s">
        <v>123</v>
      </c>
      <c r="N389" s="23" t="n">
        <v>2025</v>
      </c>
      <c r="O389" s="23" t="n">
        <v>8</v>
      </c>
    </row>
    <row r="390" customFormat="false" ht="15" hidden="false" customHeight="false" outlineLevel="0" collapsed="false">
      <c r="A390" s="22" t="n">
        <v>45702</v>
      </c>
      <c r="B390" s="23" t="s">
        <v>115</v>
      </c>
      <c r="C390" s="23" t="s">
        <v>121</v>
      </c>
      <c r="D390" s="24" t="n">
        <v>324.9</v>
      </c>
      <c r="E390" s="25" t="n">
        <f aca="false">MAX(D390,0)/1000</f>
        <v>0.3249</v>
      </c>
      <c r="F390" s="25" t="n">
        <f aca="false">MAX(-D390,0)/1000</f>
        <v>0</v>
      </c>
      <c r="G390" s="23" t="str">
        <f aca="false">IF(E390&gt;0,"ja","nein")</f>
        <v>ja</v>
      </c>
      <c r="H390" s="26" t="n">
        <v>215.11</v>
      </c>
      <c r="I390" s="26" t="n">
        <f aca="false">(H390/10+IF(N390=2025,Einstellungen!$B$23,Einstellungen!$C$23))*(1+Einstellungen!$B$10)</f>
        <v>45.54368</v>
      </c>
      <c r="J390" s="25" t="n">
        <f aca="false">E390*I390/100</f>
        <v>0.14797141632</v>
      </c>
      <c r="K390" s="25" t="n">
        <f aca="false">E390*Einstellungen!$B$5/100</f>
        <v>0.094221</v>
      </c>
      <c r="L390" s="23" t="str">
        <f aca="false">IF(I390&lt;Einstellungen!$B$5,"ja","nein")</f>
        <v>nein</v>
      </c>
      <c r="M390" s="23" t="s">
        <v>123</v>
      </c>
      <c r="N390" s="23" t="n">
        <v>2025</v>
      </c>
      <c r="O390" s="23" t="n">
        <v>9</v>
      </c>
    </row>
    <row r="391" customFormat="false" ht="15" hidden="false" customHeight="false" outlineLevel="0" collapsed="false">
      <c r="A391" s="22" t="n">
        <v>45702</v>
      </c>
      <c r="B391" s="23" t="s">
        <v>116</v>
      </c>
      <c r="C391" s="23" t="s">
        <v>121</v>
      </c>
      <c r="D391" s="24" t="n">
        <v>427.8</v>
      </c>
      <c r="E391" s="25" t="n">
        <f aca="false">MAX(D391,0)/1000</f>
        <v>0.4278</v>
      </c>
      <c r="F391" s="25" t="n">
        <f aca="false">MAX(-D391,0)/1000</f>
        <v>0</v>
      </c>
      <c r="G391" s="23" t="str">
        <f aca="false">IF(E391&gt;0,"ja","nein")</f>
        <v>ja</v>
      </c>
      <c r="H391" s="26" t="n">
        <v>181.03</v>
      </c>
      <c r="I391" s="26" t="n">
        <f aca="false">(H391/10+IF(N391=2025,Einstellungen!$B$23,Einstellungen!$C$23))*(1+Einstellungen!$B$10)</f>
        <v>41.48816</v>
      </c>
      <c r="J391" s="25" t="n">
        <f aca="false">E391*I391/100</f>
        <v>0.17748634848</v>
      </c>
      <c r="K391" s="25" t="n">
        <f aca="false">E391*Einstellungen!$B$5/100</f>
        <v>0.124062</v>
      </c>
      <c r="L391" s="23" t="str">
        <f aca="false">IF(I391&lt;Einstellungen!$B$5,"ja","nein")</f>
        <v>nein</v>
      </c>
      <c r="M391" s="23" t="s">
        <v>123</v>
      </c>
      <c r="N391" s="23" t="n">
        <v>2025</v>
      </c>
      <c r="O391" s="23" t="n">
        <v>10</v>
      </c>
    </row>
    <row r="392" customFormat="false" ht="15" hidden="false" customHeight="false" outlineLevel="0" collapsed="false">
      <c r="A392" s="22" t="n">
        <v>45702</v>
      </c>
      <c r="B392" s="23" t="s">
        <v>117</v>
      </c>
      <c r="C392" s="23" t="s">
        <v>121</v>
      </c>
      <c r="D392" s="24" t="n">
        <v>617.4</v>
      </c>
      <c r="E392" s="25" t="n">
        <f aca="false">MAX(D392,0)/1000</f>
        <v>0.6174</v>
      </c>
      <c r="F392" s="25" t="n">
        <f aca="false">MAX(-D392,0)/1000</f>
        <v>0</v>
      </c>
      <c r="G392" s="23" t="str">
        <f aca="false">IF(E392&gt;0,"ja","nein")</f>
        <v>ja</v>
      </c>
      <c r="H392" s="26" t="n">
        <v>163.01</v>
      </c>
      <c r="I392" s="26" t="n">
        <f aca="false">(H392/10+IF(N392=2025,Einstellungen!$B$23,Einstellungen!$C$23))*(1+Einstellungen!$B$10)</f>
        <v>39.34378</v>
      </c>
      <c r="J392" s="25" t="n">
        <f aca="false">E392*I392/100</f>
        <v>0.24290849772</v>
      </c>
      <c r="K392" s="25" t="n">
        <f aca="false">E392*Einstellungen!$B$5/100</f>
        <v>0.179046</v>
      </c>
      <c r="L392" s="23" t="str">
        <f aca="false">IF(I392&lt;Einstellungen!$B$5,"ja","nein")</f>
        <v>nein</v>
      </c>
      <c r="M392" s="23" t="s">
        <v>123</v>
      </c>
      <c r="N392" s="23" t="n">
        <v>2025</v>
      </c>
      <c r="O392" s="23" t="n">
        <v>11</v>
      </c>
    </row>
    <row r="393" customFormat="false" ht="15" hidden="false" customHeight="false" outlineLevel="0" collapsed="false">
      <c r="A393" s="22" t="n">
        <v>45702</v>
      </c>
      <c r="B393" s="23" t="s">
        <v>118</v>
      </c>
      <c r="C393" s="23" t="s">
        <v>121</v>
      </c>
      <c r="D393" s="24" t="n">
        <v>438.5</v>
      </c>
      <c r="E393" s="25" t="n">
        <f aca="false">MAX(D393,0)/1000</f>
        <v>0.4385</v>
      </c>
      <c r="F393" s="25" t="n">
        <f aca="false">MAX(-D393,0)/1000</f>
        <v>0</v>
      </c>
      <c r="G393" s="23" t="str">
        <f aca="false">IF(E393&gt;0,"ja","nein")</f>
        <v>ja</v>
      </c>
      <c r="H393" s="26" t="n">
        <v>149.86</v>
      </c>
      <c r="I393" s="26" t="n">
        <f aca="false">(H393/10+IF(N393=2025,Einstellungen!$B$23,Einstellungen!$C$23))*(1+Einstellungen!$B$10)</f>
        <v>37.77893</v>
      </c>
      <c r="J393" s="25" t="n">
        <f aca="false">E393*I393/100</f>
        <v>0.16566060805</v>
      </c>
      <c r="K393" s="25" t="n">
        <f aca="false">E393*Einstellungen!$B$5/100</f>
        <v>0.127165</v>
      </c>
      <c r="L393" s="23" t="str">
        <f aca="false">IF(I393&lt;Einstellungen!$B$5,"ja","nein")</f>
        <v>nein</v>
      </c>
      <c r="M393" s="23" t="s">
        <v>123</v>
      </c>
      <c r="N393" s="23" t="n">
        <v>2025</v>
      </c>
      <c r="O393" s="23" t="n">
        <v>12</v>
      </c>
    </row>
    <row r="394" customFormat="false" ht="15" hidden="false" customHeight="false" outlineLevel="0" collapsed="false">
      <c r="A394" s="22" t="n">
        <v>45702</v>
      </c>
      <c r="B394" s="23" t="s">
        <v>119</v>
      </c>
      <c r="C394" s="23" t="s">
        <v>121</v>
      </c>
      <c r="D394" s="24" t="n">
        <v>220.6</v>
      </c>
      <c r="E394" s="25" t="n">
        <f aca="false">MAX(D394,0)/1000</f>
        <v>0.2206</v>
      </c>
      <c r="F394" s="25" t="n">
        <f aca="false">MAX(-D394,0)/1000</f>
        <v>0</v>
      </c>
      <c r="G394" s="23" t="str">
        <f aca="false">IF(E394&gt;0,"ja","nein")</f>
        <v>ja</v>
      </c>
      <c r="H394" s="26" t="n">
        <v>148.61</v>
      </c>
      <c r="I394" s="26" t="n">
        <f aca="false">(H394/10+IF(N394=2025,Einstellungen!$B$23,Einstellungen!$C$23))*(1+Einstellungen!$B$10)</f>
        <v>37.63018</v>
      </c>
      <c r="J394" s="25" t="n">
        <f aca="false">E394*I394/100</f>
        <v>0.08301217708</v>
      </c>
      <c r="K394" s="25" t="n">
        <f aca="false">E394*Einstellungen!$B$5/100</f>
        <v>0.063974</v>
      </c>
      <c r="L394" s="23" t="str">
        <f aca="false">IF(I394&lt;Einstellungen!$B$5,"ja","nein")</f>
        <v>nein</v>
      </c>
      <c r="M394" s="23" t="s">
        <v>123</v>
      </c>
      <c r="N394" s="23" t="n">
        <v>2025</v>
      </c>
      <c r="O394" s="23" t="n">
        <v>13</v>
      </c>
    </row>
    <row r="395" customFormat="false" ht="15" hidden="false" customHeight="false" outlineLevel="0" collapsed="false">
      <c r="A395" s="22" t="n">
        <v>45702</v>
      </c>
      <c r="B395" s="23" t="s">
        <v>120</v>
      </c>
      <c r="C395" s="23" t="s">
        <v>121</v>
      </c>
      <c r="D395" s="24" t="n">
        <v>457.7</v>
      </c>
      <c r="E395" s="25" t="n">
        <f aca="false">MAX(D395,0)/1000</f>
        <v>0.4577</v>
      </c>
      <c r="F395" s="25" t="n">
        <f aca="false">MAX(-D395,0)/1000</f>
        <v>0</v>
      </c>
      <c r="G395" s="23" t="str">
        <f aca="false">IF(E395&gt;0,"ja","nein")</f>
        <v>ja</v>
      </c>
      <c r="H395" s="26" t="n">
        <v>155.8</v>
      </c>
      <c r="I395" s="26" t="n">
        <f aca="false">(H395/10+IF(N395=2025,Einstellungen!$B$23,Einstellungen!$C$23))*(1+Einstellungen!$B$10)</f>
        <v>38.48579</v>
      </c>
      <c r="J395" s="25" t="n">
        <f aca="false">E395*I395/100</f>
        <v>0.17614946083</v>
      </c>
      <c r="K395" s="25" t="n">
        <f aca="false">E395*Einstellungen!$B$5/100</f>
        <v>0.132733</v>
      </c>
      <c r="L395" s="23" t="str">
        <f aca="false">IF(I395&lt;Einstellungen!$B$5,"ja","nein")</f>
        <v>nein</v>
      </c>
      <c r="M395" s="23" t="s">
        <v>123</v>
      </c>
      <c r="N395" s="23" t="n">
        <v>2025</v>
      </c>
      <c r="O395" s="23" t="n">
        <v>14</v>
      </c>
    </row>
    <row r="396" customFormat="false" ht="15" hidden="false" customHeight="false" outlineLevel="0" collapsed="false">
      <c r="A396" s="22" t="n">
        <v>45702</v>
      </c>
      <c r="B396" s="23" t="s">
        <v>104</v>
      </c>
      <c r="C396" s="23" t="s">
        <v>121</v>
      </c>
      <c r="D396" s="24" t="n">
        <v>467.6</v>
      </c>
      <c r="E396" s="25" t="n">
        <f aca="false">MAX(D396,0)/1000</f>
        <v>0.4676</v>
      </c>
      <c r="F396" s="25" t="n">
        <f aca="false">MAX(-D396,0)/1000</f>
        <v>0</v>
      </c>
      <c r="G396" s="23" t="str">
        <f aca="false">IF(E396&gt;0,"ja","nein")</f>
        <v>ja</v>
      </c>
      <c r="H396" s="26" t="n">
        <v>175.06</v>
      </c>
      <c r="I396" s="26" t="n">
        <f aca="false">(H396/10+IF(N396=2025,Einstellungen!$B$23,Einstellungen!$C$23))*(1+Einstellungen!$B$10)</f>
        <v>40.77773</v>
      </c>
      <c r="J396" s="25" t="n">
        <f aca="false">E396*I396/100</f>
        <v>0.19067666548</v>
      </c>
      <c r="K396" s="25" t="n">
        <f aca="false">E396*Einstellungen!$B$5/100</f>
        <v>0.135604</v>
      </c>
      <c r="L396" s="23" t="str">
        <f aca="false">IF(I396&lt;Einstellungen!$B$5,"ja","nein")</f>
        <v>nein</v>
      </c>
      <c r="M396" s="23" t="s">
        <v>123</v>
      </c>
      <c r="N396" s="23" t="n">
        <v>2025</v>
      </c>
      <c r="O396" s="23" t="n">
        <v>15</v>
      </c>
    </row>
    <row r="397" customFormat="false" ht="15" hidden="false" customHeight="false" outlineLevel="0" collapsed="false">
      <c r="A397" s="22" t="n">
        <v>45702</v>
      </c>
      <c r="B397" s="23" t="s">
        <v>105</v>
      </c>
      <c r="C397" s="23" t="s">
        <v>121</v>
      </c>
      <c r="D397" s="24" t="n">
        <v>393.1</v>
      </c>
      <c r="E397" s="25" t="n">
        <f aca="false">MAX(D397,0)/1000</f>
        <v>0.3931</v>
      </c>
      <c r="F397" s="25" t="n">
        <f aca="false">MAX(-D397,0)/1000</f>
        <v>0</v>
      </c>
      <c r="G397" s="23" t="str">
        <f aca="false">IF(E397&gt;0,"ja","nein")</f>
        <v>ja</v>
      </c>
      <c r="H397" s="26" t="n">
        <v>200</v>
      </c>
      <c r="I397" s="26" t="n">
        <f aca="false">(H397/10+IF(N397=2025,Einstellungen!$B$23,Einstellungen!$C$23))*(1+Einstellungen!$B$10)</f>
        <v>43.74559</v>
      </c>
      <c r="J397" s="25" t="n">
        <f aca="false">E397*I397/100</f>
        <v>0.17196391429</v>
      </c>
      <c r="K397" s="25" t="n">
        <f aca="false">E397*Einstellungen!$B$5/100</f>
        <v>0.113999</v>
      </c>
      <c r="L397" s="23" t="str">
        <f aca="false">IF(I397&lt;Einstellungen!$B$5,"ja","nein")</f>
        <v>nein</v>
      </c>
      <c r="M397" s="23" t="s">
        <v>123</v>
      </c>
      <c r="N397" s="23" t="n">
        <v>2025</v>
      </c>
      <c r="O397" s="23" t="n">
        <v>16</v>
      </c>
    </row>
    <row r="398" customFormat="false" ht="15" hidden="false" customHeight="false" outlineLevel="0" collapsed="false">
      <c r="A398" s="22" t="n">
        <v>45702</v>
      </c>
      <c r="B398" s="23" t="s">
        <v>97</v>
      </c>
      <c r="C398" s="23" t="s">
        <v>121</v>
      </c>
      <c r="D398" s="24" t="n">
        <v>277.5</v>
      </c>
      <c r="E398" s="25" t="n">
        <f aca="false">MAX(D398,0)/1000</f>
        <v>0.2775</v>
      </c>
      <c r="F398" s="25" t="n">
        <f aca="false">MAX(-D398,0)/1000</f>
        <v>0</v>
      </c>
      <c r="G398" s="23" t="str">
        <f aca="false">IF(E398&gt;0,"ja","nein")</f>
        <v>ja</v>
      </c>
      <c r="H398" s="26" t="n">
        <v>298.91</v>
      </c>
      <c r="I398" s="26" t="n">
        <f aca="false">(H398/10+IF(N398=2025,Einstellungen!$B$23,Einstellungen!$C$23))*(1+Einstellungen!$B$10)</f>
        <v>55.51588</v>
      </c>
      <c r="J398" s="25" t="n">
        <f aca="false">E398*I398/100</f>
        <v>0.154056567</v>
      </c>
      <c r="K398" s="25" t="n">
        <f aca="false">E398*Einstellungen!$B$5/100</f>
        <v>0.080475</v>
      </c>
      <c r="L398" s="23" t="str">
        <f aca="false">IF(I398&lt;Einstellungen!$B$5,"ja","nein")</f>
        <v>nein</v>
      </c>
      <c r="M398" s="23" t="s">
        <v>123</v>
      </c>
      <c r="N398" s="23" t="n">
        <v>2025</v>
      </c>
      <c r="O398" s="23" t="n">
        <v>17</v>
      </c>
    </row>
    <row r="399" customFormat="false" ht="15" hidden="false" customHeight="false" outlineLevel="0" collapsed="false">
      <c r="A399" s="22" t="n">
        <v>45702</v>
      </c>
      <c r="B399" s="23" t="s">
        <v>99</v>
      </c>
      <c r="C399" s="23" t="s">
        <v>121</v>
      </c>
      <c r="D399" s="24" t="n">
        <v>357.7</v>
      </c>
      <c r="E399" s="25" t="n">
        <f aca="false">MAX(D399,0)/1000</f>
        <v>0.3577</v>
      </c>
      <c r="F399" s="25" t="n">
        <f aca="false">MAX(-D399,0)/1000</f>
        <v>0</v>
      </c>
      <c r="G399" s="23" t="str">
        <f aca="false">IF(E399&gt;0,"ja","nein")</f>
        <v>ja</v>
      </c>
      <c r="H399" s="26" t="n">
        <v>293.06</v>
      </c>
      <c r="I399" s="26" t="n">
        <f aca="false">(H399/10+IF(N399=2025,Einstellungen!$B$23,Einstellungen!$C$23))*(1+Einstellungen!$B$10)</f>
        <v>54.81973</v>
      </c>
      <c r="J399" s="25" t="n">
        <f aca="false">E399*I399/100</f>
        <v>0.19609017421</v>
      </c>
      <c r="K399" s="25" t="n">
        <f aca="false">E399*Einstellungen!$B$5/100</f>
        <v>0.103733</v>
      </c>
      <c r="L399" s="23" t="str">
        <f aca="false">IF(I399&lt;Einstellungen!$B$5,"ja","nein")</f>
        <v>nein</v>
      </c>
      <c r="M399" s="23" t="s">
        <v>123</v>
      </c>
      <c r="N399" s="23" t="n">
        <v>2025</v>
      </c>
      <c r="O399" s="23" t="n">
        <v>18</v>
      </c>
    </row>
    <row r="400" customFormat="false" ht="15" hidden="false" customHeight="false" outlineLevel="0" collapsed="false">
      <c r="A400" s="22" t="n">
        <v>45702</v>
      </c>
      <c r="B400" s="23" t="s">
        <v>100</v>
      </c>
      <c r="C400" s="23" t="s">
        <v>121</v>
      </c>
      <c r="D400" s="24" t="n">
        <v>295.5</v>
      </c>
      <c r="E400" s="25" t="n">
        <f aca="false">MAX(D400,0)/1000</f>
        <v>0.2955</v>
      </c>
      <c r="F400" s="25" t="n">
        <f aca="false">MAX(-D400,0)/1000</f>
        <v>0</v>
      </c>
      <c r="G400" s="23" t="str">
        <f aca="false">IF(E400&gt;0,"ja","nein")</f>
        <v>ja</v>
      </c>
      <c r="H400" s="26" t="n">
        <v>225.7</v>
      </c>
      <c r="I400" s="26" t="n">
        <f aca="false">(H400/10+IF(N400=2025,Einstellungen!$B$23,Einstellungen!$C$23))*(1+Einstellungen!$B$10)</f>
        <v>46.80389</v>
      </c>
      <c r="J400" s="25" t="n">
        <f aca="false">E400*I400/100</f>
        <v>0.13830549495</v>
      </c>
      <c r="K400" s="25" t="n">
        <f aca="false">E400*Einstellungen!$B$5/100</f>
        <v>0.085695</v>
      </c>
      <c r="L400" s="23" t="str">
        <f aca="false">IF(I400&lt;Einstellungen!$B$5,"ja","nein")</f>
        <v>nein</v>
      </c>
      <c r="M400" s="23" t="s">
        <v>123</v>
      </c>
      <c r="N400" s="23" t="n">
        <v>2025</v>
      </c>
      <c r="O400" s="23" t="n">
        <v>19</v>
      </c>
    </row>
    <row r="401" customFormat="false" ht="15" hidden="false" customHeight="false" outlineLevel="0" collapsed="false">
      <c r="A401" s="22" t="n">
        <v>45702</v>
      </c>
      <c r="B401" s="23" t="s">
        <v>92</v>
      </c>
      <c r="C401" s="23" t="s">
        <v>121</v>
      </c>
      <c r="D401" s="24" t="n">
        <v>407.8</v>
      </c>
      <c r="E401" s="25" t="n">
        <f aca="false">MAX(D401,0)/1000</f>
        <v>0.4078</v>
      </c>
      <c r="F401" s="25" t="n">
        <f aca="false">MAX(-D401,0)/1000</f>
        <v>0</v>
      </c>
      <c r="G401" s="23" t="str">
        <f aca="false">IF(E401&gt;0,"ja","nein")</f>
        <v>ja</v>
      </c>
      <c r="H401" s="26" t="n">
        <v>183.55</v>
      </c>
      <c r="I401" s="26" t="n">
        <f aca="false">(H401/10+IF(N401=2025,Einstellungen!$B$23,Einstellungen!$C$23))*(1+Einstellungen!$B$10)</f>
        <v>41.78804</v>
      </c>
      <c r="J401" s="25" t="n">
        <f aca="false">E401*I401/100</f>
        <v>0.17041162712</v>
      </c>
      <c r="K401" s="25" t="n">
        <f aca="false">E401*Einstellungen!$B$5/100</f>
        <v>0.118262</v>
      </c>
      <c r="L401" s="23" t="str">
        <f aca="false">IF(I401&lt;Einstellungen!$B$5,"ja","nein")</f>
        <v>nein</v>
      </c>
      <c r="M401" s="23" t="s">
        <v>123</v>
      </c>
      <c r="N401" s="23" t="n">
        <v>2025</v>
      </c>
      <c r="O401" s="23" t="n">
        <v>20</v>
      </c>
    </row>
    <row r="402" customFormat="false" ht="15" hidden="false" customHeight="false" outlineLevel="0" collapsed="false">
      <c r="A402" s="22" t="n">
        <v>45702</v>
      </c>
      <c r="B402" s="23" t="s">
        <v>95</v>
      </c>
      <c r="C402" s="23" t="s">
        <v>121</v>
      </c>
      <c r="D402" s="24" t="n">
        <v>410.7</v>
      </c>
      <c r="E402" s="25" t="n">
        <f aca="false">MAX(D402,0)/1000</f>
        <v>0.4107</v>
      </c>
      <c r="F402" s="25" t="n">
        <f aca="false">MAX(-D402,0)/1000</f>
        <v>0</v>
      </c>
      <c r="G402" s="23" t="str">
        <f aca="false">IF(E402&gt;0,"ja","nein")</f>
        <v>ja</v>
      </c>
      <c r="H402" s="26" t="n">
        <v>163.79</v>
      </c>
      <c r="I402" s="26" t="n">
        <f aca="false">(H402/10+IF(N402=2025,Einstellungen!$B$23,Einstellungen!$C$23))*(1+Einstellungen!$B$10)</f>
        <v>39.4366</v>
      </c>
      <c r="J402" s="25" t="n">
        <f aca="false">E402*I402/100</f>
        <v>0.1619661162</v>
      </c>
      <c r="K402" s="25" t="n">
        <f aca="false">E402*Einstellungen!$B$5/100</f>
        <v>0.119103</v>
      </c>
      <c r="L402" s="23" t="str">
        <f aca="false">IF(I402&lt;Einstellungen!$B$5,"ja","nein")</f>
        <v>nein</v>
      </c>
      <c r="M402" s="23" t="s">
        <v>123</v>
      </c>
      <c r="N402" s="23" t="n">
        <v>2025</v>
      </c>
      <c r="O402" s="23" t="n">
        <v>21</v>
      </c>
    </row>
    <row r="403" customFormat="false" ht="15" hidden="false" customHeight="false" outlineLevel="0" collapsed="false">
      <c r="A403" s="22" t="n">
        <v>45702</v>
      </c>
      <c r="B403" s="23" t="s">
        <v>96</v>
      </c>
      <c r="C403" s="23" t="s">
        <v>121</v>
      </c>
      <c r="D403" s="24" t="n">
        <v>258</v>
      </c>
      <c r="E403" s="25" t="n">
        <f aca="false">MAX(D403,0)/1000</f>
        <v>0.258</v>
      </c>
      <c r="F403" s="25" t="n">
        <f aca="false">MAX(-D403,0)/1000</f>
        <v>0</v>
      </c>
      <c r="G403" s="23" t="str">
        <f aca="false">IF(E403&gt;0,"ja","nein")</f>
        <v>ja</v>
      </c>
      <c r="H403" s="26" t="n">
        <v>153</v>
      </c>
      <c r="I403" s="26" t="n">
        <f aca="false">(H403/10+IF(N403=2025,Einstellungen!$B$23,Einstellungen!$C$23))*(1+Einstellungen!$B$10)</f>
        <v>38.15259</v>
      </c>
      <c r="J403" s="25" t="n">
        <f aca="false">E403*I403/100</f>
        <v>0.0984336822</v>
      </c>
      <c r="K403" s="25" t="n">
        <f aca="false">E403*Einstellungen!$B$5/100</f>
        <v>0.07482</v>
      </c>
      <c r="L403" s="23" t="str">
        <f aca="false">IF(I403&lt;Einstellungen!$B$5,"ja","nein")</f>
        <v>nein</v>
      </c>
      <c r="M403" s="23" t="s">
        <v>123</v>
      </c>
      <c r="N403" s="23" t="n">
        <v>2025</v>
      </c>
      <c r="O403" s="23" t="n">
        <v>22</v>
      </c>
    </row>
    <row r="404" customFormat="false" ht="15" hidden="false" customHeight="false" outlineLevel="0" collapsed="false">
      <c r="A404" s="22" t="n">
        <v>45702</v>
      </c>
      <c r="B404" s="23" t="s">
        <v>101</v>
      </c>
      <c r="C404" s="23" t="s">
        <v>121</v>
      </c>
      <c r="D404" s="24" t="n">
        <v>226.6</v>
      </c>
      <c r="E404" s="25" t="n">
        <f aca="false">MAX(D404,0)/1000</f>
        <v>0.2266</v>
      </c>
      <c r="F404" s="25" t="n">
        <f aca="false">MAX(-D404,0)/1000</f>
        <v>0</v>
      </c>
      <c r="G404" s="23" t="str">
        <f aca="false">IF(E404&gt;0,"ja","nein")</f>
        <v>ja</v>
      </c>
      <c r="H404" s="26" t="n">
        <v>140.03</v>
      </c>
      <c r="I404" s="26" t="n">
        <f aca="false">(H404/10+IF(N404=2025,Einstellungen!$B$23,Einstellungen!$C$23))*(1+Einstellungen!$B$10)</f>
        <v>36.60916</v>
      </c>
      <c r="J404" s="25" t="n">
        <f aca="false">E404*I404/100</f>
        <v>0.08295635656</v>
      </c>
      <c r="K404" s="25" t="n">
        <f aca="false">E404*Einstellungen!$B$5/100</f>
        <v>0.065714</v>
      </c>
      <c r="L404" s="23" t="str">
        <f aca="false">IF(I404&lt;Einstellungen!$B$5,"ja","nein")</f>
        <v>nein</v>
      </c>
      <c r="M404" s="23" t="s">
        <v>123</v>
      </c>
      <c r="N404" s="23" t="n">
        <v>2025</v>
      </c>
      <c r="O404" s="23" t="n">
        <v>23</v>
      </c>
    </row>
    <row r="405" customFormat="false" ht="15" hidden="false" customHeight="false" outlineLevel="0" collapsed="false">
      <c r="A405" s="22" t="n">
        <v>45703</v>
      </c>
      <c r="B405" s="23" t="s">
        <v>102</v>
      </c>
      <c r="C405" s="23" t="s">
        <v>122</v>
      </c>
      <c r="D405" s="24" t="n">
        <v>235.7</v>
      </c>
      <c r="E405" s="25" t="n">
        <f aca="false">MAX(D405,0)/1000</f>
        <v>0.2357</v>
      </c>
      <c r="F405" s="25" t="n">
        <f aca="false">MAX(-D405,0)/1000</f>
        <v>0</v>
      </c>
      <c r="G405" s="23" t="str">
        <f aca="false">IF(E405&gt;0,"ja","nein")</f>
        <v>ja</v>
      </c>
      <c r="H405" s="26" t="n">
        <v>135.29</v>
      </c>
      <c r="I405" s="26" t="n">
        <f aca="false">(H405/10+IF(N405=2025,Einstellungen!$B$23,Einstellungen!$C$23))*(1+Einstellungen!$B$10)</f>
        <v>36.0451</v>
      </c>
      <c r="J405" s="25" t="n">
        <f aca="false">E405*I405/100</f>
        <v>0.0849583007</v>
      </c>
      <c r="K405" s="25" t="n">
        <f aca="false">E405*Einstellungen!$B$5/100</f>
        <v>0.068353</v>
      </c>
      <c r="L405" s="23" t="str">
        <f aca="false">IF(I405&lt;Einstellungen!$B$5,"ja","nein")</f>
        <v>nein</v>
      </c>
      <c r="M405" s="23" t="s">
        <v>123</v>
      </c>
      <c r="N405" s="23" t="n">
        <v>2025</v>
      </c>
      <c r="O405" s="23" t="n">
        <v>0</v>
      </c>
    </row>
    <row r="406" customFormat="false" ht="15" hidden="false" customHeight="false" outlineLevel="0" collapsed="false">
      <c r="A406" s="22" t="n">
        <v>45703</v>
      </c>
      <c r="B406" s="23" t="s">
        <v>107</v>
      </c>
      <c r="C406" s="23" t="s">
        <v>122</v>
      </c>
      <c r="D406" s="24" t="n">
        <v>209.7</v>
      </c>
      <c r="E406" s="25" t="n">
        <f aca="false">MAX(D406,0)/1000</f>
        <v>0.2097</v>
      </c>
      <c r="F406" s="25" t="n">
        <f aca="false">MAX(-D406,0)/1000</f>
        <v>0</v>
      </c>
      <c r="G406" s="23" t="str">
        <f aca="false">IF(E406&gt;0,"ja","nein")</f>
        <v>ja</v>
      </c>
      <c r="H406" s="26" t="n">
        <v>130.34</v>
      </c>
      <c r="I406" s="26" t="n">
        <f aca="false">(H406/10+IF(N406=2025,Einstellungen!$B$23,Einstellungen!$C$23))*(1+Einstellungen!$B$10)</f>
        <v>35.45605</v>
      </c>
      <c r="J406" s="25" t="n">
        <f aca="false">E406*I406/100</f>
        <v>0.07435133685</v>
      </c>
      <c r="K406" s="25" t="n">
        <f aca="false">E406*Einstellungen!$B$5/100</f>
        <v>0.060813</v>
      </c>
      <c r="L406" s="23" t="str">
        <f aca="false">IF(I406&lt;Einstellungen!$B$5,"ja","nein")</f>
        <v>nein</v>
      </c>
      <c r="M406" s="23" t="s">
        <v>123</v>
      </c>
      <c r="N406" s="23" t="n">
        <v>2025</v>
      </c>
      <c r="O406" s="23" t="n">
        <v>1</v>
      </c>
    </row>
    <row r="407" customFormat="false" ht="15" hidden="false" customHeight="false" outlineLevel="0" collapsed="false">
      <c r="A407" s="22" t="n">
        <v>45703</v>
      </c>
      <c r="B407" s="23" t="s">
        <v>108</v>
      </c>
      <c r="C407" s="23" t="s">
        <v>122</v>
      </c>
      <c r="D407" s="24" t="n">
        <v>187.7</v>
      </c>
      <c r="E407" s="25" t="n">
        <f aca="false">MAX(D407,0)/1000</f>
        <v>0.1877</v>
      </c>
      <c r="F407" s="25" t="n">
        <f aca="false">MAX(-D407,0)/1000</f>
        <v>0</v>
      </c>
      <c r="G407" s="23" t="str">
        <f aca="false">IF(E407&gt;0,"ja","nein")</f>
        <v>ja</v>
      </c>
      <c r="H407" s="26" t="n">
        <v>120</v>
      </c>
      <c r="I407" s="26" t="n">
        <f aca="false">(H407/10+IF(N407=2025,Einstellungen!$B$23,Einstellungen!$C$23))*(1+Einstellungen!$B$10)</f>
        <v>34.22559</v>
      </c>
      <c r="J407" s="25" t="n">
        <f aca="false">E407*I407/100</f>
        <v>0.06424143243</v>
      </c>
      <c r="K407" s="25" t="n">
        <f aca="false">E407*Einstellungen!$B$5/100</f>
        <v>0.054433</v>
      </c>
      <c r="L407" s="23" t="str">
        <f aca="false">IF(I407&lt;Einstellungen!$B$5,"ja","nein")</f>
        <v>nein</v>
      </c>
      <c r="M407" s="23" t="s">
        <v>123</v>
      </c>
      <c r="N407" s="23" t="n">
        <v>2025</v>
      </c>
      <c r="O407" s="23" t="n">
        <v>2</v>
      </c>
    </row>
    <row r="408" customFormat="false" ht="15" hidden="false" customHeight="false" outlineLevel="0" collapsed="false">
      <c r="A408" s="22" t="n">
        <v>45703</v>
      </c>
      <c r="B408" s="23" t="s">
        <v>109</v>
      </c>
      <c r="C408" s="23" t="s">
        <v>122</v>
      </c>
      <c r="D408" s="24" t="n">
        <v>198</v>
      </c>
      <c r="E408" s="25" t="n">
        <f aca="false">MAX(D408,0)/1000</f>
        <v>0.198</v>
      </c>
      <c r="F408" s="25" t="n">
        <f aca="false">MAX(-D408,0)/1000</f>
        <v>0</v>
      </c>
      <c r="G408" s="23" t="str">
        <f aca="false">IF(E408&gt;0,"ja","nein")</f>
        <v>ja</v>
      </c>
      <c r="H408" s="26" t="n">
        <v>118.24</v>
      </c>
      <c r="I408" s="26" t="n">
        <f aca="false">(H408/10+IF(N408=2025,Einstellungen!$B$23,Einstellungen!$C$23))*(1+Einstellungen!$B$10)</f>
        <v>34.01615</v>
      </c>
      <c r="J408" s="25" t="n">
        <f aca="false">E408*I408/100</f>
        <v>0.067351977</v>
      </c>
      <c r="K408" s="25" t="n">
        <f aca="false">E408*Einstellungen!$B$5/100</f>
        <v>0.05742</v>
      </c>
      <c r="L408" s="23" t="str">
        <f aca="false">IF(I408&lt;Einstellungen!$B$5,"ja","nein")</f>
        <v>nein</v>
      </c>
      <c r="M408" s="23" t="s">
        <v>123</v>
      </c>
      <c r="N408" s="23" t="n">
        <v>2025</v>
      </c>
      <c r="O408" s="23" t="n">
        <v>3</v>
      </c>
    </row>
    <row r="409" customFormat="false" ht="15" hidden="false" customHeight="false" outlineLevel="0" collapsed="false">
      <c r="A409" s="22" t="n">
        <v>45703</v>
      </c>
      <c r="B409" s="23" t="s">
        <v>110</v>
      </c>
      <c r="C409" s="23" t="s">
        <v>122</v>
      </c>
      <c r="D409" s="24" t="n">
        <v>190.5</v>
      </c>
      <c r="E409" s="25" t="n">
        <f aca="false">MAX(D409,0)/1000</f>
        <v>0.1905</v>
      </c>
      <c r="F409" s="25" t="n">
        <f aca="false">MAX(-D409,0)/1000</f>
        <v>0</v>
      </c>
      <c r="G409" s="23" t="str">
        <f aca="false">IF(E409&gt;0,"ja","nein")</f>
        <v>ja</v>
      </c>
      <c r="H409" s="26" t="n">
        <v>118.45</v>
      </c>
      <c r="I409" s="26" t="n">
        <f aca="false">(H409/10+IF(N409=2025,Einstellungen!$B$23,Einstellungen!$C$23))*(1+Einstellungen!$B$10)</f>
        <v>34.04114</v>
      </c>
      <c r="J409" s="25" t="n">
        <f aca="false">E409*I409/100</f>
        <v>0.0648483717</v>
      </c>
      <c r="K409" s="25" t="n">
        <f aca="false">E409*Einstellungen!$B$5/100</f>
        <v>0.055245</v>
      </c>
      <c r="L409" s="23" t="str">
        <f aca="false">IF(I409&lt;Einstellungen!$B$5,"ja","nein")</f>
        <v>nein</v>
      </c>
      <c r="M409" s="23" t="s">
        <v>123</v>
      </c>
      <c r="N409" s="23" t="n">
        <v>2025</v>
      </c>
      <c r="O409" s="23" t="n">
        <v>4</v>
      </c>
    </row>
    <row r="410" customFormat="false" ht="15" hidden="false" customHeight="false" outlineLevel="0" collapsed="false">
      <c r="A410" s="22" t="n">
        <v>45703</v>
      </c>
      <c r="B410" s="23" t="s">
        <v>111</v>
      </c>
      <c r="C410" s="23" t="s">
        <v>122</v>
      </c>
      <c r="D410" s="24" t="n">
        <v>224.7</v>
      </c>
      <c r="E410" s="25" t="n">
        <f aca="false">MAX(D410,0)/1000</f>
        <v>0.2247</v>
      </c>
      <c r="F410" s="25" t="n">
        <f aca="false">MAX(-D410,0)/1000</f>
        <v>0</v>
      </c>
      <c r="G410" s="23" t="str">
        <f aca="false">IF(E410&gt;0,"ja","nein")</f>
        <v>ja</v>
      </c>
      <c r="H410" s="26" t="n">
        <v>120.37</v>
      </c>
      <c r="I410" s="26" t="n">
        <f aca="false">(H410/10+IF(N410=2025,Einstellungen!$B$23,Einstellungen!$C$23))*(1+Einstellungen!$B$10)</f>
        <v>34.26962</v>
      </c>
      <c r="J410" s="25" t="n">
        <f aca="false">E410*I410/100</f>
        <v>0.07700383614</v>
      </c>
      <c r="K410" s="25" t="n">
        <f aca="false">E410*Einstellungen!$B$5/100</f>
        <v>0.065163</v>
      </c>
      <c r="L410" s="23" t="str">
        <f aca="false">IF(I410&lt;Einstellungen!$B$5,"ja","nein")</f>
        <v>nein</v>
      </c>
      <c r="M410" s="23" t="s">
        <v>123</v>
      </c>
      <c r="N410" s="23" t="n">
        <v>2025</v>
      </c>
      <c r="O410" s="23" t="n">
        <v>5</v>
      </c>
    </row>
    <row r="411" customFormat="false" ht="15" hidden="false" customHeight="false" outlineLevel="0" collapsed="false">
      <c r="A411" s="22" t="n">
        <v>45703</v>
      </c>
      <c r="B411" s="23" t="s">
        <v>112</v>
      </c>
      <c r="C411" s="23" t="s">
        <v>122</v>
      </c>
      <c r="D411" s="24" t="n">
        <v>180.5</v>
      </c>
      <c r="E411" s="25" t="n">
        <f aca="false">MAX(D411,0)/1000</f>
        <v>0.1805</v>
      </c>
      <c r="F411" s="25" t="n">
        <f aca="false">MAX(-D411,0)/1000</f>
        <v>0</v>
      </c>
      <c r="G411" s="23" t="str">
        <f aca="false">IF(E411&gt;0,"ja","nein")</f>
        <v>ja</v>
      </c>
      <c r="H411" s="26" t="n">
        <v>133.74</v>
      </c>
      <c r="I411" s="26" t="n">
        <f aca="false">(H411/10+IF(N411=2025,Einstellungen!$B$23,Einstellungen!$C$23))*(1+Einstellungen!$B$10)</f>
        <v>35.86065</v>
      </c>
      <c r="J411" s="25" t="n">
        <f aca="false">E411*I411/100</f>
        <v>0.06472847325</v>
      </c>
      <c r="K411" s="25" t="n">
        <f aca="false">E411*Einstellungen!$B$5/100</f>
        <v>0.052345</v>
      </c>
      <c r="L411" s="23" t="str">
        <f aca="false">IF(I411&lt;Einstellungen!$B$5,"ja","nein")</f>
        <v>nein</v>
      </c>
      <c r="M411" s="23" t="s">
        <v>123</v>
      </c>
      <c r="N411" s="23" t="n">
        <v>2025</v>
      </c>
      <c r="O411" s="23" t="n">
        <v>6</v>
      </c>
    </row>
    <row r="412" customFormat="false" ht="15" hidden="false" customHeight="false" outlineLevel="0" collapsed="false">
      <c r="A412" s="22" t="n">
        <v>45703</v>
      </c>
      <c r="B412" s="23" t="s">
        <v>113</v>
      </c>
      <c r="C412" s="23" t="s">
        <v>122</v>
      </c>
      <c r="D412" s="24" t="n">
        <v>246.4</v>
      </c>
      <c r="E412" s="25" t="n">
        <f aca="false">MAX(D412,0)/1000</f>
        <v>0.2464</v>
      </c>
      <c r="F412" s="25" t="n">
        <f aca="false">MAX(-D412,0)/1000</f>
        <v>0</v>
      </c>
      <c r="G412" s="23" t="str">
        <f aca="false">IF(E412&gt;0,"ja","nein")</f>
        <v>ja</v>
      </c>
      <c r="H412" s="26" t="n">
        <v>148.58</v>
      </c>
      <c r="I412" s="26" t="n">
        <f aca="false">(H412/10+IF(N412=2025,Einstellungen!$B$23,Einstellungen!$C$23))*(1+Einstellungen!$B$10)</f>
        <v>37.62661</v>
      </c>
      <c r="J412" s="25" t="n">
        <f aca="false">E412*I412/100</f>
        <v>0.09271196704</v>
      </c>
      <c r="K412" s="25" t="n">
        <f aca="false">E412*Einstellungen!$B$5/100</f>
        <v>0.071456</v>
      </c>
      <c r="L412" s="23" t="str">
        <f aca="false">IF(I412&lt;Einstellungen!$B$5,"ja","nein")</f>
        <v>nein</v>
      </c>
      <c r="M412" s="23" t="s">
        <v>123</v>
      </c>
      <c r="N412" s="23" t="n">
        <v>2025</v>
      </c>
      <c r="O412" s="23" t="n">
        <v>7</v>
      </c>
    </row>
    <row r="413" customFormat="false" ht="15" hidden="false" customHeight="false" outlineLevel="0" collapsed="false">
      <c r="A413" s="22" t="n">
        <v>45703</v>
      </c>
      <c r="B413" s="23" t="s">
        <v>114</v>
      </c>
      <c r="C413" s="23" t="s">
        <v>122</v>
      </c>
      <c r="D413" s="24" t="n">
        <v>337.8</v>
      </c>
      <c r="E413" s="25" t="n">
        <f aca="false">MAX(D413,0)/1000</f>
        <v>0.3378</v>
      </c>
      <c r="F413" s="25" t="n">
        <f aca="false">MAX(-D413,0)/1000</f>
        <v>0</v>
      </c>
      <c r="G413" s="23" t="str">
        <f aca="false">IF(E413&gt;0,"ja","nein")</f>
        <v>ja</v>
      </c>
      <c r="H413" s="26" t="n">
        <v>150.67</v>
      </c>
      <c r="I413" s="26" t="n">
        <f aca="false">(H413/10+IF(N413=2025,Einstellungen!$B$23,Einstellungen!$C$23))*(1+Einstellungen!$B$10)</f>
        <v>37.87532</v>
      </c>
      <c r="J413" s="25" t="n">
        <f aca="false">E413*I413/100</f>
        <v>0.12794283096</v>
      </c>
      <c r="K413" s="25" t="n">
        <f aca="false">E413*Einstellungen!$B$5/100</f>
        <v>0.097962</v>
      </c>
      <c r="L413" s="23" t="str">
        <f aca="false">IF(I413&lt;Einstellungen!$B$5,"ja","nein")</f>
        <v>nein</v>
      </c>
      <c r="M413" s="23" t="s">
        <v>123</v>
      </c>
      <c r="N413" s="23" t="n">
        <v>2025</v>
      </c>
      <c r="O413" s="23" t="n">
        <v>8</v>
      </c>
    </row>
    <row r="414" customFormat="false" ht="15" hidden="false" customHeight="false" outlineLevel="0" collapsed="false">
      <c r="A414" s="22" t="n">
        <v>45703</v>
      </c>
      <c r="B414" s="23" t="s">
        <v>115</v>
      </c>
      <c r="C414" s="23" t="s">
        <v>122</v>
      </c>
      <c r="D414" s="24" t="n">
        <v>465.6</v>
      </c>
      <c r="E414" s="25" t="n">
        <f aca="false">MAX(D414,0)/1000</f>
        <v>0.4656</v>
      </c>
      <c r="F414" s="25" t="n">
        <f aca="false">MAX(-D414,0)/1000</f>
        <v>0</v>
      </c>
      <c r="G414" s="23" t="str">
        <f aca="false">IF(E414&gt;0,"ja","nein")</f>
        <v>ja</v>
      </c>
      <c r="H414" s="26" t="n">
        <v>137.01</v>
      </c>
      <c r="I414" s="26" t="n">
        <f aca="false">(H414/10+IF(N414=2025,Einstellungen!$B$23,Einstellungen!$C$23))*(1+Einstellungen!$B$10)</f>
        <v>36.24978</v>
      </c>
      <c r="J414" s="25" t="n">
        <f aca="false">E414*I414/100</f>
        <v>0.16877897568</v>
      </c>
      <c r="K414" s="25" t="n">
        <f aca="false">E414*Einstellungen!$B$5/100</f>
        <v>0.135024</v>
      </c>
      <c r="L414" s="23" t="str">
        <f aca="false">IF(I414&lt;Einstellungen!$B$5,"ja","nein")</f>
        <v>nein</v>
      </c>
      <c r="M414" s="23" t="s">
        <v>123</v>
      </c>
      <c r="N414" s="23" t="n">
        <v>2025</v>
      </c>
      <c r="O414" s="23" t="n">
        <v>9</v>
      </c>
    </row>
    <row r="415" customFormat="false" ht="15" hidden="false" customHeight="false" outlineLevel="0" collapsed="false">
      <c r="A415" s="22" t="n">
        <v>45703</v>
      </c>
      <c r="B415" s="23" t="s">
        <v>116</v>
      </c>
      <c r="C415" s="23" t="s">
        <v>122</v>
      </c>
      <c r="D415" s="24" t="n">
        <v>261.8</v>
      </c>
      <c r="E415" s="25" t="n">
        <f aca="false">MAX(D415,0)/1000</f>
        <v>0.2618</v>
      </c>
      <c r="F415" s="25" t="n">
        <f aca="false">MAX(-D415,0)/1000</f>
        <v>0</v>
      </c>
      <c r="G415" s="23" t="str">
        <f aca="false">IF(E415&gt;0,"ja","nein")</f>
        <v>ja</v>
      </c>
      <c r="H415" s="26" t="n">
        <v>124.59</v>
      </c>
      <c r="I415" s="26" t="n">
        <f aca="false">(H415/10+IF(N415=2025,Einstellungen!$B$23,Einstellungen!$C$23))*(1+Einstellungen!$B$10)</f>
        <v>34.7718</v>
      </c>
      <c r="J415" s="25" t="n">
        <f aca="false">E415*I415/100</f>
        <v>0.0910325724</v>
      </c>
      <c r="K415" s="25" t="n">
        <f aca="false">E415*Einstellungen!$B$5/100</f>
        <v>0.075922</v>
      </c>
      <c r="L415" s="23" t="str">
        <f aca="false">IF(I415&lt;Einstellungen!$B$5,"ja","nein")</f>
        <v>nein</v>
      </c>
      <c r="M415" s="23" t="s">
        <v>123</v>
      </c>
      <c r="N415" s="23" t="n">
        <v>2025</v>
      </c>
      <c r="O415" s="23" t="n">
        <v>10</v>
      </c>
    </row>
    <row r="416" customFormat="false" ht="15" hidden="false" customHeight="false" outlineLevel="0" collapsed="false">
      <c r="A416" s="22" t="n">
        <v>45703</v>
      </c>
      <c r="B416" s="23" t="s">
        <v>117</v>
      </c>
      <c r="C416" s="23" t="s">
        <v>122</v>
      </c>
      <c r="D416" s="24" t="n">
        <v>303.2</v>
      </c>
      <c r="E416" s="25" t="n">
        <f aca="false">MAX(D416,0)/1000</f>
        <v>0.3032</v>
      </c>
      <c r="F416" s="25" t="n">
        <f aca="false">MAX(-D416,0)/1000</f>
        <v>0</v>
      </c>
      <c r="G416" s="23" t="str">
        <f aca="false">IF(E416&gt;0,"ja","nein")</f>
        <v>ja</v>
      </c>
      <c r="H416" s="26" t="n">
        <v>118.36</v>
      </c>
      <c r="I416" s="26" t="n">
        <f aca="false">(H416/10+IF(N416=2025,Einstellungen!$B$23,Einstellungen!$C$23))*(1+Einstellungen!$B$10)</f>
        <v>34.03043</v>
      </c>
      <c r="J416" s="25" t="n">
        <f aca="false">E416*I416/100</f>
        <v>0.10318026376</v>
      </c>
      <c r="K416" s="25" t="n">
        <f aca="false">E416*Einstellungen!$B$5/100</f>
        <v>0.087928</v>
      </c>
      <c r="L416" s="23" t="str">
        <f aca="false">IF(I416&lt;Einstellungen!$B$5,"ja","nein")</f>
        <v>nein</v>
      </c>
      <c r="M416" s="23" t="s">
        <v>123</v>
      </c>
      <c r="N416" s="23" t="n">
        <v>2025</v>
      </c>
      <c r="O416" s="23" t="n">
        <v>11</v>
      </c>
    </row>
    <row r="417" customFormat="false" ht="15" hidden="false" customHeight="false" outlineLevel="0" collapsed="false">
      <c r="A417" s="22" t="n">
        <v>45703</v>
      </c>
      <c r="B417" s="23" t="s">
        <v>118</v>
      </c>
      <c r="C417" s="23" t="s">
        <v>122</v>
      </c>
      <c r="D417" s="24" t="n">
        <v>210.4</v>
      </c>
      <c r="E417" s="25" t="n">
        <f aca="false">MAX(D417,0)/1000</f>
        <v>0.2104</v>
      </c>
      <c r="F417" s="25" t="n">
        <f aca="false">MAX(-D417,0)/1000</f>
        <v>0</v>
      </c>
      <c r="G417" s="23" t="str">
        <f aca="false">IF(E417&gt;0,"ja","nein")</f>
        <v>ja</v>
      </c>
      <c r="H417" s="26" t="n">
        <v>112.39</v>
      </c>
      <c r="I417" s="26" t="n">
        <f aca="false">(H417/10+IF(N417=2025,Einstellungen!$B$23,Einstellungen!$C$23))*(1+Einstellungen!$B$10)</f>
        <v>33.32</v>
      </c>
      <c r="J417" s="25" t="n">
        <f aca="false">E417*I417/100</f>
        <v>0.07010528</v>
      </c>
      <c r="K417" s="25" t="n">
        <f aca="false">E417*Einstellungen!$B$5/100</f>
        <v>0.061016</v>
      </c>
      <c r="L417" s="23" t="str">
        <f aca="false">IF(I417&lt;Einstellungen!$B$5,"ja","nein")</f>
        <v>nein</v>
      </c>
      <c r="M417" s="23" t="s">
        <v>123</v>
      </c>
      <c r="N417" s="23" t="n">
        <v>2025</v>
      </c>
      <c r="O417" s="23" t="n">
        <v>12</v>
      </c>
    </row>
    <row r="418" customFormat="false" ht="15" hidden="false" customHeight="false" outlineLevel="0" collapsed="false">
      <c r="A418" s="22" t="n">
        <v>45703</v>
      </c>
      <c r="B418" s="23" t="s">
        <v>119</v>
      </c>
      <c r="C418" s="23" t="s">
        <v>122</v>
      </c>
      <c r="D418" s="24" t="n">
        <v>341</v>
      </c>
      <c r="E418" s="25" t="n">
        <f aca="false">MAX(D418,0)/1000</f>
        <v>0.341</v>
      </c>
      <c r="F418" s="25" t="n">
        <f aca="false">MAX(-D418,0)/1000</f>
        <v>0</v>
      </c>
      <c r="G418" s="23" t="str">
        <f aca="false">IF(E418&gt;0,"ja","nein")</f>
        <v>ja</v>
      </c>
      <c r="H418" s="26" t="n">
        <v>110.01</v>
      </c>
      <c r="I418" s="26" t="n">
        <f aca="false">(H418/10+IF(N418=2025,Einstellungen!$B$23,Einstellungen!$C$23))*(1+Einstellungen!$B$10)</f>
        <v>33.03678</v>
      </c>
      <c r="J418" s="25" t="n">
        <f aca="false">E418*I418/100</f>
        <v>0.1126554198</v>
      </c>
      <c r="K418" s="25" t="n">
        <f aca="false">E418*Einstellungen!$B$5/100</f>
        <v>0.09889</v>
      </c>
      <c r="L418" s="23" t="str">
        <f aca="false">IF(I418&lt;Einstellungen!$B$5,"ja","nein")</f>
        <v>nein</v>
      </c>
      <c r="M418" s="23" t="s">
        <v>123</v>
      </c>
      <c r="N418" s="23" t="n">
        <v>2025</v>
      </c>
      <c r="O418" s="23" t="n">
        <v>13</v>
      </c>
    </row>
    <row r="419" customFormat="false" ht="15" hidden="false" customHeight="false" outlineLevel="0" collapsed="false">
      <c r="A419" s="22" t="n">
        <v>45703</v>
      </c>
      <c r="B419" s="23" t="s">
        <v>120</v>
      </c>
      <c r="C419" s="23" t="s">
        <v>122</v>
      </c>
      <c r="D419" s="24" t="n">
        <v>289.2</v>
      </c>
      <c r="E419" s="25" t="n">
        <f aca="false">MAX(D419,0)/1000</f>
        <v>0.2892</v>
      </c>
      <c r="F419" s="25" t="n">
        <f aca="false">MAX(-D419,0)/1000</f>
        <v>0</v>
      </c>
      <c r="G419" s="23" t="str">
        <f aca="false">IF(E419&gt;0,"ja","nein")</f>
        <v>ja</v>
      </c>
      <c r="H419" s="26" t="n">
        <v>116.15</v>
      </c>
      <c r="I419" s="26" t="n">
        <f aca="false">(H419/10+IF(N419=2025,Einstellungen!$B$23,Einstellungen!$C$23))*(1+Einstellungen!$B$10)</f>
        <v>33.76744</v>
      </c>
      <c r="J419" s="25" t="n">
        <f aca="false">E419*I419/100</f>
        <v>0.09765543648</v>
      </c>
      <c r="K419" s="25" t="n">
        <f aca="false">E419*Einstellungen!$B$5/100</f>
        <v>0.083868</v>
      </c>
      <c r="L419" s="23" t="str">
        <f aca="false">IF(I419&lt;Einstellungen!$B$5,"ja","nein")</f>
        <v>nein</v>
      </c>
      <c r="M419" s="23" t="s">
        <v>123</v>
      </c>
      <c r="N419" s="23" t="n">
        <v>2025</v>
      </c>
      <c r="O419" s="23" t="n">
        <v>14</v>
      </c>
    </row>
    <row r="420" customFormat="false" ht="15" hidden="false" customHeight="false" outlineLevel="0" collapsed="false">
      <c r="A420" s="22" t="n">
        <v>45703</v>
      </c>
      <c r="B420" s="23" t="s">
        <v>104</v>
      </c>
      <c r="C420" s="23" t="s">
        <v>122</v>
      </c>
      <c r="D420" s="24" t="n">
        <v>352.5</v>
      </c>
      <c r="E420" s="25" t="n">
        <f aca="false">MAX(D420,0)/1000</f>
        <v>0.3525</v>
      </c>
      <c r="F420" s="25" t="n">
        <f aca="false">MAX(-D420,0)/1000</f>
        <v>0</v>
      </c>
      <c r="G420" s="23" t="str">
        <f aca="false">IF(E420&gt;0,"ja","nein")</f>
        <v>ja</v>
      </c>
      <c r="H420" s="26" t="n">
        <v>128.83</v>
      </c>
      <c r="I420" s="26" t="n">
        <f aca="false">(H420/10+IF(N420=2025,Einstellungen!$B$23,Einstellungen!$C$23))*(1+Einstellungen!$B$10)</f>
        <v>35.27636</v>
      </c>
      <c r="J420" s="25" t="n">
        <f aca="false">E420*I420/100</f>
        <v>0.124349169</v>
      </c>
      <c r="K420" s="25" t="n">
        <f aca="false">E420*Einstellungen!$B$5/100</f>
        <v>0.102225</v>
      </c>
      <c r="L420" s="23" t="str">
        <f aca="false">IF(I420&lt;Einstellungen!$B$5,"ja","nein")</f>
        <v>nein</v>
      </c>
      <c r="M420" s="23" t="s">
        <v>123</v>
      </c>
      <c r="N420" s="23" t="n">
        <v>2025</v>
      </c>
      <c r="O420" s="23" t="n">
        <v>15</v>
      </c>
    </row>
    <row r="421" customFormat="false" ht="15" hidden="false" customHeight="false" outlineLevel="0" collapsed="false">
      <c r="A421" s="22" t="n">
        <v>45703</v>
      </c>
      <c r="B421" s="23" t="s">
        <v>105</v>
      </c>
      <c r="C421" s="23" t="s">
        <v>122</v>
      </c>
      <c r="D421" s="24" t="n">
        <v>351.9</v>
      </c>
      <c r="E421" s="25" t="n">
        <f aca="false">MAX(D421,0)/1000</f>
        <v>0.3519</v>
      </c>
      <c r="F421" s="25" t="n">
        <f aca="false">MAX(-D421,0)/1000</f>
        <v>0</v>
      </c>
      <c r="G421" s="23" t="str">
        <f aca="false">IF(E421&gt;0,"ja","nein")</f>
        <v>ja</v>
      </c>
      <c r="H421" s="26" t="n">
        <v>145.89</v>
      </c>
      <c r="I421" s="26" t="n">
        <f aca="false">(H421/10+IF(N421=2025,Einstellungen!$B$23,Einstellungen!$C$23))*(1+Einstellungen!$B$10)</f>
        <v>37.3065</v>
      </c>
      <c r="J421" s="25" t="n">
        <f aca="false">E421*I421/100</f>
        <v>0.1312815735</v>
      </c>
      <c r="K421" s="25" t="n">
        <f aca="false">E421*Einstellungen!$B$5/100</f>
        <v>0.102051</v>
      </c>
      <c r="L421" s="23" t="str">
        <f aca="false">IF(I421&lt;Einstellungen!$B$5,"ja","nein")</f>
        <v>nein</v>
      </c>
      <c r="M421" s="23" t="s">
        <v>123</v>
      </c>
      <c r="N421" s="23" t="n">
        <v>2025</v>
      </c>
      <c r="O421" s="23" t="n">
        <v>16</v>
      </c>
    </row>
    <row r="422" customFormat="false" ht="15" hidden="false" customHeight="false" outlineLevel="0" collapsed="false">
      <c r="A422" s="22" t="n">
        <v>45703</v>
      </c>
      <c r="B422" s="23" t="s">
        <v>97</v>
      </c>
      <c r="C422" s="23" t="s">
        <v>122</v>
      </c>
      <c r="D422" s="24" t="n">
        <v>279.4</v>
      </c>
      <c r="E422" s="25" t="n">
        <f aca="false">MAX(D422,0)/1000</f>
        <v>0.2794</v>
      </c>
      <c r="F422" s="25" t="n">
        <f aca="false">MAX(-D422,0)/1000</f>
        <v>0</v>
      </c>
      <c r="G422" s="23" t="str">
        <f aca="false">IF(E422&gt;0,"ja","nein")</f>
        <v>ja</v>
      </c>
      <c r="H422" s="26" t="n">
        <v>164.54</v>
      </c>
      <c r="I422" s="26" t="n">
        <f aca="false">(H422/10+IF(N422=2025,Einstellungen!$B$23,Einstellungen!$C$23))*(1+Einstellungen!$B$10)</f>
        <v>39.52585</v>
      </c>
      <c r="J422" s="25" t="n">
        <f aca="false">E422*I422/100</f>
        <v>0.1104352249</v>
      </c>
      <c r="K422" s="25" t="n">
        <f aca="false">E422*Einstellungen!$B$5/100</f>
        <v>0.081026</v>
      </c>
      <c r="L422" s="23" t="str">
        <f aca="false">IF(I422&lt;Einstellungen!$B$5,"ja","nein")</f>
        <v>nein</v>
      </c>
      <c r="M422" s="23" t="s">
        <v>123</v>
      </c>
      <c r="N422" s="23" t="n">
        <v>2025</v>
      </c>
      <c r="O422" s="23" t="n">
        <v>17</v>
      </c>
    </row>
    <row r="423" customFormat="false" ht="15" hidden="false" customHeight="false" outlineLevel="0" collapsed="false">
      <c r="A423" s="22" t="n">
        <v>45703</v>
      </c>
      <c r="B423" s="23" t="s">
        <v>99</v>
      </c>
      <c r="C423" s="23" t="s">
        <v>122</v>
      </c>
      <c r="D423" s="24" t="n">
        <v>570.2</v>
      </c>
      <c r="E423" s="25" t="n">
        <f aca="false">MAX(D423,0)/1000</f>
        <v>0.5702</v>
      </c>
      <c r="F423" s="25" t="n">
        <f aca="false">MAX(-D423,0)/1000</f>
        <v>0</v>
      </c>
      <c r="G423" s="23" t="str">
        <f aca="false">IF(E423&gt;0,"ja","nein")</f>
        <v>ja</v>
      </c>
      <c r="H423" s="26" t="n">
        <v>174.7</v>
      </c>
      <c r="I423" s="26" t="n">
        <f aca="false">(H423/10+IF(N423=2025,Einstellungen!$B$23,Einstellungen!$C$23))*(1+Einstellungen!$B$10)</f>
        <v>40.73489</v>
      </c>
      <c r="J423" s="25" t="n">
        <f aca="false">E423*I423/100</f>
        <v>0.23227034278</v>
      </c>
      <c r="K423" s="25" t="n">
        <f aca="false">E423*Einstellungen!$B$5/100</f>
        <v>0.165358</v>
      </c>
      <c r="L423" s="23" t="str">
        <f aca="false">IF(I423&lt;Einstellungen!$B$5,"ja","nein")</f>
        <v>nein</v>
      </c>
      <c r="M423" s="23" t="s">
        <v>123</v>
      </c>
      <c r="N423" s="23" t="n">
        <v>2025</v>
      </c>
      <c r="O423" s="23" t="n">
        <v>18</v>
      </c>
    </row>
    <row r="424" customFormat="false" ht="15" hidden="false" customHeight="false" outlineLevel="0" collapsed="false">
      <c r="A424" s="22" t="n">
        <v>45703</v>
      </c>
      <c r="B424" s="23" t="s">
        <v>100</v>
      </c>
      <c r="C424" s="23" t="s">
        <v>122</v>
      </c>
      <c r="D424" s="24" t="n">
        <v>826.8</v>
      </c>
      <c r="E424" s="25" t="n">
        <f aca="false">MAX(D424,0)/1000</f>
        <v>0.8268</v>
      </c>
      <c r="F424" s="25" t="n">
        <f aca="false">MAX(-D424,0)/1000</f>
        <v>0</v>
      </c>
      <c r="G424" s="23" t="str">
        <f aca="false">IF(E424&gt;0,"ja","nein")</f>
        <v>ja</v>
      </c>
      <c r="H424" s="26" t="n">
        <v>164.76</v>
      </c>
      <c r="I424" s="26" t="n">
        <f aca="false">(H424/10+IF(N424=2025,Einstellungen!$B$23,Einstellungen!$C$23))*(1+Einstellungen!$B$10)</f>
        <v>39.55203</v>
      </c>
      <c r="J424" s="25" t="n">
        <f aca="false">E424*I424/100</f>
        <v>0.32701618404</v>
      </c>
      <c r="K424" s="25" t="n">
        <f aca="false">E424*Einstellungen!$B$5/100</f>
        <v>0.239772</v>
      </c>
      <c r="L424" s="23" t="str">
        <f aca="false">IF(I424&lt;Einstellungen!$B$5,"ja","nein")</f>
        <v>nein</v>
      </c>
      <c r="M424" s="23" t="s">
        <v>123</v>
      </c>
      <c r="N424" s="23" t="n">
        <v>2025</v>
      </c>
      <c r="O424" s="23" t="n">
        <v>19</v>
      </c>
    </row>
    <row r="425" customFormat="false" ht="15" hidden="false" customHeight="false" outlineLevel="0" collapsed="false">
      <c r="A425" s="22" t="n">
        <v>45703</v>
      </c>
      <c r="B425" s="23" t="s">
        <v>92</v>
      </c>
      <c r="C425" s="23" t="s">
        <v>122</v>
      </c>
      <c r="D425" s="24" t="n">
        <v>631.6</v>
      </c>
      <c r="E425" s="25" t="n">
        <f aca="false">MAX(D425,0)/1000</f>
        <v>0.6316</v>
      </c>
      <c r="F425" s="25" t="n">
        <f aca="false">MAX(-D425,0)/1000</f>
        <v>0</v>
      </c>
      <c r="G425" s="23" t="str">
        <f aca="false">IF(E425&gt;0,"ja","nein")</f>
        <v>ja</v>
      </c>
      <c r="H425" s="26" t="n">
        <v>149.65</v>
      </c>
      <c r="I425" s="26" t="n">
        <f aca="false">(H425/10+IF(N425=2025,Einstellungen!$B$23,Einstellungen!$C$23))*(1+Einstellungen!$B$10)</f>
        <v>37.75394</v>
      </c>
      <c r="J425" s="25" t="n">
        <f aca="false">E425*I425/100</f>
        <v>0.23845388504</v>
      </c>
      <c r="K425" s="25" t="n">
        <f aca="false">E425*Einstellungen!$B$5/100</f>
        <v>0.183164</v>
      </c>
      <c r="L425" s="23" t="str">
        <f aca="false">IF(I425&lt;Einstellungen!$B$5,"ja","nein")</f>
        <v>nein</v>
      </c>
      <c r="M425" s="23" t="s">
        <v>123</v>
      </c>
      <c r="N425" s="23" t="n">
        <v>2025</v>
      </c>
      <c r="O425" s="23" t="n">
        <v>20</v>
      </c>
    </row>
    <row r="426" customFormat="false" ht="15" hidden="false" customHeight="false" outlineLevel="0" collapsed="false">
      <c r="A426" s="22" t="n">
        <v>45703</v>
      </c>
      <c r="B426" s="23" t="s">
        <v>95</v>
      </c>
      <c r="C426" s="23" t="s">
        <v>122</v>
      </c>
      <c r="D426" s="24" t="n">
        <v>527.7</v>
      </c>
      <c r="E426" s="25" t="n">
        <f aca="false">MAX(D426,0)/1000</f>
        <v>0.5277</v>
      </c>
      <c r="F426" s="25" t="n">
        <f aca="false">MAX(-D426,0)/1000</f>
        <v>0</v>
      </c>
      <c r="G426" s="23" t="str">
        <f aca="false">IF(E426&gt;0,"ja","nein")</f>
        <v>ja</v>
      </c>
      <c r="H426" s="26" t="n">
        <v>128.31</v>
      </c>
      <c r="I426" s="26" t="n">
        <f aca="false">(H426/10+IF(N426=2025,Einstellungen!$B$23,Einstellungen!$C$23))*(1+Einstellungen!$B$10)</f>
        <v>35.21448</v>
      </c>
      <c r="J426" s="25" t="n">
        <f aca="false">E426*I426/100</f>
        <v>0.18582681096</v>
      </c>
      <c r="K426" s="25" t="n">
        <f aca="false">E426*Einstellungen!$B$5/100</f>
        <v>0.153033</v>
      </c>
      <c r="L426" s="23" t="str">
        <f aca="false">IF(I426&lt;Einstellungen!$B$5,"ja","nein")</f>
        <v>nein</v>
      </c>
      <c r="M426" s="23" t="s">
        <v>123</v>
      </c>
      <c r="N426" s="23" t="n">
        <v>2025</v>
      </c>
      <c r="O426" s="23" t="n">
        <v>21</v>
      </c>
    </row>
    <row r="427" customFormat="false" ht="15" hidden="false" customHeight="false" outlineLevel="0" collapsed="false">
      <c r="A427" s="22" t="n">
        <v>45703</v>
      </c>
      <c r="B427" s="23" t="s">
        <v>96</v>
      </c>
      <c r="C427" s="23" t="s">
        <v>122</v>
      </c>
      <c r="D427" s="24" t="n">
        <v>447.8</v>
      </c>
      <c r="E427" s="25" t="n">
        <f aca="false">MAX(D427,0)/1000</f>
        <v>0.4478</v>
      </c>
      <c r="F427" s="25" t="n">
        <f aca="false">MAX(-D427,0)/1000</f>
        <v>0</v>
      </c>
      <c r="G427" s="23" t="str">
        <f aca="false">IF(E427&gt;0,"ja","nein")</f>
        <v>ja</v>
      </c>
      <c r="H427" s="26" t="n">
        <v>132.37</v>
      </c>
      <c r="I427" s="26" t="n">
        <f aca="false">(H427/10+IF(N427=2025,Einstellungen!$B$23,Einstellungen!$C$23))*(1+Einstellungen!$B$10)</f>
        <v>35.69762</v>
      </c>
      <c r="J427" s="25" t="n">
        <f aca="false">E427*I427/100</f>
        <v>0.15985394236</v>
      </c>
      <c r="K427" s="25" t="n">
        <f aca="false">E427*Einstellungen!$B$5/100</f>
        <v>0.129862</v>
      </c>
      <c r="L427" s="23" t="str">
        <f aca="false">IF(I427&lt;Einstellungen!$B$5,"ja","nein")</f>
        <v>nein</v>
      </c>
      <c r="M427" s="23" t="s">
        <v>123</v>
      </c>
      <c r="N427" s="23" t="n">
        <v>2025</v>
      </c>
      <c r="O427" s="23" t="n">
        <v>22</v>
      </c>
    </row>
    <row r="428" customFormat="false" ht="15" hidden="false" customHeight="false" outlineLevel="0" collapsed="false">
      <c r="A428" s="22" t="n">
        <v>45703</v>
      </c>
      <c r="B428" s="23" t="s">
        <v>101</v>
      </c>
      <c r="C428" s="23" t="s">
        <v>122</v>
      </c>
      <c r="D428" s="24" t="n">
        <v>293.2</v>
      </c>
      <c r="E428" s="25" t="n">
        <f aca="false">MAX(D428,0)/1000</f>
        <v>0.2932</v>
      </c>
      <c r="F428" s="25" t="n">
        <f aca="false">MAX(-D428,0)/1000</f>
        <v>0</v>
      </c>
      <c r="G428" s="23" t="str">
        <f aca="false">IF(E428&gt;0,"ja","nein")</f>
        <v>ja</v>
      </c>
      <c r="H428" s="26" t="n">
        <v>124.54</v>
      </c>
      <c r="I428" s="26" t="n">
        <f aca="false">(H428/10+IF(N428=2025,Einstellungen!$B$23,Einstellungen!$C$23))*(1+Einstellungen!$B$10)</f>
        <v>34.76585</v>
      </c>
      <c r="J428" s="25" t="n">
        <f aca="false">E428*I428/100</f>
        <v>0.1019334722</v>
      </c>
      <c r="K428" s="25" t="n">
        <f aca="false">E428*Einstellungen!$B$5/100</f>
        <v>0.085028</v>
      </c>
      <c r="L428" s="23" t="str">
        <f aca="false">IF(I428&lt;Einstellungen!$B$5,"ja","nein")</f>
        <v>nein</v>
      </c>
      <c r="M428" s="23" t="s">
        <v>123</v>
      </c>
      <c r="N428" s="23" t="n">
        <v>2025</v>
      </c>
      <c r="O428" s="23" t="n">
        <v>23</v>
      </c>
    </row>
    <row r="429" customFormat="false" ht="15" hidden="false" customHeight="false" outlineLevel="0" collapsed="false">
      <c r="A429" s="22" t="n">
        <v>45704</v>
      </c>
      <c r="B429" s="23" t="s">
        <v>102</v>
      </c>
      <c r="C429" s="23" t="s">
        <v>124</v>
      </c>
      <c r="D429" s="24" t="n">
        <v>295.8</v>
      </c>
      <c r="E429" s="25" t="n">
        <f aca="false">MAX(D429,0)/1000</f>
        <v>0.2958</v>
      </c>
      <c r="F429" s="25" t="n">
        <f aca="false">MAX(-D429,0)/1000</f>
        <v>0</v>
      </c>
      <c r="G429" s="23" t="str">
        <f aca="false">IF(E429&gt;0,"ja","nein")</f>
        <v>ja</v>
      </c>
      <c r="H429" s="26" t="n">
        <v>134.11</v>
      </c>
      <c r="I429" s="26" t="n">
        <f aca="false">(H429/10+IF(N429=2025,Einstellungen!$B$23,Einstellungen!$C$23))*(1+Einstellungen!$B$10)</f>
        <v>35.90468</v>
      </c>
      <c r="J429" s="25" t="n">
        <f aca="false">E429*I429/100</f>
        <v>0.10620604344</v>
      </c>
      <c r="K429" s="25" t="n">
        <f aca="false">E429*Einstellungen!$B$5/100</f>
        <v>0.085782</v>
      </c>
      <c r="L429" s="23" t="str">
        <f aca="false">IF(I429&lt;Einstellungen!$B$5,"ja","nein")</f>
        <v>nein</v>
      </c>
      <c r="M429" s="23" t="s">
        <v>123</v>
      </c>
      <c r="N429" s="23" t="n">
        <v>2025</v>
      </c>
      <c r="O429" s="23" t="n">
        <v>0</v>
      </c>
    </row>
    <row r="430" customFormat="false" ht="15" hidden="false" customHeight="false" outlineLevel="0" collapsed="false">
      <c r="A430" s="22" t="n">
        <v>45704</v>
      </c>
      <c r="B430" s="23" t="s">
        <v>107</v>
      </c>
      <c r="C430" s="23" t="s">
        <v>124</v>
      </c>
      <c r="D430" s="24" t="n">
        <v>281.7</v>
      </c>
      <c r="E430" s="25" t="n">
        <f aca="false">MAX(D430,0)/1000</f>
        <v>0.2817</v>
      </c>
      <c r="F430" s="25" t="n">
        <f aca="false">MAX(-D430,0)/1000</f>
        <v>0</v>
      </c>
      <c r="G430" s="23" t="str">
        <f aca="false">IF(E430&gt;0,"ja","nein")</f>
        <v>ja</v>
      </c>
      <c r="H430" s="26" t="n">
        <v>128.9</v>
      </c>
      <c r="I430" s="26" t="n">
        <f aca="false">(H430/10+IF(N430=2025,Einstellungen!$B$23,Einstellungen!$C$23))*(1+Einstellungen!$B$10)</f>
        <v>35.28469</v>
      </c>
      <c r="J430" s="25" t="n">
        <f aca="false">E430*I430/100</f>
        <v>0.09939697173</v>
      </c>
      <c r="K430" s="25" t="n">
        <f aca="false">E430*Einstellungen!$B$5/100</f>
        <v>0.081693</v>
      </c>
      <c r="L430" s="23" t="str">
        <f aca="false">IF(I430&lt;Einstellungen!$B$5,"ja","nein")</f>
        <v>nein</v>
      </c>
      <c r="M430" s="23" t="s">
        <v>123</v>
      </c>
      <c r="N430" s="23" t="n">
        <v>2025</v>
      </c>
      <c r="O430" s="23" t="n">
        <v>1</v>
      </c>
    </row>
    <row r="431" customFormat="false" ht="15" hidden="false" customHeight="false" outlineLevel="0" collapsed="false">
      <c r="A431" s="22" t="n">
        <v>45704</v>
      </c>
      <c r="B431" s="23" t="s">
        <v>108</v>
      </c>
      <c r="C431" s="23" t="s">
        <v>124</v>
      </c>
      <c r="D431" s="24" t="n">
        <v>230.4</v>
      </c>
      <c r="E431" s="25" t="n">
        <f aca="false">MAX(D431,0)/1000</f>
        <v>0.2304</v>
      </c>
      <c r="F431" s="25" t="n">
        <f aca="false">MAX(-D431,0)/1000</f>
        <v>0</v>
      </c>
      <c r="G431" s="23" t="str">
        <f aca="false">IF(E431&gt;0,"ja","nein")</f>
        <v>ja</v>
      </c>
      <c r="H431" s="26" t="n">
        <v>123.57</v>
      </c>
      <c r="I431" s="26" t="n">
        <f aca="false">(H431/10+IF(N431=2025,Einstellungen!$B$23,Einstellungen!$C$23))*(1+Einstellungen!$B$10)</f>
        <v>34.65042</v>
      </c>
      <c r="J431" s="25" t="n">
        <f aca="false">E431*I431/100</f>
        <v>0.07983456768</v>
      </c>
      <c r="K431" s="25" t="n">
        <f aca="false">E431*Einstellungen!$B$5/100</f>
        <v>0.066816</v>
      </c>
      <c r="L431" s="23" t="str">
        <f aca="false">IF(I431&lt;Einstellungen!$B$5,"ja","nein")</f>
        <v>nein</v>
      </c>
      <c r="M431" s="23" t="s">
        <v>123</v>
      </c>
      <c r="N431" s="23" t="n">
        <v>2025</v>
      </c>
      <c r="O431" s="23" t="n">
        <v>2</v>
      </c>
    </row>
    <row r="432" customFormat="false" ht="15" hidden="false" customHeight="false" outlineLevel="0" collapsed="false">
      <c r="A432" s="22" t="n">
        <v>45704</v>
      </c>
      <c r="B432" s="23" t="s">
        <v>109</v>
      </c>
      <c r="C432" s="23" t="s">
        <v>124</v>
      </c>
      <c r="D432" s="24" t="n">
        <v>250.7</v>
      </c>
      <c r="E432" s="25" t="n">
        <f aca="false">MAX(D432,0)/1000</f>
        <v>0.2507</v>
      </c>
      <c r="F432" s="25" t="n">
        <f aca="false">MAX(-D432,0)/1000</f>
        <v>0</v>
      </c>
      <c r="G432" s="23" t="str">
        <f aca="false">IF(E432&gt;0,"ja","nein")</f>
        <v>ja</v>
      </c>
      <c r="H432" s="26" t="n">
        <v>119.9</v>
      </c>
      <c r="I432" s="26" t="n">
        <f aca="false">(H432/10+IF(N432=2025,Einstellungen!$B$23,Einstellungen!$C$23))*(1+Einstellungen!$B$10)</f>
        <v>34.21369</v>
      </c>
      <c r="J432" s="25" t="n">
        <f aca="false">E432*I432/100</f>
        <v>0.08577372083</v>
      </c>
      <c r="K432" s="25" t="n">
        <f aca="false">E432*Einstellungen!$B$5/100</f>
        <v>0.072703</v>
      </c>
      <c r="L432" s="23" t="str">
        <f aca="false">IF(I432&lt;Einstellungen!$B$5,"ja","nein")</f>
        <v>nein</v>
      </c>
      <c r="M432" s="23" t="s">
        <v>123</v>
      </c>
      <c r="N432" s="23" t="n">
        <v>2025</v>
      </c>
      <c r="O432" s="23" t="n">
        <v>3</v>
      </c>
    </row>
    <row r="433" customFormat="false" ht="15" hidden="false" customHeight="false" outlineLevel="0" collapsed="false">
      <c r="A433" s="22" t="n">
        <v>45704</v>
      </c>
      <c r="B433" s="23" t="s">
        <v>110</v>
      </c>
      <c r="C433" s="23" t="s">
        <v>124</v>
      </c>
      <c r="D433" s="24" t="n">
        <v>264</v>
      </c>
      <c r="E433" s="25" t="n">
        <f aca="false">MAX(D433,0)/1000</f>
        <v>0.264</v>
      </c>
      <c r="F433" s="25" t="n">
        <f aca="false">MAX(-D433,0)/1000</f>
        <v>0</v>
      </c>
      <c r="G433" s="23" t="str">
        <f aca="false">IF(E433&gt;0,"ja","nein")</f>
        <v>ja</v>
      </c>
      <c r="H433" s="26" t="n">
        <v>119.57</v>
      </c>
      <c r="I433" s="26" t="n">
        <f aca="false">(H433/10+IF(N433=2025,Einstellungen!$B$23,Einstellungen!$C$23))*(1+Einstellungen!$B$10)</f>
        <v>34.17442</v>
      </c>
      <c r="J433" s="25" t="n">
        <f aca="false">E433*I433/100</f>
        <v>0.0902204688</v>
      </c>
      <c r="K433" s="25" t="n">
        <f aca="false">E433*Einstellungen!$B$5/100</f>
        <v>0.07656</v>
      </c>
      <c r="L433" s="23" t="str">
        <f aca="false">IF(I433&lt;Einstellungen!$B$5,"ja","nein")</f>
        <v>nein</v>
      </c>
      <c r="M433" s="23" t="s">
        <v>123</v>
      </c>
      <c r="N433" s="23" t="n">
        <v>2025</v>
      </c>
      <c r="O433" s="23" t="n">
        <v>4</v>
      </c>
    </row>
    <row r="434" customFormat="false" ht="15" hidden="false" customHeight="false" outlineLevel="0" collapsed="false">
      <c r="A434" s="22" t="n">
        <v>45704</v>
      </c>
      <c r="B434" s="23" t="s">
        <v>111</v>
      </c>
      <c r="C434" s="23" t="s">
        <v>124</v>
      </c>
      <c r="D434" s="24" t="n">
        <v>238.6</v>
      </c>
      <c r="E434" s="25" t="n">
        <f aca="false">MAX(D434,0)/1000</f>
        <v>0.2386</v>
      </c>
      <c r="F434" s="25" t="n">
        <f aca="false">MAX(-D434,0)/1000</f>
        <v>0</v>
      </c>
      <c r="G434" s="23" t="str">
        <f aca="false">IF(E434&gt;0,"ja","nein")</f>
        <v>ja</v>
      </c>
      <c r="H434" s="26" t="n">
        <v>120.18</v>
      </c>
      <c r="I434" s="26" t="n">
        <f aca="false">(H434/10+IF(N434=2025,Einstellungen!$B$23,Einstellungen!$C$23))*(1+Einstellungen!$B$10)</f>
        <v>34.24701</v>
      </c>
      <c r="J434" s="25" t="n">
        <f aca="false">E434*I434/100</f>
        <v>0.08171336586</v>
      </c>
      <c r="K434" s="25" t="n">
        <f aca="false">E434*Einstellungen!$B$5/100</f>
        <v>0.069194</v>
      </c>
      <c r="L434" s="23" t="str">
        <f aca="false">IF(I434&lt;Einstellungen!$B$5,"ja","nein")</f>
        <v>nein</v>
      </c>
      <c r="M434" s="23" t="s">
        <v>123</v>
      </c>
      <c r="N434" s="23" t="n">
        <v>2025</v>
      </c>
      <c r="O434" s="23" t="n">
        <v>5</v>
      </c>
    </row>
    <row r="435" customFormat="false" ht="15" hidden="false" customHeight="false" outlineLevel="0" collapsed="false">
      <c r="A435" s="22" t="n">
        <v>45704</v>
      </c>
      <c r="B435" s="23" t="s">
        <v>112</v>
      </c>
      <c r="C435" s="23" t="s">
        <v>124</v>
      </c>
      <c r="D435" s="24" t="n">
        <v>280.7</v>
      </c>
      <c r="E435" s="25" t="n">
        <f aca="false">MAX(D435,0)/1000</f>
        <v>0.2807</v>
      </c>
      <c r="F435" s="25" t="n">
        <f aca="false">MAX(-D435,0)/1000</f>
        <v>0</v>
      </c>
      <c r="G435" s="23" t="str">
        <f aca="false">IF(E435&gt;0,"ja","nein")</f>
        <v>ja</v>
      </c>
      <c r="H435" s="26" t="n">
        <v>119.92</v>
      </c>
      <c r="I435" s="26" t="n">
        <f aca="false">(H435/10+IF(N435=2025,Einstellungen!$B$23,Einstellungen!$C$23))*(1+Einstellungen!$B$10)</f>
        <v>34.21607</v>
      </c>
      <c r="J435" s="25" t="n">
        <f aca="false">E435*I435/100</f>
        <v>0.09604450849</v>
      </c>
      <c r="K435" s="25" t="n">
        <f aca="false">E435*Einstellungen!$B$5/100</f>
        <v>0.081403</v>
      </c>
      <c r="L435" s="23" t="str">
        <f aca="false">IF(I435&lt;Einstellungen!$B$5,"ja","nein")</f>
        <v>nein</v>
      </c>
      <c r="M435" s="23" t="s">
        <v>123</v>
      </c>
      <c r="N435" s="23" t="n">
        <v>2025</v>
      </c>
      <c r="O435" s="23" t="n">
        <v>6</v>
      </c>
    </row>
    <row r="436" customFormat="false" ht="15" hidden="false" customHeight="false" outlineLevel="0" collapsed="false">
      <c r="A436" s="22" t="n">
        <v>45704</v>
      </c>
      <c r="B436" s="23" t="s">
        <v>113</v>
      </c>
      <c r="C436" s="23" t="s">
        <v>124</v>
      </c>
      <c r="D436" s="24" t="n">
        <v>286.6</v>
      </c>
      <c r="E436" s="25" t="n">
        <f aca="false">MAX(D436,0)/1000</f>
        <v>0.2866</v>
      </c>
      <c r="F436" s="25" t="n">
        <f aca="false">MAX(-D436,0)/1000</f>
        <v>0</v>
      </c>
      <c r="G436" s="23" t="str">
        <f aca="false">IF(E436&gt;0,"ja","nein")</f>
        <v>ja</v>
      </c>
      <c r="H436" s="26" t="n">
        <v>127.51</v>
      </c>
      <c r="I436" s="26" t="n">
        <f aca="false">(H436/10+IF(N436=2025,Einstellungen!$B$23,Einstellungen!$C$23))*(1+Einstellungen!$B$10)</f>
        <v>35.11928</v>
      </c>
      <c r="J436" s="25" t="n">
        <f aca="false">E436*I436/100</f>
        <v>0.10065185648</v>
      </c>
      <c r="K436" s="25" t="n">
        <f aca="false">E436*Einstellungen!$B$5/100</f>
        <v>0.083114</v>
      </c>
      <c r="L436" s="23" t="str">
        <f aca="false">IF(I436&lt;Einstellungen!$B$5,"ja","nein")</f>
        <v>nein</v>
      </c>
      <c r="M436" s="23" t="s">
        <v>123</v>
      </c>
      <c r="N436" s="23" t="n">
        <v>2025</v>
      </c>
      <c r="O436" s="23" t="n">
        <v>7</v>
      </c>
    </row>
    <row r="437" customFormat="false" ht="15" hidden="false" customHeight="false" outlineLevel="0" collapsed="false">
      <c r="A437" s="22" t="n">
        <v>45704</v>
      </c>
      <c r="B437" s="23" t="s">
        <v>114</v>
      </c>
      <c r="C437" s="23" t="s">
        <v>124</v>
      </c>
      <c r="D437" s="24" t="n">
        <v>316.4</v>
      </c>
      <c r="E437" s="25" t="n">
        <f aca="false">MAX(D437,0)/1000</f>
        <v>0.3164</v>
      </c>
      <c r="F437" s="25" t="n">
        <f aca="false">MAX(-D437,0)/1000</f>
        <v>0</v>
      </c>
      <c r="G437" s="23" t="str">
        <f aca="false">IF(E437&gt;0,"ja","nein")</f>
        <v>ja</v>
      </c>
      <c r="H437" s="26" t="n">
        <v>129.6</v>
      </c>
      <c r="I437" s="26" t="n">
        <f aca="false">(H437/10+IF(N437=2025,Einstellungen!$B$23,Einstellungen!$C$23))*(1+Einstellungen!$B$10)</f>
        <v>35.36799</v>
      </c>
      <c r="J437" s="25" t="n">
        <f aca="false">E437*I437/100</f>
        <v>0.11190432036</v>
      </c>
      <c r="K437" s="25" t="n">
        <f aca="false">E437*Einstellungen!$B$5/100</f>
        <v>0.091756</v>
      </c>
      <c r="L437" s="23" t="str">
        <f aca="false">IF(I437&lt;Einstellungen!$B$5,"ja","nein")</f>
        <v>nein</v>
      </c>
      <c r="M437" s="23" t="s">
        <v>123</v>
      </c>
      <c r="N437" s="23" t="n">
        <v>2025</v>
      </c>
      <c r="O437" s="23" t="n">
        <v>8</v>
      </c>
    </row>
    <row r="438" customFormat="false" ht="15" hidden="false" customHeight="false" outlineLevel="0" collapsed="false">
      <c r="A438" s="22" t="n">
        <v>45704</v>
      </c>
      <c r="B438" s="23" t="s">
        <v>115</v>
      </c>
      <c r="C438" s="23" t="s">
        <v>124</v>
      </c>
      <c r="D438" s="24" t="n">
        <v>264.7</v>
      </c>
      <c r="E438" s="25" t="n">
        <f aca="false">MAX(D438,0)/1000</f>
        <v>0.2647</v>
      </c>
      <c r="F438" s="25" t="n">
        <f aca="false">MAX(-D438,0)/1000</f>
        <v>0</v>
      </c>
      <c r="G438" s="23" t="str">
        <f aca="false">IF(E438&gt;0,"ja","nein")</f>
        <v>ja</v>
      </c>
      <c r="H438" s="26" t="n">
        <v>130.49</v>
      </c>
      <c r="I438" s="26" t="n">
        <f aca="false">(H438/10+IF(N438=2025,Einstellungen!$B$23,Einstellungen!$C$23))*(1+Einstellungen!$B$10)</f>
        <v>35.4739</v>
      </c>
      <c r="J438" s="25" t="n">
        <f aca="false">E438*I438/100</f>
        <v>0.0938994133</v>
      </c>
      <c r="K438" s="25" t="n">
        <f aca="false">E438*Einstellungen!$B$5/100</f>
        <v>0.076763</v>
      </c>
      <c r="L438" s="23" t="str">
        <f aca="false">IF(I438&lt;Einstellungen!$B$5,"ja","nein")</f>
        <v>nein</v>
      </c>
      <c r="M438" s="23" t="s">
        <v>123</v>
      </c>
      <c r="N438" s="23" t="n">
        <v>2025</v>
      </c>
      <c r="O438" s="23" t="n">
        <v>9</v>
      </c>
    </row>
    <row r="439" customFormat="false" ht="15" hidden="false" customHeight="false" outlineLevel="0" collapsed="false">
      <c r="A439" s="22" t="n">
        <v>45704</v>
      </c>
      <c r="B439" s="23" t="s">
        <v>116</v>
      </c>
      <c r="C439" s="23" t="s">
        <v>124</v>
      </c>
      <c r="D439" s="24" t="n">
        <v>240.7</v>
      </c>
      <c r="E439" s="25" t="n">
        <f aca="false">MAX(D439,0)/1000</f>
        <v>0.2407</v>
      </c>
      <c r="F439" s="25" t="n">
        <f aca="false">MAX(-D439,0)/1000</f>
        <v>0</v>
      </c>
      <c r="G439" s="23" t="str">
        <f aca="false">IF(E439&gt;0,"ja","nein")</f>
        <v>ja</v>
      </c>
      <c r="H439" s="26" t="n">
        <v>127.7</v>
      </c>
      <c r="I439" s="26" t="n">
        <f aca="false">(H439/10+IF(N439=2025,Einstellungen!$B$23,Einstellungen!$C$23))*(1+Einstellungen!$B$10)</f>
        <v>35.14189</v>
      </c>
      <c r="J439" s="25" t="n">
        <f aca="false">E439*I439/100</f>
        <v>0.08458652923</v>
      </c>
      <c r="K439" s="25" t="n">
        <f aca="false">E439*Einstellungen!$B$5/100</f>
        <v>0.069803</v>
      </c>
      <c r="L439" s="23" t="str">
        <f aca="false">IF(I439&lt;Einstellungen!$B$5,"ja","nein")</f>
        <v>nein</v>
      </c>
      <c r="M439" s="23" t="s">
        <v>123</v>
      </c>
      <c r="N439" s="23" t="n">
        <v>2025</v>
      </c>
      <c r="O439" s="23" t="n">
        <v>10</v>
      </c>
    </row>
    <row r="440" customFormat="false" ht="15" hidden="false" customHeight="false" outlineLevel="0" collapsed="false">
      <c r="A440" s="22" t="n">
        <v>45704</v>
      </c>
      <c r="B440" s="23" t="s">
        <v>117</v>
      </c>
      <c r="C440" s="23" t="s">
        <v>124</v>
      </c>
      <c r="D440" s="24" t="n">
        <v>1122.4</v>
      </c>
      <c r="E440" s="25" t="n">
        <f aca="false">MAX(D440,0)/1000</f>
        <v>1.1224</v>
      </c>
      <c r="F440" s="25" t="n">
        <f aca="false">MAX(-D440,0)/1000</f>
        <v>0</v>
      </c>
      <c r="G440" s="23" t="str">
        <f aca="false">IF(E440&gt;0,"ja","nein")</f>
        <v>ja</v>
      </c>
      <c r="H440" s="26" t="n">
        <v>124.03</v>
      </c>
      <c r="I440" s="26" t="n">
        <f aca="false">(H440/10+IF(N440=2025,Einstellungen!$B$23,Einstellungen!$C$23))*(1+Einstellungen!$B$10)</f>
        <v>34.70516</v>
      </c>
      <c r="J440" s="25" t="n">
        <f aca="false">E440*I440/100</f>
        <v>0.38953071584</v>
      </c>
      <c r="K440" s="25" t="n">
        <f aca="false">E440*Einstellungen!$B$5/100</f>
        <v>0.325496</v>
      </c>
      <c r="L440" s="23" t="str">
        <f aca="false">IF(I440&lt;Einstellungen!$B$5,"ja","nein")</f>
        <v>nein</v>
      </c>
      <c r="M440" s="23" t="s">
        <v>123</v>
      </c>
      <c r="N440" s="23" t="n">
        <v>2025</v>
      </c>
      <c r="O440" s="23" t="n">
        <v>11</v>
      </c>
    </row>
    <row r="441" customFormat="false" ht="15" hidden="false" customHeight="false" outlineLevel="0" collapsed="false">
      <c r="A441" s="22" t="n">
        <v>45704</v>
      </c>
      <c r="B441" s="23" t="s">
        <v>118</v>
      </c>
      <c r="C441" s="23" t="s">
        <v>124</v>
      </c>
      <c r="D441" s="24" t="n">
        <v>874</v>
      </c>
      <c r="E441" s="25" t="n">
        <f aca="false">MAX(D441,0)/1000</f>
        <v>0.874</v>
      </c>
      <c r="F441" s="25" t="n">
        <f aca="false">MAX(-D441,0)/1000</f>
        <v>0</v>
      </c>
      <c r="G441" s="23" t="str">
        <f aca="false">IF(E441&gt;0,"ja","nein")</f>
        <v>ja</v>
      </c>
      <c r="H441" s="26" t="n">
        <v>124.67</v>
      </c>
      <c r="I441" s="26" t="n">
        <f aca="false">(H441/10+IF(N441=2025,Einstellungen!$B$23,Einstellungen!$C$23))*(1+Einstellungen!$B$10)</f>
        <v>34.78132</v>
      </c>
      <c r="J441" s="25" t="n">
        <f aca="false">E441*I441/100</f>
        <v>0.3039887368</v>
      </c>
      <c r="K441" s="25" t="n">
        <f aca="false">E441*Einstellungen!$B$5/100</f>
        <v>0.25346</v>
      </c>
      <c r="L441" s="23" t="str">
        <f aca="false">IF(I441&lt;Einstellungen!$B$5,"ja","nein")</f>
        <v>nein</v>
      </c>
      <c r="M441" s="23" t="s">
        <v>123</v>
      </c>
      <c r="N441" s="23" t="n">
        <v>2025</v>
      </c>
      <c r="O441" s="23" t="n">
        <v>12</v>
      </c>
    </row>
    <row r="442" customFormat="false" ht="15" hidden="false" customHeight="false" outlineLevel="0" collapsed="false">
      <c r="A442" s="22" t="n">
        <v>45704</v>
      </c>
      <c r="B442" s="23" t="s">
        <v>119</v>
      </c>
      <c r="C442" s="23" t="s">
        <v>124</v>
      </c>
      <c r="D442" s="24" t="n">
        <v>259.5</v>
      </c>
      <c r="E442" s="25" t="n">
        <f aca="false">MAX(D442,0)/1000</f>
        <v>0.2595</v>
      </c>
      <c r="F442" s="25" t="n">
        <f aca="false">MAX(-D442,0)/1000</f>
        <v>0</v>
      </c>
      <c r="G442" s="23" t="str">
        <f aca="false">IF(E442&gt;0,"ja","nein")</f>
        <v>ja</v>
      </c>
      <c r="H442" s="26" t="n">
        <v>118.77</v>
      </c>
      <c r="I442" s="26" t="n">
        <f aca="false">(H442/10+IF(N442=2025,Einstellungen!$B$23,Einstellungen!$C$23))*(1+Einstellungen!$B$10)</f>
        <v>34.07922</v>
      </c>
      <c r="J442" s="25" t="n">
        <f aca="false">E442*I442/100</f>
        <v>0.0884355759</v>
      </c>
      <c r="K442" s="25" t="n">
        <f aca="false">E442*Einstellungen!$B$5/100</f>
        <v>0.075255</v>
      </c>
      <c r="L442" s="23" t="str">
        <f aca="false">IF(I442&lt;Einstellungen!$B$5,"ja","nein")</f>
        <v>nein</v>
      </c>
      <c r="M442" s="23" t="s">
        <v>123</v>
      </c>
      <c r="N442" s="23" t="n">
        <v>2025</v>
      </c>
      <c r="O442" s="23" t="n">
        <v>13</v>
      </c>
    </row>
    <row r="443" customFormat="false" ht="15" hidden="false" customHeight="false" outlineLevel="0" collapsed="false">
      <c r="A443" s="22" t="n">
        <v>45704</v>
      </c>
      <c r="B443" s="23" t="s">
        <v>120</v>
      </c>
      <c r="C443" s="23" t="s">
        <v>124</v>
      </c>
      <c r="D443" s="24" t="n">
        <v>291.7</v>
      </c>
      <c r="E443" s="25" t="n">
        <f aca="false">MAX(D443,0)/1000</f>
        <v>0.2917</v>
      </c>
      <c r="F443" s="25" t="n">
        <f aca="false">MAX(-D443,0)/1000</f>
        <v>0</v>
      </c>
      <c r="G443" s="23" t="str">
        <f aca="false">IF(E443&gt;0,"ja","nein")</f>
        <v>ja</v>
      </c>
      <c r="H443" s="26" t="n">
        <v>121.02</v>
      </c>
      <c r="I443" s="26" t="n">
        <f aca="false">(H443/10+IF(N443=2025,Einstellungen!$B$23,Einstellungen!$C$23))*(1+Einstellungen!$B$10)</f>
        <v>34.34697</v>
      </c>
      <c r="J443" s="25" t="n">
        <f aca="false">E443*I443/100</f>
        <v>0.10019011149</v>
      </c>
      <c r="K443" s="25" t="n">
        <f aca="false">E443*Einstellungen!$B$5/100</f>
        <v>0.084593</v>
      </c>
      <c r="L443" s="23" t="str">
        <f aca="false">IF(I443&lt;Einstellungen!$B$5,"ja","nein")</f>
        <v>nein</v>
      </c>
      <c r="M443" s="23" t="s">
        <v>123</v>
      </c>
      <c r="N443" s="23" t="n">
        <v>2025</v>
      </c>
      <c r="O443" s="23" t="n">
        <v>14</v>
      </c>
    </row>
    <row r="444" customFormat="false" ht="15" hidden="false" customHeight="false" outlineLevel="0" collapsed="false">
      <c r="A444" s="22" t="n">
        <v>45704</v>
      </c>
      <c r="B444" s="23" t="s">
        <v>104</v>
      </c>
      <c r="C444" s="23" t="s">
        <v>124</v>
      </c>
      <c r="D444" s="24" t="n">
        <v>355.9</v>
      </c>
      <c r="E444" s="25" t="n">
        <f aca="false">MAX(D444,0)/1000</f>
        <v>0.3559</v>
      </c>
      <c r="F444" s="25" t="n">
        <f aca="false">MAX(-D444,0)/1000</f>
        <v>0</v>
      </c>
      <c r="G444" s="23" t="str">
        <f aca="false">IF(E444&gt;0,"ja","nein")</f>
        <v>ja</v>
      </c>
      <c r="H444" s="26" t="n">
        <v>129.55</v>
      </c>
      <c r="I444" s="26" t="n">
        <f aca="false">(H444/10+IF(N444=2025,Einstellungen!$B$23,Einstellungen!$C$23))*(1+Einstellungen!$B$10)</f>
        <v>35.36204</v>
      </c>
      <c r="J444" s="25" t="n">
        <f aca="false">E444*I444/100</f>
        <v>0.12585350036</v>
      </c>
      <c r="K444" s="25" t="n">
        <f aca="false">E444*Einstellungen!$B$5/100</f>
        <v>0.103211</v>
      </c>
      <c r="L444" s="23" t="str">
        <f aca="false">IF(I444&lt;Einstellungen!$B$5,"ja","nein")</f>
        <v>nein</v>
      </c>
      <c r="M444" s="23" t="s">
        <v>123</v>
      </c>
      <c r="N444" s="23" t="n">
        <v>2025</v>
      </c>
      <c r="O444" s="23" t="n">
        <v>15</v>
      </c>
    </row>
    <row r="445" customFormat="false" ht="15" hidden="false" customHeight="false" outlineLevel="0" collapsed="false">
      <c r="A445" s="22" t="n">
        <v>45704</v>
      </c>
      <c r="B445" s="23" t="s">
        <v>105</v>
      </c>
      <c r="C445" s="23" t="s">
        <v>124</v>
      </c>
      <c r="D445" s="24" t="n">
        <v>326.3</v>
      </c>
      <c r="E445" s="25" t="n">
        <f aca="false">MAX(D445,0)/1000</f>
        <v>0.3263</v>
      </c>
      <c r="F445" s="25" t="n">
        <f aca="false">MAX(-D445,0)/1000</f>
        <v>0</v>
      </c>
      <c r="G445" s="23" t="str">
        <f aca="false">IF(E445&gt;0,"ja","nein")</f>
        <v>ja</v>
      </c>
      <c r="H445" s="26" t="n">
        <v>137.68</v>
      </c>
      <c r="I445" s="26" t="n">
        <f aca="false">(H445/10+IF(N445=2025,Einstellungen!$B$23,Einstellungen!$C$23))*(1+Einstellungen!$B$10)</f>
        <v>36.32951</v>
      </c>
      <c r="J445" s="25" t="n">
        <f aca="false">E445*I445/100</f>
        <v>0.11854319113</v>
      </c>
      <c r="K445" s="25" t="n">
        <f aca="false">E445*Einstellungen!$B$5/100</f>
        <v>0.094627</v>
      </c>
      <c r="L445" s="23" t="str">
        <f aca="false">IF(I445&lt;Einstellungen!$B$5,"ja","nein")</f>
        <v>nein</v>
      </c>
      <c r="M445" s="23" t="s">
        <v>123</v>
      </c>
      <c r="N445" s="23" t="n">
        <v>2025</v>
      </c>
      <c r="O445" s="23" t="n">
        <v>16</v>
      </c>
    </row>
    <row r="446" customFormat="false" ht="15" hidden="false" customHeight="false" outlineLevel="0" collapsed="false">
      <c r="A446" s="22" t="n">
        <v>45704</v>
      </c>
      <c r="B446" s="23" t="s">
        <v>97</v>
      </c>
      <c r="C446" s="23" t="s">
        <v>124</v>
      </c>
      <c r="D446" s="24" t="n">
        <v>606.6</v>
      </c>
      <c r="E446" s="25" t="n">
        <f aca="false">MAX(D446,0)/1000</f>
        <v>0.6066</v>
      </c>
      <c r="F446" s="25" t="n">
        <f aca="false">MAX(-D446,0)/1000</f>
        <v>0</v>
      </c>
      <c r="G446" s="23" t="str">
        <f aca="false">IF(E446&gt;0,"ja","nein")</f>
        <v>ja</v>
      </c>
      <c r="H446" s="26" t="n">
        <v>153.98</v>
      </c>
      <c r="I446" s="26" t="n">
        <f aca="false">(H446/10+IF(N446=2025,Einstellungen!$B$23,Einstellungen!$C$23))*(1+Einstellungen!$B$10)</f>
        <v>38.26921</v>
      </c>
      <c r="J446" s="25" t="n">
        <f aca="false">E446*I446/100</f>
        <v>0.23214102786</v>
      </c>
      <c r="K446" s="25" t="n">
        <f aca="false">E446*Einstellungen!$B$5/100</f>
        <v>0.175914</v>
      </c>
      <c r="L446" s="23" t="str">
        <f aca="false">IF(I446&lt;Einstellungen!$B$5,"ja","nein")</f>
        <v>nein</v>
      </c>
      <c r="M446" s="23" t="s">
        <v>123</v>
      </c>
      <c r="N446" s="23" t="n">
        <v>2025</v>
      </c>
      <c r="O446" s="23" t="n">
        <v>17</v>
      </c>
    </row>
    <row r="447" customFormat="false" ht="15" hidden="false" customHeight="false" outlineLevel="0" collapsed="false">
      <c r="A447" s="22" t="n">
        <v>45704</v>
      </c>
      <c r="B447" s="23" t="s">
        <v>99</v>
      </c>
      <c r="C447" s="23" t="s">
        <v>124</v>
      </c>
      <c r="D447" s="24" t="n">
        <v>640.9</v>
      </c>
      <c r="E447" s="25" t="n">
        <f aca="false">MAX(D447,0)/1000</f>
        <v>0.6409</v>
      </c>
      <c r="F447" s="25" t="n">
        <f aca="false">MAX(-D447,0)/1000</f>
        <v>0</v>
      </c>
      <c r="G447" s="23" t="str">
        <f aca="false">IF(E447&gt;0,"ja","nein")</f>
        <v>ja</v>
      </c>
      <c r="H447" s="26" t="n">
        <v>169.98</v>
      </c>
      <c r="I447" s="26" t="n">
        <f aca="false">(H447/10+IF(N447=2025,Einstellungen!$B$23,Einstellungen!$C$23))*(1+Einstellungen!$B$10)</f>
        <v>40.17321</v>
      </c>
      <c r="J447" s="25" t="n">
        <f aca="false">E447*I447/100</f>
        <v>0.25747010289</v>
      </c>
      <c r="K447" s="25" t="n">
        <f aca="false">E447*Einstellungen!$B$5/100</f>
        <v>0.185861</v>
      </c>
      <c r="L447" s="23" t="str">
        <f aca="false">IF(I447&lt;Einstellungen!$B$5,"ja","nein")</f>
        <v>nein</v>
      </c>
      <c r="M447" s="23" t="s">
        <v>123</v>
      </c>
      <c r="N447" s="23" t="n">
        <v>2025</v>
      </c>
      <c r="O447" s="23" t="n">
        <v>18</v>
      </c>
    </row>
    <row r="448" customFormat="false" ht="15" hidden="false" customHeight="false" outlineLevel="0" collapsed="false">
      <c r="A448" s="22" t="n">
        <v>45704</v>
      </c>
      <c r="B448" s="23" t="s">
        <v>100</v>
      </c>
      <c r="C448" s="23" t="s">
        <v>124</v>
      </c>
      <c r="D448" s="24" t="n">
        <v>374.1</v>
      </c>
      <c r="E448" s="25" t="n">
        <f aca="false">MAX(D448,0)/1000</f>
        <v>0.3741</v>
      </c>
      <c r="F448" s="25" t="n">
        <f aca="false">MAX(-D448,0)/1000</f>
        <v>0</v>
      </c>
      <c r="G448" s="23" t="str">
        <f aca="false">IF(E448&gt;0,"ja","nein")</f>
        <v>ja</v>
      </c>
      <c r="H448" s="26" t="n">
        <v>160.29</v>
      </c>
      <c r="I448" s="26" t="n">
        <f aca="false">(H448/10+IF(N448=2025,Einstellungen!$B$23,Einstellungen!$C$23))*(1+Einstellungen!$B$10)</f>
        <v>39.0201</v>
      </c>
      <c r="J448" s="25" t="n">
        <f aca="false">E448*I448/100</f>
        <v>0.1459741941</v>
      </c>
      <c r="K448" s="25" t="n">
        <f aca="false">E448*Einstellungen!$B$5/100</f>
        <v>0.108489</v>
      </c>
      <c r="L448" s="23" t="str">
        <f aca="false">IF(I448&lt;Einstellungen!$B$5,"ja","nein")</f>
        <v>nein</v>
      </c>
      <c r="M448" s="23" t="s">
        <v>123</v>
      </c>
      <c r="N448" s="23" t="n">
        <v>2025</v>
      </c>
      <c r="O448" s="23" t="n">
        <v>19</v>
      </c>
    </row>
    <row r="449" customFormat="false" ht="15" hidden="false" customHeight="false" outlineLevel="0" collapsed="false">
      <c r="A449" s="22" t="n">
        <v>45704</v>
      </c>
      <c r="B449" s="23" t="s">
        <v>92</v>
      </c>
      <c r="C449" s="23" t="s">
        <v>124</v>
      </c>
      <c r="D449" s="24" t="n">
        <v>329</v>
      </c>
      <c r="E449" s="25" t="n">
        <f aca="false">MAX(D449,0)/1000</f>
        <v>0.329</v>
      </c>
      <c r="F449" s="25" t="n">
        <f aca="false">MAX(-D449,0)/1000</f>
        <v>0</v>
      </c>
      <c r="G449" s="23" t="str">
        <f aca="false">IF(E449&gt;0,"ja","nein")</f>
        <v>ja</v>
      </c>
      <c r="H449" s="26" t="n">
        <v>153.72</v>
      </c>
      <c r="I449" s="26" t="n">
        <f aca="false">(H449/10+IF(N449=2025,Einstellungen!$B$23,Einstellungen!$C$23))*(1+Einstellungen!$B$10)</f>
        <v>38.23827</v>
      </c>
      <c r="J449" s="25" t="n">
        <f aca="false">E449*I449/100</f>
        <v>0.1258039083</v>
      </c>
      <c r="K449" s="25" t="n">
        <f aca="false">E449*Einstellungen!$B$5/100</f>
        <v>0.09541</v>
      </c>
      <c r="L449" s="23" t="str">
        <f aca="false">IF(I449&lt;Einstellungen!$B$5,"ja","nein")</f>
        <v>nein</v>
      </c>
      <c r="M449" s="23" t="s">
        <v>123</v>
      </c>
      <c r="N449" s="23" t="n">
        <v>2025</v>
      </c>
      <c r="O449" s="23" t="n">
        <v>20</v>
      </c>
    </row>
    <row r="450" customFormat="false" ht="15" hidden="false" customHeight="false" outlineLevel="0" collapsed="false">
      <c r="A450" s="22" t="n">
        <v>45704</v>
      </c>
      <c r="B450" s="23" t="s">
        <v>95</v>
      </c>
      <c r="C450" s="23" t="s">
        <v>124</v>
      </c>
      <c r="D450" s="24" t="n">
        <v>298</v>
      </c>
      <c r="E450" s="25" t="n">
        <f aca="false">MAX(D450,0)/1000</f>
        <v>0.298</v>
      </c>
      <c r="F450" s="25" t="n">
        <f aca="false">MAX(-D450,0)/1000</f>
        <v>0</v>
      </c>
      <c r="G450" s="23" t="str">
        <f aca="false">IF(E450&gt;0,"ja","nein")</f>
        <v>ja</v>
      </c>
      <c r="H450" s="26" t="n">
        <v>139.34</v>
      </c>
      <c r="I450" s="26" t="n">
        <f aca="false">(H450/10+IF(N450=2025,Einstellungen!$B$23,Einstellungen!$C$23))*(1+Einstellungen!$B$10)</f>
        <v>36.52705</v>
      </c>
      <c r="J450" s="25" t="n">
        <f aca="false">E450*I450/100</f>
        <v>0.108850609</v>
      </c>
      <c r="K450" s="25" t="n">
        <f aca="false">E450*Einstellungen!$B$5/100</f>
        <v>0.08642</v>
      </c>
      <c r="L450" s="23" t="str">
        <f aca="false">IF(I450&lt;Einstellungen!$B$5,"ja","nein")</f>
        <v>nein</v>
      </c>
      <c r="M450" s="23" t="s">
        <v>123</v>
      </c>
      <c r="N450" s="23" t="n">
        <v>2025</v>
      </c>
      <c r="O450" s="23" t="n">
        <v>21</v>
      </c>
    </row>
    <row r="451" customFormat="false" ht="15" hidden="false" customHeight="false" outlineLevel="0" collapsed="false">
      <c r="A451" s="22" t="n">
        <v>45704</v>
      </c>
      <c r="B451" s="23" t="s">
        <v>96</v>
      </c>
      <c r="C451" s="23" t="s">
        <v>124</v>
      </c>
      <c r="D451" s="24" t="n">
        <v>378.7</v>
      </c>
      <c r="E451" s="25" t="n">
        <f aca="false">MAX(D451,0)/1000</f>
        <v>0.3787</v>
      </c>
      <c r="F451" s="25" t="n">
        <f aca="false">MAX(-D451,0)/1000</f>
        <v>0</v>
      </c>
      <c r="G451" s="23" t="str">
        <f aca="false">IF(E451&gt;0,"ja","nein")</f>
        <v>ja</v>
      </c>
      <c r="H451" s="26" t="n">
        <v>137.62</v>
      </c>
      <c r="I451" s="26" t="n">
        <f aca="false">(H451/10+IF(N451=2025,Einstellungen!$B$23,Einstellungen!$C$23))*(1+Einstellungen!$B$10)</f>
        <v>36.32237</v>
      </c>
      <c r="J451" s="25" t="n">
        <f aca="false">E451*I451/100</f>
        <v>0.13755281519</v>
      </c>
      <c r="K451" s="25" t="n">
        <f aca="false">E451*Einstellungen!$B$5/100</f>
        <v>0.109823</v>
      </c>
      <c r="L451" s="23" t="str">
        <f aca="false">IF(I451&lt;Einstellungen!$B$5,"ja","nein")</f>
        <v>nein</v>
      </c>
      <c r="M451" s="23" t="s">
        <v>123</v>
      </c>
      <c r="N451" s="23" t="n">
        <v>2025</v>
      </c>
      <c r="O451" s="23" t="n">
        <v>22</v>
      </c>
    </row>
    <row r="452" customFormat="false" ht="15" hidden="false" customHeight="false" outlineLevel="0" collapsed="false">
      <c r="A452" s="22" t="n">
        <v>45704</v>
      </c>
      <c r="B452" s="23" t="s">
        <v>101</v>
      </c>
      <c r="C452" s="23" t="s">
        <v>124</v>
      </c>
      <c r="D452" s="24" t="n">
        <v>242.8</v>
      </c>
      <c r="E452" s="25" t="n">
        <f aca="false">MAX(D452,0)/1000</f>
        <v>0.2428</v>
      </c>
      <c r="F452" s="25" t="n">
        <f aca="false">MAX(-D452,0)/1000</f>
        <v>0</v>
      </c>
      <c r="G452" s="23" t="str">
        <f aca="false">IF(E452&gt;0,"ja","nein")</f>
        <v>ja</v>
      </c>
      <c r="H452" s="26" t="n">
        <v>131.51</v>
      </c>
      <c r="I452" s="26" t="n">
        <f aca="false">(H452/10+IF(N452=2025,Einstellungen!$B$23,Einstellungen!$C$23))*(1+Einstellungen!$B$10)</f>
        <v>35.59528</v>
      </c>
      <c r="J452" s="25" t="n">
        <f aca="false">E452*I452/100</f>
        <v>0.08642533984</v>
      </c>
      <c r="K452" s="25" t="n">
        <f aca="false">E452*Einstellungen!$B$5/100</f>
        <v>0.070412</v>
      </c>
      <c r="L452" s="23" t="str">
        <f aca="false">IF(I452&lt;Einstellungen!$B$5,"ja","nein")</f>
        <v>nein</v>
      </c>
      <c r="M452" s="23" t="s">
        <v>123</v>
      </c>
      <c r="N452" s="23" t="n">
        <v>2025</v>
      </c>
      <c r="O452" s="23" t="n">
        <v>23</v>
      </c>
    </row>
    <row r="453" customFormat="false" ht="15" hidden="false" customHeight="false" outlineLevel="0" collapsed="false">
      <c r="A453" s="22" t="n">
        <v>45705</v>
      </c>
      <c r="B453" s="23" t="s">
        <v>102</v>
      </c>
      <c r="C453" s="23" t="s">
        <v>93</v>
      </c>
      <c r="D453" s="24" t="n">
        <v>237.3</v>
      </c>
      <c r="E453" s="25" t="n">
        <f aca="false">MAX(D453,0)/1000</f>
        <v>0.2373</v>
      </c>
      <c r="F453" s="25" t="n">
        <f aca="false">MAX(-D453,0)/1000</f>
        <v>0</v>
      </c>
      <c r="G453" s="23" t="str">
        <f aca="false">IF(E453&gt;0,"ja","nein")</f>
        <v>ja</v>
      </c>
      <c r="H453" s="26" t="n">
        <v>128.05</v>
      </c>
      <c r="I453" s="26" t="n">
        <f aca="false">(H453/10+IF(N453=2025,Einstellungen!$B$23,Einstellungen!$C$23))*(1+Einstellungen!$B$10)</f>
        <v>35.18354</v>
      </c>
      <c r="J453" s="25" t="n">
        <f aca="false">E453*I453/100</f>
        <v>0.08349054042</v>
      </c>
      <c r="K453" s="25" t="n">
        <f aca="false">E453*Einstellungen!$B$5/100</f>
        <v>0.068817</v>
      </c>
      <c r="L453" s="23" t="str">
        <f aca="false">IF(I453&lt;Einstellungen!$B$5,"ja","nein")</f>
        <v>nein</v>
      </c>
      <c r="M453" s="23" t="s">
        <v>123</v>
      </c>
      <c r="N453" s="23" t="n">
        <v>2025</v>
      </c>
      <c r="O453" s="23" t="n">
        <v>0</v>
      </c>
    </row>
    <row r="454" customFormat="false" ht="15" hidden="false" customHeight="false" outlineLevel="0" collapsed="false">
      <c r="A454" s="22" t="n">
        <v>45705</v>
      </c>
      <c r="B454" s="23" t="s">
        <v>107</v>
      </c>
      <c r="C454" s="23" t="s">
        <v>93</v>
      </c>
      <c r="D454" s="24" t="n">
        <v>211.5</v>
      </c>
      <c r="E454" s="25" t="n">
        <f aca="false">MAX(D454,0)/1000</f>
        <v>0.2115</v>
      </c>
      <c r="F454" s="25" t="n">
        <f aca="false">MAX(-D454,0)/1000</f>
        <v>0</v>
      </c>
      <c r="G454" s="23" t="str">
        <f aca="false">IF(E454&gt;0,"ja","nein")</f>
        <v>ja</v>
      </c>
      <c r="H454" s="26" t="n">
        <v>121.06</v>
      </c>
      <c r="I454" s="26" t="n">
        <f aca="false">(H454/10+IF(N454=2025,Einstellungen!$B$23,Einstellungen!$C$23))*(1+Einstellungen!$B$10)</f>
        <v>34.35173</v>
      </c>
      <c r="J454" s="25" t="n">
        <f aca="false">E454*I454/100</f>
        <v>0.07265390895</v>
      </c>
      <c r="K454" s="25" t="n">
        <f aca="false">E454*Einstellungen!$B$5/100</f>
        <v>0.061335</v>
      </c>
      <c r="L454" s="23" t="str">
        <f aca="false">IF(I454&lt;Einstellungen!$B$5,"ja","nein")</f>
        <v>nein</v>
      </c>
      <c r="M454" s="23" t="s">
        <v>123</v>
      </c>
      <c r="N454" s="23" t="n">
        <v>2025</v>
      </c>
      <c r="O454" s="23" t="n">
        <v>1</v>
      </c>
    </row>
    <row r="455" customFormat="false" ht="15" hidden="false" customHeight="false" outlineLevel="0" collapsed="false">
      <c r="A455" s="22" t="n">
        <v>45705</v>
      </c>
      <c r="B455" s="23" t="s">
        <v>108</v>
      </c>
      <c r="C455" s="23" t="s">
        <v>93</v>
      </c>
      <c r="D455" s="24" t="n">
        <v>213.4</v>
      </c>
      <c r="E455" s="25" t="n">
        <f aca="false">MAX(D455,0)/1000</f>
        <v>0.2134</v>
      </c>
      <c r="F455" s="25" t="n">
        <f aca="false">MAX(-D455,0)/1000</f>
        <v>0</v>
      </c>
      <c r="G455" s="23" t="str">
        <f aca="false">IF(E455&gt;0,"ja","nein")</f>
        <v>ja</v>
      </c>
      <c r="H455" s="26" t="n">
        <v>120.34</v>
      </c>
      <c r="I455" s="26" t="n">
        <f aca="false">(H455/10+IF(N455=2025,Einstellungen!$B$23,Einstellungen!$C$23))*(1+Einstellungen!$B$10)</f>
        <v>34.26605</v>
      </c>
      <c r="J455" s="25" t="n">
        <f aca="false">E455*I455/100</f>
        <v>0.0731237507</v>
      </c>
      <c r="K455" s="25" t="n">
        <f aca="false">E455*Einstellungen!$B$5/100</f>
        <v>0.061886</v>
      </c>
      <c r="L455" s="23" t="str">
        <f aca="false">IF(I455&lt;Einstellungen!$B$5,"ja","nein")</f>
        <v>nein</v>
      </c>
      <c r="M455" s="23" t="s">
        <v>123</v>
      </c>
      <c r="N455" s="23" t="n">
        <v>2025</v>
      </c>
      <c r="O455" s="23" t="n">
        <v>2</v>
      </c>
    </row>
    <row r="456" customFormat="false" ht="15" hidden="false" customHeight="false" outlineLevel="0" collapsed="false">
      <c r="A456" s="22" t="n">
        <v>45705</v>
      </c>
      <c r="B456" s="23" t="s">
        <v>109</v>
      </c>
      <c r="C456" s="23" t="s">
        <v>93</v>
      </c>
      <c r="D456" s="24" t="n">
        <v>208.6</v>
      </c>
      <c r="E456" s="25" t="n">
        <f aca="false">MAX(D456,0)/1000</f>
        <v>0.2086</v>
      </c>
      <c r="F456" s="25" t="n">
        <f aca="false">MAX(-D456,0)/1000</f>
        <v>0</v>
      </c>
      <c r="G456" s="23" t="str">
        <f aca="false">IF(E456&gt;0,"ja","nein")</f>
        <v>ja</v>
      </c>
      <c r="H456" s="26" t="n">
        <v>125.52</v>
      </c>
      <c r="I456" s="26" t="n">
        <f aca="false">(H456/10+IF(N456=2025,Einstellungen!$B$23,Einstellungen!$C$23))*(1+Einstellungen!$B$10)</f>
        <v>34.88247</v>
      </c>
      <c r="J456" s="25" t="n">
        <f aca="false">E456*I456/100</f>
        <v>0.07276483242</v>
      </c>
      <c r="K456" s="25" t="n">
        <f aca="false">E456*Einstellungen!$B$5/100</f>
        <v>0.060494</v>
      </c>
      <c r="L456" s="23" t="str">
        <f aca="false">IF(I456&lt;Einstellungen!$B$5,"ja","nein")</f>
        <v>nein</v>
      </c>
      <c r="M456" s="23" t="s">
        <v>123</v>
      </c>
      <c r="N456" s="23" t="n">
        <v>2025</v>
      </c>
      <c r="O456" s="23" t="n">
        <v>3</v>
      </c>
    </row>
    <row r="457" customFormat="false" ht="15" hidden="false" customHeight="false" outlineLevel="0" collapsed="false">
      <c r="A457" s="22" t="n">
        <v>45705</v>
      </c>
      <c r="B457" s="23" t="s">
        <v>110</v>
      </c>
      <c r="C457" s="23" t="s">
        <v>93</v>
      </c>
      <c r="D457" s="24" t="n">
        <v>209.6</v>
      </c>
      <c r="E457" s="25" t="n">
        <f aca="false">MAX(D457,0)/1000</f>
        <v>0.2096</v>
      </c>
      <c r="F457" s="25" t="n">
        <f aca="false">MAX(-D457,0)/1000</f>
        <v>0</v>
      </c>
      <c r="G457" s="23" t="str">
        <f aca="false">IF(E457&gt;0,"ja","nein")</f>
        <v>ja</v>
      </c>
      <c r="H457" s="26" t="n">
        <v>128.94</v>
      </c>
      <c r="I457" s="26" t="n">
        <f aca="false">(H457/10+IF(N457=2025,Einstellungen!$B$23,Einstellungen!$C$23))*(1+Einstellungen!$B$10)</f>
        <v>35.28945</v>
      </c>
      <c r="J457" s="25" t="n">
        <f aca="false">E457*I457/100</f>
        <v>0.0739666872</v>
      </c>
      <c r="K457" s="25" t="n">
        <f aca="false">E457*Einstellungen!$B$5/100</f>
        <v>0.060784</v>
      </c>
      <c r="L457" s="23" t="str">
        <f aca="false">IF(I457&lt;Einstellungen!$B$5,"ja","nein")</f>
        <v>nein</v>
      </c>
      <c r="M457" s="23" t="s">
        <v>123</v>
      </c>
      <c r="N457" s="23" t="n">
        <v>2025</v>
      </c>
      <c r="O457" s="23" t="n">
        <v>4</v>
      </c>
    </row>
    <row r="458" customFormat="false" ht="15" hidden="false" customHeight="false" outlineLevel="0" collapsed="false">
      <c r="A458" s="22" t="n">
        <v>45705</v>
      </c>
      <c r="B458" s="23" t="s">
        <v>111</v>
      </c>
      <c r="C458" s="23" t="s">
        <v>93</v>
      </c>
      <c r="D458" s="24" t="n">
        <v>211.4</v>
      </c>
      <c r="E458" s="25" t="n">
        <f aca="false">MAX(D458,0)/1000</f>
        <v>0.2114</v>
      </c>
      <c r="F458" s="25" t="n">
        <f aca="false">MAX(-D458,0)/1000</f>
        <v>0</v>
      </c>
      <c r="G458" s="23" t="str">
        <f aca="false">IF(E458&gt;0,"ja","nein")</f>
        <v>ja</v>
      </c>
      <c r="H458" s="26" t="n">
        <v>131.54</v>
      </c>
      <c r="I458" s="26" t="n">
        <f aca="false">(H458/10+IF(N458=2025,Einstellungen!$B$23,Einstellungen!$C$23))*(1+Einstellungen!$B$10)</f>
        <v>35.59885</v>
      </c>
      <c r="J458" s="25" t="n">
        <f aca="false">E458*I458/100</f>
        <v>0.0752559689</v>
      </c>
      <c r="K458" s="25" t="n">
        <f aca="false">E458*Einstellungen!$B$5/100</f>
        <v>0.061306</v>
      </c>
      <c r="L458" s="23" t="str">
        <f aca="false">IF(I458&lt;Einstellungen!$B$5,"ja","nein")</f>
        <v>nein</v>
      </c>
      <c r="M458" s="23" t="s">
        <v>123</v>
      </c>
      <c r="N458" s="23" t="n">
        <v>2025</v>
      </c>
      <c r="O458" s="23" t="n">
        <v>5</v>
      </c>
    </row>
    <row r="459" customFormat="false" ht="15" hidden="false" customHeight="false" outlineLevel="0" collapsed="false">
      <c r="A459" s="22" t="n">
        <v>45705</v>
      </c>
      <c r="B459" s="23" t="s">
        <v>112</v>
      </c>
      <c r="C459" s="23" t="s">
        <v>93</v>
      </c>
      <c r="D459" s="24" t="n">
        <v>223.5</v>
      </c>
      <c r="E459" s="25" t="n">
        <f aca="false">MAX(D459,0)/1000</f>
        <v>0.2235</v>
      </c>
      <c r="F459" s="25" t="n">
        <f aca="false">MAX(-D459,0)/1000</f>
        <v>0</v>
      </c>
      <c r="G459" s="23" t="str">
        <f aca="false">IF(E459&gt;0,"ja","nein")</f>
        <v>ja</v>
      </c>
      <c r="H459" s="26" t="n">
        <v>153.16</v>
      </c>
      <c r="I459" s="26" t="n">
        <f aca="false">(H459/10+IF(N459=2025,Einstellungen!$B$23,Einstellungen!$C$23))*(1+Einstellungen!$B$10)</f>
        <v>38.17163</v>
      </c>
      <c r="J459" s="25" t="n">
        <f aca="false">E459*I459/100</f>
        <v>0.08531359305</v>
      </c>
      <c r="K459" s="25" t="n">
        <f aca="false">E459*Einstellungen!$B$5/100</f>
        <v>0.064815</v>
      </c>
      <c r="L459" s="23" t="str">
        <f aca="false">IF(I459&lt;Einstellungen!$B$5,"ja","nein")</f>
        <v>nein</v>
      </c>
      <c r="M459" s="23" t="s">
        <v>123</v>
      </c>
      <c r="N459" s="23" t="n">
        <v>2025</v>
      </c>
      <c r="O459" s="23" t="n">
        <v>6</v>
      </c>
    </row>
    <row r="460" customFormat="false" ht="15" hidden="false" customHeight="false" outlineLevel="0" collapsed="false">
      <c r="A460" s="22" t="n">
        <v>45705</v>
      </c>
      <c r="B460" s="23" t="s">
        <v>113</v>
      </c>
      <c r="C460" s="23" t="s">
        <v>93</v>
      </c>
      <c r="D460" s="24" t="n">
        <v>560.6</v>
      </c>
      <c r="E460" s="25" t="n">
        <f aca="false">MAX(D460,0)/1000</f>
        <v>0.5606</v>
      </c>
      <c r="F460" s="25" t="n">
        <f aca="false">MAX(-D460,0)/1000</f>
        <v>0</v>
      </c>
      <c r="G460" s="23" t="str">
        <f aca="false">IF(E460&gt;0,"ja","nein")</f>
        <v>ja</v>
      </c>
      <c r="H460" s="26" t="n">
        <v>204.74</v>
      </c>
      <c r="I460" s="26" t="n">
        <f aca="false">(H460/10+IF(N460=2025,Einstellungen!$B$23,Einstellungen!$C$23))*(1+Einstellungen!$B$10)</f>
        <v>44.30965</v>
      </c>
      <c r="J460" s="25" t="n">
        <f aca="false">E460*I460/100</f>
        <v>0.2483998979</v>
      </c>
      <c r="K460" s="25" t="n">
        <f aca="false">E460*Einstellungen!$B$5/100</f>
        <v>0.162574</v>
      </c>
      <c r="L460" s="23" t="str">
        <f aca="false">IF(I460&lt;Einstellungen!$B$5,"ja","nein")</f>
        <v>nein</v>
      </c>
      <c r="M460" s="23" t="s">
        <v>123</v>
      </c>
      <c r="N460" s="23" t="n">
        <v>2025</v>
      </c>
      <c r="O460" s="23" t="n">
        <v>7</v>
      </c>
    </row>
    <row r="461" customFormat="false" ht="15" hidden="false" customHeight="false" outlineLevel="0" collapsed="false">
      <c r="A461" s="22" t="n">
        <v>45705</v>
      </c>
      <c r="B461" s="23" t="s">
        <v>114</v>
      </c>
      <c r="C461" s="23" t="s">
        <v>93</v>
      </c>
      <c r="D461" s="24" t="n">
        <v>631.7</v>
      </c>
      <c r="E461" s="25" t="n">
        <f aca="false">MAX(D461,0)/1000</f>
        <v>0.6317</v>
      </c>
      <c r="F461" s="25" t="n">
        <f aca="false">MAX(-D461,0)/1000</f>
        <v>0</v>
      </c>
      <c r="G461" s="23" t="str">
        <f aca="false">IF(E461&gt;0,"ja","nein")</f>
        <v>ja</v>
      </c>
      <c r="H461" s="26" t="n">
        <v>209.79</v>
      </c>
      <c r="I461" s="26" t="n">
        <f aca="false">(H461/10+IF(N461=2025,Einstellungen!$B$23,Einstellungen!$C$23))*(1+Einstellungen!$B$10)</f>
        <v>44.9106</v>
      </c>
      <c r="J461" s="25" t="n">
        <f aca="false">E461*I461/100</f>
        <v>0.2837002602</v>
      </c>
      <c r="K461" s="25" t="n">
        <f aca="false">E461*Einstellungen!$B$5/100</f>
        <v>0.183193</v>
      </c>
      <c r="L461" s="23" t="str">
        <f aca="false">IF(I461&lt;Einstellungen!$B$5,"ja","nein")</f>
        <v>nein</v>
      </c>
      <c r="M461" s="23" t="s">
        <v>123</v>
      </c>
      <c r="N461" s="23" t="n">
        <v>2025</v>
      </c>
      <c r="O461" s="23" t="n">
        <v>8</v>
      </c>
    </row>
    <row r="462" customFormat="false" ht="15" hidden="false" customHeight="false" outlineLevel="0" collapsed="false">
      <c r="A462" s="22" t="n">
        <v>45705</v>
      </c>
      <c r="B462" s="23" t="s">
        <v>115</v>
      </c>
      <c r="C462" s="23" t="s">
        <v>93</v>
      </c>
      <c r="D462" s="24" t="n">
        <v>428.5</v>
      </c>
      <c r="E462" s="25" t="n">
        <f aca="false">MAX(D462,0)/1000</f>
        <v>0.4285</v>
      </c>
      <c r="F462" s="25" t="n">
        <f aca="false">MAX(-D462,0)/1000</f>
        <v>0</v>
      </c>
      <c r="G462" s="23" t="str">
        <f aca="false">IF(E462&gt;0,"ja","nein")</f>
        <v>ja</v>
      </c>
      <c r="H462" s="26" t="n">
        <v>171.3</v>
      </c>
      <c r="I462" s="26" t="n">
        <f aca="false">(H462/10+IF(N462=2025,Einstellungen!$B$23,Einstellungen!$C$23))*(1+Einstellungen!$B$10)</f>
        <v>40.33029</v>
      </c>
      <c r="J462" s="25" t="n">
        <f aca="false">E462*I462/100</f>
        <v>0.17281529265</v>
      </c>
      <c r="K462" s="25" t="n">
        <f aca="false">E462*Einstellungen!$B$5/100</f>
        <v>0.124265</v>
      </c>
      <c r="L462" s="23" t="str">
        <f aca="false">IF(I462&lt;Einstellungen!$B$5,"ja","nein")</f>
        <v>nein</v>
      </c>
      <c r="M462" s="23" t="s">
        <v>123</v>
      </c>
      <c r="N462" s="23" t="n">
        <v>2025</v>
      </c>
      <c r="O462" s="23" t="n">
        <v>9</v>
      </c>
    </row>
    <row r="463" customFormat="false" ht="15" hidden="false" customHeight="false" outlineLevel="0" collapsed="false">
      <c r="A463" s="22" t="n">
        <v>45705</v>
      </c>
      <c r="B463" s="23" t="s">
        <v>116</v>
      </c>
      <c r="C463" s="23" t="s">
        <v>93</v>
      </c>
      <c r="D463" s="24" t="n">
        <v>643.5</v>
      </c>
      <c r="E463" s="25" t="n">
        <f aca="false">MAX(D463,0)/1000</f>
        <v>0.6435</v>
      </c>
      <c r="F463" s="25" t="n">
        <f aca="false">MAX(-D463,0)/1000</f>
        <v>0</v>
      </c>
      <c r="G463" s="23" t="str">
        <f aca="false">IF(E463&gt;0,"ja","nein")</f>
        <v>ja</v>
      </c>
      <c r="H463" s="26" t="n">
        <v>139.67</v>
      </c>
      <c r="I463" s="26" t="n">
        <f aca="false">(H463/10+IF(N463=2025,Einstellungen!$B$23,Einstellungen!$C$23))*(1+Einstellungen!$B$10)</f>
        <v>36.56632</v>
      </c>
      <c r="J463" s="25" t="n">
        <f aca="false">E463*I463/100</f>
        <v>0.2353042692</v>
      </c>
      <c r="K463" s="25" t="n">
        <f aca="false">E463*Einstellungen!$B$5/100</f>
        <v>0.186615</v>
      </c>
      <c r="L463" s="23" t="str">
        <f aca="false">IF(I463&lt;Einstellungen!$B$5,"ja","nein")</f>
        <v>nein</v>
      </c>
      <c r="M463" s="23" t="s">
        <v>123</v>
      </c>
      <c r="N463" s="23" t="n">
        <v>2025</v>
      </c>
      <c r="O463" s="23" t="n">
        <v>10</v>
      </c>
    </row>
    <row r="464" customFormat="false" ht="15" hidden="false" customHeight="false" outlineLevel="0" collapsed="false">
      <c r="A464" s="22" t="n">
        <v>45705</v>
      </c>
      <c r="B464" s="23" t="s">
        <v>117</v>
      </c>
      <c r="C464" s="23" t="s">
        <v>93</v>
      </c>
      <c r="D464" s="24" t="n">
        <v>597.8</v>
      </c>
      <c r="E464" s="25" t="n">
        <f aca="false">MAX(D464,0)/1000</f>
        <v>0.5978</v>
      </c>
      <c r="F464" s="25" t="n">
        <f aca="false">MAX(-D464,0)/1000</f>
        <v>0</v>
      </c>
      <c r="G464" s="23" t="str">
        <f aca="false">IF(E464&gt;0,"ja","nein")</f>
        <v>ja</v>
      </c>
      <c r="H464" s="26" t="n">
        <v>117.19</v>
      </c>
      <c r="I464" s="26" t="n">
        <f aca="false">(H464/10+IF(N464=2025,Einstellungen!$B$23,Einstellungen!$C$23))*(1+Einstellungen!$B$10)</f>
        <v>33.8912</v>
      </c>
      <c r="J464" s="25" t="n">
        <f aca="false">E464*I464/100</f>
        <v>0.2026015936</v>
      </c>
      <c r="K464" s="25" t="n">
        <f aca="false">E464*Einstellungen!$B$5/100</f>
        <v>0.173362</v>
      </c>
      <c r="L464" s="23" t="str">
        <f aca="false">IF(I464&lt;Einstellungen!$B$5,"ja","nein")</f>
        <v>nein</v>
      </c>
      <c r="M464" s="23" t="s">
        <v>123</v>
      </c>
      <c r="N464" s="23" t="n">
        <v>2025</v>
      </c>
      <c r="O464" s="23" t="n">
        <v>11</v>
      </c>
    </row>
    <row r="465" customFormat="false" ht="15" hidden="false" customHeight="false" outlineLevel="0" collapsed="false">
      <c r="A465" s="22" t="n">
        <v>45705</v>
      </c>
      <c r="B465" s="23" t="s">
        <v>118</v>
      </c>
      <c r="C465" s="23" t="s">
        <v>93</v>
      </c>
      <c r="D465" s="24" t="n">
        <v>442.1</v>
      </c>
      <c r="E465" s="25" t="n">
        <f aca="false">MAX(D465,0)/1000</f>
        <v>0.4421</v>
      </c>
      <c r="F465" s="25" t="n">
        <f aca="false">MAX(-D465,0)/1000</f>
        <v>0</v>
      </c>
      <c r="G465" s="23" t="str">
        <f aca="false">IF(E465&gt;0,"ja","nein")</f>
        <v>ja</v>
      </c>
      <c r="H465" s="26" t="n">
        <v>109.47</v>
      </c>
      <c r="I465" s="26" t="n">
        <f aca="false">(H465/10+IF(N465=2025,Einstellungen!$B$23,Einstellungen!$C$23))*(1+Einstellungen!$B$10)</f>
        <v>32.97252</v>
      </c>
      <c r="J465" s="25" t="n">
        <f aca="false">E465*I465/100</f>
        <v>0.14577151092</v>
      </c>
      <c r="K465" s="25" t="n">
        <f aca="false">E465*Einstellungen!$B$5/100</f>
        <v>0.128209</v>
      </c>
      <c r="L465" s="23" t="str">
        <f aca="false">IF(I465&lt;Einstellungen!$B$5,"ja","nein")</f>
        <v>nein</v>
      </c>
      <c r="M465" s="23" t="s">
        <v>123</v>
      </c>
      <c r="N465" s="23" t="n">
        <v>2025</v>
      </c>
      <c r="O465" s="23" t="n">
        <v>12</v>
      </c>
    </row>
    <row r="466" customFormat="false" ht="15" hidden="false" customHeight="false" outlineLevel="0" collapsed="false">
      <c r="A466" s="22" t="n">
        <v>45705</v>
      </c>
      <c r="B466" s="23" t="s">
        <v>119</v>
      </c>
      <c r="C466" s="23" t="s">
        <v>93</v>
      </c>
      <c r="D466" s="24" t="n">
        <v>389.3</v>
      </c>
      <c r="E466" s="25" t="n">
        <f aca="false">MAX(D466,0)/1000</f>
        <v>0.3893</v>
      </c>
      <c r="F466" s="25" t="n">
        <f aca="false">MAX(-D466,0)/1000</f>
        <v>0</v>
      </c>
      <c r="G466" s="23" t="str">
        <f aca="false">IF(E466&gt;0,"ja","nein")</f>
        <v>ja</v>
      </c>
      <c r="H466" s="26" t="n">
        <v>106.78</v>
      </c>
      <c r="I466" s="26" t="n">
        <f aca="false">(H466/10+IF(N466=2025,Einstellungen!$B$23,Einstellungen!$C$23))*(1+Einstellungen!$B$10)</f>
        <v>32.65241</v>
      </c>
      <c r="J466" s="25" t="n">
        <f aca="false">E466*I466/100</f>
        <v>0.12711583213</v>
      </c>
      <c r="K466" s="25" t="n">
        <f aca="false">E466*Einstellungen!$B$5/100</f>
        <v>0.112897</v>
      </c>
      <c r="L466" s="23" t="str">
        <f aca="false">IF(I466&lt;Einstellungen!$B$5,"ja","nein")</f>
        <v>nein</v>
      </c>
      <c r="M466" s="23" t="s">
        <v>123</v>
      </c>
      <c r="N466" s="23" t="n">
        <v>2025</v>
      </c>
      <c r="O466" s="23" t="n">
        <v>13</v>
      </c>
    </row>
    <row r="467" customFormat="false" ht="15" hidden="false" customHeight="false" outlineLevel="0" collapsed="false">
      <c r="A467" s="22" t="n">
        <v>45705</v>
      </c>
      <c r="B467" s="23" t="s">
        <v>120</v>
      </c>
      <c r="C467" s="23" t="s">
        <v>93</v>
      </c>
      <c r="D467" s="24" t="n">
        <v>390.9</v>
      </c>
      <c r="E467" s="25" t="n">
        <f aca="false">MAX(D467,0)/1000</f>
        <v>0.3909</v>
      </c>
      <c r="F467" s="25" t="n">
        <f aca="false">MAX(-D467,0)/1000</f>
        <v>0</v>
      </c>
      <c r="G467" s="23" t="str">
        <f aca="false">IF(E467&gt;0,"ja","nein")</f>
        <v>ja</v>
      </c>
      <c r="H467" s="26" t="n">
        <v>111.89</v>
      </c>
      <c r="I467" s="26" t="n">
        <f aca="false">(H467/10+IF(N467=2025,Einstellungen!$B$23,Einstellungen!$C$23))*(1+Einstellungen!$B$10)</f>
        <v>33.2605</v>
      </c>
      <c r="J467" s="25" t="n">
        <f aca="false">E467*I467/100</f>
        <v>0.1300152945</v>
      </c>
      <c r="K467" s="25" t="n">
        <f aca="false">E467*Einstellungen!$B$5/100</f>
        <v>0.113361</v>
      </c>
      <c r="L467" s="23" t="str">
        <f aca="false">IF(I467&lt;Einstellungen!$B$5,"ja","nein")</f>
        <v>nein</v>
      </c>
      <c r="M467" s="23" t="s">
        <v>123</v>
      </c>
      <c r="N467" s="23" t="n">
        <v>2025</v>
      </c>
      <c r="O467" s="23" t="n">
        <v>14</v>
      </c>
    </row>
    <row r="468" customFormat="false" ht="15" hidden="false" customHeight="false" outlineLevel="0" collapsed="false">
      <c r="A468" s="22" t="n">
        <v>45705</v>
      </c>
      <c r="B468" s="23" t="s">
        <v>104</v>
      </c>
      <c r="C468" s="23" t="s">
        <v>93</v>
      </c>
      <c r="D468" s="24" t="n">
        <v>523.3</v>
      </c>
      <c r="E468" s="25" t="n">
        <f aca="false">MAX(D468,0)/1000</f>
        <v>0.5233</v>
      </c>
      <c r="F468" s="25" t="n">
        <f aca="false">MAX(-D468,0)/1000</f>
        <v>0</v>
      </c>
      <c r="G468" s="23" t="str">
        <f aca="false">IF(E468&gt;0,"ja","nein")</f>
        <v>ja</v>
      </c>
      <c r="H468" s="26" t="n">
        <v>132.27</v>
      </c>
      <c r="I468" s="26" t="n">
        <f aca="false">(H468/10+IF(N468=2025,Einstellungen!$B$23,Einstellungen!$C$23))*(1+Einstellungen!$B$10)</f>
        <v>35.68572</v>
      </c>
      <c r="J468" s="25" t="n">
        <f aca="false">E468*I468/100</f>
        <v>0.18674337276</v>
      </c>
      <c r="K468" s="25" t="n">
        <f aca="false">E468*Einstellungen!$B$5/100</f>
        <v>0.151757</v>
      </c>
      <c r="L468" s="23" t="str">
        <f aca="false">IF(I468&lt;Einstellungen!$B$5,"ja","nein")</f>
        <v>nein</v>
      </c>
      <c r="M468" s="23" t="s">
        <v>123</v>
      </c>
      <c r="N468" s="23" t="n">
        <v>2025</v>
      </c>
      <c r="O468" s="23" t="n">
        <v>15</v>
      </c>
    </row>
    <row r="469" customFormat="false" ht="15" hidden="false" customHeight="false" outlineLevel="0" collapsed="false">
      <c r="A469" s="22" t="n">
        <v>45705</v>
      </c>
      <c r="B469" s="23" t="s">
        <v>105</v>
      </c>
      <c r="C469" s="23" t="s">
        <v>93</v>
      </c>
      <c r="D469" s="24" t="n">
        <v>461.4</v>
      </c>
      <c r="E469" s="25" t="n">
        <f aca="false">MAX(D469,0)/1000</f>
        <v>0.4614</v>
      </c>
      <c r="F469" s="25" t="n">
        <f aca="false">MAX(-D469,0)/1000</f>
        <v>0</v>
      </c>
      <c r="G469" s="23" t="str">
        <f aca="false">IF(E469&gt;0,"ja","nein")</f>
        <v>ja</v>
      </c>
      <c r="H469" s="26" t="n">
        <v>158.96</v>
      </c>
      <c r="I469" s="26" t="n">
        <f aca="false">(H469/10+IF(N469=2025,Einstellungen!$B$23,Einstellungen!$C$23))*(1+Einstellungen!$B$10)</f>
        <v>38.86183</v>
      </c>
      <c r="J469" s="25" t="n">
        <f aca="false">E469*I469/100</f>
        <v>0.17930848362</v>
      </c>
      <c r="K469" s="25" t="n">
        <f aca="false">E469*Einstellungen!$B$5/100</f>
        <v>0.133806</v>
      </c>
      <c r="L469" s="23" t="str">
        <f aca="false">IF(I469&lt;Einstellungen!$B$5,"ja","nein")</f>
        <v>nein</v>
      </c>
      <c r="M469" s="23" t="s">
        <v>123</v>
      </c>
      <c r="N469" s="23" t="n">
        <v>2025</v>
      </c>
      <c r="O469" s="23" t="n">
        <v>16</v>
      </c>
    </row>
    <row r="470" customFormat="false" ht="15" hidden="false" customHeight="false" outlineLevel="0" collapsed="false">
      <c r="A470" s="22" t="n">
        <v>45705</v>
      </c>
      <c r="B470" s="23" t="s">
        <v>97</v>
      </c>
      <c r="C470" s="23" t="s">
        <v>93</v>
      </c>
      <c r="D470" s="24" t="n">
        <v>422.1</v>
      </c>
      <c r="E470" s="25" t="n">
        <f aca="false">MAX(D470,0)/1000</f>
        <v>0.4221</v>
      </c>
      <c r="F470" s="25" t="n">
        <f aca="false">MAX(-D470,0)/1000</f>
        <v>0</v>
      </c>
      <c r="G470" s="23" t="str">
        <f aca="false">IF(E470&gt;0,"ja","nein")</f>
        <v>ja</v>
      </c>
      <c r="H470" s="26" t="n">
        <v>222.92</v>
      </c>
      <c r="I470" s="26" t="n">
        <f aca="false">(H470/10+IF(N470=2025,Einstellungen!$B$23,Einstellungen!$C$23))*(1+Einstellungen!$B$10)</f>
        <v>46.47307</v>
      </c>
      <c r="J470" s="25" t="n">
        <f aca="false">E470*I470/100</f>
        <v>0.19616282847</v>
      </c>
      <c r="K470" s="25" t="n">
        <f aca="false">E470*Einstellungen!$B$5/100</f>
        <v>0.122409</v>
      </c>
      <c r="L470" s="23" t="str">
        <f aca="false">IF(I470&lt;Einstellungen!$B$5,"ja","nein")</f>
        <v>nein</v>
      </c>
      <c r="M470" s="23" t="s">
        <v>123</v>
      </c>
      <c r="N470" s="23" t="n">
        <v>2025</v>
      </c>
      <c r="O470" s="23" t="n">
        <v>17</v>
      </c>
    </row>
    <row r="471" customFormat="false" ht="15" hidden="false" customHeight="false" outlineLevel="0" collapsed="false">
      <c r="A471" s="22" t="n">
        <v>45705</v>
      </c>
      <c r="B471" s="23" t="s">
        <v>99</v>
      </c>
      <c r="C471" s="23" t="s">
        <v>93</v>
      </c>
      <c r="D471" s="24" t="n">
        <v>499.3</v>
      </c>
      <c r="E471" s="25" t="n">
        <f aca="false">MAX(D471,0)/1000</f>
        <v>0.4993</v>
      </c>
      <c r="F471" s="25" t="n">
        <f aca="false">MAX(-D471,0)/1000</f>
        <v>0</v>
      </c>
      <c r="G471" s="23" t="str">
        <f aca="false">IF(E471&gt;0,"ja","nein")</f>
        <v>ja</v>
      </c>
      <c r="H471" s="26" t="n">
        <v>271</v>
      </c>
      <c r="I471" s="26" t="n">
        <f aca="false">(H471/10+IF(N471=2025,Einstellungen!$B$23,Einstellungen!$C$23))*(1+Einstellungen!$B$10)</f>
        <v>52.19459</v>
      </c>
      <c r="J471" s="25" t="n">
        <f aca="false">E471*I471/100</f>
        <v>0.26060758787</v>
      </c>
      <c r="K471" s="25" t="n">
        <f aca="false">E471*Einstellungen!$B$5/100</f>
        <v>0.144797</v>
      </c>
      <c r="L471" s="23" t="str">
        <f aca="false">IF(I471&lt;Einstellungen!$B$5,"ja","nein")</f>
        <v>nein</v>
      </c>
      <c r="M471" s="23" t="s">
        <v>123</v>
      </c>
      <c r="N471" s="23" t="n">
        <v>2025</v>
      </c>
      <c r="O471" s="23" t="n">
        <v>18</v>
      </c>
    </row>
    <row r="472" customFormat="false" ht="15" hidden="false" customHeight="false" outlineLevel="0" collapsed="false">
      <c r="A472" s="22" t="n">
        <v>45705</v>
      </c>
      <c r="B472" s="23" t="s">
        <v>100</v>
      </c>
      <c r="C472" s="23" t="s">
        <v>93</v>
      </c>
      <c r="D472" s="24" t="n">
        <v>693.7</v>
      </c>
      <c r="E472" s="25" t="n">
        <f aca="false">MAX(D472,0)/1000</f>
        <v>0.6937</v>
      </c>
      <c r="F472" s="25" t="n">
        <f aca="false">MAX(-D472,0)/1000</f>
        <v>0</v>
      </c>
      <c r="G472" s="23" t="str">
        <f aca="false">IF(E472&gt;0,"ja","nein")</f>
        <v>ja</v>
      </c>
      <c r="H472" s="26" t="n">
        <v>215.36</v>
      </c>
      <c r="I472" s="26" t="n">
        <f aca="false">(H472/10+IF(N472=2025,Einstellungen!$B$23,Einstellungen!$C$23))*(1+Einstellungen!$B$10)</f>
        <v>45.57343</v>
      </c>
      <c r="J472" s="25" t="n">
        <f aca="false">E472*I472/100</f>
        <v>0.31614288391</v>
      </c>
      <c r="K472" s="25" t="n">
        <f aca="false">E472*Einstellungen!$B$5/100</f>
        <v>0.201173</v>
      </c>
      <c r="L472" s="23" t="str">
        <f aca="false">IF(I472&lt;Einstellungen!$B$5,"ja","nein")</f>
        <v>nein</v>
      </c>
      <c r="M472" s="23" t="s">
        <v>123</v>
      </c>
      <c r="N472" s="23" t="n">
        <v>2025</v>
      </c>
      <c r="O472" s="23" t="n">
        <v>19</v>
      </c>
    </row>
    <row r="473" customFormat="false" ht="15" hidden="false" customHeight="false" outlineLevel="0" collapsed="false">
      <c r="A473" s="22" t="n">
        <v>45705</v>
      </c>
      <c r="B473" s="23" t="s">
        <v>92</v>
      </c>
      <c r="C473" s="23" t="s">
        <v>93</v>
      </c>
      <c r="D473" s="24" t="n">
        <v>408.7</v>
      </c>
      <c r="E473" s="25" t="n">
        <f aca="false">MAX(D473,0)/1000</f>
        <v>0.4087</v>
      </c>
      <c r="F473" s="25" t="n">
        <f aca="false">MAX(-D473,0)/1000</f>
        <v>0</v>
      </c>
      <c r="G473" s="23" t="str">
        <f aca="false">IF(E473&gt;0,"ja","nein")</f>
        <v>ja</v>
      </c>
      <c r="H473" s="26" t="n">
        <v>177.86</v>
      </c>
      <c r="I473" s="26" t="n">
        <f aca="false">(H473/10+IF(N473=2025,Einstellungen!$B$23,Einstellungen!$C$23))*(1+Einstellungen!$B$10)</f>
        <v>41.11093</v>
      </c>
      <c r="J473" s="25" t="n">
        <f aca="false">E473*I473/100</f>
        <v>0.16802037091</v>
      </c>
      <c r="K473" s="25" t="n">
        <f aca="false">E473*Einstellungen!$B$5/100</f>
        <v>0.118523</v>
      </c>
      <c r="L473" s="23" t="str">
        <f aca="false">IF(I473&lt;Einstellungen!$B$5,"ja","nein")</f>
        <v>nein</v>
      </c>
      <c r="M473" s="23" t="s">
        <v>123</v>
      </c>
      <c r="N473" s="23" t="n">
        <v>2025</v>
      </c>
      <c r="O473" s="23" t="n">
        <v>20</v>
      </c>
    </row>
    <row r="474" customFormat="false" ht="15" hidden="false" customHeight="false" outlineLevel="0" collapsed="false">
      <c r="A474" s="22" t="n">
        <v>45705</v>
      </c>
      <c r="B474" s="23" t="s">
        <v>95</v>
      </c>
      <c r="C474" s="23" t="s">
        <v>93</v>
      </c>
      <c r="D474" s="24" t="n">
        <v>441.2</v>
      </c>
      <c r="E474" s="25" t="n">
        <f aca="false">MAX(D474,0)/1000</f>
        <v>0.4412</v>
      </c>
      <c r="F474" s="25" t="n">
        <f aca="false">MAX(-D474,0)/1000</f>
        <v>0</v>
      </c>
      <c r="G474" s="23" t="str">
        <f aca="false">IF(E474&gt;0,"ja","nein")</f>
        <v>ja</v>
      </c>
      <c r="H474" s="26" t="n">
        <v>155.19</v>
      </c>
      <c r="I474" s="26" t="n">
        <f aca="false">(H474/10+IF(N474=2025,Einstellungen!$B$23,Einstellungen!$C$23))*(1+Einstellungen!$B$10)</f>
        <v>38.4132</v>
      </c>
      <c r="J474" s="25" t="n">
        <f aca="false">E474*I474/100</f>
        <v>0.1694790384</v>
      </c>
      <c r="K474" s="25" t="n">
        <f aca="false">E474*Einstellungen!$B$5/100</f>
        <v>0.127948</v>
      </c>
      <c r="L474" s="23" t="str">
        <f aca="false">IF(I474&lt;Einstellungen!$B$5,"ja","nein")</f>
        <v>nein</v>
      </c>
      <c r="M474" s="23" t="s">
        <v>123</v>
      </c>
      <c r="N474" s="23" t="n">
        <v>2025</v>
      </c>
      <c r="O474" s="23" t="n">
        <v>21</v>
      </c>
    </row>
    <row r="475" customFormat="false" ht="15" hidden="false" customHeight="false" outlineLevel="0" collapsed="false">
      <c r="A475" s="22" t="n">
        <v>45705</v>
      </c>
      <c r="B475" s="23" t="s">
        <v>96</v>
      </c>
      <c r="C475" s="23" t="s">
        <v>93</v>
      </c>
      <c r="D475" s="24" t="n">
        <v>272.2</v>
      </c>
      <c r="E475" s="25" t="n">
        <f aca="false">MAX(D475,0)/1000</f>
        <v>0.2722</v>
      </c>
      <c r="F475" s="25" t="n">
        <f aca="false">MAX(-D475,0)/1000</f>
        <v>0</v>
      </c>
      <c r="G475" s="23" t="str">
        <f aca="false">IF(E475&gt;0,"ja","nein")</f>
        <v>ja</v>
      </c>
      <c r="H475" s="26" t="n">
        <v>139.39</v>
      </c>
      <c r="I475" s="26" t="n">
        <f aca="false">(H475/10+IF(N475=2025,Einstellungen!$B$23,Einstellungen!$C$23))*(1+Einstellungen!$B$10)</f>
        <v>36.533</v>
      </c>
      <c r="J475" s="25" t="n">
        <f aca="false">E475*I475/100</f>
        <v>0.099442826</v>
      </c>
      <c r="K475" s="25" t="n">
        <f aca="false">E475*Einstellungen!$B$5/100</f>
        <v>0.078938</v>
      </c>
      <c r="L475" s="23" t="str">
        <f aca="false">IF(I475&lt;Einstellungen!$B$5,"ja","nein")</f>
        <v>nein</v>
      </c>
      <c r="M475" s="23" t="s">
        <v>123</v>
      </c>
      <c r="N475" s="23" t="n">
        <v>2025</v>
      </c>
      <c r="O475" s="23" t="n">
        <v>22</v>
      </c>
    </row>
    <row r="476" customFormat="false" ht="15" hidden="false" customHeight="false" outlineLevel="0" collapsed="false">
      <c r="A476" s="22" t="n">
        <v>45705</v>
      </c>
      <c r="B476" s="23" t="s">
        <v>101</v>
      </c>
      <c r="C476" s="23" t="s">
        <v>93</v>
      </c>
      <c r="D476" s="24" t="n">
        <v>213.5</v>
      </c>
      <c r="E476" s="25" t="n">
        <f aca="false">MAX(D476,0)/1000</f>
        <v>0.2135</v>
      </c>
      <c r="F476" s="25" t="n">
        <f aca="false">MAX(-D476,0)/1000</f>
        <v>0</v>
      </c>
      <c r="G476" s="23" t="str">
        <f aca="false">IF(E476&gt;0,"ja","nein")</f>
        <v>ja</v>
      </c>
      <c r="H476" s="26" t="n">
        <v>129.57</v>
      </c>
      <c r="I476" s="26" t="n">
        <f aca="false">(H476/10+IF(N476=2025,Einstellungen!$B$23,Einstellungen!$C$23))*(1+Einstellungen!$B$10)</f>
        <v>35.36442</v>
      </c>
      <c r="J476" s="25" t="n">
        <f aca="false">E476*I476/100</f>
        <v>0.0755030367</v>
      </c>
      <c r="K476" s="25" t="n">
        <f aca="false">E476*Einstellungen!$B$5/100</f>
        <v>0.061915</v>
      </c>
      <c r="L476" s="23" t="str">
        <f aca="false">IF(I476&lt;Einstellungen!$B$5,"ja","nein")</f>
        <v>nein</v>
      </c>
      <c r="M476" s="23" t="s">
        <v>123</v>
      </c>
      <c r="N476" s="23" t="n">
        <v>2025</v>
      </c>
      <c r="O476" s="23" t="n">
        <v>23</v>
      </c>
    </row>
    <row r="477" customFormat="false" ht="15" hidden="false" customHeight="false" outlineLevel="0" collapsed="false">
      <c r="A477" s="22" t="n">
        <v>45706</v>
      </c>
      <c r="B477" s="23" t="s">
        <v>102</v>
      </c>
      <c r="C477" s="23" t="s">
        <v>98</v>
      </c>
      <c r="D477" s="24" t="n">
        <v>208.8</v>
      </c>
      <c r="E477" s="25" t="n">
        <f aca="false">MAX(D477,0)/1000</f>
        <v>0.2088</v>
      </c>
      <c r="F477" s="25" t="n">
        <f aca="false">MAX(-D477,0)/1000</f>
        <v>0</v>
      </c>
      <c r="G477" s="23" t="str">
        <f aca="false">IF(E477&gt;0,"ja","nein")</f>
        <v>ja</v>
      </c>
      <c r="H477" s="26" t="n">
        <v>132.95</v>
      </c>
      <c r="I477" s="26" t="n">
        <f aca="false">(H477/10+IF(N477=2025,Einstellungen!$B$23,Einstellungen!$C$23))*(1+Einstellungen!$B$10)</f>
        <v>35.76664</v>
      </c>
      <c r="J477" s="25" t="n">
        <f aca="false">E477*I477/100</f>
        <v>0.07468074432</v>
      </c>
      <c r="K477" s="25" t="n">
        <f aca="false">E477*Einstellungen!$B$5/100</f>
        <v>0.060552</v>
      </c>
      <c r="L477" s="23" t="str">
        <f aca="false">IF(I477&lt;Einstellungen!$B$5,"ja","nein")</f>
        <v>nein</v>
      </c>
      <c r="M477" s="23" t="s">
        <v>123</v>
      </c>
      <c r="N477" s="23" t="n">
        <v>2025</v>
      </c>
      <c r="O477" s="23" t="n">
        <v>0</v>
      </c>
    </row>
    <row r="478" customFormat="false" ht="15" hidden="false" customHeight="false" outlineLevel="0" collapsed="false">
      <c r="A478" s="22" t="n">
        <v>45706</v>
      </c>
      <c r="B478" s="23" t="s">
        <v>107</v>
      </c>
      <c r="C478" s="23" t="s">
        <v>98</v>
      </c>
      <c r="D478" s="24" t="n">
        <v>235.3</v>
      </c>
      <c r="E478" s="25" t="n">
        <f aca="false">MAX(D478,0)/1000</f>
        <v>0.2353</v>
      </c>
      <c r="F478" s="25" t="n">
        <f aca="false">MAX(-D478,0)/1000</f>
        <v>0</v>
      </c>
      <c r="G478" s="23" t="str">
        <f aca="false">IF(E478&gt;0,"ja","nein")</f>
        <v>ja</v>
      </c>
      <c r="H478" s="26" t="n">
        <v>125</v>
      </c>
      <c r="I478" s="26" t="n">
        <f aca="false">(H478/10+IF(N478=2025,Einstellungen!$B$23,Einstellungen!$C$23))*(1+Einstellungen!$B$10)</f>
        <v>34.82059</v>
      </c>
      <c r="J478" s="25" t="n">
        <f aca="false">E478*I478/100</f>
        <v>0.08193284827</v>
      </c>
      <c r="K478" s="25" t="n">
        <f aca="false">E478*Einstellungen!$B$5/100</f>
        <v>0.068237</v>
      </c>
      <c r="L478" s="23" t="str">
        <f aca="false">IF(I478&lt;Einstellungen!$B$5,"ja","nein")</f>
        <v>nein</v>
      </c>
      <c r="M478" s="23" t="s">
        <v>123</v>
      </c>
      <c r="N478" s="23" t="n">
        <v>2025</v>
      </c>
      <c r="O478" s="23" t="n">
        <v>1</v>
      </c>
    </row>
    <row r="479" customFormat="false" ht="15" hidden="false" customHeight="false" outlineLevel="0" collapsed="false">
      <c r="A479" s="22" t="n">
        <v>45706</v>
      </c>
      <c r="B479" s="23" t="s">
        <v>108</v>
      </c>
      <c r="C479" s="23" t="s">
        <v>98</v>
      </c>
      <c r="D479" s="24" t="n">
        <v>205.1</v>
      </c>
      <c r="E479" s="25" t="n">
        <f aca="false">MAX(D479,0)/1000</f>
        <v>0.2051</v>
      </c>
      <c r="F479" s="25" t="n">
        <f aca="false">MAX(-D479,0)/1000</f>
        <v>0</v>
      </c>
      <c r="G479" s="23" t="str">
        <f aca="false">IF(E479&gt;0,"ja","nein")</f>
        <v>ja</v>
      </c>
      <c r="H479" s="26" t="n">
        <v>123.56</v>
      </c>
      <c r="I479" s="26" t="n">
        <f aca="false">(H479/10+IF(N479=2025,Einstellungen!$B$23,Einstellungen!$C$23))*(1+Einstellungen!$B$10)</f>
        <v>34.64923</v>
      </c>
      <c r="J479" s="25" t="n">
        <f aca="false">E479*I479/100</f>
        <v>0.07106557073</v>
      </c>
      <c r="K479" s="25" t="n">
        <f aca="false">E479*Einstellungen!$B$5/100</f>
        <v>0.059479</v>
      </c>
      <c r="L479" s="23" t="str">
        <f aca="false">IF(I479&lt;Einstellungen!$B$5,"ja","nein")</f>
        <v>nein</v>
      </c>
      <c r="M479" s="23" t="s">
        <v>123</v>
      </c>
      <c r="N479" s="23" t="n">
        <v>2025</v>
      </c>
      <c r="O479" s="23" t="n">
        <v>2</v>
      </c>
    </row>
    <row r="480" customFormat="false" ht="15" hidden="false" customHeight="false" outlineLevel="0" collapsed="false">
      <c r="A480" s="22" t="n">
        <v>45706</v>
      </c>
      <c r="B480" s="23" t="s">
        <v>109</v>
      </c>
      <c r="C480" s="23" t="s">
        <v>98</v>
      </c>
      <c r="D480" s="24" t="n">
        <v>211.3</v>
      </c>
      <c r="E480" s="25" t="n">
        <f aca="false">MAX(D480,0)/1000</f>
        <v>0.2113</v>
      </c>
      <c r="F480" s="25" t="n">
        <f aca="false">MAX(-D480,0)/1000</f>
        <v>0</v>
      </c>
      <c r="G480" s="23" t="str">
        <f aca="false">IF(E480&gt;0,"ja","nein")</f>
        <v>ja</v>
      </c>
      <c r="H480" s="26" t="n">
        <v>117.11</v>
      </c>
      <c r="I480" s="26" t="n">
        <f aca="false">(H480/10+IF(N480=2025,Einstellungen!$B$23,Einstellungen!$C$23))*(1+Einstellungen!$B$10)</f>
        <v>33.88168</v>
      </c>
      <c r="J480" s="25" t="n">
        <f aca="false">E480*I480/100</f>
        <v>0.07159198984</v>
      </c>
      <c r="K480" s="25" t="n">
        <f aca="false">E480*Einstellungen!$B$5/100</f>
        <v>0.061277</v>
      </c>
      <c r="L480" s="23" t="str">
        <f aca="false">IF(I480&lt;Einstellungen!$B$5,"ja","nein")</f>
        <v>nein</v>
      </c>
      <c r="M480" s="23" t="s">
        <v>123</v>
      </c>
      <c r="N480" s="23" t="n">
        <v>2025</v>
      </c>
      <c r="O480" s="23" t="n">
        <v>3</v>
      </c>
    </row>
    <row r="481" customFormat="false" ht="15" hidden="false" customHeight="false" outlineLevel="0" collapsed="false">
      <c r="A481" s="22" t="n">
        <v>45706</v>
      </c>
      <c r="B481" s="23" t="s">
        <v>110</v>
      </c>
      <c r="C481" s="23" t="s">
        <v>98</v>
      </c>
      <c r="D481" s="24" t="n">
        <v>203.9</v>
      </c>
      <c r="E481" s="25" t="n">
        <f aca="false">MAX(D481,0)/1000</f>
        <v>0.2039</v>
      </c>
      <c r="F481" s="25" t="n">
        <f aca="false">MAX(-D481,0)/1000</f>
        <v>0</v>
      </c>
      <c r="G481" s="23" t="str">
        <f aca="false">IF(E481&gt;0,"ja","nein")</f>
        <v>ja</v>
      </c>
      <c r="H481" s="26" t="n">
        <v>115.66</v>
      </c>
      <c r="I481" s="26" t="n">
        <f aca="false">(H481/10+IF(N481=2025,Einstellungen!$B$23,Einstellungen!$C$23))*(1+Einstellungen!$B$10)</f>
        <v>33.70913</v>
      </c>
      <c r="J481" s="25" t="n">
        <f aca="false">E481*I481/100</f>
        <v>0.06873291607</v>
      </c>
      <c r="K481" s="25" t="n">
        <f aca="false">E481*Einstellungen!$B$5/100</f>
        <v>0.059131</v>
      </c>
      <c r="L481" s="23" t="str">
        <f aca="false">IF(I481&lt;Einstellungen!$B$5,"ja","nein")</f>
        <v>nein</v>
      </c>
      <c r="M481" s="23" t="s">
        <v>123</v>
      </c>
      <c r="N481" s="23" t="n">
        <v>2025</v>
      </c>
      <c r="O481" s="23" t="n">
        <v>4</v>
      </c>
    </row>
    <row r="482" customFormat="false" ht="15" hidden="false" customHeight="false" outlineLevel="0" collapsed="false">
      <c r="A482" s="22" t="n">
        <v>45706</v>
      </c>
      <c r="B482" s="23" t="s">
        <v>111</v>
      </c>
      <c r="C482" s="23" t="s">
        <v>98</v>
      </c>
      <c r="D482" s="24" t="n">
        <v>194.2</v>
      </c>
      <c r="E482" s="25" t="n">
        <f aca="false">MAX(D482,0)/1000</f>
        <v>0.1942</v>
      </c>
      <c r="F482" s="25" t="n">
        <f aca="false">MAX(-D482,0)/1000</f>
        <v>0</v>
      </c>
      <c r="G482" s="23" t="str">
        <f aca="false">IF(E482&gt;0,"ja","nein")</f>
        <v>ja</v>
      </c>
      <c r="H482" s="26" t="n">
        <v>121.93</v>
      </c>
      <c r="I482" s="26" t="n">
        <f aca="false">(H482/10+IF(N482=2025,Einstellungen!$B$23,Einstellungen!$C$23))*(1+Einstellungen!$B$10)</f>
        <v>34.45526</v>
      </c>
      <c r="J482" s="25" t="n">
        <f aca="false">E482*I482/100</f>
        <v>0.06691211492</v>
      </c>
      <c r="K482" s="25" t="n">
        <f aca="false">E482*Einstellungen!$B$5/100</f>
        <v>0.056318</v>
      </c>
      <c r="L482" s="23" t="str">
        <f aca="false">IF(I482&lt;Einstellungen!$B$5,"ja","nein")</f>
        <v>nein</v>
      </c>
      <c r="M482" s="23" t="s">
        <v>123</v>
      </c>
      <c r="N482" s="23" t="n">
        <v>2025</v>
      </c>
      <c r="O482" s="23" t="n">
        <v>5</v>
      </c>
    </row>
    <row r="483" customFormat="false" ht="15" hidden="false" customHeight="false" outlineLevel="0" collapsed="false">
      <c r="A483" s="22" t="n">
        <v>45706</v>
      </c>
      <c r="B483" s="23" t="s">
        <v>112</v>
      </c>
      <c r="C483" s="23" t="s">
        <v>98</v>
      </c>
      <c r="D483" s="24" t="n">
        <v>211.8</v>
      </c>
      <c r="E483" s="25" t="n">
        <f aca="false">MAX(D483,0)/1000</f>
        <v>0.2118</v>
      </c>
      <c r="F483" s="25" t="n">
        <f aca="false">MAX(-D483,0)/1000</f>
        <v>0</v>
      </c>
      <c r="G483" s="23" t="str">
        <f aca="false">IF(E483&gt;0,"ja","nein")</f>
        <v>ja</v>
      </c>
      <c r="H483" s="26" t="n">
        <v>143.61</v>
      </c>
      <c r="I483" s="26" t="n">
        <f aca="false">(H483/10+IF(N483=2025,Einstellungen!$B$23,Einstellungen!$C$23))*(1+Einstellungen!$B$10)</f>
        <v>37.03518</v>
      </c>
      <c r="J483" s="25" t="n">
        <f aca="false">E483*I483/100</f>
        <v>0.07844051124</v>
      </c>
      <c r="K483" s="25" t="n">
        <f aca="false">E483*Einstellungen!$B$5/100</f>
        <v>0.061422</v>
      </c>
      <c r="L483" s="23" t="str">
        <f aca="false">IF(I483&lt;Einstellungen!$B$5,"ja","nein")</f>
        <v>nein</v>
      </c>
      <c r="M483" s="23" t="s">
        <v>123</v>
      </c>
      <c r="N483" s="23" t="n">
        <v>2025</v>
      </c>
      <c r="O483" s="23" t="n">
        <v>6</v>
      </c>
    </row>
    <row r="484" customFormat="false" ht="15" hidden="false" customHeight="false" outlineLevel="0" collapsed="false">
      <c r="A484" s="22" t="n">
        <v>45706</v>
      </c>
      <c r="B484" s="23" t="s">
        <v>113</v>
      </c>
      <c r="C484" s="23" t="s">
        <v>98</v>
      </c>
      <c r="D484" s="24" t="n">
        <v>384.4</v>
      </c>
      <c r="E484" s="25" t="n">
        <f aca="false">MAX(D484,0)/1000</f>
        <v>0.3844</v>
      </c>
      <c r="F484" s="25" t="n">
        <f aca="false">MAX(-D484,0)/1000</f>
        <v>0</v>
      </c>
      <c r="G484" s="23" t="str">
        <f aca="false">IF(E484&gt;0,"ja","nein")</f>
        <v>ja</v>
      </c>
      <c r="H484" s="26" t="n">
        <v>190.34</v>
      </c>
      <c r="I484" s="26" t="n">
        <f aca="false">(H484/10+IF(N484=2025,Einstellungen!$B$23,Einstellungen!$C$23))*(1+Einstellungen!$B$10)</f>
        <v>42.59605</v>
      </c>
      <c r="J484" s="25" t="n">
        <f aca="false">E484*I484/100</f>
        <v>0.1637392162</v>
      </c>
      <c r="K484" s="25" t="n">
        <f aca="false">E484*Einstellungen!$B$5/100</f>
        <v>0.111476</v>
      </c>
      <c r="L484" s="23" t="str">
        <f aca="false">IF(I484&lt;Einstellungen!$B$5,"ja","nein")</f>
        <v>nein</v>
      </c>
      <c r="M484" s="23" t="s">
        <v>123</v>
      </c>
      <c r="N484" s="23" t="n">
        <v>2025</v>
      </c>
      <c r="O484" s="23" t="n">
        <v>7</v>
      </c>
    </row>
    <row r="485" customFormat="false" ht="15" hidden="false" customHeight="false" outlineLevel="0" collapsed="false">
      <c r="A485" s="22" t="n">
        <v>45706</v>
      </c>
      <c r="B485" s="23" t="s">
        <v>114</v>
      </c>
      <c r="C485" s="23" t="s">
        <v>98</v>
      </c>
      <c r="D485" s="24" t="n">
        <v>41.7</v>
      </c>
      <c r="E485" s="25" t="n">
        <f aca="false">MAX(D485,0)/1000</f>
        <v>0.0417</v>
      </c>
      <c r="F485" s="25" t="n">
        <f aca="false">MAX(-D485,0)/1000</f>
        <v>0</v>
      </c>
      <c r="G485" s="23" t="str">
        <f aca="false">IF(E485&gt;0,"ja","nein")</f>
        <v>ja</v>
      </c>
      <c r="H485" s="26" t="n">
        <v>193.8</v>
      </c>
      <c r="I485" s="26" t="n">
        <f aca="false">(H485/10+IF(N485=2025,Einstellungen!$B$23,Einstellungen!$C$23))*(1+Einstellungen!$B$10)</f>
        <v>43.00779</v>
      </c>
      <c r="J485" s="25" t="n">
        <f aca="false">E485*I485/100</f>
        <v>0.01793424843</v>
      </c>
      <c r="K485" s="25" t="n">
        <f aca="false">E485*Einstellungen!$B$5/100</f>
        <v>0.012093</v>
      </c>
      <c r="L485" s="23" t="str">
        <f aca="false">IF(I485&lt;Einstellungen!$B$5,"ja","nein")</f>
        <v>nein</v>
      </c>
      <c r="M485" s="23" t="s">
        <v>123</v>
      </c>
      <c r="N485" s="23" t="n">
        <v>2025</v>
      </c>
      <c r="O485" s="23" t="n">
        <v>8</v>
      </c>
    </row>
    <row r="486" customFormat="false" ht="15" hidden="false" customHeight="false" outlineLevel="0" collapsed="false">
      <c r="A486" s="22" t="n">
        <v>45706</v>
      </c>
      <c r="B486" s="23" t="s">
        <v>115</v>
      </c>
      <c r="C486" s="23" t="s">
        <v>98</v>
      </c>
      <c r="D486" s="24" t="n">
        <v>-2383.9</v>
      </c>
      <c r="E486" s="25" t="n">
        <f aca="false">MAX(D486,0)/1000</f>
        <v>0</v>
      </c>
      <c r="F486" s="25" t="n">
        <f aca="false">MAX(-D486,0)/1000</f>
        <v>2.3839</v>
      </c>
      <c r="G486" s="23" t="str">
        <f aca="false">IF(E486&gt;0,"ja","nein")</f>
        <v>nein</v>
      </c>
      <c r="H486" s="26" t="n">
        <v>143.53</v>
      </c>
      <c r="I486" s="26" t="n">
        <f aca="false">(H486/10+IF(N486=2025,Einstellungen!$B$23,Einstellungen!$C$23))*(1+Einstellungen!$B$10)</f>
        <v>37.02566</v>
      </c>
      <c r="J486" s="25" t="n">
        <f aca="false">E486*I486/100</f>
        <v>0</v>
      </c>
      <c r="K486" s="25" t="n">
        <f aca="false">E486*Einstellungen!$B$5/100</f>
        <v>0</v>
      </c>
      <c r="L486" s="23" t="str">
        <f aca="false">IF(I486&lt;Einstellungen!$B$5,"ja","nein")</f>
        <v>nein</v>
      </c>
      <c r="M486" s="23" t="s">
        <v>123</v>
      </c>
      <c r="N486" s="23" t="n">
        <v>2025</v>
      </c>
      <c r="O486" s="23" t="n">
        <v>9</v>
      </c>
    </row>
    <row r="487" customFormat="false" ht="15" hidden="false" customHeight="false" outlineLevel="0" collapsed="false">
      <c r="A487" s="22" t="n">
        <v>45706</v>
      </c>
      <c r="B487" s="23" t="s">
        <v>116</v>
      </c>
      <c r="C487" s="23" t="s">
        <v>98</v>
      </c>
      <c r="D487" s="24" t="n">
        <v>-4089.1</v>
      </c>
      <c r="E487" s="25" t="n">
        <f aca="false">MAX(D487,0)/1000</f>
        <v>0</v>
      </c>
      <c r="F487" s="25" t="n">
        <f aca="false">MAX(-D487,0)/1000</f>
        <v>4.0891</v>
      </c>
      <c r="G487" s="23" t="str">
        <f aca="false">IF(E487&gt;0,"ja","nein")</f>
        <v>nein</v>
      </c>
      <c r="H487" s="26" t="n">
        <v>124.24</v>
      </c>
      <c r="I487" s="26" t="n">
        <f aca="false">(H487/10+IF(N487=2025,Einstellungen!$B$23,Einstellungen!$C$23))*(1+Einstellungen!$B$10)</f>
        <v>34.73015</v>
      </c>
      <c r="J487" s="25" t="n">
        <f aca="false">E487*I487/100</f>
        <v>0</v>
      </c>
      <c r="K487" s="25" t="n">
        <f aca="false">E487*Einstellungen!$B$5/100</f>
        <v>0</v>
      </c>
      <c r="L487" s="23" t="str">
        <f aca="false">IF(I487&lt;Einstellungen!$B$5,"ja","nein")</f>
        <v>nein</v>
      </c>
      <c r="M487" s="23" t="s">
        <v>123</v>
      </c>
      <c r="N487" s="23" t="n">
        <v>2025</v>
      </c>
      <c r="O487" s="23" t="n">
        <v>10</v>
      </c>
    </row>
    <row r="488" customFormat="false" ht="15" hidden="false" customHeight="false" outlineLevel="0" collapsed="false">
      <c r="A488" s="22" t="n">
        <v>45706</v>
      </c>
      <c r="B488" s="23" t="s">
        <v>117</v>
      </c>
      <c r="C488" s="23" t="s">
        <v>98</v>
      </c>
      <c r="D488" s="24" t="n">
        <v>-4575.4</v>
      </c>
      <c r="E488" s="25" t="n">
        <f aca="false">MAX(D488,0)/1000</f>
        <v>0</v>
      </c>
      <c r="F488" s="25" t="n">
        <f aca="false">MAX(-D488,0)/1000</f>
        <v>4.5754</v>
      </c>
      <c r="G488" s="23" t="str">
        <f aca="false">IF(E488&gt;0,"ja","nein")</f>
        <v>nein</v>
      </c>
      <c r="H488" s="26" t="n">
        <v>109.71</v>
      </c>
      <c r="I488" s="26" t="n">
        <f aca="false">(H488/10+IF(N488=2025,Einstellungen!$B$23,Einstellungen!$C$23))*(1+Einstellungen!$B$10)</f>
        <v>33.00108</v>
      </c>
      <c r="J488" s="25" t="n">
        <f aca="false">E488*I488/100</f>
        <v>0</v>
      </c>
      <c r="K488" s="25" t="n">
        <f aca="false">E488*Einstellungen!$B$5/100</f>
        <v>0</v>
      </c>
      <c r="L488" s="23" t="str">
        <f aca="false">IF(I488&lt;Einstellungen!$B$5,"ja","nein")</f>
        <v>nein</v>
      </c>
      <c r="M488" s="23" t="s">
        <v>123</v>
      </c>
      <c r="N488" s="23" t="n">
        <v>2025</v>
      </c>
      <c r="O488" s="23" t="n">
        <v>11</v>
      </c>
    </row>
    <row r="489" customFormat="false" ht="15" hidden="false" customHeight="false" outlineLevel="0" collapsed="false">
      <c r="A489" s="22" t="n">
        <v>45706</v>
      </c>
      <c r="B489" s="23" t="s">
        <v>118</v>
      </c>
      <c r="C489" s="23" t="s">
        <v>98</v>
      </c>
      <c r="D489" s="24" t="n">
        <v>-4779.4</v>
      </c>
      <c r="E489" s="25" t="n">
        <f aca="false">MAX(D489,0)/1000</f>
        <v>0</v>
      </c>
      <c r="F489" s="25" t="n">
        <f aca="false">MAX(-D489,0)/1000</f>
        <v>4.7794</v>
      </c>
      <c r="G489" s="23" t="str">
        <f aca="false">IF(E489&gt;0,"ja","nein")</f>
        <v>nein</v>
      </c>
      <c r="H489" s="26" t="n">
        <v>96.41</v>
      </c>
      <c r="I489" s="26" t="n">
        <f aca="false">(H489/10+IF(N489=2025,Einstellungen!$B$23,Einstellungen!$C$23))*(1+Einstellungen!$B$10)</f>
        <v>31.41838</v>
      </c>
      <c r="J489" s="25" t="n">
        <f aca="false">E489*I489/100</f>
        <v>0</v>
      </c>
      <c r="K489" s="25" t="n">
        <f aca="false">E489*Einstellungen!$B$5/100</f>
        <v>0</v>
      </c>
      <c r="L489" s="23" t="str">
        <f aca="false">IF(I489&lt;Einstellungen!$B$5,"ja","nein")</f>
        <v>nein</v>
      </c>
      <c r="M489" s="23" t="s">
        <v>123</v>
      </c>
      <c r="N489" s="23" t="n">
        <v>2025</v>
      </c>
      <c r="O489" s="23" t="n">
        <v>12</v>
      </c>
    </row>
    <row r="490" customFormat="false" ht="15" hidden="false" customHeight="false" outlineLevel="0" collapsed="false">
      <c r="A490" s="22" t="n">
        <v>45706</v>
      </c>
      <c r="B490" s="23" t="s">
        <v>119</v>
      </c>
      <c r="C490" s="23" t="s">
        <v>98</v>
      </c>
      <c r="D490" s="24" t="n">
        <v>-4228.9</v>
      </c>
      <c r="E490" s="25" t="n">
        <f aca="false">MAX(D490,0)/1000</f>
        <v>0</v>
      </c>
      <c r="F490" s="25" t="n">
        <f aca="false">MAX(-D490,0)/1000</f>
        <v>4.2289</v>
      </c>
      <c r="G490" s="23" t="str">
        <f aca="false">IF(E490&gt;0,"ja","nein")</f>
        <v>nein</v>
      </c>
      <c r="H490" s="26" t="n">
        <v>88.53</v>
      </c>
      <c r="I490" s="26" t="n">
        <f aca="false">(H490/10+IF(N490=2025,Einstellungen!$B$23,Einstellungen!$C$23))*(1+Einstellungen!$B$10)</f>
        <v>30.48066</v>
      </c>
      <c r="J490" s="25" t="n">
        <f aca="false">E490*I490/100</f>
        <v>0</v>
      </c>
      <c r="K490" s="25" t="n">
        <f aca="false">E490*Einstellungen!$B$5/100</f>
        <v>0</v>
      </c>
      <c r="L490" s="23" t="str">
        <f aca="false">IF(I490&lt;Einstellungen!$B$5,"ja","nein")</f>
        <v>nein</v>
      </c>
      <c r="M490" s="23" t="s">
        <v>123</v>
      </c>
      <c r="N490" s="23" t="n">
        <v>2025</v>
      </c>
      <c r="O490" s="23" t="n">
        <v>13</v>
      </c>
    </row>
    <row r="491" customFormat="false" ht="15" hidden="false" customHeight="false" outlineLevel="0" collapsed="false">
      <c r="A491" s="22" t="n">
        <v>45706</v>
      </c>
      <c r="B491" s="23" t="s">
        <v>120</v>
      </c>
      <c r="C491" s="23" t="s">
        <v>98</v>
      </c>
      <c r="D491" s="24" t="n">
        <v>-3297.2</v>
      </c>
      <c r="E491" s="25" t="n">
        <f aca="false">MAX(D491,0)/1000</f>
        <v>0</v>
      </c>
      <c r="F491" s="25" t="n">
        <f aca="false">MAX(-D491,0)/1000</f>
        <v>3.2972</v>
      </c>
      <c r="G491" s="23" t="str">
        <f aca="false">IF(E491&gt;0,"ja","nein")</f>
        <v>nein</v>
      </c>
      <c r="H491" s="26" t="n">
        <v>98.35</v>
      </c>
      <c r="I491" s="26" t="n">
        <f aca="false">(H491/10+IF(N491=2025,Einstellungen!$B$23,Einstellungen!$C$23))*(1+Einstellungen!$B$10)</f>
        <v>31.64924</v>
      </c>
      <c r="J491" s="25" t="n">
        <f aca="false">E491*I491/100</f>
        <v>0</v>
      </c>
      <c r="K491" s="25" t="n">
        <f aca="false">E491*Einstellungen!$B$5/100</f>
        <v>0</v>
      </c>
      <c r="L491" s="23" t="str">
        <f aca="false">IF(I491&lt;Einstellungen!$B$5,"ja","nein")</f>
        <v>nein</v>
      </c>
      <c r="M491" s="23" t="s">
        <v>123</v>
      </c>
      <c r="N491" s="23" t="n">
        <v>2025</v>
      </c>
      <c r="O491" s="23" t="n">
        <v>14</v>
      </c>
    </row>
    <row r="492" customFormat="false" ht="15" hidden="false" customHeight="false" outlineLevel="0" collapsed="false">
      <c r="A492" s="22" t="n">
        <v>45706</v>
      </c>
      <c r="B492" s="23" t="s">
        <v>104</v>
      </c>
      <c r="C492" s="23" t="s">
        <v>98</v>
      </c>
      <c r="D492" s="24" t="n">
        <v>-1530.6</v>
      </c>
      <c r="E492" s="25" t="n">
        <f aca="false">MAX(D492,0)/1000</f>
        <v>0</v>
      </c>
      <c r="F492" s="25" t="n">
        <f aca="false">MAX(-D492,0)/1000</f>
        <v>1.5306</v>
      </c>
      <c r="G492" s="23" t="str">
        <f aca="false">IF(E492&gt;0,"ja","nein")</f>
        <v>nein</v>
      </c>
      <c r="H492" s="26" t="n">
        <v>110</v>
      </c>
      <c r="I492" s="26" t="n">
        <f aca="false">(H492/10+IF(N492=2025,Einstellungen!$B$23,Einstellungen!$C$23))*(1+Einstellungen!$B$10)</f>
        <v>33.03559</v>
      </c>
      <c r="J492" s="25" t="n">
        <f aca="false">E492*I492/100</f>
        <v>0</v>
      </c>
      <c r="K492" s="25" t="n">
        <f aca="false">E492*Einstellungen!$B$5/100</f>
        <v>0</v>
      </c>
      <c r="L492" s="23" t="str">
        <f aca="false">IF(I492&lt;Einstellungen!$B$5,"ja","nein")</f>
        <v>nein</v>
      </c>
      <c r="M492" s="23" t="s">
        <v>123</v>
      </c>
      <c r="N492" s="23" t="n">
        <v>2025</v>
      </c>
      <c r="O492" s="23" t="n">
        <v>15</v>
      </c>
    </row>
    <row r="493" customFormat="false" ht="15" hidden="false" customHeight="false" outlineLevel="0" collapsed="false">
      <c r="A493" s="22" t="n">
        <v>45706</v>
      </c>
      <c r="B493" s="23" t="s">
        <v>105</v>
      </c>
      <c r="C493" s="23" t="s">
        <v>98</v>
      </c>
      <c r="D493" s="24" t="n">
        <v>105.4</v>
      </c>
      <c r="E493" s="25" t="n">
        <f aca="false">MAX(D493,0)/1000</f>
        <v>0.1054</v>
      </c>
      <c r="F493" s="25" t="n">
        <f aca="false">MAX(-D493,0)/1000</f>
        <v>0</v>
      </c>
      <c r="G493" s="23" t="str">
        <f aca="false">IF(E493&gt;0,"ja","nein")</f>
        <v>ja</v>
      </c>
      <c r="H493" s="26" t="n">
        <v>128.16</v>
      </c>
      <c r="I493" s="26" t="n">
        <f aca="false">(H493/10+IF(N493=2025,Einstellungen!$B$23,Einstellungen!$C$23))*(1+Einstellungen!$B$10)</f>
        <v>35.19663</v>
      </c>
      <c r="J493" s="25" t="n">
        <f aca="false">E493*I493/100</f>
        <v>0.03709724802</v>
      </c>
      <c r="K493" s="25" t="n">
        <f aca="false">E493*Einstellungen!$B$5/100</f>
        <v>0.030566</v>
      </c>
      <c r="L493" s="23" t="str">
        <f aca="false">IF(I493&lt;Einstellungen!$B$5,"ja","nein")</f>
        <v>nein</v>
      </c>
      <c r="M493" s="23" t="s">
        <v>123</v>
      </c>
      <c r="N493" s="23" t="n">
        <v>2025</v>
      </c>
      <c r="O493" s="23" t="n">
        <v>16</v>
      </c>
    </row>
    <row r="494" customFormat="false" ht="15" hidden="false" customHeight="false" outlineLevel="0" collapsed="false">
      <c r="A494" s="22" t="n">
        <v>45706</v>
      </c>
      <c r="B494" s="23" t="s">
        <v>97</v>
      </c>
      <c r="C494" s="23" t="s">
        <v>98</v>
      </c>
      <c r="D494" s="24" t="n">
        <v>477</v>
      </c>
      <c r="E494" s="25" t="n">
        <f aca="false">MAX(D494,0)/1000</f>
        <v>0.477</v>
      </c>
      <c r="F494" s="25" t="n">
        <f aca="false">MAX(-D494,0)/1000</f>
        <v>0</v>
      </c>
      <c r="G494" s="23" t="str">
        <f aca="false">IF(E494&gt;0,"ja","nein")</f>
        <v>ja</v>
      </c>
      <c r="H494" s="26" t="n">
        <v>177.61</v>
      </c>
      <c r="I494" s="26" t="n">
        <f aca="false">(H494/10+IF(N494=2025,Einstellungen!$B$23,Einstellungen!$C$23))*(1+Einstellungen!$B$10)</f>
        <v>41.08118</v>
      </c>
      <c r="J494" s="25" t="n">
        <f aca="false">E494*I494/100</f>
        <v>0.1959572286</v>
      </c>
      <c r="K494" s="25" t="n">
        <f aca="false">E494*Einstellungen!$B$5/100</f>
        <v>0.13833</v>
      </c>
      <c r="L494" s="23" t="str">
        <f aca="false">IF(I494&lt;Einstellungen!$B$5,"ja","nein")</f>
        <v>nein</v>
      </c>
      <c r="M494" s="23" t="s">
        <v>123</v>
      </c>
      <c r="N494" s="23" t="n">
        <v>2025</v>
      </c>
      <c r="O494" s="23" t="n">
        <v>17</v>
      </c>
    </row>
    <row r="495" customFormat="false" ht="15" hidden="false" customHeight="false" outlineLevel="0" collapsed="false">
      <c r="A495" s="22" t="n">
        <v>45706</v>
      </c>
      <c r="B495" s="23" t="s">
        <v>99</v>
      </c>
      <c r="C495" s="23" t="s">
        <v>98</v>
      </c>
      <c r="D495" s="24" t="n">
        <v>1216.9</v>
      </c>
      <c r="E495" s="25" t="n">
        <f aca="false">MAX(D495,0)/1000</f>
        <v>1.2169</v>
      </c>
      <c r="F495" s="25" t="n">
        <f aca="false">MAX(-D495,0)/1000</f>
        <v>0</v>
      </c>
      <c r="G495" s="23" t="str">
        <f aca="false">IF(E495&gt;0,"ja","nein")</f>
        <v>ja</v>
      </c>
      <c r="H495" s="26" t="n">
        <v>174.32</v>
      </c>
      <c r="I495" s="26" t="n">
        <f aca="false">(H495/10+IF(N495=2025,Einstellungen!$B$23,Einstellungen!$C$23))*(1+Einstellungen!$B$10)</f>
        <v>40.68967</v>
      </c>
      <c r="J495" s="25" t="n">
        <f aca="false">E495*I495/100</f>
        <v>0.49515259423</v>
      </c>
      <c r="K495" s="25" t="n">
        <f aca="false">E495*Einstellungen!$B$5/100</f>
        <v>0.352901</v>
      </c>
      <c r="L495" s="23" t="str">
        <f aca="false">IF(I495&lt;Einstellungen!$B$5,"ja","nein")</f>
        <v>nein</v>
      </c>
      <c r="M495" s="23" t="s">
        <v>123</v>
      </c>
      <c r="N495" s="23" t="n">
        <v>2025</v>
      </c>
      <c r="O495" s="23" t="n">
        <v>18</v>
      </c>
    </row>
    <row r="496" customFormat="false" ht="15" hidden="false" customHeight="false" outlineLevel="0" collapsed="false">
      <c r="A496" s="22" t="n">
        <v>45706</v>
      </c>
      <c r="B496" s="23" t="s">
        <v>100</v>
      </c>
      <c r="C496" s="23" t="s">
        <v>98</v>
      </c>
      <c r="D496" s="24" t="n">
        <v>455</v>
      </c>
      <c r="E496" s="25" t="n">
        <f aca="false">MAX(D496,0)/1000</f>
        <v>0.455</v>
      </c>
      <c r="F496" s="25" t="n">
        <f aca="false">MAX(-D496,0)/1000</f>
        <v>0</v>
      </c>
      <c r="G496" s="23" t="str">
        <f aca="false">IF(E496&gt;0,"ja","nein")</f>
        <v>ja</v>
      </c>
      <c r="H496" s="26" t="n">
        <v>155.91</v>
      </c>
      <c r="I496" s="26" t="n">
        <f aca="false">(H496/10+IF(N496=2025,Einstellungen!$B$23,Einstellungen!$C$23))*(1+Einstellungen!$B$10)</f>
        <v>38.49888</v>
      </c>
      <c r="J496" s="25" t="n">
        <f aca="false">E496*I496/100</f>
        <v>0.175169904</v>
      </c>
      <c r="K496" s="25" t="n">
        <f aca="false">E496*Einstellungen!$B$5/100</f>
        <v>0.13195</v>
      </c>
      <c r="L496" s="23" t="str">
        <f aca="false">IF(I496&lt;Einstellungen!$B$5,"ja","nein")</f>
        <v>nein</v>
      </c>
      <c r="M496" s="23" t="s">
        <v>123</v>
      </c>
      <c r="N496" s="23" t="n">
        <v>2025</v>
      </c>
      <c r="O496" s="23" t="n">
        <v>19</v>
      </c>
    </row>
    <row r="497" customFormat="false" ht="15" hidden="false" customHeight="false" outlineLevel="0" collapsed="false">
      <c r="A497" s="22" t="n">
        <v>45706</v>
      </c>
      <c r="B497" s="23" t="s">
        <v>92</v>
      </c>
      <c r="C497" s="23" t="s">
        <v>98</v>
      </c>
      <c r="D497" s="24" t="n">
        <v>447.3</v>
      </c>
      <c r="E497" s="25" t="n">
        <f aca="false">MAX(D497,0)/1000</f>
        <v>0.4473</v>
      </c>
      <c r="F497" s="25" t="n">
        <f aca="false">MAX(-D497,0)/1000</f>
        <v>0</v>
      </c>
      <c r="G497" s="23" t="str">
        <f aca="false">IF(E497&gt;0,"ja","nein")</f>
        <v>ja</v>
      </c>
      <c r="H497" s="26" t="n">
        <v>142.42</v>
      </c>
      <c r="I497" s="26" t="n">
        <f aca="false">(H497/10+IF(N497=2025,Einstellungen!$B$23,Einstellungen!$C$23))*(1+Einstellungen!$B$10)</f>
        <v>36.89357</v>
      </c>
      <c r="J497" s="25" t="n">
        <f aca="false">E497*I497/100</f>
        <v>0.16502493861</v>
      </c>
      <c r="K497" s="25" t="n">
        <f aca="false">E497*Einstellungen!$B$5/100</f>
        <v>0.129717</v>
      </c>
      <c r="L497" s="23" t="str">
        <f aca="false">IF(I497&lt;Einstellungen!$B$5,"ja","nein")</f>
        <v>nein</v>
      </c>
      <c r="M497" s="23" t="s">
        <v>123</v>
      </c>
      <c r="N497" s="23" t="n">
        <v>2025</v>
      </c>
      <c r="O497" s="23" t="n">
        <v>20</v>
      </c>
    </row>
    <row r="498" customFormat="false" ht="15" hidden="false" customHeight="false" outlineLevel="0" collapsed="false">
      <c r="A498" s="22" t="n">
        <v>45706</v>
      </c>
      <c r="B498" s="23" t="s">
        <v>95</v>
      </c>
      <c r="C498" s="23" t="s">
        <v>98</v>
      </c>
      <c r="D498" s="24" t="n">
        <v>394.1</v>
      </c>
      <c r="E498" s="25" t="n">
        <f aca="false">MAX(D498,0)/1000</f>
        <v>0.3941</v>
      </c>
      <c r="F498" s="25" t="n">
        <f aca="false">MAX(-D498,0)/1000</f>
        <v>0</v>
      </c>
      <c r="G498" s="23" t="str">
        <f aca="false">IF(E498&gt;0,"ja","nein")</f>
        <v>ja</v>
      </c>
      <c r="H498" s="26" t="n">
        <v>129.41</v>
      </c>
      <c r="I498" s="26" t="n">
        <f aca="false">(H498/10+IF(N498=2025,Einstellungen!$B$23,Einstellungen!$C$23))*(1+Einstellungen!$B$10)</f>
        <v>35.34538</v>
      </c>
      <c r="J498" s="25" t="n">
        <f aca="false">E498*I498/100</f>
        <v>0.13929614258</v>
      </c>
      <c r="K498" s="25" t="n">
        <f aca="false">E498*Einstellungen!$B$5/100</f>
        <v>0.114289</v>
      </c>
      <c r="L498" s="23" t="str">
        <f aca="false">IF(I498&lt;Einstellungen!$B$5,"ja","nein")</f>
        <v>nein</v>
      </c>
      <c r="M498" s="23" t="s">
        <v>123</v>
      </c>
      <c r="N498" s="23" t="n">
        <v>2025</v>
      </c>
      <c r="O498" s="23" t="n">
        <v>21</v>
      </c>
    </row>
    <row r="499" customFormat="false" ht="15" hidden="false" customHeight="false" outlineLevel="0" collapsed="false">
      <c r="A499" s="22" t="n">
        <v>45706</v>
      </c>
      <c r="B499" s="23" t="s">
        <v>96</v>
      </c>
      <c r="C499" s="23" t="s">
        <v>98</v>
      </c>
      <c r="D499" s="24" t="n">
        <v>361.3</v>
      </c>
      <c r="E499" s="25" t="n">
        <f aca="false">MAX(D499,0)/1000</f>
        <v>0.3613</v>
      </c>
      <c r="F499" s="25" t="n">
        <f aca="false">MAX(-D499,0)/1000</f>
        <v>0</v>
      </c>
      <c r="G499" s="23" t="str">
        <f aca="false">IF(E499&gt;0,"ja","nein")</f>
        <v>ja</v>
      </c>
      <c r="H499" s="26" t="n">
        <v>121.9</v>
      </c>
      <c r="I499" s="26" t="n">
        <f aca="false">(H499/10+IF(N499=2025,Einstellungen!$B$23,Einstellungen!$C$23))*(1+Einstellungen!$B$10)</f>
        <v>34.45169</v>
      </c>
      <c r="J499" s="25" t="n">
        <f aca="false">E499*I499/100</f>
        <v>0.12447395597</v>
      </c>
      <c r="K499" s="25" t="n">
        <f aca="false">E499*Einstellungen!$B$5/100</f>
        <v>0.104777</v>
      </c>
      <c r="L499" s="23" t="str">
        <f aca="false">IF(I499&lt;Einstellungen!$B$5,"ja","nein")</f>
        <v>nein</v>
      </c>
      <c r="M499" s="23" t="s">
        <v>123</v>
      </c>
      <c r="N499" s="23" t="n">
        <v>2025</v>
      </c>
      <c r="O499" s="23" t="n">
        <v>22</v>
      </c>
    </row>
    <row r="500" customFormat="false" ht="15" hidden="false" customHeight="false" outlineLevel="0" collapsed="false">
      <c r="A500" s="22" t="n">
        <v>45706</v>
      </c>
      <c r="B500" s="23" t="s">
        <v>101</v>
      </c>
      <c r="C500" s="23" t="s">
        <v>98</v>
      </c>
      <c r="D500" s="24" t="n">
        <v>331.3</v>
      </c>
      <c r="E500" s="25" t="n">
        <f aca="false">MAX(D500,0)/1000</f>
        <v>0.3313</v>
      </c>
      <c r="F500" s="25" t="n">
        <f aca="false">MAX(-D500,0)/1000</f>
        <v>0</v>
      </c>
      <c r="G500" s="23" t="str">
        <f aca="false">IF(E500&gt;0,"ja","nein")</f>
        <v>ja</v>
      </c>
      <c r="H500" s="26" t="n">
        <v>114.45</v>
      </c>
      <c r="I500" s="26" t="n">
        <f aca="false">(H500/10+IF(N500=2025,Einstellungen!$B$23,Einstellungen!$C$23))*(1+Einstellungen!$B$10)</f>
        <v>33.56514</v>
      </c>
      <c r="J500" s="25" t="n">
        <f aca="false">E500*I500/100</f>
        <v>0.11120130882</v>
      </c>
      <c r="K500" s="25" t="n">
        <f aca="false">E500*Einstellungen!$B$5/100</f>
        <v>0.096077</v>
      </c>
      <c r="L500" s="23" t="str">
        <f aca="false">IF(I500&lt;Einstellungen!$B$5,"ja","nein")</f>
        <v>nein</v>
      </c>
      <c r="M500" s="23" t="s">
        <v>123</v>
      </c>
      <c r="N500" s="23" t="n">
        <v>2025</v>
      </c>
      <c r="O500" s="23" t="n">
        <v>23</v>
      </c>
    </row>
    <row r="501" customFormat="false" ht="15" hidden="false" customHeight="false" outlineLevel="0" collapsed="false">
      <c r="A501" s="22" t="n">
        <v>45707</v>
      </c>
      <c r="B501" s="23" t="s">
        <v>102</v>
      </c>
      <c r="C501" s="23" t="s">
        <v>103</v>
      </c>
      <c r="D501" s="24" t="n">
        <v>257</v>
      </c>
      <c r="E501" s="25" t="n">
        <f aca="false">MAX(D501,0)/1000</f>
        <v>0.257</v>
      </c>
      <c r="F501" s="25" t="n">
        <f aca="false">MAX(-D501,0)/1000</f>
        <v>0</v>
      </c>
      <c r="G501" s="23" t="str">
        <f aca="false">IF(E501&gt;0,"ja","nein")</f>
        <v>ja</v>
      </c>
      <c r="H501" s="26" t="n">
        <v>104.54</v>
      </c>
      <c r="I501" s="26" t="n">
        <f aca="false">(H501/10+IF(N501=2025,Einstellungen!$B$23,Einstellungen!$C$23))*(1+Einstellungen!$B$10)</f>
        <v>32.38585</v>
      </c>
      <c r="J501" s="25" t="n">
        <f aca="false">E501*I501/100</f>
        <v>0.0832316345</v>
      </c>
      <c r="K501" s="25" t="n">
        <f aca="false">E501*Einstellungen!$B$5/100</f>
        <v>0.07453</v>
      </c>
      <c r="L501" s="23" t="str">
        <f aca="false">IF(I501&lt;Einstellungen!$B$5,"ja","nein")</f>
        <v>nein</v>
      </c>
      <c r="M501" s="23" t="s">
        <v>123</v>
      </c>
      <c r="N501" s="23" t="n">
        <v>2025</v>
      </c>
      <c r="O501" s="23" t="n">
        <v>0</v>
      </c>
    </row>
    <row r="502" customFormat="false" ht="15" hidden="false" customHeight="false" outlineLevel="0" collapsed="false">
      <c r="A502" s="22" t="n">
        <v>45707</v>
      </c>
      <c r="B502" s="23" t="s">
        <v>107</v>
      </c>
      <c r="C502" s="23" t="s">
        <v>103</v>
      </c>
      <c r="D502" s="24" t="n">
        <v>208.1</v>
      </c>
      <c r="E502" s="25" t="n">
        <f aca="false">MAX(D502,0)/1000</f>
        <v>0.2081</v>
      </c>
      <c r="F502" s="25" t="n">
        <f aca="false">MAX(-D502,0)/1000</f>
        <v>0</v>
      </c>
      <c r="G502" s="23" t="str">
        <f aca="false">IF(E502&gt;0,"ja","nein")</f>
        <v>ja</v>
      </c>
      <c r="H502" s="26" t="n">
        <v>99.29</v>
      </c>
      <c r="I502" s="26" t="n">
        <f aca="false">(H502/10+IF(N502=2025,Einstellungen!$B$23,Einstellungen!$C$23))*(1+Einstellungen!$B$10)</f>
        <v>31.7611</v>
      </c>
      <c r="J502" s="25" t="n">
        <f aca="false">E502*I502/100</f>
        <v>0.0660948491</v>
      </c>
      <c r="K502" s="25" t="n">
        <f aca="false">E502*Einstellungen!$B$5/100</f>
        <v>0.060349</v>
      </c>
      <c r="L502" s="23" t="str">
        <f aca="false">IF(I502&lt;Einstellungen!$B$5,"ja","nein")</f>
        <v>nein</v>
      </c>
      <c r="M502" s="23" t="s">
        <v>123</v>
      </c>
      <c r="N502" s="23" t="n">
        <v>2025</v>
      </c>
      <c r="O502" s="23" t="n">
        <v>1</v>
      </c>
    </row>
    <row r="503" customFormat="false" ht="15" hidden="false" customHeight="false" outlineLevel="0" collapsed="false">
      <c r="A503" s="22" t="n">
        <v>45707</v>
      </c>
      <c r="B503" s="23" t="s">
        <v>108</v>
      </c>
      <c r="C503" s="23" t="s">
        <v>103</v>
      </c>
      <c r="D503" s="24" t="n">
        <v>227.2</v>
      </c>
      <c r="E503" s="25" t="n">
        <f aca="false">MAX(D503,0)/1000</f>
        <v>0.2272</v>
      </c>
      <c r="F503" s="25" t="n">
        <f aca="false">MAX(-D503,0)/1000</f>
        <v>0</v>
      </c>
      <c r="G503" s="23" t="str">
        <f aca="false">IF(E503&gt;0,"ja","nein")</f>
        <v>ja</v>
      </c>
      <c r="H503" s="26" t="n">
        <v>99.6</v>
      </c>
      <c r="I503" s="26" t="n">
        <f aca="false">(H503/10+IF(N503=2025,Einstellungen!$B$23,Einstellungen!$C$23))*(1+Einstellungen!$B$10)</f>
        <v>31.79799</v>
      </c>
      <c r="J503" s="25" t="n">
        <f aca="false">E503*I503/100</f>
        <v>0.07224503328</v>
      </c>
      <c r="K503" s="25" t="n">
        <f aca="false">E503*Einstellungen!$B$5/100</f>
        <v>0.065888</v>
      </c>
      <c r="L503" s="23" t="str">
        <f aca="false">IF(I503&lt;Einstellungen!$B$5,"ja","nein")</f>
        <v>nein</v>
      </c>
      <c r="M503" s="23" t="s">
        <v>123</v>
      </c>
      <c r="N503" s="23" t="n">
        <v>2025</v>
      </c>
      <c r="O503" s="23" t="n">
        <v>2</v>
      </c>
    </row>
    <row r="504" customFormat="false" ht="15" hidden="false" customHeight="false" outlineLevel="0" collapsed="false">
      <c r="A504" s="22" t="n">
        <v>45707</v>
      </c>
      <c r="B504" s="23" t="s">
        <v>109</v>
      </c>
      <c r="C504" s="23" t="s">
        <v>103</v>
      </c>
      <c r="D504" s="24" t="n">
        <v>193.1</v>
      </c>
      <c r="E504" s="25" t="n">
        <f aca="false">MAX(D504,0)/1000</f>
        <v>0.1931</v>
      </c>
      <c r="F504" s="25" t="n">
        <f aca="false">MAX(-D504,0)/1000</f>
        <v>0</v>
      </c>
      <c r="G504" s="23" t="str">
        <f aca="false">IF(E504&gt;0,"ja","nein")</f>
        <v>ja</v>
      </c>
      <c r="H504" s="26" t="n">
        <v>97.29</v>
      </c>
      <c r="I504" s="26" t="n">
        <f aca="false">(H504/10+IF(N504=2025,Einstellungen!$B$23,Einstellungen!$C$23))*(1+Einstellungen!$B$10)</f>
        <v>31.5231</v>
      </c>
      <c r="J504" s="25" t="n">
        <f aca="false">E504*I504/100</f>
        <v>0.0608711061</v>
      </c>
      <c r="K504" s="25" t="n">
        <f aca="false">E504*Einstellungen!$B$5/100</f>
        <v>0.055999</v>
      </c>
      <c r="L504" s="23" t="str">
        <f aca="false">IF(I504&lt;Einstellungen!$B$5,"ja","nein")</f>
        <v>nein</v>
      </c>
      <c r="M504" s="23" t="s">
        <v>123</v>
      </c>
      <c r="N504" s="23" t="n">
        <v>2025</v>
      </c>
      <c r="O504" s="23" t="n">
        <v>3</v>
      </c>
    </row>
    <row r="505" customFormat="false" ht="15" hidden="false" customHeight="false" outlineLevel="0" collapsed="false">
      <c r="A505" s="22" t="n">
        <v>45707</v>
      </c>
      <c r="B505" s="23" t="s">
        <v>110</v>
      </c>
      <c r="C505" s="23" t="s">
        <v>103</v>
      </c>
      <c r="D505" s="24" t="n">
        <v>204.9</v>
      </c>
      <c r="E505" s="25" t="n">
        <f aca="false">MAX(D505,0)/1000</f>
        <v>0.2049</v>
      </c>
      <c r="F505" s="25" t="n">
        <f aca="false">MAX(-D505,0)/1000</f>
        <v>0</v>
      </c>
      <c r="G505" s="23" t="str">
        <f aca="false">IF(E505&gt;0,"ja","nein")</f>
        <v>ja</v>
      </c>
      <c r="H505" s="26" t="n">
        <v>94.5</v>
      </c>
      <c r="I505" s="26" t="n">
        <f aca="false">(H505/10+IF(N505=2025,Einstellungen!$B$23,Einstellungen!$C$23))*(1+Einstellungen!$B$10)</f>
        <v>31.19109</v>
      </c>
      <c r="J505" s="25" t="n">
        <f aca="false">E505*I505/100</f>
        <v>0.06391054341</v>
      </c>
      <c r="K505" s="25" t="n">
        <f aca="false">E505*Einstellungen!$B$5/100</f>
        <v>0.059421</v>
      </c>
      <c r="L505" s="23" t="str">
        <f aca="false">IF(I505&lt;Einstellungen!$B$5,"ja","nein")</f>
        <v>nein</v>
      </c>
      <c r="M505" s="23" t="s">
        <v>123</v>
      </c>
      <c r="N505" s="23" t="n">
        <v>2025</v>
      </c>
      <c r="O505" s="23" t="n">
        <v>4</v>
      </c>
    </row>
    <row r="506" customFormat="false" ht="15" hidden="false" customHeight="false" outlineLevel="0" collapsed="false">
      <c r="A506" s="22" t="n">
        <v>45707</v>
      </c>
      <c r="B506" s="23" t="s">
        <v>111</v>
      </c>
      <c r="C506" s="23" t="s">
        <v>103</v>
      </c>
      <c r="D506" s="24" t="n">
        <v>196.4</v>
      </c>
      <c r="E506" s="25" t="n">
        <f aca="false">MAX(D506,0)/1000</f>
        <v>0.1964</v>
      </c>
      <c r="F506" s="25" t="n">
        <f aca="false">MAX(-D506,0)/1000</f>
        <v>0</v>
      </c>
      <c r="G506" s="23" t="str">
        <f aca="false">IF(E506&gt;0,"ja","nein")</f>
        <v>ja</v>
      </c>
      <c r="H506" s="26" t="n">
        <v>97.48</v>
      </c>
      <c r="I506" s="26" t="n">
        <f aca="false">(H506/10+IF(N506=2025,Einstellungen!$B$23,Einstellungen!$C$23))*(1+Einstellungen!$B$10)</f>
        <v>31.54571</v>
      </c>
      <c r="J506" s="25" t="n">
        <f aca="false">E506*I506/100</f>
        <v>0.06195577444</v>
      </c>
      <c r="K506" s="25" t="n">
        <f aca="false">E506*Einstellungen!$B$5/100</f>
        <v>0.056956</v>
      </c>
      <c r="L506" s="23" t="str">
        <f aca="false">IF(I506&lt;Einstellungen!$B$5,"ja","nein")</f>
        <v>nein</v>
      </c>
      <c r="M506" s="23" t="s">
        <v>123</v>
      </c>
      <c r="N506" s="23" t="n">
        <v>2025</v>
      </c>
      <c r="O506" s="23" t="n">
        <v>5</v>
      </c>
    </row>
    <row r="507" customFormat="false" ht="15" hidden="false" customHeight="false" outlineLevel="0" collapsed="false">
      <c r="A507" s="22" t="n">
        <v>45707</v>
      </c>
      <c r="B507" s="23" t="s">
        <v>112</v>
      </c>
      <c r="C507" s="23" t="s">
        <v>103</v>
      </c>
      <c r="D507" s="24" t="n">
        <v>203.6</v>
      </c>
      <c r="E507" s="25" t="n">
        <f aca="false">MAX(D507,0)/1000</f>
        <v>0.2036</v>
      </c>
      <c r="F507" s="25" t="n">
        <f aca="false">MAX(-D507,0)/1000</f>
        <v>0</v>
      </c>
      <c r="G507" s="23" t="str">
        <f aca="false">IF(E507&gt;0,"ja","nein")</f>
        <v>ja</v>
      </c>
      <c r="H507" s="26" t="n">
        <v>115</v>
      </c>
      <c r="I507" s="26" t="n">
        <f aca="false">(H507/10+IF(N507=2025,Einstellungen!$B$23,Einstellungen!$C$23))*(1+Einstellungen!$B$10)</f>
        <v>33.63059</v>
      </c>
      <c r="J507" s="25" t="n">
        <f aca="false">E507*I507/100</f>
        <v>0.06847188124</v>
      </c>
      <c r="K507" s="25" t="n">
        <f aca="false">E507*Einstellungen!$B$5/100</f>
        <v>0.059044</v>
      </c>
      <c r="L507" s="23" t="str">
        <f aca="false">IF(I507&lt;Einstellungen!$B$5,"ja","nein")</f>
        <v>nein</v>
      </c>
      <c r="M507" s="23" t="s">
        <v>123</v>
      </c>
      <c r="N507" s="23" t="n">
        <v>2025</v>
      </c>
      <c r="O507" s="23" t="n">
        <v>6</v>
      </c>
    </row>
    <row r="508" customFormat="false" ht="15" hidden="false" customHeight="false" outlineLevel="0" collapsed="false">
      <c r="A508" s="22" t="n">
        <v>45707</v>
      </c>
      <c r="B508" s="23" t="s">
        <v>113</v>
      </c>
      <c r="C508" s="23" t="s">
        <v>103</v>
      </c>
      <c r="D508" s="24" t="n">
        <v>267.6</v>
      </c>
      <c r="E508" s="25" t="n">
        <f aca="false">MAX(D508,0)/1000</f>
        <v>0.2676</v>
      </c>
      <c r="F508" s="25" t="n">
        <f aca="false">MAX(-D508,0)/1000</f>
        <v>0</v>
      </c>
      <c r="G508" s="23" t="str">
        <f aca="false">IF(E508&gt;0,"ja","nein")</f>
        <v>ja</v>
      </c>
      <c r="H508" s="26" t="n">
        <v>149.5</v>
      </c>
      <c r="I508" s="26" t="n">
        <f aca="false">(H508/10+IF(N508=2025,Einstellungen!$B$23,Einstellungen!$C$23))*(1+Einstellungen!$B$10)</f>
        <v>37.73609</v>
      </c>
      <c r="J508" s="25" t="n">
        <f aca="false">E508*I508/100</f>
        <v>0.10098177684</v>
      </c>
      <c r="K508" s="25" t="n">
        <f aca="false">E508*Einstellungen!$B$5/100</f>
        <v>0.077604</v>
      </c>
      <c r="L508" s="23" t="str">
        <f aca="false">IF(I508&lt;Einstellungen!$B$5,"ja","nein")</f>
        <v>nein</v>
      </c>
      <c r="M508" s="23" t="s">
        <v>123</v>
      </c>
      <c r="N508" s="23" t="n">
        <v>2025</v>
      </c>
      <c r="O508" s="23" t="n">
        <v>7</v>
      </c>
    </row>
    <row r="509" customFormat="false" ht="15" hidden="false" customHeight="false" outlineLevel="0" collapsed="false">
      <c r="A509" s="22" t="n">
        <v>45707</v>
      </c>
      <c r="B509" s="23" t="s">
        <v>114</v>
      </c>
      <c r="C509" s="23" t="s">
        <v>103</v>
      </c>
      <c r="D509" s="24" t="n">
        <v>450.9</v>
      </c>
      <c r="E509" s="25" t="n">
        <f aca="false">MAX(D509,0)/1000</f>
        <v>0.4509</v>
      </c>
      <c r="F509" s="25" t="n">
        <f aca="false">MAX(-D509,0)/1000</f>
        <v>0</v>
      </c>
      <c r="G509" s="23" t="str">
        <f aca="false">IF(E509&gt;0,"ja","nein")</f>
        <v>ja</v>
      </c>
      <c r="H509" s="26" t="n">
        <v>166.37</v>
      </c>
      <c r="I509" s="26" t="n">
        <f aca="false">(H509/10+IF(N509=2025,Einstellungen!$B$23,Einstellungen!$C$23))*(1+Einstellungen!$B$10)</f>
        <v>39.74362</v>
      </c>
      <c r="J509" s="25" t="n">
        <f aca="false">E509*I509/100</f>
        <v>0.17920398258</v>
      </c>
      <c r="K509" s="25" t="n">
        <f aca="false">E509*Einstellungen!$B$5/100</f>
        <v>0.130761</v>
      </c>
      <c r="L509" s="23" t="str">
        <f aca="false">IF(I509&lt;Einstellungen!$B$5,"ja","nein")</f>
        <v>nein</v>
      </c>
      <c r="M509" s="23" t="s">
        <v>123</v>
      </c>
      <c r="N509" s="23" t="n">
        <v>2025</v>
      </c>
      <c r="O509" s="23" t="n">
        <v>8</v>
      </c>
    </row>
    <row r="510" customFormat="false" ht="15" hidden="false" customHeight="false" outlineLevel="0" collapsed="false">
      <c r="A510" s="22" t="n">
        <v>45707</v>
      </c>
      <c r="B510" s="23" t="s">
        <v>115</v>
      </c>
      <c r="C510" s="23" t="s">
        <v>103</v>
      </c>
      <c r="D510" s="24" t="n">
        <v>726.7</v>
      </c>
      <c r="E510" s="25" t="n">
        <f aca="false">MAX(D510,0)/1000</f>
        <v>0.7267</v>
      </c>
      <c r="F510" s="25" t="n">
        <f aca="false">MAX(-D510,0)/1000</f>
        <v>0</v>
      </c>
      <c r="G510" s="23" t="str">
        <f aca="false">IF(E510&gt;0,"ja","nein")</f>
        <v>ja</v>
      </c>
      <c r="H510" s="26" t="n">
        <v>128.76</v>
      </c>
      <c r="I510" s="26" t="n">
        <f aca="false">(H510/10+IF(N510=2025,Einstellungen!$B$23,Einstellungen!$C$23))*(1+Einstellungen!$B$10)</f>
        <v>35.26803</v>
      </c>
      <c r="J510" s="25" t="n">
        <f aca="false">E510*I510/100</f>
        <v>0.25629277401</v>
      </c>
      <c r="K510" s="25" t="n">
        <f aca="false">E510*Einstellungen!$B$5/100</f>
        <v>0.210743</v>
      </c>
      <c r="L510" s="23" t="str">
        <f aca="false">IF(I510&lt;Einstellungen!$B$5,"ja","nein")</f>
        <v>nein</v>
      </c>
      <c r="M510" s="23" t="s">
        <v>123</v>
      </c>
      <c r="N510" s="23" t="n">
        <v>2025</v>
      </c>
      <c r="O510" s="23" t="n">
        <v>9</v>
      </c>
    </row>
    <row r="511" customFormat="false" ht="15" hidden="false" customHeight="false" outlineLevel="0" collapsed="false">
      <c r="A511" s="22" t="n">
        <v>45707</v>
      </c>
      <c r="B511" s="23" t="s">
        <v>116</v>
      </c>
      <c r="C511" s="23" t="s">
        <v>103</v>
      </c>
      <c r="D511" s="24" t="n">
        <v>895.7</v>
      </c>
      <c r="E511" s="25" t="n">
        <f aca="false">MAX(D511,0)/1000</f>
        <v>0.8957</v>
      </c>
      <c r="F511" s="25" t="n">
        <f aca="false">MAX(-D511,0)/1000</f>
        <v>0</v>
      </c>
      <c r="G511" s="23" t="str">
        <f aca="false">IF(E511&gt;0,"ja","nein")</f>
        <v>ja</v>
      </c>
      <c r="H511" s="26" t="n">
        <v>107.91</v>
      </c>
      <c r="I511" s="26" t="n">
        <f aca="false">(H511/10+IF(N511=2025,Einstellungen!$B$23,Einstellungen!$C$23))*(1+Einstellungen!$B$10)</f>
        <v>32.78688</v>
      </c>
      <c r="J511" s="25" t="n">
        <f aca="false">E511*I511/100</f>
        <v>0.29367208416</v>
      </c>
      <c r="K511" s="25" t="n">
        <f aca="false">E511*Einstellungen!$B$5/100</f>
        <v>0.259753</v>
      </c>
      <c r="L511" s="23" t="str">
        <f aca="false">IF(I511&lt;Einstellungen!$B$5,"ja","nein")</f>
        <v>nein</v>
      </c>
      <c r="M511" s="23" t="s">
        <v>123</v>
      </c>
      <c r="N511" s="23" t="n">
        <v>2025</v>
      </c>
      <c r="O511" s="23" t="n">
        <v>10</v>
      </c>
    </row>
    <row r="512" customFormat="false" ht="15" hidden="false" customHeight="false" outlineLevel="0" collapsed="false">
      <c r="A512" s="22" t="n">
        <v>45707</v>
      </c>
      <c r="B512" s="23" t="s">
        <v>117</v>
      </c>
      <c r="C512" s="23" t="s">
        <v>103</v>
      </c>
      <c r="D512" s="24" t="n">
        <v>866.7</v>
      </c>
      <c r="E512" s="25" t="n">
        <f aca="false">MAX(D512,0)/1000</f>
        <v>0.8667</v>
      </c>
      <c r="F512" s="25" t="n">
        <f aca="false">MAX(-D512,0)/1000</f>
        <v>0</v>
      </c>
      <c r="G512" s="23" t="str">
        <f aca="false">IF(E512&gt;0,"ja","nein")</f>
        <v>ja</v>
      </c>
      <c r="H512" s="26" t="n">
        <v>89.28</v>
      </c>
      <c r="I512" s="26" t="n">
        <f aca="false">(H512/10+IF(N512=2025,Einstellungen!$B$23,Einstellungen!$C$23))*(1+Einstellungen!$B$10)</f>
        <v>30.56991</v>
      </c>
      <c r="J512" s="25" t="n">
        <f aca="false">E512*I512/100</f>
        <v>0.26494940997</v>
      </c>
      <c r="K512" s="25" t="n">
        <f aca="false">E512*Einstellungen!$B$5/100</f>
        <v>0.251343</v>
      </c>
      <c r="L512" s="23" t="str">
        <f aca="false">IF(I512&lt;Einstellungen!$B$5,"ja","nein")</f>
        <v>nein</v>
      </c>
      <c r="M512" s="23" t="s">
        <v>123</v>
      </c>
      <c r="N512" s="23" t="n">
        <v>2025</v>
      </c>
      <c r="O512" s="23" t="n">
        <v>11</v>
      </c>
    </row>
    <row r="513" customFormat="false" ht="15" hidden="false" customHeight="false" outlineLevel="0" collapsed="false">
      <c r="A513" s="22" t="n">
        <v>45707</v>
      </c>
      <c r="B513" s="23" t="s">
        <v>118</v>
      </c>
      <c r="C513" s="23" t="s">
        <v>103</v>
      </c>
      <c r="D513" s="24" t="n">
        <v>429.6</v>
      </c>
      <c r="E513" s="25" t="n">
        <f aca="false">MAX(D513,0)/1000</f>
        <v>0.4296</v>
      </c>
      <c r="F513" s="25" t="n">
        <f aca="false">MAX(-D513,0)/1000</f>
        <v>0</v>
      </c>
      <c r="G513" s="23" t="str">
        <f aca="false">IF(E513&gt;0,"ja","nein")</f>
        <v>ja</v>
      </c>
      <c r="H513" s="26" t="n">
        <v>81.52</v>
      </c>
      <c r="I513" s="26" t="n">
        <f aca="false">(H513/10+IF(N513=2025,Einstellungen!$B$23,Einstellungen!$C$23))*(1+Einstellungen!$B$10)</f>
        <v>29.64647</v>
      </c>
      <c r="J513" s="25" t="n">
        <f aca="false">E513*I513/100</f>
        <v>0.12736123512</v>
      </c>
      <c r="K513" s="25" t="n">
        <f aca="false">E513*Einstellungen!$B$5/100</f>
        <v>0.124584</v>
      </c>
      <c r="L513" s="23" t="str">
        <f aca="false">IF(I513&lt;Einstellungen!$B$5,"ja","nein")</f>
        <v>nein</v>
      </c>
      <c r="M513" s="23" t="s">
        <v>123</v>
      </c>
      <c r="N513" s="23" t="n">
        <v>2025</v>
      </c>
      <c r="O513" s="23" t="n">
        <v>12</v>
      </c>
    </row>
    <row r="514" customFormat="false" ht="15" hidden="false" customHeight="false" outlineLevel="0" collapsed="false">
      <c r="A514" s="22" t="n">
        <v>45707</v>
      </c>
      <c r="B514" s="23" t="s">
        <v>119</v>
      </c>
      <c r="C514" s="23" t="s">
        <v>103</v>
      </c>
      <c r="D514" s="24" t="n">
        <v>530.8</v>
      </c>
      <c r="E514" s="25" t="n">
        <f aca="false">MAX(D514,0)/1000</f>
        <v>0.5308</v>
      </c>
      <c r="F514" s="25" t="n">
        <f aca="false">MAX(-D514,0)/1000</f>
        <v>0</v>
      </c>
      <c r="G514" s="23" t="str">
        <f aca="false">IF(E514&gt;0,"ja","nein")</f>
        <v>ja</v>
      </c>
      <c r="H514" s="26" t="n">
        <v>82.74</v>
      </c>
      <c r="I514" s="26" t="n">
        <f aca="false">(H514/10+IF(N514=2025,Einstellungen!$B$23,Einstellungen!$C$23))*(1+Einstellungen!$B$10)</f>
        <v>29.79165</v>
      </c>
      <c r="J514" s="25" t="n">
        <f aca="false">E514*I514/100</f>
        <v>0.1581340782</v>
      </c>
      <c r="K514" s="25" t="n">
        <f aca="false">E514*Einstellungen!$B$5/100</f>
        <v>0.153932</v>
      </c>
      <c r="L514" s="23" t="str">
        <f aca="false">IF(I514&lt;Einstellungen!$B$5,"ja","nein")</f>
        <v>nein</v>
      </c>
      <c r="M514" s="23" t="s">
        <v>123</v>
      </c>
      <c r="N514" s="23" t="n">
        <v>2025</v>
      </c>
      <c r="O514" s="23" t="n">
        <v>13</v>
      </c>
    </row>
    <row r="515" customFormat="false" ht="15" hidden="false" customHeight="false" outlineLevel="0" collapsed="false">
      <c r="A515" s="22" t="n">
        <v>45707</v>
      </c>
      <c r="B515" s="23" t="s">
        <v>120</v>
      </c>
      <c r="C515" s="23" t="s">
        <v>103</v>
      </c>
      <c r="D515" s="24" t="n">
        <v>334.6</v>
      </c>
      <c r="E515" s="25" t="n">
        <f aca="false">MAX(D515,0)/1000</f>
        <v>0.3346</v>
      </c>
      <c r="F515" s="25" t="n">
        <f aca="false">MAX(-D515,0)/1000</f>
        <v>0</v>
      </c>
      <c r="G515" s="23" t="str">
        <f aca="false">IF(E515&gt;0,"ja","nein")</f>
        <v>ja</v>
      </c>
      <c r="H515" s="26" t="n">
        <v>85.2</v>
      </c>
      <c r="I515" s="26" t="n">
        <f aca="false">(H515/10+IF(N515=2025,Einstellungen!$B$23,Einstellungen!$C$23))*(1+Einstellungen!$B$10)</f>
        <v>30.08439</v>
      </c>
      <c r="J515" s="25" t="n">
        <f aca="false">E515*I515/100</f>
        <v>0.10066236894</v>
      </c>
      <c r="K515" s="25" t="n">
        <f aca="false">E515*Einstellungen!$B$5/100</f>
        <v>0.097034</v>
      </c>
      <c r="L515" s="23" t="str">
        <f aca="false">IF(I515&lt;Einstellungen!$B$5,"ja","nein")</f>
        <v>nein</v>
      </c>
      <c r="M515" s="23" t="s">
        <v>123</v>
      </c>
      <c r="N515" s="23" t="n">
        <v>2025</v>
      </c>
      <c r="O515" s="23" t="n">
        <v>14</v>
      </c>
    </row>
    <row r="516" customFormat="false" ht="15" hidden="false" customHeight="false" outlineLevel="0" collapsed="false">
      <c r="A516" s="22" t="n">
        <v>45707</v>
      </c>
      <c r="B516" s="23" t="s">
        <v>104</v>
      </c>
      <c r="C516" s="23" t="s">
        <v>103</v>
      </c>
      <c r="D516" s="24" t="n">
        <v>263.7</v>
      </c>
      <c r="E516" s="25" t="n">
        <f aca="false">MAX(D516,0)/1000</f>
        <v>0.2637</v>
      </c>
      <c r="F516" s="25" t="n">
        <f aca="false">MAX(-D516,0)/1000</f>
        <v>0</v>
      </c>
      <c r="G516" s="23" t="str">
        <f aca="false">IF(E516&gt;0,"ja","nein")</f>
        <v>ja</v>
      </c>
      <c r="H516" s="26" t="n">
        <v>90.63</v>
      </c>
      <c r="I516" s="26" t="n">
        <f aca="false">(H516/10+IF(N516=2025,Einstellungen!$B$23,Einstellungen!$C$23))*(1+Einstellungen!$B$10)</f>
        <v>30.73056</v>
      </c>
      <c r="J516" s="25" t="n">
        <f aca="false">E516*I516/100</f>
        <v>0.08103648672</v>
      </c>
      <c r="K516" s="25" t="n">
        <f aca="false">E516*Einstellungen!$B$5/100</f>
        <v>0.076473</v>
      </c>
      <c r="L516" s="23" t="str">
        <f aca="false">IF(I516&lt;Einstellungen!$B$5,"ja","nein")</f>
        <v>nein</v>
      </c>
      <c r="M516" s="23" t="s">
        <v>123</v>
      </c>
      <c r="N516" s="23" t="n">
        <v>2025</v>
      </c>
      <c r="O516" s="23" t="n">
        <v>15</v>
      </c>
    </row>
    <row r="517" customFormat="false" ht="15" hidden="false" customHeight="false" outlineLevel="0" collapsed="false">
      <c r="A517" s="22" t="n">
        <v>45707</v>
      </c>
      <c r="B517" s="23" t="s">
        <v>105</v>
      </c>
      <c r="C517" s="23" t="s">
        <v>103</v>
      </c>
      <c r="D517" s="24" t="n">
        <v>421.2</v>
      </c>
      <c r="E517" s="25" t="n">
        <f aca="false">MAX(D517,0)/1000</f>
        <v>0.4212</v>
      </c>
      <c r="F517" s="25" t="n">
        <f aca="false">MAX(-D517,0)/1000</f>
        <v>0</v>
      </c>
      <c r="G517" s="23" t="str">
        <f aca="false">IF(E517&gt;0,"ja","nein")</f>
        <v>ja</v>
      </c>
      <c r="H517" s="26" t="n">
        <v>110.03</v>
      </c>
      <c r="I517" s="26" t="n">
        <f aca="false">(H517/10+IF(N517=2025,Einstellungen!$B$23,Einstellungen!$C$23))*(1+Einstellungen!$B$10)</f>
        <v>33.03916</v>
      </c>
      <c r="J517" s="25" t="n">
        <f aca="false">E517*I517/100</f>
        <v>0.13916094192</v>
      </c>
      <c r="K517" s="25" t="n">
        <f aca="false">E517*Einstellungen!$B$5/100</f>
        <v>0.122148</v>
      </c>
      <c r="L517" s="23" t="str">
        <f aca="false">IF(I517&lt;Einstellungen!$B$5,"ja","nein")</f>
        <v>nein</v>
      </c>
      <c r="M517" s="23" t="s">
        <v>123</v>
      </c>
      <c r="N517" s="23" t="n">
        <v>2025</v>
      </c>
      <c r="O517" s="23" t="n">
        <v>16</v>
      </c>
    </row>
    <row r="518" customFormat="false" ht="15" hidden="false" customHeight="false" outlineLevel="0" collapsed="false">
      <c r="A518" s="22" t="n">
        <v>45707</v>
      </c>
      <c r="B518" s="23" t="s">
        <v>97</v>
      </c>
      <c r="C518" s="23" t="s">
        <v>103</v>
      </c>
      <c r="D518" s="24" t="n">
        <v>488.6</v>
      </c>
      <c r="E518" s="25" t="n">
        <f aca="false">MAX(D518,0)/1000</f>
        <v>0.4886</v>
      </c>
      <c r="F518" s="25" t="n">
        <f aca="false">MAX(-D518,0)/1000</f>
        <v>0</v>
      </c>
      <c r="G518" s="23" t="str">
        <f aca="false">IF(E518&gt;0,"ja","nein")</f>
        <v>ja</v>
      </c>
      <c r="H518" s="26" t="n">
        <v>131.28</v>
      </c>
      <c r="I518" s="26" t="n">
        <f aca="false">(H518/10+IF(N518=2025,Einstellungen!$B$23,Einstellungen!$C$23))*(1+Einstellungen!$B$10)</f>
        <v>35.56791</v>
      </c>
      <c r="J518" s="25" t="n">
        <f aca="false">E518*I518/100</f>
        <v>0.17378480826</v>
      </c>
      <c r="K518" s="25" t="n">
        <f aca="false">E518*Einstellungen!$B$5/100</f>
        <v>0.141694</v>
      </c>
      <c r="L518" s="23" t="str">
        <f aca="false">IF(I518&lt;Einstellungen!$B$5,"ja","nein")</f>
        <v>nein</v>
      </c>
      <c r="M518" s="23" t="s">
        <v>123</v>
      </c>
      <c r="N518" s="23" t="n">
        <v>2025</v>
      </c>
      <c r="O518" s="23" t="n">
        <v>17</v>
      </c>
    </row>
    <row r="519" customFormat="false" ht="15" hidden="false" customHeight="false" outlineLevel="0" collapsed="false">
      <c r="A519" s="22" t="n">
        <v>45707</v>
      </c>
      <c r="B519" s="23" t="s">
        <v>99</v>
      </c>
      <c r="C519" s="23" t="s">
        <v>103</v>
      </c>
      <c r="D519" s="24" t="n">
        <v>1069.5</v>
      </c>
      <c r="E519" s="25" t="n">
        <f aca="false">MAX(D519,0)/1000</f>
        <v>1.0695</v>
      </c>
      <c r="F519" s="25" t="n">
        <f aca="false">MAX(-D519,0)/1000</f>
        <v>0</v>
      </c>
      <c r="G519" s="23" t="str">
        <f aca="false">IF(E519&gt;0,"ja","nein")</f>
        <v>ja</v>
      </c>
      <c r="H519" s="26" t="n">
        <v>142.98</v>
      </c>
      <c r="I519" s="26" t="n">
        <f aca="false">(H519/10+IF(N519=2025,Einstellungen!$B$23,Einstellungen!$C$23))*(1+Einstellungen!$B$10)</f>
        <v>36.96021</v>
      </c>
      <c r="J519" s="25" t="n">
        <f aca="false">E519*I519/100</f>
        <v>0.39528944595</v>
      </c>
      <c r="K519" s="25" t="n">
        <f aca="false">E519*Einstellungen!$B$5/100</f>
        <v>0.310155</v>
      </c>
      <c r="L519" s="23" t="str">
        <f aca="false">IF(I519&lt;Einstellungen!$B$5,"ja","nein")</f>
        <v>nein</v>
      </c>
      <c r="M519" s="23" t="s">
        <v>123</v>
      </c>
      <c r="N519" s="23" t="n">
        <v>2025</v>
      </c>
      <c r="O519" s="23" t="n">
        <v>18</v>
      </c>
    </row>
    <row r="520" customFormat="false" ht="15" hidden="false" customHeight="false" outlineLevel="0" collapsed="false">
      <c r="A520" s="22" t="n">
        <v>45707</v>
      </c>
      <c r="B520" s="23" t="s">
        <v>100</v>
      </c>
      <c r="C520" s="23" t="s">
        <v>103</v>
      </c>
      <c r="D520" s="24" t="n">
        <v>495.8</v>
      </c>
      <c r="E520" s="25" t="n">
        <f aca="false">MAX(D520,0)/1000</f>
        <v>0.4958</v>
      </c>
      <c r="F520" s="25" t="n">
        <f aca="false">MAX(-D520,0)/1000</f>
        <v>0</v>
      </c>
      <c r="G520" s="23" t="str">
        <f aca="false">IF(E520&gt;0,"ja","nein")</f>
        <v>ja</v>
      </c>
      <c r="H520" s="26" t="n">
        <v>144.42</v>
      </c>
      <c r="I520" s="26" t="n">
        <f aca="false">(H520/10+IF(N520=2025,Einstellungen!$B$23,Einstellungen!$C$23))*(1+Einstellungen!$B$10)</f>
        <v>37.13157</v>
      </c>
      <c r="J520" s="25" t="n">
        <f aca="false">E520*I520/100</f>
        <v>0.18409832406</v>
      </c>
      <c r="K520" s="25" t="n">
        <f aca="false">E520*Einstellungen!$B$5/100</f>
        <v>0.143782</v>
      </c>
      <c r="L520" s="23" t="str">
        <f aca="false">IF(I520&lt;Einstellungen!$B$5,"ja","nein")</f>
        <v>nein</v>
      </c>
      <c r="M520" s="23" t="s">
        <v>123</v>
      </c>
      <c r="N520" s="23" t="n">
        <v>2025</v>
      </c>
      <c r="O520" s="23" t="n">
        <v>19</v>
      </c>
    </row>
    <row r="521" customFormat="false" ht="15" hidden="false" customHeight="false" outlineLevel="0" collapsed="false">
      <c r="A521" s="22" t="n">
        <v>45707</v>
      </c>
      <c r="B521" s="23" t="s">
        <v>92</v>
      </c>
      <c r="C521" s="23" t="s">
        <v>103</v>
      </c>
      <c r="D521" s="24" t="n">
        <v>513.2</v>
      </c>
      <c r="E521" s="25" t="n">
        <f aca="false">MAX(D521,0)/1000</f>
        <v>0.5132</v>
      </c>
      <c r="F521" s="25" t="n">
        <f aca="false">MAX(-D521,0)/1000</f>
        <v>0</v>
      </c>
      <c r="G521" s="23" t="str">
        <f aca="false">IF(E521&gt;0,"ja","nein")</f>
        <v>ja</v>
      </c>
      <c r="H521" s="26" t="n">
        <v>120.9</v>
      </c>
      <c r="I521" s="26" t="n">
        <f aca="false">(H521/10+IF(N521=2025,Einstellungen!$B$23,Einstellungen!$C$23))*(1+Einstellungen!$B$10)</f>
        <v>34.33269</v>
      </c>
      <c r="J521" s="25" t="n">
        <f aca="false">E521*I521/100</f>
        <v>0.17619536508</v>
      </c>
      <c r="K521" s="25" t="n">
        <f aca="false">E521*Einstellungen!$B$5/100</f>
        <v>0.148828</v>
      </c>
      <c r="L521" s="23" t="str">
        <f aca="false">IF(I521&lt;Einstellungen!$B$5,"ja","nein")</f>
        <v>nein</v>
      </c>
      <c r="M521" s="23" t="s">
        <v>123</v>
      </c>
      <c r="N521" s="23" t="n">
        <v>2025</v>
      </c>
      <c r="O521" s="23" t="n">
        <v>20</v>
      </c>
    </row>
    <row r="522" customFormat="false" ht="15" hidden="false" customHeight="false" outlineLevel="0" collapsed="false">
      <c r="A522" s="22" t="n">
        <v>45707</v>
      </c>
      <c r="B522" s="23" t="s">
        <v>95</v>
      </c>
      <c r="C522" s="23" t="s">
        <v>103</v>
      </c>
      <c r="D522" s="24" t="n">
        <v>491.4</v>
      </c>
      <c r="E522" s="25" t="n">
        <f aca="false">MAX(D522,0)/1000</f>
        <v>0.4914</v>
      </c>
      <c r="F522" s="25" t="n">
        <f aca="false">MAX(-D522,0)/1000</f>
        <v>0</v>
      </c>
      <c r="G522" s="23" t="str">
        <f aca="false">IF(E522&gt;0,"ja","nein")</f>
        <v>ja</v>
      </c>
      <c r="H522" s="26" t="n">
        <v>113.75</v>
      </c>
      <c r="I522" s="26" t="n">
        <f aca="false">(H522/10+IF(N522=2025,Einstellungen!$B$23,Einstellungen!$C$23))*(1+Einstellungen!$B$10)</f>
        <v>33.48184</v>
      </c>
      <c r="J522" s="25" t="n">
        <f aca="false">E522*I522/100</f>
        <v>0.16452976176</v>
      </c>
      <c r="K522" s="25" t="n">
        <f aca="false">E522*Einstellungen!$B$5/100</f>
        <v>0.142506</v>
      </c>
      <c r="L522" s="23" t="str">
        <f aca="false">IF(I522&lt;Einstellungen!$B$5,"ja","nein")</f>
        <v>nein</v>
      </c>
      <c r="M522" s="23" t="s">
        <v>123</v>
      </c>
      <c r="N522" s="23" t="n">
        <v>2025</v>
      </c>
      <c r="O522" s="23" t="n">
        <v>21</v>
      </c>
    </row>
    <row r="523" customFormat="false" ht="15" hidden="false" customHeight="false" outlineLevel="0" collapsed="false">
      <c r="A523" s="22" t="n">
        <v>45707</v>
      </c>
      <c r="B523" s="23" t="s">
        <v>96</v>
      </c>
      <c r="C523" s="23" t="s">
        <v>103</v>
      </c>
      <c r="D523" s="24" t="n">
        <v>351.6</v>
      </c>
      <c r="E523" s="25" t="n">
        <f aca="false">MAX(D523,0)/1000</f>
        <v>0.3516</v>
      </c>
      <c r="F523" s="25" t="n">
        <f aca="false">MAX(-D523,0)/1000</f>
        <v>0</v>
      </c>
      <c r="G523" s="23" t="str">
        <f aca="false">IF(E523&gt;0,"ja","nein")</f>
        <v>ja</v>
      </c>
      <c r="H523" s="26" t="n">
        <v>107.13</v>
      </c>
      <c r="I523" s="26" t="n">
        <f aca="false">(H523/10+IF(N523=2025,Einstellungen!$B$23,Einstellungen!$C$23))*(1+Einstellungen!$B$10)</f>
        <v>32.69406</v>
      </c>
      <c r="J523" s="25" t="n">
        <f aca="false">E523*I523/100</f>
        <v>0.11495231496</v>
      </c>
      <c r="K523" s="25" t="n">
        <f aca="false">E523*Einstellungen!$B$5/100</f>
        <v>0.101964</v>
      </c>
      <c r="L523" s="23" t="str">
        <f aca="false">IF(I523&lt;Einstellungen!$B$5,"ja","nein")</f>
        <v>nein</v>
      </c>
      <c r="M523" s="23" t="s">
        <v>123</v>
      </c>
      <c r="N523" s="23" t="n">
        <v>2025</v>
      </c>
      <c r="O523" s="23" t="n">
        <v>22</v>
      </c>
    </row>
    <row r="524" customFormat="false" ht="15" hidden="false" customHeight="false" outlineLevel="0" collapsed="false">
      <c r="A524" s="22" t="n">
        <v>45707</v>
      </c>
      <c r="B524" s="23" t="s">
        <v>101</v>
      </c>
      <c r="C524" s="23" t="s">
        <v>103</v>
      </c>
      <c r="D524" s="24" t="n">
        <v>442.2</v>
      </c>
      <c r="E524" s="25" t="n">
        <f aca="false">MAX(D524,0)/1000</f>
        <v>0.4422</v>
      </c>
      <c r="F524" s="25" t="n">
        <f aca="false">MAX(-D524,0)/1000</f>
        <v>0</v>
      </c>
      <c r="G524" s="23" t="str">
        <f aca="false">IF(E524&gt;0,"ja","nein")</f>
        <v>ja</v>
      </c>
      <c r="H524" s="26" t="n">
        <v>99.81</v>
      </c>
      <c r="I524" s="26" t="n">
        <f aca="false">(H524/10+IF(N524=2025,Einstellungen!$B$23,Einstellungen!$C$23))*(1+Einstellungen!$B$10)</f>
        <v>31.82298</v>
      </c>
      <c r="J524" s="25" t="n">
        <f aca="false">E524*I524/100</f>
        <v>0.14072121756</v>
      </c>
      <c r="K524" s="25" t="n">
        <f aca="false">E524*Einstellungen!$B$5/100</f>
        <v>0.128238</v>
      </c>
      <c r="L524" s="23" t="str">
        <f aca="false">IF(I524&lt;Einstellungen!$B$5,"ja","nein")</f>
        <v>nein</v>
      </c>
      <c r="M524" s="23" t="s">
        <v>123</v>
      </c>
      <c r="N524" s="23" t="n">
        <v>2025</v>
      </c>
      <c r="O524" s="23" t="n">
        <v>23</v>
      </c>
    </row>
    <row r="525" customFormat="false" ht="15" hidden="false" customHeight="false" outlineLevel="0" collapsed="false">
      <c r="A525" s="22" t="n">
        <v>45708</v>
      </c>
      <c r="B525" s="23" t="s">
        <v>102</v>
      </c>
      <c r="C525" s="23" t="s">
        <v>106</v>
      </c>
      <c r="D525" s="24" t="n">
        <v>271.8</v>
      </c>
      <c r="E525" s="25" t="n">
        <f aca="false">MAX(D525,0)/1000</f>
        <v>0.2718</v>
      </c>
      <c r="F525" s="25" t="n">
        <f aca="false">MAX(-D525,0)/1000</f>
        <v>0</v>
      </c>
      <c r="G525" s="23" t="str">
        <f aca="false">IF(E525&gt;0,"ja","nein")</f>
        <v>ja</v>
      </c>
      <c r="H525" s="26" t="n">
        <v>86.17</v>
      </c>
      <c r="I525" s="26" t="n">
        <f aca="false">(H525/10+IF(N525=2025,Einstellungen!$B$23,Einstellungen!$C$23))*(1+Einstellungen!$B$10)</f>
        <v>30.19982</v>
      </c>
      <c r="J525" s="25" t="n">
        <f aca="false">E525*I525/100</f>
        <v>0.08208311076</v>
      </c>
      <c r="K525" s="25" t="n">
        <f aca="false">E525*Einstellungen!$B$5/100</f>
        <v>0.078822</v>
      </c>
      <c r="L525" s="23" t="str">
        <f aca="false">IF(I525&lt;Einstellungen!$B$5,"ja","nein")</f>
        <v>nein</v>
      </c>
      <c r="M525" s="23" t="s">
        <v>123</v>
      </c>
      <c r="N525" s="23" t="n">
        <v>2025</v>
      </c>
      <c r="O525" s="23" t="n">
        <v>0</v>
      </c>
    </row>
    <row r="526" customFormat="false" ht="15" hidden="false" customHeight="false" outlineLevel="0" collapsed="false">
      <c r="A526" s="22" t="n">
        <v>45708</v>
      </c>
      <c r="B526" s="23" t="s">
        <v>107</v>
      </c>
      <c r="C526" s="23" t="s">
        <v>106</v>
      </c>
      <c r="D526" s="24" t="n">
        <v>375.6</v>
      </c>
      <c r="E526" s="25" t="n">
        <f aca="false">MAX(D526,0)/1000</f>
        <v>0.3756</v>
      </c>
      <c r="F526" s="25" t="n">
        <f aca="false">MAX(-D526,0)/1000</f>
        <v>0</v>
      </c>
      <c r="G526" s="23" t="str">
        <f aca="false">IF(E526&gt;0,"ja","nein")</f>
        <v>ja</v>
      </c>
      <c r="H526" s="26" t="n">
        <v>85.2</v>
      </c>
      <c r="I526" s="26" t="n">
        <f aca="false">(H526/10+IF(N526=2025,Einstellungen!$B$23,Einstellungen!$C$23))*(1+Einstellungen!$B$10)</f>
        <v>30.08439</v>
      </c>
      <c r="J526" s="25" t="n">
        <f aca="false">E526*I526/100</f>
        <v>0.11299696884</v>
      </c>
      <c r="K526" s="25" t="n">
        <f aca="false">E526*Einstellungen!$B$5/100</f>
        <v>0.108924</v>
      </c>
      <c r="L526" s="23" t="str">
        <f aca="false">IF(I526&lt;Einstellungen!$B$5,"ja","nein")</f>
        <v>nein</v>
      </c>
      <c r="M526" s="23" t="s">
        <v>123</v>
      </c>
      <c r="N526" s="23" t="n">
        <v>2025</v>
      </c>
      <c r="O526" s="23" t="n">
        <v>1</v>
      </c>
    </row>
    <row r="527" customFormat="false" ht="15" hidden="false" customHeight="false" outlineLevel="0" collapsed="false">
      <c r="A527" s="22" t="n">
        <v>45708</v>
      </c>
      <c r="B527" s="23" t="s">
        <v>108</v>
      </c>
      <c r="C527" s="23" t="s">
        <v>106</v>
      </c>
      <c r="D527" s="24" t="n">
        <v>251.8</v>
      </c>
      <c r="E527" s="25" t="n">
        <f aca="false">MAX(D527,0)/1000</f>
        <v>0.2518</v>
      </c>
      <c r="F527" s="25" t="n">
        <f aca="false">MAX(-D527,0)/1000</f>
        <v>0</v>
      </c>
      <c r="G527" s="23" t="str">
        <f aca="false">IF(E527&gt;0,"ja","nein")</f>
        <v>ja</v>
      </c>
      <c r="H527" s="26" t="n">
        <v>84.56</v>
      </c>
      <c r="I527" s="26" t="n">
        <f aca="false">(H527/10+IF(N527=2025,Einstellungen!$B$23,Einstellungen!$C$23))*(1+Einstellungen!$B$10)</f>
        <v>30.00823</v>
      </c>
      <c r="J527" s="25" t="n">
        <f aca="false">E527*I527/100</f>
        <v>0.07556072314</v>
      </c>
      <c r="K527" s="25" t="n">
        <f aca="false">E527*Einstellungen!$B$5/100</f>
        <v>0.073022</v>
      </c>
      <c r="L527" s="23" t="str">
        <f aca="false">IF(I527&lt;Einstellungen!$B$5,"ja","nein")</f>
        <v>nein</v>
      </c>
      <c r="M527" s="23" t="s">
        <v>123</v>
      </c>
      <c r="N527" s="23" t="n">
        <v>2025</v>
      </c>
      <c r="O527" s="23" t="n">
        <v>2</v>
      </c>
    </row>
    <row r="528" customFormat="false" ht="15" hidden="false" customHeight="false" outlineLevel="0" collapsed="false">
      <c r="A528" s="22" t="n">
        <v>45708</v>
      </c>
      <c r="B528" s="23" t="s">
        <v>109</v>
      </c>
      <c r="C528" s="23" t="s">
        <v>106</v>
      </c>
      <c r="D528" s="24" t="n">
        <v>238.6</v>
      </c>
      <c r="E528" s="25" t="n">
        <f aca="false">MAX(D528,0)/1000</f>
        <v>0.2386</v>
      </c>
      <c r="F528" s="25" t="n">
        <f aca="false">MAX(-D528,0)/1000</f>
        <v>0</v>
      </c>
      <c r="G528" s="23" t="str">
        <f aca="false">IF(E528&gt;0,"ja","nein")</f>
        <v>ja</v>
      </c>
      <c r="H528" s="26" t="n">
        <v>83.64</v>
      </c>
      <c r="I528" s="26" t="n">
        <f aca="false">(H528/10+IF(N528=2025,Einstellungen!$B$23,Einstellungen!$C$23))*(1+Einstellungen!$B$10)</f>
        <v>29.89875</v>
      </c>
      <c r="J528" s="25" t="n">
        <f aca="false">E528*I528/100</f>
        <v>0.0713384175</v>
      </c>
      <c r="K528" s="25" t="n">
        <f aca="false">E528*Einstellungen!$B$5/100</f>
        <v>0.069194</v>
      </c>
      <c r="L528" s="23" t="str">
        <f aca="false">IF(I528&lt;Einstellungen!$B$5,"ja","nein")</f>
        <v>nein</v>
      </c>
      <c r="M528" s="23" t="s">
        <v>123</v>
      </c>
      <c r="N528" s="23" t="n">
        <v>2025</v>
      </c>
      <c r="O528" s="23" t="n">
        <v>3</v>
      </c>
    </row>
    <row r="529" customFormat="false" ht="15" hidden="false" customHeight="false" outlineLevel="0" collapsed="false">
      <c r="A529" s="22" t="n">
        <v>45708</v>
      </c>
      <c r="B529" s="23" t="s">
        <v>110</v>
      </c>
      <c r="C529" s="23" t="s">
        <v>106</v>
      </c>
      <c r="D529" s="24" t="n">
        <v>254.5</v>
      </c>
      <c r="E529" s="25" t="n">
        <f aca="false">MAX(D529,0)/1000</f>
        <v>0.2545</v>
      </c>
      <c r="F529" s="25" t="n">
        <f aca="false">MAX(-D529,0)/1000</f>
        <v>0</v>
      </c>
      <c r="G529" s="23" t="str">
        <f aca="false">IF(E529&gt;0,"ja","nein")</f>
        <v>ja</v>
      </c>
      <c r="H529" s="26" t="n">
        <v>82.18</v>
      </c>
      <c r="I529" s="26" t="n">
        <f aca="false">(H529/10+IF(N529=2025,Einstellungen!$B$23,Einstellungen!$C$23))*(1+Einstellungen!$B$10)</f>
        <v>29.72501</v>
      </c>
      <c r="J529" s="25" t="n">
        <f aca="false">E529*I529/100</f>
        <v>0.07565015045</v>
      </c>
      <c r="K529" s="25" t="n">
        <f aca="false">E529*Einstellungen!$B$5/100</f>
        <v>0.073805</v>
      </c>
      <c r="L529" s="23" t="str">
        <f aca="false">IF(I529&lt;Einstellungen!$B$5,"ja","nein")</f>
        <v>nein</v>
      </c>
      <c r="M529" s="23" t="s">
        <v>123</v>
      </c>
      <c r="N529" s="23" t="n">
        <v>2025</v>
      </c>
      <c r="O529" s="23" t="n">
        <v>4</v>
      </c>
    </row>
    <row r="530" customFormat="false" ht="15" hidden="false" customHeight="false" outlineLevel="0" collapsed="false">
      <c r="A530" s="22" t="n">
        <v>45708</v>
      </c>
      <c r="B530" s="23" t="s">
        <v>111</v>
      </c>
      <c r="C530" s="23" t="s">
        <v>106</v>
      </c>
      <c r="D530" s="24" t="n">
        <v>202.6</v>
      </c>
      <c r="E530" s="25" t="n">
        <f aca="false">MAX(D530,0)/1000</f>
        <v>0.2026</v>
      </c>
      <c r="F530" s="25" t="n">
        <f aca="false">MAX(-D530,0)/1000</f>
        <v>0</v>
      </c>
      <c r="G530" s="23" t="str">
        <f aca="false">IF(E530&gt;0,"ja","nein")</f>
        <v>ja</v>
      </c>
      <c r="H530" s="26" t="n">
        <v>83.84</v>
      </c>
      <c r="I530" s="26" t="n">
        <f aca="false">(H530/10+IF(N530=2025,Einstellungen!$B$23,Einstellungen!$C$23))*(1+Einstellungen!$B$10)</f>
        <v>29.92255</v>
      </c>
      <c r="J530" s="25" t="n">
        <f aca="false">E530*I530/100</f>
        <v>0.0606230863</v>
      </c>
      <c r="K530" s="25" t="n">
        <f aca="false">E530*Einstellungen!$B$5/100</f>
        <v>0.058754</v>
      </c>
      <c r="L530" s="23" t="str">
        <f aca="false">IF(I530&lt;Einstellungen!$B$5,"ja","nein")</f>
        <v>nein</v>
      </c>
      <c r="M530" s="23" t="s">
        <v>123</v>
      </c>
      <c r="N530" s="23" t="n">
        <v>2025</v>
      </c>
      <c r="O530" s="23" t="n">
        <v>5</v>
      </c>
    </row>
    <row r="531" customFormat="false" ht="15" hidden="false" customHeight="false" outlineLevel="0" collapsed="false">
      <c r="A531" s="22" t="n">
        <v>45708</v>
      </c>
      <c r="B531" s="23" t="s">
        <v>112</v>
      </c>
      <c r="C531" s="23" t="s">
        <v>106</v>
      </c>
      <c r="D531" s="24" t="n">
        <v>244.5</v>
      </c>
      <c r="E531" s="25" t="n">
        <f aca="false">MAX(D531,0)/1000</f>
        <v>0.2445</v>
      </c>
      <c r="F531" s="25" t="n">
        <f aca="false">MAX(-D531,0)/1000</f>
        <v>0</v>
      </c>
      <c r="G531" s="23" t="str">
        <f aca="false">IF(E531&gt;0,"ja","nein")</f>
        <v>ja</v>
      </c>
      <c r="H531" s="26" t="n">
        <v>86.31</v>
      </c>
      <c r="I531" s="26" t="n">
        <f aca="false">(H531/10+IF(N531=2025,Einstellungen!$B$23,Einstellungen!$C$23))*(1+Einstellungen!$B$10)</f>
        <v>30.21648</v>
      </c>
      <c r="J531" s="25" t="n">
        <f aca="false">E531*I531/100</f>
        <v>0.0738792936</v>
      </c>
      <c r="K531" s="25" t="n">
        <f aca="false">E531*Einstellungen!$B$5/100</f>
        <v>0.070905</v>
      </c>
      <c r="L531" s="23" t="str">
        <f aca="false">IF(I531&lt;Einstellungen!$B$5,"ja","nein")</f>
        <v>nein</v>
      </c>
      <c r="M531" s="23" t="s">
        <v>123</v>
      </c>
      <c r="N531" s="23" t="n">
        <v>2025</v>
      </c>
      <c r="O531" s="23" t="n">
        <v>6</v>
      </c>
    </row>
    <row r="532" customFormat="false" ht="15" hidden="false" customHeight="false" outlineLevel="0" collapsed="false">
      <c r="A532" s="22" t="n">
        <v>45708</v>
      </c>
      <c r="B532" s="23" t="s">
        <v>113</v>
      </c>
      <c r="C532" s="23" t="s">
        <v>106</v>
      </c>
      <c r="D532" s="24" t="n">
        <v>261.7</v>
      </c>
      <c r="E532" s="25" t="n">
        <f aca="false">MAX(D532,0)/1000</f>
        <v>0.2617</v>
      </c>
      <c r="F532" s="25" t="n">
        <f aca="false">MAX(-D532,0)/1000</f>
        <v>0</v>
      </c>
      <c r="G532" s="23" t="str">
        <f aca="false">IF(E532&gt;0,"ja","nein")</f>
        <v>ja</v>
      </c>
      <c r="H532" s="26" t="n">
        <v>110.41</v>
      </c>
      <c r="I532" s="26" t="n">
        <f aca="false">(H532/10+IF(N532=2025,Einstellungen!$B$23,Einstellungen!$C$23))*(1+Einstellungen!$B$10)</f>
        <v>33.08438</v>
      </c>
      <c r="J532" s="25" t="n">
        <f aca="false">E532*I532/100</f>
        <v>0.08658182246</v>
      </c>
      <c r="K532" s="25" t="n">
        <f aca="false">E532*Einstellungen!$B$5/100</f>
        <v>0.075893</v>
      </c>
      <c r="L532" s="23" t="str">
        <f aca="false">IF(I532&lt;Einstellungen!$B$5,"ja","nein")</f>
        <v>nein</v>
      </c>
      <c r="M532" s="23" t="s">
        <v>123</v>
      </c>
      <c r="N532" s="23" t="n">
        <v>2025</v>
      </c>
      <c r="O532" s="23" t="n">
        <v>7</v>
      </c>
    </row>
    <row r="533" customFormat="false" ht="15" hidden="false" customHeight="false" outlineLevel="0" collapsed="false">
      <c r="A533" s="22" t="n">
        <v>45708</v>
      </c>
      <c r="B533" s="23" t="s">
        <v>114</v>
      </c>
      <c r="C533" s="23" t="s">
        <v>106</v>
      </c>
      <c r="D533" s="24" t="n">
        <v>244.7</v>
      </c>
      <c r="E533" s="25" t="n">
        <f aca="false">MAX(D533,0)/1000</f>
        <v>0.2447</v>
      </c>
      <c r="F533" s="25" t="n">
        <f aca="false">MAX(-D533,0)/1000</f>
        <v>0</v>
      </c>
      <c r="G533" s="23" t="str">
        <f aca="false">IF(E533&gt;0,"ja","nein")</f>
        <v>ja</v>
      </c>
      <c r="H533" s="26" t="n">
        <v>127.98</v>
      </c>
      <c r="I533" s="26" t="n">
        <f aca="false">(H533/10+IF(N533=2025,Einstellungen!$B$23,Einstellungen!$C$23))*(1+Einstellungen!$B$10)</f>
        <v>35.17521</v>
      </c>
      <c r="J533" s="25" t="n">
        <f aca="false">E533*I533/100</f>
        <v>0.08607373887</v>
      </c>
      <c r="K533" s="25" t="n">
        <f aca="false">E533*Einstellungen!$B$5/100</f>
        <v>0.070963</v>
      </c>
      <c r="L533" s="23" t="str">
        <f aca="false">IF(I533&lt;Einstellungen!$B$5,"ja","nein")</f>
        <v>nein</v>
      </c>
      <c r="M533" s="23" t="s">
        <v>123</v>
      </c>
      <c r="N533" s="23" t="n">
        <v>2025</v>
      </c>
      <c r="O533" s="23" t="n">
        <v>8</v>
      </c>
    </row>
    <row r="534" customFormat="false" ht="15" hidden="false" customHeight="false" outlineLevel="0" collapsed="false">
      <c r="A534" s="22" t="n">
        <v>45708</v>
      </c>
      <c r="B534" s="23" t="s">
        <v>115</v>
      </c>
      <c r="C534" s="23" t="s">
        <v>106</v>
      </c>
      <c r="D534" s="24" t="n">
        <v>292.4</v>
      </c>
      <c r="E534" s="25" t="n">
        <f aca="false">MAX(D534,0)/1000</f>
        <v>0.2924</v>
      </c>
      <c r="F534" s="25" t="n">
        <f aca="false">MAX(-D534,0)/1000</f>
        <v>0</v>
      </c>
      <c r="G534" s="23" t="str">
        <f aca="false">IF(E534&gt;0,"ja","nein")</f>
        <v>ja</v>
      </c>
      <c r="H534" s="26" t="n">
        <v>105.87</v>
      </c>
      <c r="I534" s="26" t="n">
        <f aca="false">(H534/10+IF(N534=2025,Einstellungen!$B$23,Einstellungen!$C$23))*(1+Einstellungen!$B$10)</f>
        <v>32.54412</v>
      </c>
      <c r="J534" s="25" t="n">
        <f aca="false">E534*I534/100</f>
        <v>0.09515900688</v>
      </c>
      <c r="K534" s="25" t="n">
        <f aca="false">E534*Einstellungen!$B$5/100</f>
        <v>0.084796</v>
      </c>
      <c r="L534" s="23" t="str">
        <f aca="false">IF(I534&lt;Einstellungen!$B$5,"ja","nein")</f>
        <v>nein</v>
      </c>
      <c r="M534" s="23" t="s">
        <v>123</v>
      </c>
      <c r="N534" s="23" t="n">
        <v>2025</v>
      </c>
      <c r="O534" s="23" t="n">
        <v>9</v>
      </c>
    </row>
    <row r="535" customFormat="false" ht="15" hidden="false" customHeight="false" outlineLevel="0" collapsed="false">
      <c r="A535" s="22" t="n">
        <v>45708</v>
      </c>
      <c r="B535" s="23" t="s">
        <v>116</v>
      </c>
      <c r="C535" s="23" t="s">
        <v>106</v>
      </c>
      <c r="D535" s="24" t="n">
        <v>519.7</v>
      </c>
      <c r="E535" s="25" t="n">
        <f aca="false">MAX(D535,0)/1000</f>
        <v>0.5197</v>
      </c>
      <c r="F535" s="25" t="n">
        <f aca="false">MAX(-D535,0)/1000</f>
        <v>0</v>
      </c>
      <c r="G535" s="23" t="str">
        <f aca="false">IF(E535&gt;0,"ja","nein")</f>
        <v>ja</v>
      </c>
      <c r="H535" s="26" t="n">
        <v>93.72</v>
      </c>
      <c r="I535" s="26" t="n">
        <f aca="false">(H535/10+IF(N535=2025,Einstellungen!$B$23,Einstellungen!$C$23))*(1+Einstellungen!$B$10)</f>
        <v>31.09827</v>
      </c>
      <c r="J535" s="25" t="n">
        <f aca="false">E535*I535/100</f>
        <v>0.16161770919</v>
      </c>
      <c r="K535" s="25" t="n">
        <f aca="false">E535*Einstellungen!$B$5/100</f>
        <v>0.150713</v>
      </c>
      <c r="L535" s="23" t="str">
        <f aca="false">IF(I535&lt;Einstellungen!$B$5,"ja","nein")</f>
        <v>nein</v>
      </c>
      <c r="M535" s="23" t="s">
        <v>123</v>
      </c>
      <c r="N535" s="23" t="n">
        <v>2025</v>
      </c>
      <c r="O535" s="23" t="n">
        <v>10</v>
      </c>
    </row>
    <row r="536" customFormat="false" ht="15" hidden="false" customHeight="false" outlineLevel="0" collapsed="false">
      <c r="A536" s="22" t="n">
        <v>45708</v>
      </c>
      <c r="B536" s="23" t="s">
        <v>117</v>
      </c>
      <c r="C536" s="23" t="s">
        <v>106</v>
      </c>
      <c r="D536" s="24" t="n">
        <v>313.4</v>
      </c>
      <c r="E536" s="25" t="n">
        <f aca="false">MAX(D536,0)/1000</f>
        <v>0.3134</v>
      </c>
      <c r="F536" s="25" t="n">
        <f aca="false">MAX(-D536,0)/1000</f>
        <v>0</v>
      </c>
      <c r="G536" s="23" t="str">
        <f aca="false">IF(E536&gt;0,"ja","nein")</f>
        <v>ja</v>
      </c>
      <c r="H536" s="26" t="n">
        <v>87.23</v>
      </c>
      <c r="I536" s="26" t="n">
        <f aca="false">(H536/10+IF(N536=2025,Einstellungen!$B$23,Einstellungen!$C$23))*(1+Einstellungen!$B$10)</f>
        <v>30.32596</v>
      </c>
      <c r="J536" s="25" t="n">
        <f aca="false">E536*I536/100</f>
        <v>0.09504155864</v>
      </c>
      <c r="K536" s="25" t="n">
        <f aca="false">E536*Einstellungen!$B$5/100</f>
        <v>0.090886</v>
      </c>
      <c r="L536" s="23" t="str">
        <f aca="false">IF(I536&lt;Einstellungen!$B$5,"ja","nein")</f>
        <v>nein</v>
      </c>
      <c r="M536" s="23" t="s">
        <v>123</v>
      </c>
      <c r="N536" s="23" t="n">
        <v>2025</v>
      </c>
      <c r="O536" s="23" t="n">
        <v>11</v>
      </c>
    </row>
    <row r="537" customFormat="false" ht="15" hidden="false" customHeight="false" outlineLevel="0" collapsed="false">
      <c r="A537" s="22" t="n">
        <v>45708</v>
      </c>
      <c r="B537" s="23" t="s">
        <v>118</v>
      </c>
      <c r="C537" s="23" t="s">
        <v>106</v>
      </c>
      <c r="D537" s="24" t="n">
        <v>260</v>
      </c>
      <c r="E537" s="25" t="n">
        <f aca="false">MAX(D537,0)/1000</f>
        <v>0.26</v>
      </c>
      <c r="F537" s="25" t="n">
        <f aca="false">MAX(-D537,0)/1000</f>
        <v>0</v>
      </c>
      <c r="G537" s="23" t="str">
        <f aca="false">IF(E537&gt;0,"ja","nein")</f>
        <v>ja</v>
      </c>
      <c r="H537" s="26" t="n">
        <v>86.87</v>
      </c>
      <c r="I537" s="26" t="n">
        <f aca="false">(H537/10+IF(N537=2025,Einstellungen!$B$23,Einstellungen!$C$23))*(1+Einstellungen!$B$10)</f>
        <v>30.28312</v>
      </c>
      <c r="J537" s="25" t="n">
        <f aca="false">E537*I537/100</f>
        <v>0.078736112</v>
      </c>
      <c r="K537" s="25" t="n">
        <f aca="false">E537*Einstellungen!$B$5/100</f>
        <v>0.0754</v>
      </c>
      <c r="L537" s="23" t="str">
        <f aca="false">IF(I537&lt;Einstellungen!$B$5,"ja","nein")</f>
        <v>nein</v>
      </c>
      <c r="M537" s="23" t="s">
        <v>123</v>
      </c>
      <c r="N537" s="23" t="n">
        <v>2025</v>
      </c>
      <c r="O537" s="23" t="n">
        <v>12</v>
      </c>
    </row>
    <row r="538" customFormat="false" ht="15" hidden="false" customHeight="false" outlineLevel="0" collapsed="false">
      <c r="A538" s="22" t="n">
        <v>45708</v>
      </c>
      <c r="B538" s="23" t="s">
        <v>119</v>
      </c>
      <c r="C538" s="23" t="s">
        <v>106</v>
      </c>
      <c r="D538" s="24" t="n">
        <v>459.9</v>
      </c>
      <c r="E538" s="25" t="n">
        <f aca="false">MAX(D538,0)/1000</f>
        <v>0.4599</v>
      </c>
      <c r="F538" s="25" t="n">
        <f aca="false">MAX(-D538,0)/1000</f>
        <v>0</v>
      </c>
      <c r="G538" s="23" t="str">
        <f aca="false">IF(E538&gt;0,"ja","nein")</f>
        <v>ja</v>
      </c>
      <c r="H538" s="26" t="n">
        <v>84.51</v>
      </c>
      <c r="I538" s="26" t="n">
        <f aca="false">(H538/10+IF(N538=2025,Einstellungen!$B$23,Einstellungen!$C$23))*(1+Einstellungen!$B$10)</f>
        <v>30.00228</v>
      </c>
      <c r="J538" s="25" t="n">
        <f aca="false">E538*I538/100</f>
        <v>0.13798048572</v>
      </c>
      <c r="K538" s="25" t="n">
        <f aca="false">E538*Einstellungen!$B$5/100</f>
        <v>0.133371</v>
      </c>
      <c r="L538" s="23" t="str">
        <f aca="false">IF(I538&lt;Einstellungen!$B$5,"ja","nein")</f>
        <v>nein</v>
      </c>
      <c r="M538" s="23" t="s">
        <v>123</v>
      </c>
      <c r="N538" s="23" t="n">
        <v>2025</v>
      </c>
      <c r="O538" s="23" t="n">
        <v>13</v>
      </c>
    </row>
    <row r="539" customFormat="false" ht="15" hidden="false" customHeight="false" outlineLevel="0" collapsed="false">
      <c r="A539" s="22" t="n">
        <v>45708</v>
      </c>
      <c r="B539" s="23" t="s">
        <v>120</v>
      </c>
      <c r="C539" s="23" t="s">
        <v>106</v>
      </c>
      <c r="D539" s="24" t="n">
        <v>228.5</v>
      </c>
      <c r="E539" s="25" t="n">
        <f aca="false">MAX(D539,0)/1000</f>
        <v>0.2285</v>
      </c>
      <c r="F539" s="25" t="n">
        <f aca="false">MAX(-D539,0)/1000</f>
        <v>0</v>
      </c>
      <c r="G539" s="23" t="str">
        <f aca="false">IF(E539&gt;0,"ja","nein")</f>
        <v>ja</v>
      </c>
      <c r="H539" s="26" t="n">
        <v>84.78</v>
      </c>
      <c r="I539" s="26" t="n">
        <f aca="false">(H539/10+IF(N539=2025,Einstellungen!$B$23,Einstellungen!$C$23))*(1+Einstellungen!$B$10)</f>
        <v>30.03441</v>
      </c>
      <c r="J539" s="25" t="n">
        <f aca="false">E539*I539/100</f>
        <v>0.06862862685</v>
      </c>
      <c r="K539" s="25" t="n">
        <f aca="false">E539*Einstellungen!$B$5/100</f>
        <v>0.066265</v>
      </c>
      <c r="L539" s="23" t="str">
        <f aca="false">IF(I539&lt;Einstellungen!$B$5,"ja","nein")</f>
        <v>nein</v>
      </c>
      <c r="M539" s="23" t="s">
        <v>123</v>
      </c>
      <c r="N539" s="23" t="n">
        <v>2025</v>
      </c>
      <c r="O539" s="23" t="n">
        <v>14</v>
      </c>
    </row>
    <row r="540" customFormat="false" ht="15" hidden="false" customHeight="false" outlineLevel="0" collapsed="false">
      <c r="A540" s="22" t="n">
        <v>45708</v>
      </c>
      <c r="B540" s="23" t="s">
        <v>104</v>
      </c>
      <c r="C540" s="23" t="s">
        <v>106</v>
      </c>
      <c r="D540" s="24" t="n">
        <v>317.5</v>
      </c>
      <c r="E540" s="25" t="n">
        <f aca="false">MAX(D540,0)/1000</f>
        <v>0.3175</v>
      </c>
      <c r="F540" s="25" t="n">
        <f aca="false">MAX(-D540,0)/1000</f>
        <v>0</v>
      </c>
      <c r="G540" s="23" t="str">
        <f aca="false">IF(E540&gt;0,"ja","nein")</f>
        <v>ja</v>
      </c>
      <c r="H540" s="26" t="n">
        <v>90.05</v>
      </c>
      <c r="I540" s="26" t="n">
        <f aca="false">(H540/10+IF(N540=2025,Einstellungen!$B$23,Einstellungen!$C$23))*(1+Einstellungen!$B$10)</f>
        <v>30.66154</v>
      </c>
      <c r="J540" s="25" t="n">
        <f aca="false">E540*I540/100</f>
        <v>0.0973503895</v>
      </c>
      <c r="K540" s="25" t="n">
        <f aca="false">E540*Einstellungen!$B$5/100</f>
        <v>0.092075</v>
      </c>
      <c r="L540" s="23" t="str">
        <f aca="false">IF(I540&lt;Einstellungen!$B$5,"ja","nein")</f>
        <v>nein</v>
      </c>
      <c r="M540" s="23" t="s">
        <v>123</v>
      </c>
      <c r="N540" s="23" t="n">
        <v>2025</v>
      </c>
      <c r="O540" s="23" t="n">
        <v>15</v>
      </c>
    </row>
    <row r="541" customFormat="false" ht="15" hidden="false" customHeight="false" outlineLevel="0" collapsed="false">
      <c r="A541" s="22" t="n">
        <v>45708</v>
      </c>
      <c r="B541" s="23" t="s">
        <v>105</v>
      </c>
      <c r="C541" s="23" t="s">
        <v>106</v>
      </c>
      <c r="D541" s="24" t="n">
        <v>445.2</v>
      </c>
      <c r="E541" s="25" t="n">
        <f aca="false">MAX(D541,0)/1000</f>
        <v>0.4452</v>
      </c>
      <c r="F541" s="25" t="n">
        <f aca="false">MAX(-D541,0)/1000</f>
        <v>0</v>
      </c>
      <c r="G541" s="23" t="str">
        <f aca="false">IF(E541&gt;0,"ja","nein")</f>
        <v>ja</v>
      </c>
      <c r="H541" s="26" t="n">
        <v>98.34</v>
      </c>
      <c r="I541" s="26" t="n">
        <f aca="false">(H541/10+IF(N541=2025,Einstellungen!$B$23,Einstellungen!$C$23))*(1+Einstellungen!$B$10)</f>
        <v>31.64805</v>
      </c>
      <c r="J541" s="25" t="n">
        <f aca="false">E541*I541/100</f>
        <v>0.1408971186</v>
      </c>
      <c r="K541" s="25" t="n">
        <f aca="false">E541*Einstellungen!$B$5/100</f>
        <v>0.129108</v>
      </c>
      <c r="L541" s="23" t="str">
        <f aca="false">IF(I541&lt;Einstellungen!$B$5,"ja","nein")</f>
        <v>nein</v>
      </c>
      <c r="M541" s="23" t="s">
        <v>123</v>
      </c>
      <c r="N541" s="23" t="n">
        <v>2025</v>
      </c>
      <c r="O541" s="23" t="n">
        <v>16</v>
      </c>
    </row>
    <row r="542" customFormat="false" ht="15" hidden="false" customHeight="false" outlineLevel="0" collapsed="false">
      <c r="A542" s="22" t="n">
        <v>45708</v>
      </c>
      <c r="B542" s="23" t="s">
        <v>97</v>
      </c>
      <c r="C542" s="23" t="s">
        <v>106</v>
      </c>
      <c r="D542" s="24" t="n">
        <v>544.2</v>
      </c>
      <c r="E542" s="25" t="n">
        <f aca="false">MAX(D542,0)/1000</f>
        <v>0.5442</v>
      </c>
      <c r="F542" s="25" t="n">
        <f aca="false">MAX(-D542,0)/1000</f>
        <v>0</v>
      </c>
      <c r="G542" s="23" t="str">
        <f aca="false">IF(E542&gt;0,"ja","nein")</f>
        <v>ja</v>
      </c>
      <c r="H542" s="26" t="n">
        <v>110.13</v>
      </c>
      <c r="I542" s="26" t="n">
        <f aca="false">(H542/10+IF(N542=2025,Einstellungen!$B$23,Einstellungen!$C$23))*(1+Einstellungen!$B$10)</f>
        <v>33.05106</v>
      </c>
      <c r="J542" s="25" t="n">
        <f aca="false">E542*I542/100</f>
        <v>0.17986386852</v>
      </c>
      <c r="K542" s="25" t="n">
        <f aca="false">E542*Einstellungen!$B$5/100</f>
        <v>0.157818</v>
      </c>
      <c r="L542" s="23" t="str">
        <f aca="false">IF(I542&lt;Einstellungen!$B$5,"ja","nein")</f>
        <v>nein</v>
      </c>
      <c r="M542" s="23" t="s">
        <v>123</v>
      </c>
      <c r="N542" s="23" t="n">
        <v>2025</v>
      </c>
      <c r="O542" s="23" t="n">
        <v>17</v>
      </c>
    </row>
    <row r="543" customFormat="false" ht="15" hidden="false" customHeight="false" outlineLevel="0" collapsed="false">
      <c r="A543" s="22" t="n">
        <v>45708</v>
      </c>
      <c r="B543" s="23" t="s">
        <v>99</v>
      </c>
      <c r="C543" s="23" t="s">
        <v>106</v>
      </c>
      <c r="D543" s="24" t="n">
        <v>505.1</v>
      </c>
      <c r="E543" s="25" t="n">
        <f aca="false">MAX(D543,0)/1000</f>
        <v>0.5051</v>
      </c>
      <c r="F543" s="25" t="n">
        <f aca="false">MAX(-D543,0)/1000</f>
        <v>0</v>
      </c>
      <c r="G543" s="23" t="str">
        <f aca="false">IF(E543&gt;0,"ja","nein")</f>
        <v>ja</v>
      </c>
      <c r="H543" s="26" t="n">
        <v>112.38</v>
      </c>
      <c r="I543" s="26" t="n">
        <f aca="false">(H543/10+IF(N543=2025,Einstellungen!$B$23,Einstellungen!$C$23))*(1+Einstellungen!$B$10)</f>
        <v>33.31881</v>
      </c>
      <c r="J543" s="25" t="n">
        <f aca="false">E543*I543/100</f>
        <v>0.16829330931</v>
      </c>
      <c r="K543" s="25" t="n">
        <f aca="false">E543*Einstellungen!$B$5/100</f>
        <v>0.146479</v>
      </c>
      <c r="L543" s="23" t="str">
        <f aca="false">IF(I543&lt;Einstellungen!$B$5,"ja","nein")</f>
        <v>nein</v>
      </c>
      <c r="M543" s="23" t="s">
        <v>123</v>
      </c>
      <c r="N543" s="23" t="n">
        <v>2025</v>
      </c>
      <c r="O543" s="23" t="n">
        <v>18</v>
      </c>
    </row>
    <row r="544" customFormat="false" ht="15" hidden="false" customHeight="false" outlineLevel="0" collapsed="false">
      <c r="A544" s="22" t="n">
        <v>45708</v>
      </c>
      <c r="B544" s="23" t="s">
        <v>100</v>
      </c>
      <c r="C544" s="23" t="s">
        <v>106</v>
      </c>
      <c r="D544" s="24" t="n">
        <v>790.8</v>
      </c>
      <c r="E544" s="25" t="n">
        <f aca="false">MAX(D544,0)/1000</f>
        <v>0.7908</v>
      </c>
      <c r="F544" s="25" t="n">
        <f aca="false">MAX(-D544,0)/1000</f>
        <v>0</v>
      </c>
      <c r="G544" s="23" t="str">
        <f aca="false">IF(E544&gt;0,"ja","nein")</f>
        <v>ja</v>
      </c>
      <c r="H544" s="26" t="n">
        <v>122.45</v>
      </c>
      <c r="I544" s="26" t="n">
        <f aca="false">(H544/10+IF(N544=2025,Einstellungen!$B$23,Einstellungen!$C$23))*(1+Einstellungen!$B$10)</f>
        <v>34.51714</v>
      </c>
      <c r="J544" s="25" t="n">
        <f aca="false">E544*I544/100</f>
        <v>0.27296154312</v>
      </c>
      <c r="K544" s="25" t="n">
        <f aca="false">E544*Einstellungen!$B$5/100</f>
        <v>0.229332</v>
      </c>
      <c r="L544" s="23" t="str">
        <f aca="false">IF(I544&lt;Einstellungen!$B$5,"ja","nein")</f>
        <v>nein</v>
      </c>
      <c r="M544" s="23" t="s">
        <v>123</v>
      </c>
      <c r="N544" s="23" t="n">
        <v>2025</v>
      </c>
      <c r="O544" s="23" t="n">
        <v>19</v>
      </c>
    </row>
    <row r="545" customFormat="false" ht="15" hidden="false" customHeight="false" outlineLevel="0" collapsed="false">
      <c r="A545" s="22" t="n">
        <v>45708</v>
      </c>
      <c r="B545" s="23" t="s">
        <v>92</v>
      </c>
      <c r="C545" s="23" t="s">
        <v>106</v>
      </c>
      <c r="D545" s="24" t="n">
        <v>460.1</v>
      </c>
      <c r="E545" s="25" t="n">
        <f aca="false">MAX(D545,0)/1000</f>
        <v>0.4601</v>
      </c>
      <c r="F545" s="25" t="n">
        <f aca="false">MAX(-D545,0)/1000</f>
        <v>0</v>
      </c>
      <c r="G545" s="23" t="str">
        <f aca="false">IF(E545&gt;0,"ja","nein")</f>
        <v>ja</v>
      </c>
      <c r="H545" s="26" t="n">
        <v>105.91</v>
      </c>
      <c r="I545" s="26" t="n">
        <f aca="false">(H545/10+IF(N545=2025,Einstellungen!$B$23,Einstellungen!$C$23))*(1+Einstellungen!$B$10)</f>
        <v>32.54888</v>
      </c>
      <c r="J545" s="25" t="n">
        <f aca="false">E545*I545/100</f>
        <v>0.14975739688</v>
      </c>
      <c r="K545" s="25" t="n">
        <f aca="false">E545*Einstellungen!$B$5/100</f>
        <v>0.133429</v>
      </c>
      <c r="L545" s="23" t="str">
        <f aca="false">IF(I545&lt;Einstellungen!$B$5,"ja","nein")</f>
        <v>nein</v>
      </c>
      <c r="M545" s="23" t="s">
        <v>123</v>
      </c>
      <c r="N545" s="23" t="n">
        <v>2025</v>
      </c>
      <c r="O545" s="23" t="n">
        <v>20</v>
      </c>
    </row>
    <row r="546" customFormat="false" ht="15" hidden="false" customHeight="false" outlineLevel="0" collapsed="false">
      <c r="A546" s="22" t="n">
        <v>45708</v>
      </c>
      <c r="B546" s="23" t="s">
        <v>95</v>
      </c>
      <c r="C546" s="23" t="s">
        <v>106</v>
      </c>
      <c r="D546" s="24" t="n">
        <v>445.2</v>
      </c>
      <c r="E546" s="25" t="n">
        <f aca="false">MAX(D546,0)/1000</f>
        <v>0.4452</v>
      </c>
      <c r="F546" s="25" t="n">
        <f aca="false">MAX(-D546,0)/1000</f>
        <v>0</v>
      </c>
      <c r="G546" s="23" t="str">
        <f aca="false">IF(E546&gt;0,"ja","nein")</f>
        <v>ja</v>
      </c>
      <c r="H546" s="26" t="n">
        <v>92.41</v>
      </c>
      <c r="I546" s="26" t="n">
        <f aca="false">(H546/10+IF(N546=2025,Einstellungen!$B$23,Einstellungen!$C$23))*(1+Einstellungen!$B$10)</f>
        <v>30.94238</v>
      </c>
      <c r="J546" s="25" t="n">
        <f aca="false">E546*I546/100</f>
        <v>0.13775547576</v>
      </c>
      <c r="K546" s="25" t="n">
        <f aca="false">E546*Einstellungen!$B$5/100</f>
        <v>0.129108</v>
      </c>
      <c r="L546" s="23" t="str">
        <f aca="false">IF(I546&lt;Einstellungen!$B$5,"ja","nein")</f>
        <v>nein</v>
      </c>
      <c r="M546" s="23" t="s">
        <v>123</v>
      </c>
      <c r="N546" s="23" t="n">
        <v>2025</v>
      </c>
      <c r="O546" s="23" t="n">
        <v>21</v>
      </c>
    </row>
    <row r="547" customFormat="false" ht="15" hidden="false" customHeight="false" outlineLevel="0" collapsed="false">
      <c r="A547" s="22" t="n">
        <v>45708</v>
      </c>
      <c r="B547" s="23" t="s">
        <v>96</v>
      </c>
      <c r="C547" s="23" t="s">
        <v>106</v>
      </c>
      <c r="D547" s="24" t="n">
        <v>298.2</v>
      </c>
      <c r="E547" s="25" t="n">
        <f aca="false">MAX(D547,0)/1000</f>
        <v>0.2982</v>
      </c>
      <c r="F547" s="25" t="n">
        <f aca="false">MAX(-D547,0)/1000</f>
        <v>0</v>
      </c>
      <c r="G547" s="23" t="str">
        <f aca="false">IF(E547&gt;0,"ja","nein")</f>
        <v>ja</v>
      </c>
      <c r="H547" s="26" t="n">
        <v>90.84</v>
      </c>
      <c r="I547" s="26" t="n">
        <f aca="false">(H547/10+IF(N547=2025,Einstellungen!$B$23,Einstellungen!$C$23))*(1+Einstellungen!$B$10)</f>
        <v>30.75555</v>
      </c>
      <c r="J547" s="25" t="n">
        <f aca="false">E547*I547/100</f>
        <v>0.0917130501</v>
      </c>
      <c r="K547" s="25" t="n">
        <f aca="false">E547*Einstellungen!$B$5/100</f>
        <v>0.086478</v>
      </c>
      <c r="L547" s="23" t="str">
        <f aca="false">IF(I547&lt;Einstellungen!$B$5,"ja","nein")</f>
        <v>nein</v>
      </c>
      <c r="M547" s="23" t="s">
        <v>123</v>
      </c>
      <c r="N547" s="23" t="n">
        <v>2025</v>
      </c>
      <c r="O547" s="23" t="n">
        <v>22</v>
      </c>
    </row>
    <row r="548" customFormat="false" ht="15" hidden="false" customHeight="false" outlineLevel="0" collapsed="false">
      <c r="A548" s="22" t="n">
        <v>45708</v>
      </c>
      <c r="B548" s="23" t="s">
        <v>101</v>
      </c>
      <c r="C548" s="23" t="s">
        <v>106</v>
      </c>
      <c r="D548" s="24" t="n">
        <v>256.8</v>
      </c>
      <c r="E548" s="25" t="n">
        <f aca="false">MAX(D548,0)/1000</f>
        <v>0.2568</v>
      </c>
      <c r="F548" s="25" t="n">
        <f aca="false">MAX(-D548,0)/1000</f>
        <v>0</v>
      </c>
      <c r="G548" s="23" t="str">
        <f aca="false">IF(E548&gt;0,"ja","nein")</f>
        <v>ja</v>
      </c>
      <c r="H548" s="26" t="n">
        <v>83</v>
      </c>
      <c r="I548" s="26" t="n">
        <f aca="false">(H548/10+IF(N548=2025,Einstellungen!$B$23,Einstellungen!$C$23))*(1+Einstellungen!$B$10)</f>
        <v>29.82259</v>
      </c>
      <c r="J548" s="25" t="n">
        <f aca="false">E548*I548/100</f>
        <v>0.07658441112</v>
      </c>
      <c r="K548" s="25" t="n">
        <f aca="false">E548*Einstellungen!$B$5/100</f>
        <v>0.074472</v>
      </c>
      <c r="L548" s="23" t="str">
        <f aca="false">IF(I548&lt;Einstellungen!$B$5,"ja","nein")</f>
        <v>nein</v>
      </c>
      <c r="M548" s="23" t="s">
        <v>123</v>
      </c>
      <c r="N548" s="23" t="n">
        <v>2025</v>
      </c>
      <c r="O548" s="23" t="n">
        <v>23</v>
      </c>
    </row>
    <row r="549" customFormat="false" ht="15" hidden="false" customHeight="false" outlineLevel="0" collapsed="false">
      <c r="A549" s="22" t="n">
        <v>45709</v>
      </c>
      <c r="B549" s="23" t="s">
        <v>102</v>
      </c>
      <c r="C549" s="23" t="s">
        <v>121</v>
      </c>
      <c r="D549" s="24" t="n">
        <v>248</v>
      </c>
      <c r="E549" s="25" t="n">
        <f aca="false">MAX(D549,0)/1000</f>
        <v>0.248</v>
      </c>
      <c r="F549" s="25" t="n">
        <f aca="false">MAX(-D549,0)/1000</f>
        <v>0</v>
      </c>
      <c r="G549" s="23" t="str">
        <f aca="false">IF(E549&gt;0,"ja","nein")</f>
        <v>ja</v>
      </c>
      <c r="H549" s="26" t="n">
        <v>75.51</v>
      </c>
      <c r="I549" s="26" t="n">
        <f aca="false">(H549/10+IF(N549=2025,Einstellungen!$B$23,Einstellungen!$C$23))*(1+Einstellungen!$B$10)</f>
        <v>28.93128</v>
      </c>
      <c r="J549" s="25" t="n">
        <f aca="false">E549*I549/100</f>
        <v>0.0717495744</v>
      </c>
      <c r="K549" s="25" t="n">
        <f aca="false">E549*Einstellungen!$B$5/100</f>
        <v>0.07192</v>
      </c>
      <c r="L549" s="23" t="str">
        <f aca="false">IF(I549&lt;Einstellungen!$B$5,"ja","nein")</f>
        <v>ja</v>
      </c>
      <c r="M549" s="23" t="s">
        <v>123</v>
      </c>
      <c r="N549" s="23" t="n">
        <v>2025</v>
      </c>
      <c r="O549" s="23" t="n">
        <v>0</v>
      </c>
    </row>
    <row r="550" customFormat="false" ht="15" hidden="false" customHeight="false" outlineLevel="0" collapsed="false">
      <c r="A550" s="22" t="n">
        <v>45709</v>
      </c>
      <c r="B550" s="23" t="s">
        <v>107</v>
      </c>
      <c r="C550" s="23" t="s">
        <v>121</v>
      </c>
      <c r="D550" s="24" t="n">
        <v>228.3</v>
      </c>
      <c r="E550" s="25" t="n">
        <f aca="false">MAX(D550,0)/1000</f>
        <v>0.2283</v>
      </c>
      <c r="F550" s="25" t="n">
        <f aca="false">MAX(-D550,0)/1000</f>
        <v>0</v>
      </c>
      <c r="G550" s="23" t="str">
        <f aca="false">IF(E550&gt;0,"ja","nein")</f>
        <v>ja</v>
      </c>
      <c r="H550" s="26" t="n">
        <v>74.99</v>
      </c>
      <c r="I550" s="26" t="n">
        <f aca="false">(H550/10+IF(N550=2025,Einstellungen!$B$23,Einstellungen!$C$23))*(1+Einstellungen!$B$10)</f>
        <v>28.8694</v>
      </c>
      <c r="J550" s="25" t="n">
        <f aca="false">E550*I550/100</f>
        <v>0.0659088402</v>
      </c>
      <c r="K550" s="25" t="n">
        <f aca="false">E550*Einstellungen!$B$5/100</f>
        <v>0.066207</v>
      </c>
      <c r="L550" s="23" t="str">
        <f aca="false">IF(I550&lt;Einstellungen!$B$5,"ja","nein")</f>
        <v>ja</v>
      </c>
      <c r="M550" s="23" t="s">
        <v>123</v>
      </c>
      <c r="N550" s="23" t="n">
        <v>2025</v>
      </c>
      <c r="O550" s="23" t="n">
        <v>1</v>
      </c>
    </row>
    <row r="551" customFormat="false" ht="15" hidden="false" customHeight="false" outlineLevel="0" collapsed="false">
      <c r="A551" s="22" t="n">
        <v>45709</v>
      </c>
      <c r="B551" s="23" t="s">
        <v>108</v>
      </c>
      <c r="C551" s="23" t="s">
        <v>121</v>
      </c>
      <c r="D551" s="24" t="n">
        <v>200.9</v>
      </c>
      <c r="E551" s="25" t="n">
        <f aca="false">MAX(D551,0)/1000</f>
        <v>0.2009</v>
      </c>
      <c r="F551" s="25" t="n">
        <f aca="false">MAX(-D551,0)/1000</f>
        <v>0</v>
      </c>
      <c r="G551" s="23" t="str">
        <f aca="false">IF(E551&gt;0,"ja","nein")</f>
        <v>ja</v>
      </c>
      <c r="H551" s="26" t="n">
        <v>79.8</v>
      </c>
      <c r="I551" s="26" t="n">
        <f aca="false">(H551/10+IF(N551=2025,Einstellungen!$B$23,Einstellungen!$C$23))*(1+Einstellungen!$B$10)</f>
        <v>29.44179</v>
      </c>
      <c r="J551" s="25" t="n">
        <f aca="false">E551*I551/100</f>
        <v>0.05914855611</v>
      </c>
      <c r="K551" s="25" t="n">
        <f aca="false">E551*Einstellungen!$B$5/100</f>
        <v>0.058261</v>
      </c>
      <c r="L551" s="23" t="str">
        <f aca="false">IF(I551&lt;Einstellungen!$B$5,"ja","nein")</f>
        <v>nein</v>
      </c>
      <c r="M551" s="23" t="s">
        <v>123</v>
      </c>
      <c r="N551" s="23" t="n">
        <v>2025</v>
      </c>
      <c r="O551" s="23" t="n">
        <v>2</v>
      </c>
    </row>
    <row r="552" customFormat="false" ht="15" hidden="false" customHeight="false" outlineLevel="0" collapsed="false">
      <c r="A552" s="22" t="n">
        <v>45709</v>
      </c>
      <c r="B552" s="23" t="s">
        <v>109</v>
      </c>
      <c r="C552" s="23" t="s">
        <v>121</v>
      </c>
      <c r="D552" s="24" t="n">
        <v>212.6</v>
      </c>
      <c r="E552" s="25" t="n">
        <f aca="false">MAX(D552,0)/1000</f>
        <v>0.2126</v>
      </c>
      <c r="F552" s="25" t="n">
        <f aca="false">MAX(-D552,0)/1000</f>
        <v>0</v>
      </c>
      <c r="G552" s="23" t="str">
        <f aca="false">IF(E552&gt;0,"ja","nein")</f>
        <v>ja</v>
      </c>
      <c r="H552" s="26" t="n">
        <v>83.4</v>
      </c>
      <c r="I552" s="26" t="n">
        <f aca="false">(H552/10+IF(N552=2025,Einstellungen!$B$23,Einstellungen!$C$23))*(1+Einstellungen!$B$10)</f>
        <v>29.87019</v>
      </c>
      <c r="J552" s="25" t="n">
        <f aca="false">E552*I552/100</f>
        <v>0.06350402394</v>
      </c>
      <c r="K552" s="25" t="n">
        <f aca="false">E552*Einstellungen!$B$5/100</f>
        <v>0.061654</v>
      </c>
      <c r="L552" s="23" t="str">
        <f aca="false">IF(I552&lt;Einstellungen!$B$5,"ja","nein")</f>
        <v>nein</v>
      </c>
      <c r="M552" s="23" t="s">
        <v>123</v>
      </c>
      <c r="N552" s="23" t="n">
        <v>2025</v>
      </c>
      <c r="O552" s="23" t="n">
        <v>3</v>
      </c>
    </row>
    <row r="553" customFormat="false" ht="15" hidden="false" customHeight="false" outlineLevel="0" collapsed="false">
      <c r="A553" s="22" t="n">
        <v>45709</v>
      </c>
      <c r="B553" s="23" t="s">
        <v>110</v>
      </c>
      <c r="C553" s="23" t="s">
        <v>121</v>
      </c>
      <c r="D553" s="24" t="n">
        <v>196.7</v>
      </c>
      <c r="E553" s="25" t="n">
        <f aca="false">MAX(D553,0)/1000</f>
        <v>0.1967</v>
      </c>
      <c r="F553" s="25" t="n">
        <f aca="false">MAX(-D553,0)/1000</f>
        <v>0</v>
      </c>
      <c r="G553" s="23" t="str">
        <f aca="false">IF(E553&gt;0,"ja","nein")</f>
        <v>ja</v>
      </c>
      <c r="H553" s="26" t="n">
        <v>82.4</v>
      </c>
      <c r="I553" s="26" t="n">
        <f aca="false">(H553/10+IF(N553=2025,Einstellungen!$B$23,Einstellungen!$C$23))*(1+Einstellungen!$B$10)</f>
        <v>29.75119</v>
      </c>
      <c r="J553" s="25" t="n">
        <f aca="false">E553*I553/100</f>
        <v>0.05852059073</v>
      </c>
      <c r="K553" s="25" t="n">
        <f aca="false">E553*Einstellungen!$B$5/100</f>
        <v>0.057043</v>
      </c>
      <c r="L553" s="23" t="str">
        <f aca="false">IF(I553&lt;Einstellungen!$B$5,"ja","nein")</f>
        <v>nein</v>
      </c>
      <c r="M553" s="23" t="s">
        <v>123</v>
      </c>
      <c r="N553" s="23" t="n">
        <v>2025</v>
      </c>
      <c r="O553" s="23" t="n">
        <v>4</v>
      </c>
    </row>
    <row r="554" customFormat="false" ht="15" hidden="false" customHeight="false" outlineLevel="0" collapsed="false">
      <c r="A554" s="22" t="n">
        <v>45709</v>
      </c>
      <c r="B554" s="23" t="s">
        <v>111</v>
      </c>
      <c r="C554" s="23" t="s">
        <v>121</v>
      </c>
      <c r="D554" s="24" t="n">
        <v>259.1</v>
      </c>
      <c r="E554" s="25" t="n">
        <f aca="false">MAX(D554,0)/1000</f>
        <v>0.2591</v>
      </c>
      <c r="F554" s="25" t="n">
        <f aca="false">MAX(-D554,0)/1000</f>
        <v>0</v>
      </c>
      <c r="G554" s="23" t="str">
        <f aca="false">IF(E554&gt;0,"ja","nein")</f>
        <v>ja</v>
      </c>
      <c r="H554" s="26" t="n">
        <v>82.03</v>
      </c>
      <c r="I554" s="26" t="n">
        <f aca="false">(H554/10+IF(N554=2025,Einstellungen!$B$23,Einstellungen!$C$23))*(1+Einstellungen!$B$10)</f>
        <v>29.70716</v>
      </c>
      <c r="J554" s="25" t="n">
        <f aca="false">E554*I554/100</f>
        <v>0.07697125156</v>
      </c>
      <c r="K554" s="25" t="n">
        <f aca="false">E554*Einstellungen!$B$5/100</f>
        <v>0.075139</v>
      </c>
      <c r="L554" s="23" t="str">
        <f aca="false">IF(I554&lt;Einstellungen!$B$5,"ja","nein")</f>
        <v>nein</v>
      </c>
      <c r="M554" s="23" t="s">
        <v>123</v>
      </c>
      <c r="N554" s="23" t="n">
        <v>2025</v>
      </c>
      <c r="O554" s="23" t="n">
        <v>5</v>
      </c>
    </row>
    <row r="555" customFormat="false" ht="15" hidden="false" customHeight="false" outlineLevel="0" collapsed="false">
      <c r="A555" s="22" t="n">
        <v>45709</v>
      </c>
      <c r="B555" s="23" t="s">
        <v>112</v>
      </c>
      <c r="C555" s="23" t="s">
        <v>121</v>
      </c>
      <c r="D555" s="24" t="n">
        <v>248.6</v>
      </c>
      <c r="E555" s="25" t="n">
        <f aca="false">MAX(D555,0)/1000</f>
        <v>0.2486</v>
      </c>
      <c r="F555" s="25" t="n">
        <f aca="false">MAX(-D555,0)/1000</f>
        <v>0</v>
      </c>
      <c r="G555" s="23" t="str">
        <f aca="false">IF(E555&gt;0,"ja","nein")</f>
        <v>ja</v>
      </c>
      <c r="H555" s="26" t="n">
        <v>106.47</v>
      </c>
      <c r="I555" s="26" t="n">
        <f aca="false">(H555/10+IF(N555=2025,Einstellungen!$B$23,Einstellungen!$C$23))*(1+Einstellungen!$B$10)</f>
        <v>32.61552</v>
      </c>
      <c r="J555" s="25" t="n">
        <f aca="false">E555*I555/100</f>
        <v>0.08108218272</v>
      </c>
      <c r="K555" s="25" t="n">
        <f aca="false">E555*Einstellungen!$B$5/100</f>
        <v>0.072094</v>
      </c>
      <c r="L555" s="23" t="str">
        <f aca="false">IF(I555&lt;Einstellungen!$B$5,"ja","nein")</f>
        <v>nein</v>
      </c>
      <c r="M555" s="23" t="s">
        <v>123</v>
      </c>
      <c r="N555" s="23" t="n">
        <v>2025</v>
      </c>
      <c r="O555" s="23" t="n">
        <v>6</v>
      </c>
    </row>
    <row r="556" customFormat="false" ht="15" hidden="false" customHeight="false" outlineLevel="0" collapsed="false">
      <c r="A556" s="22" t="n">
        <v>45709</v>
      </c>
      <c r="B556" s="23" t="s">
        <v>113</v>
      </c>
      <c r="C556" s="23" t="s">
        <v>121</v>
      </c>
      <c r="D556" s="24" t="n">
        <v>247.7</v>
      </c>
      <c r="E556" s="25" t="n">
        <f aca="false">MAX(D556,0)/1000</f>
        <v>0.2477</v>
      </c>
      <c r="F556" s="25" t="n">
        <f aca="false">MAX(-D556,0)/1000</f>
        <v>0</v>
      </c>
      <c r="G556" s="23" t="str">
        <f aca="false">IF(E556&gt;0,"ja","nein")</f>
        <v>ja</v>
      </c>
      <c r="H556" s="26" t="n">
        <v>152.5</v>
      </c>
      <c r="I556" s="26" t="n">
        <f aca="false">(H556/10+IF(N556=2025,Einstellungen!$B$23,Einstellungen!$C$23))*(1+Einstellungen!$B$10)</f>
        <v>38.09309</v>
      </c>
      <c r="J556" s="25" t="n">
        <f aca="false">E556*I556/100</f>
        <v>0.09435658393</v>
      </c>
      <c r="K556" s="25" t="n">
        <f aca="false">E556*Einstellungen!$B$5/100</f>
        <v>0.071833</v>
      </c>
      <c r="L556" s="23" t="str">
        <f aca="false">IF(I556&lt;Einstellungen!$B$5,"ja","nein")</f>
        <v>nein</v>
      </c>
      <c r="M556" s="23" t="s">
        <v>123</v>
      </c>
      <c r="N556" s="23" t="n">
        <v>2025</v>
      </c>
      <c r="O556" s="23" t="n">
        <v>7</v>
      </c>
    </row>
    <row r="557" customFormat="false" ht="15" hidden="false" customHeight="false" outlineLevel="0" collapsed="false">
      <c r="A557" s="22" t="n">
        <v>45709</v>
      </c>
      <c r="B557" s="23" t="s">
        <v>114</v>
      </c>
      <c r="C557" s="23" t="s">
        <v>121</v>
      </c>
      <c r="D557" s="24" t="n">
        <v>219.9</v>
      </c>
      <c r="E557" s="25" t="n">
        <f aca="false">MAX(D557,0)/1000</f>
        <v>0.2199</v>
      </c>
      <c r="F557" s="25" t="n">
        <f aca="false">MAX(-D557,0)/1000</f>
        <v>0</v>
      </c>
      <c r="G557" s="23" t="str">
        <f aca="false">IF(E557&gt;0,"ja","nein")</f>
        <v>ja</v>
      </c>
      <c r="H557" s="26" t="n">
        <v>145.21</v>
      </c>
      <c r="I557" s="26" t="n">
        <f aca="false">(H557/10+IF(N557=2025,Einstellungen!$B$23,Einstellungen!$C$23))*(1+Einstellungen!$B$10)</f>
        <v>37.22558</v>
      </c>
      <c r="J557" s="25" t="n">
        <f aca="false">E557*I557/100</f>
        <v>0.08185905042</v>
      </c>
      <c r="K557" s="25" t="n">
        <f aca="false">E557*Einstellungen!$B$5/100</f>
        <v>0.063771</v>
      </c>
      <c r="L557" s="23" t="str">
        <f aca="false">IF(I557&lt;Einstellungen!$B$5,"ja","nein")</f>
        <v>nein</v>
      </c>
      <c r="M557" s="23" t="s">
        <v>123</v>
      </c>
      <c r="N557" s="23" t="n">
        <v>2025</v>
      </c>
      <c r="O557" s="23" t="n">
        <v>8</v>
      </c>
    </row>
    <row r="558" customFormat="false" ht="15" hidden="false" customHeight="false" outlineLevel="0" collapsed="false">
      <c r="A558" s="22" t="n">
        <v>45709</v>
      </c>
      <c r="B558" s="23" t="s">
        <v>115</v>
      </c>
      <c r="C558" s="23" t="s">
        <v>121</v>
      </c>
      <c r="D558" s="24" t="n">
        <v>314.5</v>
      </c>
      <c r="E558" s="25" t="n">
        <f aca="false">MAX(D558,0)/1000</f>
        <v>0.3145</v>
      </c>
      <c r="F558" s="25" t="n">
        <f aca="false">MAX(-D558,0)/1000</f>
        <v>0</v>
      </c>
      <c r="G558" s="23" t="str">
        <f aca="false">IF(E558&gt;0,"ja","nein")</f>
        <v>ja</v>
      </c>
      <c r="H558" s="26" t="n">
        <v>120.98</v>
      </c>
      <c r="I558" s="26" t="n">
        <f aca="false">(H558/10+IF(N558=2025,Einstellungen!$B$23,Einstellungen!$C$23))*(1+Einstellungen!$B$10)</f>
        <v>34.34221</v>
      </c>
      <c r="J558" s="25" t="n">
        <f aca="false">E558*I558/100</f>
        <v>0.10800625045</v>
      </c>
      <c r="K558" s="25" t="n">
        <f aca="false">E558*Einstellungen!$B$5/100</f>
        <v>0.091205</v>
      </c>
      <c r="L558" s="23" t="str">
        <f aca="false">IF(I558&lt;Einstellungen!$B$5,"ja","nein")</f>
        <v>nein</v>
      </c>
      <c r="M558" s="23" t="s">
        <v>123</v>
      </c>
      <c r="N558" s="23" t="n">
        <v>2025</v>
      </c>
      <c r="O558" s="23" t="n">
        <v>9</v>
      </c>
    </row>
    <row r="559" customFormat="false" ht="15" hidden="false" customHeight="false" outlineLevel="0" collapsed="false">
      <c r="A559" s="22" t="n">
        <v>45709</v>
      </c>
      <c r="B559" s="23" t="s">
        <v>116</v>
      </c>
      <c r="C559" s="23" t="s">
        <v>121</v>
      </c>
      <c r="D559" s="24" t="n">
        <v>497.7</v>
      </c>
      <c r="E559" s="25" t="n">
        <f aca="false">MAX(D559,0)/1000</f>
        <v>0.4977</v>
      </c>
      <c r="F559" s="25" t="n">
        <f aca="false">MAX(-D559,0)/1000</f>
        <v>0</v>
      </c>
      <c r="G559" s="23" t="str">
        <f aca="false">IF(E559&gt;0,"ja","nein")</f>
        <v>ja</v>
      </c>
      <c r="H559" s="26" t="n">
        <v>98.68</v>
      </c>
      <c r="I559" s="26" t="n">
        <f aca="false">(H559/10+IF(N559=2025,Einstellungen!$B$23,Einstellungen!$C$23))*(1+Einstellungen!$B$10)</f>
        <v>31.68851</v>
      </c>
      <c r="J559" s="25" t="n">
        <f aca="false">E559*I559/100</f>
        <v>0.15771371427</v>
      </c>
      <c r="K559" s="25" t="n">
        <f aca="false">E559*Einstellungen!$B$5/100</f>
        <v>0.144333</v>
      </c>
      <c r="L559" s="23" t="str">
        <f aca="false">IF(I559&lt;Einstellungen!$B$5,"ja","nein")</f>
        <v>nein</v>
      </c>
      <c r="M559" s="23" t="s">
        <v>123</v>
      </c>
      <c r="N559" s="23" t="n">
        <v>2025</v>
      </c>
      <c r="O559" s="23" t="n">
        <v>10</v>
      </c>
    </row>
    <row r="560" customFormat="false" ht="15" hidden="false" customHeight="false" outlineLevel="0" collapsed="false">
      <c r="A560" s="22" t="n">
        <v>45709</v>
      </c>
      <c r="B560" s="23" t="s">
        <v>117</v>
      </c>
      <c r="C560" s="23" t="s">
        <v>121</v>
      </c>
      <c r="D560" s="24" t="n">
        <v>442.3</v>
      </c>
      <c r="E560" s="25" t="n">
        <f aca="false">MAX(D560,0)/1000</f>
        <v>0.4423</v>
      </c>
      <c r="F560" s="25" t="n">
        <f aca="false">MAX(-D560,0)/1000</f>
        <v>0</v>
      </c>
      <c r="G560" s="23" t="str">
        <f aca="false">IF(E560&gt;0,"ja","nein")</f>
        <v>ja</v>
      </c>
      <c r="H560" s="26" t="n">
        <v>83.4</v>
      </c>
      <c r="I560" s="26" t="n">
        <f aca="false">(H560/10+IF(N560=2025,Einstellungen!$B$23,Einstellungen!$C$23))*(1+Einstellungen!$B$10)</f>
        <v>29.87019</v>
      </c>
      <c r="J560" s="25" t="n">
        <f aca="false">E560*I560/100</f>
        <v>0.13211585037</v>
      </c>
      <c r="K560" s="25" t="n">
        <f aca="false">E560*Einstellungen!$B$5/100</f>
        <v>0.128267</v>
      </c>
      <c r="L560" s="23" t="str">
        <f aca="false">IF(I560&lt;Einstellungen!$B$5,"ja","nein")</f>
        <v>nein</v>
      </c>
      <c r="M560" s="23" t="s">
        <v>123</v>
      </c>
      <c r="N560" s="23" t="n">
        <v>2025</v>
      </c>
      <c r="O560" s="23" t="n">
        <v>11</v>
      </c>
    </row>
    <row r="561" customFormat="false" ht="15" hidden="false" customHeight="false" outlineLevel="0" collapsed="false">
      <c r="A561" s="22" t="n">
        <v>45709</v>
      </c>
      <c r="B561" s="23" t="s">
        <v>118</v>
      </c>
      <c r="C561" s="23" t="s">
        <v>121</v>
      </c>
      <c r="D561" s="24" t="n">
        <v>-3153</v>
      </c>
      <c r="E561" s="25" t="n">
        <f aca="false">MAX(D561,0)/1000</f>
        <v>0</v>
      </c>
      <c r="F561" s="25" t="n">
        <f aca="false">MAX(-D561,0)/1000</f>
        <v>3.153</v>
      </c>
      <c r="G561" s="23" t="str">
        <f aca="false">IF(E561&gt;0,"ja","nein")</f>
        <v>nein</v>
      </c>
      <c r="H561" s="26" t="n">
        <v>78</v>
      </c>
      <c r="I561" s="26" t="n">
        <f aca="false">(H561/10+IF(N561=2025,Einstellungen!$B$23,Einstellungen!$C$23))*(1+Einstellungen!$B$10)</f>
        <v>29.22759</v>
      </c>
      <c r="J561" s="25" t="n">
        <f aca="false">E561*I561/100</f>
        <v>0</v>
      </c>
      <c r="K561" s="25" t="n">
        <f aca="false">E561*Einstellungen!$B$5/100</f>
        <v>0</v>
      </c>
      <c r="L561" s="23" t="str">
        <f aca="false">IF(I561&lt;Einstellungen!$B$5,"ja","nein")</f>
        <v>nein</v>
      </c>
      <c r="M561" s="23" t="s">
        <v>123</v>
      </c>
      <c r="N561" s="23" t="n">
        <v>2025</v>
      </c>
      <c r="O561" s="23" t="n">
        <v>12</v>
      </c>
    </row>
    <row r="562" customFormat="false" ht="15" hidden="false" customHeight="false" outlineLevel="0" collapsed="false">
      <c r="A562" s="22" t="n">
        <v>45709</v>
      </c>
      <c r="B562" s="23" t="s">
        <v>119</v>
      </c>
      <c r="C562" s="23" t="s">
        <v>121</v>
      </c>
      <c r="D562" s="24" t="n">
        <v>-4280.4</v>
      </c>
      <c r="E562" s="25" t="n">
        <f aca="false">MAX(D562,0)/1000</f>
        <v>0</v>
      </c>
      <c r="F562" s="25" t="n">
        <f aca="false">MAX(-D562,0)/1000</f>
        <v>4.2804</v>
      </c>
      <c r="G562" s="23" t="str">
        <f aca="false">IF(E562&gt;0,"ja","nein")</f>
        <v>nein</v>
      </c>
      <c r="H562" s="26" t="n">
        <v>76.41</v>
      </c>
      <c r="I562" s="26" t="n">
        <f aca="false">(H562/10+IF(N562=2025,Einstellungen!$B$23,Einstellungen!$C$23))*(1+Einstellungen!$B$10)</f>
        <v>29.03838</v>
      </c>
      <c r="J562" s="25" t="n">
        <f aca="false">E562*I562/100</f>
        <v>0</v>
      </c>
      <c r="K562" s="25" t="n">
        <f aca="false">E562*Einstellungen!$B$5/100</f>
        <v>0</v>
      </c>
      <c r="L562" s="23" t="str">
        <f aca="false">IF(I562&lt;Einstellungen!$B$5,"ja","nein")</f>
        <v>nein</v>
      </c>
      <c r="M562" s="23" t="s">
        <v>123</v>
      </c>
      <c r="N562" s="23" t="n">
        <v>2025</v>
      </c>
      <c r="O562" s="23" t="n">
        <v>13</v>
      </c>
    </row>
    <row r="563" customFormat="false" ht="15" hidden="false" customHeight="false" outlineLevel="0" collapsed="false">
      <c r="A563" s="22" t="n">
        <v>45709</v>
      </c>
      <c r="B563" s="23" t="s">
        <v>120</v>
      </c>
      <c r="C563" s="23" t="s">
        <v>121</v>
      </c>
      <c r="D563" s="24" t="n">
        <v>-3022.9</v>
      </c>
      <c r="E563" s="25" t="n">
        <f aca="false">MAX(D563,0)/1000</f>
        <v>0</v>
      </c>
      <c r="F563" s="25" t="n">
        <f aca="false">MAX(-D563,0)/1000</f>
        <v>3.0229</v>
      </c>
      <c r="G563" s="23" t="str">
        <f aca="false">IF(E563&gt;0,"ja","nein")</f>
        <v>nein</v>
      </c>
      <c r="H563" s="26" t="n">
        <v>79.52</v>
      </c>
      <c r="I563" s="26" t="n">
        <f aca="false">(H563/10+IF(N563=2025,Einstellungen!$B$23,Einstellungen!$C$23))*(1+Einstellungen!$B$10)</f>
        <v>29.40847</v>
      </c>
      <c r="J563" s="25" t="n">
        <f aca="false">E563*I563/100</f>
        <v>0</v>
      </c>
      <c r="K563" s="25" t="n">
        <f aca="false">E563*Einstellungen!$B$5/100</f>
        <v>0</v>
      </c>
      <c r="L563" s="23" t="str">
        <f aca="false">IF(I563&lt;Einstellungen!$B$5,"ja","nein")</f>
        <v>nein</v>
      </c>
      <c r="M563" s="23" t="s">
        <v>123</v>
      </c>
      <c r="N563" s="23" t="n">
        <v>2025</v>
      </c>
      <c r="O563" s="23" t="n">
        <v>14</v>
      </c>
    </row>
    <row r="564" customFormat="false" ht="15" hidden="false" customHeight="false" outlineLevel="0" collapsed="false">
      <c r="A564" s="22" t="n">
        <v>45709</v>
      </c>
      <c r="B564" s="23" t="s">
        <v>104</v>
      </c>
      <c r="C564" s="23" t="s">
        <v>121</v>
      </c>
      <c r="D564" s="24" t="n">
        <v>-1540.1</v>
      </c>
      <c r="E564" s="25" t="n">
        <f aca="false">MAX(D564,0)/1000</f>
        <v>0</v>
      </c>
      <c r="F564" s="25" t="n">
        <f aca="false">MAX(-D564,0)/1000</f>
        <v>1.5401</v>
      </c>
      <c r="G564" s="23" t="str">
        <f aca="false">IF(E564&gt;0,"ja","nein")</f>
        <v>nein</v>
      </c>
      <c r="H564" s="26" t="n">
        <v>82.94</v>
      </c>
      <c r="I564" s="26" t="n">
        <f aca="false">(H564/10+IF(N564=2025,Einstellungen!$B$23,Einstellungen!$C$23))*(1+Einstellungen!$B$10)</f>
        <v>29.81545</v>
      </c>
      <c r="J564" s="25" t="n">
        <f aca="false">E564*I564/100</f>
        <v>0</v>
      </c>
      <c r="K564" s="25" t="n">
        <f aca="false">E564*Einstellungen!$B$5/100</f>
        <v>0</v>
      </c>
      <c r="L564" s="23" t="str">
        <f aca="false">IF(I564&lt;Einstellungen!$B$5,"ja","nein")</f>
        <v>nein</v>
      </c>
      <c r="M564" s="23" t="s">
        <v>123</v>
      </c>
      <c r="N564" s="23" t="n">
        <v>2025</v>
      </c>
      <c r="O564" s="23" t="n">
        <v>15</v>
      </c>
    </row>
    <row r="565" customFormat="false" ht="15" hidden="false" customHeight="false" outlineLevel="0" collapsed="false">
      <c r="A565" s="22" t="n">
        <v>45709</v>
      </c>
      <c r="B565" s="23" t="s">
        <v>105</v>
      </c>
      <c r="C565" s="23" t="s">
        <v>121</v>
      </c>
      <c r="D565" s="24" t="n">
        <v>2275.9</v>
      </c>
      <c r="E565" s="25" t="n">
        <f aca="false">MAX(D565,0)/1000</f>
        <v>2.2759</v>
      </c>
      <c r="F565" s="25" t="n">
        <f aca="false">MAX(-D565,0)/1000</f>
        <v>0</v>
      </c>
      <c r="G565" s="23" t="str">
        <f aca="false">IF(E565&gt;0,"ja","nein")</f>
        <v>ja</v>
      </c>
      <c r="H565" s="26" t="n">
        <v>103.47</v>
      </c>
      <c r="I565" s="26" t="n">
        <f aca="false">(H565/10+IF(N565=2025,Einstellungen!$B$23,Einstellungen!$C$23))*(1+Einstellungen!$B$10)</f>
        <v>32.25852</v>
      </c>
      <c r="J565" s="25" t="n">
        <f aca="false">E565*I565/100</f>
        <v>0.73417165668</v>
      </c>
      <c r="K565" s="25" t="n">
        <f aca="false">E565*Einstellungen!$B$5/100</f>
        <v>0.660011</v>
      </c>
      <c r="L565" s="23" t="str">
        <f aca="false">IF(I565&lt;Einstellungen!$B$5,"ja","nein")</f>
        <v>nein</v>
      </c>
      <c r="M565" s="23" t="s">
        <v>123</v>
      </c>
      <c r="N565" s="23" t="n">
        <v>2025</v>
      </c>
      <c r="O565" s="23" t="n">
        <v>16</v>
      </c>
    </row>
    <row r="566" customFormat="false" ht="15" hidden="false" customHeight="false" outlineLevel="0" collapsed="false">
      <c r="A566" s="22" t="n">
        <v>45709</v>
      </c>
      <c r="B566" s="23" t="s">
        <v>97</v>
      </c>
      <c r="C566" s="23" t="s">
        <v>121</v>
      </c>
      <c r="D566" s="24" t="n">
        <v>2716.9</v>
      </c>
      <c r="E566" s="25" t="n">
        <f aca="false">MAX(D566,0)/1000</f>
        <v>2.7169</v>
      </c>
      <c r="F566" s="25" t="n">
        <f aca="false">MAX(-D566,0)/1000</f>
        <v>0</v>
      </c>
      <c r="G566" s="23" t="str">
        <f aca="false">IF(E566&gt;0,"ja","nein")</f>
        <v>ja</v>
      </c>
      <c r="H566" s="26" t="n">
        <v>103.45</v>
      </c>
      <c r="I566" s="26" t="n">
        <f aca="false">(H566/10+IF(N566=2025,Einstellungen!$B$23,Einstellungen!$C$23))*(1+Einstellungen!$B$10)</f>
        <v>32.25614</v>
      </c>
      <c r="J566" s="25" t="n">
        <f aca="false">E566*I566/100</f>
        <v>0.87636706766</v>
      </c>
      <c r="K566" s="25" t="n">
        <f aca="false">E566*Einstellungen!$B$5/100</f>
        <v>0.787901</v>
      </c>
      <c r="L566" s="23" t="str">
        <f aca="false">IF(I566&lt;Einstellungen!$B$5,"ja","nein")</f>
        <v>nein</v>
      </c>
      <c r="M566" s="23" t="s">
        <v>123</v>
      </c>
      <c r="N566" s="23" t="n">
        <v>2025</v>
      </c>
      <c r="O566" s="23" t="n">
        <v>17</v>
      </c>
    </row>
    <row r="567" customFormat="false" ht="15" hidden="false" customHeight="false" outlineLevel="0" collapsed="false">
      <c r="A567" s="22" t="n">
        <v>45709</v>
      </c>
      <c r="B567" s="23" t="s">
        <v>99</v>
      </c>
      <c r="C567" s="23" t="s">
        <v>121</v>
      </c>
      <c r="D567" s="24" t="n">
        <v>2611.7</v>
      </c>
      <c r="E567" s="25" t="n">
        <f aca="false">MAX(D567,0)/1000</f>
        <v>2.6117</v>
      </c>
      <c r="F567" s="25" t="n">
        <f aca="false">MAX(-D567,0)/1000</f>
        <v>0</v>
      </c>
      <c r="G567" s="23" t="str">
        <f aca="false">IF(E567&gt;0,"ja","nein")</f>
        <v>ja</v>
      </c>
      <c r="H567" s="26" t="n">
        <v>101.98</v>
      </c>
      <c r="I567" s="26" t="n">
        <f aca="false">(H567/10+IF(N567=2025,Einstellungen!$B$23,Einstellungen!$C$23))*(1+Einstellungen!$B$10)</f>
        <v>32.08121</v>
      </c>
      <c r="J567" s="25" t="n">
        <f aca="false">E567*I567/100</f>
        <v>0.83786496157</v>
      </c>
      <c r="K567" s="25" t="n">
        <f aca="false">E567*Einstellungen!$B$5/100</f>
        <v>0.757393</v>
      </c>
      <c r="L567" s="23" t="str">
        <f aca="false">IF(I567&lt;Einstellungen!$B$5,"ja","nein")</f>
        <v>nein</v>
      </c>
      <c r="M567" s="23" t="s">
        <v>123</v>
      </c>
      <c r="N567" s="23" t="n">
        <v>2025</v>
      </c>
      <c r="O567" s="23" t="n">
        <v>18</v>
      </c>
    </row>
    <row r="568" customFormat="false" ht="15" hidden="false" customHeight="false" outlineLevel="0" collapsed="false">
      <c r="A568" s="22" t="n">
        <v>45709</v>
      </c>
      <c r="B568" s="23" t="s">
        <v>100</v>
      </c>
      <c r="C568" s="23" t="s">
        <v>121</v>
      </c>
      <c r="D568" s="24" t="n">
        <v>2637.6</v>
      </c>
      <c r="E568" s="25" t="n">
        <f aca="false">MAX(D568,0)/1000</f>
        <v>2.6376</v>
      </c>
      <c r="F568" s="25" t="n">
        <f aca="false">MAX(-D568,0)/1000</f>
        <v>0</v>
      </c>
      <c r="G568" s="23" t="str">
        <f aca="false">IF(E568&gt;0,"ja","nein")</f>
        <v>ja</v>
      </c>
      <c r="H568" s="26" t="n">
        <v>81.95</v>
      </c>
      <c r="I568" s="26" t="n">
        <f aca="false">(H568/10+IF(N568=2025,Einstellungen!$B$23,Einstellungen!$C$23))*(1+Einstellungen!$B$10)</f>
        <v>29.69764</v>
      </c>
      <c r="J568" s="25" t="n">
        <f aca="false">E568*I568/100</f>
        <v>0.78330495264</v>
      </c>
      <c r="K568" s="25" t="n">
        <f aca="false">E568*Einstellungen!$B$5/100</f>
        <v>0.764904</v>
      </c>
      <c r="L568" s="23" t="str">
        <f aca="false">IF(I568&lt;Einstellungen!$B$5,"ja","nein")</f>
        <v>nein</v>
      </c>
      <c r="M568" s="23" t="s">
        <v>123</v>
      </c>
      <c r="N568" s="23" t="n">
        <v>2025</v>
      </c>
      <c r="O568" s="23" t="n">
        <v>19</v>
      </c>
    </row>
    <row r="569" customFormat="false" ht="15" hidden="false" customHeight="false" outlineLevel="0" collapsed="false">
      <c r="A569" s="22" t="n">
        <v>45709</v>
      </c>
      <c r="B569" s="23" t="s">
        <v>92</v>
      </c>
      <c r="C569" s="23" t="s">
        <v>121</v>
      </c>
      <c r="D569" s="24" t="n">
        <v>2729.4</v>
      </c>
      <c r="E569" s="25" t="n">
        <f aca="false">MAX(D569,0)/1000</f>
        <v>2.7294</v>
      </c>
      <c r="F569" s="25" t="n">
        <f aca="false">MAX(-D569,0)/1000</f>
        <v>0</v>
      </c>
      <c r="G569" s="23" t="str">
        <f aca="false">IF(E569&gt;0,"ja","nein")</f>
        <v>ja</v>
      </c>
      <c r="H569" s="26" t="n">
        <v>80.25</v>
      </c>
      <c r="I569" s="26" t="n">
        <f aca="false">(H569/10+IF(N569=2025,Einstellungen!$B$23,Einstellungen!$C$23))*(1+Einstellungen!$B$10)</f>
        <v>29.49534</v>
      </c>
      <c r="J569" s="25" t="n">
        <f aca="false">E569*I569/100</f>
        <v>0.80504580996</v>
      </c>
      <c r="K569" s="25" t="n">
        <f aca="false">E569*Einstellungen!$B$5/100</f>
        <v>0.791526</v>
      </c>
      <c r="L569" s="23" t="str">
        <f aca="false">IF(I569&lt;Einstellungen!$B$5,"ja","nein")</f>
        <v>nein</v>
      </c>
      <c r="M569" s="23" t="s">
        <v>123</v>
      </c>
      <c r="N569" s="23" t="n">
        <v>2025</v>
      </c>
      <c r="O569" s="23" t="n">
        <v>20</v>
      </c>
    </row>
    <row r="570" customFormat="false" ht="15" hidden="false" customHeight="false" outlineLevel="0" collapsed="false">
      <c r="A570" s="22" t="n">
        <v>45709</v>
      </c>
      <c r="B570" s="23" t="s">
        <v>95</v>
      </c>
      <c r="C570" s="23" t="s">
        <v>121</v>
      </c>
      <c r="D570" s="24" t="n">
        <v>2709</v>
      </c>
      <c r="E570" s="25" t="n">
        <f aca="false">MAX(D570,0)/1000</f>
        <v>2.709</v>
      </c>
      <c r="F570" s="25" t="n">
        <f aca="false">MAX(-D570,0)/1000</f>
        <v>0</v>
      </c>
      <c r="G570" s="23" t="str">
        <f aca="false">IF(E570&gt;0,"ja","nein")</f>
        <v>ja</v>
      </c>
      <c r="H570" s="26" t="n">
        <v>70.85</v>
      </c>
      <c r="I570" s="26" t="n">
        <f aca="false">(H570/10+IF(N570=2025,Einstellungen!$B$23,Einstellungen!$C$23))*(1+Einstellungen!$B$10)</f>
        <v>28.37674</v>
      </c>
      <c r="J570" s="25" t="n">
        <f aca="false">E570*I570/100</f>
        <v>0.7687258866</v>
      </c>
      <c r="K570" s="25" t="n">
        <f aca="false">E570*Einstellungen!$B$5/100</f>
        <v>0.78561</v>
      </c>
      <c r="L570" s="23" t="str">
        <f aca="false">IF(I570&lt;Einstellungen!$B$5,"ja","nein")</f>
        <v>ja</v>
      </c>
      <c r="M570" s="23" t="s">
        <v>123</v>
      </c>
      <c r="N570" s="23" t="n">
        <v>2025</v>
      </c>
      <c r="O570" s="23" t="n">
        <v>21</v>
      </c>
    </row>
    <row r="571" customFormat="false" ht="15" hidden="false" customHeight="false" outlineLevel="0" collapsed="false">
      <c r="A571" s="22" t="n">
        <v>45709</v>
      </c>
      <c r="B571" s="23" t="s">
        <v>96</v>
      </c>
      <c r="C571" s="23" t="s">
        <v>121</v>
      </c>
      <c r="D571" s="24" t="n">
        <v>2728.1</v>
      </c>
      <c r="E571" s="25" t="n">
        <f aca="false">MAX(D571,0)/1000</f>
        <v>2.7281</v>
      </c>
      <c r="F571" s="25" t="n">
        <f aca="false">MAX(-D571,0)/1000</f>
        <v>0</v>
      </c>
      <c r="G571" s="23" t="str">
        <f aca="false">IF(E571&gt;0,"ja","nein")</f>
        <v>ja</v>
      </c>
      <c r="H571" s="26" t="n">
        <v>70.64</v>
      </c>
      <c r="I571" s="26" t="n">
        <f aca="false">(H571/10+IF(N571=2025,Einstellungen!$B$23,Einstellungen!$C$23))*(1+Einstellungen!$B$10)</f>
        <v>28.35175</v>
      </c>
      <c r="J571" s="25" t="n">
        <f aca="false">E571*I571/100</f>
        <v>0.77346409175</v>
      </c>
      <c r="K571" s="25" t="n">
        <f aca="false">E571*Einstellungen!$B$5/100</f>
        <v>0.791149</v>
      </c>
      <c r="L571" s="23" t="str">
        <f aca="false">IF(I571&lt;Einstellungen!$B$5,"ja","nein")</f>
        <v>ja</v>
      </c>
      <c r="M571" s="23" t="s">
        <v>123</v>
      </c>
      <c r="N571" s="23" t="n">
        <v>2025</v>
      </c>
      <c r="O571" s="23" t="n">
        <v>22</v>
      </c>
    </row>
    <row r="572" customFormat="false" ht="15" hidden="false" customHeight="false" outlineLevel="0" collapsed="false">
      <c r="A572" s="22" t="n">
        <v>45709</v>
      </c>
      <c r="B572" s="23" t="s">
        <v>101</v>
      </c>
      <c r="C572" s="23" t="s">
        <v>121</v>
      </c>
      <c r="D572" s="24" t="n">
        <v>592.5</v>
      </c>
      <c r="E572" s="25" t="n">
        <f aca="false">MAX(D572,0)/1000</f>
        <v>0.5925</v>
      </c>
      <c r="F572" s="25" t="n">
        <f aca="false">MAX(-D572,0)/1000</f>
        <v>0</v>
      </c>
      <c r="G572" s="23" t="str">
        <f aca="false">IF(E572&gt;0,"ja","nein")</f>
        <v>ja</v>
      </c>
      <c r="H572" s="26" t="n">
        <v>64.33</v>
      </c>
      <c r="I572" s="26" t="n">
        <f aca="false">(H572/10+IF(N572=2025,Einstellungen!$B$23,Einstellungen!$C$23))*(1+Einstellungen!$B$10)</f>
        <v>27.60086</v>
      </c>
      <c r="J572" s="25" t="n">
        <f aca="false">E572*I572/100</f>
        <v>0.1635350955</v>
      </c>
      <c r="K572" s="25" t="n">
        <f aca="false">E572*Einstellungen!$B$5/100</f>
        <v>0.171825</v>
      </c>
      <c r="L572" s="23" t="str">
        <f aca="false">IF(I572&lt;Einstellungen!$B$5,"ja","nein")</f>
        <v>ja</v>
      </c>
      <c r="M572" s="23" t="s">
        <v>123</v>
      </c>
      <c r="N572" s="23" t="n">
        <v>2025</v>
      </c>
      <c r="O572" s="23" t="n">
        <v>23</v>
      </c>
    </row>
    <row r="573" customFormat="false" ht="15" hidden="false" customHeight="false" outlineLevel="0" collapsed="false">
      <c r="A573" s="22" t="n">
        <v>45710</v>
      </c>
      <c r="B573" s="23" t="s">
        <v>102</v>
      </c>
      <c r="C573" s="23" t="s">
        <v>122</v>
      </c>
      <c r="D573" s="24" t="n">
        <v>257.9</v>
      </c>
      <c r="E573" s="25" t="n">
        <f aca="false">MAX(D573,0)/1000</f>
        <v>0.2579</v>
      </c>
      <c r="F573" s="25" t="n">
        <f aca="false">MAX(-D573,0)/1000</f>
        <v>0</v>
      </c>
      <c r="G573" s="23" t="str">
        <f aca="false">IF(E573&gt;0,"ja","nein")</f>
        <v>ja</v>
      </c>
      <c r="H573" s="26" t="n">
        <v>50.99</v>
      </c>
      <c r="I573" s="26" t="n">
        <f aca="false">(H573/10+IF(N573=2025,Einstellungen!$B$23,Einstellungen!$C$23))*(1+Einstellungen!$B$10)</f>
        <v>26.0134</v>
      </c>
      <c r="J573" s="25" t="n">
        <f aca="false">E573*I573/100</f>
        <v>0.0670885586</v>
      </c>
      <c r="K573" s="25" t="n">
        <f aca="false">E573*Einstellungen!$B$5/100</f>
        <v>0.074791</v>
      </c>
      <c r="L573" s="23" t="str">
        <f aca="false">IF(I573&lt;Einstellungen!$B$5,"ja","nein")</f>
        <v>ja</v>
      </c>
      <c r="M573" s="23" t="s">
        <v>123</v>
      </c>
      <c r="N573" s="23" t="n">
        <v>2025</v>
      </c>
      <c r="O573" s="23" t="n">
        <v>0</v>
      </c>
    </row>
    <row r="574" customFormat="false" ht="15" hidden="false" customHeight="false" outlineLevel="0" collapsed="false">
      <c r="A574" s="22" t="n">
        <v>45710</v>
      </c>
      <c r="B574" s="23" t="s">
        <v>107</v>
      </c>
      <c r="C574" s="23" t="s">
        <v>122</v>
      </c>
      <c r="D574" s="24" t="n">
        <v>212.5</v>
      </c>
      <c r="E574" s="25" t="n">
        <f aca="false">MAX(D574,0)/1000</f>
        <v>0.2125</v>
      </c>
      <c r="F574" s="25" t="n">
        <f aca="false">MAX(-D574,0)/1000</f>
        <v>0</v>
      </c>
      <c r="G574" s="23" t="str">
        <f aca="false">IF(E574&gt;0,"ja","nein")</f>
        <v>ja</v>
      </c>
      <c r="H574" s="26" t="n">
        <v>48.62</v>
      </c>
      <c r="I574" s="26" t="n">
        <f aca="false">(H574/10+IF(N574=2025,Einstellungen!$B$23,Einstellungen!$C$23))*(1+Einstellungen!$B$10)</f>
        <v>25.73137</v>
      </c>
      <c r="J574" s="25" t="n">
        <f aca="false">E574*I574/100</f>
        <v>0.05467916125</v>
      </c>
      <c r="K574" s="25" t="n">
        <f aca="false">E574*Einstellungen!$B$5/100</f>
        <v>0.061625</v>
      </c>
      <c r="L574" s="23" t="str">
        <f aca="false">IF(I574&lt;Einstellungen!$B$5,"ja","nein")</f>
        <v>ja</v>
      </c>
      <c r="M574" s="23" t="s">
        <v>123</v>
      </c>
      <c r="N574" s="23" t="n">
        <v>2025</v>
      </c>
      <c r="O574" s="23" t="n">
        <v>1</v>
      </c>
    </row>
    <row r="575" customFormat="false" ht="15" hidden="false" customHeight="false" outlineLevel="0" collapsed="false">
      <c r="A575" s="22" t="n">
        <v>45710</v>
      </c>
      <c r="B575" s="23" t="s">
        <v>108</v>
      </c>
      <c r="C575" s="23" t="s">
        <v>122</v>
      </c>
      <c r="D575" s="24" t="n">
        <v>210.7</v>
      </c>
      <c r="E575" s="25" t="n">
        <f aca="false">MAX(D575,0)/1000</f>
        <v>0.2107</v>
      </c>
      <c r="F575" s="25" t="n">
        <f aca="false">MAX(-D575,0)/1000</f>
        <v>0</v>
      </c>
      <c r="G575" s="23" t="str">
        <f aca="false">IF(E575&gt;0,"ja","nein")</f>
        <v>ja</v>
      </c>
      <c r="H575" s="26" t="n">
        <v>47.96</v>
      </c>
      <c r="I575" s="26" t="n">
        <f aca="false">(H575/10+IF(N575=2025,Einstellungen!$B$23,Einstellungen!$C$23))*(1+Einstellungen!$B$10)</f>
        <v>25.65283</v>
      </c>
      <c r="J575" s="25" t="n">
        <f aca="false">E575*I575/100</f>
        <v>0.05405051281</v>
      </c>
      <c r="K575" s="25" t="n">
        <f aca="false">E575*Einstellungen!$B$5/100</f>
        <v>0.061103</v>
      </c>
      <c r="L575" s="23" t="str">
        <f aca="false">IF(I575&lt;Einstellungen!$B$5,"ja","nein")</f>
        <v>ja</v>
      </c>
      <c r="M575" s="23" t="s">
        <v>123</v>
      </c>
      <c r="N575" s="23" t="n">
        <v>2025</v>
      </c>
      <c r="O575" s="23" t="n">
        <v>2</v>
      </c>
    </row>
    <row r="576" customFormat="false" ht="15" hidden="false" customHeight="false" outlineLevel="0" collapsed="false">
      <c r="A576" s="22" t="n">
        <v>45710</v>
      </c>
      <c r="B576" s="23" t="s">
        <v>109</v>
      </c>
      <c r="C576" s="23" t="s">
        <v>122</v>
      </c>
      <c r="D576" s="24" t="n">
        <v>209.2</v>
      </c>
      <c r="E576" s="25" t="n">
        <f aca="false">MAX(D576,0)/1000</f>
        <v>0.2092</v>
      </c>
      <c r="F576" s="25" t="n">
        <f aca="false">MAX(-D576,0)/1000</f>
        <v>0</v>
      </c>
      <c r="G576" s="23" t="str">
        <f aca="false">IF(E576&gt;0,"ja","nein")</f>
        <v>ja</v>
      </c>
      <c r="H576" s="26" t="n">
        <v>42.62</v>
      </c>
      <c r="I576" s="26" t="n">
        <f aca="false">(H576/10+IF(N576=2025,Einstellungen!$B$23,Einstellungen!$C$23))*(1+Einstellungen!$B$10)</f>
        <v>25.01737</v>
      </c>
      <c r="J576" s="25" t="n">
        <f aca="false">E576*I576/100</f>
        <v>0.05233633804</v>
      </c>
      <c r="K576" s="25" t="n">
        <f aca="false">E576*Einstellungen!$B$5/100</f>
        <v>0.060668</v>
      </c>
      <c r="L576" s="23" t="str">
        <f aca="false">IF(I576&lt;Einstellungen!$B$5,"ja","nein")</f>
        <v>ja</v>
      </c>
      <c r="M576" s="23" t="s">
        <v>123</v>
      </c>
      <c r="N576" s="23" t="n">
        <v>2025</v>
      </c>
      <c r="O576" s="23" t="n">
        <v>3</v>
      </c>
    </row>
    <row r="577" customFormat="false" ht="15" hidden="false" customHeight="false" outlineLevel="0" collapsed="false">
      <c r="A577" s="22" t="n">
        <v>45710</v>
      </c>
      <c r="B577" s="23" t="s">
        <v>110</v>
      </c>
      <c r="C577" s="23" t="s">
        <v>122</v>
      </c>
      <c r="D577" s="24" t="n">
        <v>214.3</v>
      </c>
      <c r="E577" s="25" t="n">
        <f aca="false">MAX(D577,0)/1000</f>
        <v>0.2143</v>
      </c>
      <c r="F577" s="25" t="n">
        <f aca="false">MAX(-D577,0)/1000</f>
        <v>0</v>
      </c>
      <c r="G577" s="23" t="str">
        <f aca="false">IF(E577&gt;0,"ja","nein")</f>
        <v>ja</v>
      </c>
      <c r="H577" s="26" t="n">
        <v>41.2</v>
      </c>
      <c r="I577" s="26" t="n">
        <f aca="false">(H577/10+IF(N577=2025,Einstellungen!$B$23,Einstellungen!$C$23))*(1+Einstellungen!$B$10)</f>
        <v>24.84839</v>
      </c>
      <c r="J577" s="25" t="n">
        <f aca="false">E577*I577/100</f>
        <v>0.05325009977</v>
      </c>
      <c r="K577" s="25" t="n">
        <f aca="false">E577*Einstellungen!$B$5/100</f>
        <v>0.062147</v>
      </c>
      <c r="L577" s="23" t="str">
        <f aca="false">IF(I577&lt;Einstellungen!$B$5,"ja","nein")</f>
        <v>ja</v>
      </c>
      <c r="M577" s="23" t="s">
        <v>123</v>
      </c>
      <c r="N577" s="23" t="n">
        <v>2025</v>
      </c>
      <c r="O577" s="23" t="n">
        <v>4</v>
      </c>
    </row>
    <row r="578" customFormat="false" ht="15" hidden="false" customHeight="false" outlineLevel="0" collapsed="false">
      <c r="A578" s="22" t="n">
        <v>45710</v>
      </c>
      <c r="B578" s="23" t="s">
        <v>111</v>
      </c>
      <c r="C578" s="23" t="s">
        <v>122</v>
      </c>
      <c r="D578" s="24" t="n">
        <v>199.5</v>
      </c>
      <c r="E578" s="25" t="n">
        <f aca="false">MAX(D578,0)/1000</f>
        <v>0.1995</v>
      </c>
      <c r="F578" s="25" t="n">
        <f aca="false">MAX(-D578,0)/1000</f>
        <v>0</v>
      </c>
      <c r="G578" s="23" t="str">
        <f aca="false">IF(E578&gt;0,"ja","nein")</f>
        <v>ja</v>
      </c>
      <c r="H578" s="26" t="n">
        <v>49.15</v>
      </c>
      <c r="I578" s="26" t="n">
        <f aca="false">(H578/10+IF(N578=2025,Einstellungen!$B$23,Einstellungen!$C$23))*(1+Einstellungen!$B$10)</f>
        <v>25.79444</v>
      </c>
      <c r="J578" s="25" t="n">
        <f aca="false">E578*I578/100</f>
        <v>0.0514599078</v>
      </c>
      <c r="K578" s="25" t="n">
        <f aca="false">E578*Einstellungen!$B$5/100</f>
        <v>0.057855</v>
      </c>
      <c r="L578" s="23" t="str">
        <f aca="false">IF(I578&lt;Einstellungen!$B$5,"ja","nein")</f>
        <v>ja</v>
      </c>
      <c r="M578" s="23" t="s">
        <v>123</v>
      </c>
      <c r="N578" s="23" t="n">
        <v>2025</v>
      </c>
      <c r="O578" s="23" t="n">
        <v>5</v>
      </c>
    </row>
    <row r="579" customFormat="false" ht="15" hidden="false" customHeight="false" outlineLevel="0" collapsed="false">
      <c r="A579" s="22" t="n">
        <v>45710</v>
      </c>
      <c r="B579" s="23" t="s">
        <v>112</v>
      </c>
      <c r="C579" s="23" t="s">
        <v>122</v>
      </c>
      <c r="D579" s="24" t="n">
        <v>188.5</v>
      </c>
      <c r="E579" s="25" t="n">
        <f aca="false">MAX(D579,0)/1000</f>
        <v>0.1885</v>
      </c>
      <c r="F579" s="25" t="n">
        <f aca="false">MAX(-D579,0)/1000</f>
        <v>0</v>
      </c>
      <c r="G579" s="23" t="str">
        <f aca="false">IF(E579&gt;0,"ja","nein")</f>
        <v>ja</v>
      </c>
      <c r="H579" s="26" t="n">
        <v>49.11</v>
      </c>
      <c r="I579" s="26" t="n">
        <f aca="false">(H579/10+IF(N579=2025,Einstellungen!$B$23,Einstellungen!$C$23))*(1+Einstellungen!$B$10)</f>
        <v>25.78968</v>
      </c>
      <c r="J579" s="25" t="n">
        <f aca="false">E579*I579/100</f>
        <v>0.0486135468</v>
      </c>
      <c r="K579" s="25" t="n">
        <f aca="false">E579*Einstellungen!$B$5/100</f>
        <v>0.054665</v>
      </c>
      <c r="L579" s="23" t="str">
        <f aca="false">IF(I579&lt;Einstellungen!$B$5,"ja","nein")</f>
        <v>ja</v>
      </c>
      <c r="M579" s="23" t="s">
        <v>123</v>
      </c>
      <c r="N579" s="23" t="n">
        <v>2025</v>
      </c>
      <c r="O579" s="23" t="n">
        <v>6</v>
      </c>
    </row>
    <row r="580" customFormat="false" ht="15" hidden="false" customHeight="false" outlineLevel="0" collapsed="false">
      <c r="A580" s="22" t="n">
        <v>45710</v>
      </c>
      <c r="B580" s="23" t="s">
        <v>113</v>
      </c>
      <c r="C580" s="23" t="s">
        <v>122</v>
      </c>
      <c r="D580" s="24" t="n">
        <v>363.5</v>
      </c>
      <c r="E580" s="25" t="n">
        <f aca="false">MAX(D580,0)/1000</f>
        <v>0.3635</v>
      </c>
      <c r="F580" s="25" t="n">
        <f aca="false">MAX(-D580,0)/1000</f>
        <v>0</v>
      </c>
      <c r="G580" s="23" t="str">
        <f aca="false">IF(E580&gt;0,"ja","nein")</f>
        <v>ja</v>
      </c>
      <c r="H580" s="26" t="n">
        <v>61.22</v>
      </c>
      <c r="I580" s="26" t="n">
        <f aca="false">(H580/10+IF(N580=2025,Einstellungen!$B$23,Einstellungen!$C$23))*(1+Einstellungen!$B$10)</f>
        <v>27.23077</v>
      </c>
      <c r="J580" s="25" t="n">
        <f aca="false">E580*I580/100</f>
        <v>0.09898384895</v>
      </c>
      <c r="K580" s="25" t="n">
        <f aca="false">E580*Einstellungen!$B$5/100</f>
        <v>0.105415</v>
      </c>
      <c r="L580" s="23" t="str">
        <f aca="false">IF(I580&lt;Einstellungen!$B$5,"ja","nein")</f>
        <v>ja</v>
      </c>
      <c r="M580" s="23" t="s">
        <v>123</v>
      </c>
      <c r="N580" s="23" t="n">
        <v>2025</v>
      </c>
      <c r="O580" s="23" t="n">
        <v>7</v>
      </c>
    </row>
    <row r="581" customFormat="false" ht="15" hidden="false" customHeight="false" outlineLevel="0" collapsed="false">
      <c r="A581" s="22" t="n">
        <v>45710</v>
      </c>
      <c r="B581" s="23" t="s">
        <v>114</v>
      </c>
      <c r="C581" s="23" t="s">
        <v>122</v>
      </c>
      <c r="D581" s="24" t="n">
        <v>-108.6</v>
      </c>
      <c r="E581" s="25" t="n">
        <f aca="false">MAX(D581,0)/1000</f>
        <v>0</v>
      </c>
      <c r="F581" s="25" t="n">
        <f aca="false">MAX(-D581,0)/1000</f>
        <v>0.1086</v>
      </c>
      <c r="G581" s="23" t="str">
        <f aca="false">IF(E581&gt;0,"ja","nein")</f>
        <v>nein</v>
      </c>
      <c r="H581" s="26" t="n">
        <v>68.25</v>
      </c>
      <c r="I581" s="26" t="n">
        <f aca="false">(H581/10+IF(N581=2025,Einstellungen!$B$23,Einstellungen!$C$23))*(1+Einstellungen!$B$10)</f>
        <v>28.06734</v>
      </c>
      <c r="J581" s="25" t="n">
        <f aca="false">E581*I581/100</f>
        <v>0</v>
      </c>
      <c r="K581" s="25" t="n">
        <f aca="false">E581*Einstellungen!$B$5/100</f>
        <v>0</v>
      </c>
      <c r="L581" s="23" t="str">
        <f aca="false">IF(I581&lt;Einstellungen!$B$5,"ja","nein")</f>
        <v>ja</v>
      </c>
      <c r="M581" s="23" t="s">
        <v>123</v>
      </c>
      <c r="N581" s="23" t="n">
        <v>2025</v>
      </c>
      <c r="O581" s="23" t="n">
        <v>8</v>
      </c>
    </row>
    <row r="582" customFormat="false" ht="15" hidden="false" customHeight="false" outlineLevel="0" collapsed="false">
      <c r="A582" s="22" t="n">
        <v>45710</v>
      </c>
      <c r="B582" s="23" t="s">
        <v>115</v>
      </c>
      <c r="C582" s="23" t="s">
        <v>122</v>
      </c>
      <c r="D582" s="24" t="n">
        <v>459</v>
      </c>
      <c r="E582" s="25" t="n">
        <f aca="false">MAX(D582,0)/1000</f>
        <v>0.459</v>
      </c>
      <c r="F582" s="25" t="n">
        <f aca="false">MAX(-D582,0)/1000</f>
        <v>0</v>
      </c>
      <c r="G582" s="23" t="str">
        <f aca="false">IF(E582&gt;0,"ja","nein")</f>
        <v>ja</v>
      </c>
      <c r="H582" s="26" t="n">
        <v>67.74</v>
      </c>
      <c r="I582" s="26" t="n">
        <f aca="false">(H582/10+IF(N582=2025,Einstellungen!$B$23,Einstellungen!$C$23))*(1+Einstellungen!$B$10)</f>
        <v>28.00665</v>
      </c>
      <c r="J582" s="25" t="n">
        <f aca="false">E582*I582/100</f>
        <v>0.1285505235</v>
      </c>
      <c r="K582" s="25" t="n">
        <f aca="false">E582*Einstellungen!$B$5/100</f>
        <v>0.13311</v>
      </c>
      <c r="L582" s="23" t="str">
        <f aca="false">IF(I582&lt;Einstellungen!$B$5,"ja","nein")</f>
        <v>ja</v>
      </c>
      <c r="M582" s="23" t="s">
        <v>123</v>
      </c>
      <c r="N582" s="23" t="n">
        <v>2025</v>
      </c>
      <c r="O582" s="23" t="n">
        <v>9</v>
      </c>
    </row>
    <row r="583" customFormat="false" ht="15" hidden="false" customHeight="false" outlineLevel="0" collapsed="false">
      <c r="A583" s="22" t="n">
        <v>45710</v>
      </c>
      <c r="B583" s="23" t="s">
        <v>116</v>
      </c>
      <c r="C583" s="23" t="s">
        <v>122</v>
      </c>
      <c r="D583" s="24" t="n">
        <v>-1610.9</v>
      </c>
      <c r="E583" s="25" t="n">
        <f aca="false">MAX(D583,0)/1000</f>
        <v>0</v>
      </c>
      <c r="F583" s="25" t="n">
        <f aca="false">MAX(-D583,0)/1000</f>
        <v>1.6109</v>
      </c>
      <c r="G583" s="23" t="str">
        <f aca="false">IF(E583&gt;0,"ja","nein")</f>
        <v>nein</v>
      </c>
      <c r="H583" s="26" t="n">
        <v>53.21</v>
      </c>
      <c r="I583" s="26" t="n">
        <f aca="false">(H583/10+IF(N583=2025,Einstellungen!$B$23,Einstellungen!$C$23))*(1+Einstellungen!$B$10)</f>
        <v>26.27758</v>
      </c>
      <c r="J583" s="25" t="n">
        <f aca="false">E583*I583/100</f>
        <v>0</v>
      </c>
      <c r="K583" s="25" t="n">
        <f aca="false">E583*Einstellungen!$B$5/100</f>
        <v>0</v>
      </c>
      <c r="L583" s="23" t="str">
        <f aca="false">IF(I583&lt;Einstellungen!$B$5,"ja","nein")</f>
        <v>ja</v>
      </c>
      <c r="M583" s="23" t="s">
        <v>123</v>
      </c>
      <c r="N583" s="23" t="n">
        <v>2025</v>
      </c>
      <c r="O583" s="23" t="n">
        <v>10</v>
      </c>
    </row>
    <row r="584" customFormat="false" ht="15" hidden="false" customHeight="false" outlineLevel="0" collapsed="false">
      <c r="A584" s="22" t="n">
        <v>45710</v>
      </c>
      <c r="B584" s="23" t="s">
        <v>117</v>
      </c>
      <c r="C584" s="23" t="s">
        <v>122</v>
      </c>
      <c r="D584" s="24" t="n">
        <v>-2483.9</v>
      </c>
      <c r="E584" s="25" t="n">
        <f aca="false">MAX(D584,0)/1000</f>
        <v>0</v>
      </c>
      <c r="F584" s="25" t="n">
        <f aca="false">MAX(-D584,0)/1000</f>
        <v>2.4839</v>
      </c>
      <c r="G584" s="23" t="str">
        <f aca="false">IF(E584&gt;0,"ja","nein")</f>
        <v>nein</v>
      </c>
      <c r="H584" s="26" t="n">
        <v>47.13</v>
      </c>
      <c r="I584" s="26" t="n">
        <f aca="false">(H584/10+IF(N584=2025,Einstellungen!$B$23,Einstellungen!$C$23))*(1+Einstellungen!$B$10)</f>
        <v>25.55406</v>
      </c>
      <c r="J584" s="25" t="n">
        <f aca="false">E584*I584/100</f>
        <v>0</v>
      </c>
      <c r="K584" s="25" t="n">
        <f aca="false">E584*Einstellungen!$B$5/100</f>
        <v>0</v>
      </c>
      <c r="L584" s="23" t="str">
        <f aca="false">IF(I584&lt;Einstellungen!$B$5,"ja","nein")</f>
        <v>ja</v>
      </c>
      <c r="M584" s="23" t="s">
        <v>123</v>
      </c>
      <c r="N584" s="23" t="n">
        <v>2025</v>
      </c>
      <c r="O584" s="23" t="n">
        <v>11</v>
      </c>
    </row>
    <row r="585" customFormat="false" ht="15" hidden="false" customHeight="false" outlineLevel="0" collapsed="false">
      <c r="A585" s="22" t="n">
        <v>45710</v>
      </c>
      <c r="B585" s="23" t="s">
        <v>118</v>
      </c>
      <c r="C585" s="23" t="s">
        <v>122</v>
      </c>
      <c r="D585" s="24" t="n">
        <v>-2768.5</v>
      </c>
      <c r="E585" s="25" t="n">
        <f aca="false">MAX(D585,0)/1000</f>
        <v>0</v>
      </c>
      <c r="F585" s="25" t="n">
        <f aca="false">MAX(-D585,0)/1000</f>
        <v>2.7685</v>
      </c>
      <c r="G585" s="23" t="str">
        <f aca="false">IF(E585&gt;0,"ja","nein")</f>
        <v>nein</v>
      </c>
      <c r="H585" s="26" t="n">
        <v>40.4</v>
      </c>
      <c r="I585" s="26" t="n">
        <f aca="false">(H585/10+IF(N585=2025,Einstellungen!$B$23,Einstellungen!$C$23))*(1+Einstellungen!$B$10)</f>
        <v>24.75319</v>
      </c>
      <c r="J585" s="25" t="n">
        <f aca="false">E585*I585/100</f>
        <v>0</v>
      </c>
      <c r="K585" s="25" t="n">
        <f aca="false">E585*Einstellungen!$B$5/100</f>
        <v>0</v>
      </c>
      <c r="L585" s="23" t="str">
        <f aca="false">IF(I585&lt;Einstellungen!$B$5,"ja","nein")</f>
        <v>ja</v>
      </c>
      <c r="M585" s="23" t="s">
        <v>123</v>
      </c>
      <c r="N585" s="23" t="n">
        <v>2025</v>
      </c>
      <c r="O585" s="23" t="n">
        <v>12</v>
      </c>
    </row>
    <row r="586" customFormat="false" ht="15" hidden="false" customHeight="false" outlineLevel="0" collapsed="false">
      <c r="A586" s="22" t="n">
        <v>45710</v>
      </c>
      <c r="B586" s="23" t="s">
        <v>119</v>
      </c>
      <c r="C586" s="23" t="s">
        <v>122</v>
      </c>
      <c r="D586" s="24" t="n">
        <v>-1989.4</v>
      </c>
      <c r="E586" s="25" t="n">
        <f aca="false">MAX(D586,0)/1000</f>
        <v>0</v>
      </c>
      <c r="F586" s="25" t="n">
        <f aca="false">MAX(-D586,0)/1000</f>
        <v>1.9894</v>
      </c>
      <c r="G586" s="23" t="str">
        <f aca="false">IF(E586&gt;0,"ja","nein")</f>
        <v>nein</v>
      </c>
      <c r="H586" s="26" t="n">
        <v>52.69</v>
      </c>
      <c r="I586" s="26" t="n">
        <f aca="false">(H586/10+IF(N586=2025,Einstellungen!$B$23,Einstellungen!$C$23))*(1+Einstellungen!$B$10)</f>
        <v>26.2157</v>
      </c>
      <c r="J586" s="25" t="n">
        <f aca="false">E586*I586/100</f>
        <v>0</v>
      </c>
      <c r="K586" s="25" t="n">
        <f aca="false">E586*Einstellungen!$B$5/100</f>
        <v>0</v>
      </c>
      <c r="L586" s="23" t="str">
        <f aca="false">IF(I586&lt;Einstellungen!$B$5,"ja","nein")</f>
        <v>ja</v>
      </c>
      <c r="M586" s="23" t="s">
        <v>123</v>
      </c>
      <c r="N586" s="23" t="n">
        <v>2025</v>
      </c>
      <c r="O586" s="23" t="n">
        <v>13</v>
      </c>
    </row>
    <row r="587" customFormat="false" ht="15" hidden="false" customHeight="false" outlineLevel="0" collapsed="false">
      <c r="A587" s="22" t="n">
        <v>45710</v>
      </c>
      <c r="B587" s="23" t="s">
        <v>120</v>
      </c>
      <c r="C587" s="23" t="s">
        <v>122</v>
      </c>
      <c r="D587" s="24" t="n">
        <v>-511.7</v>
      </c>
      <c r="E587" s="25" t="n">
        <f aca="false">MAX(D587,0)/1000</f>
        <v>0</v>
      </c>
      <c r="F587" s="25" t="n">
        <f aca="false">MAX(-D587,0)/1000</f>
        <v>0.5117</v>
      </c>
      <c r="G587" s="23" t="str">
        <f aca="false">IF(E587&gt;0,"ja","nein")</f>
        <v>nein</v>
      </c>
      <c r="H587" s="26" t="n">
        <v>68</v>
      </c>
      <c r="I587" s="26" t="n">
        <f aca="false">(H587/10+IF(N587=2025,Einstellungen!$B$23,Einstellungen!$C$23))*(1+Einstellungen!$B$10)</f>
        <v>28.03759</v>
      </c>
      <c r="J587" s="25" t="n">
        <f aca="false">E587*I587/100</f>
        <v>0</v>
      </c>
      <c r="K587" s="25" t="n">
        <f aca="false">E587*Einstellungen!$B$5/100</f>
        <v>0</v>
      </c>
      <c r="L587" s="23" t="str">
        <f aca="false">IF(I587&lt;Einstellungen!$B$5,"ja","nein")</f>
        <v>ja</v>
      </c>
      <c r="M587" s="23" t="s">
        <v>123</v>
      </c>
      <c r="N587" s="23" t="n">
        <v>2025</v>
      </c>
      <c r="O587" s="23" t="n">
        <v>14</v>
      </c>
    </row>
    <row r="588" customFormat="false" ht="15" hidden="false" customHeight="false" outlineLevel="0" collapsed="false">
      <c r="A588" s="22" t="n">
        <v>45710</v>
      </c>
      <c r="B588" s="23" t="s">
        <v>104</v>
      </c>
      <c r="C588" s="23" t="s">
        <v>122</v>
      </c>
      <c r="D588" s="24" t="n">
        <v>-424.1</v>
      </c>
      <c r="E588" s="25" t="n">
        <f aca="false">MAX(D588,0)/1000</f>
        <v>0</v>
      </c>
      <c r="F588" s="25" t="n">
        <f aca="false">MAX(-D588,0)/1000</f>
        <v>0.4241</v>
      </c>
      <c r="G588" s="23" t="str">
        <f aca="false">IF(E588&gt;0,"ja","nein")</f>
        <v>nein</v>
      </c>
      <c r="H588" s="26" t="n">
        <v>85.6</v>
      </c>
      <c r="I588" s="26" t="n">
        <f aca="false">(H588/10+IF(N588=2025,Einstellungen!$B$23,Einstellungen!$C$23))*(1+Einstellungen!$B$10)</f>
        <v>30.13199</v>
      </c>
      <c r="J588" s="25" t="n">
        <f aca="false">E588*I588/100</f>
        <v>0</v>
      </c>
      <c r="K588" s="25" t="n">
        <f aca="false">E588*Einstellungen!$B$5/100</f>
        <v>0</v>
      </c>
      <c r="L588" s="23" t="str">
        <f aca="false">IF(I588&lt;Einstellungen!$B$5,"ja","nein")</f>
        <v>nein</v>
      </c>
      <c r="M588" s="23" t="s">
        <v>123</v>
      </c>
      <c r="N588" s="23" t="n">
        <v>2025</v>
      </c>
      <c r="O588" s="23" t="n">
        <v>15</v>
      </c>
    </row>
    <row r="589" customFormat="false" ht="15" hidden="false" customHeight="false" outlineLevel="0" collapsed="false">
      <c r="A589" s="22" t="n">
        <v>45710</v>
      </c>
      <c r="B589" s="23" t="s">
        <v>105</v>
      </c>
      <c r="C589" s="23" t="s">
        <v>122</v>
      </c>
      <c r="D589" s="24" t="n">
        <v>96.7</v>
      </c>
      <c r="E589" s="25" t="n">
        <f aca="false">MAX(D589,0)/1000</f>
        <v>0.0967</v>
      </c>
      <c r="F589" s="25" t="n">
        <f aca="false">MAX(-D589,0)/1000</f>
        <v>0</v>
      </c>
      <c r="G589" s="23" t="str">
        <f aca="false">IF(E589&gt;0,"ja","nein")</f>
        <v>ja</v>
      </c>
      <c r="H589" s="26" t="n">
        <v>100.95</v>
      </c>
      <c r="I589" s="26" t="n">
        <f aca="false">(H589/10+IF(N589=2025,Einstellungen!$B$23,Einstellungen!$C$23))*(1+Einstellungen!$B$10)</f>
        <v>31.95864</v>
      </c>
      <c r="J589" s="25" t="n">
        <f aca="false">E589*I589/100</f>
        <v>0.03090400488</v>
      </c>
      <c r="K589" s="25" t="n">
        <f aca="false">E589*Einstellungen!$B$5/100</f>
        <v>0.028043</v>
      </c>
      <c r="L589" s="23" t="str">
        <f aca="false">IF(I589&lt;Einstellungen!$B$5,"ja","nein")</f>
        <v>nein</v>
      </c>
      <c r="M589" s="23" t="s">
        <v>123</v>
      </c>
      <c r="N589" s="23" t="n">
        <v>2025</v>
      </c>
      <c r="O589" s="23" t="n">
        <v>16</v>
      </c>
    </row>
    <row r="590" customFormat="false" ht="15" hidden="false" customHeight="false" outlineLevel="0" collapsed="false">
      <c r="A590" s="22" t="n">
        <v>45710</v>
      </c>
      <c r="B590" s="23" t="s">
        <v>97</v>
      </c>
      <c r="C590" s="23" t="s">
        <v>122</v>
      </c>
      <c r="D590" s="24" t="n">
        <v>369.3</v>
      </c>
      <c r="E590" s="25" t="n">
        <f aca="false">MAX(D590,0)/1000</f>
        <v>0.3693</v>
      </c>
      <c r="F590" s="25" t="n">
        <f aca="false">MAX(-D590,0)/1000</f>
        <v>0</v>
      </c>
      <c r="G590" s="23" t="str">
        <f aca="false">IF(E590&gt;0,"ja","nein")</f>
        <v>ja</v>
      </c>
      <c r="H590" s="26" t="n">
        <v>108.38</v>
      </c>
      <c r="I590" s="26" t="n">
        <f aca="false">(H590/10+IF(N590=2025,Einstellungen!$B$23,Einstellungen!$C$23))*(1+Einstellungen!$B$10)</f>
        <v>32.84281</v>
      </c>
      <c r="J590" s="25" t="n">
        <f aca="false">E590*I590/100</f>
        <v>0.12128849733</v>
      </c>
      <c r="K590" s="25" t="n">
        <f aca="false">E590*Einstellungen!$B$5/100</f>
        <v>0.107097</v>
      </c>
      <c r="L590" s="23" t="str">
        <f aca="false">IF(I590&lt;Einstellungen!$B$5,"ja","nein")</f>
        <v>nein</v>
      </c>
      <c r="M590" s="23" t="s">
        <v>123</v>
      </c>
      <c r="N590" s="23" t="n">
        <v>2025</v>
      </c>
      <c r="O590" s="23" t="n">
        <v>17</v>
      </c>
    </row>
    <row r="591" customFormat="false" ht="15" hidden="false" customHeight="false" outlineLevel="0" collapsed="false">
      <c r="A591" s="22" t="n">
        <v>45710</v>
      </c>
      <c r="B591" s="23" t="s">
        <v>99</v>
      </c>
      <c r="C591" s="23" t="s">
        <v>122</v>
      </c>
      <c r="D591" s="24" t="n">
        <v>485.7</v>
      </c>
      <c r="E591" s="25" t="n">
        <f aca="false">MAX(D591,0)/1000</f>
        <v>0.4857</v>
      </c>
      <c r="F591" s="25" t="n">
        <f aca="false">MAX(-D591,0)/1000</f>
        <v>0</v>
      </c>
      <c r="G591" s="23" t="str">
        <f aca="false">IF(E591&gt;0,"ja","nein")</f>
        <v>ja</v>
      </c>
      <c r="H591" s="26" t="n">
        <v>106.98</v>
      </c>
      <c r="I591" s="26" t="n">
        <f aca="false">(H591/10+IF(N591=2025,Einstellungen!$B$23,Einstellungen!$C$23))*(1+Einstellungen!$B$10)</f>
        <v>32.67621</v>
      </c>
      <c r="J591" s="25" t="n">
        <f aca="false">E591*I591/100</f>
        <v>0.15870835197</v>
      </c>
      <c r="K591" s="25" t="n">
        <f aca="false">E591*Einstellungen!$B$5/100</f>
        <v>0.140853</v>
      </c>
      <c r="L591" s="23" t="str">
        <f aca="false">IF(I591&lt;Einstellungen!$B$5,"ja","nein")</f>
        <v>nein</v>
      </c>
      <c r="M591" s="23" t="s">
        <v>123</v>
      </c>
      <c r="N591" s="23" t="n">
        <v>2025</v>
      </c>
      <c r="O591" s="23" t="n">
        <v>18</v>
      </c>
    </row>
    <row r="592" customFormat="false" ht="15" hidden="false" customHeight="false" outlineLevel="0" collapsed="false">
      <c r="A592" s="22" t="n">
        <v>45710</v>
      </c>
      <c r="B592" s="23" t="s">
        <v>100</v>
      </c>
      <c r="C592" s="23" t="s">
        <v>122</v>
      </c>
      <c r="D592" s="24" t="n">
        <v>500.4</v>
      </c>
      <c r="E592" s="25" t="n">
        <f aca="false">MAX(D592,0)/1000</f>
        <v>0.5004</v>
      </c>
      <c r="F592" s="25" t="n">
        <f aca="false">MAX(-D592,0)/1000</f>
        <v>0</v>
      </c>
      <c r="G592" s="23" t="str">
        <f aca="false">IF(E592&gt;0,"ja","nein")</f>
        <v>ja</v>
      </c>
      <c r="H592" s="26" t="n">
        <v>115.18</v>
      </c>
      <c r="I592" s="26" t="n">
        <f aca="false">(H592/10+IF(N592=2025,Einstellungen!$B$23,Einstellungen!$C$23))*(1+Einstellungen!$B$10)</f>
        <v>33.65201</v>
      </c>
      <c r="J592" s="25" t="n">
        <f aca="false">E592*I592/100</f>
        <v>0.16839465804</v>
      </c>
      <c r="K592" s="25" t="n">
        <f aca="false">E592*Einstellungen!$B$5/100</f>
        <v>0.145116</v>
      </c>
      <c r="L592" s="23" t="str">
        <f aca="false">IF(I592&lt;Einstellungen!$B$5,"ja","nein")</f>
        <v>nein</v>
      </c>
      <c r="M592" s="23" t="s">
        <v>123</v>
      </c>
      <c r="N592" s="23" t="n">
        <v>2025</v>
      </c>
      <c r="O592" s="23" t="n">
        <v>19</v>
      </c>
    </row>
    <row r="593" customFormat="false" ht="15" hidden="false" customHeight="false" outlineLevel="0" collapsed="false">
      <c r="A593" s="22" t="n">
        <v>45710</v>
      </c>
      <c r="B593" s="23" t="s">
        <v>92</v>
      </c>
      <c r="C593" s="23" t="s">
        <v>122</v>
      </c>
      <c r="D593" s="24" t="n">
        <v>416</v>
      </c>
      <c r="E593" s="25" t="n">
        <f aca="false">MAX(D593,0)/1000</f>
        <v>0.416</v>
      </c>
      <c r="F593" s="25" t="n">
        <f aca="false">MAX(-D593,0)/1000</f>
        <v>0</v>
      </c>
      <c r="G593" s="23" t="str">
        <f aca="false">IF(E593&gt;0,"ja","nein")</f>
        <v>ja</v>
      </c>
      <c r="H593" s="26" t="n">
        <v>103</v>
      </c>
      <c r="I593" s="26" t="n">
        <f aca="false">(H593/10+IF(N593=2025,Einstellungen!$B$23,Einstellungen!$C$23))*(1+Einstellungen!$B$10)</f>
        <v>32.20259</v>
      </c>
      <c r="J593" s="25" t="n">
        <f aca="false">E593*I593/100</f>
        <v>0.1339627744</v>
      </c>
      <c r="K593" s="25" t="n">
        <f aca="false">E593*Einstellungen!$B$5/100</f>
        <v>0.12064</v>
      </c>
      <c r="L593" s="23" t="str">
        <f aca="false">IF(I593&lt;Einstellungen!$B$5,"ja","nein")</f>
        <v>nein</v>
      </c>
      <c r="M593" s="23" t="s">
        <v>123</v>
      </c>
      <c r="N593" s="23" t="n">
        <v>2025</v>
      </c>
      <c r="O593" s="23" t="n">
        <v>20</v>
      </c>
    </row>
    <row r="594" customFormat="false" ht="15" hidden="false" customHeight="false" outlineLevel="0" collapsed="false">
      <c r="A594" s="22" t="n">
        <v>45710</v>
      </c>
      <c r="B594" s="23" t="s">
        <v>95</v>
      </c>
      <c r="C594" s="23" t="s">
        <v>122</v>
      </c>
      <c r="D594" s="24" t="n">
        <v>429.7</v>
      </c>
      <c r="E594" s="25" t="n">
        <f aca="false">MAX(D594,0)/1000</f>
        <v>0.4297</v>
      </c>
      <c r="F594" s="25" t="n">
        <f aca="false">MAX(-D594,0)/1000</f>
        <v>0</v>
      </c>
      <c r="G594" s="23" t="str">
        <f aca="false">IF(E594&gt;0,"ja","nein")</f>
        <v>ja</v>
      </c>
      <c r="H594" s="26" t="n">
        <v>101.58</v>
      </c>
      <c r="I594" s="26" t="n">
        <f aca="false">(H594/10+IF(N594=2025,Einstellungen!$B$23,Einstellungen!$C$23))*(1+Einstellungen!$B$10)</f>
        <v>32.03361</v>
      </c>
      <c r="J594" s="25" t="n">
        <f aca="false">E594*I594/100</f>
        <v>0.13764842217</v>
      </c>
      <c r="K594" s="25" t="n">
        <f aca="false">E594*Einstellungen!$B$5/100</f>
        <v>0.124613</v>
      </c>
      <c r="L594" s="23" t="str">
        <f aca="false">IF(I594&lt;Einstellungen!$B$5,"ja","nein")</f>
        <v>nein</v>
      </c>
      <c r="M594" s="23" t="s">
        <v>123</v>
      </c>
      <c r="N594" s="23" t="n">
        <v>2025</v>
      </c>
      <c r="O594" s="23" t="n">
        <v>21</v>
      </c>
    </row>
    <row r="595" customFormat="false" ht="15" hidden="false" customHeight="false" outlineLevel="0" collapsed="false">
      <c r="A595" s="22" t="n">
        <v>45710</v>
      </c>
      <c r="B595" s="23" t="s">
        <v>96</v>
      </c>
      <c r="C595" s="23" t="s">
        <v>122</v>
      </c>
      <c r="D595" s="24" t="n">
        <v>430.8</v>
      </c>
      <c r="E595" s="25" t="n">
        <f aca="false">MAX(D595,0)/1000</f>
        <v>0.4308</v>
      </c>
      <c r="F595" s="25" t="n">
        <f aca="false">MAX(-D595,0)/1000</f>
        <v>0</v>
      </c>
      <c r="G595" s="23" t="str">
        <f aca="false">IF(E595&gt;0,"ja","nein")</f>
        <v>ja</v>
      </c>
      <c r="H595" s="26" t="n">
        <v>94.27</v>
      </c>
      <c r="I595" s="26" t="n">
        <f aca="false">(H595/10+IF(N595=2025,Einstellungen!$B$23,Einstellungen!$C$23))*(1+Einstellungen!$B$10)</f>
        <v>31.16372</v>
      </c>
      <c r="J595" s="25" t="n">
        <f aca="false">E595*I595/100</f>
        <v>0.13425330576</v>
      </c>
      <c r="K595" s="25" t="n">
        <f aca="false">E595*Einstellungen!$B$5/100</f>
        <v>0.124932</v>
      </c>
      <c r="L595" s="23" t="str">
        <f aca="false">IF(I595&lt;Einstellungen!$B$5,"ja","nein")</f>
        <v>nein</v>
      </c>
      <c r="M595" s="23" t="s">
        <v>123</v>
      </c>
      <c r="N595" s="23" t="n">
        <v>2025</v>
      </c>
      <c r="O595" s="23" t="n">
        <v>22</v>
      </c>
    </row>
    <row r="596" customFormat="false" ht="15" hidden="false" customHeight="false" outlineLevel="0" collapsed="false">
      <c r="A596" s="22" t="n">
        <v>45710</v>
      </c>
      <c r="B596" s="23" t="s">
        <v>101</v>
      </c>
      <c r="C596" s="23" t="s">
        <v>122</v>
      </c>
      <c r="D596" s="24" t="n">
        <v>297.5</v>
      </c>
      <c r="E596" s="25" t="n">
        <f aca="false">MAX(D596,0)/1000</f>
        <v>0.2975</v>
      </c>
      <c r="F596" s="25" t="n">
        <f aca="false">MAX(-D596,0)/1000</f>
        <v>0</v>
      </c>
      <c r="G596" s="23" t="str">
        <f aca="false">IF(E596&gt;0,"ja","nein")</f>
        <v>ja</v>
      </c>
      <c r="H596" s="26" t="n">
        <v>83.51</v>
      </c>
      <c r="I596" s="26" t="n">
        <f aca="false">(H596/10+IF(N596=2025,Einstellungen!$B$23,Einstellungen!$C$23))*(1+Einstellungen!$B$10)</f>
        <v>29.88328</v>
      </c>
      <c r="J596" s="25" t="n">
        <f aca="false">E596*I596/100</f>
        <v>0.088902758</v>
      </c>
      <c r="K596" s="25" t="n">
        <f aca="false">E596*Einstellungen!$B$5/100</f>
        <v>0.086275</v>
      </c>
      <c r="L596" s="23" t="str">
        <f aca="false">IF(I596&lt;Einstellungen!$B$5,"ja","nein")</f>
        <v>nein</v>
      </c>
      <c r="M596" s="23" t="s">
        <v>123</v>
      </c>
      <c r="N596" s="23" t="n">
        <v>2025</v>
      </c>
      <c r="O596" s="23" t="n">
        <v>23</v>
      </c>
    </row>
    <row r="597" customFormat="false" ht="15" hidden="false" customHeight="false" outlineLevel="0" collapsed="false">
      <c r="A597" s="22" t="n">
        <v>45711</v>
      </c>
      <c r="B597" s="23" t="s">
        <v>102</v>
      </c>
      <c r="C597" s="23" t="s">
        <v>124</v>
      </c>
      <c r="D597" s="24" t="n">
        <v>373.4</v>
      </c>
      <c r="E597" s="25" t="n">
        <f aca="false">MAX(D597,0)/1000</f>
        <v>0.3734</v>
      </c>
      <c r="F597" s="25" t="n">
        <f aca="false">MAX(-D597,0)/1000</f>
        <v>0</v>
      </c>
      <c r="G597" s="23" t="str">
        <f aca="false">IF(E597&gt;0,"ja","nein")</f>
        <v>ja</v>
      </c>
      <c r="H597" s="26" t="n">
        <v>91.1</v>
      </c>
      <c r="I597" s="26" t="n">
        <f aca="false">(H597/10+IF(N597=2025,Einstellungen!$B$23,Einstellungen!$C$23))*(1+Einstellungen!$B$10)</f>
        <v>30.78649</v>
      </c>
      <c r="J597" s="25" t="n">
        <f aca="false">E597*I597/100</f>
        <v>0.11495675366</v>
      </c>
      <c r="K597" s="25" t="n">
        <f aca="false">E597*Einstellungen!$B$5/100</f>
        <v>0.108286</v>
      </c>
      <c r="L597" s="23" t="str">
        <f aca="false">IF(I597&lt;Einstellungen!$B$5,"ja","nein")</f>
        <v>nein</v>
      </c>
      <c r="M597" s="23" t="s">
        <v>123</v>
      </c>
      <c r="N597" s="23" t="n">
        <v>2025</v>
      </c>
      <c r="O597" s="23" t="n">
        <v>0</v>
      </c>
    </row>
    <row r="598" customFormat="false" ht="15" hidden="false" customHeight="false" outlineLevel="0" collapsed="false">
      <c r="A598" s="22" t="n">
        <v>45711</v>
      </c>
      <c r="B598" s="23" t="s">
        <v>107</v>
      </c>
      <c r="C598" s="23" t="s">
        <v>124</v>
      </c>
      <c r="D598" s="24" t="n">
        <v>272.6</v>
      </c>
      <c r="E598" s="25" t="n">
        <f aca="false">MAX(D598,0)/1000</f>
        <v>0.2726</v>
      </c>
      <c r="F598" s="25" t="n">
        <f aca="false">MAX(-D598,0)/1000</f>
        <v>0</v>
      </c>
      <c r="G598" s="23" t="str">
        <f aca="false">IF(E598&gt;0,"ja","nein")</f>
        <v>ja</v>
      </c>
      <c r="H598" s="26" t="n">
        <v>84.99</v>
      </c>
      <c r="I598" s="26" t="n">
        <f aca="false">(H598/10+IF(N598=2025,Einstellungen!$B$23,Einstellungen!$C$23))*(1+Einstellungen!$B$10)</f>
        <v>30.0594</v>
      </c>
      <c r="J598" s="25" t="n">
        <f aca="false">E598*I598/100</f>
        <v>0.0819419244</v>
      </c>
      <c r="K598" s="25" t="n">
        <f aca="false">E598*Einstellungen!$B$5/100</f>
        <v>0.079054</v>
      </c>
      <c r="L598" s="23" t="str">
        <f aca="false">IF(I598&lt;Einstellungen!$B$5,"ja","nein")</f>
        <v>nein</v>
      </c>
      <c r="M598" s="23" t="s">
        <v>123</v>
      </c>
      <c r="N598" s="23" t="n">
        <v>2025</v>
      </c>
      <c r="O598" s="23" t="n">
        <v>1</v>
      </c>
    </row>
    <row r="599" customFormat="false" ht="15" hidden="false" customHeight="false" outlineLevel="0" collapsed="false">
      <c r="A599" s="22" t="n">
        <v>45711</v>
      </c>
      <c r="B599" s="23" t="s">
        <v>108</v>
      </c>
      <c r="C599" s="23" t="s">
        <v>124</v>
      </c>
      <c r="D599" s="24" t="n">
        <v>236.8</v>
      </c>
      <c r="E599" s="25" t="n">
        <f aca="false">MAX(D599,0)/1000</f>
        <v>0.2368</v>
      </c>
      <c r="F599" s="25" t="n">
        <f aca="false">MAX(-D599,0)/1000</f>
        <v>0</v>
      </c>
      <c r="G599" s="23" t="str">
        <f aca="false">IF(E599&gt;0,"ja","nein")</f>
        <v>ja</v>
      </c>
      <c r="H599" s="26" t="n">
        <v>86.21</v>
      </c>
      <c r="I599" s="26" t="n">
        <f aca="false">(H599/10+IF(N599=2025,Einstellungen!$B$23,Einstellungen!$C$23))*(1+Einstellungen!$B$10)</f>
        <v>30.20458</v>
      </c>
      <c r="J599" s="25" t="n">
        <f aca="false">E599*I599/100</f>
        <v>0.07152444544</v>
      </c>
      <c r="K599" s="25" t="n">
        <f aca="false">E599*Einstellungen!$B$5/100</f>
        <v>0.068672</v>
      </c>
      <c r="L599" s="23" t="str">
        <f aca="false">IF(I599&lt;Einstellungen!$B$5,"ja","nein")</f>
        <v>nein</v>
      </c>
      <c r="M599" s="23" t="s">
        <v>123</v>
      </c>
      <c r="N599" s="23" t="n">
        <v>2025</v>
      </c>
      <c r="O599" s="23" t="n">
        <v>2</v>
      </c>
    </row>
    <row r="600" customFormat="false" ht="15" hidden="false" customHeight="false" outlineLevel="0" collapsed="false">
      <c r="A600" s="22" t="n">
        <v>45711</v>
      </c>
      <c r="B600" s="23" t="s">
        <v>109</v>
      </c>
      <c r="C600" s="23" t="s">
        <v>124</v>
      </c>
      <c r="D600" s="24" t="n">
        <v>188.3</v>
      </c>
      <c r="E600" s="25" t="n">
        <f aca="false">MAX(D600,0)/1000</f>
        <v>0.1883</v>
      </c>
      <c r="F600" s="25" t="n">
        <f aca="false">MAX(-D600,0)/1000</f>
        <v>0</v>
      </c>
      <c r="G600" s="23" t="str">
        <f aca="false">IF(E600&gt;0,"ja","nein")</f>
        <v>ja</v>
      </c>
      <c r="H600" s="26" t="n">
        <v>83.63</v>
      </c>
      <c r="I600" s="26" t="n">
        <f aca="false">(H600/10+IF(N600=2025,Einstellungen!$B$23,Einstellungen!$C$23))*(1+Einstellungen!$B$10)</f>
        <v>29.89756</v>
      </c>
      <c r="J600" s="25" t="n">
        <f aca="false">E600*I600/100</f>
        <v>0.05629710548</v>
      </c>
      <c r="K600" s="25" t="n">
        <f aca="false">E600*Einstellungen!$B$5/100</f>
        <v>0.054607</v>
      </c>
      <c r="L600" s="23" t="str">
        <f aca="false">IF(I600&lt;Einstellungen!$B$5,"ja","nein")</f>
        <v>nein</v>
      </c>
      <c r="M600" s="23" t="s">
        <v>123</v>
      </c>
      <c r="N600" s="23" t="n">
        <v>2025</v>
      </c>
      <c r="O600" s="23" t="n">
        <v>3</v>
      </c>
    </row>
    <row r="601" customFormat="false" ht="15" hidden="false" customHeight="false" outlineLevel="0" collapsed="false">
      <c r="A601" s="22" t="n">
        <v>45711</v>
      </c>
      <c r="B601" s="23" t="s">
        <v>110</v>
      </c>
      <c r="C601" s="23" t="s">
        <v>124</v>
      </c>
      <c r="D601" s="24" t="n">
        <v>194.6</v>
      </c>
      <c r="E601" s="25" t="n">
        <f aca="false">MAX(D601,0)/1000</f>
        <v>0.1946</v>
      </c>
      <c r="F601" s="25" t="n">
        <f aca="false">MAX(-D601,0)/1000</f>
        <v>0</v>
      </c>
      <c r="G601" s="23" t="str">
        <f aca="false">IF(E601&gt;0,"ja","nein")</f>
        <v>ja</v>
      </c>
      <c r="H601" s="26" t="n">
        <v>85.77</v>
      </c>
      <c r="I601" s="26" t="n">
        <f aca="false">(H601/10+IF(N601=2025,Einstellungen!$B$23,Einstellungen!$C$23))*(1+Einstellungen!$B$10)</f>
        <v>30.15222</v>
      </c>
      <c r="J601" s="25" t="n">
        <f aca="false">E601*I601/100</f>
        <v>0.05867622012</v>
      </c>
      <c r="K601" s="25" t="n">
        <f aca="false">E601*Einstellungen!$B$5/100</f>
        <v>0.056434</v>
      </c>
      <c r="L601" s="23" t="str">
        <f aca="false">IF(I601&lt;Einstellungen!$B$5,"ja","nein")</f>
        <v>nein</v>
      </c>
      <c r="M601" s="23" t="s">
        <v>123</v>
      </c>
      <c r="N601" s="23" t="n">
        <v>2025</v>
      </c>
      <c r="O601" s="23" t="n">
        <v>4</v>
      </c>
    </row>
    <row r="602" customFormat="false" ht="15" hidden="false" customHeight="false" outlineLevel="0" collapsed="false">
      <c r="A602" s="22" t="n">
        <v>45711</v>
      </c>
      <c r="B602" s="23" t="s">
        <v>111</v>
      </c>
      <c r="C602" s="23" t="s">
        <v>124</v>
      </c>
      <c r="D602" s="24" t="n">
        <v>211.5</v>
      </c>
      <c r="E602" s="25" t="n">
        <f aca="false">MAX(D602,0)/1000</f>
        <v>0.2115</v>
      </c>
      <c r="F602" s="25" t="n">
        <f aca="false">MAX(-D602,0)/1000</f>
        <v>0</v>
      </c>
      <c r="G602" s="23" t="str">
        <f aca="false">IF(E602&gt;0,"ja","nein")</f>
        <v>ja</v>
      </c>
      <c r="H602" s="26" t="n">
        <v>87.33</v>
      </c>
      <c r="I602" s="26" t="n">
        <f aca="false">(H602/10+IF(N602=2025,Einstellungen!$B$23,Einstellungen!$C$23))*(1+Einstellungen!$B$10)</f>
        <v>30.33786</v>
      </c>
      <c r="J602" s="25" t="n">
        <f aca="false">E602*I602/100</f>
        <v>0.0641645739</v>
      </c>
      <c r="K602" s="25" t="n">
        <f aca="false">E602*Einstellungen!$B$5/100</f>
        <v>0.061335</v>
      </c>
      <c r="L602" s="23" t="str">
        <f aca="false">IF(I602&lt;Einstellungen!$B$5,"ja","nein")</f>
        <v>nein</v>
      </c>
      <c r="M602" s="23" t="s">
        <v>123</v>
      </c>
      <c r="N602" s="23" t="n">
        <v>2025</v>
      </c>
      <c r="O602" s="23" t="n">
        <v>5</v>
      </c>
    </row>
    <row r="603" customFormat="false" ht="15" hidden="false" customHeight="false" outlineLevel="0" collapsed="false">
      <c r="A603" s="22" t="n">
        <v>45711</v>
      </c>
      <c r="B603" s="23" t="s">
        <v>112</v>
      </c>
      <c r="C603" s="23" t="s">
        <v>124</v>
      </c>
      <c r="D603" s="24" t="n">
        <v>178.5</v>
      </c>
      <c r="E603" s="25" t="n">
        <f aca="false">MAX(D603,0)/1000</f>
        <v>0.1785</v>
      </c>
      <c r="F603" s="25" t="n">
        <f aca="false">MAX(-D603,0)/1000</f>
        <v>0</v>
      </c>
      <c r="G603" s="23" t="str">
        <f aca="false">IF(E603&gt;0,"ja","nein")</f>
        <v>ja</v>
      </c>
      <c r="H603" s="26" t="n">
        <v>87.7</v>
      </c>
      <c r="I603" s="26" t="n">
        <f aca="false">(H603/10+IF(N603=2025,Einstellungen!$B$23,Einstellungen!$C$23))*(1+Einstellungen!$B$10)</f>
        <v>30.38189</v>
      </c>
      <c r="J603" s="25" t="n">
        <f aca="false">E603*I603/100</f>
        <v>0.05423167365</v>
      </c>
      <c r="K603" s="25" t="n">
        <f aca="false">E603*Einstellungen!$B$5/100</f>
        <v>0.051765</v>
      </c>
      <c r="L603" s="23" t="str">
        <f aca="false">IF(I603&lt;Einstellungen!$B$5,"ja","nein")</f>
        <v>nein</v>
      </c>
      <c r="M603" s="23" t="s">
        <v>123</v>
      </c>
      <c r="N603" s="23" t="n">
        <v>2025</v>
      </c>
      <c r="O603" s="23" t="n">
        <v>6</v>
      </c>
    </row>
    <row r="604" customFormat="false" ht="15" hidden="false" customHeight="false" outlineLevel="0" collapsed="false">
      <c r="A604" s="22" t="n">
        <v>45711</v>
      </c>
      <c r="B604" s="23" t="s">
        <v>113</v>
      </c>
      <c r="C604" s="23" t="s">
        <v>124</v>
      </c>
      <c r="D604" s="24" t="n">
        <v>401.1</v>
      </c>
      <c r="E604" s="25" t="n">
        <f aca="false">MAX(D604,0)/1000</f>
        <v>0.4011</v>
      </c>
      <c r="F604" s="25" t="n">
        <f aca="false">MAX(-D604,0)/1000</f>
        <v>0</v>
      </c>
      <c r="G604" s="23" t="str">
        <f aca="false">IF(E604&gt;0,"ja","nein")</f>
        <v>ja</v>
      </c>
      <c r="H604" s="26" t="n">
        <v>108</v>
      </c>
      <c r="I604" s="26" t="n">
        <f aca="false">(H604/10+IF(N604=2025,Einstellungen!$B$23,Einstellungen!$C$23))*(1+Einstellungen!$B$10)</f>
        <v>32.79759</v>
      </c>
      <c r="J604" s="25" t="n">
        <f aca="false">E604*I604/100</f>
        <v>0.13155113349</v>
      </c>
      <c r="K604" s="25" t="n">
        <f aca="false">E604*Einstellungen!$B$5/100</f>
        <v>0.116319</v>
      </c>
      <c r="L604" s="23" t="str">
        <f aca="false">IF(I604&lt;Einstellungen!$B$5,"ja","nein")</f>
        <v>nein</v>
      </c>
      <c r="M604" s="23" t="s">
        <v>123</v>
      </c>
      <c r="N604" s="23" t="n">
        <v>2025</v>
      </c>
      <c r="O604" s="23" t="n">
        <v>7</v>
      </c>
    </row>
    <row r="605" customFormat="false" ht="15" hidden="false" customHeight="false" outlineLevel="0" collapsed="false">
      <c r="A605" s="22" t="n">
        <v>45711</v>
      </c>
      <c r="B605" s="23" t="s">
        <v>114</v>
      </c>
      <c r="C605" s="23" t="s">
        <v>124</v>
      </c>
      <c r="D605" s="24" t="n">
        <v>345.2</v>
      </c>
      <c r="E605" s="25" t="n">
        <f aca="false">MAX(D605,0)/1000</f>
        <v>0.3452</v>
      </c>
      <c r="F605" s="25" t="n">
        <f aca="false">MAX(-D605,0)/1000</f>
        <v>0</v>
      </c>
      <c r="G605" s="23" t="str">
        <f aca="false">IF(E605&gt;0,"ja","nein")</f>
        <v>ja</v>
      </c>
      <c r="H605" s="26" t="n">
        <v>112.24</v>
      </c>
      <c r="I605" s="26" t="n">
        <f aca="false">(H605/10+IF(N605=2025,Einstellungen!$B$23,Einstellungen!$C$23))*(1+Einstellungen!$B$10)</f>
        <v>33.30215</v>
      </c>
      <c r="J605" s="25" t="n">
        <f aca="false">E605*I605/100</f>
        <v>0.1149590218</v>
      </c>
      <c r="K605" s="25" t="n">
        <f aca="false">E605*Einstellungen!$B$5/100</f>
        <v>0.100108</v>
      </c>
      <c r="L605" s="23" t="str">
        <f aca="false">IF(I605&lt;Einstellungen!$B$5,"ja","nein")</f>
        <v>nein</v>
      </c>
      <c r="M605" s="23" t="s">
        <v>123</v>
      </c>
      <c r="N605" s="23" t="n">
        <v>2025</v>
      </c>
      <c r="O605" s="23" t="n">
        <v>8</v>
      </c>
    </row>
    <row r="606" customFormat="false" ht="15" hidden="false" customHeight="false" outlineLevel="0" collapsed="false">
      <c r="A606" s="22" t="n">
        <v>45711</v>
      </c>
      <c r="B606" s="23" t="s">
        <v>115</v>
      </c>
      <c r="C606" s="23" t="s">
        <v>124</v>
      </c>
      <c r="D606" s="24" t="n">
        <v>-1178.8</v>
      </c>
      <c r="E606" s="25" t="n">
        <f aca="false">MAX(D606,0)/1000</f>
        <v>0</v>
      </c>
      <c r="F606" s="25" t="n">
        <f aca="false">MAX(-D606,0)/1000</f>
        <v>1.1788</v>
      </c>
      <c r="G606" s="23" t="str">
        <f aca="false">IF(E606&gt;0,"ja","nein")</f>
        <v>nein</v>
      </c>
      <c r="H606" s="26" t="n">
        <v>99.35</v>
      </c>
      <c r="I606" s="26" t="n">
        <f aca="false">(H606/10+IF(N606=2025,Einstellungen!$B$23,Einstellungen!$C$23))*(1+Einstellungen!$B$10)</f>
        <v>31.76824</v>
      </c>
      <c r="J606" s="25" t="n">
        <f aca="false">E606*I606/100</f>
        <v>0</v>
      </c>
      <c r="K606" s="25" t="n">
        <f aca="false">E606*Einstellungen!$B$5/100</f>
        <v>0</v>
      </c>
      <c r="L606" s="23" t="str">
        <f aca="false">IF(I606&lt;Einstellungen!$B$5,"ja","nein")</f>
        <v>nein</v>
      </c>
      <c r="M606" s="23" t="s">
        <v>123</v>
      </c>
      <c r="N606" s="23" t="n">
        <v>2025</v>
      </c>
      <c r="O606" s="23" t="n">
        <v>9</v>
      </c>
    </row>
    <row r="607" customFormat="false" ht="15" hidden="false" customHeight="false" outlineLevel="0" collapsed="false">
      <c r="A607" s="22" t="n">
        <v>45711</v>
      </c>
      <c r="B607" s="23" t="s">
        <v>116</v>
      </c>
      <c r="C607" s="23" t="s">
        <v>124</v>
      </c>
      <c r="D607" s="24" t="n">
        <v>-2254.3</v>
      </c>
      <c r="E607" s="25" t="n">
        <f aca="false">MAX(D607,0)/1000</f>
        <v>0</v>
      </c>
      <c r="F607" s="25" t="n">
        <f aca="false">MAX(-D607,0)/1000</f>
        <v>2.2543</v>
      </c>
      <c r="G607" s="23" t="str">
        <f aca="false">IF(E607&gt;0,"ja","nein")</f>
        <v>nein</v>
      </c>
      <c r="H607" s="26" t="n">
        <v>83</v>
      </c>
      <c r="I607" s="26" t="n">
        <f aca="false">(H607/10+IF(N607=2025,Einstellungen!$B$23,Einstellungen!$C$23))*(1+Einstellungen!$B$10)</f>
        <v>29.82259</v>
      </c>
      <c r="J607" s="25" t="n">
        <f aca="false">E607*I607/100</f>
        <v>0</v>
      </c>
      <c r="K607" s="25" t="n">
        <f aca="false">E607*Einstellungen!$B$5/100</f>
        <v>0</v>
      </c>
      <c r="L607" s="23" t="str">
        <f aca="false">IF(I607&lt;Einstellungen!$B$5,"ja","nein")</f>
        <v>nein</v>
      </c>
      <c r="M607" s="23" t="s">
        <v>123</v>
      </c>
      <c r="N607" s="23" t="n">
        <v>2025</v>
      </c>
      <c r="O607" s="23" t="n">
        <v>10</v>
      </c>
    </row>
    <row r="608" customFormat="false" ht="15" hidden="false" customHeight="false" outlineLevel="0" collapsed="false">
      <c r="A608" s="22" t="n">
        <v>45711</v>
      </c>
      <c r="B608" s="23" t="s">
        <v>117</v>
      </c>
      <c r="C608" s="23" t="s">
        <v>124</v>
      </c>
      <c r="D608" s="24" t="n">
        <v>-2924.4</v>
      </c>
      <c r="E608" s="25" t="n">
        <f aca="false">MAX(D608,0)/1000</f>
        <v>0</v>
      </c>
      <c r="F608" s="25" t="n">
        <f aca="false">MAX(-D608,0)/1000</f>
        <v>2.9244</v>
      </c>
      <c r="G608" s="23" t="str">
        <f aca="false">IF(E608&gt;0,"ja","nein")</f>
        <v>nein</v>
      </c>
      <c r="H608" s="26" t="n">
        <v>81.5</v>
      </c>
      <c r="I608" s="26" t="n">
        <f aca="false">(H608/10+IF(N608=2025,Einstellungen!$B$23,Einstellungen!$C$23))*(1+Einstellungen!$B$10)</f>
        <v>29.64409</v>
      </c>
      <c r="J608" s="25" t="n">
        <f aca="false">E608*I608/100</f>
        <v>0</v>
      </c>
      <c r="K608" s="25" t="n">
        <f aca="false">E608*Einstellungen!$B$5/100</f>
        <v>0</v>
      </c>
      <c r="L608" s="23" t="str">
        <f aca="false">IF(I608&lt;Einstellungen!$B$5,"ja","nein")</f>
        <v>nein</v>
      </c>
      <c r="M608" s="23" t="s">
        <v>123</v>
      </c>
      <c r="N608" s="23" t="n">
        <v>2025</v>
      </c>
      <c r="O608" s="23" t="n">
        <v>11</v>
      </c>
    </row>
    <row r="609" customFormat="false" ht="15" hidden="false" customHeight="false" outlineLevel="0" collapsed="false">
      <c r="A609" s="22" t="n">
        <v>45711</v>
      </c>
      <c r="B609" s="23" t="s">
        <v>118</v>
      </c>
      <c r="C609" s="23" t="s">
        <v>124</v>
      </c>
      <c r="D609" s="24" t="n">
        <v>-2318.1</v>
      </c>
      <c r="E609" s="25" t="n">
        <f aca="false">MAX(D609,0)/1000</f>
        <v>0</v>
      </c>
      <c r="F609" s="25" t="n">
        <f aca="false">MAX(-D609,0)/1000</f>
        <v>2.3181</v>
      </c>
      <c r="G609" s="23" t="str">
        <f aca="false">IF(E609&gt;0,"ja","nein")</f>
        <v>nein</v>
      </c>
      <c r="H609" s="26" t="n">
        <v>71.12</v>
      </c>
      <c r="I609" s="26" t="n">
        <f aca="false">(H609/10+IF(N609=2025,Einstellungen!$B$23,Einstellungen!$C$23))*(1+Einstellungen!$B$10)</f>
        <v>28.40887</v>
      </c>
      <c r="J609" s="25" t="n">
        <f aca="false">E609*I609/100</f>
        <v>0</v>
      </c>
      <c r="K609" s="25" t="n">
        <f aca="false">E609*Einstellungen!$B$5/100</f>
        <v>0</v>
      </c>
      <c r="L609" s="23" t="str">
        <f aca="false">IF(I609&lt;Einstellungen!$B$5,"ja","nein")</f>
        <v>ja</v>
      </c>
      <c r="M609" s="23" t="s">
        <v>123</v>
      </c>
      <c r="N609" s="23" t="n">
        <v>2025</v>
      </c>
      <c r="O609" s="23" t="n">
        <v>12</v>
      </c>
    </row>
    <row r="610" customFormat="false" ht="15" hidden="false" customHeight="false" outlineLevel="0" collapsed="false">
      <c r="A610" s="22" t="n">
        <v>45711</v>
      </c>
      <c r="B610" s="23" t="s">
        <v>119</v>
      </c>
      <c r="C610" s="23" t="s">
        <v>124</v>
      </c>
      <c r="D610" s="24" t="n">
        <v>-1679.3</v>
      </c>
      <c r="E610" s="25" t="n">
        <f aca="false">MAX(D610,0)/1000</f>
        <v>0</v>
      </c>
      <c r="F610" s="25" t="n">
        <f aca="false">MAX(-D610,0)/1000</f>
        <v>1.6793</v>
      </c>
      <c r="G610" s="23" t="str">
        <f aca="false">IF(E610&gt;0,"ja","nein")</f>
        <v>nein</v>
      </c>
      <c r="H610" s="26" t="n">
        <v>69.2</v>
      </c>
      <c r="I610" s="26" t="n">
        <f aca="false">(H610/10+IF(N610=2025,Einstellungen!$B$23,Einstellungen!$C$23))*(1+Einstellungen!$B$10)</f>
        <v>28.18039</v>
      </c>
      <c r="J610" s="25" t="n">
        <f aca="false">E610*I610/100</f>
        <v>0</v>
      </c>
      <c r="K610" s="25" t="n">
        <f aca="false">E610*Einstellungen!$B$5/100</f>
        <v>0</v>
      </c>
      <c r="L610" s="23" t="str">
        <f aca="false">IF(I610&lt;Einstellungen!$B$5,"ja","nein")</f>
        <v>ja</v>
      </c>
      <c r="M610" s="23" t="s">
        <v>123</v>
      </c>
      <c r="N610" s="23" t="n">
        <v>2025</v>
      </c>
      <c r="O610" s="23" t="n">
        <v>13</v>
      </c>
    </row>
    <row r="611" customFormat="false" ht="15" hidden="false" customHeight="false" outlineLevel="0" collapsed="false">
      <c r="A611" s="22" t="n">
        <v>45711</v>
      </c>
      <c r="B611" s="23" t="s">
        <v>120</v>
      </c>
      <c r="C611" s="23" t="s">
        <v>124</v>
      </c>
      <c r="D611" s="24" t="n">
        <v>-1574.8</v>
      </c>
      <c r="E611" s="25" t="n">
        <f aca="false">MAX(D611,0)/1000</f>
        <v>0</v>
      </c>
      <c r="F611" s="25" t="n">
        <f aca="false">MAX(-D611,0)/1000</f>
        <v>1.5748</v>
      </c>
      <c r="G611" s="23" t="str">
        <f aca="false">IF(E611&gt;0,"ja","nein")</f>
        <v>nein</v>
      </c>
      <c r="H611" s="26" t="n">
        <v>64.75</v>
      </c>
      <c r="I611" s="26" t="n">
        <f aca="false">(H611/10+IF(N611=2025,Einstellungen!$B$23,Einstellungen!$C$23))*(1+Einstellungen!$B$10)</f>
        <v>27.65084</v>
      </c>
      <c r="J611" s="25" t="n">
        <f aca="false">E611*I611/100</f>
        <v>0</v>
      </c>
      <c r="K611" s="25" t="n">
        <f aca="false">E611*Einstellungen!$B$5/100</f>
        <v>0</v>
      </c>
      <c r="L611" s="23" t="str">
        <f aca="false">IF(I611&lt;Einstellungen!$B$5,"ja","nein")</f>
        <v>ja</v>
      </c>
      <c r="M611" s="23" t="s">
        <v>123</v>
      </c>
      <c r="N611" s="23" t="n">
        <v>2025</v>
      </c>
      <c r="O611" s="23" t="n">
        <v>14</v>
      </c>
    </row>
    <row r="612" customFormat="false" ht="15" hidden="false" customHeight="false" outlineLevel="0" collapsed="false">
      <c r="A612" s="22" t="n">
        <v>45711</v>
      </c>
      <c r="B612" s="23" t="s">
        <v>104</v>
      </c>
      <c r="C612" s="23" t="s">
        <v>124</v>
      </c>
      <c r="D612" s="24" t="n">
        <v>-1140.4</v>
      </c>
      <c r="E612" s="25" t="n">
        <f aca="false">MAX(D612,0)/1000</f>
        <v>0</v>
      </c>
      <c r="F612" s="25" t="n">
        <f aca="false">MAX(-D612,0)/1000</f>
        <v>1.1404</v>
      </c>
      <c r="G612" s="23" t="str">
        <f aca="false">IF(E612&gt;0,"ja","nein")</f>
        <v>nein</v>
      </c>
      <c r="H612" s="26" t="n">
        <v>69.11</v>
      </c>
      <c r="I612" s="26" t="n">
        <f aca="false">(H612/10+IF(N612=2025,Einstellungen!$B$23,Einstellungen!$C$23))*(1+Einstellungen!$B$10)</f>
        <v>28.16968</v>
      </c>
      <c r="J612" s="25" t="n">
        <f aca="false">E612*I612/100</f>
        <v>0</v>
      </c>
      <c r="K612" s="25" t="n">
        <f aca="false">E612*Einstellungen!$B$5/100</f>
        <v>0</v>
      </c>
      <c r="L612" s="23" t="str">
        <f aca="false">IF(I612&lt;Einstellungen!$B$5,"ja","nein")</f>
        <v>ja</v>
      </c>
      <c r="M612" s="23" t="s">
        <v>123</v>
      </c>
      <c r="N612" s="23" t="n">
        <v>2025</v>
      </c>
      <c r="O612" s="23" t="n">
        <v>15</v>
      </c>
    </row>
    <row r="613" customFormat="false" ht="15" hidden="false" customHeight="false" outlineLevel="0" collapsed="false">
      <c r="A613" s="22" t="n">
        <v>45711</v>
      </c>
      <c r="B613" s="23" t="s">
        <v>105</v>
      </c>
      <c r="C613" s="23" t="s">
        <v>124</v>
      </c>
      <c r="D613" s="24" t="n">
        <v>-364.9</v>
      </c>
      <c r="E613" s="25" t="n">
        <f aca="false">MAX(D613,0)/1000</f>
        <v>0</v>
      </c>
      <c r="F613" s="25" t="n">
        <f aca="false">MAX(-D613,0)/1000</f>
        <v>0.3649</v>
      </c>
      <c r="G613" s="23" t="str">
        <f aca="false">IF(E613&gt;0,"ja","nein")</f>
        <v>nein</v>
      </c>
      <c r="H613" s="26" t="n">
        <v>84.7</v>
      </c>
      <c r="I613" s="26" t="n">
        <f aca="false">(H613/10+IF(N613=2025,Einstellungen!$B$23,Einstellungen!$C$23))*(1+Einstellungen!$B$10)</f>
        <v>30.02489</v>
      </c>
      <c r="J613" s="25" t="n">
        <f aca="false">E613*I613/100</f>
        <v>0</v>
      </c>
      <c r="K613" s="25" t="n">
        <f aca="false">E613*Einstellungen!$B$5/100</f>
        <v>0</v>
      </c>
      <c r="L613" s="23" t="str">
        <f aca="false">IF(I613&lt;Einstellungen!$B$5,"ja","nein")</f>
        <v>nein</v>
      </c>
      <c r="M613" s="23" t="s">
        <v>123</v>
      </c>
      <c r="N613" s="23" t="n">
        <v>2025</v>
      </c>
      <c r="O613" s="23" t="n">
        <v>16</v>
      </c>
    </row>
    <row r="614" customFormat="false" ht="15" hidden="false" customHeight="false" outlineLevel="0" collapsed="false">
      <c r="A614" s="22" t="n">
        <v>45711</v>
      </c>
      <c r="B614" s="23" t="s">
        <v>97</v>
      </c>
      <c r="C614" s="23" t="s">
        <v>124</v>
      </c>
      <c r="D614" s="24" t="n">
        <v>413.1</v>
      </c>
      <c r="E614" s="25" t="n">
        <f aca="false">MAX(D614,0)/1000</f>
        <v>0.4131</v>
      </c>
      <c r="F614" s="25" t="n">
        <f aca="false">MAX(-D614,0)/1000</f>
        <v>0</v>
      </c>
      <c r="G614" s="23" t="str">
        <f aca="false">IF(E614&gt;0,"ja","nein")</f>
        <v>ja</v>
      </c>
      <c r="H614" s="26" t="n">
        <v>150.45</v>
      </c>
      <c r="I614" s="26" t="n">
        <f aca="false">(H614/10+IF(N614=2025,Einstellungen!$B$23,Einstellungen!$C$23))*(1+Einstellungen!$B$10)</f>
        <v>37.84914</v>
      </c>
      <c r="J614" s="25" t="n">
        <f aca="false">E614*I614/100</f>
        <v>0.15635479734</v>
      </c>
      <c r="K614" s="25" t="n">
        <f aca="false">E614*Einstellungen!$B$5/100</f>
        <v>0.119799</v>
      </c>
      <c r="L614" s="23" t="str">
        <f aca="false">IF(I614&lt;Einstellungen!$B$5,"ja","nein")</f>
        <v>nein</v>
      </c>
      <c r="M614" s="23" t="s">
        <v>123</v>
      </c>
      <c r="N614" s="23" t="n">
        <v>2025</v>
      </c>
      <c r="O614" s="23" t="n">
        <v>17</v>
      </c>
    </row>
    <row r="615" customFormat="false" ht="15" hidden="false" customHeight="false" outlineLevel="0" collapsed="false">
      <c r="A615" s="22" t="n">
        <v>45711</v>
      </c>
      <c r="B615" s="23" t="s">
        <v>99</v>
      </c>
      <c r="C615" s="23" t="s">
        <v>124</v>
      </c>
      <c r="D615" s="24" t="n">
        <v>707.3</v>
      </c>
      <c r="E615" s="25" t="n">
        <f aca="false">MAX(D615,0)/1000</f>
        <v>0.7073</v>
      </c>
      <c r="F615" s="25" t="n">
        <f aca="false">MAX(-D615,0)/1000</f>
        <v>0</v>
      </c>
      <c r="G615" s="23" t="str">
        <f aca="false">IF(E615&gt;0,"ja","nein")</f>
        <v>ja</v>
      </c>
      <c r="H615" s="26" t="n">
        <v>154.69</v>
      </c>
      <c r="I615" s="26" t="n">
        <f aca="false">(H615/10+IF(N615=2025,Einstellungen!$B$23,Einstellungen!$C$23))*(1+Einstellungen!$B$10)</f>
        <v>38.3537</v>
      </c>
      <c r="J615" s="25" t="n">
        <f aca="false">E615*I615/100</f>
        <v>0.2712757201</v>
      </c>
      <c r="K615" s="25" t="n">
        <f aca="false">E615*Einstellungen!$B$5/100</f>
        <v>0.205117</v>
      </c>
      <c r="L615" s="23" t="str">
        <f aca="false">IF(I615&lt;Einstellungen!$B$5,"ja","nein")</f>
        <v>nein</v>
      </c>
      <c r="M615" s="23" t="s">
        <v>123</v>
      </c>
      <c r="N615" s="23" t="n">
        <v>2025</v>
      </c>
      <c r="O615" s="23" t="n">
        <v>18</v>
      </c>
    </row>
    <row r="616" customFormat="false" ht="15" hidden="false" customHeight="false" outlineLevel="0" collapsed="false">
      <c r="A616" s="22" t="n">
        <v>45711</v>
      </c>
      <c r="B616" s="23" t="s">
        <v>100</v>
      </c>
      <c r="C616" s="23" t="s">
        <v>124</v>
      </c>
      <c r="D616" s="24" t="n">
        <v>671.1</v>
      </c>
      <c r="E616" s="25" t="n">
        <f aca="false">MAX(D616,0)/1000</f>
        <v>0.6711</v>
      </c>
      <c r="F616" s="25" t="n">
        <f aca="false">MAX(-D616,0)/1000</f>
        <v>0</v>
      </c>
      <c r="G616" s="23" t="str">
        <f aca="false">IF(E616&gt;0,"ja","nein")</f>
        <v>ja</v>
      </c>
      <c r="H616" s="26" t="n">
        <v>117.02</v>
      </c>
      <c r="I616" s="26" t="n">
        <f aca="false">(H616/10+IF(N616=2025,Einstellungen!$B$23,Einstellungen!$C$23))*(1+Einstellungen!$B$10)</f>
        <v>33.87097</v>
      </c>
      <c r="J616" s="25" t="n">
        <f aca="false">E616*I616/100</f>
        <v>0.22730807967</v>
      </c>
      <c r="K616" s="25" t="n">
        <f aca="false">E616*Einstellungen!$B$5/100</f>
        <v>0.194619</v>
      </c>
      <c r="L616" s="23" t="str">
        <f aca="false">IF(I616&lt;Einstellungen!$B$5,"ja","nein")</f>
        <v>nein</v>
      </c>
      <c r="M616" s="23" t="s">
        <v>123</v>
      </c>
      <c r="N616" s="23" t="n">
        <v>2025</v>
      </c>
      <c r="O616" s="23" t="n">
        <v>19</v>
      </c>
    </row>
    <row r="617" customFormat="false" ht="15" hidden="false" customHeight="false" outlineLevel="0" collapsed="false">
      <c r="A617" s="22" t="n">
        <v>45711</v>
      </c>
      <c r="B617" s="23" t="s">
        <v>92</v>
      </c>
      <c r="C617" s="23" t="s">
        <v>124</v>
      </c>
      <c r="D617" s="24" t="n">
        <v>632.8</v>
      </c>
      <c r="E617" s="25" t="n">
        <f aca="false">MAX(D617,0)/1000</f>
        <v>0.6328</v>
      </c>
      <c r="F617" s="25" t="n">
        <f aca="false">MAX(-D617,0)/1000</f>
        <v>0</v>
      </c>
      <c r="G617" s="23" t="str">
        <f aca="false">IF(E617&gt;0,"ja","nein")</f>
        <v>ja</v>
      </c>
      <c r="H617" s="26" t="n">
        <v>96.03</v>
      </c>
      <c r="I617" s="26" t="n">
        <f aca="false">(H617/10+IF(N617=2025,Einstellungen!$B$23,Einstellungen!$C$23))*(1+Einstellungen!$B$10)</f>
        <v>31.37316</v>
      </c>
      <c r="J617" s="25" t="n">
        <f aca="false">E617*I617/100</f>
        <v>0.19852935648</v>
      </c>
      <c r="K617" s="25" t="n">
        <f aca="false">E617*Einstellungen!$B$5/100</f>
        <v>0.183512</v>
      </c>
      <c r="L617" s="23" t="str">
        <f aca="false">IF(I617&lt;Einstellungen!$B$5,"ja","nein")</f>
        <v>nein</v>
      </c>
      <c r="M617" s="23" t="s">
        <v>123</v>
      </c>
      <c r="N617" s="23" t="n">
        <v>2025</v>
      </c>
      <c r="O617" s="23" t="n">
        <v>20</v>
      </c>
    </row>
    <row r="618" customFormat="false" ht="15" hidden="false" customHeight="false" outlineLevel="0" collapsed="false">
      <c r="A618" s="22" t="n">
        <v>45711</v>
      </c>
      <c r="B618" s="23" t="s">
        <v>95</v>
      </c>
      <c r="C618" s="23" t="s">
        <v>124</v>
      </c>
      <c r="D618" s="24" t="n">
        <v>501.4</v>
      </c>
      <c r="E618" s="25" t="n">
        <f aca="false">MAX(D618,0)/1000</f>
        <v>0.5014</v>
      </c>
      <c r="F618" s="25" t="n">
        <f aca="false">MAX(-D618,0)/1000</f>
        <v>0</v>
      </c>
      <c r="G618" s="23" t="str">
        <f aca="false">IF(E618&gt;0,"ja","nein")</f>
        <v>ja</v>
      </c>
      <c r="H618" s="26" t="n">
        <v>77.32</v>
      </c>
      <c r="I618" s="26" t="n">
        <f aca="false">(H618/10+IF(N618=2025,Einstellungen!$B$23,Einstellungen!$C$23))*(1+Einstellungen!$B$10)</f>
        <v>29.14667</v>
      </c>
      <c r="J618" s="25" t="n">
        <f aca="false">E618*I618/100</f>
        <v>0.14614140338</v>
      </c>
      <c r="K618" s="25" t="n">
        <f aca="false">E618*Einstellungen!$B$5/100</f>
        <v>0.145406</v>
      </c>
      <c r="L618" s="23" t="str">
        <f aca="false">IF(I618&lt;Einstellungen!$B$5,"ja","nein")</f>
        <v>nein</v>
      </c>
      <c r="M618" s="23" t="s">
        <v>123</v>
      </c>
      <c r="N618" s="23" t="n">
        <v>2025</v>
      </c>
      <c r="O618" s="23" t="n">
        <v>21</v>
      </c>
    </row>
    <row r="619" customFormat="false" ht="15" hidden="false" customHeight="false" outlineLevel="0" collapsed="false">
      <c r="A619" s="22" t="n">
        <v>45711</v>
      </c>
      <c r="B619" s="23" t="s">
        <v>96</v>
      </c>
      <c r="C619" s="23" t="s">
        <v>124</v>
      </c>
      <c r="D619" s="24" t="n">
        <v>365.6</v>
      </c>
      <c r="E619" s="25" t="n">
        <f aca="false">MAX(D619,0)/1000</f>
        <v>0.3656</v>
      </c>
      <c r="F619" s="25" t="n">
        <f aca="false">MAX(-D619,0)/1000</f>
        <v>0</v>
      </c>
      <c r="G619" s="23" t="str">
        <f aca="false">IF(E619&gt;0,"ja","nein")</f>
        <v>ja</v>
      </c>
      <c r="H619" s="26" t="n">
        <v>73.81</v>
      </c>
      <c r="I619" s="26" t="n">
        <f aca="false">(H619/10+IF(N619=2025,Einstellungen!$B$23,Einstellungen!$C$23))*(1+Einstellungen!$B$10)</f>
        <v>28.72898</v>
      </c>
      <c r="J619" s="25" t="n">
        <f aca="false">E619*I619/100</f>
        <v>0.10503315088</v>
      </c>
      <c r="K619" s="25" t="n">
        <f aca="false">E619*Einstellungen!$B$5/100</f>
        <v>0.106024</v>
      </c>
      <c r="L619" s="23" t="str">
        <f aca="false">IF(I619&lt;Einstellungen!$B$5,"ja","nein")</f>
        <v>ja</v>
      </c>
      <c r="M619" s="23" t="s">
        <v>123</v>
      </c>
      <c r="N619" s="23" t="n">
        <v>2025</v>
      </c>
      <c r="O619" s="23" t="n">
        <v>22</v>
      </c>
    </row>
    <row r="620" customFormat="false" ht="15" hidden="false" customHeight="false" outlineLevel="0" collapsed="false">
      <c r="A620" s="22" t="n">
        <v>45711</v>
      </c>
      <c r="B620" s="23" t="s">
        <v>101</v>
      </c>
      <c r="C620" s="23" t="s">
        <v>124</v>
      </c>
      <c r="D620" s="24" t="n">
        <v>418.1</v>
      </c>
      <c r="E620" s="25" t="n">
        <f aca="false">MAX(D620,0)/1000</f>
        <v>0.4181</v>
      </c>
      <c r="F620" s="25" t="n">
        <f aca="false">MAX(-D620,0)/1000</f>
        <v>0</v>
      </c>
      <c r="G620" s="23" t="str">
        <f aca="false">IF(E620&gt;0,"ja","nein")</f>
        <v>ja</v>
      </c>
      <c r="H620" s="26" t="n">
        <v>65.99</v>
      </c>
      <c r="I620" s="26" t="n">
        <f aca="false">(H620/10+IF(N620=2025,Einstellungen!$B$23,Einstellungen!$C$23))*(1+Einstellungen!$B$10)</f>
        <v>27.7984</v>
      </c>
      <c r="J620" s="25" t="n">
        <f aca="false">E620*I620/100</f>
        <v>0.1162251104</v>
      </c>
      <c r="K620" s="25" t="n">
        <f aca="false">E620*Einstellungen!$B$5/100</f>
        <v>0.121249</v>
      </c>
      <c r="L620" s="23" t="str">
        <f aca="false">IF(I620&lt;Einstellungen!$B$5,"ja","nein")</f>
        <v>ja</v>
      </c>
      <c r="M620" s="23" t="s">
        <v>123</v>
      </c>
      <c r="N620" s="23" t="n">
        <v>2025</v>
      </c>
      <c r="O620" s="23" t="n">
        <v>23</v>
      </c>
    </row>
    <row r="621" customFormat="false" ht="15" hidden="false" customHeight="false" outlineLevel="0" collapsed="false">
      <c r="A621" s="22" t="n">
        <v>45712</v>
      </c>
      <c r="B621" s="23" t="s">
        <v>102</v>
      </c>
      <c r="C621" s="23" t="s">
        <v>93</v>
      </c>
      <c r="D621" s="24" t="n">
        <v>342.4</v>
      </c>
      <c r="E621" s="25" t="n">
        <f aca="false">MAX(D621,0)/1000</f>
        <v>0.3424</v>
      </c>
      <c r="F621" s="25" t="n">
        <f aca="false">MAX(-D621,0)/1000</f>
        <v>0</v>
      </c>
      <c r="G621" s="23" t="str">
        <f aca="false">IF(E621&gt;0,"ja","nein")</f>
        <v>ja</v>
      </c>
      <c r="H621" s="26" t="n">
        <v>70.83</v>
      </c>
      <c r="I621" s="26" t="n">
        <f aca="false">(H621/10+IF(N621=2025,Einstellungen!$B$23,Einstellungen!$C$23))*(1+Einstellungen!$B$10)</f>
        <v>28.37436</v>
      </c>
      <c r="J621" s="25" t="n">
        <f aca="false">E621*I621/100</f>
        <v>0.09715380864</v>
      </c>
      <c r="K621" s="25" t="n">
        <f aca="false">E621*Einstellungen!$B$5/100</f>
        <v>0.099296</v>
      </c>
      <c r="L621" s="23" t="str">
        <f aca="false">IF(I621&lt;Einstellungen!$B$5,"ja","nein")</f>
        <v>ja</v>
      </c>
      <c r="M621" s="23" t="s">
        <v>123</v>
      </c>
      <c r="N621" s="23" t="n">
        <v>2025</v>
      </c>
      <c r="O621" s="23" t="n">
        <v>0</v>
      </c>
    </row>
    <row r="622" customFormat="false" ht="15" hidden="false" customHeight="false" outlineLevel="0" collapsed="false">
      <c r="A622" s="22" t="n">
        <v>45712</v>
      </c>
      <c r="B622" s="23" t="s">
        <v>107</v>
      </c>
      <c r="C622" s="23" t="s">
        <v>93</v>
      </c>
      <c r="D622" s="24" t="n">
        <v>244.5</v>
      </c>
      <c r="E622" s="25" t="n">
        <f aca="false">MAX(D622,0)/1000</f>
        <v>0.2445</v>
      </c>
      <c r="F622" s="25" t="n">
        <f aca="false">MAX(-D622,0)/1000</f>
        <v>0</v>
      </c>
      <c r="G622" s="23" t="str">
        <f aca="false">IF(E622&gt;0,"ja","nein")</f>
        <v>ja</v>
      </c>
      <c r="H622" s="26" t="n">
        <v>67.99</v>
      </c>
      <c r="I622" s="26" t="n">
        <f aca="false">(H622/10+IF(N622=2025,Einstellungen!$B$23,Einstellungen!$C$23))*(1+Einstellungen!$B$10)</f>
        <v>28.0364</v>
      </c>
      <c r="J622" s="25" t="n">
        <f aca="false">E622*I622/100</f>
        <v>0.068548998</v>
      </c>
      <c r="K622" s="25" t="n">
        <f aca="false">E622*Einstellungen!$B$5/100</f>
        <v>0.070905</v>
      </c>
      <c r="L622" s="23" t="str">
        <f aca="false">IF(I622&lt;Einstellungen!$B$5,"ja","nein")</f>
        <v>ja</v>
      </c>
      <c r="M622" s="23" t="s">
        <v>123</v>
      </c>
      <c r="N622" s="23" t="n">
        <v>2025</v>
      </c>
      <c r="O622" s="23" t="n">
        <v>1</v>
      </c>
    </row>
    <row r="623" customFormat="false" ht="15" hidden="false" customHeight="false" outlineLevel="0" collapsed="false">
      <c r="A623" s="22" t="n">
        <v>45712</v>
      </c>
      <c r="B623" s="23" t="s">
        <v>108</v>
      </c>
      <c r="C623" s="23" t="s">
        <v>93</v>
      </c>
      <c r="D623" s="24" t="n">
        <v>157.4</v>
      </c>
      <c r="E623" s="25" t="n">
        <f aca="false">MAX(D623,0)/1000</f>
        <v>0.1574</v>
      </c>
      <c r="F623" s="25" t="n">
        <f aca="false">MAX(-D623,0)/1000</f>
        <v>0</v>
      </c>
      <c r="G623" s="23" t="str">
        <f aca="false">IF(E623&gt;0,"ja","nein")</f>
        <v>ja</v>
      </c>
      <c r="H623" s="26" t="n">
        <v>40.98</v>
      </c>
      <c r="I623" s="26" t="n">
        <f aca="false">(H623/10+IF(N623=2025,Einstellungen!$B$23,Einstellungen!$C$23))*(1+Einstellungen!$B$10)</f>
        <v>24.82221</v>
      </c>
      <c r="J623" s="25" t="n">
        <f aca="false">E623*I623/100</f>
        <v>0.03907015854</v>
      </c>
      <c r="K623" s="25" t="n">
        <f aca="false">E623*Einstellungen!$B$5/100</f>
        <v>0.045646</v>
      </c>
      <c r="L623" s="23" t="str">
        <f aca="false">IF(I623&lt;Einstellungen!$B$5,"ja","nein")</f>
        <v>ja</v>
      </c>
      <c r="M623" s="23" t="s">
        <v>123</v>
      </c>
      <c r="N623" s="23" t="n">
        <v>2025</v>
      </c>
      <c r="O623" s="23" t="n">
        <v>2</v>
      </c>
    </row>
    <row r="624" customFormat="false" ht="15" hidden="false" customHeight="false" outlineLevel="0" collapsed="false">
      <c r="A624" s="22" t="n">
        <v>45712</v>
      </c>
      <c r="B624" s="23" t="s">
        <v>109</v>
      </c>
      <c r="C624" s="23" t="s">
        <v>93</v>
      </c>
      <c r="D624" s="24" t="n">
        <v>148.8</v>
      </c>
      <c r="E624" s="25" t="n">
        <f aca="false">MAX(D624,0)/1000</f>
        <v>0.1488</v>
      </c>
      <c r="F624" s="25" t="n">
        <f aca="false">MAX(-D624,0)/1000</f>
        <v>0</v>
      </c>
      <c r="G624" s="23" t="str">
        <f aca="false">IF(E624&gt;0,"ja","nein")</f>
        <v>ja</v>
      </c>
      <c r="H624" s="26" t="n">
        <v>37.1</v>
      </c>
      <c r="I624" s="26" t="n">
        <f aca="false">(H624/10+IF(N624=2025,Einstellungen!$B$23,Einstellungen!$C$23))*(1+Einstellungen!$B$10)</f>
        <v>24.36049</v>
      </c>
      <c r="J624" s="25" t="n">
        <f aca="false">E624*I624/100</f>
        <v>0.03624840912</v>
      </c>
      <c r="K624" s="25" t="n">
        <f aca="false">E624*Einstellungen!$B$5/100</f>
        <v>0.043152</v>
      </c>
      <c r="L624" s="23" t="str">
        <f aca="false">IF(I624&lt;Einstellungen!$B$5,"ja","nein")</f>
        <v>ja</v>
      </c>
      <c r="M624" s="23" t="s">
        <v>123</v>
      </c>
      <c r="N624" s="23" t="n">
        <v>2025</v>
      </c>
      <c r="O624" s="23" t="n">
        <v>3</v>
      </c>
    </row>
    <row r="625" customFormat="false" ht="15" hidden="false" customHeight="false" outlineLevel="0" collapsed="false">
      <c r="A625" s="22" t="n">
        <v>45712</v>
      </c>
      <c r="B625" s="23" t="s">
        <v>110</v>
      </c>
      <c r="C625" s="23" t="s">
        <v>93</v>
      </c>
      <c r="D625" s="24" t="n">
        <v>163.8</v>
      </c>
      <c r="E625" s="25" t="n">
        <f aca="false">MAX(D625,0)/1000</f>
        <v>0.1638</v>
      </c>
      <c r="F625" s="25" t="n">
        <f aca="false">MAX(-D625,0)/1000</f>
        <v>0</v>
      </c>
      <c r="G625" s="23" t="str">
        <f aca="false">IF(E625&gt;0,"ja","nein")</f>
        <v>ja</v>
      </c>
      <c r="H625" s="26" t="n">
        <v>65.34</v>
      </c>
      <c r="I625" s="26" t="n">
        <f aca="false">(H625/10+IF(N625=2025,Einstellungen!$B$23,Einstellungen!$C$23))*(1+Einstellungen!$B$10)</f>
        <v>27.72105</v>
      </c>
      <c r="J625" s="25" t="n">
        <f aca="false">E625*I625/100</f>
        <v>0.0454070799</v>
      </c>
      <c r="K625" s="25" t="n">
        <f aca="false">E625*Einstellungen!$B$5/100</f>
        <v>0.047502</v>
      </c>
      <c r="L625" s="23" t="str">
        <f aca="false">IF(I625&lt;Einstellungen!$B$5,"ja","nein")</f>
        <v>ja</v>
      </c>
      <c r="M625" s="23" t="s">
        <v>123</v>
      </c>
      <c r="N625" s="23" t="n">
        <v>2025</v>
      </c>
      <c r="O625" s="23" t="n">
        <v>4</v>
      </c>
    </row>
    <row r="626" customFormat="false" ht="15" hidden="false" customHeight="false" outlineLevel="0" collapsed="false">
      <c r="A626" s="22" t="n">
        <v>45712</v>
      </c>
      <c r="B626" s="23" t="s">
        <v>111</v>
      </c>
      <c r="C626" s="23" t="s">
        <v>93</v>
      </c>
      <c r="D626" s="24" t="n">
        <v>160</v>
      </c>
      <c r="E626" s="25" t="n">
        <f aca="false">MAX(D626,0)/1000</f>
        <v>0.16</v>
      </c>
      <c r="F626" s="25" t="n">
        <f aca="false">MAX(-D626,0)/1000</f>
        <v>0</v>
      </c>
      <c r="G626" s="23" t="str">
        <f aca="false">IF(E626&gt;0,"ja","nein")</f>
        <v>ja</v>
      </c>
      <c r="H626" s="26" t="n">
        <v>70.03</v>
      </c>
      <c r="I626" s="26" t="n">
        <f aca="false">(H626/10+IF(N626=2025,Einstellungen!$B$23,Einstellungen!$C$23))*(1+Einstellungen!$B$10)</f>
        <v>28.27916</v>
      </c>
      <c r="J626" s="25" t="n">
        <f aca="false">E626*I626/100</f>
        <v>0.045246656</v>
      </c>
      <c r="K626" s="25" t="n">
        <f aca="false">E626*Einstellungen!$B$5/100</f>
        <v>0.0464</v>
      </c>
      <c r="L626" s="23" t="str">
        <f aca="false">IF(I626&lt;Einstellungen!$B$5,"ja","nein")</f>
        <v>ja</v>
      </c>
      <c r="M626" s="23" t="s">
        <v>123</v>
      </c>
      <c r="N626" s="23" t="n">
        <v>2025</v>
      </c>
      <c r="O626" s="23" t="n">
        <v>5</v>
      </c>
    </row>
    <row r="627" customFormat="false" ht="15" hidden="false" customHeight="false" outlineLevel="0" collapsed="false">
      <c r="A627" s="22" t="n">
        <v>45712</v>
      </c>
      <c r="B627" s="23" t="s">
        <v>112</v>
      </c>
      <c r="C627" s="23" t="s">
        <v>93</v>
      </c>
      <c r="D627" s="24" t="n">
        <v>248.4</v>
      </c>
      <c r="E627" s="25" t="n">
        <f aca="false">MAX(D627,0)/1000</f>
        <v>0.2484</v>
      </c>
      <c r="F627" s="25" t="n">
        <f aca="false">MAX(-D627,0)/1000</f>
        <v>0</v>
      </c>
      <c r="G627" s="23" t="str">
        <f aca="false">IF(E627&gt;0,"ja","nein")</f>
        <v>ja</v>
      </c>
      <c r="H627" s="26" t="n">
        <v>81</v>
      </c>
      <c r="I627" s="26" t="n">
        <f aca="false">(H627/10+IF(N627=2025,Einstellungen!$B$23,Einstellungen!$C$23))*(1+Einstellungen!$B$10)</f>
        <v>29.58459</v>
      </c>
      <c r="J627" s="25" t="n">
        <f aca="false">E627*I627/100</f>
        <v>0.07348812156</v>
      </c>
      <c r="K627" s="25" t="n">
        <f aca="false">E627*Einstellungen!$B$5/100</f>
        <v>0.072036</v>
      </c>
      <c r="L627" s="23" t="str">
        <f aca="false">IF(I627&lt;Einstellungen!$B$5,"ja","nein")</f>
        <v>nein</v>
      </c>
      <c r="M627" s="23" t="s">
        <v>123</v>
      </c>
      <c r="N627" s="23" t="n">
        <v>2025</v>
      </c>
      <c r="O627" s="23" t="n">
        <v>6</v>
      </c>
    </row>
    <row r="628" customFormat="false" ht="15" hidden="false" customHeight="false" outlineLevel="0" collapsed="false">
      <c r="A628" s="22" t="n">
        <v>45712</v>
      </c>
      <c r="B628" s="23" t="s">
        <v>113</v>
      </c>
      <c r="C628" s="23" t="s">
        <v>93</v>
      </c>
      <c r="D628" s="24" t="n">
        <v>261.4</v>
      </c>
      <c r="E628" s="25" t="n">
        <f aca="false">MAX(D628,0)/1000</f>
        <v>0.2614</v>
      </c>
      <c r="F628" s="25" t="n">
        <f aca="false">MAX(-D628,0)/1000</f>
        <v>0</v>
      </c>
      <c r="G628" s="23" t="str">
        <f aca="false">IF(E628&gt;0,"ja","nein")</f>
        <v>ja</v>
      </c>
      <c r="H628" s="26" t="n">
        <v>84.8</v>
      </c>
      <c r="I628" s="26" t="n">
        <f aca="false">(H628/10+IF(N628=2025,Einstellungen!$B$23,Einstellungen!$C$23))*(1+Einstellungen!$B$10)</f>
        <v>30.03679</v>
      </c>
      <c r="J628" s="25" t="n">
        <f aca="false">E628*I628/100</f>
        <v>0.07851616906</v>
      </c>
      <c r="K628" s="25" t="n">
        <f aca="false">E628*Einstellungen!$B$5/100</f>
        <v>0.075806</v>
      </c>
      <c r="L628" s="23" t="str">
        <f aca="false">IF(I628&lt;Einstellungen!$B$5,"ja","nein")</f>
        <v>nein</v>
      </c>
      <c r="M628" s="23" t="s">
        <v>123</v>
      </c>
      <c r="N628" s="23" t="n">
        <v>2025</v>
      </c>
      <c r="O628" s="23" t="n">
        <v>7</v>
      </c>
    </row>
    <row r="629" customFormat="false" ht="15" hidden="false" customHeight="false" outlineLevel="0" collapsed="false">
      <c r="A629" s="22" t="n">
        <v>45712</v>
      </c>
      <c r="B629" s="23" t="s">
        <v>114</v>
      </c>
      <c r="C629" s="23" t="s">
        <v>93</v>
      </c>
      <c r="D629" s="24" t="n">
        <v>86.4</v>
      </c>
      <c r="E629" s="25" t="n">
        <f aca="false">MAX(D629,0)/1000</f>
        <v>0.0864</v>
      </c>
      <c r="F629" s="25" t="n">
        <f aca="false">MAX(-D629,0)/1000</f>
        <v>0</v>
      </c>
      <c r="G629" s="23" t="str">
        <f aca="false">IF(E629&gt;0,"ja","nein")</f>
        <v>ja</v>
      </c>
      <c r="H629" s="26" t="n">
        <v>106.68</v>
      </c>
      <c r="I629" s="26" t="n">
        <f aca="false">(H629/10+IF(N629=2025,Einstellungen!$B$23,Einstellungen!$C$23))*(1+Einstellungen!$B$10)</f>
        <v>32.64051</v>
      </c>
      <c r="J629" s="25" t="n">
        <f aca="false">E629*I629/100</f>
        <v>0.02820140064</v>
      </c>
      <c r="K629" s="25" t="n">
        <f aca="false">E629*Einstellungen!$B$5/100</f>
        <v>0.025056</v>
      </c>
      <c r="L629" s="23" t="str">
        <f aca="false">IF(I629&lt;Einstellungen!$B$5,"ja","nein")</f>
        <v>nein</v>
      </c>
      <c r="M629" s="23" t="s">
        <v>123</v>
      </c>
      <c r="N629" s="23" t="n">
        <v>2025</v>
      </c>
      <c r="O629" s="23" t="n">
        <v>8</v>
      </c>
    </row>
    <row r="630" customFormat="false" ht="15" hidden="false" customHeight="false" outlineLevel="0" collapsed="false">
      <c r="A630" s="22" t="n">
        <v>45712</v>
      </c>
      <c r="B630" s="23" t="s">
        <v>115</v>
      </c>
      <c r="C630" s="23" t="s">
        <v>93</v>
      </c>
      <c r="D630" s="24" t="n">
        <v>-721.7</v>
      </c>
      <c r="E630" s="25" t="n">
        <f aca="false">MAX(D630,0)/1000</f>
        <v>0</v>
      </c>
      <c r="F630" s="25" t="n">
        <f aca="false">MAX(-D630,0)/1000</f>
        <v>0.7217</v>
      </c>
      <c r="G630" s="23" t="str">
        <f aca="false">IF(E630&gt;0,"ja","nein")</f>
        <v>nein</v>
      </c>
      <c r="H630" s="26" t="n">
        <v>93.26</v>
      </c>
      <c r="I630" s="26" t="n">
        <f aca="false">(H630/10+IF(N630=2025,Einstellungen!$B$23,Einstellungen!$C$23))*(1+Einstellungen!$B$10)</f>
        <v>31.04353</v>
      </c>
      <c r="J630" s="25" t="n">
        <f aca="false">E630*I630/100</f>
        <v>0</v>
      </c>
      <c r="K630" s="25" t="n">
        <f aca="false">E630*Einstellungen!$B$5/100</f>
        <v>0</v>
      </c>
      <c r="L630" s="23" t="str">
        <f aca="false">IF(I630&lt;Einstellungen!$B$5,"ja","nein")</f>
        <v>nein</v>
      </c>
      <c r="M630" s="23" t="s">
        <v>123</v>
      </c>
      <c r="N630" s="23" t="n">
        <v>2025</v>
      </c>
      <c r="O630" s="23" t="n">
        <v>9</v>
      </c>
    </row>
    <row r="631" customFormat="false" ht="15" hidden="false" customHeight="false" outlineLevel="0" collapsed="false">
      <c r="A631" s="22" t="n">
        <v>45712</v>
      </c>
      <c r="B631" s="23" t="s">
        <v>116</v>
      </c>
      <c r="C631" s="23" t="s">
        <v>93</v>
      </c>
      <c r="D631" s="24" t="n">
        <v>-1700.4</v>
      </c>
      <c r="E631" s="25" t="n">
        <f aca="false">MAX(D631,0)/1000</f>
        <v>0</v>
      </c>
      <c r="F631" s="25" t="n">
        <f aca="false">MAX(-D631,0)/1000</f>
        <v>1.7004</v>
      </c>
      <c r="G631" s="23" t="str">
        <f aca="false">IF(E631&gt;0,"ja","nein")</f>
        <v>nein</v>
      </c>
      <c r="H631" s="26" t="n">
        <v>79.04</v>
      </c>
      <c r="I631" s="26" t="n">
        <f aca="false">(H631/10+IF(N631=2025,Einstellungen!$B$23,Einstellungen!$C$23))*(1+Einstellungen!$B$10)</f>
        <v>29.35135</v>
      </c>
      <c r="J631" s="25" t="n">
        <f aca="false">E631*I631/100</f>
        <v>0</v>
      </c>
      <c r="K631" s="25" t="n">
        <f aca="false">E631*Einstellungen!$B$5/100</f>
        <v>0</v>
      </c>
      <c r="L631" s="23" t="str">
        <f aca="false">IF(I631&lt;Einstellungen!$B$5,"ja","nein")</f>
        <v>nein</v>
      </c>
      <c r="M631" s="23" t="s">
        <v>123</v>
      </c>
      <c r="N631" s="23" t="n">
        <v>2025</v>
      </c>
      <c r="O631" s="23" t="n">
        <v>10</v>
      </c>
    </row>
    <row r="632" customFormat="false" ht="15" hidden="false" customHeight="false" outlineLevel="0" collapsed="false">
      <c r="A632" s="22" t="n">
        <v>45712</v>
      </c>
      <c r="B632" s="23" t="s">
        <v>117</v>
      </c>
      <c r="C632" s="23" t="s">
        <v>93</v>
      </c>
      <c r="D632" s="24" t="n">
        <v>-1581.4</v>
      </c>
      <c r="E632" s="25" t="n">
        <f aca="false">MAX(D632,0)/1000</f>
        <v>0</v>
      </c>
      <c r="F632" s="25" t="n">
        <f aca="false">MAX(-D632,0)/1000</f>
        <v>1.5814</v>
      </c>
      <c r="G632" s="23" t="str">
        <f aca="false">IF(E632&gt;0,"ja","nein")</f>
        <v>nein</v>
      </c>
      <c r="H632" s="26" t="n">
        <v>83.44</v>
      </c>
      <c r="I632" s="26" t="n">
        <f aca="false">(H632/10+IF(N632=2025,Einstellungen!$B$23,Einstellungen!$C$23))*(1+Einstellungen!$B$10)</f>
        <v>29.87495</v>
      </c>
      <c r="J632" s="25" t="n">
        <f aca="false">E632*I632/100</f>
        <v>0</v>
      </c>
      <c r="K632" s="25" t="n">
        <f aca="false">E632*Einstellungen!$B$5/100</f>
        <v>0</v>
      </c>
      <c r="L632" s="23" t="str">
        <f aca="false">IF(I632&lt;Einstellungen!$B$5,"ja","nein")</f>
        <v>nein</v>
      </c>
      <c r="M632" s="23" t="s">
        <v>123</v>
      </c>
      <c r="N632" s="23" t="n">
        <v>2025</v>
      </c>
      <c r="O632" s="23" t="n">
        <v>11</v>
      </c>
    </row>
    <row r="633" customFormat="false" ht="15" hidden="false" customHeight="false" outlineLevel="0" collapsed="false">
      <c r="A633" s="22" t="n">
        <v>45712</v>
      </c>
      <c r="B633" s="23" t="s">
        <v>118</v>
      </c>
      <c r="C633" s="23" t="s">
        <v>93</v>
      </c>
      <c r="D633" s="24" t="n">
        <v>-974.6</v>
      </c>
      <c r="E633" s="25" t="n">
        <f aca="false">MAX(D633,0)/1000</f>
        <v>0</v>
      </c>
      <c r="F633" s="25" t="n">
        <f aca="false">MAX(-D633,0)/1000</f>
        <v>0.9746</v>
      </c>
      <c r="G633" s="23" t="str">
        <f aca="false">IF(E633&gt;0,"ja","nein")</f>
        <v>nein</v>
      </c>
      <c r="H633" s="26" t="n">
        <v>81.63</v>
      </c>
      <c r="I633" s="26" t="n">
        <f aca="false">(H633/10+IF(N633=2025,Einstellungen!$B$23,Einstellungen!$C$23))*(1+Einstellungen!$B$10)</f>
        <v>29.65956</v>
      </c>
      <c r="J633" s="25" t="n">
        <f aca="false">E633*I633/100</f>
        <v>0</v>
      </c>
      <c r="K633" s="25" t="n">
        <f aca="false">E633*Einstellungen!$B$5/100</f>
        <v>0</v>
      </c>
      <c r="L633" s="23" t="str">
        <f aca="false">IF(I633&lt;Einstellungen!$B$5,"ja","nein")</f>
        <v>nein</v>
      </c>
      <c r="M633" s="23" t="s">
        <v>123</v>
      </c>
      <c r="N633" s="23" t="n">
        <v>2025</v>
      </c>
      <c r="O633" s="23" t="n">
        <v>12</v>
      </c>
    </row>
    <row r="634" customFormat="false" ht="15" hidden="false" customHeight="false" outlineLevel="0" collapsed="false">
      <c r="A634" s="22" t="n">
        <v>45712</v>
      </c>
      <c r="B634" s="23" t="s">
        <v>119</v>
      </c>
      <c r="C634" s="23" t="s">
        <v>93</v>
      </c>
      <c r="D634" s="24" t="n">
        <v>-949.3</v>
      </c>
      <c r="E634" s="25" t="n">
        <f aca="false">MAX(D634,0)/1000</f>
        <v>0</v>
      </c>
      <c r="F634" s="25" t="n">
        <f aca="false">MAX(-D634,0)/1000</f>
        <v>0.9493</v>
      </c>
      <c r="G634" s="23" t="str">
        <f aca="false">IF(E634&gt;0,"ja","nein")</f>
        <v>nein</v>
      </c>
      <c r="H634" s="26" t="n">
        <v>83</v>
      </c>
      <c r="I634" s="26" t="n">
        <f aca="false">(H634/10+IF(N634=2025,Einstellungen!$B$23,Einstellungen!$C$23))*(1+Einstellungen!$B$10)</f>
        <v>29.82259</v>
      </c>
      <c r="J634" s="25" t="n">
        <f aca="false">E634*I634/100</f>
        <v>0</v>
      </c>
      <c r="K634" s="25" t="n">
        <f aca="false">E634*Einstellungen!$B$5/100</f>
        <v>0</v>
      </c>
      <c r="L634" s="23" t="str">
        <f aca="false">IF(I634&lt;Einstellungen!$B$5,"ja","nein")</f>
        <v>nein</v>
      </c>
      <c r="M634" s="23" t="s">
        <v>123</v>
      </c>
      <c r="N634" s="23" t="n">
        <v>2025</v>
      </c>
      <c r="O634" s="23" t="n">
        <v>13</v>
      </c>
    </row>
    <row r="635" customFormat="false" ht="15" hidden="false" customHeight="false" outlineLevel="0" collapsed="false">
      <c r="A635" s="22" t="n">
        <v>45712</v>
      </c>
      <c r="B635" s="23" t="s">
        <v>120</v>
      </c>
      <c r="C635" s="23" t="s">
        <v>93</v>
      </c>
      <c r="D635" s="24" t="n">
        <v>-420.2</v>
      </c>
      <c r="E635" s="25" t="n">
        <f aca="false">MAX(D635,0)/1000</f>
        <v>0</v>
      </c>
      <c r="F635" s="25" t="n">
        <f aca="false">MAX(-D635,0)/1000</f>
        <v>0.4202</v>
      </c>
      <c r="G635" s="23" t="str">
        <f aca="false">IF(E635&gt;0,"ja","nein")</f>
        <v>nein</v>
      </c>
      <c r="H635" s="26" t="n">
        <v>86.4</v>
      </c>
      <c r="I635" s="26" t="n">
        <f aca="false">(H635/10+IF(N635=2025,Einstellungen!$B$23,Einstellungen!$C$23))*(1+Einstellungen!$B$10)</f>
        <v>30.22719</v>
      </c>
      <c r="J635" s="25" t="n">
        <f aca="false">E635*I635/100</f>
        <v>0</v>
      </c>
      <c r="K635" s="25" t="n">
        <f aca="false">E635*Einstellungen!$B$5/100</f>
        <v>0</v>
      </c>
      <c r="L635" s="23" t="str">
        <f aca="false">IF(I635&lt;Einstellungen!$B$5,"ja","nein")</f>
        <v>nein</v>
      </c>
      <c r="M635" s="23" t="s">
        <v>123</v>
      </c>
      <c r="N635" s="23" t="n">
        <v>2025</v>
      </c>
      <c r="O635" s="23" t="n">
        <v>14</v>
      </c>
    </row>
    <row r="636" customFormat="false" ht="15" hidden="false" customHeight="false" outlineLevel="0" collapsed="false">
      <c r="A636" s="22" t="n">
        <v>45712</v>
      </c>
      <c r="B636" s="23" t="s">
        <v>104</v>
      </c>
      <c r="C636" s="23" t="s">
        <v>93</v>
      </c>
      <c r="D636" s="24" t="n">
        <v>-82.5</v>
      </c>
      <c r="E636" s="25" t="n">
        <f aca="false">MAX(D636,0)/1000</f>
        <v>0</v>
      </c>
      <c r="F636" s="25" t="n">
        <f aca="false">MAX(-D636,0)/1000</f>
        <v>0.0825</v>
      </c>
      <c r="G636" s="23" t="str">
        <f aca="false">IF(E636&gt;0,"ja","nein")</f>
        <v>nein</v>
      </c>
      <c r="H636" s="26" t="n">
        <v>92.55</v>
      </c>
      <c r="I636" s="26" t="n">
        <f aca="false">(H636/10+IF(N636=2025,Einstellungen!$B$23,Einstellungen!$C$23))*(1+Einstellungen!$B$10)</f>
        <v>30.95904</v>
      </c>
      <c r="J636" s="25" t="n">
        <f aca="false">E636*I636/100</f>
        <v>0</v>
      </c>
      <c r="K636" s="25" t="n">
        <f aca="false">E636*Einstellungen!$B$5/100</f>
        <v>0</v>
      </c>
      <c r="L636" s="23" t="str">
        <f aca="false">IF(I636&lt;Einstellungen!$B$5,"ja","nein")</f>
        <v>nein</v>
      </c>
      <c r="M636" s="23" t="s">
        <v>123</v>
      </c>
      <c r="N636" s="23" t="n">
        <v>2025</v>
      </c>
      <c r="O636" s="23" t="n">
        <v>15</v>
      </c>
    </row>
    <row r="637" customFormat="false" ht="15" hidden="false" customHeight="false" outlineLevel="0" collapsed="false">
      <c r="A637" s="22" t="n">
        <v>45712</v>
      </c>
      <c r="B637" s="23" t="s">
        <v>105</v>
      </c>
      <c r="C637" s="23" t="s">
        <v>93</v>
      </c>
      <c r="D637" s="24" t="n">
        <v>432</v>
      </c>
      <c r="E637" s="25" t="n">
        <f aca="false">MAX(D637,0)/1000</f>
        <v>0.432</v>
      </c>
      <c r="F637" s="25" t="n">
        <f aca="false">MAX(-D637,0)/1000</f>
        <v>0</v>
      </c>
      <c r="G637" s="23" t="str">
        <f aca="false">IF(E637&gt;0,"ja","nein")</f>
        <v>ja</v>
      </c>
      <c r="H637" s="26" t="n">
        <v>100.7</v>
      </c>
      <c r="I637" s="26" t="n">
        <f aca="false">(H637/10+IF(N637=2025,Einstellungen!$B$23,Einstellungen!$C$23))*(1+Einstellungen!$B$10)</f>
        <v>31.92889</v>
      </c>
      <c r="J637" s="25" t="n">
        <f aca="false">E637*I637/100</f>
        <v>0.1379328048</v>
      </c>
      <c r="K637" s="25" t="n">
        <f aca="false">E637*Einstellungen!$B$5/100</f>
        <v>0.12528</v>
      </c>
      <c r="L637" s="23" t="str">
        <f aca="false">IF(I637&lt;Einstellungen!$B$5,"ja","nein")</f>
        <v>nein</v>
      </c>
      <c r="M637" s="23" t="s">
        <v>123</v>
      </c>
      <c r="N637" s="23" t="n">
        <v>2025</v>
      </c>
      <c r="O637" s="23" t="n">
        <v>16</v>
      </c>
    </row>
    <row r="638" customFormat="false" ht="15" hidden="false" customHeight="false" outlineLevel="0" collapsed="false">
      <c r="A638" s="22" t="n">
        <v>45712</v>
      </c>
      <c r="B638" s="23" t="s">
        <v>97</v>
      </c>
      <c r="C638" s="23" t="s">
        <v>93</v>
      </c>
      <c r="D638" s="24" t="n">
        <v>610.9</v>
      </c>
      <c r="E638" s="25" t="n">
        <f aca="false">MAX(D638,0)/1000</f>
        <v>0.6109</v>
      </c>
      <c r="F638" s="25" t="n">
        <f aca="false">MAX(-D638,0)/1000</f>
        <v>0</v>
      </c>
      <c r="G638" s="23" t="str">
        <f aca="false">IF(E638&gt;0,"ja","nein")</f>
        <v>ja</v>
      </c>
      <c r="H638" s="26" t="n">
        <v>112.94</v>
      </c>
      <c r="I638" s="26" t="n">
        <f aca="false">(H638/10+IF(N638=2025,Einstellungen!$B$23,Einstellungen!$C$23))*(1+Einstellungen!$B$10)</f>
        <v>33.38545</v>
      </c>
      <c r="J638" s="25" t="n">
        <f aca="false">E638*I638/100</f>
        <v>0.20395171405</v>
      </c>
      <c r="K638" s="25" t="n">
        <f aca="false">E638*Einstellungen!$B$5/100</f>
        <v>0.177161</v>
      </c>
      <c r="L638" s="23" t="str">
        <f aca="false">IF(I638&lt;Einstellungen!$B$5,"ja","nein")</f>
        <v>nein</v>
      </c>
      <c r="M638" s="23" t="s">
        <v>123</v>
      </c>
      <c r="N638" s="23" t="n">
        <v>2025</v>
      </c>
      <c r="O638" s="23" t="n">
        <v>17</v>
      </c>
    </row>
    <row r="639" customFormat="false" ht="15" hidden="false" customHeight="false" outlineLevel="0" collapsed="false">
      <c r="A639" s="22" t="n">
        <v>45712</v>
      </c>
      <c r="B639" s="23" t="s">
        <v>99</v>
      </c>
      <c r="C639" s="23" t="s">
        <v>93</v>
      </c>
      <c r="D639" s="24" t="n">
        <v>551.3</v>
      </c>
      <c r="E639" s="25" t="n">
        <f aca="false">MAX(D639,0)/1000</f>
        <v>0.5513</v>
      </c>
      <c r="F639" s="25" t="n">
        <f aca="false">MAX(-D639,0)/1000</f>
        <v>0</v>
      </c>
      <c r="G639" s="23" t="str">
        <f aca="false">IF(E639&gt;0,"ja","nein")</f>
        <v>ja</v>
      </c>
      <c r="H639" s="26" t="n">
        <v>137.81</v>
      </c>
      <c r="I639" s="26" t="n">
        <f aca="false">(H639/10+IF(N639=2025,Einstellungen!$B$23,Einstellungen!$C$23))*(1+Einstellungen!$B$10)</f>
        <v>36.34498</v>
      </c>
      <c r="J639" s="25" t="n">
        <f aca="false">E639*I639/100</f>
        <v>0.20036987474</v>
      </c>
      <c r="K639" s="25" t="n">
        <f aca="false">E639*Einstellungen!$B$5/100</f>
        <v>0.159877</v>
      </c>
      <c r="L639" s="23" t="str">
        <f aca="false">IF(I639&lt;Einstellungen!$B$5,"ja","nein")</f>
        <v>nein</v>
      </c>
      <c r="M639" s="23" t="s">
        <v>123</v>
      </c>
      <c r="N639" s="23" t="n">
        <v>2025</v>
      </c>
      <c r="O639" s="23" t="n">
        <v>18</v>
      </c>
    </row>
    <row r="640" customFormat="false" ht="15" hidden="false" customHeight="false" outlineLevel="0" collapsed="false">
      <c r="A640" s="22" t="n">
        <v>45712</v>
      </c>
      <c r="B640" s="23" t="s">
        <v>100</v>
      </c>
      <c r="C640" s="23" t="s">
        <v>93</v>
      </c>
      <c r="D640" s="24" t="n">
        <v>480.1</v>
      </c>
      <c r="E640" s="25" t="n">
        <f aca="false">MAX(D640,0)/1000</f>
        <v>0.4801</v>
      </c>
      <c r="F640" s="25" t="n">
        <f aca="false">MAX(-D640,0)/1000</f>
        <v>0</v>
      </c>
      <c r="G640" s="23" t="str">
        <f aca="false">IF(E640&gt;0,"ja","nein")</f>
        <v>ja</v>
      </c>
      <c r="H640" s="26" t="n">
        <v>148.71</v>
      </c>
      <c r="I640" s="26" t="n">
        <f aca="false">(H640/10+IF(N640=2025,Einstellungen!$B$23,Einstellungen!$C$23))*(1+Einstellungen!$B$10)</f>
        <v>37.64208</v>
      </c>
      <c r="J640" s="25" t="n">
        <f aca="false">E640*I640/100</f>
        <v>0.18071962608</v>
      </c>
      <c r="K640" s="25" t="n">
        <f aca="false">E640*Einstellungen!$B$5/100</f>
        <v>0.139229</v>
      </c>
      <c r="L640" s="23" t="str">
        <f aca="false">IF(I640&lt;Einstellungen!$B$5,"ja","nein")</f>
        <v>nein</v>
      </c>
      <c r="M640" s="23" t="s">
        <v>123</v>
      </c>
      <c r="N640" s="23" t="n">
        <v>2025</v>
      </c>
      <c r="O640" s="23" t="n">
        <v>19</v>
      </c>
    </row>
    <row r="641" customFormat="false" ht="15" hidden="false" customHeight="false" outlineLevel="0" collapsed="false">
      <c r="A641" s="22" t="n">
        <v>45712</v>
      </c>
      <c r="B641" s="23" t="s">
        <v>92</v>
      </c>
      <c r="C641" s="23" t="s">
        <v>93</v>
      </c>
      <c r="D641" s="24" t="n">
        <v>494.8</v>
      </c>
      <c r="E641" s="25" t="n">
        <f aca="false">MAX(D641,0)/1000</f>
        <v>0.4948</v>
      </c>
      <c r="F641" s="25" t="n">
        <f aca="false">MAX(-D641,0)/1000</f>
        <v>0</v>
      </c>
      <c r="G641" s="23" t="str">
        <f aca="false">IF(E641&gt;0,"ja","nein")</f>
        <v>ja</v>
      </c>
      <c r="H641" s="26" t="n">
        <v>129.27</v>
      </c>
      <c r="I641" s="26" t="n">
        <f aca="false">(H641/10+IF(N641=2025,Einstellungen!$B$23,Einstellungen!$C$23))*(1+Einstellungen!$B$10)</f>
        <v>35.32872</v>
      </c>
      <c r="J641" s="25" t="n">
        <f aca="false">E641*I641/100</f>
        <v>0.17480650656</v>
      </c>
      <c r="K641" s="25" t="n">
        <f aca="false">E641*Einstellungen!$B$5/100</f>
        <v>0.143492</v>
      </c>
      <c r="L641" s="23" t="str">
        <f aca="false">IF(I641&lt;Einstellungen!$B$5,"ja","nein")</f>
        <v>nein</v>
      </c>
      <c r="M641" s="23" t="s">
        <v>123</v>
      </c>
      <c r="N641" s="23" t="n">
        <v>2025</v>
      </c>
      <c r="O641" s="23" t="n">
        <v>20</v>
      </c>
    </row>
    <row r="642" customFormat="false" ht="15" hidden="false" customHeight="false" outlineLevel="0" collapsed="false">
      <c r="A642" s="22" t="n">
        <v>45712</v>
      </c>
      <c r="B642" s="23" t="s">
        <v>95</v>
      </c>
      <c r="C642" s="23" t="s">
        <v>93</v>
      </c>
      <c r="D642" s="24" t="n">
        <v>529.7</v>
      </c>
      <c r="E642" s="25" t="n">
        <f aca="false">MAX(D642,0)/1000</f>
        <v>0.5297</v>
      </c>
      <c r="F642" s="25" t="n">
        <f aca="false">MAX(-D642,0)/1000</f>
        <v>0</v>
      </c>
      <c r="G642" s="23" t="str">
        <f aca="false">IF(E642&gt;0,"ja","nein")</f>
        <v>ja</v>
      </c>
      <c r="H642" s="26" t="n">
        <v>112.29</v>
      </c>
      <c r="I642" s="26" t="n">
        <f aca="false">(H642/10+IF(N642=2025,Einstellungen!$B$23,Einstellungen!$C$23))*(1+Einstellungen!$B$10)</f>
        <v>33.3081</v>
      </c>
      <c r="J642" s="25" t="n">
        <f aca="false">E642*I642/100</f>
        <v>0.1764330057</v>
      </c>
      <c r="K642" s="25" t="n">
        <f aca="false">E642*Einstellungen!$B$5/100</f>
        <v>0.153613</v>
      </c>
      <c r="L642" s="23" t="str">
        <f aca="false">IF(I642&lt;Einstellungen!$B$5,"ja","nein")</f>
        <v>nein</v>
      </c>
      <c r="M642" s="23" t="s">
        <v>123</v>
      </c>
      <c r="N642" s="23" t="n">
        <v>2025</v>
      </c>
      <c r="O642" s="23" t="n">
        <v>21</v>
      </c>
    </row>
    <row r="643" customFormat="false" ht="15" hidden="false" customHeight="false" outlineLevel="0" collapsed="false">
      <c r="A643" s="22" t="n">
        <v>45712</v>
      </c>
      <c r="B643" s="23" t="s">
        <v>96</v>
      </c>
      <c r="C643" s="23" t="s">
        <v>93</v>
      </c>
      <c r="D643" s="24" t="n">
        <v>347.5</v>
      </c>
      <c r="E643" s="25" t="n">
        <f aca="false">MAX(D643,0)/1000</f>
        <v>0.3475</v>
      </c>
      <c r="F643" s="25" t="n">
        <f aca="false">MAX(-D643,0)/1000</f>
        <v>0</v>
      </c>
      <c r="G643" s="23" t="str">
        <f aca="false">IF(E643&gt;0,"ja","nein")</f>
        <v>ja</v>
      </c>
      <c r="H643" s="26" t="n">
        <v>112.9</v>
      </c>
      <c r="I643" s="26" t="n">
        <f aca="false">(H643/10+IF(N643=2025,Einstellungen!$B$23,Einstellungen!$C$23))*(1+Einstellungen!$B$10)</f>
        <v>33.38069</v>
      </c>
      <c r="J643" s="25" t="n">
        <f aca="false">E643*I643/100</f>
        <v>0.11599789775</v>
      </c>
      <c r="K643" s="25" t="n">
        <f aca="false">E643*Einstellungen!$B$5/100</f>
        <v>0.100775</v>
      </c>
      <c r="L643" s="23" t="str">
        <f aca="false">IF(I643&lt;Einstellungen!$B$5,"ja","nein")</f>
        <v>nein</v>
      </c>
      <c r="M643" s="23" t="s">
        <v>123</v>
      </c>
      <c r="N643" s="23" t="n">
        <v>2025</v>
      </c>
      <c r="O643" s="23" t="n">
        <v>22</v>
      </c>
    </row>
    <row r="644" customFormat="false" ht="15" hidden="false" customHeight="false" outlineLevel="0" collapsed="false">
      <c r="A644" s="22" t="n">
        <v>45712</v>
      </c>
      <c r="B644" s="23" t="s">
        <v>101</v>
      </c>
      <c r="C644" s="23" t="s">
        <v>93</v>
      </c>
      <c r="D644" s="24" t="n">
        <v>320.3</v>
      </c>
      <c r="E644" s="25" t="n">
        <f aca="false">MAX(D644,0)/1000</f>
        <v>0.3203</v>
      </c>
      <c r="F644" s="25" t="n">
        <f aca="false">MAX(-D644,0)/1000</f>
        <v>0</v>
      </c>
      <c r="G644" s="23" t="str">
        <f aca="false">IF(E644&gt;0,"ja","nein")</f>
        <v>ja</v>
      </c>
      <c r="H644" s="26" t="n">
        <v>106.48</v>
      </c>
      <c r="I644" s="26" t="n">
        <f aca="false">(H644/10+IF(N644=2025,Einstellungen!$B$23,Einstellungen!$C$23))*(1+Einstellungen!$B$10)</f>
        <v>32.61671</v>
      </c>
      <c r="J644" s="25" t="n">
        <f aca="false">E644*I644/100</f>
        <v>0.10447132213</v>
      </c>
      <c r="K644" s="25" t="n">
        <f aca="false">E644*Einstellungen!$B$5/100</f>
        <v>0.092887</v>
      </c>
      <c r="L644" s="23" t="str">
        <f aca="false">IF(I644&lt;Einstellungen!$B$5,"ja","nein")</f>
        <v>nein</v>
      </c>
      <c r="M644" s="23" t="s">
        <v>123</v>
      </c>
      <c r="N644" s="23" t="n">
        <v>2025</v>
      </c>
      <c r="O644" s="23" t="n">
        <v>23</v>
      </c>
    </row>
    <row r="645" customFormat="false" ht="15" hidden="false" customHeight="false" outlineLevel="0" collapsed="false">
      <c r="A645" s="22" t="n">
        <v>45713</v>
      </c>
      <c r="B645" s="23" t="s">
        <v>102</v>
      </c>
      <c r="C645" s="23" t="s">
        <v>98</v>
      </c>
      <c r="D645" s="24" t="n">
        <v>241.3</v>
      </c>
      <c r="E645" s="25" t="n">
        <f aca="false">MAX(D645,0)/1000</f>
        <v>0.2413</v>
      </c>
      <c r="F645" s="25" t="n">
        <f aca="false">MAX(-D645,0)/1000</f>
        <v>0</v>
      </c>
      <c r="G645" s="23" t="str">
        <f aca="false">IF(E645&gt;0,"ja","nein")</f>
        <v>ja</v>
      </c>
      <c r="H645" s="26" t="n">
        <v>90.6</v>
      </c>
      <c r="I645" s="26" t="n">
        <f aca="false">(H645/10+IF(N645=2025,Einstellungen!$B$23,Einstellungen!$C$23))*(1+Einstellungen!$B$10)</f>
        <v>30.72699</v>
      </c>
      <c r="J645" s="25" t="n">
        <f aca="false">E645*I645/100</f>
        <v>0.07414422687</v>
      </c>
      <c r="K645" s="25" t="n">
        <f aca="false">E645*Einstellungen!$B$5/100</f>
        <v>0.069977</v>
      </c>
      <c r="L645" s="23" t="str">
        <f aca="false">IF(I645&lt;Einstellungen!$B$5,"ja","nein")</f>
        <v>nein</v>
      </c>
      <c r="M645" s="23" t="s">
        <v>123</v>
      </c>
      <c r="N645" s="23" t="n">
        <v>2025</v>
      </c>
      <c r="O645" s="23" t="n">
        <v>0</v>
      </c>
    </row>
    <row r="646" customFormat="false" ht="15" hidden="false" customHeight="false" outlineLevel="0" collapsed="false">
      <c r="A646" s="22" t="n">
        <v>45713</v>
      </c>
      <c r="B646" s="23" t="s">
        <v>107</v>
      </c>
      <c r="C646" s="23" t="s">
        <v>98</v>
      </c>
      <c r="D646" s="24" t="n">
        <v>159.1</v>
      </c>
      <c r="E646" s="25" t="n">
        <f aca="false">MAX(D646,0)/1000</f>
        <v>0.1591</v>
      </c>
      <c r="F646" s="25" t="n">
        <f aca="false">MAX(-D646,0)/1000</f>
        <v>0</v>
      </c>
      <c r="G646" s="23" t="str">
        <f aca="false">IF(E646&gt;0,"ja","nein")</f>
        <v>ja</v>
      </c>
      <c r="H646" s="26" t="n">
        <v>89.91</v>
      </c>
      <c r="I646" s="26" t="n">
        <f aca="false">(H646/10+IF(N646=2025,Einstellungen!$B$23,Einstellungen!$C$23))*(1+Einstellungen!$B$10)</f>
        <v>30.64488</v>
      </c>
      <c r="J646" s="25" t="n">
        <f aca="false">E646*I646/100</f>
        <v>0.04875600408</v>
      </c>
      <c r="K646" s="25" t="n">
        <f aca="false">E646*Einstellungen!$B$5/100</f>
        <v>0.046139</v>
      </c>
      <c r="L646" s="23" t="str">
        <f aca="false">IF(I646&lt;Einstellungen!$B$5,"ja","nein")</f>
        <v>nein</v>
      </c>
      <c r="M646" s="23" t="s">
        <v>123</v>
      </c>
      <c r="N646" s="23" t="n">
        <v>2025</v>
      </c>
      <c r="O646" s="23" t="n">
        <v>1</v>
      </c>
    </row>
    <row r="647" customFormat="false" ht="15" hidden="false" customHeight="false" outlineLevel="0" collapsed="false">
      <c r="A647" s="22" t="n">
        <v>45713</v>
      </c>
      <c r="B647" s="23" t="s">
        <v>108</v>
      </c>
      <c r="C647" s="23" t="s">
        <v>98</v>
      </c>
      <c r="D647" s="24" t="n">
        <v>165.4</v>
      </c>
      <c r="E647" s="25" t="n">
        <f aca="false">MAX(D647,0)/1000</f>
        <v>0.1654</v>
      </c>
      <c r="F647" s="25" t="n">
        <f aca="false">MAX(-D647,0)/1000</f>
        <v>0</v>
      </c>
      <c r="G647" s="23" t="str">
        <f aca="false">IF(E647&gt;0,"ja","nein")</f>
        <v>ja</v>
      </c>
      <c r="H647" s="26" t="n">
        <v>93.39</v>
      </c>
      <c r="I647" s="26" t="n">
        <f aca="false">(H647/10+IF(N647=2025,Einstellungen!$B$23,Einstellungen!$C$23))*(1+Einstellungen!$B$10)</f>
        <v>31.059</v>
      </c>
      <c r="J647" s="25" t="n">
        <f aca="false">E647*I647/100</f>
        <v>0.051371586</v>
      </c>
      <c r="K647" s="25" t="n">
        <f aca="false">E647*Einstellungen!$B$5/100</f>
        <v>0.047966</v>
      </c>
      <c r="L647" s="23" t="str">
        <f aca="false">IF(I647&lt;Einstellungen!$B$5,"ja","nein")</f>
        <v>nein</v>
      </c>
      <c r="M647" s="23" t="s">
        <v>123</v>
      </c>
      <c r="N647" s="23" t="n">
        <v>2025</v>
      </c>
      <c r="O647" s="23" t="n">
        <v>2</v>
      </c>
    </row>
    <row r="648" customFormat="false" ht="15" hidden="false" customHeight="false" outlineLevel="0" collapsed="false">
      <c r="A648" s="22" t="n">
        <v>45713</v>
      </c>
      <c r="B648" s="23" t="s">
        <v>109</v>
      </c>
      <c r="C648" s="23" t="s">
        <v>98</v>
      </c>
      <c r="D648" s="24" t="n">
        <v>157.1</v>
      </c>
      <c r="E648" s="25" t="n">
        <f aca="false">MAX(D648,0)/1000</f>
        <v>0.1571</v>
      </c>
      <c r="F648" s="25" t="n">
        <f aca="false">MAX(-D648,0)/1000</f>
        <v>0</v>
      </c>
      <c r="G648" s="23" t="str">
        <f aca="false">IF(E648&gt;0,"ja","nein")</f>
        <v>ja</v>
      </c>
      <c r="H648" s="26" t="n">
        <v>93.86</v>
      </c>
      <c r="I648" s="26" t="n">
        <f aca="false">(H648/10+IF(N648=2025,Einstellungen!$B$23,Einstellungen!$C$23))*(1+Einstellungen!$B$10)</f>
        <v>31.11493</v>
      </c>
      <c r="J648" s="25" t="n">
        <f aca="false">E648*I648/100</f>
        <v>0.04888155503</v>
      </c>
      <c r="K648" s="25" t="n">
        <f aca="false">E648*Einstellungen!$B$5/100</f>
        <v>0.045559</v>
      </c>
      <c r="L648" s="23" t="str">
        <f aca="false">IF(I648&lt;Einstellungen!$B$5,"ja","nein")</f>
        <v>nein</v>
      </c>
      <c r="M648" s="23" t="s">
        <v>123</v>
      </c>
      <c r="N648" s="23" t="n">
        <v>2025</v>
      </c>
      <c r="O648" s="23" t="n">
        <v>3</v>
      </c>
    </row>
    <row r="649" customFormat="false" ht="15" hidden="false" customHeight="false" outlineLevel="0" collapsed="false">
      <c r="A649" s="22" t="n">
        <v>45713</v>
      </c>
      <c r="B649" s="23" t="s">
        <v>110</v>
      </c>
      <c r="C649" s="23" t="s">
        <v>98</v>
      </c>
      <c r="D649" s="24" t="n">
        <v>142.6</v>
      </c>
      <c r="E649" s="25" t="n">
        <f aca="false">MAX(D649,0)/1000</f>
        <v>0.1426</v>
      </c>
      <c r="F649" s="25" t="n">
        <f aca="false">MAX(-D649,0)/1000</f>
        <v>0</v>
      </c>
      <c r="G649" s="23" t="str">
        <f aca="false">IF(E649&gt;0,"ja","nein")</f>
        <v>ja</v>
      </c>
      <c r="H649" s="26" t="n">
        <v>97.43</v>
      </c>
      <c r="I649" s="26" t="n">
        <f aca="false">(H649/10+IF(N649=2025,Einstellungen!$B$23,Einstellungen!$C$23))*(1+Einstellungen!$B$10)</f>
        <v>31.53976</v>
      </c>
      <c r="J649" s="25" t="n">
        <f aca="false">E649*I649/100</f>
        <v>0.04497569776</v>
      </c>
      <c r="K649" s="25" t="n">
        <f aca="false">E649*Einstellungen!$B$5/100</f>
        <v>0.041354</v>
      </c>
      <c r="L649" s="23" t="str">
        <f aca="false">IF(I649&lt;Einstellungen!$B$5,"ja","nein")</f>
        <v>nein</v>
      </c>
      <c r="M649" s="23" t="s">
        <v>123</v>
      </c>
      <c r="N649" s="23" t="n">
        <v>2025</v>
      </c>
      <c r="O649" s="23" t="n">
        <v>4</v>
      </c>
    </row>
    <row r="650" customFormat="false" ht="15" hidden="false" customHeight="false" outlineLevel="0" collapsed="false">
      <c r="A650" s="22" t="n">
        <v>45713</v>
      </c>
      <c r="B650" s="23" t="s">
        <v>111</v>
      </c>
      <c r="C650" s="23" t="s">
        <v>98</v>
      </c>
      <c r="D650" s="24" t="n">
        <v>164.4</v>
      </c>
      <c r="E650" s="25" t="n">
        <f aca="false">MAX(D650,0)/1000</f>
        <v>0.1644</v>
      </c>
      <c r="F650" s="25" t="n">
        <f aca="false">MAX(-D650,0)/1000</f>
        <v>0</v>
      </c>
      <c r="G650" s="23" t="str">
        <f aca="false">IF(E650&gt;0,"ja","nein")</f>
        <v>ja</v>
      </c>
      <c r="H650" s="26" t="n">
        <v>105.78</v>
      </c>
      <c r="I650" s="26" t="n">
        <f aca="false">(H650/10+IF(N650=2025,Einstellungen!$B$23,Einstellungen!$C$23))*(1+Einstellungen!$B$10)</f>
        <v>32.53341</v>
      </c>
      <c r="J650" s="25" t="n">
        <f aca="false">E650*I650/100</f>
        <v>0.05348492604</v>
      </c>
      <c r="K650" s="25" t="n">
        <f aca="false">E650*Einstellungen!$B$5/100</f>
        <v>0.047676</v>
      </c>
      <c r="L650" s="23" t="str">
        <f aca="false">IF(I650&lt;Einstellungen!$B$5,"ja","nein")</f>
        <v>nein</v>
      </c>
      <c r="M650" s="23" t="s">
        <v>123</v>
      </c>
      <c r="N650" s="23" t="n">
        <v>2025</v>
      </c>
      <c r="O650" s="23" t="n">
        <v>5</v>
      </c>
    </row>
    <row r="651" customFormat="false" ht="15" hidden="false" customHeight="false" outlineLevel="0" collapsed="false">
      <c r="A651" s="22" t="n">
        <v>45713</v>
      </c>
      <c r="B651" s="23" t="s">
        <v>112</v>
      </c>
      <c r="C651" s="23" t="s">
        <v>98</v>
      </c>
      <c r="D651" s="24" t="n">
        <v>727.6</v>
      </c>
      <c r="E651" s="25" t="n">
        <f aca="false">MAX(D651,0)/1000</f>
        <v>0.7276</v>
      </c>
      <c r="F651" s="25" t="n">
        <f aca="false">MAX(-D651,0)/1000</f>
        <v>0</v>
      </c>
      <c r="G651" s="23" t="str">
        <f aca="false">IF(E651&gt;0,"ja","nein")</f>
        <v>ja</v>
      </c>
      <c r="H651" s="26" t="n">
        <v>144.87</v>
      </c>
      <c r="I651" s="26" t="n">
        <f aca="false">(H651/10+IF(N651=2025,Einstellungen!$B$23,Einstellungen!$C$23))*(1+Einstellungen!$B$10)</f>
        <v>37.18512</v>
      </c>
      <c r="J651" s="25" t="n">
        <f aca="false">E651*I651/100</f>
        <v>0.27055893312</v>
      </c>
      <c r="K651" s="25" t="n">
        <f aca="false">E651*Einstellungen!$B$5/100</f>
        <v>0.211004</v>
      </c>
      <c r="L651" s="23" t="str">
        <f aca="false">IF(I651&lt;Einstellungen!$B$5,"ja","nein")</f>
        <v>nein</v>
      </c>
      <c r="M651" s="23" t="s">
        <v>123</v>
      </c>
      <c r="N651" s="23" t="n">
        <v>2025</v>
      </c>
      <c r="O651" s="23" t="n">
        <v>6</v>
      </c>
    </row>
    <row r="652" customFormat="false" ht="15" hidden="false" customHeight="false" outlineLevel="0" collapsed="false">
      <c r="A652" s="22" t="n">
        <v>45713</v>
      </c>
      <c r="B652" s="23" t="s">
        <v>113</v>
      </c>
      <c r="C652" s="23" t="s">
        <v>98</v>
      </c>
      <c r="D652" s="24" t="n">
        <v>708.6</v>
      </c>
      <c r="E652" s="25" t="n">
        <f aca="false">MAX(D652,0)/1000</f>
        <v>0.7086</v>
      </c>
      <c r="F652" s="25" t="n">
        <f aca="false">MAX(-D652,0)/1000</f>
        <v>0</v>
      </c>
      <c r="G652" s="23" t="str">
        <f aca="false">IF(E652&gt;0,"ja","nein")</f>
        <v>ja</v>
      </c>
      <c r="H652" s="26" t="n">
        <v>167.16</v>
      </c>
      <c r="I652" s="26" t="n">
        <f aca="false">(H652/10+IF(N652=2025,Einstellungen!$B$23,Einstellungen!$C$23))*(1+Einstellungen!$B$10)</f>
        <v>39.83763</v>
      </c>
      <c r="J652" s="25" t="n">
        <f aca="false">E652*I652/100</f>
        <v>0.28228944618</v>
      </c>
      <c r="K652" s="25" t="n">
        <f aca="false">E652*Einstellungen!$B$5/100</f>
        <v>0.205494</v>
      </c>
      <c r="L652" s="23" t="str">
        <f aca="false">IF(I652&lt;Einstellungen!$B$5,"ja","nein")</f>
        <v>nein</v>
      </c>
      <c r="M652" s="23" t="s">
        <v>123</v>
      </c>
      <c r="N652" s="23" t="n">
        <v>2025</v>
      </c>
      <c r="O652" s="23" t="n">
        <v>7</v>
      </c>
    </row>
    <row r="653" customFormat="false" ht="15" hidden="false" customHeight="false" outlineLevel="0" collapsed="false">
      <c r="A653" s="22" t="n">
        <v>45713</v>
      </c>
      <c r="B653" s="23" t="s">
        <v>114</v>
      </c>
      <c r="C653" s="23" t="s">
        <v>98</v>
      </c>
      <c r="D653" s="24" t="n">
        <v>268.5</v>
      </c>
      <c r="E653" s="25" t="n">
        <f aca="false">MAX(D653,0)/1000</f>
        <v>0.2685</v>
      </c>
      <c r="F653" s="25" t="n">
        <f aca="false">MAX(-D653,0)/1000</f>
        <v>0</v>
      </c>
      <c r="G653" s="23" t="str">
        <f aca="false">IF(E653&gt;0,"ja","nein")</f>
        <v>ja</v>
      </c>
      <c r="H653" s="26" t="n">
        <v>173.34</v>
      </c>
      <c r="I653" s="26" t="n">
        <f aca="false">(H653/10+IF(N653=2025,Einstellungen!$B$23,Einstellungen!$C$23))*(1+Einstellungen!$B$10)</f>
        <v>40.57305</v>
      </c>
      <c r="J653" s="25" t="n">
        <f aca="false">E653*I653/100</f>
        <v>0.10893863925</v>
      </c>
      <c r="K653" s="25" t="n">
        <f aca="false">E653*Einstellungen!$B$5/100</f>
        <v>0.077865</v>
      </c>
      <c r="L653" s="23" t="str">
        <f aca="false">IF(I653&lt;Einstellungen!$B$5,"ja","nein")</f>
        <v>nein</v>
      </c>
      <c r="M653" s="23" t="s">
        <v>123</v>
      </c>
      <c r="N653" s="23" t="n">
        <v>2025</v>
      </c>
      <c r="O653" s="23" t="n">
        <v>8</v>
      </c>
    </row>
    <row r="654" customFormat="false" ht="15" hidden="false" customHeight="false" outlineLevel="0" collapsed="false">
      <c r="A654" s="22" t="n">
        <v>45713</v>
      </c>
      <c r="B654" s="23" t="s">
        <v>115</v>
      </c>
      <c r="C654" s="23" t="s">
        <v>98</v>
      </c>
      <c r="D654" s="24" t="n">
        <v>233.4</v>
      </c>
      <c r="E654" s="25" t="n">
        <f aca="false">MAX(D654,0)/1000</f>
        <v>0.2334</v>
      </c>
      <c r="F654" s="25" t="n">
        <f aca="false">MAX(-D654,0)/1000</f>
        <v>0</v>
      </c>
      <c r="G654" s="23" t="str">
        <f aca="false">IF(E654&gt;0,"ja","nein")</f>
        <v>ja</v>
      </c>
      <c r="H654" s="26" t="n">
        <v>153.73</v>
      </c>
      <c r="I654" s="26" t="n">
        <f aca="false">(H654/10+IF(N654=2025,Einstellungen!$B$23,Einstellungen!$C$23))*(1+Einstellungen!$B$10)</f>
        <v>38.23946</v>
      </c>
      <c r="J654" s="25" t="n">
        <f aca="false">E654*I654/100</f>
        <v>0.08925089964</v>
      </c>
      <c r="K654" s="25" t="n">
        <f aca="false">E654*Einstellungen!$B$5/100</f>
        <v>0.067686</v>
      </c>
      <c r="L654" s="23" t="str">
        <f aca="false">IF(I654&lt;Einstellungen!$B$5,"ja","nein")</f>
        <v>nein</v>
      </c>
      <c r="M654" s="23" t="s">
        <v>123</v>
      </c>
      <c r="N654" s="23" t="n">
        <v>2025</v>
      </c>
      <c r="O654" s="23" t="n">
        <v>9</v>
      </c>
    </row>
    <row r="655" customFormat="false" ht="15" hidden="false" customHeight="false" outlineLevel="0" collapsed="false">
      <c r="A655" s="22" t="n">
        <v>45713</v>
      </c>
      <c r="B655" s="23" t="s">
        <v>116</v>
      </c>
      <c r="C655" s="23" t="s">
        <v>98</v>
      </c>
      <c r="D655" s="24" t="n">
        <v>206.8</v>
      </c>
      <c r="E655" s="25" t="n">
        <f aca="false">MAX(D655,0)/1000</f>
        <v>0.2068</v>
      </c>
      <c r="F655" s="25" t="n">
        <f aca="false">MAX(-D655,0)/1000</f>
        <v>0</v>
      </c>
      <c r="G655" s="23" t="str">
        <f aca="false">IF(E655&gt;0,"ja","nein")</f>
        <v>ja</v>
      </c>
      <c r="H655" s="26" t="n">
        <v>140.36</v>
      </c>
      <c r="I655" s="26" t="n">
        <f aca="false">(H655/10+IF(N655=2025,Einstellungen!$B$23,Einstellungen!$C$23))*(1+Einstellungen!$B$10)</f>
        <v>36.64843</v>
      </c>
      <c r="J655" s="25" t="n">
        <f aca="false">E655*I655/100</f>
        <v>0.07578895324</v>
      </c>
      <c r="K655" s="25" t="n">
        <f aca="false">E655*Einstellungen!$B$5/100</f>
        <v>0.059972</v>
      </c>
      <c r="L655" s="23" t="str">
        <f aca="false">IF(I655&lt;Einstellungen!$B$5,"ja","nein")</f>
        <v>nein</v>
      </c>
      <c r="M655" s="23" t="s">
        <v>123</v>
      </c>
      <c r="N655" s="23" t="n">
        <v>2025</v>
      </c>
      <c r="O655" s="23" t="n">
        <v>10</v>
      </c>
    </row>
    <row r="656" customFormat="false" ht="15" hidden="false" customHeight="false" outlineLevel="0" collapsed="false">
      <c r="A656" s="22" t="n">
        <v>45713</v>
      </c>
      <c r="B656" s="23" t="s">
        <v>117</v>
      </c>
      <c r="C656" s="23" t="s">
        <v>98</v>
      </c>
      <c r="D656" s="24" t="n">
        <v>168.8</v>
      </c>
      <c r="E656" s="25" t="n">
        <f aca="false">MAX(D656,0)/1000</f>
        <v>0.1688</v>
      </c>
      <c r="F656" s="25" t="n">
        <f aca="false">MAX(-D656,0)/1000</f>
        <v>0</v>
      </c>
      <c r="G656" s="23" t="str">
        <f aca="false">IF(E656&gt;0,"ja","nein")</f>
        <v>ja</v>
      </c>
      <c r="H656" s="26" t="n">
        <v>126.75</v>
      </c>
      <c r="I656" s="26" t="n">
        <f aca="false">(H656/10+IF(N656=2025,Einstellungen!$B$23,Einstellungen!$C$23))*(1+Einstellungen!$B$10)</f>
        <v>35.02884</v>
      </c>
      <c r="J656" s="25" t="n">
        <f aca="false">E656*I656/100</f>
        <v>0.05912868192</v>
      </c>
      <c r="K656" s="25" t="n">
        <f aca="false">E656*Einstellungen!$B$5/100</f>
        <v>0.048952</v>
      </c>
      <c r="L656" s="23" t="str">
        <f aca="false">IF(I656&lt;Einstellungen!$B$5,"ja","nein")</f>
        <v>nein</v>
      </c>
      <c r="M656" s="23" t="s">
        <v>123</v>
      </c>
      <c r="N656" s="23" t="n">
        <v>2025</v>
      </c>
      <c r="O656" s="23" t="n">
        <v>11</v>
      </c>
    </row>
    <row r="657" customFormat="false" ht="15" hidden="false" customHeight="false" outlineLevel="0" collapsed="false">
      <c r="A657" s="22" t="n">
        <v>45713</v>
      </c>
      <c r="B657" s="23" t="s">
        <v>118</v>
      </c>
      <c r="C657" s="23" t="s">
        <v>98</v>
      </c>
      <c r="D657" s="24" t="n">
        <v>126</v>
      </c>
      <c r="E657" s="25" t="n">
        <f aca="false">MAX(D657,0)/1000</f>
        <v>0.126</v>
      </c>
      <c r="F657" s="25" t="n">
        <f aca="false">MAX(-D657,0)/1000</f>
        <v>0</v>
      </c>
      <c r="G657" s="23" t="str">
        <f aca="false">IF(E657&gt;0,"ja","nein")</f>
        <v>ja</v>
      </c>
      <c r="H657" s="26" t="n">
        <v>124.63</v>
      </c>
      <c r="I657" s="26" t="n">
        <f aca="false">(H657/10+IF(N657=2025,Einstellungen!$B$23,Einstellungen!$C$23))*(1+Einstellungen!$B$10)</f>
        <v>34.77656</v>
      </c>
      <c r="J657" s="25" t="n">
        <f aca="false">E657*I657/100</f>
        <v>0.0438184656</v>
      </c>
      <c r="K657" s="25" t="n">
        <f aca="false">E657*Einstellungen!$B$5/100</f>
        <v>0.03654</v>
      </c>
      <c r="L657" s="23" t="str">
        <f aca="false">IF(I657&lt;Einstellungen!$B$5,"ja","nein")</f>
        <v>nein</v>
      </c>
      <c r="M657" s="23" t="s">
        <v>123</v>
      </c>
      <c r="N657" s="23" t="n">
        <v>2025</v>
      </c>
      <c r="O657" s="23" t="n">
        <v>12</v>
      </c>
    </row>
    <row r="658" customFormat="false" ht="15" hidden="false" customHeight="false" outlineLevel="0" collapsed="false">
      <c r="A658" s="22" t="n">
        <v>45713</v>
      </c>
      <c r="B658" s="23" t="s">
        <v>119</v>
      </c>
      <c r="C658" s="23" t="s">
        <v>98</v>
      </c>
      <c r="D658" s="24" t="n">
        <v>145.4</v>
      </c>
      <c r="E658" s="25" t="n">
        <f aca="false">MAX(D658,0)/1000</f>
        <v>0.1454</v>
      </c>
      <c r="F658" s="25" t="n">
        <f aca="false">MAX(-D658,0)/1000</f>
        <v>0</v>
      </c>
      <c r="G658" s="23" t="str">
        <f aca="false">IF(E658&gt;0,"ja","nein")</f>
        <v>ja</v>
      </c>
      <c r="H658" s="26" t="n">
        <v>125.81</v>
      </c>
      <c r="I658" s="26" t="n">
        <f aca="false">(H658/10+IF(N658=2025,Einstellungen!$B$23,Einstellungen!$C$23))*(1+Einstellungen!$B$10)</f>
        <v>34.91698</v>
      </c>
      <c r="J658" s="25" t="n">
        <f aca="false">E658*I658/100</f>
        <v>0.05076928892</v>
      </c>
      <c r="K658" s="25" t="n">
        <f aca="false">E658*Einstellungen!$B$5/100</f>
        <v>0.042166</v>
      </c>
      <c r="L658" s="23" t="str">
        <f aca="false">IF(I658&lt;Einstellungen!$B$5,"ja","nein")</f>
        <v>nein</v>
      </c>
      <c r="M658" s="23" t="s">
        <v>123</v>
      </c>
      <c r="N658" s="23" t="n">
        <v>2025</v>
      </c>
      <c r="O658" s="23" t="n">
        <v>13</v>
      </c>
    </row>
    <row r="659" customFormat="false" ht="15" hidden="false" customHeight="false" outlineLevel="0" collapsed="false">
      <c r="A659" s="22" t="n">
        <v>45713</v>
      </c>
      <c r="B659" s="23" t="s">
        <v>120</v>
      </c>
      <c r="C659" s="23" t="s">
        <v>98</v>
      </c>
      <c r="D659" s="24" t="n">
        <v>270.8</v>
      </c>
      <c r="E659" s="25" t="n">
        <f aca="false">MAX(D659,0)/1000</f>
        <v>0.2708</v>
      </c>
      <c r="F659" s="25" t="n">
        <f aca="false">MAX(-D659,0)/1000</f>
        <v>0</v>
      </c>
      <c r="G659" s="23" t="str">
        <f aca="false">IF(E659&gt;0,"ja","nein")</f>
        <v>ja</v>
      </c>
      <c r="H659" s="26" t="n">
        <v>134.38</v>
      </c>
      <c r="I659" s="26" t="n">
        <f aca="false">(H659/10+IF(N659=2025,Einstellungen!$B$23,Einstellungen!$C$23))*(1+Einstellungen!$B$10)</f>
        <v>35.93681</v>
      </c>
      <c r="J659" s="25" t="n">
        <f aca="false">E659*I659/100</f>
        <v>0.09731688148</v>
      </c>
      <c r="K659" s="25" t="n">
        <f aca="false">E659*Einstellungen!$B$5/100</f>
        <v>0.078532</v>
      </c>
      <c r="L659" s="23" t="str">
        <f aca="false">IF(I659&lt;Einstellungen!$B$5,"ja","nein")</f>
        <v>nein</v>
      </c>
      <c r="M659" s="23" t="s">
        <v>123</v>
      </c>
      <c r="N659" s="23" t="n">
        <v>2025</v>
      </c>
      <c r="O659" s="23" t="n">
        <v>14</v>
      </c>
    </row>
    <row r="660" customFormat="false" ht="15" hidden="false" customHeight="false" outlineLevel="0" collapsed="false">
      <c r="A660" s="22" t="n">
        <v>45713</v>
      </c>
      <c r="B660" s="23" t="s">
        <v>104</v>
      </c>
      <c r="C660" s="23" t="s">
        <v>98</v>
      </c>
      <c r="D660" s="24" t="n">
        <v>204</v>
      </c>
      <c r="E660" s="25" t="n">
        <f aca="false">MAX(D660,0)/1000</f>
        <v>0.204</v>
      </c>
      <c r="F660" s="25" t="n">
        <f aca="false">MAX(-D660,0)/1000</f>
        <v>0</v>
      </c>
      <c r="G660" s="23" t="str">
        <f aca="false">IF(E660&gt;0,"ja","nein")</f>
        <v>ja</v>
      </c>
      <c r="H660" s="26" t="n">
        <v>148.34</v>
      </c>
      <c r="I660" s="26" t="n">
        <f aca="false">(H660/10+IF(N660=2025,Einstellungen!$B$23,Einstellungen!$C$23))*(1+Einstellungen!$B$10)</f>
        <v>37.59805</v>
      </c>
      <c r="J660" s="25" t="n">
        <f aca="false">E660*I660/100</f>
        <v>0.076700022</v>
      </c>
      <c r="K660" s="25" t="n">
        <f aca="false">E660*Einstellungen!$B$5/100</f>
        <v>0.05916</v>
      </c>
      <c r="L660" s="23" t="str">
        <f aca="false">IF(I660&lt;Einstellungen!$B$5,"ja","nein")</f>
        <v>nein</v>
      </c>
      <c r="M660" s="23" t="s">
        <v>123</v>
      </c>
      <c r="N660" s="23" t="n">
        <v>2025</v>
      </c>
      <c r="O660" s="23" t="n">
        <v>15</v>
      </c>
    </row>
    <row r="661" customFormat="false" ht="15" hidden="false" customHeight="false" outlineLevel="0" collapsed="false">
      <c r="A661" s="22" t="n">
        <v>45713</v>
      </c>
      <c r="B661" s="23" t="s">
        <v>105</v>
      </c>
      <c r="C661" s="23" t="s">
        <v>98</v>
      </c>
      <c r="D661" s="24" t="n">
        <v>244.3</v>
      </c>
      <c r="E661" s="25" t="n">
        <f aca="false">MAX(D661,0)/1000</f>
        <v>0.2443</v>
      </c>
      <c r="F661" s="25" t="n">
        <f aca="false">MAX(-D661,0)/1000</f>
        <v>0</v>
      </c>
      <c r="G661" s="23" t="str">
        <f aca="false">IF(E661&gt;0,"ja","nein")</f>
        <v>ja</v>
      </c>
      <c r="H661" s="26" t="n">
        <v>170.68</v>
      </c>
      <c r="I661" s="26" t="n">
        <f aca="false">(H661/10+IF(N661=2025,Einstellungen!$B$23,Einstellungen!$C$23))*(1+Einstellungen!$B$10)</f>
        <v>40.25651</v>
      </c>
      <c r="J661" s="25" t="n">
        <f aca="false">E661*I661/100</f>
        <v>0.09834665393</v>
      </c>
      <c r="K661" s="25" t="n">
        <f aca="false">E661*Einstellungen!$B$5/100</f>
        <v>0.070847</v>
      </c>
      <c r="L661" s="23" t="str">
        <f aca="false">IF(I661&lt;Einstellungen!$B$5,"ja","nein")</f>
        <v>nein</v>
      </c>
      <c r="M661" s="23" t="s">
        <v>123</v>
      </c>
      <c r="N661" s="23" t="n">
        <v>2025</v>
      </c>
      <c r="O661" s="23" t="n">
        <v>16</v>
      </c>
    </row>
    <row r="662" customFormat="false" ht="15" hidden="false" customHeight="false" outlineLevel="0" collapsed="false">
      <c r="A662" s="22" t="n">
        <v>45713</v>
      </c>
      <c r="B662" s="23" t="s">
        <v>97</v>
      </c>
      <c r="C662" s="23" t="s">
        <v>98</v>
      </c>
      <c r="D662" s="24" t="n">
        <v>232.1</v>
      </c>
      <c r="E662" s="25" t="n">
        <f aca="false">MAX(D662,0)/1000</f>
        <v>0.2321</v>
      </c>
      <c r="F662" s="25" t="n">
        <f aca="false">MAX(-D662,0)/1000</f>
        <v>0</v>
      </c>
      <c r="G662" s="23" t="str">
        <f aca="false">IF(E662&gt;0,"ja","nein")</f>
        <v>ja</v>
      </c>
      <c r="H662" s="26" t="n">
        <v>207.97</v>
      </c>
      <c r="I662" s="26" t="n">
        <f aca="false">(H662/10+IF(N662=2025,Einstellungen!$B$23,Einstellungen!$C$23))*(1+Einstellungen!$B$10)</f>
        <v>44.69402</v>
      </c>
      <c r="J662" s="25" t="n">
        <f aca="false">E662*I662/100</f>
        <v>0.10373482042</v>
      </c>
      <c r="K662" s="25" t="n">
        <f aca="false">E662*Einstellungen!$B$5/100</f>
        <v>0.067309</v>
      </c>
      <c r="L662" s="23" t="str">
        <f aca="false">IF(I662&lt;Einstellungen!$B$5,"ja","nein")</f>
        <v>nein</v>
      </c>
      <c r="M662" s="23" t="s">
        <v>123</v>
      </c>
      <c r="N662" s="23" t="n">
        <v>2025</v>
      </c>
      <c r="O662" s="23" t="n">
        <v>17</v>
      </c>
    </row>
    <row r="663" customFormat="false" ht="15" hidden="false" customHeight="false" outlineLevel="0" collapsed="false">
      <c r="A663" s="22" t="n">
        <v>45713</v>
      </c>
      <c r="B663" s="23" t="s">
        <v>99</v>
      </c>
      <c r="C663" s="23" t="s">
        <v>98</v>
      </c>
      <c r="D663" s="24" t="n">
        <v>286.7</v>
      </c>
      <c r="E663" s="25" t="n">
        <f aca="false">MAX(D663,0)/1000</f>
        <v>0.2867</v>
      </c>
      <c r="F663" s="25" t="n">
        <f aca="false">MAX(-D663,0)/1000</f>
        <v>0</v>
      </c>
      <c r="G663" s="23" t="str">
        <f aca="false">IF(E663&gt;0,"ja","nein")</f>
        <v>ja</v>
      </c>
      <c r="H663" s="26" t="n">
        <v>233.05</v>
      </c>
      <c r="I663" s="26" t="n">
        <f aca="false">(H663/10+IF(N663=2025,Einstellungen!$B$23,Einstellungen!$C$23))*(1+Einstellungen!$B$10)</f>
        <v>47.67854</v>
      </c>
      <c r="J663" s="25" t="n">
        <f aca="false">E663*I663/100</f>
        <v>0.13669437418</v>
      </c>
      <c r="K663" s="25" t="n">
        <f aca="false">E663*Einstellungen!$B$5/100</f>
        <v>0.083143</v>
      </c>
      <c r="L663" s="23" t="str">
        <f aca="false">IF(I663&lt;Einstellungen!$B$5,"ja","nein")</f>
        <v>nein</v>
      </c>
      <c r="M663" s="23" t="s">
        <v>123</v>
      </c>
      <c r="N663" s="23" t="n">
        <v>2025</v>
      </c>
      <c r="O663" s="23" t="n">
        <v>18</v>
      </c>
    </row>
    <row r="664" customFormat="false" ht="15" hidden="false" customHeight="false" outlineLevel="0" collapsed="false">
      <c r="A664" s="22" t="n">
        <v>45713</v>
      </c>
      <c r="B664" s="23" t="s">
        <v>100</v>
      </c>
      <c r="C664" s="23" t="s">
        <v>98</v>
      </c>
      <c r="D664" s="24" t="n">
        <v>438.7</v>
      </c>
      <c r="E664" s="25" t="n">
        <f aca="false">MAX(D664,0)/1000</f>
        <v>0.4387</v>
      </c>
      <c r="F664" s="25" t="n">
        <f aca="false">MAX(-D664,0)/1000</f>
        <v>0</v>
      </c>
      <c r="G664" s="23" t="str">
        <f aca="false">IF(E664&gt;0,"ja","nein")</f>
        <v>ja</v>
      </c>
      <c r="H664" s="26" t="n">
        <v>188.09</v>
      </c>
      <c r="I664" s="26" t="n">
        <f aca="false">(H664/10+IF(N664=2025,Einstellungen!$B$23,Einstellungen!$C$23))*(1+Einstellungen!$B$10)</f>
        <v>42.3283</v>
      </c>
      <c r="J664" s="25" t="n">
        <f aca="false">E664*I664/100</f>
        <v>0.1856942521</v>
      </c>
      <c r="K664" s="25" t="n">
        <f aca="false">E664*Einstellungen!$B$5/100</f>
        <v>0.127223</v>
      </c>
      <c r="L664" s="23" t="str">
        <f aca="false">IF(I664&lt;Einstellungen!$B$5,"ja","nein")</f>
        <v>nein</v>
      </c>
      <c r="M664" s="23" t="s">
        <v>123</v>
      </c>
      <c r="N664" s="23" t="n">
        <v>2025</v>
      </c>
      <c r="O664" s="23" t="n">
        <v>19</v>
      </c>
    </row>
    <row r="665" customFormat="false" ht="15" hidden="false" customHeight="false" outlineLevel="0" collapsed="false">
      <c r="A665" s="22" t="n">
        <v>45713</v>
      </c>
      <c r="B665" s="23" t="s">
        <v>92</v>
      </c>
      <c r="C665" s="23" t="s">
        <v>98</v>
      </c>
      <c r="D665" s="24" t="n">
        <v>289.8</v>
      </c>
      <c r="E665" s="25" t="n">
        <f aca="false">MAX(D665,0)/1000</f>
        <v>0.2898</v>
      </c>
      <c r="F665" s="25" t="n">
        <f aca="false">MAX(-D665,0)/1000</f>
        <v>0</v>
      </c>
      <c r="G665" s="23" t="str">
        <f aca="false">IF(E665&gt;0,"ja","nein")</f>
        <v>ja</v>
      </c>
      <c r="H665" s="26" t="n">
        <v>156.96</v>
      </c>
      <c r="I665" s="26" t="n">
        <f aca="false">(H665/10+IF(N665=2025,Einstellungen!$B$23,Einstellungen!$C$23))*(1+Einstellungen!$B$10)</f>
        <v>38.62383</v>
      </c>
      <c r="J665" s="25" t="n">
        <f aca="false">E665*I665/100</f>
        <v>0.11193185934</v>
      </c>
      <c r="K665" s="25" t="n">
        <f aca="false">E665*Einstellungen!$B$5/100</f>
        <v>0.084042</v>
      </c>
      <c r="L665" s="23" t="str">
        <f aca="false">IF(I665&lt;Einstellungen!$B$5,"ja","nein")</f>
        <v>nein</v>
      </c>
      <c r="M665" s="23" t="s">
        <v>123</v>
      </c>
      <c r="N665" s="23" t="n">
        <v>2025</v>
      </c>
      <c r="O665" s="23" t="n">
        <v>20</v>
      </c>
    </row>
    <row r="666" customFormat="false" ht="15" hidden="false" customHeight="false" outlineLevel="0" collapsed="false">
      <c r="A666" s="22" t="n">
        <v>45713</v>
      </c>
      <c r="B666" s="23" t="s">
        <v>95</v>
      </c>
      <c r="C666" s="23" t="s">
        <v>98</v>
      </c>
      <c r="D666" s="24" t="n">
        <v>275.5</v>
      </c>
      <c r="E666" s="25" t="n">
        <f aca="false">MAX(D666,0)/1000</f>
        <v>0.2755</v>
      </c>
      <c r="F666" s="25" t="n">
        <f aca="false">MAX(-D666,0)/1000</f>
        <v>0</v>
      </c>
      <c r="G666" s="23" t="str">
        <f aca="false">IF(E666&gt;0,"ja","nein")</f>
        <v>ja</v>
      </c>
      <c r="H666" s="26" t="n">
        <v>142.47</v>
      </c>
      <c r="I666" s="26" t="n">
        <f aca="false">(H666/10+IF(N666=2025,Einstellungen!$B$23,Einstellungen!$C$23))*(1+Einstellungen!$B$10)</f>
        <v>36.89952</v>
      </c>
      <c r="J666" s="25" t="n">
        <f aca="false">E666*I666/100</f>
        <v>0.1016581776</v>
      </c>
      <c r="K666" s="25" t="n">
        <f aca="false">E666*Einstellungen!$B$5/100</f>
        <v>0.079895</v>
      </c>
      <c r="L666" s="23" t="str">
        <f aca="false">IF(I666&lt;Einstellungen!$B$5,"ja","nein")</f>
        <v>nein</v>
      </c>
      <c r="M666" s="23" t="s">
        <v>123</v>
      </c>
      <c r="N666" s="23" t="n">
        <v>2025</v>
      </c>
      <c r="O666" s="23" t="n">
        <v>21</v>
      </c>
    </row>
    <row r="667" customFormat="false" ht="15" hidden="false" customHeight="false" outlineLevel="0" collapsed="false">
      <c r="A667" s="22" t="n">
        <v>45713</v>
      </c>
      <c r="B667" s="23" t="s">
        <v>96</v>
      </c>
      <c r="C667" s="23" t="s">
        <v>98</v>
      </c>
      <c r="D667" s="24" t="n">
        <v>183.2</v>
      </c>
      <c r="E667" s="25" t="n">
        <f aca="false">MAX(D667,0)/1000</f>
        <v>0.1832</v>
      </c>
      <c r="F667" s="25" t="n">
        <f aca="false">MAX(-D667,0)/1000</f>
        <v>0</v>
      </c>
      <c r="G667" s="23" t="str">
        <f aca="false">IF(E667&gt;0,"ja","nein")</f>
        <v>ja</v>
      </c>
      <c r="H667" s="26" t="n">
        <v>129.46</v>
      </c>
      <c r="I667" s="26" t="n">
        <f aca="false">(H667/10+IF(N667=2025,Einstellungen!$B$23,Einstellungen!$C$23))*(1+Einstellungen!$B$10)</f>
        <v>35.35133</v>
      </c>
      <c r="J667" s="25" t="n">
        <f aca="false">E667*I667/100</f>
        <v>0.06476363656</v>
      </c>
      <c r="K667" s="25" t="n">
        <f aca="false">E667*Einstellungen!$B$5/100</f>
        <v>0.053128</v>
      </c>
      <c r="L667" s="23" t="str">
        <f aca="false">IF(I667&lt;Einstellungen!$B$5,"ja","nein")</f>
        <v>nein</v>
      </c>
      <c r="M667" s="23" t="s">
        <v>123</v>
      </c>
      <c r="N667" s="23" t="n">
        <v>2025</v>
      </c>
      <c r="O667" s="23" t="n">
        <v>22</v>
      </c>
    </row>
    <row r="668" customFormat="false" ht="15" hidden="false" customHeight="false" outlineLevel="0" collapsed="false">
      <c r="A668" s="22" t="n">
        <v>45713</v>
      </c>
      <c r="B668" s="23" t="s">
        <v>101</v>
      </c>
      <c r="C668" s="23" t="s">
        <v>98</v>
      </c>
      <c r="D668" s="24" t="n">
        <v>183.6</v>
      </c>
      <c r="E668" s="25" t="n">
        <f aca="false">MAX(D668,0)/1000</f>
        <v>0.1836</v>
      </c>
      <c r="F668" s="25" t="n">
        <f aca="false">MAX(-D668,0)/1000</f>
        <v>0</v>
      </c>
      <c r="G668" s="23" t="str">
        <f aca="false">IF(E668&gt;0,"ja","nein")</f>
        <v>ja</v>
      </c>
      <c r="H668" s="26" t="n">
        <v>115.13</v>
      </c>
      <c r="I668" s="26" t="n">
        <f aca="false">(H668/10+IF(N668=2025,Einstellungen!$B$23,Einstellungen!$C$23))*(1+Einstellungen!$B$10)</f>
        <v>33.64606</v>
      </c>
      <c r="J668" s="25" t="n">
        <f aca="false">E668*I668/100</f>
        <v>0.06177416616</v>
      </c>
      <c r="K668" s="25" t="n">
        <f aca="false">E668*Einstellungen!$B$5/100</f>
        <v>0.053244</v>
      </c>
      <c r="L668" s="23" t="str">
        <f aca="false">IF(I668&lt;Einstellungen!$B$5,"ja","nein")</f>
        <v>nein</v>
      </c>
      <c r="M668" s="23" t="s">
        <v>123</v>
      </c>
      <c r="N668" s="23" t="n">
        <v>2025</v>
      </c>
      <c r="O668" s="23" t="n">
        <v>23</v>
      </c>
    </row>
    <row r="669" customFormat="false" ht="15" hidden="false" customHeight="false" outlineLevel="0" collapsed="false">
      <c r="A669" s="22" t="n">
        <v>45714</v>
      </c>
      <c r="B669" s="23" t="s">
        <v>102</v>
      </c>
      <c r="C669" s="23" t="s">
        <v>103</v>
      </c>
      <c r="D669" s="24" t="n">
        <v>207.2</v>
      </c>
      <c r="E669" s="25" t="n">
        <f aca="false">MAX(D669,0)/1000</f>
        <v>0.2072</v>
      </c>
      <c r="F669" s="25" t="n">
        <f aca="false">MAX(-D669,0)/1000</f>
        <v>0</v>
      </c>
      <c r="G669" s="23" t="str">
        <f aca="false">IF(E669&gt;0,"ja","nein")</f>
        <v>ja</v>
      </c>
      <c r="H669" s="26" t="n">
        <v>122.99</v>
      </c>
      <c r="I669" s="26" t="n">
        <f aca="false">(H669/10+IF(N669=2025,Einstellungen!$B$23,Einstellungen!$C$23))*(1+Einstellungen!$B$10)</f>
        <v>34.5814</v>
      </c>
      <c r="J669" s="25" t="n">
        <f aca="false">E669*I669/100</f>
        <v>0.0716526608</v>
      </c>
      <c r="K669" s="25" t="n">
        <f aca="false">E669*Einstellungen!$B$5/100</f>
        <v>0.060088</v>
      </c>
      <c r="L669" s="23" t="str">
        <f aca="false">IF(I669&lt;Einstellungen!$B$5,"ja","nein")</f>
        <v>nein</v>
      </c>
      <c r="M669" s="23" t="s">
        <v>123</v>
      </c>
      <c r="N669" s="23" t="n">
        <v>2025</v>
      </c>
      <c r="O669" s="23" t="n">
        <v>0</v>
      </c>
    </row>
    <row r="670" customFormat="false" ht="15" hidden="false" customHeight="false" outlineLevel="0" collapsed="false">
      <c r="A670" s="22" t="n">
        <v>45714</v>
      </c>
      <c r="B670" s="23" t="s">
        <v>107</v>
      </c>
      <c r="C670" s="23" t="s">
        <v>103</v>
      </c>
      <c r="D670" s="24" t="n">
        <v>252.3</v>
      </c>
      <c r="E670" s="25" t="n">
        <f aca="false">MAX(D670,0)/1000</f>
        <v>0.2523</v>
      </c>
      <c r="F670" s="25" t="n">
        <f aca="false">MAX(-D670,0)/1000</f>
        <v>0</v>
      </c>
      <c r="G670" s="23" t="str">
        <f aca="false">IF(E670&gt;0,"ja","nein")</f>
        <v>ja</v>
      </c>
      <c r="H670" s="26" t="n">
        <v>119.82</v>
      </c>
      <c r="I670" s="26" t="n">
        <f aca="false">(H670/10+IF(N670=2025,Einstellungen!$B$23,Einstellungen!$C$23))*(1+Einstellungen!$B$10)</f>
        <v>34.20417</v>
      </c>
      <c r="J670" s="25" t="n">
        <f aca="false">E670*I670/100</f>
        <v>0.08629712091</v>
      </c>
      <c r="K670" s="25" t="n">
        <f aca="false">E670*Einstellungen!$B$5/100</f>
        <v>0.073167</v>
      </c>
      <c r="L670" s="23" t="str">
        <f aca="false">IF(I670&lt;Einstellungen!$B$5,"ja","nein")</f>
        <v>nein</v>
      </c>
      <c r="M670" s="23" t="s">
        <v>123</v>
      </c>
      <c r="N670" s="23" t="n">
        <v>2025</v>
      </c>
      <c r="O670" s="23" t="n">
        <v>1</v>
      </c>
    </row>
    <row r="671" customFormat="false" ht="15" hidden="false" customHeight="false" outlineLevel="0" collapsed="false">
      <c r="A671" s="22" t="n">
        <v>45714</v>
      </c>
      <c r="B671" s="23" t="s">
        <v>108</v>
      </c>
      <c r="C671" s="23" t="s">
        <v>103</v>
      </c>
      <c r="D671" s="24" t="n">
        <v>209.9</v>
      </c>
      <c r="E671" s="25" t="n">
        <f aca="false">MAX(D671,0)/1000</f>
        <v>0.2099</v>
      </c>
      <c r="F671" s="25" t="n">
        <f aca="false">MAX(-D671,0)/1000</f>
        <v>0</v>
      </c>
      <c r="G671" s="23" t="str">
        <f aca="false">IF(E671&gt;0,"ja","nein")</f>
        <v>ja</v>
      </c>
      <c r="H671" s="26" t="n">
        <v>116.94</v>
      </c>
      <c r="I671" s="26" t="n">
        <f aca="false">(H671/10+IF(N671=2025,Einstellungen!$B$23,Einstellungen!$C$23))*(1+Einstellungen!$B$10)</f>
        <v>33.86145</v>
      </c>
      <c r="J671" s="25" t="n">
        <f aca="false">E671*I671/100</f>
        <v>0.07107518355</v>
      </c>
      <c r="K671" s="25" t="n">
        <f aca="false">E671*Einstellungen!$B$5/100</f>
        <v>0.060871</v>
      </c>
      <c r="L671" s="23" t="str">
        <f aca="false">IF(I671&lt;Einstellungen!$B$5,"ja","nein")</f>
        <v>nein</v>
      </c>
      <c r="M671" s="23" t="s">
        <v>123</v>
      </c>
      <c r="N671" s="23" t="n">
        <v>2025</v>
      </c>
      <c r="O671" s="23" t="n">
        <v>2</v>
      </c>
    </row>
    <row r="672" customFormat="false" ht="15" hidden="false" customHeight="false" outlineLevel="0" collapsed="false">
      <c r="A672" s="22" t="n">
        <v>45714</v>
      </c>
      <c r="B672" s="23" t="s">
        <v>109</v>
      </c>
      <c r="C672" s="23" t="s">
        <v>103</v>
      </c>
      <c r="D672" s="24" t="n">
        <v>198.9</v>
      </c>
      <c r="E672" s="25" t="n">
        <f aca="false">MAX(D672,0)/1000</f>
        <v>0.1989</v>
      </c>
      <c r="F672" s="25" t="n">
        <f aca="false">MAX(-D672,0)/1000</f>
        <v>0</v>
      </c>
      <c r="G672" s="23" t="str">
        <f aca="false">IF(E672&gt;0,"ja","nein")</f>
        <v>ja</v>
      </c>
      <c r="H672" s="26" t="n">
        <v>115.98</v>
      </c>
      <c r="I672" s="26" t="n">
        <f aca="false">(H672/10+IF(N672=2025,Einstellungen!$B$23,Einstellungen!$C$23))*(1+Einstellungen!$B$10)</f>
        <v>33.74721</v>
      </c>
      <c r="J672" s="25" t="n">
        <f aca="false">E672*I672/100</f>
        <v>0.06712320069</v>
      </c>
      <c r="K672" s="25" t="n">
        <f aca="false">E672*Einstellungen!$B$5/100</f>
        <v>0.057681</v>
      </c>
      <c r="L672" s="23" t="str">
        <f aca="false">IF(I672&lt;Einstellungen!$B$5,"ja","nein")</f>
        <v>nein</v>
      </c>
      <c r="M672" s="23" t="s">
        <v>123</v>
      </c>
      <c r="N672" s="23" t="n">
        <v>2025</v>
      </c>
      <c r="O672" s="23" t="n">
        <v>3</v>
      </c>
    </row>
    <row r="673" customFormat="false" ht="15" hidden="false" customHeight="false" outlineLevel="0" collapsed="false">
      <c r="A673" s="22" t="n">
        <v>45714</v>
      </c>
      <c r="B673" s="23" t="s">
        <v>110</v>
      </c>
      <c r="C673" s="23" t="s">
        <v>103</v>
      </c>
      <c r="D673" s="24" t="n">
        <v>171</v>
      </c>
      <c r="E673" s="25" t="n">
        <f aca="false">MAX(D673,0)/1000</f>
        <v>0.171</v>
      </c>
      <c r="F673" s="25" t="n">
        <f aca="false">MAX(-D673,0)/1000</f>
        <v>0</v>
      </c>
      <c r="G673" s="23" t="str">
        <f aca="false">IF(E673&gt;0,"ja","nein")</f>
        <v>ja</v>
      </c>
      <c r="H673" s="26" t="n">
        <v>116.56</v>
      </c>
      <c r="I673" s="26" t="n">
        <f aca="false">(H673/10+IF(N673=2025,Einstellungen!$B$23,Einstellungen!$C$23))*(1+Einstellungen!$B$10)</f>
        <v>33.81623</v>
      </c>
      <c r="J673" s="25" t="n">
        <f aca="false">E673*I673/100</f>
        <v>0.0578257533</v>
      </c>
      <c r="K673" s="25" t="n">
        <f aca="false">E673*Einstellungen!$B$5/100</f>
        <v>0.04959</v>
      </c>
      <c r="L673" s="23" t="str">
        <f aca="false">IF(I673&lt;Einstellungen!$B$5,"ja","nein")</f>
        <v>nein</v>
      </c>
      <c r="M673" s="23" t="s">
        <v>123</v>
      </c>
      <c r="N673" s="23" t="n">
        <v>2025</v>
      </c>
      <c r="O673" s="23" t="n">
        <v>4</v>
      </c>
    </row>
    <row r="674" customFormat="false" ht="15" hidden="false" customHeight="false" outlineLevel="0" collapsed="false">
      <c r="A674" s="22" t="n">
        <v>45714</v>
      </c>
      <c r="B674" s="23" t="s">
        <v>111</v>
      </c>
      <c r="C674" s="23" t="s">
        <v>103</v>
      </c>
      <c r="D674" s="24" t="n">
        <v>172.2</v>
      </c>
      <c r="E674" s="25" t="n">
        <f aca="false">MAX(D674,0)/1000</f>
        <v>0.1722</v>
      </c>
      <c r="F674" s="25" t="n">
        <f aca="false">MAX(-D674,0)/1000</f>
        <v>0</v>
      </c>
      <c r="G674" s="23" t="str">
        <f aca="false">IF(E674&gt;0,"ja","nein")</f>
        <v>ja</v>
      </c>
      <c r="H674" s="26" t="n">
        <v>117.27</v>
      </c>
      <c r="I674" s="26" t="n">
        <f aca="false">(H674/10+IF(N674=2025,Einstellungen!$B$23,Einstellungen!$C$23))*(1+Einstellungen!$B$10)</f>
        <v>33.90072</v>
      </c>
      <c r="J674" s="25" t="n">
        <f aca="false">E674*I674/100</f>
        <v>0.05837703984</v>
      </c>
      <c r="K674" s="25" t="n">
        <f aca="false">E674*Einstellungen!$B$5/100</f>
        <v>0.049938</v>
      </c>
      <c r="L674" s="23" t="str">
        <f aca="false">IF(I674&lt;Einstellungen!$B$5,"ja","nein")</f>
        <v>nein</v>
      </c>
      <c r="M674" s="23" t="s">
        <v>123</v>
      </c>
      <c r="N674" s="23" t="n">
        <v>2025</v>
      </c>
      <c r="O674" s="23" t="n">
        <v>5</v>
      </c>
    </row>
    <row r="675" customFormat="false" ht="15" hidden="false" customHeight="false" outlineLevel="0" collapsed="false">
      <c r="A675" s="22" t="n">
        <v>45714</v>
      </c>
      <c r="B675" s="23" t="s">
        <v>112</v>
      </c>
      <c r="C675" s="23" t="s">
        <v>103</v>
      </c>
      <c r="D675" s="24" t="n">
        <v>273.2</v>
      </c>
      <c r="E675" s="25" t="n">
        <f aca="false">MAX(D675,0)/1000</f>
        <v>0.2732</v>
      </c>
      <c r="F675" s="25" t="n">
        <f aca="false">MAX(-D675,0)/1000</f>
        <v>0</v>
      </c>
      <c r="G675" s="23" t="str">
        <f aca="false">IF(E675&gt;0,"ja","nein")</f>
        <v>ja</v>
      </c>
      <c r="H675" s="26" t="n">
        <v>132.65</v>
      </c>
      <c r="I675" s="26" t="n">
        <f aca="false">(H675/10+IF(N675=2025,Einstellungen!$B$23,Einstellungen!$C$23))*(1+Einstellungen!$B$10)</f>
        <v>35.73094</v>
      </c>
      <c r="J675" s="25" t="n">
        <f aca="false">E675*I675/100</f>
        <v>0.09761692808</v>
      </c>
      <c r="K675" s="25" t="n">
        <f aca="false">E675*Einstellungen!$B$5/100</f>
        <v>0.079228</v>
      </c>
      <c r="L675" s="23" t="str">
        <f aca="false">IF(I675&lt;Einstellungen!$B$5,"ja","nein")</f>
        <v>nein</v>
      </c>
      <c r="M675" s="23" t="s">
        <v>123</v>
      </c>
      <c r="N675" s="23" t="n">
        <v>2025</v>
      </c>
      <c r="O675" s="23" t="n">
        <v>6</v>
      </c>
    </row>
    <row r="676" customFormat="false" ht="15" hidden="false" customHeight="false" outlineLevel="0" collapsed="false">
      <c r="A676" s="22" t="n">
        <v>45714</v>
      </c>
      <c r="B676" s="23" t="s">
        <v>113</v>
      </c>
      <c r="C676" s="23" t="s">
        <v>103</v>
      </c>
      <c r="D676" s="24" t="n">
        <v>369.3</v>
      </c>
      <c r="E676" s="25" t="n">
        <f aca="false">MAX(D676,0)/1000</f>
        <v>0.3693</v>
      </c>
      <c r="F676" s="25" t="n">
        <f aca="false">MAX(-D676,0)/1000</f>
        <v>0</v>
      </c>
      <c r="G676" s="23" t="str">
        <f aca="false">IF(E676&gt;0,"ja","nein")</f>
        <v>ja</v>
      </c>
      <c r="H676" s="26" t="n">
        <v>159.93</v>
      </c>
      <c r="I676" s="26" t="n">
        <f aca="false">(H676/10+IF(N676=2025,Einstellungen!$B$23,Einstellungen!$C$23))*(1+Einstellungen!$B$10)</f>
        <v>38.97726</v>
      </c>
      <c r="J676" s="25" t="n">
        <f aca="false">E676*I676/100</f>
        <v>0.14394302118</v>
      </c>
      <c r="K676" s="25" t="n">
        <f aca="false">E676*Einstellungen!$B$5/100</f>
        <v>0.107097</v>
      </c>
      <c r="L676" s="23" t="str">
        <f aca="false">IF(I676&lt;Einstellungen!$B$5,"ja","nein")</f>
        <v>nein</v>
      </c>
      <c r="M676" s="23" t="s">
        <v>123</v>
      </c>
      <c r="N676" s="23" t="n">
        <v>2025</v>
      </c>
      <c r="O676" s="23" t="n">
        <v>7</v>
      </c>
    </row>
    <row r="677" customFormat="false" ht="15" hidden="false" customHeight="false" outlineLevel="0" collapsed="false">
      <c r="A677" s="22" t="n">
        <v>45714</v>
      </c>
      <c r="B677" s="23" t="s">
        <v>114</v>
      </c>
      <c r="C677" s="23" t="s">
        <v>103</v>
      </c>
      <c r="D677" s="24" t="n">
        <v>173.7</v>
      </c>
      <c r="E677" s="25" t="n">
        <f aca="false">MAX(D677,0)/1000</f>
        <v>0.1737</v>
      </c>
      <c r="F677" s="25" t="n">
        <f aca="false">MAX(-D677,0)/1000</f>
        <v>0</v>
      </c>
      <c r="G677" s="23" t="str">
        <f aca="false">IF(E677&gt;0,"ja","nein")</f>
        <v>ja</v>
      </c>
      <c r="H677" s="26" t="n">
        <v>175.19</v>
      </c>
      <c r="I677" s="26" t="n">
        <f aca="false">(H677/10+IF(N677=2025,Einstellungen!$B$23,Einstellungen!$C$23))*(1+Einstellungen!$B$10)</f>
        <v>40.7932</v>
      </c>
      <c r="J677" s="25" t="n">
        <f aca="false">E677*I677/100</f>
        <v>0.0708577884</v>
      </c>
      <c r="K677" s="25" t="n">
        <f aca="false">E677*Einstellungen!$B$5/100</f>
        <v>0.050373</v>
      </c>
      <c r="L677" s="23" t="str">
        <f aca="false">IF(I677&lt;Einstellungen!$B$5,"ja","nein")</f>
        <v>nein</v>
      </c>
      <c r="M677" s="23" t="s">
        <v>123</v>
      </c>
      <c r="N677" s="23" t="n">
        <v>2025</v>
      </c>
      <c r="O677" s="23" t="n">
        <v>8</v>
      </c>
    </row>
    <row r="678" customFormat="false" ht="15" hidden="false" customHeight="false" outlineLevel="0" collapsed="false">
      <c r="A678" s="22" t="n">
        <v>45714</v>
      </c>
      <c r="B678" s="23" t="s">
        <v>115</v>
      </c>
      <c r="C678" s="23" t="s">
        <v>103</v>
      </c>
      <c r="D678" s="24" t="n">
        <v>-106.5</v>
      </c>
      <c r="E678" s="25" t="n">
        <f aca="false">MAX(D678,0)/1000</f>
        <v>0</v>
      </c>
      <c r="F678" s="25" t="n">
        <f aca="false">MAX(-D678,0)/1000</f>
        <v>0.1065</v>
      </c>
      <c r="G678" s="23" t="str">
        <f aca="false">IF(E678&gt;0,"ja","nein")</f>
        <v>nein</v>
      </c>
      <c r="H678" s="26" t="n">
        <v>160.22</v>
      </c>
      <c r="I678" s="26" t="n">
        <f aca="false">(H678/10+IF(N678=2025,Einstellungen!$B$23,Einstellungen!$C$23))*(1+Einstellungen!$B$10)</f>
        <v>39.01177</v>
      </c>
      <c r="J678" s="25" t="n">
        <f aca="false">E678*I678/100</f>
        <v>0</v>
      </c>
      <c r="K678" s="25" t="n">
        <f aca="false">E678*Einstellungen!$B$5/100</f>
        <v>0</v>
      </c>
      <c r="L678" s="23" t="str">
        <f aca="false">IF(I678&lt;Einstellungen!$B$5,"ja","nein")</f>
        <v>nein</v>
      </c>
      <c r="M678" s="23" t="s">
        <v>123</v>
      </c>
      <c r="N678" s="23" t="n">
        <v>2025</v>
      </c>
      <c r="O678" s="23" t="n">
        <v>9</v>
      </c>
    </row>
    <row r="679" customFormat="false" ht="15" hidden="false" customHeight="false" outlineLevel="0" collapsed="false">
      <c r="A679" s="22" t="n">
        <v>45714</v>
      </c>
      <c r="B679" s="23" t="s">
        <v>116</v>
      </c>
      <c r="C679" s="23" t="s">
        <v>103</v>
      </c>
      <c r="D679" s="24" t="n">
        <v>-62.5</v>
      </c>
      <c r="E679" s="25" t="n">
        <f aca="false">MAX(D679,0)/1000</f>
        <v>0</v>
      </c>
      <c r="F679" s="25" t="n">
        <f aca="false">MAX(-D679,0)/1000</f>
        <v>0.0625</v>
      </c>
      <c r="G679" s="23" t="str">
        <f aca="false">IF(E679&gt;0,"ja","nein")</f>
        <v>nein</v>
      </c>
      <c r="H679" s="26" t="n">
        <v>141.37</v>
      </c>
      <c r="I679" s="26" t="n">
        <f aca="false">(H679/10+IF(N679=2025,Einstellungen!$B$23,Einstellungen!$C$23))*(1+Einstellungen!$B$10)</f>
        <v>36.76862</v>
      </c>
      <c r="J679" s="25" t="n">
        <f aca="false">E679*I679/100</f>
        <v>0</v>
      </c>
      <c r="K679" s="25" t="n">
        <f aca="false">E679*Einstellungen!$B$5/100</f>
        <v>0</v>
      </c>
      <c r="L679" s="23" t="str">
        <f aca="false">IF(I679&lt;Einstellungen!$B$5,"ja","nein")</f>
        <v>nein</v>
      </c>
      <c r="M679" s="23" t="s">
        <v>123</v>
      </c>
      <c r="N679" s="23" t="n">
        <v>2025</v>
      </c>
      <c r="O679" s="23" t="n">
        <v>10</v>
      </c>
    </row>
    <row r="680" customFormat="false" ht="15" hidden="false" customHeight="false" outlineLevel="0" collapsed="false">
      <c r="A680" s="22" t="n">
        <v>45714</v>
      </c>
      <c r="B680" s="23" t="s">
        <v>117</v>
      </c>
      <c r="C680" s="23" t="s">
        <v>103</v>
      </c>
      <c r="D680" s="24" t="n">
        <v>31.9</v>
      </c>
      <c r="E680" s="25" t="n">
        <f aca="false">MAX(D680,0)/1000</f>
        <v>0.0319</v>
      </c>
      <c r="F680" s="25" t="n">
        <f aca="false">MAX(-D680,0)/1000</f>
        <v>0</v>
      </c>
      <c r="G680" s="23" t="str">
        <f aca="false">IF(E680&gt;0,"ja","nein")</f>
        <v>ja</v>
      </c>
      <c r="H680" s="26" t="n">
        <v>129.95</v>
      </c>
      <c r="I680" s="26" t="n">
        <f aca="false">(H680/10+IF(N680=2025,Einstellungen!$B$23,Einstellungen!$C$23))*(1+Einstellungen!$B$10)</f>
        <v>35.40964</v>
      </c>
      <c r="J680" s="25" t="n">
        <f aca="false">E680*I680/100</f>
        <v>0.01129567516</v>
      </c>
      <c r="K680" s="25" t="n">
        <f aca="false">E680*Einstellungen!$B$5/100</f>
        <v>0.009251</v>
      </c>
      <c r="L680" s="23" t="str">
        <f aca="false">IF(I680&lt;Einstellungen!$B$5,"ja","nein")</f>
        <v>nein</v>
      </c>
      <c r="M680" s="23" t="s">
        <v>123</v>
      </c>
      <c r="N680" s="23" t="n">
        <v>2025</v>
      </c>
      <c r="O680" s="23" t="n">
        <v>11</v>
      </c>
    </row>
    <row r="681" customFormat="false" ht="15" hidden="false" customHeight="false" outlineLevel="0" collapsed="false">
      <c r="A681" s="22" t="n">
        <v>45714</v>
      </c>
      <c r="B681" s="23" t="s">
        <v>118</v>
      </c>
      <c r="C681" s="23" t="s">
        <v>103</v>
      </c>
      <c r="D681" s="24" t="n">
        <v>-16.6</v>
      </c>
      <c r="E681" s="25" t="n">
        <f aca="false">MAX(D681,0)/1000</f>
        <v>0</v>
      </c>
      <c r="F681" s="25" t="n">
        <f aca="false">MAX(-D681,0)/1000</f>
        <v>0.0166</v>
      </c>
      <c r="G681" s="23" t="str">
        <f aca="false">IF(E681&gt;0,"ja","nein")</f>
        <v>nein</v>
      </c>
      <c r="H681" s="26" t="n">
        <v>120.53</v>
      </c>
      <c r="I681" s="26" t="n">
        <f aca="false">(H681/10+IF(N681=2025,Einstellungen!$B$23,Einstellungen!$C$23))*(1+Einstellungen!$B$10)</f>
        <v>34.28866</v>
      </c>
      <c r="J681" s="25" t="n">
        <f aca="false">E681*I681/100</f>
        <v>0</v>
      </c>
      <c r="K681" s="25" t="n">
        <f aca="false">E681*Einstellungen!$B$5/100</f>
        <v>0</v>
      </c>
      <c r="L681" s="23" t="str">
        <f aca="false">IF(I681&lt;Einstellungen!$B$5,"ja","nein")</f>
        <v>nein</v>
      </c>
      <c r="M681" s="23" t="s">
        <v>123</v>
      </c>
      <c r="N681" s="23" t="n">
        <v>2025</v>
      </c>
      <c r="O681" s="23" t="n">
        <v>12</v>
      </c>
    </row>
    <row r="682" customFormat="false" ht="15" hidden="false" customHeight="false" outlineLevel="0" collapsed="false">
      <c r="A682" s="22" t="n">
        <v>45714</v>
      </c>
      <c r="B682" s="23" t="s">
        <v>119</v>
      </c>
      <c r="C682" s="23" t="s">
        <v>103</v>
      </c>
      <c r="D682" s="24" t="n">
        <v>159.2</v>
      </c>
      <c r="E682" s="25" t="n">
        <f aca="false">MAX(D682,0)/1000</f>
        <v>0.1592</v>
      </c>
      <c r="F682" s="25" t="n">
        <f aca="false">MAX(-D682,0)/1000</f>
        <v>0</v>
      </c>
      <c r="G682" s="23" t="str">
        <f aca="false">IF(E682&gt;0,"ja","nein")</f>
        <v>ja</v>
      </c>
      <c r="H682" s="26" t="n">
        <v>119.89</v>
      </c>
      <c r="I682" s="26" t="n">
        <f aca="false">(H682/10+IF(N682=2025,Einstellungen!$B$23,Einstellungen!$C$23))*(1+Einstellungen!$B$10)</f>
        <v>34.2125</v>
      </c>
      <c r="J682" s="25" t="n">
        <f aca="false">E682*I682/100</f>
        <v>0.0544663</v>
      </c>
      <c r="K682" s="25" t="n">
        <f aca="false">E682*Einstellungen!$B$5/100</f>
        <v>0.046168</v>
      </c>
      <c r="L682" s="23" t="str">
        <f aca="false">IF(I682&lt;Einstellungen!$B$5,"ja","nein")</f>
        <v>nein</v>
      </c>
      <c r="M682" s="23" t="s">
        <v>123</v>
      </c>
      <c r="N682" s="23" t="n">
        <v>2025</v>
      </c>
      <c r="O682" s="23" t="n">
        <v>13</v>
      </c>
    </row>
    <row r="683" customFormat="false" ht="15" hidden="false" customHeight="false" outlineLevel="0" collapsed="false">
      <c r="A683" s="22" t="n">
        <v>45714</v>
      </c>
      <c r="B683" s="23" t="s">
        <v>120</v>
      </c>
      <c r="C683" s="23" t="s">
        <v>103</v>
      </c>
      <c r="D683" s="24" t="n">
        <v>86.4</v>
      </c>
      <c r="E683" s="25" t="n">
        <f aca="false">MAX(D683,0)/1000</f>
        <v>0.0864</v>
      </c>
      <c r="F683" s="25" t="n">
        <f aca="false">MAX(-D683,0)/1000</f>
        <v>0</v>
      </c>
      <c r="G683" s="23" t="str">
        <f aca="false">IF(E683&gt;0,"ja","nein")</f>
        <v>ja</v>
      </c>
      <c r="H683" s="26" t="n">
        <v>125.12</v>
      </c>
      <c r="I683" s="26" t="n">
        <f aca="false">(H683/10+IF(N683=2025,Einstellungen!$B$23,Einstellungen!$C$23))*(1+Einstellungen!$B$10)</f>
        <v>34.83487</v>
      </c>
      <c r="J683" s="25" t="n">
        <f aca="false">E683*I683/100</f>
        <v>0.03009732768</v>
      </c>
      <c r="K683" s="25" t="n">
        <f aca="false">E683*Einstellungen!$B$5/100</f>
        <v>0.025056</v>
      </c>
      <c r="L683" s="23" t="str">
        <f aca="false">IF(I683&lt;Einstellungen!$B$5,"ja","nein")</f>
        <v>nein</v>
      </c>
      <c r="M683" s="23" t="s">
        <v>123</v>
      </c>
      <c r="N683" s="23" t="n">
        <v>2025</v>
      </c>
      <c r="O683" s="23" t="n">
        <v>14</v>
      </c>
    </row>
    <row r="684" customFormat="false" ht="15" hidden="false" customHeight="false" outlineLevel="0" collapsed="false">
      <c r="A684" s="22" t="n">
        <v>45714</v>
      </c>
      <c r="B684" s="23" t="s">
        <v>104</v>
      </c>
      <c r="C684" s="23" t="s">
        <v>103</v>
      </c>
      <c r="D684" s="24" t="n">
        <v>197.9</v>
      </c>
      <c r="E684" s="25" t="n">
        <f aca="false">MAX(D684,0)/1000</f>
        <v>0.1979</v>
      </c>
      <c r="F684" s="25" t="n">
        <f aca="false">MAX(-D684,0)/1000</f>
        <v>0</v>
      </c>
      <c r="G684" s="23" t="str">
        <f aca="false">IF(E684&gt;0,"ja","nein")</f>
        <v>ja</v>
      </c>
      <c r="H684" s="26" t="n">
        <v>132.9</v>
      </c>
      <c r="I684" s="26" t="n">
        <f aca="false">(H684/10+IF(N684=2025,Einstellungen!$B$23,Einstellungen!$C$23))*(1+Einstellungen!$B$10)</f>
        <v>35.76069</v>
      </c>
      <c r="J684" s="25" t="n">
        <f aca="false">E684*I684/100</f>
        <v>0.07077040551</v>
      </c>
      <c r="K684" s="25" t="n">
        <f aca="false">E684*Einstellungen!$B$5/100</f>
        <v>0.057391</v>
      </c>
      <c r="L684" s="23" t="str">
        <f aca="false">IF(I684&lt;Einstellungen!$B$5,"ja","nein")</f>
        <v>nein</v>
      </c>
      <c r="M684" s="23" t="s">
        <v>123</v>
      </c>
      <c r="N684" s="23" t="n">
        <v>2025</v>
      </c>
      <c r="O684" s="23" t="n">
        <v>15</v>
      </c>
    </row>
    <row r="685" customFormat="false" ht="15" hidden="false" customHeight="false" outlineLevel="0" collapsed="false">
      <c r="A685" s="22" t="n">
        <v>45714</v>
      </c>
      <c r="B685" s="23" t="s">
        <v>105</v>
      </c>
      <c r="C685" s="23" t="s">
        <v>103</v>
      </c>
      <c r="D685" s="24" t="n">
        <v>271.3</v>
      </c>
      <c r="E685" s="25" t="n">
        <f aca="false">MAX(D685,0)/1000</f>
        <v>0.2713</v>
      </c>
      <c r="F685" s="25" t="n">
        <f aca="false">MAX(-D685,0)/1000</f>
        <v>0</v>
      </c>
      <c r="G685" s="23" t="str">
        <f aca="false">IF(E685&gt;0,"ja","nein")</f>
        <v>ja</v>
      </c>
      <c r="H685" s="26" t="n">
        <v>149.75</v>
      </c>
      <c r="I685" s="26" t="n">
        <f aca="false">(H685/10+IF(N685=2025,Einstellungen!$B$23,Einstellungen!$C$23))*(1+Einstellungen!$B$10)</f>
        <v>37.76584</v>
      </c>
      <c r="J685" s="25" t="n">
        <f aca="false">E685*I685/100</f>
        <v>0.10245872392</v>
      </c>
      <c r="K685" s="25" t="n">
        <f aca="false">E685*Einstellungen!$B$5/100</f>
        <v>0.078677</v>
      </c>
      <c r="L685" s="23" t="str">
        <f aca="false">IF(I685&lt;Einstellungen!$B$5,"ja","nein")</f>
        <v>nein</v>
      </c>
      <c r="M685" s="23" t="s">
        <v>123</v>
      </c>
      <c r="N685" s="23" t="n">
        <v>2025</v>
      </c>
      <c r="O685" s="23" t="n">
        <v>16</v>
      </c>
    </row>
    <row r="686" customFormat="false" ht="15" hidden="false" customHeight="false" outlineLevel="0" collapsed="false">
      <c r="A686" s="22" t="n">
        <v>45714</v>
      </c>
      <c r="B686" s="23" t="s">
        <v>97</v>
      </c>
      <c r="C686" s="23" t="s">
        <v>103</v>
      </c>
      <c r="D686" s="24" t="n">
        <v>250.9</v>
      </c>
      <c r="E686" s="25" t="n">
        <f aca="false">MAX(D686,0)/1000</f>
        <v>0.2509</v>
      </c>
      <c r="F686" s="25" t="n">
        <f aca="false">MAX(-D686,0)/1000</f>
        <v>0</v>
      </c>
      <c r="G686" s="23" t="str">
        <f aca="false">IF(E686&gt;0,"ja","nein")</f>
        <v>ja</v>
      </c>
      <c r="H686" s="26" t="n">
        <v>165.01</v>
      </c>
      <c r="I686" s="26" t="n">
        <f aca="false">(H686/10+IF(N686=2025,Einstellungen!$B$23,Einstellungen!$C$23))*(1+Einstellungen!$B$10)</f>
        <v>39.58178</v>
      </c>
      <c r="J686" s="25" t="n">
        <f aca="false">E686*I686/100</f>
        <v>0.09931068602</v>
      </c>
      <c r="K686" s="25" t="n">
        <f aca="false">E686*Einstellungen!$B$5/100</f>
        <v>0.072761</v>
      </c>
      <c r="L686" s="23" t="str">
        <f aca="false">IF(I686&lt;Einstellungen!$B$5,"ja","nein")</f>
        <v>nein</v>
      </c>
      <c r="M686" s="23" t="s">
        <v>123</v>
      </c>
      <c r="N686" s="23" t="n">
        <v>2025</v>
      </c>
      <c r="O686" s="23" t="n">
        <v>17</v>
      </c>
    </row>
    <row r="687" customFormat="false" ht="15" hidden="false" customHeight="false" outlineLevel="0" collapsed="false">
      <c r="A687" s="22" t="n">
        <v>45714</v>
      </c>
      <c r="B687" s="23" t="s">
        <v>99</v>
      </c>
      <c r="C687" s="23" t="s">
        <v>103</v>
      </c>
      <c r="D687" s="24" t="n">
        <v>320.1</v>
      </c>
      <c r="E687" s="25" t="n">
        <f aca="false">MAX(D687,0)/1000</f>
        <v>0.3201</v>
      </c>
      <c r="F687" s="25" t="n">
        <f aca="false">MAX(-D687,0)/1000</f>
        <v>0</v>
      </c>
      <c r="G687" s="23" t="str">
        <f aca="false">IF(E687&gt;0,"ja","nein")</f>
        <v>ja</v>
      </c>
      <c r="H687" s="26" t="n">
        <v>172.57</v>
      </c>
      <c r="I687" s="26" t="n">
        <f aca="false">(H687/10+IF(N687=2025,Einstellungen!$B$23,Einstellungen!$C$23))*(1+Einstellungen!$B$10)</f>
        <v>40.48142</v>
      </c>
      <c r="J687" s="25" t="n">
        <f aca="false">E687*I687/100</f>
        <v>0.12958102542</v>
      </c>
      <c r="K687" s="25" t="n">
        <f aca="false">E687*Einstellungen!$B$5/100</f>
        <v>0.092829</v>
      </c>
      <c r="L687" s="23" t="str">
        <f aca="false">IF(I687&lt;Einstellungen!$B$5,"ja","nein")</f>
        <v>nein</v>
      </c>
      <c r="M687" s="23" t="s">
        <v>123</v>
      </c>
      <c r="N687" s="23" t="n">
        <v>2025</v>
      </c>
      <c r="O687" s="23" t="n">
        <v>18</v>
      </c>
    </row>
    <row r="688" customFormat="false" ht="15" hidden="false" customHeight="false" outlineLevel="0" collapsed="false">
      <c r="A688" s="22" t="n">
        <v>45714</v>
      </c>
      <c r="B688" s="23" t="s">
        <v>100</v>
      </c>
      <c r="C688" s="23" t="s">
        <v>103</v>
      </c>
      <c r="D688" s="24" t="n">
        <v>323.8</v>
      </c>
      <c r="E688" s="25" t="n">
        <f aca="false">MAX(D688,0)/1000</f>
        <v>0.3238</v>
      </c>
      <c r="F688" s="25" t="n">
        <f aca="false">MAX(-D688,0)/1000</f>
        <v>0</v>
      </c>
      <c r="G688" s="23" t="str">
        <f aca="false">IF(E688&gt;0,"ja","nein")</f>
        <v>ja</v>
      </c>
      <c r="H688" s="26" t="n">
        <v>162.82</v>
      </c>
      <c r="I688" s="26" t="n">
        <f aca="false">(H688/10+IF(N688=2025,Einstellungen!$B$23,Einstellungen!$C$23))*(1+Einstellungen!$B$10)</f>
        <v>39.32117</v>
      </c>
      <c r="J688" s="25" t="n">
        <f aca="false">E688*I688/100</f>
        <v>0.12732194846</v>
      </c>
      <c r="K688" s="25" t="n">
        <f aca="false">E688*Einstellungen!$B$5/100</f>
        <v>0.093902</v>
      </c>
      <c r="L688" s="23" t="str">
        <f aca="false">IF(I688&lt;Einstellungen!$B$5,"ja","nein")</f>
        <v>nein</v>
      </c>
      <c r="M688" s="23" t="s">
        <v>123</v>
      </c>
      <c r="N688" s="23" t="n">
        <v>2025</v>
      </c>
      <c r="O688" s="23" t="n">
        <v>19</v>
      </c>
    </row>
    <row r="689" customFormat="false" ht="15" hidden="false" customHeight="false" outlineLevel="0" collapsed="false">
      <c r="A689" s="22" t="n">
        <v>45714</v>
      </c>
      <c r="B689" s="23" t="s">
        <v>92</v>
      </c>
      <c r="C689" s="23" t="s">
        <v>103</v>
      </c>
      <c r="D689" s="24" t="n">
        <v>455.5</v>
      </c>
      <c r="E689" s="25" t="n">
        <f aca="false">MAX(D689,0)/1000</f>
        <v>0.4555</v>
      </c>
      <c r="F689" s="25" t="n">
        <f aca="false">MAX(-D689,0)/1000</f>
        <v>0</v>
      </c>
      <c r="G689" s="23" t="str">
        <f aca="false">IF(E689&gt;0,"ja","nein")</f>
        <v>ja</v>
      </c>
      <c r="H689" s="26" t="n">
        <v>147.38</v>
      </c>
      <c r="I689" s="26" t="n">
        <f aca="false">(H689/10+IF(N689=2025,Einstellungen!$B$23,Einstellungen!$C$23))*(1+Einstellungen!$B$10)</f>
        <v>37.48381</v>
      </c>
      <c r="J689" s="25" t="n">
        <f aca="false">E689*I689/100</f>
        <v>0.17073875455</v>
      </c>
      <c r="K689" s="25" t="n">
        <f aca="false">E689*Einstellungen!$B$5/100</f>
        <v>0.132095</v>
      </c>
      <c r="L689" s="23" t="str">
        <f aca="false">IF(I689&lt;Einstellungen!$B$5,"ja","nein")</f>
        <v>nein</v>
      </c>
      <c r="M689" s="23" t="s">
        <v>123</v>
      </c>
      <c r="N689" s="23" t="n">
        <v>2025</v>
      </c>
      <c r="O689" s="23" t="n">
        <v>20</v>
      </c>
    </row>
    <row r="690" customFormat="false" ht="15" hidden="false" customHeight="false" outlineLevel="0" collapsed="false">
      <c r="A690" s="22" t="n">
        <v>45714</v>
      </c>
      <c r="B690" s="23" t="s">
        <v>95</v>
      </c>
      <c r="C690" s="23" t="s">
        <v>103</v>
      </c>
      <c r="D690" s="24" t="n">
        <v>338.4</v>
      </c>
      <c r="E690" s="25" t="n">
        <f aca="false">MAX(D690,0)/1000</f>
        <v>0.3384</v>
      </c>
      <c r="F690" s="25" t="n">
        <f aca="false">MAX(-D690,0)/1000</f>
        <v>0</v>
      </c>
      <c r="G690" s="23" t="str">
        <f aca="false">IF(E690&gt;0,"ja","nein")</f>
        <v>ja</v>
      </c>
      <c r="H690" s="26" t="n">
        <v>118.44</v>
      </c>
      <c r="I690" s="26" t="n">
        <f aca="false">(H690/10+IF(N690=2025,Einstellungen!$B$23,Einstellungen!$C$23))*(1+Einstellungen!$B$10)</f>
        <v>34.03995</v>
      </c>
      <c r="J690" s="25" t="n">
        <f aca="false">E690*I690/100</f>
        <v>0.1151911908</v>
      </c>
      <c r="K690" s="25" t="n">
        <f aca="false">E690*Einstellungen!$B$5/100</f>
        <v>0.098136</v>
      </c>
      <c r="L690" s="23" t="str">
        <f aca="false">IF(I690&lt;Einstellungen!$B$5,"ja","nein")</f>
        <v>nein</v>
      </c>
      <c r="M690" s="23" t="s">
        <v>123</v>
      </c>
      <c r="N690" s="23" t="n">
        <v>2025</v>
      </c>
      <c r="O690" s="23" t="n">
        <v>21</v>
      </c>
    </row>
    <row r="691" customFormat="false" ht="15" hidden="false" customHeight="false" outlineLevel="0" collapsed="false">
      <c r="A691" s="22" t="n">
        <v>45714</v>
      </c>
      <c r="B691" s="23" t="s">
        <v>96</v>
      </c>
      <c r="C691" s="23" t="s">
        <v>103</v>
      </c>
      <c r="D691" s="24" t="n">
        <v>168.2</v>
      </c>
      <c r="E691" s="25" t="n">
        <f aca="false">MAX(D691,0)/1000</f>
        <v>0.1682</v>
      </c>
      <c r="F691" s="25" t="n">
        <f aca="false">MAX(-D691,0)/1000</f>
        <v>0</v>
      </c>
      <c r="G691" s="23" t="str">
        <f aca="false">IF(E691&gt;0,"ja","nein")</f>
        <v>ja</v>
      </c>
      <c r="H691" s="26" t="n">
        <v>120.94</v>
      </c>
      <c r="I691" s="26" t="n">
        <f aca="false">(H691/10+IF(N691=2025,Einstellungen!$B$23,Einstellungen!$C$23))*(1+Einstellungen!$B$10)</f>
        <v>34.33745</v>
      </c>
      <c r="J691" s="25" t="n">
        <f aca="false">E691*I691/100</f>
        <v>0.0577555909</v>
      </c>
      <c r="K691" s="25" t="n">
        <f aca="false">E691*Einstellungen!$B$5/100</f>
        <v>0.048778</v>
      </c>
      <c r="L691" s="23" t="str">
        <f aca="false">IF(I691&lt;Einstellungen!$B$5,"ja","nein")</f>
        <v>nein</v>
      </c>
      <c r="M691" s="23" t="s">
        <v>123</v>
      </c>
      <c r="N691" s="23" t="n">
        <v>2025</v>
      </c>
      <c r="O691" s="23" t="n">
        <v>22</v>
      </c>
    </row>
    <row r="692" customFormat="false" ht="15" hidden="false" customHeight="false" outlineLevel="0" collapsed="false">
      <c r="A692" s="22" t="n">
        <v>45714</v>
      </c>
      <c r="B692" s="23" t="s">
        <v>101</v>
      </c>
      <c r="C692" s="23" t="s">
        <v>103</v>
      </c>
      <c r="D692" s="24" t="n">
        <v>214.6</v>
      </c>
      <c r="E692" s="25" t="n">
        <f aca="false">MAX(D692,0)/1000</f>
        <v>0.2146</v>
      </c>
      <c r="F692" s="25" t="n">
        <f aca="false">MAX(-D692,0)/1000</f>
        <v>0</v>
      </c>
      <c r="G692" s="23" t="str">
        <f aca="false">IF(E692&gt;0,"ja","nein")</f>
        <v>ja</v>
      </c>
      <c r="H692" s="26" t="n">
        <v>112.46</v>
      </c>
      <c r="I692" s="26" t="n">
        <f aca="false">(H692/10+IF(N692=2025,Einstellungen!$B$23,Einstellungen!$C$23))*(1+Einstellungen!$B$10)</f>
        <v>33.32833</v>
      </c>
      <c r="J692" s="25" t="n">
        <f aca="false">E692*I692/100</f>
        <v>0.07152259618</v>
      </c>
      <c r="K692" s="25" t="n">
        <f aca="false">E692*Einstellungen!$B$5/100</f>
        <v>0.062234</v>
      </c>
      <c r="L692" s="23" t="str">
        <f aca="false">IF(I692&lt;Einstellungen!$B$5,"ja","nein")</f>
        <v>nein</v>
      </c>
      <c r="M692" s="23" t="s">
        <v>123</v>
      </c>
      <c r="N692" s="23" t="n">
        <v>2025</v>
      </c>
      <c r="O692" s="23" t="n">
        <v>23</v>
      </c>
    </row>
    <row r="693" customFormat="false" ht="15" hidden="false" customHeight="false" outlineLevel="0" collapsed="false">
      <c r="A693" s="22" t="n">
        <v>45715</v>
      </c>
      <c r="B693" s="23" t="s">
        <v>102</v>
      </c>
      <c r="C693" s="23" t="s">
        <v>106</v>
      </c>
      <c r="D693" s="24" t="n">
        <v>287.2</v>
      </c>
      <c r="E693" s="25" t="n">
        <f aca="false">MAX(D693,0)/1000</f>
        <v>0.2872</v>
      </c>
      <c r="F693" s="25" t="n">
        <f aca="false">MAX(-D693,0)/1000</f>
        <v>0</v>
      </c>
      <c r="G693" s="23" t="str">
        <f aca="false">IF(E693&gt;0,"ja","nein")</f>
        <v>ja</v>
      </c>
      <c r="H693" s="26" t="n">
        <v>101.48</v>
      </c>
      <c r="I693" s="26" t="n">
        <f aca="false">(H693/10+IF(N693=2025,Einstellungen!$B$23,Einstellungen!$C$23))*(1+Einstellungen!$B$10)</f>
        <v>32.02171</v>
      </c>
      <c r="J693" s="25" t="n">
        <f aca="false">E693*I693/100</f>
        <v>0.09196635112</v>
      </c>
      <c r="K693" s="25" t="n">
        <f aca="false">E693*Einstellungen!$B$5/100</f>
        <v>0.083288</v>
      </c>
      <c r="L693" s="23" t="str">
        <f aca="false">IF(I693&lt;Einstellungen!$B$5,"ja","nein")</f>
        <v>nein</v>
      </c>
      <c r="M693" s="23" t="s">
        <v>123</v>
      </c>
      <c r="N693" s="23" t="n">
        <v>2025</v>
      </c>
      <c r="O693" s="23" t="n">
        <v>0</v>
      </c>
    </row>
    <row r="694" customFormat="false" ht="15" hidden="false" customHeight="false" outlineLevel="0" collapsed="false">
      <c r="A694" s="22" t="n">
        <v>45715</v>
      </c>
      <c r="B694" s="23" t="s">
        <v>107</v>
      </c>
      <c r="C694" s="23" t="s">
        <v>106</v>
      </c>
      <c r="D694" s="24" t="n">
        <v>172.4</v>
      </c>
      <c r="E694" s="25" t="n">
        <f aca="false">MAX(D694,0)/1000</f>
        <v>0.1724</v>
      </c>
      <c r="F694" s="25" t="n">
        <f aca="false">MAX(-D694,0)/1000</f>
        <v>0</v>
      </c>
      <c r="G694" s="23" t="str">
        <f aca="false">IF(E694&gt;0,"ja","nein")</f>
        <v>ja</v>
      </c>
      <c r="H694" s="26" t="n">
        <v>103.81</v>
      </c>
      <c r="I694" s="26" t="n">
        <f aca="false">(H694/10+IF(N694=2025,Einstellungen!$B$23,Einstellungen!$C$23))*(1+Einstellungen!$B$10)</f>
        <v>32.29898</v>
      </c>
      <c r="J694" s="25" t="n">
        <f aca="false">E694*I694/100</f>
        <v>0.05568344152</v>
      </c>
      <c r="K694" s="25" t="n">
        <f aca="false">E694*Einstellungen!$B$5/100</f>
        <v>0.049996</v>
      </c>
      <c r="L694" s="23" t="str">
        <f aca="false">IF(I694&lt;Einstellungen!$B$5,"ja","nein")</f>
        <v>nein</v>
      </c>
      <c r="M694" s="23" t="s">
        <v>123</v>
      </c>
      <c r="N694" s="23" t="n">
        <v>2025</v>
      </c>
      <c r="O694" s="23" t="n">
        <v>1</v>
      </c>
    </row>
    <row r="695" customFormat="false" ht="15" hidden="false" customHeight="false" outlineLevel="0" collapsed="false">
      <c r="A695" s="22" t="n">
        <v>45715</v>
      </c>
      <c r="B695" s="23" t="s">
        <v>108</v>
      </c>
      <c r="C695" s="23" t="s">
        <v>106</v>
      </c>
      <c r="D695" s="24" t="n">
        <v>166.2</v>
      </c>
      <c r="E695" s="25" t="n">
        <f aca="false">MAX(D695,0)/1000</f>
        <v>0.1662</v>
      </c>
      <c r="F695" s="25" t="n">
        <f aca="false">MAX(-D695,0)/1000</f>
        <v>0</v>
      </c>
      <c r="G695" s="23" t="str">
        <f aca="false">IF(E695&gt;0,"ja","nein")</f>
        <v>ja</v>
      </c>
      <c r="H695" s="26" t="n">
        <v>101.24</v>
      </c>
      <c r="I695" s="26" t="n">
        <f aca="false">(H695/10+IF(N695=2025,Einstellungen!$B$23,Einstellungen!$C$23))*(1+Einstellungen!$B$10)</f>
        <v>31.99315</v>
      </c>
      <c r="J695" s="25" t="n">
        <f aca="false">E695*I695/100</f>
        <v>0.0531726153</v>
      </c>
      <c r="K695" s="25" t="n">
        <f aca="false">E695*Einstellungen!$B$5/100</f>
        <v>0.048198</v>
      </c>
      <c r="L695" s="23" t="str">
        <f aca="false">IF(I695&lt;Einstellungen!$B$5,"ja","nein")</f>
        <v>nein</v>
      </c>
      <c r="M695" s="23" t="s">
        <v>123</v>
      </c>
      <c r="N695" s="23" t="n">
        <v>2025</v>
      </c>
      <c r="O695" s="23" t="n">
        <v>2</v>
      </c>
    </row>
    <row r="696" customFormat="false" ht="15" hidden="false" customHeight="false" outlineLevel="0" collapsed="false">
      <c r="A696" s="22" t="n">
        <v>45715</v>
      </c>
      <c r="B696" s="23" t="s">
        <v>109</v>
      </c>
      <c r="C696" s="23" t="s">
        <v>106</v>
      </c>
      <c r="D696" s="24" t="n">
        <v>166.8</v>
      </c>
      <c r="E696" s="25" t="n">
        <f aca="false">MAX(D696,0)/1000</f>
        <v>0.1668</v>
      </c>
      <c r="F696" s="25" t="n">
        <f aca="false">MAX(-D696,0)/1000</f>
        <v>0</v>
      </c>
      <c r="G696" s="23" t="str">
        <f aca="false">IF(E696&gt;0,"ja","nein")</f>
        <v>ja</v>
      </c>
      <c r="H696" s="26" t="n">
        <v>99.6</v>
      </c>
      <c r="I696" s="26" t="n">
        <f aca="false">(H696/10+IF(N696=2025,Einstellungen!$B$23,Einstellungen!$C$23))*(1+Einstellungen!$B$10)</f>
        <v>31.79799</v>
      </c>
      <c r="J696" s="25" t="n">
        <f aca="false">E696*I696/100</f>
        <v>0.05303904732</v>
      </c>
      <c r="K696" s="25" t="n">
        <f aca="false">E696*Einstellungen!$B$5/100</f>
        <v>0.048372</v>
      </c>
      <c r="L696" s="23" t="str">
        <f aca="false">IF(I696&lt;Einstellungen!$B$5,"ja","nein")</f>
        <v>nein</v>
      </c>
      <c r="M696" s="23" t="s">
        <v>123</v>
      </c>
      <c r="N696" s="23" t="n">
        <v>2025</v>
      </c>
      <c r="O696" s="23" t="n">
        <v>3</v>
      </c>
    </row>
    <row r="697" customFormat="false" ht="15" hidden="false" customHeight="false" outlineLevel="0" collapsed="false">
      <c r="A697" s="22" t="n">
        <v>45715</v>
      </c>
      <c r="B697" s="23" t="s">
        <v>110</v>
      </c>
      <c r="C697" s="23" t="s">
        <v>106</v>
      </c>
      <c r="D697" s="24" t="n">
        <v>163</v>
      </c>
      <c r="E697" s="25" t="n">
        <f aca="false">MAX(D697,0)/1000</f>
        <v>0.163</v>
      </c>
      <c r="F697" s="25" t="n">
        <f aca="false">MAX(-D697,0)/1000</f>
        <v>0</v>
      </c>
      <c r="G697" s="23" t="str">
        <f aca="false">IF(E697&gt;0,"ja","nein")</f>
        <v>ja</v>
      </c>
      <c r="H697" s="26" t="n">
        <v>100.43</v>
      </c>
      <c r="I697" s="26" t="n">
        <f aca="false">(H697/10+IF(N697=2025,Einstellungen!$B$23,Einstellungen!$C$23))*(1+Einstellungen!$B$10)</f>
        <v>31.89676</v>
      </c>
      <c r="J697" s="25" t="n">
        <f aca="false">E697*I697/100</f>
        <v>0.0519917188</v>
      </c>
      <c r="K697" s="25" t="n">
        <f aca="false">E697*Einstellungen!$B$5/100</f>
        <v>0.04727</v>
      </c>
      <c r="L697" s="23" t="str">
        <f aca="false">IF(I697&lt;Einstellungen!$B$5,"ja","nein")</f>
        <v>nein</v>
      </c>
      <c r="M697" s="23" t="s">
        <v>123</v>
      </c>
      <c r="N697" s="23" t="n">
        <v>2025</v>
      </c>
      <c r="O697" s="23" t="n">
        <v>4</v>
      </c>
    </row>
    <row r="698" customFormat="false" ht="15" hidden="false" customHeight="false" outlineLevel="0" collapsed="false">
      <c r="A698" s="22" t="n">
        <v>45715</v>
      </c>
      <c r="B698" s="23" t="s">
        <v>111</v>
      </c>
      <c r="C698" s="23" t="s">
        <v>106</v>
      </c>
      <c r="D698" s="24" t="n">
        <v>176.4</v>
      </c>
      <c r="E698" s="25" t="n">
        <f aca="false">MAX(D698,0)/1000</f>
        <v>0.1764</v>
      </c>
      <c r="F698" s="25" t="n">
        <f aca="false">MAX(-D698,0)/1000</f>
        <v>0</v>
      </c>
      <c r="G698" s="23" t="str">
        <f aca="false">IF(E698&gt;0,"ja","nein")</f>
        <v>ja</v>
      </c>
      <c r="H698" s="26" t="n">
        <v>105.87</v>
      </c>
      <c r="I698" s="26" t="n">
        <f aca="false">(H698/10+IF(N698=2025,Einstellungen!$B$23,Einstellungen!$C$23))*(1+Einstellungen!$B$10)</f>
        <v>32.54412</v>
      </c>
      <c r="J698" s="25" t="n">
        <f aca="false">E698*I698/100</f>
        <v>0.05740782768</v>
      </c>
      <c r="K698" s="25" t="n">
        <f aca="false">E698*Einstellungen!$B$5/100</f>
        <v>0.051156</v>
      </c>
      <c r="L698" s="23" t="str">
        <f aca="false">IF(I698&lt;Einstellungen!$B$5,"ja","nein")</f>
        <v>nein</v>
      </c>
      <c r="M698" s="23" t="s">
        <v>123</v>
      </c>
      <c r="N698" s="23" t="n">
        <v>2025</v>
      </c>
      <c r="O698" s="23" t="n">
        <v>5</v>
      </c>
    </row>
    <row r="699" customFormat="false" ht="15" hidden="false" customHeight="false" outlineLevel="0" collapsed="false">
      <c r="A699" s="22" t="n">
        <v>45715</v>
      </c>
      <c r="B699" s="23" t="s">
        <v>112</v>
      </c>
      <c r="C699" s="23" t="s">
        <v>106</v>
      </c>
      <c r="D699" s="24" t="n">
        <v>298.8</v>
      </c>
      <c r="E699" s="25" t="n">
        <f aca="false">MAX(D699,0)/1000</f>
        <v>0.2988</v>
      </c>
      <c r="F699" s="25" t="n">
        <f aca="false">MAX(-D699,0)/1000</f>
        <v>0</v>
      </c>
      <c r="G699" s="23" t="str">
        <f aca="false">IF(E699&gt;0,"ja","nein")</f>
        <v>ja</v>
      </c>
      <c r="H699" s="26" t="n">
        <v>115.18</v>
      </c>
      <c r="I699" s="26" t="n">
        <f aca="false">(H699/10+IF(N699=2025,Einstellungen!$B$23,Einstellungen!$C$23))*(1+Einstellungen!$B$10)</f>
        <v>33.65201</v>
      </c>
      <c r="J699" s="25" t="n">
        <f aca="false">E699*I699/100</f>
        <v>0.10055220588</v>
      </c>
      <c r="K699" s="25" t="n">
        <f aca="false">E699*Einstellungen!$B$5/100</f>
        <v>0.086652</v>
      </c>
      <c r="L699" s="23" t="str">
        <f aca="false">IF(I699&lt;Einstellungen!$B$5,"ja","nein")</f>
        <v>nein</v>
      </c>
      <c r="M699" s="23" t="s">
        <v>123</v>
      </c>
      <c r="N699" s="23" t="n">
        <v>2025</v>
      </c>
      <c r="O699" s="23" t="n">
        <v>6</v>
      </c>
    </row>
    <row r="700" customFormat="false" ht="15" hidden="false" customHeight="false" outlineLevel="0" collapsed="false">
      <c r="A700" s="22" t="n">
        <v>45715</v>
      </c>
      <c r="B700" s="23" t="s">
        <v>113</v>
      </c>
      <c r="C700" s="23" t="s">
        <v>106</v>
      </c>
      <c r="D700" s="24" t="n">
        <v>242.8</v>
      </c>
      <c r="E700" s="25" t="n">
        <f aca="false">MAX(D700,0)/1000</f>
        <v>0.2428</v>
      </c>
      <c r="F700" s="25" t="n">
        <f aca="false">MAX(-D700,0)/1000</f>
        <v>0</v>
      </c>
      <c r="G700" s="23" t="str">
        <f aca="false">IF(E700&gt;0,"ja","nein")</f>
        <v>ja</v>
      </c>
      <c r="H700" s="26" t="n">
        <v>152.32</v>
      </c>
      <c r="I700" s="26" t="n">
        <f aca="false">(H700/10+IF(N700=2025,Einstellungen!$B$23,Einstellungen!$C$23))*(1+Einstellungen!$B$10)</f>
        <v>38.07167</v>
      </c>
      <c r="J700" s="25" t="n">
        <f aca="false">E700*I700/100</f>
        <v>0.09243801476</v>
      </c>
      <c r="K700" s="25" t="n">
        <f aca="false">E700*Einstellungen!$B$5/100</f>
        <v>0.070412</v>
      </c>
      <c r="L700" s="23" t="str">
        <f aca="false">IF(I700&lt;Einstellungen!$B$5,"ja","nein")</f>
        <v>nein</v>
      </c>
      <c r="M700" s="23" t="s">
        <v>123</v>
      </c>
      <c r="N700" s="23" t="n">
        <v>2025</v>
      </c>
      <c r="O700" s="23" t="n">
        <v>7</v>
      </c>
    </row>
    <row r="701" customFormat="false" ht="15" hidden="false" customHeight="false" outlineLevel="0" collapsed="false">
      <c r="A701" s="22" t="n">
        <v>45715</v>
      </c>
      <c r="B701" s="23" t="s">
        <v>114</v>
      </c>
      <c r="C701" s="23" t="s">
        <v>106</v>
      </c>
      <c r="D701" s="24" t="n">
        <v>89.3</v>
      </c>
      <c r="E701" s="25" t="n">
        <f aca="false">MAX(D701,0)/1000</f>
        <v>0.0893</v>
      </c>
      <c r="F701" s="25" t="n">
        <f aca="false">MAX(-D701,0)/1000</f>
        <v>0</v>
      </c>
      <c r="G701" s="23" t="str">
        <f aca="false">IF(E701&gt;0,"ja","nein")</f>
        <v>ja</v>
      </c>
      <c r="H701" s="26" t="n">
        <v>159.05</v>
      </c>
      <c r="I701" s="26" t="n">
        <f aca="false">(H701/10+IF(N701=2025,Einstellungen!$B$23,Einstellungen!$C$23))*(1+Einstellungen!$B$10)</f>
        <v>38.87254</v>
      </c>
      <c r="J701" s="25" t="n">
        <f aca="false">E701*I701/100</f>
        <v>0.03471317822</v>
      </c>
      <c r="K701" s="25" t="n">
        <f aca="false">E701*Einstellungen!$B$5/100</f>
        <v>0.025897</v>
      </c>
      <c r="L701" s="23" t="str">
        <f aca="false">IF(I701&lt;Einstellungen!$B$5,"ja","nein")</f>
        <v>nein</v>
      </c>
      <c r="M701" s="23" t="s">
        <v>123</v>
      </c>
      <c r="N701" s="23" t="n">
        <v>2025</v>
      </c>
      <c r="O701" s="23" t="n">
        <v>8</v>
      </c>
    </row>
    <row r="702" customFormat="false" ht="15" hidden="false" customHeight="false" outlineLevel="0" collapsed="false">
      <c r="A702" s="22" t="n">
        <v>45715</v>
      </c>
      <c r="B702" s="23" t="s">
        <v>115</v>
      </c>
      <c r="C702" s="23" t="s">
        <v>106</v>
      </c>
      <c r="D702" s="24" t="n">
        <v>-421.6</v>
      </c>
      <c r="E702" s="25" t="n">
        <f aca="false">MAX(D702,0)/1000</f>
        <v>0</v>
      </c>
      <c r="F702" s="25" t="n">
        <f aca="false">MAX(-D702,0)/1000</f>
        <v>0.4216</v>
      </c>
      <c r="G702" s="23" t="str">
        <f aca="false">IF(E702&gt;0,"ja","nein")</f>
        <v>nein</v>
      </c>
      <c r="H702" s="26" t="n">
        <v>142.58</v>
      </c>
      <c r="I702" s="26" t="n">
        <f aca="false">(H702/10+IF(N702=2025,Einstellungen!$B$23,Einstellungen!$C$23))*(1+Einstellungen!$B$10)</f>
        <v>36.91261</v>
      </c>
      <c r="J702" s="25" t="n">
        <f aca="false">E702*I702/100</f>
        <v>0</v>
      </c>
      <c r="K702" s="25" t="n">
        <f aca="false">E702*Einstellungen!$B$5/100</f>
        <v>0</v>
      </c>
      <c r="L702" s="23" t="str">
        <f aca="false">IF(I702&lt;Einstellungen!$B$5,"ja","nein")</f>
        <v>nein</v>
      </c>
      <c r="M702" s="23" t="s">
        <v>123</v>
      </c>
      <c r="N702" s="23" t="n">
        <v>2025</v>
      </c>
      <c r="O702" s="23" t="n">
        <v>9</v>
      </c>
    </row>
    <row r="703" customFormat="false" ht="15" hidden="false" customHeight="false" outlineLevel="0" collapsed="false">
      <c r="A703" s="22" t="n">
        <v>45715</v>
      </c>
      <c r="B703" s="23" t="s">
        <v>116</v>
      </c>
      <c r="C703" s="23" t="s">
        <v>106</v>
      </c>
      <c r="D703" s="24" t="n">
        <v>87.3</v>
      </c>
      <c r="E703" s="25" t="n">
        <f aca="false">MAX(D703,0)/1000</f>
        <v>0.0873</v>
      </c>
      <c r="F703" s="25" t="n">
        <f aca="false">MAX(-D703,0)/1000</f>
        <v>0</v>
      </c>
      <c r="G703" s="23" t="str">
        <f aca="false">IF(E703&gt;0,"ja","nein")</f>
        <v>ja</v>
      </c>
      <c r="H703" s="26" t="n">
        <v>129.94</v>
      </c>
      <c r="I703" s="26" t="n">
        <f aca="false">(H703/10+IF(N703=2025,Einstellungen!$B$23,Einstellungen!$C$23))*(1+Einstellungen!$B$10)</f>
        <v>35.40845</v>
      </c>
      <c r="J703" s="25" t="n">
        <f aca="false">E703*I703/100</f>
        <v>0.03091157685</v>
      </c>
      <c r="K703" s="25" t="n">
        <f aca="false">E703*Einstellungen!$B$5/100</f>
        <v>0.025317</v>
      </c>
      <c r="L703" s="23" t="str">
        <f aca="false">IF(I703&lt;Einstellungen!$B$5,"ja","nein")</f>
        <v>nein</v>
      </c>
      <c r="M703" s="23" t="s">
        <v>123</v>
      </c>
      <c r="N703" s="23" t="n">
        <v>2025</v>
      </c>
      <c r="O703" s="23" t="n">
        <v>10</v>
      </c>
    </row>
    <row r="704" customFormat="false" ht="15" hidden="false" customHeight="false" outlineLevel="0" collapsed="false">
      <c r="A704" s="22" t="n">
        <v>45715</v>
      </c>
      <c r="B704" s="23" t="s">
        <v>117</v>
      </c>
      <c r="C704" s="23" t="s">
        <v>106</v>
      </c>
      <c r="D704" s="24" t="n">
        <v>-622</v>
      </c>
      <c r="E704" s="25" t="n">
        <f aca="false">MAX(D704,0)/1000</f>
        <v>0</v>
      </c>
      <c r="F704" s="25" t="n">
        <f aca="false">MAX(-D704,0)/1000</f>
        <v>0.622</v>
      </c>
      <c r="G704" s="23" t="str">
        <f aca="false">IF(E704&gt;0,"ja","nein")</f>
        <v>nein</v>
      </c>
      <c r="H704" s="26" t="n">
        <v>110</v>
      </c>
      <c r="I704" s="26" t="n">
        <f aca="false">(H704/10+IF(N704=2025,Einstellungen!$B$23,Einstellungen!$C$23))*(1+Einstellungen!$B$10)</f>
        <v>33.03559</v>
      </c>
      <c r="J704" s="25" t="n">
        <f aca="false">E704*I704/100</f>
        <v>0</v>
      </c>
      <c r="K704" s="25" t="n">
        <f aca="false">E704*Einstellungen!$B$5/100</f>
        <v>0</v>
      </c>
      <c r="L704" s="23" t="str">
        <f aca="false">IF(I704&lt;Einstellungen!$B$5,"ja","nein")</f>
        <v>nein</v>
      </c>
      <c r="M704" s="23" t="s">
        <v>123</v>
      </c>
      <c r="N704" s="23" t="n">
        <v>2025</v>
      </c>
      <c r="O704" s="23" t="n">
        <v>11</v>
      </c>
    </row>
    <row r="705" customFormat="false" ht="15" hidden="false" customHeight="false" outlineLevel="0" collapsed="false">
      <c r="A705" s="22" t="n">
        <v>45715</v>
      </c>
      <c r="B705" s="23" t="s">
        <v>118</v>
      </c>
      <c r="C705" s="23" t="s">
        <v>106</v>
      </c>
      <c r="D705" s="24" t="n">
        <v>-477.1</v>
      </c>
      <c r="E705" s="25" t="n">
        <f aca="false">MAX(D705,0)/1000</f>
        <v>0</v>
      </c>
      <c r="F705" s="25" t="n">
        <f aca="false">MAX(-D705,0)/1000</f>
        <v>0.4771</v>
      </c>
      <c r="G705" s="23" t="str">
        <f aca="false">IF(E705&gt;0,"ja","nein")</f>
        <v>nein</v>
      </c>
      <c r="H705" s="26" t="n">
        <v>101.1</v>
      </c>
      <c r="I705" s="26" t="n">
        <f aca="false">(H705/10+IF(N705=2025,Einstellungen!$B$23,Einstellungen!$C$23))*(1+Einstellungen!$B$10)</f>
        <v>31.97649</v>
      </c>
      <c r="J705" s="25" t="n">
        <f aca="false">E705*I705/100</f>
        <v>0</v>
      </c>
      <c r="K705" s="25" t="n">
        <f aca="false">E705*Einstellungen!$B$5/100</f>
        <v>0</v>
      </c>
      <c r="L705" s="23" t="str">
        <f aca="false">IF(I705&lt;Einstellungen!$B$5,"ja","nein")</f>
        <v>nein</v>
      </c>
      <c r="M705" s="23" t="s">
        <v>123</v>
      </c>
      <c r="N705" s="23" t="n">
        <v>2025</v>
      </c>
      <c r="O705" s="23" t="n">
        <v>12</v>
      </c>
    </row>
    <row r="706" customFormat="false" ht="15" hidden="false" customHeight="false" outlineLevel="0" collapsed="false">
      <c r="A706" s="22" t="n">
        <v>45715</v>
      </c>
      <c r="B706" s="23" t="s">
        <v>119</v>
      </c>
      <c r="C706" s="23" t="s">
        <v>106</v>
      </c>
      <c r="D706" s="24" t="n">
        <v>-2546.9</v>
      </c>
      <c r="E706" s="25" t="n">
        <f aca="false">MAX(D706,0)/1000</f>
        <v>0</v>
      </c>
      <c r="F706" s="25" t="n">
        <f aca="false">MAX(-D706,0)/1000</f>
        <v>2.5469</v>
      </c>
      <c r="G706" s="23" t="str">
        <f aca="false">IF(E706&gt;0,"ja","nein")</f>
        <v>nein</v>
      </c>
      <c r="H706" s="26" t="n">
        <v>109.25</v>
      </c>
      <c r="I706" s="26" t="n">
        <f aca="false">(H706/10+IF(N706=2025,Einstellungen!$B$23,Einstellungen!$C$23))*(1+Einstellungen!$B$10)</f>
        <v>32.94634</v>
      </c>
      <c r="J706" s="25" t="n">
        <f aca="false">E706*I706/100</f>
        <v>0</v>
      </c>
      <c r="K706" s="25" t="n">
        <f aca="false">E706*Einstellungen!$B$5/100</f>
        <v>0</v>
      </c>
      <c r="L706" s="23" t="str">
        <f aca="false">IF(I706&lt;Einstellungen!$B$5,"ja","nein")</f>
        <v>nein</v>
      </c>
      <c r="M706" s="23" t="s">
        <v>123</v>
      </c>
      <c r="N706" s="23" t="n">
        <v>2025</v>
      </c>
      <c r="O706" s="23" t="n">
        <v>13</v>
      </c>
    </row>
    <row r="707" customFormat="false" ht="15" hidden="false" customHeight="false" outlineLevel="0" collapsed="false">
      <c r="A707" s="22" t="n">
        <v>45715</v>
      </c>
      <c r="B707" s="23" t="s">
        <v>120</v>
      </c>
      <c r="C707" s="23" t="s">
        <v>106</v>
      </c>
      <c r="D707" s="24" t="n">
        <v>-388.6</v>
      </c>
      <c r="E707" s="25" t="n">
        <f aca="false">MAX(D707,0)/1000</f>
        <v>0</v>
      </c>
      <c r="F707" s="25" t="n">
        <f aca="false">MAX(-D707,0)/1000</f>
        <v>0.3886</v>
      </c>
      <c r="G707" s="23" t="str">
        <f aca="false">IF(E707&gt;0,"ja","nein")</f>
        <v>nein</v>
      </c>
      <c r="H707" s="26" t="n">
        <v>110</v>
      </c>
      <c r="I707" s="26" t="n">
        <f aca="false">(H707/10+IF(N707=2025,Einstellungen!$B$23,Einstellungen!$C$23))*(1+Einstellungen!$B$10)</f>
        <v>33.03559</v>
      </c>
      <c r="J707" s="25" t="n">
        <f aca="false">E707*I707/100</f>
        <v>0</v>
      </c>
      <c r="K707" s="25" t="n">
        <f aca="false">E707*Einstellungen!$B$5/100</f>
        <v>0</v>
      </c>
      <c r="L707" s="23" t="str">
        <f aca="false">IF(I707&lt;Einstellungen!$B$5,"ja","nein")</f>
        <v>nein</v>
      </c>
      <c r="M707" s="23" t="s">
        <v>123</v>
      </c>
      <c r="N707" s="23" t="n">
        <v>2025</v>
      </c>
      <c r="O707" s="23" t="n">
        <v>14</v>
      </c>
    </row>
    <row r="708" customFormat="false" ht="15" hidden="false" customHeight="false" outlineLevel="0" collapsed="false">
      <c r="A708" s="22" t="n">
        <v>45715</v>
      </c>
      <c r="B708" s="23" t="s">
        <v>104</v>
      </c>
      <c r="C708" s="23" t="s">
        <v>106</v>
      </c>
      <c r="D708" s="24" t="n">
        <v>-1281.2</v>
      </c>
      <c r="E708" s="25" t="n">
        <f aca="false">MAX(D708,0)/1000</f>
        <v>0</v>
      </c>
      <c r="F708" s="25" t="n">
        <f aca="false">MAX(-D708,0)/1000</f>
        <v>1.2812</v>
      </c>
      <c r="G708" s="23" t="str">
        <f aca="false">IF(E708&gt;0,"ja","nein")</f>
        <v>nein</v>
      </c>
      <c r="H708" s="26" t="n">
        <v>123</v>
      </c>
      <c r="I708" s="26" t="n">
        <f aca="false">(H708/10+IF(N708=2025,Einstellungen!$B$23,Einstellungen!$C$23))*(1+Einstellungen!$B$10)</f>
        <v>34.58259</v>
      </c>
      <c r="J708" s="25" t="n">
        <f aca="false">E708*I708/100</f>
        <v>0</v>
      </c>
      <c r="K708" s="25" t="n">
        <f aca="false">E708*Einstellungen!$B$5/100</f>
        <v>0</v>
      </c>
      <c r="L708" s="23" t="str">
        <f aca="false">IF(I708&lt;Einstellungen!$B$5,"ja","nein")</f>
        <v>nein</v>
      </c>
      <c r="M708" s="23" t="s">
        <v>123</v>
      </c>
      <c r="N708" s="23" t="n">
        <v>2025</v>
      </c>
      <c r="O708" s="23" t="n">
        <v>15</v>
      </c>
    </row>
    <row r="709" customFormat="false" ht="15" hidden="false" customHeight="false" outlineLevel="0" collapsed="false">
      <c r="A709" s="22" t="n">
        <v>45715</v>
      </c>
      <c r="B709" s="23" t="s">
        <v>105</v>
      </c>
      <c r="C709" s="23" t="s">
        <v>106</v>
      </c>
      <c r="D709" s="24" t="n">
        <v>5.3</v>
      </c>
      <c r="E709" s="25" t="n">
        <f aca="false">MAX(D709,0)/1000</f>
        <v>0.0053</v>
      </c>
      <c r="F709" s="25" t="n">
        <f aca="false">MAX(-D709,0)/1000</f>
        <v>0</v>
      </c>
      <c r="G709" s="23" t="str">
        <f aca="false">IF(E709&gt;0,"ja","nein")</f>
        <v>ja</v>
      </c>
      <c r="H709" s="26" t="n">
        <v>142.62</v>
      </c>
      <c r="I709" s="26" t="n">
        <f aca="false">(H709/10+IF(N709=2025,Einstellungen!$B$23,Einstellungen!$C$23))*(1+Einstellungen!$B$10)</f>
        <v>36.91737</v>
      </c>
      <c r="J709" s="25" t="n">
        <f aca="false">E709*I709/100</f>
        <v>0.00195662061</v>
      </c>
      <c r="K709" s="25" t="n">
        <f aca="false">E709*Einstellungen!$B$5/100</f>
        <v>0.001537</v>
      </c>
      <c r="L709" s="23" t="str">
        <f aca="false">IF(I709&lt;Einstellungen!$B$5,"ja","nein")</f>
        <v>nein</v>
      </c>
      <c r="M709" s="23" t="s">
        <v>123</v>
      </c>
      <c r="N709" s="23" t="n">
        <v>2025</v>
      </c>
      <c r="O709" s="23" t="n">
        <v>16</v>
      </c>
    </row>
    <row r="710" customFormat="false" ht="15" hidden="false" customHeight="false" outlineLevel="0" collapsed="false">
      <c r="A710" s="22" t="n">
        <v>45715</v>
      </c>
      <c r="B710" s="23" t="s">
        <v>97</v>
      </c>
      <c r="C710" s="23" t="s">
        <v>106</v>
      </c>
      <c r="D710" s="24" t="n">
        <v>320.8</v>
      </c>
      <c r="E710" s="25" t="n">
        <f aca="false">MAX(D710,0)/1000</f>
        <v>0.3208</v>
      </c>
      <c r="F710" s="25" t="n">
        <f aca="false">MAX(-D710,0)/1000</f>
        <v>0</v>
      </c>
      <c r="G710" s="23" t="str">
        <f aca="false">IF(E710&gt;0,"ja","nein")</f>
        <v>ja</v>
      </c>
      <c r="H710" s="26" t="n">
        <v>158.69</v>
      </c>
      <c r="I710" s="26" t="n">
        <f aca="false">(H710/10+IF(N710=2025,Einstellungen!$B$23,Einstellungen!$C$23))*(1+Einstellungen!$B$10)</f>
        <v>38.8297</v>
      </c>
      <c r="J710" s="25" t="n">
        <f aca="false">E710*I710/100</f>
        <v>0.1245656776</v>
      </c>
      <c r="K710" s="25" t="n">
        <f aca="false">E710*Einstellungen!$B$5/100</f>
        <v>0.093032</v>
      </c>
      <c r="L710" s="23" t="str">
        <f aca="false">IF(I710&lt;Einstellungen!$B$5,"ja","nein")</f>
        <v>nein</v>
      </c>
      <c r="M710" s="23" t="s">
        <v>123</v>
      </c>
      <c r="N710" s="23" t="n">
        <v>2025</v>
      </c>
      <c r="O710" s="23" t="n">
        <v>17</v>
      </c>
    </row>
    <row r="711" customFormat="false" ht="15" hidden="false" customHeight="false" outlineLevel="0" collapsed="false">
      <c r="A711" s="22" t="n">
        <v>45715</v>
      </c>
      <c r="B711" s="23" t="s">
        <v>99</v>
      </c>
      <c r="C711" s="23" t="s">
        <v>106</v>
      </c>
      <c r="D711" s="24" t="n">
        <v>467</v>
      </c>
      <c r="E711" s="25" t="n">
        <f aca="false">MAX(D711,0)/1000</f>
        <v>0.467</v>
      </c>
      <c r="F711" s="25" t="n">
        <f aca="false">MAX(-D711,0)/1000</f>
        <v>0</v>
      </c>
      <c r="G711" s="23" t="str">
        <f aca="false">IF(E711&gt;0,"ja","nein")</f>
        <v>ja</v>
      </c>
      <c r="H711" s="26" t="n">
        <v>174.71</v>
      </c>
      <c r="I711" s="26" t="n">
        <f aca="false">(H711/10+IF(N711=2025,Einstellungen!$B$23,Einstellungen!$C$23))*(1+Einstellungen!$B$10)</f>
        <v>40.73608</v>
      </c>
      <c r="J711" s="25" t="n">
        <f aca="false">E711*I711/100</f>
        <v>0.1902374936</v>
      </c>
      <c r="K711" s="25" t="n">
        <f aca="false">E711*Einstellungen!$B$5/100</f>
        <v>0.13543</v>
      </c>
      <c r="L711" s="23" t="str">
        <f aca="false">IF(I711&lt;Einstellungen!$B$5,"ja","nein")</f>
        <v>nein</v>
      </c>
      <c r="M711" s="23" t="s">
        <v>123</v>
      </c>
      <c r="N711" s="23" t="n">
        <v>2025</v>
      </c>
      <c r="O711" s="23" t="n">
        <v>18</v>
      </c>
    </row>
    <row r="712" customFormat="false" ht="15" hidden="false" customHeight="false" outlineLevel="0" collapsed="false">
      <c r="A712" s="22" t="n">
        <v>45715</v>
      </c>
      <c r="B712" s="23" t="s">
        <v>100</v>
      </c>
      <c r="C712" s="23" t="s">
        <v>106</v>
      </c>
      <c r="D712" s="24" t="n">
        <v>662.5</v>
      </c>
      <c r="E712" s="25" t="n">
        <f aca="false">MAX(D712,0)/1000</f>
        <v>0.6625</v>
      </c>
      <c r="F712" s="25" t="n">
        <f aca="false">MAX(-D712,0)/1000</f>
        <v>0</v>
      </c>
      <c r="G712" s="23" t="str">
        <f aca="false">IF(E712&gt;0,"ja","nein")</f>
        <v>ja</v>
      </c>
      <c r="H712" s="26" t="n">
        <v>163.17</v>
      </c>
      <c r="I712" s="26" t="n">
        <f aca="false">(H712/10+IF(N712=2025,Einstellungen!$B$23,Einstellungen!$C$23))*(1+Einstellungen!$B$10)</f>
        <v>39.36282</v>
      </c>
      <c r="J712" s="25" t="n">
        <f aca="false">E712*I712/100</f>
        <v>0.2607786825</v>
      </c>
      <c r="K712" s="25" t="n">
        <f aca="false">E712*Einstellungen!$B$5/100</f>
        <v>0.192125</v>
      </c>
      <c r="L712" s="23" t="str">
        <f aca="false">IF(I712&lt;Einstellungen!$B$5,"ja","nein")</f>
        <v>nein</v>
      </c>
      <c r="M712" s="23" t="s">
        <v>123</v>
      </c>
      <c r="N712" s="23" t="n">
        <v>2025</v>
      </c>
      <c r="O712" s="23" t="n">
        <v>19</v>
      </c>
    </row>
    <row r="713" customFormat="false" ht="15" hidden="false" customHeight="false" outlineLevel="0" collapsed="false">
      <c r="A713" s="22" t="n">
        <v>45715</v>
      </c>
      <c r="B713" s="23" t="s">
        <v>92</v>
      </c>
      <c r="C713" s="23" t="s">
        <v>106</v>
      </c>
      <c r="D713" s="24" t="n">
        <v>387.9</v>
      </c>
      <c r="E713" s="25" t="n">
        <f aca="false">MAX(D713,0)/1000</f>
        <v>0.3879</v>
      </c>
      <c r="F713" s="25" t="n">
        <f aca="false">MAX(-D713,0)/1000</f>
        <v>0</v>
      </c>
      <c r="G713" s="23" t="str">
        <f aca="false">IF(E713&gt;0,"ja","nein")</f>
        <v>ja</v>
      </c>
      <c r="H713" s="26" t="n">
        <v>144.61</v>
      </c>
      <c r="I713" s="26" t="n">
        <f aca="false">(H713/10+IF(N713=2025,Einstellungen!$B$23,Einstellungen!$C$23))*(1+Einstellungen!$B$10)</f>
        <v>37.15418</v>
      </c>
      <c r="J713" s="25" t="n">
        <f aca="false">E713*I713/100</f>
        <v>0.14412106422</v>
      </c>
      <c r="K713" s="25" t="n">
        <f aca="false">E713*Einstellungen!$B$5/100</f>
        <v>0.112491</v>
      </c>
      <c r="L713" s="23" t="str">
        <f aca="false">IF(I713&lt;Einstellungen!$B$5,"ja","nein")</f>
        <v>nein</v>
      </c>
      <c r="M713" s="23" t="s">
        <v>123</v>
      </c>
      <c r="N713" s="23" t="n">
        <v>2025</v>
      </c>
      <c r="O713" s="23" t="n">
        <v>20</v>
      </c>
    </row>
    <row r="714" customFormat="false" ht="15" hidden="false" customHeight="false" outlineLevel="0" collapsed="false">
      <c r="A714" s="22" t="n">
        <v>45715</v>
      </c>
      <c r="B714" s="23" t="s">
        <v>95</v>
      </c>
      <c r="C714" s="23" t="s">
        <v>106</v>
      </c>
      <c r="D714" s="24" t="n">
        <v>441.7</v>
      </c>
      <c r="E714" s="25" t="n">
        <f aca="false">MAX(D714,0)/1000</f>
        <v>0.4417</v>
      </c>
      <c r="F714" s="25" t="n">
        <f aca="false">MAX(-D714,0)/1000</f>
        <v>0</v>
      </c>
      <c r="G714" s="23" t="str">
        <f aca="false">IF(E714&gt;0,"ja","nein")</f>
        <v>ja</v>
      </c>
      <c r="H714" s="26" t="n">
        <v>136.54</v>
      </c>
      <c r="I714" s="26" t="n">
        <f aca="false">(H714/10+IF(N714=2025,Einstellungen!$B$23,Einstellungen!$C$23))*(1+Einstellungen!$B$10)</f>
        <v>36.19385</v>
      </c>
      <c r="J714" s="25" t="n">
        <f aca="false">E714*I714/100</f>
        <v>0.15986823545</v>
      </c>
      <c r="K714" s="25" t="n">
        <f aca="false">E714*Einstellungen!$B$5/100</f>
        <v>0.128093</v>
      </c>
      <c r="L714" s="23" t="str">
        <f aca="false">IF(I714&lt;Einstellungen!$B$5,"ja","nein")</f>
        <v>nein</v>
      </c>
      <c r="M714" s="23" t="s">
        <v>123</v>
      </c>
      <c r="N714" s="23" t="n">
        <v>2025</v>
      </c>
      <c r="O714" s="23" t="n">
        <v>21</v>
      </c>
    </row>
    <row r="715" customFormat="false" ht="15" hidden="false" customHeight="false" outlineLevel="0" collapsed="false">
      <c r="A715" s="22" t="n">
        <v>45715</v>
      </c>
      <c r="B715" s="23" t="s">
        <v>96</v>
      </c>
      <c r="C715" s="23" t="s">
        <v>106</v>
      </c>
      <c r="D715" s="24" t="n">
        <v>199.4</v>
      </c>
      <c r="E715" s="25" t="n">
        <f aca="false">MAX(D715,0)/1000</f>
        <v>0.1994</v>
      </c>
      <c r="F715" s="25" t="n">
        <f aca="false">MAX(-D715,0)/1000</f>
        <v>0</v>
      </c>
      <c r="G715" s="23" t="str">
        <f aca="false">IF(E715&gt;0,"ja","nein")</f>
        <v>ja</v>
      </c>
      <c r="H715" s="26" t="n">
        <v>124.69</v>
      </c>
      <c r="I715" s="26" t="n">
        <f aca="false">(H715/10+IF(N715=2025,Einstellungen!$B$23,Einstellungen!$C$23))*(1+Einstellungen!$B$10)</f>
        <v>34.7837</v>
      </c>
      <c r="J715" s="25" t="n">
        <f aca="false">E715*I715/100</f>
        <v>0.0693586978</v>
      </c>
      <c r="K715" s="25" t="n">
        <f aca="false">E715*Einstellungen!$B$5/100</f>
        <v>0.057826</v>
      </c>
      <c r="L715" s="23" t="str">
        <f aca="false">IF(I715&lt;Einstellungen!$B$5,"ja","nein")</f>
        <v>nein</v>
      </c>
      <c r="M715" s="23" t="s">
        <v>123</v>
      </c>
      <c r="N715" s="23" t="n">
        <v>2025</v>
      </c>
      <c r="O715" s="23" t="n">
        <v>22</v>
      </c>
    </row>
    <row r="716" customFormat="false" ht="15" hidden="false" customHeight="false" outlineLevel="0" collapsed="false">
      <c r="A716" s="22" t="n">
        <v>45715</v>
      </c>
      <c r="B716" s="23" t="s">
        <v>101</v>
      </c>
      <c r="C716" s="23" t="s">
        <v>106</v>
      </c>
      <c r="D716" s="24" t="n">
        <v>313.5</v>
      </c>
      <c r="E716" s="25" t="n">
        <f aca="false">MAX(D716,0)/1000</f>
        <v>0.3135</v>
      </c>
      <c r="F716" s="25" t="n">
        <f aca="false">MAX(-D716,0)/1000</f>
        <v>0</v>
      </c>
      <c r="G716" s="23" t="str">
        <f aca="false">IF(E716&gt;0,"ja","nein")</f>
        <v>ja</v>
      </c>
      <c r="H716" s="26" t="n">
        <v>114.89</v>
      </c>
      <c r="I716" s="26" t="n">
        <f aca="false">(H716/10+IF(N716=2025,Einstellungen!$B$23,Einstellungen!$C$23))*(1+Einstellungen!$B$10)</f>
        <v>33.6175</v>
      </c>
      <c r="J716" s="25" t="n">
        <f aca="false">E716*I716/100</f>
        <v>0.1053908625</v>
      </c>
      <c r="K716" s="25" t="n">
        <f aca="false">E716*Einstellungen!$B$5/100</f>
        <v>0.090915</v>
      </c>
      <c r="L716" s="23" t="str">
        <f aca="false">IF(I716&lt;Einstellungen!$B$5,"ja","nein")</f>
        <v>nein</v>
      </c>
      <c r="M716" s="23" t="s">
        <v>123</v>
      </c>
      <c r="N716" s="23" t="n">
        <v>2025</v>
      </c>
      <c r="O716" s="23" t="n">
        <v>23</v>
      </c>
    </row>
    <row r="717" customFormat="false" ht="15" hidden="false" customHeight="false" outlineLevel="0" collapsed="false">
      <c r="A717" s="22" t="n">
        <v>45716</v>
      </c>
      <c r="B717" s="23" t="s">
        <v>102</v>
      </c>
      <c r="C717" s="23" t="s">
        <v>121</v>
      </c>
      <c r="D717" s="24" t="n">
        <v>282.2</v>
      </c>
      <c r="E717" s="25" t="n">
        <f aca="false">MAX(D717,0)/1000</f>
        <v>0.2822</v>
      </c>
      <c r="F717" s="25" t="n">
        <f aca="false">MAX(-D717,0)/1000</f>
        <v>0</v>
      </c>
      <c r="G717" s="23" t="str">
        <f aca="false">IF(E717&gt;0,"ja","nein")</f>
        <v>ja</v>
      </c>
      <c r="H717" s="26" t="n">
        <v>115.47</v>
      </c>
      <c r="I717" s="26" t="n">
        <f aca="false">(H717/10+IF(N717=2025,Einstellungen!$B$23,Einstellungen!$C$23))*(1+Einstellungen!$B$10)</f>
        <v>33.68652</v>
      </c>
      <c r="J717" s="25" t="n">
        <f aca="false">E717*I717/100</f>
        <v>0.09506335944</v>
      </c>
      <c r="K717" s="25" t="n">
        <f aca="false">E717*Einstellungen!$B$5/100</f>
        <v>0.081838</v>
      </c>
      <c r="L717" s="23" t="str">
        <f aca="false">IF(I717&lt;Einstellungen!$B$5,"ja","nein")</f>
        <v>nein</v>
      </c>
      <c r="M717" s="23" t="s">
        <v>123</v>
      </c>
      <c r="N717" s="23" t="n">
        <v>2025</v>
      </c>
      <c r="O717" s="23" t="n">
        <v>0</v>
      </c>
    </row>
    <row r="718" customFormat="false" ht="15" hidden="false" customHeight="false" outlineLevel="0" collapsed="false">
      <c r="A718" s="22" t="n">
        <v>45716</v>
      </c>
      <c r="B718" s="23" t="s">
        <v>107</v>
      </c>
      <c r="C718" s="23" t="s">
        <v>121</v>
      </c>
      <c r="D718" s="24" t="n">
        <v>238.2</v>
      </c>
      <c r="E718" s="25" t="n">
        <f aca="false">MAX(D718,0)/1000</f>
        <v>0.2382</v>
      </c>
      <c r="F718" s="25" t="n">
        <f aca="false">MAX(-D718,0)/1000</f>
        <v>0</v>
      </c>
      <c r="G718" s="23" t="str">
        <f aca="false">IF(E718&gt;0,"ja","nein")</f>
        <v>ja</v>
      </c>
      <c r="H718" s="26" t="n">
        <v>110.54</v>
      </c>
      <c r="I718" s="26" t="n">
        <f aca="false">(H718/10+IF(N718=2025,Einstellungen!$B$23,Einstellungen!$C$23))*(1+Einstellungen!$B$10)</f>
        <v>33.09985</v>
      </c>
      <c r="J718" s="25" t="n">
        <f aca="false">E718*I718/100</f>
        <v>0.0788438427</v>
      </c>
      <c r="K718" s="25" t="n">
        <f aca="false">E718*Einstellungen!$B$5/100</f>
        <v>0.069078</v>
      </c>
      <c r="L718" s="23" t="str">
        <f aca="false">IF(I718&lt;Einstellungen!$B$5,"ja","nein")</f>
        <v>nein</v>
      </c>
      <c r="M718" s="23" t="s">
        <v>123</v>
      </c>
      <c r="N718" s="23" t="n">
        <v>2025</v>
      </c>
      <c r="O718" s="23" t="n">
        <v>1</v>
      </c>
    </row>
    <row r="719" customFormat="false" ht="15" hidden="false" customHeight="false" outlineLevel="0" collapsed="false">
      <c r="A719" s="22" t="n">
        <v>45716</v>
      </c>
      <c r="B719" s="23" t="s">
        <v>108</v>
      </c>
      <c r="C719" s="23" t="s">
        <v>121</v>
      </c>
      <c r="D719" s="24" t="n">
        <v>218</v>
      </c>
      <c r="E719" s="25" t="n">
        <f aca="false">MAX(D719,0)/1000</f>
        <v>0.218</v>
      </c>
      <c r="F719" s="25" t="n">
        <f aca="false">MAX(-D719,0)/1000</f>
        <v>0</v>
      </c>
      <c r="G719" s="23" t="str">
        <f aca="false">IF(E719&gt;0,"ja","nein")</f>
        <v>ja</v>
      </c>
      <c r="H719" s="26" t="n">
        <v>109.38</v>
      </c>
      <c r="I719" s="26" t="n">
        <f aca="false">(H719/10+IF(N719=2025,Einstellungen!$B$23,Einstellungen!$C$23))*(1+Einstellungen!$B$10)</f>
        <v>32.96181</v>
      </c>
      <c r="J719" s="25" t="n">
        <f aca="false">E719*I719/100</f>
        <v>0.0718567458</v>
      </c>
      <c r="K719" s="25" t="n">
        <f aca="false">E719*Einstellungen!$B$5/100</f>
        <v>0.06322</v>
      </c>
      <c r="L719" s="23" t="str">
        <f aca="false">IF(I719&lt;Einstellungen!$B$5,"ja","nein")</f>
        <v>nein</v>
      </c>
      <c r="M719" s="23" t="s">
        <v>123</v>
      </c>
      <c r="N719" s="23" t="n">
        <v>2025</v>
      </c>
      <c r="O719" s="23" t="n">
        <v>2</v>
      </c>
    </row>
    <row r="720" customFormat="false" ht="15" hidden="false" customHeight="false" outlineLevel="0" collapsed="false">
      <c r="A720" s="22" t="n">
        <v>45716</v>
      </c>
      <c r="B720" s="23" t="s">
        <v>109</v>
      </c>
      <c r="C720" s="23" t="s">
        <v>121</v>
      </c>
      <c r="D720" s="24" t="n">
        <v>162.2</v>
      </c>
      <c r="E720" s="25" t="n">
        <f aca="false">MAX(D720,0)/1000</f>
        <v>0.1622</v>
      </c>
      <c r="F720" s="25" t="n">
        <f aca="false">MAX(-D720,0)/1000</f>
        <v>0</v>
      </c>
      <c r="G720" s="23" t="str">
        <f aca="false">IF(E720&gt;0,"ja","nein")</f>
        <v>ja</v>
      </c>
      <c r="H720" s="26" t="n">
        <v>106.93</v>
      </c>
      <c r="I720" s="26" t="n">
        <f aca="false">(H720/10+IF(N720=2025,Einstellungen!$B$23,Einstellungen!$C$23))*(1+Einstellungen!$B$10)</f>
        <v>32.67026</v>
      </c>
      <c r="J720" s="25" t="n">
        <f aca="false">E720*I720/100</f>
        <v>0.05299116172</v>
      </c>
      <c r="K720" s="25" t="n">
        <f aca="false">E720*Einstellungen!$B$5/100</f>
        <v>0.047038</v>
      </c>
      <c r="L720" s="23" t="str">
        <f aca="false">IF(I720&lt;Einstellungen!$B$5,"ja","nein")</f>
        <v>nein</v>
      </c>
      <c r="M720" s="23" t="s">
        <v>123</v>
      </c>
      <c r="N720" s="23" t="n">
        <v>2025</v>
      </c>
      <c r="O720" s="23" t="n">
        <v>3</v>
      </c>
    </row>
    <row r="721" customFormat="false" ht="15" hidden="false" customHeight="false" outlineLevel="0" collapsed="false">
      <c r="A721" s="22" t="n">
        <v>45716</v>
      </c>
      <c r="B721" s="23" t="s">
        <v>110</v>
      </c>
      <c r="C721" s="23" t="s">
        <v>121</v>
      </c>
      <c r="D721" s="24" t="n">
        <v>175.1</v>
      </c>
      <c r="E721" s="25" t="n">
        <f aca="false">MAX(D721,0)/1000</f>
        <v>0.1751</v>
      </c>
      <c r="F721" s="25" t="n">
        <f aca="false">MAX(-D721,0)/1000</f>
        <v>0</v>
      </c>
      <c r="G721" s="23" t="str">
        <f aca="false">IF(E721&gt;0,"ja","nein")</f>
        <v>ja</v>
      </c>
      <c r="H721" s="26" t="n">
        <v>112.03</v>
      </c>
      <c r="I721" s="26" t="n">
        <f aca="false">(H721/10+IF(N721=2025,Einstellungen!$B$23,Einstellungen!$C$23))*(1+Einstellungen!$B$10)</f>
        <v>33.27716</v>
      </c>
      <c r="J721" s="25" t="n">
        <f aca="false">E721*I721/100</f>
        <v>0.05826830716</v>
      </c>
      <c r="K721" s="25" t="n">
        <f aca="false">E721*Einstellungen!$B$5/100</f>
        <v>0.050779</v>
      </c>
      <c r="L721" s="23" t="str">
        <f aca="false">IF(I721&lt;Einstellungen!$B$5,"ja","nein")</f>
        <v>nein</v>
      </c>
      <c r="M721" s="23" t="s">
        <v>123</v>
      </c>
      <c r="N721" s="23" t="n">
        <v>2025</v>
      </c>
      <c r="O721" s="23" t="n">
        <v>4</v>
      </c>
    </row>
    <row r="722" customFormat="false" ht="15" hidden="false" customHeight="false" outlineLevel="0" collapsed="false">
      <c r="A722" s="22" t="n">
        <v>45716</v>
      </c>
      <c r="B722" s="23" t="s">
        <v>111</v>
      </c>
      <c r="C722" s="23" t="s">
        <v>121</v>
      </c>
      <c r="D722" s="24" t="n">
        <v>182.9</v>
      </c>
      <c r="E722" s="25" t="n">
        <f aca="false">MAX(D722,0)/1000</f>
        <v>0.1829</v>
      </c>
      <c r="F722" s="25" t="n">
        <f aca="false">MAX(-D722,0)/1000</f>
        <v>0</v>
      </c>
      <c r="G722" s="23" t="str">
        <f aca="false">IF(E722&gt;0,"ja","nein")</f>
        <v>ja</v>
      </c>
      <c r="H722" s="26" t="n">
        <v>112.63</v>
      </c>
      <c r="I722" s="26" t="n">
        <f aca="false">(H722/10+IF(N722=2025,Einstellungen!$B$23,Einstellungen!$C$23))*(1+Einstellungen!$B$10)</f>
        <v>33.34856</v>
      </c>
      <c r="J722" s="25" t="n">
        <f aca="false">E722*I722/100</f>
        <v>0.06099451624</v>
      </c>
      <c r="K722" s="25" t="n">
        <f aca="false">E722*Einstellungen!$B$5/100</f>
        <v>0.053041</v>
      </c>
      <c r="L722" s="23" t="str">
        <f aca="false">IF(I722&lt;Einstellungen!$B$5,"ja","nein")</f>
        <v>nein</v>
      </c>
      <c r="M722" s="23" t="s">
        <v>123</v>
      </c>
      <c r="N722" s="23" t="n">
        <v>2025</v>
      </c>
      <c r="O722" s="23" t="n">
        <v>5</v>
      </c>
    </row>
    <row r="723" customFormat="false" ht="15" hidden="false" customHeight="false" outlineLevel="0" collapsed="false">
      <c r="A723" s="22" t="n">
        <v>45716</v>
      </c>
      <c r="B723" s="23" t="s">
        <v>112</v>
      </c>
      <c r="C723" s="23" t="s">
        <v>121</v>
      </c>
      <c r="D723" s="24" t="n">
        <v>277</v>
      </c>
      <c r="E723" s="25" t="n">
        <f aca="false">MAX(D723,0)/1000</f>
        <v>0.277</v>
      </c>
      <c r="F723" s="25" t="n">
        <f aca="false">MAX(-D723,0)/1000</f>
        <v>0</v>
      </c>
      <c r="G723" s="23" t="str">
        <f aca="false">IF(E723&gt;0,"ja","nein")</f>
        <v>ja</v>
      </c>
      <c r="H723" s="26" t="n">
        <v>135.99</v>
      </c>
      <c r="I723" s="26" t="n">
        <f aca="false">(H723/10+IF(N723=2025,Einstellungen!$B$23,Einstellungen!$C$23))*(1+Einstellungen!$B$10)</f>
        <v>36.1284</v>
      </c>
      <c r="J723" s="25" t="n">
        <f aca="false">E723*I723/100</f>
        <v>0.100075668</v>
      </c>
      <c r="K723" s="25" t="n">
        <f aca="false">E723*Einstellungen!$B$5/100</f>
        <v>0.08033</v>
      </c>
      <c r="L723" s="23" t="str">
        <f aca="false">IF(I723&lt;Einstellungen!$B$5,"ja","nein")</f>
        <v>nein</v>
      </c>
      <c r="M723" s="23" t="s">
        <v>123</v>
      </c>
      <c r="N723" s="23" t="n">
        <v>2025</v>
      </c>
      <c r="O723" s="23" t="n">
        <v>6</v>
      </c>
    </row>
    <row r="724" customFormat="false" ht="15" hidden="false" customHeight="false" outlineLevel="0" collapsed="false">
      <c r="A724" s="22" t="n">
        <v>45716</v>
      </c>
      <c r="B724" s="23" t="s">
        <v>113</v>
      </c>
      <c r="C724" s="23" t="s">
        <v>121</v>
      </c>
      <c r="D724" s="24" t="n">
        <v>235.8</v>
      </c>
      <c r="E724" s="25" t="n">
        <f aca="false">MAX(D724,0)/1000</f>
        <v>0.2358</v>
      </c>
      <c r="F724" s="25" t="n">
        <f aca="false">MAX(-D724,0)/1000</f>
        <v>0</v>
      </c>
      <c r="G724" s="23" t="str">
        <f aca="false">IF(E724&gt;0,"ja","nein")</f>
        <v>ja</v>
      </c>
      <c r="H724" s="26" t="n">
        <v>150</v>
      </c>
      <c r="I724" s="26" t="n">
        <f aca="false">(H724/10+IF(N724=2025,Einstellungen!$B$23,Einstellungen!$C$23))*(1+Einstellungen!$B$10)</f>
        <v>37.79559</v>
      </c>
      <c r="J724" s="25" t="n">
        <f aca="false">E724*I724/100</f>
        <v>0.08912200122</v>
      </c>
      <c r="K724" s="25" t="n">
        <f aca="false">E724*Einstellungen!$B$5/100</f>
        <v>0.068382</v>
      </c>
      <c r="L724" s="23" t="str">
        <f aca="false">IF(I724&lt;Einstellungen!$B$5,"ja","nein")</f>
        <v>nein</v>
      </c>
      <c r="M724" s="23" t="s">
        <v>123</v>
      </c>
      <c r="N724" s="23" t="n">
        <v>2025</v>
      </c>
      <c r="O724" s="23" t="n">
        <v>7</v>
      </c>
    </row>
    <row r="725" customFormat="false" ht="15" hidden="false" customHeight="false" outlineLevel="0" collapsed="false">
      <c r="A725" s="22" t="n">
        <v>45716</v>
      </c>
      <c r="B725" s="23" t="s">
        <v>114</v>
      </c>
      <c r="C725" s="23" t="s">
        <v>121</v>
      </c>
      <c r="D725" s="24" t="n">
        <v>127.6</v>
      </c>
      <c r="E725" s="25" t="n">
        <f aca="false">MAX(D725,0)/1000</f>
        <v>0.1276</v>
      </c>
      <c r="F725" s="25" t="n">
        <f aca="false">MAX(-D725,0)/1000</f>
        <v>0</v>
      </c>
      <c r="G725" s="23" t="str">
        <f aca="false">IF(E725&gt;0,"ja","nein")</f>
        <v>ja</v>
      </c>
      <c r="H725" s="26" t="n">
        <v>161.82</v>
      </c>
      <c r="I725" s="26" t="n">
        <f aca="false">(H725/10+IF(N725=2025,Einstellungen!$B$23,Einstellungen!$C$23))*(1+Einstellungen!$B$10)</f>
        <v>39.20217</v>
      </c>
      <c r="J725" s="25" t="n">
        <f aca="false">E725*I725/100</f>
        <v>0.05002196892</v>
      </c>
      <c r="K725" s="25" t="n">
        <f aca="false">E725*Einstellungen!$B$5/100</f>
        <v>0.037004</v>
      </c>
      <c r="L725" s="23" t="str">
        <f aca="false">IF(I725&lt;Einstellungen!$B$5,"ja","nein")</f>
        <v>nein</v>
      </c>
      <c r="M725" s="23" t="s">
        <v>123</v>
      </c>
      <c r="N725" s="23" t="n">
        <v>2025</v>
      </c>
      <c r="O725" s="23" t="n">
        <v>8</v>
      </c>
    </row>
    <row r="726" customFormat="false" ht="15" hidden="false" customHeight="false" outlineLevel="0" collapsed="false">
      <c r="A726" s="22" t="n">
        <v>45716</v>
      </c>
      <c r="B726" s="23" t="s">
        <v>115</v>
      </c>
      <c r="C726" s="23" t="s">
        <v>121</v>
      </c>
      <c r="D726" s="24" t="n">
        <v>-0.4</v>
      </c>
      <c r="E726" s="25" t="n">
        <f aca="false">MAX(D726,0)/1000</f>
        <v>0</v>
      </c>
      <c r="F726" s="25" t="n">
        <f aca="false">MAX(-D726,0)/1000</f>
        <v>0.0004</v>
      </c>
      <c r="G726" s="23" t="str">
        <f aca="false">IF(E726&gt;0,"ja","nein")</f>
        <v>nein</v>
      </c>
      <c r="H726" s="26" t="n">
        <v>145.5</v>
      </c>
      <c r="I726" s="26" t="n">
        <f aca="false">(H726/10+IF(N726=2025,Einstellungen!$B$23,Einstellungen!$C$23))*(1+Einstellungen!$B$10)</f>
        <v>37.26009</v>
      </c>
      <c r="J726" s="25" t="n">
        <f aca="false">E726*I726/100</f>
        <v>0</v>
      </c>
      <c r="K726" s="25" t="n">
        <f aca="false">E726*Einstellungen!$B$5/100</f>
        <v>0</v>
      </c>
      <c r="L726" s="23" t="str">
        <f aca="false">IF(I726&lt;Einstellungen!$B$5,"ja","nein")</f>
        <v>nein</v>
      </c>
      <c r="M726" s="23" t="s">
        <v>123</v>
      </c>
      <c r="N726" s="23" t="n">
        <v>2025</v>
      </c>
      <c r="O726" s="23" t="n">
        <v>9</v>
      </c>
    </row>
    <row r="727" customFormat="false" ht="15" hidden="false" customHeight="false" outlineLevel="0" collapsed="false">
      <c r="A727" s="22" t="n">
        <v>45716</v>
      </c>
      <c r="B727" s="23" t="s">
        <v>116</v>
      </c>
      <c r="C727" s="23" t="s">
        <v>121</v>
      </c>
      <c r="D727" s="24" t="n">
        <v>10.7</v>
      </c>
      <c r="E727" s="25" t="n">
        <f aca="false">MAX(D727,0)/1000</f>
        <v>0.0107</v>
      </c>
      <c r="F727" s="25" t="n">
        <f aca="false">MAX(-D727,0)/1000</f>
        <v>0</v>
      </c>
      <c r="G727" s="23" t="str">
        <f aca="false">IF(E727&gt;0,"ja","nein")</f>
        <v>ja</v>
      </c>
      <c r="H727" s="26" t="n">
        <v>127.7</v>
      </c>
      <c r="I727" s="26" t="n">
        <f aca="false">(H727/10+IF(N727=2025,Einstellungen!$B$23,Einstellungen!$C$23))*(1+Einstellungen!$B$10)</f>
        <v>35.14189</v>
      </c>
      <c r="J727" s="25" t="n">
        <f aca="false">E727*I727/100</f>
        <v>0.00376018223</v>
      </c>
      <c r="K727" s="25" t="n">
        <f aca="false">E727*Einstellungen!$B$5/100</f>
        <v>0.003103</v>
      </c>
      <c r="L727" s="23" t="str">
        <f aca="false">IF(I727&lt;Einstellungen!$B$5,"ja","nein")</f>
        <v>nein</v>
      </c>
      <c r="M727" s="23" t="s">
        <v>123</v>
      </c>
      <c r="N727" s="23" t="n">
        <v>2025</v>
      </c>
      <c r="O727" s="23" t="n">
        <v>10</v>
      </c>
    </row>
    <row r="728" customFormat="false" ht="15" hidden="false" customHeight="false" outlineLevel="0" collapsed="false">
      <c r="A728" s="22" t="n">
        <v>45716</v>
      </c>
      <c r="B728" s="23" t="s">
        <v>117</v>
      </c>
      <c r="C728" s="23" t="s">
        <v>121</v>
      </c>
      <c r="D728" s="24" t="n">
        <v>48.9</v>
      </c>
      <c r="E728" s="25" t="n">
        <f aca="false">MAX(D728,0)/1000</f>
        <v>0.0489</v>
      </c>
      <c r="F728" s="25" t="n">
        <f aca="false">MAX(-D728,0)/1000</f>
        <v>0</v>
      </c>
      <c r="G728" s="23" t="str">
        <f aca="false">IF(E728&gt;0,"ja","nein")</f>
        <v>ja</v>
      </c>
      <c r="H728" s="26" t="n">
        <v>115.97</v>
      </c>
      <c r="I728" s="26" t="n">
        <f aca="false">(H728/10+IF(N728=2025,Einstellungen!$B$23,Einstellungen!$C$23))*(1+Einstellungen!$B$10)</f>
        <v>33.74602</v>
      </c>
      <c r="J728" s="25" t="n">
        <f aca="false">E728*I728/100</f>
        <v>0.01650180378</v>
      </c>
      <c r="K728" s="25" t="n">
        <f aca="false">E728*Einstellungen!$B$5/100</f>
        <v>0.014181</v>
      </c>
      <c r="L728" s="23" t="str">
        <f aca="false">IF(I728&lt;Einstellungen!$B$5,"ja","nein")</f>
        <v>nein</v>
      </c>
      <c r="M728" s="23" t="s">
        <v>123</v>
      </c>
      <c r="N728" s="23" t="n">
        <v>2025</v>
      </c>
      <c r="O728" s="23" t="n">
        <v>11</v>
      </c>
    </row>
    <row r="729" customFormat="false" ht="15" hidden="false" customHeight="false" outlineLevel="0" collapsed="false">
      <c r="A729" s="22" t="n">
        <v>45716</v>
      </c>
      <c r="B729" s="23" t="s">
        <v>118</v>
      </c>
      <c r="C729" s="23" t="s">
        <v>121</v>
      </c>
      <c r="D729" s="24" t="n">
        <v>-1104</v>
      </c>
      <c r="E729" s="25" t="n">
        <f aca="false">MAX(D729,0)/1000</f>
        <v>0</v>
      </c>
      <c r="F729" s="25" t="n">
        <f aca="false">MAX(-D729,0)/1000</f>
        <v>1.104</v>
      </c>
      <c r="G729" s="23" t="str">
        <f aca="false">IF(E729&gt;0,"ja","nein")</f>
        <v>nein</v>
      </c>
      <c r="H729" s="26" t="n">
        <v>109.51</v>
      </c>
      <c r="I729" s="26" t="n">
        <f aca="false">(H729/10+IF(N729=2025,Einstellungen!$B$23,Einstellungen!$C$23))*(1+Einstellungen!$B$10)</f>
        <v>32.97728</v>
      </c>
      <c r="J729" s="25" t="n">
        <f aca="false">E729*I729/100</f>
        <v>0</v>
      </c>
      <c r="K729" s="25" t="n">
        <f aca="false">E729*Einstellungen!$B$5/100</f>
        <v>0</v>
      </c>
      <c r="L729" s="23" t="str">
        <f aca="false">IF(I729&lt;Einstellungen!$B$5,"ja","nein")</f>
        <v>nein</v>
      </c>
      <c r="M729" s="23" t="s">
        <v>123</v>
      </c>
      <c r="N729" s="23" t="n">
        <v>2025</v>
      </c>
      <c r="O729" s="23" t="n">
        <v>12</v>
      </c>
    </row>
    <row r="730" customFormat="false" ht="15" hidden="false" customHeight="false" outlineLevel="0" collapsed="false">
      <c r="A730" s="22" t="n">
        <v>45716</v>
      </c>
      <c r="B730" s="23" t="s">
        <v>119</v>
      </c>
      <c r="C730" s="23" t="s">
        <v>121</v>
      </c>
      <c r="D730" s="24" t="n">
        <v>-1370.8</v>
      </c>
      <c r="E730" s="25" t="n">
        <f aca="false">MAX(D730,0)/1000</f>
        <v>0</v>
      </c>
      <c r="F730" s="25" t="n">
        <f aca="false">MAX(-D730,0)/1000</f>
        <v>1.3708</v>
      </c>
      <c r="G730" s="23" t="str">
        <f aca="false">IF(E730&gt;0,"ja","nein")</f>
        <v>nein</v>
      </c>
      <c r="H730" s="26" t="n">
        <v>108.57</v>
      </c>
      <c r="I730" s="26" t="n">
        <f aca="false">(H730/10+IF(N730=2025,Einstellungen!$B$23,Einstellungen!$C$23))*(1+Einstellungen!$B$10)</f>
        <v>32.86542</v>
      </c>
      <c r="J730" s="25" t="n">
        <f aca="false">E730*I730/100</f>
        <v>0</v>
      </c>
      <c r="K730" s="25" t="n">
        <f aca="false">E730*Einstellungen!$B$5/100</f>
        <v>0</v>
      </c>
      <c r="L730" s="23" t="str">
        <f aca="false">IF(I730&lt;Einstellungen!$B$5,"ja","nein")</f>
        <v>nein</v>
      </c>
      <c r="M730" s="23" t="s">
        <v>123</v>
      </c>
      <c r="N730" s="23" t="n">
        <v>2025</v>
      </c>
      <c r="O730" s="23" t="n">
        <v>13</v>
      </c>
    </row>
    <row r="731" customFormat="false" ht="15" hidden="false" customHeight="false" outlineLevel="0" collapsed="false">
      <c r="A731" s="22" t="n">
        <v>45716</v>
      </c>
      <c r="B731" s="23" t="s">
        <v>120</v>
      </c>
      <c r="C731" s="23" t="s">
        <v>121</v>
      </c>
      <c r="D731" s="24" t="n">
        <v>-443.8</v>
      </c>
      <c r="E731" s="25" t="n">
        <f aca="false">MAX(D731,0)/1000</f>
        <v>0</v>
      </c>
      <c r="F731" s="25" t="n">
        <f aca="false">MAX(-D731,0)/1000</f>
        <v>0.4438</v>
      </c>
      <c r="G731" s="23" t="str">
        <f aca="false">IF(E731&gt;0,"ja","nein")</f>
        <v>nein</v>
      </c>
      <c r="H731" s="26" t="n">
        <v>111.58</v>
      </c>
      <c r="I731" s="26" t="n">
        <f aca="false">(H731/10+IF(N731=2025,Einstellungen!$B$23,Einstellungen!$C$23))*(1+Einstellungen!$B$10)</f>
        <v>33.22361</v>
      </c>
      <c r="J731" s="25" t="n">
        <f aca="false">E731*I731/100</f>
        <v>0</v>
      </c>
      <c r="K731" s="25" t="n">
        <f aca="false">E731*Einstellungen!$B$5/100</f>
        <v>0</v>
      </c>
      <c r="L731" s="23" t="str">
        <f aca="false">IF(I731&lt;Einstellungen!$B$5,"ja","nein")</f>
        <v>nein</v>
      </c>
      <c r="M731" s="23" t="s">
        <v>123</v>
      </c>
      <c r="N731" s="23" t="n">
        <v>2025</v>
      </c>
      <c r="O731" s="23" t="n">
        <v>14</v>
      </c>
    </row>
    <row r="732" customFormat="false" ht="15" hidden="false" customHeight="false" outlineLevel="0" collapsed="false">
      <c r="A732" s="22" t="n">
        <v>45716</v>
      </c>
      <c r="B732" s="23" t="s">
        <v>104</v>
      </c>
      <c r="C732" s="23" t="s">
        <v>121</v>
      </c>
      <c r="D732" s="24" t="n">
        <v>-572.1</v>
      </c>
      <c r="E732" s="25" t="n">
        <f aca="false">MAX(D732,0)/1000</f>
        <v>0</v>
      </c>
      <c r="F732" s="25" t="n">
        <f aca="false">MAX(-D732,0)/1000</f>
        <v>0.5721</v>
      </c>
      <c r="G732" s="23" t="str">
        <f aca="false">IF(E732&gt;0,"ja","nein")</f>
        <v>nein</v>
      </c>
      <c r="H732" s="26" t="n">
        <v>125.57</v>
      </c>
      <c r="I732" s="26" t="n">
        <f aca="false">(H732/10+IF(N732=2025,Einstellungen!$B$23,Einstellungen!$C$23))*(1+Einstellungen!$B$10)</f>
        <v>34.88842</v>
      </c>
      <c r="J732" s="25" t="n">
        <f aca="false">E732*I732/100</f>
        <v>0</v>
      </c>
      <c r="K732" s="25" t="n">
        <f aca="false">E732*Einstellungen!$B$5/100</f>
        <v>0</v>
      </c>
      <c r="L732" s="23" t="str">
        <f aca="false">IF(I732&lt;Einstellungen!$B$5,"ja","nein")</f>
        <v>nein</v>
      </c>
      <c r="M732" s="23" t="s">
        <v>123</v>
      </c>
      <c r="N732" s="23" t="n">
        <v>2025</v>
      </c>
      <c r="O732" s="23" t="n">
        <v>15</v>
      </c>
    </row>
    <row r="733" customFormat="false" ht="15" hidden="false" customHeight="false" outlineLevel="0" collapsed="false">
      <c r="A733" s="22" t="n">
        <v>45716</v>
      </c>
      <c r="B733" s="23" t="s">
        <v>105</v>
      </c>
      <c r="C733" s="23" t="s">
        <v>121</v>
      </c>
      <c r="D733" s="24" t="n">
        <v>-136.3</v>
      </c>
      <c r="E733" s="25" t="n">
        <f aca="false">MAX(D733,0)/1000</f>
        <v>0</v>
      </c>
      <c r="F733" s="25" t="n">
        <f aca="false">MAX(-D733,0)/1000</f>
        <v>0.1363</v>
      </c>
      <c r="G733" s="23" t="str">
        <f aca="false">IF(E733&gt;0,"ja","nein")</f>
        <v>nein</v>
      </c>
      <c r="H733" s="26" t="n">
        <v>135.05</v>
      </c>
      <c r="I733" s="26" t="n">
        <f aca="false">(H733/10+IF(N733=2025,Einstellungen!$B$23,Einstellungen!$C$23))*(1+Einstellungen!$B$10)</f>
        <v>36.01654</v>
      </c>
      <c r="J733" s="25" t="n">
        <f aca="false">E733*I733/100</f>
        <v>0</v>
      </c>
      <c r="K733" s="25" t="n">
        <f aca="false">E733*Einstellungen!$B$5/100</f>
        <v>0</v>
      </c>
      <c r="L733" s="23" t="str">
        <f aca="false">IF(I733&lt;Einstellungen!$B$5,"ja","nein")</f>
        <v>nein</v>
      </c>
      <c r="M733" s="23" t="s">
        <v>123</v>
      </c>
      <c r="N733" s="23" t="n">
        <v>2025</v>
      </c>
      <c r="O733" s="23" t="n">
        <v>16</v>
      </c>
    </row>
    <row r="734" customFormat="false" ht="15" hidden="false" customHeight="false" outlineLevel="0" collapsed="false">
      <c r="A734" s="22" t="n">
        <v>45716</v>
      </c>
      <c r="B734" s="23" t="s">
        <v>97</v>
      </c>
      <c r="C734" s="23" t="s">
        <v>121</v>
      </c>
      <c r="D734" s="24" t="n">
        <v>442.4</v>
      </c>
      <c r="E734" s="25" t="n">
        <f aca="false">MAX(D734,0)/1000</f>
        <v>0.4424</v>
      </c>
      <c r="F734" s="25" t="n">
        <f aca="false">MAX(-D734,0)/1000</f>
        <v>0</v>
      </c>
      <c r="G734" s="23" t="str">
        <f aca="false">IF(E734&gt;0,"ja","nein")</f>
        <v>ja</v>
      </c>
      <c r="H734" s="26" t="n">
        <v>152.85</v>
      </c>
      <c r="I734" s="26" t="n">
        <f aca="false">(H734/10+IF(N734=2025,Einstellungen!$B$23,Einstellungen!$C$23))*(1+Einstellungen!$B$10)</f>
        <v>38.13474</v>
      </c>
      <c r="J734" s="25" t="n">
        <f aca="false">E734*I734/100</f>
        <v>0.16870808976</v>
      </c>
      <c r="K734" s="25" t="n">
        <f aca="false">E734*Einstellungen!$B$5/100</f>
        <v>0.128296</v>
      </c>
      <c r="L734" s="23" t="str">
        <f aca="false">IF(I734&lt;Einstellungen!$B$5,"ja","nein")</f>
        <v>nein</v>
      </c>
      <c r="M734" s="23" t="s">
        <v>123</v>
      </c>
      <c r="N734" s="23" t="n">
        <v>2025</v>
      </c>
      <c r="O734" s="23" t="n">
        <v>17</v>
      </c>
    </row>
    <row r="735" customFormat="false" ht="15" hidden="false" customHeight="false" outlineLevel="0" collapsed="false">
      <c r="A735" s="22" t="n">
        <v>45716</v>
      </c>
      <c r="B735" s="23" t="s">
        <v>99</v>
      </c>
      <c r="C735" s="23" t="s">
        <v>121</v>
      </c>
      <c r="D735" s="24" t="n">
        <v>1074.5</v>
      </c>
      <c r="E735" s="25" t="n">
        <f aca="false">MAX(D735,0)/1000</f>
        <v>1.0745</v>
      </c>
      <c r="F735" s="25" t="n">
        <f aca="false">MAX(-D735,0)/1000</f>
        <v>0</v>
      </c>
      <c r="G735" s="23" t="str">
        <f aca="false">IF(E735&gt;0,"ja","nein")</f>
        <v>ja</v>
      </c>
      <c r="H735" s="26" t="n">
        <v>161.24</v>
      </c>
      <c r="I735" s="26" t="n">
        <f aca="false">(H735/10+IF(N735=2025,Einstellungen!$B$23,Einstellungen!$C$23))*(1+Einstellungen!$B$10)</f>
        <v>39.13315</v>
      </c>
      <c r="J735" s="25" t="n">
        <f aca="false">E735*I735/100</f>
        <v>0.42048569675</v>
      </c>
      <c r="K735" s="25" t="n">
        <f aca="false">E735*Einstellungen!$B$5/100</f>
        <v>0.311605</v>
      </c>
      <c r="L735" s="23" t="str">
        <f aca="false">IF(I735&lt;Einstellungen!$B$5,"ja","nein")</f>
        <v>nein</v>
      </c>
      <c r="M735" s="23" t="s">
        <v>123</v>
      </c>
      <c r="N735" s="23" t="n">
        <v>2025</v>
      </c>
      <c r="O735" s="23" t="n">
        <v>18</v>
      </c>
    </row>
    <row r="736" customFormat="false" ht="15" hidden="false" customHeight="false" outlineLevel="0" collapsed="false">
      <c r="A736" s="22" t="n">
        <v>45716</v>
      </c>
      <c r="B736" s="23" t="s">
        <v>100</v>
      </c>
      <c r="C736" s="23" t="s">
        <v>121</v>
      </c>
      <c r="D736" s="24" t="n">
        <v>729.9</v>
      </c>
      <c r="E736" s="25" t="n">
        <f aca="false">MAX(D736,0)/1000</f>
        <v>0.7299</v>
      </c>
      <c r="F736" s="25" t="n">
        <f aca="false">MAX(-D736,0)/1000</f>
        <v>0</v>
      </c>
      <c r="G736" s="23" t="str">
        <f aca="false">IF(E736&gt;0,"ja","nein")</f>
        <v>ja</v>
      </c>
      <c r="H736" s="26" t="n">
        <v>158.86</v>
      </c>
      <c r="I736" s="26" t="n">
        <f aca="false">(H736/10+IF(N736=2025,Einstellungen!$B$23,Einstellungen!$C$23))*(1+Einstellungen!$B$10)</f>
        <v>38.84993</v>
      </c>
      <c r="J736" s="25" t="n">
        <f aca="false">E736*I736/100</f>
        <v>0.28356563907</v>
      </c>
      <c r="K736" s="25" t="n">
        <f aca="false">E736*Einstellungen!$B$5/100</f>
        <v>0.211671</v>
      </c>
      <c r="L736" s="23" t="str">
        <f aca="false">IF(I736&lt;Einstellungen!$B$5,"ja","nein")</f>
        <v>nein</v>
      </c>
      <c r="M736" s="23" t="s">
        <v>123</v>
      </c>
      <c r="N736" s="23" t="n">
        <v>2025</v>
      </c>
      <c r="O736" s="23" t="n">
        <v>19</v>
      </c>
    </row>
    <row r="737" customFormat="false" ht="15" hidden="false" customHeight="false" outlineLevel="0" collapsed="false">
      <c r="A737" s="22" t="n">
        <v>45716</v>
      </c>
      <c r="B737" s="23" t="s">
        <v>92</v>
      </c>
      <c r="C737" s="23" t="s">
        <v>121</v>
      </c>
      <c r="D737" s="24" t="n">
        <v>528.7</v>
      </c>
      <c r="E737" s="25" t="n">
        <f aca="false">MAX(D737,0)/1000</f>
        <v>0.5287</v>
      </c>
      <c r="F737" s="25" t="n">
        <f aca="false">MAX(-D737,0)/1000</f>
        <v>0</v>
      </c>
      <c r="G737" s="23" t="str">
        <f aca="false">IF(E737&gt;0,"ja","nein")</f>
        <v>ja</v>
      </c>
      <c r="H737" s="26" t="n">
        <v>143.96</v>
      </c>
      <c r="I737" s="26" t="n">
        <f aca="false">(H737/10+IF(N737=2025,Einstellungen!$B$23,Einstellungen!$C$23))*(1+Einstellungen!$B$10)</f>
        <v>37.07683</v>
      </c>
      <c r="J737" s="25" t="n">
        <f aca="false">E737*I737/100</f>
        <v>0.19602520021</v>
      </c>
      <c r="K737" s="25" t="n">
        <f aca="false">E737*Einstellungen!$B$5/100</f>
        <v>0.153323</v>
      </c>
      <c r="L737" s="23" t="str">
        <f aca="false">IF(I737&lt;Einstellungen!$B$5,"ja","nein")</f>
        <v>nein</v>
      </c>
      <c r="M737" s="23" t="s">
        <v>123</v>
      </c>
      <c r="N737" s="23" t="n">
        <v>2025</v>
      </c>
      <c r="O737" s="23" t="n">
        <v>20</v>
      </c>
    </row>
    <row r="738" customFormat="false" ht="15" hidden="false" customHeight="false" outlineLevel="0" collapsed="false">
      <c r="A738" s="22" t="n">
        <v>45716</v>
      </c>
      <c r="B738" s="23" t="s">
        <v>95</v>
      </c>
      <c r="C738" s="23" t="s">
        <v>121</v>
      </c>
      <c r="D738" s="24" t="n">
        <v>565.2</v>
      </c>
      <c r="E738" s="25" t="n">
        <f aca="false">MAX(D738,0)/1000</f>
        <v>0.5652</v>
      </c>
      <c r="F738" s="25" t="n">
        <f aca="false">MAX(-D738,0)/1000</f>
        <v>0</v>
      </c>
      <c r="G738" s="23" t="str">
        <f aca="false">IF(E738&gt;0,"ja","nein")</f>
        <v>ja</v>
      </c>
      <c r="H738" s="26" t="n">
        <v>132.94</v>
      </c>
      <c r="I738" s="26" t="n">
        <f aca="false">(H738/10+IF(N738=2025,Einstellungen!$B$23,Einstellungen!$C$23))*(1+Einstellungen!$B$10)</f>
        <v>35.76545</v>
      </c>
      <c r="J738" s="25" t="n">
        <f aca="false">E738*I738/100</f>
        <v>0.2021463234</v>
      </c>
      <c r="K738" s="25" t="n">
        <f aca="false">E738*Einstellungen!$B$5/100</f>
        <v>0.163908</v>
      </c>
      <c r="L738" s="23" t="str">
        <f aca="false">IF(I738&lt;Einstellungen!$B$5,"ja","nein")</f>
        <v>nein</v>
      </c>
      <c r="M738" s="23" t="s">
        <v>123</v>
      </c>
      <c r="N738" s="23" t="n">
        <v>2025</v>
      </c>
      <c r="O738" s="23" t="n">
        <v>21</v>
      </c>
    </row>
    <row r="739" customFormat="false" ht="15" hidden="false" customHeight="false" outlineLevel="0" collapsed="false">
      <c r="A739" s="22" t="n">
        <v>45716</v>
      </c>
      <c r="B739" s="23" t="s">
        <v>96</v>
      </c>
      <c r="C739" s="23" t="s">
        <v>121</v>
      </c>
      <c r="D739" s="24" t="n">
        <v>359.8</v>
      </c>
      <c r="E739" s="25" t="n">
        <f aca="false">MAX(D739,0)/1000</f>
        <v>0.3598</v>
      </c>
      <c r="F739" s="25" t="n">
        <f aca="false">MAX(-D739,0)/1000</f>
        <v>0</v>
      </c>
      <c r="G739" s="23" t="str">
        <f aca="false">IF(E739&gt;0,"ja","nein")</f>
        <v>ja</v>
      </c>
      <c r="H739" s="26" t="n">
        <v>127.43</v>
      </c>
      <c r="I739" s="26" t="n">
        <f aca="false">(H739/10+IF(N739=2025,Einstellungen!$B$23,Einstellungen!$C$23))*(1+Einstellungen!$B$10)</f>
        <v>35.10976</v>
      </c>
      <c r="J739" s="25" t="n">
        <f aca="false">E739*I739/100</f>
        <v>0.12632491648</v>
      </c>
      <c r="K739" s="25" t="n">
        <f aca="false">E739*Einstellungen!$B$5/100</f>
        <v>0.104342</v>
      </c>
      <c r="L739" s="23" t="str">
        <f aca="false">IF(I739&lt;Einstellungen!$B$5,"ja","nein")</f>
        <v>nein</v>
      </c>
      <c r="M739" s="23" t="s">
        <v>123</v>
      </c>
      <c r="N739" s="23" t="n">
        <v>2025</v>
      </c>
      <c r="O739" s="23" t="n">
        <v>22</v>
      </c>
    </row>
    <row r="740" customFormat="false" ht="15" hidden="false" customHeight="false" outlineLevel="0" collapsed="false">
      <c r="A740" s="22" t="n">
        <v>45716</v>
      </c>
      <c r="B740" s="23" t="s">
        <v>101</v>
      </c>
      <c r="C740" s="23" t="s">
        <v>121</v>
      </c>
      <c r="D740" s="24" t="n">
        <v>223.6</v>
      </c>
      <c r="E740" s="25" t="n">
        <f aca="false">MAX(D740,0)/1000</f>
        <v>0.2236</v>
      </c>
      <c r="F740" s="25" t="n">
        <f aca="false">MAX(-D740,0)/1000</f>
        <v>0</v>
      </c>
      <c r="G740" s="23" t="str">
        <f aca="false">IF(E740&gt;0,"ja","nein")</f>
        <v>ja</v>
      </c>
      <c r="H740" s="26" t="n">
        <v>119.03</v>
      </c>
      <c r="I740" s="26" t="n">
        <f aca="false">(H740/10+IF(N740=2025,Einstellungen!$B$23,Einstellungen!$C$23))*(1+Einstellungen!$B$10)</f>
        <v>34.11016</v>
      </c>
      <c r="J740" s="25" t="n">
        <f aca="false">E740*I740/100</f>
        <v>0.07627031776</v>
      </c>
      <c r="K740" s="25" t="n">
        <f aca="false">E740*Einstellungen!$B$5/100</f>
        <v>0.064844</v>
      </c>
      <c r="L740" s="23" t="str">
        <f aca="false">IF(I740&lt;Einstellungen!$B$5,"ja","nein")</f>
        <v>nein</v>
      </c>
      <c r="M740" s="23" t="s">
        <v>123</v>
      </c>
      <c r="N740" s="23" t="n">
        <v>2025</v>
      </c>
      <c r="O740" s="23" t="n">
        <v>23</v>
      </c>
    </row>
    <row r="741" customFormat="false" ht="15" hidden="false" customHeight="false" outlineLevel="0" collapsed="false">
      <c r="A741" s="22" t="n">
        <v>45717</v>
      </c>
      <c r="B741" s="23" t="s">
        <v>102</v>
      </c>
      <c r="C741" s="23" t="s">
        <v>122</v>
      </c>
      <c r="D741" s="24" t="n">
        <v>250.2</v>
      </c>
      <c r="E741" s="25" t="n">
        <f aca="false">MAX(D741,0)/1000</f>
        <v>0.2502</v>
      </c>
      <c r="F741" s="25" t="n">
        <f aca="false">MAX(-D741,0)/1000</f>
        <v>0</v>
      </c>
      <c r="G741" s="23" t="str">
        <f aca="false">IF(E741&gt;0,"ja","nein")</f>
        <v>ja</v>
      </c>
      <c r="H741" s="26" t="n">
        <v>128.19</v>
      </c>
      <c r="I741" s="26" t="n">
        <f aca="false">(H741/10+IF(N741=2025,Einstellungen!$B$23,Einstellungen!$C$23))*(1+Einstellungen!$B$10)</f>
        <v>35.2002</v>
      </c>
      <c r="J741" s="25" t="n">
        <f aca="false">E741*I741/100</f>
        <v>0.0880709004</v>
      </c>
      <c r="K741" s="25" t="n">
        <f aca="false">E741*Einstellungen!$B$5/100</f>
        <v>0.072558</v>
      </c>
      <c r="L741" s="23" t="str">
        <f aca="false">IF(I741&lt;Einstellungen!$B$5,"ja","nein")</f>
        <v>nein</v>
      </c>
      <c r="M741" s="23" t="s">
        <v>125</v>
      </c>
      <c r="N741" s="23" t="n">
        <v>2025</v>
      </c>
      <c r="O741" s="23" t="n">
        <v>0</v>
      </c>
    </row>
    <row r="742" customFormat="false" ht="15" hidden="false" customHeight="false" outlineLevel="0" collapsed="false">
      <c r="A742" s="22" t="n">
        <v>45717</v>
      </c>
      <c r="B742" s="23" t="s">
        <v>107</v>
      </c>
      <c r="C742" s="23" t="s">
        <v>122</v>
      </c>
      <c r="D742" s="24" t="n">
        <v>224</v>
      </c>
      <c r="E742" s="25" t="n">
        <f aca="false">MAX(D742,0)/1000</f>
        <v>0.224</v>
      </c>
      <c r="F742" s="25" t="n">
        <f aca="false">MAX(-D742,0)/1000</f>
        <v>0</v>
      </c>
      <c r="G742" s="23" t="str">
        <f aca="false">IF(E742&gt;0,"ja","nein")</f>
        <v>ja</v>
      </c>
      <c r="H742" s="26" t="n">
        <v>120.38</v>
      </c>
      <c r="I742" s="26" t="n">
        <f aca="false">(H742/10+IF(N742=2025,Einstellungen!$B$23,Einstellungen!$C$23))*(1+Einstellungen!$B$10)</f>
        <v>34.27081</v>
      </c>
      <c r="J742" s="25" t="n">
        <f aca="false">E742*I742/100</f>
        <v>0.0767666144</v>
      </c>
      <c r="K742" s="25" t="n">
        <f aca="false">E742*Einstellungen!$B$5/100</f>
        <v>0.06496</v>
      </c>
      <c r="L742" s="23" t="str">
        <f aca="false">IF(I742&lt;Einstellungen!$B$5,"ja","nein")</f>
        <v>nein</v>
      </c>
      <c r="M742" s="23" t="s">
        <v>125</v>
      </c>
      <c r="N742" s="23" t="n">
        <v>2025</v>
      </c>
      <c r="O742" s="23" t="n">
        <v>1</v>
      </c>
    </row>
    <row r="743" customFormat="false" ht="15" hidden="false" customHeight="false" outlineLevel="0" collapsed="false">
      <c r="A743" s="22" t="n">
        <v>45717</v>
      </c>
      <c r="B743" s="23" t="s">
        <v>108</v>
      </c>
      <c r="C743" s="23" t="s">
        <v>122</v>
      </c>
      <c r="D743" s="24" t="n">
        <v>171.6</v>
      </c>
      <c r="E743" s="25" t="n">
        <f aca="false">MAX(D743,0)/1000</f>
        <v>0.1716</v>
      </c>
      <c r="F743" s="25" t="n">
        <f aca="false">MAX(-D743,0)/1000</f>
        <v>0</v>
      </c>
      <c r="G743" s="23" t="str">
        <f aca="false">IF(E743&gt;0,"ja","nein")</f>
        <v>ja</v>
      </c>
      <c r="H743" s="26" t="n">
        <v>117.09</v>
      </c>
      <c r="I743" s="26" t="n">
        <f aca="false">(H743/10+IF(N743=2025,Einstellungen!$B$23,Einstellungen!$C$23))*(1+Einstellungen!$B$10)</f>
        <v>33.8793</v>
      </c>
      <c r="J743" s="25" t="n">
        <f aca="false">E743*I743/100</f>
        <v>0.0581368788</v>
      </c>
      <c r="K743" s="25" t="n">
        <f aca="false">E743*Einstellungen!$B$5/100</f>
        <v>0.049764</v>
      </c>
      <c r="L743" s="23" t="str">
        <f aca="false">IF(I743&lt;Einstellungen!$B$5,"ja","nein")</f>
        <v>nein</v>
      </c>
      <c r="M743" s="23" t="s">
        <v>125</v>
      </c>
      <c r="N743" s="23" t="n">
        <v>2025</v>
      </c>
      <c r="O743" s="23" t="n">
        <v>2</v>
      </c>
    </row>
    <row r="744" customFormat="false" ht="15" hidden="false" customHeight="false" outlineLevel="0" collapsed="false">
      <c r="A744" s="22" t="n">
        <v>45717</v>
      </c>
      <c r="B744" s="23" t="s">
        <v>109</v>
      </c>
      <c r="C744" s="23" t="s">
        <v>122</v>
      </c>
      <c r="D744" s="24" t="n">
        <v>163.3</v>
      </c>
      <c r="E744" s="25" t="n">
        <f aca="false">MAX(D744,0)/1000</f>
        <v>0.1633</v>
      </c>
      <c r="F744" s="25" t="n">
        <f aca="false">MAX(-D744,0)/1000</f>
        <v>0</v>
      </c>
      <c r="G744" s="23" t="str">
        <f aca="false">IF(E744&gt;0,"ja","nein")</f>
        <v>ja</v>
      </c>
      <c r="H744" s="26" t="n">
        <v>112.15</v>
      </c>
      <c r="I744" s="26" t="n">
        <f aca="false">(H744/10+IF(N744=2025,Einstellungen!$B$23,Einstellungen!$C$23))*(1+Einstellungen!$B$10)</f>
        <v>33.29144</v>
      </c>
      <c r="J744" s="25" t="n">
        <f aca="false">E744*I744/100</f>
        <v>0.05436492152</v>
      </c>
      <c r="K744" s="25" t="n">
        <f aca="false">E744*Einstellungen!$B$5/100</f>
        <v>0.047357</v>
      </c>
      <c r="L744" s="23" t="str">
        <f aca="false">IF(I744&lt;Einstellungen!$B$5,"ja","nein")</f>
        <v>nein</v>
      </c>
      <c r="M744" s="23" t="s">
        <v>125</v>
      </c>
      <c r="N744" s="23" t="n">
        <v>2025</v>
      </c>
      <c r="O744" s="23" t="n">
        <v>3</v>
      </c>
    </row>
    <row r="745" customFormat="false" ht="15" hidden="false" customHeight="false" outlineLevel="0" collapsed="false">
      <c r="A745" s="22" t="n">
        <v>45717</v>
      </c>
      <c r="B745" s="23" t="s">
        <v>110</v>
      </c>
      <c r="C745" s="23" t="s">
        <v>122</v>
      </c>
      <c r="D745" s="24" t="n">
        <v>213.9</v>
      </c>
      <c r="E745" s="25" t="n">
        <f aca="false">MAX(D745,0)/1000</f>
        <v>0.2139</v>
      </c>
      <c r="F745" s="25" t="n">
        <f aca="false">MAX(-D745,0)/1000</f>
        <v>0</v>
      </c>
      <c r="G745" s="23" t="str">
        <f aca="false">IF(E745&gt;0,"ja","nein")</f>
        <v>ja</v>
      </c>
      <c r="H745" s="26" t="n">
        <v>109.75</v>
      </c>
      <c r="I745" s="26" t="n">
        <f aca="false">(H745/10+IF(N745=2025,Einstellungen!$B$23,Einstellungen!$C$23))*(1+Einstellungen!$B$10)</f>
        <v>33.00584</v>
      </c>
      <c r="J745" s="25" t="n">
        <f aca="false">E745*I745/100</f>
        <v>0.07059949176</v>
      </c>
      <c r="K745" s="25" t="n">
        <f aca="false">E745*Einstellungen!$B$5/100</f>
        <v>0.062031</v>
      </c>
      <c r="L745" s="23" t="str">
        <f aca="false">IF(I745&lt;Einstellungen!$B$5,"ja","nein")</f>
        <v>nein</v>
      </c>
      <c r="M745" s="23" t="s">
        <v>125</v>
      </c>
      <c r="N745" s="23" t="n">
        <v>2025</v>
      </c>
      <c r="O745" s="23" t="n">
        <v>4</v>
      </c>
    </row>
    <row r="746" customFormat="false" ht="15" hidden="false" customHeight="false" outlineLevel="0" collapsed="false">
      <c r="A746" s="22" t="n">
        <v>45717</v>
      </c>
      <c r="B746" s="23" t="s">
        <v>111</v>
      </c>
      <c r="C746" s="23" t="s">
        <v>122</v>
      </c>
      <c r="D746" s="24" t="n">
        <v>203.7</v>
      </c>
      <c r="E746" s="25" t="n">
        <f aca="false">MAX(D746,0)/1000</f>
        <v>0.2037</v>
      </c>
      <c r="F746" s="25" t="n">
        <f aca="false">MAX(-D746,0)/1000</f>
        <v>0</v>
      </c>
      <c r="G746" s="23" t="str">
        <f aca="false">IF(E746&gt;0,"ja","nein")</f>
        <v>ja</v>
      </c>
      <c r="H746" s="26" t="n">
        <v>114.38</v>
      </c>
      <c r="I746" s="26" t="n">
        <f aca="false">(H746/10+IF(N746=2025,Einstellungen!$B$23,Einstellungen!$C$23))*(1+Einstellungen!$B$10)</f>
        <v>33.55681</v>
      </c>
      <c r="J746" s="25" t="n">
        <f aca="false">E746*I746/100</f>
        <v>0.06835522197</v>
      </c>
      <c r="K746" s="25" t="n">
        <f aca="false">E746*Einstellungen!$B$5/100</f>
        <v>0.059073</v>
      </c>
      <c r="L746" s="23" t="str">
        <f aca="false">IF(I746&lt;Einstellungen!$B$5,"ja","nein")</f>
        <v>nein</v>
      </c>
      <c r="M746" s="23" t="s">
        <v>125</v>
      </c>
      <c r="N746" s="23" t="n">
        <v>2025</v>
      </c>
      <c r="O746" s="23" t="n">
        <v>5</v>
      </c>
    </row>
    <row r="747" customFormat="false" ht="15" hidden="false" customHeight="false" outlineLevel="0" collapsed="false">
      <c r="A747" s="22" t="n">
        <v>45717</v>
      </c>
      <c r="B747" s="23" t="s">
        <v>112</v>
      </c>
      <c r="C747" s="23" t="s">
        <v>122</v>
      </c>
      <c r="D747" s="24" t="n">
        <v>289.8</v>
      </c>
      <c r="E747" s="25" t="n">
        <f aca="false">MAX(D747,0)/1000</f>
        <v>0.2898</v>
      </c>
      <c r="F747" s="25" t="n">
        <f aca="false">MAX(-D747,0)/1000</f>
        <v>0</v>
      </c>
      <c r="G747" s="23" t="str">
        <f aca="false">IF(E747&gt;0,"ja","nein")</f>
        <v>ja</v>
      </c>
      <c r="H747" s="26" t="n">
        <v>118.86</v>
      </c>
      <c r="I747" s="26" t="n">
        <f aca="false">(H747/10+IF(N747=2025,Einstellungen!$B$23,Einstellungen!$C$23))*(1+Einstellungen!$B$10)</f>
        <v>34.08993</v>
      </c>
      <c r="J747" s="25" t="n">
        <f aca="false">E747*I747/100</f>
        <v>0.09879261714</v>
      </c>
      <c r="K747" s="25" t="n">
        <f aca="false">E747*Einstellungen!$B$5/100</f>
        <v>0.084042</v>
      </c>
      <c r="L747" s="23" t="str">
        <f aca="false">IF(I747&lt;Einstellungen!$B$5,"ja","nein")</f>
        <v>nein</v>
      </c>
      <c r="M747" s="23" t="s">
        <v>125</v>
      </c>
      <c r="N747" s="23" t="n">
        <v>2025</v>
      </c>
      <c r="O747" s="23" t="n">
        <v>6</v>
      </c>
    </row>
    <row r="748" customFormat="false" ht="15" hidden="false" customHeight="false" outlineLevel="0" collapsed="false">
      <c r="A748" s="22" t="n">
        <v>45717</v>
      </c>
      <c r="B748" s="23" t="s">
        <v>113</v>
      </c>
      <c r="C748" s="23" t="s">
        <v>122</v>
      </c>
      <c r="D748" s="24" t="n">
        <v>338</v>
      </c>
      <c r="E748" s="25" t="n">
        <f aca="false">MAX(D748,0)/1000</f>
        <v>0.338</v>
      </c>
      <c r="F748" s="25" t="n">
        <f aca="false">MAX(-D748,0)/1000</f>
        <v>0</v>
      </c>
      <c r="G748" s="23" t="str">
        <f aca="false">IF(E748&gt;0,"ja","nein")</f>
        <v>ja</v>
      </c>
      <c r="H748" s="26" t="n">
        <v>135.79</v>
      </c>
      <c r="I748" s="26" t="n">
        <f aca="false">(H748/10+IF(N748=2025,Einstellungen!$B$23,Einstellungen!$C$23))*(1+Einstellungen!$B$10)</f>
        <v>36.1046</v>
      </c>
      <c r="J748" s="25" t="n">
        <f aca="false">E748*I748/100</f>
        <v>0.122033548</v>
      </c>
      <c r="K748" s="25" t="n">
        <f aca="false">E748*Einstellungen!$B$5/100</f>
        <v>0.09802</v>
      </c>
      <c r="L748" s="23" t="str">
        <f aca="false">IF(I748&lt;Einstellungen!$B$5,"ja","nein")</f>
        <v>nein</v>
      </c>
      <c r="M748" s="23" t="s">
        <v>125</v>
      </c>
      <c r="N748" s="23" t="n">
        <v>2025</v>
      </c>
      <c r="O748" s="23" t="n">
        <v>7</v>
      </c>
    </row>
    <row r="749" customFormat="false" ht="15" hidden="false" customHeight="false" outlineLevel="0" collapsed="false">
      <c r="A749" s="22" t="n">
        <v>45717</v>
      </c>
      <c r="B749" s="23" t="s">
        <v>114</v>
      </c>
      <c r="C749" s="23" t="s">
        <v>122</v>
      </c>
      <c r="D749" s="24" t="n">
        <v>-66.2</v>
      </c>
      <c r="E749" s="25" t="n">
        <f aca="false">MAX(D749,0)/1000</f>
        <v>0</v>
      </c>
      <c r="F749" s="25" t="n">
        <f aca="false">MAX(-D749,0)/1000</f>
        <v>0.0662</v>
      </c>
      <c r="G749" s="23" t="str">
        <f aca="false">IF(E749&gt;0,"ja","nein")</f>
        <v>nein</v>
      </c>
      <c r="H749" s="26" t="n">
        <v>138.79</v>
      </c>
      <c r="I749" s="26" t="n">
        <f aca="false">(H749/10+IF(N749=2025,Einstellungen!$B$23,Einstellungen!$C$23))*(1+Einstellungen!$B$10)</f>
        <v>36.4616</v>
      </c>
      <c r="J749" s="25" t="n">
        <f aca="false">E749*I749/100</f>
        <v>0</v>
      </c>
      <c r="K749" s="25" t="n">
        <f aca="false">E749*Einstellungen!$B$5/100</f>
        <v>0</v>
      </c>
      <c r="L749" s="23" t="str">
        <f aca="false">IF(I749&lt;Einstellungen!$B$5,"ja","nein")</f>
        <v>nein</v>
      </c>
      <c r="M749" s="23" t="s">
        <v>125</v>
      </c>
      <c r="N749" s="23" t="n">
        <v>2025</v>
      </c>
      <c r="O749" s="23" t="n">
        <v>8</v>
      </c>
    </row>
    <row r="750" customFormat="false" ht="15" hidden="false" customHeight="false" outlineLevel="0" collapsed="false">
      <c r="A750" s="22" t="n">
        <v>45717</v>
      </c>
      <c r="B750" s="23" t="s">
        <v>115</v>
      </c>
      <c r="C750" s="23" t="s">
        <v>122</v>
      </c>
      <c r="D750" s="24" t="n">
        <v>-781</v>
      </c>
      <c r="E750" s="25" t="n">
        <f aca="false">MAX(D750,0)/1000</f>
        <v>0</v>
      </c>
      <c r="F750" s="25" t="n">
        <f aca="false">MAX(-D750,0)/1000</f>
        <v>0.781</v>
      </c>
      <c r="G750" s="23" t="str">
        <f aca="false">IF(E750&gt;0,"ja","nein")</f>
        <v>nein</v>
      </c>
      <c r="H750" s="26" t="n">
        <v>137.74</v>
      </c>
      <c r="I750" s="26" t="n">
        <f aca="false">(H750/10+IF(N750=2025,Einstellungen!$B$23,Einstellungen!$C$23))*(1+Einstellungen!$B$10)</f>
        <v>36.33665</v>
      </c>
      <c r="J750" s="25" t="n">
        <f aca="false">E750*I750/100</f>
        <v>0</v>
      </c>
      <c r="K750" s="25" t="n">
        <f aca="false">E750*Einstellungen!$B$5/100</f>
        <v>0</v>
      </c>
      <c r="L750" s="23" t="str">
        <f aca="false">IF(I750&lt;Einstellungen!$B$5,"ja","nein")</f>
        <v>nein</v>
      </c>
      <c r="M750" s="23" t="s">
        <v>125</v>
      </c>
      <c r="N750" s="23" t="n">
        <v>2025</v>
      </c>
      <c r="O750" s="23" t="n">
        <v>9</v>
      </c>
    </row>
    <row r="751" customFormat="false" ht="15" hidden="false" customHeight="false" outlineLevel="0" collapsed="false">
      <c r="A751" s="22" t="n">
        <v>45717</v>
      </c>
      <c r="B751" s="23" t="s">
        <v>116</v>
      </c>
      <c r="C751" s="23" t="s">
        <v>122</v>
      </c>
      <c r="D751" s="24" t="n">
        <v>39.4</v>
      </c>
      <c r="E751" s="25" t="n">
        <f aca="false">MAX(D751,0)/1000</f>
        <v>0.0394</v>
      </c>
      <c r="F751" s="25" t="n">
        <f aca="false">MAX(-D751,0)/1000</f>
        <v>0</v>
      </c>
      <c r="G751" s="23" t="str">
        <f aca="false">IF(E751&gt;0,"ja","nein")</f>
        <v>ja</v>
      </c>
      <c r="H751" s="26" t="n">
        <v>125.08</v>
      </c>
      <c r="I751" s="26" t="n">
        <f aca="false">(H751/10+IF(N751=2025,Einstellungen!$B$23,Einstellungen!$C$23))*(1+Einstellungen!$B$10)</f>
        <v>34.83011</v>
      </c>
      <c r="J751" s="25" t="n">
        <f aca="false">E751*I751/100</f>
        <v>0.01372306334</v>
      </c>
      <c r="K751" s="25" t="n">
        <f aca="false">E751*Einstellungen!$B$5/100</f>
        <v>0.011426</v>
      </c>
      <c r="L751" s="23" t="str">
        <f aca="false">IF(I751&lt;Einstellungen!$B$5,"ja","nein")</f>
        <v>nein</v>
      </c>
      <c r="M751" s="23" t="s">
        <v>125</v>
      </c>
      <c r="N751" s="23" t="n">
        <v>2025</v>
      </c>
      <c r="O751" s="23" t="n">
        <v>10</v>
      </c>
    </row>
    <row r="752" customFormat="false" ht="15" hidden="false" customHeight="false" outlineLevel="0" collapsed="false">
      <c r="A752" s="22" t="n">
        <v>45717</v>
      </c>
      <c r="B752" s="23" t="s">
        <v>117</v>
      </c>
      <c r="C752" s="23" t="s">
        <v>122</v>
      </c>
      <c r="D752" s="24" t="n">
        <v>-2657.4</v>
      </c>
      <c r="E752" s="25" t="n">
        <f aca="false">MAX(D752,0)/1000</f>
        <v>0</v>
      </c>
      <c r="F752" s="25" t="n">
        <f aca="false">MAX(-D752,0)/1000</f>
        <v>2.6574</v>
      </c>
      <c r="G752" s="23" t="str">
        <f aca="false">IF(E752&gt;0,"ja","nein")</f>
        <v>nein</v>
      </c>
      <c r="H752" s="26" t="n">
        <v>112.11</v>
      </c>
      <c r="I752" s="26" t="n">
        <f aca="false">(H752/10+IF(N752=2025,Einstellungen!$B$23,Einstellungen!$C$23))*(1+Einstellungen!$B$10)</f>
        <v>33.28668</v>
      </c>
      <c r="J752" s="25" t="n">
        <f aca="false">E752*I752/100</f>
        <v>0</v>
      </c>
      <c r="K752" s="25" t="n">
        <f aca="false">E752*Einstellungen!$B$5/100</f>
        <v>0</v>
      </c>
      <c r="L752" s="23" t="str">
        <f aca="false">IF(I752&lt;Einstellungen!$B$5,"ja","nein")</f>
        <v>nein</v>
      </c>
      <c r="M752" s="23" t="s">
        <v>125</v>
      </c>
      <c r="N752" s="23" t="n">
        <v>2025</v>
      </c>
      <c r="O752" s="23" t="n">
        <v>11</v>
      </c>
    </row>
    <row r="753" customFormat="false" ht="15" hidden="false" customHeight="false" outlineLevel="0" collapsed="false">
      <c r="A753" s="22" t="n">
        <v>45717</v>
      </c>
      <c r="B753" s="23" t="s">
        <v>118</v>
      </c>
      <c r="C753" s="23" t="s">
        <v>122</v>
      </c>
      <c r="D753" s="24" t="n">
        <v>-4971.8</v>
      </c>
      <c r="E753" s="25" t="n">
        <f aca="false">MAX(D753,0)/1000</f>
        <v>0</v>
      </c>
      <c r="F753" s="25" t="n">
        <f aca="false">MAX(-D753,0)/1000</f>
        <v>4.9718</v>
      </c>
      <c r="G753" s="23" t="str">
        <f aca="false">IF(E753&gt;0,"ja","nein")</f>
        <v>nein</v>
      </c>
      <c r="H753" s="26" t="n">
        <v>102.21</v>
      </c>
      <c r="I753" s="26" t="n">
        <f aca="false">(H753/10+IF(N753=2025,Einstellungen!$B$23,Einstellungen!$C$23))*(1+Einstellungen!$B$10)</f>
        <v>32.10858</v>
      </c>
      <c r="J753" s="25" t="n">
        <f aca="false">E753*I753/100</f>
        <v>0</v>
      </c>
      <c r="K753" s="25" t="n">
        <f aca="false">E753*Einstellungen!$B$5/100</f>
        <v>0</v>
      </c>
      <c r="L753" s="23" t="str">
        <f aca="false">IF(I753&lt;Einstellungen!$B$5,"ja","nein")</f>
        <v>nein</v>
      </c>
      <c r="M753" s="23" t="s">
        <v>125</v>
      </c>
      <c r="N753" s="23" t="n">
        <v>2025</v>
      </c>
      <c r="O753" s="23" t="n">
        <v>12</v>
      </c>
    </row>
    <row r="754" customFormat="false" ht="15" hidden="false" customHeight="false" outlineLevel="0" collapsed="false">
      <c r="A754" s="22" t="n">
        <v>45717</v>
      </c>
      <c r="B754" s="23" t="s">
        <v>119</v>
      </c>
      <c r="C754" s="23" t="s">
        <v>122</v>
      </c>
      <c r="D754" s="24" t="n">
        <v>-2971.8</v>
      </c>
      <c r="E754" s="25" t="n">
        <f aca="false">MAX(D754,0)/1000</f>
        <v>0</v>
      </c>
      <c r="F754" s="25" t="n">
        <f aca="false">MAX(-D754,0)/1000</f>
        <v>2.9718</v>
      </c>
      <c r="G754" s="23" t="str">
        <f aca="false">IF(E754&gt;0,"ja","nein")</f>
        <v>nein</v>
      </c>
      <c r="H754" s="26" t="n">
        <v>97.27</v>
      </c>
      <c r="I754" s="26" t="n">
        <f aca="false">(H754/10+IF(N754=2025,Einstellungen!$B$23,Einstellungen!$C$23))*(1+Einstellungen!$B$10)</f>
        <v>31.52072</v>
      </c>
      <c r="J754" s="25" t="n">
        <f aca="false">E754*I754/100</f>
        <v>0</v>
      </c>
      <c r="K754" s="25" t="n">
        <f aca="false">E754*Einstellungen!$B$5/100</f>
        <v>0</v>
      </c>
      <c r="L754" s="23" t="str">
        <f aca="false">IF(I754&lt;Einstellungen!$B$5,"ja","nein")</f>
        <v>nein</v>
      </c>
      <c r="M754" s="23" t="s">
        <v>125</v>
      </c>
      <c r="N754" s="23" t="n">
        <v>2025</v>
      </c>
      <c r="O754" s="23" t="n">
        <v>13</v>
      </c>
    </row>
    <row r="755" customFormat="false" ht="15" hidden="false" customHeight="false" outlineLevel="0" collapsed="false">
      <c r="A755" s="22" t="n">
        <v>45717</v>
      </c>
      <c r="B755" s="23" t="s">
        <v>120</v>
      </c>
      <c r="C755" s="23" t="s">
        <v>122</v>
      </c>
      <c r="D755" s="24" t="n">
        <v>-2403.1</v>
      </c>
      <c r="E755" s="25" t="n">
        <f aca="false">MAX(D755,0)/1000</f>
        <v>0</v>
      </c>
      <c r="F755" s="25" t="n">
        <f aca="false">MAX(-D755,0)/1000</f>
        <v>2.4031</v>
      </c>
      <c r="G755" s="23" t="str">
        <f aca="false">IF(E755&gt;0,"ja","nein")</f>
        <v>nein</v>
      </c>
      <c r="H755" s="26" t="n">
        <v>99.39</v>
      </c>
      <c r="I755" s="26" t="n">
        <f aca="false">(H755/10+IF(N755=2025,Einstellungen!$B$23,Einstellungen!$C$23))*(1+Einstellungen!$B$10)</f>
        <v>31.773</v>
      </c>
      <c r="J755" s="25" t="n">
        <f aca="false">E755*I755/100</f>
        <v>0</v>
      </c>
      <c r="K755" s="25" t="n">
        <f aca="false">E755*Einstellungen!$B$5/100</f>
        <v>0</v>
      </c>
      <c r="L755" s="23" t="str">
        <f aca="false">IF(I755&lt;Einstellungen!$B$5,"ja","nein")</f>
        <v>nein</v>
      </c>
      <c r="M755" s="23" t="s">
        <v>125</v>
      </c>
      <c r="N755" s="23" t="n">
        <v>2025</v>
      </c>
      <c r="O755" s="23" t="n">
        <v>14</v>
      </c>
    </row>
    <row r="756" customFormat="false" ht="15" hidden="false" customHeight="false" outlineLevel="0" collapsed="false">
      <c r="A756" s="22" t="n">
        <v>45717</v>
      </c>
      <c r="B756" s="23" t="s">
        <v>104</v>
      </c>
      <c r="C756" s="23" t="s">
        <v>122</v>
      </c>
      <c r="D756" s="24" t="n">
        <v>105.9</v>
      </c>
      <c r="E756" s="25" t="n">
        <f aca="false">MAX(D756,0)/1000</f>
        <v>0.1059</v>
      </c>
      <c r="F756" s="25" t="n">
        <f aca="false">MAX(-D756,0)/1000</f>
        <v>0</v>
      </c>
      <c r="G756" s="23" t="str">
        <f aca="false">IF(E756&gt;0,"ja","nein")</f>
        <v>ja</v>
      </c>
      <c r="H756" s="26" t="n">
        <v>109.23</v>
      </c>
      <c r="I756" s="26" t="n">
        <f aca="false">(H756/10+IF(N756=2025,Einstellungen!$B$23,Einstellungen!$C$23))*(1+Einstellungen!$B$10)</f>
        <v>32.94396</v>
      </c>
      <c r="J756" s="25" t="n">
        <f aca="false">E756*I756/100</f>
        <v>0.03488765364</v>
      </c>
      <c r="K756" s="25" t="n">
        <f aca="false">E756*Einstellungen!$B$5/100</f>
        <v>0.030711</v>
      </c>
      <c r="L756" s="23" t="str">
        <f aca="false">IF(I756&lt;Einstellungen!$B$5,"ja","nein")</f>
        <v>nein</v>
      </c>
      <c r="M756" s="23" t="s">
        <v>125</v>
      </c>
      <c r="N756" s="23" t="n">
        <v>2025</v>
      </c>
      <c r="O756" s="23" t="n">
        <v>15</v>
      </c>
    </row>
    <row r="757" customFormat="false" ht="15" hidden="false" customHeight="false" outlineLevel="0" collapsed="false">
      <c r="A757" s="22" t="n">
        <v>45717</v>
      </c>
      <c r="B757" s="23" t="s">
        <v>105</v>
      </c>
      <c r="C757" s="23" t="s">
        <v>122</v>
      </c>
      <c r="D757" s="24" t="n">
        <v>835.8</v>
      </c>
      <c r="E757" s="25" t="n">
        <f aca="false">MAX(D757,0)/1000</f>
        <v>0.8358</v>
      </c>
      <c r="F757" s="25" t="n">
        <f aca="false">MAX(-D757,0)/1000</f>
        <v>0</v>
      </c>
      <c r="G757" s="23" t="str">
        <f aca="false">IF(E757&gt;0,"ja","nein")</f>
        <v>ja</v>
      </c>
      <c r="H757" s="26" t="n">
        <v>125.41</v>
      </c>
      <c r="I757" s="26" t="n">
        <f aca="false">(H757/10+IF(N757=2025,Einstellungen!$B$23,Einstellungen!$C$23))*(1+Einstellungen!$B$10)</f>
        <v>34.86938</v>
      </c>
      <c r="J757" s="25" t="n">
        <f aca="false">E757*I757/100</f>
        <v>0.29143827804</v>
      </c>
      <c r="K757" s="25" t="n">
        <f aca="false">E757*Einstellungen!$B$5/100</f>
        <v>0.242382</v>
      </c>
      <c r="L757" s="23" t="str">
        <f aca="false">IF(I757&lt;Einstellungen!$B$5,"ja","nein")</f>
        <v>nein</v>
      </c>
      <c r="M757" s="23" t="s">
        <v>125</v>
      </c>
      <c r="N757" s="23" t="n">
        <v>2025</v>
      </c>
      <c r="O757" s="23" t="n">
        <v>16</v>
      </c>
    </row>
    <row r="758" customFormat="false" ht="15" hidden="false" customHeight="false" outlineLevel="0" collapsed="false">
      <c r="A758" s="22" t="n">
        <v>45717</v>
      </c>
      <c r="B758" s="23" t="s">
        <v>97</v>
      </c>
      <c r="C758" s="23" t="s">
        <v>122</v>
      </c>
      <c r="D758" s="24" t="n">
        <v>704.1</v>
      </c>
      <c r="E758" s="25" t="n">
        <f aca="false">MAX(D758,0)/1000</f>
        <v>0.7041</v>
      </c>
      <c r="F758" s="25" t="n">
        <f aca="false">MAX(-D758,0)/1000</f>
        <v>0</v>
      </c>
      <c r="G758" s="23" t="str">
        <f aca="false">IF(E758&gt;0,"ja","nein")</f>
        <v>ja</v>
      </c>
      <c r="H758" s="26" t="n">
        <v>145</v>
      </c>
      <c r="I758" s="26" t="n">
        <f aca="false">(H758/10+IF(N758=2025,Einstellungen!$B$23,Einstellungen!$C$23))*(1+Einstellungen!$B$10)</f>
        <v>37.20059</v>
      </c>
      <c r="J758" s="25" t="n">
        <f aca="false">E758*I758/100</f>
        <v>0.26192935419</v>
      </c>
      <c r="K758" s="25" t="n">
        <f aca="false">E758*Einstellungen!$B$5/100</f>
        <v>0.204189</v>
      </c>
      <c r="L758" s="23" t="str">
        <f aca="false">IF(I758&lt;Einstellungen!$B$5,"ja","nein")</f>
        <v>nein</v>
      </c>
      <c r="M758" s="23" t="s">
        <v>125</v>
      </c>
      <c r="N758" s="23" t="n">
        <v>2025</v>
      </c>
      <c r="O758" s="23" t="n">
        <v>17</v>
      </c>
    </row>
    <row r="759" customFormat="false" ht="15" hidden="false" customHeight="false" outlineLevel="0" collapsed="false">
      <c r="A759" s="22" t="n">
        <v>45717</v>
      </c>
      <c r="B759" s="23" t="s">
        <v>99</v>
      </c>
      <c r="C759" s="23" t="s">
        <v>122</v>
      </c>
      <c r="D759" s="24" t="n">
        <v>1087.5</v>
      </c>
      <c r="E759" s="25" t="n">
        <f aca="false">MAX(D759,0)/1000</f>
        <v>1.0875</v>
      </c>
      <c r="F759" s="25" t="n">
        <f aca="false">MAX(-D759,0)/1000</f>
        <v>0</v>
      </c>
      <c r="G759" s="23" t="str">
        <f aca="false">IF(E759&gt;0,"ja","nein")</f>
        <v>ja</v>
      </c>
      <c r="H759" s="26" t="n">
        <v>158.55</v>
      </c>
      <c r="I759" s="26" t="n">
        <f aca="false">(H759/10+IF(N759=2025,Einstellungen!$B$23,Einstellungen!$C$23))*(1+Einstellungen!$B$10)</f>
        <v>38.81304</v>
      </c>
      <c r="J759" s="25" t="n">
        <f aca="false">E759*I759/100</f>
        <v>0.42209181</v>
      </c>
      <c r="K759" s="25" t="n">
        <f aca="false">E759*Einstellungen!$B$5/100</f>
        <v>0.315375</v>
      </c>
      <c r="L759" s="23" t="str">
        <f aca="false">IF(I759&lt;Einstellungen!$B$5,"ja","nein")</f>
        <v>nein</v>
      </c>
      <c r="M759" s="23" t="s">
        <v>125</v>
      </c>
      <c r="N759" s="23" t="n">
        <v>2025</v>
      </c>
      <c r="O759" s="23" t="n">
        <v>18</v>
      </c>
    </row>
    <row r="760" customFormat="false" ht="15" hidden="false" customHeight="false" outlineLevel="0" collapsed="false">
      <c r="A760" s="22" t="n">
        <v>45717</v>
      </c>
      <c r="B760" s="23" t="s">
        <v>100</v>
      </c>
      <c r="C760" s="23" t="s">
        <v>122</v>
      </c>
      <c r="D760" s="24" t="n">
        <v>915.4</v>
      </c>
      <c r="E760" s="25" t="n">
        <f aca="false">MAX(D760,0)/1000</f>
        <v>0.9154</v>
      </c>
      <c r="F760" s="25" t="n">
        <f aca="false">MAX(-D760,0)/1000</f>
        <v>0</v>
      </c>
      <c r="G760" s="23" t="str">
        <f aca="false">IF(E760&gt;0,"ja","nein")</f>
        <v>ja</v>
      </c>
      <c r="H760" s="26" t="n">
        <v>150.78</v>
      </c>
      <c r="I760" s="26" t="n">
        <f aca="false">(H760/10+IF(N760=2025,Einstellungen!$B$23,Einstellungen!$C$23))*(1+Einstellungen!$B$10)</f>
        <v>37.88841</v>
      </c>
      <c r="J760" s="25" t="n">
        <f aca="false">E760*I760/100</f>
        <v>0.34683050514</v>
      </c>
      <c r="K760" s="25" t="n">
        <f aca="false">E760*Einstellungen!$B$5/100</f>
        <v>0.265466</v>
      </c>
      <c r="L760" s="23" t="str">
        <f aca="false">IF(I760&lt;Einstellungen!$B$5,"ja","nein")</f>
        <v>nein</v>
      </c>
      <c r="M760" s="23" t="s">
        <v>125</v>
      </c>
      <c r="N760" s="23" t="n">
        <v>2025</v>
      </c>
      <c r="O760" s="23" t="n">
        <v>19</v>
      </c>
    </row>
    <row r="761" customFormat="false" ht="15" hidden="false" customHeight="false" outlineLevel="0" collapsed="false">
      <c r="A761" s="22" t="n">
        <v>45717</v>
      </c>
      <c r="B761" s="23" t="s">
        <v>92</v>
      </c>
      <c r="C761" s="23" t="s">
        <v>122</v>
      </c>
      <c r="D761" s="24" t="n">
        <v>3594.4</v>
      </c>
      <c r="E761" s="25" t="n">
        <f aca="false">MAX(D761,0)/1000</f>
        <v>3.5944</v>
      </c>
      <c r="F761" s="25" t="n">
        <f aca="false">MAX(-D761,0)/1000</f>
        <v>0</v>
      </c>
      <c r="G761" s="23" t="str">
        <f aca="false">IF(E761&gt;0,"ja","nein")</f>
        <v>ja</v>
      </c>
      <c r="H761" s="26" t="n">
        <v>137.29</v>
      </c>
      <c r="I761" s="26" t="n">
        <f aca="false">(H761/10+IF(N761=2025,Einstellungen!$B$23,Einstellungen!$C$23))*(1+Einstellungen!$B$10)</f>
        <v>36.2831</v>
      </c>
      <c r="J761" s="25" t="n">
        <f aca="false">E761*I761/100</f>
        <v>1.3041597464</v>
      </c>
      <c r="K761" s="25" t="n">
        <f aca="false">E761*Einstellungen!$B$5/100</f>
        <v>1.042376</v>
      </c>
      <c r="L761" s="23" t="str">
        <f aca="false">IF(I761&lt;Einstellungen!$B$5,"ja","nein")</f>
        <v>nein</v>
      </c>
      <c r="M761" s="23" t="s">
        <v>125</v>
      </c>
      <c r="N761" s="23" t="n">
        <v>2025</v>
      </c>
      <c r="O761" s="23" t="n">
        <v>20</v>
      </c>
    </row>
    <row r="762" customFormat="false" ht="15" hidden="false" customHeight="false" outlineLevel="0" collapsed="false">
      <c r="A762" s="22" t="n">
        <v>45717</v>
      </c>
      <c r="B762" s="23" t="s">
        <v>95</v>
      </c>
      <c r="C762" s="23" t="s">
        <v>122</v>
      </c>
      <c r="D762" s="24" t="n">
        <v>552.1</v>
      </c>
      <c r="E762" s="25" t="n">
        <f aca="false">MAX(D762,0)/1000</f>
        <v>0.5521</v>
      </c>
      <c r="F762" s="25" t="n">
        <f aca="false">MAX(-D762,0)/1000</f>
        <v>0</v>
      </c>
      <c r="G762" s="23" t="str">
        <f aca="false">IF(E762&gt;0,"ja","nein")</f>
        <v>ja</v>
      </c>
      <c r="H762" s="26" t="n">
        <v>128.6</v>
      </c>
      <c r="I762" s="26" t="n">
        <f aca="false">(H762/10+IF(N762=2025,Einstellungen!$B$23,Einstellungen!$C$23))*(1+Einstellungen!$B$10)</f>
        <v>35.24899</v>
      </c>
      <c r="J762" s="25" t="n">
        <f aca="false">E762*I762/100</f>
        <v>0.19460967379</v>
      </c>
      <c r="K762" s="25" t="n">
        <f aca="false">E762*Einstellungen!$B$5/100</f>
        <v>0.160109</v>
      </c>
      <c r="L762" s="23" t="str">
        <f aca="false">IF(I762&lt;Einstellungen!$B$5,"ja","nein")</f>
        <v>nein</v>
      </c>
      <c r="M762" s="23" t="s">
        <v>125</v>
      </c>
      <c r="N762" s="23" t="n">
        <v>2025</v>
      </c>
      <c r="O762" s="23" t="n">
        <v>21</v>
      </c>
    </row>
    <row r="763" customFormat="false" ht="15" hidden="false" customHeight="false" outlineLevel="0" collapsed="false">
      <c r="A763" s="22" t="n">
        <v>45717</v>
      </c>
      <c r="B763" s="23" t="s">
        <v>96</v>
      </c>
      <c r="C763" s="23" t="s">
        <v>122</v>
      </c>
      <c r="D763" s="24" t="n">
        <v>465.2</v>
      </c>
      <c r="E763" s="25" t="n">
        <f aca="false">MAX(D763,0)/1000</f>
        <v>0.4652</v>
      </c>
      <c r="F763" s="25" t="n">
        <f aca="false">MAX(-D763,0)/1000</f>
        <v>0</v>
      </c>
      <c r="G763" s="23" t="str">
        <f aca="false">IF(E763&gt;0,"ja","nein")</f>
        <v>ja</v>
      </c>
      <c r="H763" s="26" t="n">
        <v>123.57</v>
      </c>
      <c r="I763" s="26" t="n">
        <f aca="false">(H763/10+IF(N763=2025,Einstellungen!$B$23,Einstellungen!$C$23))*(1+Einstellungen!$B$10)</f>
        <v>34.65042</v>
      </c>
      <c r="J763" s="25" t="n">
        <f aca="false">E763*I763/100</f>
        <v>0.16119375384</v>
      </c>
      <c r="K763" s="25" t="n">
        <f aca="false">E763*Einstellungen!$B$5/100</f>
        <v>0.134908</v>
      </c>
      <c r="L763" s="23" t="str">
        <f aca="false">IF(I763&lt;Einstellungen!$B$5,"ja","nein")</f>
        <v>nein</v>
      </c>
      <c r="M763" s="23" t="s">
        <v>125</v>
      </c>
      <c r="N763" s="23" t="n">
        <v>2025</v>
      </c>
      <c r="O763" s="23" t="n">
        <v>22</v>
      </c>
    </row>
    <row r="764" customFormat="false" ht="15" hidden="false" customHeight="false" outlineLevel="0" collapsed="false">
      <c r="A764" s="22" t="n">
        <v>45717</v>
      </c>
      <c r="B764" s="23" t="s">
        <v>101</v>
      </c>
      <c r="C764" s="23" t="s">
        <v>122</v>
      </c>
      <c r="D764" s="24" t="n">
        <v>307.3</v>
      </c>
      <c r="E764" s="25" t="n">
        <f aca="false">MAX(D764,0)/1000</f>
        <v>0.3073</v>
      </c>
      <c r="F764" s="25" t="n">
        <f aca="false">MAX(-D764,0)/1000</f>
        <v>0</v>
      </c>
      <c r="G764" s="23" t="str">
        <f aca="false">IF(E764&gt;0,"ja","nein")</f>
        <v>ja</v>
      </c>
      <c r="H764" s="26" t="n">
        <v>119.92</v>
      </c>
      <c r="I764" s="26" t="n">
        <f aca="false">(H764/10+IF(N764=2025,Einstellungen!$B$23,Einstellungen!$C$23))*(1+Einstellungen!$B$10)</f>
        <v>34.21607</v>
      </c>
      <c r="J764" s="25" t="n">
        <f aca="false">E764*I764/100</f>
        <v>0.10514598311</v>
      </c>
      <c r="K764" s="25" t="n">
        <f aca="false">E764*Einstellungen!$B$5/100</f>
        <v>0.089117</v>
      </c>
      <c r="L764" s="23" t="str">
        <f aca="false">IF(I764&lt;Einstellungen!$B$5,"ja","nein")</f>
        <v>nein</v>
      </c>
      <c r="M764" s="23" t="s">
        <v>125</v>
      </c>
      <c r="N764" s="23" t="n">
        <v>2025</v>
      </c>
      <c r="O764" s="23" t="n">
        <v>23</v>
      </c>
    </row>
    <row r="765" customFormat="false" ht="15" hidden="false" customHeight="false" outlineLevel="0" collapsed="false">
      <c r="A765" s="22" t="n">
        <v>45718</v>
      </c>
      <c r="B765" s="23" t="s">
        <v>102</v>
      </c>
      <c r="C765" s="23" t="s">
        <v>124</v>
      </c>
      <c r="D765" s="24" t="n">
        <v>197.9</v>
      </c>
      <c r="E765" s="25" t="n">
        <f aca="false">MAX(D765,0)/1000</f>
        <v>0.1979</v>
      </c>
      <c r="F765" s="25" t="n">
        <f aca="false">MAX(-D765,0)/1000</f>
        <v>0</v>
      </c>
      <c r="G765" s="23" t="str">
        <f aca="false">IF(E765&gt;0,"ja","nein")</f>
        <v>ja</v>
      </c>
      <c r="H765" s="26" t="n">
        <v>123.94</v>
      </c>
      <c r="I765" s="26" t="n">
        <f aca="false">(H765/10+IF(N765=2025,Einstellungen!$B$23,Einstellungen!$C$23))*(1+Einstellungen!$B$10)</f>
        <v>34.69445</v>
      </c>
      <c r="J765" s="25" t="n">
        <f aca="false">E765*I765/100</f>
        <v>0.06866031655</v>
      </c>
      <c r="K765" s="25" t="n">
        <f aca="false">E765*Einstellungen!$B$5/100</f>
        <v>0.057391</v>
      </c>
      <c r="L765" s="23" t="str">
        <f aca="false">IF(I765&lt;Einstellungen!$B$5,"ja","nein")</f>
        <v>nein</v>
      </c>
      <c r="M765" s="23" t="s">
        <v>125</v>
      </c>
      <c r="N765" s="23" t="n">
        <v>2025</v>
      </c>
      <c r="O765" s="23" t="n">
        <v>0</v>
      </c>
    </row>
    <row r="766" customFormat="false" ht="15" hidden="false" customHeight="false" outlineLevel="0" collapsed="false">
      <c r="A766" s="22" t="n">
        <v>45718</v>
      </c>
      <c r="B766" s="23" t="s">
        <v>107</v>
      </c>
      <c r="C766" s="23" t="s">
        <v>124</v>
      </c>
      <c r="D766" s="24" t="n">
        <v>403.9</v>
      </c>
      <c r="E766" s="25" t="n">
        <f aca="false">MAX(D766,0)/1000</f>
        <v>0.4039</v>
      </c>
      <c r="F766" s="25" t="n">
        <f aca="false">MAX(-D766,0)/1000</f>
        <v>0</v>
      </c>
      <c r="G766" s="23" t="str">
        <f aca="false">IF(E766&gt;0,"ja","nein")</f>
        <v>ja</v>
      </c>
      <c r="H766" s="26" t="n">
        <v>107.54</v>
      </c>
      <c r="I766" s="26" t="n">
        <f aca="false">(H766/10+IF(N766=2025,Einstellungen!$B$23,Einstellungen!$C$23))*(1+Einstellungen!$B$10)</f>
        <v>32.74285</v>
      </c>
      <c r="J766" s="25" t="n">
        <f aca="false">E766*I766/100</f>
        <v>0.13224837115</v>
      </c>
      <c r="K766" s="25" t="n">
        <f aca="false">E766*Einstellungen!$B$5/100</f>
        <v>0.117131</v>
      </c>
      <c r="L766" s="23" t="str">
        <f aca="false">IF(I766&lt;Einstellungen!$B$5,"ja","nein")</f>
        <v>nein</v>
      </c>
      <c r="M766" s="23" t="s">
        <v>125</v>
      </c>
      <c r="N766" s="23" t="n">
        <v>2025</v>
      </c>
      <c r="O766" s="23" t="n">
        <v>1</v>
      </c>
    </row>
    <row r="767" customFormat="false" ht="15" hidden="false" customHeight="false" outlineLevel="0" collapsed="false">
      <c r="A767" s="22" t="n">
        <v>45718</v>
      </c>
      <c r="B767" s="23" t="s">
        <v>108</v>
      </c>
      <c r="C767" s="23" t="s">
        <v>124</v>
      </c>
      <c r="D767" s="24" t="n">
        <v>394.8</v>
      </c>
      <c r="E767" s="25" t="n">
        <f aca="false">MAX(D767,0)/1000</f>
        <v>0.3948</v>
      </c>
      <c r="F767" s="25" t="n">
        <f aca="false">MAX(-D767,0)/1000</f>
        <v>0</v>
      </c>
      <c r="G767" s="23" t="str">
        <f aca="false">IF(E767&gt;0,"ja","nein")</f>
        <v>ja</v>
      </c>
      <c r="H767" s="26" t="n">
        <v>99.32</v>
      </c>
      <c r="I767" s="26" t="n">
        <f aca="false">(H767/10+IF(N767=2025,Einstellungen!$B$23,Einstellungen!$C$23))*(1+Einstellungen!$B$10)</f>
        <v>31.76467</v>
      </c>
      <c r="J767" s="25" t="n">
        <f aca="false">E767*I767/100</f>
        <v>0.12540691716</v>
      </c>
      <c r="K767" s="25" t="n">
        <f aca="false">E767*Einstellungen!$B$5/100</f>
        <v>0.114492</v>
      </c>
      <c r="L767" s="23" t="str">
        <f aca="false">IF(I767&lt;Einstellungen!$B$5,"ja","nein")</f>
        <v>nein</v>
      </c>
      <c r="M767" s="23" t="s">
        <v>125</v>
      </c>
      <c r="N767" s="23" t="n">
        <v>2025</v>
      </c>
      <c r="O767" s="23" t="n">
        <v>2</v>
      </c>
    </row>
    <row r="768" customFormat="false" ht="15" hidden="false" customHeight="false" outlineLevel="0" collapsed="false">
      <c r="A768" s="22" t="n">
        <v>45718</v>
      </c>
      <c r="B768" s="23" t="s">
        <v>109</v>
      </c>
      <c r="C768" s="23" t="s">
        <v>124</v>
      </c>
      <c r="D768" s="24" t="n">
        <v>263.4</v>
      </c>
      <c r="E768" s="25" t="n">
        <f aca="false">MAX(D768,0)/1000</f>
        <v>0.2634</v>
      </c>
      <c r="F768" s="25" t="n">
        <f aca="false">MAX(-D768,0)/1000</f>
        <v>0</v>
      </c>
      <c r="G768" s="23" t="str">
        <f aca="false">IF(E768&gt;0,"ja","nein")</f>
        <v>ja</v>
      </c>
      <c r="H768" s="26" t="n">
        <v>93.01</v>
      </c>
      <c r="I768" s="26" t="n">
        <f aca="false">(H768/10+IF(N768=2025,Einstellungen!$B$23,Einstellungen!$C$23))*(1+Einstellungen!$B$10)</f>
        <v>31.01378</v>
      </c>
      <c r="J768" s="25" t="n">
        <f aca="false">E768*I768/100</f>
        <v>0.08169029652</v>
      </c>
      <c r="K768" s="25" t="n">
        <f aca="false">E768*Einstellungen!$B$5/100</f>
        <v>0.076386</v>
      </c>
      <c r="L768" s="23" t="str">
        <f aca="false">IF(I768&lt;Einstellungen!$B$5,"ja","nein")</f>
        <v>nein</v>
      </c>
      <c r="M768" s="23" t="s">
        <v>125</v>
      </c>
      <c r="N768" s="23" t="n">
        <v>2025</v>
      </c>
      <c r="O768" s="23" t="n">
        <v>3</v>
      </c>
    </row>
    <row r="769" customFormat="false" ht="15" hidden="false" customHeight="false" outlineLevel="0" collapsed="false">
      <c r="A769" s="22" t="n">
        <v>45718</v>
      </c>
      <c r="B769" s="23" t="s">
        <v>110</v>
      </c>
      <c r="C769" s="23" t="s">
        <v>124</v>
      </c>
      <c r="D769" s="24" t="n">
        <v>248.3</v>
      </c>
      <c r="E769" s="25" t="n">
        <f aca="false">MAX(D769,0)/1000</f>
        <v>0.2483</v>
      </c>
      <c r="F769" s="25" t="n">
        <f aca="false">MAX(-D769,0)/1000</f>
        <v>0</v>
      </c>
      <c r="G769" s="23" t="str">
        <f aca="false">IF(E769&gt;0,"ja","nein")</f>
        <v>ja</v>
      </c>
      <c r="H769" s="26" t="n">
        <v>94.23</v>
      </c>
      <c r="I769" s="26" t="n">
        <f aca="false">(H769/10+IF(N769=2025,Einstellungen!$B$23,Einstellungen!$C$23))*(1+Einstellungen!$B$10)</f>
        <v>31.15896</v>
      </c>
      <c r="J769" s="25" t="n">
        <f aca="false">E769*I769/100</f>
        <v>0.07736769768</v>
      </c>
      <c r="K769" s="25" t="n">
        <f aca="false">E769*Einstellungen!$B$5/100</f>
        <v>0.072007</v>
      </c>
      <c r="L769" s="23" t="str">
        <f aca="false">IF(I769&lt;Einstellungen!$B$5,"ja","nein")</f>
        <v>nein</v>
      </c>
      <c r="M769" s="23" t="s">
        <v>125</v>
      </c>
      <c r="N769" s="23" t="n">
        <v>2025</v>
      </c>
      <c r="O769" s="23" t="n">
        <v>4</v>
      </c>
    </row>
    <row r="770" customFormat="false" ht="15" hidden="false" customHeight="false" outlineLevel="0" collapsed="false">
      <c r="A770" s="22" t="n">
        <v>45718</v>
      </c>
      <c r="B770" s="23" t="s">
        <v>111</v>
      </c>
      <c r="C770" s="23" t="s">
        <v>124</v>
      </c>
      <c r="D770" s="24" t="n">
        <v>239.3</v>
      </c>
      <c r="E770" s="25" t="n">
        <f aca="false">MAX(D770,0)/1000</f>
        <v>0.2393</v>
      </c>
      <c r="F770" s="25" t="n">
        <f aca="false">MAX(-D770,0)/1000</f>
        <v>0</v>
      </c>
      <c r="G770" s="23" t="str">
        <f aca="false">IF(E770&gt;0,"ja","nein")</f>
        <v>ja</v>
      </c>
      <c r="H770" s="26" t="n">
        <v>93.98</v>
      </c>
      <c r="I770" s="26" t="n">
        <f aca="false">(H770/10+IF(N770=2025,Einstellungen!$B$23,Einstellungen!$C$23))*(1+Einstellungen!$B$10)</f>
        <v>31.12921</v>
      </c>
      <c r="J770" s="25" t="n">
        <f aca="false">E770*I770/100</f>
        <v>0.07449219953</v>
      </c>
      <c r="K770" s="25" t="n">
        <f aca="false">E770*Einstellungen!$B$5/100</f>
        <v>0.069397</v>
      </c>
      <c r="L770" s="23" t="str">
        <f aca="false">IF(I770&lt;Einstellungen!$B$5,"ja","nein")</f>
        <v>nein</v>
      </c>
      <c r="M770" s="23" t="s">
        <v>125</v>
      </c>
      <c r="N770" s="23" t="n">
        <v>2025</v>
      </c>
      <c r="O770" s="23" t="n">
        <v>5</v>
      </c>
    </row>
    <row r="771" customFormat="false" ht="15" hidden="false" customHeight="false" outlineLevel="0" collapsed="false">
      <c r="A771" s="22" t="n">
        <v>45718</v>
      </c>
      <c r="B771" s="23" t="s">
        <v>112</v>
      </c>
      <c r="C771" s="23" t="s">
        <v>124</v>
      </c>
      <c r="D771" s="24" t="n">
        <v>210.9</v>
      </c>
      <c r="E771" s="25" t="n">
        <f aca="false">MAX(D771,0)/1000</f>
        <v>0.2109</v>
      </c>
      <c r="F771" s="25" t="n">
        <f aca="false">MAX(-D771,0)/1000</f>
        <v>0</v>
      </c>
      <c r="G771" s="23" t="str">
        <f aca="false">IF(E771&gt;0,"ja","nein")</f>
        <v>ja</v>
      </c>
      <c r="H771" s="26" t="n">
        <v>95.89</v>
      </c>
      <c r="I771" s="26" t="n">
        <f aca="false">(H771/10+IF(N771=2025,Einstellungen!$B$23,Einstellungen!$C$23))*(1+Einstellungen!$B$10)</f>
        <v>31.3565</v>
      </c>
      <c r="J771" s="25" t="n">
        <f aca="false">E771*I771/100</f>
        <v>0.0661308585</v>
      </c>
      <c r="K771" s="25" t="n">
        <f aca="false">E771*Einstellungen!$B$5/100</f>
        <v>0.061161</v>
      </c>
      <c r="L771" s="23" t="str">
        <f aca="false">IF(I771&lt;Einstellungen!$B$5,"ja","nein")</f>
        <v>nein</v>
      </c>
      <c r="M771" s="23" t="s">
        <v>125</v>
      </c>
      <c r="N771" s="23" t="n">
        <v>2025</v>
      </c>
      <c r="O771" s="23" t="n">
        <v>6</v>
      </c>
    </row>
    <row r="772" customFormat="false" ht="15" hidden="false" customHeight="false" outlineLevel="0" collapsed="false">
      <c r="A772" s="22" t="n">
        <v>45718</v>
      </c>
      <c r="B772" s="23" t="s">
        <v>113</v>
      </c>
      <c r="C772" s="23" t="s">
        <v>124</v>
      </c>
      <c r="D772" s="24" t="n">
        <v>269.6</v>
      </c>
      <c r="E772" s="25" t="n">
        <f aca="false">MAX(D772,0)/1000</f>
        <v>0.2696</v>
      </c>
      <c r="F772" s="25" t="n">
        <f aca="false">MAX(-D772,0)/1000</f>
        <v>0</v>
      </c>
      <c r="G772" s="23" t="str">
        <f aca="false">IF(E772&gt;0,"ja","nein")</f>
        <v>ja</v>
      </c>
      <c r="H772" s="26" t="n">
        <v>102.6</v>
      </c>
      <c r="I772" s="26" t="n">
        <f aca="false">(H772/10+IF(N772=2025,Einstellungen!$B$23,Einstellungen!$C$23))*(1+Einstellungen!$B$10)</f>
        <v>32.15499</v>
      </c>
      <c r="J772" s="25" t="n">
        <f aca="false">E772*I772/100</f>
        <v>0.08668985304</v>
      </c>
      <c r="K772" s="25" t="n">
        <f aca="false">E772*Einstellungen!$B$5/100</f>
        <v>0.078184</v>
      </c>
      <c r="L772" s="23" t="str">
        <f aca="false">IF(I772&lt;Einstellungen!$B$5,"ja","nein")</f>
        <v>nein</v>
      </c>
      <c r="M772" s="23" t="s">
        <v>125</v>
      </c>
      <c r="N772" s="23" t="n">
        <v>2025</v>
      </c>
      <c r="O772" s="23" t="n">
        <v>7</v>
      </c>
    </row>
    <row r="773" customFormat="false" ht="15" hidden="false" customHeight="false" outlineLevel="0" collapsed="false">
      <c r="A773" s="22" t="n">
        <v>45718</v>
      </c>
      <c r="B773" s="23" t="s">
        <v>114</v>
      </c>
      <c r="C773" s="23" t="s">
        <v>124</v>
      </c>
      <c r="D773" s="24" t="n">
        <v>-780.4</v>
      </c>
      <c r="E773" s="25" t="n">
        <f aca="false">MAX(D773,0)/1000</f>
        <v>0</v>
      </c>
      <c r="F773" s="25" t="n">
        <f aca="false">MAX(-D773,0)/1000</f>
        <v>0.7804</v>
      </c>
      <c r="G773" s="23" t="str">
        <f aca="false">IF(E773&gt;0,"ja","nein")</f>
        <v>nein</v>
      </c>
      <c r="H773" s="26" t="n">
        <v>103.11</v>
      </c>
      <c r="I773" s="26" t="n">
        <f aca="false">(H773/10+IF(N773=2025,Einstellungen!$B$23,Einstellungen!$C$23))*(1+Einstellungen!$B$10)</f>
        <v>32.21568</v>
      </c>
      <c r="J773" s="25" t="n">
        <f aca="false">E773*I773/100</f>
        <v>0</v>
      </c>
      <c r="K773" s="25" t="n">
        <f aca="false">E773*Einstellungen!$B$5/100</f>
        <v>0</v>
      </c>
      <c r="L773" s="23" t="str">
        <f aca="false">IF(I773&lt;Einstellungen!$B$5,"ja","nein")</f>
        <v>nein</v>
      </c>
      <c r="M773" s="23" t="s">
        <v>125</v>
      </c>
      <c r="N773" s="23" t="n">
        <v>2025</v>
      </c>
      <c r="O773" s="23" t="n">
        <v>8</v>
      </c>
    </row>
    <row r="774" customFormat="false" ht="15" hidden="false" customHeight="false" outlineLevel="0" collapsed="false">
      <c r="A774" s="22" t="n">
        <v>45718</v>
      </c>
      <c r="B774" s="23" t="s">
        <v>115</v>
      </c>
      <c r="C774" s="23" t="s">
        <v>124</v>
      </c>
      <c r="D774" s="24" t="n">
        <v>-1897.5</v>
      </c>
      <c r="E774" s="25" t="n">
        <f aca="false">MAX(D774,0)/1000</f>
        <v>0</v>
      </c>
      <c r="F774" s="25" t="n">
        <f aca="false">MAX(-D774,0)/1000</f>
        <v>1.8975</v>
      </c>
      <c r="G774" s="23" t="str">
        <f aca="false">IF(E774&gt;0,"ja","nein")</f>
        <v>nein</v>
      </c>
      <c r="H774" s="26" t="n">
        <v>89</v>
      </c>
      <c r="I774" s="26" t="n">
        <f aca="false">(H774/10+IF(N774=2025,Einstellungen!$B$23,Einstellungen!$C$23))*(1+Einstellungen!$B$10)</f>
        <v>30.53659</v>
      </c>
      <c r="J774" s="25" t="n">
        <f aca="false">E774*I774/100</f>
        <v>0</v>
      </c>
      <c r="K774" s="25" t="n">
        <f aca="false">E774*Einstellungen!$B$5/100</f>
        <v>0</v>
      </c>
      <c r="L774" s="23" t="str">
        <f aca="false">IF(I774&lt;Einstellungen!$B$5,"ja","nein")</f>
        <v>nein</v>
      </c>
      <c r="M774" s="23" t="s">
        <v>125</v>
      </c>
      <c r="N774" s="23" t="n">
        <v>2025</v>
      </c>
      <c r="O774" s="23" t="n">
        <v>9</v>
      </c>
    </row>
    <row r="775" customFormat="false" ht="15" hidden="false" customHeight="false" outlineLevel="0" collapsed="false">
      <c r="A775" s="22" t="n">
        <v>45718</v>
      </c>
      <c r="B775" s="23" t="s">
        <v>116</v>
      </c>
      <c r="C775" s="23" t="s">
        <v>124</v>
      </c>
      <c r="D775" s="24" t="n">
        <v>-3765.9</v>
      </c>
      <c r="E775" s="25" t="n">
        <f aca="false">MAX(D775,0)/1000</f>
        <v>0</v>
      </c>
      <c r="F775" s="25" t="n">
        <f aca="false">MAX(-D775,0)/1000</f>
        <v>3.7659</v>
      </c>
      <c r="G775" s="23" t="str">
        <f aca="false">IF(E775&gt;0,"ja","nein")</f>
        <v>nein</v>
      </c>
      <c r="H775" s="26" t="n">
        <v>68.3</v>
      </c>
      <c r="I775" s="26" t="n">
        <f aca="false">(H775/10+IF(N775=2025,Einstellungen!$B$23,Einstellungen!$C$23))*(1+Einstellungen!$B$10)</f>
        <v>28.07329</v>
      </c>
      <c r="J775" s="25" t="n">
        <f aca="false">E775*I775/100</f>
        <v>0</v>
      </c>
      <c r="K775" s="25" t="n">
        <f aca="false">E775*Einstellungen!$B$5/100</f>
        <v>0</v>
      </c>
      <c r="L775" s="23" t="str">
        <f aca="false">IF(I775&lt;Einstellungen!$B$5,"ja","nein")</f>
        <v>ja</v>
      </c>
      <c r="M775" s="23" t="s">
        <v>125</v>
      </c>
      <c r="N775" s="23" t="n">
        <v>2025</v>
      </c>
      <c r="O775" s="23" t="n">
        <v>10</v>
      </c>
    </row>
    <row r="776" customFormat="false" ht="15" hidden="false" customHeight="false" outlineLevel="0" collapsed="false">
      <c r="A776" s="22" t="n">
        <v>45718</v>
      </c>
      <c r="B776" s="23" t="s">
        <v>117</v>
      </c>
      <c r="C776" s="23" t="s">
        <v>124</v>
      </c>
      <c r="D776" s="24" t="n">
        <v>-3767.3</v>
      </c>
      <c r="E776" s="25" t="n">
        <f aca="false">MAX(D776,0)/1000</f>
        <v>0</v>
      </c>
      <c r="F776" s="25" t="n">
        <f aca="false">MAX(-D776,0)/1000</f>
        <v>3.7673</v>
      </c>
      <c r="G776" s="23" t="str">
        <f aca="false">IF(E776&gt;0,"ja","nein")</f>
        <v>nein</v>
      </c>
      <c r="H776" s="26" t="n">
        <v>49</v>
      </c>
      <c r="I776" s="26" t="n">
        <f aca="false">(H776/10+IF(N776=2025,Einstellungen!$B$23,Einstellungen!$C$23))*(1+Einstellungen!$B$10)</f>
        <v>25.77659</v>
      </c>
      <c r="J776" s="25" t="n">
        <f aca="false">E776*I776/100</f>
        <v>0</v>
      </c>
      <c r="K776" s="25" t="n">
        <f aca="false">E776*Einstellungen!$B$5/100</f>
        <v>0</v>
      </c>
      <c r="L776" s="23" t="str">
        <f aca="false">IF(I776&lt;Einstellungen!$B$5,"ja","nein")</f>
        <v>ja</v>
      </c>
      <c r="M776" s="23" t="s">
        <v>125</v>
      </c>
      <c r="N776" s="23" t="n">
        <v>2025</v>
      </c>
      <c r="O776" s="23" t="n">
        <v>11</v>
      </c>
    </row>
    <row r="777" customFormat="false" ht="15" hidden="false" customHeight="false" outlineLevel="0" collapsed="false">
      <c r="A777" s="22" t="n">
        <v>45718</v>
      </c>
      <c r="B777" s="23" t="s">
        <v>118</v>
      </c>
      <c r="C777" s="23" t="s">
        <v>124</v>
      </c>
      <c r="D777" s="24" t="n">
        <v>-4253.3</v>
      </c>
      <c r="E777" s="25" t="n">
        <f aca="false">MAX(D777,0)/1000</f>
        <v>0</v>
      </c>
      <c r="F777" s="25" t="n">
        <f aca="false">MAX(-D777,0)/1000</f>
        <v>4.2533</v>
      </c>
      <c r="G777" s="23" t="str">
        <f aca="false">IF(E777&gt;0,"ja","nein")</f>
        <v>nein</v>
      </c>
      <c r="H777" s="26" t="n">
        <v>27.5</v>
      </c>
      <c r="I777" s="26" t="n">
        <f aca="false">(H777/10+IF(N777=2025,Einstellungen!$B$23,Einstellungen!$C$23))*(1+Einstellungen!$B$10)</f>
        <v>23.21809</v>
      </c>
      <c r="J777" s="25" t="n">
        <f aca="false">E777*I777/100</f>
        <v>0</v>
      </c>
      <c r="K777" s="25" t="n">
        <f aca="false">E777*Einstellungen!$B$5/100</f>
        <v>0</v>
      </c>
      <c r="L777" s="23" t="str">
        <f aca="false">IF(I777&lt;Einstellungen!$B$5,"ja","nein")</f>
        <v>ja</v>
      </c>
      <c r="M777" s="23" t="s">
        <v>125</v>
      </c>
      <c r="N777" s="23" t="n">
        <v>2025</v>
      </c>
      <c r="O777" s="23" t="n">
        <v>12</v>
      </c>
    </row>
    <row r="778" customFormat="false" ht="15" hidden="false" customHeight="false" outlineLevel="0" collapsed="false">
      <c r="A778" s="22" t="n">
        <v>45718</v>
      </c>
      <c r="B778" s="23" t="s">
        <v>119</v>
      </c>
      <c r="C778" s="23" t="s">
        <v>124</v>
      </c>
      <c r="D778" s="24" t="n">
        <v>-4522.2</v>
      </c>
      <c r="E778" s="25" t="n">
        <f aca="false">MAX(D778,0)/1000</f>
        <v>0</v>
      </c>
      <c r="F778" s="25" t="n">
        <f aca="false">MAX(-D778,0)/1000</f>
        <v>4.5222</v>
      </c>
      <c r="G778" s="23" t="str">
        <f aca="false">IF(E778&gt;0,"ja","nein")</f>
        <v>nein</v>
      </c>
      <c r="H778" s="26" t="n">
        <v>3.13</v>
      </c>
      <c r="I778" s="26" t="n">
        <f aca="false">(H778/10+IF(N778=2025,Einstellungen!$B$23,Einstellungen!$C$23))*(1+Einstellungen!$B$10)</f>
        <v>20.31806</v>
      </c>
      <c r="J778" s="25" t="n">
        <f aca="false">E778*I778/100</f>
        <v>0</v>
      </c>
      <c r="K778" s="25" t="n">
        <f aca="false">E778*Einstellungen!$B$5/100</f>
        <v>0</v>
      </c>
      <c r="L778" s="23" t="str">
        <f aca="false">IF(I778&lt;Einstellungen!$B$5,"ja","nein")</f>
        <v>ja</v>
      </c>
      <c r="M778" s="23" t="s">
        <v>125</v>
      </c>
      <c r="N778" s="23" t="n">
        <v>2025</v>
      </c>
      <c r="O778" s="23" t="n">
        <v>13</v>
      </c>
    </row>
    <row r="779" customFormat="false" ht="15" hidden="false" customHeight="false" outlineLevel="0" collapsed="false">
      <c r="A779" s="22" t="n">
        <v>45718</v>
      </c>
      <c r="B779" s="23" t="s">
        <v>120</v>
      </c>
      <c r="C779" s="23" t="s">
        <v>124</v>
      </c>
      <c r="D779" s="24" t="n">
        <v>-3684</v>
      </c>
      <c r="E779" s="25" t="n">
        <f aca="false">MAX(D779,0)/1000</f>
        <v>0</v>
      </c>
      <c r="F779" s="25" t="n">
        <f aca="false">MAX(-D779,0)/1000</f>
        <v>3.684</v>
      </c>
      <c r="G779" s="23" t="str">
        <f aca="false">IF(E779&gt;0,"ja","nein")</f>
        <v>nein</v>
      </c>
      <c r="H779" s="26" t="n">
        <v>2.84</v>
      </c>
      <c r="I779" s="26" t="n">
        <f aca="false">(H779/10+IF(N779=2025,Einstellungen!$B$23,Einstellungen!$C$23))*(1+Einstellungen!$B$10)</f>
        <v>20.28355</v>
      </c>
      <c r="J779" s="25" t="n">
        <f aca="false">E779*I779/100</f>
        <v>0</v>
      </c>
      <c r="K779" s="25" t="n">
        <f aca="false">E779*Einstellungen!$B$5/100</f>
        <v>0</v>
      </c>
      <c r="L779" s="23" t="str">
        <f aca="false">IF(I779&lt;Einstellungen!$B$5,"ja","nein")</f>
        <v>ja</v>
      </c>
      <c r="M779" s="23" t="s">
        <v>125</v>
      </c>
      <c r="N779" s="23" t="n">
        <v>2025</v>
      </c>
      <c r="O779" s="23" t="n">
        <v>14</v>
      </c>
    </row>
    <row r="780" customFormat="false" ht="15" hidden="false" customHeight="false" outlineLevel="0" collapsed="false">
      <c r="A780" s="22" t="n">
        <v>45718</v>
      </c>
      <c r="B780" s="23" t="s">
        <v>104</v>
      </c>
      <c r="C780" s="23" t="s">
        <v>124</v>
      </c>
      <c r="D780" s="24" t="n">
        <v>-2055.9</v>
      </c>
      <c r="E780" s="25" t="n">
        <f aca="false">MAX(D780,0)/1000</f>
        <v>0</v>
      </c>
      <c r="F780" s="25" t="n">
        <f aca="false">MAX(-D780,0)/1000</f>
        <v>2.0559</v>
      </c>
      <c r="G780" s="23" t="str">
        <f aca="false">IF(E780&gt;0,"ja","nein")</f>
        <v>nein</v>
      </c>
      <c r="H780" s="26" t="n">
        <v>50.73</v>
      </c>
      <c r="I780" s="26" t="n">
        <f aca="false">(H780/10+IF(N780=2025,Einstellungen!$B$23,Einstellungen!$C$23))*(1+Einstellungen!$B$10)</f>
        <v>25.98246</v>
      </c>
      <c r="J780" s="25" t="n">
        <f aca="false">E780*I780/100</f>
        <v>0</v>
      </c>
      <c r="K780" s="25" t="n">
        <f aca="false">E780*Einstellungen!$B$5/100</f>
        <v>0</v>
      </c>
      <c r="L780" s="23" t="str">
        <f aca="false">IF(I780&lt;Einstellungen!$B$5,"ja","nein")</f>
        <v>ja</v>
      </c>
      <c r="M780" s="23" t="s">
        <v>125</v>
      </c>
      <c r="N780" s="23" t="n">
        <v>2025</v>
      </c>
      <c r="O780" s="23" t="n">
        <v>15</v>
      </c>
    </row>
    <row r="781" customFormat="false" ht="15" hidden="false" customHeight="false" outlineLevel="0" collapsed="false">
      <c r="A781" s="22" t="n">
        <v>45718</v>
      </c>
      <c r="B781" s="23" t="s">
        <v>105</v>
      </c>
      <c r="C781" s="23" t="s">
        <v>124</v>
      </c>
      <c r="D781" s="24" t="n">
        <v>-30.2</v>
      </c>
      <c r="E781" s="25" t="n">
        <f aca="false">MAX(D781,0)/1000</f>
        <v>0</v>
      </c>
      <c r="F781" s="25" t="n">
        <f aca="false">MAX(-D781,0)/1000</f>
        <v>0.0302</v>
      </c>
      <c r="G781" s="23" t="str">
        <f aca="false">IF(E781&gt;0,"ja","nein")</f>
        <v>nein</v>
      </c>
      <c r="H781" s="26" t="n">
        <v>80.43</v>
      </c>
      <c r="I781" s="26" t="n">
        <f aca="false">(H781/10+IF(N781=2025,Einstellungen!$B$23,Einstellungen!$C$23))*(1+Einstellungen!$B$10)</f>
        <v>29.51676</v>
      </c>
      <c r="J781" s="25" t="n">
        <f aca="false">E781*I781/100</f>
        <v>0</v>
      </c>
      <c r="K781" s="25" t="n">
        <f aca="false">E781*Einstellungen!$B$5/100</f>
        <v>0</v>
      </c>
      <c r="L781" s="23" t="str">
        <f aca="false">IF(I781&lt;Einstellungen!$B$5,"ja","nein")</f>
        <v>nein</v>
      </c>
      <c r="M781" s="23" t="s">
        <v>125</v>
      </c>
      <c r="N781" s="23" t="n">
        <v>2025</v>
      </c>
      <c r="O781" s="23" t="n">
        <v>16</v>
      </c>
    </row>
    <row r="782" customFormat="false" ht="15" hidden="false" customHeight="false" outlineLevel="0" collapsed="false">
      <c r="A782" s="22" t="n">
        <v>45718</v>
      </c>
      <c r="B782" s="23" t="s">
        <v>97</v>
      </c>
      <c r="C782" s="23" t="s">
        <v>124</v>
      </c>
      <c r="D782" s="24" t="n">
        <v>158.3</v>
      </c>
      <c r="E782" s="25" t="n">
        <f aca="false">MAX(D782,0)/1000</f>
        <v>0.1583</v>
      </c>
      <c r="F782" s="25" t="n">
        <f aca="false">MAX(-D782,0)/1000</f>
        <v>0</v>
      </c>
      <c r="G782" s="23" t="str">
        <f aca="false">IF(E782&gt;0,"ja","nein")</f>
        <v>ja</v>
      </c>
      <c r="H782" s="26" t="n">
        <v>126.55</v>
      </c>
      <c r="I782" s="26" t="n">
        <f aca="false">(H782/10+IF(N782=2025,Einstellungen!$B$23,Einstellungen!$C$23))*(1+Einstellungen!$B$10)</f>
        <v>35.00504</v>
      </c>
      <c r="J782" s="25" t="n">
        <f aca="false">E782*I782/100</f>
        <v>0.05541297832</v>
      </c>
      <c r="K782" s="25" t="n">
        <f aca="false">E782*Einstellungen!$B$5/100</f>
        <v>0.045907</v>
      </c>
      <c r="L782" s="23" t="str">
        <f aca="false">IF(I782&lt;Einstellungen!$B$5,"ja","nein")</f>
        <v>nein</v>
      </c>
      <c r="M782" s="23" t="s">
        <v>125</v>
      </c>
      <c r="N782" s="23" t="n">
        <v>2025</v>
      </c>
      <c r="O782" s="23" t="n">
        <v>17</v>
      </c>
    </row>
    <row r="783" customFormat="false" ht="15" hidden="false" customHeight="false" outlineLevel="0" collapsed="false">
      <c r="A783" s="22" t="n">
        <v>45718</v>
      </c>
      <c r="B783" s="23" t="s">
        <v>99</v>
      </c>
      <c r="C783" s="23" t="s">
        <v>124</v>
      </c>
      <c r="D783" s="24" t="n">
        <v>830</v>
      </c>
      <c r="E783" s="25" t="n">
        <f aca="false">MAX(D783,0)/1000</f>
        <v>0.83</v>
      </c>
      <c r="F783" s="25" t="n">
        <f aca="false">MAX(-D783,0)/1000</f>
        <v>0</v>
      </c>
      <c r="G783" s="23" t="str">
        <f aca="false">IF(E783&gt;0,"ja","nein")</f>
        <v>ja</v>
      </c>
      <c r="H783" s="26" t="n">
        <v>143.09</v>
      </c>
      <c r="I783" s="26" t="n">
        <f aca="false">(H783/10+IF(N783=2025,Einstellungen!$B$23,Einstellungen!$C$23))*(1+Einstellungen!$B$10)</f>
        <v>36.9733</v>
      </c>
      <c r="J783" s="25" t="n">
        <f aca="false">E783*I783/100</f>
        <v>0.30687839</v>
      </c>
      <c r="K783" s="25" t="n">
        <f aca="false">E783*Einstellungen!$B$5/100</f>
        <v>0.2407</v>
      </c>
      <c r="L783" s="23" t="str">
        <f aca="false">IF(I783&lt;Einstellungen!$B$5,"ja","nein")</f>
        <v>nein</v>
      </c>
      <c r="M783" s="23" t="s">
        <v>125</v>
      </c>
      <c r="N783" s="23" t="n">
        <v>2025</v>
      </c>
      <c r="O783" s="23" t="n">
        <v>18</v>
      </c>
    </row>
    <row r="784" customFormat="false" ht="15" hidden="false" customHeight="false" outlineLevel="0" collapsed="false">
      <c r="A784" s="22" t="n">
        <v>45718</v>
      </c>
      <c r="B784" s="23" t="s">
        <v>100</v>
      </c>
      <c r="C784" s="23" t="s">
        <v>124</v>
      </c>
      <c r="D784" s="24" t="n">
        <v>506.2</v>
      </c>
      <c r="E784" s="25" t="n">
        <f aca="false">MAX(D784,0)/1000</f>
        <v>0.5062</v>
      </c>
      <c r="F784" s="25" t="n">
        <f aca="false">MAX(-D784,0)/1000</f>
        <v>0</v>
      </c>
      <c r="G784" s="23" t="str">
        <f aca="false">IF(E784&gt;0,"ja","nein")</f>
        <v>ja</v>
      </c>
      <c r="H784" s="26" t="n">
        <v>146.1</v>
      </c>
      <c r="I784" s="26" t="n">
        <f aca="false">(H784/10+IF(N784=2025,Einstellungen!$B$23,Einstellungen!$C$23))*(1+Einstellungen!$B$10)</f>
        <v>37.33149</v>
      </c>
      <c r="J784" s="25" t="n">
        <f aca="false">E784*I784/100</f>
        <v>0.18897200238</v>
      </c>
      <c r="K784" s="25" t="n">
        <f aca="false">E784*Einstellungen!$B$5/100</f>
        <v>0.146798</v>
      </c>
      <c r="L784" s="23" t="str">
        <f aca="false">IF(I784&lt;Einstellungen!$B$5,"ja","nein")</f>
        <v>nein</v>
      </c>
      <c r="M784" s="23" t="s">
        <v>125</v>
      </c>
      <c r="N784" s="23" t="n">
        <v>2025</v>
      </c>
      <c r="O784" s="23" t="n">
        <v>19</v>
      </c>
    </row>
    <row r="785" customFormat="false" ht="15" hidden="false" customHeight="false" outlineLevel="0" collapsed="false">
      <c r="A785" s="22" t="n">
        <v>45718</v>
      </c>
      <c r="B785" s="23" t="s">
        <v>92</v>
      </c>
      <c r="C785" s="23" t="s">
        <v>124</v>
      </c>
      <c r="D785" s="24" t="n">
        <v>271.1</v>
      </c>
      <c r="E785" s="25" t="n">
        <f aca="false">MAX(D785,0)/1000</f>
        <v>0.2711</v>
      </c>
      <c r="F785" s="25" t="n">
        <f aca="false">MAX(-D785,0)/1000</f>
        <v>0</v>
      </c>
      <c r="G785" s="23" t="str">
        <f aca="false">IF(E785&gt;0,"ja","nein")</f>
        <v>ja</v>
      </c>
      <c r="H785" s="26" t="n">
        <v>132.98</v>
      </c>
      <c r="I785" s="26" t="n">
        <f aca="false">(H785/10+IF(N785=2025,Einstellungen!$B$23,Einstellungen!$C$23))*(1+Einstellungen!$B$10)</f>
        <v>35.77021</v>
      </c>
      <c r="J785" s="25" t="n">
        <f aca="false">E785*I785/100</f>
        <v>0.09697303931</v>
      </c>
      <c r="K785" s="25" t="n">
        <f aca="false">E785*Einstellungen!$B$5/100</f>
        <v>0.078619</v>
      </c>
      <c r="L785" s="23" t="str">
        <f aca="false">IF(I785&lt;Einstellungen!$B$5,"ja","nein")</f>
        <v>nein</v>
      </c>
      <c r="M785" s="23" t="s">
        <v>125</v>
      </c>
      <c r="N785" s="23" t="n">
        <v>2025</v>
      </c>
      <c r="O785" s="23" t="n">
        <v>20</v>
      </c>
    </row>
    <row r="786" customFormat="false" ht="15" hidden="false" customHeight="false" outlineLevel="0" collapsed="false">
      <c r="A786" s="22" t="n">
        <v>45718</v>
      </c>
      <c r="B786" s="23" t="s">
        <v>95</v>
      </c>
      <c r="C786" s="23" t="s">
        <v>124</v>
      </c>
      <c r="D786" s="24" t="n">
        <v>304</v>
      </c>
      <c r="E786" s="25" t="n">
        <f aca="false">MAX(D786,0)/1000</f>
        <v>0.304</v>
      </c>
      <c r="F786" s="25" t="n">
        <f aca="false">MAX(-D786,0)/1000</f>
        <v>0</v>
      </c>
      <c r="G786" s="23" t="str">
        <f aca="false">IF(E786&gt;0,"ja","nein")</f>
        <v>ja</v>
      </c>
      <c r="H786" s="26" t="n">
        <v>120</v>
      </c>
      <c r="I786" s="26" t="n">
        <f aca="false">(H786/10+IF(N786=2025,Einstellungen!$B$23,Einstellungen!$C$23))*(1+Einstellungen!$B$10)</f>
        <v>34.22559</v>
      </c>
      <c r="J786" s="25" t="n">
        <f aca="false">E786*I786/100</f>
        <v>0.1040457936</v>
      </c>
      <c r="K786" s="25" t="n">
        <f aca="false">E786*Einstellungen!$B$5/100</f>
        <v>0.08816</v>
      </c>
      <c r="L786" s="23" t="str">
        <f aca="false">IF(I786&lt;Einstellungen!$B$5,"ja","nein")</f>
        <v>nein</v>
      </c>
      <c r="M786" s="23" t="s">
        <v>125</v>
      </c>
      <c r="N786" s="23" t="n">
        <v>2025</v>
      </c>
      <c r="O786" s="23" t="n">
        <v>21</v>
      </c>
    </row>
    <row r="787" customFormat="false" ht="15" hidden="false" customHeight="false" outlineLevel="0" collapsed="false">
      <c r="A787" s="22" t="n">
        <v>45718</v>
      </c>
      <c r="B787" s="23" t="s">
        <v>96</v>
      </c>
      <c r="C787" s="23" t="s">
        <v>124</v>
      </c>
      <c r="D787" s="24" t="n">
        <v>259.9</v>
      </c>
      <c r="E787" s="25" t="n">
        <f aca="false">MAX(D787,0)/1000</f>
        <v>0.2599</v>
      </c>
      <c r="F787" s="25" t="n">
        <f aca="false">MAX(-D787,0)/1000</f>
        <v>0</v>
      </c>
      <c r="G787" s="23" t="str">
        <f aca="false">IF(E787&gt;0,"ja","nein")</f>
        <v>ja</v>
      </c>
      <c r="H787" s="26" t="n">
        <v>120.79</v>
      </c>
      <c r="I787" s="26" t="n">
        <f aca="false">(H787/10+IF(N787=2025,Einstellungen!$B$23,Einstellungen!$C$23))*(1+Einstellungen!$B$10)</f>
        <v>34.3196</v>
      </c>
      <c r="J787" s="25" t="n">
        <f aca="false">E787*I787/100</f>
        <v>0.0891966404</v>
      </c>
      <c r="K787" s="25" t="n">
        <f aca="false">E787*Einstellungen!$B$5/100</f>
        <v>0.075371</v>
      </c>
      <c r="L787" s="23" t="str">
        <f aca="false">IF(I787&lt;Einstellungen!$B$5,"ja","nein")</f>
        <v>nein</v>
      </c>
      <c r="M787" s="23" t="s">
        <v>125</v>
      </c>
      <c r="N787" s="23" t="n">
        <v>2025</v>
      </c>
      <c r="O787" s="23" t="n">
        <v>22</v>
      </c>
    </row>
    <row r="788" customFormat="false" ht="15" hidden="false" customHeight="false" outlineLevel="0" collapsed="false">
      <c r="A788" s="22" t="n">
        <v>45718</v>
      </c>
      <c r="B788" s="23" t="s">
        <v>101</v>
      </c>
      <c r="C788" s="23" t="s">
        <v>124</v>
      </c>
      <c r="D788" s="24" t="n">
        <v>242.6</v>
      </c>
      <c r="E788" s="25" t="n">
        <f aca="false">MAX(D788,0)/1000</f>
        <v>0.2426</v>
      </c>
      <c r="F788" s="25" t="n">
        <f aca="false">MAX(-D788,0)/1000</f>
        <v>0</v>
      </c>
      <c r="G788" s="23" t="str">
        <f aca="false">IF(E788&gt;0,"ja","nein")</f>
        <v>ja</v>
      </c>
      <c r="H788" s="26" t="n">
        <v>112.78</v>
      </c>
      <c r="I788" s="26" t="n">
        <f aca="false">(H788/10+IF(N788=2025,Einstellungen!$B$23,Einstellungen!$C$23))*(1+Einstellungen!$B$10)</f>
        <v>33.36641</v>
      </c>
      <c r="J788" s="25" t="n">
        <f aca="false">E788*I788/100</f>
        <v>0.08094691066</v>
      </c>
      <c r="K788" s="25" t="n">
        <f aca="false">E788*Einstellungen!$B$5/100</f>
        <v>0.070354</v>
      </c>
      <c r="L788" s="23" t="str">
        <f aca="false">IF(I788&lt;Einstellungen!$B$5,"ja","nein")</f>
        <v>nein</v>
      </c>
      <c r="M788" s="23" t="s">
        <v>125</v>
      </c>
      <c r="N788" s="23" t="n">
        <v>2025</v>
      </c>
      <c r="O788" s="23" t="n">
        <v>23</v>
      </c>
    </row>
    <row r="789" customFormat="false" ht="15" hidden="false" customHeight="false" outlineLevel="0" collapsed="false">
      <c r="A789" s="22" t="n">
        <v>45719</v>
      </c>
      <c r="B789" s="23" t="s">
        <v>102</v>
      </c>
      <c r="C789" s="23" t="s">
        <v>93</v>
      </c>
      <c r="D789" s="24" t="n">
        <v>216.4</v>
      </c>
      <c r="E789" s="25" t="n">
        <f aca="false">MAX(D789,0)/1000</f>
        <v>0.2164</v>
      </c>
      <c r="F789" s="25" t="n">
        <f aca="false">MAX(-D789,0)/1000</f>
        <v>0</v>
      </c>
      <c r="G789" s="23" t="str">
        <f aca="false">IF(E789&gt;0,"ja","nein")</f>
        <v>ja</v>
      </c>
      <c r="H789" s="26" t="n">
        <v>108.01</v>
      </c>
      <c r="I789" s="26" t="n">
        <f aca="false">(H789/10+IF(N789=2025,Einstellungen!$B$23,Einstellungen!$C$23))*(1+Einstellungen!$B$10)</f>
        <v>32.79878</v>
      </c>
      <c r="J789" s="25" t="n">
        <f aca="false">E789*I789/100</f>
        <v>0.07097655992</v>
      </c>
      <c r="K789" s="25" t="n">
        <f aca="false">E789*Einstellungen!$B$5/100</f>
        <v>0.062756</v>
      </c>
      <c r="L789" s="23" t="str">
        <f aca="false">IF(I789&lt;Einstellungen!$B$5,"ja","nein")</f>
        <v>nein</v>
      </c>
      <c r="M789" s="23" t="s">
        <v>125</v>
      </c>
      <c r="N789" s="23" t="n">
        <v>2025</v>
      </c>
      <c r="O789" s="23" t="n">
        <v>0</v>
      </c>
    </row>
    <row r="790" customFormat="false" ht="15" hidden="false" customHeight="false" outlineLevel="0" collapsed="false">
      <c r="A790" s="22" t="n">
        <v>45719</v>
      </c>
      <c r="B790" s="23" t="s">
        <v>107</v>
      </c>
      <c r="C790" s="23" t="s">
        <v>93</v>
      </c>
      <c r="D790" s="24" t="n">
        <v>232.1</v>
      </c>
      <c r="E790" s="25" t="n">
        <f aca="false">MAX(D790,0)/1000</f>
        <v>0.2321</v>
      </c>
      <c r="F790" s="25" t="n">
        <f aca="false">MAX(-D790,0)/1000</f>
        <v>0</v>
      </c>
      <c r="G790" s="23" t="str">
        <f aca="false">IF(E790&gt;0,"ja","nein")</f>
        <v>ja</v>
      </c>
      <c r="H790" s="26" t="n">
        <v>103.69</v>
      </c>
      <c r="I790" s="26" t="n">
        <f aca="false">(H790/10+IF(N790=2025,Einstellungen!$B$23,Einstellungen!$C$23))*(1+Einstellungen!$B$10)</f>
        <v>32.2847</v>
      </c>
      <c r="J790" s="25" t="n">
        <f aca="false">E790*I790/100</f>
        <v>0.0749327887</v>
      </c>
      <c r="K790" s="25" t="n">
        <f aca="false">E790*Einstellungen!$B$5/100</f>
        <v>0.067309</v>
      </c>
      <c r="L790" s="23" t="str">
        <f aca="false">IF(I790&lt;Einstellungen!$B$5,"ja","nein")</f>
        <v>nein</v>
      </c>
      <c r="M790" s="23" t="s">
        <v>125</v>
      </c>
      <c r="N790" s="23" t="n">
        <v>2025</v>
      </c>
      <c r="O790" s="23" t="n">
        <v>1</v>
      </c>
    </row>
    <row r="791" customFormat="false" ht="15" hidden="false" customHeight="false" outlineLevel="0" collapsed="false">
      <c r="A791" s="22" t="n">
        <v>45719</v>
      </c>
      <c r="B791" s="23" t="s">
        <v>108</v>
      </c>
      <c r="C791" s="23" t="s">
        <v>93</v>
      </c>
      <c r="D791" s="24" t="n">
        <v>171.3</v>
      </c>
      <c r="E791" s="25" t="n">
        <f aca="false">MAX(D791,0)/1000</f>
        <v>0.1713</v>
      </c>
      <c r="F791" s="25" t="n">
        <f aca="false">MAX(-D791,0)/1000</f>
        <v>0</v>
      </c>
      <c r="G791" s="23" t="str">
        <f aca="false">IF(E791&gt;0,"ja","nein")</f>
        <v>ja</v>
      </c>
      <c r="H791" s="26" t="n">
        <v>102.79</v>
      </c>
      <c r="I791" s="26" t="n">
        <f aca="false">(H791/10+IF(N791=2025,Einstellungen!$B$23,Einstellungen!$C$23))*(1+Einstellungen!$B$10)</f>
        <v>32.1776</v>
      </c>
      <c r="J791" s="25" t="n">
        <f aca="false">E791*I791/100</f>
        <v>0.0551202288</v>
      </c>
      <c r="K791" s="25" t="n">
        <f aca="false">E791*Einstellungen!$B$5/100</f>
        <v>0.049677</v>
      </c>
      <c r="L791" s="23" t="str">
        <f aca="false">IF(I791&lt;Einstellungen!$B$5,"ja","nein")</f>
        <v>nein</v>
      </c>
      <c r="M791" s="23" t="s">
        <v>125</v>
      </c>
      <c r="N791" s="23" t="n">
        <v>2025</v>
      </c>
      <c r="O791" s="23" t="n">
        <v>2</v>
      </c>
    </row>
    <row r="792" customFormat="false" ht="15" hidden="false" customHeight="false" outlineLevel="0" collapsed="false">
      <c r="A792" s="22" t="n">
        <v>45719</v>
      </c>
      <c r="B792" s="23" t="s">
        <v>109</v>
      </c>
      <c r="C792" s="23" t="s">
        <v>93</v>
      </c>
      <c r="D792" s="24" t="n">
        <v>170.9</v>
      </c>
      <c r="E792" s="25" t="n">
        <f aca="false">MAX(D792,0)/1000</f>
        <v>0.1709</v>
      </c>
      <c r="F792" s="25" t="n">
        <f aca="false">MAX(-D792,0)/1000</f>
        <v>0</v>
      </c>
      <c r="G792" s="23" t="str">
        <f aca="false">IF(E792&gt;0,"ja","nein")</f>
        <v>ja</v>
      </c>
      <c r="H792" s="26" t="n">
        <v>99.7</v>
      </c>
      <c r="I792" s="26" t="n">
        <f aca="false">(H792/10+IF(N792=2025,Einstellungen!$B$23,Einstellungen!$C$23))*(1+Einstellungen!$B$10)</f>
        <v>31.80989</v>
      </c>
      <c r="J792" s="25" t="n">
        <f aca="false">E792*I792/100</f>
        <v>0.05436310201</v>
      </c>
      <c r="K792" s="25" t="n">
        <f aca="false">E792*Einstellungen!$B$5/100</f>
        <v>0.049561</v>
      </c>
      <c r="L792" s="23" t="str">
        <f aca="false">IF(I792&lt;Einstellungen!$B$5,"ja","nein")</f>
        <v>nein</v>
      </c>
      <c r="M792" s="23" t="s">
        <v>125</v>
      </c>
      <c r="N792" s="23" t="n">
        <v>2025</v>
      </c>
      <c r="O792" s="23" t="n">
        <v>3</v>
      </c>
    </row>
    <row r="793" customFormat="false" ht="15" hidden="false" customHeight="false" outlineLevel="0" collapsed="false">
      <c r="A793" s="22" t="n">
        <v>45719</v>
      </c>
      <c r="B793" s="23" t="s">
        <v>110</v>
      </c>
      <c r="C793" s="23" t="s">
        <v>93</v>
      </c>
      <c r="D793" s="24" t="n">
        <v>214.7</v>
      </c>
      <c r="E793" s="25" t="n">
        <f aca="false">MAX(D793,0)/1000</f>
        <v>0.2147</v>
      </c>
      <c r="F793" s="25" t="n">
        <f aca="false">MAX(-D793,0)/1000</f>
        <v>0</v>
      </c>
      <c r="G793" s="23" t="str">
        <f aca="false">IF(E793&gt;0,"ja","nein")</f>
        <v>ja</v>
      </c>
      <c r="H793" s="26" t="n">
        <v>103.37</v>
      </c>
      <c r="I793" s="26" t="n">
        <f aca="false">(H793/10+IF(N793=2025,Einstellungen!$B$23,Einstellungen!$C$23))*(1+Einstellungen!$B$10)</f>
        <v>32.24662</v>
      </c>
      <c r="J793" s="25" t="n">
        <f aca="false">E793*I793/100</f>
        <v>0.06923349314</v>
      </c>
      <c r="K793" s="25" t="n">
        <f aca="false">E793*Einstellungen!$B$5/100</f>
        <v>0.062263</v>
      </c>
      <c r="L793" s="23" t="str">
        <f aca="false">IF(I793&lt;Einstellungen!$B$5,"ja","nein")</f>
        <v>nein</v>
      </c>
      <c r="M793" s="23" t="s">
        <v>125</v>
      </c>
      <c r="N793" s="23" t="n">
        <v>2025</v>
      </c>
      <c r="O793" s="23" t="n">
        <v>4</v>
      </c>
    </row>
    <row r="794" customFormat="false" ht="15" hidden="false" customHeight="false" outlineLevel="0" collapsed="false">
      <c r="A794" s="22" t="n">
        <v>45719</v>
      </c>
      <c r="B794" s="23" t="s">
        <v>111</v>
      </c>
      <c r="C794" s="23" t="s">
        <v>93</v>
      </c>
      <c r="D794" s="24" t="n">
        <v>209</v>
      </c>
      <c r="E794" s="25" t="n">
        <f aca="false">MAX(D794,0)/1000</f>
        <v>0.209</v>
      </c>
      <c r="F794" s="25" t="n">
        <f aca="false">MAX(-D794,0)/1000</f>
        <v>0</v>
      </c>
      <c r="G794" s="23" t="str">
        <f aca="false">IF(E794&gt;0,"ja","nein")</f>
        <v>ja</v>
      </c>
      <c r="H794" s="26" t="n">
        <v>116.7</v>
      </c>
      <c r="I794" s="26" t="n">
        <f aca="false">(H794/10+IF(N794=2025,Einstellungen!$B$23,Einstellungen!$C$23))*(1+Einstellungen!$B$10)</f>
        <v>33.83289</v>
      </c>
      <c r="J794" s="25" t="n">
        <f aca="false">E794*I794/100</f>
        <v>0.0707107401</v>
      </c>
      <c r="K794" s="25" t="n">
        <f aca="false">E794*Einstellungen!$B$5/100</f>
        <v>0.06061</v>
      </c>
      <c r="L794" s="23" t="str">
        <f aca="false">IF(I794&lt;Einstellungen!$B$5,"ja","nein")</f>
        <v>nein</v>
      </c>
      <c r="M794" s="23" t="s">
        <v>125</v>
      </c>
      <c r="N794" s="23" t="n">
        <v>2025</v>
      </c>
      <c r="O794" s="23" t="n">
        <v>5</v>
      </c>
    </row>
    <row r="795" customFormat="false" ht="15" hidden="false" customHeight="false" outlineLevel="0" collapsed="false">
      <c r="A795" s="22" t="n">
        <v>45719</v>
      </c>
      <c r="B795" s="23" t="s">
        <v>112</v>
      </c>
      <c r="C795" s="23" t="s">
        <v>93</v>
      </c>
      <c r="D795" s="24" t="n">
        <v>213.1</v>
      </c>
      <c r="E795" s="25" t="n">
        <f aca="false">MAX(D795,0)/1000</f>
        <v>0.2131</v>
      </c>
      <c r="F795" s="25" t="n">
        <f aca="false">MAX(-D795,0)/1000</f>
        <v>0</v>
      </c>
      <c r="G795" s="23" t="str">
        <f aca="false">IF(E795&gt;0,"ja","nein")</f>
        <v>ja</v>
      </c>
      <c r="H795" s="26" t="n">
        <v>137.51</v>
      </c>
      <c r="I795" s="26" t="n">
        <f aca="false">(H795/10+IF(N795=2025,Einstellungen!$B$23,Einstellungen!$C$23))*(1+Einstellungen!$B$10)</f>
        <v>36.30928</v>
      </c>
      <c r="J795" s="25" t="n">
        <f aca="false">E795*I795/100</f>
        <v>0.07737507568</v>
      </c>
      <c r="K795" s="25" t="n">
        <f aca="false">E795*Einstellungen!$B$5/100</f>
        <v>0.061799</v>
      </c>
      <c r="L795" s="23" t="str">
        <f aca="false">IF(I795&lt;Einstellungen!$B$5,"ja","nein")</f>
        <v>nein</v>
      </c>
      <c r="M795" s="23" t="s">
        <v>125</v>
      </c>
      <c r="N795" s="23" t="n">
        <v>2025</v>
      </c>
      <c r="O795" s="23" t="n">
        <v>6</v>
      </c>
    </row>
    <row r="796" customFormat="false" ht="15" hidden="false" customHeight="false" outlineLevel="0" collapsed="false">
      <c r="A796" s="22" t="n">
        <v>45719</v>
      </c>
      <c r="B796" s="23" t="s">
        <v>113</v>
      </c>
      <c r="C796" s="23" t="s">
        <v>93</v>
      </c>
      <c r="D796" s="24" t="n">
        <v>28.8</v>
      </c>
      <c r="E796" s="25" t="n">
        <f aca="false">MAX(D796,0)/1000</f>
        <v>0.0288</v>
      </c>
      <c r="F796" s="25" t="n">
        <f aca="false">MAX(-D796,0)/1000</f>
        <v>0</v>
      </c>
      <c r="G796" s="23" t="str">
        <f aca="false">IF(E796&gt;0,"ja","nein")</f>
        <v>ja</v>
      </c>
      <c r="H796" s="26" t="n">
        <v>163</v>
      </c>
      <c r="I796" s="26" t="n">
        <f aca="false">(H796/10+IF(N796=2025,Einstellungen!$B$23,Einstellungen!$C$23))*(1+Einstellungen!$B$10)</f>
        <v>39.34259</v>
      </c>
      <c r="J796" s="25" t="n">
        <f aca="false">E796*I796/100</f>
        <v>0.01133066592</v>
      </c>
      <c r="K796" s="25" t="n">
        <f aca="false">E796*Einstellungen!$B$5/100</f>
        <v>0.008352</v>
      </c>
      <c r="L796" s="23" t="str">
        <f aca="false">IF(I796&lt;Einstellungen!$B$5,"ja","nein")</f>
        <v>nein</v>
      </c>
      <c r="M796" s="23" t="s">
        <v>125</v>
      </c>
      <c r="N796" s="23" t="n">
        <v>2025</v>
      </c>
      <c r="O796" s="23" t="n">
        <v>7</v>
      </c>
    </row>
    <row r="797" customFormat="false" ht="15" hidden="false" customHeight="false" outlineLevel="0" collapsed="false">
      <c r="A797" s="22" t="n">
        <v>45719</v>
      </c>
      <c r="B797" s="23" t="s">
        <v>114</v>
      </c>
      <c r="C797" s="23" t="s">
        <v>93</v>
      </c>
      <c r="D797" s="24" t="n">
        <v>-2305.5</v>
      </c>
      <c r="E797" s="25" t="n">
        <f aca="false">MAX(D797,0)/1000</f>
        <v>0</v>
      </c>
      <c r="F797" s="25" t="n">
        <f aca="false">MAX(-D797,0)/1000</f>
        <v>2.3055</v>
      </c>
      <c r="G797" s="23" t="str">
        <f aca="false">IF(E797&gt;0,"ja","nein")</f>
        <v>nein</v>
      </c>
      <c r="H797" s="26" t="n">
        <v>147.52</v>
      </c>
      <c r="I797" s="26" t="n">
        <f aca="false">(H797/10+IF(N797=2025,Einstellungen!$B$23,Einstellungen!$C$23))*(1+Einstellungen!$B$10)</f>
        <v>37.50047</v>
      </c>
      <c r="J797" s="25" t="n">
        <f aca="false">E797*I797/100</f>
        <v>0</v>
      </c>
      <c r="K797" s="25" t="n">
        <f aca="false">E797*Einstellungen!$B$5/100</f>
        <v>0</v>
      </c>
      <c r="L797" s="23" t="str">
        <f aca="false">IF(I797&lt;Einstellungen!$B$5,"ja","nein")</f>
        <v>nein</v>
      </c>
      <c r="M797" s="23" t="s">
        <v>125</v>
      </c>
      <c r="N797" s="23" t="n">
        <v>2025</v>
      </c>
      <c r="O797" s="23" t="n">
        <v>8</v>
      </c>
    </row>
    <row r="798" customFormat="false" ht="15" hidden="false" customHeight="false" outlineLevel="0" collapsed="false">
      <c r="A798" s="22" t="n">
        <v>45719</v>
      </c>
      <c r="B798" s="23" t="s">
        <v>115</v>
      </c>
      <c r="C798" s="23" t="s">
        <v>93</v>
      </c>
      <c r="D798" s="24" t="n">
        <v>-3327.8</v>
      </c>
      <c r="E798" s="25" t="n">
        <f aca="false">MAX(D798,0)/1000</f>
        <v>0</v>
      </c>
      <c r="F798" s="25" t="n">
        <f aca="false">MAX(-D798,0)/1000</f>
        <v>3.3278</v>
      </c>
      <c r="G798" s="23" t="str">
        <f aca="false">IF(E798&gt;0,"ja","nein")</f>
        <v>nein</v>
      </c>
      <c r="H798" s="26" t="n">
        <v>106.74</v>
      </c>
      <c r="I798" s="26" t="n">
        <f aca="false">(H798/10+IF(N798=2025,Einstellungen!$B$23,Einstellungen!$C$23))*(1+Einstellungen!$B$10)</f>
        <v>32.64765</v>
      </c>
      <c r="J798" s="25" t="n">
        <f aca="false">E798*I798/100</f>
        <v>0</v>
      </c>
      <c r="K798" s="25" t="n">
        <f aca="false">E798*Einstellungen!$B$5/100</f>
        <v>0</v>
      </c>
      <c r="L798" s="23" t="str">
        <f aca="false">IF(I798&lt;Einstellungen!$B$5,"ja","nein")</f>
        <v>nein</v>
      </c>
      <c r="M798" s="23" t="s">
        <v>125</v>
      </c>
      <c r="N798" s="23" t="n">
        <v>2025</v>
      </c>
      <c r="O798" s="23" t="n">
        <v>9</v>
      </c>
    </row>
    <row r="799" customFormat="false" ht="15" hidden="false" customHeight="false" outlineLevel="0" collapsed="false">
      <c r="A799" s="22" t="n">
        <v>45719</v>
      </c>
      <c r="B799" s="23" t="s">
        <v>116</v>
      </c>
      <c r="C799" s="23" t="s">
        <v>93</v>
      </c>
      <c r="D799" s="24" t="n">
        <v>-3717.2</v>
      </c>
      <c r="E799" s="25" t="n">
        <f aca="false">MAX(D799,0)/1000</f>
        <v>0</v>
      </c>
      <c r="F799" s="25" t="n">
        <f aca="false">MAX(-D799,0)/1000</f>
        <v>3.7172</v>
      </c>
      <c r="G799" s="23" t="str">
        <f aca="false">IF(E799&gt;0,"ja","nein")</f>
        <v>nein</v>
      </c>
      <c r="H799" s="26" t="n">
        <v>72.39</v>
      </c>
      <c r="I799" s="26" t="n">
        <f aca="false">(H799/10+IF(N799=2025,Einstellungen!$B$23,Einstellungen!$C$23))*(1+Einstellungen!$B$10)</f>
        <v>28.56</v>
      </c>
      <c r="J799" s="25" t="n">
        <f aca="false">E799*I799/100</f>
        <v>0</v>
      </c>
      <c r="K799" s="25" t="n">
        <f aca="false">E799*Einstellungen!$B$5/100</f>
        <v>0</v>
      </c>
      <c r="L799" s="23" t="str">
        <f aca="false">IF(I799&lt;Einstellungen!$B$5,"ja","nein")</f>
        <v>ja</v>
      </c>
      <c r="M799" s="23" t="s">
        <v>125</v>
      </c>
      <c r="N799" s="23" t="n">
        <v>2025</v>
      </c>
      <c r="O799" s="23" t="n">
        <v>10</v>
      </c>
    </row>
    <row r="800" customFormat="false" ht="15" hidden="false" customHeight="false" outlineLevel="0" collapsed="false">
      <c r="A800" s="22" t="n">
        <v>45719</v>
      </c>
      <c r="B800" s="23" t="s">
        <v>117</v>
      </c>
      <c r="C800" s="23" t="s">
        <v>93</v>
      </c>
      <c r="D800" s="24" t="n">
        <v>-5048.4</v>
      </c>
      <c r="E800" s="25" t="n">
        <f aca="false">MAX(D800,0)/1000</f>
        <v>0</v>
      </c>
      <c r="F800" s="25" t="n">
        <f aca="false">MAX(-D800,0)/1000</f>
        <v>5.0484</v>
      </c>
      <c r="G800" s="23" t="str">
        <f aca="false">IF(E800&gt;0,"ja","nein")</f>
        <v>nein</v>
      </c>
      <c r="H800" s="26" t="n">
        <v>6.4</v>
      </c>
      <c r="I800" s="26" t="n">
        <f aca="false">(H800/10+IF(N800=2025,Einstellungen!$B$23,Einstellungen!$C$23))*(1+Einstellungen!$B$10)</f>
        <v>20.70719</v>
      </c>
      <c r="J800" s="25" t="n">
        <f aca="false">E800*I800/100</f>
        <v>0</v>
      </c>
      <c r="K800" s="25" t="n">
        <f aca="false">E800*Einstellungen!$B$5/100</f>
        <v>0</v>
      </c>
      <c r="L800" s="23" t="str">
        <f aca="false">IF(I800&lt;Einstellungen!$B$5,"ja","nein")</f>
        <v>ja</v>
      </c>
      <c r="M800" s="23" t="s">
        <v>125</v>
      </c>
      <c r="N800" s="23" t="n">
        <v>2025</v>
      </c>
      <c r="O800" s="23" t="n">
        <v>11</v>
      </c>
    </row>
    <row r="801" customFormat="false" ht="15" hidden="false" customHeight="false" outlineLevel="0" collapsed="false">
      <c r="A801" s="22" t="n">
        <v>45719</v>
      </c>
      <c r="B801" s="23" t="s">
        <v>118</v>
      </c>
      <c r="C801" s="23" t="s">
        <v>93</v>
      </c>
      <c r="D801" s="24" t="n">
        <v>-5041.7</v>
      </c>
      <c r="E801" s="25" t="n">
        <f aca="false">MAX(D801,0)/1000</f>
        <v>0</v>
      </c>
      <c r="F801" s="25" t="n">
        <f aca="false">MAX(-D801,0)/1000</f>
        <v>5.0417</v>
      </c>
      <c r="G801" s="23" t="str">
        <f aca="false">IF(E801&gt;0,"ja","nein")</f>
        <v>nein</v>
      </c>
      <c r="H801" s="26" t="n">
        <v>0.33</v>
      </c>
      <c r="I801" s="26" t="n">
        <f aca="false">(H801/10+IF(N801=2025,Einstellungen!$B$23,Einstellungen!$C$23))*(1+Einstellungen!$B$10)</f>
        <v>19.98486</v>
      </c>
      <c r="J801" s="25" t="n">
        <f aca="false">E801*I801/100</f>
        <v>0</v>
      </c>
      <c r="K801" s="25" t="n">
        <f aca="false">E801*Einstellungen!$B$5/100</f>
        <v>0</v>
      </c>
      <c r="L801" s="23" t="str">
        <f aca="false">IF(I801&lt;Einstellungen!$B$5,"ja","nein")</f>
        <v>ja</v>
      </c>
      <c r="M801" s="23" t="s">
        <v>125</v>
      </c>
      <c r="N801" s="23" t="n">
        <v>2025</v>
      </c>
      <c r="O801" s="23" t="n">
        <v>12</v>
      </c>
    </row>
    <row r="802" customFormat="false" ht="15" hidden="false" customHeight="false" outlineLevel="0" collapsed="false">
      <c r="A802" s="22" t="n">
        <v>45719</v>
      </c>
      <c r="B802" s="23" t="s">
        <v>119</v>
      </c>
      <c r="C802" s="23" t="s">
        <v>93</v>
      </c>
      <c r="D802" s="24" t="n">
        <v>-4590.8</v>
      </c>
      <c r="E802" s="25" t="n">
        <f aca="false">MAX(D802,0)/1000</f>
        <v>0</v>
      </c>
      <c r="F802" s="25" t="n">
        <f aca="false">MAX(-D802,0)/1000</f>
        <v>4.5908</v>
      </c>
      <c r="G802" s="23" t="str">
        <f aca="false">IF(E802&gt;0,"ja","nein")</f>
        <v>nein</v>
      </c>
      <c r="H802" s="26" t="n">
        <v>0.01</v>
      </c>
      <c r="I802" s="26" t="n">
        <f aca="false">(H802/10+IF(N802=2025,Einstellungen!$B$23,Einstellungen!$C$23))*(1+Einstellungen!$B$10)</f>
        <v>19.94678</v>
      </c>
      <c r="J802" s="25" t="n">
        <f aca="false">E802*I802/100</f>
        <v>0</v>
      </c>
      <c r="K802" s="25" t="n">
        <f aca="false">E802*Einstellungen!$B$5/100</f>
        <v>0</v>
      </c>
      <c r="L802" s="23" t="str">
        <f aca="false">IF(I802&lt;Einstellungen!$B$5,"ja","nein")</f>
        <v>ja</v>
      </c>
      <c r="M802" s="23" t="s">
        <v>125</v>
      </c>
      <c r="N802" s="23" t="n">
        <v>2025</v>
      </c>
      <c r="O802" s="23" t="n">
        <v>13</v>
      </c>
    </row>
    <row r="803" customFormat="false" ht="15" hidden="false" customHeight="false" outlineLevel="0" collapsed="false">
      <c r="A803" s="22" t="n">
        <v>45719</v>
      </c>
      <c r="B803" s="23" t="s">
        <v>120</v>
      </c>
      <c r="C803" s="23" t="s">
        <v>93</v>
      </c>
      <c r="D803" s="24" t="n">
        <v>-3654.9</v>
      </c>
      <c r="E803" s="25" t="n">
        <f aca="false">MAX(D803,0)/1000</f>
        <v>0</v>
      </c>
      <c r="F803" s="25" t="n">
        <f aca="false">MAX(-D803,0)/1000</f>
        <v>3.6549</v>
      </c>
      <c r="G803" s="23" t="str">
        <f aca="false">IF(E803&gt;0,"ja","nein")</f>
        <v>nein</v>
      </c>
      <c r="H803" s="26" t="n">
        <v>61.4</v>
      </c>
      <c r="I803" s="26" t="n">
        <f aca="false">(H803/10+IF(N803=2025,Einstellungen!$B$23,Einstellungen!$C$23))*(1+Einstellungen!$B$10)</f>
        <v>27.25219</v>
      </c>
      <c r="J803" s="25" t="n">
        <f aca="false">E803*I803/100</f>
        <v>0</v>
      </c>
      <c r="K803" s="25" t="n">
        <f aca="false">E803*Einstellungen!$B$5/100</f>
        <v>0</v>
      </c>
      <c r="L803" s="23" t="str">
        <f aca="false">IF(I803&lt;Einstellungen!$B$5,"ja","nein")</f>
        <v>ja</v>
      </c>
      <c r="M803" s="23" t="s">
        <v>125</v>
      </c>
      <c r="N803" s="23" t="n">
        <v>2025</v>
      </c>
      <c r="O803" s="23" t="n">
        <v>14</v>
      </c>
    </row>
    <row r="804" customFormat="false" ht="15" hidden="false" customHeight="false" outlineLevel="0" collapsed="false">
      <c r="A804" s="22" t="n">
        <v>45719</v>
      </c>
      <c r="B804" s="23" t="s">
        <v>104</v>
      </c>
      <c r="C804" s="23" t="s">
        <v>93</v>
      </c>
      <c r="D804" s="24" t="n">
        <v>-1763.8</v>
      </c>
      <c r="E804" s="25" t="n">
        <f aca="false">MAX(D804,0)/1000</f>
        <v>0</v>
      </c>
      <c r="F804" s="25" t="n">
        <f aca="false">MAX(-D804,0)/1000</f>
        <v>1.7638</v>
      </c>
      <c r="G804" s="23" t="str">
        <f aca="false">IF(E804&gt;0,"ja","nein")</f>
        <v>nein</v>
      </c>
      <c r="H804" s="26" t="n">
        <v>84.1</v>
      </c>
      <c r="I804" s="26" t="n">
        <f aca="false">(H804/10+IF(N804=2025,Einstellungen!$B$23,Einstellungen!$C$23))*(1+Einstellungen!$B$10)</f>
        <v>29.95349</v>
      </c>
      <c r="J804" s="25" t="n">
        <f aca="false">E804*I804/100</f>
        <v>0</v>
      </c>
      <c r="K804" s="25" t="n">
        <f aca="false">E804*Einstellungen!$B$5/100</f>
        <v>0</v>
      </c>
      <c r="L804" s="23" t="str">
        <f aca="false">IF(I804&lt;Einstellungen!$B$5,"ja","nein")</f>
        <v>nein</v>
      </c>
      <c r="M804" s="23" t="s">
        <v>125</v>
      </c>
      <c r="N804" s="23" t="n">
        <v>2025</v>
      </c>
      <c r="O804" s="23" t="n">
        <v>15</v>
      </c>
    </row>
    <row r="805" customFormat="false" ht="15" hidden="false" customHeight="false" outlineLevel="0" collapsed="false">
      <c r="A805" s="22" t="n">
        <v>45719</v>
      </c>
      <c r="B805" s="23" t="s">
        <v>105</v>
      </c>
      <c r="C805" s="23" t="s">
        <v>93</v>
      </c>
      <c r="D805" s="24" t="n">
        <v>117.8</v>
      </c>
      <c r="E805" s="25" t="n">
        <f aca="false">MAX(D805,0)/1000</f>
        <v>0.1178</v>
      </c>
      <c r="F805" s="25" t="n">
        <f aca="false">MAX(-D805,0)/1000</f>
        <v>0</v>
      </c>
      <c r="G805" s="23" t="str">
        <f aca="false">IF(E805&gt;0,"ja","nein")</f>
        <v>ja</v>
      </c>
      <c r="H805" s="26" t="n">
        <v>106.36</v>
      </c>
      <c r="I805" s="26" t="n">
        <f aca="false">(H805/10+IF(N805=2025,Einstellungen!$B$23,Einstellungen!$C$23))*(1+Einstellungen!$B$10)</f>
        <v>32.60243</v>
      </c>
      <c r="J805" s="25" t="n">
        <f aca="false">E805*I805/100</f>
        <v>0.03840566254</v>
      </c>
      <c r="K805" s="25" t="n">
        <f aca="false">E805*Einstellungen!$B$5/100</f>
        <v>0.034162</v>
      </c>
      <c r="L805" s="23" t="str">
        <f aca="false">IF(I805&lt;Einstellungen!$B$5,"ja","nein")</f>
        <v>nein</v>
      </c>
      <c r="M805" s="23" t="s">
        <v>125</v>
      </c>
      <c r="N805" s="23" t="n">
        <v>2025</v>
      </c>
      <c r="O805" s="23" t="n">
        <v>16</v>
      </c>
    </row>
    <row r="806" customFormat="false" ht="15" hidden="false" customHeight="false" outlineLevel="0" collapsed="false">
      <c r="A806" s="22" t="n">
        <v>45719</v>
      </c>
      <c r="B806" s="23" t="s">
        <v>97</v>
      </c>
      <c r="C806" s="23" t="s">
        <v>93</v>
      </c>
      <c r="D806" s="24" t="n">
        <v>778.7</v>
      </c>
      <c r="E806" s="25" t="n">
        <f aca="false">MAX(D806,0)/1000</f>
        <v>0.7787</v>
      </c>
      <c r="F806" s="25" t="n">
        <f aca="false">MAX(-D806,0)/1000</f>
        <v>0</v>
      </c>
      <c r="G806" s="23" t="str">
        <f aca="false">IF(E806&gt;0,"ja","nein")</f>
        <v>ja</v>
      </c>
      <c r="H806" s="26" t="n">
        <v>148.79</v>
      </c>
      <c r="I806" s="26" t="n">
        <f aca="false">(H806/10+IF(N806=2025,Einstellungen!$B$23,Einstellungen!$C$23))*(1+Einstellungen!$B$10)</f>
        <v>37.6516</v>
      </c>
      <c r="J806" s="25" t="n">
        <f aca="false">E806*I806/100</f>
        <v>0.2931930092</v>
      </c>
      <c r="K806" s="25" t="n">
        <f aca="false">E806*Einstellungen!$B$5/100</f>
        <v>0.225823</v>
      </c>
      <c r="L806" s="23" t="str">
        <f aca="false">IF(I806&lt;Einstellungen!$B$5,"ja","nein")</f>
        <v>nein</v>
      </c>
      <c r="M806" s="23" t="s">
        <v>125</v>
      </c>
      <c r="N806" s="23" t="n">
        <v>2025</v>
      </c>
      <c r="O806" s="23" t="n">
        <v>17</v>
      </c>
    </row>
    <row r="807" customFormat="false" ht="15" hidden="false" customHeight="false" outlineLevel="0" collapsed="false">
      <c r="A807" s="22" t="n">
        <v>45719</v>
      </c>
      <c r="B807" s="23" t="s">
        <v>99</v>
      </c>
      <c r="C807" s="23" t="s">
        <v>93</v>
      </c>
      <c r="D807" s="24" t="n">
        <v>1039.2</v>
      </c>
      <c r="E807" s="25" t="n">
        <f aca="false">MAX(D807,0)/1000</f>
        <v>1.0392</v>
      </c>
      <c r="F807" s="25" t="n">
        <f aca="false">MAX(-D807,0)/1000</f>
        <v>0</v>
      </c>
      <c r="G807" s="23" t="str">
        <f aca="false">IF(E807&gt;0,"ja","nein")</f>
        <v>ja</v>
      </c>
      <c r="H807" s="26" t="n">
        <v>183.95</v>
      </c>
      <c r="I807" s="26" t="n">
        <f aca="false">(H807/10+IF(N807=2025,Einstellungen!$B$23,Einstellungen!$C$23))*(1+Einstellungen!$B$10)</f>
        <v>41.83564</v>
      </c>
      <c r="J807" s="25" t="n">
        <f aca="false">E807*I807/100</f>
        <v>0.43475597088</v>
      </c>
      <c r="K807" s="25" t="n">
        <f aca="false">E807*Einstellungen!$B$5/100</f>
        <v>0.301368</v>
      </c>
      <c r="L807" s="23" t="str">
        <f aca="false">IF(I807&lt;Einstellungen!$B$5,"ja","nein")</f>
        <v>nein</v>
      </c>
      <c r="M807" s="23" t="s">
        <v>125</v>
      </c>
      <c r="N807" s="23" t="n">
        <v>2025</v>
      </c>
      <c r="O807" s="23" t="n">
        <v>18</v>
      </c>
    </row>
    <row r="808" customFormat="false" ht="15" hidden="false" customHeight="false" outlineLevel="0" collapsed="false">
      <c r="A808" s="22" t="n">
        <v>45719</v>
      </c>
      <c r="B808" s="23" t="s">
        <v>100</v>
      </c>
      <c r="C808" s="23" t="s">
        <v>93</v>
      </c>
      <c r="D808" s="24" t="n">
        <v>505.3</v>
      </c>
      <c r="E808" s="25" t="n">
        <f aca="false">MAX(D808,0)/1000</f>
        <v>0.5053</v>
      </c>
      <c r="F808" s="25" t="n">
        <f aca="false">MAX(-D808,0)/1000</f>
        <v>0</v>
      </c>
      <c r="G808" s="23" t="str">
        <f aca="false">IF(E808&gt;0,"ja","nein")</f>
        <v>ja</v>
      </c>
      <c r="H808" s="26" t="n">
        <v>175.93</v>
      </c>
      <c r="I808" s="26" t="n">
        <f aca="false">(H808/10+IF(N808=2025,Einstellungen!$B$23,Einstellungen!$C$23))*(1+Einstellungen!$B$10)</f>
        <v>40.88126</v>
      </c>
      <c r="J808" s="25" t="n">
        <f aca="false">E808*I808/100</f>
        <v>0.20657300678</v>
      </c>
      <c r="K808" s="25" t="n">
        <f aca="false">E808*Einstellungen!$B$5/100</f>
        <v>0.146537</v>
      </c>
      <c r="L808" s="23" t="str">
        <f aca="false">IF(I808&lt;Einstellungen!$B$5,"ja","nein")</f>
        <v>nein</v>
      </c>
      <c r="M808" s="23" t="s">
        <v>125</v>
      </c>
      <c r="N808" s="23" t="n">
        <v>2025</v>
      </c>
      <c r="O808" s="23" t="n">
        <v>19</v>
      </c>
    </row>
    <row r="809" customFormat="false" ht="15" hidden="false" customHeight="false" outlineLevel="0" collapsed="false">
      <c r="A809" s="22" t="n">
        <v>45719</v>
      </c>
      <c r="B809" s="23" t="s">
        <v>92</v>
      </c>
      <c r="C809" s="23" t="s">
        <v>93</v>
      </c>
      <c r="D809" s="24" t="n">
        <v>391.3</v>
      </c>
      <c r="E809" s="25" t="n">
        <f aca="false">MAX(D809,0)/1000</f>
        <v>0.3913</v>
      </c>
      <c r="F809" s="25" t="n">
        <f aca="false">MAX(-D809,0)/1000</f>
        <v>0</v>
      </c>
      <c r="G809" s="23" t="str">
        <f aca="false">IF(E809&gt;0,"ja","nein")</f>
        <v>ja</v>
      </c>
      <c r="H809" s="26" t="n">
        <v>150.49</v>
      </c>
      <c r="I809" s="26" t="n">
        <f aca="false">(H809/10+IF(N809=2025,Einstellungen!$B$23,Einstellungen!$C$23))*(1+Einstellungen!$B$10)</f>
        <v>37.8539</v>
      </c>
      <c r="J809" s="25" t="n">
        <f aca="false">E809*I809/100</f>
        <v>0.1481223107</v>
      </c>
      <c r="K809" s="25" t="n">
        <f aca="false">E809*Einstellungen!$B$5/100</f>
        <v>0.113477</v>
      </c>
      <c r="L809" s="23" t="str">
        <f aca="false">IF(I809&lt;Einstellungen!$B$5,"ja","nein")</f>
        <v>nein</v>
      </c>
      <c r="M809" s="23" t="s">
        <v>125</v>
      </c>
      <c r="N809" s="23" t="n">
        <v>2025</v>
      </c>
      <c r="O809" s="23" t="n">
        <v>20</v>
      </c>
    </row>
    <row r="810" customFormat="false" ht="15" hidden="false" customHeight="false" outlineLevel="0" collapsed="false">
      <c r="A810" s="22" t="n">
        <v>45719</v>
      </c>
      <c r="B810" s="23" t="s">
        <v>95</v>
      </c>
      <c r="C810" s="23" t="s">
        <v>93</v>
      </c>
      <c r="D810" s="24" t="n">
        <v>356.6</v>
      </c>
      <c r="E810" s="25" t="n">
        <f aca="false">MAX(D810,0)/1000</f>
        <v>0.3566</v>
      </c>
      <c r="F810" s="25" t="n">
        <f aca="false">MAX(-D810,0)/1000</f>
        <v>0</v>
      </c>
      <c r="G810" s="23" t="str">
        <f aca="false">IF(E810&gt;0,"ja","nein")</f>
        <v>ja</v>
      </c>
      <c r="H810" s="26" t="n">
        <v>128.21</v>
      </c>
      <c r="I810" s="26" t="n">
        <f aca="false">(H810/10+IF(N810=2025,Einstellungen!$B$23,Einstellungen!$C$23))*(1+Einstellungen!$B$10)</f>
        <v>35.20258</v>
      </c>
      <c r="J810" s="25" t="n">
        <f aca="false">E810*I810/100</f>
        <v>0.12553240028</v>
      </c>
      <c r="K810" s="25" t="n">
        <f aca="false">E810*Einstellungen!$B$5/100</f>
        <v>0.103414</v>
      </c>
      <c r="L810" s="23" t="str">
        <f aca="false">IF(I810&lt;Einstellungen!$B$5,"ja","nein")</f>
        <v>nein</v>
      </c>
      <c r="M810" s="23" t="s">
        <v>125</v>
      </c>
      <c r="N810" s="23" t="n">
        <v>2025</v>
      </c>
      <c r="O810" s="23" t="n">
        <v>21</v>
      </c>
    </row>
    <row r="811" customFormat="false" ht="15" hidden="false" customHeight="false" outlineLevel="0" collapsed="false">
      <c r="A811" s="22" t="n">
        <v>45719</v>
      </c>
      <c r="B811" s="23" t="s">
        <v>96</v>
      </c>
      <c r="C811" s="23" t="s">
        <v>93</v>
      </c>
      <c r="D811" s="24" t="n">
        <v>258</v>
      </c>
      <c r="E811" s="25" t="n">
        <f aca="false">MAX(D811,0)/1000</f>
        <v>0.258</v>
      </c>
      <c r="F811" s="25" t="n">
        <f aca="false">MAX(-D811,0)/1000</f>
        <v>0</v>
      </c>
      <c r="G811" s="23" t="str">
        <f aca="false">IF(E811&gt;0,"ja","nein")</f>
        <v>ja</v>
      </c>
      <c r="H811" s="26" t="n">
        <v>124.93</v>
      </c>
      <c r="I811" s="26" t="n">
        <f aca="false">(H811/10+IF(N811=2025,Einstellungen!$B$23,Einstellungen!$C$23))*(1+Einstellungen!$B$10)</f>
        <v>34.81226</v>
      </c>
      <c r="J811" s="25" t="n">
        <f aca="false">E811*I811/100</f>
        <v>0.0898156308</v>
      </c>
      <c r="K811" s="25" t="n">
        <f aca="false">E811*Einstellungen!$B$5/100</f>
        <v>0.07482</v>
      </c>
      <c r="L811" s="23" t="str">
        <f aca="false">IF(I811&lt;Einstellungen!$B$5,"ja","nein")</f>
        <v>nein</v>
      </c>
      <c r="M811" s="23" t="s">
        <v>125</v>
      </c>
      <c r="N811" s="23" t="n">
        <v>2025</v>
      </c>
      <c r="O811" s="23" t="n">
        <v>22</v>
      </c>
    </row>
    <row r="812" customFormat="false" ht="15" hidden="false" customHeight="false" outlineLevel="0" collapsed="false">
      <c r="A812" s="22" t="n">
        <v>45719</v>
      </c>
      <c r="B812" s="23" t="s">
        <v>101</v>
      </c>
      <c r="C812" s="23" t="s">
        <v>93</v>
      </c>
      <c r="D812" s="24" t="n">
        <v>298</v>
      </c>
      <c r="E812" s="25" t="n">
        <f aca="false">MAX(D812,0)/1000</f>
        <v>0.298</v>
      </c>
      <c r="F812" s="25" t="n">
        <f aca="false">MAX(-D812,0)/1000</f>
        <v>0</v>
      </c>
      <c r="G812" s="23" t="str">
        <f aca="false">IF(E812&gt;0,"ja","nein")</f>
        <v>ja</v>
      </c>
      <c r="H812" s="26" t="n">
        <v>122.46</v>
      </c>
      <c r="I812" s="26" t="n">
        <f aca="false">(H812/10+IF(N812=2025,Einstellungen!$B$23,Einstellungen!$C$23))*(1+Einstellungen!$B$10)</f>
        <v>34.51833</v>
      </c>
      <c r="J812" s="25" t="n">
        <f aca="false">E812*I812/100</f>
        <v>0.1028646234</v>
      </c>
      <c r="K812" s="25" t="n">
        <f aca="false">E812*Einstellungen!$B$5/100</f>
        <v>0.08642</v>
      </c>
      <c r="L812" s="23" t="str">
        <f aca="false">IF(I812&lt;Einstellungen!$B$5,"ja","nein")</f>
        <v>nein</v>
      </c>
      <c r="M812" s="23" t="s">
        <v>125</v>
      </c>
      <c r="N812" s="23" t="n">
        <v>2025</v>
      </c>
      <c r="O812" s="23" t="n">
        <v>23</v>
      </c>
    </row>
    <row r="813" customFormat="false" ht="15" hidden="false" customHeight="false" outlineLevel="0" collapsed="false">
      <c r="A813" s="22" t="n">
        <v>45720</v>
      </c>
      <c r="B813" s="23" t="s">
        <v>102</v>
      </c>
      <c r="C813" s="23" t="s">
        <v>98</v>
      </c>
      <c r="D813" s="24" t="n">
        <v>241.1</v>
      </c>
      <c r="E813" s="25" t="n">
        <f aca="false">MAX(D813,0)/1000</f>
        <v>0.2411</v>
      </c>
      <c r="F813" s="25" t="n">
        <f aca="false">MAX(-D813,0)/1000</f>
        <v>0</v>
      </c>
      <c r="G813" s="23" t="str">
        <f aca="false">IF(E813&gt;0,"ja","nein")</f>
        <v>ja</v>
      </c>
      <c r="H813" s="26" t="n">
        <v>121</v>
      </c>
      <c r="I813" s="26" t="n">
        <f aca="false">(H813/10+IF(N813=2025,Einstellungen!$B$23,Einstellungen!$C$23))*(1+Einstellungen!$B$10)</f>
        <v>34.34459</v>
      </c>
      <c r="J813" s="25" t="n">
        <f aca="false">E813*I813/100</f>
        <v>0.08280480649</v>
      </c>
      <c r="K813" s="25" t="n">
        <f aca="false">E813*Einstellungen!$B$5/100</f>
        <v>0.069919</v>
      </c>
      <c r="L813" s="23" t="str">
        <f aca="false">IF(I813&lt;Einstellungen!$B$5,"ja","nein")</f>
        <v>nein</v>
      </c>
      <c r="M813" s="23" t="s">
        <v>125</v>
      </c>
      <c r="N813" s="23" t="n">
        <v>2025</v>
      </c>
      <c r="O813" s="23" t="n">
        <v>0</v>
      </c>
    </row>
    <row r="814" customFormat="false" ht="15" hidden="false" customHeight="false" outlineLevel="0" collapsed="false">
      <c r="A814" s="22" t="n">
        <v>45720</v>
      </c>
      <c r="B814" s="23" t="s">
        <v>107</v>
      </c>
      <c r="C814" s="23" t="s">
        <v>98</v>
      </c>
      <c r="D814" s="24" t="n">
        <v>214.6</v>
      </c>
      <c r="E814" s="25" t="n">
        <f aca="false">MAX(D814,0)/1000</f>
        <v>0.2146</v>
      </c>
      <c r="F814" s="25" t="n">
        <f aca="false">MAX(-D814,0)/1000</f>
        <v>0</v>
      </c>
      <c r="G814" s="23" t="str">
        <f aca="false">IF(E814&gt;0,"ja","nein")</f>
        <v>ja</v>
      </c>
      <c r="H814" s="26" t="n">
        <v>109.44</v>
      </c>
      <c r="I814" s="26" t="n">
        <f aca="false">(H814/10+IF(N814=2025,Einstellungen!$B$23,Einstellungen!$C$23))*(1+Einstellungen!$B$10)</f>
        <v>32.96895</v>
      </c>
      <c r="J814" s="25" t="n">
        <f aca="false">E814*I814/100</f>
        <v>0.0707513667</v>
      </c>
      <c r="K814" s="25" t="n">
        <f aca="false">E814*Einstellungen!$B$5/100</f>
        <v>0.062234</v>
      </c>
      <c r="L814" s="23" t="str">
        <f aca="false">IF(I814&lt;Einstellungen!$B$5,"ja","nein")</f>
        <v>nein</v>
      </c>
      <c r="M814" s="23" t="s">
        <v>125</v>
      </c>
      <c r="N814" s="23" t="n">
        <v>2025</v>
      </c>
      <c r="O814" s="23" t="n">
        <v>1</v>
      </c>
    </row>
    <row r="815" customFormat="false" ht="15" hidden="false" customHeight="false" outlineLevel="0" collapsed="false">
      <c r="A815" s="22" t="n">
        <v>45720</v>
      </c>
      <c r="B815" s="23" t="s">
        <v>108</v>
      </c>
      <c r="C815" s="23" t="s">
        <v>98</v>
      </c>
      <c r="D815" s="24" t="n">
        <v>223.6</v>
      </c>
      <c r="E815" s="25" t="n">
        <f aca="false">MAX(D815,0)/1000</f>
        <v>0.2236</v>
      </c>
      <c r="F815" s="25" t="n">
        <f aca="false">MAX(-D815,0)/1000</f>
        <v>0</v>
      </c>
      <c r="G815" s="23" t="str">
        <f aca="false">IF(E815&gt;0,"ja","nein")</f>
        <v>ja</v>
      </c>
      <c r="H815" s="26" t="n">
        <v>103.79</v>
      </c>
      <c r="I815" s="26" t="n">
        <f aca="false">(H815/10+IF(N815=2025,Einstellungen!$B$23,Einstellungen!$C$23))*(1+Einstellungen!$B$10)</f>
        <v>32.2966</v>
      </c>
      <c r="J815" s="25" t="n">
        <f aca="false">E815*I815/100</f>
        <v>0.0722151976</v>
      </c>
      <c r="K815" s="25" t="n">
        <f aca="false">E815*Einstellungen!$B$5/100</f>
        <v>0.064844</v>
      </c>
      <c r="L815" s="23" t="str">
        <f aca="false">IF(I815&lt;Einstellungen!$B$5,"ja","nein")</f>
        <v>nein</v>
      </c>
      <c r="M815" s="23" t="s">
        <v>125</v>
      </c>
      <c r="N815" s="23" t="n">
        <v>2025</v>
      </c>
      <c r="O815" s="23" t="n">
        <v>2</v>
      </c>
    </row>
    <row r="816" customFormat="false" ht="15" hidden="false" customHeight="false" outlineLevel="0" collapsed="false">
      <c r="A816" s="22" t="n">
        <v>45720</v>
      </c>
      <c r="B816" s="23" t="s">
        <v>109</v>
      </c>
      <c r="C816" s="23" t="s">
        <v>98</v>
      </c>
      <c r="D816" s="24" t="n">
        <v>233.1</v>
      </c>
      <c r="E816" s="25" t="n">
        <f aca="false">MAX(D816,0)/1000</f>
        <v>0.2331</v>
      </c>
      <c r="F816" s="25" t="n">
        <f aca="false">MAX(-D816,0)/1000</f>
        <v>0</v>
      </c>
      <c r="G816" s="23" t="str">
        <f aca="false">IF(E816&gt;0,"ja","nein")</f>
        <v>ja</v>
      </c>
      <c r="H816" s="26" t="n">
        <v>104.82</v>
      </c>
      <c r="I816" s="26" t="n">
        <f aca="false">(H816/10+IF(N816=2025,Einstellungen!$B$23,Einstellungen!$C$23))*(1+Einstellungen!$B$10)</f>
        <v>32.41917</v>
      </c>
      <c r="J816" s="25" t="n">
        <f aca="false">E816*I816/100</f>
        <v>0.07556908527</v>
      </c>
      <c r="K816" s="25" t="n">
        <f aca="false">E816*Einstellungen!$B$5/100</f>
        <v>0.067599</v>
      </c>
      <c r="L816" s="23" t="str">
        <f aca="false">IF(I816&lt;Einstellungen!$B$5,"ja","nein")</f>
        <v>nein</v>
      </c>
      <c r="M816" s="23" t="s">
        <v>125</v>
      </c>
      <c r="N816" s="23" t="n">
        <v>2025</v>
      </c>
      <c r="O816" s="23" t="n">
        <v>3</v>
      </c>
    </row>
    <row r="817" customFormat="false" ht="15" hidden="false" customHeight="false" outlineLevel="0" collapsed="false">
      <c r="A817" s="22" t="n">
        <v>45720</v>
      </c>
      <c r="B817" s="23" t="s">
        <v>110</v>
      </c>
      <c r="C817" s="23" t="s">
        <v>98</v>
      </c>
      <c r="D817" s="24" t="n">
        <v>178.3</v>
      </c>
      <c r="E817" s="25" t="n">
        <f aca="false">MAX(D817,0)/1000</f>
        <v>0.1783</v>
      </c>
      <c r="F817" s="25" t="n">
        <f aca="false">MAX(-D817,0)/1000</f>
        <v>0</v>
      </c>
      <c r="G817" s="23" t="str">
        <f aca="false">IF(E817&gt;0,"ja","nein")</f>
        <v>ja</v>
      </c>
      <c r="H817" s="26" t="n">
        <v>100.28</v>
      </c>
      <c r="I817" s="26" t="n">
        <f aca="false">(H817/10+IF(N817=2025,Einstellungen!$B$23,Einstellungen!$C$23))*(1+Einstellungen!$B$10)</f>
        <v>31.87891</v>
      </c>
      <c r="J817" s="25" t="n">
        <f aca="false">E817*I817/100</f>
        <v>0.05684009653</v>
      </c>
      <c r="K817" s="25" t="n">
        <f aca="false">E817*Einstellungen!$B$5/100</f>
        <v>0.051707</v>
      </c>
      <c r="L817" s="23" t="str">
        <f aca="false">IF(I817&lt;Einstellungen!$B$5,"ja","nein")</f>
        <v>nein</v>
      </c>
      <c r="M817" s="23" t="s">
        <v>125</v>
      </c>
      <c r="N817" s="23" t="n">
        <v>2025</v>
      </c>
      <c r="O817" s="23" t="n">
        <v>4</v>
      </c>
    </row>
    <row r="818" customFormat="false" ht="15" hidden="false" customHeight="false" outlineLevel="0" collapsed="false">
      <c r="A818" s="22" t="n">
        <v>45720</v>
      </c>
      <c r="B818" s="23" t="s">
        <v>111</v>
      </c>
      <c r="C818" s="23" t="s">
        <v>98</v>
      </c>
      <c r="D818" s="24" t="n">
        <v>234</v>
      </c>
      <c r="E818" s="25" t="n">
        <f aca="false">MAX(D818,0)/1000</f>
        <v>0.234</v>
      </c>
      <c r="F818" s="25" t="n">
        <f aca="false">MAX(-D818,0)/1000</f>
        <v>0</v>
      </c>
      <c r="G818" s="23" t="str">
        <f aca="false">IF(E818&gt;0,"ja","nein")</f>
        <v>ja</v>
      </c>
      <c r="H818" s="26" t="n">
        <v>111.51</v>
      </c>
      <c r="I818" s="26" t="n">
        <f aca="false">(H818/10+IF(N818=2025,Einstellungen!$B$23,Einstellungen!$C$23))*(1+Einstellungen!$B$10)</f>
        <v>33.21528</v>
      </c>
      <c r="J818" s="25" t="n">
        <f aca="false">E818*I818/100</f>
        <v>0.0777237552</v>
      </c>
      <c r="K818" s="25" t="n">
        <f aca="false">E818*Einstellungen!$B$5/100</f>
        <v>0.06786</v>
      </c>
      <c r="L818" s="23" t="str">
        <f aca="false">IF(I818&lt;Einstellungen!$B$5,"ja","nein")</f>
        <v>nein</v>
      </c>
      <c r="M818" s="23" t="s">
        <v>125</v>
      </c>
      <c r="N818" s="23" t="n">
        <v>2025</v>
      </c>
      <c r="O818" s="23" t="n">
        <v>5</v>
      </c>
    </row>
    <row r="819" customFormat="false" ht="15" hidden="false" customHeight="false" outlineLevel="0" collapsed="false">
      <c r="A819" s="22" t="n">
        <v>45720</v>
      </c>
      <c r="B819" s="23" t="s">
        <v>112</v>
      </c>
      <c r="C819" s="23" t="s">
        <v>98</v>
      </c>
      <c r="D819" s="24" t="n">
        <v>249.1</v>
      </c>
      <c r="E819" s="25" t="n">
        <f aca="false">MAX(D819,0)/1000</f>
        <v>0.2491</v>
      </c>
      <c r="F819" s="25" t="n">
        <f aca="false">MAX(-D819,0)/1000</f>
        <v>0</v>
      </c>
      <c r="G819" s="23" t="str">
        <f aca="false">IF(E819&gt;0,"ja","nein")</f>
        <v>ja</v>
      </c>
      <c r="H819" s="26" t="n">
        <v>141.86</v>
      </c>
      <c r="I819" s="26" t="n">
        <f aca="false">(H819/10+IF(N819=2025,Einstellungen!$B$23,Einstellungen!$C$23))*(1+Einstellungen!$B$10)</f>
        <v>36.82693</v>
      </c>
      <c r="J819" s="25" t="n">
        <f aca="false">E819*I819/100</f>
        <v>0.09173588263</v>
      </c>
      <c r="K819" s="25" t="n">
        <f aca="false">E819*Einstellungen!$B$5/100</f>
        <v>0.072239</v>
      </c>
      <c r="L819" s="23" t="str">
        <f aca="false">IF(I819&lt;Einstellungen!$B$5,"ja","nein")</f>
        <v>nein</v>
      </c>
      <c r="M819" s="23" t="s">
        <v>125</v>
      </c>
      <c r="N819" s="23" t="n">
        <v>2025</v>
      </c>
      <c r="O819" s="23" t="n">
        <v>6</v>
      </c>
    </row>
    <row r="820" customFormat="false" ht="15" hidden="false" customHeight="false" outlineLevel="0" collapsed="false">
      <c r="A820" s="22" t="n">
        <v>45720</v>
      </c>
      <c r="B820" s="23" t="s">
        <v>113</v>
      </c>
      <c r="C820" s="23" t="s">
        <v>98</v>
      </c>
      <c r="D820" s="24" t="n">
        <v>240.5</v>
      </c>
      <c r="E820" s="25" t="n">
        <f aca="false">MAX(D820,0)/1000</f>
        <v>0.2405</v>
      </c>
      <c r="F820" s="25" t="n">
        <f aca="false">MAX(-D820,0)/1000</f>
        <v>0</v>
      </c>
      <c r="G820" s="23" t="str">
        <f aca="false">IF(E820&gt;0,"ja","nein")</f>
        <v>ja</v>
      </c>
      <c r="H820" s="26" t="n">
        <v>169.61</v>
      </c>
      <c r="I820" s="26" t="n">
        <f aca="false">(H820/10+IF(N820=2025,Einstellungen!$B$23,Einstellungen!$C$23))*(1+Einstellungen!$B$10)</f>
        <v>40.12918</v>
      </c>
      <c r="J820" s="25" t="n">
        <f aca="false">E820*I820/100</f>
        <v>0.0965106779</v>
      </c>
      <c r="K820" s="25" t="n">
        <f aca="false">E820*Einstellungen!$B$5/100</f>
        <v>0.069745</v>
      </c>
      <c r="L820" s="23" t="str">
        <f aca="false">IF(I820&lt;Einstellungen!$B$5,"ja","nein")</f>
        <v>nein</v>
      </c>
      <c r="M820" s="23" t="s">
        <v>125</v>
      </c>
      <c r="N820" s="23" t="n">
        <v>2025</v>
      </c>
      <c r="O820" s="23" t="n">
        <v>7</v>
      </c>
    </row>
    <row r="821" customFormat="false" ht="15" hidden="false" customHeight="false" outlineLevel="0" collapsed="false">
      <c r="A821" s="22" t="n">
        <v>45720</v>
      </c>
      <c r="B821" s="23" t="s">
        <v>114</v>
      </c>
      <c r="C821" s="23" t="s">
        <v>98</v>
      </c>
      <c r="D821" s="24" t="n">
        <v>358.1</v>
      </c>
      <c r="E821" s="25" t="n">
        <f aca="false">MAX(D821,0)/1000</f>
        <v>0.3581</v>
      </c>
      <c r="F821" s="25" t="n">
        <f aca="false">MAX(-D821,0)/1000</f>
        <v>0</v>
      </c>
      <c r="G821" s="23" t="str">
        <f aca="false">IF(E821&gt;0,"ja","nein")</f>
        <v>ja</v>
      </c>
      <c r="H821" s="26" t="n">
        <v>141.95</v>
      </c>
      <c r="I821" s="26" t="n">
        <f aca="false">(H821/10+IF(N821=2025,Einstellungen!$B$23,Einstellungen!$C$23))*(1+Einstellungen!$B$10)</f>
        <v>36.83764</v>
      </c>
      <c r="J821" s="25" t="n">
        <f aca="false">E821*I821/100</f>
        <v>0.13191558884</v>
      </c>
      <c r="K821" s="25" t="n">
        <f aca="false">E821*Einstellungen!$B$5/100</f>
        <v>0.103849</v>
      </c>
      <c r="L821" s="23" t="str">
        <f aca="false">IF(I821&lt;Einstellungen!$B$5,"ja","nein")</f>
        <v>nein</v>
      </c>
      <c r="M821" s="23" t="s">
        <v>125</v>
      </c>
      <c r="N821" s="23" t="n">
        <v>2025</v>
      </c>
      <c r="O821" s="23" t="n">
        <v>8</v>
      </c>
    </row>
    <row r="822" customFormat="false" ht="15" hidden="false" customHeight="false" outlineLevel="0" collapsed="false">
      <c r="A822" s="22" t="n">
        <v>45720</v>
      </c>
      <c r="B822" s="23" t="s">
        <v>115</v>
      </c>
      <c r="C822" s="23" t="s">
        <v>98</v>
      </c>
      <c r="D822" s="24" t="n">
        <v>456.4</v>
      </c>
      <c r="E822" s="25" t="n">
        <f aca="false">MAX(D822,0)/1000</f>
        <v>0.4564</v>
      </c>
      <c r="F822" s="25" t="n">
        <f aca="false">MAX(-D822,0)/1000</f>
        <v>0</v>
      </c>
      <c r="G822" s="23" t="str">
        <f aca="false">IF(E822&gt;0,"ja","nein")</f>
        <v>ja</v>
      </c>
      <c r="H822" s="26" t="n">
        <v>110.98</v>
      </c>
      <c r="I822" s="26" t="n">
        <f aca="false">(H822/10+IF(N822=2025,Einstellungen!$B$23,Einstellungen!$C$23))*(1+Einstellungen!$B$10)</f>
        <v>33.15221</v>
      </c>
      <c r="J822" s="25" t="n">
        <f aca="false">E822*I822/100</f>
        <v>0.15130668644</v>
      </c>
      <c r="K822" s="25" t="n">
        <f aca="false">E822*Einstellungen!$B$5/100</f>
        <v>0.132356</v>
      </c>
      <c r="L822" s="23" t="str">
        <f aca="false">IF(I822&lt;Einstellungen!$B$5,"ja","nein")</f>
        <v>nein</v>
      </c>
      <c r="M822" s="23" t="s">
        <v>125</v>
      </c>
      <c r="N822" s="23" t="n">
        <v>2025</v>
      </c>
      <c r="O822" s="23" t="n">
        <v>9</v>
      </c>
    </row>
    <row r="823" customFormat="false" ht="15" hidden="false" customHeight="false" outlineLevel="0" collapsed="false">
      <c r="A823" s="22" t="n">
        <v>45720</v>
      </c>
      <c r="B823" s="23" t="s">
        <v>116</v>
      </c>
      <c r="C823" s="23" t="s">
        <v>98</v>
      </c>
      <c r="D823" s="24" t="n">
        <v>-912.3</v>
      </c>
      <c r="E823" s="25" t="n">
        <f aca="false">MAX(D823,0)/1000</f>
        <v>0</v>
      </c>
      <c r="F823" s="25" t="n">
        <f aca="false">MAX(-D823,0)/1000</f>
        <v>0.9123</v>
      </c>
      <c r="G823" s="23" t="str">
        <f aca="false">IF(E823&gt;0,"ja","nein")</f>
        <v>nein</v>
      </c>
      <c r="H823" s="26" t="n">
        <v>80.02</v>
      </c>
      <c r="I823" s="26" t="n">
        <f aca="false">(H823/10+IF(N823=2025,Einstellungen!$B$23,Einstellungen!$C$23))*(1+Einstellungen!$B$10)</f>
        <v>29.46797</v>
      </c>
      <c r="J823" s="25" t="n">
        <f aca="false">E823*I823/100</f>
        <v>0</v>
      </c>
      <c r="K823" s="25" t="n">
        <f aca="false">E823*Einstellungen!$B$5/100</f>
        <v>0</v>
      </c>
      <c r="L823" s="23" t="str">
        <f aca="false">IF(I823&lt;Einstellungen!$B$5,"ja","nein")</f>
        <v>nein</v>
      </c>
      <c r="M823" s="23" t="s">
        <v>125</v>
      </c>
      <c r="N823" s="23" t="n">
        <v>2025</v>
      </c>
      <c r="O823" s="23" t="n">
        <v>10</v>
      </c>
    </row>
    <row r="824" customFormat="false" ht="15" hidden="false" customHeight="false" outlineLevel="0" collapsed="false">
      <c r="A824" s="22" t="n">
        <v>45720</v>
      </c>
      <c r="B824" s="23" t="s">
        <v>117</v>
      </c>
      <c r="C824" s="23" t="s">
        <v>98</v>
      </c>
      <c r="D824" s="24" t="n">
        <v>-4201.1</v>
      </c>
      <c r="E824" s="25" t="n">
        <f aca="false">MAX(D824,0)/1000</f>
        <v>0</v>
      </c>
      <c r="F824" s="25" t="n">
        <f aca="false">MAX(-D824,0)/1000</f>
        <v>4.2011</v>
      </c>
      <c r="G824" s="23" t="str">
        <f aca="false">IF(E824&gt;0,"ja","nein")</f>
        <v>nein</v>
      </c>
      <c r="H824" s="26" t="n">
        <v>48.58</v>
      </c>
      <c r="I824" s="26" t="n">
        <f aca="false">(H824/10+IF(N824=2025,Einstellungen!$B$23,Einstellungen!$C$23))*(1+Einstellungen!$B$10)</f>
        <v>25.72661</v>
      </c>
      <c r="J824" s="25" t="n">
        <f aca="false">E824*I824/100</f>
        <v>0</v>
      </c>
      <c r="K824" s="25" t="n">
        <f aca="false">E824*Einstellungen!$B$5/100</f>
        <v>0</v>
      </c>
      <c r="L824" s="23" t="str">
        <f aca="false">IF(I824&lt;Einstellungen!$B$5,"ja","nein")</f>
        <v>ja</v>
      </c>
      <c r="M824" s="23" t="s">
        <v>125</v>
      </c>
      <c r="N824" s="23" t="n">
        <v>2025</v>
      </c>
      <c r="O824" s="23" t="n">
        <v>11</v>
      </c>
    </row>
    <row r="825" customFormat="false" ht="15" hidden="false" customHeight="false" outlineLevel="0" collapsed="false">
      <c r="A825" s="22" t="n">
        <v>45720</v>
      </c>
      <c r="B825" s="23" t="s">
        <v>118</v>
      </c>
      <c r="C825" s="23" t="s">
        <v>98</v>
      </c>
      <c r="D825" s="24" t="n">
        <v>-4321.4</v>
      </c>
      <c r="E825" s="25" t="n">
        <f aca="false">MAX(D825,0)/1000</f>
        <v>0</v>
      </c>
      <c r="F825" s="25" t="n">
        <f aca="false">MAX(-D825,0)/1000</f>
        <v>4.3214</v>
      </c>
      <c r="G825" s="23" t="str">
        <f aca="false">IF(E825&gt;0,"ja","nein")</f>
        <v>nein</v>
      </c>
      <c r="H825" s="26" t="n">
        <v>20.53</v>
      </c>
      <c r="I825" s="26" t="n">
        <f aca="false">(H825/10+IF(N825=2025,Einstellungen!$B$23,Einstellungen!$C$23))*(1+Einstellungen!$B$10)</f>
        <v>22.38866</v>
      </c>
      <c r="J825" s="25" t="n">
        <f aca="false">E825*I825/100</f>
        <v>0</v>
      </c>
      <c r="K825" s="25" t="n">
        <f aca="false">E825*Einstellungen!$B$5/100</f>
        <v>0</v>
      </c>
      <c r="L825" s="23" t="str">
        <f aca="false">IF(I825&lt;Einstellungen!$B$5,"ja","nein")</f>
        <v>ja</v>
      </c>
      <c r="M825" s="23" t="s">
        <v>125</v>
      </c>
      <c r="N825" s="23" t="n">
        <v>2025</v>
      </c>
      <c r="O825" s="23" t="n">
        <v>12</v>
      </c>
    </row>
    <row r="826" customFormat="false" ht="15" hidden="false" customHeight="false" outlineLevel="0" collapsed="false">
      <c r="A826" s="22" t="n">
        <v>45720</v>
      </c>
      <c r="B826" s="23" t="s">
        <v>119</v>
      </c>
      <c r="C826" s="23" t="s">
        <v>98</v>
      </c>
      <c r="D826" s="24" t="n">
        <v>-4215.1</v>
      </c>
      <c r="E826" s="25" t="n">
        <f aca="false">MAX(D826,0)/1000</f>
        <v>0</v>
      </c>
      <c r="F826" s="25" t="n">
        <f aca="false">MAX(-D826,0)/1000</f>
        <v>4.2151</v>
      </c>
      <c r="G826" s="23" t="str">
        <f aca="false">IF(E826&gt;0,"ja","nein")</f>
        <v>nein</v>
      </c>
      <c r="H826" s="26" t="n">
        <v>14.34</v>
      </c>
      <c r="I826" s="26" t="n">
        <f aca="false">(H826/10+IF(N826=2025,Einstellungen!$B$23,Einstellungen!$C$23))*(1+Einstellungen!$B$10)</f>
        <v>21.65205</v>
      </c>
      <c r="J826" s="25" t="n">
        <f aca="false">E826*I826/100</f>
        <v>0</v>
      </c>
      <c r="K826" s="25" t="n">
        <f aca="false">E826*Einstellungen!$B$5/100</f>
        <v>0</v>
      </c>
      <c r="L826" s="23" t="str">
        <f aca="false">IF(I826&lt;Einstellungen!$B$5,"ja","nein")</f>
        <v>ja</v>
      </c>
      <c r="M826" s="23" t="s">
        <v>125</v>
      </c>
      <c r="N826" s="23" t="n">
        <v>2025</v>
      </c>
      <c r="O826" s="23" t="n">
        <v>13</v>
      </c>
    </row>
    <row r="827" customFormat="false" ht="15" hidden="false" customHeight="false" outlineLevel="0" collapsed="false">
      <c r="A827" s="22" t="n">
        <v>45720</v>
      </c>
      <c r="B827" s="23" t="s">
        <v>120</v>
      </c>
      <c r="C827" s="23" t="s">
        <v>98</v>
      </c>
      <c r="D827" s="24" t="n">
        <v>-3476.3</v>
      </c>
      <c r="E827" s="25" t="n">
        <f aca="false">MAX(D827,0)/1000</f>
        <v>0</v>
      </c>
      <c r="F827" s="25" t="n">
        <f aca="false">MAX(-D827,0)/1000</f>
        <v>3.4763</v>
      </c>
      <c r="G827" s="23" t="str">
        <f aca="false">IF(E827&gt;0,"ja","nein")</f>
        <v>nein</v>
      </c>
      <c r="H827" s="26" t="n">
        <v>52.31</v>
      </c>
      <c r="I827" s="26" t="n">
        <f aca="false">(H827/10+IF(N827=2025,Einstellungen!$B$23,Einstellungen!$C$23))*(1+Einstellungen!$B$10)</f>
        <v>26.17048</v>
      </c>
      <c r="J827" s="25" t="n">
        <f aca="false">E827*I827/100</f>
        <v>0</v>
      </c>
      <c r="K827" s="25" t="n">
        <f aca="false">E827*Einstellungen!$B$5/100</f>
        <v>0</v>
      </c>
      <c r="L827" s="23" t="str">
        <f aca="false">IF(I827&lt;Einstellungen!$B$5,"ja","nein")</f>
        <v>ja</v>
      </c>
      <c r="M827" s="23" t="s">
        <v>125</v>
      </c>
      <c r="N827" s="23" t="n">
        <v>2025</v>
      </c>
      <c r="O827" s="23" t="n">
        <v>14</v>
      </c>
    </row>
    <row r="828" customFormat="false" ht="15" hidden="false" customHeight="false" outlineLevel="0" collapsed="false">
      <c r="A828" s="22" t="n">
        <v>45720</v>
      </c>
      <c r="B828" s="23" t="s">
        <v>104</v>
      </c>
      <c r="C828" s="23" t="s">
        <v>98</v>
      </c>
      <c r="D828" s="24" t="n">
        <v>-1795.9</v>
      </c>
      <c r="E828" s="25" t="n">
        <f aca="false">MAX(D828,0)/1000</f>
        <v>0</v>
      </c>
      <c r="F828" s="25" t="n">
        <f aca="false">MAX(-D828,0)/1000</f>
        <v>1.7959</v>
      </c>
      <c r="G828" s="23" t="str">
        <f aca="false">IF(E828&gt;0,"ja","nein")</f>
        <v>nein</v>
      </c>
      <c r="H828" s="26" t="n">
        <v>81.29</v>
      </c>
      <c r="I828" s="26" t="n">
        <f aca="false">(H828/10+IF(N828=2025,Einstellungen!$B$23,Einstellungen!$C$23))*(1+Einstellungen!$B$10)</f>
        <v>29.6191</v>
      </c>
      <c r="J828" s="25" t="n">
        <f aca="false">E828*I828/100</f>
        <v>0</v>
      </c>
      <c r="K828" s="25" t="n">
        <f aca="false">E828*Einstellungen!$B$5/100</f>
        <v>0</v>
      </c>
      <c r="L828" s="23" t="str">
        <f aca="false">IF(I828&lt;Einstellungen!$B$5,"ja","nein")</f>
        <v>nein</v>
      </c>
      <c r="M828" s="23" t="s">
        <v>125</v>
      </c>
      <c r="N828" s="23" t="n">
        <v>2025</v>
      </c>
      <c r="O828" s="23" t="n">
        <v>15</v>
      </c>
    </row>
    <row r="829" customFormat="false" ht="15" hidden="false" customHeight="false" outlineLevel="0" collapsed="false">
      <c r="A829" s="22" t="n">
        <v>45720</v>
      </c>
      <c r="B829" s="23" t="s">
        <v>105</v>
      </c>
      <c r="C829" s="23" t="s">
        <v>98</v>
      </c>
      <c r="D829" s="24" t="n">
        <v>-28.9</v>
      </c>
      <c r="E829" s="25" t="n">
        <f aca="false">MAX(D829,0)/1000</f>
        <v>0</v>
      </c>
      <c r="F829" s="25" t="n">
        <f aca="false">MAX(-D829,0)/1000</f>
        <v>0.0289</v>
      </c>
      <c r="G829" s="23" t="str">
        <f aca="false">IF(E829&gt;0,"ja","nein")</f>
        <v>nein</v>
      </c>
      <c r="H829" s="26" t="n">
        <v>111.15</v>
      </c>
      <c r="I829" s="26" t="n">
        <f aca="false">(H829/10+IF(N829=2025,Einstellungen!$B$23,Einstellungen!$C$23))*(1+Einstellungen!$B$10)</f>
        <v>33.17244</v>
      </c>
      <c r="J829" s="25" t="n">
        <f aca="false">E829*I829/100</f>
        <v>0</v>
      </c>
      <c r="K829" s="25" t="n">
        <f aca="false">E829*Einstellungen!$B$5/100</f>
        <v>0</v>
      </c>
      <c r="L829" s="23" t="str">
        <f aca="false">IF(I829&lt;Einstellungen!$B$5,"ja","nein")</f>
        <v>nein</v>
      </c>
      <c r="M829" s="23" t="s">
        <v>125</v>
      </c>
      <c r="N829" s="23" t="n">
        <v>2025</v>
      </c>
      <c r="O829" s="23" t="n">
        <v>16</v>
      </c>
    </row>
    <row r="830" customFormat="false" ht="15" hidden="false" customHeight="false" outlineLevel="0" collapsed="false">
      <c r="A830" s="22" t="n">
        <v>45720</v>
      </c>
      <c r="B830" s="23" t="s">
        <v>97</v>
      </c>
      <c r="C830" s="23" t="s">
        <v>98</v>
      </c>
      <c r="D830" s="24" t="n">
        <v>506.6</v>
      </c>
      <c r="E830" s="25" t="n">
        <f aca="false">MAX(D830,0)/1000</f>
        <v>0.5066</v>
      </c>
      <c r="F830" s="25" t="n">
        <f aca="false">MAX(-D830,0)/1000</f>
        <v>0</v>
      </c>
      <c r="G830" s="23" t="str">
        <f aca="false">IF(E830&gt;0,"ja","nein")</f>
        <v>ja</v>
      </c>
      <c r="H830" s="26" t="n">
        <v>148.61</v>
      </c>
      <c r="I830" s="26" t="n">
        <f aca="false">(H830/10+IF(N830=2025,Einstellungen!$B$23,Einstellungen!$C$23))*(1+Einstellungen!$B$10)</f>
        <v>37.63018</v>
      </c>
      <c r="J830" s="25" t="n">
        <f aca="false">E830*I830/100</f>
        <v>0.19063449188</v>
      </c>
      <c r="K830" s="25" t="n">
        <f aca="false">E830*Einstellungen!$B$5/100</f>
        <v>0.146914</v>
      </c>
      <c r="L830" s="23" t="str">
        <f aca="false">IF(I830&lt;Einstellungen!$B$5,"ja","nein")</f>
        <v>nein</v>
      </c>
      <c r="M830" s="23" t="s">
        <v>125</v>
      </c>
      <c r="N830" s="23" t="n">
        <v>2025</v>
      </c>
      <c r="O830" s="23" t="n">
        <v>17</v>
      </c>
    </row>
    <row r="831" customFormat="false" ht="15" hidden="false" customHeight="false" outlineLevel="0" collapsed="false">
      <c r="A831" s="22" t="n">
        <v>45720</v>
      </c>
      <c r="B831" s="23" t="s">
        <v>99</v>
      </c>
      <c r="C831" s="23" t="s">
        <v>98</v>
      </c>
      <c r="D831" s="24" t="n">
        <v>885.4</v>
      </c>
      <c r="E831" s="25" t="n">
        <f aca="false">MAX(D831,0)/1000</f>
        <v>0.8854</v>
      </c>
      <c r="F831" s="25" t="n">
        <f aca="false">MAX(-D831,0)/1000</f>
        <v>0</v>
      </c>
      <c r="G831" s="23" t="str">
        <f aca="false">IF(E831&gt;0,"ja","nein")</f>
        <v>ja</v>
      </c>
      <c r="H831" s="26" t="n">
        <v>180.92</v>
      </c>
      <c r="I831" s="26" t="n">
        <f aca="false">(H831/10+IF(N831=2025,Einstellungen!$B$23,Einstellungen!$C$23))*(1+Einstellungen!$B$10)</f>
        <v>41.47507</v>
      </c>
      <c r="J831" s="25" t="n">
        <f aca="false">E831*I831/100</f>
        <v>0.36722026978</v>
      </c>
      <c r="K831" s="25" t="n">
        <f aca="false">E831*Einstellungen!$B$5/100</f>
        <v>0.256766</v>
      </c>
      <c r="L831" s="23" t="str">
        <f aca="false">IF(I831&lt;Einstellungen!$B$5,"ja","nein")</f>
        <v>nein</v>
      </c>
      <c r="M831" s="23" t="s">
        <v>125</v>
      </c>
      <c r="N831" s="23" t="n">
        <v>2025</v>
      </c>
      <c r="O831" s="23" t="n">
        <v>18</v>
      </c>
    </row>
    <row r="832" customFormat="false" ht="15" hidden="false" customHeight="false" outlineLevel="0" collapsed="false">
      <c r="A832" s="22" t="n">
        <v>45720</v>
      </c>
      <c r="B832" s="23" t="s">
        <v>100</v>
      </c>
      <c r="C832" s="23" t="s">
        <v>98</v>
      </c>
      <c r="D832" s="24" t="n">
        <v>466.5</v>
      </c>
      <c r="E832" s="25" t="n">
        <f aca="false">MAX(D832,0)/1000</f>
        <v>0.4665</v>
      </c>
      <c r="F832" s="25" t="n">
        <f aca="false">MAX(-D832,0)/1000</f>
        <v>0</v>
      </c>
      <c r="G832" s="23" t="str">
        <f aca="false">IF(E832&gt;0,"ja","nein")</f>
        <v>ja</v>
      </c>
      <c r="H832" s="26" t="n">
        <v>163.67</v>
      </c>
      <c r="I832" s="26" t="n">
        <f aca="false">(H832/10+IF(N832=2025,Einstellungen!$B$23,Einstellungen!$C$23))*(1+Einstellungen!$B$10)</f>
        <v>39.42232</v>
      </c>
      <c r="J832" s="25" t="n">
        <f aca="false">E832*I832/100</f>
        <v>0.1839051228</v>
      </c>
      <c r="K832" s="25" t="n">
        <f aca="false">E832*Einstellungen!$B$5/100</f>
        <v>0.135285</v>
      </c>
      <c r="L832" s="23" t="str">
        <f aca="false">IF(I832&lt;Einstellungen!$B$5,"ja","nein")</f>
        <v>nein</v>
      </c>
      <c r="M832" s="23" t="s">
        <v>125</v>
      </c>
      <c r="N832" s="23" t="n">
        <v>2025</v>
      </c>
      <c r="O832" s="23" t="n">
        <v>19</v>
      </c>
    </row>
    <row r="833" customFormat="false" ht="15" hidden="false" customHeight="false" outlineLevel="0" collapsed="false">
      <c r="A833" s="22" t="n">
        <v>45720</v>
      </c>
      <c r="B833" s="23" t="s">
        <v>92</v>
      </c>
      <c r="C833" s="23" t="s">
        <v>98</v>
      </c>
      <c r="D833" s="24" t="n">
        <v>492.4</v>
      </c>
      <c r="E833" s="25" t="n">
        <f aca="false">MAX(D833,0)/1000</f>
        <v>0.4924</v>
      </c>
      <c r="F833" s="25" t="n">
        <f aca="false">MAX(-D833,0)/1000</f>
        <v>0</v>
      </c>
      <c r="G833" s="23" t="str">
        <f aca="false">IF(E833&gt;0,"ja","nein")</f>
        <v>ja</v>
      </c>
      <c r="H833" s="26" t="n">
        <v>134.13</v>
      </c>
      <c r="I833" s="26" t="n">
        <f aca="false">(H833/10+IF(N833=2025,Einstellungen!$B$23,Einstellungen!$C$23))*(1+Einstellungen!$B$10)</f>
        <v>35.90706</v>
      </c>
      <c r="J833" s="25" t="n">
        <f aca="false">E833*I833/100</f>
        <v>0.17680636344</v>
      </c>
      <c r="K833" s="25" t="n">
        <f aca="false">E833*Einstellungen!$B$5/100</f>
        <v>0.142796</v>
      </c>
      <c r="L833" s="23" t="str">
        <f aca="false">IF(I833&lt;Einstellungen!$B$5,"ja","nein")</f>
        <v>nein</v>
      </c>
      <c r="M833" s="23" t="s">
        <v>125</v>
      </c>
      <c r="N833" s="23" t="n">
        <v>2025</v>
      </c>
      <c r="O833" s="23" t="n">
        <v>20</v>
      </c>
    </row>
    <row r="834" customFormat="false" ht="15" hidden="false" customHeight="false" outlineLevel="0" collapsed="false">
      <c r="A834" s="22" t="n">
        <v>45720</v>
      </c>
      <c r="B834" s="23" t="s">
        <v>95</v>
      </c>
      <c r="C834" s="23" t="s">
        <v>98</v>
      </c>
      <c r="D834" s="24" t="n">
        <v>363.3</v>
      </c>
      <c r="E834" s="25" t="n">
        <f aca="false">MAX(D834,0)/1000</f>
        <v>0.3633</v>
      </c>
      <c r="F834" s="25" t="n">
        <f aca="false">MAX(-D834,0)/1000</f>
        <v>0</v>
      </c>
      <c r="G834" s="23" t="str">
        <f aca="false">IF(E834&gt;0,"ja","nein")</f>
        <v>ja</v>
      </c>
      <c r="H834" s="26" t="n">
        <v>114.38</v>
      </c>
      <c r="I834" s="26" t="n">
        <f aca="false">(H834/10+IF(N834=2025,Einstellungen!$B$23,Einstellungen!$C$23))*(1+Einstellungen!$B$10)</f>
        <v>33.55681</v>
      </c>
      <c r="J834" s="25" t="n">
        <f aca="false">E834*I834/100</f>
        <v>0.12191189073</v>
      </c>
      <c r="K834" s="25" t="n">
        <f aca="false">E834*Einstellungen!$B$5/100</f>
        <v>0.105357</v>
      </c>
      <c r="L834" s="23" t="str">
        <f aca="false">IF(I834&lt;Einstellungen!$B$5,"ja","nein")</f>
        <v>nein</v>
      </c>
      <c r="M834" s="23" t="s">
        <v>125</v>
      </c>
      <c r="N834" s="23" t="n">
        <v>2025</v>
      </c>
      <c r="O834" s="23" t="n">
        <v>21</v>
      </c>
    </row>
    <row r="835" customFormat="false" ht="15" hidden="false" customHeight="false" outlineLevel="0" collapsed="false">
      <c r="A835" s="22" t="n">
        <v>45720</v>
      </c>
      <c r="B835" s="23" t="s">
        <v>96</v>
      </c>
      <c r="C835" s="23" t="s">
        <v>98</v>
      </c>
      <c r="D835" s="24" t="n">
        <v>209.3</v>
      </c>
      <c r="E835" s="25" t="n">
        <f aca="false">MAX(D835,0)/1000</f>
        <v>0.2093</v>
      </c>
      <c r="F835" s="25" t="n">
        <f aca="false">MAX(-D835,0)/1000</f>
        <v>0</v>
      </c>
      <c r="G835" s="23" t="str">
        <f aca="false">IF(E835&gt;0,"ja","nein")</f>
        <v>ja</v>
      </c>
      <c r="H835" s="26" t="n">
        <v>114.41</v>
      </c>
      <c r="I835" s="26" t="n">
        <f aca="false">(H835/10+IF(N835=2025,Einstellungen!$B$23,Einstellungen!$C$23))*(1+Einstellungen!$B$10)</f>
        <v>33.56038</v>
      </c>
      <c r="J835" s="25" t="n">
        <f aca="false">E835*I835/100</f>
        <v>0.07024187534</v>
      </c>
      <c r="K835" s="25" t="n">
        <f aca="false">E835*Einstellungen!$B$5/100</f>
        <v>0.060697</v>
      </c>
      <c r="L835" s="23" t="str">
        <f aca="false">IF(I835&lt;Einstellungen!$B$5,"ja","nein")</f>
        <v>nein</v>
      </c>
      <c r="M835" s="23" t="s">
        <v>125</v>
      </c>
      <c r="N835" s="23" t="n">
        <v>2025</v>
      </c>
      <c r="O835" s="23" t="n">
        <v>22</v>
      </c>
    </row>
    <row r="836" customFormat="false" ht="15" hidden="false" customHeight="false" outlineLevel="0" collapsed="false">
      <c r="A836" s="22" t="n">
        <v>45720</v>
      </c>
      <c r="B836" s="23" t="s">
        <v>101</v>
      </c>
      <c r="C836" s="23" t="s">
        <v>98</v>
      </c>
      <c r="D836" s="24" t="n">
        <v>239.6</v>
      </c>
      <c r="E836" s="25" t="n">
        <f aca="false">MAX(D836,0)/1000</f>
        <v>0.2396</v>
      </c>
      <c r="F836" s="25" t="n">
        <f aca="false">MAX(-D836,0)/1000</f>
        <v>0</v>
      </c>
      <c r="G836" s="23" t="str">
        <f aca="false">IF(E836&gt;0,"ja","nein")</f>
        <v>ja</v>
      </c>
      <c r="H836" s="26" t="n">
        <v>106.81</v>
      </c>
      <c r="I836" s="26" t="n">
        <f aca="false">(H836/10+IF(N836=2025,Einstellungen!$B$23,Einstellungen!$C$23))*(1+Einstellungen!$B$10)</f>
        <v>32.65598</v>
      </c>
      <c r="J836" s="25" t="n">
        <f aca="false">E836*I836/100</f>
        <v>0.07824372808</v>
      </c>
      <c r="K836" s="25" t="n">
        <f aca="false">E836*Einstellungen!$B$5/100</f>
        <v>0.069484</v>
      </c>
      <c r="L836" s="23" t="str">
        <f aca="false">IF(I836&lt;Einstellungen!$B$5,"ja","nein")</f>
        <v>nein</v>
      </c>
      <c r="M836" s="23" t="s">
        <v>125</v>
      </c>
      <c r="N836" s="23" t="n">
        <v>2025</v>
      </c>
      <c r="O836" s="23" t="n">
        <v>23</v>
      </c>
    </row>
    <row r="837" customFormat="false" ht="15" hidden="false" customHeight="false" outlineLevel="0" collapsed="false">
      <c r="A837" s="22" t="n">
        <v>45721</v>
      </c>
      <c r="B837" s="23" t="s">
        <v>102</v>
      </c>
      <c r="C837" s="23" t="s">
        <v>103</v>
      </c>
      <c r="D837" s="24" t="n">
        <v>247.6</v>
      </c>
      <c r="E837" s="25" t="n">
        <f aca="false">MAX(D837,0)/1000</f>
        <v>0.2476</v>
      </c>
      <c r="F837" s="25" t="n">
        <f aca="false">MAX(-D837,0)/1000</f>
        <v>0</v>
      </c>
      <c r="G837" s="23" t="str">
        <f aca="false">IF(E837&gt;0,"ja","nein")</f>
        <v>ja</v>
      </c>
      <c r="H837" s="26" t="n">
        <v>90.05</v>
      </c>
      <c r="I837" s="26" t="n">
        <f aca="false">(H837/10+IF(N837=2025,Einstellungen!$B$23,Einstellungen!$C$23))*(1+Einstellungen!$B$10)</f>
        <v>30.66154</v>
      </c>
      <c r="J837" s="25" t="n">
        <f aca="false">E837*I837/100</f>
        <v>0.07591797304</v>
      </c>
      <c r="K837" s="25" t="n">
        <f aca="false">E837*Einstellungen!$B$5/100</f>
        <v>0.071804</v>
      </c>
      <c r="L837" s="23" t="str">
        <f aca="false">IF(I837&lt;Einstellungen!$B$5,"ja","nein")</f>
        <v>nein</v>
      </c>
      <c r="M837" s="23" t="s">
        <v>125</v>
      </c>
      <c r="N837" s="23" t="n">
        <v>2025</v>
      </c>
      <c r="O837" s="23" t="n">
        <v>0</v>
      </c>
    </row>
    <row r="838" customFormat="false" ht="15" hidden="false" customHeight="false" outlineLevel="0" collapsed="false">
      <c r="A838" s="22" t="n">
        <v>45721</v>
      </c>
      <c r="B838" s="23" t="s">
        <v>107</v>
      </c>
      <c r="C838" s="23" t="s">
        <v>103</v>
      </c>
      <c r="D838" s="24" t="n">
        <v>264.5</v>
      </c>
      <c r="E838" s="25" t="n">
        <f aca="false">MAX(D838,0)/1000</f>
        <v>0.2645</v>
      </c>
      <c r="F838" s="25" t="n">
        <f aca="false">MAX(-D838,0)/1000</f>
        <v>0</v>
      </c>
      <c r="G838" s="23" t="str">
        <f aca="false">IF(E838&gt;0,"ja","nein")</f>
        <v>ja</v>
      </c>
      <c r="H838" s="26" t="n">
        <v>83.07</v>
      </c>
      <c r="I838" s="26" t="n">
        <f aca="false">(H838/10+IF(N838=2025,Einstellungen!$B$23,Einstellungen!$C$23))*(1+Einstellungen!$B$10)</f>
        <v>29.83092</v>
      </c>
      <c r="J838" s="25" t="n">
        <f aca="false">E838*I838/100</f>
        <v>0.0789027834</v>
      </c>
      <c r="K838" s="25" t="n">
        <f aca="false">E838*Einstellungen!$B$5/100</f>
        <v>0.076705</v>
      </c>
      <c r="L838" s="23" t="str">
        <f aca="false">IF(I838&lt;Einstellungen!$B$5,"ja","nein")</f>
        <v>nein</v>
      </c>
      <c r="M838" s="23" t="s">
        <v>125</v>
      </c>
      <c r="N838" s="23" t="n">
        <v>2025</v>
      </c>
      <c r="O838" s="23" t="n">
        <v>1</v>
      </c>
    </row>
    <row r="839" customFormat="false" ht="15" hidden="false" customHeight="false" outlineLevel="0" collapsed="false">
      <c r="A839" s="22" t="n">
        <v>45721</v>
      </c>
      <c r="B839" s="23" t="s">
        <v>108</v>
      </c>
      <c r="C839" s="23" t="s">
        <v>103</v>
      </c>
      <c r="D839" s="24" t="n">
        <v>215</v>
      </c>
      <c r="E839" s="25" t="n">
        <f aca="false">MAX(D839,0)/1000</f>
        <v>0.215</v>
      </c>
      <c r="F839" s="25" t="n">
        <f aca="false">MAX(-D839,0)/1000</f>
        <v>0</v>
      </c>
      <c r="G839" s="23" t="str">
        <f aca="false">IF(E839&gt;0,"ja","nein")</f>
        <v>ja</v>
      </c>
      <c r="H839" s="26" t="n">
        <v>83.01</v>
      </c>
      <c r="I839" s="26" t="n">
        <f aca="false">(H839/10+IF(N839=2025,Einstellungen!$B$23,Einstellungen!$C$23))*(1+Einstellungen!$B$10)</f>
        <v>29.82378</v>
      </c>
      <c r="J839" s="25" t="n">
        <f aca="false">E839*I839/100</f>
        <v>0.064121127</v>
      </c>
      <c r="K839" s="25" t="n">
        <f aca="false">E839*Einstellungen!$B$5/100</f>
        <v>0.06235</v>
      </c>
      <c r="L839" s="23" t="str">
        <f aca="false">IF(I839&lt;Einstellungen!$B$5,"ja","nein")</f>
        <v>nein</v>
      </c>
      <c r="M839" s="23" t="s">
        <v>125</v>
      </c>
      <c r="N839" s="23" t="n">
        <v>2025</v>
      </c>
      <c r="O839" s="23" t="n">
        <v>2</v>
      </c>
    </row>
    <row r="840" customFormat="false" ht="15" hidden="false" customHeight="false" outlineLevel="0" collapsed="false">
      <c r="A840" s="22" t="n">
        <v>45721</v>
      </c>
      <c r="B840" s="23" t="s">
        <v>109</v>
      </c>
      <c r="C840" s="23" t="s">
        <v>103</v>
      </c>
      <c r="D840" s="24" t="n">
        <v>210.3</v>
      </c>
      <c r="E840" s="25" t="n">
        <f aca="false">MAX(D840,0)/1000</f>
        <v>0.2103</v>
      </c>
      <c r="F840" s="25" t="n">
        <f aca="false">MAX(-D840,0)/1000</f>
        <v>0</v>
      </c>
      <c r="G840" s="23" t="str">
        <f aca="false">IF(E840&gt;0,"ja","nein")</f>
        <v>ja</v>
      </c>
      <c r="H840" s="26" t="n">
        <v>79.71</v>
      </c>
      <c r="I840" s="26" t="n">
        <f aca="false">(H840/10+IF(N840=2025,Einstellungen!$B$23,Einstellungen!$C$23))*(1+Einstellungen!$B$10)</f>
        <v>29.43108</v>
      </c>
      <c r="J840" s="25" t="n">
        <f aca="false">E840*I840/100</f>
        <v>0.06189356124</v>
      </c>
      <c r="K840" s="25" t="n">
        <f aca="false">E840*Einstellungen!$B$5/100</f>
        <v>0.060987</v>
      </c>
      <c r="L840" s="23" t="str">
        <f aca="false">IF(I840&lt;Einstellungen!$B$5,"ja","nein")</f>
        <v>nein</v>
      </c>
      <c r="M840" s="23" t="s">
        <v>125</v>
      </c>
      <c r="N840" s="23" t="n">
        <v>2025</v>
      </c>
      <c r="O840" s="23" t="n">
        <v>3</v>
      </c>
    </row>
    <row r="841" customFormat="false" ht="15" hidden="false" customHeight="false" outlineLevel="0" collapsed="false">
      <c r="A841" s="22" t="n">
        <v>45721</v>
      </c>
      <c r="B841" s="23" t="s">
        <v>110</v>
      </c>
      <c r="C841" s="23" t="s">
        <v>103</v>
      </c>
      <c r="D841" s="24" t="n">
        <v>200.8</v>
      </c>
      <c r="E841" s="25" t="n">
        <f aca="false">MAX(D841,0)/1000</f>
        <v>0.2008</v>
      </c>
      <c r="F841" s="25" t="n">
        <f aca="false">MAX(-D841,0)/1000</f>
        <v>0</v>
      </c>
      <c r="G841" s="23" t="str">
        <f aca="false">IF(E841&gt;0,"ja","nein")</f>
        <v>ja</v>
      </c>
      <c r="H841" s="26" t="n">
        <v>81.63</v>
      </c>
      <c r="I841" s="26" t="n">
        <f aca="false">(H841/10+IF(N841=2025,Einstellungen!$B$23,Einstellungen!$C$23))*(1+Einstellungen!$B$10)</f>
        <v>29.65956</v>
      </c>
      <c r="J841" s="25" t="n">
        <f aca="false">E841*I841/100</f>
        <v>0.05955639648</v>
      </c>
      <c r="K841" s="25" t="n">
        <f aca="false">E841*Einstellungen!$B$5/100</f>
        <v>0.058232</v>
      </c>
      <c r="L841" s="23" t="str">
        <f aca="false">IF(I841&lt;Einstellungen!$B$5,"ja","nein")</f>
        <v>nein</v>
      </c>
      <c r="M841" s="23" t="s">
        <v>125</v>
      </c>
      <c r="N841" s="23" t="n">
        <v>2025</v>
      </c>
      <c r="O841" s="23" t="n">
        <v>4</v>
      </c>
    </row>
    <row r="842" customFormat="false" ht="15" hidden="false" customHeight="false" outlineLevel="0" collapsed="false">
      <c r="A842" s="22" t="n">
        <v>45721</v>
      </c>
      <c r="B842" s="23" t="s">
        <v>111</v>
      </c>
      <c r="C842" s="23" t="s">
        <v>103</v>
      </c>
      <c r="D842" s="24" t="n">
        <v>227.8</v>
      </c>
      <c r="E842" s="25" t="n">
        <f aca="false">MAX(D842,0)/1000</f>
        <v>0.2278</v>
      </c>
      <c r="F842" s="25" t="n">
        <f aca="false">MAX(-D842,0)/1000</f>
        <v>0</v>
      </c>
      <c r="G842" s="23" t="str">
        <f aca="false">IF(E842&gt;0,"ja","nein")</f>
        <v>ja</v>
      </c>
      <c r="H842" s="26" t="n">
        <v>91.94</v>
      </c>
      <c r="I842" s="26" t="n">
        <f aca="false">(H842/10+IF(N842=2025,Einstellungen!$B$23,Einstellungen!$C$23))*(1+Einstellungen!$B$10)</f>
        <v>30.88645</v>
      </c>
      <c r="J842" s="25" t="n">
        <f aca="false">E842*I842/100</f>
        <v>0.0703593331</v>
      </c>
      <c r="K842" s="25" t="n">
        <f aca="false">E842*Einstellungen!$B$5/100</f>
        <v>0.066062</v>
      </c>
      <c r="L842" s="23" t="str">
        <f aca="false">IF(I842&lt;Einstellungen!$B$5,"ja","nein")</f>
        <v>nein</v>
      </c>
      <c r="M842" s="23" t="s">
        <v>125</v>
      </c>
      <c r="N842" s="23" t="n">
        <v>2025</v>
      </c>
      <c r="O842" s="23" t="n">
        <v>5</v>
      </c>
    </row>
    <row r="843" customFormat="false" ht="15" hidden="false" customHeight="false" outlineLevel="0" collapsed="false">
      <c r="A843" s="22" t="n">
        <v>45721</v>
      </c>
      <c r="B843" s="23" t="s">
        <v>112</v>
      </c>
      <c r="C843" s="23" t="s">
        <v>103</v>
      </c>
      <c r="D843" s="24" t="n">
        <v>240.6</v>
      </c>
      <c r="E843" s="25" t="n">
        <f aca="false">MAX(D843,0)/1000</f>
        <v>0.2406</v>
      </c>
      <c r="F843" s="25" t="n">
        <f aca="false">MAX(-D843,0)/1000</f>
        <v>0</v>
      </c>
      <c r="G843" s="23" t="str">
        <f aca="false">IF(E843&gt;0,"ja","nein")</f>
        <v>ja</v>
      </c>
      <c r="H843" s="26" t="n">
        <v>115.57</v>
      </c>
      <c r="I843" s="26" t="n">
        <f aca="false">(H843/10+IF(N843=2025,Einstellungen!$B$23,Einstellungen!$C$23))*(1+Einstellungen!$B$10)</f>
        <v>33.69842</v>
      </c>
      <c r="J843" s="25" t="n">
        <f aca="false">E843*I843/100</f>
        <v>0.08107839852</v>
      </c>
      <c r="K843" s="25" t="n">
        <f aca="false">E843*Einstellungen!$B$5/100</f>
        <v>0.069774</v>
      </c>
      <c r="L843" s="23" t="str">
        <f aca="false">IF(I843&lt;Einstellungen!$B$5,"ja","nein")</f>
        <v>nein</v>
      </c>
      <c r="M843" s="23" t="s">
        <v>125</v>
      </c>
      <c r="N843" s="23" t="n">
        <v>2025</v>
      </c>
      <c r="O843" s="23" t="n">
        <v>6</v>
      </c>
    </row>
    <row r="844" customFormat="false" ht="15" hidden="false" customHeight="false" outlineLevel="0" collapsed="false">
      <c r="A844" s="22" t="n">
        <v>45721</v>
      </c>
      <c r="B844" s="23" t="s">
        <v>113</v>
      </c>
      <c r="C844" s="23" t="s">
        <v>103</v>
      </c>
      <c r="D844" s="24" t="n">
        <v>-62.7</v>
      </c>
      <c r="E844" s="25" t="n">
        <f aca="false">MAX(D844,0)/1000</f>
        <v>0</v>
      </c>
      <c r="F844" s="25" t="n">
        <f aca="false">MAX(-D844,0)/1000</f>
        <v>0.0627</v>
      </c>
      <c r="G844" s="23" t="str">
        <f aca="false">IF(E844&gt;0,"ja","nein")</f>
        <v>nein</v>
      </c>
      <c r="H844" s="26" t="n">
        <v>140.16</v>
      </c>
      <c r="I844" s="26" t="n">
        <f aca="false">(H844/10+IF(N844=2025,Einstellungen!$B$23,Einstellungen!$C$23))*(1+Einstellungen!$B$10)</f>
        <v>36.62463</v>
      </c>
      <c r="J844" s="25" t="n">
        <f aca="false">E844*I844/100</f>
        <v>0</v>
      </c>
      <c r="K844" s="25" t="n">
        <f aca="false">E844*Einstellungen!$B$5/100</f>
        <v>0</v>
      </c>
      <c r="L844" s="23" t="str">
        <f aca="false">IF(I844&lt;Einstellungen!$B$5,"ja","nein")</f>
        <v>nein</v>
      </c>
      <c r="M844" s="23" t="s">
        <v>125</v>
      </c>
      <c r="N844" s="23" t="n">
        <v>2025</v>
      </c>
      <c r="O844" s="23" t="n">
        <v>7</v>
      </c>
    </row>
    <row r="845" customFormat="false" ht="15" hidden="false" customHeight="false" outlineLevel="0" collapsed="false">
      <c r="A845" s="22" t="n">
        <v>45721</v>
      </c>
      <c r="B845" s="23" t="s">
        <v>114</v>
      </c>
      <c r="C845" s="23" t="s">
        <v>103</v>
      </c>
      <c r="D845" s="24" t="n">
        <v>-2427.8</v>
      </c>
      <c r="E845" s="25" t="n">
        <f aca="false">MAX(D845,0)/1000</f>
        <v>0</v>
      </c>
      <c r="F845" s="25" t="n">
        <f aca="false">MAX(-D845,0)/1000</f>
        <v>2.4278</v>
      </c>
      <c r="G845" s="23" t="str">
        <f aca="false">IF(E845&gt;0,"ja","nein")</f>
        <v>nein</v>
      </c>
      <c r="H845" s="26" t="n">
        <v>85.64</v>
      </c>
      <c r="I845" s="26" t="n">
        <f aca="false">(H845/10+IF(N845=2025,Einstellungen!$B$23,Einstellungen!$C$23))*(1+Einstellungen!$B$10)</f>
        <v>30.13675</v>
      </c>
      <c r="J845" s="25" t="n">
        <f aca="false">E845*I845/100</f>
        <v>0</v>
      </c>
      <c r="K845" s="25" t="n">
        <f aca="false">E845*Einstellungen!$B$5/100</f>
        <v>0</v>
      </c>
      <c r="L845" s="23" t="str">
        <f aca="false">IF(I845&lt;Einstellungen!$B$5,"ja","nein")</f>
        <v>nein</v>
      </c>
      <c r="M845" s="23" t="s">
        <v>125</v>
      </c>
      <c r="N845" s="23" t="n">
        <v>2025</v>
      </c>
      <c r="O845" s="23" t="n">
        <v>8</v>
      </c>
    </row>
    <row r="846" customFormat="false" ht="15" hidden="false" customHeight="false" outlineLevel="0" collapsed="false">
      <c r="A846" s="22" t="n">
        <v>45721</v>
      </c>
      <c r="B846" s="23" t="s">
        <v>115</v>
      </c>
      <c r="C846" s="23" t="s">
        <v>103</v>
      </c>
      <c r="D846" s="24" t="n">
        <v>-3946.3</v>
      </c>
      <c r="E846" s="25" t="n">
        <f aca="false">MAX(D846,0)/1000</f>
        <v>0</v>
      </c>
      <c r="F846" s="25" t="n">
        <f aca="false">MAX(-D846,0)/1000</f>
        <v>3.9463</v>
      </c>
      <c r="G846" s="23" t="str">
        <f aca="false">IF(E846&gt;0,"ja","nein")</f>
        <v>nein</v>
      </c>
      <c r="H846" s="26" t="n">
        <v>41.63</v>
      </c>
      <c r="I846" s="26" t="n">
        <f aca="false">(H846/10+IF(N846=2025,Einstellungen!$B$23,Einstellungen!$C$23))*(1+Einstellungen!$B$10)</f>
        <v>24.89956</v>
      </c>
      <c r="J846" s="25" t="n">
        <f aca="false">E846*I846/100</f>
        <v>0</v>
      </c>
      <c r="K846" s="25" t="n">
        <f aca="false">E846*Einstellungen!$B$5/100</f>
        <v>0</v>
      </c>
      <c r="L846" s="23" t="str">
        <f aca="false">IF(I846&lt;Einstellungen!$B$5,"ja","nein")</f>
        <v>ja</v>
      </c>
      <c r="M846" s="23" t="s">
        <v>125</v>
      </c>
      <c r="N846" s="23" t="n">
        <v>2025</v>
      </c>
      <c r="O846" s="23" t="n">
        <v>9</v>
      </c>
    </row>
    <row r="847" customFormat="false" ht="15" hidden="false" customHeight="false" outlineLevel="0" collapsed="false">
      <c r="A847" s="22" t="n">
        <v>45721</v>
      </c>
      <c r="B847" s="23" t="s">
        <v>116</v>
      </c>
      <c r="C847" s="23" t="s">
        <v>103</v>
      </c>
      <c r="D847" s="24" t="n">
        <v>-4719.2</v>
      </c>
      <c r="E847" s="25" t="n">
        <f aca="false">MAX(D847,0)/1000</f>
        <v>0</v>
      </c>
      <c r="F847" s="25" t="n">
        <f aca="false">MAX(-D847,0)/1000</f>
        <v>4.7192</v>
      </c>
      <c r="G847" s="23" t="str">
        <f aca="false">IF(E847&gt;0,"ja","nein")</f>
        <v>nein</v>
      </c>
      <c r="H847" s="26" t="n">
        <v>0.02</v>
      </c>
      <c r="I847" s="26" t="n">
        <f aca="false">(H847/10+IF(N847=2025,Einstellungen!$B$23,Einstellungen!$C$23))*(1+Einstellungen!$B$10)</f>
        <v>19.94797</v>
      </c>
      <c r="J847" s="25" t="n">
        <f aca="false">E847*I847/100</f>
        <v>0</v>
      </c>
      <c r="K847" s="25" t="n">
        <f aca="false">E847*Einstellungen!$B$5/100</f>
        <v>0</v>
      </c>
      <c r="L847" s="23" t="str">
        <f aca="false">IF(I847&lt;Einstellungen!$B$5,"ja","nein")</f>
        <v>ja</v>
      </c>
      <c r="M847" s="23" t="s">
        <v>125</v>
      </c>
      <c r="N847" s="23" t="n">
        <v>2025</v>
      </c>
      <c r="O847" s="23" t="n">
        <v>10</v>
      </c>
    </row>
    <row r="848" customFormat="false" ht="15" hidden="false" customHeight="false" outlineLevel="0" collapsed="false">
      <c r="A848" s="22" t="n">
        <v>45721</v>
      </c>
      <c r="B848" s="23" t="s">
        <v>117</v>
      </c>
      <c r="C848" s="23" t="s">
        <v>103</v>
      </c>
      <c r="D848" s="24" t="n">
        <v>-4841.1</v>
      </c>
      <c r="E848" s="25" t="n">
        <f aca="false">MAX(D848,0)/1000</f>
        <v>0</v>
      </c>
      <c r="F848" s="25" t="n">
        <f aca="false">MAX(-D848,0)/1000</f>
        <v>4.8411</v>
      </c>
      <c r="G848" s="23" t="str">
        <f aca="false">IF(E848&gt;0,"ja","nein")</f>
        <v>nein</v>
      </c>
      <c r="H848" s="26" t="n">
        <v>-0.07</v>
      </c>
      <c r="I848" s="26" t="n">
        <f aca="false">(H848/10+IF(N848=2025,Einstellungen!$B$23,Einstellungen!$C$23))*(1+Einstellungen!$B$10)</f>
        <v>19.93726</v>
      </c>
      <c r="J848" s="25" t="n">
        <f aca="false">E848*I848/100</f>
        <v>0</v>
      </c>
      <c r="K848" s="25" t="n">
        <f aca="false">E848*Einstellungen!$B$5/100</f>
        <v>0</v>
      </c>
      <c r="L848" s="23" t="str">
        <f aca="false">IF(I848&lt;Einstellungen!$B$5,"ja","nein")</f>
        <v>ja</v>
      </c>
      <c r="M848" s="23" t="s">
        <v>125</v>
      </c>
      <c r="N848" s="23" t="n">
        <v>2025</v>
      </c>
      <c r="O848" s="23" t="n">
        <v>11</v>
      </c>
    </row>
    <row r="849" customFormat="false" ht="15" hidden="false" customHeight="false" outlineLevel="0" collapsed="false">
      <c r="A849" s="22" t="n">
        <v>45721</v>
      </c>
      <c r="B849" s="23" t="s">
        <v>118</v>
      </c>
      <c r="C849" s="23" t="s">
        <v>103</v>
      </c>
      <c r="D849" s="24" t="n">
        <v>-4670.5</v>
      </c>
      <c r="E849" s="25" t="n">
        <f aca="false">MAX(D849,0)/1000</f>
        <v>0</v>
      </c>
      <c r="F849" s="25" t="n">
        <f aca="false">MAX(-D849,0)/1000</f>
        <v>4.6705</v>
      </c>
      <c r="G849" s="23" t="str">
        <f aca="false">IF(E849&gt;0,"ja","nein")</f>
        <v>nein</v>
      </c>
      <c r="H849" s="26" t="n">
        <v>-4.28</v>
      </c>
      <c r="I849" s="26" t="n">
        <f aca="false">(H849/10+IF(N849=2025,Einstellungen!$B$23,Einstellungen!$C$23))*(1+Einstellungen!$B$10)</f>
        <v>19.43627</v>
      </c>
      <c r="J849" s="25" t="n">
        <f aca="false">E849*I849/100</f>
        <v>0</v>
      </c>
      <c r="K849" s="25" t="n">
        <f aca="false">E849*Einstellungen!$B$5/100</f>
        <v>0</v>
      </c>
      <c r="L849" s="23" t="str">
        <f aca="false">IF(I849&lt;Einstellungen!$B$5,"ja","nein")</f>
        <v>ja</v>
      </c>
      <c r="M849" s="23" t="s">
        <v>125</v>
      </c>
      <c r="N849" s="23" t="n">
        <v>2025</v>
      </c>
      <c r="O849" s="23" t="n">
        <v>12</v>
      </c>
    </row>
    <row r="850" customFormat="false" ht="15" hidden="false" customHeight="false" outlineLevel="0" collapsed="false">
      <c r="A850" s="22" t="n">
        <v>45721</v>
      </c>
      <c r="B850" s="23" t="s">
        <v>119</v>
      </c>
      <c r="C850" s="23" t="s">
        <v>103</v>
      </c>
      <c r="D850" s="24" t="n">
        <v>-4107.4</v>
      </c>
      <c r="E850" s="25" t="n">
        <f aca="false">MAX(D850,0)/1000</f>
        <v>0</v>
      </c>
      <c r="F850" s="25" t="n">
        <f aca="false">MAX(-D850,0)/1000</f>
        <v>4.1074</v>
      </c>
      <c r="G850" s="23" t="str">
        <f aca="false">IF(E850&gt;0,"ja","nein")</f>
        <v>nein</v>
      </c>
      <c r="H850" s="26" t="n">
        <v>-3.7</v>
      </c>
      <c r="I850" s="26" t="n">
        <f aca="false">(H850/10+IF(N850=2025,Einstellungen!$B$23,Einstellungen!$C$23))*(1+Einstellungen!$B$10)</f>
        <v>19.50529</v>
      </c>
      <c r="J850" s="25" t="n">
        <f aca="false">E850*I850/100</f>
        <v>0</v>
      </c>
      <c r="K850" s="25" t="n">
        <f aca="false">E850*Einstellungen!$B$5/100</f>
        <v>0</v>
      </c>
      <c r="L850" s="23" t="str">
        <f aca="false">IF(I850&lt;Einstellungen!$B$5,"ja","nein")</f>
        <v>ja</v>
      </c>
      <c r="M850" s="23" t="s">
        <v>125</v>
      </c>
      <c r="N850" s="23" t="n">
        <v>2025</v>
      </c>
      <c r="O850" s="23" t="n">
        <v>13</v>
      </c>
    </row>
    <row r="851" customFormat="false" ht="15" hidden="false" customHeight="false" outlineLevel="0" collapsed="false">
      <c r="A851" s="22" t="n">
        <v>45721</v>
      </c>
      <c r="B851" s="23" t="s">
        <v>120</v>
      </c>
      <c r="C851" s="23" t="s">
        <v>103</v>
      </c>
      <c r="D851" s="24" t="n">
        <v>-3434</v>
      </c>
      <c r="E851" s="25" t="n">
        <f aca="false">MAX(D851,0)/1000</f>
        <v>0</v>
      </c>
      <c r="F851" s="25" t="n">
        <f aca="false">MAX(-D851,0)/1000</f>
        <v>3.434</v>
      </c>
      <c r="G851" s="23" t="str">
        <f aca="false">IF(E851&gt;0,"ja","nein")</f>
        <v>nein</v>
      </c>
      <c r="H851" s="26" t="n">
        <v>0.05</v>
      </c>
      <c r="I851" s="26" t="n">
        <f aca="false">(H851/10+IF(N851=2025,Einstellungen!$B$23,Einstellungen!$C$23))*(1+Einstellungen!$B$10)</f>
        <v>19.95154</v>
      </c>
      <c r="J851" s="25" t="n">
        <f aca="false">E851*I851/100</f>
        <v>0</v>
      </c>
      <c r="K851" s="25" t="n">
        <f aca="false">E851*Einstellungen!$B$5/100</f>
        <v>0</v>
      </c>
      <c r="L851" s="23" t="str">
        <f aca="false">IF(I851&lt;Einstellungen!$B$5,"ja","nein")</f>
        <v>ja</v>
      </c>
      <c r="M851" s="23" t="s">
        <v>125</v>
      </c>
      <c r="N851" s="23" t="n">
        <v>2025</v>
      </c>
      <c r="O851" s="23" t="n">
        <v>14</v>
      </c>
    </row>
    <row r="852" customFormat="false" ht="15" hidden="false" customHeight="false" outlineLevel="0" collapsed="false">
      <c r="A852" s="22" t="n">
        <v>45721</v>
      </c>
      <c r="B852" s="23" t="s">
        <v>104</v>
      </c>
      <c r="C852" s="23" t="s">
        <v>103</v>
      </c>
      <c r="D852" s="24" t="n">
        <v>-1626.8</v>
      </c>
      <c r="E852" s="25" t="n">
        <f aca="false">MAX(D852,0)/1000</f>
        <v>0</v>
      </c>
      <c r="F852" s="25" t="n">
        <f aca="false">MAX(-D852,0)/1000</f>
        <v>1.6268</v>
      </c>
      <c r="G852" s="23" t="str">
        <f aca="false">IF(E852&gt;0,"ja","nein")</f>
        <v>nein</v>
      </c>
      <c r="H852" s="26" t="n">
        <v>48.5</v>
      </c>
      <c r="I852" s="26" t="n">
        <f aca="false">(H852/10+IF(N852=2025,Einstellungen!$B$23,Einstellungen!$C$23))*(1+Einstellungen!$B$10)</f>
        <v>25.71709</v>
      </c>
      <c r="J852" s="25" t="n">
        <f aca="false">E852*I852/100</f>
        <v>0</v>
      </c>
      <c r="K852" s="25" t="n">
        <f aca="false">E852*Einstellungen!$B$5/100</f>
        <v>0</v>
      </c>
      <c r="L852" s="23" t="str">
        <f aca="false">IF(I852&lt;Einstellungen!$B$5,"ja","nein")</f>
        <v>ja</v>
      </c>
      <c r="M852" s="23" t="s">
        <v>125</v>
      </c>
      <c r="N852" s="23" t="n">
        <v>2025</v>
      </c>
      <c r="O852" s="23" t="n">
        <v>15</v>
      </c>
    </row>
    <row r="853" customFormat="false" ht="15" hidden="false" customHeight="false" outlineLevel="0" collapsed="false">
      <c r="A853" s="22" t="n">
        <v>45721</v>
      </c>
      <c r="B853" s="23" t="s">
        <v>105</v>
      </c>
      <c r="C853" s="23" t="s">
        <v>103</v>
      </c>
      <c r="D853" s="24" t="n">
        <v>143.8</v>
      </c>
      <c r="E853" s="25" t="n">
        <f aca="false">MAX(D853,0)/1000</f>
        <v>0.1438</v>
      </c>
      <c r="F853" s="25" t="n">
        <f aca="false">MAX(-D853,0)/1000</f>
        <v>0</v>
      </c>
      <c r="G853" s="23" t="str">
        <f aca="false">IF(E853&gt;0,"ja","nein")</f>
        <v>ja</v>
      </c>
      <c r="H853" s="26" t="n">
        <v>89.89</v>
      </c>
      <c r="I853" s="26" t="n">
        <f aca="false">(H853/10+IF(N853=2025,Einstellungen!$B$23,Einstellungen!$C$23))*(1+Einstellungen!$B$10)</f>
        <v>30.6425</v>
      </c>
      <c r="J853" s="25" t="n">
        <f aca="false">E853*I853/100</f>
        <v>0.044063915</v>
      </c>
      <c r="K853" s="25" t="n">
        <f aca="false">E853*Einstellungen!$B$5/100</f>
        <v>0.041702</v>
      </c>
      <c r="L853" s="23" t="str">
        <f aca="false">IF(I853&lt;Einstellungen!$B$5,"ja","nein")</f>
        <v>nein</v>
      </c>
      <c r="M853" s="23" t="s">
        <v>125</v>
      </c>
      <c r="N853" s="23" t="n">
        <v>2025</v>
      </c>
      <c r="O853" s="23" t="n">
        <v>16</v>
      </c>
    </row>
    <row r="854" customFormat="false" ht="15" hidden="false" customHeight="false" outlineLevel="0" collapsed="false">
      <c r="A854" s="22" t="n">
        <v>45721</v>
      </c>
      <c r="B854" s="23" t="s">
        <v>97</v>
      </c>
      <c r="C854" s="23" t="s">
        <v>103</v>
      </c>
      <c r="D854" s="24" t="n">
        <v>306.9</v>
      </c>
      <c r="E854" s="25" t="n">
        <f aca="false">MAX(D854,0)/1000</f>
        <v>0.3069</v>
      </c>
      <c r="F854" s="25" t="n">
        <f aca="false">MAX(-D854,0)/1000</f>
        <v>0</v>
      </c>
      <c r="G854" s="23" t="str">
        <f aca="false">IF(E854&gt;0,"ja","nein")</f>
        <v>ja</v>
      </c>
      <c r="H854" s="26" t="n">
        <v>133.13</v>
      </c>
      <c r="I854" s="26" t="n">
        <f aca="false">(H854/10+IF(N854=2025,Einstellungen!$B$23,Einstellungen!$C$23))*(1+Einstellungen!$B$10)</f>
        <v>35.78806</v>
      </c>
      <c r="J854" s="25" t="n">
        <f aca="false">E854*I854/100</f>
        <v>0.10983355614</v>
      </c>
      <c r="K854" s="25" t="n">
        <f aca="false">E854*Einstellungen!$B$5/100</f>
        <v>0.089001</v>
      </c>
      <c r="L854" s="23" t="str">
        <f aca="false">IF(I854&lt;Einstellungen!$B$5,"ja","nein")</f>
        <v>nein</v>
      </c>
      <c r="M854" s="23" t="s">
        <v>125</v>
      </c>
      <c r="N854" s="23" t="n">
        <v>2025</v>
      </c>
      <c r="O854" s="23" t="n">
        <v>17</v>
      </c>
    </row>
    <row r="855" customFormat="false" ht="15" hidden="false" customHeight="false" outlineLevel="0" collapsed="false">
      <c r="A855" s="22" t="n">
        <v>45721</v>
      </c>
      <c r="B855" s="23" t="s">
        <v>99</v>
      </c>
      <c r="C855" s="23" t="s">
        <v>103</v>
      </c>
      <c r="D855" s="24" t="n">
        <v>791.1</v>
      </c>
      <c r="E855" s="25" t="n">
        <f aca="false">MAX(D855,0)/1000</f>
        <v>0.7911</v>
      </c>
      <c r="F855" s="25" t="n">
        <f aca="false">MAX(-D855,0)/1000</f>
        <v>0</v>
      </c>
      <c r="G855" s="23" t="str">
        <f aca="false">IF(E855&gt;0,"ja","nein")</f>
        <v>ja</v>
      </c>
      <c r="H855" s="26" t="n">
        <v>146.23</v>
      </c>
      <c r="I855" s="26" t="n">
        <f aca="false">(H855/10+IF(N855=2025,Einstellungen!$B$23,Einstellungen!$C$23))*(1+Einstellungen!$B$10)</f>
        <v>37.34696</v>
      </c>
      <c r="J855" s="25" t="n">
        <f aca="false">E855*I855/100</f>
        <v>0.29545180056</v>
      </c>
      <c r="K855" s="25" t="n">
        <f aca="false">E855*Einstellungen!$B$5/100</f>
        <v>0.229419</v>
      </c>
      <c r="L855" s="23" t="str">
        <f aca="false">IF(I855&lt;Einstellungen!$B$5,"ja","nein")</f>
        <v>nein</v>
      </c>
      <c r="M855" s="23" t="s">
        <v>125</v>
      </c>
      <c r="N855" s="23" t="n">
        <v>2025</v>
      </c>
      <c r="O855" s="23" t="n">
        <v>18</v>
      </c>
    </row>
    <row r="856" customFormat="false" ht="15" hidden="false" customHeight="false" outlineLevel="0" collapsed="false">
      <c r="A856" s="22" t="n">
        <v>45721</v>
      </c>
      <c r="B856" s="23" t="s">
        <v>100</v>
      </c>
      <c r="C856" s="23" t="s">
        <v>103</v>
      </c>
      <c r="D856" s="24" t="n">
        <v>390.5</v>
      </c>
      <c r="E856" s="25" t="n">
        <f aca="false">MAX(D856,0)/1000</f>
        <v>0.3905</v>
      </c>
      <c r="F856" s="25" t="n">
        <f aca="false">MAX(-D856,0)/1000</f>
        <v>0</v>
      </c>
      <c r="G856" s="23" t="str">
        <f aca="false">IF(E856&gt;0,"ja","nein")</f>
        <v>ja</v>
      </c>
      <c r="H856" s="26" t="n">
        <v>145.89</v>
      </c>
      <c r="I856" s="26" t="n">
        <f aca="false">(H856/10+IF(N856=2025,Einstellungen!$B$23,Einstellungen!$C$23))*(1+Einstellungen!$B$10)</f>
        <v>37.3065</v>
      </c>
      <c r="J856" s="25" t="n">
        <f aca="false">E856*I856/100</f>
        <v>0.1456818825</v>
      </c>
      <c r="K856" s="25" t="n">
        <f aca="false">E856*Einstellungen!$B$5/100</f>
        <v>0.113245</v>
      </c>
      <c r="L856" s="23" t="str">
        <f aca="false">IF(I856&lt;Einstellungen!$B$5,"ja","nein")</f>
        <v>nein</v>
      </c>
      <c r="M856" s="23" t="s">
        <v>125</v>
      </c>
      <c r="N856" s="23" t="n">
        <v>2025</v>
      </c>
      <c r="O856" s="23" t="n">
        <v>19</v>
      </c>
    </row>
    <row r="857" customFormat="false" ht="15" hidden="false" customHeight="false" outlineLevel="0" collapsed="false">
      <c r="A857" s="22" t="n">
        <v>45721</v>
      </c>
      <c r="B857" s="23" t="s">
        <v>92</v>
      </c>
      <c r="C857" s="23" t="s">
        <v>103</v>
      </c>
      <c r="D857" s="24" t="n">
        <v>491.7</v>
      </c>
      <c r="E857" s="25" t="n">
        <f aca="false">MAX(D857,0)/1000</f>
        <v>0.4917</v>
      </c>
      <c r="F857" s="25" t="n">
        <f aca="false">MAX(-D857,0)/1000</f>
        <v>0</v>
      </c>
      <c r="G857" s="23" t="str">
        <f aca="false">IF(E857&gt;0,"ja","nein")</f>
        <v>ja</v>
      </c>
      <c r="H857" s="26" t="n">
        <v>123</v>
      </c>
      <c r="I857" s="26" t="n">
        <f aca="false">(H857/10+IF(N857=2025,Einstellungen!$B$23,Einstellungen!$C$23))*(1+Einstellungen!$B$10)</f>
        <v>34.58259</v>
      </c>
      <c r="J857" s="25" t="n">
        <f aca="false">E857*I857/100</f>
        <v>0.17004259503</v>
      </c>
      <c r="K857" s="25" t="n">
        <f aca="false">E857*Einstellungen!$B$5/100</f>
        <v>0.142593</v>
      </c>
      <c r="L857" s="23" t="str">
        <f aca="false">IF(I857&lt;Einstellungen!$B$5,"ja","nein")</f>
        <v>nein</v>
      </c>
      <c r="M857" s="23" t="s">
        <v>125</v>
      </c>
      <c r="N857" s="23" t="n">
        <v>2025</v>
      </c>
      <c r="O857" s="23" t="n">
        <v>20</v>
      </c>
    </row>
    <row r="858" customFormat="false" ht="15" hidden="false" customHeight="false" outlineLevel="0" collapsed="false">
      <c r="A858" s="22" t="n">
        <v>45721</v>
      </c>
      <c r="B858" s="23" t="s">
        <v>95</v>
      </c>
      <c r="C858" s="23" t="s">
        <v>103</v>
      </c>
      <c r="D858" s="24" t="n">
        <v>544.1</v>
      </c>
      <c r="E858" s="25" t="n">
        <f aca="false">MAX(D858,0)/1000</f>
        <v>0.5441</v>
      </c>
      <c r="F858" s="25" t="n">
        <f aca="false">MAX(-D858,0)/1000</f>
        <v>0</v>
      </c>
      <c r="G858" s="23" t="str">
        <f aca="false">IF(E858&gt;0,"ja","nein")</f>
        <v>ja</v>
      </c>
      <c r="H858" s="26" t="n">
        <v>108.12</v>
      </c>
      <c r="I858" s="26" t="n">
        <f aca="false">(H858/10+IF(N858=2025,Einstellungen!$B$23,Einstellungen!$C$23))*(1+Einstellungen!$B$10)</f>
        <v>32.81187</v>
      </c>
      <c r="J858" s="25" t="n">
        <f aca="false">E858*I858/100</f>
        <v>0.17852938467</v>
      </c>
      <c r="K858" s="25" t="n">
        <f aca="false">E858*Einstellungen!$B$5/100</f>
        <v>0.157789</v>
      </c>
      <c r="L858" s="23" t="str">
        <f aca="false">IF(I858&lt;Einstellungen!$B$5,"ja","nein")</f>
        <v>nein</v>
      </c>
      <c r="M858" s="23" t="s">
        <v>125</v>
      </c>
      <c r="N858" s="23" t="n">
        <v>2025</v>
      </c>
      <c r="O858" s="23" t="n">
        <v>21</v>
      </c>
    </row>
    <row r="859" customFormat="false" ht="15" hidden="false" customHeight="false" outlineLevel="0" collapsed="false">
      <c r="A859" s="22" t="n">
        <v>45721</v>
      </c>
      <c r="B859" s="23" t="s">
        <v>96</v>
      </c>
      <c r="C859" s="23" t="s">
        <v>103</v>
      </c>
      <c r="D859" s="24" t="n">
        <v>362</v>
      </c>
      <c r="E859" s="25" t="n">
        <f aca="false">MAX(D859,0)/1000</f>
        <v>0.362</v>
      </c>
      <c r="F859" s="25" t="n">
        <f aca="false">MAX(-D859,0)/1000</f>
        <v>0</v>
      </c>
      <c r="G859" s="23" t="str">
        <f aca="false">IF(E859&gt;0,"ja","nein")</f>
        <v>ja</v>
      </c>
      <c r="H859" s="26" t="n">
        <v>109.12</v>
      </c>
      <c r="I859" s="26" t="n">
        <f aca="false">(H859/10+IF(N859=2025,Einstellungen!$B$23,Einstellungen!$C$23))*(1+Einstellungen!$B$10)</f>
        <v>32.93087</v>
      </c>
      <c r="J859" s="25" t="n">
        <f aca="false">E859*I859/100</f>
        <v>0.1192097494</v>
      </c>
      <c r="K859" s="25" t="n">
        <f aca="false">E859*Einstellungen!$B$5/100</f>
        <v>0.10498</v>
      </c>
      <c r="L859" s="23" t="str">
        <f aca="false">IF(I859&lt;Einstellungen!$B$5,"ja","nein")</f>
        <v>nein</v>
      </c>
      <c r="M859" s="23" t="s">
        <v>125</v>
      </c>
      <c r="N859" s="23" t="n">
        <v>2025</v>
      </c>
      <c r="O859" s="23" t="n">
        <v>22</v>
      </c>
    </row>
    <row r="860" customFormat="false" ht="15" hidden="false" customHeight="false" outlineLevel="0" collapsed="false">
      <c r="A860" s="22" t="n">
        <v>45721</v>
      </c>
      <c r="B860" s="23" t="s">
        <v>101</v>
      </c>
      <c r="C860" s="23" t="s">
        <v>103</v>
      </c>
      <c r="D860" s="24" t="n">
        <v>312.3</v>
      </c>
      <c r="E860" s="25" t="n">
        <f aca="false">MAX(D860,0)/1000</f>
        <v>0.3123</v>
      </c>
      <c r="F860" s="25" t="n">
        <f aca="false">MAX(-D860,0)/1000</f>
        <v>0</v>
      </c>
      <c r="G860" s="23" t="str">
        <f aca="false">IF(E860&gt;0,"ja","nein")</f>
        <v>ja</v>
      </c>
      <c r="H860" s="26" t="n">
        <v>96.98</v>
      </c>
      <c r="I860" s="26" t="n">
        <f aca="false">(H860/10+IF(N860=2025,Einstellungen!$B$23,Einstellungen!$C$23))*(1+Einstellungen!$B$10)</f>
        <v>31.48621</v>
      </c>
      <c r="J860" s="25" t="n">
        <f aca="false">E860*I860/100</f>
        <v>0.09833143383</v>
      </c>
      <c r="K860" s="25" t="n">
        <f aca="false">E860*Einstellungen!$B$5/100</f>
        <v>0.090567</v>
      </c>
      <c r="L860" s="23" t="str">
        <f aca="false">IF(I860&lt;Einstellungen!$B$5,"ja","nein")</f>
        <v>nein</v>
      </c>
      <c r="M860" s="23" t="s">
        <v>125</v>
      </c>
      <c r="N860" s="23" t="n">
        <v>2025</v>
      </c>
      <c r="O860" s="23" t="n">
        <v>23</v>
      </c>
    </row>
    <row r="861" customFormat="false" ht="15" hidden="false" customHeight="false" outlineLevel="0" collapsed="false">
      <c r="A861" s="22" t="n">
        <v>45722</v>
      </c>
      <c r="B861" s="23" t="s">
        <v>102</v>
      </c>
      <c r="C861" s="23" t="s">
        <v>106</v>
      </c>
      <c r="D861" s="24" t="n">
        <v>289.5</v>
      </c>
      <c r="E861" s="25" t="n">
        <f aca="false">MAX(D861,0)/1000</f>
        <v>0.2895</v>
      </c>
      <c r="F861" s="25" t="n">
        <f aca="false">MAX(-D861,0)/1000</f>
        <v>0</v>
      </c>
      <c r="G861" s="23" t="str">
        <f aca="false">IF(E861&gt;0,"ja","nein")</f>
        <v>ja</v>
      </c>
      <c r="H861" s="26" t="n">
        <v>83.9</v>
      </c>
      <c r="I861" s="26" t="n">
        <f aca="false">(H861/10+IF(N861=2025,Einstellungen!$B$23,Einstellungen!$C$23))*(1+Einstellungen!$B$10)</f>
        <v>29.92969</v>
      </c>
      <c r="J861" s="25" t="n">
        <f aca="false">E861*I861/100</f>
        <v>0.08664645255</v>
      </c>
      <c r="K861" s="25" t="n">
        <f aca="false">E861*Einstellungen!$B$5/100</f>
        <v>0.083955</v>
      </c>
      <c r="L861" s="23" t="str">
        <f aca="false">IF(I861&lt;Einstellungen!$B$5,"ja","nein")</f>
        <v>nein</v>
      </c>
      <c r="M861" s="23" t="s">
        <v>125</v>
      </c>
      <c r="N861" s="23" t="n">
        <v>2025</v>
      </c>
      <c r="O861" s="23" t="n">
        <v>0</v>
      </c>
    </row>
    <row r="862" customFormat="false" ht="15" hidden="false" customHeight="false" outlineLevel="0" collapsed="false">
      <c r="A862" s="22" t="n">
        <v>45722</v>
      </c>
      <c r="B862" s="23" t="s">
        <v>107</v>
      </c>
      <c r="C862" s="23" t="s">
        <v>106</v>
      </c>
      <c r="D862" s="24" t="n">
        <v>278.2</v>
      </c>
      <c r="E862" s="25" t="n">
        <f aca="false">MAX(D862,0)/1000</f>
        <v>0.2782</v>
      </c>
      <c r="F862" s="25" t="n">
        <f aca="false">MAX(-D862,0)/1000</f>
        <v>0</v>
      </c>
      <c r="G862" s="23" t="str">
        <f aca="false">IF(E862&gt;0,"ja","nein")</f>
        <v>ja</v>
      </c>
      <c r="H862" s="26" t="n">
        <v>84.84</v>
      </c>
      <c r="I862" s="26" t="n">
        <f aca="false">(H862/10+IF(N862=2025,Einstellungen!$B$23,Einstellungen!$C$23))*(1+Einstellungen!$B$10)</f>
        <v>30.04155</v>
      </c>
      <c r="J862" s="25" t="n">
        <f aca="false">E862*I862/100</f>
        <v>0.0835755921</v>
      </c>
      <c r="K862" s="25" t="n">
        <f aca="false">E862*Einstellungen!$B$5/100</f>
        <v>0.080678</v>
      </c>
      <c r="L862" s="23" t="str">
        <f aca="false">IF(I862&lt;Einstellungen!$B$5,"ja","nein")</f>
        <v>nein</v>
      </c>
      <c r="M862" s="23" t="s">
        <v>125</v>
      </c>
      <c r="N862" s="23" t="n">
        <v>2025</v>
      </c>
      <c r="O862" s="23" t="n">
        <v>1</v>
      </c>
    </row>
    <row r="863" customFormat="false" ht="15" hidden="false" customHeight="false" outlineLevel="0" collapsed="false">
      <c r="A863" s="22" t="n">
        <v>45722</v>
      </c>
      <c r="B863" s="23" t="s">
        <v>108</v>
      </c>
      <c r="C863" s="23" t="s">
        <v>106</v>
      </c>
      <c r="D863" s="24" t="n">
        <v>238.3</v>
      </c>
      <c r="E863" s="25" t="n">
        <f aca="false">MAX(D863,0)/1000</f>
        <v>0.2383</v>
      </c>
      <c r="F863" s="25" t="n">
        <f aca="false">MAX(-D863,0)/1000</f>
        <v>0</v>
      </c>
      <c r="G863" s="23" t="str">
        <f aca="false">IF(E863&gt;0,"ja","nein")</f>
        <v>ja</v>
      </c>
      <c r="H863" s="26" t="n">
        <v>87</v>
      </c>
      <c r="I863" s="26" t="n">
        <f aca="false">(H863/10+IF(N863=2025,Einstellungen!$B$23,Einstellungen!$C$23))*(1+Einstellungen!$B$10)</f>
        <v>30.29859</v>
      </c>
      <c r="J863" s="25" t="n">
        <f aca="false">E863*I863/100</f>
        <v>0.07220153997</v>
      </c>
      <c r="K863" s="25" t="n">
        <f aca="false">E863*Einstellungen!$B$5/100</f>
        <v>0.069107</v>
      </c>
      <c r="L863" s="23" t="str">
        <f aca="false">IF(I863&lt;Einstellungen!$B$5,"ja","nein")</f>
        <v>nein</v>
      </c>
      <c r="M863" s="23" t="s">
        <v>125</v>
      </c>
      <c r="N863" s="23" t="n">
        <v>2025</v>
      </c>
      <c r="O863" s="23" t="n">
        <v>2</v>
      </c>
    </row>
    <row r="864" customFormat="false" ht="15" hidden="false" customHeight="false" outlineLevel="0" collapsed="false">
      <c r="A864" s="22" t="n">
        <v>45722</v>
      </c>
      <c r="B864" s="23" t="s">
        <v>109</v>
      </c>
      <c r="C864" s="23" t="s">
        <v>106</v>
      </c>
      <c r="D864" s="24" t="n">
        <v>258.3</v>
      </c>
      <c r="E864" s="25" t="n">
        <f aca="false">MAX(D864,0)/1000</f>
        <v>0.2583</v>
      </c>
      <c r="F864" s="25" t="n">
        <f aca="false">MAX(-D864,0)/1000</f>
        <v>0</v>
      </c>
      <c r="G864" s="23" t="str">
        <f aca="false">IF(E864&gt;0,"ja","nein")</f>
        <v>ja</v>
      </c>
      <c r="H864" s="26" t="n">
        <v>88.12</v>
      </c>
      <c r="I864" s="26" t="n">
        <f aca="false">(H864/10+IF(N864=2025,Einstellungen!$B$23,Einstellungen!$C$23))*(1+Einstellungen!$B$10)</f>
        <v>30.43187</v>
      </c>
      <c r="J864" s="25" t="n">
        <f aca="false">E864*I864/100</f>
        <v>0.07860552021</v>
      </c>
      <c r="K864" s="25" t="n">
        <f aca="false">E864*Einstellungen!$B$5/100</f>
        <v>0.074907</v>
      </c>
      <c r="L864" s="23" t="str">
        <f aca="false">IF(I864&lt;Einstellungen!$B$5,"ja","nein")</f>
        <v>nein</v>
      </c>
      <c r="M864" s="23" t="s">
        <v>125</v>
      </c>
      <c r="N864" s="23" t="n">
        <v>2025</v>
      </c>
      <c r="O864" s="23" t="n">
        <v>3</v>
      </c>
    </row>
    <row r="865" customFormat="false" ht="15" hidden="false" customHeight="false" outlineLevel="0" collapsed="false">
      <c r="A865" s="22" t="n">
        <v>45722</v>
      </c>
      <c r="B865" s="23" t="s">
        <v>110</v>
      </c>
      <c r="C865" s="23" t="s">
        <v>106</v>
      </c>
      <c r="D865" s="24" t="n">
        <v>264.5</v>
      </c>
      <c r="E865" s="25" t="n">
        <f aca="false">MAX(D865,0)/1000</f>
        <v>0.2645</v>
      </c>
      <c r="F865" s="25" t="n">
        <f aca="false">MAX(-D865,0)/1000</f>
        <v>0</v>
      </c>
      <c r="G865" s="23" t="str">
        <f aca="false">IF(E865&gt;0,"ja","nein")</f>
        <v>ja</v>
      </c>
      <c r="H865" s="26" t="n">
        <v>94.56</v>
      </c>
      <c r="I865" s="26" t="n">
        <f aca="false">(H865/10+IF(N865=2025,Einstellungen!$B$23,Einstellungen!$C$23))*(1+Einstellungen!$B$10)</f>
        <v>31.19823</v>
      </c>
      <c r="J865" s="25" t="n">
        <f aca="false">E865*I865/100</f>
        <v>0.08251931835</v>
      </c>
      <c r="K865" s="25" t="n">
        <f aca="false">E865*Einstellungen!$B$5/100</f>
        <v>0.076705</v>
      </c>
      <c r="L865" s="23" t="str">
        <f aca="false">IF(I865&lt;Einstellungen!$B$5,"ja","nein")</f>
        <v>nein</v>
      </c>
      <c r="M865" s="23" t="s">
        <v>125</v>
      </c>
      <c r="N865" s="23" t="n">
        <v>2025</v>
      </c>
      <c r="O865" s="23" t="n">
        <v>4</v>
      </c>
    </row>
    <row r="866" customFormat="false" ht="15" hidden="false" customHeight="false" outlineLevel="0" collapsed="false">
      <c r="A866" s="22" t="n">
        <v>45722</v>
      </c>
      <c r="B866" s="23" t="s">
        <v>111</v>
      </c>
      <c r="C866" s="23" t="s">
        <v>106</v>
      </c>
      <c r="D866" s="24" t="n">
        <v>330.4</v>
      </c>
      <c r="E866" s="25" t="n">
        <f aca="false">MAX(D866,0)/1000</f>
        <v>0.3304</v>
      </c>
      <c r="F866" s="25" t="n">
        <f aca="false">MAX(-D866,0)/1000</f>
        <v>0</v>
      </c>
      <c r="G866" s="23" t="str">
        <f aca="false">IF(E866&gt;0,"ja","nein")</f>
        <v>ja</v>
      </c>
      <c r="H866" s="26" t="n">
        <v>95.91</v>
      </c>
      <c r="I866" s="26" t="n">
        <f aca="false">(H866/10+IF(N866=2025,Einstellungen!$B$23,Einstellungen!$C$23))*(1+Einstellungen!$B$10)</f>
        <v>31.35888</v>
      </c>
      <c r="J866" s="25" t="n">
        <f aca="false">E866*I866/100</f>
        <v>0.10360973952</v>
      </c>
      <c r="K866" s="25" t="n">
        <f aca="false">E866*Einstellungen!$B$5/100</f>
        <v>0.095816</v>
      </c>
      <c r="L866" s="23" t="str">
        <f aca="false">IF(I866&lt;Einstellungen!$B$5,"ja","nein")</f>
        <v>nein</v>
      </c>
      <c r="M866" s="23" t="s">
        <v>125</v>
      </c>
      <c r="N866" s="23" t="n">
        <v>2025</v>
      </c>
      <c r="O866" s="23" t="n">
        <v>5</v>
      </c>
    </row>
    <row r="867" customFormat="false" ht="15" hidden="false" customHeight="false" outlineLevel="0" collapsed="false">
      <c r="A867" s="22" t="n">
        <v>45722</v>
      </c>
      <c r="B867" s="23" t="s">
        <v>112</v>
      </c>
      <c r="C867" s="23" t="s">
        <v>106</v>
      </c>
      <c r="D867" s="24" t="n">
        <v>302</v>
      </c>
      <c r="E867" s="25" t="n">
        <f aca="false">MAX(D867,0)/1000</f>
        <v>0.302</v>
      </c>
      <c r="F867" s="25" t="n">
        <f aca="false">MAX(-D867,0)/1000</f>
        <v>0</v>
      </c>
      <c r="G867" s="23" t="str">
        <f aca="false">IF(E867&gt;0,"ja","nein")</f>
        <v>ja</v>
      </c>
      <c r="H867" s="26" t="n">
        <v>139.28</v>
      </c>
      <c r="I867" s="26" t="n">
        <f aca="false">(H867/10+IF(N867=2025,Einstellungen!$B$23,Einstellungen!$C$23))*(1+Einstellungen!$B$10)</f>
        <v>36.51991</v>
      </c>
      <c r="J867" s="25" t="n">
        <f aca="false">E867*I867/100</f>
        <v>0.1102901282</v>
      </c>
      <c r="K867" s="25" t="n">
        <f aca="false">E867*Einstellungen!$B$5/100</f>
        <v>0.08758</v>
      </c>
      <c r="L867" s="23" t="str">
        <f aca="false">IF(I867&lt;Einstellungen!$B$5,"ja","nein")</f>
        <v>nein</v>
      </c>
      <c r="M867" s="23" t="s">
        <v>125</v>
      </c>
      <c r="N867" s="23" t="n">
        <v>2025</v>
      </c>
      <c r="O867" s="23" t="n">
        <v>6</v>
      </c>
    </row>
    <row r="868" customFormat="false" ht="15" hidden="false" customHeight="false" outlineLevel="0" collapsed="false">
      <c r="A868" s="22" t="n">
        <v>45722</v>
      </c>
      <c r="B868" s="23" t="s">
        <v>113</v>
      </c>
      <c r="C868" s="23" t="s">
        <v>106</v>
      </c>
      <c r="D868" s="24" t="n">
        <v>-13</v>
      </c>
      <c r="E868" s="25" t="n">
        <f aca="false">MAX(D868,0)/1000</f>
        <v>0</v>
      </c>
      <c r="F868" s="25" t="n">
        <f aca="false">MAX(-D868,0)/1000</f>
        <v>0.013</v>
      </c>
      <c r="G868" s="23" t="str">
        <f aca="false">IF(E868&gt;0,"ja","nein")</f>
        <v>nein</v>
      </c>
      <c r="H868" s="26" t="n">
        <v>151.32</v>
      </c>
      <c r="I868" s="26" t="n">
        <f aca="false">(H868/10+IF(N868=2025,Einstellungen!$B$23,Einstellungen!$C$23))*(1+Einstellungen!$B$10)</f>
        <v>37.95267</v>
      </c>
      <c r="J868" s="25" t="n">
        <f aca="false">E868*I868/100</f>
        <v>0</v>
      </c>
      <c r="K868" s="25" t="n">
        <f aca="false">E868*Einstellungen!$B$5/100</f>
        <v>0</v>
      </c>
      <c r="L868" s="23" t="str">
        <f aca="false">IF(I868&lt;Einstellungen!$B$5,"ja","nein")</f>
        <v>nein</v>
      </c>
      <c r="M868" s="23" t="s">
        <v>125</v>
      </c>
      <c r="N868" s="23" t="n">
        <v>2025</v>
      </c>
      <c r="O868" s="23" t="n">
        <v>7</v>
      </c>
    </row>
    <row r="869" customFormat="false" ht="15" hidden="false" customHeight="false" outlineLevel="0" collapsed="false">
      <c r="A869" s="22" t="n">
        <v>45722</v>
      </c>
      <c r="B869" s="23" t="s">
        <v>114</v>
      </c>
      <c r="C869" s="23" t="s">
        <v>106</v>
      </c>
      <c r="D869" s="24" t="n">
        <v>-1766.2</v>
      </c>
      <c r="E869" s="25" t="n">
        <f aca="false">MAX(D869,0)/1000</f>
        <v>0</v>
      </c>
      <c r="F869" s="25" t="n">
        <f aca="false">MAX(-D869,0)/1000</f>
        <v>1.7662</v>
      </c>
      <c r="G869" s="23" t="str">
        <f aca="false">IF(E869&gt;0,"ja","nein")</f>
        <v>nein</v>
      </c>
      <c r="H869" s="26" t="n">
        <v>108.5</v>
      </c>
      <c r="I869" s="26" t="n">
        <f aca="false">(H869/10+IF(N869=2025,Einstellungen!$B$23,Einstellungen!$C$23))*(1+Einstellungen!$B$10)</f>
        <v>32.85709</v>
      </c>
      <c r="J869" s="25" t="n">
        <f aca="false">E869*I869/100</f>
        <v>0</v>
      </c>
      <c r="K869" s="25" t="n">
        <f aca="false">E869*Einstellungen!$B$5/100</f>
        <v>0</v>
      </c>
      <c r="L869" s="23" t="str">
        <f aca="false">IF(I869&lt;Einstellungen!$B$5,"ja","nein")</f>
        <v>nein</v>
      </c>
      <c r="M869" s="23" t="s">
        <v>125</v>
      </c>
      <c r="N869" s="23" t="n">
        <v>2025</v>
      </c>
      <c r="O869" s="23" t="n">
        <v>8</v>
      </c>
    </row>
    <row r="870" customFormat="false" ht="15" hidden="false" customHeight="false" outlineLevel="0" collapsed="false">
      <c r="A870" s="22" t="n">
        <v>45722</v>
      </c>
      <c r="B870" s="23" t="s">
        <v>115</v>
      </c>
      <c r="C870" s="23" t="s">
        <v>106</v>
      </c>
      <c r="D870" s="24" t="n">
        <v>-3101.9</v>
      </c>
      <c r="E870" s="25" t="n">
        <f aca="false">MAX(D870,0)/1000</f>
        <v>0</v>
      </c>
      <c r="F870" s="25" t="n">
        <f aca="false">MAX(-D870,0)/1000</f>
        <v>3.1019</v>
      </c>
      <c r="G870" s="23" t="str">
        <f aca="false">IF(E870&gt;0,"ja","nein")</f>
        <v>nein</v>
      </c>
      <c r="H870" s="26" t="n">
        <v>78.7</v>
      </c>
      <c r="I870" s="26" t="n">
        <f aca="false">(H870/10+IF(N870=2025,Einstellungen!$B$23,Einstellungen!$C$23))*(1+Einstellungen!$B$10)</f>
        <v>29.31089</v>
      </c>
      <c r="J870" s="25" t="n">
        <f aca="false">E870*I870/100</f>
        <v>0</v>
      </c>
      <c r="K870" s="25" t="n">
        <f aca="false">E870*Einstellungen!$B$5/100</f>
        <v>0</v>
      </c>
      <c r="L870" s="23" t="str">
        <f aca="false">IF(I870&lt;Einstellungen!$B$5,"ja","nein")</f>
        <v>nein</v>
      </c>
      <c r="M870" s="23" t="s">
        <v>125</v>
      </c>
      <c r="N870" s="23" t="n">
        <v>2025</v>
      </c>
      <c r="O870" s="23" t="n">
        <v>9</v>
      </c>
    </row>
    <row r="871" customFormat="false" ht="15" hidden="false" customHeight="false" outlineLevel="0" collapsed="false">
      <c r="A871" s="22" t="n">
        <v>45722</v>
      </c>
      <c r="B871" s="23" t="s">
        <v>116</v>
      </c>
      <c r="C871" s="23" t="s">
        <v>106</v>
      </c>
      <c r="D871" s="24" t="n">
        <v>-4002.2</v>
      </c>
      <c r="E871" s="25" t="n">
        <f aca="false">MAX(D871,0)/1000</f>
        <v>0</v>
      </c>
      <c r="F871" s="25" t="n">
        <f aca="false">MAX(-D871,0)/1000</f>
        <v>4.0022</v>
      </c>
      <c r="G871" s="23" t="str">
        <f aca="false">IF(E871&gt;0,"ja","nein")</f>
        <v>nein</v>
      </c>
      <c r="H871" s="26" t="n">
        <v>50.47</v>
      </c>
      <c r="I871" s="26" t="n">
        <f aca="false">(H871/10+IF(N871=2025,Einstellungen!$B$23,Einstellungen!$C$23))*(1+Einstellungen!$B$10)</f>
        <v>25.95152</v>
      </c>
      <c r="J871" s="25" t="n">
        <f aca="false">E871*I871/100</f>
        <v>0</v>
      </c>
      <c r="K871" s="25" t="n">
        <f aca="false">E871*Einstellungen!$B$5/100</f>
        <v>0</v>
      </c>
      <c r="L871" s="23" t="str">
        <f aca="false">IF(I871&lt;Einstellungen!$B$5,"ja","nein")</f>
        <v>ja</v>
      </c>
      <c r="M871" s="23" t="s">
        <v>125</v>
      </c>
      <c r="N871" s="23" t="n">
        <v>2025</v>
      </c>
      <c r="O871" s="23" t="n">
        <v>10</v>
      </c>
    </row>
    <row r="872" customFormat="false" ht="15" hidden="false" customHeight="false" outlineLevel="0" collapsed="false">
      <c r="A872" s="22" t="n">
        <v>45722</v>
      </c>
      <c r="B872" s="23" t="s">
        <v>117</v>
      </c>
      <c r="C872" s="23" t="s">
        <v>106</v>
      </c>
      <c r="D872" s="24" t="n">
        <v>-4851.7</v>
      </c>
      <c r="E872" s="25" t="n">
        <f aca="false">MAX(D872,0)/1000</f>
        <v>0</v>
      </c>
      <c r="F872" s="25" t="n">
        <f aca="false">MAX(-D872,0)/1000</f>
        <v>4.8517</v>
      </c>
      <c r="G872" s="23" t="str">
        <f aca="false">IF(E872&gt;0,"ja","nein")</f>
        <v>nein</v>
      </c>
      <c r="H872" s="26" t="n">
        <v>4.02</v>
      </c>
      <c r="I872" s="26" t="n">
        <f aca="false">(H872/10+IF(N872=2025,Einstellungen!$B$23,Einstellungen!$C$23))*(1+Einstellungen!$B$10)</f>
        <v>20.42397</v>
      </c>
      <c r="J872" s="25" t="n">
        <f aca="false">E872*I872/100</f>
        <v>0</v>
      </c>
      <c r="K872" s="25" t="n">
        <f aca="false">E872*Einstellungen!$B$5/100</f>
        <v>0</v>
      </c>
      <c r="L872" s="23" t="str">
        <f aca="false">IF(I872&lt;Einstellungen!$B$5,"ja","nein")</f>
        <v>ja</v>
      </c>
      <c r="M872" s="23" t="s">
        <v>125</v>
      </c>
      <c r="N872" s="23" t="n">
        <v>2025</v>
      </c>
      <c r="O872" s="23" t="n">
        <v>11</v>
      </c>
    </row>
    <row r="873" customFormat="false" ht="15" hidden="false" customHeight="false" outlineLevel="0" collapsed="false">
      <c r="A873" s="22" t="n">
        <v>45722</v>
      </c>
      <c r="B873" s="23" t="s">
        <v>118</v>
      </c>
      <c r="C873" s="23" t="s">
        <v>106</v>
      </c>
      <c r="D873" s="24" t="n">
        <v>-4783.4</v>
      </c>
      <c r="E873" s="25" t="n">
        <f aca="false">MAX(D873,0)/1000</f>
        <v>0</v>
      </c>
      <c r="F873" s="25" t="n">
        <f aca="false">MAX(-D873,0)/1000</f>
        <v>4.7834</v>
      </c>
      <c r="G873" s="23" t="str">
        <f aca="false">IF(E873&gt;0,"ja","nein")</f>
        <v>nein</v>
      </c>
      <c r="H873" s="26" t="n">
        <v>0.08</v>
      </c>
      <c r="I873" s="26" t="n">
        <f aca="false">(H873/10+IF(N873=2025,Einstellungen!$B$23,Einstellungen!$C$23))*(1+Einstellungen!$B$10)</f>
        <v>19.95511</v>
      </c>
      <c r="J873" s="25" t="n">
        <f aca="false">E873*I873/100</f>
        <v>0</v>
      </c>
      <c r="K873" s="25" t="n">
        <f aca="false">E873*Einstellungen!$B$5/100</f>
        <v>0</v>
      </c>
      <c r="L873" s="23" t="str">
        <f aca="false">IF(I873&lt;Einstellungen!$B$5,"ja","nein")</f>
        <v>ja</v>
      </c>
      <c r="M873" s="23" t="s">
        <v>125</v>
      </c>
      <c r="N873" s="23" t="n">
        <v>2025</v>
      </c>
      <c r="O873" s="23" t="n">
        <v>12</v>
      </c>
    </row>
    <row r="874" customFormat="false" ht="15" hidden="false" customHeight="false" outlineLevel="0" collapsed="false">
      <c r="A874" s="22" t="n">
        <v>45722</v>
      </c>
      <c r="B874" s="23" t="s">
        <v>119</v>
      </c>
      <c r="C874" s="23" t="s">
        <v>106</v>
      </c>
      <c r="D874" s="24" t="n">
        <v>-4360.6</v>
      </c>
      <c r="E874" s="25" t="n">
        <f aca="false">MAX(D874,0)/1000</f>
        <v>0</v>
      </c>
      <c r="F874" s="25" t="n">
        <f aca="false">MAX(-D874,0)/1000</f>
        <v>4.3606</v>
      </c>
      <c r="G874" s="23" t="str">
        <f aca="false">IF(E874&gt;0,"ja","nein")</f>
        <v>nein</v>
      </c>
      <c r="H874" s="26" t="n">
        <v>0.02</v>
      </c>
      <c r="I874" s="26" t="n">
        <f aca="false">(H874/10+IF(N874=2025,Einstellungen!$B$23,Einstellungen!$C$23))*(1+Einstellungen!$B$10)</f>
        <v>19.94797</v>
      </c>
      <c r="J874" s="25" t="n">
        <f aca="false">E874*I874/100</f>
        <v>0</v>
      </c>
      <c r="K874" s="25" t="n">
        <f aca="false">E874*Einstellungen!$B$5/100</f>
        <v>0</v>
      </c>
      <c r="L874" s="23" t="str">
        <f aca="false">IF(I874&lt;Einstellungen!$B$5,"ja","nein")</f>
        <v>ja</v>
      </c>
      <c r="M874" s="23" t="s">
        <v>125</v>
      </c>
      <c r="N874" s="23" t="n">
        <v>2025</v>
      </c>
      <c r="O874" s="23" t="n">
        <v>13</v>
      </c>
    </row>
    <row r="875" customFormat="false" ht="15" hidden="false" customHeight="false" outlineLevel="0" collapsed="false">
      <c r="A875" s="22" t="n">
        <v>45722</v>
      </c>
      <c r="B875" s="23" t="s">
        <v>120</v>
      </c>
      <c r="C875" s="23" t="s">
        <v>106</v>
      </c>
      <c r="D875" s="24" t="n">
        <v>-3540.4</v>
      </c>
      <c r="E875" s="25" t="n">
        <f aca="false">MAX(D875,0)/1000</f>
        <v>0</v>
      </c>
      <c r="F875" s="25" t="n">
        <f aca="false">MAX(-D875,0)/1000</f>
        <v>3.5404</v>
      </c>
      <c r="G875" s="23" t="str">
        <f aca="false">IF(E875&gt;0,"ja","nein")</f>
        <v>nein</v>
      </c>
      <c r="H875" s="26" t="n">
        <v>13.16</v>
      </c>
      <c r="I875" s="26" t="n">
        <f aca="false">(H875/10+IF(N875=2025,Einstellungen!$B$23,Einstellungen!$C$23))*(1+Einstellungen!$B$10)</f>
        <v>21.51163</v>
      </c>
      <c r="J875" s="25" t="n">
        <f aca="false">E875*I875/100</f>
        <v>0</v>
      </c>
      <c r="K875" s="25" t="n">
        <f aca="false">E875*Einstellungen!$B$5/100</f>
        <v>0</v>
      </c>
      <c r="L875" s="23" t="str">
        <f aca="false">IF(I875&lt;Einstellungen!$B$5,"ja","nein")</f>
        <v>ja</v>
      </c>
      <c r="M875" s="23" t="s">
        <v>125</v>
      </c>
      <c r="N875" s="23" t="n">
        <v>2025</v>
      </c>
      <c r="O875" s="23" t="n">
        <v>14</v>
      </c>
    </row>
    <row r="876" customFormat="false" ht="15" hidden="false" customHeight="false" outlineLevel="0" collapsed="false">
      <c r="A876" s="22" t="n">
        <v>45722</v>
      </c>
      <c r="B876" s="23" t="s">
        <v>104</v>
      </c>
      <c r="C876" s="23" t="s">
        <v>106</v>
      </c>
      <c r="D876" s="24" t="n">
        <v>-1675.3</v>
      </c>
      <c r="E876" s="25" t="n">
        <f aca="false">MAX(D876,0)/1000</f>
        <v>0</v>
      </c>
      <c r="F876" s="25" t="n">
        <f aca="false">MAX(-D876,0)/1000</f>
        <v>1.6753</v>
      </c>
      <c r="G876" s="23" t="str">
        <f aca="false">IF(E876&gt;0,"ja","nein")</f>
        <v>nein</v>
      </c>
      <c r="H876" s="26" t="n">
        <v>71</v>
      </c>
      <c r="I876" s="26" t="n">
        <f aca="false">(H876/10+IF(N876=2025,Einstellungen!$B$23,Einstellungen!$C$23))*(1+Einstellungen!$B$10)</f>
        <v>28.39459</v>
      </c>
      <c r="J876" s="25" t="n">
        <f aca="false">E876*I876/100</f>
        <v>0</v>
      </c>
      <c r="K876" s="25" t="n">
        <f aca="false">E876*Einstellungen!$B$5/100</f>
        <v>0</v>
      </c>
      <c r="L876" s="23" t="str">
        <f aca="false">IF(I876&lt;Einstellungen!$B$5,"ja","nein")</f>
        <v>ja</v>
      </c>
      <c r="M876" s="23" t="s">
        <v>125</v>
      </c>
      <c r="N876" s="23" t="n">
        <v>2025</v>
      </c>
      <c r="O876" s="23" t="n">
        <v>15</v>
      </c>
    </row>
    <row r="877" customFormat="false" ht="15" hidden="false" customHeight="false" outlineLevel="0" collapsed="false">
      <c r="A877" s="22" t="n">
        <v>45722</v>
      </c>
      <c r="B877" s="23" t="s">
        <v>105</v>
      </c>
      <c r="C877" s="23" t="s">
        <v>106</v>
      </c>
      <c r="D877" s="24" t="n">
        <v>72.3</v>
      </c>
      <c r="E877" s="25" t="n">
        <f aca="false">MAX(D877,0)/1000</f>
        <v>0.0723</v>
      </c>
      <c r="F877" s="25" t="n">
        <f aca="false">MAX(-D877,0)/1000</f>
        <v>0</v>
      </c>
      <c r="G877" s="23" t="str">
        <f aca="false">IF(E877&gt;0,"ja","nein")</f>
        <v>ja</v>
      </c>
      <c r="H877" s="26" t="n">
        <v>116.52</v>
      </c>
      <c r="I877" s="26" t="n">
        <f aca="false">(H877/10+IF(N877=2025,Einstellungen!$B$23,Einstellungen!$C$23))*(1+Einstellungen!$B$10)</f>
        <v>33.81147</v>
      </c>
      <c r="J877" s="25" t="n">
        <f aca="false">E877*I877/100</f>
        <v>0.02444569281</v>
      </c>
      <c r="K877" s="25" t="n">
        <f aca="false">E877*Einstellungen!$B$5/100</f>
        <v>0.020967</v>
      </c>
      <c r="L877" s="23" t="str">
        <f aca="false">IF(I877&lt;Einstellungen!$B$5,"ja","nein")</f>
        <v>nein</v>
      </c>
      <c r="M877" s="23" t="s">
        <v>125</v>
      </c>
      <c r="N877" s="23" t="n">
        <v>2025</v>
      </c>
      <c r="O877" s="23" t="n">
        <v>16</v>
      </c>
    </row>
    <row r="878" customFormat="false" ht="15" hidden="false" customHeight="false" outlineLevel="0" collapsed="false">
      <c r="A878" s="22" t="n">
        <v>45722</v>
      </c>
      <c r="B878" s="23" t="s">
        <v>97</v>
      </c>
      <c r="C878" s="23" t="s">
        <v>106</v>
      </c>
      <c r="D878" s="24" t="n">
        <v>254.9</v>
      </c>
      <c r="E878" s="25" t="n">
        <f aca="false">MAX(D878,0)/1000</f>
        <v>0.2549</v>
      </c>
      <c r="F878" s="25" t="n">
        <f aca="false">MAX(-D878,0)/1000</f>
        <v>0</v>
      </c>
      <c r="G878" s="23" t="str">
        <f aca="false">IF(E878&gt;0,"ja","nein")</f>
        <v>ja</v>
      </c>
      <c r="H878" s="26" t="n">
        <v>148.95</v>
      </c>
      <c r="I878" s="26" t="n">
        <f aca="false">(H878/10+IF(N878=2025,Einstellungen!$B$23,Einstellungen!$C$23))*(1+Einstellungen!$B$10)</f>
        <v>37.67064</v>
      </c>
      <c r="J878" s="25" t="n">
        <f aca="false">E878*I878/100</f>
        <v>0.09602246136</v>
      </c>
      <c r="K878" s="25" t="n">
        <f aca="false">E878*Einstellungen!$B$5/100</f>
        <v>0.073921</v>
      </c>
      <c r="L878" s="23" t="str">
        <f aca="false">IF(I878&lt;Einstellungen!$B$5,"ja","nein")</f>
        <v>nein</v>
      </c>
      <c r="M878" s="23" t="s">
        <v>125</v>
      </c>
      <c r="N878" s="23" t="n">
        <v>2025</v>
      </c>
      <c r="O878" s="23" t="n">
        <v>17</v>
      </c>
    </row>
    <row r="879" customFormat="false" ht="15" hidden="false" customHeight="false" outlineLevel="0" collapsed="false">
      <c r="A879" s="22" t="n">
        <v>45722</v>
      </c>
      <c r="B879" s="23" t="s">
        <v>99</v>
      </c>
      <c r="C879" s="23" t="s">
        <v>106</v>
      </c>
      <c r="D879" s="24" t="n">
        <v>741.4</v>
      </c>
      <c r="E879" s="25" t="n">
        <f aca="false">MAX(D879,0)/1000</f>
        <v>0.7414</v>
      </c>
      <c r="F879" s="25" t="n">
        <f aca="false">MAX(-D879,0)/1000</f>
        <v>0</v>
      </c>
      <c r="G879" s="23" t="str">
        <f aca="false">IF(E879&gt;0,"ja","nein")</f>
        <v>ja</v>
      </c>
      <c r="H879" s="26" t="n">
        <v>165.36</v>
      </c>
      <c r="I879" s="26" t="n">
        <f aca="false">(H879/10+IF(N879=2025,Einstellungen!$B$23,Einstellungen!$C$23))*(1+Einstellungen!$B$10)</f>
        <v>39.62343</v>
      </c>
      <c r="J879" s="25" t="n">
        <f aca="false">E879*I879/100</f>
        <v>0.29376811002</v>
      </c>
      <c r="K879" s="25" t="n">
        <f aca="false">E879*Einstellungen!$B$5/100</f>
        <v>0.215006</v>
      </c>
      <c r="L879" s="23" t="str">
        <f aca="false">IF(I879&lt;Einstellungen!$B$5,"ja","nein")</f>
        <v>nein</v>
      </c>
      <c r="M879" s="23" t="s">
        <v>125</v>
      </c>
      <c r="N879" s="23" t="n">
        <v>2025</v>
      </c>
      <c r="O879" s="23" t="n">
        <v>18</v>
      </c>
    </row>
    <row r="880" customFormat="false" ht="15" hidden="false" customHeight="false" outlineLevel="0" collapsed="false">
      <c r="A880" s="22" t="n">
        <v>45722</v>
      </c>
      <c r="B880" s="23" t="s">
        <v>100</v>
      </c>
      <c r="C880" s="23" t="s">
        <v>106</v>
      </c>
      <c r="D880" s="24" t="n">
        <v>623.7</v>
      </c>
      <c r="E880" s="25" t="n">
        <f aca="false">MAX(D880,0)/1000</f>
        <v>0.6237</v>
      </c>
      <c r="F880" s="25" t="n">
        <f aca="false">MAX(-D880,0)/1000</f>
        <v>0</v>
      </c>
      <c r="G880" s="23" t="str">
        <f aca="false">IF(E880&gt;0,"ja","nein")</f>
        <v>ja</v>
      </c>
      <c r="H880" s="26" t="n">
        <v>149.1</v>
      </c>
      <c r="I880" s="26" t="n">
        <f aca="false">(H880/10+IF(N880=2025,Einstellungen!$B$23,Einstellungen!$C$23))*(1+Einstellungen!$B$10)</f>
        <v>37.68849</v>
      </c>
      <c r="J880" s="25" t="n">
        <f aca="false">E880*I880/100</f>
        <v>0.23506311213</v>
      </c>
      <c r="K880" s="25" t="n">
        <f aca="false">E880*Einstellungen!$B$5/100</f>
        <v>0.180873</v>
      </c>
      <c r="L880" s="23" t="str">
        <f aca="false">IF(I880&lt;Einstellungen!$B$5,"ja","nein")</f>
        <v>nein</v>
      </c>
      <c r="M880" s="23" t="s">
        <v>125</v>
      </c>
      <c r="N880" s="23" t="n">
        <v>2025</v>
      </c>
      <c r="O880" s="23" t="n">
        <v>19</v>
      </c>
    </row>
    <row r="881" customFormat="false" ht="15" hidden="false" customHeight="false" outlineLevel="0" collapsed="false">
      <c r="A881" s="22" t="n">
        <v>45722</v>
      </c>
      <c r="B881" s="23" t="s">
        <v>92</v>
      </c>
      <c r="C881" s="23" t="s">
        <v>106</v>
      </c>
      <c r="D881" s="24" t="n">
        <v>555.4</v>
      </c>
      <c r="E881" s="25" t="n">
        <f aca="false">MAX(D881,0)/1000</f>
        <v>0.5554</v>
      </c>
      <c r="F881" s="25" t="n">
        <f aca="false">MAX(-D881,0)/1000</f>
        <v>0</v>
      </c>
      <c r="G881" s="23" t="str">
        <f aca="false">IF(E881&gt;0,"ja","nein")</f>
        <v>ja</v>
      </c>
      <c r="H881" s="26" t="n">
        <v>125.64</v>
      </c>
      <c r="I881" s="26" t="n">
        <f aca="false">(H881/10+IF(N881=2025,Einstellungen!$B$23,Einstellungen!$C$23))*(1+Einstellungen!$B$10)</f>
        <v>34.89675</v>
      </c>
      <c r="J881" s="25" t="n">
        <f aca="false">E881*I881/100</f>
        <v>0.1938165495</v>
      </c>
      <c r="K881" s="25" t="n">
        <f aca="false">E881*Einstellungen!$B$5/100</f>
        <v>0.161066</v>
      </c>
      <c r="L881" s="23" t="str">
        <f aca="false">IF(I881&lt;Einstellungen!$B$5,"ja","nein")</f>
        <v>nein</v>
      </c>
      <c r="M881" s="23" t="s">
        <v>125</v>
      </c>
      <c r="N881" s="23" t="n">
        <v>2025</v>
      </c>
      <c r="O881" s="23" t="n">
        <v>20</v>
      </c>
    </row>
    <row r="882" customFormat="false" ht="15" hidden="false" customHeight="false" outlineLevel="0" collapsed="false">
      <c r="A882" s="22" t="n">
        <v>45722</v>
      </c>
      <c r="B882" s="23" t="s">
        <v>95</v>
      </c>
      <c r="C882" s="23" t="s">
        <v>106</v>
      </c>
      <c r="D882" s="24" t="n">
        <v>573.7</v>
      </c>
      <c r="E882" s="25" t="n">
        <f aca="false">MAX(D882,0)/1000</f>
        <v>0.5737</v>
      </c>
      <c r="F882" s="25" t="n">
        <f aca="false">MAX(-D882,0)/1000</f>
        <v>0</v>
      </c>
      <c r="G882" s="23" t="str">
        <f aca="false">IF(E882&gt;0,"ja","nein")</f>
        <v>ja</v>
      </c>
      <c r="H882" s="26" t="n">
        <v>106.63</v>
      </c>
      <c r="I882" s="26" t="n">
        <f aca="false">(H882/10+IF(N882=2025,Einstellungen!$B$23,Einstellungen!$C$23))*(1+Einstellungen!$B$10)</f>
        <v>32.63456</v>
      </c>
      <c r="J882" s="25" t="n">
        <f aca="false">E882*I882/100</f>
        <v>0.18722447072</v>
      </c>
      <c r="K882" s="25" t="n">
        <f aca="false">E882*Einstellungen!$B$5/100</f>
        <v>0.166373</v>
      </c>
      <c r="L882" s="23" t="str">
        <f aca="false">IF(I882&lt;Einstellungen!$B$5,"ja","nein")</f>
        <v>nein</v>
      </c>
      <c r="M882" s="23" t="s">
        <v>125</v>
      </c>
      <c r="N882" s="23" t="n">
        <v>2025</v>
      </c>
      <c r="O882" s="23" t="n">
        <v>21</v>
      </c>
    </row>
    <row r="883" customFormat="false" ht="15" hidden="false" customHeight="false" outlineLevel="0" collapsed="false">
      <c r="A883" s="22" t="n">
        <v>45722</v>
      </c>
      <c r="B883" s="23" t="s">
        <v>96</v>
      </c>
      <c r="C883" s="23" t="s">
        <v>106</v>
      </c>
      <c r="D883" s="24" t="n">
        <v>360.1</v>
      </c>
      <c r="E883" s="25" t="n">
        <f aca="false">MAX(D883,0)/1000</f>
        <v>0.3601</v>
      </c>
      <c r="F883" s="25" t="n">
        <f aca="false">MAX(-D883,0)/1000</f>
        <v>0</v>
      </c>
      <c r="G883" s="23" t="str">
        <f aca="false">IF(E883&gt;0,"ja","nein")</f>
        <v>ja</v>
      </c>
      <c r="H883" s="26" t="n">
        <v>101.47</v>
      </c>
      <c r="I883" s="26" t="n">
        <f aca="false">(H883/10+IF(N883=2025,Einstellungen!$B$23,Einstellungen!$C$23))*(1+Einstellungen!$B$10)</f>
        <v>32.02052</v>
      </c>
      <c r="J883" s="25" t="n">
        <f aca="false">E883*I883/100</f>
        <v>0.11530589252</v>
      </c>
      <c r="K883" s="25" t="n">
        <f aca="false">E883*Einstellungen!$B$5/100</f>
        <v>0.104429</v>
      </c>
      <c r="L883" s="23" t="str">
        <f aca="false">IF(I883&lt;Einstellungen!$B$5,"ja","nein")</f>
        <v>nein</v>
      </c>
      <c r="M883" s="23" t="s">
        <v>125</v>
      </c>
      <c r="N883" s="23" t="n">
        <v>2025</v>
      </c>
      <c r="O883" s="23" t="n">
        <v>22</v>
      </c>
    </row>
    <row r="884" customFormat="false" ht="15" hidden="false" customHeight="false" outlineLevel="0" collapsed="false">
      <c r="A884" s="22" t="n">
        <v>45722</v>
      </c>
      <c r="B884" s="23" t="s">
        <v>101</v>
      </c>
      <c r="C884" s="23" t="s">
        <v>106</v>
      </c>
      <c r="D884" s="24" t="n">
        <v>311</v>
      </c>
      <c r="E884" s="25" t="n">
        <f aca="false">MAX(D884,0)/1000</f>
        <v>0.311</v>
      </c>
      <c r="F884" s="25" t="n">
        <f aca="false">MAX(-D884,0)/1000</f>
        <v>0</v>
      </c>
      <c r="G884" s="23" t="str">
        <f aca="false">IF(E884&gt;0,"ja","nein")</f>
        <v>ja</v>
      </c>
      <c r="H884" s="26" t="n">
        <v>91.11</v>
      </c>
      <c r="I884" s="26" t="n">
        <f aca="false">(H884/10+IF(N884=2025,Einstellungen!$B$23,Einstellungen!$C$23))*(1+Einstellungen!$B$10)</f>
        <v>30.78768</v>
      </c>
      <c r="J884" s="25" t="n">
        <f aca="false">E884*I884/100</f>
        <v>0.0957496848</v>
      </c>
      <c r="K884" s="25" t="n">
        <f aca="false">E884*Einstellungen!$B$5/100</f>
        <v>0.09019</v>
      </c>
      <c r="L884" s="23" t="str">
        <f aca="false">IF(I884&lt;Einstellungen!$B$5,"ja","nein")</f>
        <v>nein</v>
      </c>
      <c r="M884" s="23" t="s">
        <v>125</v>
      </c>
      <c r="N884" s="23" t="n">
        <v>2025</v>
      </c>
      <c r="O884" s="23" t="n">
        <v>23</v>
      </c>
    </row>
    <row r="885" customFormat="false" ht="15" hidden="false" customHeight="false" outlineLevel="0" collapsed="false">
      <c r="A885" s="22" t="n">
        <v>45723</v>
      </c>
      <c r="B885" s="23" t="s">
        <v>102</v>
      </c>
      <c r="C885" s="23" t="s">
        <v>121</v>
      </c>
      <c r="D885" s="24" t="n">
        <v>364.7</v>
      </c>
      <c r="E885" s="25" t="n">
        <f aca="false">MAX(D885,0)/1000</f>
        <v>0.3647</v>
      </c>
      <c r="F885" s="25" t="n">
        <f aca="false">MAX(-D885,0)/1000</f>
        <v>0</v>
      </c>
      <c r="G885" s="23" t="str">
        <f aca="false">IF(E885&gt;0,"ja","nein")</f>
        <v>ja</v>
      </c>
      <c r="H885" s="26" t="n">
        <v>90.27</v>
      </c>
      <c r="I885" s="26" t="n">
        <f aca="false">(H885/10+IF(N885=2025,Einstellungen!$B$23,Einstellungen!$C$23))*(1+Einstellungen!$B$10)</f>
        <v>30.68772</v>
      </c>
      <c r="J885" s="25" t="n">
        <f aca="false">E885*I885/100</f>
        <v>0.11191811484</v>
      </c>
      <c r="K885" s="25" t="n">
        <f aca="false">E885*Einstellungen!$B$5/100</f>
        <v>0.105763</v>
      </c>
      <c r="L885" s="23" t="str">
        <f aca="false">IF(I885&lt;Einstellungen!$B$5,"ja","nein")</f>
        <v>nein</v>
      </c>
      <c r="M885" s="23" t="s">
        <v>125</v>
      </c>
      <c r="N885" s="23" t="n">
        <v>2025</v>
      </c>
      <c r="O885" s="23" t="n">
        <v>0</v>
      </c>
    </row>
    <row r="886" customFormat="false" ht="15" hidden="false" customHeight="false" outlineLevel="0" collapsed="false">
      <c r="A886" s="22" t="n">
        <v>45723</v>
      </c>
      <c r="B886" s="23" t="s">
        <v>107</v>
      </c>
      <c r="C886" s="23" t="s">
        <v>121</v>
      </c>
      <c r="D886" s="24" t="n">
        <v>260.1</v>
      </c>
      <c r="E886" s="25" t="n">
        <f aca="false">MAX(D886,0)/1000</f>
        <v>0.2601</v>
      </c>
      <c r="F886" s="25" t="n">
        <f aca="false">MAX(-D886,0)/1000</f>
        <v>0</v>
      </c>
      <c r="G886" s="23" t="str">
        <f aca="false">IF(E886&gt;0,"ja","nein")</f>
        <v>ja</v>
      </c>
      <c r="H886" s="26" t="n">
        <v>90.27</v>
      </c>
      <c r="I886" s="26" t="n">
        <f aca="false">(H886/10+IF(N886=2025,Einstellungen!$B$23,Einstellungen!$C$23))*(1+Einstellungen!$B$10)</f>
        <v>30.68772</v>
      </c>
      <c r="J886" s="25" t="n">
        <f aca="false">E886*I886/100</f>
        <v>0.07981875972</v>
      </c>
      <c r="K886" s="25" t="n">
        <f aca="false">E886*Einstellungen!$B$5/100</f>
        <v>0.075429</v>
      </c>
      <c r="L886" s="23" t="str">
        <f aca="false">IF(I886&lt;Einstellungen!$B$5,"ja","nein")</f>
        <v>nein</v>
      </c>
      <c r="M886" s="23" t="s">
        <v>125</v>
      </c>
      <c r="N886" s="23" t="n">
        <v>2025</v>
      </c>
      <c r="O886" s="23" t="n">
        <v>1</v>
      </c>
    </row>
    <row r="887" customFormat="false" ht="15" hidden="false" customHeight="false" outlineLevel="0" collapsed="false">
      <c r="A887" s="22" t="n">
        <v>45723</v>
      </c>
      <c r="B887" s="23" t="s">
        <v>108</v>
      </c>
      <c r="C887" s="23" t="s">
        <v>121</v>
      </c>
      <c r="D887" s="24" t="n">
        <v>263.9</v>
      </c>
      <c r="E887" s="25" t="n">
        <f aca="false">MAX(D887,0)/1000</f>
        <v>0.2639</v>
      </c>
      <c r="F887" s="25" t="n">
        <f aca="false">MAX(-D887,0)/1000</f>
        <v>0</v>
      </c>
      <c r="G887" s="23" t="str">
        <f aca="false">IF(E887&gt;0,"ja","nein")</f>
        <v>ja</v>
      </c>
      <c r="H887" s="26" t="n">
        <v>91.38</v>
      </c>
      <c r="I887" s="26" t="n">
        <f aca="false">(H887/10+IF(N887=2025,Einstellungen!$B$23,Einstellungen!$C$23))*(1+Einstellungen!$B$10)</f>
        <v>30.81981</v>
      </c>
      <c r="J887" s="25" t="n">
        <f aca="false">E887*I887/100</f>
        <v>0.08133347859</v>
      </c>
      <c r="K887" s="25" t="n">
        <f aca="false">E887*Einstellungen!$B$5/100</f>
        <v>0.076531</v>
      </c>
      <c r="L887" s="23" t="str">
        <f aca="false">IF(I887&lt;Einstellungen!$B$5,"ja","nein")</f>
        <v>nein</v>
      </c>
      <c r="M887" s="23" t="s">
        <v>125</v>
      </c>
      <c r="N887" s="23" t="n">
        <v>2025</v>
      </c>
      <c r="O887" s="23" t="n">
        <v>2</v>
      </c>
    </row>
    <row r="888" customFormat="false" ht="15" hidden="false" customHeight="false" outlineLevel="0" collapsed="false">
      <c r="A888" s="22" t="n">
        <v>45723</v>
      </c>
      <c r="B888" s="23" t="s">
        <v>109</v>
      </c>
      <c r="C888" s="23" t="s">
        <v>121</v>
      </c>
      <c r="D888" s="24" t="n">
        <v>262.7</v>
      </c>
      <c r="E888" s="25" t="n">
        <f aca="false">MAX(D888,0)/1000</f>
        <v>0.2627</v>
      </c>
      <c r="F888" s="25" t="n">
        <f aca="false">MAX(-D888,0)/1000</f>
        <v>0</v>
      </c>
      <c r="G888" s="23" t="str">
        <f aca="false">IF(E888&gt;0,"ja","nein")</f>
        <v>ja</v>
      </c>
      <c r="H888" s="26" t="n">
        <v>91.69</v>
      </c>
      <c r="I888" s="26" t="n">
        <f aca="false">(H888/10+IF(N888=2025,Einstellungen!$B$23,Einstellungen!$C$23))*(1+Einstellungen!$B$10)</f>
        <v>30.8567</v>
      </c>
      <c r="J888" s="25" t="n">
        <f aca="false">E888*I888/100</f>
        <v>0.0810605509</v>
      </c>
      <c r="K888" s="25" t="n">
        <f aca="false">E888*Einstellungen!$B$5/100</f>
        <v>0.076183</v>
      </c>
      <c r="L888" s="23" t="str">
        <f aca="false">IF(I888&lt;Einstellungen!$B$5,"ja","nein")</f>
        <v>nein</v>
      </c>
      <c r="M888" s="23" t="s">
        <v>125</v>
      </c>
      <c r="N888" s="23" t="n">
        <v>2025</v>
      </c>
      <c r="O888" s="23" t="n">
        <v>3</v>
      </c>
    </row>
    <row r="889" customFormat="false" ht="15" hidden="false" customHeight="false" outlineLevel="0" collapsed="false">
      <c r="A889" s="22" t="n">
        <v>45723</v>
      </c>
      <c r="B889" s="23" t="s">
        <v>110</v>
      </c>
      <c r="C889" s="23" t="s">
        <v>121</v>
      </c>
      <c r="D889" s="24" t="n">
        <v>234.7</v>
      </c>
      <c r="E889" s="25" t="n">
        <f aca="false">MAX(D889,0)/1000</f>
        <v>0.2347</v>
      </c>
      <c r="F889" s="25" t="n">
        <f aca="false">MAX(-D889,0)/1000</f>
        <v>0</v>
      </c>
      <c r="G889" s="23" t="str">
        <f aca="false">IF(E889&gt;0,"ja","nein")</f>
        <v>ja</v>
      </c>
      <c r="H889" s="26" t="n">
        <v>99</v>
      </c>
      <c r="I889" s="26" t="n">
        <f aca="false">(H889/10+IF(N889=2025,Einstellungen!$B$23,Einstellungen!$C$23))*(1+Einstellungen!$B$10)</f>
        <v>31.72659</v>
      </c>
      <c r="J889" s="25" t="n">
        <f aca="false">E889*I889/100</f>
        <v>0.07446230673</v>
      </c>
      <c r="K889" s="25" t="n">
        <f aca="false">E889*Einstellungen!$B$5/100</f>
        <v>0.068063</v>
      </c>
      <c r="L889" s="23" t="str">
        <f aca="false">IF(I889&lt;Einstellungen!$B$5,"ja","nein")</f>
        <v>nein</v>
      </c>
      <c r="M889" s="23" t="s">
        <v>125</v>
      </c>
      <c r="N889" s="23" t="n">
        <v>2025</v>
      </c>
      <c r="O889" s="23" t="n">
        <v>4</v>
      </c>
    </row>
    <row r="890" customFormat="false" ht="15" hidden="false" customHeight="false" outlineLevel="0" collapsed="false">
      <c r="A890" s="22" t="n">
        <v>45723</v>
      </c>
      <c r="B890" s="23" t="s">
        <v>111</v>
      </c>
      <c r="C890" s="23" t="s">
        <v>121</v>
      </c>
      <c r="D890" s="24" t="n">
        <v>319.9</v>
      </c>
      <c r="E890" s="25" t="n">
        <f aca="false">MAX(D890,0)/1000</f>
        <v>0.3199</v>
      </c>
      <c r="F890" s="25" t="n">
        <f aca="false">MAX(-D890,0)/1000</f>
        <v>0</v>
      </c>
      <c r="G890" s="23" t="str">
        <f aca="false">IF(E890&gt;0,"ja","nein")</f>
        <v>ja</v>
      </c>
      <c r="H890" s="26" t="n">
        <v>115.17</v>
      </c>
      <c r="I890" s="26" t="n">
        <f aca="false">(H890/10+IF(N890=2025,Einstellungen!$B$23,Einstellungen!$C$23))*(1+Einstellungen!$B$10)</f>
        <v>33.65082</v>
      </c>
      <c r="J890" s="25" t="n">
        <f aca="false">E890*I890/100</f>
        <v>0.10764897318</v>
      </c>
      <c r="K890" s="25" t="n">
        <f aca="false">E890*Einstellungen!$B$5/100</f>
        <v>0.092771</v>
      </c>
      <c r="L890" s="23" t="str">
        <f aca="false">IF(I890&lt;Einstellungen!$B$5,"ja","nein")</f>
        <v>nein</v>
      </c>
      <c r="M890" s="23" t="s">
        <v>125</v>
      </c>
      <c r="N890" s="23" t="n">
        <v>2025</v>
      </c>
      <c r="O890" s="23" t="n">
        <v>5</v>
      </c>
    </row>
    <row r="891" customFormat="false" ht="15" hidden="false" customHeight="false" outlineLevel="0" collapsed="false">
      <c r="A891" s="22" t="n">
        <v>45723</v>
      </c>
      <c r="B891" s="23" t="s">
        <v>112</v>
      </c>
      <c r="C891" s="23" t="s">
        <v>121</v>
      </c>
      <c r="D891" s="24" t="n">
        <v>354.2</v>
      </c>
      <c r="E891" s="25" t="n">
        <f aca="false">MAX(D891,0)/1000</f>
        <v>0.3542</v>
      </c>
      <c r="F891" s="25" t="n">
        <f aca="false">MAX(-D891,0)/1000</f>
        <v>0</v>
      </c>
      <c r="G891" s="23" t="str">
        <f aca="false">IF(E891&gt;0,"ja","nein")</f>
        <v>ja</v>
      </c>
      <c r="H891" s="26" t="n">
        <v>135.67</v>
      </c>
      <c r="I891" s="26" t="n">
        <f aca="false">(H891/10+IF(N891=2025,Einstellungen!$B$23,Einstellungen!$C$23))*(1+Einstellungen!$B$10)</f>
        <v>36.09032</v>
      </c>
      <c r="J891" s="25" t="n">
        <f aca="false">E891*I891/100</f>
        <v>0.12783191344</v>
      </c>
      <c r="K891" s="25" t="n">
        <f aca="false">E891*Einstellungen!$B$5/100</f>
        <v>0.102718</v>
      </c>
      <c r="L891" s="23" t="str">
        <f aca="false">IF(I891&lt;Einstellungen!$B$5,"ja","nein")</f>
        <v>nein</v>
      </c>
      <c r="M891" s="23" t="s">
        <v>125</v>
      </c>
      <c r="N891" s="23" t="n">
        <v>2025</v>
      </c>
      <c r="O891" s="23" t="n">
        <v>6</v>
      </c>
    </row>
    <row r="892" customFormat="false" ht="15" hidden="false" customHeight="false" outlineLevel="0" collapsed="false">
      <c r="A892" s="22" t="n">
        <v>45723</v>
      </c>
      <c r="B892" s="23" t="s">
        <v>113</v>
      </c>
      <c r="C892" s="23" t="s">
        <v>121</v>
      </c>
      <c r="D892" s="24" t="n">
        <v>335.4</v>
      </c>
      <c r="E892" s="25" t="n">
        <f aca="false">MAX(D892,0)/1000</f>
        <v>0.3354</v>
      </c>
      <c r="F892" s="25" t="n">
        <f aca="false">MAX(-D892,0)/1000</f>
        <v>0</v>
      </c>
      <c r="G892" s="23" t="str">
        <f aca="false">IF(E892&gt;0,"ja","nein")</f>
        <v>ja</v>
      </c>
      <c r="H892" s="26" t="n">
        <v>147.7</v>
      </c>
      <c r="I892" s="26" t="n">
        <f aca="false">(H892/10+IF(N892=2025,Einstellungen!$B$23,Einstellungen!$C$23))*(1+Einstellungen!$B$10)</f>
        <v>37.52189</v>
      </c>
      <c r="J892" s="25" t="n">
        <f aca="false">E892*I892/100</f>
        <v>0.12584841906</v>
      </c>
      <c r="K892" s="25" t="n">
        <f aca="false">E892*Einstellungen!$B$5/100</f>
        <v>0.097266</v>
      </c>
      <c r="L892" s="23" t="str">
        <f aca="false">IF(I892&lt;Einstellungen!$B$5,"ja","nein")</f>
        <v>nein</v>
      </c>
      <c r="M892" s="23" t="s">
        <v>125</v>
      </c>
      <c r="N892" s="23" t="n">
        <v>2025</v>
      </c>
      <c r="O892" s="23" t="n">
        <v>7</v>
      </c>
    </row>
    <row r="893" customFormat="false" ht="15" hidden="false" customHeight="false" outlineLevel="0" collapsed="false">
      <c r="A893" s="22" t="n">
        <v>45723</v>
      </c>
      <c r="B893" s="23" t="s">
        <v>114</v>
      </c>
      <c r="C893" s="23" t="s">
        <v>121</v>
      </c>
      <c r="D893" s="24" t="n">
        <v>309.2</v>
      </c>
      <c r="E893" s="25" t="n">
        <f aca="false">MAX(D893,0)/1000</f>
        <v>0.3092</v>
      </c>
      <c r="F893" s="25" t="n">
        <f aca="false">MAX(-D893,0)/1000</f>
        <v>0</v>
      </c>
      <c r="G893" s="23" t="str">
        <f aca="false">IF(E893&gt;0,"ja","nein")</f>
        <v>ja</v>
      </c>
      <c r="H893" s="26" t="n">
        <v>122.23</v>
      </c>
      <c r="I893" s="26" t="n">
        <f aca="false">(H893/10+IF(N893=2025,Einstellungen!$B$23,Einstellungen!$C$23))*(1+Einstellungen!$B$10)</f>
        <v>34.49096</v>
      </c>
      <c r="J893" s="25" t="n">
        <f aca="false">E893*I893/100</f>
        <v>0.10664604832</v>
      </c>
      <c r="K893" s="25" t="n">
        <f aca="false">E893*Einstellungen!$B$5/100</f>
        <v>0.089668</v>
      </c>
      <c r="L893" s="23" t="str">
        <f aca="false">IF(I893&lt;Einstellungen!$B$5,"ja","nein")</f>
        <v>nein</v>
      </c>
      <c r="M893" s="23" t="s">
        <v>125</v>
      </c>
      <c r="N893" s="23" t="n">
        <v>2025</v>
      </c>
      <c r="O893" s="23" t="n">
        <v>8</v>
      </c>
    </row>
    <row r="894" customFormat="false" ht="15" hidden="false" customHeight="false" outlineLevel="0" collapsed="false">
      <c r="A894" s="22" t="n">
        <v>45723</v>
      </c>
      <c r="B894" s="23" t="s">
        <v>115</v>
      </c>
      <c r="C894" s="23" t="s">
        <v>121</v>
      </c>
      <c r="D894" s="24" t="n">
        <v>357.7</v>
      </c>
      <c r="E894" s="25" t="n">
        <f aca="false">MAX(D894,0)/1000</f>
        <v>0.3577</v>
      </c>
      <c r="F894" s="25" t="n">
        <f aca="false">MAX(-D894,0)/1000</f>
        <v>0</v>
      </c>
      <c r="G894" s="23" t="str">
        <f aca="false">IF(E894&gt;0,"ja","nein")</f>
        <v>ja</v>
      </c>
      <c r="H894" s="26" t="n">
        <v>83</v>
      </c>
      <c r="I894" s="26" t="n">
        <f aca="false">(H894/10+IF(N894=2025,Einstellungen!$B$23,Einstellungen!$C$23))*(1+Einstellungen!$B$10)</f>
        <v>29.82259</v>
      </c>
      <c r="J894" s="25" t="n">
        <f aca="false">E894*I894/100</f>
        <v>0.10667540443</v>
      </c>
      <c r="K894" s="25" t="n">
        <f aca="false">E894*Einstellungen!$B$5/100</f>
        <v>0.103733</v>
      </c>
      <c r="L894" s="23" t="str">
        <f aca="false">IF(I894&lt;Einstellungen!$B$5,"ja","nein")</f>
        <v>nein</v>
      </c>
      <c r="M894" s="23" t="s">
        <v>125</v>
      </c>
      <c r="N894" s="23" t="n">
        <v>2025</v>
      </c>
      <c r="O894" s="23" t="n">
        <v>9</v>
      </c>
    </row>
    <row r="895" customFormat="false" ht="15" hidden="false" customHeight="false" outlineLevel="0" collapsed="false">
      <c r="A895" s="22" t="n">
        <v>45723</v>
      </c>
      <c r="B895" s="23" t="s">
        <v>116</v>
      </c>
      <c r="C895" s="23" t="s">
        <v>121</v>
      </c>
      <c r="D895" s="24" t="n">
        <v>346.8</v>
      </c>
      <c r="E895" s="25" t="n">
        <f aca="false">MAX(D895,0)/1000</f>
        <v>0.3468</v>
      </c>
      <c r="F895" s="25" t="n">
        <f aca="false">MAX(-D895,0)/1000</f>
        <v>0</v>
      </c>
      <c r="G895" s="23" t="str">
        <f aca="false">IF(E895&gt;0,"ja","nein")</f>
        <v>ja</v>
      </c>
      <c r="H895" s="26" t="n">
        <v>65.3</v>
      </c>
      <c r="I895" s="26" t="n">
        <f aca="false">(H895/10+IF(N895=2025,Einstellungen!$B$23,Einstellungen!$C$23))*(1+Einstellungen!$B$10)</f>
        <v>27.71629</v>
      </c>
      <c r="J895" s="25" t="n">
        <f aca="false">E895*I895/100</f>
        <v>0.09612009372</v>
      </c>
      <c r="K895" s="25" t="n">
        <f aca="false">E895*Einstellungen!$B$5/100</f>
        <v>0.100572</v>
      </c>
      <c r="L895" s="23" t="str">
        <f aca="false">IF(I895&lt;Einstellungen!$B$5,"ja","nein")</f>
        <v>ja</v>
      </c>
      <c r="M895" s="23" t="s">
        <v>125</v>
      </c>
      <c r="N895" s="23" t="n">
        <v>2025</v>
      </c>
      <c r="O895" s="23" t="n">
        <v>10</v>
      </c>
    </row>
    <row r="896" customFormat="false" ht="15" hidden="false" customHeight="false" outlineLevel="0" collapsed="false">
      <c r="A896" s="22" t="n">
        <v>45723</v>
      </c>
      <c r="B896" s="23" t="s">
        <v>117</v>
      </c>
      <c r="C896" s="23" t="s">
        <v>121</v>
      </c>
      <c r="D896" s="24" t="n">
        <v>-4528.6</v>
      </c>
      <c r="E896" s="25" t="n">
        <f aca="false">MAX(D896,0)/1000</f>
        <v>0</v>
      </c>
      <c r="F896" s="25" t="n">
        <f aca="false">MAX(-D896,0)/1000</f>
        <v>4.5286</v>
      </c>
      <c r="G896" s="23" t="str">
        <f aca="false">IF(E896&gt;0,"ja","nein")</f>
        <v>nein</v>
      </c>
      <c r="H896" s="26" t="n">
        <v>31.81</v>
      </c>
      <c r="I896" s="26" t="n">
        <f aca="false">(H896/10+IF(N896=2025,Einstellungen!$B$23,Einstellungen!$C$23))*(1+Einstellungen!$B$10)</f>
        <v>23.73098</v>
      </c>
      <c r="J896" s="25" t="n">
        <f aca="false">E896*I896/100</f>
        <v>0</v>
      </c>
      <c r="K896" s="25" t="n">
        <f aca="false">E896*Einstellungen!$B$5/100</f>
        <v>0</v>
      </c>
      <c r="L896" s="23" t="str">
        <f aca="false">IF(I896&lt;Einstellungen!$B$5,"ja","nein")</f>
        <v>ja</v>
      </c>
      <c r="M896" s="23" t="s">
        <v>125</v>
      </c>
      <c r="N896" s="23" t="n">
        <v>2025</v>
      </c>
      <c r="O896" s="23" t="n">
        <v>11</v>
      </c>
    </row>
    <row r="897" customFormat="false" ht="15" hidden="false" customHeight="false" outlineLevel="0" collapsed="false">
      <c r="A897" s="22" t="n">
        <v>45723</v>
      </c>
      <c r="B897" s="23" t="s">
        <v>118</v>
      </c>
      <c r="C897" s="23" t="s">
        <v>121</v>
      </c>
      <c r="D897" s="24" t="n">
        <v>-4573.2</v>
      </c>
      <c r="E897" s="25" t="n">
        <f aca="false">MAX(D897,0)/1000</f>
        <v>0</v>
      </c>
      <c r="F897" s="25" t="n">
        <f aca="false">MAX(-D897,0)/1000</f>
        <v>4.5732</v>
      </c>
      <c r="G897" s="23" t="str">
        <f aca="false">IF(E897&gt;0,"ja","nein")</f>
        <v>nein</v>
      </c>
      <c r="H897" s="26" t="n">
        <v>12.79</v>
      </c>
      <c r="I897" s="26" t="n">
        <f aca="false">(H897/10+IF(N897=2025,Einstellungen!$B$23,Einstellungen!$C$23))*(1+Einstellungen!$B$10)</f>
        <v>21.4676</v>
      </c>
      <c r="J897" s="25" t="n">
        <f aca="false">E897*I897/100</f>
        <v>0</v>
      </c>
      <c r="K897" s="25" t="n">
        <f aca="false">E897*Einstellungen!$B$5/100</f>
        <v>0</v>
      </c>
      <c r="L897" s="23" t="str">
        <f aca="false">IF(I897&lt;Einstellungen!$B$5,"ja","nein")</f>
        <v>ja</v>
      </c>
      <c r="M897" s="23" t="s">
        <v>125</v>
      </c>
      <c r="N897" s="23" t="n">
        <v>2025</v>
      </c>
      <c r="O897" s="23" t="n">
        <v>12</v>
      </c>
    </row>
    <row r="898" customFormat="false" ht="15" hidden="false" customHeight="false" outlineLevel="0" collapsed="false">
      <c r="A898" s="22" t="n">
        <v>45723</v>
      </c>
      <c r="B898" s="23" t="s">
        <v>119</v>
      </c>
      <c r="C898" s="23" t="s">
        <v>121</v>
      </c>
      <c r="D898" s="24" t="n">
        <v>-3979.9</v>
      </c>
      <c r="E898" s="25" t="n">
        <f aca="false">MAX(D898,0)/1000</f>
        <v>0</v>
      </c>
      <c r="F898" s="25" t="n">
        <f aca="false">MAX(-D898,0)/1000</f>
        <v>3.9799</v>
      </c>
      <c r="G898" s="23" t="str">
        <f aca="false">IF(E898&gt;0,"ja","nein")</f>
        <v>nein</v>
      </c>
      <c r="H898" s="26" t="n">
        <v>8.08</v>
      </c>
      <c r="I898" s="26" t="n">
        <f aca="false">(H898/10+IF(N898=2025,Einstellungen!$B$23,Einstellungen!$C$23))*(1+Einstellungen!$B$10)</f>
        <v>20.90711</v>
      </c>
      <c r="J898" s="25" t="n">
        <f aca="false">E898*I898/100</f>
        <v>0</v>
      </c>
      <c r="K898" s="25" t="n">
        <f aca="false">E898*Einstellungen!$B$5/100</f>
        <v>0</v>
      </c>
      <c r="L898" s="23" t="str">
        <f aca="false">IF(I898&lt;Einstellungen!$B$5,"ja","nein")</f>
        <v>ja</v>
      </c>
      <c r="M898" s="23" t="s">
        <v>125</v>
      </c>
      <c r="N898" s="23" t="n">
        <v>2025</v>
      </c>
      <c r="O898" s="23" t="n">
        <v>13</v>
      </c>
    </row>
    <row r="899" customFormat="false" ht="15" hidden="false" customHeight="false" outlineLevel="0" collapsed="false">
      <c r="A899" s="22" t="n">
        <v>45723</v>
      </c>
      <c r="B899" s="23" t="s">
        <v>120</v>
      </c>
      <c r="C899" s="23" t="s">
        <v>121</v>
      </c>
      <c r="D899" s="24" t="n">
        <v>-3288.2</v>
      </c>
      <c r="E899" s="25" t="n">
        <f aca="false">MAX(D899,0)/1000</f>
        <v>0</v>
      </c>
      <c r="F899" s="25" t="n">
        <f aca="false">MAX(-D899,0)/1000</f>
        <v>3.2882</v>
      </c>
      <c r="G899" s="23" t="str">
        <f aca="false">IF(E899&gt;0,"ja","nein")</f>
        <v>nein</v>
      </c>
      <c r="H899" s="26" t="n">
        <v>37.06</v>
      </c>
      <c r="I899" s="26" t="n">
        <f aca="false">(H899/10+IF(N899=2025,Einstellungen!$B$23,Einstellungen!$C$23))*(1+Einstellungen!$B$10)</f>
        <v>24.35573</v>
      </c>
      <c r="J899" s="25" t="n">
        <f aca="false">E899*I899/100</f>
        <v>0</v>
      </c>
      <c r="K899" s="25" t="n">
        <f aca="false">E899*Einstellungen!$B$5/100</f>
        <v>0</v>
      </c>
      <c r="L899" s="23" t="str">
        <f aca="false">IF(I899&lt;Einstellungen!$B$5,"ja","nein")</f>
        <v>ja</v>
      </c>
      <c r="M899" s="23" t="s">
        <v>125</v>
      </c>
      <c r="N899" s="23" t="n">
        <v>2025</v>
      </c>
      <c r="O899" s="23" t="n">
        <v>14</v>
      </c>
    </row>
    <row r="900" customFormat="false" ht="15" hidden="false" customHeight="false" outlineLevel="0" collapsed="false">
      <c r="A900" s="22" t="n">
        <v>45723</v>
      </c>
      <c r="B900" s="23" t="s">
        <v>104</v>
      </c>
      <c r="C900" s="23" t="s">
        <v>121</v>
      </c>
      <c r="D900" s="24" t="n">
        <v>-1635.3</v>
      </c>
      <c r="E900" s="25" t="n">
        <f aca="false">MAX(D900,0)/1000</f>
        <v>0</v>
      </c>
      <c r="F900" s="25" t="n">
        <f aca="false">MAX(-D900,0)/1000</f>
        <v>1.6353</v>
      </c>
      <c r="G900" s="23" t="str">
        <f aca="false">IF(E900&gt;0,"ja","nein")</f>
        <v>nein</v>
      </c>
      <c r="H900" s="26" t="n">
        <v>90.15</v>
      </c>
      <c r="I900" s="26" t="n">
        <f aca="false">(H900/10+IF(N900=2025,Einstellungen!$B$23,Einstellungen!$C$23))*(1+Einstellungen!$B$10)</f>
        <v>30.67344</v>
      </c>
      <c r="J900" s="25" t="n">
        <f aca="false">E900*I900/100</f>
        <v>0</v>
      </c>
      <c r="K900" s="25" t="n">
        <f aca="false">E900*Einstellungen!$B$5/100</f>
        <v>0</v>
      </c>
      <c r="L900" s="23" t="str">
        <f aca="false">IF(I900&lt;Einstellungen!$B$5,"ja","nein")</f>
        <v>nein</v>
      </c>
      <c r="M900" s="23" t="s">
        <v>125</v>
      </c>
      <c r="N900" s="23" t="n">
        <v>2025</v>
      </c>
      <c r="O900" s="23" t="n">
        <v>15</v>
      </c>
    </row>
    <row r="901" customFormat="false" ht="15" hidden="false" customHeight="false" outlineLevel="0" collapsed="false">
      <c r="A901" s="22" t="n">
        <v>45723</v>
      </c>
      <c r="B901" s="23" t="s">
        <v>105</v>
      </c>
      <c r="C901" s="23" t="s">
        <v>121</v>
      </c>
      <c r="D901" s="24" t="n">
        <v>-216.3</v>
      </c>
      <c r="E901" s="25" t="n">
        <f aca="false">MAX(D901,0)/1000</f>
        <v>0</v>
      </c>
      <c r="F901" s="25" t="n">
        <f aca="false">MAX(-D901,0)/1000</f>
        <v>0.2163</v>
      </c>
      <c r="G901" s="23" t="str">
        <f aca="false">IF(E901&gt;0,"ja","nein")</f>
        <v>nein</v>
      </c>
      <c r="H901" s="26" t="n">
        <v>126.99</v>
      </c>
      <c r="I901" s="26" t="n">
        <f aca="false">(H901/10+IF(N901=2025,Einstellungen!$B$23,Einstellungen!$C$23))*(1+Einstellungen!$B$10)</f>
        <v>35.0574</v>
      </c>
      <c r="J901" s="25" t="n">
        <f aca="false">E901*I901/100</f>
        <v>0</v>
      </c>
      <c r="K901" s="25" t="n">
        <f aca="false">E901*Einstellungen!$B$5/100</f>
        <v>0</v>
      </c>
      <c r="L901" s="23" t="str">
        <f aca="false">IF(I901&lt;Einstellungen!$B$5,"ja","nein")</f>
        <v>nein</v>
      </c>
      <c r="M901" s="23" t="s">
        <v>125</v>
      </c>
      <c r="N901" s="23" t="n">
        <v>2025</v>
      </c>
      <c r="O901" s="23" t="n">
        <v>16</v>
      </c>
    </row>
    <row r="902" customFormat="false" ht="15" hidden="false" customHeight="false" outlineLevel="0" collapsed="false">
      <c r="A902" s="22" t="n">
        <v>45723</v>
      </c>
      <c r="B902" s="23" t="s">
        <v>97</v>
      </c>
      <c r="C902" s="23" t="s">
        <v>121</v>
      </c>
      <c r="D902" s="24" t="n">
        <v>703.7</v>
      </c>
      <c r="E902" s="25" t="n">
        <f aca="false">MAX(D902,0)/1000</f>
        <v>0.7037</v>
      </c>
      <c r="F902" s="25" t="n">
        <f aca="false">MAX(-D902,0)/1000</f>
        <v>0</v>
      </c>
      <c r="G902" s="23" t="str">
        <f aca="false">IF(E902&gt;0,"ja","nein")</f>
        <v>ja</v>
      </c>
      <c r="H902" s="26" t="n">
        <v>149.91</v>
      </c>
      <c r="I902" s="26" t="n">
        <f aca="false">(H902/10+IF(N902=2025,Einstellungen!$B$23,Einstellungen!$C$23))*(1+Einstellungen!$B$10)</f>
        <v>37.78488</v>
      </c>
      <c r="J902" s="25" t="n">
        <f aca="false">E902*I902/100</f>
        <v>0.26589220056</v>
      </c>
      <c r="K902" s="25" t="n">
        <f aca="false">E902*Einstellungen!$B$5/100</f>
        <v>0.204073</v>
      </c>
      <c r="L902" s="23" t="str">
        <f aca="false">IF(I902&lt;Einstellungen!$B$5,"ja","nein")</f>
        <v>nein</v>
      </c>
      <c r="M902" s="23" t="s">
        <v>125</v>
      </c>
      <c r="N902" s="23" t="n">
        <v>2025</v>
      </c>
      <c r="O902" s="23" t="n">
        <v>17</v>
      </c>
    </row>
    <row r="903" customFormat="false" ht="15" hidden="false" customHeight="false" outlineLevel="0" collapsed="false">
      <c r="A903" s="22" t="n">
        <v>45723</v>
      </c>
      <c r="B903" s="23" t="s">
        <v>99</v>
      </c>
      <c r="C903" s="23" t="s">
        <v>121</v>
      </c>
      <c r="D903" s="24" t="n">
        <v>898.1</v>
      </c>
      <c r="E903" s="25" t="n">
        <f aca="false">MAX(D903,0)/1000</f>
        <v>0.8981</v>
      </c>
      <c r="F903" s="25" t="n">
        <f aca="false">MAX(-D903,0)/1000</f>
        <v>0</v>
      </c>
      <c r="G903" s="23" t="str">
        <f aca="false">IF(E903&gt;0,"ja","nein")</f>
        <v>ja</v>
      </c>
      <c r="H903" s="26" t="n">
        <v>216.64</v>
      </c>
      <c r="I903" s="26" t="n">
        <f aca="false">(H903/10+IF(N903=2025,Einstellungen!$B$23,Einstellungen!$C$23))*(1+Einstellungen!$B$10)</f>
        <v>45.72575</v>
      </c>
      <c r="J903" s="25" t="n">
        <f aca="false">E903*I903/100</f>
        <v>0.41066296075</v>
      </c>
      <c r="K903" s="25" t="n">
        <f aca="false">E903*Einstellungen!$B$5/100</f>
        <v>0.260449</v>
      </c>
      <c r="L903" s="23" t="str">
        <f aca="false">IF(I903&lt;Einstellungen!$B$5,"ja","nein")</f>
        <v>nein</v>
      </c>
      <c r="M903" s="23" t="s">
        <v>125</v>
      </c>
      <c r="N903" s="23" t="n">
        <v>2025</v>
      </c>
      <c r="O903" s="23" t="n">
        <v>18</v>
      </c>
    </row>
    <row r="904" customFormat="false" ht="15" hidden="false" customHeight="false" outlineLevel="0" collapsed="false">
      <c r="A904" s="22" t="n">
        <v>45723</v>
      </c>
      <c r="B904" s="23" t="s">
        <v>100</v>
      </c>
      <c r="C904" s="23" t="s">
        <v>121</v>
      </c>
      <c r="D904" s="24" t="n">
        <v>441.8</v>
      </c>
      <c r="E904" s="25" t="n">
        <f aca="false">MAX(D904,0)/1000</f>
        <v>0.4418</v>
      </c>
      <c r="F904" s="25" t="n">
        <f aca="false">MAX(-D904,0)/1000</f>
        <v>0</v>
      </c>
      <c r="G904" s="23" t="str">
        <f aca="false">IF(E904&gt;0,"ja","nein")</f>
        <v>ja</v>
      </c>
      <c r="H904" s="26" t="n">
        <v>178.68</v>
      </c>
      <c r="I904" s="26" t="n">
        <f aca="false">(H904/10+IF(N904=2025,Einstellungen!$B$23,Einstellungen!$C$23))*(1+Einstellungen!$B$10)</f>
        <v>41.20851</v>
      </c>
      <c r="J904" s="25" t="n">
        <f aca="false">E904*I904/100</f>
        <v>0.18205919718</v>
      </c>
      <c r="K904" s="25" t="n">
        <f aca="false">E904*Einstellungen!$B$5/100</f>
        <v>0.128122</v>
      </c>
      <c r="L904" s="23" t="str">
        <f aca="false">IF(I904&lt;Einstellungen!$B$5,"ja","nein")</f>
        <v>nein</v>
      </c>
      <c r="M904" s="23" t="s">
        <v>125</v>
      </c>
      <c r="N904" s="23" t="n">
        <v>2025</v>
      </c>
      <c r="O904" s="23" t="n">
        <v>19</v>
      </c>
    </row>
    <row r="905" customFormat="false" ht="15" hidden="false" customHeight="false" outlineLevel="0" collapsed="false">
      <c r="A905" s="22" t="n">
        <v>45723</v>
      </c>
      <c r="B905" s="23" t="s">
        <v>92</v>
      </c>
      <c r="C905" s="23" t="s">
        <v>121</v>
      </c>
      <c r="D905" s="24" t="n">
        <v>318.5</v>
      </c>
      <c r="E905" s="25" t="n">
        <f aca="false">MAX(D905,0)/1000</f>
        <v>0.3185</v>
      </c>
      <c r="F905" s="25" t="n">
        <f aca="false">MAX(-D905,0)/1000</f>
        <v>0</v>
      </c>
      <c r="G905" s="23" t="str">
        <f aca="false">IF(E905&gt;0,"ja","nein")</f>
        <v>ja</v>
      </c>
      <c r="H905" s="26" t="n">
        <v>148.7</v>
      </c>
      <c r="I905" s="26" t="n">
        <f aca="false">(H905/10+IF(N905=2025,Einstellungen!$B$23,Einstellungen!$C$23))*(1+Einstellungen!$B$10)</f>
        <v>37.64089</v>
      </c>
      <c r="J905" s="25" t="n">
        <f aca="false">E905*I905/100</f>
        <v>0.11988623465</v>
      </c>
      <c r="K905" s="25" t="n">
        <f aca="false">E905*Einstellungen!$B$5/100</f>
        <v>0.092365</v>
      </c>
      <c r="L905" s="23" t="str">
        <f aca="false">IF(I905&lt;Einstellungen!$B$5,"ja","nein")</f>
        <v>nein</v>
      </c>
      <c r="M905" s="23" t="s">
        <v>125</v>
      </c>
      <c r="N905" s="23" t="n">
        <v>2025</v>
      </c>
      <c r="O905" s="23" t="n">
        <v>20</v>
      </c>
    </row>
    <row r="906" customFormat="false" ht="15" hidden="false" customHeight="false" outlineLevel="0" collapsed="false">
      <c r="A906" s="22" t="n">
        <v>45723</v>
      </c>
      <c r="B906" s="23" t="s">
        <v>95</v>
      </c>
      <c r="C906" s="23" t="s">
        <v>121</v>
      </c>
      <c r="D906" s="24" t="n">
        <v>315.1</v>
      </c>
      <c r="E906" s="25" t="n">
        <f aca="false">MAX(D906,0)/1000</f>
        <v>0.3151</v>
      </c>
      <c r="F906" s="25" t="n">
        <f aca="false">MAX(-D906,0)/1000</f>
        <v>0</v>
      </c>
      <c r="G906" s="23" t="str">
        <f aca="false">IF(E906&gt;0,"ja","nein")</f>
        <v>ja</v>
      </c>
      <c r="H906" s="26" t="n">
        <v>132.4</v>
      </c>
      <c r="I906" s="26" t="n">
        <f aca="false">(H906/10+IF(N906=2025,Einstellungen!$B$23,Einstellungen!$C$23))*(1+Einstellungen!$B$10)</f>
        <v>35.70119</v>
      </c>
      <c r="J906" s="25" t="n">
        <f aca="false">E906*I906/100</f>
        <v>0.11249444969</v>
      </c>
      <c r="K906" s="25" t="n">
        <f aca="false">E906*Einstellungen!$B$5/100</f>
        <v>0.091379</v>
      </c>
      <c r="L906" s="23" t="str">
        <f aca="false">IF(I906&lt;Einstellungen!$B$5,"ja","nein")</f>
        <v>nein</v>
      </c>
      <c r="M906" s="23" t="s">
        <v>125</v>
      </c>
      <c r="N906" s="23" t="n">
        <v>2025</v>
      </c>
      <c r="O906" s="23" t="n">
        <v>21</v>
      </c>
    </row>
    <row r="907" customFormat="false" ht="15" hidden="false" customHeight="false" outlineLevel="0" collapsed="false">
      <c r="A907" s="22" t="n">
        <v>45723</v>
      </c>
      <c r="B907" s="23" t="s">
        <v>96</v>
      </c>
      <c r="C907" s="23" t="s">
        <v>121</v>
      </c>
      <c r="D907" s="24" t="n">
        <v>250.6</v>
      </c>
      <c r="E907" s="25" t="n">
        <f aca="false">MAX(D907,0)/1000</f>
        <v>0.2506</v>
      </c>
      <c r="F907" s="25" t="n">
        <f aca="false">MAX(-D907,0)/1000</f>
        <v>0</v>
      </c>
      <c r="G907" s="23" t="str">
        <f aca="false">IF(E907&gt;0,"ja","nein")</f>
        <v>ja</v>
      </c>
      <c r="H907" s="26" t="n">
        <v>119.11</v>
      </c>
      <c r="I907" s="26" t="n">
        <f aca="false">(H907/10+IF(N907=2025,Einstellungen!$B$23,Einstellungen!$C$23))*(1+Einstellungen!$B$10)</f>
        <v>34.11968</v>
      </c>
      <c r="J907" s="25" t="n">
        <f aca="false">E907*I907/100</f>
        <v>0.08550391808</v>
      </c>
      <c r="K907" s="25" t="n">
        <f aca="false">E907*Einstellungen!$B$5/100</f>
        <v>0.072674</v>
      </c>
      <c r="L907" s="23" t="str">
        <f aca="false">IF(I907&lt;Einstellungen!$B$5,"ja","nein")</f>
        <v>nein</v>
      </c>
      <c r="M907" s="23" t="s">
        <v>125</v>
      </c>
      <c r="N907" s="23" t="n">
        <v>2025</v>
      </c>
      <c r="O907" s="23" t="n">
        <v>22</v>
      </c>
    </row>
    <row r="908" customFormat="false" ht="15" hidden="false" customHeight="false" outlineLevel="0" collapsed="false">
      <c r="A908" s="22" t="n">
        <v>45723</v>
      </c>
      <c r="B908" s="23" t="s">
        <v>101</v>
      </c>
      <c r="C908" s="23" t="s">
        <v>121</v>
      </c>
      <c r="D908" s="24" t="n">
        <v>221.1</v>
      </c>
      <c r="E908" s="25" t="n">
        <f aca="false">MAX(D908,0)/1000</f>
        <v>0.2211</v>
      </c>
      <c r="F908" s="25" t="n">
        <f aca="false">MAX(-D908,0)/1000</f>
        <v>0</v>
      </c>
      <c r="G908" s="23" t="str">
        <f aca="false">IF(E908&gt;0,"ja","nein")</f>
        <v>ja</v>
      </c>
      <c r="H908" s="26" t="n">
        <v>111.83</v>
      </c>
      <c r="I908" s="26" t="n">
        <f aca="false">(H908/10+IF(N908=2025,Einstellungen!$B$23,Einstellungen!$C$23))*(1+Einstellungen!$B$10)</f>
        <v>33.25336</v>
      </c>
      <c r="J908" s="25" t="n">
        <f aca="false">E908*I908/100</f>
        <v>0.07352317896</v>
      </c>
      <c r="K908" s="25" t="n">
        <f aca="false">E908*Einstellungen!$B$5/100</f>
        <v>0.064119</v>
      </c>
      <c r="L908" s="23" t="str">
        <f aca="false">IF(I908&lt;Einstellungen!$B$5,"ja","nein")</f>
        <v>nein</v>
      </c>
      <c r="M908" s="23" t="s">
        <v>125</v>
      </c>
      <c r="N908" s="23" t="n">
        <v>2025</v>
      </c>
      <c r="O908" s="23" t="n">
        <v>23</v>
      </c>
    </row>
    <row r="909" customFormat="false" ht="15" hidden="false" customHeight="false" outlineLevel="0" collapsed="false">
      <c r="A909" s="22" t="n">
        <v>45724</v>
      </c>
      <c r="B909" s="23" t="s">
        <v>102</v>
      </c>
      <c r="C909" s="23" t="s">
        <v>122</v>
      </c>
      <c r="D909" s="24" t="n">
        <v>284.7</v>
      </c>
      <c r="E909" s="25" t="n">
        <f aca="false">MAX(D909,0)/1000</f>
        <v>0.2847</v>
      </c>
      <c r="F909" s="25" t="n">
        <f aca="false">MAX(-D909,0)/1000</f>
        <v>0</v>
      </c>
      <c r="G909" s="23" t="str">
        <f aca="false">IF(E909&gt;0,"ja","nein")</f>
        <v>ja</v>
      </c>
      <c r="H909" s="26" t="n">
        <v>124.97</v>
      </c>
      <c r="I909" s="26" t="n">
        <f aca="false">(H909/10+IF(N909=2025,Einstellungen!$B$23,Einstellungen!$C$23))*(1+Einstellungen!$B$10)</f>
        <v>34.81702</v>
      </c>
      <c r="J909" s="25" t="n">
        <f aca="false">E909*I909/100</f>
        <v>0.09912405594</v>
      </c>
      <c r="K909" s="25" t="n">
        <f aca="false">E909*Einstellungen!$B$5/100</f>
        <v>0.082563</v>
      </c>
      <c r="L909" s="23" t="str">
        <f aca="false">IF(I909&lt;Einstellungen!$B$5,"ja","nein")</f>
        <v>nein</v>
      </c>
      <c r="M909" s="23" t="s">
        <v>125</v>
      </c>
      <c r="N909" s="23" t="n">
        <v>2025</v>
      </c>
      <c r="O909" s="23" t="n">
        <v>0</v>
      </c>
    </row>
    <row r="910" customFormat="false" ht="15" hidden="false" customHeight="false" outlineLevel="0" collapsed="false">
      <c r="A910" s="22" t="n">
        <v>45724</v>
      </c>
      <c r="B910" s="23" t="s">
        <v>107</v>
      </c>
      <c r="C910" s="23" t="s">
        <v>122</v>
      </c>
      <c r="D910" s="24" t="n">
        <v>265.7</v>
      </c>
      <c r="E910" s="25" t="n">
        <f aca="false">MAX(D910,0)/1000</f>
        <v>0.2657</v>
      </c>
      <c r="F910" s="25" t="n">
        <f aca="false">MAX(-D910,0)/1000</f>
        <v>0</v>
      </c>
      <c r="G910" s="23" t="str">
        <f aca="false">IF(E910&gt;0,"ja","nein")</f>
        <v>ja</v>
      </c>
      <c r="H910" s="26" t="n">
        <v>113.94</v>
      </c>
      <c r="I910" s="26" t="n">
        <f aca="false">(H910/10+IF(N910=2025,Einstellungen!$B$23,Einstellungen!$C$23))*(1+Einstellungen!$B$10)</f>
        <v>33.50445</v>
      </c>
      <c r="J910" s="25" t="n">
        <f aca="false">E910*I910/100</f>
        <v>0.08902132365</v>
      </c>
      <c r="K910" s="25" t="n">
        <f aca="false">E910*Einstellungen!$B$5/100</f>
        <v>0.077053</v>
      </c>
      <c r="L910" s="23" t="str">
        <f aca="false">IF(I910&lt;Einstellungen!$B$5,"ja","nein")</f>
        <v>nein</v>
      </c>
      <c r="M910" s="23" t="s">
        <v>125</v>
      </c>
      <c r="N910" s="23" t="n">
        <v>2025</v>
      </c>
      <c r="O910" s="23" t="n">
        <v>1</v>
      </c>
    </row>
    <row r="911" customFormat="false" ht="15" hidden="false" customHeight="false" outlineLevel="0" collapsed="false">
      <c r="A911" s="22" t="n">
        <v>45724</v>
      </c>
      <c r="B911" s="23" t="s">
        <v>108</v>
      </c>
      <c r="C911" s="23" t="s">
        <v>122</v>
      </c>
      <c r="D911" s="24" t="n">
        <v>176.7</v>
      </c>
      <c r="E911" s="25" t="n">
        <f aca="false">MAX(D911,0)/1000</f>
        <v>0.1767</v>
      </c>
      <c r="F911" s="25" t="n">
        <f aca="false">MAX(-D911,0)/1000</f>
        <v>0</v>
      </c>
      <c r="G911" s="23" t="str">
        <f aca="false">IF(E911&gt;0,"ja","nein")</f>
        <v>ja</v>
      </c>
      <c r="H911" s="26" t="n">
        <v>117.22</v>
      </c>
      <c r="I911" s="26" t="n">
        <f aca="false">(H911/10+IF(N911=2025,Einstellungen!$B$23,Einstellungen!$C$23))*(1+Einstellungen!$B$10)</f>
        <v>33.89477</v>
      </c>
      <c r="J911" s="25" t="n">
        <f aca="false">E911*I911/100</f>
        <v>0.05989205859</v>
      </c>
      <c r="K911" s="25" t="n">
        <f aca="false">E911*Einstellungen!$B$5/100</f>
        <v>0.051243</v>
      </c>
      <c r="L911" s="23" t="str">
        <f aca="false">IF(I911&lt;Einstellungen!$B$5,"ja","nein")</f>
        <v>nein</v>
      </c>
      <c r="M911" s="23" t="s">
        <v>125</v>
      </c>
      <c r="N911" s="23" t="n">
        <v>2025</v>
      </c>
      <c r="O911" s="23" t="n">
        <v>2</v>
      </c>
    </row>
    <row r="912" customFormat="false" ht="15" hidden="false" customHeight="false" outlineLevel="0" collapsed="false">
      <c r="A912" s="22" t="n">
        <v>45724</v>
      </c>
      <c r="B912" s="23" t="s">
        <v>109</v>
      </c>
      <c r="C912" s="23" t="s">
        <v>122</v>
      </c>
      <c r="D912" s="24" t="n">
        <v>171.8</v>
      </c>
      <c r="E912" s="25" t="n">
        <f aca="false">MAX(D912,0)/1000</f>
        <v>0.1718</v>
      </c>
      <c r="F912" s="25" t="n">
        <f aca="false">MAX(-D912,0)/1000</f>
        <v>0</v>
      </c>
      <c r="G912" s="23" t="str">
        <f aca="false">IF(E912&gt;0,"ja","nein")</f>
        <v>ja</v>
      </c>
      <c r="H912" s="26" t="n">
        <v>116.76</v>
      </c>
      <c r="I912" s="26" t="n">
        <f aca="false">(H912/10+IF(N912=2025,Einstellungen!$B$23,Einstellungen!$C$23))*(1+Einstellungen!$B$10)</f>
        <v>33.84003</v>
      </c>
      <c r="J912" s="25" t="n">
        <f aca="false">E912*I912/100</f>
        <v>0.05813717154</v>
      </c>
      <c r="K912" s="25" t="n">
        <f aca="false">E912*Einstellungen!$B$5/100</f>
        <v>0.049822</v>
      </c>
      <c r="L912" s="23" t="str">
        <f aca="false">IF(I912&lt;Einstellungen!$B$5,"ja","nein")</f>
        <v>nein</v>
      </c>
      <c r="M912" s="23" t="s">
        <v>125</v>
      </c>
      <c r="N912" s="23" t="n">
        <v>2025</v>
      </c>
      <c r="O912" s="23" t="n">
        <v>3</v>
      </c>
    </row>
    <row r="913" customFormat="false" ht="15" hidden="false" customHeight="false" outlineLevel="0" collapsed="false">
      <c r="A913" s="22" t="n">
        <v>45724</v>
      </c>
      <c r="B913" s="23" t="s">
        <v>110</v>
      </c>
      <c r="C913" s="23" t="s">
        <v>122</v>
      </c>
      <c r="D913" s="24" t="n">
        <v>144.2</v>
      </c>
      <c r="E913" s="25" t="n">
        <f aca="false">MAX(D913,0)/1000</f>
        <v>0.1442</v>
      </c>
      <c r="F913" s="25" t="n">
        <f aca="false">MAX(-D913,0)/1000</f>
        <v>0</v>
      </c>
      <c r="G913" s="23" t="str">
        <f aca="false">IF(E913&gt;0,"ja","nein")</f>
        <v>ja</v>
      </c>
      <c r="H913" s="26" t="n">
        <v>118.42</v>
      </c>
      <c r="I913" s="26" t="n">
        <f aca="false">(H913/10+IF(N913=2025,Einstellungen!$B$23,Einstellungen!$C$23))*(1+Einstellungen!$B$10)</f>
        <v>34.03757</v>
      </c>
      <c r="J913" s="25" t="n">
        <f aca="false">E913*I913/100</f>
        <v>0.04908217594</v>
      </c>
      <c r="K913" s="25" t="n">
        <f aca="false">E913*Einstellungen!$B$5/100</f>
        <v>0.041818</v>
      </c>
      <c r="L913" s="23" t="str">
        <f aca="false">IF(I913&lt;Einstellungen!$B$5,"ja","nein")</f>
        <v>nein</v>
      </c>
      <c r="M913" s="23" t="s">
        <v>125</v>
      </c>
      <c r="N913" s="23" t="n">
        <v>2025</v>
      </c>
      <c r="O913" s="23" t="n">
        <v>4</v>
      </c>
    </row>
    <row r="914" customFormat="false" ht="15" hidden="false" customHeight="false" outlineLevel="0" collapsed="false">
      <c r="A914" s="22" t="n">
        <v>45724</v>
      </c>
      <c r="B914" s="23" t="s">
        <v>111</v>
      </c>
      <c r="C914" s="23" t="s">
        <v>122</v>
      </c>
      <c r="D914" s="24" t="n">
        <v>256.8</v>
      </c>
      <c r="E914" s="25" t="n">
        <f aca="false">MAX(D914,0)/1000</f>
        <v>0.2568</v>
      </c>
      <c r="F914" s="25" t="n">
        <f aca="false">MAX(-D914,0)/1000</f>
        <v>0</v>
      </c>
      <c r="G914" s="23" t="str">
        <f aca="false">IF(E914&gt;0,"ja","nein")</f>
        <v>ja</v>
      </c>
      <c r="H914" s="26" t="n">
        <v>121.3</v>
      </c>
      <c r="I914" s="26" t="n">
        <f aca="false">(H914/10+IF(N914=2025,Einstellungen!$B$23,Einstellungen!$C$23))*(1+Einstellungen!$B$10)</f>
        <v>34.38029</v>
      </c>
      <c r="J914" s="25" t="n">
        <f aca="false">E914*I914/100</f>
        <v>0.08828858472</v>
      </c>
      <c r="K914" s="25" t="n">
        <f aca="false">E914*Einstellungen!$B$5/100</f>
        <v>0.074472</v>
      </c>
      <c r="L914" s="23" t="str">
        <f aca="false">IF(I914&lt;Einstellungen!$B$5,"ja","nein")</f>
        <v>nein</v>
      </c>
      <c r="M914" s="23" t="s">
        <v>125</v>
      </c>
      <c r="N914" s="23" t="n">
        <v>2025</v>
      </c>
      <c r="O914" s="23" t="n">
        <v>5</v>
      </c>
    </row>
    <row r="915" customFormat="false" ht="15" hidden="false" customHeight="false" outlineLevel="0" collapsed="false">
      <c r="A915" s="22" t="n">
        <v>45724</v>
      </c>
      <c r="B915" s="23" t="s">
        <v>112</v>
      </c>
      <c r="C915" s="23" t="s">
        <v>122</v>
      </c>
      <c r="D915" s="24" t="n">
        <v>295.4</v>
      </c>
      <c r="E915" s="25" t="n">
        <f aca="false">MAX(D915,0)/1000</f>
        <v>0.2954</v>
      </c>
      <c r="F915" s="25" t="n">
        <f aca="false">MAX(-D915,0)/1000</f>
        <v>0</v>
      </c>
      <c r="G915" s="23" t="str">
        <f aca="false">IF(E915&gt;0,"ja","nein")</f>
        <v>ja</v>
      </c>
      <c r="H915" s="26" t="n">
        <v>127.82</v>
      </c>
      <c r="I915" s="26" t="n">
        <f aca="false">(H915/10+IF(N915=2025,Einstellungen!$B$23,Einstellungen!$C$23))*(1+Einstellungen!$B$10)</f>
        <v>35.15617</v>
      </c>
      <c r="J915" s="25" t="n">
        <f aca="false">E915*I915/100</f>
        <v>0.10385132618</v>
      </c>
      <c r="K915" s="25" t="n">
        <f aca="false">E915*Einstellungen!$B$5/100</f>
        <v>0.085666</v>
      </c>
      <c r="L915" s="23" t="str">
        <f aca="false">IF(I915&lt;Einstellungen!$B$5,"ja","nein")</f>
        <v>nein</v>
      </c>
      <c r="M915" s="23" t="s">
        <v>125</v>
      </c>
      <c r="N915" s="23" t="n">
        <v>2025</v>
      </c>
      <c r="O915" s="23" t="n">
        <v>6</v>
      </c>
    </row>
    <row r="916" customFormat="false" ht="15" hidden="false" customHeight="false" outlineLevel="0" collapsed="false">
      <c r="A916" s="22" t="n">
        <v>45724</v>
      </c>
      <c r="B916" s="23" t="s">
        <v>113</v>
      </c>
      <c r="C916" s="23" t="s">
        <v>122</v>
      </c>
      <c r="D916" s="24" t="n">
        <v>-12.2</v>
      </c>
      <c r="E916" s="25" t="n">
        <f aca="false">MAX(D916,0)/1000</f>
        <v>0</v>
      </c>
      <c r="F916" s="25" t="n">
        <f aca="false">MAX(-D916,0)/1000</f>
        <v>0.0122</v>
      </c>
      <c r="G916" s="23" t="str">
        <f aca="false">IF(E916&gt;0,"ja","nein")</f>
        <v>nein</v>
      </c>
      <c r="H916" s="26" t="n">
        <v>120.59</v>
      </c>
      <c r="I916" s="26" t="n">
        <f aca="false">(H916/10+IF(N916=2025,Einstellungen!$B$23,Einstellungen!$C$23))*(1+Einstellungen!$B$10)</f>
        <v>34.2958</v>
      </c>
      <c r="J916" s="25" t="n">
        <f aca="false">E916*I916/100</f>
        <v>0</v>
      </c>
      <c r="K916" s="25" t="n">
        <f aca="false">E916*Einstellungen!$B$5/100</f>
        <v>0</v>
      </c>
      <c r="L916" s="23" t="str">
        <f aca="false">IF(I916&lt;Einstellungen!$B$5,"ja","nein")</f>
        <v>nein</v>
      </c>
      <c r="M916" s="23" t="s">
        <v>125</v>
      </c>
      <c r="N916" s="23" t="n">
        <v>2025</v>
      </c>
      <c r="O916" s="23" t="n">
        <v>7</v>
      </c>
    </row>
    <row r="917" customFormat="false" ht="15" hidden="false" customHeight="false" outlineLevel="0" collapsed="false">
      <c r="A917" s="22" t="n">
        <v>45724</v>
      </c>
      <c r="B917" s="23" t="s">
        <v>114</v>
      </c>
      <c r="C917" s="23" t="s">
        <v>122</v>
      </c>
      <c r="D917" s="24" t="n">
        <v>-2125.8</v>
      </c>
      <c r="E917" s="25" t="n">
        <f aca="false">MAX(D917,0)/1000</f>
        <v>0</v>
      </c>
      <c r="F917" s="25" t="n">
        <f aca="false">MAX(-D917,0)/1000</f>
        <v>2.1258</v>
      </c>
      <c r="G917" s="23" t="str">
        <f aca="false">IF(E917&gt;0,"ja","nein")</f>
        <v>nein</v>
      </c>
      <c r="H917" s="26" t="n">
        <v>98.04</v>
      </c>
      <c r="I917" s="26" t="n">
        <f aca="false">(H917/10+IF(N917=2025,Einstellungen!$B$23,Einstellungen!$C$23))*(1+Einstellungen!$B$10)</f>
        <v>31.61235</v>
      </c>
      <c r="J917" s="25" t="n">
        <f aca="false">E917*I917/100</f>
        <v>0</v>
      </c>
      <c r="K917" s="25" t="n">
        <f aca="false">E917*Einstellungen!$B$5/100</f>
        <v>0</v>
      </c>
      <c r="L917" s="23" t="str">
        <f aca="false">IF(I917&lt;Einstellungen!$B$5,"ja","nein")</f>
        <v>nein</v>
      </c>
      <c r="M917" s="23" t="s">
        <v>125</v>
      </c>
      <c r="N917" s="23" t="n">
        <v>2025</v>
      </c>
      <c r="O917" s="23" t="n">
        <v>8</v>
      </c>
    </row>
    <row r="918" customFormat="false" ht="15" hidden="false" customHeight="false" outlineLevel="0" collapsed="false">
      <c r="A918" s="22" t="n">
        <v>45724</v>
      </c>
      <c r="B918" s="23" t="s">
        <v>115</v>
      </c>
      <c r="C918" s="23" t="s">
        <v>122</v>
      </c>
      <c r="D918" s="24" t="n">
        <v>-2810.8</v>
      </c>
      <c r="E918" s="25" t="n">
        <f aca="false">MAX(D918,0)/1000</f>
        <v>0</v>
      </c>
      <c r="F918" s="25" t="n">
        <f aca="false">MAX(-D918,0)/1000</f>
        <v>2.8108</v>
      </c>
      <c r="G918" s="23" t="str">
        <f aca="false">IF(E918&gt;0,"ja","nein")</f>
        <v>nein</v>
      </c>
      <c r="H918" s="26" t="n">
        <v>72.54</v>
      </c>
      <c r="I918" s="26" t="n">
        <f aca="false">(H918/10+IF(N918=2025,Einstellungen!$B$23,Einstellungen!$C$23))*(1+Einstellungen!$B$10)</f>
        <v>28.57785</v>
      </c>
      <c r="J918" s="25" t="n">
        <f aca="false">E918*I918/100</f>
        <v>0</v>
      </c>
      <c r="K918" s="25" t="n">
        <f aca="false">E918*Einstellungen!$B$5/100</f>
        <v>0</v>
      </c>
      <c r="L918" s="23" t="str">
        <f aca="false">IF(I918&lt;Einstellungen!$B$5,"ja","nein")</f>
        <v>ja</v>
      </c>
      <c r="M918" s="23" t="s">
        <v>125</v>
      </c>
      <c r="N918" s="23" t="n">
        <v>2025</v>
      </c>
      <c r="O918" s="23" t="n">
        <v>9</v>
      </c>
    </row>
    <row r="919" customFormat="false" ht="15" hidden="false" customHeight="false" outlineLevel="0" collapsed="false">
      <c r="A919" s="22" t="n">
        <v>45724</v>
      </c>
      <c r="B919" s="23" t="s">
        <v>116</v>
      </c>
      <c r="C919" s="23" t="s">
        <v>122</v>
      </c>
      <c r="D919" s="24" t="n">
        <v>-3610.9</v>
      </c>
      <c r="E919" s="25" t="n">
        <f aca="false">MAX(D919,0)/1000</f>
        <v>0</v>
      </c>
      <c r="F919" s="25" t="n">
        <f aca="false">MAX(-D919,0)/1000</f>
        <v>3.6109</v>
      </c>
      <c r="G919" s="23" t="str">
        <f aca="false">IF(E919&gt;0,"ja","nein")</f>
        <v>nein</v>
      </c>
      <c r="H919" s="26" t="n">
        <v>18.05</v>
      </c>
      <c r="I919" s="26" t="n">
        <f aca="false">(H919/10+IF(N919=2025,Einstellungen!$B$23,Einstellungen!$C$23))*(1+Einstellungen!$B$10)</f>
        <v>22.09354</v>
      </c>
      <c r="J919" s="25" t="n">
        <f aca="false">E919*I919/100</f>
        <v>0</v>
      </c>
      <c r="K919" s="25" t="n">
        <f aca="false">E919*Einstellungen!$B$5/100</f>
        <v>0</v>
      </c>
      <c r="L919" s="23" t="str">
        <f aca="false">IF(I919&lt;Einstellungen!$B$5,"ja","nein")</f>
        <v>ja</v>
      </c>
      <c r="M919" s="23" t="s">
        <v>125</v>
      </c>
      <c r="N919" s="23" t="n">
        <v>2025</v>
      </c>
      <c r="O919" s="23" t="n">
        <v>10</v>
      </c>
    </row>
    <row r="920" customFormat="false" ht="15" hidden="false" customHeight="false" outlineLevel="0" collapsed="false">
      <c r="A920" s="22" t="n">
        <v>45724</v>
      </c>
      <c r="B920" s="23" t="s">
        <v>117</v>
      </c>
      <c r="C920" s="23" t="s">
        <v>122</v>
      </c>
      <c r="D920" s="24" t="n">
        <v>-3280.6</v>
      </c>
      <c r="E920" s="25" t="n">
        <f aca="false">MAX(D920,0)/1000</f>
        <v>0</v>
      </c>
      <c r="F920" s="25" t="n">
        <f aca="false">MAX(-D920,0)/1000</f>
        <v>3.2806</v>
      </c>
      <c r="G920" s="23" t="str">
        <f aca="false">IF(E920&gt;0,"ja","nein")</f>
        <v>nein</v>
      </c>
      <c r="H920" s="26" t="n">
        <v>2.07</v>
      </c>
      <c r="I920" s="26" t="n">
        <f aca="false">(H920/10+IF(N920=2025,Einstellungen!$B$23,Einstellungen!$C$23))*(1+Einstellungen!$B$10)</f>
        <v>20.19192</v>
      </c>
      <c r="J920" s="25" t="n">
        <f aca="false">E920*I920/100</f>
        <v>0</v>
      </c>
      <c r="K920" s="25" t="n">
        <f aca="false">E920*Einstellungen!$B$5/100</f>
        <v>0</v>
      </c>
      <c r="L920" s="23" t="str">
        <f aca="false">IF(I920&lt;Einstellungen!$B$5,"ja","nein")</f>
        <v>ja</v>
      </c>
      <c r="M920" s="23" t="s">
        <v>125</v>
      </c>
      <c r="N920" s="23" t="n">
        <v>2025</v>
      </c>
      <c r="O920" s="23" t="n">
        <v>11</v>
      </c>
    </row>
    <row r="921" customFormat="false" ht="15" hidden="false" customHeight="false" outlineLevel="0" collapsed="false">
      <c r="A921" s="22" t="n">
        <v>45724</v>
      </c>
      <c r="B921" s="23" t="s">
        <v>118</v>
      </c>
      <c r="C921" s="23" t="s">
        <v>122</v>
      </c>
      <c r="D921" s="24" t="n">
        <v>-4758.4</v>
      </c>
      <c r="E921" s="25" t="n">
        <f aca="false">MAX(D921,0)/1000</f>
        <v>0</v>
      </c>
      <c r="F921" s="25" t="n">
        <f aca="false">MAX(-D921,0)/1000</f>
        <v>4.7584</v>
      </c>
      <c r="G921" s="23" t="str">
        <f aca="false">IF(E921&gt;0,"ja","nein")</f>
        <v>nein</v>
      </c>
      <c r="H921" s="26" t="n">
        <v>-0.34</v>
      </c>
      <c r="I921" s="26" t="n">
        <f aca="false">(H921/10+IF(N921=2025,Einstellungen!$B$23,Einstellungen!$C$23))*(1+Einstellungen!$B$10)</f>
        <v>19.90513</v>
      </c>
      <c r="J921" s="25" t="n">
        <f aca="false">E921*I921/100</f>
        <v>0</v>
      </c>
      <c r="K921" s="25" t="n">
        <f aca="false">E921*Einstellungen!$B$5/100</f>
        <v>0</v>
      </c>
      <c r="L921" s="23" t="str">
        <f aca="false">IF(I921&lt;Einstellungen!$B$5,"ja","nein")</f>
        <v>ja</v>
      </c>
      <c r="M921" s="23" t="s">
        <v>125</v>
      </c>
      <c r="N921" s="23" t="n">
        <v>2025</v>
      </c>
      <c r="O921" s="23" t="n">
        <v>12</v>
      </c>
    </row>
    <row r="922" customFormat="false" ht="15" hidden="false" customHeight="false" outlineLevel="0" collapsed="false">
      <c r="A922" s="22" t="n">
        <v>45724</v>
      </c>
      <c r="B922" s="23" t="s">
        <v>119</v>
      </c>
      <c r="C922" s="23" t="s">
        <v>122</v>
      </c>
      <c r="D922" s="24" t="n">
        <v>-4444.4</v>
      </c>
      <c r="E922" s="25" t="n">
        <f aca="false">MAX(D922,0)/1000</f>
        <v>0</v>
      </c>
      <c r="F922" s="25" t="n">
        <f aca="false">MAX(-D922,0)/1000</f>
        <v>4.4444</v>
      </c>
      <c r="G922" s="23" t="str">
        <f aca="false">IF(E922&gt;0,"ja","nein")</f>
        <v>nein</v>
      </c>
      <c r="H922" s="26" t="n">
        <v>-0.1</v>
      </c>
      <c r="I922" s="26" t="n">
        <f aca="false">(H922/10+IF(N922=2025,Einstellungen!$B$23,Einstellungen!$C$23))*(1+Einstellungen!$B$10)</f>
        <v>19.93369</v>
      </c>
      <c r="J922" s="25" t="n">
        <f aca="false">E922*I922/100</f>
        <v>0</v>
      </c>
      <c r="K922" s="25" t="n">
        <f aca="false">E922*Einstellungen!$B$5/100</f>
        <v>0</v>
      </c>
      <c r="L922" s="23" t="str">
        <f aca="false">IF(I922&lt;Einstellungen!$B$5,"ja","nein")</f>
        <v>ja</v>
      </c>
      <c r="M922" s="23" t="s">
        <v>125</v>
      </c>
      <c r="N922" s="23" t="n">
        <v>2025</v>
      </c>
      <c r="O922" s="23" t="n">
        <v>13</v>
      </c>
    </row>
    <row r="923" customFormat="false" ht="15" hidden="false" customHeight="false" outlineLevel="0" collapsed="false">
      <c r="A923" s="22" t="n">
        <v>45724</v>
      </c>
      <c r="B923" s="23" t="s">
        <v>120</v>
      </c>
      <c r="C923" s="23" t="s">
        <v>122</v>
      </c>
      <c r="D923" s="24" t="n">
        <v>-3593.6</v>
      </c>
      <c r="E923" s="25" t="n">
        <f aca="false">MAX(D923,0)/1000</f>
        <v>0</v>
      </c>
      <c r="F923" s="25" t="n">
        <f aca="false">MAX(-D923,0)/1000</f>
        <v>3.5936</v>
      </c>
      <c r="G923" s="23" t="str">
        <f aca="false">IF(E923&gt;0,"ja","nein")</f>
        <v>nein</v>
      </c>
      <c r="H923" s="26" t="n">
        <v>0.07</v>
      </c>
      <c r="I923" s="26" t="n">
        <f aca="false">(H923/10+IF(N923=2025,Einstellungen!$B$23,Einstellungen!$C$23))*(1+Einstellungen!$B$10)</f>
        <v>19.95392</v>
      </c>
      <c r="J923" s="25" t="n">
        <f aca="false">E923*I923/100</f>
        <v>0</v>
      </c>
      <c r="K923" s="25" t="n">
        <f aca="false">E923*Einstellungen!$B$5/100</f>
        <v>0</v>
      </c>
      <c r="L923" s="23" t="str">
        <f aca="false">IF(I923&lt;Einstellungen!$B$5,"ja","nein")</f>
        <v>ja</v>
      </c>
      <c r="M923" s="23" t="s">
        <v>125</v>
      </c>
      <c r="N923" s="23" t="n">
        <v>2025</v>
      </c>
      <c r="O923" s="23" t="n">
        <v>14</v>
      </c>
    </row>
    <row r="924" customFormat="false" ht="15" hidden="false" customHeight="false" outlineLevel="0" collapsed="false">
      <c r="A924" s="22" t="n">
        <v>45724</v>
      </c>
      <c r="B924" s="23" t="s">
        <v>104</v>
      </c>
      <c r="C924" s="23" t="s">
        <v>122</v>
      </c>
      <c r="D924" s="24" t="n">
        <v>-82.3</v>
      </c>
      <c r="E924" s="25" t="n">
        <f aca="false">MAX(D924,0)/1000</f>
        <v>0</v>
      </c>
      <c r="F924" s="25" t="n">
        <f aca="false">MAX(-D924,0)/1000</f>
        <v>0.0823</v>
      </c>
      <c r="G924" s="23" t="str">
        <f aca="false">IF(E924&gt;0,"ja","nein")</f>
        <v>nein</v>
      </c>
      <c r="H924" s="26" t="n">
        <v>56.2</v>
      </c>
      <c r="I924" s="26" t="n">
        <f aca="false">(H924/10+IF(N924=2025,Einstellungen!$B$23,Einstellungen!$C$23))*(1+Einstellungen!$B$10)</f>
        <v>26.63339</v>
      </c>
      <c r="J924" s="25" t="n">
        <f aca="false">E924*I924/100</f>
        <v>0</v>
      </c>
      <c r="K924" s="25" t="n">
        <f aca="false">E924*Einstellungen!$B$5/100</f>
        <v>0</v>
      </c>
      <c r="L924" s="23" t="str">
        <f aca="false">IF(I924&lt;Einstellungen!$B$5,"ja","nein")</f>
        <v>ja</v>
      </c>
      <c r="M924" s="23" t="s">
        <v>125</v>
      </c>
      <c r="N924" s="23" t="n">
        <v>2025</v>
      </c>
      <c r="O924" s="23" t="n">
        <v>15</v>
      </c>
    </row>
    <row r="925" customFormat="false" ht="15" hidden="false" customHeight="false" outlineLevel="0" collapsed="false">
      <c r="A925" s="22" t="n">
        <v>45724</v>
      </c>
      <c r="B925" s="23" t="s">
        <v>105</v>
      </c>
      <c r="C925" s="23" t="s">
        <v>122</v>
      </c>
      <c r="D925" s="24" t="n">
        <v>773.3</v>
      </c>
      <c r="E925" s="25" t="n">
        <f aca="false">MAX(D925,0)/1000</f>
        <v>0.7733</v>
      </c>
      <c r="F925" s="25" t="n">
        <f aca="false">MAX(-D925,0)/1000</f>
        <v>0</v>
      </c>
      <c r="G925" s="23" t="str">
        <f aca="false">IF(E925&gt;0,"ja","nein")</f>
        <v>ja</v>
      </c>
      <c r="H925" s="26" t="n">
        <v>100.86</v>
      </c>
      <c r="I925" s="26" t="n">
        <f aca="false">(H925/10+IF(N925=2025,Einstellungen!$B$23,Einstellungen!$C$23))*(1+Einstellungen!$B$10)</f>
        <v>31.94793</v>
      </c>
      <c r="J925" s="25" t="n">
        <f aca="false">E925*I925/100</f>
        <v>0.24705334269</v>
      </c>
      <c r="K925" s="25" t="n">
        <f aca="false">E925*Einstellungen!$B$5/100</f>
        <v>0.224257</v>
      </c>
      <c r="L925" s="23" t="str">
        <f aca="false">IF(I925&lt;Einstellungen!$B$5,"ja","nein")</f>
        <v>nein</v>
      </c>
      <c r="M925" s="23" t="s">
        <v>125</v>
      </c>
      <c r="N925" s="23" t="n">
        <v>2025</v>
      </c>
      <c r="O925" s="23" t="n">
        <v>16</v>
      </c>
    </row>
    <row r="926" customFormat="false" ht="15" hidden="false" customHeight="false" outlineLevel="0" collapsed="false">
      <c r="A926" s="22" t="n">
        <v>45724</v>
      </c>
      <c r="B926" s="23" t="s">
        <v>97</v>
      </c>
      <c r="C926" s="23" t="s">
        <v>122</v>
      </c>
      <c r="D926" s="24" t="n">
        <v>663.2</v>
      </c>
      <c r="E926" s="25" t="n">
        <f aca="false">MAX(D926,0)/1000</f>
        <v>0.6632</v>
      </c>
      <c r="F926" s="25" t="n">
        <f aca="false">MAX(-D926,0)/1000</f>
        <v>0</v>
      </c>
      <c r="G926" s="23" t="str">
        <f aca="false">IF(E926&gt;0,"ja","nein")</f>
        <v>ja</v>
      </c>
      <c r="H926" s="26" t="n">
        <v>145.58</v>
      </c>
      <c r="I926" s="26" t="n">
        <f aca="false">(H926/10+IF(N926=2025,Einstellungen!$B$23,Einstellungen!$C$23))*(1+Einstellungen!$B$10)</f>
        <v>37.26961</v>
      </c>
      <c r="J926" s="25" t="n">
        <f aca="false">E926*I926/100</f>
        <v>0.24717205352</v>
      </c>
      <c r="K926" s="25" t="n">
        <f aca="false">E926*Einstellungen!$B$5/100</f>
        <v>0.192328</v>
      </c>
      <c r="L926" s="23" t="str">
        <f aca="false">IF(I926&lt;Einstellungen!$B$5,"ja","nein")</f>
        <v>nein</v>
      </c>
      <c r="M926" s="23" t="s">
        <v>125</v>
      </c>
      <c r="N926" s="23" t="n">
        <v>2025</v>
      </c>
      <c r="O926" s="23" t="n">
        <v>17</v>
      </c>
    </row>
    <row r="927" customFormat="false" ht="15" hidden="false" customHeight="false" outlineLevel="0" collapsed="false">
      <c r="A927" s="22" t="n">
        <v>45724</v>
      </c>
      <c r="B927" s="23" t="s">
        <v>99</v>
      </c>
      <c r="C927" s="23" t="s">
        <v>122</v>
      </c>
      <c r="D927" s="24" t="n">
        <v>296.8</v>
      </c>
      <c r="E927" s="25" t="n">
        <f aca="false">MAX(D927,0)/1000</f>
        <v>0.2968</v>
      </c>
      <c r="F927" s="25" t="n">
        <f aca="false">MAX(-D927,0)/1000</f>
        <v>0</v>
      </c>
      <c r="G927" s="23" t="str">
        <f aca="false">IF(E927&gt;0,"ja","nein")</f>
        <v>ja</v>
      </c>
      <c r="H927" s="26" t="n">
        <v>174.05</v>
      </c>
      <c r="I927" s="26" t="n">
        <f aca="false">(H927/10+IF(N927=2025,Einstellungen!$B$23,Einstellungen!$C$23))*(1+Einstellungen!$B$10)</f>
        <v>40.65754</v>
      </c>
      <c r="J927" s="25" t="n">
        <f aca="false">E927*I927/100</f>
        <v>0.12067157872</v>
      </c>
      <c r="K927" s="25" t="n">
        <f aca="false">E927*Einstellungen!$B$5/100</f>
        <v>0.086072</v>
      </c>
      <c r="L927" s="23" t="str">
        <f aca="false">IF(I927&lt;Einstellungen!$B$5,"ja","nein")</f>
        <v>nein</v>
      </c>
      <c r="M927" s="23" t="s">
        <v>125</v>
      </c>
      <c r="N927" s="23" t="n">
        <v>2025</v>
      </c>
      <c r="O927" s="23" t="n">
        <v>18</v>
      </c>
    </row>
    <row r="928" customFormat="false" ht="15" hidden="false" customHeight="false" outlineLevel="0" collapsed="false">
      <c r="A928" s="22" t="n">
        <v>45724</v>
      </c>
      <c r="B928" s="23" t="s">
        <v>100</v>
      </c>
      <c r="C928" s="23" t="s">
        <v>122</v>
      </c>
      <c r="D928" s="24" t="n">
        <v>207.5</v>
      </c>
      <c r="E928" s="25" t="n">
        <f aca="false">MAX(D928,0)/1000</f>
        <v>0.2075</v>
      </c>
      <c r="F928" s="25" t="n">
        <f aca="false">MAX(-D928,0)/1000</f>
        <v>0</v>
      </c>
      <c r="G928" s="23" t="str">
        <f aca="false">IF(E928&gt;0,"ja","nein")</f>
        <v>ja</v>
      </c>
      <c r="H928" s="26" t="n">
        <v>140.03</v>
      </c>
      <c r="I928" s="26" t="n">
        <f aca="false">(H928/10+IF(N928=2025,Einstellungen!$B$23,Einstellungen!$C$23))*(1+Einstellungen!$B$10)</f>
        <v>36.60916</v>
      </c>
      <c r="J928" s="25" t="n">
        <f aca="false">E928*I928/100</f>
        <v>0.075964007</v>
      </c>
      <c r="K928" s="25" t="n">
        <f aca="false">E928*Einstellungen!$B$5/100</f>
        <v>0.060175</v>
      </c>
      <c r="L928" s="23" t="str">
        <f aca="false">IF(I928&lt;Einstellungen!$B$5,"ja","nein")</f>
        <v>nein</v>
      </c>
      <c r="M928" s="23" t="s">
        <v>125</v>
      </c>
      <c r="N928" s="23" t="n">
        <v>2025</v>
      </c>
      <c r="O928" s="23" t="n">
        <v>19</v>
      </c>
    </row>
    <row r="929" customFormat="false" ht="15" hidden="false" customHeight="false" outlineLevel="0" collapsed="false">
      <c r="A929" s="22" t="n">
        <v>45724</v>
      </c>
      <c r="B929" s="23" t="s">
        <v>92</v>
      </c>
      <c r="C929" s="23" t="s">
        <v>122</v>
      </c>
      <c r="D929" s="24" t="n">
        <v>194.8</v>
      </c>
      <c r="E929" s="25" t="n">
        <f aca="false">MAX(D929,0)/1000</f>
        <v>0.1948</v>
      </c>
      <c r="F929" s="25" t="n">
        <f aca="false">MAX(-D929,0)/1000</f>
        <v>0</v>
      </c>
      <c r="G929" s="23" t="str">
        <f aca="false">IF(E929&gt;0,"ja","nein")</f>
        <v>ja</v>
      </c>
      <c r="H929" s="26" t="n">
        <v>111.21</v>
      </c>
      <c r="I929" s="26" t="n">
        <f aca="false">(H929/10+IF(N929=2025,Einstellungen!$B$23,Einstellungen!$C$23))*(1+Einstellungen!$B$10)</f>
        <v>33.17958</v>
      </c>
      <c r="J929" s="25" t="n">
        <f aca="false">E929*I929/100</f>
        <v>0.06463382184</v>
      </c>
      <c r="K929" s="25" t="n">
        <f aca="false">E929*Einstellungen!$B$5/100</f>
        <v>0.056492</v>
      </c>
      <c r="L929" s="23" t="str">
        <f aca="false">IF(I929&lt;Einstellungen!$B$5,"ja","nein")</f>
        <v>nein</v>
      </c>
      <c r="M929" s="23" t="s">
        <v>125</v>
      </c>
      <c r="N929" s="23" t="n">
        <v>2025</v>
      </c>
      <c r="O929" s="23" t="n">
        <v>20</v>
      </c>
    </row>
    <row r="930" customFormat="false" ht="15" hidden="false" customHeight="false" outlineLevel="0" collapsed="false">
      <c r="A930" s="22" t="n">
        <v>45724</v>
      </c>
      <c r="B930" s="23" t="s">
        <v>95</v>
      </c>
      <c r="C930" s="23" t="s">
        <v>122</v>
      </c>
      <c r="D930" s="24" t="n">
        <v>190.9</v>
      </c>
      <c r="E930" s="25" t="n">
        <f aca="false">MAX(D930,0)/1000</f>
        <v>0.1909</v>
      </c>
      <c r="F930" s="25" t="n">
        <f aca="false">MAX(-D930,0)/1000</f>
        <v>0</v>
      </c>
      <c r="G930" s="23" t="str">
        <f aca="false">IF(E930&gt;0,"ja","nein")</f>
        <v>ja</v>
      </c>
      <c r="H930" s="26" t="n">
        <v>100</v>
      </c>
      <c r="I930" s="26" t="n">
        <f aca="false">(H930/10+IF(N930=2025,Einstellungen!$B$23,Einstellungen!$C$23))*(1+Einstellungen!$B$10)</f>
        <v>31.84559</v>
      </c>
      <c r="J930" s="25" t="n">
        <f aca="false">E930*I930/100</f>
        <v>0.06079323131</v>
      </c>
      <c r="K930" s="25" t="n">
        <f aca="false">E930*Einstellungen!$B$5/100</f>
        <v>0.055361</v>
      </c>
      <c r="L930" s="23" t="str">
        <f aca="false">IF(I930&lt;Einstellungen!$B$5,"ja","nein")</f>
        <v>nein</v>
      </c>
      <c r="M930" s="23" t="s">
        <v>125</v>
      </c>
      <c r="N930" s="23" t="n">
        <v>2025</v>
      </c>
      <c r="O930" s="23" t="n">
        <v>21</v>
      </c>
    </row>
    <row r="931" customFormat="false" ht="15" hidden="false" customHeight="false" outlineLevel="0" collapsed="false">
      <c r="A931" s="22" t="n">
        <v>45724</v>
      </c>
      <c r="B931" s="23" t="s">
        <v>96</v>
      </c>
      <c r="C931" s="23" t="s">
        <v>122</v>
      </c>
      <c r="D931" s="24" t="n">
        <v>137.9</v>
      </c>
      <c r="E931" s="25" t="n">
        <f aca="false">MAX(D931,0)/1000</f>
        <v>0.1379</v>
      </c>
      <c r="F931" s="25" t="n">
        <f aca="false">MAX(-D931,0)/1000</f>
        <v>0</v>
      </c>
      <c r="G931" s="23" t="str">
        <f aca="false">IF(E931&gt;0,"ja","nein")</f>
        <v>ja</v>
      </c>
      <c r="H931" s="26" t="n">
        <v>99.24</v>
      </c>
      <c r="I931" s="26" t="n">
        <f aca="false">(H931/10+IF(N931=2025,Einstellungen!$B$23,Einstellungen!$C$23))*(1+Einstellungen!$B$10)</f>
        <v>31.75515</v>
      </c>
      <c r="J931" s="25" t="n">
        <f aca="false">E931*I931/100</f>
        <v>0.04379035185</v>
      </c>
      <c r="K931" s="25" t="n">
        <f aca="false">E931*Einstellungen!$B$5/100</f>
        <v>0.039991</v>
      </c>
      <c r="L931" s="23" t="str">
        <f aca="false">IF(I931&lt;Einstellungen!$B$5,"ja","nein")</f>
        <v>nein</v>
      </c>
      <c r="M931" s="23" t="s">
        <v>125</v>
      </c>
      <c r="N931" s="23" t="n">
        <v>2025</v>
      </c>
      <c r="O931" s="23" t="n">
        <v>22</v>
      </c>
    </row>
    <row r="932" customFormat="false" ht="15" hidden="false" customHeight="false" outlineLevel="0" collapsed="false">
      <c r="A932" s="22" t="n">
        <v>45724</v>
      </c>
      <c r="B932" s="23" t="s">
        <v>101</v>
      </c>
      <c r="C932" s="23" t="s">
        <v>122</v>
      </c>
      <c r="D932" s="24" t="n">
        <v>143.4</v>
      </c>
      <c r="E932" s="25" t="n">
        <f aca="false">MAX(D932,0)/1000</f>
        <v>0.1434</v>
      </c>
      <c r="F932" s="25" t="n">
        <f aca="false">MAX(-D932,0)/1000</f>
        <v>0</v>
      </c>
      <c r="G932" s="23" t="str">
        <f aca="false">IF(E932&gt;0,"ja","nein")</f>
        <v>ja</v>
      </c>
      <c r="H932" s="26" t="n">
        <v>97.94</v>
      </c>
      <c r="I932" s="26" t="n">
        <f aca="false">(H932/10+IF(N932=2025,Einstellungen!$B$23,Einstellungen!$C$23))*(1+Einstellungen!$B$10)</f>
        <v>31.60045</v>
      </c>
      <c r="J932" s="25" t="n">
        <f aca="false">E932*I932/100</f>
        <v>0.0453150453</v>
      </c>
      <c r="K932" s="25" t="n">
        <f aca="false">E932*Einstellungen!$B$5/100</f>
        <v>0.041586</v>
      </c>
      <c r="L932" s="23" t="str">
        <f aca="false">IF(I932&lt;Einstellungen!$B$5,"ja","nein")</f>
        <v>nein</v>
      </c>
      <c r="M932" s="23" t="s">
        <v>125</v>
      </c>
      <c r="N932" s="23" t="n">
        <v>2025</v>
      </c>
      <c r="O932" s="23" t="n">
        <v>23</v>
      </c>
    </row>
    <row r="933" customFormat="false" ht="15" hidden="false" customHeight="false" outlineLevel="0" collapsed="false">
      <c r="A933" s="22" t="n">
        <v>45725</v>
      </c>
      <c r="B933" s="23" t="s">
        <v>102</v>
      </c>
      <c r="C933" s="23" t="s">
        <v>124</v>
      </c>
      <c r="D933" s="24" t="n">
        <v>140.7</v>
      </c>
      <c r="E933" s="25" t="n">
        <f aca="false">MAX(D933,0)/1000</f>
        <v>0.1407</v>
      </c>
      <c r="F933" s="25" t="n">
        <f aca="false">MAX(-D933,0)/1000</f>
        <v>0</v>
      </c>
      <c r="G933" s="23" t="str">
        <f aca="false">IF(E933&gt;0,"ja","nein")</f>
        <v>ja</v>
      </c>
      <c r="H933" s="26" t="n">
        <v>95.19</v>
      </c>
      <c r="I933" s="26" t="n">
        <f aca="false">(H933/10+IF(N933=2025,Einstellungen!$B$23,Einstellungen!$C$23))*(1+Einstellungen!$B$10)</f>
        <v>31.2732</v>
      </c>
      <c r="J933" s="25" t="n">
        <f aca="false">E933*I933/100</f>
        <v>0.0440013924</v>
      </c>
      <c r="K933" s="25" t="n">
        <f aca="false">E933*Einstellungen!$B$5/100</f>
        <v>0.040803</v>
      </c>
      <c r="L933" s="23" t="str">
        <f aca="false">IF(I933&lt;Einstellungen!$B$5,"ja","nein")</f>
        <v>nein</v>
      </c>
      <c r="M933" s="23" t="s">
        <v>125</v>
      </c>
      <c r="N933" s="23" t="n">
        <v>2025</v>
      </c>
      <c r="O933" s="23" t="n">
        <v>0</v>
      </c>
    </row>
    <row r="934" customFormat="false" ht="15" hidden="false" customHeight="false" outlineLevel="0" collapsed="false">
      <c r="A934" s="22" t="n">
        <v>45725</v>
      </c>
      <c r="B934" s="23" t="s">
        <v>107</v>
      </c>
      <c r="C934" s="23" t="s">
        <v>124</v>
      </c>
      <c r="D934" s="24" t="n">
        <v>233.3</v>
      </c>
      <c r="E934" s="25" t="n">
        <f aca="false">MAX(D934,0)/1000</f>
        <v>0.2333</v>
      </c>
      <c r="F934" s="25" t="n">
        <f aca="false">MAX(-D934,0)/1000</f>
        <v>0</v>
      </c>
      <c r="G934" s="23" t="str">
        <f aca="false">IF(E934&gt;0,"ja","nein")</f>
        <v>ja</v>
      </c>
      <c r="H934" s="26" t="n">
        <v>94.81</v>
      </c>
      <c r="I934" s="26" t="n">
        <f aca="false">(H934/10+IF(N934=2025,Einstellungen!$B$23,Einstellungen!$C$23))*(1+Einstellungen!$B$10)</f>
        <v>31.22798</v>
      </c>
      <c r="J934" s="25" t="n">
        <f aca="false">E934*I934/100</f>
        <v>0.07285487734</v>
      </c>
      <c r="K934" s="25" t="n">
        <f aca="false">E934*Einstellungen!$B$5/100</f>
        <v>0.067657</v>
      </c>
      <c r="L934" s="23" t="str">
        <f aca="false">IF(I934&lt;Einstellungen!$B$5,"ja","nein")</f>
        <v>nein</v>
      </c>
      <c r="M934" s="23" t="s">
        <v>125</v>
      </c>
      <c r="N934" s="23" t="n">
        <v>2025</v>
      </c>
      <c r="O934" s="23" t="n">
        <v>1</v>
      </c>
    </row>
    <row r="935" customFormat="false" ht="15" hidden="false" customHeight="false" outlineLevel="0" collapsed="false">
      <c r="A935" s="22" t="n">
        <v>45725</v>
      </c>
      <c r="B935" s="23" t="s">
        <v>108</v>
      </c>
      <c r="C935" s="23" t="s">
        <v>124</v>
      </c>
      <c r="D935" s="24" t="n">
        <v>201</v>
      </c>
      <c r="E935" s="25" t="n">
        <f aca="false">MAX(D935,0)/1000</f>
        <v>0.201</v>
      </c>
      <c r="F935" s="25" t="n">
        <f aca="false">MAX(-D935,0)/1000</f>
        <v>0</v>
      </c>
      <c r="G935" s="23" t="str">
        <f aca="false">IF(E935&gt;0,"ja","nein")</f>
        <v>ja</v>
      </c>
      <c r="H935" s="26" t="n">
        <v>94.44</v>
      </c>
      <c r="I935" s="26" t="n">
        <f aca="false">(H935/10+IF(N935=2025,Einstellungen!$B$23,Einstellungen!$C$23))*(1+Einstellungen!$B$10)</f>
        <v>31.18395</v>
      </c>
      <c r="J935" s="25" t="n">
        <f aca="false">E935*I935/100</f>
        <v>0.0626797395</v>
      </c>
      <c r="K935" s="25" t="n">
        <f aca="false">E935*Einstellungen!$B$5/100</f>
        <v>0.05829</v>
      </c>
      <c r="L935" s="23" t="str">
        <f aca="false">IF(I935&lt;Einstellungen!$B$5,"ja","nein")</f>
        <v>nein</v>
      </c>
      <c r="M935" s="23" t="s">
        <v>125</v>
      </c>
      <c r="N935" s="23" t="n">
        <v>2025</v>
      </c>
      <c r="O935" s="23" t="n">
        <v>2</v>
      </c>
    </row>
    <row r="936" customFormat="false" ht="15" hidden="false" customHeight="false" outlineLevel="0" collapsed="false">
      <c r="A936" s="22" t="n">
        <v>45725</v>
      </c>
      <c r="B936" s="23" t="s">
        <v>109</v>
      </c>
      <c r="C936" s="23" t="s">
        <v>124</v>
      </c>
      <c r="D936" s="24" t="n">
        <v>178.9</v>
      </c>
      <c r="E936" s="25" t="n">
        <f aca="false">MAX(D936,0)/1000</f>
        <v>0.1789</v>
      </c>
      <c r="F936" s="25" t="n">
        <f aca="false">MAX(-D936,0)/1000</f>
        <v>0</v>
      </c>
      <c r="G936" s="23" t="str">
        <f aca="false">IF(E936&gt;0,"ja","nein")</f>
        <v>ja</v>
      </c>
      <c r="H936" s="26" t="n">
        <v>96.51</v>
      </c>
      <c r="I936" s="26" t="n">
        <f aca="false">(H936/10+IF(N936=2025,Einstellungen!$B$23,Einstellungen!$C$23))*(1+Einstellungen!$B$10)</f>
        <v>31.43028</v>
      </c>
      <c r="J936" s="25" t="n">
        <f aca="false">E936*I936/100</f>
        <v>0.05622877092</v>
      </c>
      <c r="K936" s="25" t="n">
        <f aca="false">E936*Einstellungen!$B$5/100</f>
        <v>0.051881</v>
      </c>
      <c r="L936" s="23" t="str">
        <f aca="false">IF(I936&lt;Einstellungen!$B$5,"ja","nein")</f>
        <v>nein</v>
      </c>
      <c r="M936" s="23" t="s">
        <v>125</v>
      </c>
      <c r="N936" s="23" t="n">
        <v>2025</v>
      </c>
      <c r="O936" s="23" t="n">
        <v>3</v>
      </c>
    </row>
    <row r="937" customFormat="false" ht="15" hidden="false" customHeight="false" outlineLevel="0" collapsed="false">
      <c r="A937" s="22" t="n">
        <v>45725</v>
      </c>
      <c r="B937" s="23" t="s">
        <v>110</v>
      </c>
      <c r="C937" s="23" t="s">
        <v>124</v>
      </c>
      <c r="D937" s="24" t="n">
        <v>159.2</v>
      </c>
      <c r="E937" s="25" t="n">
        <f aca="false">MAX(D937,0)/1000</f>
        <v>0.1592</v>
      </c>
      <c r="F937" s="25" t="n">
        <f aca="false">MAX(-D937,0)/1000</f>
        <v>0</v>
      </c>
      <c r="G937" s="23" t="str">
        <f aca="false">IF(E937&gt;0,"ja","nein")</f>
        <v>ja</v>
      </c>
      <c r="H937" s="26" t="n">
        <v>98.67</v>
      </c>
      <c r="I937" s="26" t="n">
        <f aca="false">(H937/10+IF(N937=2025,Einstellungen!$B$23,Einstellungen!$C$23))*(1+Einstellungen!$B$10)</f>
        <v>31.68732</v>
      </c>
      <c r="J937" s="25" t="n">
        <f aca="false">E937*I937/100</f>
        <v>0.05044621344</v>
      </c>
      <c r="K937" s="25" t="n">
        <f aca="false">E937*Einstellungen!$B$5/100</f>
        <v>0.046168</v>
      </c>
      <c r="L937" s="23" t="str">
        <f aca="false">IF(I937&lt;Einstellungen!$B$5,"ja","nein")</f>
        <v>nein</v>
      </c>
      <c r="M937" s="23" t="s">
        <v>125</v>
      </c>
      <c r="N937" s="23" t="n">
        <v>2025</v>
      </c>
      <c r="O937" s="23" t="n">
        <v>4</v>
      </c>
    </row>
    <row r="938" customFormat="false" ht="15" hidden="false" customHeight="false" outlineLevel="0" collapsed="false">
      <c r="A938" s="22" t="n">
        <v>45725</v>
      </c>
      <c r="B938" s="23" t="s">
        <v>111</v>
      </c>
      <c r="C938" s="23" t="s">
        <v>124</v>
      </c>
      <c r="D938" s="24" t="n">
        <v>242.2</v>
      </c>
      <c r="E938" s="25" t="n">
        <f aca="false">MAX(D938,0)/1000</f>
        <v>0.2422</v>
      </c>
      <c r="F938" s="25" t="n">
        <f aca="false">MAX(-D938,0)/1000</f>
        <v>0</v>
      </c>
      <c r="G938" s="23" t="str">
        <f aca="false">IF(E938&gt;0,"ja","nein")</f>
        <v>ja</v>
      </c>
      <c r="H938" s="26" t="n">
        <v>101.51</v>
      </c>
      <c r="I938" s="26" t="n">
        <f aca="false">(H938/10+IF(N938=2025,Einstellungen!$B$23,Einstellungen!$C$23))*(1+Einstellungen!$B$10)</f>
        <v>32.02528</v>
      </c>
      <c r="J938" s="25" t="n">
        <f aca="false">E938*I938/100</f>
        <v>0.07756522816</v>
      </c>
      <c r="K938" s="25" t="n">
        <f aca="false">E938*Einstellungen!$B$5/100</f>
        <v>0.070238</v>
      </c>
      <c r="L938" s="23" t="str">
        <f aca="false">IF(I938&lt;Einstellungen!$B$5,"ja","nein")</f>
        <v>nein</v>
      </c>
      <c r="M938" s="23" t="s">
        <v>125</v>
      </c>
      <c r="N938" s="23" t="n">
        <v>2025</v>
      </c>
      <c r="O938" s="23" t="n">
        <v>5</v>
      </c>
    </row>
    <row r="939" customFormat="false" ht="15" hidden="false" customHeight="false" outlineLevel="0" collapsed="false">
      <c r="A939" s="22" t="n">
        <v>45725</v>
      </c>
      <c r="B939" s="23" t="s">
        <v>112</v>
      </c>
      <c r="C939" s="23" t="s">
        <v>124</v>
      </c>
      <c r="D939" s="24" t="n">
        <v>227.8</v>
      </c>
      <c r="E939" s="25" t="n">
        <f aca="false">MAX(D939,0)/1000</f>
        <v>0.2278</v>
      </c>
      <c r="F939" s="25" t="n">
        <f aca="false">MAX(-D939,0)/1000</f>
        <v>0</v>
      </c>
      <c r="G939" s="23" t="str">
        <f aca="false">IF(E939&gt;0,"ja","nein")</f>
        <v>ja</v>
      </c>
      <c r="H939" s="26" t="n">
        <v>100</v>
      </c>
      <c r="I939" s="26" t="n">
        <f aca="false">(H939/10+IF(N939=2025,Einstellungen!$B$23,Einstellungen!$C$23))*(1+Einstellungen!$B$10)</f>
        <v>31.84559</v>
      </c>
      <c r="J939" s="25" t="n">
        <f aca="false">E939*I939/100</f>
        <v>0.07254425402</v>
      </c>
      <c r="K939" s="25" t="n">
        <f aca="false">E939*Einstellungen!$B$5/100</f>
        <v>0.066062</v>
      </c>
      <c r="L939" s="23" t="str">
        <f aca="false">IF(I939&lt;Einstellungen!$B$5,"ja","nein")</f>
        <v>nein</v>
      </c>
      <c r="M939" s="23" t="s">
        <v>125</v>
      </c>
      <c r="N939" s="23" t="n">
        <v>2025</v>
      </c>
      <c r="O939" s="23" t="n">
        <v>6</v>
      </c>
    </row>
    <row r="940" customFormat="false" ht="15" hidden="false" customHeight="false" outlineLevel="0" collapsed="false">
      <c r="A940" s="22" t="n">
        <v>45725</v>
      </c>
      <c r="B940" s="23" t="s">
        <v>113</v>
      </c>
      <c r="C940" s="23" t="s">
        <v>124</v>
      </c>
      <c r="D940" s="24" t="n">
        <v>-169</v>
      </c>
      <c r="E940" s="25" t="n">
        <f aca="false">MAX(D940,0)/1000</f>
        <v>0</v>
      </c>
      <c r="F940" s="25" t="n">
        <f aca="false">MAX(-D940,0)/1000</f>
        <v>0.169</v>
      </c>
      <c r="G940" s="23" t="str">
        <f aca="false">IF(E940&gt;0,"ja","nein")</f>
        <v>nein</v>
      </c>
      <c r="H940" s="26" t="n">
        <v>93.01</v>
      </c>
      <c r="I940" s="26" t="n">
        <f aca="false">(H940/10+IF(N940=2025,Einstellungen!$B$23,Einstellungen!$C$23))*(1+Einstellungen!$B$10)</f>
        <v>31.01378</v>
      </c>
      <c r="J940" s="25" t="n">
        <f aca="false">E940*I940/100</f>
        <v>0</v>
      </c>
      <c r="K940" s="25" t="n">
        <f aca="false">E940*Einstellungen!$B$5/100</f>
        <v>0</v>
      </c>
      <c r="L940" s="23" t="str">
        <f aca="false">IF(I940&lt;Einstellungen!$B$5,"ja","nein")</f>
        <v>nein</v>
      </c>
      <c r="M940" s="23" t="s">
        <v>125</v>
      </c>
      <c r="N940" s="23" t="n">
        <v>2025</v>
      </c>
      <c r="O940" s="23" t="n">
        <v>7</v>
      </c>
    </row>
    <row r="941" customFormat="false" ht="15" hidden="false" customHeight="false" outlineLevel="0" collapsed="false">
      <c r="A941" s="22" t="n">
        <v>45725</v>
      </c>
      <c r="B941" s="23" t="s">
        <v>114</v>
      </c>
      <c r="C941" s="23" t="s">
        <v>124</v>
      </c>
      <c r="D941" s="24" t="n">
        <v>-2293.2</v>
      </c>
      <c r="E941" s="25" t="n">
        <f aca="false">MAX(D941,0)/1000</f>
        <v>0</v>
      </c>
      <c r="F941" s="25" t="n">
        <f aca="false">MAX(-D941,0)/1000</f>
        <v>2.2932</v>
      </c>
      <c r="G941" s="23" t="str">
        <f aca="false">IF(E941&gt;0,"ja","nein")</f>
        <v>nein</v>
      </c>
      <c r="H941" s="26" t="n">
        <v>65.4</v>
      </c>
      <c r="I941" s="26" t="n">
        <f aca="false">(H941/10+IF(N941=2025,Einstellungen!$B$23,Einstellungen!$C$23))*(1+Einstellungen!$B$10)</f>
        <v>27.72819</v>
      </c>
      <c r="J941" s="25" t="n">
        <f aca="false">E941*I941/100</f>
        <v>0</v>
      </c>
      <c r="K941" s="25" t="n">
        <f aca="false">E941*Einstellungen!$B$5/100</f>
        <v>0</v>
      </c>
      <c r="L941" s="23" t="str">
        <f aca="false">IF(I941&lt;Einstellungen!$B$5,"ja","nein")</f>
        <v>ja</v>
      </c>
      <c r="M941" s="23" t="s">
        <v>125</v>
      </c>
      <c r="N941" s="23" t="n">
        <v>2025</v>
      </c>
      <c r="O941" s="23" t="n">
        <v>8</v>
      </c>
    </row>
    <row r="942" customFormat="false" ht="15" hidden="false" customHeight="false" outlineLevel="0" collapsed="false">
      <c r="A942" s="22" t="n">
        <v>45725</v>
      </c>
      <c r="B942" s="23" t="s">
        <v>115</v>
      </c>
      <c r="C942" s="23" t="s">
        <v>124</v>
      </c>
      <c r="D942" s="24" t="n">
        <v>-1172.3</v>
      </c>
      <c r="E942" s="25" t="n">
        <f aca="false">MAX(D942,0)/1000</f>
        <v>0</v>
      </c>
      <c r="F942" s="25" t="n">
        <f aca="false">MAX(-D942,0)/1000</f>
        <v>1.1723</v>
      </c>
      <c r="G942" s="23" t="str">
        <f aca="false">IF(E942&gt;0,"ja","nein")</f>
        <v>nein</v>
      </c>
      <c r="H942" s="26" t="n">
        <v>29.27</v>
      </c>
      <c r="I942" s="26" t="n">
        <f aca="false">(H942/10+IF(N942=2025,Einstellungen!$B$23,Einstellungen!$C$23))*(1+Einstellungen!$B$10)</f>
        <v>23.42872</v>
      </c>
      <c r="J942" s="25" t="n">
        <f aca="false">E942*I942/100</f>
        <v>0</v>
      </c>
      <c r="K942" s="25" t="n">
        <f aca="false">E942*Einstellungen!$B$5/100</f>
        <v>0</v>
      </c>
      <c r="L942" s="23" t="str">
        <f aca="false">IF(I942&lt;Einstellungen!$B$5,"ja","nein")</f>
        <v>ja</v>
      </c>
      <c r="M942" s="23" t="s">
        <v>125</v>
      </c>
      <c r="N942" s="23" t="n">
        <v>2025</v>
      </c>
      <c r="O942" s="23" t="n">
        <v>9</v>
      </c>
    </row>
    <row r="943" customFormat="false" ht="15" hidden="false" customHeight="false" outlineLevel="0" collapsed="false">
      <c r="A943" s="22" t="n">
        <v>45725</v>
      </c>
      <c r="B943" s="23" t="s">
        <v>116</v>
      </c>
      <c r="C943" s="23" t="s">
        <v>124</v>
      </c>
      <c r="D943" s="24" t="n">
        <v>-3189.1</v>
      </c>
      <c r="E943" s="25" t="n">
        <f aca="false">MAX(D943,0)/1000</f>
        <v>0</v>
      </c>
      <c r="F943" s="25" t="n">
        <f aca="false">MAX(-D943,0)/1000</f>
        <v>3.1891</v>
      </c>
      <c r="G943" s="23" t="str">
        <f aca="false">IF(E943&gt;0,"ja","nein")</f>
        <v>nein</v>
      </c>
      <c r="H943" s="26" t="n">
        <v>10.1</v>
      </c>
      <c r="I943" s="26" t="n">
        <f aca="false">(H943/10+IF(N943=2025,Einstellungen!$B$23,Einstellungen!$C$23))*(1+Einstellungen!$B$10)</f>
        <v>21.14749</v>
      </c>
      <c r="J943" s="25" t="n">
        <f aca="false">E943*I943/100</f>
        <v>0</v>
      </c>
      <c r="K943" s="25" t="n">
        <f aca="false">E943*Einstellungen!$B$5/100</f>
        <v>0</v>
      </c>
      <c r="L943" s="23" t="str">
        <f aca="false">IF(I943&lt;Einstellungen!$B$5,"ja","nein")</f>
        <v>ja</v>
      </c>
      <c r="M943" s="23" t="s">
        <v>125</v>
      </c>
      <c r="N943" s="23" t="n">
        <v>2025</v>
      </c>
      <c r="O943" s="23" t="n">
        <v>10</v>
      </c>
    </row>
    <row r="944" customFormat="false" ht="15" hidden="false" customHeight="false" outlineLevel="0" collapsed="false">
      <c r="A944" s="22" t="n">
        <v>45725</v>
      </c>
      <c r="B944" s="23" t="s">
        <v>117</v>
      </c>
      <c r="C944" s="23" t="s">
        <v>124</v>
      </c>
      <c r="D944" s="24" t="n">
        <v>-3448.4</v>
      </c>
      <c r="E944" s="25" t="n">
        <f aca="false">MAX(D944,0)/1000</f>
        <v>0</v>
      </c>
      <c r="F944" s="25" t="n">
        <f aca="false">MAX(-D944,0)/1000</f>
        <v>3.4484</v>
      </c>
      <c r="G944" s="23" t="str">
        <f aca="false">IF(E944&gt;0,"ja","nein")</f>
        <v>nein</v>
      </c>
      <c r="H944" s="26" t="n">
        <v>0.03</v>
      </c>
      <c r="I944" s="26" t="n">
        <f aca="false">(H944/10+IF(N944=2025,Einstellungen!$B$23,Einstellungen!$C$23))*(1+Einstellungen!$B$10)</f>
        <v>19.94916</v>
      </c>
      <c r="J944" s="25" t="n">
        <f aca="false">E944*I944/100</f>
        <v>0</v>
      </c>
      <c r="K944" s="25" t="n">
        <f aca="false">E944*Einstellungen!$B$5/100</f>
        <v>0</v>
      </c>
      <c r="L944" s="23" t="str">
        <f aca="false">IF(I944&lt;Einstellungen!$B$5,"ja","nein")</f>
        <v>ja</v>
      </c>
      <c r="M944" s="23" t="s">
        <v>125</v>
      </c>
      <c r="N944" s="23" t="n">
        <v>2025</v>
      </c>
      <c r="O944" s="23" t="n">
        <v>11</v>
      </c>
    </row>
    <row r="945" customFormat="false" ht="15" hidden="false" customHeight="false" outlineLevel="0" collapsed="false">
      <c r="A945" s="22" t="n">
        <v>45725</v>
      </c>
      <c r="B945" s="23" t="s">
        <v>118</v>
      </c>
      <c r="C945" s="23" t="s">
        <v>124</v>
      </c>
      <c r="D945" s="24" t="n">
        <v>-4106.7</v>
      </c>
      <c r="E945" s="25" t="n">
        <f aca="false">MAX(D945,0)/1000</f>
        <v>0</v>
      </c>
      <c r="F945" s="25" t="n">
        <f aca="false">MAX(-D945,0)/1000</f>
        <v>4.1067</v>
      </c>
      <c r="G945" s="23" t="str">
        <f aca="false">IF(E945&gt;0,"ja","nein")</f>
        <v>nein</v>
      </c>
      <c r="H945" s="26" t="n">
        <v>-2.26</v>
      </c>
      <c r="I945" s="26" t="n">
        <f aca="false">(H945/10+IF(N945=2025,Einstellungen!$B$23,Einstellungen!$C$23))*(1+Einstellungen!$B$10)</f>
        <v>19.67665</v>
      </c>
      <c r="J945" s="25" t="n">
        <f aca="false">E945*I945/100</f>
        <v>0</v>
      </c>
      <c r="K945" s="25" t="n">
        <f aca="false">E945*Einstellungen!$B$5/100</f>
        <v>0</v>
      </c>
      <c r="L945" s="23" t="str">
        <f aca="false">IF(I945&lt;Einstellungen!$B$5,"ja","nein")</f>
        <v>ja</v>
      </c>
      <c r="M945" s="23" t="s">
        <v>125</v>
      </c>
      <c r="N945" s="23" t="n">
        <v>2025</v>
      </c>
      <c r="O945" s="23" t="n">
        <v>12</v>
      </c>
    </row>
    <row r="946" customFormat="false" ht="15" hidden="false" customHeight="false" outlineLevel="0" collapsed="false">
      <c r="A946" s="22" t="n">
        <v>45725</v>
      </c>
      <c r="B946" s="23" t="s">
        <v>119</v>
      </c>
      <c r="C946" s="23" t="s">
        <v>124</v>
      </c>
      <c r="D946" s="24" t="n">
        <v>-4331.4</v>
      </c>
      <c r="E946" s="25" t="n">
        <f aca="false">MAX(D946,0)/1000</f>
        <v>0</v>
      </c>
      <c r="F946" s="25" t="n">
        <f aca="false">MAX(-D946,0)/1000</f>
        <v>4.3314</v>
      </c>
      <c r="G946" s="23" t="str">
        <f aca="false">IF(E946&gt;0,"ja","nein")</f>
        <v>nein</v>
      </c>
      <c r="H946" s="26" t="n">
        <v>-2.04</v>
      </c>
      <c r="I946" s="26" t="n">
        <f aca="false">(H946/10+IF(N946=2025,Einstellungen!$B$23,Einstellungen!$C$23))*(1+Einstellungen!$B$10)</f>
        <v>19.70283</v>
      </c>
      <c r="J946" s="25" t="n">
        <f aca="false">E946*I946/100</f>
        <v>0</v>
      </c>
      <c r="K946" s="25" t="n">
        <f aca="false">E946*Einstellungen!$B$5/100</f>
        <v>0</v>
      </c>
      <c r="L946" s="23" t="str">
        <f aca="false">IF(I946&lt;Einstellungen!$B$5,"ja","nein")</f>
        <v>ja</v>
      </c>
      <c r="M946" s="23" t="s">
        <v>125</v>
      </c>
      <c r="N946" s="23" t="n">
        <v>2025</v>
      </c>
      <c r="O946" s="23" t="n">
        <v>13</v>
      </c>
    </row>
    <row r="947" customFormat="false" ht="15" hidden="false" customHeight="false" outlineLevel="0" collapsed="false">
      <c r="A947" s="22" t="n">
        <v>45725</v>
      </c>
      <c r="B947" s="23" t="s">
        <v>120</v>
      </c>
      <c r="C947" s="23" t="s">
        <v>124</v>
      </c>
      <c r="D947" s="24" t="n">
        <v>-2298.2</v>
      </c>
      <c r="E947" s="25" t="n">
        <f aca="false">MAX(D947,0)/1000</f>
        <v>0</v>
      </c>
      <c r="F947" s="25" t="n">
        <f aca="false">MAX(-D947,0)/1000</f>
        <v>2.2982</v>
      </c>
      <c r="G947" s="23" t="str">
        <f aca="false">IF(E947&gt;0,"ja","nein")</f>
        <v>nein</v>
      </c>
      <c r="H947" s="26" t="n">
        <v>0.09</v>
      </c>
      <c r="I947" s="26" t="n">
        <f aca="false">(H947/10+IF(N947=2025,Einstellungen!$B$23,Einstellungen!$C$23))*(1+Einstellungen!$B$10)</f>
        <v>19.9563</v>
      </c>
      <c r="J947" s="25" t="n">
        <f aca="false">E947*I947/100</f>
        <v>0</v>
      </c>
      <c r="K947" s="25" t="n">
        <f aca="false">E947*Einstellungen!$B$5/100</f>
        <v>0</v>
      </c>
      <c r="L947" s="23" t="str">
        <f aca="false">IF(I947&lt;Einstellungen!$B$5,"ja","nein")</f>
        <v>ja</v>
      </c>
      <c r="M947" s="23" t="s">
        <v>125</v>
      </c>
      <c r="N947" s="23" t="n">
        <v>2025</v>
      </c>
      <c r="O947" s="23" t="n">
        <v>14</v>
      </c>
    </row>
    <row r="948" customFormat="false" ht="15" hidden="false" customHeight="false" outlineLevel="0" collapsed="false">
      <c r="A948" s="22" t="n">
        <v>45725</v>
      </c>
      <c r="B948" s="23" t="s">
        <v>104</v>
      </c>
      <c r="C948" s="23" t="s">
        <v>124</v>
      </c>
      <c r="D948" s="24" t="n">
        <v>-1063.8</v>
      </c>
      <c r="E948" s="25" t="n">
        <f aca="false">MAX(D948,0)/1000</f>
        <v>0</v>
      </c>
      <c r="F948" s="25" t="n">
        <f aca="false">MAX(-D948,0)/1000</f>
        <v>1.0638</v>
      </c>
      <c r="G948" s="23" t="str">
        <f aca="false">IF(E948&gt;0,"ja","nein")</f>
        <v>nein</v>
      </c>
      <c r="H948" s="26" t="n">
        <v>17.39</v>
      </c>
      <c r="I948" s="26" t="n">
        <f aca="false">(H948/10+IF(N948=2025,Einstellungen!$B$23,Einstellungen!$C$23))*(1+Einstellungen!$B$10)</f>
        <v>22.015</v>
      </c>
      <c r="J948" s="25" t="n">
        <f aca="false">E948*I948/100</f>
        <v>0</v>
      </c>
      <c r="K948" s="25" t="n">
        <f aca="false">E948*Einstellungen!$B$5/100</f>
        <v>0</v>
      </c>
      <c r="L948" s="23" t="str">
        <f aca="false">IF(I948&lt;Einstellungen!$B$5,"ja","nein")</f>
        <v>ja</v>
      </c>
      <c r="M948" s="23" t="s">
        <v>125</v>
      </c>
      <c r="N948" s="23" t="n">
        <v>2025</v>
      </c>
      <c r="O948" s="23" t="n">
        <v>15</v>
      </c>
    </row>
    <row r="949" customFormat="false" ht="15" hidden="false" customHeight="false" outlineLevel="0" collapsed="false">
      <c r="A949" s="22" t="n">
        <v>45725</v>
      </c>
      <c r="B949" s="23" t="s">
        <v>105</v>
      </c>
      <c r="C949" s="23" t="s">
        <v>124</v>
      </c>
      <c r="D949" s="24" t="n">
        <v>-131.6</v>
      </c>
      <c r="E949" s="25" t="n">
        <f aca="false">MAX(D949,0)/1000</f>
        <v>0</v>
      </c>
      <c r="F949" s="25" t="n">
        <f aca="false">MAX(-D949,0)/1000</f>
        <v>0.1316</v>
      </c>
      <c r="G949" s="23" t="str">
        <f aca="false">IF(E949&gt;0,"ja","nein")</f>
        <v>nein</v>
      </c>
      <c r="H949" s="26" t="n">
        <v>90.56</v>
      </c>
      <c r="I949" s="26" t="n">
        <f aca="false">(H949/10+IF(N949=2025,Einstellungen!$B$23,Einstellungen!$C$23))*(1+Einstellungen!$B$10)</f>
        <v>30.72223</v>
      </c>
      <c r="J949" s="25" t="n">
        <f aca="false">E949*I949/100</f>
        <v>0</v>
      </c>
      <c r="K949" s="25" t="n">
        <f aca="false">E949*Einstellungen!$B$5/100</f>
        <v>0</v>
      </c>
      <c r="L949" s="23" t="str">
        <f aca="false">IF(I949&lt;Einstellungen!$B$5,"ja","nein")</f>
        <v>nein</v>
      </c>
      <c r="M949" s="23" t="s">
        <v>125</v>
      </c>
      <c r="N949" s="23" t="n">
        <v>2025</v>
      </c>
      <c r="O949" s="23" t="n">
        <v>16</v>
      </c>
    </row>
    <row r="950" customFormat="false" ht="15" hidden="false" customHeight="false" outlineLevel="0" collapsed="false">
      <c r="A950" s="22" t="n">
        <v>45725</v>
      </c>
      <c r="B950" s="23" t="s">
        <v>97</v>
      </c>
      <c r="C950" s="23" t="s">
        <v>124</v>
      </c>
      <c r="D950" s="24" t="n">
        <v>114.1</v>
      </c>
      <c r="E950" s="25" t="n">
        <f aca="false">MAX(D950,0)/1000</f>
        <v>0.1141</v>
      </c>
      <c r="F950" s="25" t="n">
        <f aca="false">MAX(-D950,0)/1000</f>
        <v>0</v>
      </c>
      <c r="G950" s="23" t="str">
        <f aca="false">IF(E950&gt;0,"ja","nein")</f>
        <v>ja</v>
      </c>
      <c r="H950" s="26" t="n">
        <v>125.74</v>
      </c>
      <c r="I950" s="26" t="n">
        <f aca="false">(H950/10+IF(N950=2025,Einstellungen!$B$23,Einstellungen!$C$23))*(1+Einstellungen!$B$10)</f>
        <v>34.90865</v>
      </c>
      <c r="J950" s="25" t="n">
        <f aca="false">E950*I950/100</f>
        <v>0.03983076965</v>
      </c>
      <c r="K950" s="25" t="n">
        <f aca="false">E950*Einstellungen!$B$5/100</f>
        <v>0.033089</v>
      </c>
      <c r="L950" s="23" t="str">
        <f aca="false">IF(I950&lt;Einstellungen!$B$5,"ja","nein")</f>
        <v>nein</v>
      </c>
      <c r="M950" s="23" t="s">
        <v>125</v>
      </c>
      <c r="N950" s="23" t="n">
        <v>2025</v>
      </c>
      <c r="O950" s="23" t="n">
        <v>17</v>
      </c>
    </row>
    <row r="951" customFormat="false" ht="15" hidden="false" customHeight="false" outlineLevel="0" collapsed="false">
      <c r="A951" s="22" t="n">
        <v>45725</v>
      </c>
      <c r="B951" s="23" t="s">
        <v>99</v>
      </c>
      <c r="C951" s="23" t="s">
        <v>124</v>
      </c>
      <c r="D951" s="24" t="n">
        <v>139.4</v>
      </c>
      <c r="E951" s="25" t="n">
        <f aca="false">MAX(D951,0)/1000</f>
        <v>0.1394</v>
      </c>
      <c r="F951" s="25" t="n">
        <f aca="false">MAX(-D951,0)/1000</f>
        <v>0</v>
      </c>
      <c r="G951" s="23" t="str">
        <f aca="false">IF(E951&gt;0,"ja","nein")</f>
        <v>ja</v>
      </c>
      <c r="H951" s="26" t="n">
        <v>135.37</v>
      </c>
      <c r="I951" s="26" t="n">
        <f aca="false">(H951/10+IF(N951=2025,Einstellungen!$B$23,Einstellungen!$C$23))*(1+Einstellungen!$B$10)</f>
        <v>36.05462</v>
      </c>
      <c r="J951" s="25" t="n">
        <f aca="false">E951*I951/100</f>
        <v>0.05026014028</v>
      </c>
      <c r="K951" s="25" t="n">
        <f aca="false">E951*Einstellungen!$B$5/100</f>
        <v>0.040426</v>
      </c>
      <c r="L951" s="23" t="str">
        <f aca="false">IF(I951&lt;Einstellungen!$B$5,"ja","nein")</f>
        <v>nein</v>
      </c>
      <c r="M951" s="23" t="s">
        <v>125</v>
      </c>
      <c r="N951" s="23" t="n">
        <v>2025</v>
      </c>
      <c r="O951" s="23" t="n">
        <v>18</v>
      </c>
    </row>
    <row r="952" customFormat="false" ht="15" hidden="false" customHeight="false" outlineLevel="0" collapsed="false">
      <c r="A952" s="22" t="n">
        <v>45725</v>
      </c>
      <c r="B952" s="23" t="s">
        <v>100</v>
      </c>
      <c r="C952" s="23" t="s">
        <v>124</v>
      </c>
      <c r="D952" s="24" t="n">
        <v>187.9</v>
      </c>
      <c r="E952" s="25" t="n">
        <f aca="false">MAX(D952,0)/1000</f>
        <v>0.1879</v>
      </c>
      <c r="F952" s="25" t="n">
        <f aca="false">MAX(-D952,0)/1000</f>
        <v>0</v>
      </c>
      <c r="G952" s="23" t="str">
        <f aca="false">IF(E952&gt;0,"ja","nein")</f>
        <v>ja</v>
      </c>
      <c r="H952" s="26" t="n">
        <v>136.7</v>
      </c>
      <c r="I952" s="26" t="n">
        <f aca="false">(H952/10+IF(N952=2025,Einstellungen!$B$23,Einstellungen!$C$23))*(1+Einstellungen!$B$10)</f>
        <v>36.21289</v>
      </c>
      <c r="J952" s="25" t="n">
        <f aca="false">E952*I952/100</f>
        <v>0.06804402031</v>
      </c>
      <c r="K952" s="25" t="n">
        <f aca="false">E952*Einstellungen!$B$5/100</f>
        <v>0.054491</v>
      </c>
      <c r="L952" s="23" t="str">
        <f aca="false">IF(I952&lt;Einstellungen!$B$5,"ja","nein")</f>
        <v>nein</v>
      </c>
      <c r="M952" s="23" t="s">
        <v>125</v>
      </c>
      <c r="N952" s="23" t="n">
        <v>2025</v>
      </c>
      <c r="O952" s="23" t="n">
        <v>19</v>
      </c>
    </row>
    <row r="953" customFormat="false" ht="15" hidden="false" customHeight="false" outlineLevel="0" collapsed="false">
      <c r="A953" s="22" t="n">
        <v>45725</v>
      </c>
      <c r="B953" s="23" t="s">
        <v>92</v>
      </c>
      <c r="C953" s="23" t="s">
        <v>124</v>
      </c>
      <c r="D953" s="24" t="n">
        <v>231.7</v>
      </c>
      <c r="E953" s="25" t="n">
        <f aca="false">MAX(D953,0)/1000</f>
        <v>0.2317</v>
      </c>
      <c r="F953" s="25" t="n">
        <f aca="false">MAX(-D953,0)/1000</f>
        <v>0</v>
      </c>
      <c r="G953" s="23" t="str">
        <f aca="false">IF(E953&gt;0,"ja","nein")</f>
        <v>ja</v>
      </c>
      <c r="H953" s="26" t="n">
        <v>130.2</v>
      </c>
      <c r="I953" s="26" t="n">
        <f aca="false">(H953/10+IF(N953=2025,Einstellungen!$B$23,Einstellungen!$C$23))*(1+Einstellungen!$B$10)</f>
        <v>35.43939</v>
      </c>
      <c r="J953" s="25" t="n">
        <f aca="false">E953*I953/100</f>
        <v>0.08211306663</v>
      </c>
      <c r="K953" s="25" t="n">
        <f aca="false">E953*Einstellungen!$B$5/100</f>
        <v>0.067193</v>
      </c>
      <c r="L953" s="23" t="str">
        <f aca="false">IF(I953&lt;Einstellungen!$B$5,"ja","nein")</f>
        <v>nein</v>
      </c>
      <c r="M953" s="23" t="s">
        <v>125</v>
      </c>
      <c r="N953" s="23" t="n">
        <v>2025</v>
      </c>
      <c r="O953" s="23" t="n">
        <v>20</v>
      </c>
    </row>
    <row r="954" customFormat="false" ht="15" hidden="false" customHeight="false" outlineLevel="0" collapsed="false">
      <c r="A954" s="22" t="n">
        <v>45725</v>
      </c>
      <c r="B954" s="23" t="s">
        <v>95</v>
      </c>
      <c r="C954" s="23" t="s">
        <v>124</v>
      </c>
      <c r="D954" s="24" t="n">
        <v>289.1</v>
      </c>
      <c r="E954" s="25" t="n">
        <f aca="false">MAX(D954,0)/1000</f>
        <v>0.2891</v>
      </c>
      <c r="F954" s="25" t="n">
        <f aca="false">MAX(-D954,0)/1000</f>
        <v>0</v>
      </c>
      <c r="G954" s="23" t="str">
        <f aca="false">IF(E954&gt;0,"ja","nein")</f>
        <v>ja</v>
      </c>
      <c r="H954" s="26" t="n">
        <v>122.7</v>
      </c>
      <c r="I954" s="26" t="n">
        <f aca="false">(H954/10+IF(N954=2025,Einstellungen!$B$23,Einstellungen!$C$23))*(1+Einstellungen!$B$10)</f>
        <v>34.54689</v>
      </c>
      <c r="J954" s="25" t="n">
        <f aca="false">E954*I954/100</f>
        <v>0.09987505899</v>
      </c>
      <c r="K954" s="25" t="n">
        <f aca="false">E954*Einstellungen!$B$5/100</f>
        <v>0.083839</v>
      </c>
      <c r="L954" s="23" t="str">
        <f aca="false">IF(I954&lt;Einstellungen!$B$5,"ja","nein")</f>
        <v>nein</v>
      </c>
      <c r="M954" s="23" t="s">
        <v>125</v>
      </c>
      <c r="N954" s="23" t="n">
        <v>2025</v>
      </c>
      <c r="O954" s="23" t="n">
        <v>21</v>
      </c>
    </row>
    <row r="955" customFormat="false" ht="15" hidden="false" customHeight="false" outlineLevel="0" collapsed="false">
      <c r="A955" s="22" t="n">
        <v>45725</v>
      </c>
      <c r="B955" s="23" t="s">
        <v>96</v>
      </c>
      <c r="C955" s="23" t="s">
        <v>124</v>
      </c>
      <c r="D955" s="24" t="n">
        <v>236.7</v>
      </c>
      <c r="E955" s="25" t="n">
        <f aca="false">MAX(D955,0)/1000</f>
        <v>0.2367</v>
      </c>
      <c r="F955" s="25" t="n">
        <f aca="false">MAX(-D955,0)/1000</f>
        <v>0</v>
      </c>
      <c r="G955" s="23" t="str">
        <f aca="false">IF(E955&gt;0,"ja","nein")</f>
        <v>ja</v>
      </c>
      <c r="H955" s="26" t="n">
        <v>112.8</v>
      </c>
      <c r="I955" s="26" t="n">
        <f aca="false">(H955/10+IF(N955=2025,Einstellungen!$B$23,Einstellungen!$C$23))*(1+Einstellungen!$B$10)</f>
        <v>33.36879</v>
      </c>
      <c r="J955" s="25" t="n">
        <f aca="false">E955*I955/100</f>
        <v>0.07898392593</v>
      </c>
      <c r="K955" s="25" t="n">
        <f aca="false">E955*Einstellungen!$B$5/100</f>
        <v>0.068643</v>
      </c>
      <c r="L955" s="23" t="str">
        <f aca="false">IF(I955&lt;Einstellungen!$B$5,"ja","nein")</f>
        <v>nein</v>
      </c>
      <c r="M955" s="23" t="s">
        <v>125</v>
      </c>
      <c r="N955" s="23" t="n">
        <v>2025</v>
      </c>
      <c r="O955" s="23" t="n">
        <v>22</v>
      </c>
    </row>
    <row r="956" customFormat="false" ht="15" hidden="false" customHeight="false" outlineLevel="0" collapsed="false">
      <c r="A956" s="22" t="n">
        <v>45725</v>
      </c>
      <c r="B956" s="23" t="s">
        <v>101</v>
      </c>
      <c r="C956" s="23" t="s">
        <v>124</v>
      </c>
      <c r="D956" s="24" t="n">
        <v>200.3</v>
      </c>
      <c r="E956" s="25" t="n">
        <f aca="false">MAX(D956,0)/1000</f>
        <v>0.2003</v>
      </c>
      <c r="F956" s="25" t="n">
        <f aca="false">MAX(-D956,0)/1000</f>
        <v>0</v>
      </c>
      <c r="G956" s="23" t="str">
        <f aca="false">IF(E956&gt;0,"ja","nein")</f>
        <v>ja</v>
      </c>
      <c r="H956" s="26" t="n">
        <v>106.83</v>
      </c>
      <c r="I956" s="26" t="n">
        <f aca="false">(H956/10+IF(N956=2025,Einstellungen!$B$23,Einstellungen!$C$23))*(1+Einstellungen!$B$10)</f>
        <v>32.65836</v>
      </c>
      <c r="J956" s="25" t="n">
        <f aca="false">E956*I956/100</f>
        <v>0.06541469508</v>
      </c>
      <c r="K956" s="25" t="n">
        <f aca="false">E956*Einstellungen!$B$5/100</f>
        <v>0.058087</v>
      </c>
      <c r="L956" s="23" t="str">
        <f aca="false">IF(I956&lt;Einstellungen!$B$5,"ja","nein")</f>
        <v>nein</v>
      </c>
      <c r="M956" s="23" t="s">
        <v>125</v>
      </c>
      <c r="N956" s="23" t="n">
        <v>2025</v>
      </c>
      <c r="O956" s="23" t="n">
        <v>23</v>
      </c>
    </row>
    <row r="957" customFormat="false" ht="15" hidden="false" customHeight="false" outlineLevel="0" collapsed="false">
      <c r="A957" s="22" t="n">
        <v>45726</v>
      </c>
      <c r="B957" s="23" t="s">
        <v>102</v>
      </c>
      <c r="C957" s="23" t="s">
        <v>93</v>
      </c>
      <c r="D957" s="24" t="n">
        <v>242.6</v>
      </c>
      <c r="E957" s="25" t="n">
        <f aca="false">MAX(D957,0)/1000</f>
        <v>0.2426</v>
      </c>
      <c r="F957" s="25" t="n">
        <f aca="false">MAX(-D957,0)/1000</f>
        <v>0</v>
      </c>
      <c r="G957" s="23" t="str">
        <f aca="false">IF(E957&gt;0,"ja","nein")</f>
        <v>ja</v>
      </c>
      <c r="H957" s="26" t="n">
        <v>96.83</v>
      </c>
      <c r="I957" s="26" t="n">
        <f aca="false">(H957/10+IF(N957=2025,Einstellungen!$B$23,Einstellungen!$C$23))*(1+Einstellungen!$B$10)</f>
        <v>31.46836</v>
      </c>
      <c r="J957" s="25" t="n">
        <f aca="false">E957*I957/100</f>
        <v>0.07634224136</v>
      </c>
      <c r="K957" s="25" t="n">
        <f aca="false">E957*Einstellungen!$B$5/100</f>
        <v>0.070354</v>
      </c>
      <c r="L957" s="23" t="str">
        <f aca="false">IF(I957&lt;Einstellungen!$B$5,"ja","nein")</f>
        <v>nein</v>
      </c>
      <c r="M957" s="23" t="s">
        <v>125</v>
      </c>
      <c r="N957" s="23" t="n">
        <v>2025</v>
      </c>
      <c r="O957" s="23" t="n">
        <v>0</v>
      </c>
    </row>
    <row r="958" customFormat="false" ht="15" hidden="false" customHeight="false" outlineLevel="0" collapsed="false">
      <c r="A958" s="22" t="n">
        <v>45726</v>
      </c>
      <c r="B958" s="23" t="s">
        <v>107</v>
      </c>
      <c r="C958" s="23" t="s">
        <v>93</v>
      </c>
      <c r="D958" s="24" t="n">
        <v>223.9</v>
      </c>
      <c r="E958" s="25" t="n">
        <f aca="false">MAX(D958,0)/1000</f>
        <v>0.2239</v>
      </c>
      <c r="F958" s="25" t="n">
        <f aca="false">MAX(-D958,0)/1000</f>
        <v>0</v>
      </c>
      <c r="G958" s="23" t="str">
        <f aca="false">IF(E958&gt;0,"ja","nein")</f>
        <v>ja</v>
      </c>
      <c r="H958" s="26" t="n">
        <v>94.92</v>
      </c>
      <c r="I958" s="26" t="n">
        <f aca="false">(H958/10+IF(N958=2025,Einstellungen!$B$23,Einstellungen!$C$23))*(1+Einstellungen!$B$10)</f>
        <v>31.24107</v>
      </c>
      <c r="J958" s="25" t="n">
        <f aca="false">E958*I958/100</f>
        <v>0.06994875573</v>
      </c>
      <c r="K958" s="25" t="n">
        <f aca="false">E958*Einstellungen!$B$5/100</f>
        <v>0.064931</v>
      </c>
      <c r="L958" s="23" t="str">
        <f aca="false">IF(I958&lt;Einstellungen!$B$5,"ja","nein")</f>
        <v>nein</v>
      </c>
      <c r="M958" s="23" t="s">
        <v>125</v>
      </c>
      <c r="N958" s="23" t="n">
        <v>2025</v>
      </c>
      <c r="O958" s="23" t="n">
        <v>1</v>
      </c>
    </row>
    <row r="959" customFormat="false" ht="15" hidden="false" customHeight="false" outlineLevel="0" collapsed="false">
      <c r="A959" s="22" t="n">
        <v>45726</v>
      </c>
      <c r="B959" s="23" t="s">
        <v>108</v>
      </c>
      <c r="C959" s="23" t="s">
        <v>93</v>
      </c>
      <c r="D959" s="24" t="n">
        <v>204.7</v>
      </c>
      <c r="E959" s="25" t="n">
        <f aca="false">MAX(D959,0)/1000</f>
        <v>0.2047</v>
      </c>
      <c r="F959" s="25" t="n">
        <f aca="false">MAX(-D959,0)/1000</f>
        <v>0</v>
      </c>
      <c r="G959" s="23" t="str">
        <f aca="false">IF(E959&gt;0,"ja","nein")</f>
        <v>ja</v>
      </c>
      <c r="H959" s="26" t="n">
        <v>96.7</v>
      </c>
      <c r="I959" s="26" t="n">
        <f aca="false">(H959/10+IF(N959=2025,Einstellungen!$B$23,Einstellungen!$C$23))*(1+Einstellungen!$B$10)</f>
        <v>31.45289</v>
      </c>
      <c r="J959" s="25" t="n">
        <f aca="false">E959*I959/100</f>
        <v>0.06438406583</v>
      </c>
      <c r="K959" s="25" t="n">
        <f aca="false">E959*Einstellungen!$B$5/100</f>
        <v>0.059363</v>
      </c>
      <c r="L959" s="23" t="str">
        <f aca="false">IF(I959&lt;Einstellungen!$B$5,"ja","nein")</f>
        <v>nein</v>
      </c>
      <c r="M959" s="23" t="s">
        <v>125</v>
      </c>
      <c r="N959" s="23" t="n">
        <v>2025</v>
      </c>
      <c r="O959" s="23" t="n">
        <v>2</v>
      </c>
    </row>
    <row r="960" customFormat="false" ht="15" hidden="false" customHeight="false" outlineLevel="0" collapsed="false">
      <c r="A960" s="22" t="n">
        <v>45726</v>
      </c>
      <c r="B960" s="23" t="s">
        <v>109</v>
      </c>
      <c r="C960" s="23" t="s">
        <v>93</v>
      </c>
      <c r="D960" s="24" t="n">
        <v>160.3</v>
      </c>
      <c r="E960" s="25" t="n">
        <f aca="false">MAX(D960,0)/1000</f>
        <v>0.1603</v>
      </c>
      <c r="F960" s="25" t="n">
        <f aca="false">MAX(-D960,0)/1000</f>
        <v>0</v>
      </c>
      <c r="G960" s="23" t="str">
        <f aca="false">IF(E960&gt;0,"ja","nein")</f>
        <v>ja</v>
      </c>
      <c r="H960" s="26" t="n">
        <v>96.87</v>
      </c>
      <c r="I960" s="26" t="n">
        <f aca="false">(H960/10+IF(N960=2025,Einstellungen!$B$23,Einstellungen!$C$23))*(1+Einstellungen!$B$10)</f>
        <v>31.47312</v>
      </c>
      <c r="J960" s="25" t="n">
        <f aca="false">E960*I960/100</f>
        <v>0.05045141136</v>
      </c>
      <c r="K960" s="25" t="n">
        <f aca="false">E960*Einstellungen!$B$5/100</f>
        <v>0.046487</v>
      </c>
      <c r="L960" s="23" t="str">
        <f aca="false">IF(I960&lt;Einstellungen!$B$5,"ja","nein")</f>
        <v>nein</v>
      </c>
      <c r="M960" s="23" t="s">
        <v>125</v>
      </c>
      <c r="N960" s="23" t="n">
        <v>2025</v>
      </c>
      <c r="O960" s="23" t="n">
        <v>3</v>
      </c>
    </row>
    <row r="961" customFormat="false" ht="15" hidden="false" customHeight="false" outlineLevel="0" collapsed="false">
      <c r="A961" s="22" t="n">
        <v>45726</v>
      </c>
      <c r="B961" s="23" t="s">
        <v>110</v>
      </c>
      <c r="C961" s="23" t="s">
        <v>93</v>
      </c>
      <c r="D961" s="24" t="n">
        <v>144.6</v>
      </c>
      <c r="E961" s="25" t="n">
        <f aca="false">MAX(D961,0)/1000</f>
        <v>0.1446</v>
      </c>
      <c r="F961" s="25" t="n">
        <f aca="false">MAX(-D961,0)/1000</f>
        <v>0</v>
      </c>
      <c r="G961" s="23" t="str">
        <f aca="false">IF(E961&gt;0,"ja","nein")</f>
        <v>ja</v>
      </c>
      <c r="H961" s="26" t="n">
        <v>94.65</v>
      </c>
      <c r="I961" s="26" t="n">
        <f aca="false">(H961/10+IF(N961=2025,Einstellungen!$B$23,Einstellungen!$C$23))*(1+Einstellungen!$B$10)</f>
        <v>31.20894</v>
      </c>
      <c r="J961" s="25" t="n">
        <f aca="false">E961*I961/100</f>
        <v>0.04512812724</v>
      </c>
      <c r="K961" s="25" t="n">
        <f aca="false">E961*Einstellungen!$B$5/100</f>
        <v>0.041934</v>
      </c>
      <c r="L961" s="23" t="str">
        <f aca="false">IF(I961&lt;Einstellungen!$B$5,"ja","nein")</f>
        <v>nein</v>
      </c>
      <c r="M961" s="23" t="s">
        <v>125</v>
      </c>
      <c r="N961" s="23" t="n">
        <v>2025</v>
      </c>
      <c r="O961" s="23" t="n">
        <v>4</v>
      </c>
    </row>
    <row r="962" customFormat="false" ht="15" hidden="false" customHeight="false" outlineLevel="0" collapsed="false">
      <c r="A962" s="22" t="n">
        <v>45726</v>
      </c>
      <c r="B962" s="23" t="s">
        <v>111</v>
      </c>
      <c r="C962" s="23" t="s">
        <v>93</v>
      </c>
      <c r="D962" s="24" t="n">
        <v>252.1</v>
      </c>
      <c r="E962" s="25" t="n">
        <f aca="false">MAX(D962,0)/1000</f>
        <v>0.2521</v>
      </c>
      <c r="F962" s="25" t="n">
        <f aca="false">MAX(-D962,0)/1000</f>
        <v>0</v>
      </c>
      <c r="G962" s="23" t="str">
        <f aca="false">IF(E962&gt;0,"ja","nein")</f>
        <v>ja</v>
      </c>
      <c r="H962" s="26" t="n">
        <v>106.37</v>
      </c>
      <c r="I962" s="26" t="n">
        <f aca="false">(H962/10+IF(N962=2025,Einstellungen!$B$23,Einstellungen!$C$23))*(1+Einstellungen!$B$10)</f>
        <v>32.60362</v>
      </c>
      <c r="J962" s="25" t="n">
        <f aca="false">E962*I962/100</f>
        <v>0.08219372602</v>
      </c>
      <c r="K962" s="25" t="n">
        <f aca="false">E962*Einstellungen!$B$5/100</f>
        <v>0.073109</v>
      </c>
      <c r="L962" s="23" t="str">
        <f aca="false">IF(I962&lt;Einstellungen!$B$5,"ja","nein")</f>
        <v>nein</v>
      </c>
      <c r="M962" s="23" t="s">
        <v>125</v>
      </c>
      <c r="N962" s="23" t="n">
        <v>2025</v>
      </c>
      <c r="O962" s="23" t="n">
        <v>5</v>
      </c>
    </row>
    <row r="963" customFormat="false" ht="15" hidden="false" customHeight="false" outlineLevel="0" collapsed="false">
      <c r="A963" s="22" t="n">
        <v>45726</v>
      </c>
      <c r="B963" s="23" t="s">
        <v>112</v>
      </c>
      <c r="C963" s="23" t="s">
        <v>93</v>
      </c>
      <c r="D963" s="24" t="n">
        <v>243.6</v>
      </c>
      <c r="E963" s="25" t="n">
        <f aca="false">MAX(D963,0)/1000</f>
        <v>0.2436</v>
      </c>
      <c r="F963" s="25" t="n">
        <f aca="false">MAX(-D963,0)/1000</f>
        <v>0</v>
      </c>
      <c r="G963" s="23" t="str">
        <f aca="false">IF(E963&gt;0,"ja","nein")</f>
        <v>ja</v>
      </c>
      <c r="H963" s="26" t="n">
        <v>148.49</v>
      </c>
      <c r="I963" s="26" t="n">
        <f aca="false">(H963/10+IF(N963=2025,Einstellungen!$B$23,Einstellungen!$C$23))*(1+Einstellungen!$B$10)</f>
        <v>37.6159</v>
      </c>
      <c r="J963" s="25" t="n">
        <f aca="false">E963*I963/100</f>
        <v>0.0916323324</v>
      </c>
      <c r="K963" s="25" t="n">
        <f aca="false">E963*Einstellungen!$B$5/100</f>
        <v>0.070644</v>
      </c>
      <c r="L963" s="23" t="str">
        <f aca="false">IF(I963&lt;Einstellungen!$B$5,"ja","nein")</f>
        <v>nein</v>
      </c>
      <c r="M963" s="23" t="s">
        <v>125</v>
      </c>
      <c r="N963" s="23" t="n">
        <v>2025</v>
      </c>
      <c r="O963" s="23" t="n">
        <v>6</v>
      </c>
    </row>
    <row r="964" customFormat="false" ht="15" hidden="false" customHeight="false" outlineLevel="0" collapsed="false">
      <c r="A964" s="22" t="n">
        <v>45726</v>
      </c>
      <c r="B964" s="23" t="s">
        <v>113</v>
      </c>
      <c r="C964" s="23" t="s">
        <v>93</v>
      </c>
      <c r="D964" s="24" t="n">
        <v>214.3</v>
      </c>
      <c r="E964" s="25" t="n">
        <f aca="false">MAX(D964,0)/1000</f>
        <v>0.2143</v>
      </c>
      <c r="F964" s="25" t="n">
        <f aca="false">MAX(-D964,0)/1000</f>
        <v>0</v>
      </c>
      <c r="G964" s="23" t="str">
        <f aca="false">IF(E964&gt;0,"ja","nein")</f>
        <v>ja</v>
      </c>
      <c r="H964" s="26" t="n">
        <v>159.75</v>
      </c>
      <c r="I964" s="26" t="n">
        <f aca="false">(H964/10+IF(N964=2025,Einstellungen!$B$23,Einstellungen!$C$23))*(1+Einstellungen!$B$10)</f>
        <v>38.95584</v>
      </c>
      <c r="J964" s="25" t="n">
        <f aca="false">E964*I964/100</f>
        <v>0.08348236512</v>
      </c>
      <c r="K964" s="25" t="n">
        <f aca="false">E964*Einstellungen!$B$5/100</f>
        <v>0.062147</v>
      </c>
      <c r="L964" s="23" t="str">
        <f aca="false">IF(I964&lt;Einstellungen!$B$5,"ja","nein")</f>
        <v>nein</v>
      </c>
      <c r="M964" s="23" t="s">
        <v>125</v>
      </c>
      <c r="N964" s="23" t="n">
        <v>2025</v>
      </c>
      <c r="O964" s="23" t="n">
        <v>7</v>
      </c>
    </row>
    <row r="965" customFormat="false" ht="15" hidden="false" customHeight="false" outlineLevel="0" collapsed="false">
      <c r="A965" s="22" t="n">
        <v>45726</v>
      </c>
      <c r="B965" s="23" t="s">
        <v>114</v>
      </c>
      <c r="C965" s="23" t="s">
        <v>93</v>
      </c>
      <c r="D965" s="24" t="n">
        <v>228.8</v>
      </c>
      <c r="E965" s="25" t="n">
        <f aca="false">MAX(D965,0)/1000</f>
        <v>0.2288</v>
      </c>
      <c r="F965" s="25" t="n">
        <f aca="false">MAX(-D965,0)/1000</f>
        <v>0</v>
      </c>
      <c r="G965" s="23" t="str">
        <f aca="false">IF(E965&gt;0,"ja","nein")</f>
        <v>ja</v>
      </c>
      <c r="H965" s="26" t="n">
        <v>133.96</v>
      </c>
      <c r="I965" s="26" t="n">
        <f aca="false">(H965/10+IF(N965=2025,Einstellungen!$B$23,Einstellungen!$C$23))*(1+Einstellungen!$B$10)</f>
        <v>35.88683</v>
      </c>
      <c r="J965" s="25" t="n">
        <f aca="false">E965*I965/100</f>
        <v>0.08210906704</v>
      </c>
      <c r="K965" s="25" t="n">
        <f aca="false">E965*Einstellungen!$B$5/100</f>
        <v>0.066352</v>
      </c>
      <c r="L965" s="23" t="str">
        <f aca="false">IF(I965&lt;Einstellungen!$B$5,"ja","nein")</f>
        <v>nein</v>
      </c>
      <c r="M965" s="23" t="s">
        <v>125</v>
      </c>
      <c r="N965" s="23" t="n">
        <v>2025</v>
      </c>
      <c r="O965" s="23" t="n">
        <v>8</v>
      </c>
    </row>
    <row r="966" customFormat="false" ht="15" hidden="false" customHeight="false" outlineLevel="0" collapsed="false">
      <c r="A966" s="22" t="n">
        <v>45726</v>
      </c>
      <c r="B966" s="23" t="s">
        <v>115</v>
      </c>
      <c r="C966" s="23" t="s">
        <v>93</v>
      </c>
      <c r="D966" s="24" t="n">
        <v>368.1</v>
      </c>
      <c r="E966" s="25" t="n">
        <f aca="false">MAX(D966,0)/1000</f>
        <v>0.3681</v>
      </c>
      <c r="F966" s="25" t="n">
        <f aca="false">MAX(-D966,0)/1000</f>
        <v>0</v>
      </c>
      <c r="G966" s="23" t="str">
        <f aca="false">IF(E966&gt;0,"ja","nein")</f>
        <v>ja</v>
      </c>
      <c r="H966" s="26" t="n">
        <v>98.88</v>
      </c>
      <c r="I966" s="26" t="n">
        <f aca="false">(H966/10+IF(N966=2025,Einstellungen!$B$23,Einstellungen!$C$23))*(1+Einstellungen!$B$10)</f>
        <v>31.71231</v>
      </c>
      <c r="J966" s="25" t="n">
        <f aca="false">E966*I966/100</f>
        <v>0.11673301311</v>
      </c>
      <c r="K966" s="25" t="n">
        <f aca="false">E966*Einstellungen!$B$5/100</f>
        <v>0.106749</v>
      </c>
      <c r="L966" s="23" t="str">
        <f aca="false">IF(I966&lt;Einstellungen!$B$5,"ja","nein")</f>
        <v>nein</v>
      </c>
      <c r="M966" s="23" t="s">
        <v>125</v>
      </c>
      <c r="N966" s="23" t="n">
        <v>2025</v>
      </c>
      <c r="O966" s="23" t="n">
        <v>9</v>
      </c>
    </row>
    <row r="967" customFormat="false" ht="15" hidden="false" customHeight="false" outlineLevel="0" collapsed="false">
      <c r="A967" s="22" t="n">
        <v>45726</v>
      </c>
      <c r="B967" s="23" t="s">
        <v>116</v>
      </c>
      <c r="C967" s="23" t="s">
        <v>93</v>
      </c>
      <c r="D967" s="24" t="n">
        <v>-213.5</v>
      </c>
      <c r="E967" s="25" t="n">
        <f aca="false">MAX(D967,0)/1000</f>
        <v>0</v>
      </c>
      <c r="F967" s="25" t="n">
        <f aca="false">MAX(-D967,0)/1000</f>
        <v>0.2135</v>
      </c>
      <c r="G967" s="23" t="str">
        <f aca="false">IF(E967&gt;0,"ja","nein")</f>
        <v>nein</v>
      </c>
      <c r="H967" s="26" t="n">
        <v>84.38</v>
      </c>
      <c r="I967" s="26" t="n">
        <f aca="false">(H967/10+IF(N967=2025,Einstellungen!$B$23,Einstellungen!$C$23))*(1+Einstellungen!$B$10)</f>
        <v>29.98681</v>
      </c>
      <c r="J967" s="25" t="n">
        <f aca="false">E967*I967/100</f>
        <v>0</v>
      </c>
      <c r="K967" s="25" t="n">
        <f aca="false">E967*Einstellungen!$B$5/100</f>
        <v>0</v>
      </c>
      <c r="L967" s="23" t="str">
        <f aca="false">IF(I967&lt;Einstellungen!$B$5,"ja","nein")</f>
        <v>nein</v>
      </c>
      <c r="M967" s="23" t="s">
        <v>125</v>
      </c>
      <c r="N967" s="23" t="n">
        <v>2025</v>
      </c>
      <c r="O967" s="23" t="n">
        <v>10</v>
      </c>
    </row>
    <row r="968" customFormat="false" ht="15" hidden="false" customHeight="false" outlineLevel="0" collapsed="false">
      <c r="A968" s="22" t="n">
        <v>45726</v>
      </c>
      <c r="B968" s="23" t="s">
        <v>117</v>
      </c>
      <c r="C968" s="23" t="s">
        <v>93</v>
      </c>
      <c r="D968" s="24" t="n">
        <v>-667.6</v>
      </c>
      <c r="E968" s="25" t="n">
        <f aca="false">MAX(D968,0)/1000</f>
        <v>0</v>
      </c>
      <c r="F968" s="25" t="n">
        <f aca="false">MAX(-D968,0)/1000</f>
        <v>0.6676</v>
      </c>
      <c r="G968" s="23" t="str">
        <f aca="false">IF(E968&gt;0,"ja","nein")</f>
        <v>nein</v>
      </c>
      <c r="H968" s="26" t="n">
        <v>77.88</v>
      </c>
      <c r="I968" s="26" t="n">
        <f aca="false">(H968/10+IF(N968=2025,Einstellungen!$B$23,Einstellungen!$C$23))*(1+Einstellungen!$B$10)</f>
        <v>29.21331</v>
      </c>
      <c r="J968" s="25" t="n">
        <f aca="false">E968*I968/100</f>
        <v>0</v>
      </c>
      <c r="K968" s="25" t="n">
        <f aca="false">E968*Einstellungen!$B$5/100</f>
        <v>0</v>
      </c>
      <c r="L968" s="23" t="str">
        <f aca="false">IF(I968&lt;Einstellungen!$B$5,"ja","nein")</f>
        <v>nein</v>
      </c>
      <c r="M968" s="23" t="s">
        <v>125</v>
      </c>
      <c r="N968" s="23" t="n">
        <v>2025</v>
      </c>
      <c r="O968" s="23" t="n">
        <v>11</v>
      </c>
    </row>
    <row r="969" customFormat="false" ht="15" hidden="false" customHeight="false" outlineLevel="0" collapsed="false">
      <c r="A969" s="22" t="n">
        <v>45726</v>
      </c>
      <c r="B969" s="23" t="s">
        <v>118</v>
      </c>
      <c r="C969" s="23" t="s">
        <v>93</v>
      </c>
      <c r="D969" s="24" t="n">
        <v>-242.3</v>
      </c>
      <c r="E969" s="25" t="n">
        <f aca="false">MAX(D969,0)/1000</f>
        <v>0</v>
      </c>
      <c r="F969" s="25" t="n">
        <f aca="false">MAX(-D969,0)/1000</f>
        <v>0.2423</v>
      </c>
      <c r="G969" s="23" t="str">
        <f aca="false">IF(E969&gt;0,"ja","nein")</f>
        <v>nein</v>
      </c>
      <c r="H969" s="26" t="n">
        <v>76.02</v>
      </c>
      <c r="I969" s="26" t="n">
        <f aca="false">(H969/10+IF(N969=2025,Einstellungen!$B$23,Einstellungen!$C$23))*(1+Einstellungen!$B$10)</f>
        <v>28.99197</v>
      </c>
      <c r="J969" s="25" t="n">
        <f aca="false">E969*I969/100</f>
        <v>0</v>
      </c>
      <c r="K969" s="25" t="n">
        <f aca="false">E969*Einstellungen!$B$5/100</f>
        <v>0</v>
      </c>
      <c r="L969" s="23" t="str">
        <f aca="false">IF(I969&lt;Einstellungen!$B$5,"ja","nein")</f>
        <v>ja</v>
      </c>
      <c r="M969" s="23" t="s">
        <v>125</v>
      </c>
      <c r="N969" s="23" t="n">
        <v>2025</v>
      </c>
      <c r="O969" s="23" t="n">
        <v>12</v>
      </c>
    </row>
    <row r="970" customFormat="false" ht="15" hidden="false" customHeight="false" outlineLevel="0" collapsed="false">
      <c r="A970" s="22" t="n">
        <v>45726</v>
      </c>
      <c r="B970" s="23" t="s">
        <v>119</v>
      </c>
      <c r="C970" s="23" t="s">
        <v>93</v>
      </c>
      <c r="D970" s="24" t="n">
        <v>135.4</v>
      </c>
      <c r="E970" s="25" t="n">
        <f aca="false">MAX(D970,0)/1000</f>
        <v>0.1354</v>
      </c>
      <c r="F970" s="25" t="n">
        <f aca="false">MAX(-D970,0)/1000</f>
        <v>0</v>
      </c>
      <c r="G970" s="23" t="str">
        <f aca="false">IF(E970&gt;0,"ja","nein")</f>
        <v>ja</v>
      </c>
      <c r="H970" s="26" t="n">
        <v>77.32</v>
      </c>
      <c r="I970" s="26" t="n">
        <f aca="false">(H970/10+IF(N970=2025,Einstellungen!$B$23,Einstellungen!$C$23))*(1+Einstellungen!$B$10)</f>
        <v>29.14667</v>
      </c>
      <c r="J970" s="25" t="n">
        <f aca="false">E970*I970/100</f>
        <v>0.03946459118</v>
      </c>
      <c r="K970" s="25" t="n">
        <f aca="false">E970*Einstellungen!$B$5/100</f>
        <v>0.039266</v>
      </c>
      <c r="L970" s="23" t="str">
        <f aca="false">IF(I970&lt;Einstellungen!$B$5,"ja","nein")</f>
        <v>nein</v>
      </c>
      <c r="M970" s="23" t="s">
        <v>125</v>
      </c>
      <c r="N970" s="23" t="n">
        <v>2025</v>
      </c>
      <c r="O970" s="23" t="n">
        <v>13</v>
      </c>
    </row>
    <row r="971" customFormat="false" ht="15" hidden="false" customHeight="false" outlineLevel="0" collapsed="false">
      <c r="A971" s="22" t="n">
        <v>45726</v>
      </c>
      <c r="B971" s="23" t="s">
        <v>120</v>
      </c>
      <c r="C971" s="23" t="s">
        <v>93</v>
      </c>
      <c r="D971" s="24" t="n">
        <v>74.2</v>
      </c>
      <c r="E971" s="25" t="n">
        <f aca="false">MAX(D971,0)/1000</f>
        <v>0.0742</v>
      </c>
      <c r="F971" s="25" t="n">
        <f aca="false">MAX(-D971,0)/1000</f>
        <v>0</v>
      </c>
      <c r="G971" s="23" t="str">
        <f aca="false">IF(E971&gt;0,"ja","nein")</f>
        <v>ja</v>
      </c>
      <c r="H971" s="26" t="n">
        <v>83.91</v>
      </c>
      <c r="I971" s="26" t="n">
        <f aca="false">(H971/10+IF(N971=2025,Einstellungen!$B$23,Einstellungen!$C$23))*(1+Einstellungen!$B$10)</f>
        <v>29.93088</v>
      </c>
      <c r="J971" s="25" t="n">
        <f aca="false">E971*I971/100</f>
        <v>0.02220871296</v>
      </c>
      <c r="K971" s="25" t="n">
        <f aca="false">E971*Einstellungen!$B$5/100</f>
        <v>0.021518</v>
      </c>
      <c r="L971" s="23" t="str">
        <f aca="false">IF(I971&lt;Einstellungen!$B$5,"ja","nein")</f>
        <v>nein</v>
      </c>
      <c r="M971" s="23" t="s">
        <v>125</v>
      </c>
      <c r="N971" s="23" t="n">
        <v>2025</v>
      </c>
      <c r="O971" s="23" t="n">
        <v>14</v>
      </c>
    </row>
    <row r="972" customFormat="false" ht="15" hidden="false" customHeight="false" outlineLevel="0" collapsed="false">
      <c r="A972" s="22" t="n">
        <v>45726</v>
      </c>
      <c r="B972" s="23" t="s">
        <v>104</v>
      </c>
      <c r="C972" s="23" t="s">
        <v>93</v>
      </c>
      <c r="D972" s="24" t="n">
        <v>168.6</v>
      </c>
      <c r="E972" s="25" t="n">
        <f aca="false">MAX(D972,0)/1000</f>
        <v>0.1686</v>
      </c>
      <c r="F972" s="25" t="n">
        <f aca="false">MAX(-D972,0)/1000</f>
        <v>0</v>
      </c>
      <c r="G972" s="23" t="str">
        <f aca="false">IF(E972&gt;0,"ja","nein")</f>
        <v>ja</v>
      </c>
      <c r="H972" s="26" t="n">
        <v>97.47</v>
      </c>
      <c r="I972" s="26" t="n">
        <f aca="false">(H972/10+IF(N972=2025,Einstellungen!$B$23,Einstellungen!$C$23))*(1+Einstellungen!$B$10)</f>
        <v>31.54452</v>
      </c>
      <c r="J972" s="25" t="n">
        <f aca="false">E972*I972/100</f>
        <v>0.05318406072</v>
      </c>
      <c r="K972" s="25" t="n">
        <f aca="false">E972*Einstellungen!$B$5/100</f>
        <v>0.048894</v>
      </c>
      <c r="L972" s="23" t="str">
        <f aca="false">IF(I972&lt;Einstellungen!$B$5,"ja","nein")</f>
        <v>nein</v>
      </c>
      <c r="M972" s="23" t="s">
        <v>125</v>
      </c>
      <c r="N972" s="23" t="n">
        <v>2025</v>
      </c>
      <c r="O972" s="23" t="n">
        <v>15</v>
      </c>
    </row>
    <row r="973" customFormat="false" ht="15" hidden="false" customHeight="false" outlineLevel="0" collapsed="false">
      <c r="A973" s="22" t="n">
        <v>45726</v>
      </c>
      <c r="B973" s="23" t="s">
        <v>105</v>
      </c>
      <c r="C973" s="23" t="s">
        <v>93</v>
      </c>
      <c r="D973" s="24" t="n">
        <v>142</v>
      </c>
      <c r="E973" s="25" t="n">
        <f aca="false">MAX(D973,0)/1000</f>
        <v>0.142</v>
      </c>
      <c r="F973" s="25" t="n">
        <f aca="false">MAX(-D973,0)/1000</f>
        <v>0</v>
      </c>
      <c r="G973" s="23" t="str">
        <f aca="false">IF(E973&gt;0,"ja","nein")</f>
        <v>ja</v>
      </c>
      <c r="H973" s="26" t="n">
        <v>127.47</v>
      </c>
      <c r="I973" s="26" t="n">
        <f aca="false">(H973/10+IF(N973=2025,Einstellungen!$B$23,Einstellungen!$C$23))*(1+Einstellungen!$B$10)</f>
        <v>35.11452</v>
      </c>
      <c r="J973" s="25" t="n">
        <f aca="false">E973*I973/100</f>
        <v>0.0498626184</v>
      </c>
      <c r="K973" s="25" t="n">
        <f aca="false">E973*Einstellungen!$B$5/100</f>
        <v>0.04118</v>
      </c>
      <c r="L973" s="23" t="str">
        <f aca="false">IF(I973&lt;Einstellungen!$B$5,"ja","nein")</f>
        <v>nein</v>
      </c>
      <c r="M973" s="23" t="s">
        <v>125</v>
      </c>
      <c r="N973" s="23" t="n">
        <v>2025</v>
      </c>
      <c r="O973" s="23" t="n">
        <v>16</v>
      </c>
    </row>
    <row r="974" customFormat="false" ht="15" hidden="false" customHeight="false" outlineLevel="0" collapsed="false">
      <c r="A974" s="22" t="n">
        <v>45726</v>
      </c>
      <c r="B974" s="23" t="s">
        <v>97</v>
      </c>
      <c r="C974" s="23" t="s">
        <v>93</v>
      </c>
      <c r="D974" s="24" t="n">
        <v>390.3</v>
      </c>
      <c r="E974" s="25" t="n">
        <f aca="false">MAX(D974,0)/1000</f>
        <v>0.3903</v>
      </c>
      <c r="F974" s="25" t="n">
        <f aca="false">MAX(-D974,0)/1000</f>
        <v>0</v>
      </c>
      <c r="G974" s="23" t="str">
        <f aca="false">IF(E974&gt;0,"ja","nein")</f>
        <v>ja</v>
      </c>
      <c r="H974" s="26" t="n">
        <v>147.97</v>
      </c>
      <c r="I974" s="26" t="n">
        <f aca="false">(H974/10+IF(N974=2025,Einstellungen!$B$23,Einstellungen!$C$23))*(1+Einstellungen!$B$10)</f>
        <v>37.55402</v>
      </c>
      <c r="J974" s="25" t="n">
        <f aca="false">E974*I974/100</f>
        <v>0.14657334006</v>
      </c>
      <c r="K974" s="25" t="n">
        <f aca="false">E974*Einstellungen!$B$5/100</f>
        <v>0.113187</v>
      </c>
      <c r="L974" s="23" t="str">
        <f aca="false">IF(I974&lt;Einstellungen!$B$5,"ja","nein")</f>
        <v>nein</v>
      </c>
      <c r="M974" s="23" t="s">
        <v>125</v>
      </c>
      <c r="N974" s="23" t="n">
        <v>2025</v>
      </c>
      <c r="O974" s="23" t="n">
        <v>17</v>
      </c>
    </row>
    <row r="975" customFormat="false" ht="15" hidden="false" customHeight="false" outlineLevel="0" collapsed="false">
      <c r="A975" s="22" t="n">
        <v>45726</v>
      </c>
      <c r="B975" s="23" t="s">
        <v>99</v>
      </c>
      <c r="C975" s="23" t="s">
        <v>93</v>
      </c>
      <c r="D975" s="24" t="n">
        <v>530.8</v>
      </c>
      <c r="E975" s="25" t="n">
        <f aca="false">MAX(D975,0)/1000</f>
        <v>0.5308</v>
      </c>
      <c r="F975" s="25" t="n">
        <f aca="false">MAX(-D975,0)/1000</f>
        <v>0</v>
      </c>
      <c r="G975" s="23" t="str">
        <f aca="false">IF(E975&gt;0,"ja","nein")</f>
        <v>ja</v>
      </c>
      <c r="H975" s="26" t="n">
        <v>174.92</v>
      </c>
      <c r="I975" s="26" t="n">
        <f aca="false">(H975/10+IF(N975=2025,Einstellungen!$B$23,Einstellungen!$C$23))*(1+Einstellungen!$B$10)</f>
        <v>40.76107</v>
      </c>
      <c r="J975" s="25" t="n">
        <f aca="false">E975*I975/100</f>
        <v>0.21635975956</v>
      </c>
      <c r="K975" s="25" t="n">
        <f aca="false">E975*Einstellungen!$B$5/100</f>
        <v>0.153932</v>
      </c>
      <c r="L975" s="23" t="str">
        <f aca="false">IF(I975&lt;Einstellungen!$B$5,"ja","nein")</f>
        <v>nein</v>
      </c>
      <c r="M975" s="23" t="s">
        <v>125</v>
      </c>
      <c r="N975" s="23" t="n">
        <v>2025</v>
      </c>
      <c r="O975" s="23" t="n">
        <v>18</v>
      </c>
    </row>
    <row r="976" customFormat="false" ht="15" hidden="false" customHeight="false" outlineLevel="0" collapsed="false">
      <c r="A976" s="22" t="n">
        <v>45726</v>
      </c>
      <c r="B976" s="23" t="s">
        <v>100</v>
      </c>
      <c r="C976" s="23" t="s">
        <v>93</v>
      </c>
      <c r="D976" s="24" t="n">
        <v>540.9</v>
      </c>
      <c r="E976" s="25" t="n">
        <f aca="false">MAX(D976,0)/1000</f>
        <v>0.5409</v>
      </c>
      <c r="F976" s="25" t="n">
        <f aca="false">MAX(-D976,0)/1000</f>
        <v>0</v>
      </c>
      <c r="G976" s="23" t="str">
        <f aca="false">IF(E976&gt;0,"ja","nein")</f>
        <v>ja</v>
      </c>
      <c r="H976" s="26" t="n">
        <v>160.24</v>
      </c>
      <c r="I976" s="26" t="n">
        <f aca="false">(H976/10+IF(N976=2025,Einstellungen!$B$23,Einstellungen!$C$23))*(1+Einstellungen!$B$10)</f>
        <v>39.01415</v>
      </c>
      <c r="J976" s="25" t="n">
        <f aca="false">E976*I976/100</f>
        <v>0.21102753735</v>
      </c>
      <c r="K976" s="25" t="n">
        <f aca="false">E976*Einstellungen!$B$5/100</f>
        <v>0.156861</v>
      </c>
      <c r="L976" s="23" t="str">
        <f aca="false">IF(I976&lt;Einstellungen!$B$5,"ja","nein")</f>
        <v>nein</v>
      </c>
      <c r="M976" s="23" t="s">
        <v>125</v>
      </c>
      <c r="N976" s="23" t="n">
        <v>2025</v>
      </c>
      <c r="O976" s="23" t="n">
        <v>19</v>
      </c>
    </row>
    <row r="977" customFormat="false" ht="15" hidden="false" customHeight="false" outlineLevel="0" collapsed="false">
      <c r="A977" s="22" t="n">
        <v>45726</v>
      </c>
      <c r="B977" s="23" t="s">
        <v>92</v>
      </c>
      <c r="C977" s="23" t="s">
        <v>93</v>
      </c>
      <c r="D977" s="24" t="n">
        <v>526.4</v>
      </c>
      <c r="E977" s="25" t="n">
        <f aca="false">MAX(D977,0)/1000</f>
        <v>0.5264</v>
      </c>
      <c r="F977" s="25" t="n">
        <f aca="false">MAX(-D977,0)/1000</f>
        <v>0</v>
      </c>
      <c r="G977" s="23" t="str">
        <f aca="false">IF(E977&gt;0,"ja","nein")</f>
        <v>ja</v>
      </c>
      <c r="H977" s="26" t="n">
        <v>142.14</v>
      </c>
      <c r="I977" s="26" t="n">
        <f aca="false">(H977/10+IF(N977=2025,Einstellungen!$B$23,Einstellungen!$C$23))*(1+Einstellungen!$B$10)</f>
        <v>36.86025</v>
      </c>
      <c r="J977" s="25" t="n">
        <f aca="false">E977*I977/100</f>
        <v>0.194032356</v>
      </c>
      <c r="K977" s="25" t="n">
        <f aca="false">E977*Einstellungen!$B$5/100</f>
        <v>0.152656</v>
      </c>
      <c r="L977" s="23" t="str">
        <f aca="false">IF(I977&lt;Einstellungen!$B$5,"ja","nein")</f>
        <v>nein</v>
      </c>
      <c r="M977" s="23" t="s">
        <v>125</v>
      </c>
      <c r="N977" s="23" t="n">
        <v>2025</v>
      </c>
      <c r="O977" s="23" t="n">
        <v>20</v>
      </c>
    </row>
    <row r="978" customFormat="false" ht="15" hidden="false" customHeight="false" outlineLevel="0" collapsed="false">
      <c r="A978" s="22" t="n">
        <v>45726</v>
      </c>
      <c r="B978" s="23" t="s">
        <v>95</v>
      </c>
      <c r="C978" s="23" t="s">
        <v>93</v>
      </c>
      <c r="D978" s="24" t="n">
        <v>577.4</v>
      </c>
      <c r="E978" s="25" t="n">
        <f aca="false">MAX(D978,0)/1000</f>
        <v>0.5774</v>
      </c>
      <c r="F978" s="25" t="n">
        <f aca="false">MAX(-D978,0)/1000</f>
        <v>0</v>
      </c>
      <c r="G978" s="23" t="str">
        <f aca="false">IF(E978&gt;0,"ja","nein")</f>
        <v>ja</v>
      </c>
      <c r="H978" s="26" t="n">
        <v>126.59</v>
      </c>
      <c r="I978" s="26" t="n">
        <f aca="false">(H978/10+IF(N978=2025,Einstellungen!$B$23,Einstellungen!$C$23))*(1+Einstellungen!$B$10)</f>
        <v>35.0098</v>
      </c>
      <c r="J978" s="25" t="n">
        <f aca="false">E978*I978/100</f>
        <v>0.2021465852</v>
      </c>
      <c r="K978" s="25" t="n">
        <f aca="false">E978*Einstellungen!$B$5/100</f>
        <v>0.167446</v>
      </c>
      <c r="L978" s="23" t="str">
        <f aca="false">IF(I978&lt;Einstellungen!$B$5,"ja","nein")</f>
        <v>nein</v>
      </c>
      <c r="M978" s="23" t="s">
        <v>125</v>
      </c>
      <c r="N978" s="23" t="n">
        <v>2025</v>
      </c>
      <c r="O978" s="23" t="n">
        <v>21</v>
      </c>
    </row>
    <row r="979" customFormat="false" ht="15" hidden="false" customHeight="false" outlineLevel="0" collapsed="false">
      <c r="A979" s="22" t="n">
        <v>45726</v>
      </c>
      <c r="B979" s="23" t="s">
        <v>96</v>
      </c>
      <c r="C979" s="23" t="s">
        <v>93</v>
      </c>
      <c r="D979" s="24" t="n">
        <v>376.8</v>
      </c>
      <c r="E979" s="25" t="n">
        <f aca="false">MAX(D979,0)/1000</f>
        <v>0.3768</v>
      </c>
      <c r="F979" s="25" t="n">
        <f aca="false">MAX(-D979,0)/1000</f>
        <v>0</v>
      </c>
      <c r="G979" s="23" t="str">
        <f aca="false">IF(E979&gt;0,"ja","nein")</f>
        <v>ja</v>
      </c>
      <c r="H979" s="26" t="n">
        <v>106.88</v>
      </c>
      <c r="I979" s="26" t="n">
        <f aca="false">(H979/10+IF(N979=2025,Einstellungen!$B$23,Einstellungen!$C$23))*(1+Einstellungen!$B$10)</f>
        <v>32.66431</v>
      </c>
      <c r="J979" s="25" t="n">
        <f aca="false">E979*I979/100</f>
        <v>0.12307912008</v>
      </c>
      <c r="K979" s="25" t="n">
        <f aca="false">E979*Einstellungen!$B$5/100</f>
        <v>0.109272</v>
      </c>
      <c r="L979" s="23" t="str">
        <f aca="false">IF(I979&lt;Einstellungen!$B$5,"ja","nein")</f>
        <v>nein</v>
      </c>
      <c r="M979" s="23" t="s">
        <v>125</v>
      </c>
      <c r="N979" s="23" t="n">
        <v>2025</v>
      </c>
      <c r="O979" s="23" t="n">
        <v>22</v>
      </c>
    </row>
    <row r="980" customFormat="false" ht="15" hidden="false" customHeight="false" outlineLevel="0" collapsed="false">
      <c r="A980" s="22" t="n">
        <v>45726</v>
      </c>
      <c r="B980" s="23" t="s">
        <v>101</v>
      </c>
      <c r="C980" s="23" t="s">
        <v>93</v>
      </c>
      <c r="D980" s="24" t="n">
        <v>351.8</v>
      </c>
      <c r="E980" s="25" t="n">
        <f aca="false">MAX(D980,0)/1000</f>
        <v>0.3518</v>
      </c>
      <c r="F980" s="25" t="n">
        <f aca="false">MAX(-D980,0)/1000</f>
        <v>0</v>
      </c>
      <c r="G980" s="23" t="str">
        <f aca="false">IF(E980&gt;0,"ja","nein")</f>
        <v>ja</v>
      </c>
      <c r="H980" s="26" t="n">
        <v>97.97</v>
      </c>
      <c r="I980" s="26" t="n">
        <f aca="false">(H980/10+IF(N980=2025,Einstellungen!$B$23,Einstellungen!$C$23))*(1+Einstellungen!$B$10)</f>
        <v>31.60402</v>
      </c>
      <c r="J980" s="25" t="n">
        <f aca="false">E980*I980/100</f>
        <v>0.11118294236</v>
      </c>
      <c r="K980" s="25" t="n">
        <f aca="false">E980*Einstellungen!$B$5/100</f>
        <v>0.102022</v>
      </c>
      <c r="L980" s="23" t="str">
        <f aca="false">IF(I980&lt;Einstellungen!$B$5,"ja","nein")</f>
        <v>nein</v>
      </c>
      <c r="M980" s="23" t="s">
        <v>125</v>
      </c>
      <c r="N980" s="23" t="n">
        <v>2025</v>
      </c>
      <c r="O980" s="23" t="n">
        <v>23</v>
      </c>
    </row>
    <row r="981" customFormat="false" ht="15" hidden="false" customHeight="false" outlineLevel="0" collapsed="false">
      <c r="A981" s="22" t="n">
        <v>45727</v>
      </c>
      <c r="B981" s="23" t="s">
        <v>102</v>
      </c>
      <c r="C981" s="23" t="s">
        <v>98</v>
      </c>
      <c r="D981" s="24" t="n">
        <v>335.4</v>
      </c>
      <c r="E981" s="25" t="n">
        <f aca="false">MAX(D981,0)/1000</f>
        <v>0.3354</v>
      </c>
      <c r="F981" s="25" t="n">
        <f aca="false">MAX(-D981,0)/1000</f>
        <v>0</v>
      </c>
      <c r="G981" s="23" t="str">
        <f aca="false">IF(E981&gt;0,"ja","nein")</f>
        <v>ja</v>
      </c>
      <c r="H981" s="26" t="n">
        <v>104.39</v>
      </c>
      <c r="I981" s="26" t="n">
        <f aca="false">(H981/10+IF(N981=2025,Einstellungen!$B$23,Einstellungen!$C$23))*(1+Einstellungen!$B$10)</f>
        <v>32.368</v>
      </c>
      <c r="J981" s="25" t="n">
        <f aca="false">E981*I981/100</f>
        <v>0.108562272</v>
      </c>
      <c r="K981" s="25" t="n">
        <f aca="false">E981*Einstellungen!$B$5/100</f>
        <v>0.097266</v>
      </c>
      <c r="L981" s="23" t="str">
        <f aca="false">IF(I981&lt;Einstellungen!$B$5,"ja","nein")</f>
        <v>nein</v>
      </c>
      <c r="M981" s="23" t="s">
        <v>125</v>
      </c>
      <c r="N981" s="23" t="n">
        <v>2025</v>
      </c>
      <c r="O981" s="23" t="n">
        <v>0</v>
      </c>
    </row>
    <row r="982" customFormat="false" ht="15" hidden="false" customHeight="false" outlineLevel="0" collapsed="false">
      <c r="A982" s="22" t="n">
        <v>45727</v>
      </c>
      <c r="B982" s="23" t="s">
        <v>107</v>
      </c>
      <c r="C982" s="23" t="s">
        <v>98</v>
      </c>
      <c r="D982" s="24" t="n">
        <v>281.7</v>
      </c>
      <c r="E982" s="25" t="n">
        <f aca="false">MAX(D982,0)/1000</f>
        <v>0.2817</v>
      </c>
      <c r="F982" s="25" t="n">
        <f aca="false">MAX(-D982,0)/1000</f>
        <v>0</v>
      </c>
      <c r="G982" s="23" t="str">
        <f aca="false">IF(E982&gt;0,"ja","nein")</f>
        <v>ja</v>
      </c>
      <c r="H982" s="26" t="n">
        <v>101.8</v>
      </c>
      <c r="I982" s="26" t="n">
        <f aca="false">(H982/10+IF(N982=2025,Einstellungen!$B$23,Einstellungen!$C$23))*(1+Einstellungen!$B$10)</f>
        <v>32.05979</v>
      </c>
      <c r="J982" s="25" t="n">
        <f aca="false">E982*I982/100</f>
        <v>0.09031242843</v>
      </c>
      <c r="K982" s="25" t="n">
        <f aca="false">E982*Einstellungen!$B$5/100</f>
        <v>0.081693</v>
      </c>
      <c r="L982" s="23" t="str">
        <f aca="false">IF(I982&lt;Einstellungen!$B$5,"ja","nein")</f>
        <v>nein</v>
      </c>
      <c r="M982" s="23" t="s">
        <v>125</v>
      </c>
      <c r="N982" s="23" t="n">
        <v>2025</v>
      </c>
      <c r="O982" s="23" t="n">
        <v>1</v>
      </c>
    </row>
    <row r="983" customFormat="false" ht="15" hidden="false" customHeight="false" outlineLevel="0" collapsed="false">
      <c r="A983" s="22" t="n">
        <v>45727</v>
      </c>
      <c r="B983" s="23" t="s">
        <v>108</v>
      </c>
      <c r="C983" s="23" t="s">
        <v>98</v>
      </c>
      <c r="D983" s="24" t="n">
        <v>186.8</v>
      </c>
      <c r="E983" s="25" t="n">
        <f aca="false">MAX(D983,0)/1000</f>
        <v>0.1868</v>
      </c>
      <c r="F983" s="25" t="n">
        <f aca="false">MAX(-D983,0)/1000</f>
        <v>0</v>
      </c>
      <c r="G983" s="23" t="str">
        <f aca="false">IF(E983&gt;0,"ja","nein")</f>
        <v>ja</v>
      </c>
      <c r="H983" s="26" t="n">
        <v>99.73</v>
      </c>
      <c r="I983" s="26" t="n">
        <f aca="false">(H983/10+IF(N983=2025,Einstellungen!$B$23,Einstellungen!$C$23))*(1+Einstellungen!$B$10)</f>
        <v>31.81346</v>
      </c>
      <c r="J983" s="25" t="n">
        <f aca="false">E983*I983/100</f>
        <v>0.05942754328</v>
      </c>
      <c r="K983" s="25" t="n">
        <f aca="false">E983*Einstellungen!$B$5/100</f>
        <v>0.054172</v>
      </c>
      <c r="L983" s="23" t="str">
        <f aca="false">IF(I983&lt;Einstellungen!$B$5,"ja","nein")</f>
        <v>nein</v>
      </c>
      <c r="M983" s="23" t="s">
        <v>125</v>
      </c>
      <c r="N983" s="23" t="n">
        <v>2025</v>
      </c>
      <c r="O983" s="23" t="n">
        <v>2</v>
      </c>
    </row>
    <row r="984" customFormat="false" ht="15" hidden="false" customHeight="false" outlineLevel="0" collapsed="false">
      <c r="A984" s="22" t="n">
        <v>45727</v>
      </c>
      <c r="B984" s="23" t="s">
        <v>109</v>
      </c>
      <c r="C984" s="23" t="s">
        <v>98</v>
      </c>
      <c r="D984" s="24" t="n">
        <v>190.4</v>
      </c>
      <c r="E984" s="25" t="n">
        <f aca="false">MAX(D984,0)/1000</f>
        <v>0.1904</v>
      </c>
      <c r="F984" s="25" t="n">
        <f aca="false">MAX(-D984,0)/1000</f>
        <v>0</v>
      </c>
      <c r="G984" s="23" t="str">
        <f aca="false">IF(E984&gt;0,"ja","nein")</f>
        <v>ja</v>
      </c>
      <c r="H984" s="26" t="n">
        <v>100.5</v>
      </c>
      <c r="I984" s="26" t="n">
        <f aca="false">(H984/10+IF(N984=2025,Einstellungen!$B$23,Einstellungen!$C$23))*(1+Einstellungen!$B$10)</f>
        <v>31.90509</v>
      </c>
      <c r="J984" s="25" t="n">
        <f aca="false">E984*I984/100</f>
        <v>0.06074729136</v>
      </c>
      <c r="K984" s="25" t="n">
        <f aca="false">E984*Einstellungen!$B$5/100</f>
        <v>0.055216</v>
      </c>
      <c r="L984" s="23" t="str">
        <f aca="false">IF(I984&lt;Einstellungen!$B$5,"ja","nein")</f>
        <v>nein</v>
      </c>
      <c r="M984" s="23" t="s">
        <v>125</v>
      </c>
      <c r="N984" s="23" t="n">
        <v>2025</v>
      </c>
      <c r="O984" s="23" t="n">
        <v>3</v>
      </c>
    </row>
    <row r="985" customFormat="false" ht="15" hidden="false" customHeight="false" outlineLevel="0" collapsed="false">
      <c r="A985" s="22" t="n">
        <v>45727</v>
      </c>
      <c r="B985" s="23" t="s">
        <v>110</v>
      </c>
      <c r="C985" s="23" t="s">
        <v>98</v>
      </c>
      <c r="D985" s="24" t="n">
        <v>186.4</v>
      </c>
      <c r="E985" s="25" t="n">
        <f aca="false">MAX(D985,0)/1000</f>
        <v>0.1864</v>
      </c>
      <c r="F985" s="25" t="n">
        <f aca="false">MAX(-D985,0)/1000</f>
        <v>0</v>
      </c>
      <c r="G985" s="23" t="str">
        <f aca="false">IF(E985&gt;0,"ja","nein")</f>
        <v>ja</v>
      </c>
      <c r="H985" s="26" t="n">
        <v>102.53</v>
      </c>
      <c r="I985" s="26" t="n">
        <f aca="false">(H985/10+IF(N985=2025,Einstellungen!$B$23,Einstellungen!$C$23))*(1+Einstellungen!$B$10)</f>
        <v>32.14666</v>
      </c>
      <c r="J985" s="25" t="n">
        <f aca="false">E985*I985/100</f>
        <v>0.05992137424</v>
      </c>
      <c r="K985" s="25" t="n">
        <f aca="false">E985*Einstellungen!$B$5/100</f>
        <v>0.054056</v>
      </c>
      <c r="L985" s="23" t="str">
        <f aca="false">IF(I985&lt;Einstellungen!$B$5,"ja","nein")</f>
        <v>nein</v>
      </c>
      <c r="M985" s="23" t="s">
        <v>125</v>
      </c>
      <c r="N985" s="23" t="n">
        <v>2025</v>
      </c>
      <c r="O985" s="23" t="n">
        <v>4</v>
      </c>
    </row>
    <row r="986" customFormat="false" ht="15" hidden="false" customHeight="false" outlineLevel="0" collapsed="false">
      <c r="A986" s="22" t="n">
        <v>45727</v>
      </c>
      <c r="B986" s="23" t="s">
        <v>111</v>
      </c>
      <c r="C986" s="23" t="s">
        <v>98</v>
      </c>
      <c r="D986" s="24" t="n">
        <v>261.4</v>
      </c>
      <c r="E986" s="25" t="n">
        <f aca="false">MAX(D986,0)/1000</f>
        <v>0.2614</v>
      </c>
      <c r="F986" s="25" t="n">
        <f aca="false">MAX(-D986,0)/1000</f>
        <v>0</v>
      </c>
      <c r="G986" s="23" t="str">
        <f aca="false">IF(E986&gt;0,"ja","nein")</f>
        <v>ja</v>
      </c>
      <c r="H986" s="26" t="n">
        <v>110.86</v>
      </c>
      <c r="I986" s="26" t="n">
        <f aca="false">(H986/10+IF(N986=2025,Einstellungen!$B$23,Einstellungen!$C$23))*(1+Einstellungen!$B$10)</f>
        <v>33.13793</v>
      </c>
      <c r="J986" s="25" t="n">
        <f aca="false">E986*I986/100</f>
        <v>0.08662254902</v>
      </c>
      <c r="K986" s="25" t="n">
        <f aca="false">E986*Einstellungen!$B$5/100</f>
        <v>0.075806</v>
      </c>
      <c r="L986" s="23" t="str">
        <f aca="false">IF(I986&lt;Einstellungen!$B$5,"ja","nein")</f>
        <v>nein</v>
      </c>
      <c r="M986" s="23" t="s">
        <v>125</v>
      </c>
      <c r="N986" s="23" t="n">
        <v>2025</v>
      </c>
      <c r="O986" s="23" t="n">
        <v>5</v>
      </c>
    </row>
    <row r="987" customFormat="false" ht="15" hidden="false" customHeight="false" outlineLevel="0" collapsed="false">
      <c r="A987" s="22" t="n">
        <v>45727</v>
      </c>
      <c r="B987" s="23" t="s">
        <v>112</v>
      </c>
      <c r="C987" s="23" t="s">
        <v>98</v>
      </c>
      <c r="D987" s="24" t="n">
        <v>304.8</v>
      </c>
      <c r="E987" s="25" t="n">
        <f aca="false">MAX(D987,0)/1000</f>
        <v>0.3048</v>
      </c>
      <c r="F987" s="25" t="n">
        <f aca="false">MAX(-D987,0)/1000</f>
        <v>0</v>
      </c>
      <c r="G987" s="23" t="str">
        <f aca="false">IF(E987&gt;0,"ja","nein")</f>
        <v>ja</v>
      </c>
      <c r="H987" s="26" t="n">
        <v>148.04</v>
      </c>
      <c r="I987" s="26" t="n">
        <f aca="false">(H987/10+IF(N987=2025,Einstellungen!$B$23,Einstellungen!$C$23))*(1+Einstellungen!$B$10)</f>
        <v>37.56235</v>
      </c>
      <c r="J987" s="25" t="n">
        <f aca="false">E987*I987/100</f>
        <v>0.1144900428</v>
      </c>
      <c r="K987" s="25" t="n">
        <f aca="false">E987*Einstellungen!$B$5/100</f>
        <v>0.088392</v>
      </c>
      <c r="L987" s="23" t="str">
        <f aca="false">IF(I987&lt;Einstellungen!$B$5,"ja","nein")</f>
        <v>nein</v>
      </c>
      <c r="M987" s="23" t="s">
        <v>125</v>
      </c>
      <c r="N987" s="23" t="n">
        <v>2025</v>
      </c>
      <c r="O987" s="23" t="n">
        <v>6</v>
      </c>
    </row>
    <row r="988" customFormat="false" ht="15" hidden="false" customHeight="false" outlineLevel="0" collapsed="false">
      <c r="A988" s="22" t="n">
        <v>45727</v>
      </c>
      <c r="B988" s="23" t="s">
        <v>113</v>
      </c>
      <c r="C988" s="23" t="s">
        <v>98</v>
      </c>
      <c r="D988" s="24" t="n">
        <v>-315.9</v>
      </c>
      <c r="E988" s="25" t="n">
        <f aca="false">MAX(D988,0)/1000</f>
        <v>0</v>
      </c>
      <c r="F988" s="25" t="n">
        <f aca="false">MAX(-D988,0)/1000</f>
        <v>0.3159</v>
      </c>
      <c r="G988" s="23" t="str">
        <f aca="false">IF(E988&gt;0,"ja","nein")</f>
        <v>nein</v>
      </c>
      <c r="H988" s="26" t="n">
        <v>152.98</v>
      </c>
      <c r="I988" s="26" t="n">
        <f aca="false">(H988/10+IF(N988=2025,Einstellungen!$B$23,Einstellungen!$C$23))*(1+Einstellungen!$B$10)</f>
        <v>38.15021</v>
      </c>
      <c r="J988" s="25" t="n">
        <f aca="false">E988*I988/100</f>
        <v>0</v>
      </c>
      <c r="K988" s="25" t="n">
        <f aca="false">E988*Einstellungen!$B$5/100</f>
        <v>0</v>
      </c>
      <c r="L988" s="23" t="str">
        <f aca="false">IF(I988&lt;Einstellungen!$B$5,"ja","nein")</f>
        <v>nein</v>
      </c>
      <c r="M988" s="23" t="s">
        <v>125</v>
      </c>
      <c r="N988" s="23" t="n">
        <v>2025</v>
      </c>
      <c r="O988" s="23" t="n">
        <v>7</v>
      </c>
    </row>
    <row r="989" customFormat="false" ht="15" hidden="false" customHeight="false" outlineLevel="0" collapsed="false">
      <c r="A989" s="22" t="n">
        <v>45727</v>
      </c>
      <c r="B989" s="23" t="s">
        <v>114</v>
      </c>
      <c r="C989" s="23" t="s">
        <v>98</v>
      </c>
      <c r="D989" s="24" t="n">
        <v>-2331.8</v>
      </c>
      <c r="E989" s="25" t="n">
        <f aca="false">MAX(D989,0)/1000</f>
        <v>0</v>
      </c>
      <c r="F989" s="25" t="n">
        <f aca="false">MAX(-D989,0)/1000</f>
        <v>2.3318</v>
      </c>
      <c r="G989" s="23" t="str">
        <f aca="false">IF(E989&gt;0,"ja","nein")</f>
        <v>nein</v>
      </c>
      <c r="H989" s="26" t="n">
        <v>146.49</v>
      </c>
      <c r="I989" s="26" t="n">
        <f aca="false">(H989/10+IF(N989=2025,Einstellungen!$B$23,Einstellungen!$C$23))*(1+Einstellungen!$B$10)</f>
        <v>37.3779</v>
      </c>
      <c r="J989" s="25" t="n">
        <f aca="false">E989*I989/100</f>
        <v>0</v>
      </c>
      <c r="K989" s="25" t="n">
        <f aca="false">E989*Einstellungen!$B$5/100</f>
        <v>0</v>
      </c>
      <c r="L989" s="23" t="str">
        <f aca="false">IF(I989&lt;Einstellungen!$B$5,"ja","nein")</f>
        <v>nein</v>
      </c>
      <c r="M989" s="23" t="s">
        <v>125</v>
      </c>
      <c r="N989" s="23" t="n">
        <v>2025</v>
      </c>
      <c r="O989" s="23" t="n">
        <v>8</v>
      </c>
    </row>
    <row r="990" customFormat="false" ht="15" hidden="false" customHeight="false" outlineLevel="0" collapsed="false">
      <c r="A990" s="22" t="n">
        <v>45727</v>
      </c>
      <c r="B990" s="23" t="s">
        <v>115</v>
      </c>
      <c r="C990" s="23" t="s">
        <v>98</v>
      </c>
      <c r="D990" s="24" t="n">
        <v>-2616.7</v>
      </c>
      <c r="E990" s="25" t="n">
        <f aca="false">MAX(D990,0)/1000</f>
        <v>0</v>
      </c>
      <c r="F990" s="25" t="n">
        <f aca="false">MAX(-D990,0)/1000</f>
        <v>2.6167</v>
      </c>
      <c r="G990" s="23" t="str">
        <f aca="false">IF(E990&gt;0,"ja","nein")</f>
        <v>nein</v>
      </c>
      <c r="H990" s="26" t="n">
        <v>128.53</v>
      </c>
      <c r="I990" s="26" t="n">
        <f aca="false">(H990/10+IF(N990=2025,Einstellungen!$B$23,Einstellungen!$C$23))*(1+Einstellungen!$B$10)</f>
        <v>35.24066</v>
      </c>
      <c r="J990" s="25" t="n">
        <f aca="false">E990*I990/100</f>
        <v>0</v>
      </c>
      <c r="K990" s="25" t="n">
        <f aca="false">E990*Einstellungen!$B$5/100</f>
        <v>0</v>
      </c>
      <c r="L990" s="23" t="str">
        <f aca="false">IF(I990&lt;Einstellungen!$B$5,"ja","nein")</f>
        <v>nein</v>
      </c>
      <c r="M990" s="23" t="s">
        <v>125</v>
      </c>
      <c r="N990" s="23" t="n">
        <v>2025</v>
      </c>
      <c r="O990" s="23" t="n">
        <v>9</v>
      </c>
    </row>
    <row r="991" customFormat="false" ht="15" hidden="false" customHeight="false" outlineLevel="0" collapsed="false">
      <c r="A991" s="22" t="n">
        <v>45727</v>
      </c>
      <c r="B991" s="23" t="s">
        <v>116</v>
      </c>
      <c r="C991" s="23" t="s">
        <v>98</v>
      </c>
      <c r="D991" s="24" t="n">
        <v>-4551.4</v>
      </c>
      <c r="E991" s="25" t="n">
        <f aca="false">MAX(D991,0)/1000</f>
        <v>0</v>
      </c>
      <c r="F991" s="25" t="n">
        <f aca="false">MAX(-D991,0)/1000</f>
        <v>4.5514</v>
      </c>
      <c r="G991" s="23" t="str">
        <f aca="false">IF(E991&gt;0,"ja","nein")</f>
        <v>nein</v>
      </c>
      <c r="H991" s="26" t="n">
        <v>102</v>
      </c>
      <c r="I991" s="26" t="n">
        <f aca="false">(H991/10+IF(N991=2025,Einstellungen!$B$23,Einstellungen!$C$23))*(1+Einstellungen!$B$10)</f>
        <v>32.08359</v>
      </c>
      <c r="J991" s="25" t="n">
        <f aca="false">E991*I991/100</f>
        <v>0</v>
      </c>
      <c r="K991" s="25" t="n">
        <f aca="false">E991*Einstellungen!$B$5/100</f>
        <v>0</v>
      </c>
      <c r="L991" s="23" t="str">
        <f aca="false">IF(I991&lt;Einstellungen!$B$5,"ja","nein")</f>
        <v>nein</v>
      </c>
      <c r="M991" s="23" t="s">
        <v>125</v>
      </c>
      <c r="N991" s="23" t="n">
        <v>2025</v>
      </c>
      <c r="O991" s="23" t="n">
        <v>10</v>
      </c>
    </row>
    <row r="992" customFormat="false" ht="15" hidden="false" customHeight="false" outlineLevel="0" collapsed="false">
      <c r="A992" s="22" t="n">
        <v>45727</v>
      </c>
      <c r="B992" s="23" t="s">
        <v>117</v>
      </c>
      <c r="C992" s="23" t="s">
        <v>98</v>
      </c>
      <c r="D992" s="24" t="n">
        <v>-4495.6</v>
      </c>
      <c r="E992" s="25" t="n">
        <f aca="false">MAX(D992,0)/1000</f>
        <v>0</v>
      </c>
      <c r="F992" s="25" t="n">
        <f aca="false">MAX(-D992,0)/1000</f>
        <v>4.4956</v>
      </c>
      <c r="G992" s="23" t="str">
        <f aca="false">IF(E992&gt;0,"ja","nein")</f>
        <v>nein</v>
      </c>
      <c r="H992" s="26" t="n">
        <v>97.48</v>
      </c>
      <c r="I992" s="26" t="n">
        <f aca="false">(H992/10+IF(N992=2025,Einstellungen!$B$23,Einstellungen!$C$23))*(1+Einstellungen!$B$10)</f>
        <v>31.54571</v>
      </c>
      <c r="J992" s="25" t="n">
        <f aca="false">E992*I992/100</f>
        <v>0</v>
      </c>
      <c r="K992" s="25" t="n">
        <f aca="false">E992*Einstellungen!$B$5/100</f>
        <v>0</v>
      </c>
      <c r="L992" s="23" t="str">
        <f aca="false">IF(I992&lt;Einstellungen!$B$5,"ja","nein")</f>
        <v>nein</v>
      </c>
      <c r="M992" s="23" t="s">
        <v>125</v>
      </c>
      <c r="N992" s="23" t="n">
        <v>2025</v>
      </c>
      <c r="O992" s="23" t="n">
        <v>11</v>
      </c>
    </row>
    <row r="993" customFormat="false" ht="15" hidden="false" customHeight="false" outlineLevel="0" collapsed="false">
      <c r="A993" s="22" t="n">
        <v>45727</v>
      </c>
      <c r="B993" s="23" t="s">
        <v>118</v>
      </c>
      <c r="C993" s="23" t="s">
        <v>98</v>
      </c>
      <c r="D993" s="24" t="n">
        <v>-3235.2</v>
      </c>
      <c r="E993" s="25" t="n">
        <f aca="false">MAX(D993,0)/1000</f>
        <v>0</v>
      </c>
      <c r="F993" s="25" t="n">
        <f aca="false">MAX(-D993,0)/1000</f>
        <v>3.2352</v>
      </c>
      <c r="G993" s="23" t="str">
        <f aca="false">IF(E993&gt;0,"ja","nein")</f>
        <v>nein</v>
      </c>
      <c r="H993" s="26" t="n">
        <v>96.44</v>
      </c>
      <c r="I993" s="26" t="n">
        <f aca="false">(H993/10+IF(N993=2025,Einstellungen!$B$23,Einstellungen!$C$23))*(1+Einstellungen!$B$10)</f>
        <v>31.42195</v>
      </c>
      <c r="J993" s="25" t="n">
        <f aca="false">E993*I993/100</f>
        <v>0</v>
      </c>
      <c r="K993" s="25" t="n">
        <f aca="false">E993*Einstellungen!$B$5/100</f>
        <v>0</v>
      </c>
      <c r="L993" s="23" t="str">
        <f aca="false">IF(I993&lt;Einstellungen!$B$5,"ja","nein")</f>
        <v>nein</v>
      </c>
      <c r="M993" s="23" t="s">
        <v>125</v>
      </c>
      <c r="N993" s="23" t="n">
        <v>2025</v>
      </c>
      <c r="O993" s="23" t="n">
        <v>12</v>
      </c>
    </row>
    <row r="994" customFormat="false" ht="15" hidden="false" customHeight="false" outlineLevel="0" collapsed="false">
      <c r="A994" s="22" t="n">
        <v>45727</v>
      </c>
      <c r="B994" s="23" t="s">
        <v>119</v>
      </c>
      <c r="C994" s="23" t="s">
        <v>98</v>
      </c>
      <c r="D994" s="24" t="n">
        <v>-4030.9</v>
      </c>
      <c r="E994" s="25" t="n">
        <f aca="false">MAX(D994,0)/1000</f>
        <v>0</v>
      </c>
      <c r="F994" s="25" t="n">
        <f aca="false">MAX(-D994,0)/1000</f>
        <v>4.0309</v>
      </c>
      <c r="G994" s="23" t="str">
        <f aca="false">IF(E994&gt;0,"ja","nein")</f>
        <v>nein</v>
      </c>
      <c r="H994" s="26" t="n">
        <v>98.38</v>
      </c>
      <c r="I994" s="26" t="n">
        <f aca="false">(H994/10+IF(N994=2025,Einstellungen!$B$23,Einstellungen!$C$23))*(1+Einstellungen!$B$10)</f>
        <v>31.65281</v>
      </c>
      <c r="J994" s="25" t="n">
        <f aca="false">E994*I994/100</f>
        <v>0</v>
      </c>
      <c r="K994" s="25" t="n">
        <f aca="false">E994*Einstellungen!$B$5/100</f>
        <v>0</v>
      </c>
      <c r="L994" s="23" t="str">
        <f aca="false">IF(I994&lt;Einstellungen!$B$5,"ja","nein")</f>
        <v>nein</v>
      </c>
      <c r="M994" s="23" t="s">
        <v>125</v>
      </c>
      <c r="N994" s="23" t="n">
        <v>2025</v>
      </c>
      <c r="O994" s="23" t="n">
        <v>13</v>
      </c>
    </row>
    <row r="995" customFormat="false" ht="15" hidden="false" customHeight="false" outlineLevel="0" collapsed="false">
      <c r="A995" s="22" t="n">
        <v>45727</v>
      </c>
      <c r="B995" s="23" t="s">
        <v>120</v>
      </c>
      <c r="C995" s="23" t="s">
        <v>98</v>
      </c>
      <c r="D995" s="24" t="n">
        <v>-2402.6</v>
      </c>
      <c r="E995" s="25" t="n">
        <f aca="false">MAX(D995,0)/1000</f>
        <v>0</v>
      </c>
      <c r="F995" s="25" t="n">
        <f aca="false">MAX(-D995,0)/1000</f>
        <v>2.4026</v>
      </c>
      <c r="G995" s="23" t="str">
        <f aca="false">IF(E995&gt;0,"ja","nein")</f>
        <v>nein</v>
      </c>
      <c r="H995" s="26" t="n">
        <v>102.35</v>
      </c>
      <c r="I995" s="26" t="n">
        <f aca="false">(H995/10+IF(N995=2025,Einstellungen!$B$23,Einstellungen!$C$23))*(1+Einstellungen!$B$10)</f>
        <v>32.12524</v>
      </c>
      <c r="J995" s="25" t="n">
        <f aca="false">E995*I995/100</f>
        <v>0</v>
      </c>
      <c r="K995" s="25" t="n">
        <f aca="false">E995*Einstellungen!$B$5/100</f>
        <v>0</v>
      </c>
      <c r="L995" s="23" t="str">
        <f aca="false">IF(I995&lt;Einstellungen!$B$5,"ja","nein")</f>
        <v>nein</v>
      </c>
      <c r="M995" s="23" t="s">
        <v>125</v>
      </c>
      <c r="N995" s="23" t="n">
        <v>2025</v>
      </c>
      <c r="O995" s="23" t="n">
        <v>14</v>
      </c>
    </row>
    <row r="996" customFormat="false" ht="15" hidden="false" customHeight="false" outlineLevel="0" collapsed="false">
      <c r="A996" s="22" t="n">
        <v>45727</v>
      </c>
      <c r="B996" s="23" t="s">
        <v>104</v>
      </c>
      <c r="C996" s="23" t="s">
        <v>98</v>
      </c>
      <c r="D996" s="24" t="n">
        <v>-1600.4</v>
      </c>
      <c r="E996" s="25" t="n">
        <f aca="false">MAX(D996,0)/1000</f>
        <v>0</v>
      </c>
      <c r="F996" s="25" t="n">
        <f aca="false">MAX(-D996,0)/1000</f>
        <v>1.6004</v>
      </c>
      <c r="G996" s="23" t="str">
        <f aca="false">IF(E996&gt;0,"ja","nein")</f>
        <v>nein</v>
      </c>
      <c r="H996" s="26" t="n">
        <v>112.84</v>
      </c>
      <c r="I996" s="26" t="n">
        <f aca="false">(H996/10+IF(N996=2025,Einstellungen!$B$23,Einstellungen!$C$23))*(1+Einstellungen!$B$10)</f>
        <v>33.37355</v>
      </c>
      <c r="J996" s="25" t="n">
        <f aca="false">E996*I996/100</f>
        <v>0</v>
      </c>
      <c r="K996" s="25" t="n">
        <f aca="false">E996*Einstellungen!$B$5/100</f>
        <v>0</v>
      </c>
      <c r="L996" s="23" t="str">
        <f aca="false">IF(I996&lt;Einstellungen!$B$5,"ja","nein")</f>
        <v>nein</v>
      </c>
      <c r="M996" s="23" t="s">
        <v>125</v>
      </c>
      <c r="N996" s="23" t="n">
        <v>2025</v>
      </c>
      <c r="O996" s="23" t="n">
        <v>15</v>
      </c>
    </row>
    <row r="997" customFormat="false" ht="15" hidden="false" customHeight="false" outlineLevel="0" collapsed="false">
      <c r="A997" s="22" t="n">
        <v>45727</v>
      </c>
      <c r="B997" s="23" t="s">
        <v>105</v>
      </c>
      <c r="C997" s="23" t="s">
        <v>98</v>
      </c>
      <c r="D997" s="24" t="n">
        <v>163.6</v>
      </c>
      <c r="E997" s="25" t="n">
        <f aca="false">MAX(D997,0)/1000</f>
        <v>0.1636</v>
      </c>
      <c r="F997" s="25" t="n">
        <f aca="false">MAX(-D997,0)/1000</f>
        <v>0</v>
      </c>
      <c r="G997" s="23" t="str">
        <f aca="false">IF(E997&gt;0,"ja","nein")</f>
        <v>ja</v>
      </c>
      <c r="H997" s="26" t="n">
        <v>132.86</v>
      </c>
      <c r="I997" s="26" t="n">
        <f aca="false">(H997/10+IF(N997=2025,Einstellungen!$B$23,Einstellungen!$C$23))*(1+Einstellungen!$B$10)</f>
        <v>35.75593</v>
      </c>
      <c r="J997" s="25" t="n">
        <f aca="false">E997*I997/100</f>
        <v>0.05849670148</v>
      </c>
      <c r="K997" s="25" t="n">
        <f aca="false">E997*Einstellungen!$B$5/100</f>
        <v>0.047444</v>
      </c>
      <c r="L997" s="23" t="str">
        <f aca="false">IF(I997&lt;Einstellungen!$B$5,"ja","nein")</f>
        <v>nein</v>
      </c>
      <c r="M997" s="23" t="s">
        <v>125</v>
      </c>
      <c r="N997" s="23" t="n">
        <v>2025</v>
      </c>
      <c r="O997" s="23" t="n">
        <v>16</v>
      </c>
    </row>
    <row r="998" customFormat="false" ht="15" hidden="false" customHeight="false" outlineLevel="0" collapsed="false">
      <c r="A998" s="22" t="n">
        <v>45727</v>
      </c>
      <c r="B998" s="23" t="s">
        <v>97</v>
      </c>
      <c r="C998" s="23" t="s">
        <v>98</v>
      </c>
      <c r="D998" s="24" t="n">
        <v>450.1</v>
      </c>
      <c r="E998" s="25" t="n">
        <f aca="false">MAX(D998,0)/1000</f>
        <v>0.4501</v>
      </c>
      <c r="F998" s="25" t="n">
        <f aca="false">MAX(-D998,0)/1000</f>
        <v>0</v>
      </c>
      <c r="G998" s="23" t="str">
        <f aca="false">IF(E998&gt;0,"ja","nein")</f>
        <v>ja</v>
      </c>
      <c r="H998" s="26" t="n">
        <v>171.95</v>
      </c>
      <c r="I998" s="26" t="n">
        <f aca="false">(H998/10+IF(N998=2025,Einstellungen!$B$23,Einstellungen!$C$23))*(1+Einstellungen!$B$10)</f>
        <v>40.40764</v>
      </c>
      <c r="J998" s="25" t="n">
        <f aca="false">E998*I998/100</f>
        <v>0.18187478764</v>
      </c>
      <c r="K998" s="25" t="n">
        <f aca="false">E998*Einstellungen!$B$5/100</f>
        <v>0.130529</v>
      </c>
      <c r="L998" s="23" t="str">
        <f aca="false">IF(I998&lt;Einstellungen!$B$5,"ja","nein")</f>
        <v>nein</v>
      </c>
      <c r="M998" s="23" t="s">
        <v>125</v>
      </c>
      <c r="N998" s="23" t="n">
        <v>2025</v>
      </c>
      <c r="O998" s="23" t="n">
        <v>17</v>
      </c>
    </row>
    <row r="999" customFormat="false" ht="15" hidden="false" customHeight="false" outlineLevel="0" collapsed="false">
      <c r="A999" s="22" t="n">
        <v>45727</v>
      </c>
      <c r="B999" s="23" t="s">
        <v>99</v>
      </c>
      <c r="C999" s="23" t="s">
        <v>98</v>
      </c>
      <c r="D999" s="24" t="n">
        <v>931.6</v>
      </c>
      <c r="E999" s="25" t="n">
        <f aca="false">MAX(D999,0)/1000</f>
        <v>0.9316</v>
      </c>
      <c r="F999" s="25" t="n">
        <f aca="false">MAX(-D999,0)/1000</f>
        <v>0</v>
      </c>
      <c r="G999" s="23" t="str">
        <f aca="false">IF(E999&gt;0,"ja","nein")</f>
        <v>ja</v>
      </c>
      <c r="H999" s="26" t="n">
        <v>205.02</v>
      </c>
      <c r="I999" s="26" t="n">
        <f aca="false">(H999/10+IF(N999=2025,Einstellungen!$B$23,Einstellungen!$C$23))*(1+Einstellungen!$B$10)</f>
        <v>44.34297</v>
      </c>
      <c r="J999" s="25" t="n">
        <f aca="false">E999*I999/100</f>
        <v>0.41309910852</v>
      </c>
      <c r="K999" s="25" t="n">
        <f aca="false">E999*Einstellungen!$B$5/100</f>
        <v>0.270164</v>
      </c>
      <c r="L999" s="23" t="str">
        <f aca="false">IF(I999&lt;Einstellungen!$B$5,"ja","nein")</f>
        <v>nein</v>
      </c>
      <c r="M999" s="23" t="s">
        <v>125</v>
      </c>
      <c r="N999" s="23" t="n">
        <v>2025</v>
      </c>
      <c r="O999" s="23" t="n">
        <v>18</v>
      </c>
    </row>
    <row r="1000" customFormat="false" ht="15" hidden="false" customHeight="false" outlineLevel="0" collapsed="false">
      <c r="A1000" s="22" t="n">
        <v>45727</v>
      </c>
      <c r="B1000" s="23" t="s">
        <v>100</v>
      </c>
      <c r="C1000" s="23" t="s">
        <v>98</v>
      </c>
      <c r="D1000" s="24" t="n">
        <v>511.5</v>
      </c>
      <c r="E1000" s="25" t="n">
        <f aca="false">MAX(D1000,0)/1000</f>
        <v>0.5115</v>
      </c>
      <c r="F1000" s="25" t="n">
        <f aca="false">MAX(-D1000,0)/1000</f>
        <v>0</v>
      </c>
      <c r="G1000" s="23" t="str">
        <f aca="false">IF(E1000&gt;0,"ja","nein")</f>
        <v>ja</v>
      </c>
      <c r="H1000" s="26" t="n">
        <v>180.95</v>
      </c>
      <c r="I1000" s="26" t="n">
        <f aca="false">(H1000/10+IF(N1000=2025,Einstellungen!$B$23,Einstellungen!$C$23))*(1+Einstellungen!$B$10)</f>
        <v>41.47864</v>
      </c>
      <c r="J1000" s="25" t="n">
        <f aca="false">E1000*I1000/100</f>
        <v>0.2121632436</v>
      </c>
      <c r="K1000" s="25" t="n">
        <f aca="false">E1000*Einstellungen!$B$5/100</f>
        <v>0.148335</v>
      </c>
      <c r="L1000" s="23" t="str">
        <f aca="false">IF(I1000&lt;Einstellungen!$B$5,"ja","nein")</f>
        <v>nein</v>
      </c>
      <c r="M1000" s="23" t="s">
        <v>125</v>
      </c>
      <c r="N1000" s="23" t="n">
        <v>2025</v>
      </c>
      <c r="O1000" s="23" t="n">
        <v>19</v>
      </c>
    </row>
    <row r="1001" customFormat="false" ht="15" hidden="false" customHeight="false" outlineLevel="0" collapsed="false">
      <c r="A1001" s="22" t="n">
        <v>45727</v>
      </c>
      <c r="B1001" s="23" t="s">
        <v>92</v>
      </c>
      <c r="C1001" s="23" t="s">
        <v>98</v>
      </c>
      <c r="D1001" s="24" t="n">
        <v>531.3</v>
      </c>
      <c r="E1001" s="25" t="n">
        <f aca="false">MAX(D1001,0)/1000</f>
        <v>0.5313</v>
      </c>
      <c r="F1001" s="25" t="n">
        <f aca="false">MAX(-D1001,0)/1000</f>
        <v>0</v>
      </c>
      <c r="G1001" s="23" t="str">
        <f aca="false">IF(E1001&gt;0,"ja","nein")</f>
        <v>ja</v>
      </c>
      <c r="H1001" s="26" t="n">
        <v>149.43</v>
      </c>
      <c r="I1001" s="26" t="n">
        <f aca="false">(H1001/10+IF(N1001=2025,Einstellungen!$B$23,Einstellungen!$C$23))*(1+Einstellungen!$B$10)</f>
        <v>37.72776</v>
      </c>
      <c r="J1001" s="25" t="n">
        <f aca="false">E1001*I1001/100</f>
        <v>0.20044758888</v>
      </c>
      <c r="K1001" s="25" t="n">
        <f aca="false">E1001*Einstellungen!$B$5/100</f>
        <v>0.154077</v>
      </c>
      <c r="L1001" s="23" t="str">
        <f aca="false">IF(I1001&lt;Einstellungen!$B$5,"ja","nein")</f>
        <v>nein</v>
      </c>
      <c r="M1001" s="23" t="s">
        <v>125</v>
      </c>
      <c r="N1001" s="23" t="n">
        <v>2025</v>
      </c>
      <c r="O1001" s="23" t="n">
        <v>20</v>
      </c>
    </row>
    <row r="1002" customFormat="false" ht="15" hidden="false" customHeight="false" outlineLevel="0" collapsed="false">
      <c r="A1002" s="22" t="n">
        <v>45727</v>
      </c>
      <c r="B1002" s="23" t="s">
        <v>95</v>
      </c>
      <c r="C1002" s="23" t="s">
        <v>98</v>
      </c>
      <c r="D1002" s="24" t="n">
        <v>534</v>
      </c>
      <c r="E1002" s="25" t="n">
        <f aca="false">MAX(D1002,0)/1000</f>
        <v>0.534</v>
      </c>
      <c r="F1002" s="25" t="n">
        <f aca="false">MAX(-D1002,0)/1000</f>
        <v>0</v>
      </c>
      <c r="G1002" s="23" t="str">
        <f aca="false">IF(E1002&gt;0,"ja","nein")</f>
        <v>ja</v>
      </c>
      <c r="H1002" s="26" t="n">
        <v>133</v>
      </c>
      <c r="I1002" s="26" t="n">
        <f aca="false">(H1002/10+IF(N1002=2025,Einstellungen!$B$23,Einstellungen!$C$23))*(1+Einstellungen!$B$10)</f>
        <v>35.77259</v>
      </c>
      <c r="J1002" s="25" t="n">
        <f aca="false">E1002*I1002/100</f>
        <v>0.1910256306</v>
      </c>
      <c r="K1002" s="25" t="n">
        <f aca="false">E1002*Einstellungen!$B$5/100</f>
        <v>0.15486</v>
      </c>
      <c r="L1002" s="23" t="str">
        <f aca="false">IF(I1002&lt;Einstellungen!$B$5,"ja","nein")</f>
        <v>nein</v>
      </c>
      <c r="M1002" s="23" t="s">
        <v>125</v>
      </c>
      <c r="N1002" s="23" t="n">
        <v>2025</v>
      </c>
      <c r="O1002" s="23" t="n">
        <v>21</v>
      </c>
    </row>
    <row r="1003" customFormat="false" ht="15" hidden="false" customHeight="false" outlineLevel="0" collapsed="false">
      <c r="A1003" s="22" t="n">
        <v>45727</v>
      </c>
      <c r="B1003" s="23" t="s">
        <v>96</v>
      </c>
      <c r="C1003" s="23" t="s">
        <v>98</v>
      </c>
      <c r="D1003" s="24" t="n">
        <v>245.2</v>
      </c>
      <c r="E1003" s="25" t="n">
        <f aca="false">MAX(D1003,0)/1000</f>
        <v>0.2452</v>
      </c>
      <c r="F1003" s="25" t="n">
        <f aca="false">MAX(-D1003,0)/1000</f>
        <v>0</v>
      </c>
      <c r="G1003" s="23" t="str">
        <f aca="false">IF(E1003&gt;0,"ja","nein")</f>
        <v>ja</v>
      </c>
      <c r="H1003" s="26" t="n">
        <v>121.25</v>
      </c>
      <c r="I1003" s="26" t="n">
        <f aca="false">(H1003/10+IF(N1003=2025,Einstellungen!$B$23,Einstellungen!$C$23))*(1+Einstellungen!$B$10)</f>
        <v>34.37434</v>
      </c>
      <c r="J1003" s="25" t="n">
        <f aca="false">E1003*I1003/100</f>
        <v>0.08428588168</v>
      </c>
      <c r="K1003" s="25" t="n">
        <f aca="false">E1003*Einstellungen!$B$5/100</f>
        <v>0.071108</v>
      </c>
      <c r="L1003" s="23" t="str">
        <f aca="false">IF(I1003&lt;Einstellungen!$B$5,"ja","nein")</f>
        <v>nein</v>
      </c>
      <c r="M1003" s="23" t="s">
        <v>125</v>
      </c>
      <c r="N1003" s="23" t="n">
        <v>2025</v>
      </c>
      <c r="O1003" s="23" t="n">
        <v>22</v>
      </c>
    </row>
    <row r="1004" customFormat="false" ht="15" hidden="false" customHeight="false" outlineLevel="0" collapsed="false">
      <c r="A1004" s="22" t="n">
        <v>45727</v>
      </c>
      <c r="B1004" s="23" t="s">
        <v>101</v>
      </c>
      <c r="C1004" s="23" t="s">
        <v>98</v>
      </c>
      <c r="D1004" s="24" t="n">
        <v>217.4</v>
      </c>
      <c r="E1004" s="25" t="n">
        <f aca="false">MAX(D1004,0)/1000</f>
        <v>0.2174</v>
      </c>
      <c r="F1004" s="25" t="n">
        <f aca="false">MAX(-D1004,0)/1000</f>
        <v>0</v>
      </c>
      <c r="G1004" s="23" t="str">
        <f aca="false">IF(E1004&gt;0,"ja","nein")</f>
        <v>ja</v>
      </c>
      <c r="H1004" s="26" t="n">
        <v>107.34</v>
      </c>
      <c r="I1004" s="26" t="n">
        <f aca="false">(H1004/10+IF(N1004=2025,Einstellungen!$B$23,Einstellungen!$C$23))*(1+Einstellungen!$B$10)</f>
        <v>32.71905</v>
      </c>
      <c r="J1004" s="25" t="n">
        <f aca="false">E1004*I1004/100</f>
        <v>0.0711312147</v>
      </c>
      <c r="K1004" s="25" t="n">
        <f aca="false">E1004*Einstellungen!$B$5/100</f>
        <v>0.063046</v>
      </c>
      <c r="L1004" s="23" t="str">
        <f aca="false">IF(I1004&lt;Einstellungen!$B$5,"ja","nein")</f>
        <v>nein</v>
      </c>
      <c r="M1004" s="23" t="s">
        <v>125</v>
      </c>
      <c r="N1004" s="23" t="n">
        <v>2025</v>
      </c>
      <c r="O1004" s="23" t="n">
        <v>23</v>
      </c>
    </row>
    <row r="1005" customFormat="false" ht="15" hidden="false" customHeight="false" outlineLevel="0" collapsed="false">
      <c r="A1005" s="22" t="n">
        <v>45728</v>
      </c>
      <c r="B1005" s="23" t="s">
        <v>102</v>
      </c>
      <c r="C1005" s="23" t="s">
        <v>103</v>
      </c>
      <c r="D1005" s="24" t="n">
        <v>267.5</v>
      </c>
      <c r="E1005" s="25" t="n">
        <f aca="false">MAX(D1005,0)/1000</f>
        <v>0.2675</v>
      </c>
      <c r="F1005" s="25" t="n">
        <f aca="false">MAX(-D1005,0)/1000</f>
        <v>0</v>
      </c>
      <c r="G1005" s="23" t="str">
        <f aca="false">IF(E1005&gt;0,"ja","nein")</f>
        <v>ja</v>
      </c>
      <c r="H1005" s="26" t="n">
        <v>101.73</v>
      </c>
      <c r="I1005" s="26" t="n">
        <f aca="false">(H1005/10+IF(N1005=2025,Einstellungen!$B$23,Einstellungen!$C$23))*(1+Einstellungen!$B$10)</f>
        <v>32.05146</v>
      </c>
      <c r="J1005" s="25" t="n">
        <f aca="false">E1005*I1005/100</f>
        <v>0.0857376555</v>
      </c>
      <c r="K1005" s="25" t="n">
        <f aca="false">E1005*Einstellungen!$B$5/100</f>
        <v>0.077575</v>
      </c>
      <c r="L1005" s="23" t="str">
        <f aca="false">IF(I1005&lt;Einstellungen!$B$5,"ja","nein")</f>
        <v>nein</v>
      </c>
      <c r="M1005" s="23" t="s">
        <v>125</v>
      </c>
      <c r="N1005" s="23" t="n">
        <v>2025</v>
      </c>
      <c r="O1005" s="23" t="n">
        <v>0</v>
      </c>
    </row>
    <row r="1006" customFormat="false" ht="15" hidden="false" customHeight="false" outlineLevel="0" collapsed="false">
      <c r="A1006" s="22" t="n">
        <v>45728</v>
      </c>
      <c r="B1006" s="23" t="s">
        <v>107</v>
      </c>
      <c r="C1006" s="23" t="s">
        <v>103</v>
      </c>
      <c r="D1006" s="24" t="n">
        <v>222.4</v>
      </c>
      <c r="E1006" s="25" t="n">
        <f aca="false">MAX(D1006,0)/1000</f>
        <v>0.2224</v>
      </c>
      <c r="F1006" s="25" t="n">
        <f aca="false">MAX(-D1006,0)/1000</f>
        <v>0</v>
      </c>
      <c r="G1006" s="23" t="str">
        <f aca="false">IF(E1006&gt;0,"ja","nein")</f>
        <v>ja</v>
      </c>
      <c r="H1006" s="26" t="n">
        <v>100.09</v>
      </c>
      <c r="I1006" s="26" t="n">
        <f aca="false">(H1006/10+IF(N1006=2025,Einstellungen!$B$23,Einstellungen!$C$23))*(1+Einstellungen!$B$10)</f>
        <v>31.8563</v>
      </c>
      <c r="J1006" s="25" t="n">
        <f aca="false">E1006*I1006/100</f>
        <v>0.0708484112</v>
      </c>
      <c r="K1006" s="25" t="n">
        <f aca="false">E1006*Einstellungen!$B$5/100</f>
        <v>0.064496</v>
      </c>
      <c r="L1006" s="23" t="str">
        <f aca="false">IF(I1006&lt;Einstellungen!$B$5,"ja","nein")</f>
        <v>nein</v>
      </c>
      <c r="M1006" s="23" t="s">
        <v>125</v>
      </c>
      <c r="N1006" s="23" t="n">
        <v>2025</v>
      </c>
      <c r="O1006" s="23" t="n">
        <v>1</v>
      </c>
    </row>
    <row r="1007" customFormat="false" ht="15" hidden="false" customHeight="false" outlineLevel="0" collapsed="false">
      <c r="A1007" s="22" t="n">
        <v>45728</v>
      </c>
      <c r="B1007" s="23" t="s">
        <v>108</v>
      </c>
      <c r="C1007" s="23" t="s">
        <v>103</v>
      </c>
      <c r="D1007" s="24" t="n">
        <v>183.3</v>
      </c>
      <c r="E1007" s="25" t="n">
        <f aca="false">MAX(D1007,0)/1000</f>
        <v>0.1833</v>
      </c>
      <c r="F1007" s="25" t="n">
        <f aca="false">MAX(-D1007,0)/1000</f>
        <v>0</v>
      </c>
      <c r="G1007" s="23" t="str">
        <f aca="false">IF(E1007&gt;0,"ja","nein")</f>
        <v>ja</v>
      </c>
      <c r="H1007" s="26" t="n">
        <v>97.79</v>
      </c>
      <c r="I1007" s="26" t="n">
        <f aca="false">(H1007/10+IF(N1007=2025,Einstellungen!$B$23,Einstellungen!$C$23))*(1+Einstellungen!$B$10)</f>
        <v>31.5826</v>
      </c>
      <c r="J1007" s="25" t="n">
        <f aca="false">E1007*I1007/100</f>
        <v>0.0578909058</v>
      </c>
      <c r="K1007" s="25" t="n">
        <f aca="false">E1007*Einstellungen!$B$5/100</f>
        <v>0.053157</v>
      </c>
      <c r="L1007" s="23" t="str">
        <f aca="false">IF(I1007&lt;Einstellungen!$B$5,"ja","nein")</f>
        <v>nein</v>
      </c>
      <c r="M1007" s="23" t="s">
        <v>125</v>
      </c>
      <c r="N1007" s="23" t="n">
        <v>2025</v>
      </c>
      <c r="O1007" s="23" t="n">
        <v>2</v>
      </c>
    </row>
    <row r="1008" customFormat="false" ht="15" hidden="false" customHeight="false" outlineLevel="0" collapsed="false">
      <c r="A1008" s="22" t="n">
        <v>45728</v>
      </c>
      <c r="B1008" s="23" t="s">
        <v>109</v>
      </c>
      <c r="C1008" s="23" t="s">
        <v>103</v>
      </c>
      <c r="D1008" s="24" t="n">
        <v>142.1</v>
      </c>
      <c r="E1008" s="25" t="n">
        <f aca="false">MAX(D1008,0)/1000</f>
        <v>0.1421</v>
      </c>
      <c r="F1008" s="25" t="n">
        <f aca="false">MAX(-D1008,0)/1000</f>
        <v>0</v>
      </c>
      <c r="G1008" s="23" t="str">
        <f aca="false">IF(E1008&gt;0,"ja","nein")</f>
        <v>ja</v>
      </c>
      <c r="H1008" s="26" t="n">
        <v>97.38</v>
      </c>
      <c r="I1008" s="26" t="n">
        <f aca="false">(H1008/10+IF(N1008=2025,Einstellungen!$B$23,Einstellungen!$C$23))*(1+Einstellungen!$B$10)</f>
        <v>31.53381</v>
      </c>
      <c r="J1008" s="25" t="n">
        <f aca="false">E1008*I1008/100</f>
        <v>0.04480954401</v>
      </c>
      <c r="K1008" s="25" t="n">
        <f aca="false">E1008*Einstellungen!$B$5/100</f>
        <v>0.041209</v>
      </c>
      <c r="L1008" s="23" t="str">
        <f aca="false">IF(I1008&lt;Einstellungen!$B$5,"ja","nein")</f>
        <v>nein</v>
      </c>
      <c r="M1008" s="23" t="s">
        <v>125</v>
      </c>
      <c r="N1008" s="23" t="n">
        <v>2025</v>
      </c>
      <c r="O1008" s="23" t="n">
        <v>3</v>
      </c>
    </row>
    <row r="1009" customFormat="false" ht="15" hidden="false" customHeight="false" outlineLevel="0" collapsed="false">
      <c r="A1009" s="22" t="n">
        <v>45728</v>
      </c>
      <c r="B1009" s="23" t="s">
        <v>110</v>
      </c>
      <c r="C1009" s="23" t="s">
        <v>103</v>
      </c>
      <c r="D1009" s="24" t="n">
        <v>160.2</v>
      </c>
      <c r="E1009" s="25" t="n">
        <f aca="false">MAX(D1009,0)/1000</f>
        <v>0.1602</v>
      </c>
      <c r="F1009" s="25" t="n">
        <f aca="false">MAX(-D1009,0)/1000</f>
        <v>0</v>
      </c>
      <c r="G1009" s="23" t="str">
        <f aca="false">IF(E1009&gt;0,"ja","nein")</f>
        <v>ja</v>
      </c>
      <c r="H1009" s="26" t="n">
        <v>101.8</v>
      </c>
      <c r="I1009" s="26" t="n">
        <f aca="false">(H1009/10+IF(N1009=2025,Einstellungen!$B$23,Einstellungen!$C$23))*(1+Einstellungen!$B$10)</f>
        <v>32.05979</v>
      </c>
      <c r="J1009" s="25" t="n">
        <f aca="false">E1009*I1009/100</f>
        <v>0.05135978358</v>
      </c>
      <c r="K1009" s="25" t="n">
        <f aca="false">E1009*Einstellungen!$B$5/100</f>
        <v>0.046458</v>
      </c>
      <c r="L1009" s="23" t="str">
        <f aca="false">IF(I1009&lt;Einstellungen!$B$5,"ja","nein")</f>
        <v>nein</v>
      </c>
      <c r="M1009" s="23" t="s">
        <v>125</v>
      </c>
      <c r="N1009" s="23" t="n">
        <v>2025</v>
      </c>
      <c r="O1009" s="23" t="n">
        <v>4</v>
      </c>
    </row>
    <row r="1010" customFormat="false" ht="15" hidden="false" customHeight="false" outlineLevel="0" collapsed="false">
      <c r="A1010" s="22" t="n">
        <v>45728</v>
      </c>
      <c r="B1010" s="23" t="s">
        <v>111</v>
      </c>
      <c r="C1010" s="23" t="s">
        <v>103</v>
      </c>
      <c r="D1010" s="24" t="n">
        <v>241.7</v>
      </c>
      <c r="E1010" s="25" t="n">
        <f aca="false">MAX(D1010,0)/1000</f>
        <v>0.2417</v>
      </c>
      <c r="F1010" s="25" t="n">
        <f aca="false">MAX(-D1010,0)/1000</f>
        <v>0</v>
      </c>
      <c r="G1010" s="23" t="str">
        <f aca="false">IF(E1010&gt;0,"ja","nein")</f>
        <v>ja</v>
      </c>
      <c r="H1010" s="26" t="n">
        <v>110.31</v>
      </c>
      <c r="I1010" s="26" t="n">
        <f aca="false">(H1010/10+IF(N1010=2025,Einstellungen!$B$23,Einstellungen!$C$23))*(1+Einstellungen!$B$10)</f>
        <v>33.07248</v>
      </c>
      <c r="J1010" s="25" t="n">
        <f aca="false">E1010*I1010/100</f>
        <v>0.07993618416</v>
      </c>
      <c r="K1010" s="25" t="n">
        <f aca="false">E1010*Einstellungen!$B$5/100</f>
        <v>0.070093</v>
      </c>
      <c r="L1010" s="23" t="str">
        <f aca="false">IF(I1010&lt;Einstellungen!$B$5,"ja","nein")</f>
        <v>nein</v>
      </c>
      <c r="M1010" s="23" t="s">
        <v>125</v>
      </c>
      <c r="N1010" s="23" t="n">
        <v>2025</v>
      </c>
      <c r="O1010" s="23" t="n">
        <v>5</v>
      </c>
    </row>
    <row r="1011" customFormat="false" ht="15" hidden="false" customHeight="false" outlineLevel="0" collapsed="false">
      <c r="A1011" s="22" t="n">
        <v>45728</v>
      </c>
      <c r="B1011" s="23" t="s">
        <v>112</v>
      </c>
      <c r="C1011" s="23" t="s">
        <v>103</v>
      </c>
      <c r="D1011" s="24" t="n">
        <v>297.9</v>
      </c>
      <c r="E1011" s="25" t="n">
        <f aca="false">MAX(D1011,0)/1000</f>
        <v>0.2979</v>
      </c>
      <c r="F1011" s="25" t="n">
        <f aca="false">MAX(-D1011,0)/1000</f>
        <v>0</v>
      </c>
      <c r="G1011" s="23" t="str">
        <f aca="false">IF(E1011&gt;0,"ja","nein")</f>
        <v>ja</v>
      </c>
      <c r="H1011" s="26" t="n">
        <v>144.54</v>
      </c>
      <c r="I1011" s="26" t="n">
        <f aca="false">(H1011/10+IF(N1011=2025,Einstellungen!$B$23,Einstellungen!$C$23))*(1+Einstellungen!$B$10)</f>
        <v>37.14585</v>
      </c>
      <c r="J1011" s="25" t="n">
        <f aca="false">E1011*I1011/100</f>
        <v>0.11065748715</v>
      </c>
      <c r="K1011" s="25" t="n">
        <f aca="false">E1011*Einstellungen!$B$5/100</f>
        <v>0.086391</v>
      </c>
      <c r="L1011" s="23" t="str">
        <f aca="false">IF(I1011&lt;Einstellungen!$B$5,"ja","nein")</f>
        <v>nein</v>
      </c>
      <c r="M1011" s="23" t="s">
        <v>125</v>
      </c>
      <c r="N1011" s="23" t="n">
        <v>2025</v>
      </c>
      <c r="O1011" s="23" t="n">
        <v>6</v>
      </c>
    </row>
    <row r="1012" customFormat="false" ht="15" hidden="false" customHeight="false" outlineLevel="0" collapsed="false">
      <c r="A1012" s="22" t="n">
        <v>45728</v>
      </c>
      <c r="B1012" s="23" t="s">
        <v>113</v>
      </c>
      <c r="C1012" s="23" t="s">
        <v>103</v>
      </c>
      <c r="D1012" s="24" t="n">
        <v>104.9</v>
      </c>
      <c r="E1012" s="25" t="n">
        <f aca="false">MAX(D1012,0)/1000</f>
        <v>0.1049</v>
      </c>
      <c r="F1012" s="25" t="n">
        <f aca="false">MAX(-D1012,0)/1000</f>
        <v>0</v>
      </c>
      <c r="G1012" s="23" t="str">
        <f aca="false">IF(E1012&gt;0,"ja","nein")</f>
        <v>ja</v>
      </c>
      <c r="H1012" s="26" t="n">
        <v>161.64</v>
      </c>
      <c r="I1012" s="26" t="n">
        <f aca="false">(H1012/10+IF(N1012=2025,Einstellungen!$B$23,Einstellungen!$C$23))*(1+Einstellungen!$B$10)</f>
        <v>39.18075</v>
      </c>
      <c r="J1012" s="25" t="n">
        <f aca="false">E1012*I1012/100</f>
        <v>0.04110060675</v>
      </c>
      <c r="K1012" s="25" t="n">
        <f aca="false">E1012*Einstellungen!$B$5/100</f>
        <v>0.030421</v>
      </c>
      <c r="L1012" s="23" t="str">
        <f aca="false">IF(I1012&lt;Einstellungen!$B$5,"ja","nein")</f>
        <v>nein</v>
      </c>
      <c r="M1012" s="23" t="s">
        <v>125</v>
      </c>
      <c r="N1012" s="23" t="n">
        <v>2025</v>
      </c>
      <c r="O1012" s="23" t="n">
        <v>7</v>
      </c>
    </row>
    <row r="1013" customFormat="false" ht="15" hidden="false" customHeight="false" outlineLevel="0" collapsed="false">
      <c r="A1013" s="22" t="n">
        <v>45728</v>
      </c>
      <c r="B1013" s="23" t="s">
        <v>114</v>
      </c>
      <c r="C1013" s="23" t="s">
        <v>103</v>
      </c>
      <c r="D1013" s="24" t="n">
        <v>-110.7</v>
      </c>
      <c r="E1013" s="25" t="n">
        <f aca="false">MAX(D1013,0)/1000</f>
        <v>0</v>
      </c>
      <c r="F1013" s="25" t="n">
        <f aca="false">MAX(-D1013,0)/1000</f>
        <v>0.1107</v>
      </c>
      <c r="G1013" s="23" t="str">
        <f aca="false">IF(E1013&gt;0,"ja","nein")</f>
        <v>nein</v>
      </c>
      <c r="H1013" s="26" t="n">
        <v>148.41</v>
      </c>
      <c r="I1013" s="26" t="n">
        <f aca="false">(H1013/10+IF(N1013=2025,Einstellungen!$B$23,Einstellungen!$C$23))*(1+Einstellungen!$B$10)</f>
        <v>37.60638</v>
      </c>
      <c r="J1013" s="25" t="n">
        <f aca="false">E1013*I1013/100</f>
        <v>0</v>
      </c>
      <c r="K1013" s="25" t="n">
        <f aca="false">E1013*Einstellungen!$B$5/100</f>
        <v>0</v>
      </c>
      <c r="L1013" s="23" t="str">
        <f aca="false">IF(I1013&lt;Einstellungen!$B$5,"ja","nein")</f>
        <v>nein</v>
      </c>
      <c r="M1013" s="23" t="s">
        <v>125</v>
      </c>
      <c r="N1013" s="23" t="n">
        <v>2025</v>
      </c>
      <c r="O1013" s="23" t="n">
        <v>8</v>
      </c>
    </row>
    <row r="1014" customFormat="false" ht="15" hidden="false" customHeight="false" outlineLevel="0" collapsed="false">
      <c r="A1014" s="22" t="n">
        <v>45728</v>
      </c>
      <c r="B1014" s="23" t="s">
        <v>115</v>
      </c>
      <c r="C1014" s="23" t="s">
        <v>103</v>
      </c>
      <c r="D1014" s="24" t="n">
        <v>1196.9</v>
      </c>
      <c r="E1014" s="25" t="n">
        <f aca="false">MAX(D1014,0)/1000</f>
        <v>1.1969</v>
      </c>
      <c r="F1014" s="25" t="n">
        <f aca="false">MAX(-D1014,0)/1000</f>
        <v>0</v>
      </c>
      <c r="G1014" s="23" t="str">
        <f aca="false">IF(E1014&gt;0,"ja","nein")</f>
        <v>ja</v>
      </c>
      <c r="H1014" s="26" t="n">
        <v>125</v>
      </c>
      <c r="I1014" s="26" t="n">
        <f aca="false">(H1014/10+IF(N1014=2025,Einstellungen!$B$23,Einstellungen!$C$23))*(1+Einstellungen!$B$10)</f>
        <v>34.82059</v>
      </c>
      <c r="J1014" s="25" t="n">
        <f aca="false">E1014*I1014/100</f>
        <v>0.41676764171</v>
      </c>
      <c r="K1014" s="25" t="n">
        <f aca="false">E1014*Einstellungen!$B$5/100</f>
        <v>0.347101</v>
      </c>
      <c r="L1014" s="23" t="str">
        <f aca="false">IF(I1014&lt;Einstellungen!$B$5,"ja","nein")</f>
        <v>nein</v>
      </c>
      <c r="M1014" s="23" t="s">
        <v>125</v>
      </c>
      <c r="N1014" s="23" t="n">
        <v>2025</v>
      </c>
      <c r="O1014" s="23" t="n">
        <v>9</v>
      </c>
    </row>
    <row r="1015" customFormat="false" ht="15" hidden="false" customHeight="false" outlineLevel="0" collapsed="false">
      <c r="A1015" s="22" t="n">
        <v>45728</v>
      </c>
      <c r="B1015" s="23" t="s">
        <v>116</v>
      </c>
      <c r="C1015" s="23" t="s">
        <v>103</v>
      </c>
      <c r="D1015" s="24" t="n">
        <v>707.4</v>
      </c>
      <c r="E1015" s="25" t="n">
        <f aca="false">MAX(D1015,0)/1000</f>
        <v>0.7074</v>
      </c>
      <c r="F1015" s="25" t="n">
        <f aca="false">MAX(-D1015,0)/1000</f>
        <v>0</v>
      </c>
      <c r="G1015" s="23" t="str">
        <f aca="false">IF(E1015&gt;0,"ja","nein")</f>
        <v>ja</v>
      </c>
      <c r="H1015" s="26" t="n">
        <v>102.62</v>
      </c>
      <c r="I1015" s="26" t="n">
        <f aca="false">(H1015/10+IF(N1015=2025,Einstellungen!$B$23,Einstellungen!$C$23))*(1+Einstellungen!$B$10)</f>
        <v>32.15737</v>
      </c>
      <c r="J1015" s="25" t="n">
        <f aca="false">E1015*I1015/100</f>
        <v>0.22748123538</v>
      </c>
      <c r="K1015" s="25" t="n">
        <f aca="false">E1015*Einstellungen!$B$5/100</f>
        <v>0.205146</v>
      </c>
      <c r="L1015" s="23" t="str">
        <f aca="false">IF(I1015&lt;Einstellungen!$B$5,"ja","nein")</f>
        <v>nein</v>
      </c>
      <c r="M1015" s="23" t="s">
        <v>125</v>
      </c>
      <c r="N1015" s="23" t="n">
        <v>2025</v>
      </c>
      <c r="O1015" s="23" t="n">
        <v>10</v>
      </c>
    </row>
    <row r="1016" customFormat="false" ht="15" hidden="false" customHeight="false" outlineLevel="0" collapsed="false">
      <c r="A1016" s="22" t="n">
        <v>45728</v>
      </c>
      <c r="B1016" s="23" t="s">
        <v>117</v>
      </c>
      <c r="C1016" s="23" t="s">
        <v>103</v>
      </c>
      <c r="D1016" s="24" t="n">
        <v>220.3</v>
      </c>
      <c r="E1016" s="25" t="n">
        <f aca="false">MAX(D1016,0)/1000</f>
        <v>0.2203</v>
      </c>
      <c r="F1016" s="25" t="n">
        <f aca="false">MAX(-D1016,0)/1000</f>
        <v>0</v>
      </c>
      <c r="G1016" s="23" t="str">
        <f aca="false">IF(E1016&gt;0,"ja","nein")</f>
        <v>ja</v>
      </c>
      <c r="H1016" s="26" t="n">
        <v>99.69</v>
      </c>
      <c r="I1016" s="26" t="n">
        <f aca="false">(H1016/10+IF(N1016=2025,Einstellungen!$B$23,Einstellungen!$C$23))*(1+Einstellungen!$B$10)</f>
        <v>31.8087</v>
      </c>
      <c r="J1016" s="25" t="n">
        <f aca="false">E1016*I1016/100</f>
        <v>0.0700745661</v>
      </c>
      <c r="K1016" s="25" t="n">
        <f aca="false">E1016*Einstellungen!$B$5/100</f>
        <v>0.063887</v>
      </c>
      <c r="L1016" s="23" t="str">
        <f aca="false">IF(I1016&lt;Einstellungen!$B$5,"ja","nein")</f>
        <v>nein</v>
      </c>
      <c r="M1016" s="23" t="s">
        <v>125</v>
      </c>
      <c r="N1016" s="23" t="n">
        <v>2025</v>
      </c>
      <c r="O1016" s="23" t="n">
        <v>11</v>
      </c>
    </row>
    <row r="1017" customFormat="false" ht="15" hidden="false" customHeight="false" outlineLevel="0" collapsed="false">
      <c r="A1017" s="22" t="n">
        <v>45728</v>
      </c>
      <c r="B1017" s="23" t="s">
        <v>118</v>
      </c>
      <c r="C1017" s="23" t="s">
        <v>103</v>
      </c>
      <c r="D1017" s="24" t="n">
        <v>138.4</v>
      </c>
      <c r="E1017" s="25" t="n">
        <f aca="false">MAX(D1017,0)/1000</f>
        <v>0.1384</v>
      </c>
      <c r="F1017" s="25" t="n">
        <f aca="false">MAX(-D1017,0)/1000</f>
        <v>0</v>
      </c>
      <c r="G1017" s="23" t="str">
        <f aca="false">IF(E1017&gt;0,"ja","nein")</f>
        <v>ja</v>
      </c>
      <c r="H1017" s="26" t="n">
        <v>98.07</v>
      </c>
      <c r="I1017" s="26" t="n">
        <f aca="false">(H1017/10+IF(N1017=2025,Einstellungen!$B$23,Einstellungen!$C$23))*(1+Einstellungen!$B$10)</f>
        <v>31.61592</v>
      </c>
      <c r="J1017" s="25" t="n">
        <f aca="false">E1017*I1017/100</f>
        <v>0.04375643328</v>
      </c>
      <c r="K1017" s="25" t="n">
        <f aca="false">E1017*Einstellungen!$B$5/100</f>
        <v>0.040136</v>
      </c>
      <c r="L1017" s="23" t="str">
        <f aca="false">IF(I1017&lt;Einstellungen!$B$5,"ja","nein")</f>
        <v>nein</v>
      </c>
      <c r="M1017" s="23" t="s">
        <v>125</v>
      </c>
      <c r="N1017" s="23" t="n">
        <v>2025</v>
      </c>
      <c r="O1017" s="23" t="n">
        <v>12</v>
      </c>
    </row>
    <row r="1018" customFormat="false" ht="15" hidden="false" customHeight="false" outlineLevel="0" collapsed="false">
      <c r="A1018" s="22" t="n">
        <v>45728</v>
      </c>
      <c r="B1018" s="23" t="s">
        <v>119</v>
      </c>
      <c r="C1018" s="23" t="s">
        <v>103</v>
      </c>
      <c r="D1018" s="24" t="n">
        <v>-36.3</v>
      </c>
      <c r="E1018" s="25" t="n">
        <f aca="false">MAX(D1018,0)/1000</f>
        <v>0</v>
      </c>
      <c r="F1018" s="25" t="n">
        <f aca="false">MAX(-D1018,0)/1000</f>
        <v>0.0363</v>
      </c>
      <c r="G1018" s="23" t="str">
        <f aca="false">IF(E1018&gt;0,"ja","nein")</f>
        <v>nein</v>
      </c>
      <c r="H1018" s="26" t="n">
        <v>99.91</v>
      </c>
      <c r="I1018" s="26" t="n">
        <f aca="false">(H1018/10+IF(N1018=2025,Einstellungen!$B$23,Einstellungen!$C$23))*(1+Einstellungen!$B$10)</f>
        <v>31.83488</v>
      </c>
      <c r="J1018" s="25" t="n">
        <f aca="false">E1018*I1018/100</f>
        <v>0</v>
      </c>
      <c r="K1018" s="25" t="n">
        <f aca="false">E1018*Einstellungen!$B$5/100</f>
        <v>0</v>
      </c>
      <c r="L1018" s="23" t="str">
        <f aca="false">IF(I1018&lt;Einstellungen!$B$5,"ja","nein")</f>
        <v>nein</v>
      </c>
      <c r="M1018" s="23" t="s">
        <v>125</v>
      </c>
      <c r="N1018" s="23" t="n">
        <v>2025</v>
      </c>
      <c r="O1018" s="23" t="n">
        <v>13</v>
      </c>
    </row>
    <row r="1019" customFormat="false" ht="15" hidden="false" customHeight="false" outlineLevel="0" collapsed="false">
      <c r="A1019" s="22" t="n">
        <v>45728</v>
      </c>
      <c r="B1019" s="23" t="s">
        <v>120</v>
      </c>
      <c r="C1019" s="23" t="s">
        <v>103</v>
      </c>
      <c r="D1019" s="24" t="n">
        <v>114.2</v>
      </c>
      <c r="E1019" s="25" t="n">
        <f aca="false">MAX(D1019,0)/1000</f>
        <v>0.1142</v>
      </c>
      <c r="F1019" s="25" t="n">
        <f aca="false">MAX(-D1019,0)/1000</f>
        <v>0</v>
      </c>
      <c r="G1019" s="23" t="str">
        <f aca="false">IF(E1019&gt;0,"ja","nein")</f>
        <v>ja</v>
      </c>
      <c r="H1019" s="26" t="n">
        <v>101.65</v>
      </c>
      <c r="I1019" s="26" t="n">
        <f aca="false">(H1019/10+IF(N1019=2025,Einstellungen!$B$23,Einstellungen!$C$23))*(1+Einstellungen!$B$10)</f>
        <v>32.04194</v>
      </c>
      <c r="J1019" s="25" t="n">
        <f aca="false">E1019*I1019/100</f>
        <v>0.03659189548</v>
      </c>
      <c r="K1019" s="25" t="n">
        <f aca="false">E1019*Einstellungen!$B$5/100</f>
        <v>0.033118</v>
      </c>
      <c r="L1019" s="23" t="str">
        <f aca="false">IF(I1019&lt;Einstellungen!$B$5,"ja","nein")</f>
        <v>nein</v>
      </c>
      <c r="M1019" s="23" t="s">
        <v>125</v>
      </c>
      <c r="N1019" s="23" t="n">
        <v>2025</v>
      </c>
      <c r="O1019" s="23" t="n">
        <v>14</v>
      </c>
    </row>
    <row r="1020" customFormat="false" ht="15" hidden="false" customHeight="false" outlineLevel="0" collapsed="false">
      <c r="A1020" s="22" t="n">
        <v>45728</v>
      </c>
      <c r="B1020" s="23" t="s">
        <v>104</v>
      </c>
      <c r="C1020" s="23" t="s">
        <v>103</v>
      </c>
      <c r="D1020" s="24" t="n">
        <v>226</v>
      </c>
      <c r="E1020" s="25" t="n">
        <f aca="false">MAX(D1020,0)/1000</f>
        <v>0.226</v>
      </c>
      <c r="F1020" s="25" t="n">
        <f aca="false">MAX(-D1020,0)/1000</f>
        <v>0</v>
      </c>
      <c r="G1020" s="23" t="str">
        <f aca="false">IF(E1020&gt;0,"ja","nein")</f>
        <v>ja</v>
      </c>
      <c r="H1020" s="26" t="n">
        <v>117.74</v>
      </c>
      <c r="I1020" s="26" t="n">
        <f aca="false">(H1020/10+IF(N1020=2025,Einstellungen!$B$23,Einstellungen!$C$23))*(1+Einstellungen!$B$10)</f>
        <v>33.95665</v>
      </c>
      <c r="J1020" s="25" t="n">
        <f aca="false">E1020*I1020/100</f>
        <v>0.076742029</v>
      </c>
      <c r="K1020" s="25" t="n">
        <f aca="false">E1020*Einstellungen!$B$5/100</f>
        <v>0.06554</v>
      </c>
      <c r="L1020" s="23" t="str">
        <f aca="false">IF(I1020&lt;Einstellungen!$B$5,"ja","nein")</f>
        <v>nein</v>
      </c>
      <c r="M1020" s="23" t="s">
        <v>125</v>
      </c>
      <c r="N1020" s="23" t="n">
        <v>2025</v>
      </c>
      <c r="O1020" s="23" t="n">
        <v>15</v>
      </c>
    </row>
    <row r="1021" customFormat="false" ht="15" hidden="false" customHeight="false" outlineLevel="0" collapsed="false">
      <c r="A1021" s="22" t="n">
        <v>45728</v>
      </c>
      <c r="B1021" s="23" t="s">
        <v>105</v>
      </c>
      <c r="C1021" s="23" t="s">
        <v>103</v>
      </c>
      <c r="D1021" s="24" t="n">
        <v>312.4</v>
      </c>
      <c r="E1021" s="25" t="n">
        <f aca="false">MAX(D1021,0)/1000</f>
        <v>0.3124</v>
      </c>
      <c r="F1021" s="25" t="n">
        <f aca="false">MAX(-D1021,0)/1000</f>
        <v>0</v>
      </c>
      <c r="G1021" s="23" t="str">
        <f aca="false">IF(E1021&gt;0,"ja","nein")</f>
        <v>ja</v>
      </c>
      <c r="H1021" s="26" t="n">
        <v>142.1</v>
      </c>
      <c r="I1021" s="26" t="n">
        <f aca="false">(H1021/10+IF(N1021=2025,Einstellungen!$B$23,Einstellungen!$C$23))*(1+Einstellungen!$B$10)</f>
        <v>36.85549</v>
      </c>
      <c r="J1021" s="25" t="n">
        <f aca="false">E1021*I1021/100</f>
        <v>0.11513655076</v>
      </c>
      <c r="K1021" s="25" t="n">
        <f aca="false">E1021*Einstellungen!$B$5/100</f>
        <v>0.090596</v>
      </c>
      <c r="L1021" s="23" t="str">
        <f aca="false">IF(I1021&lt;Einstellungen!$B$5,"ja","nein")</f>
        <v>nein</v>
      </c>
      <c r="M1021" s="23" t="s">
        <v>125</v>
      </c>
      <c r="N1021" s="23" t="n">
        <v>2025</v>
      </c>
      <c r="O1021" s="23" t="n">
        <v>16</v>
      </c>
    </row>
    <row r="1022" customFormat="false" ht="15" hidden="false" customHeight="false" outlineLevel="0" collapsed="false">
      <c r="A1022" s="22" t="n">
        <v>45728</v>
      </c>
      <c r="B1022" s="23" t="s">
        <v>97</v>
      </c>
      <c r="C1022" s="23" t="s">
        <v>103</v>
      </c>
      <c r="D1022" s="24" t="n">
        <v>252.9</v>
      </c>
      <c r="E1022" s="25" t="n">
        <f aca="false">MAX(D1022,0)/1000</f>
        <v>0.2529</v>
      </c>
      <c r="F1022" s="25" t="n">
        <f aca="false">MAX(-D1022,0)/1000</f>
        <v>0</v>
      </c>
      <c r="G1022" s="23" t="str">
        <f aca="false">IF(E1022&gt;0,"ja","nein")</f>
        <v>ja</v>
      </c>
      <c r="H1022" s="26" t="n">
        <v>157.03</v>
      </c>
      <c r="I1022" s="26" t="n">
        <f aca="false">(H1022/10+IF(N1022=2025,Einstellungen!$B$23,Einstellungen!$C$23))*(1+Einstellungen!$B$10)</f>
        <v>38.63216</v>
      </c>
      <c r="J1022" s="25" t="n">
        <f aca="false">E1022*I1022/100</f>
        <v>0.09770073264</v>
      </c>
      <c r="K1022" s="25" t="n">
        <f aca="false">E1022*Einstellungen!$B$5/100</f>
        <v>0.073341</v>
      </c>
      <c r="L1022" s="23" t="str">
        <f aca="false">IF(I1022&lt;Einstellungen!$B$5,"ja","nein")</f>
        <v>nein</v>
      </c>
      <c r="M1022" s="23" t="s">
        <v>125</v>
      </c>
      <c r="N1022" s="23" t="n">
        <v>2025</v>
      </c>
      <c r="O1022" s="23" t="n">
        <v>17</v>
      </c>
    </row>
    <row r="1023" customFormat="false" ht="15" hidden="false" customHeight="false" outlineLevel="0" collapsed="false">
      <c r="A1023" s="22" t="n">
        <v>45728</v>
      </c>
      <c r="B1023" s="23" t="s">
        <v>99</v>
      </c>
      <c r="C1023" s="23" t="s">
        <v>103</v>
      </c>
      <c r="D1023" s="24" t="n">
        <v>296.7</v>
      </c>
      <c r="E1023" s="25" t="n">
        <f aca="false">MAX(D1023,0)/1000</f>
        <v>0.2967</v>
      </c>
      <c r="F1023" s="25" t="n">
        <f aca="false">MAX(-D1023,0)/1000</f>
        <v>0</v>
      </c>
      <c r="G1023" s="23" t="str">
        <f aca="false">IF(E1023&gt;0,"ja","nein")</f>
        <v>ja</v>
      </c>
      <c r="H1023" s="26" t="n">
        <v>199.75</v>
      </c>
      <c r="I1023" s="26" t="n">
        <f aca="false">(H1023/10+IF(N1023=2025,Einstellungen!$B$23,Einstellungen!$C$23))*(1+Einstellungen!$B$10)</f>
        <v>43.71584</v>
      </c>
      <c r="J1023" s="25" t="n">
        <f aca="false">E1023*I1023/100</f>
        <v>0.12970489728</v>
      </c>
      <c r="K1023" s="25" t="n">
        <f aca="false">E1023*Einstellungen!$B$5/100</f>
        <v>0.086043</v>
      </c>
      <c r="L1023" s="23" t="str">
        <f aca="false">IF(I1023&lt;Einstellungen!$B$5,"ja","nein")</f>
        <v>nein</v>
      </c>
      <c r="M1023" s="23" t="s">
        <v>125</v>
      </c>
      <c r="N1023" s="23" t="n">
        <v>2025</v>
      </c>
      <c r="O1023" s="23" t="n">
        <v>18</v>
      </c>
    </row>
    <row r="1024" customFormat="false" ht="15" hidden="false" customHeight="false" outlineLevel="0" collapsed="false">
      <c r="A1024" s="22" t="n">
        <v>45728</v>
      </c>
      <c r="B1024" s="23" t="s">
        <v>100</v>
      </c>
      <c r="C1024" s="23" t="s">
        <v>103</v>
      </c>
      <c r="D1024" s="24" t="n">
        <v>597.7</v>
      </c>
      <c r="E1024" s="25" t="n">
        <f aca="false">MAX(D1024,0)/1000</f>
        <v>0.5977</v>
      </c>
      <c r="F1024" s="25" t="n">
        <f aca="false">MAX(-D1024,0)/1000</f>
        <v>0</v>
      </c>
      <c r="G1024" s="23" t="str">
        <f aca="false">IF(E1024&gt;0,"ja","nein")</f>
        <v>ja</v>
      </c>
      <c r="H1024" s="26" t="n">
        <v>179.49</v>
      </c>
      <c r="I1024" s="26" t="n">
        <f aca="false">(H1024/10+IF(N1024=2025,Einstellungen!$B$23,Einstellungen!$C$23))*(1+Einstellungen!$B$10)</f>
        <v>41.3049</v>
      </c>
      <c r="J1024" s="25" t="n">
        <f aca="false">E1024*I1024/100</f>
        <v>0.2468793873</v>
      </c>
      <c r="K1024" s="25" t="n">
        <f aca="false">E1024*Einstellungen!$B$5/100</f>
        <v>0.173333</v>
      </c>
      <c r="L1024" s="23" t="str">
        <f aca="false">IF(I1024&lt;Einstellungen!$B$5,"ja","nein")</f>
        <v>nein</v>
      </c>
      <c r="M1024" s="23" t="s">
        <v>125</v>
      </c>
      <c r="N1024" s="23" t="n">
        <v>2025</v>
      </c>
      <c r="O1024" s="23" t="n">
        <v>19</v>
      </c>
    </row>
    <row r="1025" customFormat="false" ht="15" hidden="false" customHeight="false" outlineLevel="0" collapsed="false">
      <c r="A1025" s="22" t="n">
        <v>45728</v>
      </c>
      <c r="B1025" s="23" t="s">
        <v>92</v>
      </c>
      <c r="C1025" s="23" t="s">
        <v>103</v>
      </c>
      <c r="D1025" s="24" t="n">
        <v>570.7</v>
      </c>
      <c r="E1025" s="25" t="n">
        <f aca="false">MAX(D1025,0)/1000</f>
        <v>0.5707</v>
      </c>
      <c r="F1025" s="25" t="n">
        <f aca="false">MAX(-D1025,0)/1000</f>
        <v>0</v>
      </c>
      <c r="G1025" s="23" t="str">
        <f aca="false">IF(E1025&gt;0,"ja","nein")</f>
        <v>ja</v>
      </c>
      <c r="H1025" s="26" t="n">
        <v>148.05</v>
      </c>
      <c r="I1025" s="26" t="n">
        <f aca="false">(H1025/10+IF(N1025=2025,Einstellungen!$B$23,Einstellungen!$C$23))*(1+Einstellungen!$B$10)</f>
        <v>37.56354</v>
      </c>
      <c r="J1025" s="25" t="n">
        <f aca="false">E1025*I1025/100</f>
        <v>0.21437512278</v>
      </c>
      <c r="K1025" s="25" t="n">
        <f aca="false">E1025*Einstellungen!$B$5/100</f>
        <v>0.165503</v>
      </c>
      <c r="L1025" s="23" t="str">
        <f aca="false">IF(I1025&lt;Einstellungen!$B$5,"ja","nein")</f>
        <v>nein</v>
      </c>
      <c r="M1025" s="23" t="s">
        <v>125</v>
      </c>
      <c r="N1025" s="23" t="n">
        <v>2025</v>
      </c>
      <c r="O1025" s="23" t="n">
        <v>20</v>
      </c>
    </row>
    <row r="1026" customFormat="false" ht="15" hidden="false" customHeight="false" outlineLevel="0" collapsed="false">
      <c r="A1026" s="22" t="n">
        <v>45728</v>
      </c>
      <c r="B1026" s="23" t="s">
        <v>95</v>
      </c>
      <c r="C1026" s="23" t="s">
        <v>103</v>
      </c>
      <c r="D1026" s="24" t="n">
        <v>478.9</v>
      </c>
      <c r="E1026" s="25" t="n">
        <f aca="false">MAX(D1026,0)/1000</f>
        <v>0.4789</v>
      </c>
      <c r="F1026" s="25" t="n">
        <f aca="false">MAX(-D1026,0)/1000</f>
        <v>0</v>
      </c>
      <c r="G1026" s="23" t="str">
        <f aca="false">IF(E1026&gt;0,"ja","nein")</f>
        <v>ja</v>
      </c>
      <c r="H1026" s="26" t="n">
        <v>132.2</v>
      </c>
      <c r="I1026" s="26" t="n">
        <f aca="false">(H1026/10+IF(N1026=2025,Einstellungen!$B$23,Einstellungen!$C$23))*(1+Einstellungen!$B$10)</f>
        <v>35.67739</v>
      </c>
      <c r="J1026" s="25" t="n">
        <f aca="false">E1026*I1026/100</f>
        <v>0.17085902071</v>
      </c>
      <c r="K1026" s="25" t="n">
        <f aca="false">E1026*Einstellungen!$B$5/100</f>
        <v>0.138881</v>
      </c>
      <c r="L1026" s="23" t="str">
        <f aca="false">IF(I1026&lt;Einstellungen!$B$5,"ja","nein")</f>
        <v>nein</v>
      </c>
      <c r="M1026" s="23" t="s">
        <v>125</v>
      </c>
      <c r="N1026" s="23" t="n">
        <v>2025</v>
      </c>
      <c r="O1026" s="23" t="n">
        <v>21</v>
      </c>
    </row>
    <row r="1027" customFormat="false" ht="15" hidden="false" customHeight="false" outlineLevel="0" collapsed="false">
      <c r="A1027" s="22" t="n">
        <v>45728</v>
      </c>
      <c r="B1027" s="23" t="s">
        <v>96</v>
      </c>
      <c r="C1027" s="23" t="s">
        <v>103</v>
      </c>
      <c r="D1027" s="24" t="n">
        <v>585.9</v>
      </c>
      <c r="E1027" s="25" t="n">
        <f aca="false">MAX(D1027,0)/1000</f>
        <v>0.5859</v>
      </c>
      <c r="F1027" s="25" t="n">
        <f aca="false">MAX(-D1027,0)/1000</f>
        <v>0</v>
      </c>
      <c r="G1027" s="23" t="str">
        <f aca="false">IF(E1027&gt;0,"ja","nein")</f>
        <v>ja</v>
      </c>
      <c r="H1027" s="26" t="n">
        <v>120</v>
      </c>
      <c r="I1027" s="26" t="n">
        <f aca="false">(H1027/10+IF(N1027=2025,Einstellungen!$B$23,Einstellungen!$C$23))*(1+Einstellungen!$B$10)</f>
        <v>34.22559</v>
      </c>
      <c r="J1027" s="25" t="n">
        <f aca="false">E1027*I1027/100</f>
        <v>0.20052773181</v>
      </c>
      <c r="K1027" s="25" t="n">
        <f aca="false">E1027*Einstellungen!$B$5/100</f>
        <v>0.169911</v>
      </c>
      <c r="L1027" s="23" t="str">
        <f aca="false">IF(I1027&lt;Einstellungen!$B$5,"ja","nein")</f>
        <v>nein</v>
      </c>
      <c r="M1027" s="23" t="s">
        <v>125</v>
      </c>
      <c r="N1027" s="23" t="n">
        <v>2025</v>
      </c>
      <c r="O1027" s="23" t="n">
        <v>22</v>
      </c>
    </row>
    <row r="1028" customFormat="false" ht="15" hidden="false" customHeight="false" outlineLevel="0" collapsed="false">
      <c r="A1028" s="22" t="n">
        <v>45728</v>
      </c>
      <c r="B1028" s="23" t="s">
        <v>101</v>
      </c>
      <c r="C1028" s="23" t="s">
        <v>103</v>
      </c>
      <c r="D1028" s="24" t="n">
        <v>349.2</v>
      </c>
      <c r="E1028" s="25" t="n">
        <f aca="false">MAX(D1028,0)/1000</f>
        <v>0.3492</v>
      </c>
      <c r="F1028" s="25" t="n">
        <f aca="false">MAX(-D1028,0)/1000</f>
        <v>0</v>
      </c>
      <c r="G1028" s="23" t="str">
        <f aca="false">IF(E1028&gt;0,"ja","nein")</f>
        <v>ja</v>
      </c>
      <c r="H1028" s="26" t="n">
        <v>109.91</v>
      </c>
      <c r="I1028" s="26" t="n">
        <f aca="false">(H1028/10+IF(N1028=2025,Einstellungen!$B$23,Einstellungen!$C$23))*(1+Einstellungen!$B$10)</f>
        <v>33.02488</v>
      </c>
      <c r="J1028" s="25" t="n">
        <f aca="false">E1028*I1028/100</f>
        <v>0.11532288096</v>
      </c>
      <c r="K1028" s="25" t="n">
        <f aca="false">E1028*Einstellungen!$B$5/100</f>
        <v>0.101268</v>
      </c>
      <c r="L1028" s="23" t="str">
        <f aca="false">IF(I1028&lt;Einstellungen!$B$5,"ja","nein")</f>
        <v>nein</v>
      </c>
      <c r="M1028" s="23" t="s">
        <v>125</v>
      </c>
      <c r="N1028" s="23" t="n">
        <v>2025</v>
      </c>
      <c r="O1028" s="23" t="n">
        <v>23</v>
      </c>
    </row>
    <row r="1029" customFormat="false" ht="15" hidden="false" customHeight="false" outlineLevel="0" collapsed="false">
      <c r="A1029" s="22" t="n">
        <v>45729</v>
      </c>
      <c r="B1029" s="23" t="s">
        <v>102</v>
      </c>
      <c r="C1029" s="23" t="s">
        <v>106</v>
      </c>
      <c r="D1029" s="24" t="n">
        <v>371.3</v>
      </c>
      <c r="E1029" s="25" t="n">
        <f aca="false">MAX(D1029,0)/1000</f>
        <v>0.3713</v>
      </c>
      <c r="F1029" s="25" t="n">
        <f aca="false">MAX(-D1029,0)/1000</f>
        <v>0</v>
      </c>
      <c r="G1029" s="23" t="str">
        <f aca="false">IF(E1029&gt;0,"ja","nein")</f>
        <v>ja</v>
      </c>
      <c r="H1029" s="26" t="n">
        <v>108.52</v>
      </c>
      <c r="I1029" s="26" t="n">
        <f aca="false">(H1029/10+IF(N1029=2025,Einstellungen!$B$23,Einstellungen!$C$23))*(1+Einstellungen!$B$10)</f>
        <v>32.85947</v>
      </c>
      <c r="J1029" s="25" t="n">
        <f aca="false">E1029*I1029/100</f>
        <v>0.12200721211</v>
      </c>
      <c r="K1029" s="25" t="n">
        <f aca="false">E1029*Einstellungen!$B$5/100</f>
        <v>0.107677</v>
      </c>
      <c r="L1029" s="23" t="str">
        <f aca="false">IF(I1029&lt;Einstellungen!$B$5,"ja","nein")</f>
        <v>nein</v>
      </c>
      <c r="M1029" s="23" t="s">
        <v>125</v>
      </c>
      <c r="N1029" s="23" t="n">
        <v>2025</v>
      </c>
      <c r="O1029" s="23" t="n">
        <v>0</v>
      </c>
    </row>
    <row r="1030" customFormat="false" ht="15" hidden="false" customHeight="false" outlineLevel="0" collapsed="false">
      <c r="A1030" s="22" t="n">
        <v>45729</v>
      </c>
      <c r="B1030" s="23" t="s">
        <v>107</v>
      </c>
      <c r="C1030" s="23" t="s">
        <v>106</v>
      </c>
      <c r="D1030" s="24" t="n">
        <v>332.7</v>
      </c>
      <c r="E1030" s="25" t="n">
        <f aca="false">MAX(D1030,0)/1000</f>
        <v>0.3327</v>
      </c>
      <c r="F1030" s="25" t="n">
        <f aca="false">MAX(-D1030,0)/1000</f>
        <v>0</v>
      </c>
      <c r="G1030" s="23" t="str">
        <f aca="false">IF(E1030&gt;0,"ja","nein")</f>
        <v>ja</v>
      </c>
      <c r="H1030" s="26" t="n">
        <v>102.25</v>
      </c>
      <c r="I1030" s="26" t="n">
        <f aca="false">(H1030/10+IF(N1030=2025,Einstellungen!$B$23,Einstellungen!$C$23))*(1+Einstellungen!$B$10)</f>
        <v>32.11334</v>
      </c>
      <c r="J1030" s="25" t="n">
        <f aca="false">E1030*I1030/100</f>
        <v>0.10684108218</v>
      </c>
      <c r="K1030" s="25" t="n">
        <f aca="false">E1030*Einstellungen!$B$5/100</f>
        <v>0.096483</v>
      </c>
      <c r="L1030" s="23" t="str">
        <f aca="false">IF(I1030&lt;Einstellungen!$B$5,"ja","nein")</f>
        <v>nein</v>
      </c>
      <c r="M1030" s="23" t="s">
        <v>125</v>
      </c>
      <c r="N1030" s="23" t="n">
        <v>2025</v>
      </c>
      <c r="O1030" s="23" t="n">
        <v>1</v>
      </c>
    </row>
    <row r="1031" customFormat="false" ht="15" hidden="false" customHeight="false" outlineLevel="0" collapsed="false">
      <c r="A1031" s="22" t="n">
        <v>45729</v>
      </c>
      <c r="B1031" s="23" t="s">
        <v>108</v>
      </c>
      <c r="C1031" s="23" t="s">
        <v>106</v>
      </c>
      <c r="D1031" s="24" t="n">
        <v>171.5</v>
      </c>
      <c r="E1031" s="25" t="n">
        <f aca="false">MAX(D1031,0)/1000</f>
        <v>0.1715</v>
      </c>
      <c r="F1031" s="25" t="n">
        <f aca="false">MAX(-D1031,0)/1000</f>
        <v>0</v>
      </c>
      <c r="G1031" s="23" t="str">
        <f aca="false">IF(E1031&gt;0,"ja","nein")</f>
        <v>ja</v>
      </c>
      <c r="H1031" s="26" t="n">
        <v>98.98</v>
      </c>
      <c r="I1031" s="26" t="n">
        <f aca="false">(H1031/10+IF(N1031=2025,Einstellungen!$B$23,Einstellungen!$C$23))*(1+Einstellungen!$B$10)</f>
        <v>31.72421</v>
      </c>
      <c r="J1031" s="25" t="n">
        <f aca="false">E1031*I1031/100</f>
        <v>0.05440702015</v>
      </c>
      <c r="K1031" s="25" t="n">
        <f aca="false">E1031*Einstellungen!$B$5/100</f>
        <v>0.049735</v>
      </c>
      <c r="L1031" s="23" t="str">
        <f aca="false">IF(I1031&lt;Einstellungen!$B$5,"ja","nein")</f>
        <v>nein</v>
      </c>
      <c r="M1031" s="23" t="s">
        <v>125</v>
      </c>
      <c r="N1031" s="23" t="n">
        <v>2025</v>
      </c>
      <c r="O1031" s="23" t="n">
        <v>2</v>
      </c>
    </row>
    <row r="1032" customFormat="false" ht="15" hidden="false" customHeight="false" outlineLevel="0" collapsed="false">
      <c r="A1032" s="22" t="n">
        <v>45729</v>
      </c>
      <c r="B1032" s="23" t="s">
        <v>109</v>
      </c>
      <c r="C1032" s="23" t="s">
        <v>106</v>
      </c>
      <c r="D1032" s="24" t="n">
        <v>164.3</v>
      </c>
      <c r="E1032" s="25" t="n">
        <f aca="false">MAX(D1032,0)/1000</f>
        <v>0.1643</v>
      </c>
      <c r="F1032" s="25" t="n">
        <f aca="false">MAX(-D1032,0)/1000</f>
        <v>0</v>
      </c>
      <c r="G1032" s="23" t="str">
        <f aca="false">IF(E1032&gt;0,"ja","nein")</f>
        <v>ja</v>
      </c>
      <c r="H1032" s="26" t="n">
        <v>96.71</v>
      </c>
      <c r="I1032" s="26" t="n">
        <f aca="false">(H1032/10+IF(N1032=2025,Einstellungen!$B$23,Einstellungen!$C$23))*(1+Einstellungen!$B$10)</f>
        <v>31.45408</v>
      </c>
      <c r="J1032" s="25" t="n">
        <f aca="false">E1032*I1032/100</f>
        <v>0.05167905344</v>
      </c>
      <c r="K1032" s="25" t="n">
        <f aca="false">E1032*Einstellungen!$B$5/100</f>
        <v>0.047647</v>
      </c>
      <c r="L1032" s="23" t="str">
        <f aca="false">IF(I1032&lt;Einstellungen!$B$5,"ja","nein")</f>
        <v>nein</v>
      </c>
      <c r="M1032" s="23" t="s">
        <v>125</v>
      </c>
      <c r="N1032" s="23" t="n">
        <v>2025</v>
      </c>
      <c r="O1032" s="23" t="n">
        <v>3</v>
      </c>
    </row>
    <row r="1033" customFormat="false" ht="15" hidden="false" customHeight="false" outlineLevel="0" collapsed="false">
      <c r="A1033" s="22" t="n">
        <v>45729</v>
      </c>
      <c r="B1033" s="23" t="s">
        <v>110</v>
      </c>
      <c r="C1033" s="23" t="s">
        <v>106</v>
      </c>
      <c r="D1033" s="24" t="n">
        <v>171</v>
      </c>
      <c r="E1033" s="25" t="n">
        <f aca="false">MAX(D1033,0)/1000</f>
        <v>0.171</v>
      </c>
      <c r="F1033" s="25" t="n">
        <f aca="false">MAX(-D1033,0)/1000</f>
        <v>0</v>
      </c>
      <c r="G1033" s="23" t="str">
        <f aca="false">IF(E1033&gt;0,"ja","nein")</f>
        <v>ja</v>
      </c>
      <c r="H1033" s="26" t="n">
        <v>98.35</v>
      </c>
      <c r="I1033" s="26" t="n">
        <f aca="false">(H1033/10+IF(N1033=2025,Einstellungen!$B$23,Einstellungen!$C$23))*(1+Einstellungen!$B$10)</f>
        <v>31.64924</v>
      </c>
      <c r="J1033" s="25" t="n">
        <f aca="false">E1033*I1033/100</f>
        <v>0.0541202004</v>
      </c>
      <c r="K1033" s="25" t="n">
        <f aca="false">E1033*Einstellungen!$B$5/100</f>
        <v>0.04959</v>
      </c>
      <c r="L1033" s="23" t="str">
        <f aca="false">IF(I1033&lt;Einstellungen!$B$5,"ja","nein")</f>
        <v>nein</v>
      </c>
      <c r="M1033" s="23" t="s">
        <v>125</v>
      </c>
      <c r="N1033" s="23" t="n">
        <v>2025</v>
      </c>
      <c r="O1033" s="23" t="n">
        <v>4</v>
      </c>
    </row>
    <row r="1034" customFormat="false" ht="15" hidden="false" customHeight="false" outlineLevel="0" collapsed="false">
      <c r="A1034" s="22" t="n">
        <v>45729</v>
      </c>
      <c r="B1034" s="23" t="s">
        <v>111</v>
      </c>
      <c r="C1034" s="23" t="s">
        <v>106</v>
      </c>
      <c r="D1034" s="24" t="n">
        <v>225.9</v>
      </c>
      <c r="E1034" s="25" t="n">
        <f aca="false">MAX(D1034,0)/1000</f>
        <v>0.2259</v>
      </c>
      <c r="F1034" s="25" t="n">
        <f aca="false">MAX(-D1034,0)/1000</f>
        <v>0</v>
      </c>
      <c r="G1034" s="23" t="str">
        <f aca="false">IF(E1034&gt;0,"ja","nein")</f>
        <v>ja</v>
      </c>
      <c r="H1034" s="26" t="n">
        <v>105.88</v>
      </c>
      <c r="I1034" s="26" t="n">
        <f aca="false">(H1034/10+IF(N1034=2025,Einstellungen!$B$23,Einstellungen!$C$23))*(1+Einstellungen!$B$10)</f>
        <v>32.54531</v>
      </c>
      <c r="J1034" s="25" t="n">
        <f aca="false">E1034*I1034/100</f>
        <v>0.07351985529</v>
      </c>
      <c r="K1034" s="25" t="n">
        <f aca="false">E1034*Einstellungen!$B$5/100</f>
        <v>0.065511</v>
      </c>
      <c r="L1034" s="23" t="str">
        <f aca="false">IF(I1034&lt;Einstellungen!$B$5,"ja","nein")</f>
        <v>nein</v>
      </c>
      <c r="M1034" s="23" t="s">
        <v>125</v>
      </c>
      <c r="N1034" s="23" t="n">
        <v>2025</v>
      </c>
      <c r="O1034" s="23" t="n">
        <v>5</v>
      </c>
    </row>
    <row r="1035" customFormat="false" ht="15" hidden="false" customHeight="false" outlineLevel="0" collapsed="false">
      <c r="A1035" s="22" t="n">
        <v>45729</v>
      </c>
      <c r="B1035" s="23" t="s">
        <v>112</v>
      </c>
      <c r="C1035" s="23" t="s">
        <v>106</v>
      </c>
      <c r="D1035" s="24" t="n">
        <v>240.9</v>
      </c>
      <c r="E1035" s="25" t="n">
        <f aca="false">MAX(D1035,0)/1000</f>
        <v>0.2409</v>
      </c>
      <c r="F1035" s="25" t="n">
        <f aca="false">MAX(-D1035,0)/1000</f>
        <v>0</v>
      </c>
      <c r="G1035" s="23" t="str">
        <f aca="false">IF(E1035&gt;0,"ja","nein")</f>
        <v>ja</v>
      </c>
      <c r="H1035" s="26" t="n">
        <v>132.99</v>
      </c>
      <c r="I1035" s="26" t="n">
        <f aca="false">(H1035/10+IF(N1035=2025,Einstellungen!$B$23,Einstellungen!$C$23))*(1+Einstellungen!$B$10)</f>
        <v>35.7714</v>
      </c>
      <c r="J1035" s="25" t="n">
        <f aca="false">E1035*I1035/100</f>
        <v>0.0861733026</v>
      </c>
      <c r="K1035" s="25" t="n">
        <f aca="false">E1035*Einstellungen!$B$5/100</f>
        <v>0.069861</v>
      </c>
      <c r="L1035" s="23" t="str">
        <f aca="false">IF(I1035&lt;Einstellungen!$B$5,"ja","nein")</f>
        <v>nein</v>
      </c>
      <c r="M1035" s="23" t="s">
        <v>125</v>
      </c>
      <c r="N1035" s="23" t="n">
        <v>2025</v>
      </c>
      <c r="O1035" s="23" t="n">
        <v>6</v>
      </c>
    </row>
    <row r="1036" customFormat="false" ht="15" hidden="false" customHeight="false" outlineLevel="0" collapsed="false">
      <c r="A1036" s="22" t="n">
        <v>45729</v>
      </c>
      <c r="B1036" s="23" t="s">
        <v>113</v>
      </c>
      <c r="C1036" s="23" t="s">
        <v>106</v>
      </c>
      <c r="D1036" s="24" t="n">
        <v>138.7</v>
      </c>
      <c r="E1036" s="25" t="n">
        <f aca="false">MAX(D1036,0)/1000</f>
        <v>0.1387</v>
      </c>
      <c r="F1036" s="25" t="n">
        <f aca="false">MAX(-D1036,0)/1000</f>
        <v>0</v>
      </c>
      <c r="G1036" s="23" t="str">
        <f aca="false">IF(E1036&gt;0,"ja","nein")</f>
        <v>ja</v>
      </c>
      <c r="H1036" s="26" t="n">
        <v>159.87</v>
      </c>
      <c r="I1036" s="26" t="n">
        <f aca="false">(H1036/10+IF(N1036=2025,Einstellungen!$B$23,Einstellungen!$C$23))*(1+Einstellungen!$B$10)</f>
        <v>38.97012</v>
      </c>
      <c r="J1036" s="25" t="n">
        <f aca="false">E1036*I1036/100</f>
        <v>0.05405155644</v>
      </c>
      <c r="K1036" s="25" t="n">
        <f aca="false">E1036*Einstellungen!$B$5/100</f>
        <v>0.040223</v>
      </c>
      <c r="L1036" s="23" t="str">
        <f aca="false">IF(I1036&lt;Einstellungen!$B$5,"ja","nein")</f>
        <v>nein</v>
      </c>
      <c r="M1036" s="23" t="s">
        <v>125</v>
      </c>
      <c r="N1036" s="23" t="n">
        <v>2025</v>
      </c>
      <c r="O1036" s="23" t="n">
        <v>7</v>
      </c>
    </row>
    <row r="1037" customFormat="false" ht="15" hidden="false" customHeight="false" outlineLevel="0" collapsed="false">
      <c r="A1037" s="22" t="n">
        <v>45729</v>
      </c>
      <c r="B1037" s="23" t="s">
        <v>114</v>
      </c>
      <c r="C1037" s="23" t="s">
        <v>106</v>
      </c>
      <c r="D1037" s="24" t="n">
        <v>-100.4</v>
      </c>
      <c r="E1037" s="25" t="n">
        <f aca="false">MAX(D1037,0)/1000</f>
        <v>0</v>
      </c>
      <c r="F1037" s="25" t="n">
        <f aca="false">MAX(-D1037,0)/1000</f>
        <v>0.1004</v>
      </c>
      <c r="G1037" s="23" t="str">
        <f aca="false">IF(E1037&gt;0,"ja","nein")</f>
        <v>nein</v>
      </c>
      <c r="H1037" s="26" t="n">
        <v>158.03</v>
      </c>
      <c r="I1037" s="26" t="n">
        <f aca="false">(H1037/10+IF(N1037=2025,Einstellungen!$B$23,Einstellungen!$C$23))*(1+Einstellungen!$B$10)</f>
        <v>38.75116</v>
      </c>
      <c r="J1037" s="25" t="n">
        <f aca="false">E1037*I1037/100</f>
        <v>0</v>
      </c>
      <c r="K1037" s="25" t="n">
        <f aca="false">E1037*Einstellungen!$B$5/100</f>
        <v>0</v>
      </c>
      <c r="L1037" s="23" t="str">
        <f aca="false">IF(I1037&lt;Einstellungen!$B$5,"ja","nein")</f>
        <v>nein</v>
      </c>
      <c r="M1037" s="23" t="s">
        <v>125</v>
      </c>
      <c r="N1037" s="23" t="n">
        <v>2025</v>
      </c>
      <c r="O1037" s="23" t="n">
        <v>8</v>
      </c>
    </row>
    <row r="1038" customFormat="false" ht="15" hidden="false" customHeight="false" outlineLevel="0" collapsed="false">
      <c r="A1038" s="22" t="n">
        <v>45729</v>
      </c>
      <c r="B1038" s="23" t="s">
        <v>115</v>
      </c>
      <c r="C1038" s="23" t="s">
        <v>106</v>
      </c>
      <c r="D1038" s="24" t="n">
        <v>-324.2</v>
      </c>
      <c r="E1038" s="25" t="n">
        <f aca="false">MAX(D1038,0)/1000</f>
        <v>0</v>
      </c>
      <c r="F1038" s="25" t="n">
        <f aca="false">MAX(-D1038,0)/1000</f>
        <v>0.3242</v>
      </c>
      <c r="G1038" s="23" t="str">
        <f aca="false">IF(E1038&gt;0,"ja","nein")</f>
        <v>nein</v>
      </c>
      <c r="H1038" s="26" t="n">
        <v>148.13</v>
      </c>
      <c r="I1038" s="26" t="n">
        <f aca="false">(H1038/10+IF(N1038=2025,Einstellungen!$B$23,Einstellungen!$C$23))*(1+Einstellungen!$B$10)</f>
        <v>37.57306</v>
      </c>
      <c r="J1038" s="25" t="n">
        <f aca="false">E1038*I1038/100</f>
        <v>0</v>
      </c>
      <c r="K1038" s="25" t="n">
        <f aca="false">E1038*Einstellungen!$B$5/100</f>
        <v>0</v>
      </c>
      <c r="L1038" s="23" t="str">
        <f aca="false">IF(I1038&lt;Einstellungen!$B$5,"ja","nein")</f>
        <v>nein</v>
      </c>
      <c r="M1038" s="23" t="s">
        <v>125</v>
      </c>
      <c r="N1038" s="23" t="n">
        <v>2025</v>
      </c>
      <c r="O1038" s="23" t="n">
        <v>9</v>
      </c>
    </row>
    <row r="1039" customFormat="false" ht="15" hidden="false" customHeight="false" outlineLevel="0" collapsed="false">
      <c r="A1039" s="22" t="n">
        <v>45729</v>
      </c>
      <c r="B1039" s="23" t="s">
        <v>116</v>
      </c>
      <c r="C1039" s="23" t="s">
        <v>106</v>
      </c>
      <c r="D1039" s="24" t="n">
        <v>-811.2</v>
      </c>
      <c r="E1039" s="25" t="n">
        <f aca="false">MAX(D1039,0)/1000</f>
        <v>0</v>
      </c>
      <c r="F1039" s="25" t="n">
        <f aca="false">MAX(-D1039,0)/1000</f>
        <v>0.8112</v>
      </c>
      <c r="G1039" s="23" t="str">
        <f aca="false">IF(E1039&gt;0,"ja","nein")</f>
        <v>nein</v>
      </c>
      <c r="H1039" s="26" t="n">
        <v>123.77</v>
      </c>
      <c r="I1039" s="26" t="n">
        <f aca="false">(H1039/10+IF(N1039=2025,Einstellungen!$B$23,Einstellungen!$C$23))*(1+Einstellungen!$B$10)</f>
        <v>34.67422</v>
      </c>
      <c r="J1039" s="25" t="n">
        <f aca="false">E1039*I1039/100</f>
        <v>0</v>
      </c>
      <c r="K1039" s="25" t="n">
        <f aca="false">E1039*Einstellungen!$B$5/100</f>
        <v>0</v>
      </c>
      <c r="L1039" s="23" t="str">
        <f aca="false">IF(I1039&lt;Einstellungen!$B$5,"ja","nein")</f>
        <v>nein</v>
      </c>
      <c r="M1039" s="23" t="s">
        <v>125</v>
      </c>
      <c r="N1039" s="23" t="n">
        <v>2025</v>
      </c>
      <c r="O1039" s="23" t="n">
        <v>10</v>
      </c>
    </row>
    <row r="1040" customFormat="false" ht="15" hidden="false" customHeight="false" outlineLevel="0" collapsed="false">
      <c r="A1040" s="22" t="n">
        <v>45729</v>
      </c>
      <c r="B1040" s="23" t="s">
        <v>117</v>
      </c>
      <c r="C1040" s="23" t="s">
        <v>106</v>
      </c>
      <c r="D1040" s="24" t="n">
        <v>-1043.8</v>
      </c>
      <c r="E1040" s="25" t="n">
        <f aca="false">MAX(D1040,0)/1000</f>
        <v>0</v>
      </c>
      <c r="F1040" s="25" t="n">
        <f aca="false">MAX(-D1040,0)/1000</f>
        <v>1.0438</v>
      </c>
      <c r="G1040" s="23" t="str">
        <f aca="false">IF(E1040&gt;0,"ja","nein")</f>
        <v>nein</v>
      </c>
      <c r="H1040" s="26" t="n">
        <v>110.7</v>
      </c>
      <c r="I1040" s="26" t="n">
        <f aca="false">(H1040/10+IF(N1040=2025,Einstellungen!$B$23,Einstellungen!$C$23))*(1+Einstellungen!$B$10)</f>
        <v>33.11889</v>
      </c>
      <c r="J1040" s="25" t="n">
        <f aca="false">E1040*I1040/100</f>
        <v>0</v>
      </c>
      <c r="K1040" s="25" t="n">
        <f aca="false">E1040*Einstellungen!$B$5/100</f>
        <v>0</v>
      </c>
      <c r="L1040" s="23" t="str">
        <f aca="false">IF(I1040&lt;Einstellungen!$B$5,"ja","nein")</f>
        <v>nein</v>
      </c>
      <c r="M1040" s="23" t="s">
        <v>125</v>
      </c>
      <c r="N1040" s="23" t="n">
        <v>2025</v>
      </c>
      <c r="O1040" s="23" t="n">
        <v>11</v>
      </c>
    </row>
    <row r="1041" customFormat="false" ht="15" hidden="false" customHeight="false" outlineLevel="0" collapsed="false">
      <c r="A1041" s="22" t="n">
        <v>45729</v>
      </c>
      <c r="B1041" s="23" t="s">
        <v>118</v>
      </c>
      <c r="C1041" s="23" t="s">
        <v>106</v>
      </c>
      <c r="D1041" s="24" t="n">
        <v>-620.1</v>
      </c>
      <c r="E1041" s="25" t="n">
        <f aca="false">MAX(D1041,0)/1000</f>
        <v>0</v>
      </c>
      <c r="F1041" s="25" t="n">
        <f aca="false">MAX(-D1041,0)/1000</f>
        <v>0.6201</v>
      </c>
      <c r="G1041" s="23" t="str">
        <f aca="false">IF(E1041&gt;0,"ja","nein")</f>
        <v>nein</v>
      </c>
      <c r="H1041" s="26" t="n">
        <v>110.01</v>
      </c>
      <c r="I1041" s="26" t="n">
        <f aca="false">(H1041/10+IF(N1041=2025,Einstellungen!$B$23,Einstellungen!$C$23))*(1+Einstellungen!$B$10)</f>
        <v>33.03678</v>
      </c>
      <c r="J1041" s="25" t="n">
        <f aca="false">E1041*I1041/100</f>
        <v>0</v>
      </c>
      <c r="K1041" s="25" t="n">
        <f aca="false">E1041*Einstellungen!$B$5/100</f>
        <v>0</v>
      </c>
      <c r="L1041" s="23" t="str">
        <f aca="false">IF(I1041&lt;Einstellungen!$B$5,"ja","nein")</f>
        <v>nein</v>
      </c>
      <c r="M1041" s="23" t="s">
        <v>125</v>
      </c>
      <c r="N1041" s="23" t="n">
        <v>2025</v>
      </c>
      <c r="O1041" s="23" t="n">
        <v>12</v>
      </c>
    </row>
    <row r="1042" customFormat="false" ht="15" hidden="false" customHeight="false" outlineLevel="0" collapsed="false">
      <c r="A1042" s="22" t="n">
        <v>45729</v>
      </c>
      <c r="B1042" s="23" t="s">
        <v>119</v>
      </c>
      <c r="C1042" s="23" t="s">
        <v>106</v>
      </c>
      <c r="D1042" s="24" t="n">
        <v>-618.4</v>
      </c>
      <c r="E1042" s="25" t="n">
        <f aca="false">MAX(D1042,0)/1000</f>
        <v>0</v>
      </c>
      <c r="F1042" s="25" t="n">
        <f aca="false">MAX(-D1042,0)/1000</f>
        <v>0.6184</v>
      </c>
      <c r="G1042" s="23" t="str">
        <f aca="false">IF(E1042&gt;0,"ja","nein")</f>
        <v>nein</v>
      </c>
      <c r="H1042" s="26" t="n">
        <v>108.22</v>
      </c>
      <c r="I1042" s="26" t="n">
        <f aca="false">(H1042/10+IF(N1042=2025,Einstellungen!$B$23,Einstellungen!$C$23))*(1+Einstellungen!$B$10)</f>
        <v>32.82377</v>
      </c>
      <c r="J1042" s="25" t="n">
        <f aca="false">E1042*I1042/100</f>
        <v>0</v>
      </c>
      <c r="K1042" s="25" t="n">
        <f aca="false">E1042*Einstellungen!$B$5/100</f>
        <v>0</v>
      </c>
      <c r="L1042" s="23" t="str">
        <f aca="false">IF(I1042&lt;Einstellungen!$B$5,"ja","nein")</f>
        <v>nein</v>
      </c>
      <c r="M1042" s="23" t="s">
        <v>125</v>
      </c>
      <c r="N1042" s="23" t="n">
        <v>2025</v>
      </c>
      <c r="O1042" s="23" t="n">
        <v>13</v>
      </c>
    </row>
    <row r="1043" customFormat="false" ht="15" hidden="false" customHeight="false" outlineLevel="0" collapsed="false">
      <c r="A1043" s="22" t="n">
        <v>45729</v>
      </c>
      <c r="B1043" s="23" t="s">
        <v>120</v>
      </c>
      <c r="C1043" s="23" t="s">
        <v>106</v>
      </c>
      <c r="D1043" s="24" t="n">
        <v>-220.4</v>
      </c>
      <c r="E1043" s="25" t="n">
        <f aca="false">MAX(D1043,0)/1000</f>
        <v>0</v>
      </c>
      <c r="F1043" s="25" t="n">
        <f aca="false">MAX(-D1043,0)/1000</f>
        <v>0.2204</v>
      </c>
      <c r="G1043" s="23" t="str">
        <f aca="false">IF(E1043&gt;0,"ja","nein")</f>
        <v>nein</v>
      </c>
      <c r="H1043" s="26" t="n">
        <v>107.54</v>
      </c>
      <c r="I1043" s="26" t="n">
        <f aca="false">(H1043/10+IF(N1043=2025,Einstellungen!$B$23,Einstellungen!$C$23))*(1+Einstellungen!$B$10)</f>
        <v>32.74285</v>
      </c>
      <c r="J1043" s="25" t="n">
        <f aca="false">E1043*I1043/100</f>
        <v>0</v>
      </c>
      <c r="K1043" s="25" t="n">
        <f aca="false">E1043*Einstellungen!$B$5/100</f>
        <v>0</v>
      </c>
      <c r="L1043" s="23" t="str">
        <f aca="false">IF(I1043&lt;Einstellungen!$B$5,"ja","nein")</f>
        <v>nein</v>
      </c>
      <c r="M1043" s="23" t="s">
        <v>125</v>
      </c>
      <c r="N1043" s="23" t="n">
        <v>2025</v>
      </c>
      <c r="O1043" s="23" t="n">
        <v>14</v>
      </c>
    </row>
    <row r="1044" customFormat="false" ht="15" hidden="false" customHeight="false" outlineLevel="0" collapsed="false">
      <c r="A1044" s="22" t="n">
        <v>45729</v>
      </c>
      <c r="B1044" s="23" t="s">
        <v>104</v>
      </c>
      <c r="C1044" s="23" t="s">
        <v>106</v>
      </c>
      <c r="D1044" s="24" t="n">
        <v>-2018.9</v>
      </c>
      <c r="E1044" s="25" t="n">
        <f aca="false">MAX(D1044,0)/1000</f>
        <v>0</v>
      </c>
      <c r="F1044" s="25" t="n">
        <f aca="false">MAX(-D1044,0)/1000</f>
        <v>2.0189</v>
      </c>
      <c r="G1044" s="23" t="str">
        <f aca="false">IF(E1044&gt;0,"ja","nein")</f>
        <v>nein</v>
      </c>
      <c r="H1044" s="26" t="n">
        <v>109.99</v>
      </c>
      <c r="I1044" s="26" t="n">
        <f aca="false">(H1044/10+IF(N1044=2025,Einstellungen!$B$23,Einstellungen!$C$23))*(1+Einstellungen!$B$10)</f>
        <v>33.0344</v>
      </c>
      <c r="J1044" s="25" t="n">
        <f aca="false">E1044*I1044/100</f>
        <v>0</v>
      </c>
      <c r="K1044" s="25" t="n">
        <f aca="false">E1044*Einstellungen!$B$5/100</f>
        <v>0</v>
      </c>
      <c r="L1044" s="23" t="str">
        <f aca="false">IF(I1044&lt;Einstellungen!$B$5,"ja","nein")</f>
        <v>nein</v>
      </c>
      <c r="M1044" s="23" t="s">
        <v>125</v>
      </c>
      <c r="N1044" s="23" t="n">
        <v>2025</v>
      </c>
      <c r="O1044" s="23" t="n">
        <v>15</v>
      </c>
    </row>
    <row r="1045" customFormat="false" ht="15" hidden="false" customHeight="false" outlineLevel="0" collapsed="false">
      <c r="A1045" s="22" t="n">
        <v>45729</v>
      </c>
      <c r="B1045" s="23" t="s">
        <v>105</v>
      </c>
      <c r="C1045" s="23" t="s">
        <v>106</v>
      </c>
      <c r="D1045" s="24" t="n">
        <v>-547.8</v>
      </c>
      <c r="E1045" s="25" t="n">
        <f aca="false">MAX(D1045,0)/1000</f>
        <v>0</v>
      </c>
      <c r="F1045" s="25" t="n">
        <f aca="false">MAX(-D1045,0)/1000</f>
        <v>0.5478</v>
      </c>
      <c r="G1045" s="23" t="str">
        <f aca="false">IF(E1045&gt;0,"ja","nein")</f>
        <v>nein</v>
      </c>
      <c r="H1045" s="26" t="n">
        <v>121.47</v>
      </c>
      <c r="I1045" s="26" t="n">
        <f aca="false">(H1045/10+IF(N1045=2025,Einstellungen!$B$23,Einstellungen!$C$23))*(1+Einstellungen!$B$10)</f>
        <v>34.40052</v>
      </c>
      <c r="J1045" s="25" t="n">
        <f aca="false">E1045*I1045/100</f>
        <v>0</v>
      </c>
      <c r="K1045" s="25" t="n">
        <f aca="false">E1045*Einstellungen!$B$5/100</f>
        <v>0</v>
      </c>
      <c r="L1045" s="23" t="str">
        <f aca="false">IF(I1045&lt;Einstellungen!$B$5,"ja","nein")</f>
        <v>nein</v>
      </c>
      <c r="M1045" s="23" t="s">
        <v>125</v>
      </c>
      <c r="N1045" s="23" t="n">
        <v>2025</v>
      </c>
      <c r="O1045" s="23" t="n">
        <v>16</v>
      </c>
    </row>
    <row r="1046" customFormat="false" ht="15" hidden="false" customHeight="false" outlineLevel="0" collapsed="false">
      <c r="A1046" s="22" t="n">
        <v>45729</v>
      </c>
      <c r="B1046" s="23" t="s">
        <v>97</v>
      </c>
      <c r="C1046" s="23" t="s">
        <v>106</v>
      </c>
      <c r="D1046" s="24" t="n">
        <v>216.6</v>
      </c>
      <c r="E1046" s="25" t="n">
        <f aca="false">MAX(D1046,0)/1000</f>
        <v>0.2166</v>
      </c>
      <c r="F1046" s="25" t="n">
        <f aca="false">MAX(-D1046,0)/1000</f>
        <v>0</v>
      </c>
      <c r="G1046" s="23" t="str">
        <f aca="false">IF(E1046&gt;0,"ja","nein")</f>
        <v>ja</v>
      </c>
      <c r="H1046" s="26" t="n">
        <v>142.65</v>
      </c>
      <c r="I1046" s="26" t="n">
        <f aca="false">(H1046/10+IF(N1046=2025,Einstellungen!$B$23,Einstellungen!$C$23))*(1+Einstellungen!$B$10)</f>
        <v>36.92094</v>
      </c>
      <c r="J1046" s="25" t="n">
        <f aca="false">E1046*I1046/100</f>
        <v>0.07997075604</v>
      </c>
      <c r="K1046" s="25" t="n">
        <f aca="false">E1046*Einstellungen!$B$5/100</f>
        <v>0.062814</v>
      </c>
      <c r="L1046" s="23" t="str">
        <f aca="false">IF(I1046&lt;Einstellungen!$B$5,"ja","nein")</f>
        <v>nein</v>
      </c>
      <c r="M1046" s="23" t="s">
        <v>125</v>
      </c>
      <c r="N1046" s="23" t="n">
        <v>2025</v>
      </c>
      <c r="O1046" s="23" t="n">
        <v>17</v>
      </c>
    </row>
    <row r="1047" customFormat="false" ht="15" hidden="false" customHeight="false" outlineLevel="0" collapsed="false">
      <c r="A1047" s="22" t="n">
        <v>45729</v>
      </c>
      <c r="B1047" s="23" t="s">
        <v>99</v>
      </c>
      <c r="C1047" s="23" t="s">
        <v>106</v>
      </c>
      <c r="D1047" s="24" t="n">
        <v>561.5</v>
      </c>
      <c r="E1047" s="25" t="n">
        <f aca="false">MAX(D1047,0)/1000</f>
        <v>0.5615</v>
      </c>
      <c r="F1047" s="25" t="n">
        <f aca="false">MAX(-D1047,0)/1000</f>
        <v>0</v>
      </c>
      <c r="G1047" s="23" t="str">
        <f aca="false">IF(E1047&gt;0,"ja","nein")</f>
        <v>ja</v>
      </c>
      <c r="H1047" s="26" t="n">
        <v>166.05</v>
      </c>
      <c r="I1047" s="26" t="n">
        <f aca="false">(H1047/10+IF(N1047=2025,Einstellungen!$B$23,Einstellungen!$C$23))*(1+Einstellungen!$B$10)</f>
        <v>39.70554</v>
      </c>
      <c r="J1047" s="25" t="n">
        <f aca="false">E1047*I1047/100</f>
        <v>0.2229466071</v>
      </c>
      <c r="K1047" s="25" t="n">
        <f aca="false">E1047*Einstellungen!$B$5/100</f>
        <v>0.162835</v>
      </c>
      <c r="L1047" s="23" t="str">
        <f aca="false">IF(I1047&lt;Einstellungen!$B$5,"ja","nein")</f>
        <v>nein</v>
      </c>
      <c r="M1047" s="23" t="s">
        <v>125</v>
      </c>
      <c r="N1047" s="23" t="n">
        <v>2025</v>
      </c>
      <c r="O1047" s="23" t="n">
        <v>18</v>
      </c>
    </row>
    <row r="1048" customFormat="false" ht="15" hidden="false" customHeight="false" outlineLevel="0" collapsed="false">
      <c r="A1048" s="22" t="n">
        <v>45729</v>
      </c>
      <c r="B1048" s="23" t="s">
        <v>100</v>
      </c>
      <c r="C1048" s="23" t="s">
        <v>106</v>
      </c>
      <c r="D1048" s="24" t="n">
        <v>498.7</v>
      </c>
      <c r="E1048" s="25" t="n">
        <f aca="false">MAX(D1048,0)/1000</f>
        <v>0.4987</v>
      </c>
      <c r="F1048" s="25" t="n">
        <f aca="false">MAX(-D1048,0)/1000</f>
        <v>0</v>
      </c>
      <c r="G1048" s="23" t="str">
        <f aca="false">IF(E1048&gt;0,"ja","nein")</f>
        <v>ja</v>
      </c>
      <c r="H1048" s="26" t="n">
        <v>173.47</v>
      </c>
      <c r="I1048" s="26" t="n">
        <f aca="false">(H1048/10+IF(N1048=2025,Einstellungen!$B$23,Einstellungen!$C$23))*(1+Einstellungen!$B$10)</f>
        <v>40.58852</v>
      </c>
      <c r="J1048" s="25" t="n">
        <f aca="false">E1048*I1048/100</f>
        <v>0.20241494924</v>
      </c>
      <c r="K1048" s="25" t="n">
        <f aca="false">E1048*Einstellungen!$B$5/100</f>
        <v>0.144623</v>
      </c>
      <c r="L1048" s="23" t="str">
        <f aca="false">IF(I1048&lt;Einstellungen!$B$5,"ja","nein")</f>
        <v>nein</v>
      </c>
      <c r="M1048" s="23" t="s">
        <v>125</v>
      </c>
      <c r="N1048" s="23" t="n">
        <v>2025</v>
      </c>
      <c r="O1048" s="23" t="n">
        <v>19</v>
      </c>
    </row>
    <row r="1049" customFormat="false" ht="15" hidden="false" customHeight="false" outlineLevel="0" collapsed="false">
      <c r="A1049" s="22" t="n">
        <v>45729</v>
      </c>
      <c r="B1049" s="23" t="s">
        <v>92</v>
      </c>
      <c r="C1049" s="23" t="s">
        <v>106</v>
      </c>
      <c r="D1049" s="24" t="n">
        <v>416.8</v>
      </c>
      <c r="E1049" s="25" t="n">
        <f aca="false">MAX(D1049,0)/1000</f>
        <v>0.4168</v>
      </c>
      <c r="F1049" s="25" t="n">
        <f aca="false">MAX(-D1049,0)/1000</f>
        <v>0</v>
      </c>
      <c r="G1049" s="23" t="str">
        <f aca="false">IF(E1049&gt;0,"ja","nein")</f>
        <v>ja</v>
      </c>
      <c r="H1049" s="26" t="n">
        <v>149</v>
      </c>
      <c r="I1049" s="26" t="n">
        <f aca="false">(H1049/10+IF(N1049=2025,Einstellungen!$B$23,Einstellungen!$C$23))*(1+Einstellungen!$B$10)</f>
        <v>37.67659</v>
      </c>
      <c r="J1049" s="25" t="n">
        <f aca="false">E1049*I1049/100</f>
        <v>0.15703602712</v>
      </c>
      <c r="K1049" s="25" t="n">
        <f aca="false">E1049*Einstellungen!$B$5/100</f>
        <v>0.120872</v>
      </c>
      <c r="L1049" s="23" t="str">
        <f aca="false">IF(I1049&lt;Einstellungen!$B$5,"ja","nein")</f>
        <v>nein</v>
      </c>
      <c r="M1049" s="23" t="s">
        <v>125</v>
      </c>
      <c r="N1049" s="23" t="n">
        <v>2025</v>
      </c>
      <c r="O1049" s="23" t="n">
        <v>20</v>
      </c>
    </row>
    <row r="1050" customFormat="false" ht="15" hidden="false" customHeight="false" outlineLevel="0" collapsed="false">
      <c r="A1050" s="22" t="n">
        <v>45729</v>
      </c>
      <c r="B1050" s="23" t="s">
        <v>95</v>
      </c>
      <c r="C1050" s="23" t="s">
        <v>106</v>
      </c>
      <c r="D1050" s="24" t="n">
        <v>526.3</v>
      </c>
      <c r="E1050" s="25" t="n">
        <f aca="false">MAX(D1050,0)/1000</f>
        <v>0.5263</v>
      </c>
      <c r="F1050" s="25" t="n">
        <f aca="false">MAX(-D1050,0)/1000</f>
        <v>0</v>
      </c>
      <c r="G1050" s="23" t="str">
        <f aca="false">IF(E1050&gt;0,"ja","nein")</f>
        <v>ja</v>
      </c>
      <c r="H1050" s="26" t="n">
        <v>135.69</v>
      </c>
      <c r="I1050" s="26" t="n">
        <f aca="false">(H1050/10+IF(N1050=2025,Einstellungen!$B$23,Einstellungen!$C$23))*(1+Einstellungen!$B$10)</f>
        <v>36.0927</v>
      </c>
      <c r="J1050" s="25" t="n">
        <f aca="false">E1050*I1050/100</f>
        <v>0.1899558801</v>
      </c>
      <c r="K1050" s="25" t="n">
        <f aca="false">E1050*Einstellungen!$B$5/100</f>
        <v>0.152627</v>
      </c>
      <c r="L1050" s="23" t="str">
        <f aca="false">IF(I1050&lt;Einstellungen!$B$5,"ja","nein")</f>
        <v>nein</v>
      </c>
      <c r="M1050" s="23" t="s">
        <v>125</v>
      </c>
      <c r="N1050" s="23" t="n">
        <v>2025</v>
      </c>
      <c r="O1050" s="23" t="n">
        <v>21</v>
      </c>
    </row>
    <row r="1051" customFormat="false" ht="15" hidden="false" customHeight="false" outlineLevel="0" collapsed="false">
      <c r="A1051" s="22" t="n">
        <v>45729</v>
      </c>
      <c r="B1051" s="23" t="s">
        <v>96</v>
      </c>
      <c r="C1051" s="23" t="s">
        <v>106</v>
      </c>
      <c r="D1051" s="24" t="n">
        <v>324.9</v>
      </c>
      <c r="E1051" s="25" t="n">
        <f aca="false">MAX(D1051,0)/1000</f>
        <v>0.3249</v>
      </c>
      <c r="F1051" s="25" t="n">
        <f aca="false">MAX(-D1051,0)/1000</f>
        <v>0</v>
      </c>
      <c r="G1051" s="23" t="str">
        <f aca="false">IF(E1051&gt;0,"ja","nein")</f>
        <v>ja</v>
      </c>
      <c r="H1051" s="26" t="n">
        <v>123.48</v>
      </c>
      <c r="I1051" s="26" t="n">
        <f aca="false">(H1051/10+IF(N1051=2025,Einstellungen!$B$23,Einstellungen!$C$23))*(1+Einstellungen!$B$10)</f>
        <v>34.63971</v>
      </c>
      <c r="J1051" s="25" t="n">
        <f aca="false">E1051*I1051/100</f>
        <v>0.11254441779</v>
      </c>
      <c r="K1051" s="25" t="n">
        <f aca="false">E1051*Einstellungen!$B$5/100</f>
        <v>0.094221</v>
      </c>
      <c r="L1051" s="23" t="str">
        <f aca="false">IF(I1051&lt;Einstellungen!$B$5,"ja","nein")</f>
        <v>nein</v>
      </c>
      <c r="M1051" s="23" t="s">
        <v>125</v>
      </c>
      <c r="N1051" s="23" t="n">
        <v>2025</v>
      </c>
      <c r="O1051" s="23" t="n">
        <v>22</v>
      </c>
    </row>
    <row r="1052" customFormat="false" ht="15" hidden="false" customHeight="false" outlineLevel="0" collapsed="false">
      <c r="A1052" s="22" t="n">
        <v>45729</v>
      </c>
      <c r="B1052" s="23" t="s">
        <v>101</v>
      </c>
      <c r="C1052" s="23" t="s">
        <v>106</v>
      </c>
      <c r="D1052" s="24" t="n">
        <v>348.7</v>
      </c>
      <c r="E1052" s="25" t="n">
        <f aca="false">MAX(D1052,0)/1000</f>
        <v>0.3487</v>
      </c>
      <c r="F1052" s="25" t="n">
        <f aca="false">MAX(-D1052,0)/1000</f>
        <v>0</v>
      </c>
      <c r="G1052" s="23" t="str">
        <f aca="false">IF(E1052&gt;0,"ja","nein")</f>
        <v>ja</v>
      </c>
      <c r="H1052" s="26" t="n">
        <v>111.63</v>
      </c>
      <c r="I1052" s="26" t="n">
        <f aca="false">(H1052/10+IF(N1052=2025,Einstellungen!$B$23,Einstellungen!$C$23))*(1+Einstellungen!$B$10)</f>
        <v>33.22956</v>
      </c>
      <c r="J1052" s="25" t="n">
        <f aca="false">E1052*I1052/100</f>
        <v>0.11587147572</v>
      </c>
      <c r="K1052" s="25" t="n">
        <f aca="false">E1052*Einstellungen!$B$5/100</f>
        <v>0.101123</v>
      </c>
      <c r="L1052" s="23" t="str">
        <f aca="false">IF(I1052&lt;Einstellungen!$B$5,"ja","nein")</f>
        <v>nein</v>
      </c>
      <c r="M1052" s="23" t="s">
        <v>125</v>
      </c>
      <c r="N1052" s="23" t="n">
        <v>2025</v>
      </c>
      <c r="O1052" s="23" t="n">
        <v>23</v>
      </c>
    </row>
    <row r="1053" customFormat="false" ht="15" hidden="false" customHeight="false" outlineLevel="0" collapsed="false">
      <c r="A1053" s="22" t="n">
        <v>45730</v>
      </c>
      <c r="B1053" s="23" t="s">
        <v>102</v>
      </c>
      <c r="C1053" s="23" t="s">
        <v>121</v>
      </c>
      <c r="D1053" s="24" t="n">
        <v>430.8</v>
      </c>
      <c r="E1053" s="25" t="n">
        <f aca="false">MAX(D1053,0)/1000</f>
        <v>0.4308</v>
      </c>
      <c r="F1053" s="25" t="n">
        <f aca="false">MAX(-D1053,0)/1000</f>
        <v>0</v>
      </c>
      <c r="G1053" s="23" t="str">
        <f aca="false">IF(E1053&gt;0,"ja","nein")</f>
        <v>ja</v>
      </c>
      <c r="H1053" s="26" t="n">
        <v>109.09</v>
      </c>
      <c r="I1053" s="26" t="n">
        <f aca="false">(H1053/10+IF(N1053=2025,Einstellungen!$B$23,Einstellungen!$C$23))*(1+Einstellungen!$B$10)</f>
        <v>32.9273</v>
      </c>
      <c r="J1053" s="25" t="n">
        <f aca="false">E1053*I1053/100</f>
        <v>0.1418508084</v>
      </c>
      <c r="K1053" s="25" t="n">
        <f aca="false">E1053*Einstellungen!$B$5/100</f>
        <v>0.124932</v>
      </c>
      <c r="L1053" s="23" t="str">
        <f aca="false">IF(I1053&lt;Einstellungen!$B$5,"ja","nein")</f>
        <v>nein</v>
      </c>
      <c r="M1053" s="23" t="s">
        <v>125</v>
      </c>
      <c r="N1053" s="23" t="n">
        <v>2025</v>
      </c>
      <c r="O1053" s="23" t="n">
        <v>0</v>
      </c>
    </row>
    <row r="1054" customFormat="false" ht="15" hidden="false" customHeight="false" outlineLevel="0" collapsed="false">
      <c r="A1054" s="22" t="n">
        <v>45730</v>
      </c>
      <c r="B1054" s="23" t="s">
        <v>107</v>
      </c>
      <c r="C1054" s="23" t="s">
        <v>121</v>
      </c>
      <c r="D1054" s="24" t="n">
        <v>276.2</v>
      </c>
      <c r="E1054" s="25" t="n">
        <f aca="false">MAX(D1054,0)/1000</f>
        <v>0.2762</v>
      </c>
      <c r="F1054" s="25" t="n">
        <f aca="false">MAX(-D1054,0)/1000</f>
        <v>0</v>
      </c>
      <c r="G1054" s="23" t="str">
        <f aca="false">IF(E1054&gt;0,"ja","nein")</f>
        <v>ja</v>
      </c>
      <c r="H1054" s="26" t="n">
        <v>106</v>
      </c>
      <c r="I1054" s="26" t="n">
        <f aca="false">(H1054/10+IF(N1054=2025,Einstellungen!$B$23,Einstellungen!$C$23))*(1+Einstellungen!$B$10)</f>
        <v>32.55959</v>
      </c>
      <c r="J1054" s="25" t="n">
        <f aca="false">E1054*I1054/100</f>
        <v>0.08992958758</v>
      </c>
      <c r="K1054" s="25" t="n">
        <f aca="false">E1054*Einstellungen!$B$5/100</f>
        <v>0.080098</v>
      </c>
      <c r="L1054" s="23" t="str">
        <f aca="false">IF(I1054&lt;Einstellungen!$B$5,"ja","nein")</f>
        <v>nein</v>
      </c>
      <c r="M1054" s="23" t="s">
        <v>125</v>
      </c>
      <c r="N1054" s="23" t="n">
        <v>2025</v>
      </c>
      <c r="O1054" s="23" t="n">
        <v>1</v>
      </c>
    </row>
    <row r="1055" customFormat="false" ht="15" hidden="false" customHeight="false" outlineLevel="0" collapsed="false">
      <c r="A1055" s="22" t="n">
        <v>45730</v>
      </c>
      <c r="B1055" s="23" t="s">
        <v>108</v>
      </c>
      <c r="C1055" s="23" t="s">
        <v>121</v>
      </c>
      <c r="D1055" s="24" t="n">
        <v>150.3</v>
      </c>
      <c r="E1055" s="25" t="n">
        <f aca="false">MAX(D1055,0)/1000</f>
        <v>0.1503</v>
      </c>
      <c r="F1055" s="25" t="n">
        <f aca="false">MAX(-D1055,0)/1000</f>
        <v>0</v>
      </c>
      <c r="G1055" s="23" t="str">
        <f aca="false">IF(E1055&gt;0,"ja","nein")</f>
        <v>ja</v>
      </c>
      <c r="H1055" s="26" t="n">
        <v>105.9</v>
      </c>
      <c r="I1055" s="26" t="n">
        <f aca="false">(H1055/10+IF(N1055=2025,Einstellungen!$B$23,Einstellungen!$C$23))*(1+Einstellungen!$B$10)</f>
        <v>32.54769</v>
      </c>
      <c r="J1055" s="25" t="n">
        <f aca="false">E1055*I1055/100</f>
        <v>0.04891917807</v>
      </c>
      <c r="K1055" s="25" t="n">
        <f aca="false">E1055*Einstellungen!$B$5/100</f>
        <v>0.043587</v>
      </c>
      <c r="L1055" s="23" t="str">
        <f aca="false">IF(I1055&lt;Einstellungen!$B$5,"ja","nein")</f>
        <v>nein</v>
      </c>
      <c r="M1055" s="23" t="s">
        <v>125</v>
      </c>
      <c r="N1055" s="23" t="n">
        <v>2025</v>
      </c>
      <c r="O1055" s="23" t="n">
        <v>2</v>
      </c>
    </row>
    <row r="1056" customFormat="false" ht="15" hidden="false" customHeight="false" outlineLevel="0" collapsed="false">
      <c r="A1056" s="22" t="n">
        <v>45730</v>
      </c>
      <c r="B1056" s="23" t="s">
        <v>109</v>
      </c>
      <c r="C1056" s="23" t="s">
        <v>121</v>
      </c>
      <c r="D1056" s="24" t="n">
        <v>166</v>
      </c>
      <c r="E1056" s="25" t="n">
        <f aca="false">MAX(D1056,0)/1000</f>
        <v>0.166</v>
      </c>
      <c r="F1056" s="25" t="n">
        <f aca="false">MAX(-D1056,0)/1000</f>
        <v>0</v>
      </c>
      <c r="G1056" s="23" t="str">
        <f aca="false">IF(E1056&gt;0,"ja","nein")</f>
        <v>ja</v>
      </c>
      <c r="H1056" s="26" t="n">
        <v>103.83</v>
      </c>
      <c r="I1056" s="26" t="n">
        <f aca="false">(H1056/10+IF(N1056=2025,Einstellungen!$B$23,Einstellungen!$C$23))*(1+Einstellungen!$B$10)</f>
        <v>32.30136</v>
      </c>
      <c r="J1056" s="25" t="n">
        <f aca="false">E1056*I1056/100</f>
        <v>0.0536202576</v>
      </c>
      <c r="K1056" s="25" t="n">
        <f aca="false">E1056*Einstellungen!$B$5/100</f>
        <v>0.04814</v>
      </c>
      <c r="L1056" s="23" t="str">
        <f aca="false">IF(I1056&lt;Einstellungen!$B$5,"ja","nein")</f>
        <v>nein</v>
      </c>
      <c r="M1056" s="23" t="s">
        <v>125</v>
      </c>
      <c r="N1056" s="23" t="n">
        <v>2025</v>
      </c>
      <c r="O1056" s="23" t="n">
        <v>3</v>
      </c>
    </row>
    <row r="1057" customFormat="false" ht="15" hidden="false" customHeight="false" outlineLevel="0" collapsed="false">
      <c r="A1057" s="22" t="n">
        <v>45730</v>
      </c>
      <c r="B1057" s="23" t="s">
        <v>110</v>
      </c>
      <c r="C1057" s="23" t="s">
        <v>121</v>
      </c>
      <c r="D1057" s="24" t="n">
        <v>233.9</v>
      </c>
      <c r="E1057" s="25" t="n">
        <f aca="false">MAX(D1057,0)/1000</f>
        <v>0.2339</v>
      </c>
      <c r="F1057" s="25" t="n">
        <f aca="false">MAX(-D1057,0)/1000</f>
        <v>0</v>
      </c>
      <c r="G1057" s="23" t="str">
        <f aca="false">IF(E1057&gt;0,"ja","nein")</f>
        <v>ja</v>
      </c>
      <c r="H1057" s="26" t="n">
        <v>105.3</v>
      </c>
      <c r="I1057" s="26" t="n">
        <f aca="false">(H1057/10+IF(N1057=2025,Einstellungen!$B$23,Einstellungen!$C$23))*(1+Einstellungen!$B$10)</f>
        <v>32.47629</v>
      </c>
      <c r="J1057" s="25" t="n">
        <f aca="false">E1057*I1057/100</f>
        <v>0.07596204231</v>
      </c>
      <c r="K1057" s="25" t="n">
        <f aca="false">E1057*Einstellungen!$B$5/100</f>
        <v>0.067831</v>
      </c>
      <c r="L1057" s="23" t="str">
        <f aca="false">IF(I1057&lt;Einstellungen!$B$5,"ja","nein")</f>
        <v>nein</v>
      </c>
      <c r="M1057" s="23" t="s">
        <v>125</v>
      </c>
      <c r="N1057" s="23" t="n">
        <v>2025</v>
      </c>
      <c r="O1057" s="23" t="n">
        <v>4</v>
      </c>
    </row>
    <row r="1058" customFormat="false" ht="15" hidden="false" customHeight="false" outlineLevel="0" collapsed="false">
      <c r="A1058" s="22" t="n">
        <v>45730</v>
      </c>
      <c r="B1058" s="23" t="s">
        <v>111</v>
      </c>
      <c r="C1058" s="23" t="s">
        <v>121</v>
      </c>
      <c r="D1058" s="24" t="n">
        <v>196.3</v>
      </c>
      <c r="E1058" s="25" t="n">
        <f aca="false">MAX(D1058,0)/1000</f>
        <v>0.1963</v>
      </c>
      <c r="F1058" s="25" t="n">
        <f aca="false">MAX(-D1058,0)/1000</f>
        <v>0</v>
      </c>
      <c r="G1058" s="23" t="str">
        <f aca="false">IF(E1058&gt;0,"ja","nein")</f>
        <v>ja</v>
      </c>
      <c r="H1058" s="26" t="n">
        <v>113.99</v>
      </c>
      <c r="I1058" s="26" t="n">
        <f aca="false">(H1058/10+IF(N1058=2025,Einstellungen!$B$23,Einstellungen!$C$23))*(1+Einstellungen!$B$10)</f>
        <v>33.5104</v>
      </c>
      <c r="J1058" s="25" t="n">
        <f aca="false">E1058*I1058/100</f>
        <v>0.0657809152</v>
      </c>
      <c r="K1058" s="25" t="n">
        <f aca="false">E1058*Einstellungen!$B$5/100</f>
        <v>0.056927</v>
      </c>
      <c r="L1058" s="23" t="str">
        <f aca="false">IF(I1058&lt;Einstellungen!$B$5,"ja","nein")</f>
        <v>nein</v>
      </c>
      <c r="M1058" s="23" t="s">
        <v>125</v>
      </c>
      <c r="N1058" s="23" t="n">
        <v>2025</v>
      </c>
      <c r="O1058" s="23" t="n">
        <v>5</v>
      </c>
    </row>
    <row r="1059" customFormat="false" ht="15" hidden="false" customHeight="false" outlineLevel="0" collapsed="false">
      <c r="A1059" s="22" t="n">
        <v>45730</v>
      </c>
      <c r="B1059" s="23" t="s">
        <v>112</v>
      </c>
      <c r="C1059" s="23" t="s">
        <v>121</v>
      </c>
      <c r="D1059" s="24" t="n">
        <v>365.2</v>
      </c>
      <c r="E1059" s="25" t="n">
        <f aca="false">MAX(D1059,0)/1000</f>
        <v>0.3652</v>
      </c>
      <c r="F1059" s="25" t="n">
        <f aca="false">MAX(-D1059,0)/1000</f>
        <v>0</v>
      </c>
      <c r="G1059" s="23" t="str">
        <f aca="false">IF(E1059&gt;0,"ja","nein")</f>
        <v>ja</v>
      </c>
      <c r="H1059" s="26" t="n">
        <v>143.02</v>
      </c>
      <c r="I1059" s="26" t="n">
        <f aca="false">(H1059/10+IF(N1059=2025,Einstellungen!$B$23,Einstellungen!$C$23))*(1+Einstellungen!$B$10)</f>
        <v>36.96497</v>
      </c>
      <c r="J1059" s="25" t="n">
        <f aca="false">E1059*I1059/100</f>
        <v>0.13499607044</v>
      </c>
      <c r="K1059" s="25" t="n">
        <f aca="false">E1059*Einstellungen!$B$5/100</f>
        <v>0.105908</v>
      </c>
      <c r="L1059" s="23" t="str">
        <f aca="false">IF(I1059&lt;Einstellungen!$B$5,"ja","nein")</f>
        <v>nein</v>
      </c>
      <c r="M1059" s="23" t="s">
        <v>125</v>
      </c>
      <c r="N1059" s="23" t="n">
        <v>2025</v>
      </c>
      <c r="O1059" s="23" t="n">
        <v>6</v>
      </c>
    </row>
    <row r="1060" customFormat="false" ht="15" hidden="false" customHeight="false" outlineLevel="0" collapsed="false">
      <c r="A1060" s="22" t="n">
        <v>45730</v>
      </c>
      <c r="B1060" s="23" t="s">
        <v>113</v>
      </c>
      <c r="C1060" s="23" t="s">
        <v>121</v>
      </c>
      <c r="D1060" s="24" t="n">
        <v>212.8</v>
      </c>
      <c r="E1060" s="25" t="n">
        <f aca="false">MAX(D1060,0)/1000</f>
        <v>0.2128</v>
      </c>
      <c r="F1060" s="25" t="n">
        <f aca="false">MAX(-D1060,0)/1000</f>
        <v>0</v>
      </c>
      <c r="G1060" s="23" t="str">
        <f aca="false">IF(E1060&gt;0,"ja","nein")</f>
        <v>ja</v>
      </c>
      <c r="H1060" s="26" t="n">
        <v>155.11</v>
      </c>
      <c r="I1060" s="26" t="n">
        <f aca="false">(H1060/10+IF(N1060=2025,Einstellungen!$B$23,Einstellungen!$C$23))*(1+Einstellungen!$B$10)</f>
        <v>38.40368</v>
      </c>
      <c r="J1060" s="25" t="n">
        <f aca="false">E1060*I1060/100</f>
        <v>0.08172303104</v>
      </c>
      <c r="K1060" s="25" t="n">
        <f aca="false">E1060*Einstellungen!$B$5/100</f>
        <v>0.061712</v>
      </c>
      <c r="L1060" s="23" t="str">
        <f aca="false">IF(I1060&lt;Einstellungen!$B$5,"ja","nein")</f>
        <v>nein</v>
      </c>
      <c r="M1060" s="23" t="s">
        <v>125</v>
      </c>
      <c r="N1060" s="23" t="n">
        <v>2025</v>
      </c>
      <c r="O1060" s="23" t="n">
        <v>7</v>
      </c>
    </row>
    <row r="1061" customFormat="false" ht="15" hidden="false" customHeight="false" outlineLevel="0" collapsed="false">
      <c r="A1061" s="22" t="n">
        <v>45730</v>
      </c>
      <c r="B1061" s="23" t="s">
        <v>114</v>
      </c>
      <c r="C1061" s="23" t="s">
        <v>121</v>
      </c>
      <c r="D1061" s="24" t="n">
        <v>77.8</v>
      </c>
      <c r="E1061" s="25" t="n">
        <f aca="false">MAX(D1061,0)/1000</f>
        <v>0.0778</v>
      </c>
      <c r="F1061" s="25" t="n">
        <f aca="false">MAX(-D1061,0)/1000</f>
        <v>0</v>
      </c>
      <c r="G1061" s="23" t="str">
        <f aca="false">IF(E1061&gt;0,"ja","nein")</f>
        <v>ja</v>
      </c>
      <c r="H1061" s="26" t="n">
        <v>155</v>
      </c>
      <c r="I1061" s="26" t="n">
        <f aca="false">(H1061/10+IF(N1061=2025,Einstellungen!$B$23,Einstellungen!$C$23))*(1+Einstellungen!$B$10)</f>
        <v>38.39059</v>
      </c>
      <c r="J1061" s="25" t="n">
        <f aca="false">E1061*I1061/100</f>
        <v>0.02986787902</v>
      </c>
      <c r="K1061" s="25" t="n">
        <f aca="false">E1061*Einstellungen!$B$5/100</f>
        <v>0.022562</v>
      </c>
      <c r="L1061" s="23" t="str">
        <f aca="false">IF(I1061&lt;Einstellungen!$B$5,"ja","nein")</f>
        <v>nein</v>
      </c>
      <c r="M1061" s="23" t="s">
        <v>125</v>
      </c>
      <c r="N1061" s="23" t="n">
        <v>2025</v>
      </c>
      <c r="O1061" s="23" t="n">
        <v>8</v>
      </c>
    </row>
    <row r="1062" customFormat="false" ht="15" hidden="false" customHeight="false" outlineLevel="0" collapsed="false">
      <c r="A1062" s="22" t="n">
        <v>45730</v>
      </c>
      <c r="B1062" s="23" t="s">
        <v>115</v>
      </c>
      <c r="C1062" s="23" t="s">
        <v>121</v>
      </c>
      <c r="D1062" s="24" t="n">
        <v>-0.4</v>
      </c>
      <c r="E1062" s="25" t="n">
        <f aca="false">MAX(D1062,0)/1000</f>
        <v>0</v>
      </c>
      <c r="F1062" s="25" t="n">
        <f aca="false">MAX(-D1062,0)/1000</f>
        <v>0.0004</v>
      </c>
      <c r="G1062" s="23" t="str">
        <f aca="false">IF(E1062&gt;0,"ja","nein")</f>
        <v>nein</v>
      </c>
      <c r="H1062" s="26" t="n">
        <v>132.09</v>
      </c>
      <c r="I1062" s="26" t="n">
        <f aca="false">(H1062/10+IF(N1062=2025,Einstellungen!$B$23,Einstellungen!$C$23))*(1+Einstellungen!$B$10)</f>
        <v>35.6643</v>
      </c>
      <c r="J1062" s="25" t="n">
        <f aca="false">E1062*I1062/100</f>
        <v>0</v>
      </c>
      <c r="K1062" s="25" t="n">
        <f aca="false">E1062*Einstellungen!$B$5/100</f>
        <v>0</v>
      </c>
      <c r="L1062" s="23" t="str">
        <f aca="false">IF(I1062&lt;Einstellungen!$B$5,"ja","nein")</f>
        <v>nein</v>
      </c>
      <c r="M1062" s="23" t="s">
        <v>125</v>
      </c>
      <c r="N1062" s="23" t="n">
        <v>2025</v>
      </c>
      <c r="O1062" s="23" t="n">
        <v>9</v>
      </c>
    </row>
    <row r="1063" customFormat="false" ht="15" hidden="false" customHeight="false" outlineLevel="0" collapsed="false">
      <c r="A1063" s="22" t="n">
        <v>45730</v>
      </c>
      <c r="B1063" s="23" t="s">
        <v>116</v>
      </c>
      <c r="C1063" s="23" t="s">
        <v>121</v>
      </c>
      <c r="D1063" s="24" t="n">
        <v>19.6</v>
      </c>
      <c r="E1063" s="25" t="n">
        <f aca="false">MAX(D1063,0)/1000</f>
        <v>0.0196</v>
      </c>
      <c r="F1063" s="25" t="n">
        <f aca="false">MAX(-D1063,0)/1000</f>
        <v>0</v>
      </c>
      <c r="G1063" s="23" t="str">
        <f aca="false">IF(E1063&gt;0,"ja","nein")</f>
        <v>ja</v>
      </c>
      <c r="H1063" s="26" t="n">
        <v>112</v>
      </c>
      <c r="I1063" s="26" t="n">
        <f aca="false">(H1063/10+IF(N1063=2025,Einstellungen!$B$23,Einstellungen!$C$23))*(1+Einstellungen!$B$10)</f>
        <v>33.27359</v>
      </c>
      <c r="J1063" s="25" t="n">
        <f aca="false">E1063*I1063/100</f>
        <v>0.00652162364</v>
      </c>
      <c r="K1063" s="25" t="n">
        <f aca="false">E1063*Einstellungen!$B$5/100</f>
        <v>0.005684</v>
      </c>
      <c r="L1063" s="23" t="str">
        <f aca="false">IF(I1063&lt;Einstellungen!$B$5,"ja","nein")</f>
        <v>nein</v>
      </c>
      <c r="M1063" s="23" t="s">
        <v>125</v>
      </c>
      <c r="N1063" s="23" t="n">
        <v>2025</v>
      </c>
      <c r="O1063" s="23" t="n">
        <v>10</v>
      </c>
    </row>
    <row r="1064" customFormat="false" ht="15" hidden="false" customHeight="false" outlineLevel="0" collapsed="false">
      <c r="A1064" s="22" t="n">
        <v>45730</v>
      </c>
      <c r="B1064" s="23" t="s">
        <v>117</v>
      </c>
      <c r="C1064" s="23" t="s">
        <v>121</v>
      </c>
      <c r="D1064" s="24" t="n">
        <v>-206.2</v>
      </c>
      <c r="E1064" s="25" t="n">
        <f aca="false">MAX(D1064,0)/1000</f>
        <v>0</v>
      </c>
      <c r="F1064" s="25" t="n">
        <f aca="false">MAX(-D1064,0)/1000</f>
        <v>0.2062</v>
      </c>
      <c r="G1064" s="23" t="str">
        <f aca="false">IF(E1064&gt;0,"ja","nein")</f>
        <v>nein</v>
      </c>
      <c r="H1064" s="26" t="n">
        <v>106.35</v>
      </c>
      <c r="I1064" s="26" t="n">
        <f aca="false">(H1064/10+IF(N1064=2025,Einstellungen!$B$23,Einstellungen!$C$23))*(1+Einstellungen!$B$10)</f>
        <v>32.60124</v>
      </c>
      <c r="J1064" s="25" t="n">
        <f aca="false">E1064*I1064/100</f>
        <v>0</v>
      </c>
      <c r="K1064" s="25" t="n">
        <f aca="false">E1064*Einstellungen!$B$5/100</f>
        <v>0</v>
      </c>
      <c r="L1064" s="23" t="str">
        <f aca="false">IF(I1064&lt;Einstellungen!$B$5,"ja","nein")</f>
        <v>nein</v>
      </c>
      <c r="M1064" s="23" t="s">
        <v>125</v>
      </c>
      <c r="N1064" s="23" t="n">
        <v>2025</v>
      </c>
      <c r="O1064" s="23" t="n">
        <v>11</v>
      </c>
    </row>
    <row r="1065" customFormat="false" ht="15" hidden="false" customHeight="false" outlineLevel="0" collapsed="false">
      <c r="A1065" s="22" t="n">
        <v>45730</v>
      </c>
      <c r="B1065" s="23" t="s">
        <v>118</v>
      </c>
      <c r="C1065" s="23" t="s">
        <v>121</v>
      </c>
      <c r="D1065" s="24" t="n">
        <v>60</v>
      </c>
      <c r="E1065" s="25" t="n">
        <f aca="false">MAX(D1065,0)/1000</f>
        <v>0.06</v>
      </c>
      <c r="F1065" s="25" t="n">
        <f aca="false">MAX(-D1065,0)/1000</f>
        <v>0</v>
      </c>
      <c r="G1065" s="23" t="str">
        <f aca="false">IF(E1065&gt;0,"ja","nein")</f>
        <v>ja</v>
      </c>
      <c r="H1065" s="26" t="n">
        <v>104.5</v>
      </c>
      <c r="I1065" s="26" t="n">
        <f aca="false">(H1065/10+IF(N1065=2025,Einstellungen!$B$23,Einstellungen!$C$23))*(1+Einstellungen!$B$10)</f>
        <v>32.38109</v>
      </c>
      <c r="J1065" s="25" t="n">
        <f aca="false">E1065*I1065/100</f>
        <v>0.019428654</v>
      </c>
      <c r="K1065" s="25" t="n">
        <f aca="false">E1065*Einstellungen!$B$5/100</f>
        <v>0.0174</v>
      </c>
      <c r="L1065" s="23" t="str">
        <f aca="false">IF(I1065&lt;Einstellungen!$B$5,"ja","nein")</f>
        <v>nein</v>
      </c>
      <c r="M1065" s="23" t="s">
        <v>125</v>
      </c>
      <c r="N1065" s="23" t="n">
        <v>2025</v>
      </c>
      <c r="O1065" s="23" t="n">
        <v>12</v>
      </c>
    </row>
    <row r="1066" customFormat="false" ht="15" hidden="false" customHeight="false" outlineLevel="0" collapsed="false">
      <c r="A1066" s="22" t="n">
        <v>45730</v>
      </c>
      <c r="B1066" s="23" t="s">
        <v>119</v>
      </c>
      <c r="C1066" s="23" t="s">
        <v>121</v>
      </c>
      <c r="D1066" s="24" t="n">
        <v>-270.5</v>
      </c>
      <c r="E1066" s="25" t="n">
        <f aca="false">MAX(D1066,0)/1000</f>
        <v>0</v>
      </c>
      <c r="F1066" s="25" t="n">
        <f aca="false">MAX(-D1066,0)/1000</f>
        <v>0.2705</v>
      </c>
      <c r="G1066" s="23" t="str">
        <f aca="false">IF(E1066&gt;0,"ja","nein")</f>
        <v>nein</v>
      </c>
      <c r="H1066" s="26" t="n">
        <v>104.59</v>
      </c>
      <c r="I1066" s="26" t="n">
        <f aca="false">(H1066/10+IF(N1066=2025,Einstellungen!$B$23,Einstellungen!$C$23))*(1+Einstellungen!$B$10)</f>
        <v>32.3918</v>
      </c>
      <c r="J1066" s="25" t="n">
        <f aca="false">E1066*I1066/100</f>
        <v>0</v>
      </c>
      <c r="K1066" s="25" t="n">
        <f aca="false">E1066*Einstellungen!$B$5/100</f>
        <v>0</v>
      </c>
      <c r="L1066" s="23" t="str">
        <f aca="false">IF(I1066&lt;Einstellungen!$B$5,"ja","nein")</f>
        <v>nein</v>
      </c>
      <c r="M1066" s="23" t="s">
        <v>125</v>
      </c>
      <c r="N1066" s="23" t="n">
        <v>2025</v>
      </c>
      <c r="O1066" s="23" t="n">
        <v>13</v>
      </c>
    </row>
    <row r="1067" customFormat="false" ht="15" hidden="false" customHeight="false" outlineLevel="0" collapsed="false">
      <c r="A1067" s="22" t="n">
        <v>45730</v>
      </c>
      <c r="B1067" s="23" t="s">
        <v>120</v>
      </c>
      <c r="C1067" s="23" t="s">
        <v>121</v>
      </c>
      <c r="D1067" s="24" t="n">
        <v>-163.9</v>
      </c>
      <c r="E1067" s="25" t="n">
        <f aca="false">MAX(D1067,0)/1000</f>
        <v>0</v>
      </c>
      <c r="F1067" s="25" t="n">
        <f aca="false">MAX(-D1067,0)/1000</f>
        <v>0.1639</v>
      </c>
      <c r="G1067" s="23" t="str">
        <f aca="false">IF(E1067&gt;0,"ja","nein")</f>
        <v>nein</v>
      </c>
      <c r="H1067" s="26" t="n">
        <v>105.38</v>
      </c>
      <c r="I1067" s="26" t="n">
        <f aca="false">(H1067/10+IF(N1067=2025,Einstellungen!$B$23,Einstellungen!$C$23))*(1+Einstellungen!$B$10)</f>
        <v>32.48581</v>
      </c>
      <c r="J1067" s="25" t="n">
        <f aca="false">E1067*I1067/100</f>
        <v>0</v>
      </c>
      <c r="K1067" s="25" t="n">
        <f aca="false">E1067*Einstellungen!$B$5/100</f>
        <v>0</v>
      </c>
      <c r="L1067" s="23" t="str">
        <f aca="false">IF(I1067&lt;Einstellungen!$B$5,"ja","nein")</f>
        <v>nein</v>
      </c>
      <c r="M1067" s="23" t="s">
        <v>125</v>
      </c>
      <c r="N1067" s="23" t="n">
        <v>2025</v>
      </c>
      <c r="O1067" s="23" t="n">
        <v>14</v>
      </c>
    </row>
    <row r="1068" customFormat="false" ht="15" hidden="false" customHeight="false" outlineLevel="0" collapsed="false">
      <c r="A1068" s="22" t="n">
        <v>45730</v>
      </c>
      <c r="B1068" s="23" t="s">
        <v>104</v>
      </c>
      <c r="C1068" s="23" t="s">
        <v>121</v>
      </c>
      <c r="D1068" s="24" t="n">
        <v>42.3</v>
      </c>
      <c r="E1068" s="25" t="n">
        <f aca="false">MAX(D1068,0)/1000</f>
        <v>0.0423</v>
      </c>
      <c r="F1068" s="25" t="n">
        <f aca="false">MAX(-D1068,0)/1000</f>
        <v>0</v>
      </c>
      <c r="G1068" s="23" t="str">
        <f aca="false">IF(E1068&gt;0,"ja","nein")</f>
        <v>ja</v>
      </c>
      <c r="H1068" s="26" t="n">
        <v>109.39</v>
      </c>
      <c r="I1068" s="26" t="n">
        <f aca="false">(H1068/10+IF(N1068=2025,Einstellungen!$B$23,Einstellungen!$C$23))*(1+Einstellungen!$B$10)</f>
        <v>32.963</v>
      </c>
      <c r="J1068" s="25" t="n">
        <f aca="false">E1068*I1068/100</f>
        <v>0.013943349</v>
      </c>
      <c r="K1068" s="25" t="n">
        <f aca="false">E1068*Einstellungen!$B$5/100</f>
        <v>0.012267</v>
      </c>
      <c r="L1068" s="23" t="str">
        <f aca="false">IF(I1068&lt;Einstellungen!$B$5,"ja","nein")</f>
        <v>nein</v>
      </c>
      <c r="M1068" s="23" t="s">
        <v>125</v>
      </c>
      <c r="N1068" s="23" t="n">
        <v>2025</v>
      </c>
      <c r="O1068" s="23" t="n">
        <v>15</v>
      </c>
    </row>
    <row r="1069" customFormat="false" ht="15" hidden="false" customHeight="false" outlineLevel="0" collapsed="false">
      <c r="A1069" s="22" t="n">
        <v>45730</v>
      </c>
      <c r="B1069" s="23" t="s">
        <v>105</v>
      </c>
      <c r="C1069" s="23" t="s">
        <v>121</v>
      </c>
      <c r="D1069" s="24" t="n">
        <v>11.9</v>
      </c>
      <c r="E1069" s="25" t="n">
        <f aca="false">MAX(D1069,0)/1000</f>
        <v>0.0119</v>
      </c>
      <c r="F1069" s="25" t="n">
        <f aca="false">MAX(-D1069,0)/1000</f>
        <v>0</v>
      </c>
      <c r="G1069" s="23" t="str">
        <f aca="false">IF(E1069&gt;0,"ja","nein")</f>
        <v>ja</v>
      </c>
      <c r="H1069" s="26" t="n">
        <v>124.84</v>
      </c>
      <c r="I1069" s="26" t="n">
        <f aca="false">(H1069/10+IF(N1069=2025,Einstellungen!$B$23,Einstellungen!$C$23))*(1+Einstellungen!$B$10)</f>
        <v>34.80155</v>
      </c>
      <c r="J1069" s="25" t="n">
        <f aca="false">E1069*I1069/100</f>
        <v>0.00414138445</v>
      </c>
      <c r="K1069" s="25" t="n">
        <f aca="false">E1069*Einstellungen!$B$5/100</f>
        <v>0.003451</v>
      </c>
      <c r="L1069" s="23" t="str">
        <f aca="false">IF(I1069&lt;Einstellungen!$B$5,"ja","nein")</f>
        <v>nein</v>
      </c>
      <c r="M1069" s="23" t="s">
        <v>125</v>
      </c>
      <c r="N1069" s="23" t="n">
        <v>2025</v>
      </c>
      <c r="O1069" s="23" t="n">
        <v>16</v>
      </c>
    </row>
    <row r="1070" customFormat="false" ht="15" hidden="false" customHeight="false" outlineLevel="0" collapsed="false">
      <c r="A1070" s="22" t="n">
        <v>45730</v>
      </c>
      <c r="B1070" s="23" t="s">
        <v>97</v>
      </c>
      <c r="C1070" s="23" t="s">
        <v>121</v>
      </c>
      <c r="D1070" s="24" t="n">
        <v>317.2</v>
      </c>
      <c r="E1070" s="25" t="n">
        <f aca="false">MAX(D1070,0)/1000</f>
        <v>0.3172</v>
      </c>
      <c r="F1070" s="25" t="n">
        <f aca="false">MAX(-D1070,0)/1000</f>
        <v>0</v>
      </c>
      <c r="G1070" s="23" t="str">
        <f aca="false">IF(E1070&gt;0,"ja","nein")</f>
        <v>ja</v>
      </c>
      <c r="H1070" s="26" t="n">
        <v>146.44</v>
      </c>
      <c r="I1070" s="26" t="n">
        <f aca="false">(H1070/10+IF(N1070=2025,Einstellungen!$B$23,Einstellungen!$C$23))*(1+Einstellungen!$B$10)</f>
        <v>37.37195</v>
      </c>
      <c r="J1070" s="25" t="n">
        <f aca="false">E1070*I1070/100</f>
        <v>0.1185438254</v>
      </c>
      <c r="K1070" s="25" t="n">
        <f aca="false">E1070*Einstellungen!$B$5/100</f>
        <v>0.091988</v>
      </c>
      <c r="L1070" s="23" t="str">
        <f aca="false">IF(I1070&lt;Einstellungen!$B$5,"ja","nein")</f>
        <v>nein</v>
      </c>
      <c r="M1070" s="23" t="s">
        <v>125</v>
      </c>
      <c r="N1070" s="23" t="n">
        <v>2025</v>
      </c>
      <c r="O1070" s="23" t="n">
        <v>17</v>
      </c>
    </row>
    <row r="1071" customFormat="false" ht="15" hidden="false" customHeight="false" outlineLevel="0" collapsed="false">
      <c r="A1071" s="22" t="n">
        <v>45730</v>
      </c>
      <c r="B1071" s="23" t="s">
        <v>99</v>
      </c>
      <c r="C1071" s="23" t="s">
        <v>121</v>
      </c>
      <c r="D1071" s="24" t="n">
        <v>572.7</v>
      </c>
      <c r="E1071" s="25" t="n">
        <f aca="false">MAX(D1071,0)/1000</f>
        <v>0.5727</v>
      </c>
      <c r="F1071" s="25" t="n">
        <f aca="false">MAX(-D1071,0)/1000</f>
        <v>0</v>
      </c>
      <c r="G1071" s="23" t="str">
        <f aca="false">IF(E1071&gt;0,"ja","nein")</f>
        <v>ja</v>
      </c>
      <c r="H1071" s="26" t="n">
        <v>155.33</v>
      </c>
      <c r="I1071" s="26" t="n">
        <f aca="false">(H1071/10+IF(N1071=2025,Einstellungen!$B$23,Einstellungen!$C$23))*(1+Einstellungen!$B$10)</f>
        <v>38.42986</v>
      </c>
      <c r="J1071" s="25" t="n">
        <f aca="false">E1071*I1071/100</f>
        <v>0.22008780822</v>
      </c>
      <c r="K1071" s="25" t="n">
        <f aca="false">E1071*Einstellungen!$B$5/100</f>
        <v>0.166083</v>
      </c>
      <c r="L1071" s="23" t="str">
        <f aca="false">IF(I1071&lt;Einstellungen!$B$5,"ja","nein")</f>
        <v>nein</v>
      </c>
      <c r="M1071" s="23" t="s">
        <v>125</v>
      </c>
      <c r="N1071" s="23" t="n">
        <v>2025</v>
      </c>
      <c r="O1071" s="23" t="n">
        <v>18</v>
      </c>
    </row>
    <row r="1072" customFormat="false" ht="15" hidden="false" customHeight="false" outlineLevel="0" collapsed="false">
      <c r="A1072" s="22" t="n">
        <v>45730</v>
      </c>
      <c r="B1072" s="23" t="s">
        <v>100</v>
      </c>
      <c r="C1072" s="23" t="s">
        <v>121</v>
      </c>
      <c r="D1072" s="24" t="n">
        <v>388.5</v>
      </c>
      <c r="E1072" s="25" t="n">
        <f aca="false">MAX(D1072,0)/1000</f>
        <v>0.3885</v>
      </c>
      <c r="F1072" s="25" t="n">
        <f aca="false">MAX(-D1072,0)/1000</f>
        <v>0</v>
      </c>
      <c r="G1072" s="23" t="str">
        <f aca="false">IF(E1072&gt;0,"ja","nein")</f>
        <v>ja</v>
      </c>
      <c r="H1072" s="26" t="n">
        <v>150.91</v>
      </c>
      <c r="I1072" s="26" t="n">
        <f aca="false">(H1072/10+IF(N1072=2025,Einstellungen!$B$23,Einstellungen!$C$23))*(1+Einstellungen!$B$10)</f>
        <v>37.90388</v>
      </c>
      <c r="J1072" s="25" t="n">
        <f aca="false">E1072*I1072/100</f>
        <v>0.1472565738</v>
      </c>
      <c r="K1072" s="25" t="n">
        <f aca="false">E1072*Einstellungen!$B$5/100</f>
        <v>0.112665</v>
      </c>
      <c r="L1072" s="23" t="str">
        <f aca="false">IF(I1072&lt;Einstellungen!$B$5,"ja","nein")</f>
        <v>nein</v>
      </c>
      <c r="M1072" s="23" t="s">
        <v>125</v>
      </c>
      <c r="N1072" s="23" t="n">
        <v>2025</v>
      </c>
      <c r="O1072" s="23" t="n">
        <v>19</v>
      </c>
    </row>
    <row r="1073" customFormat="false" ht="15" hidden="false" customHeight="false" outlineLevel="0" collapsed="false">
      <c r="A1073" s="22" t="n">
        <v>45730</v>
      </c>
      <c r="B1073" s="23" t="s">
        <v>92</v>
      </c>
      <c r="C1073" s="23" t="s">
        <v>121</v>
      </c>
      <c r="D1073" s="24" t="n">
        <v>344.2</v>
      </c>
      <c r="E1073" s="25" t="n">
        <f aca="false">MAX(D1073,0)/1000</f>
        <v>0.3442</v>
      </c>
      <c r="F1073" s="25" t="n">
        <f aca="false">MAX(-D1073,0)/1000</f>
        <v>0</v>
      </c>
      <c r="G1073" s="23" t="str">
        <f aca="false">IF(E1073&gt;0,"ja","nein")</f>
        <v>ja</v>
      </c>
      <c r="H1073" s="26" t="n">
        <v>130.01</v>
      </c>
      <c r="I1073" s="26" t="n">
        <f aca="false">(H1073/10+IF(N1073=2025,Einstellungen!$B$23,Einstellungen!$C$23))*(1+Einstellungen!$B$10)</f>
        <v>35.41678</v>
      </c>
      <c r="J1073" s="25" t="n">
        <f aca="false">E1073*I1073/100</f>
        <v>0.12190455676</v>
      </c>
      <c r="K1073" s="25" t="n">
        <f aca="false">E1073*Einstellungen!$B$5/100</f>
        <v>0.099818</v>
      </c>
      <c r="L1073" s="23" t="str">
        <f aca="false">IF(I1073&lt;Einstellungen!$B$5,"ja","nein")</f>
        <v>nein</v>
      </c>
      <c r="M1073" s="23" t="s">
        <v>125</v>
      </c>
      <c r="N1073" s="23" t="n">
        <v>2025</v>
      </c>
      <c r="O1073" s="23" t="n">
        <v>20</v>
      </c>
    </row>
    <row r="1074" customFormat="false" ht="15" hidden="false" customHeight="false" outlineLevel="0" collapsed="false">
      <c r="A1074" s="22" t="n">
        <v>45730</v>
      </c>
      <c r="B1074" s="23" t="s">
        <v>95</v>
      </c>
      <c r="C1074" s="23" t="s">
        <v>121</v>
      </c>
      <c r="D1074" s="24" t="n">
        <v>517.8</v>
      </c>
      <c r="E1074" s="25" t="n">
        <f aca="false">MAX(D1074,0)/1000</f>
        <v>0.5178</v>
      </c>
      <c r="F1074" s="25" t="n">
        <f aca="false">MAX(-D1074,0)/1000</f>
        <v>0</v>
      </c>
      <c r="G1074" s="23" t="str">
        <f aca="false">IF(E1074&gt;0,"ja","nein")</f>
        <v>ja</v>
      </c>
      <c r="H1074" s="26" t="n">
        <v>111.39</v>
      </c>
      <c r="I1074" s="26" t="n">
        <f aca="false">(H1074/10+IF(N1074=2025,Einstellungen!$B$23,Einstellungen!$C$23))*(1+Einstellungen!$B$10)</f>
        <v>33.201</v>
      </c>
      <c r="J1074" s="25" t="n">
        <f aca="false">E1074*I1074/100</f>
        <v>0.171914778</v>
      </c>
      <c r="K1074" s="25" t="n">
        <f aca="false">E1074*Einstellungen!$B$5/100</f>
        <v>0.150162</v>
      </c>
      <c r="L1074" s="23" t="str">
        <f aca="false">IF(I1074&lt;Einstellungen!$B$5,"ja","nein")</f>
        <v>nein</v>
      </c>
      <c r="M1074" s="23" t="s">
        <v>125</v>
      </c>
      <c r="N1074" s="23" t="n">
        <v>2025</v>
      </c>
      <c r="O1074" s="23" t="n">
        <v>21</v>
      </c>
    </row>
    <row r="1075" customFormat="false" ht="15" hidden="false" customHeight="false" outlineLevel="0" collapsed="false">
      <c r="A1075" s="22" t="n">
        <v>45730</v>
      </c>
      <c r="B1075" s="23" t="s">
        <v>96</v>
      </c>
      <c r="C1075" s="23" t="s">
        <v>121</v>
      </c>
      <c r="D1075" s="24" t="n">
        <v>384.3</v>
      </c>
      <c r="E1075" s="25" t="n">
        <f aca="false">MAX(D1075,0)/1000</f>
        <v>0.3843</v>
      </c>
      <c r="F1075" s="25" t="n">
        <f aca="false">MAX(-D1075,0)/1000</f>
        <v>0</v>
      </c>
      <c r="G1075" s="23" t="str">
        <f aca="false">IF(E1075&gt;0,"ja","nein")</f>
        <v>ja</v>
      </c>
      <c r="H1075" s="26" t="n">
        <v>114</v>
      </c>
      <c r="I1075" s="26" t="n">
        <f aca="false">(H1075/10+IF(N1075=2025,Einstellungen!$B$23,Einstellungen!$C$23))*(1+Einstellungen!$B$10)</f>
        <v>33.51159</v>
      </c>
      <c r="J1075" s="25" t="n">
        <f aca="false">E1075*I1075/100</f>
        <v>0.12878504037</v>
      </c>
      <c r="K1075" s="25" t="n">
        <f aca="false">E1075*Einstellungen!$B$5/100</f>
        <v>0.111447</v>
      </c>
      <c r="L1075" s="23" t="str">
        <f aca="false">IF(I1075&lt;Einstellungen!$B$5,"ja","nein")</f>
        <v>nein</v>
      </c>
      <c r="M1075" s="23" t="s">
        <v>125</v>
      </c>
      <c r="N1075" s="23" t="n">
        <v>2025</v>
      </c>
      <c r="O1075" s="23" t="n">
        <v>22</v>
      </c>
    </row>
    <row r="1076" customFormat="false" ht="15" hidden="false" customHeight="false" outlineLevel="0" collapsed="false">
      <c r="A1076" s="22" t="n">
        <v>45730</v>
      </c>
      <c r="B1076" s="23" t="s">
        <v>101</v>
      </c>
      <c r="C1076" s="23" t="s">
        <v>121</v>
      </c>
      <c r="D1076" s="24" t="n">
        <v>362</v>
      </c>
      <c r="E1076" s="25" t="n">
        <f aca="false">MAX(D1076,0)/1000</f>
        <v>0.362</v>
      </c>
      <c r="F1076" s="25" t="n">
        <f aca="false">MAX(-D1076,0)/1000</f>
        <v>0</v>
      </c>
      <c r="G1076" s="23" t="str">
        <f aca="false">IF(E1076&gt;0,"ja","nein")</f>
        <v>ja</v>
      </c>
      <c r="H1076" s="26" t="n">
        <v>105.17</v>
      </c>
      <c r="I1076" s="26" t="n">
        <f aca="false">(H1076/10+IF(N1076=2025,Einstellungen!$B$23,Einstellungen!$C$23))*(1+Einstellungen!$B$10)</f>
        <v>32.46082</v>
      </c>
      <c r="J1076" s="25" t="n">
        <f aca="false">E1076*I1076/100</f>
        <v>0.1175081684</v>
      </c>
      <c r="K1076" s="25" t="n">
        <f aca="false">E1076*Einstellungen!$B$5/100</f>
        <v>0.10498</v>
      </c>
      <c r="L1076" s="23" t="str">
        <f aca="false">IF(I1076&lt;Einstellungen!$B$5,"ja","nein")</f>
        <v>nein</v>
      </c>
      <c r="M1076" s="23" t="s">
        <v>125</v>
      </c>
      <c r="N1076" s="23" t="n">
        <v>2025</v>
      </c>
      <c r="O1076" s="23" t="n">
        <v>23</v>
      </c>
    </row>
    <row r="1077" customFormat="false" ht="15" hidden="false" customHeight="false" outlineLevel="0" collapsed="false">
      <c r="A1077" s="22" t="n">
        <v>45731</v>
      </c>
      <c r="B1077" s="23" t="s">
        <v>102</v>
      </c>
      <c r="C1077" s="23" t="s">
        <v>122</v>
      </c>
      <c r="D1077" s="24" t="n">
        <v>432.5</v>
      </c>
      <c r="E1077" s="25" t="n">
        <f aca="false">MAX(D1077,0)/1000</f>
        <v>0.4325</v>
      </c>
      <c r="F1077" s="25" t="n">
        <f aca="false">MAX(-D1077,0)/1000</f>
        <v>0</v>
      </c>
      <c r="G1077" s="23" t="str">
        <f aca="false">IF(E1077&gt;0,"ja","nein")</f>
        <v>ja</v>
      </c>
      <c r="H1077" s="26" t="n">
        <v>112.15</v>
      </c>
      <c r="I1077" s="26" t="n">
        <f aca="false">(H1077/10+IF(N1077=2025,Einstellungen!$B$23,Einstellungen!$C$23))*(1+Einstellungen!$B$10)</f>
        <v>33.29144</v>
      </c>
      <c r="J1077" s="25" t="n">
        <f aca="false">E1077*I1077/100</f>
        <v>0.143985478</v>
      </c>
      <c r="K1077" s="25" t="n">
        <f aca="false">E1077*Einstellungen!$B$5/100</f>
        <v>0.125425</v>
      </c>
      <c r="L1077" s="23" t="str">
        <f aca="false">IF(I1077&lt;Einstellungen!$B$5,"ja","nein")</f>
        <v>nein</v>
      </c>
      <c r="M1077" s="23" t="s">
        <v>125</v>
      </c>
      <c r="N1077" s="23" t="n">
        <v>2025</v>
      </c>
      <c r="O1077" s="23" t="n">
        <v>0</v>
      </c>
    </row>
    <row r="1078" customFormat="false" ht="15" hidden="false" customHeight="false" outlineLevel="0" collapsed="false">
      <c r="A1078" s="22" t="n">
        <v>45731</v>
      </c>
      <c r="B1078" s="23" t="s">
        <v>107</v>
      </c>
      <c r="C1078" s="23" t="s">
        <v>122</v>
      </c>
      <c r="D1078" s="24" t="n">
        <v>420.5</v>
      </c>
      <c r="E1078" s="25" t="n">
        <f aca="false">MAX(D1078,0)/1000</f>
        <v>0.4205</v>
      </c>
      <c r="F1078" s="25" t="n">
        <f aca="false">MAX(-D1078,0)/1000</f>
        <v>0</v>
      </c>
      <c r="G1078" s="23" t="str">
        <f aca="false">IF(E1078&gt;0,"ja","nein")</f>
        <v>ja</v>
      </c>
      <c r="H1078" s="26" t="n">
        <v>103.14</v>
      </c>
      <c r="I1078" s="26" t="n">
        <f aca="false">(H1078/10+IF(N1078=2025,Einstellungen!$B$23,Einstellungen!$C$23))*(1+Einstellungen!$B$10)</f>
        <v>32.21925</v>
      </c>
      <c r="J1078" s="25" t="n">
        <f aca="false">E1078*I1078/100</f>
        <v>0.13548194625</v>
      </c>
      <c r="K1078" s="25" t="n">
        <f aca="false">E1078*Einstellungen!$B$5/100</f>
        <v>0.121945</v>
      </c>
      <c r="L1078" s="23" t="str">
        <f aca="false">IF(I1078&lt;Einstellungen!$B$5,"ja","nein")</f>
        <v>nein</v>
      </c>
      <c r="M1078" s="23" t="s">
        <v>125</v>
      </c>
      <c r="N1078" s="23" t="n">
        <v>2025</v>
      </c>
      <c r="O1078" s="23" t="n">
        <v>1</v>
      </c>
    </row>
    <row r="1079" customFormat="false" ht="15" hidden="false" customHeight="false" outlineLevel="0" collapsed="false">
      <c r="A1079" s="22" t="n">
        <v>45731</v>
      </c>
      <c r="B1079" s="23" t="s">
        <v>108</v>
      </c>
      <c r="C1079" s="23" t="s">
        <v>122</v>
      </c>
      <c r="D1079" s="24" t="n">
        <v>485.2</v>
      </c>
      <c r="E1079" s="25" t="n">
        <f aca="false">MAX(D1079,0)/1000</f>
        <v>0.4852</v>
      </c>
      <c r="F1079" s="25" t="n">
        <f aca="false">MAX(-D1079,0)/1000</f>
        <v>0</v>
      </c>
      <c r="G1079" s="23" t="str">
        <f aca="false">IF(E1079&gt;0,"ja","nein")</f>
        <v>ja</v>
      </c>
      <c r="H1079" s="26" t="n">
        <v>96</v>
      </c>
      <c r="I1079" s="26" t="n">
        <f aca="false">(H1079/10+IF(N1079=2025,Einstellungen!$B$23,Einstellungen!$C$23))*(1+Einstellungen!$B$10)</f>
        <v>31.36959</v>
      </c>
      <c r="J1079" s="25" t="n">
        <f aca="false">E1079*I1079/100</f>
        <v>0.15220525068</v>
      </c>
      <c r="K1079" s="25" t="n">
        <f aca="false">E1079*Einstellungen!$B$5/100</f>
        <v>0.140708</v>
      </c>
      <c r="L1079" s="23" t="str">
        <f aca="false">IF(I1079&lt;Einstellungen!$B$5,"ja","nein")</f>
        <v>nein</v>
      </c>
      <c r="M1079" s="23" t="s">
        <v>125</v>
      </c>
      <c r="N1079" s="23" t="n">
        <v>2025</v>
      </c>
      <c r="O1079" s="23" t="n">
        <v>2</v>
      </c>
    </row>
    <row r="1080" customFormat="false" ht="15" hidden="false" customHeight="false" outlineLevel="0" collapsed="false">
      <c r="A1080" s="22" t="n">
        <v>45731</v>
      </c>
      <c r="B1080" s="23" t="s">
        <v>109</v>
      </c>
      <c r="C1080" s="23" t="s">
        <v>122</v>
      </c>
      <c r="D1080" s="24" t="n">
        <v>339.6</v>
      </c>
      <c r="E1080" s="25" t="n">
        <f aca="false">MAX(D1080,0)/1000</f>
        <v>0.3396</v>
      </c>
      <c r="F1080" s="25" t="n">
        <f aca="false">MAX(-D1080,0)/1000</f>
        <v>0</v>
      </c>
      <c r="G1080" s="23" t="str">
        <f aca="false">IF(E1080&gt;0,"ja","nein")</f>
        <v>ja</v>
      </c>
      <c r="H1080" s="26" t="n">
        <v>89.9</v>
      </c>
      <c r="I1080" s="26" t="n">
        <f aca="false">(H1080/10+IF(N1080=2025,Einstellungen!$B$23,Einstellungen!$C$23))*(1+Einstellungen!$B$10)</f>
        <v>30.64369</v>
      </c>
      <c r="J1080" s="25" t="n">
        <f aca="false">E1080*I1080/100</f>
        <v>0.10406597124</v>
      </c>
      <c r="K1080" s="25" t="n">
        <f aca="false">E1080*Einstellungen!$B$5/100</f>
        <v>0.098484</v>
      </c>
      <c r="L1080" s="23" t="str">
        <f aca="false">IF(I1080&lt;Einstellungen!$B$5,"ja","nein")</f>
        <v>nein</v>
      </c>
      <c r="M1080" s="23" t="s">
        <v>125</v>
      </c>
      <c r="N1080" s="23" t="n">
        <v>2025</v>
      </c>
      <c r="O1080" s="23" t="n">
        <v>3</v>
      </c>
    </row>
    <row r="1081" customFormat="false" ht="15" hidden="false" customHeight="false" outlineLevel="0" collapsed="false">
      <c r="A1081" s="22" t="n">
        <v>45731</v>
      </c>
      <c r="B1081" s="23" t="s">
        <v>110</v>
      </c>
      <c r="C1081" s="23" t="s">
        <v>122</v>
      </c>
      <c r="D1081" s="24" t="n">
        <v>320.9</v>
      </c>
      <c r="E1081" s="25" t="n">
        <f aca="false">MAX(D1081,0)/1000</f>
        <v>0.3209</v>
      </c>
      <c r="F1081" s="25" t="n">
        <f aca="false">MAX(-D1081,0)/1000</f>
        <v>0</v>
      </c>
      <c r="G1081" s="23" t="str">
        <f aca="false">IF(E1081&gt;0,"ja","nein")</f>
        <v>ja</v>
      </c>
      <c r="H1081" s="26" t="n">
        <v>86.9</v>
      </c>
      <c r="I1081" s="26" t="n">
        <f aca="false">(H1081/10+IF(N1081=2025,Einstellungen!$B$23,Einstellungen!$C$23))*(1+Einstellungen!$B$10)</f>
        <v>30.28669</v>
      </c>
      <c r="J1081" s="25" t="n">
        <f aca="false">E1081*I1081/100</f>
        <v>0.09718998821</v>
      </c>
      <c r="K1081" s="25" t="n">
        <f aca="false">E1081*Einstellungen!$B$5/100</f>
        <v>0.093061</v>
      </c>
      <c r="L1081" s="23" t="str">
        <f aca="false">IF(I1081&lt;Einstellungen!$B$5,"ja","nein")</f>
        <v>nein</v>
      </c>
      <c r="M1081" s="23" t="s">
        <v>125</v>
      </c>
      <c r="N1081" s="23" t="n">
        <v>2025</v>
      </c>
      <c r="O1081" s="23" t="n">
        <v>4</v>
      </c>
    </row>
    <row r="1082" customFormat="false" ht="15" hidden="false" customHeight="false" outlineLevel="0" collapsed="false">
      <c r="A1082" s="22" t="n">
        <v>45731</v>
      </c>
      <c r="B1082" s="23" t="s">
        <v>111</v>
      </c>
      <c r="C1082" s="23" t="s">
        <v>122</v>
      </c>
      <c r="D1082" s="24" t="n">
        <v>222</v>
      </c>
      <c r="E1082" s="25" t="n">
        <f aca="false">MAX(D1082,0)/1000</f>
        <v>0.222</v>
      </c>
      <c r="F1082" s="25" t="n">
        <f aca="false">MAX(-D1082,0)/1000</f>
        <v>0</v>
      </c>
      <c r="G1082" s="23" t="str">
        <f aca="false">IF(E1082&gt;0,"ja","nein")</f>
        <v>ja</v>
      </c>
      <c r="H1082" s="26" t="n">
        <v>90.55</v>
      </c>
      <c r="I1082" s="26" t="n">
        <f aca="false">(H1082/10+IF(N1082=2025,Einstellungen!$B$23,Einstellungen!$C$23))*(1+Einstellungen!$B$10)</f>
        <v>30.72104</v>
      </c>
      <c r="J1082" s="25" t="n">
        <f aca="false">E1082*I1082/100</f>
        <v>0.0682007088</v>
      </c>
      <c r="K1082" s="25" t="n">
        <f aca="false">E1082*Einstellungen!$B$5/100</f>
        <v>0.06438</v>
      </c>
      <c r="L1082" s="23" t="str">
        <f aca="false">IF(I1082&lt;Einstellungen!$B$5,"ja","nein")</f>
        <v>nein</v>
      </c>
      <c r="M1082" s="23" t="s">
        <v>125</v>
      </c>
      <c r="N1082" s="23" t="n">
        <v>2025</v>
      </c>
      <c r="O1082" s="23" t="n">
        <v>5</v>
      </c>
    </row>
    <row r="1083" customFormat="false" ht="15" hidden="false" customHeight="false" outlineLevel="0" collapsed="false">
      <c r="A1083" s="22" t="n">
        <v>45731</v>
      </c>
      <c r="B1083" s="23" t="s">
        <v>112</v>
      </c>
      <c r="C1083" s="23" t="s">
        <v>122</v>
      </c>
      <c r="D1083" s="24" t="n">
        <v>249.7</v>
      </c>
      <c r="E1083" s="25" t="n">
        <f aca="false">MAX(D1083,0)/1000</f>
        <v>0.2497</v>
      </c>
      <c r="F1083" s="25" t="n">
        <f aca="false">MAX(-D1083,0)/1000</f>
        <v>0</v>
      </c>
      <c r="G1083" s="23" t="str">
        <f aca="false">IF(E1083&gt;0,"ja","nein")</f>
        <v>ja</v>
      </c>
      <c r="H1083" s="26" t="n">
        <v>97.01</v>
      </c>
      <c r="I1083" s="26" t="n">
        <f aca="false">(H1083/10+IF(N1083=2025,Einstellungen!$B$23,Einstellungen!$C$23))*(1+Einstellungen!$B$10)</f>
        <v>31.48978</v>
      </c>
      <c r="J1083" s="25" t="n">
        <f aca="false">E1083*I1083/100</f>
        <v>0.07862998066</v>
      </c>
      <c r="K1083" s="25" t="n">
        <f aca="false">E1083*Einstellungen!$B$5/100</f>
        <v>0.072413</v>
      </c>
      <c r="L1083" s="23" t="str">
        <f aca="false">IF(I1083&lt;Einstellungen!$B$5,"ja","nein")</f>
        <v>nein</v>
      </c>
      <c r="M1083" s="23" t="s">
        <v>125</v>
      </c>
      <c r="N1083" s="23" t="n">
        <v>2025</v>
      </c>
      <c r="O1083" s="23" t="n">
        <v>6</v>
      </c>
    </row>
    <row r="1084" customFormat="false" ht="15" hidden="false" customHeight="false" outlineLevel="0" collapsed="false">
      <c r="A1084" s="22" t="n">
        <v>45731</v>
      </c>
      <c r="B1084" s="23" t="s">
        <v>113</v>
      </c>
      <c r="C1084" s="23" t="s">
        <v>122</v>
      </c>
      <c r="D1084" s="24" t="n">
        <v>393.7</v>
      </c>
      <c r="E1084" s="25" t="n">
        <f aca="false">MAX(D1084,0)/1000</f>
        <v>0.3937</v>
      </c>
      <c r="F1084" s="25" t="n">
        <f aca="false">MAX(-D1084,0)/1000</f>
        <v>0</v>
      </c>
      <c r="G1084" s="23" t="str">
        <f aca="false">IF(E1084&gt;0,"ja","nein")</f>
        <v>ja</v>
      </c>
      <c r="H1084" s="26" t="n">
        <v>99.42</v>
      </c>
      <c r="I1084" s="26" t="n">
        <f aca="false">(H1084/10+IF(N1084=2025,Einstellungen!$B$23,Einstellungen!$C$23))*(1+Einstellungen!$B$10)</f>
        <v>31.77657</v>
      </c>
      <c r="J1084" s="25" t="n">
        <f aca="false">E1084*I1084/100</f>
        <v>0.12510435609</v>
      </c>
      <c r="K1084" s="25" t="n">
        <f aca="false">E1084*Einstellungen!$B$5/100</f>
        <v>0.114173</v>
      </c>
      <c r="L1084" s="23" t="str">
        <f aca="false">IF(I1084&lt;Einstellungen!$B$5,"ja","nein")</f>
        <v>nein</v>
      </c>
      <c r="M1084" s="23" t="s">
        <v>125</v>
      </c>
      <c r="N1084" s="23" t="n">
        <v>2025</v>
      </c>
      <c r="O1084" s="23" t="n">
        <v>7</v>
      </c>
    </row>
    <row r="1085" customFormat="false" ht="15" hidden="false" customHeight="false" outlineLevel="0" collapsed="false">
      <c r="A1085" s="22" t="n">
        <v>45731</v>
      </c>
      <c r="B1085" s="23" t="s">
        <v>114</v>
      </c>
      <c r="C1085" s="23" t="s">
        <v>122</v>
      </c>
      <c r="D1085" s="24" t="n">
        <v>377.9</v>
      </c>
      <c r="E1085" s="25" t="n">
        <f aca="false">MAX(D1085,0)/1000</f>
        <v>0.3779</v>
      </c>
      <c r="F1085" s="25" t="n">
        <f aca="false">MAX(-D1085,0)/1000</f>
        <v>0</v>
      </c>
      <c r="G1085" s="23" t="str">
        <f aca="false">IF(E1085&gt;0,"ja","nein")</f>
        <v>ja</v>
      </c>
      <c r="H1085" s="26" t="n">
        <v>98.77</v>
      </c>
      <c r="I1085" s="26" t="n">
        <f aca="false">(H1085/10+IF(N1085=2025,Einstellungen!$B$23,Einstellungen!$C$23))*(1+Einstellungen!$B$10)</f>
        <v>31.69922</v>
      </c>
      <c r="J1085" s="25" t="n">
        <f aca="false">E1085*I1085/100</f>
        <v>0.11979135238</v>
      </c>
      <c r="K1085" s="25" t="n">
        <f aca="false">E1085*Einstellungen!$B$5/100</f>
        <v>0.109591</v>
      </c>
      <c r="L1085" s="23" t="str">
        <f aca="false">IF(I1085&lt;Einstellungen!$B$5,"ja","nein")</f>
        <v>nein</v>
      </c>
      <c r="M1085" s="23" t="s">
        <v>125</v>
      </c>
      <c r="N1085" s="23" t="n">
        <v>2025</v>
      </c>
      <c r="O1085" s="23" t="n">
        <v>8</v>
      </c>
    </row>
    <row r="1086" customFormat="false" ht="15" hidden="false" customHeight="false" outlineLevel="0" collapsed="false">
      <c r="A1086" s="22" t="n">
        <v>45731</v>
      </c>
      <c r="B1086" s="23" t="s">
        <v>115</v>
      </c>
      <c r="C1086" s="23" t="s">
        <v>122</v>
      </c>
      <c r="D1086" s="24" t="n">
        <v>300.3</v>
      </c>
      <c r="E1086" s="25" t="n">
        <f aca="false">MAX(D1086,0)/1000</f>
        <v>0.3003</v>
      </c>
      <c r="F1086" s="25" t="n">
        <f aca="false">MAX(-D1086,0)/1000</f>
        <v>0</v>
      </c>
      <c r="G1086" s="23" t="str">
        <f aca="false">IF(E1086&gt;0,"ja","nein")</f>
        <v>ja</v>
      </c>
      <c r="H1086" s="26" t="n">
        <v>86.4</v>
      </c>
      <c r="I1086" s="26" t="n">
        <f aca="false">(H1086/10+IF(N1086=2025,Einstellungen!$B$23,Einstellungen!$C$23))*(1+Einstellungen!$B$10)</f>
        <v>30.22719</v>
      </c>
      <c r="J1086" s="25" t="n">
        <f aca="false">E1086*I1086/100</f>
        <v>0.09077225157</v>
      </c>
      <c r="K1086" s="25" t="n">
        <f aca="false">E1086*Einstellungen!$B$5/100</f>
        <v>0.087087</v>
      </c>
      <c r="L1086" s="23" t="str">
        <f aca="false">IF(I1086&lt;Einstellungen!$B$5,"ja","nein")</f>
        <v>nein</v>
      </c>
      <c r="M1086" s="23" t="s">
        <v>125</v>
      </c>
      <c r="N1086" s="23" t="n">
        <v>2025</v>
      </c>
      <c r="O1086" s="23" t="n">
        <v>9</v>
      </c>
    </row>
    <row r="1087" customFormat="false" ht="15" hidden="false" customHeight="false" outlineLevel="0" collapsed="false">
      <c r="A1087" s="22" t="n">
        <v>45731</v>
      </c>
      <c r="B1087" s="23" t="s">
        <v>116</v>
      </c>
      <c r="C1087" s="23" t="s">
        <v>122</v>
      </c>
      <c r="D1087" s="24" t="n">
        <v>478.3</v>
      </c>
      <c r="E1087" s="25" t="n">
        <f aca="false">MAX(D1087,0)/1000</f>
        <v>0.4783</v>
      </c>
      <c r="F1087" s="25" t="n">
        <f aca="false">MAX(-D1087,0)/1000</f>
        <v>0</v>
      </c>
      <c r="G1087" s="23" t="str">
        <f aca="false">IF(E1087&gt;0,"ja","nein")</f>
        <v>ja</v>
      </c>
      <c r="H1087" s="26" t="n">
        <v>72.39</v>
      </c>
      <c r="I1087" s="26" t="n">
        <f aca="false">(H1087/10+IF(N1087=2025,Einstellungen!$B$23,Einstellungen!$C$23))*(1+Einstellungen!$B$10)</f>
        <v>28.56</v>
      </c>
      <c r="J1087" s="25" t="n">
        <f aca="false">E1087*I1087/100</f>
        <v>0.13660248</v>
      </c>
      <c r="K1087" s="25" t="n">
        <f aca="false">E1087*Einstellungen!$B$5/100</f>
        <v>0.138707</v>
      </c>
      <c r="L1087" s="23" t="str">
        <f aca="false">IF(I1087&lt;Einstellungen!$B$5,"ja","nein")</f>
        <v>ja</v>
      </c>
      <c r="M1087" s="23" t="s">
        <v>125</v>
      </c>
      <c r="N1087" s="23" t="n">
        <v>2025</v>
      </c>
      <c r="O1087" s="23" t="n">
        <v>10</v>
      </c>
    </row>
    <row r="1088" customFormat="false" ht="15" hidden="false" customHeight="false" outlineLevel="0" collapsed="false">
      <c r="A1088" s="22" t="n">
        <v>45731</v>
      </c>
      <c r="B1088" s="23" t="s">
        <v>117</v>
      </c>
      <c r="C1088" s="23" t="s">
        <v>122</v>
      </c>
      <c r="D1088" s="24" t="n">
        <v>282.7</v>
      </c>
      <c r="E1088" s="25" t="n">
        <f aca="false">MAX(D1088,0)/1000</f>
        <v>0.2827</v>
      </c>
      <c r="F1088" s="25" t="n">
        <f aca="false">MAX(-D1088,0)/1000</f>
        <v>0</v>
      </c>
      <c r="G1088" s="23" t="str">
        <f aca="false">IF(E1088&gt;0,"ja","nein")</f>
        <v>ja</v>
      </c>
      <c r="H1088" s="26" t="n">
        <v>67.16</v>
      </c>
      <c r="I1088" s="26" t="n">
        <f aca="false">(H1088/10+IF(N1088=2025,Einstellungen!$B$23,Einstellungen!$C$23))*(1+Einstellungen!$B$10)</f>
        <v>27.93763</v>
      </c>
      <c r="J1088" s="25" t="n">
        <f aca="false">E1088*I1088/100</f>
        <v>0.07897968001</v>
      </c>
      <c r="K1088" s="25" t="n">
        <f aca="false">E1088*Einstellungen!$B$5/100</f>
        <v>0.081983</v>
      </c>
      <c r="L1088" s="23" t="str">
        <f aca="false">IF(I1088&lt;Einstellungen!$B$5,"ja","nein")</f>
        <v>ja</v>
      </c>
      <c r="M1088" s="23" t="s">
        <v>125</v>
      </c>
      <c r="N1088" s="23" t="n">
        <v>2025</v>
      </c>
      <c r="O1088" s="23" t="n">
        <v>11</v>
      </c>
    </row>
    <row r="1089" customFormat="false" ht="15" hidden="false" customHeight="false" outlineLevel="0" collapsed="false">
      <c r="A1089" s="22" t="n">
        <v>45731</v>
      </c>
      <c r="B1089" s="23" t="s">
        <v>118</v>
      </c>
      <c r="C1089" s="23" t="s">
        <v>122</v>
      </c>
      <c r="D1089" s="24" t="n">
        <v>1036</v>
      </c>
      <c r="E1089" s="25" t="n">
        <f aca="false">MAX(D1089,0)/1000</f>
        <v>1.036</v>
      </c>
      <c r="F1089" s="25" t="n">
        <f aca="false">MAX(-D1089,0)/1000</f>
        <v>0</v>
      </c>
      <c r="G1089" s="23" t="str">
        <f aca="false">IF(E1089&gt;0,"ja","nein")</f>
        <v>ja</v>
      </c>
      <c r="H1089" s="26" t="n">
        <v>57.32</v>
      </c>
      <c r="I1089" s="26" t="n">
        <f aca="false">(H1089/10+IF(N1089=2025,Einstellungen!$B$23,Einstellungen!$C$23))*(1+Einstellungen!$B$10)</f>
        <v>26.76667</v>
      </c>
      <c r="J1089" s="25" t="n">
        <f aca="false">E1089*I1089/100</f>
        <v>0.2773027012</v>
      </c>
      <c r="K1089" s="25" t="n">
        <f aca="false">E1089*Einstellungen!$B$5/100</f>
        <v>0.30044</v>
      </c>
      <c r="L1089" s="23" t="str">
        <f aca="false">IF(I1089&lt;Einstellungen!$B$5,"ja","nein")</f>
        <v>ja</v>
      </c>
      <c r="M1089" s="23" t="s">
        <v>125</v>
      </c>
      <c r="N1089" s="23" t="n">
        <v>2025</v>
      </c>
      <c r="O1089" s="23" t="n">
        <v>12</v>
      </c>
    </row>
    <row r="1090" customFormat="false" ht="15" hidden="false" customHeight="false" outlineLevel="0" collapsed="false">
      <c r="A1090" s="22" t="n">
        <v>45731</v>
      </c>
      <c r="B1090" s="23" t="s">
        <v>119</v>
      </c>
      <c r="C1090" s="23" t="s">
        <v>122</v>
      </c>
      <c r="D1090" s="24" t="n">
        <v>515.7</v>
      </c>
      <c r="E1090" s="25" t="n">
        <f aca="false">MAX(D1090,0)/1000</f>
        <v>0.5157</v>
      </c>
      <c r="F1090" s="25" t="n">
        <f aca="false">MAX(-D1090,0)/1000</f>
        <v>0</v>
      </c>
      <c r="G1090" s="23" t="str">
        <f aca="false">IF(E1090&gt;0,"ja","nein")</f>
        <v>ja</v>
      </c>
      <c r="H1090" s="26" t="n">
        <v>48</v>
      </c>
      <c r="I1090" s="26" t="n">
        <f aca="false">(H1090/10+IF(N1090=2025,Einstellungen!$B$23,Einstellungen!$C$23))*(1+Einstellungen!$B$10)</f>
        <v>25.65759</v>
      </c>
      <c r="J1090" s="25" t="n">
        <f aca="false">E1090*I1090/100</f>
        <v>0.13231619163</v>
      </c>
      <c r="K1090" s="25" t="n">
        <f aca="false">E1090*Einstellungen!$B$5/100</f>
        <v>0.149553</v>
      </c>
      <c r="L1090" s="23" t="str">
        <f aca="false">IF(I1090&lt;Einstellungen!$B$5,"ja","nein")</f>
        <v>ja</v>
      </c>
      <c r="M1090" s="23" t="s">
        <v>125</v>
      </c>
      <c r="N1090" s="23" t="n">
        <v>2025</v>
      </c>
      <c r="O1090" s="23" t="n">
        <v>13</v>
      </c>
    </row>
    <row r="1091" customFormat="false" ht="15" hidden="false" customHeight="false" outlineLevel="0" collapsed="false">
      <c r="A1091" s="22" t="n">
        <v>45731</v>
      </c>
      <c r="B1091" s="23" t="s">
        <v>120</v>
      </c>
      <c r="C1091" s="23" t="s">
        <v>122</v>
      </c>
      <c r="D1091" s="24" t="n">
        <v>868.9</v>
      </c>
      <c r="E1091" s="25" t="n">
        <f aca="false">MAX(D1091,0)/1000</f>
        <v>0.8689</v>
      </c>
      <c r="F1091" s="25" t="n">
        <f aca="false">MAX(-D1091,0)/1000</f>
        <v>0</v>
      </c>
      <c r="G1091" s="23" t="str">
        <f aca="false">IF(E1091&gt;0,"ja","nein")</f>
        <v>ja</v>
      </c>
      <c r="H1091" s="26" t="n">
        <v>54.51</v>
      </c>
      <c r="I1091" s="26" t="n">
        <f aca="false">(H1091/10+IF(N1091=2025,Einstellungen!$B$23,Einstellungen!$C$23))*(1+Einstellungen!$B$10)</f>
        <v>26.43228</v>
      </c>
      <c r="J1091" s="25" t="n">
        <f aca="false">E1091*I1091/100</f>
        <v>0.22967008092</v>
      </c>
      <c r="K1091" s="25" t="n">
        <f aca="false">E1091*Einstellungen!$B$5/100</f>
        <v>0.251981</v>
      </c>
      <c r="L1091" s="23" t="str">
        <f aca="false">IF(I1091&lt;Einstellungen!$B$5,"ja","nein")</f>
        <v>ja</v>
      </c>
      <c r="M1091" s="23" t="s">
        <v>125</v>
      </c>
      <c r="N1091" s="23" t="n">
        <v>2025</v>
      </c>
      <c r="O1091" s="23" t="n">
        <v>14</v>
      </c>
    </row>
    <row r="1092" customFormat="false" ht="15" hidden="false" customHeight="false" outlineLevel="0" collapsed="false">
      <c r="A1092" s="22" t="n">
        <v>45731</v>
      </c>
      <c r="B1092" s="23" t="s">
        <v>104</v>
      </c>
      <c r="C1092" s="23" t="s">
        <v>122</v>
      </c>
      <c r="D1092" s="24" t="n">
        <v>332.5</v>
      </c>
      <c r="E1092" s="25" t="n">
        <f aca="false">MAX(D1092,0)/1000</f>
        <v>0.3325</v>
      </c>
      <c r="F1092" s="25" t="n">
        <f aca="false">MAX(-D1092,0)/1000</f>
        <v>0</v>
      </c>
      <c r="G1092" s="23" t="str">
        <f aca="false">IF(E1092&gt;0,"ja","nein")</f>
        <v>ja</v>
      </c>
      <c r="H1092" s="26" t="n">
        <v>70.8</v>
      </c>
      <c r="I1092" s="26" t="n">
        <f aca="false">(H1092/10+IF(N1092=2025,Einstellungen!$B$23,Einstellungen!$C$23))*(1+Einstellungen!$B$10)</f>
        <v>28.37079</v>
      </c>
      <c r="J1092" s="25" t="n">
        <f aca="false">E1092*I1092/100</f>
        <v>0.09433287675</v>
      </c>
      <c r="K1092" s="25" t="n">
        <f aca="false">E1092*Einstellungen!$B$5/100</f>
        <v>0.096425</v>
      </c>
      <c r="L1092" s="23" t="str">
        <f aca="false">IF(I1092&lt;Einstellungen!$B$5,"ja","nein")</f>
        <v>ja</v>
      </c>
      <c r="M1092" s="23" t="s">
        <v>125</v>
      </c>
      <c r="N1092" s="23" t="n">
        <v>2025</v>
      </c>
      <c r="O1092" s="23" t="n">
        <v>15</v>
      </c>
    </row>
    <row r="1093" customFormat="false" ht="15" hidden="false" customHeight="false" outlineLevel="0" collapsed="false">
      <c r="A1093" s="22" t="n">
        <v>45731</v>
      </c>
      <c r="B1093" s="23" t="s">
        <v>105</v>
      </c>
      <c r="C1093" s="23" t="s">
        <v>122</v>
      </c>
      <c r="D1093" s="24" t="n">
        <v>239.2</v>
      </c>
      <c r="E1093" s="25" t="n">
        <f aca="false">MAX(D1093,0)/1000</f>
        <v>0.2392</v>
      </c>
      <c r="F1093" s="25" t="n">
        <f aca="false">MAX(-D1093,0)/1000</f>
        <v>0</v>
      </c>
      <c r="G1093" s="23" t="str">
        <f aca="false">IF(E1093&gt;0,"ja","nein")</f>
        <v>ja</v>
      </c>
      <c r="H1093" s="26" t="n">
        <v>84.24</v>
      </c>
      <c r="I1093" s="26" t="n">
        <f aca="false">(H1093/10+IF(N1093=2025,Einstellungen!$B$23,Einstellungen!$C$23))*(1+Einstellungen!$B$10)</f>
        <v>29.97015</v>
      </c>
      <c r="J1093" s="25" t="n">
        <f aca="false">E1093*I1093/100</f>
        <v>0.0716885988</v>
      </c>
      <c r="K1093" s="25" t="n">
        <f aca="false">E1093*Einstellungen!$B$5/100</f>
        <v>0.069368</v>
      </c>
      <c r="L1093" s="23" t="str">
        <f aca="false">IF(I1093&lt;Einstellungen!$B$5,"ja","nein")</f>
        <v>nein</v>
      </c>
      <c r="M1093" s="23" t="s">
        <v>125</v>
      </c>
      <c r="N1093" s="23" t="n">
        <v>2025</v>
      </c>
      <c r="O1093" s="23" t="n">
        <v>16</v>
      </c>
    </row>
    <row r="1094" customFormat="false" ht="15" hidden="false" customHeight="false" outlineLevel="0" collapsed="false">
      <c r="A1094" s="22" t="n">
        <v>45731</v>
      </c>
      <c r="B1094" s="23" t="s">
        <v>97</v>
      </c>
      <c r="C1094" s="23" t="s">
        <v>122</v>
      </c>
      <c r="D1094" s="24" t="n">
        <v>580.6</v>
      </c>
      <c r="E1094" s="25" t="n">
        <f aca="false">MAX(D1094,0)/1000</f>
        <v>0.5806</v>
      </c>
      <c r="F1094" s="25" t="n">
        <f aca="false">MAX(-D1094,0)/1000</f>
        <v>0</v>
      </c>
      <c r="G1094" s="23" t="str">
        <f aca="false">IF(E1094&gt;0,"ja","nein")</f>
        <v>ja</v>
      </c>
      <c r="H1094" s="26" t="n">
        <v>121.91</v>
      </c>
      <c r="I1094" s="26" t="n">
        <f aca="false">(H1094/10+IF(N1094=2025,Einstellungen!$B$23,Einstellungen!$C$23))*(1+Einstellungen!$B$10)</f>
        <v>34.45288</v>
      </c>
      <c r="J1094" s="25" t="n">
        <f aca="false">E1094*I1094/100</f>
        <v>0.20003342128</v>
      </c>
      <c r="K1094" s="25" t="n">
        <f aca="false">E1094*Einstellungen!$B$5/100</f>
        <v>0.168374</v>
      </c>
      <c r="L1094" s="23" t="str">
        <f aca="false">IF(I1094&lt;Einstellungen!$B$5,"ja","nein")</f>
        <v>nein</v>
      </c>
      <c r="M1094" s="23" t="s">
        <v>125</v>
      </c>
      <c r="N1094" s="23" t="n">
        <v>2025</v>
      </c>
      <c r="O1094" s="23" t="n">
        <v>17</v>
      </c>
    </row>
    <row r="1095" customFormat="false" ht="15" hidden="false" customHeight="false" outlineLevel="0" collapsed="false">
      <c r="A1095" s="22" t="n">
        <v>45731</v>
      </c>
      <c r="B1095" s="23" t="s">
        <v>99</v>
      </c>
      <c r="C1095" s="23" t="s">
        <v>122</v>
      </c>
      <c r="D1095" s="24" t="n">
        <v>612.2</v>
      </c>
      <c r="E1095" s="25" t="n">
        <f aca="false">MAX(D1095,0)/1000</f>
        <v>0.6122</v>
      </c>
      <c r="F1095" s="25" t="n">
        <f aca="false">MAX(-D1095,0)/1000</f>
        <v>0</v>
      </c>
      <c r="G1095" s="23" t="str">
        <f aca="false">IF(E1095&gt;0,"ja","nein")</f>
        <v>ja</v>
      </c>
      <c r="H1095" s="26" t="n">
        <v>130.3</v>
      </c>
      <c r="I1095" s="26" t="n">
        <f aca="false">(H1095/10+IF(N1095=2025,Einstellungen!$B$23,Einstellungen!$C$23))*(1+Einstellungen!$B$10)</f>
        <v>35.45129</v>
      </c>
      <c r="J1095" s="25" t="n">
        <f aca="false">E1095*I1095/100</f>
        <v>0.21703279738</v>
      </c>
      <c r="K1095" s="25" t="n">
        <f aca="false">E1095*Einstellungen!$B$5/100</f>
        <v>0.177538</v>
      </c>
      <c r="L1095" s="23" t="str">
        <f aca="false">IF(I1095&lt;Einstellungen!$B$5,"ja","nein")</f>
        <v>nein</v>
      </c>
      <c r="M1095" s="23" t="s">
        <v>125</v>
      </c>
      <c r="N1095" s="23" t="n">
        <v>2025</v>
      </c>
      <c r="O1095" s="23" t="n">
        <v>18</v>
      </c>
    </row>
    <row r="1096" customFormat="false" ht="15" hidden="false" customHeight="false" outlineLevel="0" collapsed="false">
      <c r="A1096" s="22" t="n">
        <v>45731</v>
      </c>
      <c r="B1096" s="23" t="s">
        <v>100</v>
      </c>
      <c r="C1096" s="23" t="s">
        <v>122</v>
      </c>
      <c r="D1096" s="24" t="n">
        <v>611.6</v>
      </c>
      <c r="E1096" s="25" t="n">
        <f aca="false">MAX(D1096,0)/1000</f>
        <v>0.6116</v>
      </c>
      <c r="F1096" s="25" t="n">
        <f aca="false">MAX(-D1096,0)/1000</f>
        <v>0</v>
      </c>
      <c r="G1096" s="23" t="str">
        <f aca="false">IF(E1096&gt;0,"ja","nein")</f>
        <v>ja</v>
      </c>
      <c r="H1096" s="26" t="n">
        <v>132.96</v>
      </c>
      <c r="I1096" s="26" t="n">
        <f aca="false">(H1096/10+IF(N1096=2025,Einstellungen!$B$23,Einstellungen!$C$23))*(1+Einstellungen!$B$10)</f>
        <v>35.76783</v>
      </c>
      <c r="J1096" s="25" t="n">
        <f aca="false">E1096*I1096/100</f>
        <v>0.21875604828</v>
      </c>
      <c r="K1096" s="25" t="n">
        <f aca="false">E1096*Einstellungen!$B$5/100</f>
        <v>0.177364</v>
      </c>
      <c r="L1096" s="23" t="str">
        <f aca="false">IF(I1096&lt;Einstellungen!$B$5,"ja","nein")</f>
        <v>nein</v>
      </c>
      <c r="M1096" s="23" t="s">
        <v>125</v>
      </c>
      <c r="N1096" s="23" t="n">
        <v>2025</v>
      </c>
      <c r="O1096" s="23" t="n">
        <v>19</v>
      </c>
    </row>
    <row r="1097" customFormat="false" ht="15" hidden="false" customHeight="false" outlineLevel="0" collapsed="false">
      <c r="A1097" s="22" t="n">
        <v>45731</v>
      </c>
      <c r="B1097" s="23" t="s">
        <v>92</v>
      </c>
      <c r="C1097" s="23" t="s">
        <v>122</v>
      </c>
      <c r="D1097" s="24" t="n">
        <v>569.7</v>
      </c>
      <c r="E1097" s="25" t="n">
        <f aca="false">MAX(D1097,0)/1000</f>
        <v>0.5697</v>
      </c>
      <c r="F1097" s="25" t="n">
        <f aca="false">MAX(-D1097,0)/1000</f>
        <v>0</v>
      </c>
      <c r="G1097" s="23" t="str">
        <f aca="false">IF(E1097&gt;0,"ja","nein")</f>
        <v>ja</v>
      </c>
      <c r="H1097" s="26" t="n">
        <v>121.46</v>
      </c>
      <c r="I1097" s="26" t="n">
        <f aca="false">(H1097/10+IF(N1097=2025,Einstellungen!$B$23,Einstellungen!$C$23))*(1+Einstellungen!$B$10)</f>
        <v>34.39933</v>
      </c>
      <c r="J1097" s="25" t="n">
        <f aca="false">E1097*I1097/100</f>
        <v>0.19597298301</v>
      </c>
      <c r="K1097" s="25" t="n">
        <f aca="false">E1097*Einstellungen!$B$5/100</f>
        <v>0.165213</v>
      </c>
      <c r="L1097" s="23" t="str">
        <f aca="false">IF(I1097&lt;Einstellungen!$B$5,"ja","nein")</f>
        <v>nein</v>
      </c>
      <c r="M1097" s="23" t="s">
        <v>125</v>
      </c>
      <c r="N1097" s="23" t="n">
        <v>2025</v>
      </c>
      <c r="O1097" s="23" t="n">
        <v>20</v>
      </c>
    </row>
    <row r="1098" customFormat="false" ht="15" hidden="false" customHeight="false" outlineLevel="0" collapsed="false">
      <c r="A1098" s="22" t="n">
        <v>45731</v>
      </c>
      <c r="B1098" s="23" t="s">
        <v>95</v>
      </c>
      <c r="C1098" s="23" t="s">
        <v>122</v>
      </c>
      <c r="D1098" s="24" t="n">
        <v>524.3</v>
      </c>
      <c r="E1098" s="25" t="n">
        <f aca="false">MAX(D1098,0)/1000</f>
        <v>0.5243</v>
      </c>
      <c r="F1098" s="25" t="n">
        <f aca="false">MAX(-D1098,0)/1000</f>
        <v>0</v>
      </c>
      <c r="G1098" s="23" t="str">
        <f aca="false">IF(E1098&gt;0,"ja","nein")</f>
        <v>ja</v>
      </c>
      <c r="H1098" s="26" t="n">
        <v>108.5</v>
      </c>
      <c r="I1098" s="26" t="n">
        <f aca="false">(H1098/10+IF(N1098=2025,Einstellungen!$B$23,Einstellungen!$C$23))*(1+Einstellungen!$B$10)</f>
        <v>32.85709</v>
      </c>
      <c r="J1098" s="25" t="n">
        <f aca="false">E1098*I1098/100</f>
        <v>0.17226972287</v>
      </c>
      <c r="K1098" s="25" t="n">
        <f aca="false">E1098*Einstellungen!$B$5/100</f>
        <v>0.152047</v>
      </c>
      <c r="L1098" s="23" t="str">
        <f aca="false">IF(I1098&lt;Einstellungen!$B$5,"ja","nein")</f>
        <v>nein</v>
      </c>
      <c r="M1098" s="23" t="s">
        <v>125</v>
      </c>
      <c r="N1098" s="23" t="n">
        <v>2025</v>
      </c>
      <c r="O1098" s="23" t="n">
        <v>21</v>
      </c>
    </row>
    <row r="1099" customFormat="false" ht="15" hidden="false" customHeight="false" outlineLevel="0" collapsed="false">
      <c r="A1099" s="22" t="n">
        <v>45731</v>
      </c>
      <c r="B1099" s="23" t="s">
        <v>96</v>
      </c>
      <c r="C1099" s="23" t="s">
        <v>122</v>
      </c>
      <c r="D1099" s="24" t="n">
        <v>423.1</v>
      </c>
      <c r="E1099" s="25" t="n">
        <f aca="false">MAX(D1099,0)/1000</f>
        <v>0.4231</v>
      </c>
      <c r="F1099" s="25" t="n">
        <f aca="false">MAX(-D1099,0)/1000</f>
        <v>0</v>
      </c>
      <c r="G1099" s="23" t="str">
        <f aca="false">IF(E1099&gt;0,"ja","nein")</f>
        <v>ja</v>
      </c>
      <c r="H1099" s="26" t="n">
        <v>105.02</v>
      </c>
      <c r="I1099" s="26" t="n">
        <f aca="false">(H1099/10+IF(N1099=2025,Einstellungen!$B$23,Einstellungen!$C$23))*(1+Einstellungen!$B$10)</f>
        <v>32.44297</v>
      </c>
      <c r="J1099" s="25" t="n">
        <f aca="false">E1099*I1099/100</f>
        <v>0.13726620607</v>
      </c>
      <c r="K1099" s="25" t="n">
        <f aca="false">E1099*Einstellungen!$B$5/100</f>
        <v>0.122699</v>
      </c>
      <c r="L1099" s="23" t="str">
        <f aca="false">IF(I1099&lt;Einstellungen!$B$5,"ja","nein")</f>
        <v>nein</v>
      </c>
      <c r="M1099" s="23" t="s">
        <v>125</v>
      </c>
      <c r="N1099" s="23" t="n">
        <v>2025</v>
      </c>
      <c r="O1099" s="23" t="n">
        <v>22</v>
      </c>
    </row>
    <row r="1100" customFormat="false" ht="15" hidden="false" customHeight="false" outlineLevel="0" collapsed="false">
      <c r="A1100" s="22" t="n">
        <v>45731</v>
      </c>
      <c r="B1100" s="23" t="s">
        <v>101</v>
      </c>
      <c r="C1100" s="23" t="s">
        <v>122</v>
      </c>
      <c r="D1100" s="24" t="n">
        <v>353.7</v>
      </c>
      <c r="E1100" s="25" t="n">
        <f aca="false">MAX(D1100,0)/1000</f>
        <v>0.3537</v>
      </c>
      <c r="F1100" s="25" t="n">
        <f aca="false">MAX(-D1100,0)/1000</f>
        <v>0</v>
      </c>
      <c r="G1100" s="23" t="str">
        <f aca="false">IF(E1100&gt;0,"ja","nein")</f>
        <v>ja</v>
      </c>
      <c r="H1100" s="26" t="n">
        <v>95.25</v>
      </c>
      <c r="I1100" s="26" t="n">
        <f aca="false">(H1100/10+IF(N1100=2025,Einstellungen!$B$23,Einstellungen!$C$23))*(1+Einstellungen!$B$10)</f>
        <v>31.28034</v>
      </c>
      <c r="J1100" s="25" t="n">
        <f aca="false">E1100*I1100/100</f>
        <v>0.11063856258</v>
      </c>
      <c r="K1100" s="25" t="n">
        <f aca="false">E1100*Einstellungen!$B$5/100</f>
        <v>0.102573</v>
      </c>
      <c r="L1100" s="23" t="str">
        <f aca="false">IF(I1100&lt;Einstellungen!$B$5,"ja","nein")</f>
        <v>nein</v>
      </c>
      <c r="M1100" s="23" t="s">
        <v>125</v>
      </c>
      <c r="N1100" s="23" t="n">
        <v>2025</v>
      </c>
      <c r="O1100" s="23" t="n">
        <v>23</v>
      </c>
    </row>
    <row r="1101" customFormat="false" ht="15" hidden="false" customHeight="false" outlineLevel="0" collapsed="false">
      <c r="A1101" s="22" t="n">
        <v>45732</v>
      </c>
      <c r="B1101" s="23" t="s">
        <v>102</v>
      </c>
      <c r="C1101" s="23" t="s">
        <v>124</v>
      </c>
      <c r="D1101" s="24" t="n">
        <v>327.5</v>
      </c>
      <c r="E1101" s="25" t="n">
        <f aca="false">MAX(D1101,0)/1000</f>
        <v>0.3275</v>
      </c>
      <c r="F1101" s="25" t="n">
        <f aca="false">MAX(-D1101,0)/1000</f>
        <v>0</v>
      </c>
      <c r="G1101" s="23" t="str">
        <f aca="false">IF(E1101&gt;0,"ja","nein")</f>
        <v>ja</v>
      </c>
      <c r="H1101" s="26" t="n">
        <v>90.01</v>
      </c>
      <c r="I1101" s="26" t="n">
        <f aca="false">(H1101/10+IF(N1101=2025,Einstellungen!$B$23,Einstellungen!$C$23))*(1+Einstellungen!$B$10)</f>
        <v>30.65678</v>
      </c>
      <c r="J1101" s="25" t="n">
        <f aca="false">E1101*I1101/100</f>
        <v>0.1004009545</v>
      </c>
      <c r="K1101" s="25" t="n">
        <f aca="false">E1101*Einstellungen!$B$5/100</f>
        <v>0.094975</v>
      </c>
      <c r="L1101" s="23" t="str">
        <f aca="false">IF(I1101&lt;Einstellungen!$B$5,"ja","nein")</f>
        <v>nein</v>
      </c>
      <c r="M1101" s="23" t="s">
        <v>125</v>
      </c>
      <c r="N1101" s="23" t="n">
        <v>2025</v>
      </c>
      <c r="O1101" s="23" t="n">
        <v>0</v>
      </c>
    </row>
    <row r="1102" customFormat="false" ht="15" hidden="false" customHeight="false" outlineLevel="0" collapsed="false">
      <c r="A1102" s="22" t="n">
        <v>45732</v>
      </c>
      <c r="B1102" s="23" t="s">
        <v>107</v>
      </c>
      <c r="C1102" s="23" t="s">
        <v>124</v>
      </c>
      <c r="D1102" s="24" t="n">
        <v>303.9</v>
      </c>
      <c r="E1102" s="25" t="n">
        <f aca="false">MAX(D1102,0)/1000</f>
        <v>0.3039</v>
      </c>
      <c r="F1102" s="25" t="n">
        <f aca="false">MAX(-D1102,0)/1000</f>
        <v>0</v>
      </c>
      <c r="G1102" s="23" t="str">
        <f aca="false">IF(E1102&gt;0,"ja","nein")</f>
        <v>ja</v>
      </c>
      <c r="H1102" s="26" t="n">
        <v>85.79</v>
      </c>
      <c r="I1102" s="26" t="n">
        <f aca="false">(H1102/10+IF(N1102=2025,Einstellungen!$B$23,Einstellungen!$C$23))*(1+Einstellungen!$B$10)</f>
        <v>30.1546</v>
      </c>
      <c r="J1102" s="25" t="n">
        <f aca="false">E1102*I1102/100</f>
        <v>0.0916398294</v>
      </c>
      <c r="K1102" s="25" t="n">
        <f aca="false">E1102*Einstellungen!$B$5/100</f>
        <v>0.088131</v>
      </c>
      <c r="L1102" s="23" t="str">
        <f aca="false">IF(I1102&lt;Einstellungen!$B$5,"ja","nein")</f>
        <v>nein</v>
      </c>
      <c r="M1102" s="23" t="s">
        <v>125</v>
      </c>
      <c r="N1102" s="23" t="n">
        <v>2025</v>
      </c>
      <c r="O1102" s="23" t="n">
        <v>1</v>
      </c>
    </row>
    <row r="1103" customFormat="false" ht="15" hidden="false" customHeight="false" outlineLevel="0" collapsed="false">
      <c r="A1103" s="22" t="n">
        <v>45732</v>
      </c>
      <c r="B1103" s="23" t="s">
        <v>108</v>
      </c>
      <c r="C1103" s="23" t="s">
        <v>124</v>
      </c>
      <c r="D1103" s="24" t="n">
        <v>287.3</v>
      </c>
      <c r="E1103" s="25" t="n">
        <f aca="false">MAX(D1103,0)/1000</f>
        <v>0.2873</v>
      </c>
      <c r="F1103" s="25" t="n">
        <f aca="false">MAX(-D1103,0)/1000</f>
        <v>0</v>
      </c>
      <c r="G1103" s="23" t="str">
        <f aca="false">IF(E1103&gt;0,"ja","nein")</f>
        <v>ja</v>
      </c>
      <c r="H1103" s="26" t="n">
        <v>79.62</v>
      </c>
      <c r="I1103" s="26" t="n">
        <f aca="false">(H1103/10+IF(N1103=2025,Einstellungen!$B$23,Einstellungen!$C$23))*(1+Einstellungen!$B$10)</f>
        <v>29.42037</v>
      </c>
      <c r="J1103" s="25" t="n">
        <f aca="false">E1103*I1103/100</f>
        <v>0.08452472301</v>
      </c>
      <c r="K1103" s="25" t="n">
        <f aca="false">E1103*Einstellungen!$B$5/100</f>
        <v>0.083317</v>
      </c>
      <c r="L1103" s="23" t="str">
        <f aca="false">IF(I1103&lt;Einstellungen!$B$5,"ja","nein")</f>
        <v>nein</v>
      </c>
      <c r="M1103" s="23" t="s">
        <v>125</v>
      </c>
      <c r="N1103" s="23" t="n">
        <v>2025</v>
      </c>
      <c r="O1103" s="23" t="n">
        <v>2</v>
      </c>
    </row>
    <row r="1104" customFormat="false" ht="15" hidden="false" customHeight="false" outlineLevel="0" collapsed="false">
      <c r="A1104" s="22" t="n">
        <v>45732</v>
      </c>
      <c r="B1104" s="23" t="s">
        <v>109</v>
      </c>
      <c r="C1104" s="23" t="s">
        <v>124</v>
      </c>
      <c r="D1104" s="24" t="n">
        <v>212.7</v>
      </c>
      <c r="E1104" s="25" t="n">
        <f aca="false">MAX(D1104,0)/1000</f>
        <v>0.2127</v>
      </c>
      <c r="F1104" s="25" t="n">
        <f aca="false">MAX(-D1104,0)/1000</f>
        <v>0</v>
      </c>
      <c r="G1104" s="23" t="str">
        <f aca="false">IF(E1104&gt;0,"ja","nein")</f>
        <v>ja</v>
      </c>
      <c r="H1104" s="26" t="n">
        <v>78.18</v>
      </c>
      <c r="I1104" s="26" t="n">
        <f aca="false">(H1104/10+IF(N1104=2025,Einstellungen!$B$23,Einstellungen!$C$23))*(1+Einstellungen!$B$10)</f>
        <v>29.24901</v>
      </c>
      <c r="J1104" s="25" t="n">
        <f aca="false">E1104*I1104/100</f>
        <v>0.06221264427</v>
      </c>
      <c r="K1104" s="25" t="n">
        <f aca="false">E1104*Einstellungen!$B$5/100</f>
        <v>0.061683</v>
      </c>
      <c r="L1104" s="23" t="str">
        <f aca="false">IF(I1104&lt;Einstellungen!$B$5,"ja","nein")</f>
        <v>nein</v>
      </c>
      <c r="M1104" s="23" t="s">
        <v>125</v>
      </c>
      <c r="N1104" s="23" t="n">
        <v>2025</v>
      </c>
      <c r="O1104" s="23" t="n">
        <v>3</v>
      </c>
    </row>
    <row r="1105" customFormat="false" ht="15" hidden="false" customHeight="false" outlineLevel="0" collapsed="false">
      <c r="A1105" s="22" t="n">
        <v>45732</v>
      </c>
      <c r="B1105" s="23" t="s">
        <v>110</v>
      </c>
      <c r="C1105" s="23" t="s">
        <v>124</v>
      </c>
      <c r="D1105" s="24" t="n">
        <v>266.3</v>
      </c>
      <c r="E1105" s="25" t="n">
        <f aca="false">MAX(D1105,0)/1000</f>
        <v>0.2663</v>
      </c>
      <c r="F1105" s="25" t="n">
        <f aca="false">MAX(-D1105,0)/1000</f>
        <v>0</v>
      </c>
      <c r="G1105" s="23" t="str">
        <f aca="false">IF(E1105&gt;0,"ja","nein")</f>
        <v>ja</v>
      </c>
      <c r="H1105" s="26" t="n">
        <v>78.6</v>
      </c>
      <c r="I1105" s="26" t="n">
        <f aca="false">(H1105/10+IF(N1105=2025,Einstellungen!$B$23,Einstellungen!$C$23))*(1+Einstellungen!$B$10)</f>
        <v>29.29899</v>
      </c>
      <c r="J1105" s="25" t="n">
        <f aca="false">E1105*I1105/100</f>
        <v>0.07802321037</v>
      </c>
      <c r="K1105" s="25" t="n">
        <f aca="false">E1105*Einstellungen!$B$5/100</f>
        <v>0.077227</v>
      </c>
      <c r="L1105" s="23" t="str">
        <f aca="false">IF(I1105&lt;Einstellungen!$B$5,"ja","nein")</f>
        <v>nein</v>
      </c>
      <c r="M1105" s="23" t="s">
        <v>125</v>
      </c>
      <c r="N1105" s="23" t="n">
        <v>2025</v>
      </c>
      <c r="O1105" s="23" t="n">
        <v>4</v>
      </c>
    </row>
    <row r="1106" customFormat="false" ht="15" hidden="false" customHeight="false" outlineLevel="0" collapsed="false">
      <c r="A1106" s="22" t="n">
        <v>45732</v>
      </c>
      <c r="B1106" s="23" t="s">
        <v>111</v>
      </c>
      <c r="C1106" s="23" t="s">
        <v>124</v>
      </c>
      <c r="D1106" s="24" t="n">
        <v>261</v>
      </c>
      <c r="E1106" s="25" t="n">
        <f aca="false">MAX(D1106,0)/1000</f>
        <v>0.261</v>
      </c>
      <c r="F1106" s="25" t="n">
        <f aca="false">MAX(-D1106,0)/1000</f>
        <v>0</v>
      </c>
      <c r="G1106" s="23" t="str">
        <f aca="false">IF(E1106&gt;0,"ja","nein")</f>
        <v>ja</v>
      </c>
      <c r="H1106" s="26" t="n">
        <v>80.51</v>
      </c>
      <c r="I1106" s="26" t="n">
        <f aca="false">(H1106/10+IF(N1106=2025,Einstellungen!$B$23,Einstellungen!$C$23))*(1+Einstellungen!$B$10)</f>
        <v>29.52628</v>
      </c>
      <c r="J1106" s="25" t="n">
        <f aca="false">E1106*I1106/100</f>
        <v>0.0770635908</v>
      </c>
      <c r="K1106" s="25" t="n">
        <f aca="false">E1106*Einstellungen!$B$5/100</f>
        <v>0.07569</v>
      </c>
      <c r="L1106" s="23" t="str">
        <f aca="false">IF(I1106&lt;Einstellungen!$B$5,"ja","nein")</f>
        <v>nein</v>
      </c>
      <c r="M1106" s="23" t="s">
        <v>125</v>
      </c>
      <c r="N1106" s="23" t="n">
        <v>2025</v>
      </c>
      <c r="O1106" s="23" t="n">
        <v>5</v>
      </c>
    </row>
    <row r="1107" customFormat="false" ht="15" hidden="false" customHeight="false" outlineLevel="0" collapsed="false">
      <c r="A1107" s="22" t="n">
        <v>45732</v>
      </c>
      <c r="B1107" s="23" t="s">
        <v>112</v>
      </c>
      <c r="C1107" s="23" t="s">
        <v>124</v>
      </c>
      <c r="D1107" s="24" t="n">
        <v>303.3</v>
      </c>
      <c r="E1107" s="25" t="n">
        <f aca="false">MAX(D1107,0)/1000</f>
        <v>0.3033</v>
      </c>
      <c r="F1107" s="25" t="n">
        <f aca="false">MAX(-D1107,0)/1000</f>
        <v>0</v>
      </c>
      <c r="G1107" s="23" t="str">
        <f aca="false">IF(E1107&gt;0,"ja","nein")</f>
        <v>ja</v>
      </c>
      <c r="H1107" s="26" t="n">
        <v>85.14</v>
      </c>
      <c r="I1107" s="26" t="n">
        <f aca="false">(H1107/10+IF(N1107=2025,Einstellungen!$B$23,Einstellungen!$C$23))*(1+Einstellungen!$B$10)</f>
        <v>30.07725</v>
      </c>
      <c r="J1107" s="25" t="n">
        <f aca="false">E1107*I1107/100</f>
        <v>0.09122429925</v>
      </c>
      <c r="K1107" s="25" t="n">
        <f aca="false">E1107*Einstellungen!$B$5/100</f>
        <v>0.087957</v>
      </c>
      <c r="L1107" s="23" t="str">
        <f aca="false">IF(I1107&lt;Einstellungen!$B$5,"ja","nein")</f>
        <v>nein</v>
      </c>
      <c r="M1107" s="23" t="s">
        <v>125</v>
      </c>
      <c r="N1107" s="23" t="n">
        <v>2025</v>
      </c>
      <c r="O1107" s="23" t="n">
        <v>6</v>
      </c>
    </row>
    <row r="1108" customFormat="false" ht="15" hidden="false" customHeight="false" outlineLevel="0" collapsed="false">
      <c r="A1108" s="22" t="n">
        <v>45732</v>
      </c>
      <c r="B1108" s="23" t="s">
        <v>113</v>
      </c>
      <c r="C1108" s="23" t="s">
        <v>124</v>
      </c>
      <c r="D1108" s="24" t="n">
        <v>279.1</v>
      </c>
      <c r="E1108" s="25" t="n">
        <f aca="false">MAX(D1108,0)/1000</f>
        <v>0.2791</v>
      </c>
      <c r="F1108" s="25" t="n">
        <f aca="false">MAX(-D1108,0)/1000</f>
        <v>0</v>
      </c>
      <c r="G1108" s="23" t="str">
        <f aca="false">IF(E1108&gt;0,"ja","nein")</f>
        <v>ja</v>
      </c>
      <c r="H1108" s="26" t="n">
        <v>82.07</v>
      </c>
      <c r="I1108" s="26" t="n">
        <f aca="false">(H1108/10+IF(N1108=2025,Einstellungen!$B$23,Einstellungen!$C$23))*(1+Einstellungen!$B$10)</f>
        <v>29.71192</v>
      </c>
      <c r="J1108" s="25" t="n">
        <f aca="false">E1108*I1108/100</f>
        <v>0.08292596872</v>
      </c>
      <c r="K1108" s="25" t="n">
        <f aca="false">E1108*Einstellungen!$B$5/100</f>
        <v>0.080939</v>
      </c>
      <c r="L1108" s="23" t="str">
        <f aca="false">IF(I1108&lt;Einstellungen!$B$5,"ja","nein")</f>
        <v>nein</v>
      </c>
      <c r="M1108" s="23" t="s">
        <v>125</v>
      </c>
      <c r="N1108" s="23" t="n">
        <v>2025</v>
      </c>
      <c r="O1108" s="23" t="n">
        <v>7</v>
      </c>
    </row>
    <row r="1109" customFormat="false" ht="15" hidden="false" customHeight="false" outlineLevel="0" collapsed="false">
      <c r="A1109" s="22" t="n">
        <v>45732</v>
      </c>
      <c r="B1109" s="23" t="s">
        <v>114</v>
      </c>
      <c r="C1109" s="23" t="s">
        <v>124</v>
      </c>
      <c r="D1109" s="24" t="n">
        <v>386.2</v>
      </c>
      <c r="E1109" s="25" t="n">
        <f aca="false">MAX(D1109,0)/1000</f>
        <v>0.3862</v>
      </c>
      <c r="F1109" s="25" t="n">
        <f aca="false">MAX(-D1109,0)/1000</f>
        <v>0</v>
      </c>
      <c r="G1109" s="23" t="str">
        <f aca="false">IF(E1109&gt;0,"ja","nein")</f>
        <v>ja</v>
      </c>
      <c r="H1109" s="26" t="n">
        <v>77.95</v>
      </c>
      <c r="I1109" s="26" t="n">
        <f aca="false">(H1109/10+IF(N1109=2025,Einstellungen!$B$23,Einstellungen!$C$23))*(1+Einstellungen!$B$10)</f>
        <v>29.22164</v>
      </c>
      <c r="J1109" s="25" t="n">
        <f aca="false">E1109*I1109/100</f>
        <v>0.11285397368</v>
      </c>
      <c r="K1109" s="25" t="n">
        <f aca="false">E1109*Einstellungen!$B$5/100</f>
        <v>0.111998</v>
      </c>
      <c r="L1109" s="23" t="str">
        <f aca="false">IF(I1109&lt;Einstellungen!$B$5,"ja","nein")</f>
        <v>nein</v>
      </c>
      <c r="M1109" s="23" t="s">
        <v>125</v>
      </c>
      <c r="N1109" s="23" t="n">
        <v>2025</v>
      </c>
      <c r="O1109" s="23" t="n">
        <v>8</v>
      </c>
    </row>
    <row r="1110" customFormat="false" ht="15" hidden="false" customHeight="false" outlineLevel="0" collapsed="false">
      <c r="A1110" s="22" t="n">
        <v>45732</v>
      </c>
      <c r="B1110" s="23" t="s">
        <v>115</v>
      </c>
      <c r="C1110" s="23" t="s">
        <v>124</v>
      </c>
      <c r="D1110" s="24" t="n">
        <v>525.2</v>
      </c>
      <c r="E1110" s="25" t="n">
        <f aca="false">MAX(D1110,0)/1000</f>
        <v>0.5252</v>
      </c>
      <c r="F1110" s="25" t="n">
        <f aca="false">MAX(-D1110,0)/1000</f>
        <v>0</v>
      </c>
      <c r="G1110" s="23" t="str">
        <f aca="false">IF(E1110&gt;0,"ja","nein")</f>
        <v>ja</v>
      </c>
      <c r="H1110" s="26" t="n">
        <v>56.9</v>
      </c>
      <c r="I1110" s="26" t="n">
        <f aca="false">(H1110/10+IF(N1110=2025,Einstellungen!$B$23,Einstellungen!$C$23))*(1+Einstellungen!$B$10)</f>
        <v>26.71669</v>
      </c>
      <c r="J1110" s="25" t="n">
        <f aca="false">E1110*I1110/100</f>
        <v>0.14031605588</v>
      </c>
      <c r="K1110" s="25" t="n">
        <f aca="false">E1110*Einstellungen!$B$5/100</f>
        <v>0.152308</v>
      </c>
      <c r="L1110" s="23" t="str">
        <f aca="false">IF(I1110&lt;Einstellungen!$B$5,"ja","nein")</f>
        <v>ja</v>
      </c>
      <c r="M1110" s="23" t="s">
        <v>125</v>
      </c>
      <c r="N1110" s="23" t="n">
        <v>2025</v>
      </c>
      <c r="O1110" s="23" t="n">
        <v>9</v>
      </c>
    </row>
    <row r="1111" customFormat="false" ht="15" hidden="false" customHeight="false" outlineLevel="0" collapsed="false">
      <c r="A1111" s="22" t="n">
        <v>45732</v>
      </c>
      <c r="B1111" s="23" t="s">
        <v>116</v>
      </c>
      <c r="C1111" s="23" t="s">
        <v>124</v>
      </c>
      <c r="D1111" s="24" t="n">
        <v>-928.7</v>
      </c>
      <c r="E1111" s="25" t="n">
        <f aca="false">MAX(D1111,0)/1000</f>
        <v>0</v>
      </c>
      <c r="F1111" s="25" t="n">
        <f aca="false">MAX(-D1111,0)/1000</f>
        <v>0.9287</v>
      </c>
      <c r="G1111" s="23" t="str">
        <f aca="false">IF(E1111&gt;0,"ja","nein")</f>
        <v>nein</v>
      </c>
      <c r="H1111" s="26" t="n">
        <v>24.09</v>
      </c>
      <c r="I1111" s="26" t="n">
        <f aca="false">(H1111/10+IF(N1111=2025,Einstellungen!$B$23,Einstellungen!$C$23))*(1+Einstellungen!$B$10)</f>
        <v>22.8123</v>
      </c>
      <c r="J1111" s="25" t="n">
        <f aca="false">E1111*I1111/100</f>
        <v>0</v>
      </c>
      <c r="K1111" s="25" t="n">
        <f aca="false">E1111*Einstellungen!$B$5/100</f>
        <v>0</v>
      </c>
      <c r="L1111" s="23" t="str">
        <f aca="false">IF(I1111&lt;Einstellungen!$B$5,"ja","nein")</f>
        <v>ja</v>
      </c>
      <c r="M1111" s="23" t="s">
        <v>125</v>
      </c>
      <c r="N1111" s="23" t="n">
        <v>2025</v>
      </c>
      <c r="O1111" s="23" t="n">
        <v>10</v>
      </c>
    </row>
    <row r="1112" customFormat="false" ht="15" hidden="false" customHeight="false" outlineLevel="0" collapsed="false">
      <c r="A1112" s="22" t="n">
        <v>45732</v>
      </c>
      <c r="B1112" s="23" t="s">
        <v>117</v>
      </c>
      <c r="C1112" s="23" t="s">
        <v>124</v>
      </c>
      <c r="D1112" s="24" t="n">
        <v>-289.8</v>
      </c>
      <c r="E1112" s="25" t="n">
        <f aca="false">MAX(D1112,0)/1000</f>
        <v>0</v>
      </c>
      <c r="F1112" s="25" t="n">
        <f aca="false">MAX(-D1112,0)/1000</f>
        <v>0.2898</v>
      </c>
      <c r="G1112" s="23" t="str">
        <f aca="false">IF(E1112&gt;0,"ja","nein")</f>
        <v>nein</v>
      </c>
      <c r="H1112" s="26" t="n">
        <v>2.9</v>
      </c>
      <c r="I1112" s="26" t="n">
        <f aca="false">(H1112/10+IF(N1112=2025,Einstellungen!$B$23,Einstellungen!$C$23))*(1+Einstellungen!$B$10)</f>
        <v>20.29069</v>
      </c>
      <c r="J1112" s="25" t="n">
        <f aca="false">E1112*I1112/100</f>
        <v>0</v>
      </c>
      <c r="K1112" s="25" t="n">
        <f aca="false">E1112*Einstellungen!$B$5/100</f>
        <v>0</v>
      </c>
      <c r="L1112" s="23" t="str">
        <f aca="false">IF(I1112&lt;Einstellungen!$B$5,"ja","nein")</f>
        <v>ja</v>
      </c>
      <c r="M1112" s="23" t="s">
        <v>125</v>
      </c>
      <c r="N1112" s="23" t="n">
        <v>2025</v>
      </c>
      <c r="O1112" s="23" t="n">
        <v>11</v>
      </c>
    </row>
    <row r="1113" customFormat="false" ht="15" hidden="false" customHeight="false" outlineLevel="0" collapsed="false">
      <c r="A1113" s="22" t="n">
        <v>45732</v>
      </c>
      <c r="B1113" s="23" t="s">
        <v>118</v>
      </c>
      <c r="C1113" s="23" t="s">
        <v>124</v>
      </c>
      <c r="D1113" s="24" t="n">
        <v>-801.7</v>
      </c>
      <c r="E1113" s="25" t="n">
        <f aca="false">MAX(D1113,0)/1000</f>
        <v>0</v>
      </c>
      <c r="F1113" s="25" t="n">
        <f aca="false">MAX(-D1113,0)/1000</f>
        <v>0.8017</v>
      </c>
      <c r="G1113" s="23" t="str">
        <f aca="false">IF(E1113&gt;0,"ja","nein")</f>
        <v>nein</v>
      </c>
      <c r="H1113" s="26" t="n">
        <v>1.01</v>
      </c>
      <c r="I1113" s="26" t="n">
        <f aca="false">(H1113/10+IF(N1113=2025,Einstellungen!$B$23,Einstellungen!$C$23))*(1+Einstellungen!$B$10)</f>
        <v>20.06578</v>
      </c>
      <c r="J1113" s="25" t="n">
        <f aca="false">E1113*I1113/100</f>
        <v>0</v>
      </c>
      <c r="K1113" s="25" t="n">
        <f aca="false">E1113*Einstellungen!$B$5/100</f>
        <v>0</v>
      </c>
      <c r="L1113" s="23" t="str">
        <f aca="false">IF(I1113&lt;Einstellungen!$B$5,"ja","nein")</f>
        <v>ja</v>
      </c>
      <c r="M1113" s="23" t="s">
        <v>125</v>
      </c>
      <c r="N1113" s="23" t="n">
        <v>2025</v>
      </c>
      <c r="O1113" s="23" t="n">
        <v>12</v>
      </c>
    </row>
    <row r="1114" customFormat="false" ht="15" hidden="false" customHeight="false" outlineLevel="0" collapsed="false">
      <c r="A1114" s="22" t="n">
        <v>45732</v>
      </c>
      <c r="B1114" s="23" t="s">
        <v>119</v>
      </c>
      <c r="C1114" s="23" t="s">
        <v>124</v>
      </c>
      <c r="D1114" s="24" t="n">
        <v>1621.3</v>
      </c>
      <c r="E1114" s="25" t="n">
        <f aca="false">MAX(D1114,0)/1000</f>
        <v>1.6213</v>
      </c>
      <c r="F1114" s="25" t="n">
        <f aca="false">MAX(-D1114,0)/1000</f>
        <v>0</v>
      </c>
      <c r="G1114" s="23" t="str">
        <f aca="false">IF(E1114&gt;0,"ja","nein")</f>
        <v>ja</v>
      </c>
      <c r="H1114" s="26" t="n">
        <v>0.19</v>
      </c>
      <c r="I1114" s="26" t="n">
        <f aca="false">(H1114/10+IF(N1114=2025,Einstellungen!$B$23,Einstellungen!$C$23))*(1+Einstellungen!$B$10)</f>
        <v>19.9682</v>
      </c>
      <c r="J1114" s="25" t="n">
        <f aca="false">E1114*I1114/100</f>
        <v>0.3237444266</v>
      </c>
      <c r="K1114" s="25" t="n">
        <f aca="false">E1114*Einstellungen!$B$5/100</f>
        <v>0.470177</v>
      </c>
      <c r="L1114" s="23" t="str">
        <f aca="false">IF(I1114&lt;Einstellungen!$B$5,"ja","nein")</f>
        <v>ja</v>
      </c>
      <c r="M1114" s="23" t="s">
        <v>125</v>
      </c>
      <c r="N1114" s="23" t="n">
        <v>2025</v>
      </c>
      <c r="O1114" s="23" t="n">
        <v>13</v>
      </c>
    </row>
    <row r="1115" customFormat="false" ht="15" hidden="false" customHeight="false" outlineLevel="0" collapsed="false">
      <c r="A1115" s="22" t="n">
        <v>45732</v>
      </c>
      <c r="B1115" s="23" t="s">
        <v>120</v>
      </c>
      <c r="C1115" s="23" t="s">
        <v>124</v>
      </c>
      <c r="D1115" s="24" t="n">
        <v>884.5</v>
      </c>
      <c r="E1115" s="25" t="n">
        <f aca="false">MAX(D1115,0)/1000</f>
        <v>0.8845</v>
      </c>
      <c r="F1115" s="25" t="n">
        <f aca="false">MAX(-D1115,0)/1000</f>
        <v>0</v>
      </c>
      <c r="G1115" s="23" t="str">
        <f aca="false">IF(E1115&gt;0,"ja","nein")</f>
        <v>ja</v>
      </c>
      <c r="H1115" s="26" t="n">
        <v>2.53</v>
      </c>
      <c r="I1115" s="26" t="n">
        <f aca="false">(H1115/10+IF(N1115=2025,Einstellungen!$B$23,Einstellungen!$C$23))*(1+Einstellungen!$B$10)</f>
        <v>20.24666</v>
      </c>
      <c r="J1115" s="25" t="n">
        <f aca="false">E1115*I1115/100</f>
        <v>0.1790817077</v>
      </c>
      <c r="K1115" s="25" t="n">
        <f aca="false">E1115*Einstellungen!$B$5/100</f>
        <v>0.256505</v>
      </c>
      <c r="L1115" s="23" t="str">
        <f aca="false">IF(I1115&lt;Einstellungen!$B$5,"ja","nein")</f>
        <v>ja</v>
      </c>
      <c r="M1115" s="23" t="s">
        <v>125</v>
      </c>
      <c r="N1115" s="23" t="n">
        <v>2025</v>
      </c>
      <c r="O1115" s="23" t="n">
        <v>14</v>
      </c>
    </row>
    <row r="1116" customFormat="false" ht="15" hidden="false" customHeight="false" outlineLevel="0" collapsed="false">
      <c r="A1116" s="22" t="n">
        <v>45732</v>
      </c>
      <c r="B1116" s="23" t="s">
        <v>104</v>
      </c>
      <c r="C1116" s="23" t="s">
        <v>124</v>
      </c>
      <c r="D1116" s="24" t="n">
        <v>-85.8</v>
      </c>
      <c r="E1116" s="25" t="n">
        <f aca="false">MAX(D1116,0)/1000</f>
        <v>0</v>
      </c>
      <c r="F1116" s="25" t="n">
        <f aca="false">MAX(-D1116,0)/1000</f>
        <v>0.0858</v>
      </c>
      <c r="G1116" s="23" t="str">
        <f aca="false">IF(E1116&gt;0,"ja","nein")</f>
        <v>nein</v>
      </c>
      <c r="H1116" s="26" t="n">
        <v>31</v>
      </c>
      <c r="I1116" s="26" t="n">
        <f aca="false">(H1116/10+IF(N1116=2025,Einstellungen!$B$23,Einstellungen!$C$23))*(1+Einstellungen!$B$10)</f>
        <v>23.63459</v>
      </c>
      <c r="J1116" s="25" t="n">
        <f aca="false">E1116*I1116/100</f>
        <v>0</v>
      </c>
      <c r="K1116" s="25" t="n">
        <f aca="false">E1116*Einstellungen!$B$5/100</f>
        <v>0</v>
      </c>
      <c r="L1116" s="23" t="str">
        <f aca="false">IF(I1116&lt;Einstellungen!$B$5,"ja","nein")</f>
        <v>ja</v>
      </c>
      <c r="M1116" s="23" t="s">
        <v>125</v>
      </c>
      <c r="N1116" s="23" t="n">
        <v>2025</v>
      </c>
      <c r="O1116" s="23" t="n">
        <v>15</v>
      </c>
    </row>
    <row r="1117" customFormat="false" ht="15" hidden="false" customHeight="false" outlineLevel="0" collapsed="false">
      <c r="A1117" s="22" t="n">
        <v>45732</v>
      </c>
      <c r="B1117" s="23" t="s">
        <v>105</v>
      </c>
      <c r="C1117" s="23" t="s">
        <v>124</v>
      </c>
      <c r="D1117" s="24" t="n">
        <v>608.8</v>
      </c>
      <c r="E1117" s="25" t="n">
        <f aca="false">MAX(D1117,0)/1000</f>
        <v>0.6088</v>
      </c>
      <c r="F1117" s="25" t="n">
        <f aca="false">MAX(-D1117,0)/1000</f>
        <v>0</v>
      </c>
      <c r="G1117" s="23" t="str">
        <f aca="false">IF(E1117&gt;0,"ja","nein")</f>
        <v>ja</v>
      </c>
      <c r="H1117" s="26" t="n">
        <v>71.11</v>
      </c>
      <c r="I1117" s="26" t="n">
        <f aca="false">(H1117/10+IF(N1117=2025,Einstellungen!$B$23,Einstellungen!$C$23))*(1+Einstellungen!$B$10)</f>
        <v>28.40768</v>
      </c>
      <c r="J1117" s="25" t="n">
        <f aca="false">E1117*I1117/100</f>
        <v>0.17294595584</v>
      </c>
      <c r="K1117" s="25" t="n">
        <f aca="false">E1117*Einstellungen!$B$5/100</f>
        <v>0.176552</v>
      </c>
      <c r="L1117" s="23" t="str">
        <f aca="false">IF(I1117&lt;Einstellungen!$B$5,"ja","nein")</f>
        <v>ja</v>
      </c>
      <c r="M1117" s="23" t="s">
        <v>125</v>
      </c>
      <c r="N1117" s="23" t="n">
        <v>2025</v>
      </c>
      <c r="O1117" s="23" t="n">
        <v>16</v>
      </c>
    </row>
    <row r="1118" customFormat="false" ht="15" hidden="false" customHeight="false" outlineLevel="0" collapsed="false">
      <c r="A1118" s="22" t="n">
        <v>45732</v>
      </c>
      <c r="B1118" s="23" t="s">
        <v>97</v>
      </c>
      <c r="C1118" s="23" t="s">
        <v>124</v>
      </c>
      <c r="D1118" s="24" t="n">
        <v>900</v>
      </c>
      <c r="E1118" s="25" t="n">
        <f aca="false">MAX(D1118,0)/1000</f>
        <v>0.9</v>
      </c>
      <c r="F1118" s="25" t="n">
        <f aca="false">MAX(-D1118,0)/1000</f>
        <v>0</v>
      </c>
      <c r="G1118" s="23" t="str">
        <f aca="false">IF(E1118&gt;0,"ja","nein")</f>
        <v>ja</v>
      </c>
      <c r="H1118" s="26" t="n">
        <v>116.81</v>
      </c>
      <c r="I1118" s="26" t="n">
        <f aca="false">(H1118/10+IF(N1118=2025,Einstellungen!$B$23,Einstellungen!$C$23))*(1+Einstellungen!$B$10)</f>
        <v>33.84598</v>
      </c>
      <c r="J1118" s="25" t="n">
        <f aca="false">E1118*I1118/100</f>
        <v>0.30461382</v>
      </c>
      <c r="K1118" s="25" t="n">
        <f aca="false">E1118*Einstellungen!$B$5/100</f>
        <v>0.261</v>
      </c>
      <c r="L1118" s="23" t="str">
        <f aca="false">IF(I1118&lt;Einstellungen!$B$5,"ja","nein")</f>
        <v>nein</v>
      </c>
      <c r="M1118" s="23" t="s">
        <v>125</v>
      </c>
      <c r="N1118" s="23" t="n">
        <v>2025</v>
      </c>
      <c r="O1118" s="23" t="n">
        <v>17</v>
      </c>
    </row>
    <row r="1119" customFormat="false" ht="15" hidden="false" customHeight="false" outlineLevel="0" collapsed="false">
      <c r="A1119" s="22" t="n">
        <v>45732</v>
      </c>
      <c r="B1119" s="23" t="s">
        <v>99</v>
      </c>
      <c r="C1119" s="23" t="s">
        <v>124</v>
      </c>
      <c r="D1119" s="24" t="n">
        <v>1027.7</v>
      </c>
      <c r="E1119" s="25" t="n">
        <f aca="false">MAX(D1119,0)/1000</f>
        <v>1.0277</v>
      </c>
      <c r="F1119" s="25" t="n">
        <f aca="false">MAX(-D1119,0)/1000</f>
        <v>0</v>
      </c>
      <c r="G1119" s="23" t="str">
        <f aca="false">IF(E1119&gt;0,"ja","nein")</f>
        <v>ja</v>
      </c>
      <c r="H1119" s="26" t="n">
        <v>130.84</v>
      </c>
      <c r="I1119" s="26" t="n">
        <f aca="false">(H1119/10+IF(N1119=2025,Einstellungen!$B$23,Einstellungen!$C$23))*(1+Einstellungen!$B$10)</f>
        <v>35.51555</v>
      </c>
      <c r="J1119" s="25" t="n">
        <f aca="false">E1119*I1119/100</f>
        <v>0.36499330735</v>
      </c>
      <c r="K1119" s="25" t="n">
        <f aca="false">E1119*Einstellungen!$B$5/100</f>
        <v>0.298033</v>
      </c>
      <c r="L1119" s="23" t="str">
        <f aca="false">IF(I1119&lt;Einstellungen!$B$5,"ja","nein")</f>
        <v>nein</v>
      </c>
      <c r="M1119" s="23" t="s">
        <v>125</v>
      </c>
      <c r="N1119" s="23" t="n">
        <v>2025</v>
      </c>
      <c r="O1119" s="23" t="n">
        <v>18</v>
      </c>
    </row>
    <row r="1120" customFormat="false" ht="15" hidden="false" customHeight="false" outlineLevel="0" collapsed="false">
      <c r="A1120" s="22" t="n">
        <v>45732</v>
      </c>
      <c r="B1120" s="23" t="s">
        <v>100</v>
      </c>
      <c r="C1120" s="23" t="s">
        <v>124</v>
      </c>
      <c r="D1120" s="24" t="n">
        <v>611.3</v>
      </c>
      <c r="E1120" s="25" t="n">
        <f aca="false">MAX(D1120,0)/1000</f>
        <v>0.6113</v>
      </c>
      <c r="F1120" s="25" t="n">
        <f aca="false">MAX(-D1120,0)/1000</f>
        <v>0</v>
      </c>
      <c r="G1120" s="23" t="str">
        <f aca="false">IF(E1120&gt;0,"ja","nein")</f>
        <v>ja</v>
      </c>
      <c r="H1120" s="26" t="n">
        <v>140</v>
      </c>
      <c r="I1120" s="26" t="n">
        <f aca="false">(H1120/10+IF(N1120=2025,Einstellungen!$B$23,Einstellungen!$C$23))*(1+Einstellungen!$B$10)</f>
        <v>36.60559</v>
      </c>
      <c r="J1120" s="25" t="n">
        <f aca="false">E1120*I1120/100</f>
        <v>0.22376997167</v>
      </c>
      <c r="K1120" s="25" t="n">
        <f aca="false">E1120*Einstellungen!$B$5/100</f>
        <v>0.177277</v>
      </c>
      <c r="L1120" s="23" t="str">
        <f aca="false">IF(I1120&lt;Einstellungen!$B$5,"ja","nein")</f>
        <v>nein</v>
      </c>
      <c r="M1120" s="23" t="s">
        <v>125</v>
      </c>
      <c r="N1120" s="23" t="n">
        <v>2025</v>
      </c>
      <c r="O1120" s="23" t="n">
        <v>19</v>
      </c>
    </row>
    <row r="1121" customFormat="false" ht="15" hidden="false" customHeight="false" outlineLevel="0" collapsed="false">
      <c r="A1121" s="22" t="n">
        <v>45732</v>
      </c>
      <c r="B1121" s="23" t="s">
        <v>92</v>
      </c>
      <c r="C1121" s="23" t="s">
        <v>124</v>
      </c>
      <c r="D1121" s="24" t="n">
        <v>483.8</v>
      </c>
      <c r="E1121" s="25" t="n">
        <f aca="false">MAX(D1121,0)/1000</f>
        <v>0.4838</v>
      </c>
      <c r="F1121" s="25" t="n">
        <f aca="false">MAX(-D1121,0)/1000</f>
        <v>0</v>
      </c>
      <c r="G1121" s="23" t="str">
        <f aca="false">IF(E1121&gt;0,"ja","nein")</f>
        <v>ja</v>
      </c>
      <c r="H1121" s="26" t="n">
        <v>125.28</v>
      </c>
      <c r="I1121" s="26" t="n">
        <f aca="false">(H1121/10+IF(N1121=2025,Einstellungen!$B$23,Einstellungen!$C$23))*(1+Einstellungen!$B$10)</f>
        <v>34.85391</v>
      </c>
      <c r="J1121" s="25" t="n">
        <f aca="false">E1121*I1121/100</f>
        <v>0.16862321658</v>
      </c>
      <c r="K1121" s="25" t="n">
        <f aca="false">E1121*Einstellungen!$B$5/100</f>
        <v>0.140302</v>
      </c>
      <c r="L1121" s="23" t="str">
        <f aca="false">IF(I1121&lt;Einstellungen!$B$5,"ja","nein")</f>
        <v>nein</v>
      </c>
      <c r="M1121" s="23" t="s">
        <v>125</v>
      </c>
      <c r="N1121" s="23" t="n">
        <v>2025</v>
      </c>
      <c r="O1121" s="23" t="n">
        <v>20</v>
      </c>
    </row>
    <row r="1122" customFormat="false" ht="15" hidden="false" customHeight="false" outlineLevel="0" collapsed="false">
      <c r="A1122" s="22" t="n">
        <v>45732</v>
      </c>
      <c r="B1122" s="23" t="s">
        <v>95</v>
      </c>
      <c r="C1122" s="23" t="s">
        <v>124</v>
      </c>
      <c r="D1122" s="24" t="n">
        <v>415.1</v>
      </c>
      <c r="E1122" s="25" t="n">
        <f aca="false">MAX(D1122,0)/1000</f>
        <v>0.4151</v>
      </c>
      <c r="F1122" s="25" t="n">
        <f aca="false">MAX(-D1122,0)/1000</f>
        <v>0</v>
      </c>
      <c r="G1122" s="23" t="str">
        <f aca="false">IF(E1122&gt;0,"ja","nein")</f>
        <v>ja</v>
      </c>
      <c r="H1122" s="26" t="n">
        <v>107.73</v>
      </c>
      <c r="I1122" s="26" t="n">
        <f aca="false">(H1122/10+IF(N1122=2025,Einstellungen!$B$23,Einstellungen!$C$23))*(1+Einstellungen!$B$10)</f>
        <v>32.76546</v>
      </c>
      <c r="J1122" s="25" t="n">
        <f aca="false">E1122*I1122/100</f>
        <v>0.13600942446</v>
      </c>
      <c r="K1122" s="25" t="n">
        <f aca="false">E1122*Einstellungen!$B$5/100</f>
        <v>0.120379</v>
      </c>
      <c r="L1122" s="23" t="str">
        <f aca="false">IF(I1122&lt;Einstellungen!$B$5,"ja","nein")</f>
        <v>nein</v>
      </c>
      <c r="M1122" s="23" t="s">
        <v>125</v>
      </c>
      <c r="N1122" s="23" t="n">
        <v>2025</v>
      </c>
      <c r="O1122" s="23" t="n">
        <v>21</v>
      </c>
    </row>
    <row r="1123" customFormat="false" ht="15" hidden="false" customHeight="false" outlineLevel="0" collapsed="false">
      <c r="A1123" s="22" t="n">
        <v>45732</v>
      </c>
      <c r="B1123" s="23" t="s">
        <v>96</v>
      </c>
      <c r="C1123" s="23" t="s">
        <v>124</v>
      </c>
      <c r="D1123" s="24" t="n">
        <v>236.8</v>
      </c>
      <c r="E1123" s="25" t="n">
        <f aca="false">MAX(D1123,0)/1000</f>
        <v>0.2368</v>
      </c>
      <c r="F1123" s="25" t="n">
        <f aca="false">MAX(-D1123,0)/1000</f>
        <v>0</v>
      </c>
      <c r="G1123" s="23" t="str">
        <f aca="false">IF(E1123&gt;0,"ja","nein")</f>
        <v>ja</v>
      </c>
      <c r="H1123" s="26" t="n">
        <v>100.8</v>
      </c>
      <c r="I1123" s="26" t="n">
        <f aca="false">(H1123/10+IF(N1123=2025,Einstellungen!$B$23,Einstellungen!$C$23))*(1+Einstellungen!$B$10)</f>
        <v>31.94079</v>
      </c>
      <c r="J1123" s="25" t="n">
        <f aca="false">E1123*I1123/100</f>
        <v>0.07563579072</v>
      </c>
      <c r="K1123" s="25" t="n">
        <f aca="false">E1123*Einstellungen!$B$5/100</f>
        <v>0.068672</v>
      </c>
      <c r="L1123" s="23" t="str">
        <f aca="false">IF(I1123&lt;Einstellungen!$B$5,"ja","nein")</f>
        <v>nein</v>
      </c>
      <c r="M1123" s="23" t="s">
        <v>125</v>
      </c>
      <c r="N1123" s="23" t="n">
        <v>2025</v>
      </c>
      <c r="O1123" s="23" t="n">
        <v>22</v>
      </c>
    </row>
    <row r="1124" customFormat="false" ht="15" hidden="false" customHeight="false" outlineLevel="0" collapsed="false">
      <c r="A1124" s="22" t="n">
        <v>45732</v>
      </c>
      <c r="B1124" s="23" t="s">
        <v>101</v>
      </c>
      <c r="C1124" s="23" t="s">
        <v>124</v>
      </c>
      <c r="D1124" s="24" t="n">
        <v>362.1</v>
      </c>
      <c r="E1124" s="25" t="n">
        <f aca="false">MAX(D1124,0)/1000</f>
        <v>0.3621</v>
      </c>
      <c r="F1124" s="25" t="n">
        <f aca="false">MAX(-D1124,0)/1000</f>
        <v>0</v>
      </c>
      <c r="G1124" s="23" t="str">
        <f aca="false">IF(E1124&gt;0,"ja","nein")</f>
        <v>ja</v>
      </c>
      <c r="H1124" s="26" t="n">
        <v>79.71</v>
      </c>
      <c r="I1124" s="26" t="n">
        <f aca="false">(H1124/10+IF(N1124=2025,Einstellungen!$B$23,Einstellungen!$C$23))*(1+Einstellungen!$B$10)</f>
        <v>29.43108</v>
      </c>
      <c r="J1124" s="25" t="n">
        <f aca="false">E1124*I1124/100</f>
        <v>0.10656994068</v>
      </c>
      <c r="K1124" s="25" t="n">
        <f aca="false">E1124*Einstellungen!$B$5/100</f>
        <v>0.105009</v>
      </c>
      <c r="L1124" s="23" t="str">
        <f aca="false">IF(I1124&lt;Einstellungen!$B$5,"ja","nein")</f>
        <v>nein</v>
      </c>
      <c r="M1124" s="23" t="s">
        <v>125</v>
      </c>
      <c r="N1124" s="23" t="n">
        <v>2025</v>
      </c>
      <c r="O1124" s="23" t="n">
        <v>23</v>
      </c>
    </row>
    <row r="1125" customFormat="false" ht="15" hidden="false" customHeight="false" outlineLevel="0" collapsed="false">
      <c r="A1125" s="22" t="n">
        <v>45733</v>
      </c>
      <c r="B1125" s="23" t="s">
        <v>102</v>
      </c>
      <c r="C1125" s="23" t="s">
        <v>93</v>
      </c>
      <c r="D1125" s="24" t="n">
        <v>302.8</v>
      </c>
      <c r="E1125" s="25" t="n">
        <f aca="false">MAX(D1125,0)/1000</f>
        <v>0.3028</v>
      </c>
      <c r="F1125" s="25" t="n">
        <f aca="false">MAX(-D1125,0)/1000</f>
        <v>0</v>
      </c>
      <c r="G1125" s="23" t="str">
        <f aca="false">IF(E1125&gt;0,"ja","nein")</f>
        <v>ja</v>
      </c>
      <c r="H1125" s="26" t="n">
        <v>78.1</v>
      </c>
      <c r="I1125" s="26" t="n">
        <f aca="false">(H1125/10+IF(N1125=2025,Einstellungen!$B$23,Einstellungen!$C$23))*(1+Einstellungen!$B$10)</f>
        <v>29.23949</v>
      </c>
      <c r="J1125" s="25" t="n">
        <f aca="false">E1125*I1125/100</f>
        <v>0.08853717572</v>
      </c>
      <c r="K1125" s="25" t="n">
        <f aca="false">E1125*Einstellungen!$B$5/100</f>
        <v>0.087812</v>
      </c>
      <c r="L1125" s="23" t="str">
        <f aca="false">IF(I1125&lt;Einstellungen!$B$5,"ja","nein")</f>
        <v>nein</v>
      </c>
      <c r="M1125" s="23" t="s">
        <v>125</v>
      </c>
      <c r="N1125" s="23" t="n">
        <v>2025</v>
      </c>
      <c r="O1125" s="23" t="n">
        <v>0</v>
      </c>
    </row>
    <row r="1126" customFormat="false" ht="15" hidden="false" customHeight="false" outlineLevel="0" collapsed="false">
      <c r="A1126" s="22" t="n">
        <v>45733</v>
      </c>
      <c r="B1126" s="23" t="s">
        <v>107</v>
      </c>
      <c r="C1126" s="23" t="s">
        <v>93</v>
      </c>
      <c r="D1126" s="24" t="n">
        <v>302.8</v>
      </c>
      <c r="E1126" s="25" t="n">
        <f aca="false">MAX(D1126,0)/1000</f>
        <v>0.3028</v>
      </c>
      <c r="F1126" s="25" t="n">
        <f aca="false">MAX(-D1126,0)/1000</f>
        <v>0</v>
      </c>
      <c r="G1126" s="23" t="str">
        <f aca="false">IF(E1126&gt;0,"ja","nein")</f>
        <v>ja</v>
      </c>
      <c r="H1126" s="26" t="n">
        <v>79.01</v>
      </c>
      <c r="I1126" s="26" t="n">
        <f aca="false">(H1126/10+IF(N1126=2025,Einstellungen!$B$23,Einstellungen!$C$23))*(1+Einstellungen!$B$10)</f>
        <v>29.34778</v>
      </c>
      <c r="J1126" s="25" t="n">
        <f aca="false">E1126*I1126/100</f>
        <v>0.08886507784</v>
      </c>
      <c r="K1126" s="25" t="n">
        <f aca="false">E1126*Einstellungen!$B$5/100</f>
        <v>0.087812</v>
      </c>
      <c r="L1126" s="23" t="str">
        <f aca="false">IF(I1126&lt;Einstellungen!$B$5,"ja","nein")</f>
        <v>nein</v>
      </c>
      <c r="M1126" s="23" t="s">
        <v>125</v>
      </c>
      <c r="N1126" s="23" t="n">
        <v>2025</v>
      </c>
      <c r="O1126" s="23" t="n">
        <v>1</v>
      </c>
    </row>
    <row r="1127" customFormat="false" ht="15" hidden="false" customHeight="false" outlineLevel="0" collapsed="false">
      <c r="A1127" s="22" t="n">
        <v>45733</v>
      </c>
      <c r="B1127" s="23" t="s">
        <v>108</v>
      </c>
      <c r="C1127" s="23" t="s">
        <v>93</v>
      </c>
      <c r="D1127" s="24" t="n">
        <v>199.8</v>
      </c>
      <c r="E1127" s="25" t="n">
        <f aca="false">MAX(D1127,0)/1000</f>
        <v>0.1998</v>
      </c>
      <c r="F1127" s="25" t="n">
        <f aca="false">MAX(-D1127,0)/1000</f>
        <v>0</v>
      </c>
      <c r="G1127" s="23" t="str">
        <f aca="false">IF(E1127&gt;0,"ja","nein")</f>
        <v>ja</v>
      </c>
      <c r="H1127" s="26" t="n">
        <v>78.79</v>
      </c>
      <c r="I1127" s="26" t="n">
        <f aca="false">(H1127/10+IF(N1127=2025,Einstellungen!$B$23,Einstellungen!$C$23))*(1+Einstellungen!$B$10)</f>
        <v>29.3216</v>
      </c>
      <c r="J1127" s="25" t="n">
        <f aca="false">E1127*I1127/100</f>
        <v>0.0585845568</v>
      </c>
      <c r="K1127" s="25" t="n">
        <f aca="false">E1127*Einstellungen!$B$5/100</f>
        <v>0.057942</v>
      </c>
      <c r="L1127" s="23" t="str">
        <f aca="false">IF(I1127&lt;Einstellungen!$B$5,"ja","nein")</f>
        <v>nein</v>
      </c>
      <c r="M1127" s="23" t="s">
        <v>125</v>
      </c>
      <c r="N1127" s="23" t="n">
        <v>2025</v>
      </c>
      <c r="O1127" s="23" t="n">
        <v>2</v>
      </c>
    </row>
    <row r="1128" customFormat="false" ht="15" hidden="false" customHeight="false" outlineLevel="0" collapsed="false">
      <c r="A1128" s="22" t="n">
        <v>45733</v>
      </c>
      <c r="B1128" s="23" t="s">
        <v>109</v>
      </c>
      <c r="C1128" s="23" t="s">
        <v>93</v>
      </c>
      <c r="D1128" s="24" t="n">
        <v>169.7</v>
      </c>
      <c r="E1128" s="25" t="n">
        <f aca="false">MAX(D1128,0)/1000</f>
        <v>0.1697</v>
      </c>
      <c r="F1128" s="25" t="n">
        <f aca="false">MAX(-D1128,0)/1000</f>
        <v>0</v>
      </c>
      <c r="G1128" s="23" t="str">
        <f aca="false">IF(E1128&gt;0,"ja","nein")</f>
        <v>ja</v>
      </c>
      <c r="H1128" s="26" t="n">
        <v>80.91</v>
      </c>
      <c r="I1128" s="26" t="n">
        <f aca="false">(H1128/10+IF(N1128=2025,Einstellungen!$B$23,Einstellungen!$C$23))*(1+Einstellungen!$B$10)</f>
        <v>29.57388</v>
      </c>
      <c r="J1128" s="25" t="n">
        <f aca="false">E1128*I1128/100</f>
        <v>0.05018687436</v>
      </c>
      <c r="K1128" s="25" t="n">
        <f aca="false">E1128*Einstellungen!$B$5/100</f>
        <v>0.049213</v>
      </c>
      <c r="L1128" s="23" t="str">
        <f aca="false">IF(I1128&lt;Einstellungen!$B$5,"ja","nein")</f>
        <v>nein</v>
      </c>
      <c r="M1128" s="23" t="s">
        <v>125</v>
      </c>
      <c r="N1128" s="23" t="n">
        <v>2025</v>
      </c>
      <c r="O1128" s="23" t="n">
        <v>3</v>
      </c>
    </row>
    <row r="1129" customFormat="false" ht="15" hidden="false" customHeight="false" outlineLevel="0" collapsed="false">
      <c r="A1129" s="22" t="n">
        <v>45733</v>
      </c>
      <c r="B1129" s="23" t="s">
        <v>110</v>
      </c>
      <c r="C1129" s="23" t="s">
        <v>93</v>
      </c>
      <c r="D1129" s="24" t="n">
        <v>235.4</v>
      </c>
      <c r="E1129" s="25" t="n">
        <f aca="false">MAX(D1129,0)/1000</f>
        <v>0.2354</v>
      </c>
      <c r="F1129" s="25" t="n">
        <f aca="false">MAX(-D1129,0)/1000</f>
        <v>0</v>
      </c>
      <c r="G1129" s="23" t="str">
        <f aca="false">IF(E1129&gt;0,"ja","nein")</f>
        <v>ja</v>
      </c>
      <c r="H1129" s="26" t="n">
        <v>85.85</v>
      </c>
      <c r="I1129" s="26" t="n">
        <f aca="false">(H1129/10+IF(N1129=2025,Einstellungen!$B$23,Einstellungen!$C$23))*(1+Einstellungen!$B$10)</f>
        <v>30.16174</v>
      </c>
      <c r="J1129" s="25" t="n">
        <f aca="false">E1129*I1129/100</f>
        <v>0.07100073596</v>
      </c>
      <c r="K1129" s="25" t="n">
        <f aca="false">E1129*Einstellungen!$B$5/100</f>
        <v>0.068266</v>
      </c>
      <c r="L1129" s="23" t="str">
        <f aca="false">IF(I1129&lt;Einstellungen!$B$5,"ja","nein")</f>
        <v>nein</v>
      </c>
      <c r="M1129" s="23" t="s">
        <v>125</v>
      </c>
      <c r="N1129" s="23" t="n">
        <v>2025</v>
      </c>
      <c r="O1129" s="23" t="n">
        <v>4</v>
      </c>
    </row>
    <row r="1130" customFormat="false" ht="15" hidden="false" customHeight="false" outlineLevel="0" collapsed="false">
      <c r="A1130" s="22" t="n">
        <v>45733</v>
      </c>
      <c r="B1130" s="23" t="s">
        <v>111</v>
      </c>
      <c r="C1130" s="23" t="s">
        <v>93</v>
      </c>
      <c r="D1130" s="24" t="n">
        <v>212.8</v>
      </c>
      <c r="E1130" s="25" t="n">
        <f aca="false">MAX(D1130,0)/1000</f>
        <v>0.2128</v>
      </c>
      <c r="F1130" s="25" t="n">
        <f aca="false">MAX(-D1130,0)/1000</f>
        <v>0</v>
      </c>
      <c r="G1130" s="23" t="str">
        <f aca="false">IF(E1130&gt;0,"ja","nein")</f>
        <v>ja</v>
      </c>
      <c r="H1130" s="26" t="n">
        <v>103.3</v>
      </c>
      <c r="I1130" s="26" t="n">
        <f aca="false">(H1130/10+IF(N1130=2025,Einstellungen!$B$23,Einstellungen!$C$23))*(1+Einstellungen!$B$10)</f>
        <v>32.23829</v>
      </c>
      <c r="J1130" s="25" t="n">
        <f aca="false">E1130*I1130/100</f>
        <v>0.06860308112</v>
      </c>
      <c r="K1130" s="25" t="n">
        <f aca="false">E1130*Einstellungen!$B$5/100</f>
        <v>0.061712</v>
      </c>
      <c r="L1130" s="23" t="str">
        <f aca="false">IF(I1130&lt;Einstellungen!$B$5,"ja","nein")</f>
        <v>nein</v>
      </c>
      <c r="M1130" s="23" t="s">
        <v>125</v>
      </c>
      <c r="N1130" s="23" t="n">
        <v>2025</v>
      </c>
      <c r="O1130" s="23" t="n">
        <v>5</v>
      </c>
    </row>
    <row r="1131" customFormat="false" ht="15" hidden="false" customHeight="false" outlineLevel="0" collapsed="false">
      <c r="A1131" s="22" t="n">
        <v>45733</v>
      </c>
      <c r="B1131" s="23" t="s">
        <v>112</v>
      </c>
      <c r="C1131" s="23" t="s">
        <v>93</v>
      </c>
      <c r="D1131" s="24" t="n">
        <v>241</v>
      </c>
      <c r="E1131" s="25" t="n">
        <f aca="false">MAX(D1131,0)/1000</f>
        <v>0.241</v>
      </c>
      <c r="F1131" s="25" t="n">
        <f aca="false">MAX(-D1131,0)/1000</f>
        <v>0</v>
      </c>
      <c r="G1131" s="23" t="str">
        <f aca="false">IF(E1131&gt;0,"ja","nein")</f>
        <v>ja</v>
      </c>
      <c r="H1131" s="26" t="n">
        <v>135.18</v>
      </c>
      <c r="I1131" s="26" t="n">
        <f aca="false">(H1131/10+IF(N1131=2025,Einstellungen!$B$23,Einstellungen!$C$23))*(1+Einstellungen!$B$10)</f>
        <v>36.03201</v>
      </c>
      <c r="J1131" s="25" t="n">
        <f aca="false">E1131*I1131/100</f>
        <v>0.0868371441</v>
      </c>
      <c r="K1131" s="25" t="n">
        <f aca="false">E1131*Einstellungen!$B$5/100</f>
        <v>0.06989</v>
      </c>
      <c r="L1131" s="23" t="str">
        <f aca="false">IF(I1131&lt;Einstellungen!$B$5,"ja","nein")</f>
        <v>nein</v>
      </c>
      <c r="M1131" s="23" t="s">
        <v>125</v>
      </c>
      <c r="N1131" s="23" t="n">
        <v>2025</v>
      </c>
      <c r="O1131" s="23" t="n">
        <v>6</v>
      </c>
    </row>
    <row r="1132" customFormat="false" ht="15" hidden="false" customHeight="false" outlineLevel="0" collapsed="false">
      <c r="A1132" s="22" t="n">
        <v>45733</v>
      </c>
      <c r="B1132" s="23" t="s">
        <v>113</v>
      </c>
      <c r="C1132" s="23" t="s">
        <v>93</v>
      </c>
      <c r="D1132" s="24" t="n">
        <v>233.5</v>
      </c>
      <c r="E1132" s="25" t="n">
        <f aca="false">MAX(D1132,0)/1000</f>
        <v>0.2335</v>
      </c>
      <c r="F1132" s="25" t="n">
        <f aca="false">MAX(-D1132,0)/1000</f>
        <v>0</v>
      </c>
      <c r="G1132" s="23" t="str">
        <f aca="false">IF(E1132&gt;0,"ja","nein")</f>
        <v>ja</v>
      </c>
      <c r="H1132" s="26" t="n">
        <v>152.87</v>
      </c>
      <c r="I1132" s="26" t="n">
        <f aca="false">(H1132/10+IF(N1132=2025,Einstellungen!$B$23,Einstellungen!$C$23))*(1+Einstellungen!$B$10)</f>
        <v>38.13712</v>
      </c>
      <c r="J1132" s="25" t="n">
        <f aca="false">E1132*I1132/100</f>
        <v>0.0890501752</v>
      </c>
      <c r="K1132" s="25" t="n">
        <f aca="false">E1132*Einstellungen!$B$5/100</f>
        <v>0.067715</v>
      </c>
      <c r="L1132" s="23" t="str">
        <f aca="false">IF(I1132&lt;Einstellungen!$B$5,"ja","nein")</f>
        <v>nein</v>
      </c>
      <c r="M1132" s="23" t="s">
        <v>125</v>
      </c>
      <c r="N1132" s="23" t="n">
        <v>2025</v>
      </c>
      <c r="O1132" s="23" t="n">
        <v>7</v>
      </c>
    </row>
    <row r="1133" customFormat="false" ht="15" hidden="false" customHeight="false" outlineLevel="0" collapsed="false">
      <c r="A1133" s="22" t="n">
        <v>45733</v>
      </c>
      <c r="B1133" s="23" t="s">
        <v>114</v>
      </c>
      <c r="C1133" s="23" t="s">
        <v>93</v>
      </c>
      <c r="D1133" s="24" t="n">
        <v>224.5</v>
      </c>
      <c r="E1133" s="25" t="n">
        <f aca="false">MAX(D1133,0)/1000</f>
        <v>0.2245</v>
      </c>
      <c r="F1133" s="25" t="n">
        <f aca="false">MAX(-D1133,0)/1000</f>
        <v>0</v>
      </c>
      <c r="G1133" s="23" t="str">
        <f aca="false">IF(E1133&gt;0,"ja","nein")</f>
        <v>ja</v>
      </c>
      <c r="H1133" s="26" t="n">
        <v>135.24</v>
      </c>
      <c r="I1133" s="26" t="n">
        <f aca="false">(H1133/10+IF(N1133=2025,Einstellungen!$B$23,Einstellungen!$C$23))*(1+Einstellungen!$B$10)</f>
        <v>36.03915</v>
      </c>
      <c r="J1133" s="25" t="n">
        <f aca="false">E1133*I1133/100</f>
        <v>0.08090789175</v>
      </c>
      <c r="K1133" s="25" t="n">
        <f aca="false">E1133*Einstellungen!$B$5/100</f>
        <v>0.065105</v>
      </c>
      <c r="L1133" s="23" t="str">
        <f aca="false">IF(I1133&lt;Einstellungen!$B$5,"ja","nein")</f>
        <v>nein</v>
      </c>
      <c r="M1133" s="23" t="s">
        <v>125</v>
      </c>
      <c r="N1133" s="23" t="n">
        <v>2025</v>
      </c>
      <c r="O1133" s="23" t="n">
        <v>8</v>
      </c>
    </row>
    <row r="1134" customFormat="false" ht="15" hidden="false" customHeight="false" outlineLevel="0" collapsed="false">
      <c r="A1134" s="22" t="n">
        <v>45733</v>
      </c>
      <c r="B1134" s="23" t="s">
        <v>115</v>
      </c>
      <c r="C1134" s="23" t="s">
        <v>93</v>
      </c>
      <c r="D1134" s="24" t="n">
        <v>-2288</v>
      </c>
      <c r="E1134" s="25" t="n">
        <f aca="false">MAX(D1134,0)/1000</f>
        <v>0</v>
      </c>
      <c r="F1134" s="25" t="n">
        <f aca="false">MAX(-D1134,0)/1000</f>
        <v>2.288</v>
      </c>
      <c r="G1134" s="23" t="str">
        <f aca="false">IF(E1134&gt;0,"ja","nein")</f>
        <v>nein</v>
      </c>
      <c r="H1134" s="26" t="n">
        <v>100.73</v>
      </c>
      <c r="I1134" s="26" t="n">
        <f aca="false">(H1134/10+IF(N1134=2025,Einstellungen!$B$23,Einstellungen!$C$23))*(1+Einstellungen!$B$10)</f>
        <v>31.93246</v>
      </c>
      <c r="J1134" s="25" t="n">
        <f aca="false">E1134*I1134/100</f>
        <v>0</v>
      </c>
      <c r="K1134" s="25" t="n">
        <f aca="false">E1134*Einstellungen!$B$5/100</f>
        <v>0</v>
      </c>
      <c r="L1134" s="23" t="str">
        <f aca="false">IF(I1134&lt;Einstellungen!$B$5,"ja","nein")</f>
        <v>nein</v>
      </c>
      <c r="M1134" s="23" t="s">
        <v>125</v>
      </c>
      <c r="N1134" s="23" t="n">
        <v>2025</v>
      </c>
      <c r="O1134" s="23" t="n">
        <v>9</v>
      </c>
    </row>
    <row r="1135" customFormat="false" ht="15" hidden="false" customHeight="false" outlineLevel="0" collapsed="false">
      <c r="A1135" s="22" t="n">
        <v>45733</v>
      </c>
      <c r="B1135" s="23" t="s">
        <v>116</v>
      </c>
      <c r="C1135" s="23" t="s">
        <v>93</v>
      </c>
      <c r="D1135" s="24" t="n">
        <v>-1677.4</v>
      </c>
      <c r="E1135" s="25" t="n">
        <f aca="false">MAX(D1135,0)/1000</f>
        <v>0</v>
      </c>
      <c r="F1135" s="25" t="n">
        <f aca="false">MAX(-D1135,0)/1000</f>
        <v>1.6774</v>
      </c>
      <c r="G1135" s="23" t="str">
        <f aca="false">IF(E1135&gt;0,"ja","nein")</f>
        <v>nein</v>
      </c>
      <c r="H1135" s="26" t="n">
        <v>68.21</v>
      </c>
      <c r="I1135" s="26" t="n">
        <f aca="false">(H1135/10+IF(N1135=2025,Einstellungen!$B$23,Einstellungen!$C$23))*(1+Einstellungen!$B$10)</f>
        <v>28.06258</v>
      </c>
      <c r="J1135" s="25" t="n">
        <f aca="false">E1135*I1135/100</f>
        <v>0</v>
      </c>
      <c r="K1135" s="25" t="n">
        <f aca="false">E1135*Einstellungen!$B$5/100</f>
        <v>0</v>
      </c>
      <c r="L1135" s="23" t="str">
        <f aca="false">IF(I1135&lt;Einstellungen!$B$5,"ja","nein")</f>
        <v>ja</v>
      </c>
      <c r="M1135" s="23" t="s">
        <v>125</v>
      </c>
      <c r="N1135" s="23" t="n">
        <v>2025</v>
      </c>
      <c r="O1135" s="23" t="n">
        <v>10</v>
      </c>
    </row>
    <row r="1136" customFormat="false" ht="15" hidden="false" customHeight="false" outlineLevel="0" collapsed="false">
      <c r="A1136" s="22" t="n">
        <v>45733</v>
      </c>
      <c r="B1136" s="23" t="s">
        <v>117</v>
      </c>
      <c r="C1136" s="23" t="s">
        <v>93</v>
      </c>
      <c r="D1136" s="24" t="n">
        <v>-1907.6</v>
      </c>
      <c r="E1136" s="25" t="n">
        <f aca="false">MAX(D1136,0)/1000</f>
        <v>0</v>
      </c>
      <c r="F1136" s="25" t="n">
        <f aca="false">MAX(-D1136,0)/1000</f>
        <v>1.9076</v>
      </c>
      <c r="G1136" s="23" t="str">
        <f aca="false">IF(E1136&gt;0,"ja","nein")</f>
        <v>nein</v>
      </c>
      <c r="H1136" s="26" t="n">
        <v>50.56</v>
      </c>
      <c r="I1136" s="26" t="n">
        <f aca="false">(H1136/10+IF(N1136=2025,Einstellungen!$B$23,Einstellungen!$C$23))*(1+Einstellungen!$B$10)</f>
        <v>25.96223</v>
      </c>
      <c r="J1136" s="25" t="n">
        <f aca="false">E1136*I1136/100</f>
        <v>0</v>
      </c>
      <c r="K1136" s="25" t="n">
        <f aca="false">E1136*Einstellungen!$B$5/100</f>
        <v>0</v>
      </c>
      <c r="L1136" s="23" t="str">
        <f aca="false">IF(I1136&lt;Einstellungen!$B$5,"ja","nein")</f>
        <v>ja</v>
      </c>
      <c r="M1136" s="23" t="s">
        <v>125</v>
      </c>
      <c r="N1136" s="23" t="n">
        <v>2025</v>
      </c>
      <c r="O1136" s="23" t="n">
        <v>11</v>
      </c>
    </row>
    <row r="1137" customFormat="false" ht="15" hidden="false" customHeight="false" outlineLevel="0" collapsed="false">
      <c r="A1137" s="22" t="n">
        <v>45733</v>
      </c>
      <c r="B1137" s="23" t="s">
        <v>118</v>
      </c>
      <c r="C1137" s="23" t="s">
        <v>93</v>
      </c>
      <c r="D1137" s="24" t="n">
        <v>-1438.5</v>
      </c>
      <c r="E1137" s="25" t="n">
        <f aca="false">MAX(D1137,0)/1000</f>
        <v>0</v>
      </c>
      <c r="F1137" s="25" t="n">
        <f aca="false">MAX(-D1137,0)/1000</f>
        <v>1.4385</v>
      </c>
      <c r="G1137" s="23" t="str">
        <f aca="false">IF(E1137&gt;0,"ja","nein")</f>
        <v>nein</v>
      </c>
      <c r="H1137" s="26" t="n">
        <v>31.17</v>
      </c>
      <c r="I1137" s="26" t="n">
        <f aca="false">(H1137/10+IF(N1137=2025,Einstellungen!$B$23,Einstellungen!$C$23))*(1+Einstellungen!$B$10)</f>
        <v>23.65482</v>
      </c>
      <c r="J1137" s="25" t="n">
        <f aca="false">E1137*I1137/100</f>
        <v>0</v>
      </c>
      <c r="K1137" s="25" t="n">
        <f aca="false">E1137*Einstellungen!$B$5/100</f>
        <v>0</v>
      </c>
      <c r="L1137" s="23" t="str">
        <f aca="false">IF(I1137&lt;Einstellungen!$B$5,"ja","nein")</f>
        <v>ja</v>
      </c>
      <c r="M1137" s="23" t="s">
        <v>125</v>
      </c>
      <c r="N1137" s="23" t="n">
        <v>2025</v>
      </c>
      <c r="O1137" s="23" t="n">
        <v>12</v>
      </c>
    </row>
    <row r="1138" customFormat="false" ht="15" hidden="false" customHeight="false" outlineLevel="0" collapsed="false">
      <c r="A1138" s="22" t="n">
        <v>45733</v>
      </c>
      <c r="B1138" s="23" t="s">
        <v>119</v>
      </c>
      <c r="C1138" s="23" t="s">
        <v>93</v>
      </c>
      <c r="D1138" s="24" t="n">
        <v>-635.3</v>
      </c>
      <c r="E1138" s="25" t="n">
        <f aca="false">MAX(D1138,0)/1000</f>
        <v>0</v>
      </c>
      <c r="F1138" s="25" t="n">
        <f aca="false">MAX(-D1138,0)/1000</f>
        <v>0.6353</v>
      </c>
      <c r="G1138" s="23" t="str">
        <f aca="false">IF(E1138&gt;0,"ja","nein")</f>
        <v>nein</v>
      </c>
      <c r="H1138" s="26" t="n">
        <v>27.95</v>
      </c>
      <c r="I1138" s="26" t="n">
        <f aca="false">(H1138/10+IF(N1138=2025,Einstellungen!$B$23,Einstellungen!$C$23))*(1+Einstellungen!$B$10)</f>
        <v>23.27164</v>
      </c>
      <c r="J1138" s="25" t="n">
        <f aca="false">E1138*I1138/100</f>
        <v>0</v>
      </c>
      <c r="K1138" s="25" t="n">
        <f aca="false">E1138*Einstellungen!$B$5/100</f>
        <v>0</v>
      </c>
      <c r="L1138" s="23" t="str">
        <f aca="false">IF(I1138&lt;Einstellungen!$B$5,"ja","nein")</f>
        <v>ja</v>
      </c>
      <c r="M1138" s="23" t="s">
        <v>125</v>
      </c>
      <c r="N1138" s="23" t="n">
        <v>2025</v>
      </c>
      <c r="O1138" s="23" t="n">
        <v>13</v>
      </c>
    </row>
    <row r="1139" customFormat="false" ht="15" hidden="false" customHeight="false" outlineLevel="0" collapsed="false">
      <c r="A1139" s="22" t="n">
        <v>45733</v>
      </c>
      <c r="B1139" s="23" t="s">
        <v>120</v>
      </c>
      <c r="C1139" s="23" t="s">
        <v>93</v>
      </c>
      <c r="D1139" s="24" t="n">
        <v>-571.5</v>
      </c>
      <c r="E1139" s="25" t="n">
        <f aca="false">MAX(D1139,0)/1000</f>
        <v>0</v>
      </c>
      <c r="F1139" s="25" t="n">
        <f aca="false">MAX(-D1139,0)/1000</f>
        <v>0.5715</v>
      </c>
      <c r="G1139" s="23" t="str">
        <f aca="false">IF(E1139&gt;0,"ja","nein")</f>
        <v>nein</v>
      </c>
      <c r="H1139" s="26" t="n">
        <v>50.14</v>
      </c>
      <c r="I1139" s="26" t="n">
        <f aca="false">(H1139/10+IF(N1139=2025,Einstellungen!$B$23,Einstellungen!$C$23))*(1+Einstellungen!$B$10)</f>
        <v>25.91225</v>
      </c>
      <c r="J1139" s="25" t="n">
        <f aca="false">E1139*I1139/100</f>
        <v>0</v>
      </c>
      <c r="K1139" s="25" t="n">
        <f aca="false">E1139*Einstellungen!$B$5/100</f>
        <v>0</v>
      </c>
      <c r="L1139" s="23" t="str">
        <f aca="false">IF(I1139&lt;Einstellungen!$B$5,"ja","nein")</f>
        <v>ja</v>
      </c>
      <c r="M1139" s="23" t="s">
        <v>125</v>
      </c>
      <c r="N1139" s="23" t="n">
        <v>2025</v>
      </c>
      <c r="O1139" s="23" t="n">
        <v>14</v>
      </c>
    </row>
    <row r="1140" customFormat="false" ht="15" hidden="false" customHeight="false" outlineLevel="0" collapsed="false">
      <c r="A1140" s="22" t="n">
        <v>45733</v>
      </c>
      <c r="B1140" s="23" t="s">
        <v>104</v>
      </c>
      <c r="C1140" s="23" t="s">
        <v>93</v>
      </c>
      <c r="D1140" s="24" t="n">
        <v>-810</v>
      </c>
      <c r="E1140" s="25" t="n">
        <f aca="false">MAX(D1140,0)/1000</f>
        <v>0</v>
      </c>
      <c r="F1140" s="25" t="n">
        <f aca="false">MAX(-D1140,0)/1000</f>
        <v>0.81</v>
      </c>
      <c r="G1140" s="23" t="str">
        <f aca="false">IF(E1140&gt;0,"ja","nein")</f>
        <v>nein</v>
      </c>
      <c r="H1140" s="26" t="n">
        <v>70.01</v>
      </c>
      <c r="I1140" s="26" t="n">
        <f aca="false">(H1140/10+IF(N1140=2025,Einstellungen!$B$23,Einstellungen!$C$23))*(1+Einstellungen!$B$10)</f>
        <v>28.27678</v>
      </c>
      <c r="J1140" s="25" t="n">
        <f aca="false">E1140*I1140/100</f>
        <v>0</v>
      </c>
      <c r="K1140" s="25" t="n">
        <f aca="false">E1140*Einstellungen!$B$5/100</f>
        <v>0</v>
      </c>
      <c r="L1140" s="23" t="str">
        <f aca="false">IF(I1140&lt;Einstellungen!$B$5,"ja","nein")</f>
        <v>ja</v>
      </c>
      <c r="M1140" s="23" t="s">
        <v>125</v>
      </c>
      <c r="N1140" s="23" t="n">
        <v>2025</v>
      </c>
      <c r="O1140" s="23" t="n">
        <v>15</v>
      </c>
    </row>
    <row r="1141" customFormat="false" ht="15" hidden="false" customHeight="false" outlineLevel="0" collapsed="false">
      <c r="A1141" s="22" t="n">
        <v>45733</v>
      </c>
      <c r="B1141" s="23" t="s">
        <v>105</v>
      </c>
      <c r="C1141" s="23" t="s">
        <v>93</v>
      </c>
      <c r="D1141" s="24" t="n">
        <v>-470.2</v>
      </c>
      <c r="E1141" s="25" t="n">
        <f aca="false">MAX(D1141,0)/1000</f>
        <v>0</v>
      </c>
      <c r="F1141" s="25" t="n">
        <f aca="false">MAX(-D1141,0)/1000</f>
        <v>0.4702</v>
      </c>
      <c r="G1141" s="23" t="str">
        <f aca="false">IF(E1141&gt;0,"ja","nein")</f>
        <v>nein</v>
      </c>
      <c r="H1141" s="26" t="n">
        <v>98.55</v>
      </c>
      <c r="I1141" s="26" t="n">
        <f aca="false">(H1141/10+IF(N1141=2025,Einstellungen!$B$23,Einstellungen!$C$23))*(1+Einstellungen!$B$10)</f>
        <v>31.67304</v>
      </c>
      <c r="J1141" s="25" t="n">
        <f aca="false">E1141*I1141/100</f>
        <v>0</v>
      </c>
      <c r="K1141" s="25" t="n">
        <f aca="false">E1141*Einstellungen!$B$5/100</f>
        <v>0</v>
      </c>
      <c r="L1141" s="23" t="str">
        <f aca="false">IF(I1141&lt;Einstellungen!$B$5,"ja","nein")</f>
        <v>nein</v>
      </c>
      <c r="M1141" s="23" t="s">
        <v>125</v>
      </c>
      <c r="N1141" s="23" t="n">
        <v>2025</v>
      </c>
      <c r="O1141" s="23" t="n">
        <v>16</v>
      </c>
    </row>
    <row r="1142" customFormat="false" ht="15" hidden="false" customHeight="false" outlineLevel="0" collapsed="false">
      <c r="A1142" s="22" t="n">
        <v>45733</v>
      </c>
      <c r="B1142" s="23" t="s">
        <v>97</v>
      </c>
      <c r="C1142" s="23" t="s">
        <v>93</v>
      </c>
      <c r="D1142" s="24" t="n">
        <v>20.2</v>
      </c>
      <c r="E1142" s="25" t="n">
        <f aca="false">MAX(D1142,0)/1000</f>
        <v>0.0202</v>
      </c>
      <c r="F1142" s="25" t="n">
        <f aca="false">MAX(-D1142,0)/1000</f>
        <v>0</v>
      </c>
      <c r="G1142" s="23" t="str">
        <f aca="false">IF(E1142&gt;0,"ja","nein")</f>
        <v>ja</v>
      </c>
      <c r="H1142" s="26" t="n">
        <v>143.05</v>
      </c>
      <c r="I1142" s="26" t="n">
        <f aca="false">(H1142/10+IF(N1142=2025,Einstellungen!$B$23,Einstellungen!$C$23))*(1+Einstellungen!$B$10)</f>
        <v>36.96854</v>
      </c>
      <c r="J1142" s="25" t="n">
        <f aca="false">E1142*I1142/100</f>
        <v>0.00746764508</v>
      </c>
      <c r="K1142" s="25" t="n">
        <f aca="false">E1142*Einstellungen!$B$5/100</f>
        <v>0.005858</v>
      </c>
      <c r="L1142" s="23" t="str">
        <f aca="false">IF(I1142&lt;Einstellungen!$B$5,"ja","nein")</f>
        <v>nein</v>
      </c>
      <c r="M1142" s="23" t="s">
        <v>125</v>
      </c>
      <c r="N1142" s="23" t="n">
        <v>2025</v>
      </c>
      <c r="O1142" s="23" t="n">
        <v>17</v>
      </c>
    </row>
    <row r="1143" customFormat="false" ht="15" hidden="false" customHeight="false" outlineLevel="0" collapsed="false">
      <c r="A1143" s="22" t="n">
        <v>45733</v>
      </c>
      <c r="B1143" s="23" t="s">
        <v>99</v>
      </c>
      <c r="C1143" s="23" t="s">
        <v>93</v>
      </c>
      <c r="D1143" s="24" t="n">
        <v>349.4</v>
      </c>
      <c r="E1143" s="25" t="n">
        <f aca="false">MAX(D1143,0)/1000</f>
        <v>0.3494</v>
      </c>
      <c r="F1143" s="25" t="n">
        <f aca="false">MAX(-D1143,0)/1000</f>
        <v>0</v>
      </c>
      <c r="G1143" s="23" t="str">
        <f aca="false">IF(E1143&gt;0,"ja","nein")</f>
        <v>ja</v>
      </c>
      <c r="H1143" s="26" t="n">
        <v>177.33</v>
      </c>
      <c r="I1143" s="26" t="n">
        <f aca="false">(H1143/10+IF(N1143=2025,Einstellungen!$B$23,Einstellungen!$C$23))*(1+Einstellungen!$B$10)</f>
        <v>41.04786</v>
      </c>
      <c r="J1143" s="25" t="n">
        <f aca="false">E1143*I1143/100</f>
        <v>0.14342122284</v>
      </c>
      <c r="K1143" s="25" t="n">
        <f aca="false">E1143*Einstellungen!$B$5/100</f>
        <v>0.101326</v>
      </c>
      <c r="L1143" s="23" t="str">
        <f aca="false">IF(I1143&lt;Einstellungen!$B$5,"ja","nein")</f>
        <v>nein</v>
      </c>
      <c r="M1143" s="23" t="s">
        <v>125</v>
      </c>
      <c r="N1143" s="23" t="n">
        <v>2025</v>
      </c>
      <c r="O1143" s="23" t="n">
        <v>18</v>
      </c>
    </row>
    <row r="1144" customFormat="false" ht="15" hidden="false" customHeight="false" outlineLevel="0" collapsed="false">
      <c r="A1144" s="22" t="n">
        <v>45733</v>
      </c>
      <c r="B1144" s="23" t="s">
        <v>100</v>
      </c>
      <c r="C1144" s="23" t="s">
        <v>93</v>
      </c>
      <c r="D1144" s="24" t="n">
        <v>340</v>
      </c>
      <c r="E1144" s="25" t="n">
        <f aca="false">MAX(D1144,0)/1000</f>
        <v>0.34</v>
      </c>
      <c r="F1144" s="25" t="n">
        <f aca="false">MAX(-D1144,0)/1000</f>
        <v>0</v>
      </c>
      <c r="G1144" s="23" t="str">
        <f aca="false">IF(E1144&gt;0,"ja","nein")</f>
        <v>ja</v>
      </c>
      <c r="H1144" s="26" t="n">
        <v>170</v>
      </c>
      <c r="I1144" s="26" t="n">
        <f aca="false">(H1144/10+IF(N1144=2025,Einstellungen!$B$23,Einstellungen!$C$23))*(1+Einstellungen!$B$10)</f>
        <v>40.17559</v>
      </c>
      <c r="J1144" s="25" t="n">
        <f aca="false">E1144*I1144/100</f>
        <v>0.136597006</v>
      </c>
      <c r="K1144" s="25" t="n">
        <f aca="false">E1144*Einstellungen!$B$5/100</f>
        <v>0.0986</v>
      </c>
      <c r="L1144" s="23" t="str">
        <f aca="false">IF(I1144&lt;Einstellungen!$B$5,"ja","nein")</f>
        <v>nein</v>
      </c>
      <c r="M1144" s="23" t="s">
        <v>125</v>
      </c>
      <c r="N1144" s="23" t="n">
        <v>2025</v>
      </c>
      <c r="O1144" s="23" t="n">
        <v>19</v>
      </c>
    </row>
    <row r="1145" customFormat="false" ht="15" hidden="false" customHeight="false" outlineLevel="0" collapsed="false">
      <c r="A1145" s="22" t="n">
        <v>45733</v>
      </c>
      <c r="B1145" s="23" t="s">
        <v>92</v>
      </c>
      <c r="C1145" s="23" t="s">
        <v>93</v>
      </c>
      <c r="D1145" s="24" t="n">
        <v>231.5</v>
      </c>
      <c r="E1145" s="25" t="n">
        <f aca="false">MAX(D1145,0)/1000</f>
        <v>0.2315</v>
      </c>
      <c r="F1145" s="25" t="n">
        <f aca="false">MAX(-D1145,0)/1000</f>
        <v>0</v>
      </c>
      <c r="G1145" s="23" t="str">
        <f aca="false">IF(E1145&gt;0,"ja","nein")</f>
        <v>ja</v>
      </c>
      <c r="H1145" s="26" t="n">
        <v>141.5</v>
      </c>
      <c r="I1145" s="26" t="n">
        <f aca="false">(H1145/10+IF(N1145=2025,Einstellungen!$B$23,Einstellungen!$C$23))*(1+Einstellungen!$B$10)</f>
        <v>36.78409</v>
      </c>
      <c r="J1145" s="25" t="n">
        <f aca="false">E1145*I1145/100</f>
        <v>0.08515516835</v>
      </c>
      <c r="K1145" s="25" t="n">
        <f aca="false">E1145*Einstellungen!$B$5/100</f>
        <v>0.067135</v>
      </c>
      <c r="L1145" s="23" t="str">
        <f aca="false">IF(I1145&lt;Einstellungen!$B$5,"ja","nein")</f>
        <v>nein</v>
      </c>
      <c r="M1145" s="23" t="s">
        <v>125</v>
      </c>
      <c r="N1145" s="23" t="n">
        <v>2025</v>
      </c>
      <c r="O1145" s="23" t="n">
        <v>20</v>
      </c>
    </row>
    <row r="1146" customFormat="false" ht="15" hidden="false" customHeight="false" outlineLevel="0" collapsed="false">
      <c r="A1146" s="22" t="n">
        <v>45733</v>
      </c>
      <c r="B1146" s="23" t="s">
        <v>95</v>
      </c>
      <c r="C1146" s="23" t="s">
        <v>93</v>
      </c>
      <c r="D1146" s="24" t="n">
        <v>288</v>
      </c>
      <c r="E1146" s="25" t="n">
        <f aca="false">MAX(D1146,0)/1000</f>
        <v>0.288</v>
      </c>
      <c r="F1146" s="25" t="n">
        <f aca="false">MAX(-D1146,0)/1000</f>
        <v>0</v>
      </c>
      <c r="G1146" s="23" t="str">
        <f aca="false">IF(E1146&gt;0,"ja","nein")</f>
        <v>ja</v>
      </c>
      <c r="H1146" s="26" t="n">
        <v>118.85</v>
      </c>
      <c r="I1146" s="26" t="n">
        <f aca="false">(H1146/10+IF(N1146=2025,Einstellungen!$B$23,Einstellungen!$C$23))*(1+Einstellungen!$B$10)</f>
        <v>34.08874</v>
      </c>
      <c r="J1146" s="25" t="n">
        <f aca="false">E1146*I1146/100</f>
        <v>0.0981755712</v>
      </c>
      <c r="K1146" s="25" t="n">
        <f aca="false">E1146*Einstellungen!$B$5/100</f>
        <v>0.08352</v>
      </c>
      <c r="L1146" s="23" t="str">
        <f aca="false">IF(I1146&lt;Einstellungen!$B$5,"ja","nein")</f>
        <v>nein</v>
      </c>
      <c r="M1146" s="23" t="s">
        <v>125</v>
      </c>
      <c r="N1146" s="23" t="n">
        <v>2025</v>
      </c>
      <c r="O1146" s="23" t="n">
        <v>21</v>
      </c>
    </row>
    <row r="1147" customFormat="false" ht="15" hidden="false" customHeight="false" outlineLevel="0" collapsed="false">
      <c r="A1147" s="22" t="n">
        <v>45733</v>
      </c>
      <c r="B1147" s="23" t="s">
        <v>96</v>
      </c>
      <c r="C1147" s="23" t="s">
        <v>93</v>
      </c>
      <c r="D1147" s="24" t="n">
        <v>221.4</v>
      </c>
      <c r="E1147" s="25" t="n">
        <f aca="false">MAX(D1147,0)/1000</f>
        <v>0.2214</v>
      </c>
      <c r="F1147" s="25" t="n">
        <f aca="false">MAX(-D1147,0)/1000</f>
        <v>0</v>
      </c>
      <c r="G1147" s="23" t="str">
        <f aca="false">IF(E1147&gt;0,"ja","nein")</f>
        <v>ja</v>
      </c>
      <c r="H1147" s="26" t="n">
        <v>107.86</v>
      </c>
      <c r="I1147" s="26" t="n">
        <f aca="false">(H1147/10+IF(N1147=2025,Einstellungen!$B$23,Einstellungen!$C$23))*(1+Einstellungen!$B$10)</f>
        <v>32.78093</v>
      </c>
      <c r="J1147" s="25" t="n">
        <f aca="false">E1147*I1147/100</f>
        <v>0.07257697902</v>
      </c>
      <c r="K1147" s="25" t="n">
        <f aca="false">E1147*Einstellungen!$B$5/100</f>
        <v>0.064206</v>
      </c>
      <c r="L1147" s="23" t="str">
        <f aca="false">IF(I1147&lt;Einstellungen!$B$5,"ja","nein")</f>
        <v>nein</v>
      </c>
      <c r="M1147" s="23" t="s">
        <v>125</v>
      </c>
      <c r="N1147" s="23" t="n">
        <v>2025</v>
      </c>
      <c r="O1147" s="23" t="n">
        <v>22</v>
      </c>
    </row>
    <row r="1148" customFormat="false" ht="15" hidden="false" customHeight="false" outlineLevel="0" collapsed="false">
      <c r="A1148" s="22" t="n">
        <v>45733</v>
      </c>
      <c r="B1148" s="23" t="s">
        <v>101</v>
      </c>
      <c r="C1148" s="23" t="s">
        <v>93</v>
      </c>
      <c r="D1148" s="24" t="n">
        <v>304.3</v>
      </c>
      <c r="E1148" s="25" t="n">
        <f aca="false">MAX(D1148,0)/1000</f>
        <v>0.3043</v>
      </c>
      <c r="F1148" s="25" t="n">
        <f aca="false">MAX(-D1148,0)/1000</f>
        <v>0</v>
      </c>
      <c r="G1148" s="23" t="str">
        <f aca="false">IF(E1148&gt;0,"ja","nein")</f>
        <v>ja</v>
      </c>
      <c r="H1148" s="26" t="n">
        <v>93.5</v>
      </c>
      <c r="I1148" s="26" t="n">
        <f aca="false">(H1148/10+IF(N1148=2025,Einstellungen!$B$23,Einstellungen!$C$23))*(1+Einstellungen!$B$10)</f>
        <v>31.07209</v>
      </c>
      <c r="J1148" s="25" t="n">
        <f aca="false">E1148*I1148/100</f>
        <v>0.09455236987</v>
      </c>
      <c r="K1148" s="25" t="n">
        <f aca="false">E1148*Einstellungen!$B$5/100</f>
        <v>0.088247</v>
      </c>
      <c r="L1148" s="23" t="str">
        <f aca="false">IF(I1148&lt;Einstellungen!$B$5,"ja","nein")</f>
        <v>nein</v>
      </c>
      <c r="M1148" s="23" t="s">
        <v>125</v>
      </c>
      <c r="N1148" s="23" t="n">
        <v>2025</v>
      </c>
      <c r="O1148" s="23" t="n">
        <v>23</v>
      </c>
    </row>
    <row r="1149" customFormat="false" ht="15" hidden="false" customHeight="false" outlineLevel="0" collapsed="false">
      <c r="A1149" s="22" t="n">
        <v>45734</v>
      </c>
      <c r="B1149" s="23" t="s">
        <v>102</v>
      </c>
      <c r="C1149" s="23" t="s">
        <v>98</v>
      </c>
      <c r="D1149" s="24" t="n">
        <v>259</v>
      </c>
      <c r="E1149" s="25" t="n">
        <f aca="false">MAX(D1149,0)/1000</f>
        <v>0.259</v>
      </c>
      <c r="F1149" s="25" t="n">
        <f aca="false">MAX(-D1149,0)/1000</f>
        <v>0</v>
      </c>
      <c r="G1149" s="23" t="str">
        <f aca="false">IF(E1149&gt;0,"ja","nein")</f>
        <v>ja</v>
      </c>
      <c r="H1149" s="26" t="n">
        <v>92.2</v>
      </c>
      <c r="I1149" s="26" t="n">
        <f aca="false">(H1149/10+IF(N1149=2025,Einstellungen!$B$23,Einstellungen!$C$23))*(1+Einstellungen!$B$10)</f>
        <v>30.91739</v>
      </c>
      <c r="J1149" s="25" t="n">
        <f aca="false">E1149*I1149/100</f>
        <v>0.0800760401</v>
      </c>
      <c r="K1149" s="25" t="n">
        <f aca="false">E1149*Einstellungen!$B$5/100</f>
        <v>0.07511</v>
      </c>
      <c r="L1149" s="23" t="str">
        <f aca="false">IF(I1149&lt;Einstellungen!$B$5,"ja","nein")</f>
        <v>nein</v>
      </c>
      <c r="M1149" s="23" t="s">
        <v>125</v>
      </c>
      <c r="N1149" s="23" t="n">
        <v>2025</v>
      </c>
      <c r="O1149" s="23" t="n">
        <v>0</v>
      </c>
    </row>
    <row r="1150" customFormat="false" ht="15" hidden="false" customHeight="false" outlineLevel="0" collapsed="false">
      <c r="A1150" s="22" t="n">
        <v>45734</v>
      </c>
      <c r="B1150" s="23" t="s">
        <v>107</v>
      </c>
      <c r="C1150" s="23" t="s">
        <v>98</v>
      </c>
      <c r="D1150" s="24" t="n">
        <v>209.6</v>
      </c>
      <c r="E1150" s="25" t="n">
        <f aca="false">MAX(D1150,0)/1000</f>
        <v>0.2096</v>
      </c>
      <c r="F1150" s="25" t="n">
        <f aca="false">MAX(-D1150,0)/1000</f>
        <v>0</v>
      </c>
      <c r="G1150" s="23" t="str">
        <f aca="false">IF(E1150&gt;0,"ja","nein")</f>
        <v>ja</v>
      </c>
      <c r="H1150" s="26" t="n">
        <v>89.99</v>
      </c>
      <c r="I1150" s="26" t="n">
        <f aca="false">(H1150/10+IF(N1150=2025,Einstellungen!$B$23,Einstellungen!$C$23))*(1+Einstellungen!$B$10)</f>
        <v>30.6544</v>
      </c>
      <c r="J1150" s="25" t="n">
        <f aca="false">E1150*I1150/100</f>
        <v>0.0642516224</v>
      </c>
      <c r="K1150" s="25" t="n">
        <f aca="false">E1150*Einstellungen!$B$5/100</f>
        <v>0.060784</v>
      </c>
      <c r="L1150" s="23" t="str">
        <f aca="false">IF(I1150&lt;Einstellungen!$B$5,"ja","nein")</f>
        <v>nein</v>
      </c>
      <c r="M1150" s="23" t="s">
        <v>125</v>
      </c>
      <c r="N1150" s="23" t="n">
        <v>2025</v>
      </c>
      <c r="O1150" s="23" t="n">
        <v>1</v>
      </c>
    </row>
    <row r="1151" customFormat="false" ht="15" hidden="false" customHeight="false" outlineLevel="0" collapsed="false">
      <c r="A1151" s="22" t="n">
        <v>45734</v>
      </c>
      <c r="B1151" s="23" t="s">
        <v>108</v>
      </c>
      <c r="C1151" s="23" t="s">
        <v>98</v>
      </c>
      <c r="D1151" s="24" t="n">
        <v>214</v>
      </c>
      <c r="E1151" s="25" t="n">
        <f aca="false">MAX(D1151,0)/1000</f>
        <v>0.214</v>
      </c>
      <c r="F1151" s="25" t="n">
        <f aca="false">MAX(-D1151,0)/1000</f>
        <v>0</v>
      </c>
      <c r="G1151" s="23" t="str">
        <f aca="false">IF(E1151&gt;0,"ja","nein")</f>
        <v>ja</v>
      </c>
      <c r="H1151" s="26" t="n">
        <v>92.37</v>
      </c>
      <c r="I1151" s="26" t="n">
        <f aca="false">(H1151/10+IF(N1151=2025,Einstellungen!$B$23,Einstellungen!$C$23))*(1+Einstellungen!$B$10)</f>
        <v>30.93762</v>
      </c>
      <c r="J1151" s="25" t="n">
        <f aca="false">E1151*I1151/100</f>
        <v>0.0662065068</v>
      </c>
      <c r="K1151" s="25" t="n">
        <f aca="false">E1151*Einstellungen!$B$5/100</f>
        <v>0.06206</v>
      </c>
      <c r="L1151" s="23" t="str">
        <f aca="false">IF(I1151&lt;Einstellungen!$B$5,"ja","nein")</f>
        <v>nein</v>
      </c>
      <c r="M1151" s="23" t="s">
        <v>125</v>
      </c>
      <c r="N1151" s="23" t="n">
        <v>2025</v>
      </c>
      <c r="O1151" s="23" t="n">
        <v>2</v>
      </c>
    </row>
    <row r="1152" customFormat="false" ht="15" hidden="false" customHeight="false" outlineLevel="0" collapsed="false">
      <c r="A1152" s="22" t="n">
        <v>45734</v>
      </c>
      <c r="B1152" s="23" t="s">
        <v>109</v>
      </c>
      <c r="C1152" s="23" t="s">
        <v>98</v>
      </c>
      <c r="D1152" s="24" t="n">
        <v>171</v>
      </c>
      <c r="E1152" s="25" t="n">
        <f aca="false">MAX(D1152,0)/1000</f>
        <v>0.171</v>
      </c>
      <c r="F1152" s="25" t="n">
        <f aca="false">MAX(-D1152,0)/1000</f>
        <v>0</v>
      </c>
      <c r="G1152" s="23" t="str">
        <f aca="false">IF(E1152&gt;0,"ja","nein")</f>
        <v>ja</v>
      </c>
      <c r="H1152" s="26" t="n">
        <v>89.2</v>
      </c>
      <c r="I1152" s="26" t="n">
        <f aca="false">(H1152/10+IF(N1152=2025,Einstellungen!$B$23,Einstellungen!$C$23))*(1+Einstellungen!$B$10)</f>
        <v>30.56039</v>
      </c>
      <c r="J1152" s="25" t="n">
        <f aca="false">E1152*I1152/100</f>
        <v>0.0522582669</v>
      </c>
      <c r="K1152" s="25" t="n">
        <f aca="false">E1152*Einstellungen!$B$5/100</f>
        <v>0.04959</v>
      </c>
      <c r="L1152" s="23" t="str">
        <f aca="false">IF(I1152&lt;Einstellungen!$B$5,"ja","nein")</f>
        <v>nein</v>
      </c>
      <c r="M1152" s="23" t="s">
        <v>125</v>
      </c>
      <c r="N1152" s="23" t="n">
        <v>2025</v>
      </c>
      <c r="O1152" s="23" t="n">
        <v>3</v>
      </c>
    </row>
    <row r="1153" customFormat="false" ht="15" hidden="false" customHeight="false" outlineLevel="0" collapsed="false">
      <c r="A1153" s="22" t="n">
        <v>45734</v>
      </c>
      <c r="B1153" s="23" t="s">
        <v>110</v>
      </c>
      <c r="C1153" s="23" t="s">
        <v>98</v>
      </c>
      <c r="D1153" s="24" t="n">
        <v>239.2</v>
      </c>
      <c r="E1153" s="25" t="n">
        <f aca="false">MAX(D1153,0)/1000</f>
        <v>0.2392</v>
      </c>
      <c r="F1153" s="25" t="n">
        <f aca="false">MAX(-D1153,0)/1000</f>
        <v>0</v>
      </c>
      <c r="G1153" s="23" t="str">
        <f aca="false">IF(E1153&gt;0,"ja","nein")</f>
        <v>ja</v>
      </c>
      <c r="H1153" s="26" t="n">
        <v>95.25</v>
      </c>
      <c r="I1153" s="26" t="n">
        <f aca="false">(H1153/10+IF(N1153=2025,Einstellungen!$B$23,Einstellungen!$C$23))*(1+Einstellungen!$B$10)</f>
        <v>31.28034</v>
      </c>
      <c r="J1153" s="25" t="n">
        <f aca="false">E1153*I1153/100</f>
        <v>0.07482257328</v>
      </c>
      <c r="K1153" s="25" t="n">
        <f aca="false">E1153*Einstellungen!$B$5/100</f>
        <v>0.069368</v>
      </c>
      <c r="L1153" s="23" t="str">
        <f aca="false">IF(I1153&lt;Einstellungen!$B$5,"ja","nein")</f>
        <v>nein</v>
      </c>
      <c r="M1153" s="23" t="s">
        <v>125</v>
      </c>
      <c r="N1153" s="23" t="n">
        <v>2025</v>
      </c>
      <c r="O1153" s="23" t="n">
        <v>4</v>
      </c>
    </row>
    <row r="1154" customFormat="false" ht="15" hidden="false" customHeight="false" outlineLevel="0" collapsed="false">
      <c r="A1154" s="22" t="n">
        <v>45734</v>
      </c>
      <c r="B1154" s="23" t="s">
        <v>111</v>
      </c>
      <c r="C1154" s="23" t="s">
        <v>98</v>
      </c>
      <c r="D1154" s="24" t="n">
        <v>205.6</v>
      </c>
      <c r="E1154" s="25" t="n">
        <f aca="false">MAX(D1154,0)/1000</f>
        <v>0.2056</v>
      </c>
      <c r="F1154" s="25" t="n">
        <f aca="false">MAX(-D1154,0)/1000</f>
        <v>0</v>
      </c>
      <c r="G1154" s="23" t="str">
        <f aca="false">IF(E1154&gt;0,"ja","nein")</f>
        <v>ja</v>
      </c>
      <c r="H1154" s="26" t="n">
        <v>110.74</v>
      </c>
      <c r="I1154" s="26" t="n">
        <f aca="false">(H1154/10+IF(N1154=2025,Einstellungen!$B$23,Einstellungen!$C$23))*(1+Einstellungen!$B$10)</f>
        <v>33.12365</v>
      </c>
      <c r="J1154" s="25" t="n">
        <f aca="false">E1154*I1154/100</f>
        <v>0.0681022244</v>
      </c>
      <c r="K1154" s="25" t="n">
        <f aca="false">E1154*Einstellungen!$B$5/100</f>
        <v>0.059624</v>
      </c>
      <c r="L1154" s="23" t="str">
        <f aca="false">IF(I1154&lt;Einstellungen!$B$5,"ja","nein")</f>
        <v>nein</v>
      </c>
      <c r="M1154" s="23" t="s">
        <v>125</v>
      </c>
      <c r="N1154" s="23" t="n">
        <v>2025</v>
      </c>
      <c r="O1154" s="23" t="n">
        <v>5</v>
      </c>
    </row>
    <row r="1155" customFormat="false" ht="15" hidden="false" customHeight="false" outlineLevel="0" collapsed="false">
      <c r="A1155" s="22" t="n">
        <v>45734</v>
      </c>
      <c r="B1155" s="23" t="s">
        <v>112</v>
      </c>
      <c r="C1155" s="23" t="s">
        <v>98</v>
      </c>
      <c r="D1155" s="24" t="n">
        <v>208.4</v>
      </c>
      <c r="E1155" s="25" t="n">
        <f aca="false">MAX(D1155,0)/1000</f>
        <v>0.2084</v>
      </c>
      <c r="F1155" s="25" t="n">
        <f aca="false">MAX(-D1155,0)/1000</f>
        <v>0</v>
      </c>
      <c r="G1155" s="23" t="str">
        <f aca="false">IF(E1155&gt;0,"ja","nein")</f>
        <v>ja</v>
      </c>
      <c r="H1155" s="26" t="n">
        <v>138.9</v>
      </c>
      <c r="I1155" s="26" t="n">
        <f aca="false">(H1155/10+IF(N1155=2025,Einstellungen!$B$23,Einstellungen!$C$23))*(1+Einstellungen!$B$10)</f>
        <v>36.47469</v>
      </c>
      <c r="J1155" s="25" t="n">
        <f aca="false">E1155*I1155/100</f>
        <v>0.07601325396</v>
      </c>
      <c r="K1155" s="25" t="n">
        <f aca="false">E1155*Einstellungen!$B$5/100</f>
        <v>0.060436</v>
      </c>
      <c r="L1155" s="23" t="str">
        <f aca="false">IF(I1155&lt;Einstellungen!$B$5,"ja","nein")</f>
        <v>nein</v>
      </c>
      <c r="M1155" s="23" t="s">
        <v>125</v>
      </c>
      <c r="N1155" s="23" t="n">
        <v>2025</v>
      </c>
      <c r="O1155" s="23" t="n">
        <v>6</v>
      </c>
    </row>
    <row r="1156" customFormat="false" ht="15" hidden="false" customHeight="false" outlineLevel="0" collapsed="false">
      <c r="A1156" s="22" t="n">
        <v>45734</v>
      </c>
      <c r="B1156" s="23" t="s">
        <v>113</v>
      </c>
      <c r="C1156" s="23" t="s">
        <v>98</v>
      </c>
      <c r="D1156" s="24" t="n">
        <v>-857.7</v>
      </c>
      <c r="E1156" s="25" t="n">
        <f aca="false">MAX(D1156,0)/1000</f>
        <v>0</v>
      </c>
      <c r="F1156" s="25" t="n">
        <f aca="false">MAX(-D1156,0)/1000</f>
        <v>0.8577</v>
      </c>
      <c r="G1156" s="23" t="str">
        <f aca="false">IF(E1156&gt;0,"ja","nein")</f>
        <v>nein</v>
      </c>
      <c r="H1156" s="26" t="n">
        <v>136.68</v>
      </c>
      <c r="I1156" s="26" t="n">
        <f aca="false">(H1156/10+IF(N1156=2025,Einstellungen!$B$23,Einstellungen!$C$23))*(1+Einstellungen!$B$10)</f>
        <v>36.21051</v>
      </c>
      <c r="J1156" s="25" t="n">
        <f aca="false">E1156*I1156/100</f>
        <v>0</v>
      </c>
      <c r="K1156" s="25" t="n">
        <f aca="false">E1156*Einstellungen!$B$5/100</f>
        <v>0</v>
      </c>
      <c r="L1156" s="23" t="str">
        <f aca="false">IF(I1156&lt;Einstellungen!$B$5,"ja","nein")</f>
        <v>nein</v>
      </c>
      <c r="M1156" s="23" t="s">
        <v>125</v>
      </c>
      <c r="N1156" s="23" t="n">
        <v>2025</v>
      </c>
      <c r="O1156" s="23" t="n">
        <v>7</v>
      </c>
    </row>
    <row r="1157" customFormat="false" ht="15" hidden="false" customHeight="false" outlineLevel="0" collapsed="false">
      <c r="A1157" s="22" t="n">
        <v>45734</v>
      </c>
      <c r="B1157" s="23" t="s">
        <v>114</v>
      </c>
      <c r="C1157" s="23" t="s">
        <v>98</v>
      </c>
      <c r="D1157" s="24" t="n">
        <v>-2144.1</v>
      </c>
      <c r="E1157" s="25" t="n">
        <f aca="false">MAX(D1157,0)/1000</f>
        <v>0</v>
      </c>
      <c r="F1157" s="25" t="n">
        <f aca="false">MAX(-D1157,0)/1000</f>
        <v>2.1441</v>
      </c>
      <c r="G1157" s="23" t="str">
        <f aca="false">IF(E1157&gt;0,"ja","nein")</f>
        <v>nein</v>
      </c>
      <c r="H1157" s="26" t="n">
        <v>106.52</v>
      </c>
      <c r="I1157" s="26" t="n">
        <f aca="false">(H1157/10+IF(N1157=2025,Einstellungen!$B$23,Einstellungen!$C$23))*(1+Einstellungen!$B$10)</f>
        <v>32.62147</v>
      </c>
      <c r="J1157" s="25" t="n">
        <f aca="false">E1157*I1157/100</f>
        <v>0</v>
      </c>
      <c r="K1157" s="25" t="n">
        <f aca="false">E1157*Einstellungen!$B$5/100</f>
        <v>0</v>
      </c>
      <c r="L1157" s="23" t="str">
        <f aca="false">IF(I1157&lt;Einstellungen!$B$5,"ja","nein")</f>
        <v>nein</v>
      </c>
      <c r="M1157" s="23" t="s">
        <v>125</v>
      </c>
      <c r="N1157" s="23" t="n">
        <v>2025</v>
      </c>
      <c r="O1157" s="23" t="n">
        <v>8</v>
      </c>
    </row>
    <row r="1158" customFormat="false" ht="15" hidden="false" customHeight="false" outlineLevel="0" collapsed="false">
      <c r="A1158" s="22" t="n">
        <v>45734</v>
      </c>
      <c r="B1158" s="23" t="s">
        <v>115</v>
      </c>
      <c r="C1158" s="23" t="s">
        <v>98</v>
      </c>
      <c r="D1158" s="24" t="n">
        <v>-2022.5</v>
      </c>
      <c r="E1158" s="25" t="n">
        <f aca="false">MAX(D1158,0)/1000</f>
        <v>0</v>
      </c>
      <c r="F1158" s="25" t="n">
        <f aca="false">MAX(-D1158,0)/1000</f>
        <v>2.0225</v>
      </c>
      <c r="G1158" s="23" t="str">
        <f aca="false">IF(E1158&gt;0,"ja","nein")</f>
        <v>nein</v>
      </c>
      <c r="H1158" s="26" t="n">
        <v>71.53</v>
      </c>
      <c r="I1158" s="26" t="n">
        <f aca="false">(H1158/10+IF(N1158=2025,Einstellungen!$B$23,Einstellungen!$C$23))*(1+Einstellungen!$B$10)</f>
        <v>28.45766</v>
      </c>
      <c r="J1158" s="25" t="n">
        <f aca="false">E1158*I1158/100</f>
        <v>0</v>
      </c>
      <c r="K1158" s="25" t="n">
        <f aca="false">E1158*Einstellungen!$B$5/100</f>
        <v>0</v>
      </c>
      <c r="L1158" s="23" t="str">
        <f aca="false">IF(I1158&lt;Einstellungen!$B$5,"ja","nein")</f>
        <v>ja</v>
      </c>
      <c r="M1158" s="23" t="s">
        <v>125</v>
      </c>
      <c r="N1158" s="23" t="n">
        <v>2025</v>
      </c>
      <c r="O1158" s="23" t="n">
        <v>9</v>
      </c>
    </row>
    <row r="1159" customFormat="false" ht="15" hidden="false" customHeight="false" outlineLevel="0" collapsed="false">
      <c r="A1159" s="22" t="n">
        <v>45734</v>
      </c>
      <c r="B1159" s="23" t="s">
        <v>116</v>
      </c>
      <c r="C1159" s="23" t="s">
        <v>98</v>
      </c>
      <c r="D1159" s="24" t="n">
        <v>-3284.7</v>
      </c>
      <c r="E1159" s="25" t="n">
        <f aca="false">MAX(D1159,0)/1000</f>
        <v>0</v>
      </c>
      <c r="F1159" s="25" t="n">
        <f aca="false">MAX(-D1159,0)/1000</f>
        <v>3.2847</v>
      </c>
      <c r="G1159" s="23" t="str">
        <f aca="false">IF(E1159&gt;0,"ja","nein")</f>
        <v>nein</v>
      </c>
      <c r="H1159" s="26" t="n">
        <v>25.27</v>
      </c>
      <c r="I1159" s="26" t="n">
        <f aca="false">(H1159/10+IF(N1159=2025,Einstellungen!$B$23,Einstellungen!$C$23))*(1+Einstellungen!$B$10)</f>
        <v>22.95272</v>
      </c>
      <c r="J1159" s="25" t="n">
        <f aca="false">E1159*I1159/100</f>
        <v>0</v>
      </c>
      <c r="K1159" s="25" t="n">
        <f aca="false">E1159*Einstellungen!$B$5/100</f>
        <v>0</v>
      </c>
      <c r="L1159" s="23" t="str">
        <f aca="false">IF(I1159&lt;Einstellungen!$B$5,"ja","nein")</f>
        <v>ja</v>
      </c>
      <c r="M1159" s="23" t="s">
        <v>125</v>
      </c>
      <c r="N1159" s="23" t="n">
        <v>2025</v>
      </c>
      <c r="O1159" s="23" t="n">
        <v>10</v>
      </c>
    </row>
    <row r="1160" customFormat="false" ht="15" hidden="false" customHeight="false" outlineLevel="0" collapsed="false">
      <c r="A1160" s="22" t="n">
        <v>45734</v>
      </c>
      <c r="B1160" s="23" t="s">
        <v>117</v>
      </c>
      <c r="C1160" s="23" t="s">
        <v>98</v>
      </c>
      <c r="D1160" s="24" t="n">
        <v>-3431.8</v>
      </c>
      <c r="E1160" s="25" t="n">
        <f aca="false">MAX(D1160,0)/1000</f>
        <v>0</v>
      </c>
      <c r="F1160" s="25" t="n">
        <f aca="false">MAX(-D1160,0)/1000</f>
        <v>3.4318</v>
      </c>
      <c r="G1160" s="23" t="str">
        <f aca="false">IF(E1160&gt;0,"ja","nein")</f>
        <v>nein</v>
      </c>
      <c r="H1160" s="26" t="n">
        <v>0.68</v>
      </c>
      <c r="I1160" s="26" t="n">
        <f aca="false">(H1160/10+IF(N1160=2025,Einstellungen!$B$23,Einstellungen!$C$23))*(1+Einstellungen!$B$10)</f>
        <v>20.02651</v>
      </c>
      <c r="J1160" s="25" t="n">
        <f aca="false">E1160*I1160/100</f>
        <v>0</v>
      </c>
      <c r="K1160" s="25" t="n">
        <f aca="false">E1160*Einstellungen!$B$5/100</f>
        <v>0</v>
      </c>
      <c r="L1160" s="23" t="str">
        <f aca="false">IF(I1160&lt;Einstellungen!$B$5,"ja","nein")</f>
        <v>ja</v>
      </c>
      <c r="M1160" s="23" t="s">
        <v>125</v>
      </c>
      <c r="N1160" s="23" t="n">
        <v>2025</v>
      </c>
      <c r="O1160" s="23" t="n">
        <v>11</v>
      </c>
    </row>
    <row r="1161" customFormat="false" ht="15" hidden="false" customHeight="false" outlineLevel="0" collapsed="false">
      <c r="A1161" s="22" t="n">
        <v>45734</v>
      </c>
      <c r="B1161" s="23" t="s">
        <v>118</v>
      </c>
      <c r="C1161" s="23" t="s">
        <v>98</v>
      </c>
      <c r="D1161" s="24" t="n">
        <v>-5494</v>
      </c>
      <c r="E1161" s="25" t="n">
        <f aca="false">MAX(D1161,0)/1000</f>
        <v>0</v>
      </c>
      <c r="F1161" s="25" t="n">
        <f aca="false">MAX(-D1161,0)/1000</f>
        <v>5.494</v>
      </c>
      <c r="G1161" s="23" t="str">
        <f aca="false">IF(E1161&gt;0,"ja","nein")</f>
        <v>nein</v>
      </c>
      <c r="H1161" s="26" t="n">
        <v>-1.46</v>
      </c>
      <c r="I1161" s="26" t="n">
        <f aca="false">(H1161/10+IF(N1161=2025,Einstellungen!$B$23,Einstellungen!$C$23))*(1+Einstellungen!$B$10)</f>
        <v>19.77185</v>
      </c>
      <c r="J1161" s="25" t="n">
        <f aca="false">E1161*I1161/100</f>
        <v>0</v>
      </c>
      <c r="K1161" s="25" t="n">
        <f aca="false">E1161*Einstellungen!$B$5/100</f>
        <v>0</v>
      </c>
      <c r="L1161" s="23" t="str">
        <f aca="false">IF(I1161&lt;Einstellungen!$B$5,"ja","nein")</f>
        <v>ja</v>
      </c>
      <c r="M1161" s="23" t="s">
        <v>125</v>
      </c>
      <c r="N1161" s="23" t="n">
        <v>2025</v>
      </c>
      <c r="O1161" s="23" t="n">
        <v>12</v>
      </c>
    </row>
    <row r="1162" customFormat="false" ht="15" hidden="false" customHeight="false" outlineLevel="0" collapsed="false">
      <c r="A1162" s="22" t="n">
        <v>45734</v>
      </c>
      <c r="B1162" s="23" t="s">
        <v>119</v>
      </c>
      <c r="C1162" s="23" t="s">
        <v>98</v>
      </c>
      <c r="D1162" s="24" t="n">
        <v>-4800.8</v>
      </c>
      <c r="E1162" s="25" t="n">
        <f aca="false">MAX(D1162,0)/1000</f>
        <v>0</v>
      </c>
      <c r="F1162" s="25" t="n">
        <f aca="false">MAX(-D1162,0)/1000</f>
        <v>4.8008</v>
      </c>
      <c r="G1162" s="23" t="str">
        <f aca="false">IF(E1162&gt;0,"ja","nein")</f>
        <v>nein</v>
      </c>
      <c r="H1162" s="26" t="n">
        <v>-0.3</v>
      </c>
      <c r="I1162" s="26" t="n">
        <f aca="false">(H1162/10+IF(N1162=2025,Einstellungen!$B$23,Einstellungen!$C$23))*(1+Einstellungen!$B$10)</f>
        <v>19.90989</v>
      </c>
      <c r="J1162" s="25" t="n">
        <f aca="false">E1162*I1162/100</f>
        <v>0</v>
      </c>
      <c r="K1162" s="25" t="n">
        <f aca="false">E1162*Einstellungen!$B$5/100</f>
        <v>0</v>
      </c>
      <c r="L1162" s="23" t="str">
        <f aca="false">IF(I1162&lt;Einstellungen!$B$5,"ja","nein")</f>
        <v>ja</v>
      </c>
      <c r="M1162" s="23" t="s">
        <v>125</v>
      </c>
      <c r="N1162" s="23" t="n">
        <v>2025</v>
      </c>
      <c r="O1162" s="23" t="n">
        <v>13</v>
      </c>
    </row>
    <row r="1163" customFormat="false" ht="15" hidden="false" customHeight="false" outlineLevel="0" collapsed="false">
      <c r="A1163" s="22" t="n">
        <v>45734</v>
      </c>
      <c r="B1163" s="23" t="s">
        <v>120</v>
      </c>
      <c r="C1163" s="23" t="s">
        <v>98</v>
      </c>
      <c r="D1163" s="24" t="n">
        <v>-3080.9</v>
      </c>
      <c r="E1163" s="25" t="n">
        <f aca="false">MAX(D1163,0)/1000</f>
        <v>0</v>
      </c>
      <c r="F1163" s="25" t="n">
        <f aca="false">MAX(-D1163,0)/1000</f>
        <v>3.0809</v>
      </c>
      <c r="G1163" s="23" t="str">
        <f aca="false">IF(E1163&gt;0,"ja","nein")</f>
        <v>nein</v>
      </c>
      <c r="H1163" s="26" t="n">
        <v>5.72</v>
      </c>
      <c r="I1163" s="26" t="n">
        <f aca="false">(H1163/10+IF(N1163=2025,Einstellungen!$B$23,Einstellungen!$C$23))*(1+Einstellungen!$B$10)</f>
        <v>20.62627</v>
      </c>
      <c r="J1163" s="25" t="n">
        <f aca="false">E1163*I1163/100</f>
        <v>0</v>
      </c>
      <c r="K1163" s="25" t="n">
        <f aca="false">E1163*Einstellungen!$B$5/100</f>
        <v>0</v>
      </c>
      <c r="L1163" s="23" t="str">
        <f aca="false">IF(I1163&lt;Einstellungen!$B$5,"ja","nein")</f>
        <v>ja</v>
      </c>
      <c r="M1163" s="23" t="s">
        <v>125</v>
      </c>
      <c r="N1163" s="23" t="n">
        <v>2025</v>
      </c>
      <c r="O1163" s="23" t="n">
        <v>14</v>
      </c>
    </row>
    <row r="1164" customFormat="false" ht="15" hidden="false" customHeight="false" outlineLevel="0" collapsed="false">
      <c r="A1164" s="22" t="n">
        <v>45734</v>
      </c>
      <c r="B1164" s="23" t="s">
        <v>104</v>
      </c>
      <c r="C1164" s="23" t="s">
        <v>98</v>
      </c>
      <c r="D1164" s="24" t="n">
        <v>-857.6</v>
      </c>
      <c r="E1164" s="25" t="n">
        <f aca="false">MAX(D1164,0)/1000</f>
        <v>0</v>
      </c>
      <c r="F1164" s="25" t="n">
        <f aca="false">MAX(-D1164,0)/1000</f>
        <v>0.8576</v>
      </c>
      <c r="G1164" s="23" t="str">
        <f aca="false">IF(E1164&gt;0,"ja","nein")</f>
        <v>nein</v>
      </c>
      <c r="H1164" s="26" t="n">
        <v>50.28</v>
      </c>
      <c r="I1164" s="26" t="n">
        <f aca="false">(H1164/10+IF(N1164=2025,Einstellungen!$B$23,Einstellungen!$C$23))*(1+Einstellungen!$B$10)</f>
        <v>25.92891</v>
      </c>
      <c r="J1164" s="25" t="n">
        <f aca="false">E1164*I1164/100</f>
        <v>0</v>
      </c>
      <c r="K1164" s="25" t="n">
        <f aca="false">E1164*Einstellungen!$B$5/100</f>
        <v>0</v>
      </c>
      <c r="L1164" s="23" t="str">
        <f aca="false">IF(I1164&lt;Einstellungen!$B$5,"ja","nein")</f>
        <v>ja</v>
      </c>
      <c r="M1164" s="23" t="s">
        <v>125</v>
      </c>
      <c r="N1164" s="23" t="n">
        <v>2025</v>
      </c>
      <c r="O1164" s="23" t="n">
        <v>15</v>
      </c>
    </row>
    <row r="1165" customFormat="false" ht="15" hidden="false" customHeight="false" outlineLevel="0" collapsed="false">
      <c r="A1165" s="22" t="n">
        <v>45734</v>
      </c>
      <c r="B1165" s="23" t="s">
        <v>105</v>
      </c>
      <c r="C1165" s="23" t="s">
        <v>98</v>
      </c>
      <c r="D1165" s="24" t="n">
        <v>-74</v>
      </c>
      <c r="E1165" s="25" t="n">
        <f aca="false">MAX(D1165,0)/1000</f>
        <v>0</v>
      </c>
      <c r="F1165" s="25" t="n">
        <f aca="false">MAX(-D1165,0)/1000</f>
        <v>0.074</v>
      </c>
      <c r="G1165" s="23" t="str">
        <f aca="false">IF(E1165&gt;0,"ja","nein")</f>
        <v>nein</v>
      </c>
      <c r="H1165" s="26" t="n">
        <v>95.94</v>
      </c>
      <c r="I1165" s="26" t="n">
        <f aca="false">(H1165/10+IF(N1165=2025,Einstellungen!$B$23,Einstellungen!$C$23))*(1+Einstellungen!$B$10)</f>
        <v>31.36245</v>
      </c>
      <c r="J1165" s="25" t="n">
        <f aca="false">E1165*I1165/100</f>
        <v>0</v>
      </c>
      <c r="K1165" s="25" t="n">
        <f aca="false">E1165*Einstellungen!$B$5/100</f>
        <v>0</v>
      </c>
      <c r="L1165" s="23" t="str">
        <f aca="false">IF(I1165&lt;Einstellungen!$B$5,"ja","nein")</f>
        <v>nein</v>
      </c>
      <c r="M1165" s="23" t="s">
        <v>125</v>
      </c>
      <c r="N1165" s="23" t="n">
        <v>2025</v>
      </c>
      <c r="O1165" s="23" t="n">
        <v>16</v>
      </c>
    </row>
    <row r="1166" customFormat="false" ht="15" hidden="false" customHeight="false" outlineLevel="0" collapsed="false">
      <c r="A1166" s="22" t="n">
        <v>45734</v>
      </c>
      <c r="B1166" s="23" t="s">
        <v>97</v>
      </c>
      <c r="C1166" s="23" t="s">
        <v>98</v>
      </c>
      <c r="D1166" s="24" t="n">
        <v>154.4</v>
      </c>
      <c r="E1166" s="25" t="n">
        <f aca="false">MAX(D1166,0)/1000</f>
        <v>0.1544</v>
      </c>
      <c r="F1166" s="25" t="n">
        <f aca="false">MAX(-D1166,0)/1000</f>
        <v>0</v>
      </c>
      <c r="G1166" s="23" t="str">
        <f aca="false">IF(E1166&gt;0,"ja","nein")</f>
        <v>ja</v>
      </c>
      <c r="H1166" s="26" t="n">
        <v>140.9</v>
      </c>
      <c r="I1166" s="26" t="n">
        <f aca="false">(H1166/10+IF(N1166=2025,Einstellungen!$B$23,Einstellungen!$C$23))*(1+Einstellungen!$B$10)</f>
        <v>36.71269</v>
      </c>
      <c r="J1166" s="25" t="n">
        <f aca="false">E1166*I1166/100</f>
        <v>0.05668439336</v>
      </c>
      <c r="K1166" s="25" t="n">
        <f aca="false">E1166*Einstellungen!$B$5/100</f>
        <v>0.044776</v>
      </c>
      <c r="L1166" s="23" t="str">
        <f aca="false">IF(I1166&lt;Einstellungen!$B$5,"ja","nein")</f>
        <v>nein</v>
      </c>
      <c r="M1166" s="23" t="s">
        <v>125</v>
      </c>
      <c r="N1166" s="23" t="n">
        <v>2025</v>
      </c>
      <c r="O1166" s="23" t="n">
        <v>17</v>
      </c>
    </row>
    <row r="1167" customFormat="false" ht="15" hidden="false" customHeight="false" outlineLevel="0" collapsed="false">
      <c r="A1167" s="22" t="n">
        <v>45734</v>
      </c>
      <c r="B1167" s="23" t="s">
        <v>99</v>
      </c>
      <c r="C1167" s="23" t="s">
        <v>98</v>
      </c>
      <c r="D1167" s="24" t="n">
        <v>236.3</v>
      </c>
      <c r="E1167" s="25" t="n">
        <f aca="false">MAX(D1167,0)/1000</f>
        <v>0.2363</v>
      </c>
      <c r="F1167" s="25" t="n">
        <f aca="false">MAX(-D1167,0)/1000</f>
        <v>0</v>
      </c>
      <c r="G1167" s="23" t="str">
        <f aca="false">IF(E1167&gt;0,"ja","nein")</f>
        <v>ja</v>
      </c>
      <c r="H1167" s="26" t="n">
        <v>170.91</v>
      </c>
      <c r="I1167" s="26" t="n">
        <f aca="false">(H1167/10+IF(N1167=2025,Einstellungen!$B$23,Einstellungen!$C$23))*(1+Einstellungen!$B$10)</f>
        <v>40.28388</v>
      </c>
      <c r="J1167" s="25" t="n">
        <f aca="false">E1167*I1167/100</f>
        <v>0.09519080844</v>
      </c>
      <c r="K1167" s="25" t="n">
        <f aca="false">E1167*Einstellungen!$B$5/100</f>
        <v>0.068527</v>
      </c>
      <c r="L1167" s="23" t="str">
        <f aca="false">IF(I1167&lt;Einstellungen!$B$5,"ja","nein")</f>
        <v>nein</v>
      </c>
      <c r="M1167" s="23" t="s">
        <v>125</v>
      </c>
      <c r="N1167" s="23" t="n">
        <v>2025</v>
      </c>
      <c r="O1167" s="23" t="n">
        <v>18</v>
      </c>
    </row>
    <row r="1168" customFormat="false" ht="15" hidden="false" customHeight="false" outlineLevel="0" collapsed="false">
      <c r="A1168" s="22" t="n">
        <v>45734</v>
      </c>
      <c r="B1168" s="23" t="s">
        <v>100</v>
      </c>
      <c r="C1168" s="23" t="s">
        <v>98</v>
      </c>
      <c r="D1168" s="24" t="n">
        <v>262.1</v>
      </c>
      <c r="E1168" s="25" t="n">
        <f aca="false">MAX(D1168,0)/1000</f>
        <v>0.2621</v>
      </c>
      <c r="F1168" s="25" t="n">
        <f aca="false">MAX(-D1168,0)/1000</f>
        <v>0</v>
      </c>
      <c r="G1168" s="23" t="str">
        <f aca="false">IF(E1168&gt;0,"ja","nein")</f>
        <v>ja</v>
      </c>
      <c r="H1168" s="26" t="n">
        <v>167.46</v>
      </c>
      <c r="I1168" s="26" t="n">
        <f aca="false">(H1168/10+IF(N1168=2025,Einstellungen!$B$23,Einstellungen!$C$23))*(1+Einstellungen!$B$10)</f>
        <v>39.87333</v>
      </c>
      <c r="J1168" s="25" t="n">
        <f aca="false">E1168*I1168/100</f>
        <v>0.10450799793</v>
      </c>
      <c r="K1168" s="25" t="n">
        <f aca="false">E1168*Einstellungen!$B$5/100</f>
        <v>0.076009</v>
      </c>
      <c r="L1168" s="23" t="str">
        <f aca="false">IF(I1168&lt;Einstellungen!$B$5,"ja","nein")</f>
        <v>nein</v>
      </c>
      <c r="M1168" s="23" t="s">
        <v>125</v>
      </c>
      <c r="N1168" s="23" t="n">
        <v>2025</v>
      </c>
      <c r="O1168" s="23" t="n">
        <v>19</v>
      </c>
    </row>
    <row r="1169" customFormat="false" ht="15" hidden="false" customHeight="false" outlineLevel="0" collapsed="false">
      <c r="A1169" s="22" t="n">
        <v>45734</v>
      </c>
      <c r="B1169" s="23" t="s">
        <v>92</v>
      </c>
      <c r="C1169" s="23" t="s">
        <v>98</v>
      </c>
      <c r="D1169" s="24" t="n">
        <v>222.1</v>
      </c>
      <c r="E1169" s="25" t="n">
        <f aca="false">MAX(D1169,0)/1000</f>
        <v>0.2221</v>
      </c>
      <c r="F1169" s="25" t="n">
        <f aca="false">MAX(-D1169,0)/1000</f>
        <v>0</v>
      </c>
      <c r="G1169" s="23" t="str">
        <f aca="false">IF(E1169&gt;0,"ja","nein")</f>
        <v>ja</v>
      </c>
      <c r="H1169" s="26" t="n">
        <v>142.39</v>
      </c>
      <c r="I1169" s="26" t="n">
        <f aca="false">(H1169/10+IF(N1169=2025,Einstellungen!$B$23,Einstellungen!$C$23))*(1+Einstellungen!$B$10)</f>
        <v>36.89</v>
      </c>
      <c r="J1169" s="25" t="n">
        <f aca="false">E1169*I1169/100</f>
        <v>0.08193269</v>
      </c>
      <c r="K1169" s="25" t="n">
        <f aca="false">E1169*Einstellungen!$B$5/100</f>
        <v>0.064409</v>
      </c>
      <c r="L1169" s="23" t="str">
        <f aca="false">IF(I1169&lt;Einstellungen!$B$5,"ja","nein")</f>
        <v>nein</v>
      </c>
      <c r="M1169" s="23" t="s">
        <v>125</v>
      </c>
      <c r="N1169" s="23" t="n">
        <v>2025</v>
      </c>
      <c r="O1169" s="23" t="n">
        <v>20</v>
      </c>
    </row>
    <row r="1170" customFormat="false" ht="15" hidden="false" customHeight="false" outlineLevel="0" collapsed="false">
      <c r="A1170" s="22" t="n">
        <v>45734</v>
      </c>
      <c r="B1170" s="23" t="s">
        <v>95</v>
      </c>
      <c r="C1170" s="23" t="s">
        <v>98</v>
      </c>
      <c r="D1170" s="24" t="n">
        <v>222</v>
      </c>
      <c r="E1170" s="25" t="n">
        <f aca="false">MAX(D1170,0)/1000</f>
        <v>0.222</v>
      </c>
      <c r="F1170" s="25" t="n">
        <f aca="false">MAX(-D1170,0)/1000</f>
        <v>0</v>
      </c>
      <c r="G1170" s="23" t="str">
        <f aca="false">IF(E1170&gt;0,"ja","nein")</f>
        <v>ja</v>
      </c>
      <c r="H1170" s="26" t="n">
        <v>123.04</v>
      </c>
      <c r="I1170" s="26" t="n">
        <f aca="false">(H1170/10+IF(N1170=2025,Einstellungen!$B$23,Einstellungen!$C$23))*(1+Einstellungen!$B$10)</f>
        <v>34.58735</v>
      </c>
      <c r="J1170" s="25" t="n">
        <f aca="false">E1170*I1170/100</f>
        <v>0.076783917</v>
      </c>
      <c r="K1170" s="25" t="n">
        <f aca="false">E1170*Einstellungen!$B$5/100</f>
        <v>0.06438</v>
      </c>
      <c r="L1170" s="23" t="str">
        <f aca="false">IF(I1170&lt;Einstellungen!$B$5,"ja","nein")</f>
        <v>nein</v>
      </c>
      <c r="M1170" s="23" t="s">
        <v>125</v>
      </c>
      <c r="N1170" s="23" t="n">
        <v>2025</v>
      </c>
      <c r="O1170" s="23" t="n">
        <v>21</v>
      </c>
    </row>
    <row r="1171" customFormat="false" ht="15" hidden="false" customHeight="false" outlineLevel="0" collapsed="false">
      <c r="A1171" s="22" t="n">
        <v>45734</v>
      </c>
      <c r="B1171" s="23" t="s">
        <v>96</v>
      </c>
      <c r="C1171" s="23" t="s">
        <v>98</v>
      </c>
      <c r="D1171" s="24" t="n">
        <v>176.4</v>
      </c>
      <c r="E1171" s="25" t="n">
        <f aca="false">MAX(D1171,0)/1000</f>
        <v>0.1764</v>
      </c>
      <c r="F1171" s="25" t="n">
        <f aca="false">MAX(-D1171,0)/1000</f>
        <v>0</v>
      </c>
      <c r="G1171" s="23" t="str">
        <f aca="false">IF(E1171&gt;0,"ja","nein")</f>
        <v>ja</v>
      </c>
      <c r="H1171" s="26" t="n">
        <v>115.97</v>
      </c>
      <c r="I1171" s="26" t="n">
        <f aca="false">(H1171/10+IF(N1171=2025,Einstellungen!$B$23,Einstellungen!$C$23))*(1+Einstellungen!$B$10)</f>
        <v>33.74602</v>
      </c>
      <c r="J1171" s="25" t="n">
        <f aca="false">E1171*I1171/100</f>
        <v>0.05952797928</v>
      </c>
      <c r="K1171" s="25" t="n">
        <f aca="false">E1171*Einstellungen!$B$5/100</f>
        <v>0.051156</v>
      </c>
      <c r="L1171" s="23" t="str">
        <f aca="false">IF(I1171&lt;Einstellungen!$B$5,"ja","nein")</f>
        <v>nein</v>
      </c>
      <c r="M1171" s="23" t="s">
        <v>125</v>
      </c>
      <c r="N1171" s="23" t="n">
        <v>2025</v>
      </c>
      <c r="O1171" s="23" t="n">
        <v>22</v>
      </c>
    </row>
    <row r="1172" customFormat="false" ht="15" hidden="false" customHeight="false" outlineLevel="0" collapsed="false">
      <c r="A1172" s="22" t="n">
        <v>45734</v>
      </c>
      <c r="B1172" s="23" t="s">
        <v>101</v>
      </c>
      <c r="C1172" s="23" t="s">
        <v>98</v>
      </c>
      <c r="D1172" s="24" t="n">
        <v>2595.1</v>
      </c>
      <c r="E1172" s="25" t="n">
        <f aca="false">MAX(D1172,0)/1000</f>
        <v>2.5951</v>
      </c>
      <c r="F1172" s="25" t="n">
        <f aca="false">MAX(-D1172,0)/1000</f>
        <v>0</v>
      </c>
      <c r="G1172" s="23" t="str">
        <f aca="false">IF(E1172&gt;0,"ja","nein")</f>
        <v>ja</v>
      </c>
      <c r="H1172" s="26" t="n">
        <v>103.29</v>
      </c>
      <c r="I1172" s="26" t="n">
        <f aca="false">(H1172/10+IF(N1172=2025,Einstellungen!$B$23,Einstellungen!$C$23))*(1+Einstellungen!$B$10)</f>
        <v>32.2371</v>
      </c>
      <c r="J1172" s="25" t="n">
        <f aca="false">E1172*I1172/100</f>
        <v>0.8365849821</v>
      </c>
      <c r="K1172" s="25" t="n">
        <f aca="false">E1172*Einstellungen!$B$5/100</f>
        <v>0.752579</v>
      </c>
      <c r="L1172" s="23" t="str">
        <f aca="false">IF(I1172&lt;Einstellungen!$B$5,"ja","nein")</f>
        <v>nein</v>
      </c>
      <c r="M1172" s="23" t="s">
        <v>125</v>
      </c>
      <c r="N1172" s="23" t="n">
        <v>2025</v>
      </c>
      <c r="O1172" s="23" t="n">
        <v>23</v>
      </c>
    </row>
    <row r="1173" customFormat="false" ht="15" hidden="false" customHeight="false" outlineLevel="0" collapsed="false">
      <c r="A1173" s="22" t="n">
        <v>45735</v>
      </c>
      <c r="B1173" s="23" t="s">
        <v>102</v>
      </c>
      <c r="C1173" s="23" t="s">
        <v>103</v>
      </c>
      <c r="D1173" s="24" t="n">
        <v>2180.2</v>
      </c>
      <c r="E1173" s="25" t="n">
        <f aca="false">MAX(D1173,0)/1000</f>
        <v>2.1802</v>
      </c>
      <c r="F1173" s="25" t="n">
        <f aca="false">MAX(-D1173,0)/1000</f>
        <v>0</v>
      </c>
      <c r="G1173" s="23" t="str">
        <f aca="false">IF(E1173&gt;0,"ja","nein")</f>
        <v>ja</v>
      </c>
      <c r="H1173" s="26" t="n">
        <v>107.29</v>
      </c>
      <c r="I1173" s="26" t="n">
        <f aca="false">(H1173/10+IF(N1173=2025,Einstellungen!$B$23,Einstellungen!$C$23))*(1+Einstellungen!$B$10)</f>
        <v>32.7131</v>
      </c>
      <c r="J1173" s="25" t="n">
        <f aca="false">E1173*I1173/100</f>
        <v>0.7132110062</v>
      </c>
      <c r="K1173" s="25" t="n">
        <f aca="false">E1173*Einstellungen!$B$5/100</f>
        <v>0.632258</v>
      </c>
      <c r="L1173" s="23" t="str">
        <f aca="false">IF(I1173&lt;Einstellungen!$B$5,"ja","nein")</f>
        <v>nein</v>
      </c>
      <c r="M1173" s="23" t="s">
        <v>125</v>
      </c>
      <c r="N1173" s="23" t="n">
        <v>2025</v>
      </c>
      <c r="O1173" s="23" t="n">
        <v>0</v>
      </c>
    </row>
    <row r="1174" customFormat="false" ht="15" hidden="false" customHeight="false" outlineLevel="0" collapsed="false">
      <c r="A1174" s="22" t="n">
        <v>45735</v>
      </c>
      <c r="B1174" s="23" t="s">
        <v>107</v>
      </c>
      <c r="C1174" s="23" t="s">
        <v>103</v>
      </c>
      <c r="D1174" s="24" t="n">
        <v>261.4</v>
      </c>
      <c r="E1174" s="25" t="n">
        <f aca="false">MAX(D1174,0)/1000</f>
        <v>0.2614</v>
      </c>
      <c r="F1174" s="25" t="n">
        <f aca="false">MAX(-D1174,0)/1000</f>
        <v>0</v>
      </c>
      <c r="G1174" s="23" t="str">
        <f aca="false">IF(E1174&gt;0,"ja","nein")</f>
        <v>ja</v>
      </c>
      <c r="H1174" s="26" t="n">
        <v>102.4</v>
      </c>
      <c r="I1174" s="26" t="n">
        <f aca="false">(H1174/10+IF(N1174=2025,Einstellungen!$B$23,Einstellungen!$C$23))*(1+Einstellungen!$B$10)</f>
        <v>32.13119</v>
      </c>
      <c r="J1174" s="25" t="n">
        <f aca="false">E1174*I1174/100</f>
        <v>0.08399093066</v>
      </c>
      <c r="K1174" s="25" t="n">
        <f aca="false">E1174*Einstellungen!$B$5/100</f>
        <v>0.075806</v>
      </c>
      <c r="L1174" s="23" t="str">
        <f aca="false">IF(I1174&lt;Einstellungen!$B$5,"ja","nein")</f>
        <v>nein</v>
      </c>
      <c r="M1174" s="23" t="s">
        <v>125</v>
      </c>
      <c r="N1174" s="23" t="n">
        <v>2025</v>
      </c>
      <c r="O1174" s="23" t="n">
        <v>1</v>
      </c>
    </row>
    <row r="1175" customFormat="false" ht="15" hidden="false" customHeight="false" outlineLevel="0" collapsed="false">
      <c r="A1175" s="22" t="n">
        <v>45735</v>
      </c>
      <c r="B1175" s="23" t="s">
        <v>108</v>
      </c>
      <c r="C1175" s="23" t="s">
        <v>103</v>
      </c>
      <c r="D1175" s="24" t="n">
        <v>224.8</v>
      </c>
      <c r="E1175" s="25" t="n">
        <f aca="false">MAX(D1175,0)/1000</f>
        <v>0.2248</v>
      </c>
      <c r="F1175" s="25" t="n">
        <f aca="false">MAX(-D1175,0)/1000</f>
        <v>0</v>
      </c>
      <c r="G1175" s="23" t="str">
        <f aca="false">IF(E1175&gt;0,"ja","nein")</f>
        <v>ja</v>
      </c>
      <c r="H1175" s="26" t="n">
        <v>101.19</v>
      </c>
      <c r="I1175" s="26" t="n">
        <f aca="false">(H1175/10+IF(N1175=2025,Einstellungen!$B$23,Einstellungen!$C$23))*(1+Einstellungen!$B$10)</f>
        <v>31.9872</v>
      </c>
      <c r="J1175" s="25" t="n">
        <f aca="false">E1175*I1175/100</f>
        <v>0.0719072256</v>
      </c>
      <c r="K1175" s="25" t="n">
        <f aca="false">E1175*Einstellungen!$B$5/100</f>
        <v>0.065192</v>
      </c>
      <c r="L1175" s="23" t="str">
        <f aca="false">IF(I1175&lt;Einstellungen!$B$5,"ja","nein")</f>
        <v>nein</v>
      </c>
      <c r="M1175" s="23" t="s">
        <v>125</v>
      </c>
      <c r="N1175" s="23" t="n">
        <v>2025</v>
      </c>
      <c r="O1175" s="23" t="n">
        <v>2</v>
      </c>
    </row>
    <row r="1176" customFormat="false" ht="15" hidden="false" customHeight="false" outlineLevel="0" collapsed="false">
      <c r="A1176" s="22" t="n">
        <v>45735</v>
      </c>
      <c r="B1176" s="23" t="s">
        <v>109</v>
      </c>
      <c r="C1176" s="23" t="s">
        <v>103</v>
      </c>
      <c r="D1176" s="24" t="n">
        <v>173.4</v>
      </c>
      <c r="E1176" s="25" t="n">
        <f aca="false">MAX(D1176,0)/1000</f>
        <v>0.1734</v>
      </c>
      <c r="F1176" s="25" t="n">
        <f aca="false">MAX(-D1176,0)/1000</f>
        <v>0</v>
      </c>
      <c r="G1176" s="23" t="str">
        <f aca="false">IF(E1176&gt;0,"ja","nein")</f>
        <v>ja</v>
      </c>
      <c r="H1176" s="26" t="n">
        <v>102</v>
      </c>
      <c r="I1176" s="26" t="n">
        <f aca="false">(H1176/10+IF(N1176=2025,Einstellungen!$B$23,Einstellungen!$C$23))*(1+Einstellungen!$B$10)</f>
        <v>32.08359</v>
      </c>
      <c r="J1176" s="25" t="n">
        <f aca="false">E1176*I1176/100</f>
        <v>0.05563294506</v>
      </c>
      <c r="K1176" s="25" t="n">
        <f aca="false">E1176*Einstellungen!$B$5/100</f>
        <v>0.050286</v>
      </c>
      <c r="L1176" s="23" t="str">
        <f aca="false">IF(I1176&lt;Einstellungen!$B$5,"ja","nein")</f>
        <v>nein</v>
      </c>
      <c r="M1176" s="23" t="s">
        <v>125</v>
      </c>
      <c r="N1176" s="23" t="n">
        <v>2025</v>
      </c>
      <c r="O1176" s="23" t="n">
        <v>3</v>
      </c>
    </row>
    <row r="1177" customFormat="false" ht="15" hidden="false" customHeight="false" outlineLevel="0" collapsed="false">
      <c r="A1177" s="22" t="n">
        <v>45735</v>
      </c>
      <c r="B1177" s="23" t="s">
        <v>110</v>
      </c>
      <c r="C1177" s="23" t="s">
        <v>103</v>
      </c>
      <c r="D1177" s="24" t="n">
        <v>227.2</v>
      </c>
      <c r="E1177" s="25" t="n">
        <f aca="false">MAX(D1177,0)/1000</f>
        <v>0.2272</v>
      </c>
      <c r="F1177" s="25" t="n">
        <f aca="false">MAX(-D1177,0)/1000</f>
        <v>0</v>
      </c>
      <c r="G1177" s="23" t="str">
        <f aca="false">IF(E1177&gt;0,"ja","nein")</f>
        <v>ja</v>
      </c>
      <c r="H1177" s="26" t="n">
        <v>106.59</v>
      </c>
      <c r="I1177" s="26" t="n">
        <f aca="false">(H1177/10+IF(N1177=2025,Einstellungen!$B$23,Einstellungen!$C$23))*(1+Einstellungen!$B$10)</f>
        <v>32.6298</v>
      </c>
      <c r="J1177" s="25" t="n">
        <f aca="false">E1177*I1177/100</f>
        <v>0.0741349056</v>
      </c>
      <c r="K1177" s="25" t="n">
        <f aca="false">E1177*Einstellungen!$B$5/100</f>
        <v>0.065888</v>
      </c>
      <c r="L1177" s="23" t="str">
        <f aca="false">IF(I1177&lt;Einstellungen!$B$5,"ja","nein")</f>
        <v>nein</v>
      </c>
      <c r="M1177" s="23" t="s">
        <v>125</v>
      </c>
      <c r="N1177" s="23" t="n">
        <v>2025</v>
      </c>
      <c r="O1177" s="23" t="n">
        <v>4</v>
      </c>
    </row>
    <row r="1178" customFormat="false" ht="15" hidden="false" customHeight="false" outlineLevel="0" collapsed="false">
      <c r="A1178" s="22" t="n">
        <v>45735</v>
      </c>
      <c r="B1178" s="23" t="s">
        <v>111</v>
      </c>
      <c r="C1178" s="23" t="s">
        <v>103</v>
      </c>
      <c r="D1178" s="24" t="n">
        <v>206.3</v>
      </c>
      <c r="E1178" s="25" t="n">
        <f aca="false">MAX(D1178,0)/1000</f>
        <v>0.2063</v>
      </c>
      <c r="F1178" s="25" t="n">
        <f aca="false">MAX(-D1178,0)/1000</f>
        <v>0</v>
      </c>
      <c r="G1178" s="23" t="str">
        <f aca="false">IF(E1178&gt;0,"ja","nein")</f>
        <v>ja</v>
      </c>
      <c r="H1178" s="26" t="n">
        <v>122.52</v>
      </c>
      <c r="I1178" s="26" t="n">
        <f aca="false">(H1178/10+IF(N1178=2025,Einstellungen!$B$23,Einstellungen!$C$23))*(1+Einstellungen!$B$10)</f>
        <v>34.52547</v>
      </c>
      <c r="J1178" s="25" t="n">
        <f aca="false">E1178*I1178/100</f>
        <v>0.07122604461</v>
      </c>
      <c r="K1178" s="25" t="n">
        <f aca="false">E1178*Einstellungen!$B$5/100</f>
        <v>0.059827</v>
      </c>
      <c r="L1178" s="23" t="str">
        <f aca="false">IF(I1178&lt;Einstellungen!$B$5,"ja","nein")</f>
        <v>nein</v>
      </c>
      <c r="M1178" s="23" t="s">
        <v>125</v>
      </c>
      <c r="N1178" s="23" t="n">
        <v>2025</v>
      </c>
      <c r="O1178" s="23" t="n">
        <v>5</v>
      </c>
    </row>
    <row r="1179" customFormat="false" ht="15" hidden="false" customHeight="false" outlineLevel="0" collapsed="false">
      <c r="A1179" s="22" t="n">
        <v>45735</v>
      </c>
      <c r="B1179" s="23" t="s">
        <v>112</v>
      </c>
      <c r="C1179" s="23" t="s">
        <v>103</v>
      </c>
      <c r="D1179" s="24" t="n">
        <v>342.7</v>
      </c>
      <c r="E1179" s="25" t="n">
        <f aca="false">MAX(D1179,0)/1000</f>
        <v>0.3427</v>
      </c>
      <c r="F1179" s="25" t="n">
        <f aca="false">MAX(-D1179,0)/1000</f>
        <v>0</v>
      </c>
      <c r="G1179" s="23" t="str">
        <f aca="false">IF(E1179&gt;0,"ja","nein")</f>
        <v>ja</v>
      </c>
      <c r="H1179" s="26" t="n">
        <v>158.05</v>
      </c>
      <c r="I1179" s="26" t="n">
        <f aca="false">(H1179/10+IF(N1179=2025,Einstellungen!$B$23,Einstellungen!$C$23))*(1+Einstellungen!$B$10)</f>
        <v>38.75354</v>
      </c>
      <c r="J1179" s="25" t="n">
        <f aca="false">E1179*I1179/100</f>
        <v>0.13280838158</v>
      </c>
      <c r="K1179" s="25" t="n">
        <f aca="false">E1179*Einstellungen!$B$5/100</f>
        <v>0.099383</v>
      </c>
      <c r="L1179" s="23" t="str">
        <f aca="false">IF(I1179&lt;Einstellungen!$B$5,"ja","nein")</f>
        <v>nein</v>
      </c>
      <c r="M1179" s="23" t="s">
        <v>125</v>
      </c>
      <c r="N1179" s="23" t="n">
        <v>2025</v>
      </c>
      <c r="O1179" s="23" t="n">
        <v>6</v>
      </c>
    </row>
    <row r="1180" customFormat="false" ht="15" hidden="false" customHeight="false" outlineLevel="0" collapsed="false">
      <c r="A1180" s="22" t="n">
        <v>45735</v>
      </c>
      <c r="B1180" s="23" t="s">
        <v>113</v>
      </c>
      <c r="C1180" s="23" t="s">
        <v>103</v>
      </c>
      <c r="D1180" s="24" t="n">
        <v>-614</v>
      </c>
      <c r="E1180" s="25" t="n">
        <f aca="false">MAX(D1180,0)/1000</f>
        <v>0</v>
      </c>
      <c r="F1180" s="25" t="n">
        <f aca="false">MAX(-D1180,0)/1000</f>
        <v>0.614</v>
      </c>
      <c r="G1180" s="23" t="str">
        <f aca="false">IF(E1180&gt;0,"ja","nein")</f>
        <v>nein</v>
      </c>
      <c r="H1180" s="26" t="n">
        <v>147.74</v>
      </c>
      <c r="I1180" s="26" t="n">
        <f aca="false">(H1180/10+IF(N1180=2025,Einstellungen!$B$23,Einstellungen!$C$23))*(1+Einstellungen!$B$10)</f>
        <v>37.52665</v>
      </c>
      <c r="J1180" s="25" t="n">
        <f aca="false">E1180*I1180/100</f>
        <v>0</v>
      </c>
      <c r="K1180" s="25" t="n">
        <f aca="false">E1180*Einstellungen!$B$5/100</f>
        <v>0</v>
      </c>
      <c r="L1180" s="23" t="str">
        <f aca="false">IF(I1180&lt;Einstellungen!$B$5,"ja","nein")</f>
        <v>nein</v>
      </c>
      <c r="M1180" s="23" t="s">
        <v>125</v>
      </c>
      <c r="N1180" s="23" t="n">
        <v>2025</v>
      </c>
      <c r="O1180" s="23" t="n">
        <v>7</v>
      </c>
    </row>
    <row r="1181" customFormat="false" ht="15" hidden="false" customHeight="false" outlineLevel="0" collapsed="false">
      <c r="A1181" s="22" t="n">
        <v>45735</v>
      </c>
      <c r="B1181" s="23" t="s">
        <v>114</v>
      </c>
      <c r="C1181" s="23" t="s">
        <v>103</v>
      </c>
      <c r="D1181" s="24" t="n">
        <v>-1651.1</v>
      </c>
      <c r="E1181" s="25" t="n">
        <f aca="false">MAX(D1181,0)/1000</f>
        <v>0</v>
      </c>
      <c r="F1181" s="25" t="n">
        <f aca="false">MAX(-D1181,0)/1000</f>
        <v>1.6511</v>
      </c>
      <c r="G1181" s="23" t="str">
        <f aca="false">IF(E1181&gt;0,"ja","nein")</f>
        <v>nein</v>
      </c>
      <c r="H1181" s="26" t="n">
        <v>108.23</v>
      </c>
      <c r="I1181" s="26" t="n">
        <f aca="false">(H1181/10+IF(N1181=2025,Einstellungen!$B$23,Einstellungen!$C$23))*(1+Einstellungen!$B$10)</f>
        <v>32.82496</v>
      </c>
      <c r="J1181" s="25" t="n">
        <f aca="false">E1181*I1181/100</f>
        <v>0</v>
      </c>
      <c r="K1181" s="25" t="n">
        <f aca="false">E1181*Einstellungen!$B$5/100</f>
        <v>0</v>
      </c>
      <c r="L1181" s="23" t="str">
        <f aca="false">IF(I1181&lt;Einstellungen!$B$5,"ja","nein")</f>
        <v>nein</v>
      </c>
      <c r="M1181" s="23" t="s">
        <v>125</v>
      </c>
      <c r="N1181" s="23" t="n">
        <v>2025</v>
      </c>
      <c r="O1181" s="23" t="n">
        <v>8</v>
      </c>
    </row>
    <row r="1182" customFormat="false" ht="15" hidden="false" customHeight="false" outlineLevel="0" collapsed="false">
      <c r="A1182" s="22" t="n">
        <v>45735</v>
      </c>
      <c r="B1182" s="23" t="s">
        <v>115</v>
      </c>
      <c r="C1182" s="23" t="s">
        <v>103</v>
      </c>
      <c r="D1182" s="24" t="n">
        <v>-4090.1</v>
      </c>
      <c r="E1182" s="25" t="n">
        <f aca="false">MAX(D1182,0)/1000</f>
        <v>0</v>
      </c>
      <c r="F1182" s="25" t="n">
        <f aca="false">MAX(-D1182,0)/1000</f>
        <v>4.0901</v>
      </c>
      <c r="G1182" s="23" t="str">
        <f aca="false">IF(E1182&gt;0,"ja","nein")</f>
        <v>nein</v>
      </c>
      <c r="H1182" s="26" t="n">
        <v>79.5</v>
      </c>
      <c r="I1182" s="26" t="n">
        <f aca="false">(H1182/10+IF(N1182=2025,Einstellungen!$B$23,Einstellungen!$C$23))*(1+Einstellungen!$B$10)</f>
        <v>29.40609</v>
      </c>
      <c r="J1182" s="25" t="n">
        <f aca="false">E1182*I1182/100</f>
        <v>0</v>
      </c>
      <c r="K1182" s="25" t="n">
        <f aca="false">E1182*Einstellungen!$B$5/100</f>
        <v>0</v>
      </c>
      <c r="L1182" s="23" t="str">
        <f aca="false">IF(I1182&lt;Einstellungen!$B$5,"ja","nein")</f>
        <v>nein</v>
      </c>
      <c r="M1182" s="23" t="s">
        <v>125</v>
      </c>
      <c r="N1182" s="23" t="n">
        <v>2025</v>
      </c>
      <c r="O1182" s="23" t="n">
        <v>9</v>
      </c>
    </row>
    <row r="1183" customFormat="false" ht="15" hidden="false" customHeight="false" outlineLevel="0" collapsed="false">
      <c r="A1183" s="22" t="n">
        <v>45735</v>
      </c>
      <c r="B1183" s="23" t="s">
        <v>116</v>
      </c>
      <c r="C1183" s="23" t="s">
        <v>103</v>
      </c>
      <c r="D1183" s="24" t="n">
        <v>-4935</v>
      </c>
      <c r="E1183" s="25" t="n">
        <f aca="false">MAX(D1183,0)/1000</f>
        <v>0</v>
      </c>
      <c r="F1183" s="25" t="n">
        <f aca="false">MAX(-D1183,0)/1000</f>
        <v>4.935</v>
      </c>
      <c r="G1183" s="23" t="str">
        <f aca="false">IF(E1183&gt;0,"ja","nein")</f>
        <v>nein</v>
      </c>
      <c r="H1183" s="26" t="n">
        <v>26.52</v>
      </c>
      <c r="I1183" s="26" t="n">
        <f aca="false">(H1183/10+IF(N1183=2025,Einstellungen!$B$23,Einstellungen!$C$23))*(1+Einstellungen!$B$10)</f>
        <v>23.10147</v>
      </c>
      <c r="J1183" s="25" t="n">
        <f aca="false">E1183*I1183/100</f>
        <v>0</v>
      </c>
      <c r="K1183" s="25" t="n">
        <f aca="false">E1183*Einstellungen!$B$5/100</f>
        <v>0</v>
      </c>
      <c r="L1183" s="23" t="str">
        <f aca="false">IF(I1183&lt;Einstellungen!$B$5,"ja","nein")</f>
        <v>ja</v>
      </c>
      <c r="M1183" s="23" t="s">
        <v>125</v>
      </c>
      <c r="N1183" s="23" t="n">
        <v>2025</v>
      </c>
      <c r="O1183" s="23" t="n">
        <v>10</v>
      </c>
    </row>
    <row r="1184" customFormat="false" ht="15" hidden="false" customHeight="false" outlineLevel="0" collapsed="false">
      <c r="A1184" s="22" t="n">
        <v>45735</v>
      </c>
      <c r="B1184" s="23" t="s">
        <v>117</v>
      </c>
      <c r="C1184" s="23" t="s">
        <v>103</v>
      </c>
      <c r="D1184" s="24" t="n">
        <v>-5217.5</v>
      </c>
      <c r="E1184" s="25" t="n">
        <f aca="false">MAX(D1184,0)/1000</f>
        <v>0</v>
      </c>
      <c r="F1184" s="25" t="n">
        <f aca="false">MAX(-D1184,0)/1000</f>
        <v>5.2175</v>
      </c>
      <c r="G1184" s="23" t="str">
        <f aca="false">IF(E1184&gt;0,"ja","nein")</f>
        <v>nein</v>
      </c>
      <c r="H1184" s="26" t="n">
        <v>-0.04</v>
      </c>
      <c r="I1184" s="26" t="n">
        <f aca="false">(H1184/10+IF(N1184=2025,Einstellungen!$B$23,Einstellungen!$C$23))*(1+Einstellungen!$B$10)</f>
        <v>19.94083</v>
      </c>
      <c r="J1184" s="25" t="n">
        <f aca="false">E1184*I1184/100</f>
        <v>0</v>
      </c>
      <c r="K1184" s="25" t="n">
        <f aca="false">E1184*Einstellungen!$B$5/100</f>
        <v>0</v>
      </c>
      <c r="L1184" s="23" t="str">
        <f aca="false">IF(I1184&lt;Einstellungen!$B$5,"ja","nein")</f>
        <v>ja</v>
      </c>
      <c r="M1184" s="23" t="s">
        <v>125</v>
      </c>
      <c r="N1184" s="23" t="n">
        <v>2025</v>
      </c>
      <c r="O1184" s="23" t="n">
        <v>11</v>
      </c>
    </row>
    <row r="1185" customFormat="false" ht="15" hidden="false" customHeight="false" outlineLevel="0" collapsed="false">
      <c r="A1185" s="22" t="n">
        <v>45735</v>
      </c>
      <c r="B1185" s="23" t="s">
        <v>118</v>
      </c>
      <c r="C1185" s="23" t="s">
        <v>103</v>
      </c>
      <c r="D1185" s="24" t="n">
        <v>-5373.2</v>
      </c>
      <c r="E1185" s="25" t="n">
        <f aca="false">MAX(D1185,0)/1000</f>
        <v>0</v>
      </c>
      <c r="F1185" s="25" t="n">
        <f aca="false">MAX(-D1185,0)/1000</f>
        <v>5.3732</v>
      </c>
      <c r="G1185" s="23" t="str">
        <f aca="false">IF(E1185&gt;0,"ja","nein")</f>
        <v>nein</v>
      </c>
      <c r="H1185" s="26" t="n">
        <v>-0.56</v>
      </c>
      <c r="I1185" s="26" t="n">
        <f aca="false">(H1185/10+IF(N1185=2025,Einstellungen!$B$23,Einstellungen!$C$23))*(1+Einstellungen!$B$10)</f>
        <v>19.87895</v>
      </c>
      <c r="J1185" s="25" t="n">
        <f aca="false">E1185*I1185/100</f>
        <v>0</v>
      </c>
      <c r="K1185" s="25" t="n">
        <f aca="false">E1185*Einstellungen!$B$5/100</f>
        <v>0</v>
      </c>
      <c r="L1185" s="23" t="str">
        <f aca="false">IF(I1185&lt;Einstellungen!$B$5,"ja","nein")</f>
        <v>ja</v>
      </c>
      <c r="M1185" s="23" t="s">
        <v>125</v>
      </c>
      <c r="N1185" s="23" t="n">
        <v>2025</v>
      </c>
      <c r="O1185" s="23" t="n">
        <v>12</v>
      </c>
    </row>
    <row r="1186" customFormat="false" ht="15" hidden="false" customHeight="false" outlineLevel="0" collapsed="false">
      <c r="A1186" s="22" t="n">
        <v>45735</v>
      </c>
      <c r="B1186" s="23" t="s">
        <v>119</v>
      </c>
      <c r="C1186" s="23" t="s">
        <v>103</v>
      </c>
      <c r="D1186" s="24" t="n">
        <v>-4915</v>
      </c>
      <c r="E1186" s="25" t="n">
        <f aca="false">MAX(D1186,0)/1000</f>
        <v>0</v>
      </c>
      <c r="F1186" s="25" t="n">
        <f aca="false">MAX(-D1186,0)/1000</f>
        <v>4.915</v>
      </c>
      <c r="G1186" s="23" t="str">
        <f aca="false">IF(E1186&gt;0,"ja","nein")</f>
        <v>nein</v>
      </c>
      <c r="H1186" s="26" t="n">
        <v>-0.25</v>
      </c>
      <c r="I1186" s="26" t="n">
        <f aca="false">(H1186/10+IF(N1186=2025,Einstellungen!$B$23,Einstellungen!$C$23))*(1+Einstellungen!$B$10)</f>
        <v>19.91584</v>
      </c>
      <c r="J1186" s="25" t="n">
        <f aca="false">E1186*I1186/100</f>
        <v>0</v>
      </c>
      <c r="K1186" s="25" t="n">
        <f aca="false">E1186*Einstellungen!$B$5/100</f>
        <v>0</v>
      </c>
      <c r="L1186" s="23" t="str">
        <f aca="false">IF(I1186&lt;Einstellungen!$B$5,"ja","nein")</f>
        <v>ja</v>
      </c>
      <c r="M1186" s="23" t="s">
        <v>125</v>
      </c>
      <c r="N1186" s="23" t="n">
        <v>2025</v>
      </c>
      <c r="O1186" s="23" t="n">
        <v>13</v>
      </c>
    </row>
    <row r="1187" customFormat="false" ht="15" hidden="false" customHeight="false" outlineLevel="0" collapsed="false">
      <c r="A1187" s="22" t="n">
        <v>45735</v>
      </c>
      <c r="B1187" s="23" t="s">
        <v>120</v>
      </c>
      <c r="C1187" s="23" t="s">
        <v>103</v>
      </c>
      <c r="D1187" s="24" t="n">
        <v>-3924.6</v>
      </c>
      <c r="E1187" s="25" t="n">
        <f aca="false">MAX(D1187,0)/1000</f>
        <v>0</v>
      </c>
      <c r="F1187" s="25" t="n">
        <f aca="false">MAX(-D1187,0)/1000</f>
        <v>3.9246</v>
      </c>
      <c r="G1187" s="23" t="str">
        <f aca="false">IF(E1187&gt;0,"ja","nein")</f>
        <v>nein</v>
      </c>
      <c r="H1187" s="26" t="n">
        <v>0.99</v>
      </c>
      <c r="I1187" s="26" t="n">
        <f aca="false">(H1187/10+IF(N1187=2025,Einstellungen!$B$23,Einstellungen!$C$23))*(1+Einstellungen!$B$10)</f>
        <v>20.0634</v>
      </c>
      <c r="J1187" s="25" t="n">
        <f aca="false">E1187*I1187/100</f>
        <v>0</v>
      </c>
      <c r="K1187" s="25" t="n">
        <f aca="false">E1187*Einstellungen!$B$5/100</f>
        <v>0</v>
      </c>
      <c r="L1187" s="23" t="str">
        <f aca="false">IF(I1187&lt;Einstellungen!$B$5,"ja","nein")</f>
        <v>ja</v>
      </c>
      <c r="M1187" s="23" t="s">
        <v>125</v>
      </c>
      <c r="N1187" s="23" t="n">
        <v>2025</v>
      </c>
      <c r="O1187" s="23" t="n">
        <v>14</v>
      </c>
    </row>
    <row r="1188" customFormat="false" ht="15" hidden="false" customHeight="false" outlineLevel="0" collapsed="false">
      <c r="A1188" s="22" t="n">
        <v>45735</v>
      </c>
      <c r="B1188" s="23" t="s">
        <v>104</v>
      </c>
      <c r="C1188" s="23" t="s">
        <v>103</v>
      </c>
      <c r="D1188" s="24" t="n">
        <v>-2119.1</v>
      </c>
      <c r="E1188" s="25" t="n">
        <f aca="false">MAX(D1188,0)/1000</f>
        <v>0</v>
      </c>
      <c r="F1188" s="25" t="n">
        <f aca="false">MAX(-D1188,0)/1000</f>
        <v>2.1191</v>
      </c>
      <c r="G1188" s="23" t="str">
        <f aca="false">IF(E1188&gt;0,"ja","nein")</f>
        <v>nein</v>
      </c>
      <c r="H1188" s="26" t="n">
        <v>66.73</v>
      </c>
      <c r="I1188" s="26" t="n">
        <f aca="false">(H1188/10+IF(N1188=2025,Einstellungen!$B$23,Einstellungen!$C$23))*(1+Einstellungen!$B$10)</f>
        <v>27.88646</v>
      </c>
      <c r="J1188" s="25" t="n">
        <f aca="false">E1188*I1188/100</f>
        <v>0</v>
      </c>
      <c r="K1188" s="25" t="n">
        <f aca="false">E1188*Einstellungen!$B$5/100</f>
        <v>0</v>
      </c>
      <c r="L1188" s="23" t="str">
        <f aca="false">IF(I1188&lt;Einstellungen!$B$5,"ja","nein")</f>
        <v>ja</v>
      </c>
      <c r="M1188" s="23" t="s">
        <v>125</v>
      </c>
      <c r="N1188" s="23" t="n">
        <v>2025</v>
      </c>
      <c r="O1188" s="23" t="n">
        <v>15</v>
      </c>
    </row>
    <row r="1189" customFormat="false" ht="15" hidden="false" customHeight="false" outlineLevel="0" collapsed="false">
      <c r="A1189" s="22" t="n">
        <v>45735</v>
      </c>
      <c r="B1189" s="23" t="s">
        <v>105</v>
      </c>
      <c r="C1189" s="23" t="s">
        <v>103</v>
      </c>
      <c r="D1189" s="24" t="n">
        <v>-55.6</v>
      </c>
      <c r="E1189" s="25" t="n">
        <f aca="false">MAX(D1189,0)/1000</f>
        <v>0</v>
      </c>
      <c r="F1189" s="25" t="n">
        <f aca="false">MAX(-D1189,0)/1000</f>
        <v>0.0556</v>
      </c>
      <c r="G1189" s="23" t="str">
        <f aca="false">IF(E1189&gt;0,"ja","nein")</f>
        <v>nein</v>
      </c>
      <c r="H1189" s="26" t="n">
        <v>109.85</v>
      </c>
      <c r="I1189" s="26" t="n">
        <f aca="false">(H1189/10+IF(N1189=2025,Einstellungen!$B$23,Einstellungen!$C$23))*(1+Einstellungen!$B$10)</f>
        <v>33.01774</v>
      </c>
      <c r="J1189" s="25" t="n">
        <f aca="false">E1189*I1189/100</f>
        <v>0</v>
      </c>
      <c r="K1189" s="25" t="n">
        <f aca="false">E1189*Einstellungen!$B$5/100</f>
        <v>0</v>
      </c>
      <c r="L1189" s="23" t="str">
        <f aca="false">IF(I1189&lt;Einstellungen!$B$5,"ja","nein")</f>
        <v>nein</v>
      </c>
      <c r="M1189" s="23" t="s">
        <v>125</v>
      </c>
      <c r="N1189" s="23" t="n">
        <v>2025</v>
      </c>
      <c r="O1189" s="23" t="n">
        <v>16</v>
      </c>
    </row>
    <row r="1190" customFormat="false" ht="15" hidden="false" customHeight="false" outlineLevel="0" collapsed="false">
      <c r="A1190" s="22" t="n">
        <v>45735</v>
      </c>
      <c r="B1190" s="23" t="s">
        <v>97</v>
      </c>
      <c r="C1190" s="23" t="s">
        <v>103</v>
      </c>
      <c r="D1190" s="24" t="n">
        <v>99.2</v>
      </c>
      <c r="E1190" s="25" t="n">
        <f aca="false">MAX(D1190,0)/1000</f>
        <v>0.0992</v>
      </c>
      <c r="F1190" s="25" t="n">
        <f aca="false">MAX(-D1190,0)/1000</f>
        <v>0</v>
      </c>
      <c r="G1190" s="23" t="str">
        <f aca="false">IF(E1190&gt;0,"ja","nein")</f>
        <v>ja</v>
      </c>
      <c r="H1190" s="26" t="n">
        <v>147.56</v>
      </c>
      <c r="I1190" s="26" t="n">
        <f aca="false">(H1190/10+IF(N1190=2025,Einstellungen!$B$23,Einstellungen!$C$23))*(1+Einstellungen!$B$10)</f>
        <v>37.50523</v>
      </c>
      <c r="J1190" s="25" t="n">
        <f aca="false">E1190*I1190/100</f>
        <v>0.03720518816</v>
      </c>
      <c r="K1190" s="25" t="n">
        <f aca="false">E1190*Einstellungen!$B$5/100</f>
        <v>0.028768</v>
      </c>
      <c r="L1190" s="23" t="str">
        <f aca="false">IF(I1190&lt;Einstellungen!$B$5,"ja","nein")</f>
        <v>nein</v>
      </c>
      <c r="M1190" s="23" t="s">
        <v>125</v>
      </c>
      <c r="N1190" s="23" t="n">
        <v>2025</v>
      </c>
      <c r="O1190" s="23" t="n">
        <v>17</v>
      </c>
    </row>
    <row r="1191" customFormat="false" ht="15" hidden="false" customHeight="false" outlineLevel="0" collapsed="false">
      <c r="A1191" s="22" t="n">
        <v>45735</v>
      </c>
      <c r="B1191" s="23" t="s">
        <v>99</v>
      </c>
      <c r="C1191" s="23" t="s">
        <v>103</v>
      </c>
      <c r="D1191" s="24" t="n">
        <v>244.7</v>
      </c>
      <c r="E1191" s="25" t="n">
        <f aca="false">MAX(D1191,0)/1000</f>
        <v>0.2447</v>
      </c>
      <c r="F1191" s="25" t="n">
        <f aca="false">MAX(-D1191,0)/1000</f>
        <v>0</v>
      </c>
      <c r="G1191" s="23" t="str">
        <f aca="false">IF(E1191&gt;0,"ja","nein")</f>
        <v>ja</v>
      </c>
      <c r="H1191" s="26" t="n">
        <v>248.18</v>
      </c>
      <c r="I1191" s="26" t="n">
        <f aca="false">(H1191/10+IF(N1191=2025,Einstellungen!$B$23,Einstellungen!$C$23))*(1+Einstellungen!$B$10)</f>
        <v>49.47901</v>
      </c>
      <c r="J1191" s="25" t="n">
        <f aca="false">E1191*I1191/100</f>
        <v>0.12107513747</v>
      </c>
      <c r="K1191" s="25" t="n">
        <f aca="false">E1191*Einstellungen!$B$5/100</f>
        <v>0.070963</v>
      </c>
      <c r="L1191" s="23" t="str">
        <f aca="false">IF(I1191&lt;Einstellungen!$B$5,"ja","nein")</f>
        <v>nein</v>
      </c>
      <c r="M1191" s="23" t="s">
        <v>125</v>
      </c>
      <c r="N1191" s="23" t="n">
        <v>2025</v>
      </c>
      <c r="O1191" s="23" t="n">
        <v>18</v>
      </c>
    </row>
    <row r="1192" customFormat="false" ht="15" hidden="false" customHeight="false" outlineLevel="0" collapsed="false">
      <c r="A1192" s="22" t="n">
        <v>45735</v>
      </c>
      <c r="B1192" s="23" t="s">
        <v>100</v>
      </c>
      <c r="C1192" s="23" t="s">
        <v>103</v>
      </c>
      <c r="D1192" s="24" t="n">
        <v>457.5</v>
      </c>
      <c r="E1192" s="25" t="n">
        <f aca="false">MAX(D1192,0)/1000</f>
        <v>0.4575</v>
      </c>
      <c r="F1192" s="25" t="n">
        <f aca="false">MAX(-D1192,0)/1000</f>
        <v>0</v>
      </c>
      <c r="G1192" s="23" t="str">
        <f aca="false">IF(E1192&gt;0,"ja","nein")</f>
        <v>ja</v>
      </c>
      <c r="H1192" s="26" t="n">
        <v>220.3</v>
      </c>
      <c r="I1192" s="26" t="n">
        <f aca="false">(H1192/10+IF(N1192=2025,Einstellungen!$B$23,Einstellungen!$C$23))*(1+Einstellungen!$B$10)</f>
        <v>46.16129</v>
      </c>
      <c r="J1192" s="25" t="n">
        <f aca="false">E1192*I1192/100</f>
        <v>0.21118790175</v>
      </c>
      <c r="K1192" s="25" t="n">
        <f aca="false">E1192*Einstellungen!$B$5/100</f>
        <v>0.132675</v>
      </c>
      <c r="L1192" s="23" t="str">
        <f aca="false">IF(I1192&lt;Einstellungen!$B$5,"ja","nein")</f>
        <v>nein</v>
      </c>
      <c r="M1192" s="23" t="s">
        <v>125</v>
      </c>
      <c r="N1192" s="23" t="n">
        <v>2025</v>
      </c>
      <c r="O1192" s="23" t="n">
        <v>19</v>
      </c>
    </row>
    <row r="1193" customFormat="false" ht="15" hidden="false" customHeight="false" outlineLevel="0" collapsed="false">
      <c r="A1193" s="22" t="n">
        <v>45735</v>
      </c>
      <c r="B1193" s="23" t="s">
        <v>92</v>
      </c>
      <c r="C1193" s="23" t="s">
        <v>103</v>
      </c>
      <c r="D1193" s="24" t="n">
        <v>617.8</v>
      </c>
      <c r="E1193" s="25" t="n">
        <f aca="false">MAX(D1193,0)/1000</f>
        <v>0.6178</v>
      </c>
      <c r="F1193" s="25" t="n">
        <f aca="false">MAX(-D1193,0)/1000</f>
        <v>0</v>
      </c>
      <c r="G1193" s="23" t="str">
        <f aca="false">IF(E1193&gt;0,"ja","nein")</f>
        <v>ja</v>
      </c>
      <c r="H1193" s="26" t="n">
        <v>176.68</v>
      </c>
      <c r="I1193" s="26" t="n">
        <f aca="false">(H1193/10+IF(N1193=2025,Einstellungen!$B$23,Einstellungen!$C$23))*(1+Einstellungen!$B$10)</f>
        <v>40.97051</v>
      </c>
      <c r="J1193" s="25" t="n">
        <f aca="false">E1193*I1193/100</f>
        <v>0.25311581078</v>
      </c>
      <c r="K1193" s="25" t="n">
        <f aca="false">E1193*Einstellungen!$B$5/100</f>
        <v>0.179162</v>
      </c>
      <c r="L1193" s="23" t="str">
        <f aca="false">IF(I1193&lt;Einstellungen!$B$5,"ja","nein")</f>
        <v>nein</v>
      </c>
      <c r="M1193" s="23" t="s">
        <v>125</v>
      </c>
      <c r="N1193" s="23" t="n">
        <v>2025</v>
      </c>
      <c r="O1193" s="23" t="n">
        <v>20</v>
      </c>
    </row>
    <row r="1194" customFormat="false" ht="15" hidden="false" customHeight="false" outlineLevel="0" collapsed="false">
      <c r="A1194" s="22" t="n">
        <v>45735</v>
      </c>
      <c r="B1194" s="23" t="s">
        <v>95</v>
      </c>
      <c r="C1194" s="23" t="s">
        <v>103</v>
      </c>
      <c r="D1194" s="24" t="n">
        <v>387.2</v>
      </c>
      <c r="E1194" s="25" t="n">
        <f aca="false">MAX(D1194,0)/1000</f>
        <v>0.3872</v>
      </c>
      <c r="F1194" s="25" t="n">
        <f aca="false">MAX(-D1194,0)/1000</f>
        <v>0</v>
      </c>
      <c r="G1194" s="23" t="str">
        <f aca="false">IF(E1194&gt;0,"ja","nein")</f>
        <v>ja</v>
      </c>
      <c r="H1194" s="26" t="n">
        <v>138.24</v>
      </c>
      <c r="I1194" s="26" t="n">
        <f aca="false">(H1194/10+IF(N1194=2025,Einstellungen!$B$23,Einstellungen!$C$23))*(1+Einstellungen!$B$10)</f>
        <v>36.39615</v>
      </c>
      <c r="J1194" s="25" t="n">
        <f aca="false">E1194*I1194/100</f>
        <v>0.1409258928</v>
      </c>
      <c r="K1194" s="25" t="n">
        <f aca="false">E1194*Einstellungen!$B$5/100</f>
        <v>0.112288</v>
      </c>
      <c r="L1194" s="23" t="str">
        <f aca="false">IF(I1194&lt;Einstellungen!$B$5,"ja","nein")</f>
        <v>nein</v>
      </c>
      <c r="M1194" s="23" t="s">
        <v>125</v>
      </c>
      <c r="N1194" s="23" t="n">
        <v>2025</v>
      </c>
      <c r="O1194" s="23" t="n">
        <v>21</v>
      </c>
    </row>
    <row r="1195" customFormat="false" ht="15" hidden="false" customHeight="false" outlineLevel="0" collapsed="false">
      <c r="A1195" s="22" t="n">
        <v>45735</v>
      </c>
      <c r="B1195" s="23" t="s">
        <v>96</v>
      </c>
      <c r="C1195" s="23" t="s">
        <v>103</v>
      </c>
      <c r="D1195" s="24" t="n">
        <v>198.7</v>
      </c>
      <c r="E1195" s="25" t="n">
        <f aca="false">MAX(D1195,0)/1000</f>
        <v>0.1987</v>
      </c>
      <c r="F1195" s="25" t="n">
        <f aca="false">MAX(-D1195,0)/1000</f>
        <v>0</v>
      </c>
      <c r="G1195" s="23" t="str">
        <f aca="false">IF(E1195&gt;0,"ja","nein")</f>
        <v>ja</v>
      </c>
      <c r="H1195" s="26" t="n">
        <v>124.45</v>
      </c>
      <c r="I1195" s="26" t="n">
        <f aca="false">(H1195/10+IF(N1195=2025,Einstellungen!$B$23,Einstellungen!$C$23))*(1+Einstellungen!$B$10)</f>
        <v>34.75514</v>
      </c>
      <c r="J1195" s="25" t="n">
        <f aca="false">E1195*I1195/100</f>
        <v>0.06905846318</v>
      </c>
      <c r="K1195" s="25" t="n">
        <f aca="false">E1195*Einstellungen!$B$5/100</f>
        <v>0.057623</v>
      </c>
      <c r="L1195" s="23" t="str">
        <f aca="false">IF(I1195&lt;Einstellungen!$B$5,"ja","nein")</f>
        <v>nein</v>
      </c>
      <c r="M1195" s="23" t="s">
        <v>125</v>
      </c>
      <c r="N1195" s="23" t="n">
        <v>2025</v>
      </c>
      <c r="O1195" s="23" t="n">
        <v>22</v>
      </c>
    </row>
    <row r="1196" customFormat="false" ht="15" hidden="false" customHeight="false" outlineLevel="0" collapsed="false">
      <c r="A1196" s="22" t="n">
        <v>45735</v>
      </c>
      <c r="B1196" s="23" t="s">
        <v>101</v>
      </c>
      <c r="C1196" s="23" t="s">
        <v>103</v>
      </c>
      <c r="D1196" s="24" t="n">
        <v>218.5</v>
      </c>
      <c r="E1196" s="25" t="n">
        <f aca="false">MAX(D1196,0)/1000</f>
        <v>0.2185</v>
      </c>
      <c r="F1196" s="25" t="n">
        <f aca="false">MAX(-D1196,0)/1000</f>
        <v>0</v>
      </c>
      <c r="G1196" s="23" t="str">
        <f aca="false">IF(E1196&gt;0,"ja","nein")</f>
        <v>ja</v>
      </c>
      <c r="H1196" s="26" t="n">
        <v>111.14</v>
      </c>
      <c r="I1196" s="26" t="n">
        <f aca="false">(H1196/10+IF(N1196=2025,Einstellungen!$B$23,Einstellungen!$C$23))*(1+Einstellungen!$B$10)</f>
        <v>33.17125</v>
      </c>
      <c r="J1196" s="25" t="n">
        <f aca="false">E1196*I1196/100</f>
        <v>0.07247918125</v>
      </c>
      <c r="K1196" s="25" t="n">
        <f aca="false">E1196*Einstellungen!$B$5/100</f>
        <v>0.063365</v>
      </c>
      <c r="L1196" s="23" t="str">
        <f aca="false">IF(I1196&lt;Einstellungen!$B$5,"ja","nein")</f>
        <v>nein</v>
      </c>
      <c r="M1196" s="23" t="s">
        <v>125</v>
      </c>
      <c r="N1196" s="23" t="n">
        <v>2025</v>
      </c>
      <c r="O1196" s="23" t="n">
        <v>23</v>
      </c>
    </row>
    <row r="1197" customFormat="false" ht="15" hidden="false" customHeight="false" outlineLevel="0" collapsed="false">
      <c r="A1197" s="22" t="n">
        <v>45736</v>
      </c>
      <c r="B1197" s="23" t="s">
        <v>102</v>
      </c>
      <c r="C1197" s="23" t="s">
        <v>106</v>
      </c>
      <c r="D1197" s="24" t="n">
        <v>248.5</v>
      </c>
      <c r="E1197" s="25" t="n">
        <f aca="false">MAX(D1197,0)/1000</f>
        <v>0.2485</v>
      </c>
      <c r="F1197" s="25" t="n">
        <f aca="false">MAX(-D1197,0)/1000</f>
        <v>0</v>
      </c>
      <c r="G1197" s="23" t="str">
        <f aca="false">IF(E1197&gt;0,"ja","nein")</f>
        <v>ja</v>
      </c>
      <c r="H1197" s="26" t="n">
        <v>117.17</v>
      </c>
      <c r="I1197" s="26" t="n">
        <f aca="false">(H1197/10+IF(N1197=2025,Einstellungen!$B$23,Einstellungen!$C$23))*(1+Einstellungen!$B$10)</f>
        <v>33.88882</v>
      </c>
      <c r="J1197" s="25" t="n">
        <f aca="false">E1197*I1197/100</f>
        <v>0.0842137177</v>
      </c>
      <c r="K1197" s="25" t="n">
        <f aca="false">E1197*Einstellungen!$B$5/100</f>
        <v>0.072065</v>
      </c>
      <c r="L1197" s="23" t="str">
        <f aca="false">IF(I1197&lt;Einstellungen!$B$5,"ja","nein")</f>
        <v>nein</v>
      </c>
      <c r="M1197" s="23" t="s">
        <v>125</v>
      </c>
      <c r="N1197" s="23" t="n">
        <v>2025</v>
      </c>
      <c r="O1197" s="23" t="n">
        <v>0</v>
      </c>
    </row>
    <row r="1198" customFormat="false" ht="15" hidden="false" customHeight="false" outlineLevel="0" collapsed="false">
      <c r="A1198" s="22" t="n">
        <v>45736</v>
      </c>
      <c r="B1198" s="23" t="s">
        <v>107</v>
      </c>
      <c r="C1198" s="23" t="s">
        <v>106</v>
      </c>
      <c r="D1198" s="24" t="n">
        <v>211.7</v>
      </c>
      <c r="E1198" s="25" t="n">
        <f aca="false">MAX(D1198,0)/1000</f>
        <v>0.2117</v>
      </c>
      <c r="F1198" s="25" t="n">
        <f aca="false">MAX(-D1198,0)/1000</f>
        <v>0</v>
      </c>
      <c r="G1198" s="23" t="str">
        <f aca="false">IF(E1198&gt;0,"ja","nein")</f>
        <v>ja</v>
      </c>
      <c r="H1198" s="26" t="n">
        <v>102.86</v>
      </c>
      <c r="I1198" s="26" t="n">
        <f aca="false">(H1198/10+IF(N1198=2025,Einstellungen!$B$23,Einstellungen!$C$23))*(1+Einstellungen!$B$10)</f>
        <v>32.18593</v>
      </c>
      <c r="J1198" s="25" t="n">
        <f aca="false">E1198*I1198/100</f>
        <v>0.06813761381</v>
      </c>
      <c r="K1198" s="25" t="n">
        <f aca="false">E1198*Einstellungen!$B$5/100</f>
        <v>0.061393</v>
      </c>
      <c r="L1198" s="23" t="str">
        <f aca="false">IF(I1198&lt;Einstellungen!$B$5,"ja","nein")</f>
        <v>nein</v>
      </c>
      <c r="M1198" s="23" t="s">
        <v>125</v>
      </c>
      <c r="N1198" s="23" t="n">
        <v>2025</v>
      </c>
      <c r="O1198" s="23" t="n">
        <v>1</v>
      </c>
    </row>
    <row r="1199" customFormat="false" ht="15" hidden="false" customHeight="false" outlineLevel="0" collapsed="false">
      <c r="A1199" s="22" t="n">
        <v>45736</v>
      </c>
      <c r="B1199" s="23" t="s">
        <v>108</v>
      </c>
      <c r="C1199" s="23" t="s">
        <v>106</v>
      </c>
      <c r="D1199" s="24" t="n">
        <v>162</v>
      </c>
      <c r="E1199" s="25" t="n">
        <f aca="false">MAX(D1199,0)/1000</f>
        <v>0.162</v>
      </c>
      <c r="F1199" s="25" t="n">
        <f aca="false">MAX(-D1199,0)/1000</f>
        <v>0</v>
      </c>
      <c r="G1199" s="23" t="str">
        <f aca="false">IF(E1199&gt;0,"ja","nein")</f>
        <v>ja</v>
      </c>
      <c r="H1199" s="26" t="n">
        <v>99.56</v>
      </c>
      <c r="I1199" s="26" t="n">
        <f aca="false">(H1199/10+IF(N1199=2025,Einstellungen!$B$23,Einstellungen!$C$23))*(1+Einstellungen!$B$10)</f>
        <v>31.79323</v>
      </c>
      <c r="J1199" s="25" t="n">
        <f aca="false">E1199*I1199/100</f>
        <v>0.0515050326</v>
      </c>
      <c r="K1199" s="25" t="n">
        <f aca="false">E1199*Einstellungen!$B$5/100</f>
        <v>0.04698</v>
      </c>
      <c r="L1199" s="23" t="str">
        <f aca="false">IF(I1199&lt;Einstellungen!$B$5,"ja","nein")</f>
        <v>nein</v>
      </c>
      <c r="M1199" s="23" t="s">
        <v>125</v>
      </c>
      <c r="N1199" s="23" t="n">
        <v>2025</v>
      </c>
      <c r="O1199" s="23" t="n">
        <v>2</v>
      </c>
    </row>
    <row r="1200" customFormat="false" ht="15" hidden="false" customHeight="false" outlineLevel="0" collapsed="false">
      <c r="A1200" s="22" t="n">
        <v>45736</v>
      </c>
      <c r="B1200" s="23" t="s">
        <v>109</v>
      </c>
      <c r="C1200" s="23" t="s">
        <v>106</v>
      </c>
      <c r="D1200" s="24" t="n">
        <v>139.3</v>
      </c>
      <c r="E1200" s="25" t="n">
        <f aca="false">MAX(D1200,0)/1000</f>
        <v>0.1393</v>
      </c>
      <c r="F1200" s="25" t="n">
        <f aca="false">MAX(-D1200,0)/1000</f>
        <v>0</v>
      </c>
      <c r="G1200" s="23" t="str">
        <f aca="false">IF(E1200&gt;0,"ja","nein")</f>
        <v>ja</v>
      </c>
      <c r="H1200" s="26" t="n">
        <v>100.08</v>
      </c>
      <c r="I1200" s="26" t="n">
        <f aca="false">(H1200/10+IF(N1200=2025,Einstellungen!$B$23,Einstellungen!$C$23))*(1+Einstellungen!$B$10)</f>
        <v>31.85511</v>
      </c>
      <c r="J1200" s="25" t="n">
        <f aca="false">E1200*I1200/100</f>
        <v>0.04437416823</v>
      </c>
      <c r="K1200" s="25" t="n">
        <f aca="false">E1200*Einstellungen!$B$5/100</f>
        <v>0.040397</v>
      </c>
      <c r="L1200" s="23" t="str">
        <f aca="false">IF(I1200&lt;Einstellungen!$B$5,"ja","nein")</f>
        <v>nein</v>
      </c>
      <c r="M1200" s="23" t="s">
        <v>125</v>
      </c>
      <c r="N1200" s="23" t="n">
        <v>2025</v>
      </c>
      <c r="O1200" s="23" t="n">
        <v>3</v>
      </c>
    </row>
    <row r="1201" customFormat="false" ht="15" hidden="false" customHeight="false" outlineLevel="0" collapsed="false">
      <c r="A1201" s="22" t="n">
        <v>45736</v>
      </c>
      <c r="B1201" s="23" t="s">
        <v>110</v>
      </c>
      <c r="C1201" s="23" t="s">
        <v>106</v>
      </c>
      <c r="D1201" s="24" t="n">
        <v>244.3</v>
      </c>
      <c r="E1201" s="25" t="n">
        <f aca="false">MAX(D1201,0)/1000</f>
        <v>0.2443</v>
      </c>
      <c r="F1201" s="25" t="n">
        <f aca="false">MAX(-D1201,0)/1000</f>
        <v>0</v>
      </c>
      <c r="G1201" s="23" t="str">
        <f aca="false">IF(E1201&gt;0,"ja","nein")</f>
        <v>ja</v>
      </c>
      <c r="H1201" s="26" t="n">
        <v>102.83</v>
      </c>
      <c r="I1201" s="26" t="n">
        <f aca="false">(H1201/10+IF(N1201=2025,Einstellungen!$B$23,Einstellungen!$C$23))*(1+Einstellungen!$B$10)</f>
        <v>32.18236</v>
      </c>
      <c r="J1201" s="25" t="n">
        <f aca="false">E1201*I1201/100</f>
        <v>0.07862150548</v>
      </c>
      <c r="K1201" s="25" t="n">
        <f aca="false">E1201*Einstellungen!$B$5/100</f>
        <v>0.070847</v>
      </c>
      <c r="L1201" s="23" t="str">
        <f aca="false">IF(I1201&lt;Einstellungen!$B$5,"ja","nein")</f>
        <v>nein</v>
      </c>
      <c r="M1201" s="23" t="s">
        <v>125</v>
      </c>
      <c r="N1201" s="23" t="n">
        <v>2025</v>
      </c>
      <c r="O1201" s="23" t="n">
        <v>4</v>
      </c>
    </row>
    <row r="1202" customFormat="false" ht="15" hidden="false" customHeight="false" outlineLevel="0" collapsed="false">
      <c r="A1202" s="22" t="n">
        <v>45736</v>
      </c>
      <c r="B1202" s="23" t="s">
        <v>111</v>
      </c>
      <c r="C1202" s="23" t="s">
        <v>106</v>
      </c>
      <c r="D1202" s="24" t="n">
        <v>198.6</v>
      </c>
      <c r="E1202" s="25" t="n">
        <f aca="false">MAX(D1202,0)/1000</f>
        <v>0.1986</v>
      </c>
      <c r="F1202" s="25" t="n">
        <f aca="false">MAX(-D1202,0)/1000</f>
        <v>0</v>
      </c>
      <c r="G1202" s="23" t="str">
        <f aca="false">IF(E1202&gt;0,"ja","nein")</f>
        <v>ja</v>
      </c>
      <c r="H1202" s="26" t="n">
        <v>119.7</v>
      </c>
      <c r="I1202" s="26" t="n">
        <f aca="false">(H1202/10+IF(N1202=2025,Einstellungen!$B$23,Einstellungen!$C$23))*(1+Einstellungen!$B$10)</f>
        <v>34.18989</v>
      </c>
      <c r="J1202" s="25" t="n">
        <f aca="false">E1202*I1202/100</f>
        <v>0.06790112154</v>
      </c>
      <c r="K1202" s="25" t="n">
        <f aca="false">E1202*Einstellungen!$B$5/100</f>
        <v>0.057594</v>
      </c>
      <c r="L1202" s="23" t="str">
        <f aca="false">IF(I1202&lt;Einstellungen!$B$5,"ja","nein")</f>
        <v>nein</v>
      </c>
      <c r="M1202" s="23" t="s">
        <v>125</v>
      </c>
      <c r="N1202" s="23" t="n">
        <v>2025</v>
      </c>
      <c r="O1202" s="23" t="n">
        <v>5</v>
      </c>
    </row>
    <row r="1203" customFormat="false" ht="15" hidden="false" customHeight="false" outlineLevel="0" collapsed="false">
      <c r="A1203" s="22" t="n">
        <v>45736</v>
      </c>
      <c r="B1203" s="23" t="s">
        <v>112</v>
      </c>
      <c r="C1203" s="23" t="s">
        <v>106</v>
      </c>
      <c r="D1203" s="24" t="n">
        <v>393.2</v>
      </c>
      <c r="E1203" s="25" t="n">
        <f aca="false">MAX(D1203,0)/1000</f>
        <v>0.3932</v>
      </c>
      <c r="F1203" s="25" t="n">
        <f aca="false">MAX(-D1203,0)/1000</f>
        <v>0</v>
      </c>
      <c r="G1203" s="23" t="str">
        <f aca="false">IF(E1203&gt;0,"ja","nein")</f>
        <v>ja</v>
      </c>
      <c r="H1203" s="26" t="n">
        <v>144.84</v>
      </c>
      <c r="I1203" s="26" t="n">
        <f aca="false">(H1203/10+IF(N1203=2025,Einstellungen!$B$23,Einstellungen!$C$23))*(1+Einstellungen!$B$10)</f>
        <v>37.18155</v>
      </c>
      <c r="J1203" s="25" t="n">
        <f aca="false">E1203*I1203/100</f>
        <v>0.1461978546</v>
      </c>
      <c r="K1203" s="25" t="n">
        <f aca="false">E1203*Einstellungen!$B$5/100</f>
        <v>0.114028</v>
      </c>
      <c r="L1203" s="23" t="str">
        <f aca="false">IF(I1203&lt;Einstellungen!$B$5,"ja","nein")</f>
        <v>nein</v>
      </c>
      <c r="M1203" s="23" t="s">
        <v>125</v>
      </c>
      <c r="N1203" s="23" t="n">
        <v>2025</v>
      </c>
      <c r="O1203" s="23" t="n">
        <v>6</v>
      </c>
    </row>
    <row r="1204" customFormat="false" ht="15" hidden="false" customHeight="false" outlineLevel="0" collapsed="false">
      <c r="A1204" s="22" t="n">
        <v>45736</v>
      </c>
      <c r="B1204" s="23" t="s">
        <v>113</v>
      </c>
      <c r="C1204" s="23" t="s">
        <v>106</v>
      </c>
      <c r="D1204" s="24" t="n">
        <v>130.5</v>
      </c>
      <c r="E1204" s="25" t="n">
        <f aca="false">MAX(D1204,0)/1000</f>
        <v>0.1305</v>
      </c>
      <c r="F1204" s="25" t="n">
        <f aca="false">MAX(-D1204,0)/1000</f>
        <v>0</v>
      </c>
      <c r="G1204" s="23" t="str">
        <f aca="false">IF(E1204&gt;0,"ja","nein")</f>
        <v>ja</v>
      </c>
      <c r="H1204" s="26" t="n">
        <v>141.21</v>
      </c>
      <c r="I1204" s="26" t="n">
        <f aca="false">(H1204/10+IF(N1204=2025,Einstellungen!$B$23,Einstellungen!$C$23))*(1+Einstellungen!$B$10)</f>
        <v>36.74958</v>
      </c>
      <c r="J1204" s="25" t="n">
        <f aca="false">E1204*I1204/100</f>
        <v>0.0479582019</v>
      </c>
      <c r="K1204" s="25" t="n">
        <f aca="false">E1204*Einstellungen!$B$5/100</f>
        <v>0.037845</v>
      </c>
      <c r="L1204" s="23" t="str">
        <f aca="false">IF(I1204&lt;Einstellungen!$B$5,"ja","nein")</f>
        <v>nein</v>
      </c>
      <c r="M1204" s="23" t="s">
        <v>125</v>
      </c>
      <c r="N1204" s="23" t="n">
        <v>2025</v>
      </c>
      <c r="O1204" s="23" t="n">
        <v>7</v>
      </c>
    </row>
    <row r="1205" customFormat="false" ht="15" hidden="false" customHeight="false" outlineLevel="0" collapsed="false">
      <c r="A1205" s="22" t="n">
        <v>45736</v>
      </c>
      <c r="B1205" s="23" t="s">
        <v>114</v>
      </c>
      <c r="C1205" s="23" t="s">
        <v>106</v>
      </c>
      <c r="D1205" s="24" t="n">
        <v>-1399.8</v>
      </c>
      <c r="E1205" s="25" t="n">
        <f aca="false">MAX(D1205,0)/1000</f>
        <v>0</v>
      </c>
      <c r="F1205" s="25" t="n">
        <f aca="false">MAX(-D1205,0)/1000</f>
        <v>1.3998</v>
      </c>
      <c r="G1205" s="23" t="str">
        <f aca="false">IF(E1205&gt;0,"ja","nein")</f>
        <v>nein</v>
      </c>
      <c r="H1205" s="26" t="n">
        <v>99.87</v>
      </c>
      <c r="I1205" s="26" t="n">
        <f aca="false">(H1205/10+IF(N1205=2025,Einstellungen!$B$23,Einstellungen!$C$23))*(1+Einstellungen!$B$10)</f>
        <v>31.83012</v>
      </c>
      <c r="J1205" s="25" t="n">
        <f aca="false">E1205*I1205/100</f>
        <v>0</v>
      </c>
      <c r="K1205" s="25" t="n">
        <f aca="false">E1205*Einstellungen!$B$5/100</f>
        <v>0</v>
      </c>
      <c r="L1205" s="23" t="str">
        <f aca="false">IF(I1205&lt;Einstellungen!$B$5,"ja","nein")</f>
        <v>nein</v>
      </c>
      <c r="M1205" s="23" t="s">
        <v>125</v>
      </c>
      <c r="N1205" s="23" t="n">
        <v>2025</v>
      </c>
      <c r="O1205" s="23" t="n">
        <v>8</v>
      </c>
    </row>
    <row r="1206" customFormat="false" ht="15" hidden="false" customHeight="false" outlineLevel="0" collapsed="false">
      <c r="A1206" s="22" t="n">
        <v>45736</v>
      </c>
      <c r="B1206" s="23" t="s">
        <v>115</v>
      </c>
      <c r="C1206" s="23" t="s">
        <v>106</v>
      </c>
      <c r="D1206" s="24" t="n">
        <v>-2883.4</v>
      </c>
      <c r="E1206" s="25" t="n">
        <f aca="false">MAX(D1206,0)/1000</f>
        <v>0</v>
      </c>
      <c r="F1206" s="25" t="n">
        <f aca="false">MAX(-D1206,0)/1000</f>
        <v>2.8834</v>
      </c>
      <c r="G1206" s="23" t="str">
        <f aca="false">IF(E1206&gt;0,"ja","nein")</f>
        <v>nein</v>
      </c>
      <c r="H1206" s="26" t="n">
        <v>79.45</v>
      </c>
      <c r="I1206" s="26" t="n">
        <f aca="false">(H1206/10+IF(N1206=2025,Einstellungen!$B$23,Einstellungen!$C$23))*(1+Einstellungen!$B$10)</f>
        <v>29.40014</v>
      </c>
      <c r="J1206" s="25" t="n">
        <f aca="false">E1206*I1206/100</f>
        <v>0</v>
      </c>
      <c r="K1206" s="25" t="n">
        <f aca="false">E1206*Einstellungen!$B$5/100</f>
        <v>0</v>
      </c>
      <c r="L1206" s="23" t="str">
        <f aca="false">IF(I1206&lt;Einstellungen!$B$5,"ja","nein")</f>
        <v>nein</v>
      </c>
      <c r="M1206" s="23" t="s">
        <v>125</v>
      </c>
      <c r="N1206" s="23" t="n">
        <v>2025</v>
      </c>
      <c r="O1206" s="23" t="n">
        <v>9</v>
      </c>
    </row>
    <row r="1207" customFormat="false" ht="15" hidden="false" customHeight="false" outlineLevel="0" collapsed="false">
      <c r="A1207" s="22" t="n">
        <v>45736</v>
      </c>
      <c r="B1207" s="23" t="s">
        <v>116</v>
      </c>
      <c r="C1207" s="23" t="s">
        <v>106</v>
      </c>
      <c r="D1207" s="24" t="n">
        <v>-3421.4</v>
      </c>
      <c r="E1207" s="25" t="n">
        <f aca="false">MAX(D1207,0)/1000</f>
        <v>0</v>
      </c>
      <c r="F1207" s="25" t="n">
        <f aca="false">MAX(-D1207,0)/1000</f>
        <v>3.4214</v>
      </c>
      <c r="G1207" s="23" t="str">
        <f aca="false">IF(E1207&gt;0,"ja","nein")</f>
        <v>nein</v>
      </c>
      <c r="H1207" s="26" t="n">
        <v>37.51</v>
      </c>
      <c r="I1207" s="26" t="n">
        <f aca="false">(H1207/10+IF(N1207=2025,Einstellungen!$B$23,Einstellungen!$C$23))*(1+Einstellungen!$B$10)</f>
        <v>24.40928</v>
      </c>
      <c r="J1207" s="25" t="n">
        <f aca="false">E1207*I1207/100</f>
        <v>0</v>
      </c>
      <c r="K1207" s="25" t="n">
        <f aca="false">E1207*Einstellungen!$B$5/100</f>
        <v>0</v>
      </c>
      <c r="L1207" s="23" t="str">
        <f aca="false">IF(I1207&lt;Einstellungen!$B$5,"ja","nein")</f>
        <v>ja</v>
      </c>
      <c r="M1207" s="23" t="s">
        <v>125</v>
      </c>
      <c r="N1207" s="23" t="n">
        <v>2025</v>
      </c>
      <c r="O1207" s="23" t="n">
        <v>10</v>
      </c>
    </row>
    <row r="1208" customFormat="false" ht="15" hidden="false" customHeight="false" outlineLevel="0" collapsed="false">
      <c r="A1208" s="22" t="n">
        <v>45736</v>
      </c>
      <c r="B1208" s="23" t="s">
        <v>117</v>
      </c>
      <c r="C1208" s="23" t="s">
        <v>106</v>
      </c>
      <c r="D1208" s="24" t="n">
        <v>-5083.5</v>
      </c>
      <c r="E1208" s="25" t="n">
        <f aca="false">MAX(D1208,0)/1000</f>
        <v>0</v>
      </c>
      <c r="F1208" s="25" t="n">
        <f aca="false">MAX(-D1208,0)/1000</f>
        <v>5.0835</v>
      </c>
      <c r="G1208" s="23" t="str">
        <f aca="false">IF(E1208&gt;0,"ja","nein")</f>
        <v>nein</v>
      </c>
      <c r="H1208" s="26" t="n">
        <v>3.42</v>
      </c>
      <c r="I1208" s="26" t="n">
        <f aca="false">(H1208/10+IF(N1208=2025,Einstellungen!$B$23,Einstellungen!$C$23))*(1+Einstellungen!$B$10)</f>
        <v>20.35257</v>
      </c>
      <c r="J1208" s="25" t="n">
        <f aca="false">E1208*I1208/100</f>
        <v>0</v>
      </c>
      <c r="K1208" s="25" t="n">
        <f aca="false">E1208*Einstellungen!$B$5/100</f>
        <v>0</v>
      </c>
      <c r="L1208" s="23" t="str">
        <f aca="false">IF(I1208&lt;Einstellungen!$B$5,"ja","nein")</f>
        <v>ja</v>
      </c>
      <c r="M1208" s="23" t="s">
        <v>125</v>
      </c>
      <c r="N1208" s="23" t="n">
        <v>2025</v>
      </c>
      <c r="O1208" s="23" t="n">
        <v>11</v>
      </c>
    </row>
    <row r="1209" customFormat="false" ht="15" hidden="false" customHeight="false" outlineLevel="0" collapsed="false">
      <c r="A1209" s="22" t="n">
        <v>45736</v>
      </c>
      <c r="B1209" s="23" t="s">
        <v>118</v>
      </c>
      <c r="C1209" s="23" t="s">
        <v>106</v>
      </c>
      <c r="D1209" s="24" t="n">
        <v>-4863.2</v>
      </c>
      <c r="E1209" s="25" t="n">
        <f aca="false">MAX(D1209,0)/1000</f>
        <v>0</v>
      </c>
      <c r="F1209" s="25" t="n">
        <f aca="false">MAX(-D1209,0)/1000</f>
        <v>4.8632</v>
      </c>
      <c r="G1209" s="23" t="str">
        <f aca="false">IF(E1209&gt;0,"ja","nein")</f>
        <v>nein</v>
      </c>
      <c r="H1209" s="26" t="n">
        <v>0.43</v>
      </c>
      <c r="I1209" s="26" t="n">
        <f aca="false">(H1209/10+IF(N1209=2025,Einstellungen!$B$23,Einstellungen!$C$23))*(1+Einstellungen!$B$10)</f>
        <v>19.99676</v>
      </c>
      <c r="J1209" s="25" t="n">
        <f aca="false">E1209*I1209/100</f>
        <v>0</v>
      </c>
      <c r="K1209" s="25" t="n">
        <f aca="false">E1209*Einstellungen!$B$5/100</f>
        <v>0</v>
      </c>
      <c r="L1209" s="23" t="str">
        <f aca="false">IF(I1209&lt;Einstellungen!$B$5,"ja","nein")</f>
        <v>ja</v>
      </c>
      <c r="M1209" s="23" t="s">
        <v>125</v>
      </c>
      <c r="N1209" s="23" t="n">
        <v>2025</v>
      </c>
      <c r="O1209" s="23" t="n">
        <v>12</v>
      </c>
    </row>
    <row r="1210" customFormat="false" ht="15" hidden="false" customHeight="false" outlineLevel="0" collapsed="false">
      <c r="A1210" s="22" t="n">
        <v>45736</v>
      </c>
      <c r="B1210" s="23" t="s">
        <v>119</v>
      </c>
      <c r="C1210" s="23" t="s">
        <v>106</v>
      </c>
      <c r="D1210" s="24" t="n">
        <v>-4495.1</v>
      </c>
      <c r="E1210" s="25" t="n">
        <f aca="false">MAX(D1210,0)/1000</f>
        <v>0</v>
      </c>
      <c r="F1210" s="25" t="n">
        <f aca="false">MAX(-D1210,0)/1000</f>
        <v>4.4951</v>
      </c>
      <c r="G1210" s="23" t="str">
        <f aca="false">IF(E1210&gt;0,"ja","nein")</f>
        <v>nein</v>
      </c>
      <c r="H1210" s="26" t="n">
        <v>0.65</v>
      </c>
      <c r="I1210" s="26" t="n">
        <f aca="false">(H1210/10+IF(N1210=2025,Einstellungen!$B$23,Einstellungen!$C$23))*(1+Einstellungen!$B$10)</f>
        <v>20.02294</v>
      </c>
      <c r="J1210" s="25" t="n">
        <f aca="false">E1210*I1210/100</f>
        <v>0</v>
      </c>
      <c r="K1210" s="25" t="n">
        <f aca="false">E1210*Einstellungen!$B$5/100</f>
        <v>0</v>
      </c>
      <c r="L1210" s="23" t="str">
        <f aca="false">IF(I1210&lt;Einstellungen!$B$5,"ja","nein")</f>
        <v>ja</v>
      </c>
      <c r="M1210" s="23" t="s">
        <v>125</v>
      </c>
      <c r="N1210" s="23" t="n">
        <v>2025</v>
      </c>
      <c r="O1210" s="23" t="n">
        <v>13</v>
      </c>
    </row>
    <row r="1211" customFormat="false" ht="15" hidden="false" customHeight="false" outlineLevel="0" collapsed="false">
      <c r="A1211" s="22" t="n">
        <v>45736</v>
      </c>
      <c r="B1211" s="23" t="s">
        <v>120</v>
      </c>
      <c r="C1211" s="23" t="s">
        <v>106</v>
      </c>
      <c r="D1211" s="24" t="n">
        <v>-3270.6</v>
      </c>
      <c r="E1211" s="25" t="n">
        <f aca="false">MAX(D1211,0)/1000</f>
        <v>0</v>
      </c>
      <c r="F1211" s="25" t="n">
        <f aca="false">MAX(-D1211,0)/1000</f>
        <v>3.2706</v>
      </c>
      <c r="G1211" s="23" t="str">
        <f aca="false">IF(E1211&gt;0,"ja","nein")</f>
        <v>nein</v>
      </c>
      <c r="H1211" s="26" t="n">
        <v>16.6</v>
      </c>
      <c r="I1211" s="26" t="n">
        <f aca="false">(H1211/10+IF(N1211=2025,Einstellungen!$B$23,Einstellungen!$C$23))*(1+Einstellungen!$B$10)</f>
        <v>21.92099</v>
      </c>
      <c r="J1211" s="25" t="n">
        <f aca="false">E1211*I1211/100</f>
        <v>0</v>
      </c>
      <c r="K1211" s="25" t="n">
        <f aca="false">E1211*Einstellungen!$B$5/100</f>
        <v>0</v>
      </c>
      <c r="L1211" s="23" t="str">
        <f aca="false">IF(I1211&lt;Einstellungen!$B$5,"ja","nein")</f>
        <v>ja</v>
      </c>
      <c r="M1211" s="23" t="s">
        <v>125</v>
      </c>
      <c r="N1211" s="23" t="n">
        <v>2025</v>
      </c>
      <c r="O1211" s="23" t="n">
        <v>14</v>
      </c>
    </row>
    <row r="1212" customFormat="false" ht="15" hidden="false" customHeight="false" outlineLevel="0" collapsed="false">
      <c r="A1212" s="22" t="n">
        <v>45736</v>
      </c>
      <c r="B1212" s="23" t="s">
        <v>104</v>
      </c>
      <c r="C1212" s="23" t="s">
        <v>106</v>
      </c>
      <c r="D1212" s="24" t="n">
        <v>-1835.4</v>
      </c>
      <c r="E1212" s="25" t="n">
        <f aca="false">MAX(D1212,0)/1000</f>
        <v>0</v>
      </c>
      <c r="F1212" s="25" t="n">
        <f aca="false">MAX(-D1212,0)/1000</f>
        <v>1.8354</v>
      </c>
      <c r="G1212" s="23" t="str">
        <f aca="false">IF(E1212&gt;0,"ja","nein")</f>
        <v>nein</v>
      </c>
      <c r="H1212" s="26" t="n">
        <v>79.42</v>
      </c>
      <c r="I1212" s="26" t="n">
        <f aca="false">(H1212/10+IF(N1212=2025,Einstellungen!$B$23,Einstellungen!$C$23))*(1+Einstellungen!$B$10)</f>
        <v>29.39657</v>
      </c>
      <c r="J1212" s="25" t="n">
        <f aca="false">E1212*I1212/100</f>
        <v>0</v>
      </c>
      <c r="K1212" s="25" t="n">
        <f aca="false">E1212*Einstellungen!$B$5/100</f>
        <v>0</v>
      </c>
      <c r="L1212" s="23" t="str">
        <f aca="false">IF(I1212&lt;Einstellungen!$B$5,"ja","nein")</f>
        <v>nein</v>
      </c>
      <c r="M1212" s="23" t="s">
        <v>125</v>
      </c>
      <c r="N1212" s="23" t="n">
        <v>2025</v>
      </c>
      <c r="O1212" s="23" t="n">
        <v>15</v>
      </c>
    </row>
    <row r="1213" customFormat="false" ht="15" hidden="false" customHeight="false" outlineLevel="0" collapsed="false">
      <c r="A1213" s="22" t="n">
        <v>45736</v>
      </c>
      <c r="B1213" s="23" t="s">
        <v>105</v>
      </c>
      <c r="C1213" s="23" t="s">
        <v>106</v>
      </c>
      <c r="D1213" s="24" t="n">
        <v>-59.5</v>
      </c>
      <c r="E1213" s="25" t="n">
        <f aca="false">MAX(D1213,0)/1000</f>
        <v>0</v>
      </c>
      <c r="F1213" s="25" t="n">
        <f aca="false">MAX(-D1213,0)/1000</f>
        <v>0.0595</v>
      </c>
      <c r="G1213" s="23" t="str">
        <f aca="false">IF(E1213&gt;0,"ja","nein")</f>
        <v>nein</v>
      </c>
      <c r="H1213" s="26" t="n">
        <v>120.76</v>
      </c>
      <c r="I1213" s="26" t="n">
        <f aca="false">(H1213/10+IF(N1213=2025,Einstellungen!$B$23,Einstellungen!$C$23))*(1+Einstellungen!$B$10)</f>
        <v>34.31603</v>
      </c>
      <c r="J1213" s="25" t="n">
        <f aca="false">E1213*I1213/100</f>
        <v>0</v>
      </c>
      <c r="K1213" s="25" t="n">
        <f aca="false">E1213*Einstellungen!$B$5/100</f>
        <v>0</v>
      </c>
      <c r="L1213" s="23" t="str">
        <f aca="false">IF(I1213&lt;Einstellungen!$B$5,"ja","nein")</f>
        <v>nein</v>
      </c>
      <c r="M1213" s="23" t="s">
        <v>125</v>
      </c>
      <c r="N1213" s="23" t="n">
        <v>2025</v>
      </c>
      <c r="O1213" s="23" t="n">
        <v>16</v>
      </c>
    </row>
    <row r="1214" customFormat="false" ht="15" hidden="false" customHeight="false" outlineLevel="0" collapsed="false">
      <c r="A1214" s="22" t="n">
        <v>45736</v>
      </c>
      <c r="B1214" s="23" t="s">
        <v>97</v>
      </c>
      <c r="C1214" s="23" t="s">
        <v>106</v>
      </c>
      <c r="D1214" s="24" t="n">
        <v>136.4</v>
      </c>
      <c r="E1214" s="25" t="n">
        <f aca="false">MAX(D1214,0)/1000</f>
        <v>0.1364</v>
      </c>
      <c r="F1214" s="25" t="n">
        <f aca="false">MAX(-D1214,0)/1000</f>
        <v>0</v>
      </c>
      <c r="G1214" s="23" t="str">
        <f aca="false">IF(E1214&gt;0,"ja","nein")</f>
        <v>ja</v>
      </c>
      <c r="H1214" s="26" t="n">
        <v>155.14</v>
      </c>
      <c r="I1214" s="26" t="n">
        <f aca="false">(H1214/10+IF(N1214=2025,Einstellungen!$B$23,Einstellungen!$C$23))*(1+Einstellungen!$B$10)</f>
        <v>38.40725</v>
      </c>
      <c r="J1214" s="25" t="n">
        <f aca="false">E1214*I1214/100</f>
        <v>0.052387489</v>
      </c>
      <c r="K1214" s="25" t="n">
        <f aca="false">E1214*Einstellungen!$B$5/100</f>
        <v>0.039556</v>
      </c>
      <c r="L1214" s="23" t="str">
        <f aca="false">IF(I1214&lt;Einstellungen!$B$5,"ja","nein")</f>
        <v>nein</v>
      </c>
      <c r="M1214" s="23" t="s">
        <v>125</v>
      </c>
      <c r="N1214" s="23" t="n">
        <v>2025</v>
      </c>
      <c r="O1214" s="23" t="n">
        <v>17</v>
      </c>
    </row>
    <row r="1215" customFormat="false" ht="15" hidden="false" customHeight="false" outlineLevel="0" collapsed="false">
      <c r="A1215" s="22" t="n">
        <v>45736</v>
      </c>
      <c r="B1215" s="23" t="s">
        <v>99</v>
      </c>
      <c r="C1215" s="23" t="s">
        <v>106</v>
      </c>
      <c r="D1215" s="24" t="n">
        <v>562.6</v>
      </c>
      <c r="E1215" s="25" t="n">
        <f aca="false">MAX(D1215,0)/1000</f>
        <v>0.5626</v>
      </c>
      <c r="F1215" s="25" t="n">
        <f aca="false">MAX(-D1215,0)/1000</f>
        <v>0</v>
      </c>
      <c r="G1215" s="23" t="str">
        <f aca="false">IF(E1215&gt;0,"ja","nein")</f>
        <v>ja</v>
      </c>
      <c r="H1215" s="26" t="n">
        <v>280.07</v>
      </c>
      <c r="I1215" s="26" t="n">
        <f aca="false">(H1215/10+IF(N1215=2025,Einstellungen!$B$23,Einstellungen!$C$23))*(1+Einstellungen!$B$10)</f>
        <v>53.27392</v>
      </c>
      <c r="J1215" s="25" t="n">
        <f aca="false">E1215*I1215/100</f>
        <v>0.29971907392</v>
      </c>
      <c r="K1215" s="25" t="n">
        <f aca="false">E1215*Einstellungen!$B$5/100</f>
        <v>0.163154</v>
      </c>
      <c r="L1215" s="23" t="str">
        <f aca="false">IF(I1215&lt;Einstellungen!$B$5,"ja","nein")</f>
        <v>nein</v>
      </c>
      <c r="M1215" s="23" t="s">
        <v>125</v>
      </c>
      <c r="N1215" s="23" t="n">
        <v>2025</v>
      </c>
      <c r="O1215" s="23" t="n">
        <v>18</v>
      </c>
    </row>
    <row r="1216" customFormat="false" ht="15" hidden="false" customHeight="false" outlineLevel="0" collapsed="false">
      <c r="A1216" s="22" t="n">
        <v>45736</v>
      </c>
      <c r="B1216" s="23" t="s">
        <v>100</v>
      </c>
      <c r="C1216" s="23" t="s">
        <v>106</v>
      </c>
      <c r="D1216" s="24" t="n">
        <v>385.4</v>
      </c>
      <c r="E1216" s="25" t="n">
        <f aca="false">MAX(D1216,0)/1000</f>
        <v>0.3854</v>
      </c>
      <c r="F1216" s="25" t="n">
        <f aca="false">MAX(-D1216,0)/1000</f>
        <v>0</v>
      </c>
      <c r="G1216" s="23" t="str">
        <f aca="false">IF(E1216&gt;0,"ja","nein")</f>
        <v>ja</v>
      </c>
      <c r="H1216" s="26" t="n">
        <v>253.85</v>
      </c>
      <c r="I1216" s="26" t="n">
        <f aca="false">(H1216/10+IF(N1216=2025,Einstellungen!$B$23,Einstellungen!$C$23))*(1+Einstellungen!$B$10)</f>
        <v>50.15374</v>
      </c>
      <c r="J1216" s="25" t="n">
        <f aca="false">E1216*I1216/100</f>
        <v>0.19329251396</v>
      </c>
      <c r="K1216" s="25" t="n">
        <f aca="false">E1216*Einstellungen!$B$5/100</f>
        <v>0.111766</v>
      </c>
      <c r="L1216" s="23" t="str">
        <f aca="false">IF(I1216&lt;Einstellungen!$B$5,"ja","nein")</f>
        <v>nein</v>
      </c>
      <c r="M1216" s="23" t="s">
        <v>125</v>
      </c>
      <c r="N1216" s="23" t="n">
        <v>2025</v>
      </c>
      <c r="O1216" s="23" t="n">
        <v>19</v>
      </c>
    </row>
    <row r="1217" customFormat="false" ht="15" hidden="false" customHeight="false" outlineLevel="0" collapsed="false">
      <c r="A1217" s="22" t="n">
        <v>45736</v>
      </c>
      <c r="B1217" s="23" t="s">
        <v>92</v>
      </c>
      <c r="C1217" s="23" t="s">
        <v>106</v>
      </c>
      <c r="D1217" s="24" t="n">
        <v>320.4</v>
      </c>
      <c r="E1217" s="25" t="n">
        <f aca="false">MAX(D1217,0)/1000</f>
        <v>0.3204</v>
      </c>
      <c r="F1217" s="25" t="n">
        <f aca="false">MAX(-D1217,0)/1000</f>
        <v>0</v>
      </c>
      <c r="G1217" s="23" t="str">
        <f aca="false">IF(E1217&gt;0,"ja","nein")</f>
        <v>ja</v>
      </c>
      <c r="H1217" s="26" t="n">
        <v>164</v>
      </c>
      <c r="I1217" s="26" t="n">
        <f aca="false">(H1217/10+IF(N1217=2025,Einstellungen!$B$23,Einstellungen!$C$23))*(1+Einstellungen!$B$10)</f>
        <v>39.46159</v>
      </c>
      <c r="J1217" s="25" t="n">
        <f aca="false">E1217*I1217/100</f>
        <v>0.12643493436</v>
      </c>
      <c r="K1217" s="25" t="n">
        <f aca="false">E1217*Einstellungen!$B$5/100</f>
        <v>0.092916</v>
      </c>
      <c r="L1217" s="23" t="str">
        <f aca="false">IF(I1217&lt;Einstellungen!$B$5,"ja","nein")</f>
        <v>nein</v>
      </c>
      <c r="M1217" s="23" t="s">
        <v>125</v>
      </c>
      <c r="N1217" s="23" t="n">
        <v>2025</v>
      </c>
      <c r="O1217" s="23" t="n">
        <v>20</v>
      </c>
    </row>
    <row r="1218" customFormat="false" ht="15" hidden="false" customHeight="false" outlineLevel="0" collapsed="false">
      <c r="A1218" s="22" t="n">
        <v>45736</v>
      </c>
      <c r="B1218" s="23" t="s">
        <v>95</v>
      </c>
      <c r="C1218" s="23" t="s">
        <v>106</v>
      </c>
      <c r="D1218" s="24" t="n">
        <v>500.1</v>
      </c>
      <c r="E1218" s="25" t="n">
        <f aca="false">MAX(D1218,0)/1000</f>
        <v>0.5001</v>
      </c>
      <c r="F1218" s="25" t="n">
        <f aca="false">MAX(-D1218,0)/1000</f>
        <v>0</v>
      </c>
      <c r="G1218" s="23" t="str">
        <f aca="false">IF(E1218&gt;0,"ja","nein")</f>
        <v>ja</v>
      </c>
      <c r="H1218" s="26" t="n">
        <v>136.82</v>
      </c>
      <c r="I1218" s="26" t="n">
        <f aca="false">(H1218/10+IF(N1218=2025,Einstellungen!$B$23,Einstellungen!$C$23))*(1+Einstellungen!$B$10)</f>
        <v>36.22717</v>
      </c>
      <c r="J1218" s="25" t="n">
        <f aca="false">E1218*I1218/100</f>
        <v>0.18117207717</v>
      </c>
      <c r="K1218" s="25" t="n">
        <f aca="false">E1218*Einstellungen!$B$5/100</f>
        <v>0.145029</v>
      </c>
      <c r="L1218" s="23" t="str">
        <f aca="false">IF(I1218&lt;Einstellungen!$B$5,"ja","nein")</f>
        <v>nein</v>
      </c>
      <c r="M1218" s="23" t="s">
        <v>125</v>
      </c>
      <c r="N1218" s="23" t="n">
        <v>2025</v>
      </c>
      <c r="O1218" s="23" t="n">
        <v>21</v>
      </c>
    </row>
    <row r="1219" customFormat="false" ht="15" hidden="false" customHeight="false" outlineLevel="0" collapsed="false">
      <c r="A1219" s="22" t="n">
        <v>45736</v>
      </c>
      <c r="B1219" s="23" t="s">
        <v>96</v>
      </c>
      <c r="C1219" s="23" t="s">
        <v>106</v>
      </c>
      <c r="D1219" s="24" t="n">
        <v>320.8</v>
      </c>
      <c r="E1219" s="25" t="n">
        <f aca="false">MAX(D1219,0)/1000</f>
        <v>0.3208</v>
      </c>
      <c r="F1219" s="25" t="n">
        <f aca="false">MAX(-D1219,0)/1000</f>
        <v>0</v>
      </c>
      <c r="G1219" s="23" t="str">
        <f aca="false">IF(E1219&gt;0,"ja","nein")</f>
        <v>ja</v>
      </c>
      <c r="H1219" s="26" t="n">
        <v>125.03</v>
      </c>
      <c r="I1219" s="26" t="n">
        <f aca="false">(H1219/10+IF(N1219=2025,Einstellungen!$B$23,Einstellungen!$C$23))*(1+Einstellungen!$B$10)</f>
        <v>34.82416</v>
      </c>
      <c r="J1219" s="25" t="n">
        <f aca="false">E1219*I1219/100</f>
        <v>0.11171590528</v>
      </c>
      <c r="K1219" s="25" t="n">
        <f aca="false">E1219*Einstellungen!$B$5/100</f>
        <v>0.093032</v>
      </c>
      <c r="L1219" s="23" t="str">
        <f aca="false">IF(I1219&lt;Einstellungen!$B$5,"ja","nein")</f>
        <v>nein</v>
      </c>
      <c r="M1219" s="23" t="s">
        <v>125</v>
      </c>
      <c r="N1219" s="23" t="n">
        <v>2025</v>
      </c>
      <c r="O1219" s="23" t="n">
        <v>22</v>
      </c>
    </row>
    <row r="1220" customFormat="false" ht="15" hidden="false" customHeight="false" outlineLevel="0" collapsed="false">
      <c r="A1220" s="22" t="n">
        <v>45736</v>
      </c>
      <c r="B1220" s="23" t="s">
        <v>101</v>
      </c>
      <c r="C1220" s="23" t="s">
        <v>106</v>
      </c>
      <c r="D1220" s="24" t="n">
        <v>345.7</v>
      </c>
      <c r="E1220" s="25" t="n">
        <f aca="false">MAX(D1220,0)/1000</f>
        <v>0.3457</v>
      </c>
      <c r="F1220" s="25" t="n">
        <f aca="false">MAX(-D1220,0)/1000</f>
        <v>0</v>
      </c>
      <c r="G1220" s="23" t="str">
        <f aca="false">IF(E1220&gt;0,"ja","nein")</f>
        <v>ja</v>
      </c>
      <c r="H1220" s="26" t="n">
        <v>117.91</v>
      </c>
      <c r="I1220" s="26" t="n">
        <f aca="false">(H1220/10+IF(N1220=2025,Einstellungen!$B$23,Einstellungen!$C$23))*(1+Einstellungen!$B$10)</f>
        <v>33.97688</v>
      </c>
      <c r="J1220" s="25" t="n">
        <f aca="false">E1220*I1220/100</f>
        <v>0.11745807416</v>
      </c>
      <c r="K1220" s="25" t="n">
        <f aca="false">E1220*Einstellungen!$B$5/100</f>
        <v>0.100253</v>
      </c>
      <c r="L1220" s="23" t="str">
        <f aca="false">IF(I1220&lt;Einstellungen!$B$5,"ja","nein")</f>
        <v>nein</v>
      </c>
      <c r="M1220" s="23" t="s">
        <v>125</v>
      </c>
      <c r="N1220" s="23" t="n">
        <v>2025</v>
      </c>
      <c r="O1220" s="23" t="n">
        <v>23</v>
      </c>
    </row>
    <row r="1221" customFormat="false" ht="15" hidden="false" customHeight="false" outlineLevel="0" collapsed="false">
      <c r="A1221" s="22" t="n">
        <v>45737</v>
      </c>
      <c r="B1221" s="23" t="s">
        <v>102</v>
      </c>
      <c r="C1221" s="23" t="s">
        <v>121</v>
      </c>
      <c r="D1221" s="24" t="n">
        <v>527.9</v>
      </c>
      <c r="E1221" s="25" t="n">
        <f aca="false">MAX(D1221,0)/1000</f>
        <v>0.5279</v>
      </c>
      <c r="F1221" s="25" t="n">
        <f aca="false">MAX(-D1221,0)/1000</f>
        <v>0</v>
      </c>
      <c r="G1221" s="23" t="str">
        <f aca="false">IF(E1221&gt;0,"ja","nein")</f>
        <v>ja</v>
      </c>
      <c r="H1221" s="26" t="n">
        <v>125.07</v>
      </c>
      <c r="I1221" s="26" t="n">
        <f aca="false">(H1221/10+IF(N1221=2025,Einstellungen!$B$23,Einstellungen!$C$23))*(1+Einstellungen!$B$10)</f>
        <v>34.82892</v>
      </c>
      <c r="J1221" s="25" t="n">
        <f aca="false">E1221*I1221/100</f>
        <v>0.18386186868</v>
      </c>
      <c r="K1221" s="25" t="n">
        <f aca="false">E1221*Einstellungen!$B$5/100</f>
        <v>0.153091</v>
      </c>
      <c r="L1221" s="23" t="str">
        <f aca="false">IF(I1221&lt;Einstellungen!$B$5,"ja","nein")</f>
        <v>nein</v>
      </c>
      <c r="M1221" s="23" t="s">
        <v>125</v>
      </c>
      <c r="N1221" s="23" t="n">
        <v>2025</v>
      </c>
      <c r="O1221" s="23" t="n">
        <v>0</v>
      </c>
    </row>
    <row r="1222" customFormat="false" ht="15" hidden="false" customHeight="false" outlineLevel="0" collapsed="false">
      <c r="A1222" s="22" t="n">
        <v>45737</v>
      </c>
      <c r="B1222" s="23" t="s">
        <v>107</v>
      </c>
      <c r="C1222" s="23" t="s">
        <v>121</v>
      </c>
      <c r="D1222" s="24" t="n">
        <v>205.8</v>
      </c>
      <c r="E1222" s="25" t="n">
        <f aca="false">MAX(D1222,0)/1000</f>
        <v>0.2058</v>
      </c>
      <c r="F1222" s="25" t="n">
        <f aca="false">MAX(-D1222,0)/1000</f>
        <v>0</v>
      </c>
      <c r="G1222" s="23" t="str">
        <f aca="false">IF(E1222&gt;0,"ja","nein")</f>
        <v>ja</v>
      </c>
      <c r="H1222" s="26" t="n">
        <v>116.41</v>
      </c>
      <c r="I1222" s="26" t="n">
        <f aca="false">(H1222/10+IF(N1222=2025,Einstellungen!$B$23,Einstellungen!$C$23))*(1+Einstellungen!$B$10)</f>
        <v>33.79838</v>
      </c>
      <c r="J1222" s="25" t="n">
        <f aca="false">E1222*I1222/100</f>
        <v>0.06955706604</v>
      </c>
      <c r="K1222" s="25" t="n">
        <f aca="false">E1222*Einstellungen!$B$5/100</f>
        <v>0.059682</v>
      </c>
      <c r="L1222" s="23" t="str">
        <f aca="false">IF(I1222&lt;Einstellungen!$B$5,"ja","nein")</f>
        <v>nein</v>
      </c>
      <c r="M1222" s="23" t="s">
        <v>125</v>
      </c>
      <c r="N1222" s="23" t="n">
        <v>2025</v>
      </c>
      <c r="O1222" s="23" t="n">
        <v>1</v>
      </c>
    </row>
    <row r="1223" customFormat="false" ht="15" hidden="false" customHeight="false" outlineLevel="0" collapsed="false">
      <c r="A1223" s="22" t="n">
        <v>45737</v>
      </c>
      <c r="B1223" s="23" t="s">
        <v>108</v>
      </c>
      <c r="C1223" s="23" t="s">
        <v>121</v>
      </c>
      <c r="D1223" s="24" t="n">
        <v>164.7</v>
      </c>
      <c r="E1223" s="25" t="n">
        <f aca="false">MAX(D1223,0)/1000</f>
        <v>0.1647</v>
      </c>
      <c r="F1223" s="25" t="n">
        <f aca="false">MAX(-D1223,0)/1000</f>
        <v>0</v>
      </c>
      <c r="G1223" s="23" t="str">
        <f aca="false">IF(E1223&gt;0,"ja","nein")</f>
        <v>ja</v>
      </c>
      <c r="H1223" s="26" t="n">
        <v>112.74</v>
      </c>
      <c r="I1223" s="26" t="n">
        <f aca="false">(H1223/10+IF(N1223=2025,Einstellungen!$B$23,Einstellungen!$C$23))*(1+Einstellungen!$B$10)</f>
        <v>33.36165</v>
      </c>
      <c r="J1223" s="25" t="n">
        <f aca="false">E1223*I1223/100</f>
        <v>0.05494663755</v>
      </c>
      <c r="K1223" s="25" t="n">
        <f aca="false">E1223*Einstellungen!$B$5/100</f>
        <v>0.047763</v>
      </c>
      <c r="L1223" s="23" t="str">
        <f aca="false">IF(I1223&lt;Einstellungen!$B$5,"ja","nein")</f>
        <v>nein</v>
      </c>
      <c r="M1223" s="23" t="s">
        <v>125</v>
      </c>
      <c r="N1223" s="23" t="n">
        <v>2025</v>
      </c>
      <c r="O1223" s="23" t="n">
        <v>2</v>
      </c>
    </row>
    <row r="1224" customFormat="false" ht="15" hidden="false" customHeight="false" outlineLevel="0" collapsed="false">
      <c r="A1224" s="22" t="n">
        <v>45737</v>
      </c>
      <c r="B1224" s="23" t="s">
        <v>109</v>
      </c>
      <c r="C1224" s="23" t="s">
        <v>121</v>
      </c>
      <c r="D1224" s="24" t="n">
        <v>144.5</v>
      </c>
      <c r="E1224" s="25" t="n">
        <f aca="false">MAX(D1224,0)/1000</f>
        <v>0.1445</v>
      </c>
      <c r="F1224" s="25" t="n">
        <f aca="false">MAX(-D1224,0)/1000</f>
        <v>0</v>
      </c>
      <c r="G1224" s="23" t="str">
        <f aca="false">IF(E1224&gt;0,"ja","nein")</f>
        <v>ja</v>
      </c>
      <c r="H1224" s="26" t="n">
        <v>105.81</v>
      </c>
      <c r="I1224" s="26" t="n">
        <f aca="false">(H1224/10+IF(N1224=2025,Einstellungen!$B$23,Einstellungen!$C$23))*(1+Einstellungen!$B$10)</f>
        <v>32.53698</v>
      </c>
      <c r="J1224" s="25" t="n">
        <f aca="false">E1224*I1224/100</f>
        <v>0.0470159361</v>
      </c>
      <c r="K1224" s="25" t="n">
        <f aca="false">E1224*Einstellungen!$B$5/100</f>
        <v>0.041905</v>
      </c>
      <c r="L1224" s="23" t="str">
        <f aca="false">IF(I1224&lt;Einstellungen!$B$5,"ja","nein")</f>
        <v>nein</v>
      </c>
      <c r="M1224" s="23" t="s">
        <v>125</v>
      </c>
      <c r="N1224" s="23" t="n">
        <v>2025</v>
      </c>
      <c r="O1224" s="23" t="n">
        <v>3</v>
      </c>
    </row>
    <row r="1225" customFormat="false" ht="15" hidden="false" customHeight="false" outlineLevel="0" collapsed="false">
      <c r="A1225" s="22" t="n">
        <v>45737</v>
      </c>
      <c r="B1225" s="23" t="s">
        <v>110</v>
      </c>
      <c r="C1225" s="23" t="s">
        <v>121</v>
      </c>
      <c r="D1225" s="24" t="n">
        <v>214.5</v>
      </c>
      <c r="E1225" s="25" t="n">
        <f aca="false">MAX(D1225,0)/1000</f>
        <v>0.2145</v>
      </c>
      <c r="F1225" s="25" t="n">
        <f aca="false">MAX(-D1225,0)/1000</f>
        <v>0</v>
      </c>
      <c r="G1225" s="23" t="str">
        <f aca="false">IF(E1225&gt;0,"ja","nein")</f>
        <v>ja</v>
      </c>
      <c r="H1225" s="26" t="n">
        <v>109.1</v>
      </c>
      <c r="I1225" s="26" t="n">
        <f aca="false">(H1225/10+IF(N1225=2025,Einstellungen!$B$23,Einstellungen!$C$23))*(1+Einstellungen!$B$10)</f>
        <v>32.92849</v>
      </c>
      <c r="J1225" s="25" t="n">
        <f aca="false">E1225*I1225/100</f>
        <v>0.07063161105</v>
      </c>
      <c r="K1225" s="25" t="n">
        <f aca="false">E1225*Einstellungen!$B$5/100</f>
        <v>0.062205</v>
      </c>
      <c r="L1225" s="23" t="str">
        <f aca="false">IF(I1225&lt;Einstellungen!$B$5,"ja","nein")</f>
        <v>nein</v>
      </c>
      <c r="M1225" s="23" t="s">
        <v>125</v>
      </c>
      <c r="N1225" s="23" t="n">
        <v>2025</v>
      </c>
      <c r="O1225" s="23" t="n">
        <v>4</v>
      </c>
    </row>
    <row r="1226" customFormat="false" ht="15" hidden="false" customHeight="false" outlineLevel="0" collapsed="false">
      <c r="A1226" s="22" t="n">
        <v>45737</v>
      </c>
      <c r="B1226" s="23" t="s">
        <v>111</v>
      </c>
      <c r="C1226" s="23" t="s">
        <v>121</v>
      </c>
      <c r="D1226" s="24" t="n">
        <v>212</v>
      </c>
      <c r="E1226" s="25" t="n">
        <f aca="false">MAX(D1226,0)/1000</f>
        <v>0.212</v>
      </c>
      <c r="F1226" s="25" t="n">
        <f aca="false">MAX(-D1226,0)/1000</f>
        <v>0</v>
      </c>
      <c r="G1226" s="23" t="str">
        <f aca="false">IF(E1226&gt;0,"ja","nein")</f>
        <v>ja</v>
      </c>
      <c r="H1226" s="26" t="n">
        <v>127.49</v>
      </c>
      <c r="I1226" s="26" t="n">
        <f aca="false">(H1226/10+IF(N1226=2025,Einstellungen!$B$23,Einstellungen!$C$23))*(1+Einstellungen!$B$10)</f>
        <v>35.1169</v>
      </c>
      <c r="J1226" s="25" t="n">
        <f aca="false">E1226*I1226/100</f>
        <v>0.074447828</v>
      </c>
      <c r="K1226" s="25" t="n">
        <f aca="false">E1226*Einstellungen!$B$5/100</f>
        <v>0.06148</v>
      </c>
      <c r="L1226" s="23" t="str">
        <f aca="false">IF(I1226&lt;Einstellungen!$B$5,"ja","nein")</f>
        <v>nein</v>
      </c>
      <c r="M1226" s="23" t="s">
        <v>125</v>
      </c>
      <c r="N1226" s="23" t="n">
        <v>2025</v>
      </c>
      <c r="O1226" s="23" t="n">
        <v>5</v>
      </c>
    </row>
    <row r="1227" customFormat="false" ht="15" hidden="false" customHeight="false" outlineLevel="0" collapsed="false">
      <c r="A1227" s="22" t="n">
        <v>45737</v>
      </c>
      <c r="B1227" s="23" t="s">
        <v>112</v>
      </c>
      <c r="C1227" s="23" t="s">
        <v>121</v>
      </c>
      <c r="D1227" s="24" t="n">
        <v>241.8</v>
      </c>
      <c r="E1227" s="25" t="n">
        <f aca="false">MAX(D1227,0)/1000</f>
        <v>0.2418</v>
      </c>
      <c r="F1227" s="25" t="n">
        <f aca="false">MAX(-D1227,0)/1000</f>
        <v>0</v>
      </c>
      <c r="G1227" s="23" t="str">
        <f aca="false">IF(E1227&gt;0,"ja","nein")</f>
        <v>ja</v>
      </c>
      <c r="H1227" s="26" t="n">
        <v>156</v>
      </c>
      <c r="I1227" s="26" t="n">
        <f aca="false">(H1227/10+IF(N1227=2025,Einstellungen!$B$23,Einstellungen!$C$23))*(1+Einstellungen!$B$10)</f>
        <v>38.50959</v>
      </c>
      <c r="J1227" s="25" t="n">
        <f aca="false">E1227*I1227/100</f>
        <v>0.09311618862</v>
      </c>
      <c r="K1227" s="25" t="n">
        <f aca="false">E1227*Einstellungen!$B$5/100</f>
        <v>0.070122</v>
      </c>
      <c r="L1227" s="23" t="str">
        <f aca="false">IF(I1227&lt;Einstellungen!$B$5,"ja","nein")</f>
        <v>nein</v>
      </c>
      <c r="M1227" s="23" t="s">
        <v>125</v>
      </c>
      <c r="N1227" s="23" t="n">
        <v>2025</v>
      </c>
      <c r="O1227" s="23" t="n">
        <v>6</v>
      </c>
    </row>
    <row r="1228" customFormat="false" ht="15" hidden="false" customHeight="false" outlineLevel="0" collapsed="false">
      <c r="A1228" s="22" t="n">
        <v>45737</v>
      </c>
      <c r="B1228" s="23" t="s">
        <v>113</v>
      </c>
      <c r="C1228" s="23" t="s">
        <v>121</v>
      </c>
      <c r="D1228" s="24" t="n">
        <v>217.6</v>
      </c>
      <c r="E1228" s="25" t="n">
        <f aca="false">MAX(D1228,0)/1000</f>
        <v>0.2176</v>
      </c>
      <c r="F1228" s="25" t="n">
        <f aca="false">MAX(-D1228,0)/1000</f>
        <v>0</v>
      </c>
      <c r="G1228" s="23" t="str">
        <f aca="false">IF(E1228&gt;0,"ja","nein")</f>
        <v>ja</v>
      </c>
      <c r="H1228" s="26" t="n">
        <v>148.27</v>
      </c>
      <c r="I1228" s="26" t="n">
        <f aca="false">(H1228/10+IF(N1228=2025,Einstellungen!$B$23,Einstellungen!$C$23))*(1+Einstellungen!$B$10)</f>
        <v>37.58972</v>
      </c>
      <c r="J1228" s="25" t="n">
        <f aca="false">E1228*I1228/100</f>
        <v>0.08179523072</v>
      </c>
      <c r="K1228" s="25" t="n">
        <f aca="false">E1228*Einstellungen!$B$5/100</f>
        <v>0.063104</v>
      </c>
      <c r="L1228" s="23" t="str">
        <f aca="false">IF(I1228&lt;Einstellungen!$B$5,"ja","nein")</f>
        <v>nein</v>
      </c>
      <c r="M1228" s="23" t="s">
        <v>125</v>
      </c>
      <c r="N1228" s="23" t="n">
        <v>2025</v>
      </c>
      <c r="O1228" s="23" t="n">
        <v>7</v>
      </c>
    </row>
    <row r="1229" customFormat="false" ht="15" hidden="false" customHeight="false" outlineLevel="0" collapsed="false">
      <c r="A1229" s="22" t="n">
        <v>45737</v>
      </c>
      <c r="B1229" s="23" t="s">
        <v>114</v>
      </c>
      <c r="C1229" s="23" t="s">
        <v>121</v>
      </c>
      <c r="D1229" s="24" t="n">
        <v>315.9</v>
      </c>
      <c r="E1229" s="25" t="n">
        <f aca="false">MAX(D1229,0)/1000</f>
        <v>0.3159</v>
      </c>
      <c r="F1229" s="25" t="n">
        <f aca="false">MAX(-D1229,0)/1000</f>
        <v>0</v>
      </c>
      <c r="G1229" s="23" t="str">
        <f aca="false">IF(E1229&gt;0,"ja","nein")</f>
        <v>ja</v>
      </c>
      <c r="H1229" s="26" t="n">
        <v>110.73</v>
      </c>
      <c r="I1229" s="26" t="n">
        <f aca="false">(H1229/10+IF(N1229=2025,Einstellungen!$B$23,Einstellungen!$C$23))*(1+Einstellungen!$B$10)</f>
        <v>33.12246</v>
      </c>
      <c r="J1229" s="25" t="n">
        <f aca="false">E1229*I1229/100</f>
        <v>0.10463385114</v>
      </c>
      <c r="K1229" s="25" t="n">
        <f aca="false">E1229*Einstellungen!$B$5/100</f>
        <v>0.091611</v>
      </c>
      <c r="L1229" s="23" t="str">
        <f aca="false">IF(I1229&lt;Einstellungen!$B$5,"ja","nein")</f>
        <v>nein</v>
      </c>
      <c r="M1229" s="23" t="s">
        <v>125</v>
      </c>
      <c r="N1229" s="23" t="n">
        <v>2025</v>
      </c>
      <c r="O1229" s="23" t="n">
        <v>8</v>
      </c>
    </row>
    <row r="1230" customFormat="false" ht="15" hidden="false" customHeight="false" outlineLevel="0" collapsed="false">
      <c r="A1230" s="22" t="n">
        <v>45737</v>
      </c>
      <c r="B1230" s="23" t="s">
        <v>115</v>
      </c>
      <c r="C1230" s="23" t="s">
        <v>121</v>
      </c>
      <c r="D1230" s="24" t="n">
        <v>644.2</v>
      </c>
      <c r="E1230" s="25" t="n">
        <f aca="false">MAX(D1230,0)/1000</f>
        <v>0.6442</v>
      </c>
      <c r="F1230" s="25" t="n">
        <f aca="false">MAX(-D1230,0)/1000</f>
        <v>0</v>
      </c>
      <c r="G1230" s="23" t="str">
        <f aca="false">IF(E1230&gt;0,"ja","nein")</f>
        <v>ja</v>
      </c>
      <c r="H1230" s="26" t="n">
        <v>73.31</v>
      </c>
      <c r="I1230" s="26" t="n">
        <f aca="false">(H1230/10+IF(N1230=2025,Einstellungen!$B$23,Einstellungen!$C$23))*(1+Einstellungen!$B$10)</f>
        <v>28.66948</v>
      </c>
      <c r="J1230" s="25" t="n">
        <f aca="false">E1230*I1230/100</f>
        <v>0.18468879016</v>
      </c>
      <c r="K1230" s="25" t="n">
        <f aca="false">E1230*Einstellungen!$B$5/100</f>
        <v>0.186818</v>
      </c>
      <c r="L1230" s="23" t="str">
        <f aca="false">IF(I1230&lt;Einstellungen!$B$5,"ja","nein")</f>
        <v>ja</v>
      </c>
      <c r="M1230" s="23" t="s">
        <v>125</v>
      </c>
      <c r="N1230" s="23" t="n">
        <v>2025</v>
      </c>
      <c r="O1230" s="23" t="n">
        <v>9</v>
      </c>
    </row>
    <row r="1231" customFormat="false" ht="15" hidden="false" customHeight="false" outlineLevel="0" collapsed="false">
      <c r="A1231" s="22" t="n">
        <v>45737</v>
      </c>
      <c r="B1231" s="23" t="s">
        <v>116</v>
      </c>
      <c r="C1231" s="23" t="s">
        <v>121</v>
      </c>
      <c r="D1231" s="24" t="n">
        <v>-1274.8</v>
      </c>
      <c r="E1231" s="25" t="n">
        <f aca="false">MAX(D1231,0)/1000</f>
        <v>0</v>
      </c>
      <c r="F1231" s="25" t="n">
        <f aca="false">MAX(-D1231,0)/1000</f>
        <v>1.2748</v>
      </c>
      <c r="G1231" s="23" t="str">
        <f aca="false">IF(E1231&gt;0,"ja","nein")</f>
        <v>nein</v>
      </c>
      <c r="H1231" s="26" t="n">
        <v>43.25</v>
      </c>
      <c r="I1231" s="26" t="n">
        <f aca="false">(H1231/10+IF(N1231=2025,Einstellungen!$B$23,Einstellungen!$C$23))*(1+Einstellungen!$B$10)</f>
        <v>25.09234</v>
      </c>
      <c r="J1231" s="25" t="n">
        <f aca="false">E1231*I1231/100</f>
        <v>0</v>
      </c>
      <c r="K1231" s="25" t="n">
        <f aca="false">E1231*Einstellungen!$B$5/100</f>
        <v>0</v>
      </c>
      <c r="L1231" s="23" t="str">
        <f aca="false">IF(I1231&lt;Einstellungen!$B$5,"ja","nein")</f>
        <v>ja</v>
      </c>
      <c r="M1231" s="23" t="s">
        <v>125</v>
      </c>
      <c r="N1231" s="23" t="n">
        <v>2025</v>
      </c>
      <c r="O1231" s="23" t="n">
        <v>10</v>
      </c>
    </row>
    <row r="1232" customFormat="false" ht="15" hidden="false" customHeight="false" outlineLevel="0" collapsed="false">
      <c r="A1232" s="22" t="n">
        <v>45737</v>
      </c>
      <c r="B1232" s="23" t="s">
        <v>117</v>
      </c>
      <c r="C1232" s="23" t="s">
        <v>121</v>
      </c>
      <c r="D1232" s="24" t="n">
        <v>-1166.6</v>
      </c>
      <c r="E1232" s="25" t="n">
        <f aca="false">MAX(D1232,0)/1000</f>
        <v>0</v>
      </c>
      <c r="F1232" s="25" t="n">
        <f aca="false">MAX(-D1232,0)/1000</f>
        <v>1.1666</v>
      </c>
      <c r="G1232" s="23" t="str">
        <f aca="false">IF(E1232&gt;0,"ja","nein")</f>
        <v>nein</v>
      </c>
      <c r="H1232" s="26" t="n">
        <v>7.35</v>
      </c>
      <c r="I1232" s="26" t="n">
        <f aca="false">(H1232/10+IF(N1232=2025,Einstellungen!$B$23,Einstellungen!$C$23))*(1+Einstellungen!$B$10)</f>
        <v>20.82024</v>
      </c>
      <c r="J1232" s="25" t="n">
        <f aca="false">E1232*I1232/100</f>
        <v>0</v>
      </c>
      <c r="K1232" s="25" t="n">
        <f aca="false">E1232*Einstellungen!$B$5/100</f>
        <v>0</v>
      </c>
      <c r="L1232" s="23" t="str">
        <f aca="false">IF(I1232&lt;Einstellungen!$B$5,"ja","nein")</f>
        <v>ja</v>
      </c>
      <c r="M1232" s="23" t="s">
        <v>125</v>
      </c>
      <c r="N1232" s="23" t="n">
        <v>2025</v>
      </c>
      <c r="O1232" s="23" t="n">
        <v>11</v>
      </c>
    </row>
    <row r="1233" customFormat="false" ht="15" hidden="false" customHeight="false" outlineLevel="0" collapsed="false">
      <c r="A1233" s="22" t="n">
        <v>45737</v>
      </c>
      <c r="B1233" s="23" t="s">
        <v>118</v>
      </c>
      <c r="C1233" s="23" t="s">
        <v>121</v>
      </c>
      <c r="D1233" s="24" t="n">
        <v>-1939.2</v>
      </c>
      <c r="E1233" s="25" t="n">
        <f aca="false">MAX(D1233,0)/1000</f>
        <v>0</v>
      </c>
      <c r="F1233" s="25" t="n">
        <f aca="false">MAX(-D1233,0)/1000</f>
        <v>1.9392</v>
      </c>
      <c r="G1233" s="23" t="str">
        <f aca="false">IF(E1233&gt;0,"ja","nein")</f>
        <v>nein</v>
      </c>
      <c r="H1233" s="26" t="n">
        <v>0.81</v>
      </c>
      <c r="I1233" s="26" t="n">
        <f aca="false">(H1233/10+IF(N1233=2025,Einstellungen!$B$23,Einstellungen!$C$23))*(1+Einstellungen!$B$10)</f>
        <v>20.04198</v>
      </c>
      <c r="J1233" s="25" t="n">
        <f aca="false">E1233*I1233/100</f>
        <v>0</v>
      </c>
      <c r="K1233" s="25" t="n">
        <f aca="false">E1233*Einstellungen!$B$5/100</f>
        <v>0</v>
      </c>
      <c r="L1233" s="23" t="str">
        <f aca="false">IF(I1233&lt;Einstellungen!$B$5,"ja","nein")</f>
        <v>ja</v>
      </c>
      <c r="M1233" s="23" t="s">
        <v>125</v>
      </c>
      <c r="N1233" s="23" t="n">
        <v>2025</v>
      </c>
      <c r="O1233" s="23" t="n">
        <v>12</v>
      </c>
    </row>
    <row r="1234" customFormat="false" ht="15" hidden="false" customHeight="false" outlineLevel="0" collapsed="false">
      <c r="A1234" s="22" t="n">
        <v>45737</v>
      </c>
      <c r="B1234" s="23" t="s">
        <v>119</v>
      </c>
      <c r="C1234" s="23" t="s">
        <v>121</v>
      </c>
      <c r="D1234" s="24" t="n">
        <v>-1849.1</v>
      </c>
      <c r="E1234" s="25" t="n">
        <f aca="false">MAX(D1234,0)/1000</f>
        <v>0</v>
      </c>
      <c r="F1234" s="25" t="n">
        <f aca="false">MAX(-D1234,0)/1000</f>
        <v>1.8491</v>
      </c>
      <c r="G1234" s="23" t="str">
        <f aca="false">IF(E1234&gt;0,"ja","nein")</f>
        <v>nein</v>
      </c>
      <c r="H1234" s="26" t="n">
        <v>0</v>
      </c>
      <c r="I1234" s="26" t="n">
        <f aca="false">(H1234/10+IF(N1234=2025,Einstellungen!$B$23,Einstellungen!$C$23))*(1+Einstellungen!$B$10)</f>
        <v>19.94559</v>
      </c>
      <c r="J1234" s="25" t="n">
        <f aca="false">E1234*I1234/100</f>
        <v>0</v>
      </c>
      <c r="K1234" s="25" t="n">
        <f aca="false">E1234*Einstellungen!$B$5/100</f>
        <v>0</v>
      </c>
      <c r="L1234" s="23" t="str">
        <f aca="false">IF(I1234&lt;Einstellungen!$B$5,"ja","nein")</f>
        <v>ja</v>
      </c>
      <c r="M1234" s="23" t="s">
        <v>125</v>
      </c>
      <c r="N1234" s="23" t="n">
        <v>2025</v>
      </c>
      <c r="O1234" s="23" t="n">
        <v>13</v>
      </c>
    </row>
    <row r="1235" customFormat="false" ht="15" hidden="false" customHeight="false" outlineLevel="0" collapsed="false">
      <c r="A1235" s="22" t="n">
        <v>45737</v>
      </c>
      <c r="B1235" s="23" t="s">
        <v>120</v>
      </c>
      <c r="C1235" s="23" t="s">
        <v>121</v>
      </c>
      <c r="D1235" s="24" t="n">
        <v>-977.6</v>
      </c>
      <c r="E1235" s="25" t="n">
        <f aca="false">MAX(D1235,0)/1000</f>
        <v>0</v>
      </c>
      <c r="F1235" s="25" t="n">
        <f aca="false">MAX(-D1235,0)/1000</f>
        <v>0.9776</v>
      </c>
      <c r="G1235" s="23" t="str">
        <f aca="false">IF(E1235&gt;0,"ja","nein")</f>
        <v>nein</v>
      </c>
      <c r="H1235" s="26" t="n">
        <v>2.49</v>
      </c>
      <c r="I1235" s="26" t="n">
        <f aca="false">(H1235/10+IF(N1235=2025,Einstellungen!$B$23,Einstellungen!$C$23))*(1+Einstellungen!$B$10)</f>
        <v>20.2419</v>
      </c>
      <c r="J1235" s="25" t="n">
        <f aca="false">E1235*I1235/100</f>
        <v>0</v>
      </c>
      <c r="K1235" s="25" t="n">
        <f aca="false">E1235*Einstellungen!$B$5/100</f>
        <v>0</v>
      </c>
      <c r="L1235" s="23" t="str">
        <f aca="false">IF(I1235&lt;Einstellungen!$B$5,"ja","nein")</f>
        <v>ja</v>
      </c>
      <c r="M1235" s="23" t="s">
        <v>125</v>
      </c>
      <c r="N1235" s="23" t="n">
        <v>2025</v>
      </c>
      <c r="O1235" s="23" t="n">
        <v>14</v>
      </c>
    </row>
    <row r="1236" customFormat="false" ht="15" hidden="false" customHeight="false" outlineLevel="0" collapsed="false">
      <c r="A1236" s="22" t="n">
        <v>45737</v>
      </c>
      <c r="B1236" s="23" t="s">
        <v>104</v>
      </c>
      <c r="C1236" s="23" t="s">
        <v>121</v>
      </c>
      <c r="D1236" s="24" t="n">
        <v>-1573.3</v>
      </c>
      <c r="E1236" s="25" t="n">
        <f aca="false">MAX(D1236,0)/1000</f>
        <v>0</v>
      </c>
      <c r="F1236" s="25" t="n">
        <f aca="false">MAX(-D1236,0)/1000</f>
        <v>1.5733</v>
      </c>
      <c r="G1236" s="23" t="str">
        <f aca="false">IF(E1236&gt;0,"ja","nein")</f>
        <v>nein</v>
      </c>
      <c r="H1236" s="26" t="n">
        <v>12.36</v>
      </c>
      <c r="I1236" s="26" t="n">
        <f aca="false">(H1236/10+IF(N1236=2025,Einstellungen!$B$23,Einstellungen!$C$23))*(1+Einstellungen!$B$10)</f>
        <v>21.41643</v>
      </c>
      <c r="J1236" s="25" t="n">
        <f aca="false">E1236*I1236/100</f>
        <v>0</v>
      </c>
      <c r="K1236" s="25" t="n">
        <f aca="false">E1236*Einstellungen!$B$5/100</f>
        <v>0</v>
      </c>
      <c r="L1236" s="23" t="str">
        <f aca="false">IF(I1236&lt;Einstellungen!$B$5,"ja","nein")</f>
        <v>ja</v>
      </c>
      <c r="M1236" s="23" t="s">
        <v>125</v>
      </c>
      <c r="N1236" s="23" t="n">
        <v>2025</v>
      </c>
      <c r="O1236" s="23" t="n">
        <v>15</v>
      </c>
    </row>
    <row r="1237" customFormat="false" ht="15" hidden="false" customHeight="false" outlineLevel="0" collapsed="false">
      <c r="A1237" s="22" t="n">
        <v>45737</v>
      </c>
      <c r="B1237" s="23" t="s">
        <v>105</v>
      </c>
      <c r="C1237" s="23" t="s">
        <v>121</v>
      </c>
      <c r="D1237" s="24" t="n">
        <v>-513.2</v>
      </c>
      <c r="E1237" s="25" t="n">
        <f aca="false">MAX(D1237,0)/1000</f>
        <v>0</v>
      </c>
      <c r="F1237" s="25" t="n">
        <f aca="false">MAX(-D1237,0)/1000</f>
        <v>0.5132</v>
      </c>
      <c r="G1237" s="23" t="str">
        <f aca="false">IF(E1237&gt;0,"ja","nein")</f>
        <v>nein</v>
      </c>
      <c r="H1237" s="26" t="n">
        <v>46.22</v>
      </c>
      <c r="I1237" s="26" t="n">
        <f aca="false">(H1237/10+IF(N1237=2025,Einstellungen!$B$23,Einstellungen!$C$23))*(1+Einstellungen!$B$10)</f>
        <v>25.44577</v>
      </c>
      <c r="J1237" s="25" t="n">
        <f aca="false">E1237*I1237/100</f>
        <v>0</v>
      </c>
      <c r="K1237" s="25" t="n">
        <f aca="false">E1237*Einstellungen!$B$5/100</f>
        <v>0</v>
      </c>
      <c r="L1237" s="23" t="str">
        <f aca="false">IF(I1237&lt;Einstellungen!$B$5,"ja","nein")</f>
        <v>ja</v>
      </c>
      <c r="M1237" s="23" t="s">
        <v>125</v>
      </c>
      <c r="N1237" s="23" t="n">
        <v>2025</v>
      </c>
      <c r="O1237" s="23" t="n">
        <v>16</v>
      </c>
    </row>
    <row r="1238" customFormat="false" ht="15" hidden="false" customHeight="false" outlineLevel="0" collapsed="false">
      <c r="A1238" s="22" t="n">
        <v>45737</v>
      </c>
      <c r="B1238" s="23" t="s">
        <v>97</v>
      </c>
      <c r="C1238" s="23" t="s">
        <v>121</v>
      </c>
      <c r="D1238" s="24" t="n">
        <v>426.5</v>
      </c>
      <c r="E1238" s="25" t="n">
        <f aca="false">MAX(D1238,0)/1000</f>
        <v>0.4265</v>
      </c>
      <c r="F1238" s="25" t="n">
        <f aca="false">MAX(-D1238,0)/1000</f>
        <v>0</v>
      </c>
      <c r="G1238" s="23" t="str">
        <f aca="false">IF(E1238&gt;0,"ja","nein")</f>
        <v>ja</v>
      </c>
      <c r="H1238" s="26" t="n">
        <v>100.24</v>
      </c>
      <c r="I1238" s="26" t="n">
        <f aca="false">(H1238/10+IF(N1238=2025,Einstellungen!$B$23,Einstellungen!$C$23))*(1+Einstellungen!$B$10)</f>
        <v>31.87415</v>
      </c>
      <c r="J1238" s="25" t="n">
        <f aca="false">E1238*I1238/100</f>
        <v>0.13594324975</v>
      </c>
      <c r="K1238" s="25" t="n">
        <f aca="false">E1238*Einstellungen!$B$5/100</f>
        <v>0.123685</v>
      </c>
      <c r="L1238" s="23" t="str">
        <f aca="false">IF(I1238&lt;Einstellungen!$B$5,"ja","nein")</f>
        <v>nein</v>
      </c>
      <c r="M1238" s="23" t="s">
        <v>125</v>
      </c>
      <c r="N1238" s="23" t="n">
        <v>2025</v>
      </c>
      <c r="O1238" s="23" t="n">
        <v>17</v>
      </c>
    </row>
    <row r="1239" customFormat="false" ht="15" hidden="false" customHeight="false" outlineLevel="0" collapsed="false">
      <c r="A1239" s="22" t="n">
        <v>45737</v>
      </c>
      <c r="B1239" s="23" t="s">
        <v>99</v>
      </c>
      <c r="C1239" s="23" t="s">
        <v>121</v>
      </c>
      <c r="D1239" s="24" t="n">
        <v>912.1</v>
      </c>
      <c r="E1239" s="25" t="n">
        <f aca="false">MAX(D1239,0)/1000</f>
        <v>0.9121</v>
      </c>
      <c r="F1239" s="25" t="n">
        <f aca="false">MAX(-D1239,0)/1000</f>
        <v>0</v>
      </c>
      <c r="G1239" s="23" t="str">
        <f aca="false">IF(E1239&gt;0,"ja","nein")</f>
        <v>ja</v>
      </c>
      <c r="H1239" s="26" t="n">
        <v>120.65</v>
      </c>
      <c r="I1239" s="26" t="n">
        <f aca="false">(H1239/10+IF(N1239=2025,Einstellungen!$B$23,Einstellungen!$C$23))*(1+Einstellungen!$B$10)</f>
        <v>34.30294</v>
      </c>
      <c r="J1239" s="25" t="n">
        <f aca="false">E1239*I1239/100</f>
        <v>0.31287711574</v>
      </c>
      <c r="K1239" s="25" t="n">
        <f aca="false">E1239*Einstellungen!$B$5/100</f>
        <v>0.264509</v>
      </c>
      <c r="L1239" s="23" t="str">
        <f aca="false">IF(I1239&lt;Einstellungen!$B$5,"ja","nein")</f>
        <v>nein</v>
      </c>
      <c r="M1239" s="23" t="s">
        <v>125</v>
      </c>
      <c r="N1239" s="23" t="n">
        <v>2025</v>
      </c>
      <c r="O1239" s="23" t="n">
        <v>18</v>
      </c>
    </row>
    <row r="1240" customFormat="false" ht="15" hidden="false" customHeight="false" outlineLevel="0" collapsed="false">
      <c r="A1240" s="22" t="n">
        <v>45737</v>
      </c>
      <c r="B1240" s="23" t="s">
        <v>100</v>
      </c>
      <c r="C1240" s="23" t="s">
        <v>121</v>
      </c>
      <c r="D1240" s="24" t="n">
        <v>633.7</v>
      </c>
      <c r="E1240" s="25" t="n">
        <f aca="false">MAX(D1240,0)/1000</f>
        <v>0.6337</v>
      </c>
      <c r="F1240" s="25" t="n">
        <f aca="false">MAX(-D1240,0)/1000</f>
        <v>0</v>
      </c>
      <c r="G1240" s="23" t="str">
        <f aca="false">IF(E1240&gt;0,"ja","nein")</f>
        <v>ja</v>
      </c>
      <c r="H1240" s="26" t="n">
        <v>83.5</v>
      </c>
      <c r="I1240" s="26" t="n">
        <f aca="false">(H1240/10+IF(N1240=2025,Einstellungen!$B$23,Einstellungen!$C$23))*(1+Einstellungen!$B$10)</f>
        <v>29.88209</v>
      </c>
      <c r="J1240" s="25" t="n">
        <f aca="false">E1240*I1240/100</f>
        <v>0.18936280433</v>
      </c>
      <c r="K1240" s="25" t="n">
        <f aca="false">E1240*Einstellungen!$B$5/100</f>
        <v>0.183773</v>
      </c>
      <c r="L1240" s="23" t="str">
        <f aca="false">IF(I1240&lt;Einstellungen!$B$5,"ja","nein")</f>
        <v>nein</v>
      </c>
      <c r="M1240" s="23" t="s">
        <v>125</v>
      </c>
      <c r="N1240" s="23" t="n">
        <v>2025</v>
      </c>
      <c r="O1240" s="23" t="n">
        <v>19</v>
      </c>
    </row>
    <row r="1241" customFormat="false" ht="15" hidden="false" customHeight="false" outlineLevel="0" collapsed="false">
      <c r="A1241" s="22" t="n">
        <v>45737</v>
      </c>
      <c r="B1241" s="23" t="s">
        <v>92</v>
      </c>
      <c r="C1241" s="23" t="s">
        <v>121</v>
      </c>
      <c r="D1241" s="24" t="n">
        <v>368.5</v>
      </c>
      <c r="E1241" s="25" t="n">
        <f aca="false">MAX(D1241,0)/1000</f>
        <v>0.3685</v>
      </c>
      <c r="F1241" s="25" t="n">
        <f aca="false">MAX(-D1241,0)/1000</f>
        <v>0</v>
      </c>
      <c r="G1241" s="23" t="str">
        <f aca="false">IF(E1241&gt;0,"ja","nein")</f>
        <v>ja</v>
      </c>
      <c r="H1241" s="26" t="n">
        <v>70</v>
      </c>
      <c r="I1241" s="26" t="n">
        <f aca="false">(H1241/10+IF(N1241=2025,Einstellungen!$B$23,Einstellungen!$C$23))*(1+Einstellungen!$B$10)</f>
        <v>28.27559</v>
      </c>
      <c r="J1241" s="25" t="n">
        <f aca="false">E1241*I1241/100</f>
        <v>0.10419554915</v>
      </c>
      <c r="K1241" s="25" t="n">
        <f aca="false">E1241*Einstellungen!$B$5/100</f>
        <v>0.106865</v>
      </c>
      <c r="L1241" s="23" t="str">
        <f aca="false">IF(I1241&lt;Einstellungen!$B$5,"ja","nein")</f>
        <v>ja</v>
      </c>
      <c r="M1241" s="23" t="s">
        <v>125</v>
      </c>
      <c r="N1241" s="23" t="n">
        <v>2025</v>
      </c>
      <c r="O1241" s="23" t="n">
        <v>20</v>
      </c>
    </row>
    <row r="1242" customFormat="false" ht="15" hidden="false" customHeight="false" outlineLevel="0" collapsed="false">
      <c r="A1242" s="22" t="n">
        <v>45737</v>
      </c>
      <c r="B1242" s="23" t="s">
        <v>95</v>
      </c>
      <c r="C1242" s="23" t="s">
        <v>121</v>
      </c>
      <c r="D1242" s="24" t="n">
        <v>411.5</v>
      </c>
      <c r="E1242" s="25" t="n">
        <f aca="false">MAX(D1242,0)/1000</f>
        <v>0.4115</v>
      </c>
      <c r="F1242" s="25" t="n">
        <f aca="false">MAX(-D1242,0)/1000</f>
        <v>0</v>
      </c>
      <c r="G1242" s="23" t="str">
        <f aca="false">IF(E1242&gt;0,"ja","nein")</f>
        <v>ja</v>
      </c>
      <c r="H1242" s="26" t="n">
        <v>47.19</v>
      </c>
      <c r="I1242" s="26" t="n">
        <f aca="false">(H1242/10+IF(N1242=2025,Einstellungen!$B$23,Einstellungen!$C$23))*(1+Einstellungen!$B$10)</f>
        <v>25.5612</v>
      </c>
      <c r="J1242" s="25" t="n">
        <f aca="false">E1242*I1242/100</f>
        <v>0.105184338</v>
      </c>
      <c r="K1242" s="25" t="n">
        <f aca="false">E1242*Einstellungen!$B$5/100</f>
        <v>0.119335</v>
      </c>
      <c r="L1242" s="23" t="str">
        <f aca="false">IF(I1242&lt;Einstellungen!$B$5,"ja","nein")</f>
        <v>ja</v>
      </c>
      <c r="M1242" s="23" t="s">
        <v>125</v>
      </c>
      <c r="N1242" s="23" t="n">
        <v>2025</v>
      </c>
      <c r="O1242" s="23" t="n">
        <v>21</v>
      </c>
    </row>
    <row r="1243" customFormat="false" ht="15" hidden="false" customHeight="false" outlineLevel="0" collapsed="false">
      <c r="A1243" s="22" t="n">
        <v>45737</v>
      </c>
      <c r="B1243" s="23" t="s">
        <v>96</v>
      </c>
      <c r="C1243" s="23" t="s">
        <v>121</v>
      </c>
      <c r="D1243" s="24" t="n">
        <v>204</v>
      </c>
      <c r="E1243" s="25" t="n">
        <f aca="false">MAX(D1243,0)/1000</f>
        <v>0.204</v>
      </c>
      <c r="F1243" s="25" t="n">
        <f aca="false">MAX(-D1243,0)/1000</f>
        <v>0</v>
      </c>
      <c r="G1243" s="23" t="str">
        <f aca="false">IF(E1243&gt;0,"ja","nein")</f>
        <v>ja</v>
      </c>
      <c r="H1243" s="26" t="n">
        <v>27.13</v>
      </c>
      <c r="I1243" s="26" t="n">
        <f aca="false">(H1243/10+IF(N1243=2025,Einstellungen!$B$23,Einstellungen!$C$23))*(1+Einstellungen!$B$10)</f>
        <v>23.17406</v>
      </c>
      <c r="J1243" s="25" t="n">
        <f aca="false">E1243*I1243/100</f>
        <v>0.0472750824</v>
      </c>
      <c r="K1243" s="25" t="n">
        <f aca="false">E1243*Einstellungen!$B$5/100</f>
        <v>0.05916</v>
      </c>
      <c r="L1243" s="23" t="str">
        <f aca="false">IF(I1243&lt;Einstellungen!$B$5,"ja","nein")</f>
        <v>ja</v>
      </c>
      <c r="M1243" s="23" t="s">
        <v>125</v>
      </c>
      <c r="N1243" s="23" t="n">
        <v>2025</v>
      </c>
      <c r="O1243" s="23" t="n">
        <v>22</v>
      </c>
    </row>
    <row r="1244" customFormat="false" ht="15" hidden="false" customHeight="false" outlineLevel="0" collapsed="false">
      <c r="A1244" s="22" t="n">
        <v>45737</v>
      </c>
      <c r="B1244" s="23" t="s">
        <v>101</v>
      </c>
      <c r="C1244" s="23" t="s">
        <v>121</v>
      </c>
      <c r="D1244" s="24" t="n">
        <v>176.9</v>
      </c>
      <c r="E1244" s="25" t="n">
        <f aca="false">MAX(D1244,0)/1000</f>
        <v>0.1769</v>
      </c>
      <c r="F1244" s="25" t="n">
        <f aca="false">MAX(-D1244,0)/1000</f>
        <v>0</v>
      </c>
      <c r="G1244" s="23" t="str">
        <f aca="false">IF(E1244&gt;0,"ja","nein")</f>
        <v>ja</v>
      </c>
      <c r="H1244" s="26" t="n">
        <v>18.45</v>
      </c>
      <c r="I1244" s="26" t="n">
        <f aca="false">(H1244/10+IF(N1244=2025,Einstellungen!$B$23,Einstellungen!$C$23))*(1+Einstellungen!$B$10)</f>
        <v>22.14114</v>
      </c>
      <c r="J1244" s="25" t="n">
        <f aca="false">E1244*I1244/100</f>
        <v>0.03916767666</v>
      </c>
      <c r="K1244" s="25" t="n">
        <f aca="false">E1244*Einstellungen!$B$5/100</f>
        <v>0.051301</v>
      </c>
      <c r="L1244" s="23" t="str">
        <f aca="false">IF(I1244&lt;Einstellungen!$B$5,"ja","nein")</f>
        <v>ja</v>
      </c>
      <c r="M1244" s="23" t="s">
        <v>125</v>
      </c>
      <c r="N1244" s="23" t="n">
        <v>2025</v>
      </c>
      <c r="O1244" s="23" t="n">
        <v>23</v>
      </c>
    </row>
    <row r="1245" customFormat="false" ht="15" hidden="false" customHeight="false" outlineLevel="0" collapsed="false">
      <c r="A1245" s="22" t="n">
        <v>45738</v>
      </c>
      <c r="B1245" s="23" t="s">
        <v>102</v>
      </c>
      <c r="C1245" s="23" t="s">
        <v>122</v>
      </c>
      <c r="D1245" s="24" t="n">
        <v>177.1</v>
      </c>
      <c r="E1245" s="25" t="n">
        <f aca="false">MAX(D1245,0)/1000</f>
        <v>0.1771</v>
      </c>
      <c r="F1245" s="25" t="n">
        <f aca="false">MAX(-D1245,0)/1000</f>
        <v>0</v>
      </c>
      <c r="G1245" s="23" t="str">
        <f aca="false">IF(E1245&gt;0,"ja","nein")</f>
        <v>ja</v>
      </c>
      <c r="H1245" s="26" t="n">
        <v>26.93</v>
      </c>
      <c r="I1245" s="26" t="n">
        <f aca="false">(H1245/10+IF(N1245=2025,Einstellungen!$B$23,Einstellungen!$C$23))*(1+Einstellungen!$B$10)</f>
        <v>23.15026</v>
      </c>
      <c r="J1245" s="25" t="n">
        <f aca="false">E1245*I1245/100</f>
        <v>0.04099911046</v>
      </c>
      <c r="K1245" s="25" t="n">
        <f aca="false">E1245*Einstellungen!$B$5/100</f>
        <v>0.051359</v>
      </c>
      <c r="L1245" s="23" t="str">
        <f aca="false">IF(I1245&lt;Einstellungen!$B$5,"ja","nein")</f>
        <v>ja</v>
      </c>
      <c r="M1245" s="23" t="s">
        <v>125</v>
      </c>
      <c r="N1245" s="23" t="n">
        <v>2025</v>
      </c>
      <c r="O1245" s="23" t="n">
        <v>0</v>
      </c>
    </row>
    <row r="1246" customFormat="false" ht="15" hidden="false" customHeight="false" outlineLevel="0" collapsed="false">
      <c r="A1246" s="22" t="n">
        <v>45738</v>
      </c>
      <c r="B1246" s="23" t="s">
        <v>107</v>
      </c>
      <c r="C1246" s="23" t="s">
        <v>122</v>
      </c>
      <c r="D1246" s="24" t="n">
        <v>146.6</v>
      </c>
      <c r="E1246" s="25" t="n">
        <f aca="false">MAX(D1246,0)/1000</f>
        <v>0.1466</v>
      </c>
      <c r="F1246" s="25" t="n">
        <f aca="false">MAX(-D1246,0)/1000</f>
        <v>0</v>
      </c>
      <c r="G1246" s="23" t="str">
        <f aca="false">IF(E1246&gt;0,"ja","nein")</f>
        <v>ja</v>
      </c>
      <c r="H1246" s="26" t="n">
        <v>12.57</v>
      </c>
      <c r="I1246" s="26" t="n">
        <f aca="false">(H1246/10+IF(N1246=2025,Einstellungen!$B$23,Einstellungen!$C$23))*(1+Einstellungen!$B$10)</f>
        <v>21.44142</v>
      </c>
      <c r="J1246" s="25" t="n">
        <f aca="false">E1246*I1246/100</f>
        <v>0.03143312172</v>
      </c>
      <c r="K1246" s="25" t="n">
        <f aca="false">E1246*Einstellungen!$B$5/100</f>
        <v>0.042514</v>
      </c>
      <c r="L1246" s="23" t="str">
        <f aca="false">IF(I1246&lt;Einstellungen!$B$5,"ja","nein")</f>
        <v>ja</v>
      </c>
      <c r="M1246" s="23" t="s">
        <v>125</v>
      </c>
      <c r="N1246" s="23" t="n">
        <v>2025</v>
      </c>
      <c r="O1246" s="23" t="n">
        <v>1</v>
      </c>
    </row>
    <row r="1247" customFormat="false" ht="15" hidden="false" customHeight="false" outlineLevel="0" collapsed="false">
      <c r="A1247" s="22" t="n">
        <v>45738</v>
      </c>
      <c r="B1247" s="23" t="s">
        <v>108</v>
      </c>
      <c r="C1247" s="23" t="s">
        <v>122</v>
      </c>
      <c r="D1247" s="24" t="n">
        <v>134.4</v>
      </c>
      <c r="E1247" s="25" t="n">
        <f aca="false">MAX(D1247,0)/1000</f>
        <v>0.1344</v>
      </c>
      <c r="F1247" s="25" t="n">
        <f aca="false">MAX(-D1247,0)/1000</f>
        <v>0</v>
      </c>
      <c r="G1247" s="23" t="str">
        <f aca="false">IF(E1247&gt;0,"ja","nein")</f>
        <v>ja</v>
      </c>
      <c r="H1247" s="26" t="n">
        <v>9.07</v>
      </c>
      <c r="I1247" s="26" t="n">
        <f aca="false">(H1247/10+IF(N1247=2025,Einstellungen!$B$23,Einstellungen!$C$23))*(1+Einstellungen!$B$10)</f>
        <v>21.02492</v>
      </c>
      <c r="J1247" s="25" t="n">
        <f aca="false">E1247*I1247/100</f>
        <v>0.02825749248</v>
      </c>
      <c r="K1247" s="25" t="n">
        <f aca="false">E1247*Einstellungen!$B$5/100</f>
        <v>0.038976</v>
      </c>
      <c r="L1247" s="23" t="str">
        <f aca="false">IF(I1247&lt;Einstellungen!$B$5,"ja","nein")</f>
        <v>ja</v>
      </c>
      <c r="M1247" s="23" t="s">
        <v>125</v>
      </c>
      <c r="N1247" s="23" t="n">
        <v>2025</v>
      </c>
      <c r="O1247" s="23" t="n">
        <v>2</v>
      </c>
    </row>
    <row r="1248" customFormat="false" ht="15" hidden="false" customHeight="false" outlineLevel="0" collapsed="false">
      <c r="A1248" s="22" t="n">
        <v>45738</v>
      </c>
      <c r="B1248" s="23" t="s">
        <v>109</v>
      </c>
      <c r="C1248" s="23" t="s">
        <v>122</v>
      </c>
      <c r="D1248" s="24" t="n">
        <v>131.2</v>
      </c>
      <c r="E1248" s="25" t="n">
        <f aca="false">MAX(D1248,0)/1000</f>
        <v>0.1312</v>
      </c>
      <c r="F1248" s="25" t="n">
        <f aca="false">MAX(-D1248,0)/1000</f>
        <v>0</v>
      </c>
      <c r="G1248" s="23" t="str">
        <f aca="false">IF(E1248&gt;0,"ja","nein")</f>
        <v>ja</v>
      </c>
      <c r="H1248" s="26" t="n">
        <v>6.88</v>
      </c>
      <c r="I1248" s="26" t="n">
        <f aca="false">(H1248/10+IF(N1248=2025,Einstellungen!$B$23,Einstellungen!$C$23))*(1+Einstellungen!$B$10)</f>
        <v>20.76431</v>
      </c>
      <c r="J1248" s="25" t="n">
        <f aca="false">E1248*I1248/100</f>
        <v>0.02724277472</v>
      </c>
      <c r="K1248" s="25" t="n">
        <f aca="false">E1248*Einstellungen!$B$5/100</f>
        <v>0.038048</v>
      </c>
      <c r="L1248" s="23" t="str">
        <f aca="false">IF(I1248&lt;Einstellungen!$B$5,"ja","nein")</f>
        <v>ja</v>
      </c>
      <c r="M1248" s="23" t="s">
        <v>125</v>
      </c>
      <c r="N1248" s="23" t="n">
        <v>2025</v>
      </c>
      <c r="O1248" s="23" t="n">
        <v>3</v>
      </c>
    </row>
    <row r="1249" customFormat="false" ht="15" hidden="false" customHeight="false" outlineLevel="0" collapsed="false">
      <c r="A1249" s="22" t="n">
        <v>45738</v>
      </c>
      <c r="B1249" s="23" t="s">
        <v>110</v>
      </c>
      <c r="C1249" s="23" t="s">
        <v>122</v>
      </c>
      <c r="D1249" s="24" t="n">
        <v>234.9</v>
      </c>
      <c r="E1249" s="25" t="n">
        <f aca="false">MAX(D1249,0)/1000</f>
        <v>0.2349</v>
      </c>
      <c r="F1249" s="25" t="n">
        <f aca="false">MAX(-D1249,0)/1000</f>
        <v>0</v>
      </c>
      <c r="G1249" s="23" t="str">
        <f aca="false">IF(E1249&gt;0,"ja","nein")</f>
        <v>ja</v>
      </c>
      <c r="H1249" s="26" t="n">
        <v>10.12</v>
      </c>
      <c r="I1249" s="26" t="n">
        <f aca="false">(H1249/10+IF(N1249=2025,Einstellungen!$B$23,Einstellungen!$C$23))*(1+Einstellungen!$B$10)</f>
        <v>21.14987</v>
      </c>
      <c r="J1249" s="25" t="n">
        <f aca="false">E1249*I1249/100</f>
        <v>0.04968104463</v>
      </c>
      <c r="K1249" s="25" t="n">
        <f aca="false">E1249*Einstellungen!$B$5/100</f>
        <v>0.068121</v>
      </c>
      <c r="L1249" s="23" t="str">
        <f aca="false">IF(I1249&lt;Einstellungen!$B$5,"ja","nein")</f>
        <v>ja</v>
      </c>
      <c r="M1249" s="23" t="s">
        <v>125</v>
      </c>
      <c r="N1249" s="23" t="n">
        <v>2025</v>
      </c>
      <c r="O1249" s="23" t="n">
        <v>4</v>
      </c>
    </row>
    <row r="1250" customFormat="false" ht="15" hidden="false" customHeight="false" outlineLevel="0" collapsed="false">
      <c r="A1250" s="22" t="n">
        <v>45738</v>
      </c>
      <c r="B1250" s="23" t="s">
        <v>111</v>
      </c>
      <c r="C1250" s="23" t="s">
        <v>122</v>
      </c>
      <c r="D1250" s="24" t="n">
        <v>208.7</v>
      </c>
      <c r="E1250" s="25" t="n">
        <f aca="false">MAX(D1250,0)/1000</f>
        <v>0.2087</v>
      </c>
      <c r="F1250" s="25" t="n">
        <f aca="false">MAX(-D1250,0)/1000</f>
        <v>0</v>
      </c>
      <c r="G1250" s="23" t="str">
        <f aca="false">IF(E1250&gt;0,"ja","nein")</f>
        <v>ja</v>
      </c>
      <c r="H1250" s="26" t="n">
        <v>12.95</v>
      </c>
      <c r="I1250" s="26" t="n">
        <f aca="false">(H1250/10+IF(N1250=2025,Einstellungen!$B$23,Einstellungen!$C$23))*(1+Einstellungen!$B$10)</f>
        <v>21.48664</v>
      </c>
      <c r="J1250" s="25" t="n">
        <f aca="false">E1250*I1250/100</f>
        <v>0.04484261768</v>
      </c>
      <c r="K1250" s="25" t="n">
        <f aca="false">E1250*Einstellungen!$B$5/100</f>
        <v>0.060523</v>
      </c>
      <c r="L1250" s="23" t="str">
        <f aca="false">IF(I1250&lt;Einstellungen!$B$5,"ja","nein")</f>
        <v>ja</v>
      </c>
      <c r="M1250" s="23" t="s">
        <v>125</v>
      </c>
      <c r="N1250" s="23" t="n">
        <v>2025</v>
      </c>
      <c r="O1250" s="23" t="n">
        <v>5</v>
      </c>
    </row>
    <row r="1251" customFormat="false" ht="15" hidden="false" customHeight="false" outlineLevel="0" collapsed="false">
      <c r="A1251" s="22" t="n">
        <v>45738</v>
      </c>
      <c r="B1251" s="23" t="s">
        <v>112</v>
      </c>
      <c r="C1251" s="23" t="s">
        <v>122</v>
      </c>
      <c r="D1251" s="24" t="n">
        <v>147.9</v>
      </c>
      <c r="E1251" s="25" t="n">
        <f aca="false">MAX(D1251,0)/1000</f>
        <v>0.1479</v>
      </c>
      <c r="F1251" s="25" t="n">
        <f aca="false">MAX(-D1251,0)/1000</f>
        <v>0</v>
      </c>
      <c r="G1251" s="23" t="str">
        <f aca="false">IF(E1251&gt;0,"ja","nein")</f>
        <v>ja</v>
      </c>
      <c r="H1251" s="26" t="n">
        <v>13.01</v>
      </c>
      <c r="I1251" s="26" t="n">
        <f aca="false">(H1251/10+IF(N1251=2025,Einstellungen!$B$23,Einstellungen!$C$23))*(1+Einstellungen!$B$10)</f>
        <v>21.49378</v>
      </c>
      <c r="J1251" s="25" t="n">
        <f aca="false">E1251*I1251/100</f>
        <v>0.03178930062</v>
      </c>
      <c r="K1251" s="25" t="n">
        <f aca="false">E1251*Einstellungen!$B$5/100</f>
        <v>0.042891</v>
      </c>
      <c r="L1251" s="23" t="str">
        <f aca="false">IF(I1251&lt;Einstellungen!$B$5,"ja","nein")</f>
        <v>ja</v>
      </c>
      <c r="M1251" s="23" t="s">
        <v>125</v>
      </c>
      <c r="N1251" s="23" t="n">
        <v>2025</v>
      </c>
      <c r="O1251" s="23" t="n">
        <v>6</v>
      </c>
    </row>
    <row r="1252" customFormat="false" ht="15" hidden="false" customHeight="false" outlineLevel="0" collapsed="false">
      <c r="A1252" s="22" t="n">
        <v>45738</v>
      </c>
      <c r="B1252" s="23" t="s">
        <v>113</v>
      </c>
      <c r="C1252" s="23" t="s">
        <v>122</v>
      </c>
      <c r="D1252" s="24" t="n">
        <v>72.6</v>
      </c>
      <c r="E1252" s="25" t="n">
        <f aca="false">MAX(D1252,0)/1000</f>
        <v>0.0726</v>
      </c>
      <c r="F1252" s="25" t="n">
        <f aca="false">MAX(-D1252,0)/1000</f>
        <v>0</v>
      </c>
      <c r="G1252" s="23" t="str">
        <f aca="false">IF(E1252&gt;0,"ja","nein")</f>
        <v>ja</v>
      </c>
      <c r="H1252" s="26" t="n">
        <v>13.04</v>
      </c>
      <c r="I1252" s="26" t="n">
        <f aca="false">(H1252/10+IF(N1252=2025,Einstellungen!$B$23,Einstellungen!$C$23))*(1+Einstellungen!$B$10)</f>
        <v>21.49735</v>
      </c>
      <c r="J1252" s="25" t="n">
        <f aca="false">E1252*I1252/100</f>
        <v>0.0156070761</v>
      </c>
      <c r="K1252" s="25" t="n">
        <f aca="false">E1252*Einstellungen!$B$5/100</f>
        <v>0.021054</v>
      </c>
      <c r="L1252" s="23" t="str">
        <f aca="false">IF(I1252&lt;Einstellungen!$B$5,"ja","nein")</f>
        <v>ja</v>
      </c>
      <c r="M1252" s="23" t="s">
        <v>125</v>
      </c>
      <c r="N1252" s="23" t="n">
        <v>2025</v>
      </c>
      <c r="O1252" s="23" t="n">
        <v>7</v>
      </c>
    </row>
    <row r="1253" customFormat="false" ht="15" hidden="false" customHeight="false" outlineLevel="0" collapsed="false">
      <c r="A1253" s="22" t="n">
        <v>45738</v>
      </c>
      <c r="B1253" s="23" t="s">
        <v>114</v>
      </c>
      <c r="C1253" s="23" t="s">
        <v>122</v>
      </c>
      <c r="D1253" s="24" t="n">
        <v>-391.4</v>
      </c>
      <c r="E1253" s="25" t="n">
        <f aca="false">MAX(D1253,0)/1000</f>
        <v>0</v>
      </c>
      <c r="F1253" s="25" t="n">
        <f aca="false">MAX(-D1253,0)/1000</f>
        <v>0.3914</v>
      </c>
      <c r="G1253" s="23" t="str">
        <f aca="false">IF(E1253&gt;0,"ja","nein")</f>
        <v>nein</v>
      </c>
      <c r="H1253" s="26" t="n">
        <v>3.11</v>
      </c>
      <c r="I1253" s="26" t="n">
        <f aca="false">(H1253/10+IF(N1253=2025,Einstellungen!$B$23,Einstellungen!$C$23))*(1+Einstellungen!$B$10)</f>
        <v>20.31568</v>
      </c>
      <c r="J1253" s="25" t="n">
        <f aca="false">E1253*I1253/100</f>
        <v>0</v>
      </c>
      <c r="K1253" s="25" t="n">
        <f aca="false">E1253*Einstellungen!$B$5/100</f>
        <v>0</v>
      </c>
      <c r="L1253" s="23" t="str">
        <f aca="false">IF(I1253&lt;Einstellungen!$B$5,"ja","nein")</f>
        <v>ja</v>
      </c>
      <c r="M1253" s="23" t="s">
        <v>125</v>
      </c>
      <c r="N1253" s="23" t="n">
        <v>2025</v>
      </c>
      <c r="O1253" s="23" t="n">
        <v>8</v>
      </c>
    </row>
    <row r="1254" customFormat="false" ht="15" hidden="false" customHeight="false" outlineLevel="0" collapsed="false">
      <c r="A1254" s="22" t="n">
        <v>45738</v>
      </c>
      <c r="B1254" s="23" t="s">
        <v>115</v>
      </c>
      <c r="C1254" s="23" t="s">
        <v>122</v>
      </c>
      <c r="D1254" s="24" t="n">
        <v>-529.9</v>
      </c>
      <c r="E1254" s="25" t="n">
        <f aca="false">MAX(D1254,0)/1000</f>
        <v>0</v>
      </c>
      <c r="F1254" s="25" t="n">
        <f aca="false">MAX(-D1254,0)/1000</f>
        <v>0.5299</v>
      </c>
      <c r="G1254" s="23" t="str">
        <f aca="false">IF(E1254&gt;0,"ja","nein")</f>
        <v>nein</v>
      </c>
      <c r="H1254" s="26" t="n">
        <v>0</v>
      </c>
      <c r="I1254" s="26" t="n">
        <f aca="false">(H1254/10+IF(N1254=2025,Einstellungen!$B$23,Einstellungen!$C$23))*(1+Einstellungen!$B$10)</f>
        <v>19.94559</v>
      </c>
      <c r="J1254" s="25" t="n">
        <f aca="false">E1254*I1254/100</f>
        <v>0</v>
      </c>
      <c r="K1254" s="25" t="n">
        <f aca="false">E1254*Einstellungen!$B$5/100</f>
        <v>0</v>
      </c>
      <c r="L1254" s="23" t="str">
        <f aca="false">IF(I1254&lt;Einstellungen!$B$5,"ja","nein")</f>
        <v>ja</v>
      </c>
      <c r="M1254" s="23" t="s">
        <v>125</v>
      </c>
      <c r="N1254" s="23" t="n">
        <v>2025</v>
      </c>
      <c r="O1254" s="23" t="n">
        <v>9</v>
      </c>
    </row>
    <row r="1255" customFormat="false" ht="15" hidden="false" customHeight="false" outlineLevel="0" collapsed="false">
      <c r="A1255" s="22" t="n">
        <v>45738</v>
      </c>
      <c r="B1255" s="23" t="s">
        <v>116</v>
      </c>
      <c r="C1255" s="23" t="s">
        <v>122</v>
      </c>
      <c r="D1255" s="24" t="n">
        <v>-3359.9</v>
      </c>
      <c r="E1255" s="25" t="n">
        <f aca="false">MAX(D1255,0)/1000</f>
        <v>0</v>
      </c>
      <c r="F1255" s="25" t="n">
        <f aca="false">MAX(-D1255,0)/1000</f>
        <v>3.3599</v>
      </c>
      <c r="G1255" s="23" t="str">
        <f aca="false">IF(E1255&gt;0,"ja","nein")</f>
        <v>nein</v>
      </c>
      <c r="H1255" s="26" t="n">
        <v>-1.86</v>
      </c>
      <c r="I1255" s="26" t="n">
        <f aca="false">(H1255/10+IF(N1255=2025,Einstellungen!$B$23,Einstellungen!$C$23))*(1+Einstellungen!$B$10)</f>
        <v>19.72425</v>
      </c>
      <c r="J1255" s="25" t="n">
        <f aca="false">E1255*I1255/100</f>
        <v>0</v>
      </c>
      <c r="K1255" s="25" t="n">
        <f aca="false">E1255*Einstellungen!$B$5/100</f>
        <v>0</v>
      </c>
      <c r="L1255" s="23" t="str">
        <f aca="false">IF(I1255&lt;Einstellungen!$B$5,"ja","nein")</f>
        <v>ja</v>
      </c>
      <c r="M1255" s="23" t="s">
        <v>125</v>
      </c>
      <c r="N1255" s="23" t="n">
        <v>2025</v>
      </c>
      <c r="O1255" s="23" t="n">
        <v>10</v>
      </c>
    </row>
    <row r="1256" customFormat="false" ht="15" hidden="false" customHeight="false" outlineLevel="0" collapsed="false">
      <c r="A1256" s="22" t="n">
        <v>45738</v>
      </c>
      <c r="B1256" s="23" t="s">
        <v>117</v>
      </c>
      <c r="C1256" s="23" t="s">
        <v>122</v>
      </c>
      <c r="D1256" s="24" t="n">
        <v>-5228.5</v>
      </c>
      <c r="E1256" s="25" t="n">
        <f aca="false">MAX(D1256,0)/1000</f>
        <v>0</v>
      </c>
      <c r="F1256" s="25" t="n">
        <f aca="false">MAX(-D1256,0)/1000</f>
        <v>5.2285</v>
      </c>
      <c r="G1256" s="23" t="str">
        <f aca="false">IF(E1256&gt;0,"ja","nein")</f>
        <v>nein</v>
      </c>
      <c r="H1256" s="26" t="n">
        <v>-6.31</v>
      </c>
      <c r="I1256" s="26" t="n">
        <f aca="false">(H1256/10+IF(N1256=2025,Einstellungen!$B$23,Einstellungen!$C$23))*(1+Einstellungen!$B$10)</f>
        <v>19.1947</v>
      </c>
      <c r="J1256" s="25" t="n">
        <f aca="false">E1256*I1256/100</f>
        <v>0</v>
      </c>
      <c r="K1256" s="25" t="n">
        <f aca="false">E1256*Einstellungen!$B$5/100</f>
        <v>0</v>
      </c>
      <c r="L1256" s="23" t="str">
        <f aca="false">IF(I1256&lt;Einstellungen!$B$5,"ja","nein")</f>
        <v>ja</v>
      </c>
      <c r="M1256" s="23" t="s">
        <v>125</v>
      </c>
      <c r="N1256" s="23" t="n">
        <v>2025</v>
      </c>
      <c r="O1256" s="23" t="n">
        <v>11</v>
      </c>
    </row>
    <row r="1257" customFormat="false" ht="15" hidden="false" customHeight="false" outlineLevel="0" collapsed="false">
      <c r="A1257" s="22" t="n">
        <v>45738</v>
      </c>
      <c r="B1257" s="23" t="s">
        <v>118</v>
      </c>
      <c r="C1257" s="23" t="s">
        <v>122</v>
      </c>
      <c r="D1257" s="24" t="n">
        <v>-4137.6</v>
      </c>
      <c r="E1257" s="25" t="n">
        <f aca="false">MAX(D1257,0)/1000</f>
        <v>0</v>
      </c>
      <c r="F1257" s="25" t="n">
        <f aca="false">MAX(-D1257,0)/1000</f>
        <v>4.1376</v>
      </c>
      <c r="G1257" s="23" t="str">
        <f aca="false">IF(E1257&gt;0,"ja","nein")</f>
        <v>nein</v>
      </c>
      <c r="H1257" s="26" t="n">
        <v>-15.18</v>
      </c>
      <c r="I1257" s="26" t="n">
        <f aca="false">(H1257/10+IF(N1257=2025,Einstellungen!$B$23,Einstellungen!$C$23))*(1+Einstellungen!$B$10)</f>
        <v>18.13917</v>
      </c>
      <c r="J1257" s="25" t="n">
        <f aca="false">E1257*I1257/100</f>
        <v>0</v>
      </c>
      <c r="K1257" s="25" t="n">
        <f aca="false">E1257*Einstellungen!$B$5/100</f>
        <v>0</v>
      </c>
      <c r="L1257" s="23" t="str">
        <f aca="false">IF(I1257&lt;Einstellungen!$B$5,"ja","nein")</f>
        <v>ja</v>
      </c>
      <c r="M1257" s="23" t="s">
        <v>125</v>
      </c>
      <c r="N1257" s="23" t="n">
        <v>2025</v>
      </c>
      <c r="O1257" s="23" t="n">
        <v>12</v>
      </c>
    </row>
    <row r="1258" customFormat="false" ht="15" hidden="false" customHeight="false" outlineLevel="0" collapsed="false">
      <c r="A1258" s="22" t="n">
        <v>45738</v>
      </c>
      <c r="B1258" s="23" t="s">
        <v>119</v>
      </c>
      <c r="C1258" s="23" t="s">
        <v>122</v>
      </c>
      <c r="D1258" s="24" t="n">
        <v>-4706.7</v>
      </c>
      <c r="E1258" s="25" t="n">
        <f aca="false">MAX(D1258,0)/1000</f>
        <v>0</v>
      </c>
      <c r="F1258" s="25" t="n">
        <f aca="false">MAX(-D1258,0)/1000</f>
        <v>4.7067</v>
      </c>
      <c r="G1258" s="23" t="str">
        <f aca="false">IF(E1258&gt;0,"ja","nein")</f>
        <v>nein</v>
      </c>
      <c r="H1258" s="26" t="n">
        <v>-15.04</v>
      </c>
      <c r="I1258" s="26" t="n">
        <f aca="false">(H1258/10+IF(N1258=2025,Einstellungen!$B$23,Einstellungen!$C$23))*(1+Einstellungen!$B$10)</f>
        <v>18.15583</v>
      </c>
      <c r="J1258" s="25" t="n">
        <f aca="false">E1258*I1258/100</f>
        <v>0</v>
      </c>
      <c r="K1258" s="25" t="n">
        <f aca="false">E1258*Einstellungen!$B$5/100</f>
        <v>0</v>
      </c>
      <c r="L1258" s="23" t="str">
        <f aca="false">IF(I1258&lt;Einstellungen!$B$5,"ja","nein")</f>
        <v>ja</v>
      </c>
      <c r="M1258" s="23" t="s">
        <v>125</v>
      </c>
      <c r="N1258" s="23" t="n">
        <v>2025</v>
      </c>
      <c r="O1258" s="23" t="n">
        <v>13</v>
      </c>
    </row>
    <row r="1259" customFormat="false" ht="15" hidden="false" customHeight="false" outlineLevel="0" collapsed="false">
      <c r="A1259" s="22" t="n">
        <v>45738</v>
      </c>
      <c r="B1259" s="23" t="s">
        <v>120</v>
      </c>
      <c r="C1259" s="23" t="s">
        <v>122</v>
      </c>
      <c r="D1259" s="24" t="n">
        <v>-1722.2</v>
      </c>
      <c r="E1259" s="25" t="n">
        <f aca="false">MAX(D1259,0)/1000</f>
        <v>0</v>
      </c>
      <c r="F1259" s="25" t="n">
        <f aca="false">MAX(-D1259,0)/1000</f>
        <v>1.7222</v>
      </c>
      <c r="G1259" s="23" t="str">
        <f aca="false">IF(E1259&gt;0,"ja","nein")</f>
        <v>nein</v>
      </c>
      <c r="H1259" s="26" t="n">
        <v>-6.79</v>
      </c>
      <c r="I1259" s="26" t="n">
        <f aca="false">(H1259/10+IF(N1259=2025,Einstellungen!$B$23,Einstellungen!$C$23))*(1+Einstellungen!$B$10)</f>
        <v>19.13758</v>
      </c>
      <c r="J1259" s="25" t="n">
        <f aca="false">E1259*I1259/100</f>
        <v>0</v>
      </c>
      <c r="K1259" s="25" t="n">
        <f aca="false">E1259*Einstellungen!$B$5/100</f>
        <v>0</v>
      </c>
      <c r="L1259" s="23" t="str">
        <f aca="false">IF(I1259&lt;Einstellungen!$B$5,"ja","nein")</f>
        <v>ja</v>
      </c>
      <c r="M1259" s="23" t="s">
        <v>125</v>
      </c>
      <c r="N1259" s="23" t="n">
        <v>2025</v>
      </c>
      <c r="O1259" s="23" t="n">
        <v>14</v>
      </c>
    </row>
    <row r="1260" customFormat="false" ht="15" hidden="false" customHeight="false" outlineLevel="0" collapsed="false">
      <c r="A1260" s="22" t="n">
        <v>45738</v>
      </c>
      <c r="B1260" s="23" t="s">
        <v>104</v>
      </c>
      <c r="C1260" s="23" t="s">
        <v>122</v>
      </c>
      <c r="D1260" s="24" t="n">
        <v>-1863.6</v>
      </c>
      <c r="E1260" s="25" t="n">
        <f aca="false">MAX(D1260,0)/1000</f>
        <v>0</v>
      </c>
      <c r="F1260" s="25" t="n">
        <f aca="false">MAX(-D1260,0)/1000</f>
        <v>1.8636</v>
      </c>
      <c r="G1260" s="23" t="str">
        <f aca="false">IF(E1260&gt;0,"ja","nein")</f>
        <v>nein</v>
      </c>
      <c r="H1260" s="26" t="n">
        <v>-1.51</v>
      </c>
      <c r="I1260" s="26" t="n">
        <f aca="false">(H1260/10+IF(N1260=2025,Einstellungen!$B$23,Einstellungen!$C$23))*(1+Einstellungen!$B$10)</f>
        <v>19.7659</v>
      </c>
      <c r="J1260" s="25" t="n">
        <f aca="false">E1260*I1260/100</f>
        <v>0</v>
      </c>
      <c r="K1260" s="25" t="n">
        <f aca="false">E1260*Einstellungen!$B$5/100</f>
        <v>0</v>
      </c>
      <c r="L1260" s="23" t="str">
        <f aca="false">IF(I1260&lt;Einstellungen!$B$5,"ja","nein")</f>
        <v>ja</v>
      </c>
      <c r="M1260" s="23" t="s">
        <v>125</v>
      </c>
      <c r="N1260" s="23" t="n">
        <v>2025</v>
      </c>
      <c r="O1260" s="23" t="n">
        <v>15</v>
      </c>
    </row>
    <row r="1261" customFormat="false" ht="15" hidden="false" customHeight="false" outlineLevel="0" collapsed="false">
      <c r="A1261" s="22" t="n">
        <v>45738</v>
      </c>
      <c r="B1261" s="23" t="s">
        <v>105</v>
      </c>
      <c r="C1261" s="23" t="s">
        <v>122</v>
      </c>
      <c r="D1261" s="24" t="n">
        <v>16.8</v>
      </c>
      <c r="E1261" s="25" t="n">
        <f aca="false">MAX(D1261,0)/1000</f>
        <v>0.0168</v>
      </c>
      <c r="F1261" s="25" t="n">
        <f aca="false">MAX(-D1261,0)/1000</f>
        <v>0</v>
      </c>
      <c r="G1261" s="23" t="str">
        <f aca="false">IF(E1261&gt;0,"ja","nein")</f>
        <v>ja</v>
      </c>
      <c r="H1261" s="26" t="n">
        <v>1.01</v>
      </c>
      <c r="I1261" s="26" t="n">
        <f aca="false">(H1261/10+IF(N1261=2025,Einstellungen!$B$23,Einstellungen!$C$23))*(1+Einstellungen!$B$10)</f>
        <v>20.06578</v>
      </c>
      <c r="J1261" s="25" t="n">
        <f aca="false">E1261*I1261/100</f>
        <v>0.00337105104</v>
      </c>
      <c r="K1261" s="25" t="n">
        <f aca="false">E1261*Einstellungen!$B$5/100</f>
        <v>0.004872</v>
      </c>
      <c r="L1261" s="23" t="str">
        <f aca="false">IF(I1261&lt;Einstellungen!$B$5,"ja","nein")</f>
        <v>ja</v>
      </c>
      <c r="M1261" s="23" t="s">
        <v>125</v>
      </c>
      <c r="N1261" s="23" t="n">
        <v>2025</v>
      </c>
      <c r="O1261" s="23" t="n">
        <v>16</v>
      </c>
    </row>
    <row r="1262" customFormat="false" ht="15" hidden="false" customHeight="false" outlineLevel="0" collapsed="false">
      <c r="A1262" s="22" t="n">
        <v>45738</v>
      </c>
      <c r="B1262" s="23" t="s">
        <v>97</v>
      </c>
      <c r="C1262" s="23" t="s">
        <v>122</v>
      </c>
      <c r="D1262" s="24" t="n">
        <v>493</v>
      </c>
      <c r="E1262" s="25" t="n">
        <f aca="false">MAX(D1262,0)/1000</f>
        <v>0.493</v>
      </c>
      <c r="F1262" s="25" t="n">
        <f aca="false">MAX(-D1262,0)/1000</f>
        <v>0</v>
      </c>
      <c r="G1262" s="23" t="str">
        <f aca="false">IF(E1262&gt;0,"ja","nein")</f>
        <v>ja</v>
      </c>
      <c r="H1262" s="26" t="n">
        <v>34.99</v>
      </c>
      <c r="I1262" s="26" t="n">
        <f aca="false">(H1262/10+IF(N1262=2025,Einstellungen!$B$23,Einstellungen!$C$23))*(1+Einstellungen!$B$10)</f>
        <v>24.1094</v>
      </c>
      <c r="J1262" s="25" t="n">
        <f aca="false">E1262*I1262/100</f>
        <v>0.118859342</v>
      </c>
      <c r="K1262" s="25" t="n">
        <f aca="false">E1262*Einstellungen!$B$5/100</f>
        <v>0.14297</v>
      </c>
      <c r="L1262" s="23" t="str">
        <f aca="false">IF(I1262&lt;Einstellungen!$B$5,"ja","nein")</f>
        <v>ja</v>
      </c>
      <c r="M1262" s="23" t="s">
        <v>125</v>
      </c>
      <c r="N1262" s="23" t="n">
        <v>2025</v>
      </c>
      <c r="O1262" s="23" t="n">
        <v>17</v>
      </c>
    </row>
    <row r="1263" customFormat="false" ht="15" hidden="false" customHeight="false" outlineLevel="0" collapsed="false">
      <c r="A1263" s="22" t="n">
        <v>45738</v>
      </c>
      <c r="B1263" s="23" t="s">
        <v>99</v>
      </c>
      <c r="C1263" s="23" t="s">
        <v>122</v>
      </c>
      <c r="D1263" s="24" t="n">
        <v>833.6</v>
      </c>
      <c r="E1263" s="25" t="n">
        <f aca="false">MAX(D1263,0)/1000</f>
        <v>0.8336</v>
      </c>
      <c r="F1263" s="25" t="n">
        <f aca="false">MAX(-D1263,0)/1000</f>
        <v>0</v>
      </c>
      <c r="G1263" s="23" t="str">
        <f aca="false">IF(E1263&gt;0,"ja","nein")</f>
        <v>ja</v>
      </c>
      <c r="H1263" s="26" t="n">
        <v>60.03</v>
      </c>
      <c r="I1263" s="26" t="n">
        <f aca="false">(H1263/10+IF(N1263=2025,Einstellungen!$B$23,Einstellungen!$C$23))*(1+Einstellungen!$B$10)</f>
        <v>27.08916</v>
      </c>
      <c r="J1263" s="25" t="n">
        <f aca="false">E1263*I1263/100</f>
        <v>0.22581523776</v>
      </c>
      <c r="K1263" s="25" t="n">
        <f aca="false">E1263*Einstellungen!$B$5/100</f>
        <v>0.241744</v>
      </c>
      <c r="L1263" s="23" t="str">
        <f aca="false">IF(I1263&lt;Einstellungen!$B$5,"ja","nein")</f>
        <v>ja</v>
      </c>
      <c r="M1263" s="23" t="s">
        <v>125</v>
      </c>
      <c r="N1263" s="23" t="n">
        <v>2025</v>
      </c>
      <c r="O1263" s="23" t="n">
        <v>18</v>
      </c>
    </row>
    <row r="1264" customFormat="false" ht="15" hidden="false" customHeight="false" outlineLevel="0" collapsed="false">
      <c r="A1264" s="22" t="n">
        <v>45738</v>
      </c>
      <c r="B1264" s="23" t="s">
        <v>100</v>
      </c>
      <c r="C1264" s="23" t="s">
        <v>122</v>
      </c>
      <c r="D1264" s="24" t="n">
        <v>693</v>
      </c>
      <c r="E1264" s="25" t="n">
        <f aca="false">MAX(D1264,0)/1000</f>
        <v>0.693</v>
      </c>
      <c r="F1264" s="25" t="n">
        <f aca="false">MAX(-D1264,0)/1000</f>
        <v>0</v>
      </c>
      <c r="G1264" s="23" t="str">
        <f aca="false">IF(E1264&gt;0,"ja","nein")</f>
        <v>ja</v>
      </c>
      <c r="H1264" s="26" t="n">
        <v>50.95</v>
      </c>
      <c r="I1264" s="26" t="n">
        <f aca="false">(H1264/10+IF(N1264=2025,Einstellungen!$B$23,Einstellungen!$C$23))*(1+Einstellungen!$B$10)</f>
        <v>26.00864</v>
      </c>
      <c r="J1264" s="25" t="n">
        <f aca="false">E1264*I1264/100</f>
        <v>0.1802398752</v>
      </c>
      <c r="K1264" s="25" t="n">
        <f aca="false">E1264*Einstellungen!$B$5/100</f>
        <v>0.20097</v>
      </c>
      <c r="L1264" s="23" t="str">
        <f aca="false">IF(I1264&lt;Einstellungen!$B$5,"ja","nein")</f>
        <v>ja</v>
      </c>
      <c r="M1264" s="23" t="s">
        <v>125</v>
      </c>
      <c r="N1264" s="23" t="n">
        <v>2025</v>
      </c>
      <c r="O1264" s="23" t="n">
        <v>19</v>
      </c>
    </row>
    <row r="1265" customFormat="false" ht="15" hidden="false" customHeight="false" outlineLevel="0" collapsed="false">
      <c r="A1265" s="22" t="n">
        <v>45738</v>
      </c>
      <c r="B1265" s="23" t="s">
        <v>92</v>
      </c>
      <c r="C1265" s="23" t="s">
        <v>122</v>
      </c>
      <c r="D1265" s="24" t="n">
        <v>575.4</v>
      </c>
      <c r="E1265" s="25" t="n">
        <f aca="false">MAX(D1265,0)/1000</f>
        <v>0.5754</v>
      </c>
      <c r="F1265" s="25" t="n">
        <f aca="false">MAX(-D1265,0)/1000</f>
        <v>0</v>
      </c>
      <c r="G1265" s="23" t="str">
        <f aca="false">IF(E1265&gt;0,"ja","nein")</f>
        <v>ja</v>
      </c>
      <c r="H1265" s="26" t="n">
        <v>42.15</v>
      </c>
      <c r="I1265" s="26" t="n">
        <f aca="false">(H1265/10+IF(N1265=2025,Einstellungen!$B$23,Einstellungen!$C$23))*(1+Einstellungen!$B$10)</f>
        <v>24.96144</v>
      </c>
      <c r="J1265" s="25" t="n">
        <f aca="false">E1265*I1265/100</f>
        <v>0.14362812576</v>
      </c>
      <c r="K1265" s="25" t="n">
        <f aca="false">E1265*Einstellungen!$B$5/100</f>
        <v>0.166866</v>
      </c>
      <c r="L1265" s="23" t="str">
        <f aca="false">IF(I1265&lt;Einstellungen!$B$5,"ja","nein")</f>
        <v>ja</v>
      </c>
      <c r="M1265" s="23" t="s">
        <v>125</v>
      </c>
      <c r="N1265" s="23" t="n">
        <v>2025</v>
      </c>
      <c r="O1265" s="23" t="n">
        <v>20</v>
      </c>
    </row>
    <row r="1266" customFormat="false" ht="15" hidden="false" customHeight="false" outlineLevel="0" collapsed="false">
      <c r="A1266" s="22" t="n">
        <v>45738</v>
      </c>
      <c r="B1266" s="23" t="s">
        <v>95</v>
      </c>
      <c r="C1266" s="23" t="s">
        <v>122</v>
      </c>
      <c r="D1266" s="24" t="n">
        <v>562.8</v>
      </c>
      <c r="E1266" s="25" t="n">
        <f aca="false">MAX(D1266,0)/1000</f>
        <v>0.5628</v>
      </c>
      <c r="F1266" s="25" t="n">
        <f aca="false">MAX(-D1266,0)/1000</f>
        <v>0</v>
      </c>
      <c r="G1266" s="23" t="str">
        <f aca="false">IF(E1266&gt;0,"ja","nein")</f>
        <v>ja</v>
      </c>
      <c r="H1266" s="26" t="n">
        <v>36.12</v>
      </c>
      <c r="I1266" s="26" t="n">
        <f aca="false">(H1266/10+IF(N1266=2025,Einstellungen!$B$23,Einstellungen!$C$23))*(1+Einstellungen!$B$10)</f>
        <v>24.24387</v>
      </c>
      <c r="J1266" s="25" t="n">
        <f aca="false">E1266*I1266/100</f>
        <v>0.13644450036</v>
      </c>
      <c r="K1266" s="25" t="n">
        <f aca="false">E1266*Einstellungen!$B$5/100</f>
        <v>0.163212</v>
      </c>
      <c r="L1266" s="23" t="str">
        <f aca="false">IF(I1266&lt;Einstellungen!$B$5,"ja","nein")</f>
        <v>ja</v>
      </c>
      <c r="M1266" s="23" t="s">
        <v>125</v>
      </c>
      <c r="N1266" s="23" t="n">
        <v>2025</v>
      </c>
      <c r="O1266" s="23" t="n">
        <v>21</v>
      </c>
    </row>
    <row r="1267" customFormat="false" ht="15" hidden="false" customHeight="false" outlineLevel="0" collapsed="false">
      <c r="A1267" s="22" t="n">
        <v>45738</v>
      </c>
      <c r="B1267" s="23" t="s">
        <v>96</v>
      </c>
      <c r="C1267" s="23" t="s">
        <v>122</v>
      </c>
      <c r="D1267" s="24" t="n">
        <v>529.2</v>
      </c>
      <c r="E1267" s="25" t="n">
        <f aca="false">MAX(D1267,0)/1000</f>
        <v>0.5292</v>
      </c>
      <c r="F1267" s="25" t="n">
        <f aca="false">MAX(-D1267,0)/1000</f>
        <v>0</v>
      </c>
      <c r="G1267" s="23" t="str">
        <f aca="false">IF(E1267&gt;0,"ja","nein")</f>
        <v>ja</v>
      </c>
      <c r="H1267" s="26" t="n">
        <v>37.14</v>
      </c>
      <c r="I1267" s="26" t="n">
        <f aca="false">(H1267/10+IF(N1267=2025,Einstellungen!$B$23,Einstellungen!$C$23))*(1+Einstellungen!$B$10)</f>
        <v>24.36525</v>
      </c>
      <c r="J1267" s="25" t="n">
        <f aca="false">E1267*I1267/100</f>
        <v>0.128940903</v>
      </c>
      <c r="K1267" s="25" t="n">
        <f aca="false">E1267*Einstellungen!$B$5/100</f>
        <v>0.153468</v>
      </c>
      <c r="L1267" s="23" t="str">
        <f aca="false">IF(I1267&lt;Einstellungen!$B$5,"ja","nein")</f>
        <v>ja</v>
      </c>
      <c r="M1267" s="23" t="s">
        <v>125</v>
      </c>
      <c r="N1267" s="23" t="n">
        <v>2025</v>
      </c>
      <c r="O1267" s="23" t="n">
        <v>22</v>
      </c>
    </row>
    <row r="1268" customFormat="false" ht="15" hidden="false" customHeight="false" outlineLevel="0" collapsed="false">
      <c r="A1268" s="22" t="n">
        <v>45738</v>
      </c>
      <c r="B1268" s="23" t="s">
        <v>101</v>
      </c>
      <c r="C1268" s="23" t="s">
        <v>122</v>
      </c>
      <c r="D1268" s="24" t="n">
        <v>427.1</v>
      </c>
      <c r="E1268" s="25" t="n">
        <f aca="false">MAX(D1268,0)/1000</f>
        <v>0.4271</v>
      </c>
      <c r="F1268" s="25" t="n">
        <f aca="false">MAX(-D1268,0)/1000</f>
        <v>0</v>
      </c>
      <c r="G1268" s="23" t="str">
        <f aca="false">IF(E1268&gt;0,"ja","nein")</f>
        <v>ja</v>
      </c>
      <c r="H1268" s="26" t="n">
        <v>35.69</v>
      </c>
      <c r="I1268" s="26" t="n">
        <f aca="false">(H1268/10+IF(N1268=2025,Einstellungen!$B$23,Einstellungen!$C$23))*(1+Einstellungen!$B$10)</f>
        <v>24.1927</v>
      </c>
      <c r="J1268" s="25" t="n">
        <f aca="false">E1268*I1268/100</f>
        <v>0.1033270217</v>
      </c>
      <c r="K1268" s="25" t="n">
        <f aca="false">E1268*Einstellungen!$B$5/100</f>
        <v>0.123859</v>
      </c>
      <c r="L1268" s="23" t="str">
        <f aca="false">IF(I1268&lt;Einstellungen!$B$5,"ja","nein")</f>
        <v>ja</v>
      </c>
      <c r="M1268" s="23" t="s">
        <v>125</v>
      </c>
      <c r="N1268" s="23" t="n">
        <v>2025</v>
      </c>
      <c r="O1268" s="23" t="n">
        <v>23</v>
      </c>
    </row>
    <row r="1269" customFormat="false" ht="15" hidden="false" customHeight="false" outlineLevel="0" collapsed="false">
      <c r="A1269" s="22" t="n">
        <v>45739</v>
      </c>
      <c r="B1269" s="23" t="s">
        <v>102</v>
      </c>
      <c r="C1269" s="23" t="s">
        <v>124</v>
      </c>
      <c r="D1269" s="24" t="n">
        <v>273</v>
      </c>
      <c r="E1269" s="25" t="n">
        <f aca="false">MAX(D1269,0)/1000</f>
        <v>0.273</v>
      </c>
      <c r="F1269" s="25" t="n">
        <f aca="false">MAX(-D1269,0)/1000</f>
        <v>0</v>
      </c>
      <c r="G1269" s="23" t="str">
        <f aca="false">IF(E1269&gt;0,"ja","nein")</f>
        <v>ja</v>
      </c>
      <c r="H1269" s="26" t="n">
        <v>13.69</v>
      </c>
      <c r="I1269" s="26" t="n">
        <f aca="false">(H1269/10+IF(N1269=2025,Einstellungen!$B$23,Einstellungen!$C$23))*(1+Einstellungen!$B$10)</f>
        <v>21.5747</v>
      </c>
      <c r="J1269" s="25" t="n">
        <f aca="false">E1269*I1269/100</f>
        <v>0.058898931</v>
      </c>
      <c r="K1269" s="25" t="n">
        <f aca="false">E1269*Einstellungen!$B$5/100</f>
        <v>0.07917</v>
      </c>
      <c r="L1269" s="23" t="str">
        <f aca="false">IF(I1269&lt;Einstellungen!$B$5,"ja","nein")</f>
        <v>ja</v>
      </c>
      <c r="M1269" s="23" t="s">
        <v>125</v>
      </c>
      <c r="N1269" s="23" t="n">
        <v>2025</v>
      </c>
      <c r="O1269" s="23" t="n">
        <v>0</v>
      </c>
    </row>
    <row r="1270" customFormat="false" ht="15" hidden="false" customHeight="false" outlineLevel="0" collapsed="false">
      <c r="A1270" s="22" t="n">
        <v>45739</v>
      </c>
      <c r="B1270" s="23" t="s">
        <v>107</v>
      </c>
      <c r="C1270" s="23" t="s">
        <v>124</v>
      </c>
      <c r="D1270" s="24" t="n">
        <v>212.8</v>
      </c>
      <c r="E1270" s="25" t="n">
        <f aca="false">MAX(D1270,0)/1000</f>
        <v>0.2128</v>
      </c>
      <c r="F1270" s="25" t="n">
        <f aca="false">MAX(-D1270,0)/1000</f>
        <v>0</v>
      </c>
      <c r="G1270" s="23" t="str">
        <f aca="false">IF(E1270&gt;0,"ja","nein")</f>
        <v>ja</v>
      </c>
      <c r="H1270" s="26" t="n">
        <v>19.01</v>
      </c>
      <c r="I1270" s="26" t="n">
        <f aca="false">(H1270/10+IF(N1270=2025,Einstellungen!$B$23,Einstellungen!$C$23))*(1+Einstellungen!$B$10)</f>
        <v>22.20778</v>
      </c>
      <c r="J1270" s="25" t="n">
        <f aca="false">E1270*I1270/100</f>
        <v>0.04725815584</v>
      </c>
      <c r="K1270" s="25" t="n">
        <f aca="false">E1270*Einstellungen!$B$5/100</f>
        <v>0.061712</v>
      </c>
      <c r="L1270" s="23" t="str">
        <f aca="false">IF(I1270&lt;Einstellungen!$B$5,"ja","nein")</f>
        <v>ja</v>
      </c>
      <c r="M1270" s="23" t="s">
        <v>125</v>
      </c>
      <c r="N1270" s="23" t="n">
        <v>2025</v>
      </c>
      <c r="O1270" s="23" t="n">
        <v>1</v>
      </c>
    </row>
    <row r="1271" customFormat="false" ht="15" hidden="false" customHeight="false" outlineLevel="0" collapsed="false">
      <c r="A1271" s="22" t="n">
        <v>45739</v>
      </c>
      <c r="B1271" s="23" t="s">
        <v>108</v>
      </c>
      <c r="C1271" s="23" t="s">
        <v>124</v>
      </c>
      <c r="D1271" s="24" t="n">
        <v>122.5</v>
      </c>
      <c r="E1271" s="25" t="n">
        <f aca="false">MAX(D1271,0)/1000</f>
        <v>0.1225</v>
      </c>
      <c r="F1271" s="25" t="n">
        <f aca="false">MAX(-D1271,0)/1000</f>
        <v>0</v>
      </c>
      <c r="G1271" s="23" t="str">
        <f aca="false">IF(E1271&gt;0,"ja","nein")</f>
        <v>ja</v>
      </c>
      <c r="H1271" s="26" t="n">
        <v>23.65</v>
      </c>
      <c r="I1271" s="26" t="n">
        <f aca="false">(H1271/10+IF(N1271=2025,Einstellungen!$B$23,Einstellungen!$C$23))*(1+Einstellungen!$B$10)</f>
        <v>22.75994</v>
      </c>
      <c r="J1271" s="25" t="n">
        <f aca="false">E1271*I1271/100</f>
        <v>0.0278809265</v>
      </c>
      <c r="K1271" s="25" t="n">
        <f aca="false">E1271*Einstellungen!$B$5/100</f>
        <v>0.035525</v>
      </c>
      <c r="L1271" s="23" t="str">
        <f aca="false">IF(I1271&lt;Einstellungen!$B$5,"ja","nein")</f>
        <v>ja</v>
      </c>
      <c r="M1271" s="23" t="s">
        <v>125</v>
      </c>
      <c r="N1271" s="23" t="n">
        <v>2025</v>
      </c>
      <c r="O1271" s="23" t="n">
        <v>2</v>
      </c>
    </row>
    <row r="1272" customFormat="false" ht="15" hidden="false" customHeight="false" outlineLevel="0" collapsed="false">
      <c r="A1272" s="22" t="n">
        <v>45739</v>
      </c>
      <c r="B1272" s="23" t="s">
        <v>109</v>
      </c>
      <c r="C1272" s="23" t="s">
        <v>124</v>
      </c>
      <c r="D1272" s="24" t="n">
        <v>150.9</v>
      </c>
      <c r="E1272" s="25" t="n">
        <f aca="false">MAX(D1272,0)/1000</f>
        <v>0.1509</v>
      </c>
      <c r="F1272" s="25" t="n">
        <f aca="false">MAX(-D1272,0)/1000</f>
        <v>0</v>
      </c>
      <c r="G1272" s="23" t="str">
        <f aca="false">IF(E1272&gt;0,"ja","nein")</f>
        <v>ja</v>
      </c>
      <c r="H1272" s="26" t="n">
        <v>23.49</v>
      </c>
      <c r="I1272" s="26" t="n">
        <f aca="false">(H1272/10+IF(N1272=2025,Einstellungen!$B$23,Einstellungen!$C$23))*(1+Einstellungen!$B$10)</f>
        <v>22.7409</v>
      </c>
      <c r="J1272" s="25" t="n">
        <f aca="false">E1272*I1272/100</f>
        <v>0.0343160181</v>
      </c>
      <c r="K1272" s="25" t="n">
        <f aca="false">E1272*Einstellungen!$B$5/100</f>
        <v>0.043761</v>
      </c>
      <c r="L1272" s="23" t="str">
        <f aca="false">IF(I1272&lt;Einstellungen!$B$5,"ja","nein")</f>
        <v>ja</v>
      </c>
      <c r="M1272" s="23" t="s">
        <v>125</v>
      </c>
      <c r="N1272" s="23" t="n">
        <v>2025</v>
      </c>
      <c r="O1272" s="23" t="n">
        <v>3</v>
      </c>
    </row>
    <row r="1273" customFormat="false" ht="15" hidden="false" customHeight="false" outlineLevel="0" collapsed="false">
      <c r="A1273" s="22" t="n">
        <v>45739</v>
      </c>
      <c r="B1273" s="23" t="s">
        <v>110</v>
      </c>
      <c r="C1273" s="23" t="s">
        <v>124</v>
      </c>
      <c r="D1273" s="24" t="n">
        <v>235.7</v>
      </c>
      <c r="E1273" s="25" t="n">
        <f aca="false">MAX(D1273,0)/1000</f>
        <v>0.2357</v>
      </c>
      <c r="F1273" s="25" t="n">
        <f aca="false">MAX(-D1273,0)/1000</f>
        <v>0</v>
      </c>
      <c r="G1273" s="23" t="str">
        <f aca="false">IF(E1273&gt;0,"ja","nein")</f>
        <v>ja</v>
      </c>
      <c r="H1273" s="26" t="n">
        <v>24.82</v>
      </c>
      <c r="I1273" s="26" t="n">
        <f aca="false">(H1273/10+IF(N1273=2025,Einstellungen!$B$23,Einstellungen!$C$23))*(1+Einstellungen!$B$10)</f>
        <v>22.89917</v>
      </c>
      <c r="J1273" s="25" t="n">
        <f aca="false">E1273*I1273/100</f>
        <v>0.05397334369</v>
      </c>
      <c r="K1273" s="25" t="n">
        <f aca="false">E1273*Einstellungen!$B$5/100</f>
        <v>0.068353</v>
      </c>
      <c r="L1273" s="23" t="str">
        <f aca="false">IF(I1273&lt;Einstellungen!$B$5,"ja","nein")</f>
        <v>ja</v>
      </c>
      <c r="M1273" s="23" t="s">
        <v>125</v>
      </c>
      <c r="N1273" s="23" t="n">
        <v>2025</v>
      </c>
      <c r="O1273" s="23" t="n">
        <v>4</v>
      </c>
    </row>
    <row r="1274" customFormat="false" ht="15" hidden="false" customHeight="false" outlineLevel="0" collapsed="false">
      <c r="A1274" s="22" t="n">
        <v>45739</v>
      </c>
      <c r="B1274" s="23" t="s">
        <v>111</v>
      </c>
      <c r="C1274" s="23" t="s">
        <v>124</v>
      </c>
      <c r="D1274" s="24" t="n">
        <v>198.5</v>
      </c>
      <c r="E1274" s="25" t="n">
        <f aca="false">MAX(D1274,0)/1000</f>
        <v>0.1985</v>
      </c>
      <c r="F1274" s="25" t="n">
        <f aca="false">MAX(-D1274,0)/1000</f>
        <v>0</v>
      </c>
      <c r="G1274" s="23" t="str">
        <f aca="false">IF(E1274&gt;0,"ja","nein")</f>
        <v>ja</v>
      </c>
      <c r="H1274" s="26" t="n">
        <v>25.01</v>
      </c>
      <c r="I1274" s="26" t="n">
        <f aca="false">(H1274/10+IF(N1274=2025,Einstellungen!$B$23,Einstellungen!$C$23))*(1+Einstellungen!$B$10)</f>
        <v>22.92178</v>
      </c>
      <c r="J1274" s="25" t="n">
        <f aca="false">E1274*I1274/100</f>
        <v>0.0454997333</v>
      </c>
      <c r="K1274" s="25" t="n">
        <f aca="false">E1274*Einstellungen!$B$5/100</f>
        <v>0.057565</v>
      </c>
      <c r="L1274" s="23" t="str">
        <f aca="false">IF(I1274&lt;Einstellungen!$B$5,"ja","nein")</f>
        <v>ja</v>
      </c>
      <c r="M1274" s="23" t="s">
        <v>125</v>
      </c>
      <c r="N1274" s="23" t="n">
        <v>2025</v>
      </c>
      <c r="O1274" s="23" t="n">
        <v>5</v>
      </c>
    </row>
    <row r="1275" customFormat="false" ht="15" hidden="false" customHeight="false" outlineLevel="0" collapsed="false">
      <c r="A1275" s="22" t="n">
        <v>45739</v>
      </c>
      <c r="B1275" s="23" t="s">
        <v>112</v>
      </c>
      <c r="C1275" s="23" t="s">
        <v>124</v>
      </c>
      <c r="D1275" s="24" t="n">
        <v>256.9</v>
      </c>
      <c r="E1275" s="25" t="n">
        <f aca="false">MAX(D1275,0)/1000</f>
        <v>0.2569</v>
      </c>
      <c r="F1275" s="25" t="n">
        <f aca="false">MAX(-D1275,0)/1000</f>
        <v>0</v>
      </c>
      <c r="G1275" s="23" t="str">
        <f aca="false">IF(E1275&gt;0,"ja","nein")</f>
        <v>ja</v>
      </c>
      <c r="H1275" s="26" t="n">
        <v>24.84</v>
      </c>
      <c r="I1275" s="26" t="n">
        <f aca="false">(H1275/10+IF(N1275=2025,Einstellungen!$B$23,Einstellungen!$C$23))*(1+Einstellungen!$B$10)</f>
        <v>22.90155</v>
      </c>
      <c r="J1275" s="25" t="n">
        <f aca="false">E1275*I1275/100</f>
        <v>0.05883408195</v>
      </c>
      <c r="K1275" s="25" t="n">
        <f aca="false">E1275*Einstellungen!$B$5/100</f>
        <v>0.074501</v>
      </c>
      <c r="L1275" s="23" t="str">
        <f aca="false">IF(I1275&lt;Einstellungen!$B$5,"ja","nein")</f>
        <v>ja</v>
      </c>
      <c r="M1275" s="23" t="s">
        <v>125</v>
      </c>
      <c r="N1275" s="23" t="n">
        <v>2025</v>
      </c>
      <c r="O1275" s="23" t="n">
        <v>6</v>
      </c>
    </row>
    <row r="1276" customFormat="false" ht="15" hidden="false" customHeight="false" outlineLevel="0" collapsed="false">
      <c r="A1276" s="22" t="n">
        <v>45739</v>
      </c>
      <c r="B1276" s="23" t="s">
        <v>113</v>
      </c>
      <c r="C1276" s="23" t="s">
        <v>124</v>
      </c>
      <c r="D1276" s="24" t="n">
        <v>-368.5</v>
      </c>
      <c r="E1276" s="25" t="n">
        <f aca="false">MAX(D1276,0)/1000</f>
        <v>0</v>
      </c>
      <c r="F1276" s="25" t="n">
        <f aca="false">MAX(-D1276,0)/1000</f>
        <v>0.3685</v>
      </c>
      <c r="G1276" s="23" t="str">
        <f aca="false">IF(E1276&gt;0,"ja","nein")</f>
        <v>nein</v>
      </c>
      <c r="H1276" s="26" t="n">
        <v>24.26</v>
      </c>
      <c r="I1276" s="26" t="n">
        <f aca="false">(H1276/10+IF(N1276=2025,Einstellungen!$B$23,Einstellungen!$C$23))*(1+Einstellungen!$B$10)</f>
        <v>22.83253</v>
      </c>
      <c r="J1276" s="25" t="n">
        <f aca="false">E1276*I1276/100</f>
        <v>0</v>
      </c>
      <c r="K1276" s="25" t="n">
        <f aca="false">E1276*Einstellungen!$B$5/100</f>
        <v>0</v>
      </c>
      <c r="L1276" s="23" t="str">
        <f aca="false">IF(I1276&lt;Einstellungen!$B$5,"ja","nein")</f>
        <v>ja</v>
      </c>
      <c r="M1276" s="23" t="s">
        <v>125</v>
      </c>
      <c r="N1276" s="23" t="n">
        <v>2025</v>
      </c>
      <c r="O1276" s="23" t="n">
        <v>7</v>
      </c>
    </row>
    <row r="1277" customFormat="false" ht="15" hidden="false" customHeight="false" outlineLevel="0" collapsed="false">
      <c r="A1277" s="22" t="n">
        <v>45739</v>
      </c>
      <c r="B1277" s="23" t="s">
        <v>114</v>
      </c>
      <c r="C1277" s="23" t="s">
        <v>124</v>
      </c>
      <c r="D1277" s="24" t="n">
        <v>-1041.7</v>
      </c>
      <c r="E1277" s="25" t="n">
        <f aca="false">MAX(D1277,0)/1000</f>
        <v>0</v>
      </c>
      <c r="F1277" s="25" t="n">
        <f aca="false">MAX(-D1277,0)/1000</f>
        <v>1.0417</v>
      </c>
      <c r="G1277" s="23" t="str">
        <f aca="false">IF(E1277&gt;0,"ja","nein")</f>
        <v>nein</v>
      </c>
      <c r="H1277" s="26" t="n">
        <v>18.99</v>
      </c>
      <c r="I1277" s="26" t="n">
        <f aca="false">(H1277/10+IF(N1277=2025,Einstellungen!$B$23,Einstellungen!$C$23))*(1+Einstellungen!$B$10)</f>
        <v>22.2054</v>
      </c>
      <c r="J1277" s="25" t="n">
        <f aca="false">E1277*I1277/100</f>
        <v>0</v>
      </c>
      <c r="K1277" s="25" t="n">
        <f aca="false">E1277*Einstellungen!$B$5/100</f>
        <v>0</v>
      </c>
      <c r="L1277" s="23" t="str">
        <f aca="false">IF(I1277&lt;Einstellungen!$B$5,"ja","nein")</f>
        <v>ja</v>
      </c>
      <c r="M1277" s="23" t="s">
        <v>125</v>
      </c>
      <c r="N1277" s="23" t="n">
        <v>2025</v>
      </c>
      <c r="O1277" s="23" t="n">
        <v>8</v>
      </c>
    </row>
    <row r="1278" customFormat="false" ht="15" hidden="false" customHeight="false" outlineLevel="0" collapsed="false">
      <c r="A1278" s="22" t="n">
        <v>45739</v>
      </c>
      <c r="B1278" s="23" t="s">
        <v>115</v>
      </c>
      <c r="C1278" s="23" t="s">
        <v>124</v>
      </c>
      <c r="D1278" s="24" t="n">
        <v>-2165.6</v>
      </c>
      <c r="E1278" s="25" t="n">
        <f aca="false">MAX(D1278,0)/1000</f>
        <v>0</v>
      </c>
      <c r="F1278" s="25" t="n">
        <f aca="false">MAX(-D1278,0)/1000</f>
        <v>2.1656</v>
      </c>
      <c r="G1278" s="23" t="str">
        <f aca="false">IF(E1278&gt;0,"ja","nein")</f>
        <v>nein</v>
      </c>
      <c r="H1278" s="26" t="n">
        <v>23.09</v>
      </c>
      <c r="I1278" s="26" t="n">
        <f aca="false">(H1278/10+IF(N1278=2025,Einstellungen!$B$23,Einstellungen!$C$23))*(1+Einstellungen!$B$10)</f>
        <v>22.6933</v>
      </c>
      <c r="J1278" s="25" t="n">
        <f aca="false">E1278*I1278/100</f>
        <v>0</v>
      </c>
      <c r="K1278" s="25" t="n">
        <f aca="false">E1278*Einstellungen!$B$5/100</f>
        <v>0</v>
      </c>
      <c r="L1278" s="23" t="str">
        <f aca="false">IF(I1278&lt;Einstellungen!$B$5,"ja","nein")</f>
        <v>ja</v>
      </c>
      <c r="M1278" s="23" t="s">
        <v>125</v>
      </c>
      <c r="N1278" s="23" t="n">
        <v>2025</v>
      </c>
      <c r="O1278" s="23" t="n">
        <v>9</v>
      </c>
    </row>
    <row r="1279" customFormat="false" ht="15" hidden="false" customHeight="false" outlineLevel="0" collapsed="false">
      <c r="A1279" s="22" t="n">
        <v>45739</v>
      </c>
      <c r="B1279" s="23" t="s">
        <v>116</v>
      </c>
      <c r="C1279" s="23" t="s">
        <v>124</v>
      </c>
      <c r="D1279" s="24" t="n">
        <v>-3566.7</v>
      </c>
      <c r="E1279" s="25" t="n">
        <f aca="false">MAX(D1279,0)/1000</f>
        <v>0</v>
      </c>
      <c r="F1279" s="25" t="n">
        <f aca="false">MAX(-D1279,0)/1000</f>
        <v>3.5667</v>
      </c>
      <c r="G1279" s="23" t="str">
        <f aca="false">IF(E1279&gt;0,"ja","nein")</f>
        <v>nein</v>
      </c>
      <c r="H1279" s="26" t="n">
        <v>13.78</v>
      </c>
      <c r="I1279" s="26" t="n">
        <f aca="false">(H1279/10+IF(N1279=2025,Einstellungen!$B$23,Einstellungen!$C$23))*(1+Einstellungen!$B$10)</f>
        <v>21.58541</v>
      </c>
      <c r="J1279" s="25" t="n">
        <f aca="false">E1279*I1279/100</f>
        <v>0</v>
      </c>
      <c r="K1279" s="25" t="n">
        <f aca="false">E1279*Einstellungen!$B$5/100</f>
        <v>0</v>
      </c>
      <c r="L1279" s="23" t="str">
        <f aca="false">IF(I1279&lt;Einstellungen!$B$5,"ja","nein")</f>
        <v>ja</v>
      </c>
      <c r="M1279" s="23" t="s">
        <v>125</v>
      </c>
      <c r="N1279" s="23" t="n">
        <v>2025</v>
      </c>
      <c r="O1279" s="23" t="n">
        <v>10</v>
      </c>
    </row>
    <row r="1280" customFormat="false" ht="15" hidden="false" customHeight="false" outlineLevel="0" collapsed="false">
      <c r="A1280" s="22" t="n">
        <v>45739</v>
      </c>
      <c r="B1280" s="23" t="s">
        <v>117</v>
      </c>
      <c r="C1280" s="23" t="s">
        <v>124</v>
      </c>
      <c r="D1280" s="24" t="n">
        <v>301.3</v>
      </c>
      <c r="E1280" s="25" t="n">
        <f aca="false">MAX(D1280,0)/1000</f>
        <v>0.3013</v>
      </c>
      <c r="F1280" s="25" t="n">
        <f aca="false">MAX(-D1280,0)/1000</f>
        <v>0</v>
      </c>
      <c r="G1280" s="23" t="str">
        <f aca="false">IF(E1280&gt;0,"ja","nein")</f>
        <v>ja</v>
      </c>
      <c r="H1280" s="26" t="n">
        <v>9.6</v>
      </c>
      <c r="I1280" s="26" t="n">
        <f aca="false">(H1280/10+IF(N1280=2025,Einstellungen!$B$23,Einstellungen!$C$23))*(1+Einstellungen!$B$10)</f>
        <v>21.08799</v>
      </c>
      <c r="J1280" s="25" t="n">
        <f aca="false">E1280*I1280/100</f>
        <v>0.06353811387</v>
      </c>
      <c r="K1280" s="25" t="n">
        <f aca="false">E1280*Einstellungen!$B$5/100</f>
        <v>0.087377</v>
      </c>
      <c r="L1280" s="23" t="str">
        <f aca="false">IF(I1280&lt;Einstellungen!$B$5,"ja","nein")</f>
        <v>ja</v>
      </c>
      <c r="M1280" s="23" t="s">
        <v>125</v>
      </c>
      <c r="N1280" s="23" t="n">
        <v>2025</v>
      </c>
      <c r="O1280" s="23" t="n">
        <v>11</v>
      </c>
    </row>
    <row r="1281" customFormat="false" ht="15" hidden="false" customHeight="false" outlineLevel="0" collapsed="false">
      <c r="A1281" s="22" t="n">
        <v>45739</v>
      </c>
      <c r="B1281" s="23" t="s">
        <v>118</v>
      </c>
      <c r="C1281" s="23" t="s">
        <v>124</v>
      </c>
      <c r="D1281" s="24" t="n">
        <v>894.3</v>
      </c>
      <c r="E1281" s="25" t="n">
        <f aca="false">MAX(D1281,0)/1000</f>
        <v>0.8943</v>
      </c>
      <c r="F1281" s="25" t="n">
        <f aca="false">MAX(-D1281,0)/1000</f>
        <v>0</v>
      </c>
      <c r="G1281" s="23" t="str">
        <f aca="false">IF(E1281&gt;0,"ja","nein")</f>
        <v>ja</v>
      </c>
      <c r="H1281" s="26" t="n">
        <v>13.49</v>
      </c>
      <c r="I1281" s="26" t="n">
        <f aca="false">(H1281/10+IF(N1281=2025,Einstellungen!$B$23,Einstellungen!$C$23))*(1+Einstellungen!$B$10)</f>
        <v>21.5509</v>
      </c>
      <c r="J1281" s="25" t="n">
        <f aca="false">E1281*I1281/100</f>
        <v>0.1927296987</v>
      </c>
      <c r="K1281" s="25" t="n">
        <f aca="false">E1281*Einstellungen!$B$5/100</f>
        <v>0.259347</v>
      </c>
      <c r="L1281" s="23" t="str">
        <f aca="false">IF(I1281&lt;Einstellungen!$B$5,"ja","nein")</f>
        <v>ja</v>
      </c>
      <c r="M1281" s="23" t="s">
        <v>125</v>
      </c>
      <c r="N1281" s="23" t="n">
        <v>2025</v>
      </c>
      <c r="O1281" s="23" t="n">
        <v>12</v>
      </c>
    </row>
    <row r="1282" customFormat="false" ht="15" hidden="false" customHeight="false" outlineLevel="0" collapsed="false">
      <c r="A1282" s="22" t="n">
        <v>45739</v>
      </c>
      <c r="B1282" s="23" t="s">
        <v>119</v>
      </c>
      <c r="C1282" s="23" t="s">
        <v>124</v>
      </c>
      <c r="D1282" s="24" t="n">
        <v>243.6</v>
      </c>
      <c r="E1282" s="25" t="n">
        <f aca="false">MAX(D1282,0)/1000</f>
        <v>0.2436</v>
      </c>
      <c r="F1282" s="25" t="n">
        <f aca="false">MAX(-D1282,0)/1000</f>
        <v>0</v>
      </c>
      <c r="G1282" s="23" t="str">
        <f aca="false">IF(E1282&gt;0,"ja","nein")</f>
        <v>ja</v>
      </c>
      <c r="H1282" s="26" t="n">
        <v>5.01</v>
      </c>
      <c r="I1282" s="26" t="n">
        <f aca="false">(H1282/10+IF(N1282=2025,Einstellungen!$B$23,Einstellungen!$C$23))*(1+Einstellungen!$B$10)</f>
        <v>20.54178</v>
      </c>
      <c r="J1282" s="25" t="n">
        <f aca="false">E1282*I1282/100</f>
        <v>0.05003977608</v>
      </c>
      <c r="K1282" s="25" t="n">
        <f aca="false">E1282*Einstellungen!$B$5/100</f>
        <v>0.070644</v>
      </c>
      <c r="L1282" s="23" t="str">
        <f aca="false">IF(I1282&lt;Einstellungen!$B$5,"ja","nein")</f>
        <v>ja</v>
      </c>
      <c r="M1282" s="23" t="s">
        <v>125</v>
      </c>
      <c r="N1282" s="23" t="n">
        <v>2025</v>
      </c>
      <c r="O1282" s="23" t="n">
        <v>13</v>
      </c>
    </row>
    <row r="1283" customFormat="false" ht="15" hidden="false" customHeight="false" outlineLevel="0" collapsed="false">
      <c r="A1283" s="22" t="n">
        <v>45739</v>
      </c>
      <c r="B1283" s="23" t="s">
        <v>120</v>
      </c>
      <c r="C1283" s="23" t="s">
        <v>124</v>
      </c>
      <c r="D1283" s="24" t="n">
        <v>238.9</v>
      </c>
      <c r="E1283" s="25" t="n">
        <f aca="false">MAX(D1283,0)/1000</f>
        <v>0.2389</v>
      </c>
      <c r="F1283" s="25" t="n">
        <f aca="false">MAX(-D1283,0)/1000</f>
        <v>0</v>
      </c>
      <c r="G1283" s="23" t="str">
        <f aca="false">IF(E1283&gt;0,"ja","nein")</f>
        <v>ja</v>
      </c>
      <c r="H1283" s="26" t="n">
        <v>11.46</v>
      </c>
      <c r="I1283" s="26" t="n">
        <f aca="false">(H1283/10+IF(N1283=2025,Einstellungen!$B$23,Einstellungen!$C$23))*(1+Einstellungen!$B$10)</f>
        <v>21.30933</v>
      </c>
      <c r="J1283" s="25" t="n">
        <f aca="false">E1283*I1283/100</f>
        <v>0.05090798937</v>
      </c>
      <c r="K1283" s="25" t="n">
        <f aca="false">E1283*Einstellungen!$B$5/100</f>
        <v>0.069281</v>
      </c>
      <c r="L1283" s="23" t="str">
        <f aca="false">IF(I1283&lt;Einstellungen!$B$5,"ja","nein")</f>
        <v>ja</v>
      </c>
      <c r="M1283" s="23" t="s">
        <v>125</v>
      </c>
      <c r="N1283" s="23" t="n">
        <v>2025</v>
      </c>
      <c r="O1283" s="23" t="n">
        <v>14</v>
      </c>
    </row>
    <row r="1284" customFormat="false" ht="15" hidden="false" customHeight="false" outlineLevel="0" collapsed="false">
      <c r="A1284" s="22" t="n">
        <v>45739</v>
      </c>
      <c r="B1284" s="23" t="s">
        <v>104</v>
      </c>
      <c r="C1284" s="23" t="s">
        <v>124</v>
      </c>
      <c r="D1284" s="24" t="n">
        <v>49.7</v>
      </c>
      <c r="E1284" s="25" t="n">
        <f aca="false">MAX(D1284,0)/1000</f>
        <v>0.0497</v>
      </c>
      <c r="F1284" s="25" t="n">
        <f aca="false">MAX(-D1284,0)/1000</f>
        <v>0</v>
      </c>
      <c r="G1284" s="23" t="str">
        <f aca="false">IF(E1284&gt;0,"ja","nein")</f>
        <v>ja</v>
      </c>
      <c r="H1284" s="26" t="n">
        <v>42.5</v>
      </c>
      <c r="I1284" s="26" t="n">
        <f aca="false">(H1284/10+IF(N1284=2025,Einstellungen!$B$23,Einstellungen!$C$23))*(1+Einstellungen!$B$10)</f>
        <v>25.00309</v>
      </c>
      <c r="J1284" s="25" t="n">
        <f aca="false">E1284*I1284/100</f>
        <v>0.01242653573</v>
      </c>
      <c r="K1284" s="25" t="n">
        <f aca="false">E1284*Einstellungen!$B$5/100</f>
        <v>0.014413</v>
      </c>
      <c r="L1284" s="23" t="str">
        <f aca="false">IF(I1284&lt;Einstellungen!$B$5,"ja","nein")</f>
        <v>ja</v>
      </c>
      <c r="M1284" s="23" t="s">
        <v>125</v>
      </c>
      <c r="N1284" s="23" t="n">
        <v>2025</v>
      </c>
      <c r="O1284" s="23" t="n">
        <v>15</v>
      </c>
    </row>
    <row r="1285" customFormat="false" ht="15" hidden="false" customHeight="false" outlineLevel="0" collapsed="false">
      <c r="A1285" s="22" t="n">
        <v>45739</v>
      </c>
      <c r="B1285" s="23" t="s">
        <v>105</v>
      </c>
      <c r="C1285" s="23" t="s">
        <v>124</v>
      </c>
      <c r="D1285" s="24" t="n">
        <v>270.6</v>
      </c>
      <c r="E1285" s="25" t="n">
        <f aca="false">MAX(D1285,0)/1000</f>
        <v>0.2706</v>
      </c>
      <c r="F1285" s="25" t="n">
        <f aca="false">MAX(-D1285,0)/1000</f>
        <v>0</v>
      </c>
      <c r="G1285" s="23" t="str">
        <f aca="false">IF(E1285&gt;0,"ja","nein")</f>
        <v>ja</v>
      </c>
      <c r="H1285" s="26" t="n">
        <v>84.42</v>
      </c>
      <c r="I1285" s="26" t="n">
        <f aca="false">(H1285/10+IF(N1285=2025,Einstellungen!$B$23,Einstellungen!$C$23))*(1+Einstellungen!$B$10)</f>
        <v>29.99157</v>
      </c>
      <c r="J1285" s="25" t="n">
        <f aca="false">E1285*I1285/100</f>
        <v>0.08115718842</v>
      </c>
      <c r="K1285" s="25" t="n">
        <f aca="false">E1285*Einstellungen!$B$5/100</f>
        <v>0.078474</v>
      </c>
      <c r="L1285" s="23" t="str">
        <f aca="false">IF(I1285&lt;Einstellungen!$B$5,"ja","nein")</f>
        <v>nein</v>
      </c>
      <c r="M1285" s="23" t="s">
        <v>125</v>
      </c>
      <c r="N1285" s="23" t="n">
        <v>2025</v>
      </c>
      <c r="O1285" s="23" t="n">
        <v>16</v>
      </c>
    </row>
    <row r="1286" customFormat="false" ht="15" hidden="false" customHeight="false" outlineLevel="0" collapsed="false">
      <c r="A1286" s="22" t="n">
        <v>45739</v>
      </c>
      <c r="B1286" s="23" t="s">
        <v>97</v>
      </c>
      <c r="C1286" s="23" t="s">
        <v>124</v>
      </c>
      <c r="D1286" s="24" t="n">
        <v>363</v>
      </c>
      <c r="E1286" s="25" t="n">
        <f aca="false">MAX(D1286,0)/1000</f>
        <v>0.363</v>
      </c>
      <c r="F1286" s="25" t="n">
        <f aca="false">MAX(-D1286,0)/1000</f>
        <v>0</v>
      </c>
      <c r="G1286" s="23" t="str">
        <f aca="false">IF(E1286&gt;0,"ja","nein")</f>
        <v>ja</v>
      </c>
      <c r="H1286" s="26" t="n">
        <v>124.23</v>
      </c>
      <c r="I1286" s="26" t="n">
        <f aca="false">(H1286/10+IF(N1286=2025,Einstellungen!$B$23,Einstellungen!$C$23))*(1+Einstellungen!$B$10)</f>
        <v>34.72896</v>
      </c>
      <c r="J1286" s="25" t="n">
        <f aca="false">E1286*I1286/100</f>
        <v>0.1260661248</v>
      </c>
      <c r="K1286" s="25" t="n">
        <f aca="false">E1286*Einstellungen!$B$5/100</f>
        <v>0.10527</v>
      </c>
      <c r="L1286" s="23" t="str">
        <f aca="false">IF(I1286&lt;Einstellungen!$B$5,"ja","nein")</f>
        <v>nein</v>
      </c>
      <c r="M1286" s="23" t="s">
        <v>125</v>
      </c>
      <c r="N1286" s="23" t="n">
        <v>2025</v>
      </c>
      <c r="O1286" s="23" t="n">
        <v>17</v>
      </c>
    </row>
    <row r="1287" customFormat="false" ht="15" hidden="false" customHeight="false" outlineLevel="0" collapsed="false">
      <c r="A1287" s="22" t="n">
        <v>45739</v>
      </c>
      <c r="B1287" s="23" t="s">
        <v>99</v>
      </c>
      <c r="C1287" s="23" t="s">
        <v>124</v>
      </c>
      <c r="D1287" s="24" t="n">
        <v>575.5</v>
      </c>
      <c r="E1287" s="25" t="n">
        <f aca="false">MAX(D1287,0)/1000</f>
        <v>0.5755</v>
      </c>
      <c r="F1287" s="25" t="n">
        <f aca="false">MAX(-D1287,0)/1000</f>
        <v>0</v>
      </c>
      <c r="G1287" s="23" t="str">
        <f aca="false">IF(E1287&gt;0,"ja","nein")</f>
        <v>ja</v>
      </c>
      <c r="H1287" s="26" t="n">
        <v>140</v>
      </c>
      <c r="I1287" s="26" t="n">
        <f aca="false">(H1287/10+IF(N1287=2025,Einstellungen!$B$23,Einstellungen!$C$23))*(1+Einstellungen!$B$10)</f>
        <v>36.60559</v>
      </c>
      <c r="J1287" s="25" t="n">
        <f aca="false">E1287*I1287/100</f>
        <v>0.21066517045</v>
      </c>
      <c r="K1287" s="25" t="n">
        <f aca="false">E1287*Einstellungen!$B$5/100</f>
        <v>0.166895</v>
      </c>
      <c r="L1287" s="23" t="str">
        <f aca="false">IF(I1287&lt;Einstellungen!$B$5,"ja","nein")</f>
        <v>nein</v>
      </c>
      <c r="M1287" s="23" t="s">
        <v>125</v>
      </c>
      <c r="N1287" s="23" t="n">
        <v>2025</v>
      </c>
      <c r="O1287" s="23" t="n">
        <v>18</v>
      </c>
    </row>
    <row r="1288" customFormat="false" ht="15" hidden="false" customHeight="false" outlineLevel="0" collapsed="false">
      <c r="A1288" s="22" t="n">
        <v>45739</v>
      </c>
      <c r="B1288" s="23" t="s">
        <v>100</v>
      </c>
      <c r="C1288" s="23" t="s">
        <v>124</v>
      </c>
      <c r="D1288" s="24" t="n">
        <v>574.4</v>
      </c>
      <c r="E1288" s="25" t="n">
        <f aca="false">MAX(D1288,0)/1000</f>
        <v>0.5744</v>
      </c>
      <c r="F1288" s="25" t="n">
        <f aca="false">MAX(-D1288,0)/1000</f>
        <v>0</v>
      </c>
      <c r="G1288" s="23" t="str">
        <f aca="false">IF(E1288&gt;0,"ja","nein")</f>
        <v>ja</v>
      </c>
      <c r="H1288" s="26" t="n">
        <v>142.51</v>
      </c>
      <c r="I1288" s="26" t="n">
        <f aca="false">(H1288/10+IF(N1288=2025,Einstellungen!$B$23,Einstellungen!$C$23))*(1+Einstellungen!$B$10)</f>
        <v>36.90428</v>
      </c>
      <c r="J1288" s="25" t="n">
        <f aca="false">E1288*I1288/100</f>
        <v>0.21197818432</v>
      </c>
      <c r="K1288" s="25" t="n">
        <f aca="false">E1288*Einstellungen!$B$5/100</f>
        <v>0.166576</v>
      </c>
      <c r="L1288" s="23" t="str">
        <f aca="false">IF(I1288&lt;Einstellungen!$B$5,"ja","nein")</f>
        <v>nein</v>
      </c>
      <c r="M1288" s="23" t="s">
        <v>125</v>
      </c>
      <c r="N1288" s="23" t="n">
        <v>2025</v>
      </c>
      <c r="O1288" s="23" t="n">
        <v>19</v>
      </c>
    </row>
    <row r="1289" customFormat="false" ht="15" hidden="false" customHeight="false" outlineLevel="0" collapsed="false">
      <c r="A1289" s="22" t="n">
        <v>45739</v>
      </c>
      <c r="B1289" s="23" t="s">
        <v>92</v>
      </c>
      <c r="C1289" s="23" t="s">
        <v>124</v>
      </c>
      <c r="D1289" s="24" t="n">
        <v>502.1</v>
      </c>
      <c r="E1289" s="25" t="n">
        <f aca="false">MAX(D1289,0)/1000</f>
        <v>0.5021</v>
      </c>
      <c r="F1289" s="25" t="n">
        <f aca="false">MAX(-D1289,0)/1000</f>
        <v>0</v>
      </c>
      <c r="G1289" s="23" t="str">
        <f aca="false">IF(E1289&gt;0,"ja","nein")</f>
        <v>ja</v>
      </c>
      <c r="H1289" s="26" t="n">
        <v>140.58</v>
      </c>
      <c r="I1289" s="26" t="n">
        <f aca="false">(H1289/10+IF(N1289=2025,Einstellungen!$B$23,Einstellungen!$C$23))*(1+Einstellungen!$B$10)</f>
        <v>36.67461</v>
      </c>
      <c r="J1289" s="25" t="n">
        <f aca="false">E1289*I1289/100</f>
        <v>0.18414321681</v>
      </c>
      <c r="K1289" s="25" t="n">
        <f aca="false">E1289*Einstellungen!$B$5/100</f>
        <v>0.145609</v>
      </c>
      <c r="L1289" s="23" t="str">
        <f aca="false">IF(I1289&lt;Einstellungen!$B$5,"ja","nein")</f>
        <v>nein</v>
      </c>
      <c r="M1289" s="23" t="s">
        <v>125</v>
      </c>
      <c r="N1289" s="23" t="n">
        <v>2025</v>
      </c>
      <c r="O1289" s="23" t="n">
        <v>20</v>
      </c>
    </row>
    <row r="1290" customFormat="false" ht="15" hidden="false" customHeight="false" outlineLevel="0" collapsed="false">
      <c r="A1290" s="22" t="n">
        <v>45739</v>
      </c>
      <c r="B1290" s="23" t="s">
        <v>95</v>
      </c>
      <c r="C1290" s="23" t="s">
        <v>124</v>
      </c>
      <c r="D1290" s="24" t="n">
        <v>478</v>
      </c>
      <c r="E1290" s="25" t="n">
        <f aca="false">MAX(D1290,0)/1000</f>
        <v>0.478</v>
      </c>
      <c r="F1290" s="25" t="n">
        <f aca="false">MAX(-D1290,0)/1000</f>
        <v>0</v>
      </c>
      <c r="G1290" s="23" t="str">
        <f aca="false">IF(E1290&gt;0,"ja","nein")</f>
        <v>ja</v>
      </c>
      <c r="H1290" s="26" t="n">
        <v>130</v>
      </c>
      <c r="I1290" s="26" t="n">
        <f aca="false">(H1290/10+IF(N1290=2025,Einstellungen!$B$23,Einstellungen!$C$23))*(1+Einstellungen!$B$10)</f>
        <v>35.41559</v>
      </c>
      <c r="J1290" s="25" t="n">
        <f aca="false">E1290*I1290/100</f>
        <v>0.1692865202</v>
      </c>
      <c r="K1290" s="25" t="n">
        <f aca="false">E1290*Einstellungen!$B$5/100</f>
        <v>0.13862</v>
      </c>
      <c r="L1290" s="23" t="str">
        <f aca="false">IF(I1290&lt;Einstellungen!$B$5,"ja","nein")</f>
        <v>nein</v>
      </c>
      <c r="M1290" s="23" t="s">
        <v>125</v>
      </c>
      <c r="N1290" s="23" t="n">
        <v>2025</v>
      </c>
      <c r="O1290" s="23" t="n">
        <v>21</v>
      </c>
    </row>
    <row r="1291" customFormat="false" ht="15" hidden="false" customHeight="false" outlineLevel="0" collapsed="false">
      <c r="A1291" s="22" t="n">
        <v>45739</v>
      </c>
      <c r="B1291" s="23" t="s">
        <v>96</v>
      </c>
      <c r="C1291" s="23" t="s">
        <v>124</v>
      </c>
      <c r="D1291" s="24" t="n">
        <v>409.7</v>
      </c>
      <c r="E1291" s="25" t="n">
        <f aca="false">MAX(D1291,0)/1000</f>
        <v>0.4097</v>
      </c>
      <c r="F1291" s="25" t="n">
        <f aca="false">MAX(-D1291,0)/1000</f>
        <v>0</v>
      </c>
      <c r="G1291" s="23" t="str">
        <f aca="false">IF(E1291&gt;0,"ja","nein")</f>
        <v>ja</v>
      </c>
      <c r="H1291" s="26" t="n">
        <v>126.47</v>
      </c>
      <c r="I1291" s="26" t="n">
        <f aca="false">(H1291/10+IF(N1291=2025,Einstellungen!$B$23,Einstellungen!$C$23))*(1+Einstellungen!$B$10)</f>
        <v>34.99552</v>
      </c>
      <c r="J1291" s="25" t="n">
        <f aca="false">E1291*I1291/100</f>
        <v>0.14337664544</v>
      </c>
      <c r="K1291" s="25" t="n">
        <f aca="false">E1291*Einstellungen!$B$5/100</f>
        <v>0.118813</v>
      </c>
      <c r="L1291" s="23" t="str">
        <f aca="false">IF(I1291&lt;Einstellungen!$B$5,"ja","nein")</f>
        <v>nein</v>
      </c>
      <c r="M1291" s="23" t="s">
        <v>125</v>
      </c>
      <c r="N1291" s="23" t="n">
        <v>2025</v>
      </c>
      <c r="O1291" s="23" t="n">
        <v>22</v>
      </c>
    </row>
    <row r="1292" customFormat="false" ht="15" hidden="false" customHeight="false" outlineLevel="0" collapsed="false">
      <c r="A1292" s="22" t="n">
        <v>45739</v>
      </c>
      <c r="B1292" s="23" t="s">
        <v>101</v>
      </c>
      <c r="C1292" s="23" t="s">
        <v>124</v>
      </c>
      <c r="D1292" s="24" t="n">
        <v>397.5</v>
      </c>
      <c r="E1292" s="25" t="n">
        <f aca="false">MAX(D1292,0)/1000</f>
        <v>0.3975</v>
      </c>
      <c r="F1292" s="25" t="n">
        <f aca="false">MAX(-D1292,0)/1000</f>
        <v>0</v>
      </c>
      <c r="G1292" s="23" t="str">
        <f aca="false">IF(E1292&gt;0,"ja","nein")</f>
        <v>ja</v>
      </c>
      <c r="H1292" s="26" t="n">
        <v>114.24</v>
      </c>
      <c r="I1292" s="26" t="n">
        <f aca="false">(H1292/10+IF(N1292=2025,Einstellungen!$B$23,Einstellungen!$C$23))*(1+Einstellungen!$B$10)</f>
        <v>33.54015</v>
      </c>
      <c r="J1292" s="25" t="n">
        <f aca="false">E1292*I1292/100</f>
        <v>0.13332209625</v>
      </c>
      <c r="K1292" s="25" t="n">
        <f aca="false">E1292*Einstellungen!$B$5/100</f>
        <v>0.115275</v>
      </c>
      <c r="L1292" s="23" t="str">
        <f aca="false">IF(I1292&lt;Einstellungen!$B$5,"ja","nein")</f>
        <v>nein</v>
      </c>
      <c r="M1292" s="23" t="s">
        <v>125</v>
      </c>
      <c r="N1292" s="23" t="n">
        <v>2025</v>
      </c>
      <c r="O1292" s="23" t="n">
        <v>23</v>
      </c>
    </row>
    <row r="1293" customFormat="false" ht="15" hidden="false" customHeight="false" outlineLevel="0" collapsed="false">
      <c r="A1293" s="22" t="n">
        <v>45740</v>
      </c>
      <c r="B1293" s="23" t="s">
        <v>102</v>
      </c>
      <c r="C1293" s="23" t="s">
        <v>93</v>
      </c>
      <c r="D1293" s="24" t="n">
        <v>348.3</v>
      </c>
      <c r="E1293" s="25" t="n">
        <f aca="false">MAX(D1293,0)/1000</f>
        <v>0.3483</v>
      </c>
      <c r="F1293" s="25" t="n">
        <f aca="false">MAX(-D1293,0)/1000</f>
        <v>0</v>
      </c>
      <c r="G1293" s="23" t="str">
        <f aca="false">IF(E1293&gt;0,"ja","nein")</f>
        <v>ja</v>
      </c>
      <c r="H1293" s="26" t="n">
        <v>110.45</v>
      </c>
      <c r="I1293" s="26" t="n">
        <f aca="false">(H1293/10+IF(N1293=2025,Einstellungen!$B$23,Einstellungen!$C$23))*(1+Einstellungen!$B$10)</f>
        <v>33.08914</v>
      </c>
      <c r="J1293" s="25" t="n">
        <f aca="false">E1293*I1293/100</f>
        <v>0.11524947462</v>
      </c>
      <c r="K1293" s="25" t="n">
        <f aca="false">E1293*Einstellungen!$B$5/100</f>
        <v>0.101007</v>
      </c>
      <c r="L1293" s="23" t="str">
        <f aca="false">IF(I1293&lt;Einstellungen!$B$5,"ja","nein")</f>
        <v>nein</v>
      </c>
      <c r="M1293" s="23" t="s">
        <v>125</v>
      </c>
      <c r="N1293" s="23" t="n">
        <v>2025</v>
      </c>
      <c r="O1293" s="23" t="n">
        <v>0</v>
      </c>
    </row>
    <row r="1294" customFormat="false" ht="15" hidden="false" customHeight="false" outlineLevel="0" collapsed="false">
      <c r="A1294" s="22" t="n">
        <v>45740</v>
      </c>
      <c r="B1294" s="23" t="s">
        <v>107</v>
      </c>
      <c r="C1294" s="23" t="s">
        <v>93</v>
      </c>
      <c r="D1294" s="24" t="n">
        <v>174.5</v>
      </c>
      <c r="E1294" s="25" t="n">
        <f aca="false">MAX(D1294,0)/1000</f>
        <v>0.1745</v>
      </c>
      <c r="F1294" s="25" t="n">
        <f aca="false">MAX(-D1294,0)/1000</f>
        <v>0</v>
      </c>
      <c r="G1294" s="23" t="str">
        <f aca="false">IF(E1294&gt;0,"ja","nein")</f>
        <v>ja</v>
      </c>
      <c r="H1294" s="26" t="n">
        <v>107.29</v>
      </c>
      <c r="I1294" s="26" t="n">
        <f aca="false">(H1294/10+IF(N1294=2025,Einstellungen!$B$23,Einstellungen!$C$23))*(1+Einstellungen!$B$10)</f>
        <v>32.7131</v>
      </c>
      <c r="J1294" s="25" t="n">
        <f aca="false">E1294*I1294/100</f>
        <v>0.0570843595</v>
      </c>
      <c r="K1294" s="25" t="n">
        <f aca="false">E1294*Einstellungen!$B$5/100</f>
        <v>0.050605</v>
      </c>
      <c r="L1294" s="23" t="str">
        <f aca="false">IF(I1294&lt;Einstellungen!$B$5,"ja","nein")</f>
        <v>nein</v>
      </c>
      <c r="M1294" s="23" t="s">
        <v>125</v>
      </c>
      <c r="N1294" s="23" t="n">
        <v>2025</v>
      </c>
      <c r="O1294" s="23" t="n">
        <v>1</v>
      </c>
    </row>
    <row r="1295" customFormat="false" ht="15" hidden="false" customHeight="false" outlineLevel="0" collapsed="false">
      <c r="A1295" s="22" t="n">
        <v>45740</v>
      </c>
      <c r="B1295" s="23" t="s">
        <v>108</v>
      </c>
      <c r="C1295" s="23" t="s">
        <v>93</v>
      </c>
      <c r="D1295" s="24" t="n">
        <v>126.5</v>
      </c>
      <c r="E1295" s="25" t="n">
        <f aca="false">MAX(D1295,0)/1000</f>
        <v>0.1265</v>
      </c>
      <c r="F1295" s="25" t="n">
        <f aca="false">MAX(-D1295,0)/1000</f>
        <v>0</v>
      </c>
      <c r="G1295" s="23" t="str">
        <f aca="false">IF(E1295&gt;0,"ja","nein")</f>
        <v>ja</v>
      </c>
      <c r="H1295" s="26" t="n">
        <v>101.91</v>
      </c>
      <c r="I1295" s="26" t="n">
        <f aca="false">(H1295/10+IF(N1295=2025,Einstellungen!$B$23,Einstellungen!$C$23))*(1+Einstellungen!$B$10)</f>
        <v>32.07288</v>
      </c>
      <c r="J1295" s="25" t="n">
        <f aca="false">E1295*I1295/100</f>
        <v>0.0405721932</v>
      </c>
      <c r="K1295" s="25" t="n">
        <f aca="false">E1295*Einstellungen!$B$5/100</f>
        <v>0.036685</v>
      </c>
      <c r="L1295" s="23" t="str">
        <f aca="false">IF(I1295&lt;Einstellungen!$B$5,"ja","nein")</f>
        <v>nein</v>
      </c>
      <c r="M1295" s="23" t="s">
        <v>125</v>
      </c>
      <c r="N1295" s="23" t="n">
        <v>2025</v>
      </c>
      <c r="O1295" s="23" t="n">
        <v>2</v>
      </c>
    </row>
    <row r="1296" customFormat="false" ht="15" hidden="false" customHeight="false" outlineLevel="0" collapsed="false">
      <c r="A1296" s="22" t="n">
        <v>45740</v>
      </c>
      <c r="B1296" s="23" t="s">
        <v>109</v>
      </c>
      <c r="C1296" s="23" t="s">
        <v>93</v>
      </c>
      <c r="D1296" s="24" t="n">
        <v>128.6</v>
      </c>
      <c r="E1296" s="25" t="n">
        <f aca="false">MAX(D1296,0)/1000</f>
        <v>0.1286</v>
      </c>
      <c r="F1296" s="25" t="n">
        <f aca="false">MAX(-D1296,0)/1000</f>
        <v>0</v>
      </c>
      <c r="G1296" s="23" t="str">
        <f aca="false">IF(E1296&gt;0,"ja","nein")</f>
        <v>ja</v>
      </c>
      <c r="H1296" s="26" t="n">
        <v>98.94</v>
      </c>
      <c r="I1296" s="26" t="n">
        <f aca="false">(H1296/10+IF(N1296=2025,Einstellungen!$B$23,Einstellungen!$C$23))*(1+Einstellungen!$B$10)</f>
        <v>31.71945</v>
      </c>
      <c r="J1296" s="25" t="n">
        <f aca="false">E1296*I1296/100</f>
        <v>0.0407912127</v>
      </c>
      <c r="K1296" s="25" t="n">
        <f aca="false">E1296*Einstellungen!$B$5/100</f>
        <v>0.037294</v>
      </c>
      <c r="L1296" s="23" t="str">
        <f aca="false">IF(I1296&lt;Einstellungen!$B$5,"ja","nein")</f>
        <v>nein</v>
      </c>
      <c r="M1296" s="23" t="s">
        <v>125</v>
      </c>
      <c r="N1296" s="23" t="n">
        <v>2025</v>
      </c>
      <c r="O1296" s="23" t="n">
        <v>3</v>
      </c>
    </row>
    <row r="1297" customFormat="false" ht="15" hidden="false" customHeight="false" outlineLevel="0" collapsed="false">
      <c r="A1297" s="22" t="n">
        <v>45740</v>
      </c>
      <c r="B1297" s="23" t="s">
        <v>110</v>
      </c>
      <c r="C1297" s="23" t="s">
        <v>93</v>
      </c>
      <c r="D1297" s="24" t="n">
        <v>234</v>
      </c>
      <c r="E1297" s="25" t="n">
        <f aca="false">MAX(D1297,0)/1000</f>
        <v>0.234</v>
      </c>
      <c r="F1297" s="25" t="n">
        <f aca="false">MAX(-D1297,0)/1000</f>
        <v>0</v>
      </c>
      <c r="G1297" s="23" t="str">
        <f aca="false">IF(E1297&gt;0,"ja","nein")</f>
        <v>ja</v>
      </c>
      <c r="H1297" s="26" t="n">
        <v>101.99</v>
      </c>
      <c r="I1297" s="26" t="n">
        <f aca="false">(H1297/10+IF(N1297=2025,Einstellungen!$B$23,Einstellungen!$C$23))*(1+Einstellungen!$B$10)</f>
        <v>32.0824</v>
      </c>
      <c r="J1297" s="25" t="n">
        <f aca="false">E1297*I1297/100</f>
        <v>0.075072816</v>
      </c>
      <c r="K1297" s="25" t="n">
        <f aca="false">E1297*Einstellungen!$B$5/100</f>
        <v>0.06786</v>
      </c>
      <c r="L1297" s="23" t="str">
        <f aca="false">IF(I1297&lt;Einstellungen!$B$5,"ja","nein")</f>
        <v>nein</v>
      </c>
      <c r="M1297" s="23" t="s">
        <v>125</v>
      </c>
      <c r="N1297" s="23" t="n">
        <v>2025</v>
      </c>
      <c r="O1297" s="23" t="n">
        <v>4</v>
      </c>
    </row>
    <row r="1298" customFormat="false" ht="15" hidden="false" customHeight="false" outlineLevel="0" collapsed="false">
      <c r="A1298" s="22" t="n">
        <v>45740</v>
      </c>
      <c r="B1298" s="23" t="s">
        <v>111</v>
      </c>
      <c r="C1298" s="23" t="s">
        <v>93</v>
      </c>
      <c r="D1298" s="24" t="n">
        <v>206.4</v>
      </c>
      <c r="E1298" s="25" t="n">
        <f aca="false">MAX(D1298,0)/1000</f>
        <v>0.2064</v>
      </c>
      <c r="F1298" s="25" t="n">
        <f aca="false">MAX(-D1298,0)/1000</f>
        <v>0</v>
      </c>
      <c r="G1298" s="23" t="str">
        <f aca="false">IF(E1298&gt;0,"ja","nein")</f>
        <v>ja</v>
      </c>
      <c r="H1298" s="26" t="n">
        <v>119.82</v>
      </c>
      <c r="I1298" s="26" t="n">
        <f aca="false">(H1298/10+IF(N1298=2025,Einstellungen!$B$23,Einstellungen!$C$23))*(1+Einstellungen!$B$10)</f>
        <v>34.20417</v>
      </c>
      <c r="J1298" s="25" t="n">
        <f aca="false">E1298*I1298/100</f>
        <v>0.07059740688</v>
      </c>
      <c r="K1298" s="25" t="n">
        <f aca="false">E1298*Einstellungen!$B$5/100</f>
        <v>0.059856</v>
      </c>
      <c r="L1298" s="23" t="str">
        <f aca="false">IF(I1298&lt;Einstellungen!$B$5,"ja","nein")</f>
        <v>nein</v>
      </c>
      <c r="M1298" s="23" t="s">
        <v>125</v>
      </c>
      <c r="N1298" s="23" t="n">
        <v>2025</v>
      </c>
      <c r="O1298" s="23" t="n">
        <v>5</v>
      </c>
    </row>
    <row r="1299" customFormat="false" ht="15" hidden="false" customHeight="false" outlineLevel="0" collapsed="false">
      <c r="A1299" s="22" t="n">
        <v>45740</v>
      </c>
      <c r="B1299" s="23" t="s">
        <v>112</v>
      </c>
      <c r="C1299" s="23" t="s">
        <v>93</v>
      </c>
      <c r="D1299" s="24" t="n">
        <v>223.3</v>
      </c>
      <c r="E1299" s="25" t="n">
        <f aca="false">MAX(D1299,0)/1000</f>
        <v>0.2233</v>
      </c>
      <c r="F1299" s="25" t="n">
        <f aca="false">MAX(-D1299,0)/1000</f>
        <v>0</v>
      </c>
      <c r="G1299" s="23" t="str">
        <f aca="false">IF(E1299&gt;0,"ja","nein")</f>
        <v>ja</v>
      </c>
      <c r="H1299" s="26" t="n">
        <v>141.5</v>
      </c>
      <c r="I1299" s="26" t="n">
        <f aca="false">(H1299/10+IF(N1299=2025,Einstellungen!$B$23,Einstellungen!$C$23))*(1+Einstellungen!$B$10)</f>
        <v>36.78409</v>
      </c>
      <c r="J1299" s="25" t="n">
        <f aca="false">E1299*I1299/100</f>
        <v>0.08213887297</v>
      </c>
      <c r="K1299" s="25" t="n">
        <f aca="false">E1299*Einstellungen!$B$5/100</f>
        <v>0.064757</v>
      </c>
      <c r="L1299" s="23" t="str">
        <f aca="false">IF(I1299&lt;Einstellungen!$B$5,"ja","nein")</f>
        <v>nein</v>
      </c>
      <c r="M1299" s="23" t="s">
        <v>125</v>
      </c>
      <c r="N1299" s="23" t="n">
        <v>2025</v>
      </c>
      <c r="O1299" s="23" t="n">
        <v>6</v>
      </c>
    </row>
    <row r="1300" customFormat="false" ht="15" hidden="false" customHeight="false" outlineLevel="0" collapsed="false">
      <c r="A1300" s="22" t="n">
        <v>45740</v>
      </c>
      <c r="B1300" s="23" t="s">
        <v>113</v>
      </c>
      <c r="C1300" s="23" t="s">
        <v>93</v>
      </c>
      <c r="D1300" s="24" t="n">
        <v>458.2</v>
      </c>
      <c r="E1300" s="25" t="n">
        <f aca="false">MAX(D1300,0)/1000</f>
        <v>0.4582</v>
      </c>
      <c r="F1300" s="25" t="n">
        <f aca="false">MAX(-D1300,0)/1000</f>
        <v>0</v>
      </c>
      <c r="G1300" s="23" t="str">
        <f aca="false">IF(E1300&gt;0,"ja","nein")</f>
        <v>ja</v>
      </c>
      <c r="H1300" s="26" t="n">
        <v>164.28</v>
      </c>
      <c r="I1300" s="26" t="n">
        <f aca="false">(H1300/10+IF(N1300=2025,Einstellungen!$B$23,Einstellungen!$C$23))*(1+Einstellungen!$B$10)</f>
        <v>39.49491</v>
      </c>
      <c r="J1300" s="25" t="n">
        <f aca="false">E1300*I1300/100</f>
        <v>0.18096567762</v>
      </c>
      <c r="K1300" s="25" t="n">
        <f aca="false">E1300*Einstellungen!$B$5/100</f>
        <v>0.132878</v>
      </c>
      <c r="L1300" s="23" t="str">
        <f aca="false">IF(I1300&lt;Einstellungen!$B$5,"ja","nein")</f>
        <v>nein</v>
      </c>
      <c r="M1300" s="23" t="s">
        <v>125</v>
      </c>
      <c r="N1300" s="23" t="n">
        <v>2025</v>
      </c>
      <c r="O1300" s="23" t="n">
        <v>7</v>
      </c>
    </row>
    <row r="1301" customFormat="false" ht="15" hidden="false" customHeight="false" outlineLevel="0" collapsed="false">
      <c r="A1301" s="22" t="n">
        <v>45740</v>
      </c>
      <c r="B1301" s="23" t="s">
        <v>114</v>
      </c>
      <c r="C1301" s="23" t="s">
        <v>93</v>
      </c>
      <c r="D1301" s="24" t="n">
        <v>487</v>
      </c>
      <c r="E1301" s="25" t="n">
        <f aca="false">MAX(D1301,0)/1000</f>
        <v>0.487</v>
      </c>
      <c r="F1301" s="25" t="n">
        <f aca="false">MAX(-D1301,0)/1000</f>
        <v>0</v>
      </c>
      <c r="G1301" s="23" t="str">
        <f aca="false">IF(E1301&gt;0,"ja","nein")</f>
        <v>ja</v>
      </c>
      <c r="H1301" s="26" t="n">
        <v>161.86</v>
      </c>
      <c r="I1301" s="26" t="n">
        <f aca="false">(H1301/10+IF(N1301=2025,Einstellungen!$B$23,Einstellungen!$C$23))*(1+Einstellungen!$B$10)</f>
        <v>39.20693</v>
      </c>
      <c r="J1301" s="25" t="n">
        <f aca="false">E1301*I1301/100</f>
        <v>0.1909377491</v>
      </c>
      <c r="K1301" s="25" t="n">
        <f aca="false">E1301*Einstellungen!$B$5/100</f>
        <v>0.14123</v>
      </c>
      <c r="L1301" s="23" t="str">
        <f aca="false">IF(I1301&lt;Einstellungen!$B$5,"ja","nein")</f>
        <v>nein</v>
      </c>
      <c r="M1301" s="23" t="s">
        <v>125</v>
      </c>
      <c r="N1301" s="23" t="n">
        <v>2025</v>
      </c>
      <c r="O1301" s="23" t="n">
        <v>8</v>
      </c>
    </row>
    <row r="1302" customFormat="false" ht="15" hidden="false" customHeight="false" outlineLevel="0" collapsed="false">
      <c r="A1302" s="22" t="n">
        <v>45740</v>
      </c>
      <c r="B1302" s="23" t="s">
        <v>115</v>
      </c>
      <c r="C1302" s="23" t="s">
        <v>93</v>
      </c>
      <c r="D1302" s="24" t="n">
        <v>525.1</v>
      </c>
      <c r="E1302" s="25" t="n">
        <f aca="false">MAX(D1302,0)/1000</f>
        <v>0.5251</v>
      </c>
      <c r="F1302" s="25" t="n">
        <f aca="false">MAX(-D1302,0)/1000</f>
        <v>0</v>
      </c>
      <c r="G1302" s="23" t="str">
        <f aca="false">IF(E1302&gt;0,"ja","nein")</f>
        <v>ja</v>
      </c>
      <c r="H1302" s="26" t="n">
        <v>135.38</v>
      </c>
      <c r="I1302" s="26" t="n">
        <f aca="false">(H1302/10+IF(N1302=2025,Einstellungen!$B$23,Einstellungen!$C$23))*(1+Einstellungen!$B$10)</f>
        <v>36.05581</v>
      </c>
      <c r="J1302" s="25" t="n">
        <f aca="false">E1302*I1302/100</f>
        <v>0.18932905831</v>
      </c>
      <c r="K1302" s="25" t="n">
        <f aca="false">E1302*Einstellungen!$B$5/100</f>
        <v>0.152279</v>
      </c>
      <c r="L1302" s="23" t="str">
        <f aca="false">IF(I1302&lt;Einstellungen!$B$5,"ja","nein")</f>
        <v>nein</v>
      </c>
      <c r="M1302" s="23" t="s">
        <v>125</v>
      </c>
      <c r="N1302" s="23" t="n">
        <v>2025</v>
      </c>
      <c r="O1302" s="23" t="n">
        <v>9</v>
      </c>
    </row>
    <row r="1303" customFormat="false" ht="15" hidden="false" customHeight="false" outlineLevel="0" collapsed="false">
      <c r="A1303" s="22" t="n">
        <v>45740</v>
      </c>
      <c r="B1303" s="23" t="s">
        <v>116</v>
      </c>
      <c r="C1303" s="23" t="s">
        <v>93</v>
      </c>
      <c r="D1303" s="24" t="n">
        <v>446.4</v>
      </c>
      <c r="E1303" s="25" t="n">
        <f aca="false">MAX(D1303,0)/1000</f>
        <v>0.4464</v>
      </c>
      <c r="F1303" s="25" t="n">
        <f aca="false">MAX(-D1303,0)/1000</f>
        <v>0</v>
      </c>
      <c r="G1303" s="23" t="str">
        <f aca="false">IF(E1303&gt;0,"ja","nein")</f>
        <v>ja</v>
      </c>
      <c r="H1303" s="26" t="n">
        <v>111.16</v>
      </c>
      <c r="I1303" s="26" t="n">
        <f aca="false">(H1303/10+IF(N1303=2025,Einstellungen!$B$23,Einstellungen!$C$23))*(1+Einstellungen!$B$10)</f>
        <v>33.17363</v>
      </c>
      <c r="J1303" s="25" t="n">
        <f aca="false">E1303*I1303/100</f>
        <v>0.14808708432</v>
      </c>
      <c r="K1303" s="25" t="n">
        <f aca="false">E1303*Einstellungen!$B$5/100</f>
        <v>0.129456</v>
      </c>
      <c r="L1303" s="23" t="str">
        <f aca="false">IF(I1303&lt;Einstellungen!$B$5,"ja","nein")</f>
        <v>nein</v>
      </c>
      <c r="M1303" s="23" t="s">
        <v>125</v>
      </c>
      <c r="N1303" s="23" t="n">
        <v>2025</v>
      </c>
      <c r="O1303" s="23" t="n">
        <v>10</v>
      </c>
    </row>
    <row r="1304" customFormat="false" ht="15" hidden="false" customHeight="false" outlineLevel="0" collapsed="false">
      <c r="A1304" s="22" t="n">
        <v>45740</v>
      </c>
      <c r="B1304" s="23" t="s">
        <v>117</v>
      </c>
      <c r="C1304" s="23" t="s">
        <v>93</v>
      </c>
      <c r="D1304" s="24" t="n">
        <v>382.5</v>
      </c>
      <c r="E1304" s="25" t="n">
        <f aca="false">MAX(D1304,0)/1000</f>
        <v>0.3825</v>
      </c>
      <c r="F1304" s="25" t="n">
        <f aca="false">MAX(-D1304,0)/1000</f>
        <v>0</v>
      </c>
      <c r="G1304" s="23" t="str">
        <f aca="false">IF(E1304&gt;0,"ja","nein")</f>
        <v>ja</v>
      </c>
      <c r="H1304" s="26" t="n">
        <v>107.36</v>
      </c>
      <c r="I1304" s="26" t="n">
        <f aca="false">(H1304/10+IF(N1304=2025,Einstellungen!$B$23,Einstellungen!$C$23))*(1+Einstellungen!$B$10)</f>
        <v>32.72143</v>
      </c>
      <c r="J1304" s="25" t="n">
        <f aca="false">E1304*I1304/100</f>
        <v>0.12515946975</v>
      </c>
      <c r="K1304" s="25" t="n">
        <f aca="false">E1304*Einstellungen!$B$5/100</f>
        <v>0.110925</v>
      </c>
      <c r="L1304" s="23" t="str">
        <f aca="false">IF(I1304&lt;Einstellungen!$B$5,"ja","nein")</f>
        <v>nein</v>
      </c>
      <c r="M1304" s="23" t="s">
        <v>125</v>
      </c>
      <c r="N1304" s="23" t="n">
        <v>2025</v>
      </c>
      <c r="O1304" s="23" t="n">
        <v>11</v>
      </c>
    </row>
    <row r="1305" customFormat="false" ht="15" hidden="false" customHeight="false" outlineLevel="0" collapsed="false">
      <c r="A1305" s="22" t="n">
        <v>45740</v>
      </c>
      <c r="B1305" s="23" t="s">
        <v>118</v>
      </c>
      <c r="C1305" s="23" t="s">
        <v>93</v>
      </c>
      <c r="D1305" s="24" t="n">
        <v>513.2</v>
      </c>
      <c r="E1305" s="25" t="n">
        <f aca="false">MAX(D1305,0)/1000</f>
        <v>0.5132</v>
      </c>
      <c r="F1305" s="25" t="n">
        <f aca="false">MAX(-D1305,0)/1000</f>
        <v>0</v>
      </c>
      <c r="G1305" s="23" t="str">
        <f aca="false">IF(E1305&gt;0,"ja","nein")</f>
        <v>ja</v>
      </c>
      <c r="H1305" s="26" t="n">
        <v>100.75</v>
      </c>
      <c r="I1305" s="26" t="n">
        <f aca="false">(H1305/10+IF(N1305=2025,Einstellungen!$B$23,Einstellungen!$C$23))*(1+Einstellungen!$B$10)</f>
        <v>31.93484</v>
      </c>
      <c r="J1305" s="25" t="n">
        <f aca="false">E1305*I1305/100</f>
        <v>0.16388959888</v>
      </c>
      <c r="K1305" s="25" t="n">
        <f aca="false">E1305*Einstellungen!$B$5/100</f>
        <v>0.148828</v>
      </c>
      <c r="L1305" s="23" t="str">
        <f aca="false">IF(I1305&lt;Einstellungen!$B$5,"ja","nein")</f>
        <v>nein</v>
      </c>
      <c r="M1305" s="23" t="s">
        <v>125</v>
      </c>
      <c r="N1305" s="23" t="n">
        <v>2025</v>
      </c>
      <c r="O1305" s="23" t="n">
        <v>12</v>
      </c>
    </row>
    <row r="1306" customFormat="false" ht="15" hidden="false" customHeight="false" outlineLevel="0" collapsed="false">
      <c r="A1306" s="22" t="n">
        <v>45740</v>
      </c>
      <c r="B1306" s="23" t="s">
        <v>119</v>
      </c>
      <c r="C1306" s="23" t="s">
        <v>93</v>
      </c>
      <c r="D1306" s="24" t="n">
        <v>417.8</v>
      </c>
      <c r="E1306" s="25" t="n">
        <f aca="false">MAX(D1306,0)/1000</f>
        <v>0.4178</v>
      </c>
      <c r="F1306" s="25" t="n">
        <f aca="false">MAX(-D1306,0)/1000</f>
        <v>0</v>
      </c>
      <c r="G1306" s="23" t="str">
        <f aca="false">IF(E1306&gt;0,"ja","nein")</f>
        <v>ja</v>
      </c>
      <c r="H1306" s="26" t="n">
        <v>100.87</v>
      </c>
      <c r="I1306" s="26" t="n">
        <f aca="false">(H1306/10+IF(N1306=2025,Einstellungen!$B$23,Einstellungen!$C$23))*(1+Einstellungen!$B$10)</f>
        <v>31.94912</v>
      </c>
      <c r="J1306" s="25" t="n">
        <f aca="false">E1306*I1306/100</f>
        <v>0.13348342336</v>
      </c>
      <c r="K1306" s="25" t="n">
        <f aca="false">E1306*Einstellungen!$B$5/100</f>
        <v>0.121162</v>
      </c>
      <c r="L1306" s="23" t="str">
        <f aca="false">IF(I1306&lt;Einstellungen!$B$5,"ja","nein")</f>
        <v>nein</v>
      </c>
      <c r="M1306" s="23" t="s">
        <v>125</v>
      </c>
      <c r="N1306" s="23" t="n">
        <v>2025</v>
      </c>
      <c r="O1306" s="23" t="n">
        <v>13</v>
      </c>
    </row>
    <row r="1307" customFormat="false" ht="15" hidden="false" customHeight="false" outlineLevel="0" collapsed="false">
      <c r="A1307" s="22" t="n">
        <v>45740</v>
      </c>
      <c r="B1307" s="23" t="s">
        <v>120</v>
      </c>
      <c r="C1307" s="23" t="s">
        <v>93</v>
      </c>
      <c r="D1307" s="24" t="n">
        <v>541.5</v>
      </c>
      <c r="E1307" s="25" t="n">
        <f aca="false">MAX(D1307,0)/1000</f>
        <v>0.5415</v>
      </c>
      <c r="F1307" s="25" t="n">
        <f aca="false">MAX(-D1307,0)/1000</f>
        <v>0</v>
      </c>
      <c r="G1307" s="23" t="str">
        <f aca="false">IF(E1307&gt;0,"ja","nein")</f>
        <v>ja</v>
      </c>
      <c r="H1307" s="26" t="n">
        <v>106.57</v>
      </c>
      <c r="I1307" s="26" t="n">
        <f aca="false">(H1307/10+IF(N1307=2025,Einstellungen!$B$23,Einstellungen!$C$23))*(1+Einstellungen!$B$10)</f>
        <v>32.62742</v>
      </c>
      <c r="J1307" s="25" t="n">
        <f aca="false">E1307*I1307/100</f>
        <v>0.1766774793</v>
      </c>
      <c r="K1307" s="25" t="n">
        <f aca="false">E1307*Einstellungen!$B$5/100</f>
        <v>0.157035</v>
      </c>
      <c r="L1307" s="23" t="str">
        <f aca="false">IF(I1307&lt;Einstellungen!$B$5,"ja","nein")</f>
        <v>nein</v>
      </c>
      <c r="M1307" s="23" t="s">
        <v>125</v>
      </c>
      <c r="N1307" s="23" t="n">
        <v>2025</v>
      </c>
      <c r="O1307" s="23" t="n">
        <v>14</v>
      </c>
    </row>
    <row r="1308" customFormat="false" ht="15" hidden="false" customHeight="false" outlineLevel="0" collapsed="false">
      <c r="A1308" s="22" t="n">
        <v>45740</v>
      </c>
      <c r="B1308" s="23" t="s">
        <v>104</v>
      </c>
      <c r="C1308" s="23" t="s">
        <v>93</v>
      </c>
      <c r="D1308" s="24" t="n">
        <v>-204.6</v>
      </c>
      <c r="E1308" s="25" t="n">
        <f aca="false">MAX(D1308,0)/1000</f>
        <v>0</v>
      </c>
      <c r="F1308" s="25" t="n">
        <f aca="false">MAX(-D1308,0)/1000</f>
        <v>0.2046</v>
      </c>
      <c r="G1308" s="23" t="str">
        <f aca="false">IF(E1308&gt;0,"ja","nein")</f>
        <v>nein</v>
      </c>
      <c r="H1308" s="26" t="n">
        <v>115.85</v>
      </c>
      <c r="I1308" s="26" t="n">
        <f aca="false">(H1308/10+IF(N1308=2025,Einstellungen!$B$23,Einstellungen!$C$23))*(1+Einstellungen!$B$10)</f>
        <v>33.73174</v>
      </c>
      <c r="J1308" s="25" t="n">
        <f aca="false">E1308*I1308/100</f>
        <v>0</v>
      </c>
      <c r="K1308" s="25" t="n">
        <f aca="false">E1308*Einstellungen!$B$5/100</f>
        <v>0</v>
      </c>
      <c r="L1308" s="23" t="str">
        <f aca="false">IF(I1308&lt;Einstellungen!$B$5,"ja","nein")</f>
        <v>nein</v>
      </c>
      <c r="M1308" s="23" t="s">
        <v>125</v>
      </c>
      <c r="N1308" s="23" t="n">
        <v>2025</v>
      </c>
      <c r="O1308" s="23" t="n">
        <v>15</v>
      </c>
    </row>
    <row r="1309" customFormat="false" ht="15" hidden="false" customHeight="false" outlineLevel="0" collapsed="false">
      <c r="A1309" s="22" t="n">
        <v>45740</v>
      </c>
      <c r="B1309" s="23" t="s">
        <v>105</v>
      </c>
      <c r="C1309" s="23" t="s">
        <v>93</v>
      </c>
      <c r="D1309" s="24" t="n">
        <v>467.8</v>
      </c>
      <c r="E1309" s="25" t="n">
        <f aca="false">MAX(D1309,0)/1000</f>
        <v>0.4678</v>
      </c>
      <c r="F1309" s="25" t="n">
        <f aca="false">MAX(-D1309,0)/1000</f>
        <v>0</v>
      </c>
      <c r="G1309" s="23" t="str">
        <f aca="false">IF(E1309&gt;0,"ja","nein")</f>
        <v>ja</v>
      </c>
      <c r="H1309" s="26" t="n">
        <v>130.95</v>
      </c>
      <c r="I1309" s="26" t="n">
        <f aca="false">(H1309/10+IF(N1309=2025,Einstellungen!$B$23,Einstellungen!$C$23))*(1+Einstellungen!$B$10)</f>
        <v>35.52864</v>
      </c>
      <c r="J1309" s="25" t="n">
        <f aca="false">E1309*I1309/100</f>
        <v>0.16620297792</v>
      </c>
      <c r="K1309" s="25" t="n">
        <f aca="false">E1309*Einstellungen!$B$5/100</f>
        <v>0.135662</v>
      </c>
      <c r="L1309" s="23" t="str">
        <f aca="false">IF(I1309&lt;Einstellungen!$B$5,"ja","nein")</f>
        <v>nein</v>
      </c>
      <c r="M1309" s="23" t="s">
        <v>125</v>
      </c>
      <c r="N1309" s="23" t="n">
        <v>2025</v>
      </c>
      <c r="O1309" s="23" t="n">
        <v>16</v>
      </c>
    </row>
    <row r="1310" customFormat="false" ht="15" hidden="false" customHeight="false" outlineLevel="0" collapsed="false">
      <c r="A1310" s="22" t="n">
        <v>45740</v>
      </c>
      <c r="B1310" s="23" t="s">
        <v>97</v>
      </c>
      <c r="C1310" s="23" t="s">
        <v>93</v>
      </c>
      <c r="D1310" s="24" t="n">
        <v>774.3</v>
      </c>
      <c r="E1310" s="25" t="n">
        <f aca="false">MAX(D1310,0)/1000</f>
        <v>0.7743</v>
      </c>
      <c r="F1310" s="25" t="n">
        <f aca="false">MAX(-D1310,0)/1000</f>
        <v>0</v>
      </c>
      <c r="G1310" s="23" t="str">
        <f aca="false">IF(E1310&gt;0,"ja","nein")</f>
        <v>ja</v>
      </c>
      <c r="H1310" s="26" t="n">
        <v>154.15</v>
      </c>
      <c r="I1310" s="26" t="n">
        <f aca="false">(H1310/10+IF(N1310=2025,Einstellungen!$B$23,Einstellungen!$C$23))*(1+Einstellungen!$B$10)</f>
        <v>38.28944</v>
      </c>
      <c r="J1310" s="25" t="n">
        <f aca="false">E1310*I1310/100</f>
        <v>0.29647513392</v>
      </c>
      <c r="K1310" s="25" t="n">
        <f aca="false">E1310*Einstellungen!$B$5/100</f>
        <v>0.224547</v>
      </c>
      <c r="L1310" s="23" t="str">
        <f aca="false">IF(I1310&lt;Einstellungen!$B$5,"ja","nein")</f>
        <v>nein</v>
      </c>
      <c r="M1310" s="23" t="s">
        <v>125</v>
      </c>
      <c r="N1310" s="23" t="n">
        <v>2025</v>
      </c>
      <c r="O1310" s="23" t="n">
        <v>17</v>
      </c>
    </row>
    <row r="1311" customFormat="false" ht="15" hidden="false" customHeight="false" outlineLevel="0" collapsed="false">
      <c r="A1311" s="22" t="n">
        <v>45740</v>
      </c>
      <c r="B1311" s="23" t="s">
        <v>99</v>
      </c>
      <c r="C1311" s="23" t="s">
        <v>93</v>
      </c>
      <c r="D1311" s="24" t="n">
        <v>626</v>
      </c>
      <c r="E1311" s="25" t="n">
        <f aca="false">MAX(D1311,0)/1000</f>
        <v>0.626</v>
      </c>
      <c r="F1311" s="25" t="n">
        <f aca="false">MAX(-D1311,0)/1000</f>
        <v>0</v>
      </c>
      <c r="G1311" s="23" t="str">
        <f aca="false">IF(E1311&gt;0,"ja","nein")</f>
        <v>ja</v>
      </c>
      <c r="H1311" s="26" t="n">
        <v>211.99</v>
      </c>
      <c r="I1311" s="26" t="n">
        <f aca="false">(H1311/10+IF(N1311=2025,Einstellungen!$B$23,Einstellungen!$C$23))*(1+Einstellungen!$B$10)</f>
        <v>45.1724</v>
      </c>
      <c r="J1311" s="25" t="n">
        <f aca="false">E1311*I1311/100</f>
        <v>0.282779224</v>
      </c>
      <c r="K1311" s="25" t="n">
        <f aca="false">E1311*Einstellungen!$B$5/100</f>
        <v>0.18154</v>
      </c>
      <c r="L1311" s="23" t="str">
        <f aca="false">IF(I1311&lt;Einstellungen!$B$5,"ja","nein")</f>
        <v>nein</v>
      </c>
      <c r="M1311" s="23" t="s">
        <v>125</v>
      </c>
      <c r="N1311" s="23" t="n">
        <v>2025</v>
      </c>
      <c r="O1311" s="23" t="n">
        <v>18</v>
      </c>
    </row>
    <row r="1312" customFormat="false" ht="15" hidden="false" customHeight="false" outlineLevel="0" collapsed="false">
      <c r="A1312" s="22" t="n">
        <v>45740</v>
      </c>
      <c r="B1312" s="23" t="s">
        <v>100</v>
      </c>
      <c r="C1312" s="23" t="s">
        <v>93</v>
      </c>
      <c r="D1312" s="24" t="n">
        <v>594.9</v>
      </c>
      <c r="E1312" s="25" t="n">
        <f aca="false">MAX(D1312,0)/1000</f>
        <v>0.5949</v>
      </c>
      <c r="F1312" s="25" t="n">
        <f aca="false">MAX(-D1312,0)/1000</f>
        <v>0</v>
      </c>
      <c r="G1312" s="23" t="str">
        <f aca="false">IF(E1312&gt;0,"ja","nein")</f>
        <v>ja</v>
      </c>
      <c r="H1312" s="26" t="n">
        <v>193</v>
      </c>
      <c r="I1312" s="26" t="n">
        <f aca="false">(H1312/10+IF(N1312=2025,Einstellungen!$B$23,Einstellungen!$C$23))*(1+Einstellungen!$B$10)</f>
        <v>42.91259</v>
      </c>
      <c r="J1312" s="25" t="n">
        <f aca="false">E1312*I1312/100</f>
        <v>0.25528699791</v>
      </c>
      <c r="K1312" s="25" t="n">
        <f aca="false">E1312*Einstellungen!$B$5/100</f>
        <v>0.172521</v>
      </c>
      <c r="L1312" s="23" t="str">
        <f aca="false">IF(I1312&lt;Einstellungen!$B$5,"ja","nein")</f>
        <v>nein</v>
      </c>
      <c r="M1312" s="23" t="s">
        <v>125</v>
      </c>
      <c r="N1312" s="23" t="n">
        <v>2025</v>
      </c>
      <c r="O1312" s="23" t="n">
        <v>19</v>
      </c>
    </row>
    <row r="1313" customFormat="false" ht="15" hidden="false" customHeight="false" outlineLevel="0" collapsed="false">
      <c r="A1313" s="22" t="n">
        <v>45740</v>
      </c>
      <c r="B1313" s="23" t="s">
        <v>92</v>
      </c>
      <c r="C1313" s="23" t="s">
        <v>93</v>
      </c>
      <c r="D1313" s="24" t="n">
        <v>591.8</v>
      </c>
      <c r="E1313" s="25" t="n">
        <f aca="false">MAX(D1313,0)/1000</f>
        <v>0.5918</v>
      </c>
      <c r="F1313" s="25" t="n">
        <f aca="false">MAX(-D1313,0)/1000</f>
        <v>0</v>
      </c>
      <c r="G1313" s="23" t="str">
        <f aca="false">IF(E1313&gt;0,"ja","nein")</f>
        <v>ja</v>
      </c>
      <c r="H1313" s="26" t="n">
        <v>161.84</v>
      </c>
      <c r="I1313" s="26" t="n">
        <f aca="false">(H1313/10+IF(N1313=2025,Einstellungen!$B$23,Einstellungen!$C$23))*(1+Einstellungen!$B$10)</f>
        <v>39.20455</v>
      </c>
      <c r="J1313" s="25" t="n">
        <f aca="false">E1313*I1313/100</f>
        <v>0.2320125269</v>
      </c>
      <c r="K1313" s="25" t="n">
        <f aca="false">E1313*Einstellungen!$B$5/100</f>
        <v>0.171622</v>
      </c>
      <c r="L1313" s="23" t="str">
        <f aca="false">IF(I1313&lt;Einstellungen!$B$5,"ja","nein")</f>
        <v>nein</v>
      </c>
      <c r="M1313" s="23" t="s">
        <v>125</v>
      </c>
      <c r="N1313" s="23" t="n">
        <v>2025</v>
      </c>
      <c r="O1313" s="23" t="n">
        <v>20</v>
      </c>
    </row>
    <row r="1314" customFormat="false" ht="15" hidden="false" customHeight="false" outlineLevel="0" collapsed="false">
      <c r="A1314" s="22" t="n">
        <v>45740</v>
      </c>
      <c r="B1314" s="23" t="s">
        <v>95</v>
      </c>
      <c r="C1314" s="23" t="s">
        <v>93</v>
      </c>
      <c r="D1314" s="24" t="n">
        <v>579</v>
      </c>
      <c r="E1314" s="25" t="n">
        <f aca="false">MAX(D1314,0)/1000</f>
        <v>0.579</v>
      </c>
      <c r="F1314" s="25" t="n">
        <f aca="false">MAX(-D1314,0)/1000</f>
        <v>0</v>
      </c>
      <c r="G1314" s="23" t="str">
        <f aca="false">IF(E1314&gt;0,"ja","nein")</f>
        <v>ja</v>
      </c>
      <c r="H1314" s="26" t="n">
        <v>138.55</v>
      </c>
      <c r="I1314" s="26" t="n">
        <f aca="false">(H1314/10+IF(N1314=2025,Einstellungen!$B$23,Einstellungen!$C$23))*(1+Einstellungen!$B$10)</f>
        <v>36.43304</v>
      </c>
      <c r="J1314" s="25" t="n">
        <f aca="false">E1314*I1314/100</f>
        <v>0.2109473016</v>
      </c>
      <c r="K1314" s="25" t="n">
        <f aca="false">E1314*Einstellungen!$B$5/100</f>
        <v>0.16791</v>
      </c>
      <c r="L1314" s="23" t="str">
        <f aca="false">IF(I1314&lt;Einstellungen!$B$5,"ja","nein")</f>
        <v>nein</v>
      </c>
      <c r="M1314" s="23" t="s">
        <v>125</v>
      </c>
      <c r="N1314" s="23" t="n">
        <v>2025</v>
      </c>
      <c r="O1314" s="23" t="n">
        <v>21</v>
      </c>
    </row>
    <row r="1315" customFormat="false" ht="15" hidden="false" customHeight="false" outlineLevel="0" collapsed="false">
      <c r="A1315" s="22" t="n">
        <v>45740</v>
      </c>
      <c r="B1315" s="23" t="s">
        <v>96</v>
      </c>
      <c r="C1315" s="23" t="s">
        <v>93</v>
      </c>
      <c r="D1315" s="24" t="n">
        <v>393</v>
      </c>
      <c r="E1315" s="25" t="n">
        <f aca="false">MAX(D1315,0)/1000</f>
        <v>0.393</v>
      </c>
      <c r="F1315" s="25" t="n">
        <f aca="false">MAX(-D1315,0)/1000</f>
        <v>0</v>
      </c>
      <c r="G1315" s="23" t="str">
        <f aca="false">IF(E1315&gt;0,"ja","nein")</f>
        <v>ja</v>
      </c>
      <c r="H1315" s="26" t="n">
        <v>125.58</v>
      </c>
      <c r="I1315" s="26" t="n">
        <f aca="false">(H1315/10+IF(N1315=2025,Einstellungen!$B$23,Einstellungen!$C$23))*(1+Einstellungen!$B$10)</f>
        <v>34.88961</v>
      </c>
      <c r="J1315" s="25" t="n">
        <f aca="false">E1315*I1315/100</f>
        <v>0.1371161673</v>
      </c>
      <c r="K1315" s="25" t="n">
        <f aca="false">E1315*Einstellungen!$B$5/100</f>
        <v>0.11397</v>
      </c>
      <c r="L1315" s="23" t="str">
        <f aca="false">IF(I1315&lt;Einstellungen!$B$5,"ja","nein")</f>
        <v>nein</v>
      </c>
      <c r="M1315" s="23" t="s">
        <v>125</v>
      </c>
      <c r="N1315" s="23" t="n">
        <v>2025</v>
      </c>
      <c r="O1315" s="23" t="n">
        <v>22</v>
      </c>
    </row>
    <row r="1316" customFormat="false" ht="15" hidden="false" customHeight="false" outlineLevel="0" collapsed="false">
      <c r="A1316" s="22" t="n">
        <v>45740</v>
      </c>
      <c r="B1316" s="23" t="s">
        <v>101</v>
      </c>
      <c r="C1316" s="23" t="s">
        <v>93</v>
      </c>
      <c r="D1316" s="24" t="n">
        <v>357.1</v>
      </c>
      <c r="E1316" s="25" t="n">
        <f aca="false">MAX(D1316,0)/1000</f>
        <v>0.3571</v>
      </c>
      <c r="F1316" s="25" t="n">
        <f aca="false">MAX(-D1316,0)/1000</f>
        <v>0</v>
      </c>
      <c r="G1316" s="23" t="str">
        <f aca="false">IF(E1316&gt;0,"ja","nein")</f>
        <v>ja</v>
      </c>
      <c r="H1316" s="26" t="n">
        <v>115.16</v>
      </c>
      <c r="I1316" s="26" t="n">
        <f aca="false">(H1316/10+IF(N1316=2025,Einstellungen!$B$23,Einstellungen!$C$23))*(1+Einstellungen!$B$10)</f>
        <v>33.64963</v>
      </c>
      <c r="J1316" s="25" t="n">
        <f aca="false">E1316*I1316/100</f>
        <v>0.12016282873</v>
      </c>
      <c r="K1316" s="25" t="n">
        <f aca="false">E1316*Einstellungen!$B$5/100</f>
        <v>0.103559</v>
      </c>
      <c r="L1316" s="23" t="str">
        <f aca="false">IF(I1316&lt;Einstellungen!$B$5,"ja","nein")</f>
        <v>nein</v>
      </c>
      <c r="M1316" s="23" t="s">
        <v>125</v>
      </c>
      <c r="N1316" s="23" t="n">
        <v>2025</v>
      </c>
      <c r="O1316" s="23" t="n">
        <v>23</v>
      </c>
    </row>
    <row r="1317" customFormat="false" ht="15" hidden="false" customHeight="false" outlineLevel="0" collapsed="false">
      <c r="A1317" s="22" t="n">
        <v>45741</v>
      </c>
      <c r="B1317" s="23" t="s">
        <v>102</v>
      </c>
      <c r="C1317" s="23" t="s">
        <v>98</v>
      </c>
      <c r="D1317" s="24" t="n">
        <v>229.2</v>
      </c>
      <c r="E1317" s="25" t="n">
        <f aca="false">MAX(D1317,0)/1000</f>
        <v>0.2292</v>
      </c>
      <c r="F1317" s="25" t="n">
        <f aca="false">MAX(-D1317,0)/1000</f>
        <v>0</v>
      </c>
      <c r="G1317" s="23" t="str">
        <f aca="false">IF(E1317&gt;0,"ja","nein")</f>
        <v>ja</v>
      </c>
      <c r="H1317" s="26" t="n">
        <v>102.07</v>
      </c>
      <c r="I1317" s="26" t="n">
        <f aca="false">(H1317/10+IF(N1317=2025,Einstellungen!$B$23,Einstellungen!$C$23))*(1+Einstellungen!$B$10)</f>
        <v>32.09192</v>
      </c>
      <c r="J1317" s="25" t="n">
        <f aca="false">E1317*I1317/100</f>
        <v>0.07355468064</v>
      </c>
      <c r="K1317" s="25" t="n">
        <f aca="false">E1317*Einstellungen!$B$5/100</f>
        <v>0.066468</v>
      </c>
      <c r="L1317" s="23" t="str">
        <f aca="false">IF(I1317&lt;Einstellungen!$B$5,"ja","nein")</f>
        <v>nein</v>
      </c>
      <c r="M1317" s="23" t="s">
        <v>125</v>
      </c>
      <c r="N1317" s="23" t="n">
        <v>2025</v>
      </c>
      <c r="O1317" s="23" t="n">
        <v>0</v>
      </c>
    </row>
    <row r="1318" customFormat="false" ht="15" hidden="false" customHeight="false" outlineLevel="0" collapsed="false">
      <c r="A1318" s="22" t="n">
        <v>45741</v>
      </c>
      <c r="B1318" s="23" t="s">
        <v>107</v>
      </c>
      <c r="C1318" s="23" t="s">
        <v>98</v>
      </c>
      <c r="D1318" s="24" t="n">
        <v>234.8</v>
      </c>
      <c r="E1318" s="25" t="n">
        <f aca="false">MAX(D1318,0)/1000</f>
        <v>0.2348</v>
      </c>
      <c r="F1318" s="25" t="n">
        <f aca="false">MAX(-D1318,0)/1000</f>
        <v>0</v>
      </c>
      <c r="G1318" s="23" t="str">
        <f aca="false">IF(E1318&gt;0,"ja","nein")</f>
        <v>ja</v>
      </c>
      <c r="H1318" s="26" t="n">
        <v>101.76</v>
      </c>
      <c r="I1318" s="26" t="n">
        <f aca="false">(H1318/10+IF(N1318=2025,Einstellungen!$B$23,Einstellungen!$C$23))*(1+Einstellungen!$B$10)</f>
        <v>32.05503</v>
      </c>
      <c r="J1318" s="25" t="n">
        <f aca="false">E1318*I1318/100</f>
        <v>0.07526521044</v>
      </c>
      <c r="K1318" s="25" t="n">
        <f aca="false">E1318*Einstellungen!$B$5/100</f>
        <v>0.068092</v>
      </c>
      <c r="L1318" s="23" t="str">
        <f aca="false">IF(I1318&lt;Einstellungen!$B$5,"ja","nein")</f>
        <v>nein</v>
      </c>
      <c r="M1318" s="23" t="s">
        <v>125</v>
      </c>
      <c r="N1318" s="23" t="n">
        <v>2025</v>
      </c>
      <c r="O1318" s="23" t="n">
        <v>1</v>
      </c>
    </row>
    <row r="1319" customFormat="false" ht="15" hidden="false" customHeight="false" outlineLevel="0" collapsed="false">
      <c r="A1319" s="22" t="n">
        <v>45741</v>
      </c>
      <c r="B1319" s="23" t="s">
        <v>108</v>
      </c>
      <c r="C1319" s="23" t="s">
        <v>98</v>
      </c>
      <c r="D1319" s="24" t="n">
        <v>213.2</v>
      </c>
      <c r="E1319" s="25" t="n">
        <f aca="false">MAX(D1319,0)/1000</f>
        <v>0.2132</v>
      </c>
      <c r="F1319" s="25" t="n">
        <f aca="false">MAX(-D1319,0)/1000</f>
        <v>0</v>
      </c>
      <c r="G1319" s="23" t="str">
        <f aca="false">IF(E1319&gt;0,"ja","nein")</f>
        <v>ja</v>
      </c>
      <c r="H1319" s="26" t="n">
        <v>100.2</v>
      </c>
      <c r="I1319" s="26" t="n">
        <f aca="false">(H1319/10+IF(N1319=2025,Einstellungen!$B$23,Einstellungen!$C$23))*(1+Einstellungen!$B$10)</f>
        <v>31.86939</v>
      </c>
      <c r="J1319" s="25" t="n">
        <f aca="false">E1319*I1319/100</f>
        <v>0.06794553948</v>
      </c>
      <c r="K1319" s="25" t="n">
        <f aca="false">E1319*Einstellungen!$B$5/100</f>
        <v>0.061828</v>
      </c>
      <c r="L1319" s="23" t="str">
        <f aca="false">IF(I1319&lt;Einstellungen!$B$5,"ja","nein")</f>
        <v>nein</v>
      </c>
      <c r="M1319" s="23" t="s">
        <v>125</v>
      </c>
      <c r="N1319" s="23" t="n">
        <v>2025</v>
      </c>
      <c r="O1319" s="23" t="n">
        <v>2</v>
      </c>
    </row>
    <row r="1320" customFormat="false" ht="15" hidden="false" customHeight="false" outlineLevel="0" collapsed="false">
      <c r="A1320" s="22" t="n">
        <v>45741</v>
      </c>
      <c r="B1320" s="23" t="s">
        <v>109</v>
      </c>
      <c r="C1320" s="23" t="s">
        <v>98</v>
      </c>
      <c r="D1320" s="24" t="n">
        <v>154.5</v>
      </c>
      <c r="E1320" s="25" t="n">
        <f aca="false">MAX(D1320,0)/1000</f>
        <v>0.1545</v>
      </c>
      <c r="F1320" s="25" t="n">
        <f aca="false">MAX(-D1320,0)/1000</f>
        <v>0</v>
      </c>
      <c r="G1320" s="23" t="str">
        <f aca="false">IF(E1320&gt;0,"ja","nein")</f>
        <v>ja</v>
      </c>
      <c r="H1320" s="26" t="n">
        <v>102.67</v>
      </c>
      <c r="I1320" s="26" t="n">
        <f aca="false">(H1320/10+IF(N1320=2025,Einstellungen!$B$23,Einstellungen!$C$23))*(1+Einstellungen!$B$10)</f>
        <v>32.16332</v>
      </c>
      <c r="J1320" s="25" t="n">
        <f aca="false">E1320*I1320/100</f>
        <v>0.0496923294</v>
      </c>
      <c r="K1320" s="25" t="n">
        <f aca="false">E1320*Einstellungen!$B$5/100</f>
        <v>0.044805</v>
      </c>
      <c r="L1320" s="23" t="str">
        <f aca="false">IF(I1320&lt;Einstellungen!$B$5,"ja","nein")</f>
        <v>nein</v>
      </c>
      <c r="M1320" s="23" t="s">
        <v>125</v>
      </c>
      <c r="N1320" s="23" t="n">
        <v>2025</v>
      </c>
      <c r="O1320" s="23" t="n">
        <v>3</v>
      </c>
    </row>
    <row r="1321" customFormat="false" ht="15" hidden="false" customHeight="false" outlineLevel="0" collapsed="false">
      <c r="A1321" s="22" t="n">
        <v>45741</v>
      </c>
      <c r="B1321" s="23" t="s">
        <v>110</v>
      </c>
      <c r="C1321" s="23" t="s">
        <v>98</v>
      </c>
      <c r="D1321" s="24" t="n">
        <v>244.3</v>
      </c>
      <c r="E1321" s="25" t="n">
        <f aca="false">MAX(D1321,0)/1000</f>
        <v>0.2443</v>
      </c>
      <c r="F1321" s="25" t="n">
        <f aca="false">MAX(-D1321,0)/1000</f>
        <v>0</v>
      </c>
      <c r="G1321" s="23" t="str">
        <f aca="false">IF(E1321&gt;0,"ja","nein")</f>
        <v>ja</v>
      </c>
      <c r="H1321" s="26" t="n">
        <v>101.96</v>
      </c>
      <c r="I1321" s="26" t="n">
        <f aca="false">(H1321/10+IF(N1321=2025,Einstellungen!$B$23,Einstellungen!$C$23))*(1+Einstellungen!$B$10)</f>
        <v>32.07883</v>
      </c>
      <c r="J1321" s="25" t="n">
        <f aca="false">E1321*I1321/100</f>
        <v>0.07836858169</v>
      </c>
      <c r="K1321" s="25" t="n">
        <f aca="false">E1321*Einstellungen!$B$5/100</f>
        <v>0.070847</v>
      </c>
      <c r="L1321" s="23" t="str">
        <f aca="false">IF(I1321&lt;Einstellungen!$B$5,"ja","nein")</f>
        <v>nein</v>
      </c>
      <c r="M1321" s="23" t="s">
        <v>125</v>
      </c>
      <c r="N1321" s="23" t="n">
        <v>2025</v>
      </c>
      <c r="O1321" s="23" t="n">
        <v>4</v>
      </c>
    </row>
    <row r="1322" customFormat="false" ht="15" hidden="false" customHeight="false" outlineLevel="0" collapsed="false">
      <c r="A1322" s="22" t="n">
        <v>45741</v>
      </c>
      <c r="B1322" s="23" t="s">
        <v>111</v>
      </c>
      <c r="C1322" s="23" t="s">
        <v>98</v>
      </c>
      <c r="D1322" s="24" t="n">
        <v>216.1</v>
      </c>
      <c r="E1322" s="25" t="n">
        <f aca="false">MAX(D1322,0)/1000</f>
        <v>0.2161</v>
      </c>
      <c r="F1322" s="25" t="n">
        <f aca="false">MAX(-D1322,0)/1000</f>
        <v>0</v>
      </c>
      <c r="G1322" s="23" t="str">
        <f aca="false">IF(E1322&gt;0,"ja","nein")</f>
        <v>ja</v>
      </c>
      <c r="H1322" s="26" t="n">
        <v>107.39</v>
      </c>
      <c r="I1322" s="26" t="n">
        <f aca="false">(H1322/10+IF(N1322=2025,Einstellungen!$B$23,Einstellungen!$C$23))*(1+Einstellungen!$B$10)</f>
        <v>32.725</v>
      </c>
      <c r="J1322" s="25" t="n">
        <f aca="false">E1322*I1322/100</f>
        <v>0.070718725</v>
      </c>
      <c r="K1322" s="25" t="n">
        <f aca="false">E1322*Einstellungen!$B$5/100</f>
        <v>0.062669</v>
      </c>
      <c r="L1322" s="23" t="str">
        <f aca="false">IF(I1322&lt;Einstellungen!$B$5,"ja","nein")</f>
        <v>nein</v>
      </c>
      <c r="M1322" s="23" t="s">
        <v>125</v>
      </c>
      <c r="N1322" s="23" t="n">
        <v>2025</v>
      </c>
      <c r="O1322" s="23" t="n">
        <v>5</v>
      </c>
    </row>
    <row r="1323" customFormat="false" ht="15" hidden="false" customHeight="false" outlineLevel="0" collapsed="false">
      <c r="A1323" s="22" t="n">
        <v>45741</v>
      </c>
      <c r="B1323" s="23" t="s">
        <v>112</v>
      </c>
      <c r="C1323" s="23" t="s">
        <v>98</v>
      </c>
      <c r="D1323" s="24" t="n">
        <v>186.4</v>
      </c>
      <c r="E1323" s="25" t="n">
        <f aca="false">MAX(D1323,0)/1000</f>
        <v>0.1864</v>
      </c>
      <c r="F1323" s="25" t="n">
        <f aca="false">MAX(-D1323,0)/1000</f>
        <v>0</v>
      </c>
      <c r="G1323" s="23" t="str">
        <f aca="false">IF(E1323&gt;0,"ja","nein")</f>
        <v>ja</v>
      </c>
      <c r="H1323" s="26" t="n">
        <v>136.05</v>
      </c>
      <c r="I1323" s="26" t="n">
        <f aca="false">(H1323/10+IF(N1323=2025,Einstellungen!$B$23,Einstellungen!$C$23))*(1+Einstellungen!$B$10)</f>
        <v>36.13554</v>
      </c>
      <c r="J1323" s="25" t="n">
        <f aca="false">E1323*I1323/100</f>
        <v>0.06735664656</v>
      </c>
      <c r="K1323" s="25" t="n">
        <f aca="false">E1323*Einstellungen!$B$5/100</f>
        <v>0.054056</v>
      </c>
      <c r="L1323" s="23" t="str">
        <f aca="false">IF(I1323&lt;Einstellungen!$B$5,"ja","nein")</f>
        <v>nein</v>
      </c>
      <c r="M1323" s="23" t="s">
        <v>125</v>
      </c>
      <c r="N1323" s="23" t="n">
        <v>2025</v>
      </c>
      <c r="O1323" s="23" t="n">
        <v>6</v>
      </c>
    </row>
    <row r="1324" customFormat="false" ht="15" hidden="false" customHeight="false" outlineLevel="0" collapsed="false">
      <c r="A1324" s="22" t="n">
        <v>45741</v>
      </c>
      <c r="B1324" s="23" t="s">
        <v>113</v>
      </c>
      <c r="C1324" s="23" t="s">
        <v>98</v>
      </c>
      <c r="D1324" s="24" t="n">
        <v>-262.4</v>
      </c>
      <c r="E1324" s="25" t="n">
        <f aca="false">MAX(D1324,0)/1000</f>
        <v>0</v>
      </c>
      <c r="F1324" s="25" t="n">
        <f aca="false">MAX(-D1324,0)/1000</f>
        <v>0.2624</v>
      </c>
      <c r="G1324" s="23" t="str">
        <f aca="false">IF(E1324&gt;0,"ja","nein")</f>
        <v>nein</v>
      </c>
      <c r="H1324" s="26" t="n">
        <v>142.13</v>
      </c>
      <c r="I1324" s="26" t="n">
        <f aca="false">(H1324/10+IF(N1324=2025,Einstellungen!$B$23,Einstellungen!$C$23))*(1+Einstellungen!$B$10)</f>
        <v>36.85906</v>
      </c>
      <c r="J1324" s="25" t="n">
        <f aca="false">E1324*I1324/100</f>
        <v>0</v>
      </c>
      <c r="K1324" s="25" t="n">
        <f aca="false">E1324*Einstellungen!$B$5/100</f>
        <v>0</v>
      </c>
      <c r="L1324" s="23" t="str">
        <f aca="false">IF(I1324&lt;Einstellungen!$B$5,"ja","nein")</f>
        <v>nein</v>
      </c>
      <c r="M1324" s="23" t="s">
        <v>125</v>
      </c>
      <c r="N1324" s="23" t="n">
        <v>2025</v>
      </c>
      <c r="O1324" s="23" t="n">
        <v>7</v>
      </c>
    </row>
    <row r="1325" customFormat="false" ht="15" hidden="false" customHeight="false" outlineLevel="0" collapsed="false">
      <c r="A1325" s="22" t="n">
        <v>45741</v>
      </c>
      <c r="B1325" s="23" t="s">
        <v>114</v>
      </c>
      <c r="C1325" s="23" t="s">
        <v>98</v>
      </c>
      <c r="D1325" s="24" t="n">
        <v>-1640.4</v>
      </c>
      <c r="E1325" s="25" t="n">
        <f aca="false">MAX(D1325,0)/1000</f>
        <v>0</v>
      </c>
      <c r="F1325" s="25" t="n">
        <f aca="false">MAX(-D1325,0)/1000</f>
        <v>1.6404</v>
      </c>
      <c r="G1325" s="23" t="str">
        <f aca="false">IF(E1325&gt;0,"ja","nein")</f>
        <v>nein</v>
      </c>
      <c r="H1325" s="26" t="n">
        <v>133.36</v>
      </c>
      <c r="I1325" s="26" t="n">
        <f aca="false">(H1325/10+IF(N1325=2025,Einstellungen!$B$23,Einstellungen!$C$23))*(1+Einstellungen!$B$10)</f>
        <v>35.81543</v>
      </c>
      <c r="J1325" s="25" t="n">
        <f aca="false">E1325*I1325/100</f>
        <v>0</v>
      </c>
      <c r="K1325" s="25" t="n">
        <f aca="false">E1325*Einstellungen!$B$5/100</f>
        <v>0</v>
      </c>
      <c r="L1325" s="23" t="str">
        <f aca="false">IF(I1325&lt;Einstellungen!$B$5,"ja","nein")</f>
        <v>nein</v>
      </c>
      <c r="M1325" s="23" t="s">
        <v>125</v>
      </c>
      <c r="N1325" s="23" t="n">
        <v>2025</v>
      </c>
      <c r="O1325" s="23" t="n">
        <v>8</v>
      </c>
    </row>
    <row r="1326" customFormat="false" ht="15" hidden="false" customHeight="false" outlineLevel="0" collapsed="false">
      <c r="A1326" s="22" t="n">
        <v>45741</v>
      </c>
      <c r="B1326" s="23" t="s">
        <v>115</v>
      </c>
      <c r="C1326" s="23" t="s">
        <v>98</v>
      </c>
      <c r="D1326" s="24" t="n">
        <v>-2768.5</v>
      </c>
      <c r="E1326" s="25" t="n">
        <f aca="false">MAX(D1326,0)/1000</f>
        <v>0</v>
      </c>
      <c r="F1326" s="25" t="n">
        <f aca="false">MAX(-D1326,0)/1000</f>
        <v>2.7685</v>
      </c>
      <c r="G1326" s="23" t="str">
        <f aca="false">IF(E1326&gt;0,"ja","nein")</f>
        <v>nein</v>
      </c>
      <c r="H1326" s="26" t="n">
        <v>106.41</v>
      </c>
      <c r="I1326" s="26" t="n">
        <f aca="false">(H1326/10+IF(N1326=2025,Einstellungen!$B$23,Einstellungen!$C$23))*(1+Einstellungen!$B$10)</f>
        <v>32.60838</v>
      </c>
      <c r="J1326" s="25" t="n">
        <f aca="false">E1326*I1326/100</f>
        <v>0</v>
      </c>
      <c r="K1326" s="25" t="n">
        <f aca="false">E1326*Einstellungen!$B$5/100</f>
        <v>0</v>
      </c>
      <c r="L1326" s="23" t="str">
        <f aca="false">IF(I1326&lt;Einstellungen!$B$5,"ja","nein")</f>
        <v>nein</v>
      </c>
      <c r="M1326" s="23" t="s">
        <v>125</v>
      </c>
      <c r="N1326" s="23" t="n">
        <v>2025</v>
      </c>
      <c r="O1326" s="23" t="n">
        <v>9</v>
      </c>
    </row>
    <row r="1327" customFormat="false" ht="15" hidden="false" customHeight="false" outlineLevel="0" collapsed="false">
      <c r="A1327" s="22" t="n">
        <v>45741</v>
      </c>
      <c r="B1327" s="23" t="s">
        <v>116</v>
      </c>
      <c r="C1327" s="23" t="s">
        <v>98</v>
      </c>
      <c r="D1327" s="24" t="n">
        <v>-3594.2</v>
      </c>
      <c r="E1327" s="25" t="n">
        <f aca="false">MAX(D1327,0)/1000</f>
        <v>0</v>
      </c>
      <c r="F1327" s="25" t="n">
        <f aca="false">MAX(-D1327,0)/1000</f>
        <v>3.5942</v>
      </c>
      <c r="G1327" s="23" t="str">
        <f aca="false">IF(E1327&gt;0,"ja","nein")</f>
        <v>nein</v>
      </c>
      <c r="H1327" s="26" t="n">
        <v>92.03</v>
      </c>
      <c r="I1327" s="26" t="n">
        <f aca="false">(H1327/10+IF(N1327=2025,Einstellungen!$B$23,Einstellungen!$C$23))*(1+Einstellungen!$B$10)</f>
        <v>30.89716</v>
      </c>
      <c r="J1327" s="25" t="n">
        <f aca="false">E1327*I1327/100</f>
        <v>0</v>
      </c>
      <c r="K1327" s="25" t="n">
        <f aca="false">E1327*Einstellungen!$B$5/100</f>
        <v>0</v>
      </c>
      <c r="L1327" s="23" t="str">
        <f aca="false">IF(I1327&lt;Einstellungen!$B$5,"ja","nein")</f>
        <v>nein</v>
      </c>
      <c r="M1327" s="23" t="s">
        <v>125</v>
      </c>
      <c r="N1327" s="23" t="n">
        <v>2025</v>
      </c>
      <c r="O1327" s="23" t="n">
        <v>10</v>
      </c>
    </row>
    <row r="1328" customFormat="false" ht="15" hidden="false" customHeight="false" outlineLevel="0" collapsed="false">
      <c r="A1328" s="22" t="n">
        <v>45741</v>
      </c>
      <c r="B1328" s="23" t="s">
        <v>117</v>
      </c>
      <c r="C1328" s="23" t="s">
        <v>98</v>
      </c>
      <c r="D1328" s="24" t="n">
        <v>-1414.8</v>
      </c>
      <c r="E1328" s="25" t="n">
        <f aca="false">MAX(D1328,0)/1000</f>
        <v>0</v>
      </c>
      <c r="F1328" s="25" t="n">
        <f aca="false">MAX(-D1328,0)/1000</f>
        <v>1.4148</v>
      </c>
      <c r="G1328" s="23" t="str">
        <f aca="false">IF(E1328&gt;0,"ja","nein")</f>
        <v>nein</v>
      </c>
      <c r="H1328" s="26" t="n">
        <v>78.8</v>
      </c>
      <c r="I1328" s="26" t="n">
        <f aca="false">(H1328/10+IF(N1328=2025,Einstellungen!$B$23,Einstellungen!$C$23))*(1+Einstellungen!$B$10)</f>
        <v>29.32279</v>
      </c>
      <c r="J1328" s="25" t="n">
        <f aca="false">E1328*I1328/100</f>
        <v>0</v>
      </c>
      <c r="K1328" s="25" t="n">
        <f aca="false">E1328*Einstellungen!$B$5/100</f>
        <v>0</v>
      </c>
      <c r="L1328" s="23" t="str">
        <f aca="false">IF(I1328&lt;Einstellungen!$B$5,"ja","nein")</f>
        <v>nein</v>
      </c>
      <c r="M1328" s="23" t="s">
        <v>125</v>
      </c>
      <c r="N1328" s="23" t="n">
        <v>2025</v>
      </c>
      <c r="O1328" s="23" t="n">
        <v>11</v>
      </c>
    </row>
    <row r="1329" customFormat="false" ht="15" hidden="false" customHeight="false" outlineLevel="0" collapsed="false">
      <c r="A1329" s="22" t="n">
        <v>45741</v>
      </c>
      <c r="B1329" s="23" t="s">
        <v>118</v>
      </c>
      <c r="C1329" s="23" t="s">
        <v>98</v>
      </c>
      <c r="D1329" s="24" t="n">
        <v>-4196.8</v>
      </c>
      <c r="E1329" s="25" t="n">
        <f aca="false">MAX(D1329,0)/1000</f>
        <v>0</v>
      </c>
      <c r="F1329" s="25" t="n">
        <f aca="false">MAX(-D1329,0)/1000</f>
        <v>4.1968</v>
      </c>
      <c r="G1329" s="23" t="str">
        <f aca="false">IF(E1329&gt;0,"ja","nein")</f>
        <v>nein</v>
      </c>
      <c r="H1329" s="26" t="n">
        <v>68.45</v>
      </c>
      <c r="I1329" s="26" t="n">
        <f aca="false">(H1329/10+IF(N1329=2025,Einstellungen!$B$23,Einstellungen!$C$23))*(1+Einstellungen!$B$10)</f>
        <v>28.09114</v>
      </c>
      <c r="J1329" s="25" t="n">
        <f aca="false">E1329*I1329/100</f>
        <v>0</v>
      </c>
      <c r="K1329" s="25" t="n">
        <f aca="false">E1329*Einstellungen!$B$5/100</f>
        <v>0</v>
      </c>
      <c r="L1329" s="23" t="str">
        <f aca="false">IF(I1329&lt;Einstellungen!$B$5,"ja","nein")</f>
        <v>ja</v>
      </c>
      <c r="M1329" s="23" t="s">
        <v>125</v>
      </c>
      <c r="N1329" s="23" t="n">
        <v>2025</v>
      </c>
      <c r="O1329" s="23" t="n">
        <v>12</v>
      </c>
    </row>
    <row r="1330" customFormat="false" ht="15" hidden="false" customHeight="false" outlineLevel="0" collapsed="false">
      <c r="A1330" s="22" t="n">
        <v>45741</v>
      </c>
      <c r="B1330" s="23" t="s">
        <v>119</v>
      </c>
      <c r="C1330" s="23" t="s">
        <v>98</v>
      </c>
      <c r="D1330" s="24" t="n">
        <v>-2075.4</v>
      </c>
      <c r="E1330" s="25" t="n">
        <f aca="false">MAX(D1330,0)/1000</f>
        <v>0</v>
      </c>
      <c r="F1330" s="25" t="n">
        <f aca="false">MAX(-D1330,0)/1000</f>
        <v>2.0754</v>
      </c>
      <c r="G1330" s="23" t="str">
        <f aca="false">IF(E1330&gt;0,"ja","nein")</f>
        <v>nein</v>
      </c>
      <c r="H1330" s="26" t="n">
        <v>69.23</v>
      </c>
      <c r="I1330" s="26" t="n">
        <f aca="false">(H1330/10+IF(N1330=2025,Einstellungen!$B$23,Einstellungen!$C$23))*(1+Einstellungen!$B$10)</f>
        <v>28.18396</v>
      </c>
      <c r="J1330" s="25" t="n">
        <f aca="false">E1330*I1330/100</f>
        <v>0</v>
      </c>
      <c r="K1330" s="25" t="n">
        <f aca="false">E1330*Einstellungen!$B$5/100</f>
        <v>0</v>
      </c>
      <c r="L1330" s="23" t="str">
        <f aca="false">IF(I1330&lt;Einstellungen!$B$5,"ja","nein")</f>
        <v>ja</v>
      </c>
      <c r="M1330" s="23" t="s">
        <v>125</v>
      </c>
      <c r="N1330" s="23" t="n">
        <v>2025</v>
      </c>
      <c r="O1330" s="23" t="n">
        <v>13</v>
      </c>
    </row>
    <row r="1331" customFormat="false" ht="15" hidden="false" customHeight="false" outlineLevel="0" collapsed="false">
      <c r="A1331" s="22" t="n">
        <v>45741</v>
      </c>
      <c r="B1331" s="23" t="s">
        <v>120</v>
      </c>
      <c r="C1331" s="23" t="s">
        <v>98</v>
      </c>
      <c r="D1331" s="24" t="n">
        <v>-2440.6</v>
      </c>
      <c r="E1331" s="25" t="n">
        <f aca="false">MAX(D1331,0)/1000</f>
        <v>0</v>
      </c>
      <c r="F1331" s="25" t="n">
        <f aca="false">MAX(-D1331,0)/1000</f>
        <v>2.4406</v>
      </c>
      <c r="G1331" s="23" t="str">
        <f aca="false">IF(E1331&gt;0,"ja","nein")</f>
        <v>nein</v>
      </c>
      <c r="H1331" s="26" t="n">
        <v>81.7</v>
      </c>
      <c r="I1331" s="26" t="n">
        <f aca="false">(H1331/10+IF(N1331=2025,Einstellungen!$B$23,Einstellungen!$C$23))*(1+Einstellungen!$B$10)</f>
        <v>29.66789</v>
      </c>
      <c r="J1331" s="25" t="n">
        <f aca="false">E1331*I1331/100</f>
        <v>0</v>
      </c>
      <c r="K1331" s="25" t="n">
        <f aca="false">E1331*Einstellungen!$B$5/100</f>
        <v>0</v>
      </c>
      <c r="L1331" s="23" t="str">
        <f aca="false">IF(I1331&lt;Einstellungen!$B$5,"ja","nein")</f>
        <v>nein</v>
      </c>
      <c r="M1331" s="23" t="s">
        <v>125</v>
      </c>
      <c r="N1331" s="23" t="n">
        <v>2025</v>
      </c>
      <c r="O1331" s="23" t="n">
        <v>14</v>
      </c>
    </row>
    <row r="1332" customFormat="false" ht="15" hidden="false" customHeight="false" outlineLevel="0" collapsed="false">
      <c r="A1332" s="22" t="n">
        <v>45741</v>
      </c>
      <c r="B1332" s="23" t="s">
        <v>104</v>
      </c>
      <c r="C1332" s="23" t="s">
        <v>98</v>
      </c>
      <c r="D1332" s="24" t="n">
        <v>-1502</v>
      </c>
      <c r="E1332" s="25" t="n">
        <f aca="false">MAX(D1332,0)/1000</f>
        <v>0</v>
      </c>
      <c r="F1332" s="25" t="n">
        <f aca="false">MAX(-D1332,0)/1000</f>
        <v>1.502</v>
      </c>
      <c r="G1332" s="23" t="str">
        <f aca="false">IF(E1332&gt;0,"ja","nein")</f>
        <v>nein</v>
      </c>
      <c r="H1332" s="26" t="n">
        <v>95.52</v>
      </c>
      <c r="I1332" s="26" t="n">
        <f aca="false">(H1332/10+IF(N1332=2025,Einstellungen!$B$23,Einstellungen!$C$23))*(1+Einstellungen!$B$10)</f>
        <v>31.31247</v>
      </c>
      <c r="J1332" s="25" t="n">
        <f aca="false">E1332*I1332/100</f>
        <v>0</v>
      </c>
      <c r="K1332" s="25" t="n">
        <f aca="false">E1332*Einstellungen!$B$5/100</f>
        <v>0</v>
      </c>
      <c r="L1332" s="23" t="str">
        <f aca="false">IF(I1332&lt;Einstellungen!$B$5,"ja","nein")</f>
        <v>nein</v>
      </c>
      <c r="M1332" s="23" t="s">
        <v>125</v>
      </c>
      <c r="N1332" s="23" t="n">
        <v>2025</v>
      </c>
      <c r="O1332" s="23" t="n">
        <v>15</v>
      </c>
    </row>
    <row r="1333" customFormat="false" ht="15" hidden="false" customHeight="false" outlineLevel="0" collapsed="false">
      <c r="A1333" s="22" t="n">
        <v>45741</v>
      </c>
      <c r="B1333" s="23" t="s">
        <v>105</v>
      </c>
      <c r="C1333" s="23" t="s">
        <v>98</v>
      </c>
      <c r="D1333" s="24" t="n">
        <v>-290.4</v>
      </c>
      <c r="E1333" s="25" t="n">
        <f aca="false">MAX(D1333,0)/1000</f>
        <v>0</v>
      </c>
      <c r="F1333" s="25" t="n">
        <f aca="false">MAX(-D1333,0)/1000</f>
        <v>0.2904</v>
      </c>
      <c r="G1333" s="23" t="str">
        <f aca="false">IF(E1333&gt;0,"ja","nein")</f>
        <v>nein</v>
      </c>
      <c r="H1333" s="26" t="n">
        <v>108.84</v>
      </c>
      <c r="I1333" s="26" t="n">
        <f aca="false">(H1333/10+IF(N1333=2025,Einstellungen!$B$23,Einstellungen!$C$23))*(1+Einstellungen!$B$10)</f>
        <v>32.89755</v>
      </c>
      <c r="J1333" s="25" t="n">
        <f aca="false">E1333*I1333/100</f>
        <v>0</v>
      </c>
      <c r="K1333" s="25" t="n">
        <f aca="false">E1333*Einstellungen!$B$5/100</f>
        <v>0</v>
      </c>
      <c r="L1333" s="23" t="str">
        <f aca="false">IF(I1333&lt;Einstellungen!$B$5,"ja","nein")</f>
        <v>nein</v>
      </c>
      <c r="M1333" s="23" t="s">
        <v>125</v>
      </c>
      <c r="N1333" s="23" t="n">
        <v>2025</v>
      </c>
      <c r="O1333" s="23" t="n">
        <v>16</v>
      </c>
    </row>
    <row r="1334" customFormat="false" ht="15" hidden="false" customHeight="false" outlineLevel="0" collapsed="false">
      <c r="A1334" s="22" t="n">
        <v>45741</v>
      </c>
      <c r="B1334" s="23" t="s">
        <v>97</v>
      </c>
      <c r="C1334" s="23" t="s">
        <v>98</v>
      </c>
      <c r="D1334" s="24" t="n">
        <v>151.8</v>
      </c>
      <c r="E1334" s="25" t="n">
        <f aca="false">MAX(D1334,0)/1000</f>
        <v>0.1518</v>
      </c>
      <c r="F1334" s="25" t="n">
        <f aca="false">MAX(-D1334,0)/1000</f>
        <v>0</v>
      </c>
      <c r="G1334" s="23" t="str">
        <f aca="false">IF(E1334&gt;0,"ja","nein")</f>
        <v>ja</v>
      </c>
      <c r="H1334" s="26" t="n">
        <v>138.81</v>
      </c>
      <c r="I1334" s="26" t="n">
        <f aca="false">(H1334/10+IF(N1334=2025,Einstellungen!$B$23,Einstellungen!$C$23))*(1+Einstellungen!$B$10)</f>
        <v>36.46398</v>
      </c>
      <c r="J1334" s="25" t="n">
        <f aca="false">E1334*I1334/100</f>
        <v>0.05535232164</v>
      </c>
      <c r="K1334" s="25" t="n">
        <f aca="false">E1334*Einstellungen!$B$5/100</f>
        <v>0.044022</v>
      </c>
      <c r="L1334" s="23" t="str">
        <f aca="false">IF(I1334&lt;Einstellungen!$B$5,"ja","nein")</f>
        <v>nein</v>
      </c>
      <c r="M1334" s="23" t="s">
        <v>125</v>
      </c>
      <c r="N1334" s="23" t="n">
        <v>2025</v>
      </c>
      <c r="O1334" s="23" t="n">
        <v>17</v>
      </c>
    </row>
    <row r="1335" customFormat="false" ht="15" hidden="false" customHeight="false" outlineLevel="0" collapsed="false">
      <c r="A1335" s="22" t="n">
        <v>45741</v>
      </c>
      <c r="B1335" s="23" t="s">
        <v>99</v>
      </c>
      <c r="C1335" s="23" t="s">
        <v>98</v>
      </c>
      <c r="D1335" s="24" t="n">
        <v>287.1</v>
      </c>
      <c r="E1335" s="25" t="n">
        <f aca="false">MAX(D1335,0)/1000</f>
        <v>0.2871</v>
      </c>
      <c r="F1335" s="25" t="n">
        <f aca="false">MAX(-D1335,0)/1000</f>
        <v>0</v>
      </c>
      <c r="G1335" s="23" t="str">
        <f aca="false">IF(E1335&gt;0,"ja","nein")</f>
        <v>ja</v>
      </c>
      <c r="H1335" s="26" t="n">
        <v>161.14</v>
      </c>
      <c r="I1335" s="26" t="n">
        <f aca="false">(H1335/10+IF(N1335=2025,Einstellungen!$B$23,Einstellungen!$C$23))*(1+Einstellungen!$B$10)</f>
        <v>39.12125</v>
      </c>
      <c r="J1335" s="25" t="n">
        <f aca="false">E1335*I1335/100</f>
        <v>0.11231710875</v>
      </c>
      <c r="K1335" s="25" t="n">
        <f aca="false">E1335*Einstellungen!$B$5/100</f>
        <v>0.083259</v>
      </c>
      <c r="L1335" s="23" t="str">
        <f aca="false">IF(I1335&lt;Einstellungen!$B$5,"ja","nein")</f>
        <v>nein</v>
      </c>
      <c r="M1335" s="23" t="s">
        <v>125</v>
      </c>
      <c r="N1335" s="23" t="n">
        <v>2025</v>
      </c>
      <c r="O1335" s="23" t="n">
        <v>18</v>
      </c>
    </row>
    <row r="1336" customFormat="false" ht="15" hidden="false" customHeight="false" outlineLevel="0" collapsed="false">
      <c r="A1336" s="22" t="n">
        <v>45741</v>
      </c>
      <c r="B1336" s="23" t="s">
        <v>100</v>
      </c>
      <c r="C1336" s="23" t="s">
        <v>98</v>
      </c>
      <c r="D1336" s="24" t="n">
        <v>340.1</v>
      </c>
      <c r="E1336" s="25" t="n">
        <f aca="false">MAX(D1336,0)/1000</f>
        <v>0.3401</v>
      </c>
      <c r="F1336" s="25" t="n">
        <f aca="false">MAX(-D1336,0)/1000</f>
        <v>0</v>
      </c>
      <c r="G1336" s="23" t="str">
        <f aca="false">IF(E1336&gt;0,"ja","nein")</f>
        <v>ja</v>
      </c>
      <c r="H1336" s="26" t="n">
        <v>166.36</v>
      </c>
      <c r="I1336" s="26" t="n">
        <f aca="false">(H1336/10+IF(N1336=2025,Einstellungen!$B$23,Einstellungen!$C$23))*(1+Einstellungen!$B$10)</f>
        <v>39.74243</v>
      </c>
      <c r="J1336" s="25" t="n">
        <f aca="false">E1336*I1336/100</f>
        <v>0.13516400443</v>
      </c>
      <c r="K1336" s="25" t="n">
        <f aca="false">E1336*Einstellungen!$B$5/100</f>
        <v>0.098629</v>
      </c>
      <c r="L1336" s="23" t="str">
        <f aca="false">IF(I1336&lt;Einstellungen!$B$5,"ja","nein")</f>
        <v>nein</v>
      </c>
      <c r="M1336" s="23" t="s">
        <v>125</v>
      </c>
      <c r="N1336" s="23" t="n">
        <v>2025</v>
      </c>
      <c r="O1336" s="23" t="n">
        <v>19</v>
      </c>
    </row>
    <row r="1337" customFormat="false" ht="15" hidden="false" customHeight="false" outlineLevel="0" collapsed="false">
      <c r="A1337" s="22" t="n">
        <v>45741</v>
      </c>
      <c r="B1337" s="23" t="s">
        <v>92</v>
      </c>
      <c r="C1337" s="23" t="s">
        <v>98</v>
      </c>
      <c r="D1337" s="24" t="n">
        <v>316.6</v>
      </c>
      <c r="E1337" s="25" t="n">
        <f aca="false">MAX(D1337,0)/1000</f>
        <v>0.3166</v>
      </c>
      <c r="F1337" s="25" t="n">
        <f aca="false">MAX(-D1337,0)/1000</f>
        <v>0</v>
      </c>
      <c r="G1337" s="23" t="str">
        <f aca="false">IF(E1337&gt;0,"ja","nein")</f>
        <v>ja</v>
      </c>
      <c r="H1337" s="26" t="n">
        <v>148.6</v>
      </c>
      <c r="I1337" s="26" t="n">
        <f aca="false">(H1337/10+IF(N1337=2025,Einstellungen!$B$23,Einstellungen!$C$23))*(1+Einstellungen!$B$10)</f>
        <v>37.62899</v>
      </c>
      <c r="J1337" s="25" t="n">
        <f aca="false">E1337*I1337/100</f>
        <v>0.11913338234</v>
      </c>
      <c r="K1337" s="25" t="n">
        <f aca="false">E1337*Einstellungen!$B$5/100</f>
        <v>0.091814</v>
      </c>
      <c r="L1337" s="23" t="str">
        <f aca="false">IF(I1337&lt;Einstellungen!$B$5,"ja","nein")</f>
        <v>nein</v>
      </c>
      <c r="M1337" s="23" t="s">
        <v>125</v>
      </c>
      <c r="N1337" s="23" t="n">
        <v>2025</v>
      </c>
      <c r="O1337" s="23" t="n">
        <v>20</v>
      </c>
    </row>
    <row r="1338" customFormat="false" ht="15" hidden="false" customHeight="false" outlineLevel="0" collapsed="false">
      <c r="A1338" s="22" t="n">
        <v>45741</v>
      </c>
      <c r="B1338" s="23" t="s">
        <v>95</v>
      </c>
      <c r="C1338" s="23" t="s">
        <v>98</v>
      </c>
      <c r="D1338" s="24" t="n">
        <v>246.8</v>
      </c>
      <c r="E1338" s="25" t="n">
        <f aca="false">MAX(D1338,0)/1000</f>
        <v>0.2468</v>
      </c>
      <c r="F1338" s="25" t="n">
        <f aca="false">MAX(-D1338,0)/1000</f>
        <v>0</v>
      </c>
      <c r="G1338" s="23" t="str">
        <f aca="false">IF(E1338&gt;0,"ja","nein")</f>
        <v>ja</v>
      </c>
      <c r="H1338" s="26" t="n">
        <v>122.36</v>
      </c>
      <c r="I1338" s="26" t="n">
        <f aca="false">(H1338/10+IF(N1338=2025,Einstellungen!$B$23,Einstellungen!$C$23))*(1+Einstellungen!$B$10)</f>
        <v>34.50643</v>
      </c>
      <c r="J1338" s="25" t="n">
        <f aca="false">E1338*I1338/100</f>
        <v>0.08516186924</v>
      </c>
      <c r="K1338" s="25" t="n">
        <f aca="false">E1338*Einstellungen!$B$5/100</f>
        <v>0.071572</v>
      </c>
      <c r="L1338" s="23" t="str">
        <f aca="false">IF(I1338&lt;Einstellungen!$B$5,"ja","nein")</f>
        <v>nein</v>
      </c>
      <c r="M1338" s="23" t="s">
        <v>125</v>
      </c>
      <c r="N1338" s="23" t="n">
        <v>2025</v>
      </c>
      <c r="O1338" s="23" t="n">
        <v>21</v>
      </c>
    </row>
    <row r="1339" customFormat="false" ht="15" hidden="false" customHeight="false" outlineLevel="0" collapsed="false">
      <c r="A1339" s="22" t="n">
        <v>45741</v>
      </c>
      <c r="B1339" s="23" t="s">
        <v>96</v>
      </c>
      <c r="C1339" s="23" t="s">
        <v>98</v>
      </c>
      <c r="D1339" s="24" t="n">
        <v>156.8</v>
      </c>
      <c r="E1339" s="25" t="n">
        <f aca="false">MAX(D1339,0)/1000</f>
        <v>0.1568</v>
      </c>
      <c r="F1339" s="25" t="n">
        <f aca="false">MAX(-D1339,0)/1000</f>
        <v>0</v>
      </c>
      <c r="G1339" s="23" t="str">
        <f aca="false">IF(E1339&gt;0,"ja","nein")</f>
        <v>ja</v>
      </c>
      <c r="H1339" s="26" t="n">
        <v>114.83</v>
      </c>
      <c r="I1339" s="26" t="n">
        <f aca="false">(H1339/10+IF(N1339=2025,Einstellungen!$B$23,Einstellungen!$C$23))*(1+Einstellungen!$B$10)</f>
        <v>33.61036</v>
      </c>
      <c r="J1339" s="25" t="n">
        <f aca="false">E1339*I1339/100</f>
        <v>0.05270104448</v>
      </c>
      <c r="K1339" s="25" t="n">
        <f aca="false">E1339*Einstellungen!$B$5/100</f>
        <v>0.045472</v>
      </c>
      <c r="L1339" s="23" t="str">
        <f aca="false">IF(I1339&lt;Einstellungen!$B$5,"ja","nein")</f>
        <v>nein</v>
      </c>
      <c r="M1339" s="23" t="s">
        <v>125</v>
      </c>
      <c r="N1339" s="23" t="n">
        <v>2025</v>
      </c>
      <c r="O1339" s="23" t="n">
        <v>22</v>
      </c>
    </row>
    <row r="1340" customFormat="false" ht="15" hidden="false" customHeight="false" outlineLevel="0" collapsed="false">
      <c r="A1340" s="22" t="n">
        <v>45741</v>
      </c>
      <c r="B1340" s="23" t="s">
        <v>101</v>
      </c>
      <c r="C1340" s="23" t="s">
        <v>98</v>
      </c>
      <c r="D1340" s="24" t="n">
        <v>188.5</v>
      </c>
      <c r="E1340" s="25" t="n">
        <f aca="false">MAX(D1340,0)/1000</f>
        <v>0.1885</v>
      </c>
      <c r="F1340" s="25" t="n">
        <f aca="false">MAX(-D1340,0)/1000</f>
        <v>0</v>
      </c>
      <c r="G1340" s="23" t="str">
        <f aca="false">IF(E1340&gt;0,"ja","nein")</f>
        <v>ja</v>
      </c>
      <c r="H1340" s="26" t="n">
        <v>102.05</v>
      </c>
      <c r="I1340" s="26" t="n">
        <f aca="false">(H1340/10+IF(N1340=2025,Einstellungen!$B$23,Einstellungen!$C$23))*(1+Einstellungen!$B$10)</f>
        <v>32.08954</v>
      </c>
      <c r="J1340" s="25" t="n">
        <f aca="false">E1340*I1340/100</f>
        <v>0.0604887829</v>
      </c>
      <c r="K1340" s="25" t="n">
        <f aca="false">E1340*Einstellungen!$B$5/100</f>
        <v>0.054665</v>
      </c>
      <c r="L1340" s="23" t="str">
        <f aca="false">IF(I1340&lt;Einstellungen!$B$5,"ja","nein")</f>
        <v>nein</v>
      </c>
      <c r="M1340" s="23" t="s">
        <v>125</v>
      </c>
      <c r="N1340" s="23" t="n">
        <v>2025</v>
      </c>
      <c r="O1340" s="23" t="n">
        <v>23</v>
      </c>
    </row>
    <row r="1341" customFormat="false" ht="15" hidden="false" customHeight="false" outlineLevel="0" collapsed="false">
      <c r="A1341" s="22" t="n">
        <v>45742</v>
      </c>
      <c r="B1341" s="23" t="s">
        <v>102</v>
      </c>
      <c r="C1341" s="23" t="s">
        <v>103</v>
      </c>
      <c r="D1341" s="24" t="n">
        <v>169.6</v>
      </c>
      <c r="E1341" s="25" t="n">
        <f aca="false">MAX(D1341,0)/1000</f>
        <v>0.1696</v>
      </c>
      <c r="F1341" s="25" t="n">
        <f aca="false">MAX(-D1341,0)/1000</f>
        <v>0</v>
      </c>
      <c r="G1341" s="23" t="str">
        <f aca="false">IF(E1341&gt;0,"ja","nein")</f>
        <v>ja</v>
      </c>
      <c r="H1341" s="26" t="n">
        <v>101.02</v>
      </c>
      <c r="I1341" s="26" t="n">
        <f aca="false">(H1341/10+IF(N1341=2025,Einstellungen!$B$23,Einstellungen!$C$23))*(1+Einstellungen!$B$10)</f>
        <v>31.96697</v>
      </c>
      <c r="J1341" s="25" t="n">
        <f aca="false">E1341*I1341/100</f>
        <v>0.05421598112</v>
      </c>
      <c r="K1341" s="25" t="n">
        <f aca="false">E1341*Einstellungen!$B$5/100</f>
        <v>0.049184</v>
      </c>
      <c r="L1341" s="23" t="str">
        <f aca="false">IF(I1341&lt;Einstellungen!$B$5,"ja","nein")</f>
        <v>nein</v>
      </c>
      <c r="M1341" s="23" t="s">
        <v>125</v>
      </c>
      <c r="N1341" s="23" t="n">
        <v>2025</v>
      </c>
      <c r="O1341" s="23" t="n">
        <v>0</v>
      </c>
    </row>
    <row r="1342" customFormat="false" ht="15" hidden="false" customHeight="false" outlineLevel="0" collapsed="false">
      <c r="A1342" s="22" t="n">
        <v>45742</v>
      </c>
      <c r="B1342" s="23" t="s">
        <v>107</v>
      </c>
      <c r="C1342" s="23" t="s">
        <v>103</v>
      </c>
      <c r="D1342" s="24" t="n">
        <v>170.3</v>
      </c>
      <c r="E1342" s="25" t="n">
        <f aca="false">MAX(D1342,0)/1000</f>
        <v>0.1703</v>
      </c>
      <c r="F1342" s="25" t="n">
        <f aca="false">MAX(-D1342,0)/1000</f>
        <v>0</v>
      </c>
      <c r="G1342" s="23" t="str">
        <f aca="false">IF(E1342&gt;0,"ja","nein")</f>
        <v>ja</v>
      </c>
      <c r="H1342" s="26" t="n">
        <v>97.96</v>
      </c>
      <c r="I1342" s="26" t="n">
        <f aca="false">(H1342/10+IF(N1342=2025,Einstellungen!$B$23,Einstellungen!$C$23))*(1+Einstellungen!$B$10)</f>
        <v>31.60283</v>
      </c>
      <c r="J1342" s="25" t="n">
        <f aca="false">E1342*I1342/100</f>
        <v>0.05381961949</v>
      </c>
      <c r="K1342" s="25" t="n">
        <f aca="false">E1342*Einstellungen!$B$5/100</f>
        <v>0.049387</v>
      </c>
      <c r="L1342" s="23" t="str">
        <f aca="false">IF(I1342&lt;Einstellungen!$B$5,"ja","nein")</f>
        <v>nein</v>
      </c>
      <c r="M1342" s="23" t="s">
        <v>125</v>
      </c>
      <c r="N1342" s="23" t="n">
        <v>2025</v>
      </c>
      <c r="O1342" s="23" t="n">
        <v>1</v>
      </c>
    </row>
    <row r="1343" customFormat="false" ht="15" hidden="false" customHeight="false" outlineLevel="0" collapsed="false">
      <c r="A1343" s="22" t="n">
        <v>45742</v>
      </c>
      <c r="B1343" s="23" t="s">
        <v>108</v>
      </c>
      <c r="C1343" s="23" t="s">
        <v>103</v>
      </c>
      <c r="D1343" s="24" t="n">
        <v>185.7</v>
      </c>
      <c r="E1343" s="25" t="n">
        <f aca="false">MAX(D1343,0)/1000</f>
        <v>0.1857</v>
      </c>
      <c r="F1343" s="25" t="n">
        <f aca="false">MAX(-D1343,0)/1000</f>
        <v>0</v>
      </c>
      <c r="G1343" s="23" t="str">
        <f aca="false">IF(E1343&gt;0,"ja","nein")</f>
        <v>ja</v>
      </c>
      <c r="H1343" s="26" t="n">
        <v>97.36</v>
      </c>
      <c r="I1343" s="26" t="n">
        <f aca="false">(H1343/10+IF(N1343=2025,Einstellungen!$B$23,Einstellungen!$C$23))*(1+Einstellungen!$B$10)</f>
        <v>31.53143</v>
      </c>
      <c r="J1343" s="25" t="n">
        <f aca="false">E1343*I1343/100</f>
        <v>0.05855386551</v>
      </c>
      <c r="K1343" s="25" t="n">
        <f aca="false">E1343*Einstellungen!$B$5/100</f>
        <v>0.053853</v>
      </c>
      <c r="L1343" s="23" t="str">
        <f aca="false">IF(I1343&lt;Einstellungen!$B$5,"ja","nein")</f>
        <v>nein</v>
      </c>
      <c r="M1343" s="23" t="s">
        <v>125</v>
      </c>
      <c r="N1343" s="23" t="n">
        <v>2025</v>
      </c>
      <c r="O1343" s="23" t="n">
        <v>2</v>
      </c>
    </row>
    <row r="1344" customFormat="false" ht="15" hidden="false" customHeight="false" outlineLevel="0" collapsed="false">
      <c r="A1344" s="22" t="n">
        <v>45742</v>
      </c>
      <c r="B1344" s="23" t="s">
        <v>109</v>
      </c>
      <c r="C1344" s="23" t="s">
        <v>103</v>
      </c>
      <c r="D1344" s="24" t="n">
        <v>154.7</v>
      </c>
      <c r="E1344" s="25" t="n">
        <f aca="false">MAX(D1344,0)/1000</f>
        <v>0.1547</v>
      </c>
      <c r="F1344" s="25" t="n">
        <f aca="false">MAX(-D1344,0)/1000</f>
        <v>0</v>
      </c>
      <c r="G1344" s="23" t="str">
        <f aca="false">IF(E1344&gt;0,"ja","nein")</f>
        <v>ja</v>
      </c>
      <c r="H1344" s="26" t="n">
        <v>97.39</v>
      </c>
      <c r="I1344" s="26" t="n">
        <f aca="false">(H1344/10+IF(N1344=2025,Einstellungen!$B$23,Einstellungen!$C$23))*(1+Einstellungen!$B$10)</f>
        <v>31.535</v>
      </c>
      <c r="J1344" s="25" t="n">
        <f aca="false">E1344*I1344/100</f>
        <v>0.048784645</v>
      </c>
      <c r="K1344" s="25" t="n">
        <f aca="false">E1344*Einstellungen!$B$5/100</f>
        <v>0.044863</v>
      </c>
      <c r="L1344" s="23" t="str">
        <f aca="false">IF(I1344&lt;Einstellungen!$B$5,"ja","nein")</f>
        <v>nein</v>
      </c>
      <c r="M1344" s="23" t="s">
        <v>125</v>
      </c>
      <c r="N1344" s="23" t="n">
        <v>2025</v>
      </c>
      <c r="O1344" s="23" t="n">
        <v>3</v>
      </c>
    </row>
    <row r="1345" customFormat="false" ht="15" hidden="false" customHeight="false" outlineLevel="0" collapsed="false">
      <c r="A1345" s="22" t="n">
        <v>45742</v>
      </c>
      <c r="B1345" s="23" t="s">
        <v>110</v>
      </c>
      <c r="C1345" s="23" t="s">
        <v>103</v>
      </c>
      <c r="D1345" s="24" t="n">
        <v>236.5</v>
      </c>
      <c r="E1345" s="25" t="n">
        <f aca="false">MAX(D1345,0)/1000</f>
        <v>0.2365</v>
      </c>
      <c r="F1345" s="25" t="n">
        <f aca="false">MAX(-D1345,0)/1000</f>
        <v>0</v>
      </c>
      <c r="G1345" s="23" t="str">
        <f aca="false">IF(E1345&gt;0,"ja","nein")</f>
        <v>ja</v>
      </c>
      <c r="H1345" s="26" t="n">
        <v>95.72</v>
      </c>
      <c r="I1345" s="26" t="n">
        <f aca="false">(H1345/10+IF(N1345=2025,Einstellungen!$B$23,Einstellungen!$C$23))*(1+Einstellungen!$B$10)</f>
        <v>31.33627</v>
      </c>
      <c r="J1345" s="25" t="n">
        <f aca="false">E1345*I1345/100</f>
        <v>0.07411027855</v>
      </c>
      <c r="K1345" s="25" t="n">
        <f aca="false">E1345*Einstellungen!$B$5/100</f>
        <v>0.068585</v>
      </c>
      <c r="L1345" s="23" t="str">
        <f aca="false">IF(I1345&lt;Einstellungen!$B$5,"ja","nein")</f>
        <v>nein</v>
      </c>
      <c r="M1345" s="23" t="s">
        <v>125</v>
      </c>
      <c r="N1345" s="23" t="n">
        <v>2025</v>
      </c>
      <c r="O1345" s="23" t="n">
        <v>4</v>
      </c>
    </row>
    <row r="1346" customFormat="false" ht="15" hidden="false" customHeight="false" outlineLevel="0" collapsed="false">
      <c r="A1346" s="22" t="n">
        <v>45742</v>
      </c>
      <c r="B1346" s="23" t="s">
        <v>111</v>
      </c>
      <c r="C1346" s="23" t="s">
        <v>103</v>
      </c>
      <c r="D1346" s="24" t="n">
        <v>214.4</v>
      </c>
      <c r="E1346" s="25" t="n">
        <f aca="false">MAX(D1346,0)/1000</f>
        <v>0.2144</v>
      </c>
      <c r="F1346" s="25" t="n">
        <f aca="false">MAX(-D1346,0)/1000</f>
        <v>0</v>
      </c>
      <c r="G1346" s="23" t="str">
        <f aca="false">IF(E1346&gt;0,"ja","nein")</f>
        <v>ja</v>
      </c>
      <c r="H1346" s="26" t="n">
        <v>98.85</v>
      </c>
      <c r="I1346" s="26" t="n">
        <f aca="false">(H1346/10+IF(N1346=2025,Einstellungen!$B$23,Einstellungen!$C$23))*(1+Einstellungen!$B$10)</f>
        <v>31.70874</v>
      </c>
      <c r="J1346" s="25" t="n">
        <f aca="false">E1346*I1346/100</f>
        <v>0.06798353856</v>
      </c>
      <c r="K1346" s="25" t="n">
        <f aca="false">E1346*Einstellungen!$B$5/100</f>
        <v>0.062176</v>
      </c>
      <c r="L1346" s="23" t="str">
        <f aca="false">IF(I1346&lt;Einstellungen!$B$5,"ja","nein")</f>
        <v>nein</v>
      </c>
      <c r="M1346" s="23" t="s">
        <v>125</v>
      </c>
      <c r="N1346" s="23" t="n">
        <v>2025</v>
      </c>
      <c r="O1346" s="23" t="n">
        <v>5</v>
      </c>
    </row>
    <row r="1347" customFormat="false" ht="15" hidden="false" customHeight="false" outlineLevel="0" collapsed="false">
      <c r="A1347" s="22" t="n">
        <v>45742</v>
      </c>
      <c r="B1347" s="23" t="s">
        <v>112</v>
      </c>
      <c r="C1347" s="23" t="s">
        <v>103</v>
      </c>
      <c r="D1347" s="24" t="n">
        <v>300.4</v>
      </c>
      <c r="E1347" s="25" t="n">
        <f aca="false">MAX(D1347,0)/1000</f>
        <v>0.3004</v>
      </c>
      <c r="F1347" s="25" t="n">
        <f aca="false">MAX(-D1347,0)/1000</f>
        <v>0</v>
      </c>
      <c r="G1347" s="23" t="str">
        <f aca="false">IF(E1347&gt;0,"ja","nein")</f>
        <v>ja</v>
      </c>
      <c r="H1347" s="26" t="n">
        <v>128.76</v>
      </c>
      <c r="I1347" s="26" t="n">
        <f aca="false">(H1347/10+IF(N1347=2025,Einstellungen!$B$23,Einstellungen!$C$23))*(1+Einstellungen!$B$10)</f>
        <v>35.26803</v>
      </c>
      <c r="J1347" s="25" t="n">
        <f aca="false">E1347*I1347/100</f>
        <v>0.10594516212</v>
      </c>
      <c r="K1347" s="25" t="n">
        <f aca="false">E1347*Einstellungen!$B$5/100</f>
        <v>0.087116</v>
      </c>
      <c r="L1347" s="23" t="str">
        <f aca="false">IF(I1347&lt;Einstellungen!$B$5,"ja","nein")</f>
        <v>nein</v>
      </c>
      <c r="M1347" s="23" t="s">
        <v>125</v>
      </c>
      <c r="N1347" s="23" t="n">
        <v>2025</v>
      </c>
      <c r="O1347" s="23" t="n">
        <v>6</v>
      </c>
    </row>
    <row r="1348" customFormat="false" ht="15" hidden="false" customHeight="false" outlineLevel="0" collapsed="false">
      <c r="A1348" s="22" t="n">
        <v>45742</v>
      </c>
      <c r="B1348" s="23" t="s">
        <v>113</v>
      </c>
      <c r="C1348" s="23" t="s">
        <v>103</v>
      </c>
      <c r="D1348" s="24" t="n">
        <v>269.2</v>
      </c>
      <c r="E1348" s="25" t="n">
        <f aca="false">MAX(D1348,0)/1000</f>
        <v>0.2692</v>
      </c>
      <c r="F1348" s="25" t="n">
        <f aca="false">MAX(-D1348,0)/1000</f>
        <v>0</v>
      </c>
      <c r="G1348" s="23" t="str">
        <f aca="false">IF(E1348&gt;0,"ja","nein")</f>
        <v>ja</v>
      </c>
      <c r="H1348" s="26" t="n">
        <v>141.95</v>
      </c>
      <c r="I1348" s="26" t="n">
        <f aca="false">(H1348/10+IF(N1348=2025,Einstellungen!$B$23,Einstellungen!$C$23))*(1+Einstellungen!$B$10)</f>
        <v>36.83764</v>
      </c>
      <c r="J1348" s="25" t="n">
        <f aca="false">E1348*I1348/100</f>
        <v>0.09916692688</v>
      </c>
      <c r="K1348" s="25" t="n">
        <f aca="false">E1348*Einstellungen!$B$5/100</f>
        <v>0.078068</v>
      </c>
      <c r="L1348" s="23" t="str">
        <f aca="false">IF(I1348&lt;Einstellungen!$B$5,"ja","nein")</f>
        <v>nein</v>
      </c>
      <c r="M1348" s="23" t="s">
        <v>125</v>
      </c>
      <c r="N1348" s="23" t="n">
        <v>2025</v>
      </c>
      <c r="O1348" s="23" t="n">
        <v>7</v>
      </c>
    </row>
    <row r="1349" customFormat="false" ht="15" hidden="false" customHeight="false" outlineLevel="0" collapsed="false">
      <c r="A1349" s="22" t="n">
        <v>45742</v>
      </c>
      <c r="B1349" s="23" t="s">
        <v>114</v>
      </c>
      <c r="C1349" s="23" t="s">
        <v>103</v>
      </c>
      <c r="D1349" s="24" t="n">
        <v>213.4</v>
      </c>
      <c r="E1349" s="25" t="n">
        <f aca="false">MAX(D1349,0)/1000</f>
        <v>0.2134</v>
      </c>
      <c r="F1349" s="25" t="n">
        <f aca="false">MAX(-D1349,0)/1000</f>
        <v>0</v>
      </c>
      <c r="G1349" s="23" t="str">
        <f aca="false">IF(E1349&gt;0,"ja","nein")</f>
        <v>ja</v>
      </c>
      <c r="H1349" s="26" t="n">
        <v>137.09</v>
      </c>
      <c r="I1349" s="26" t="n">
        <f aca="false">(H1349/10+IF(N1349=2025,Einstellungen!$B$23,Einstellungen!$C$23))*(1+Einstellungen!$B$10)</f>
        <v>36.2593</v>
      </c>
      <c r="J1349" s="25" t="n">
        <f aca="false">E1349*I1349/100</f>
        <v>0.0773773462</v>
      </c>
      <c r="K1349" s="25" t="n">
        <f aca="false">E1349*Einstellungen!$B$5/100</f>
        <v>0.061886</v>
      </c>
      <c r="L1349" s="23" t="str">
        <f aca="false">IF(I1349&lt;Einstellungen!$B$5,"ja","nein")</f>
        <v>nein</v>
      </c>
      <c r="M1349" s="23" t="s">
        <v>125</v>
      </c>
      <c r="N1349" s="23" t="n">
        <v>2025</v>
      </c>
      <c r="O1349" s="23" t="n">
        <v>8</v>
      </c>
    </row>
    <row r="1350" customFormat="false" ht="15" hidden="false" customHeight="false" outlineLevel="0" collapsed="false">
      <c r="A1350" s="22" t="n">
        <v>45742</v>
      </c>
      <c r="B1350" s="23" t="s">
        <v>115</v>
      </c>
      <c r="C1350" s="23" t="s">
        <v>103</v>
      </c>
      <c r="D1350" s="24" t="n">
        <v>223.3</v>
      </c>
      <c r="E1350" s="25" t="n">
        <f aca="false">MAX(D1350,0)/1000</f>
        <v>0.2233</v>
      </c>
      <c r="F1350" s="25" t="n">
        <f aca="false">MAX(-D1350,0)/1000</f>
        <v>0</v>
      </c>
      <c r="G1350" s="23" t="str">
        <f aca="false">IF(E1350&gt;0,"ja","nein")</f>
        <v>ja</v>
      </c>
      <c r="H1350" s="26" t="n">
        <v>111.86</v>
      </c>
      <c r="I1350" s="26" t="n">
        <f aca="false">(H1350/10+IF(N1350=2025,Einstellungen!$B$23,Einstellungen!$C$23))*(1+Einstellungen!$B$10)</f>
        <v>33.25693</v>
      </c>
      <c r="J1350" s="25" t="n">
        <f aca="false">E1350*I1350/100</f>
        <v>0.07426272469</v>
      </c>
      <c r="K1350" s="25" t="n">
        <f aca="false">E1350*Einstellungen!$B$5/100</f>
        <v>0.064757</v>
      </c>
      <c r="L1350" s="23" t="str">
        <f aca="false">IF(I1350&lt;Einstellungen!$B$5,"ja","nein")</f>
        <v>nein</v>
      </c>
      <c r="M1350" s="23" t="s">
        <v>125</v>
      </c>
      <c r="N1350" s="23" t="n">
        <v>2025</v>
      </c>
      <c r="O1350" s="23" t="n">
        <v>9</v>
      </c>
    </row>
    <row r="1351" customFormat="false" ht="15" hidden="false" customHeight="false" outlineLevel="0" collapsed="false">
      <c r="A1351" s="22" t="n">
        <v>45742</v>
      </c>
      <c r="B1351" s="23" t="s">
        <v>116</v>
      </c>
      <c r="C1351" s="23" t="s">
        <v>103</v>
      </c>
      <c r="D1351" s="24" t="n">
        <v>206.7</v>
      </c>
      <c r="E1351" s="25" t="n">
        <f aca="false">MAX(D1351,0)/1000</f>
        <v>0.2067</v>
      </c>
      <c r="F1351" s="25" t="n">
        <f aca="false">MAX(-D1351,0)/1000</f>
        <v>0</v>
      </c>
      <c r="G1351" s="23" t="str">
        <f aca="false">IF(E1351&gt;0,"ja","nein")</f>
        <v>ja</v>
      </c>
      <c r="H1351" s="26" t="n">
        <v>100</v>
      </c>
      <c r="I1351" s="26" t="n">
        <f aca="false">(H1351/10+IF(N1351=2025,Einstellungen!$B$23,Einstellungen!$C$23))*(1+Einstellungen!$B$10)</f>
        <v>31.84559</v>
      </c>
      <c r="J1351" s="25" t="n">
        <f aca="false">E1351*I1351/100</f>
        <v>0.06582483453</v>
      </c>
      <c r="K1351" s="25" t="n">
        <f aca="false">E1351*Einstellungen!$B$5/100</f>
        <v>0.059943</v>
      </c>
      <c r="L1351" s="23" t="str">
        <f aca="false">IF(I1351&lt;Einstellungen!$B$5,"ja","nein")</f>
        <v>nein</v>
      </c>
      <c r="M1351" s="23" t="s">
        <v>125</v>
      </c>
      <c r="N1351" s="23" t="n">
        <v>2025</v>
      </c>
      <c r="O1351" s="23" t="n">
        <v>10</v>
      </c>
    </row>
    <row r="1352" customFormat="false" ht="15" hidden="false" customHeight="false" outlineLevel="0" collapsed="false">
      <c r="A1352" s="22" t="n">
        <v>45742</v>
      </c>
      <c r="B1352" s="23" t="s">
        <v>117</v>
      </c>
      <c r="C1352" s="23" t="s">
        <v>103</v>
      </c>
      <c r="D1352" s="24" t="n">
        <v>167.5</v>
      </c>
      <c r="E1352" s="25" t="n">
        <f aca="false">MAX(D1352,0)/1000</f>
        <v>0.1675</v>
      </c>
      <c r="F1352" s="25" t="n">
        <f aca="false">MAX(-D1352,0)/1000</f>
        <v>0</v>
      </c>
      <c r="G1352" s="23" t="str">
        <f aca="false">IF(E1352&gt;0,"ja","nein")</f>
        <v>ja</v>
      </c>
      <c r="H1352" s="26" t="n">
        <v>96.39</v>
      </c>
      <c r="I1352" s="26" t="n">
        <f aca="false">(H1352/10+IF(N1352=2025,Einstellungen!$B$23,Einstellungen!$C$23))*(1+Einstellungen!$B$10)</f>
        <v>31.416</v>
      </c>
      <c r="J1352" s="25" t="n">
        <f aca="false">E1352*I1352/100</f>
        <v>0.0526218</v>
      </c>
      <c r="K1352" s="25" t="n">
        <f aca="false">E1352*Einstellungen!$B$5/100</f>
        <v>0.048575</v>
      </c>
      <c r="L1352" s="23" t="str">
        <f aca="false">IF(I1352&lt;Einstellungen!$B$5,"ja","nein")</f>
        <v>nein</v>
      </c>
      <c r="M1352" s="23" t="s">
        <v>125</v>
      </c>
      <c r="N1352" s="23" t="n">
        <v>2025</v>
      </c>
      <c r="O1352" s="23" t="n">
        <v>11</v>
      </c>
    </row>
    <row r="1353" customFormat="false" ht="15" hidden="false" customHeight="false" outlineLevel="0" collapsed="false">
      <c r="A1353" s="22" t="n">
        <v>45742</v>
      </c>
      <c r="B1353" s="23" t="s">
        <v>118</v>
      </c>
      <c r="C1353" s="23" t="s">
        <v>103</v>
      </c>
      <c r="D1353" s="24" t="n">
        <v>379.1</v>
      </c>
      <c r="E1353" s="25" t="n">
        <f aca="false">MAX(D1353,0)/1000</f>
        <v>0.3791</v>
      </c>
      <c r="F1353" s="25" t="n">
        <f aca="false">MAX(-D1353,0)/1000</f>
        <v>0</v>
      </c>
      <c r="G1353" s="23" t="str">
        <f aca="false">IF(E1353&gt;0,"ja","nein")</f>
        <v>ja</v>
      </c>
      <c r="H1353" s="26" t="n">
        <v>94.81</v>
      </c>
      <c r="I1353" s="26" t="n">
        <f aca="false">(H1353/10+IF(N1353=2025,Einstellungen!$B$23,Einstellungen!$C$23))*(1+Einstellungen!$B$10)</f>
        <v>31.22798</v>
      </c>
      <c r="J1353" s="25" t="n">
        <f aca="false">E1353*I1353/100</f>
        <v>0.11838527218</v>
      </c>
      <c r="K1353" s="25" t="n">
        <f aca="false">E1353*Einstellungen!$B$5/100</f>
        <v>0.109939</v>
      </c>
      <c r="L1353" s="23" t="str">
        <f aca="false">IF(I1353&lt;Einstellungen!$B$5,"ja","nein")</f>
        <v>nein</v>
      </c>
      <c r="M1353" s="23" t="s">
        <v>125</v>
      </c>
      <c r="N1353" s="23" t="n">
        <v>2025</v>
      </c>
      <c r="O1353" s="23" t="n">
        <v>12</v>
      </c>
    </row>
    <row r="1354" customFormat="false" ht="15" hidden="false" customHeight="false" outlineLevel="0" collapsed="false">
      <c r="A1354" s="22" t="n">
        <v>45742</v>
      </c>
      <c r="B1354" s="23" t="s">
        <v>119</v>
      </c>
      <c r="C1354" s="23" t="s">
        <v>103</v>
      </c>
      <c r="D1354" s="24" t="n">
        <v>366</v>
      </c>
      <c r="E1354" s="25" t="n">
        <f aca="false">MAX(D1354,0)/1000</f>
        <v>0.366</v>
      </c>
      <c r="F1354" s="25" t="n">
        <f aca="false">MAX(-D1354,0)/1000</f>
        <v>0</v>
      </c>
      <c r="G1354" s="23" t="str">
        <f aca="false">IF(E1354&gt;0,"ja","nein")</f>
        <v>ja</v>
      </c>
      <c r="H1354" s="26" t="n">
        <v>84.5</v>
      </c>
      <c r="I1354" s="26" t="n">
        <f aca="false">(H1354/10+IF(N1354=2025,Einstellungen!$B$23,Einstellungen!$C$23))*(1+Einstellungen!$B$10)</f>
        <v>30.00109</v>
      </c>
      <c r="J1354" s="25" t="n">
        <f aca="false">E1354*I1354/100</f>
        <v>0.1098039894</v>
      </c>
      <c r="K1354" s="25" t="n">
        <f aca="false">E1354*Einstellungen!$B$5/100</f>
        <v>0.10614</v>
      </c>
      <c r="L1354" s="23" t="str">
        <f aca="false">IF(I1354&lt;Einstellungen!$B$5,"ja","nein")</f>
        <v>nein</v>
      </c>
      <c r="M1354" s="23" t="s">
        <v>125</v>
      </c>
      <c r="N1354" s="23" t="n">
        <v>2025</v>
      </c>
      <c r="O1354" s="23" t="n">
        <v>13</v>
      </c>
    </row>
    <row r="1355" customFormat="false" ht="15" hidden="false" customHeight="false" outlineLevel="0" collapsed="false">
      <c r="A1355" s="22" t="n">
        <v>45742</v>
      </c>
      <c r="B1355" s="23" t="s">
        <v>120</v>
      </c>
      <c r="C1355" s="23" t="s">
        <v>103</v>
      </c>
      <c r="D1355" s="24" t="n">
        <v>472.7</v>
      </c>
      <c r="E1355" s="25" t="n">
        <f aca="false">MAX(D1355,0)/1000</f>
        <v>0.4727</v>
      </c>
      <c r="F1355" s="25" t="n">
        <f aca="false">MAX(-D1355,0)/1000</f>
        <v>0</v>
      </c>
      <c r="G1355" s="23" t="str">
        <f aca="false">IF(E1355&gt;0,"ja","nein")</f>
        <v>ja</v>
      </c>
      <c r="H1355" s="26" t="n">
        <v>90.79</v>
      </c>
      <c r="I1355" s="26" t="n">
        <f aca="false">(H1355/10+IF(N1355=2025,Einstellungen!$B$23,Einstellungen!$C$23))*(1+Einstellungen!$B$10)</f>
        <v>30.7496</v>
      </c>
      <c r="J1355" s="25" t="n">
        <f aca="false">E1355*I1355/100</f>
        <v>0.1453533592</v>
      </c>
      <c r="K1355" s="25" t="n">
        <f aca="false">E1355*Einstellungen!$B$5/100</f>
        <v>0.137083</v>
      </c>
      <c r="L1355" s="23" t="str">
        <f aca="false">IF(I1355&lt;Einstellungen!$B$5,"ja","nein")</f>
        <v>nein</v>
      </c>
      <c r="M1355" s="23" t="s">
        <v>125</v>
      </c>
      <c r="N1355" s="23" t="n">
        <v>2025</v>
      </c>
      <c r="O1355" s="23" t="n">
        <v>14</v>
      </c>
    </row>
    <row r="1356" customFormat="false" ht="15" hidden="false" customHeight="false" outlineLevel="0" collapsed="false">
      <c r="A1356" s="22" t="n">
        <v>45742</v>
      </c>
      <c r="B1356" s="23" t="s">
        <v>104</v>
      </c>
      <c r="C1356" s="23" t="s">
        <v>103</v>
      </c>
      <c r="D1356" s="24" t="n">
        <v>439.9</v>
      </c>
      <c r="E1356" s="25" t="n">
        <f aca="false">MAX(D1356,0)/1000</f>
        <v>0.4399</v>
      </c>
      <c r="F1356" s="25" t="n">
        <f aca="false">MAX(-D1356,0)/1000</f>
        <v>0</v>
      </c>
      <c r="G1356" s="23" t="str">
        <f aca="false">IF(E1356&gt;0,"ja","nein")</f>
        <v>ja</v>
      </c>
      <c r="H1356" s="26" t="n">
        <v>94.36</v>
      </c>
      <c r="I1356" s="26" t="n">
        <f aca="false">(H1356/10+IF(N1356=2025,Einstellungen!$B$23,Einstellungen!$C$23))*(1+Einstellungen!$B$10)</f>
        <v>31.17443</v>
      </c>
      <c r="J1356" s="25" t="n">
        <f aca="false">E1356*I1356/100</f>
        <v>0.13713631757</v>
      </c>
      <c r="K1356" s="25" t="n">
        <f aca="false">E1356*Einstellungen!$B$5/100</f>
        <v>0.127571</v>
      </c>
      <c r="L1356" s="23" t="str">
        <f aca="false">IF(I1356&lt;Einstellungen!$B$5,"ja","nein")</f>
        <v>nein</v>
      </c>
      <c r="M1356" s="23" t="s">
        <v>125</v>
      </c>
      <c r="N1356" s="23" t="n">
        <v>2025</v>
      </c>
      <c r="O1356" s="23" t="n">
        <v>15</v>
      </c>
    </row>
    <row r="1357" customFormat="false" ht="15" hidden="false" customHeight="false" outlineLevel="0" collapsed="false">
      <c r="A1357" s="22" t="n">
        <v>45742</v>
      </c>
      <c r="B1357" s="23" t="s">
        <v>105</v>
      </c>
      <c r="C1357" s="23" t="s">
        <v>103</v>
      </c>
      <c r="D1357" s="24" t="n">
        <v>430.2</v>
      </c>
      <c r="E1357" s="25" t="n">
        <f aca="false">MAX(D1357,0)/1000</f>
        <v>0.4302</v>
      </c>
      <c r="F1357" s="25" t="n">
        <f aca="false">MAX(-D1357,0)/1000</f>
        <v>0</v>
      </c>
      <c r="G1357" s="23" t="str">
        <f aca="false">IF(E1357&gt;0,"ja","nein")</f>
        <v>ja</v>
      </c>
      <c r="H1357" s="26" t="n">
        <v>101.45</v>
      </c>
      <c r="I1357" s="26" t="n">
        <f aca="false">(H1357/10+IF(N1357=2025,Einstellungen!$B$23,Einstellungen!$C$23))*(1+Einstellungen!$B$10)</f>
        <v>32.01814</v>
      </c>
      <c r="J1357" s="25" t="n">
        <f aca="false">E1357*I1357/100</f>
        <v>0.13774203828</v>
      </c>
      <c r="K1357" s="25" t="n">
        <f aca="false">E1357*Einstellungen!$B$5/100</f>
        <v>0.124758</v>
      </c>
      <c r="L1357" s="23" t="str">
        <f aca="false">IF(I1357&lt;Einstellungen!$B$5,"ja","nein")</f>
        <v>nein</v>
      </c>
      <c r="M1357" s="23" t="s">
        <v>125</v>
      </c>
      <c r="N1357" s="23" t="n">
        <v>2025</v>
      </c>
      <c r="O1357" s="23" t="n">
        <v>16</v>
      </c>
    </row>
    <row r="1358" customFormat="false" ht="15" hidden="false" customHeight="false" outlineLevel="0" collapsed="false">
      <c r="A1358" s="22" t="n">
        <v>45742</v>
      </c>
      <c r="B1358" s="23" t="s">
        <v>97</v>
      </c>
      <c r="C1358" s="23" t="s">
        <v>103</v>
      </c>
      <c r="D1358" s="24" t="n">
        <v>451.3</v>
      </c>
      <c r="E1358" s="25" t="n">
        <f aca="false">MAX(D1358,0)/1000</f>
        <v>0.4513</v>
      </c>
      <c r="F1358" s="25" t="n">
        <f aca="false">MAX(-D1358,0)/1000</f>
        <v>0</v>
      </c>
      <c r="G1358" s="23" t="str">
        <f aca="false">IF(E1358&gt;0,"ja","nein")</f>
        <v>ja</v>
      </c>
      <c r="H1358" s="26" t="n">
        <v>135.16</v>
      </c>
      <c r="I1358" s="26" t="n">
        <f aca="false">(H1358/10+IF(N1358=2025,Einstellungen!$B$23,Einstellungen!$C$23))*(1+Einstellungen!$B$10)</f>
        <v>36.02963</v>
      </c>
      <c r="J1358" s="25" t="n">
        <f aca="false">E1358*I1358/100</f>
        <v>0.16260172019</v>
      </c>
      <c r="K1358" s="25" t="n">
        <f aca="false">E1358*Einstellungen!$B$5/100</f>
        <v>0.130877</v>
      </c>
      <c r="L1358" s="23" t="str">
        <f aca="false">IF(I1358&lt;Einstellungen!$B$5,"ja","nein")</f>
        <v>nein</v>
      </c>
      <c r="M1358" s="23" t="s">
        <v>125</v>
      </c>
      <c r="N1358" s="23" t="n">
        <v>2025</v>
      </c>
      <c r="O1358" s="23" t="n">
        <v>17</v>
      </c>
    </row>
    <row r="1359" customFormat="false" ht="15" hidden="false" customHeight="false" outlineLevel="0" collapsed="false">
      <c r="A1359" s="22" t="n">
        <v>45742</v>
      </c>
      <c r="B1359" s="23" t="s">
        <v>99</v>
      </c>
      <c r="C1359" s="23" t="s">
        <v>103</v>
      </c>
      <c r="D1359" s="24" t="n">
        <v>431.6</v>
      </c>
      <c r="E1359" s="25" t="n">
        <f aca="false">MAX(D1359,0)/1000</f>
        <v>0.4316</v>
      </c>
      <c r="F1359" s="25" t="n">
        <f aca="false">MAX(-D1359,0)/1000</f>
        <v>0</v>
      </c>
      <c r="G1359" s="23" t="str">
        <f aca="false">IF(E1359&gt;0,"ja","nein")</f>
        <v>ja</v>
      </c>
      <c r="H1359" s="26" t="n">
        <v>162</v>
      </c>
      <c r="I1359" s="26" t="n">
        <f aca="false">(H1359/10+IF(N1359=2025,Einstellungen!$B$23,Einstellungen!$C$23))*(1+Einstellungen!$B$10)</f>
        <v>39.22359</v>
      </c>
      <c r="J1359" s="25" t="n">
        <f aca="false">E1359*I1359/100</f>
        <v>0.16928901444</v>
      </c>
      <c r="K1359" s="25" t="n">
        <f aca="false">E1359*Einstellungen!$B$5/100</f>
        <v>0.125164</v>
      </c>
      <c r="L1359" s="23" t="str">
        <f aca="false">IF(I1359&lt;Einstellungen!$B$5,"ja","nein")</f>
        <v>nein</v>
      </c>
      <c r="M1359" s="23" t="s">
        <v>125</v>
      </c>
      <c r="N1359" s="23" t="n">
        <v>2025</v>
      </c>
      <c r="O1359" s="23" t="n">
        <v>18</v>
      </c>
    </row>
    <row r="1360" customFormat="false" ht="15" hidden="false" customHeight="false" outlineLevel="0" collapsed="false">
      <c r="A1360" s="22" t="n">
        <v>45742</v>
      </c>
      <c r="B1360" s="23" t="s">
        <v>100</v>
      </c>
      <c r="C1360" s="23" t="s">
        <v>103</v>
      </c>
      <c r="D1360" s="24" t="n">
        <v>667.9</v>
      </c>
      <c r="E1360" s="25" t="n">
        <f aca="false">MAX(D1360,0)/1000</f>
        <v>0.6679</v>
      </c>
      <c r="F1360" s="25" t="n">
        <f aca="false">MAX(-D1360,0)/1000</f>
        <v>0</v>
      </c>
      <c r="G1360" s="23" t="str">
        <f aca="false">IF(E1360&gt;0,"ja","nein")</f>
        <v>ja</v>
      </c>
      <c r="H1360" s="26" t="n">
        <v>169.54</v>
      </c>
      <c r="I1360" s="26" t="n">
        <f aca="false">(H1360/10+IF(N1360=2025,Einstellungen!$B$23,Einstellungen!$C$23))*(1+Einstellungen!$B$10)</f>
        <v>40.12085</v>
      </c>
      <c r="J1360" s="25" t="n">
        <f aca="false">E1360*I1360/100</f>
        <v>0.26796715715</v>
      </c>
      <c r="K1360" s="25" t="n">
        <f aca="false">E1360*Einstellungen!$B$5/100</f>
        <v>0.193691</v>
      </c>
      <c r="L1360" s="23" t="str">
        <f aca="false">IF(I1360&lt;Einstellungen!$B$5,"ja","nein")</f>
        <v>nein</v>
      </c>
      <c r="M1360" s="23" t="s">
        <v>125</v>
      </c>
      <c r="N1360" s="23" t="n">
        <v>2025</v>
      </c>
      <c r="O1360" s="23" t="n">
        <v>19</v>
      </c>
    </row>
    <row r="1361" customFormat="false" ht="15" hidden="false" customHeight="false" outlineLevel="0" collapsed="false">
      <c r="A1361" s="22" t="n">
        <v>45742</v>
      </c>
      <c r="B1361" s="23" t="s">
        <v>92</v>
      </c>
      <c r="C1361" s="23" t="s">
        <v>103</v>
      </c>
      <c r="D1361" s="24" t="n">
        <v>486.6</v>
      </c>
      <c r="E1361" s="25" t="n">
        <f aca="false">MAX(D1361,0)/1000</f>
        <v>0.4866</v>
      </c>
      <c r="F1361" s="25" t="n">
        <f aca="false">MAX(-D1361,0)/1000</f>
        <v>0</v>
      </c>
      <c r="G1361" s="23" t="str">
        <f aca="false">IF(E1361&gt;0,"ja","nein")</f>
        <v>ja</v>
      </c>
      <c r="H1361" s="26" t="n">
        <v>153.27</v>
      </c>
      <c r="I1361" s="26" t="n">
        <f aca="false">(H1361/10+IF(N1361=2025,Einstellungen!$B$23,Einstellungen!$C$23))*(1+Einstellungen!$B$10)</f>
        <v>38.18472</v>
      </c>
      <c r="J1361" s="25" t="n">
        <f aca="false">E1361*I1361/100</f>
        <v>0.18580684752</v>
      </c>
      <c r="K1361" s="25" t="n">
        <f aca="false">E1361*Einstellungen!$B$5/100</f>
        <v>0.141114</v>
      </c>
      <c r="L1361" s="23" t="str">
        <f aca="false">IF(I1361&lt;Einstellungen!$B$5,"ja","nein")</f>
        <v>nein</v>
      </c>
      <c r="M1361" s="23" t="s">
        <v>125</v>
      </c>
      <c r="N1361" s="23" t="n">
        <v>2025</v>
      </c>
      <c r="O1361" s="23" t="n">
        <v>20</v>
      </c>
    </row>
    <row r="1362" customFormat="false" ht="15" hidden="false" customHeight="false" outlineLevel="0" collapsed="false">
      <c r="A1362" s="22" t="n">
        <v>45742</v>
      </c>
      <c r="B1362" s="23" t="s">
        <v>95</v>
      </c>
      <c r="C1362" s="23" t="s">
        <v>103</v>
      </c>
      <c r="D1362" s="24" t="n">
        <v>260.3</v>
      </c>
      <c r="E1362" s="25" t="n">
        <f aca="false">MAX(D1362,0)/1000</f>
        <v>0.2603</v>
      </c>
      <c r="F1362" s="25" t="n">
        <f aca="false">MAX(-D1362,0)/1000</f>
        <v>0</v>
      </c>
      <c r="G1362" s="23" t="str">
        <f aca="false">IF(E1362&gt;0,"ja","nein")</f>
        <v>ja</v>
      </c>
      <c r="H1362" s="26" t="n">
        <v>129.4</v>
      </c>
      <c r="I1362" s="26" t="n">
        <f aca="false">(H1362/10+IF(N1362=2025,Einstellungen!$B$23,Einstellungen!$C$23))*(1+Einstellungen!$B$10)</f>
        <v>35.34419</v>
      </c>
      <c r="J1362" s="25" t="n">
        <f aca="false">E1362*I1362/100</f>
        <v>0.09200092657</v>
      </c>
      <c r="K1362" s="25" t="n">
        <f aca="false">E1362*Einstellungen!$B$5/100</f>
        <v>0.075487</v>
      </c>
      <c r="L1362" s="23" t="str">
        <f aca="false">IF(I1362&lt;Einstellungen!$B$5,"ja","nein")</f>
        <v>nein</v>
      </c>
      <c r="M1362" s="23" t="s">
        <v>125</v>
      </c>
      <c r="N1362" s="23" t="n">
        <v>2025</v>
      </c>
      <c r="O1362" s="23" t="n">
        <v>21</v>
      </c>
    </row>
    <row r="1363" customFormat="false" ht="15" hidden="false" customHeight="false" outlineLevel="0" collapsed="false">
      <c r="A1363" s="22" t="n">
        <v>45742</v>
      </c>
      <c r="B1363" s="23" t="s">
        <v>96</v>
      </c>
      <c r="C1363" s="23" t="s">
        <v>103</v>
      </c>
      <c r="D1363" s="24" t="n">
        <v>284</v>
      </c>
      <c r="E1363" s="25" t="n">
        <f aca="false">MAX(D1363,0)/1000</f>
        <v>0.284</v>
      </c>
      <c r="F1363" s="25" t="n">
        <f aca="false">MAX(-D1363,0)/1000</f>
        <v>0</v>
      </c>
      <c r="G1363" s="23" t="str">
        <f aca="false">IF(E1363&gt;0,"ja","nein")</f>
        <v>ja</v>
      </c>
      <c r="H1363" s="26" t="n">
        <v>120.27</v>
      </c>
      <c r="I1363" s="26" t="n">
        <f aca="false">(H1363/10+IF(N1363=2025,Einstellungen!$B$23,Einstellungen!$C$23))*(1+Einstellungen!$B$10)</f>
        <v>34.25772</v>
      </c>
      <c r="J1363" s="25" t="n">
        <f aca="false">E1363*I1363/100</f>
        <v>0.0972919248</v>
      </c>
      <c r="K1363" s="25" t="n">
        <f aca="false">E1363*Einstellungen!$B$5/100</f>
        <v>0.08236</v>
      </c>
      <c r="L1363" s="23" t="str">
        <f aca="false">IF(I1363&lt;Einstellungen!$B$5,"ja","nein")</f>
        <v>nein</v>
      </c>
      <c r="M1363" s="23" t="s">
        <v>125</v>
      </c>
      <c r="N1363" s="23" t="n">
        <v>2025</v>
      </c>
      <c r="O1363" s="23" t="n">
        <v>22</v>
      </c>
    </row>
    <row r="1364" customFormat="false" ht="15" hidden="false" customHeight="false" outlineLevel="0" collapsed="false">
      <c r="A1364" s="22" t="n">
        <v>45742</v>
      </c>
      <c r="B1364" s="23" t="s">
        <v>101</v>
      </c>
      <c r="C1364" s="23" t="s">
        <v>103</v>
      </c>
      <c r="D1364" s="24" t="n">
        <v>304.4</v>
      </c>
      <c r="E1364" s="25" t="n">
        <f aca="false">MAX(D1364,0)/1000</f>
        <v>0.3044</v>
      </c>
      <c r="F1364" s="25" t="n">
        <f aca="false">MAX(-D1364,0)/1000</f>
        <v>0</v>
      </c>
      <c r="G1364" s="23" t="str">
        <f aca="false">IF(E1364&gt;0,"ja","nein")</f>
        <v>ja</v>
      </c>
      <c r="H1364" s="26" t="n">
        <v>108.91</v>
      </c>
      <c r="I1364" s="26" t="n">
        <f aca="false">(H1364/10+IF(N1364=2025,Einstellungen!$B$23,Einstellungen!$C$23))*(1+Einstellungen!$B$10)</f>
        <v>32.90588</v>
      </c>
      <c r="J1364" s="25" t="n">
        <f aca="false">E1364*I1364/100</f>
        <v>0.10016549872</v>
      </c>
      <c r="K1364" s="25" t="n">
        <f aca="false">E1364*Einstellungen!$B$5/100</f>
        <v>0.088276</v>
      </c>
      <c r="L1364" s="23" t="str">
        <f aca="false">IF(I1364&lt;Einstellungen!$B$5,"ja","nein")</f>
        <v>nein</v>
      </c>
      <c r="M1364" s="23" t="s">
        <v>125</v>
      </c>
      <c r="N1364" s="23" t="n">
        <v>2025</v>
      </c>
      <c r="O1364" s="23" t="n">
        <v>23</v>
      </c>
    </row>
    <row r="1365" customFormat="false" ht="15" hidden="false" customHeight="false" outlineLevel="0" collapsed="false">
      <c r="A1365" s="22" t="n">
        <v>45743</v>
      </c>
      <c r="B1365" s="23" t="s">
        <v>102</v>
      </c>
      <c r="C1365" s="23" t="s">
        <v>106</v>
      </c>
      <c r="D1365" s="24" t="n">
        <v>351.1</v>
      </c>
      <c r="E1365" s="25" t="n">
        <f aca="false">MAX(D1365,0)/1000</f>
        <v>0.3511</v>
      </c>
      <c r="F1365" s="25" t="n">
        <f aca="false">MAX(-D1365,0)/1000</f>
        <v>0</v>
      </c>
      <c r="G1365" s="23" t="str">
        <f aca="false">IF(E1365&gt;0,"ja","nein")</f>
        <v>ja</v>
      </c>
      <c r="H1365" s="26" t="n">
        <v>104.93</v>
      </c>
      <c r="I1365" s="26" t="n">
        <f aca="false">(H1365/10+IF(N1365=2025,Einstellungen!$B$23,Einstellungen!$C$23))*(1+Einstellungen!$B$10)</f>
        <v>32.43226</v>
      </c>
      <c r="J1365" s="25" t="n">
        <f aca="false">E1365*I1365/100</f>
        <v>0.11386966486</v>
      </c>
      <c r="K1365" s="25" t="n">
        <f aca="false">E1365*Einstellungen!$B$5/100</f>
        <v>0.101819</v>
      </c>
      <c r="L1365" s="23" t="str">
        <f aca="false">IF(I1365&lt;Einstellungen!$B$5,"ja","nein")</f>
        <v>nein</v>
      </c>
      <c r="M1365" s="23" t="s">
        <v>125</v>
      </c>
      <c r="N1365" s="23" t="n">
        <v>2025</v>
      </c>
      <c r="O1365" s="23" t="n">
        <v>0</v>
      </c>
    </row>
    <row r="1366" customFormat="false" ht="15" hidden="false" customHeight="false" outlineLevel="0" collapsed="false">
      <c r="A1366" s="22" t="n">
        <v>45743</v>
      </c>
      <c r="B1366" s="23" t="s">
        <v>107</v>
      </c>
      <c r="C1366" s="23" t="s">
        <v>106</v>
      </c>
      <c r="D1366" s="24" t="n">
        <v>399.3</v>
      </c>
      <c r="E1366" s="25" t="n">
        <f aca="false">MAX(D1366,0)/1000</f>
        <v>0.3993</v>
      </c>
      <c r="F1366" s="25" t="n">
        <f aca="false">MAX(-D1366,0)/1000</f>
        <v>0</v>
      </c>
      <c r="G1366" s="23" t="str">
        <f aca="false">IF(E1366&gt;0,"ja","nein")</f>
        <v>ja</v>
      </c>
      <c r="H1366" s="26" t="n">
        <v>98.98</v>
      </c>
      <c r="I1366" s="26" t="n">
        <f aca="false">(H1366/10+IF(N1366=2025,Einstellungen!$B$23,Einstellungen!$C$23))*(1+Einstellungen!$B$10)</f>
        <v>31.72421</v>
      </c>
      <c r="J1366" s="25" t="n">
        <f aca="false">E1366*I1366/100</f>
        <v>0.12667477053</v>
      </c>
      <c r="K1366" s="25" t="n">
        <f aca="false">E1366*Einstellungen!$B$5/100</f>
        <v>0.115797</v>
      </c>
      <c r="L1366" s="23" t="str">
        <f aca="false">IF(I1366&lt;Einstellungen!$B$5,"ja","nein")</f>
        <v>nein</v>
      </c>
      <c r="M1366" s="23" t="s">
        <v>125</v>
      </c>
      <c r="N1366" s="23" t="n">
        <v>2025</v>
      </c>
      <c r="O1366" s="23" t="n">
        <v>1</v>
      </c>
    </row>
    <row r="1367" customFormat="false" ht="15" hidden="false" customHeight="false" outlineLevel="0" collapsed="false">
      <c r="A1367" s="22" t="n">
        <v>45743</v>
      </c>
      <c r="B1367" s="23" t="s">
        <v>108</v>
      </c>
      <c r="C1367" s="23" t="s">
        <v>106</v>
      </c>
      <c r="D1367" s="24" t="n">
        <v>307.7</v>
      </c>
      <c r="E1367" s="25" t="n">
        <f aca="false">MAX(D1367,0)/1000</f>
        <v>0.3077</v>
      </c>
      <c r="F1367" s="25" t="n">
        <f aca="false">MAX(-D1367,0)/1000</f>
        <v>0</v>
      </c>
      <c r="G1367" s="23" t="str">
        <f aca="false">IF(E1367&gt;0,"ja","nein")</f>
        <v>ja</v>
      </c>
      <c r="H1367" s="26" t="n">
        <v>97.8</v>
      </c>
      <c r="I1367" s="26" t="n">
        <f aca="false">(H1367/10+IF(N1367=2025,Einstellungen!$B$23,Einstellungen!$C$23))*(1+Einstellungen!$B$10)</f>
        <v>31.58379</v>
      </c>
      <c r="J1367" s="25" t="n">
        <f aca="false">E1367*I1367/100</f>
        <v>0.09718332183</v>
      </c>
      <c r="K1367" s="25" t="n">
        <f aca="false">E1367*Einstellungen!$B$5/100</f>
        <v>0.089233</v>
      </c>
      <c r="L1367" s="23" t="str">
        <f aca="false">IF(I1367&lt;Einstellungen!$B$5,"ja","nein")</f>
        <v>nein</v>
      </c>
      <c r="M1367" s="23" t="s">
        <v>125</v>
      </c>
      <c r="N1367" s="23" t="n">
        <v>2025</v>
      </c>
      <c r="O1367" s="23" t="n">
        <v>2</v>
      </c>
    </row>
    <row r="1368" customFormat="false" ht="15" hidden="false" customHeight="false" outlineLevel="0" collapsed="false">
      <c r="A1368" s="22" t="n">
        <v>45743</v>
      </c>
      <c r="B1368" s="23" t="s">
        <v>109</v>
      </c>
      <c r="C1368" s="23" t="s">
        <v>106</v>
      </c>
      <c r="D1368" s="24" t="n">
        <v>210.5</v>
      </c>
      <c r="E1368" s="25" t="n">
        <f aca="false">MAX(D1368,0)/1000</f>
        <v>0.2105</v>
      </c>
      <c r="F1368" s="25" t="n">
        <f aca="false">MAX(-D1368,0)/1000</f>
        <v>0</v>
      </c>
      <c r="G1368" s="23" t="str">
        <f aca="false">IF(E1368&gt;0,"ja","nein")</f>
        <v>ja</v>
      </c>
      <c r="H1368" s="26" t="n">
        <v>98.85</v>
      </c>
      <c r="I1368" s="26" t="n">
        <f aca="false">(H1368/10+IF(N1368=2025,Einstellungen!$B$23,Einstellungen!$C$23))*(1+Einstellungen!$B$10)</f>
        <v>31.70874</v>
      </c>
      <c r="J1368" s="25" t="n">
        <f aca="false">E1368*I1368/100</f>
        <v>0.0667468977</v>
      </c>
      <c r="K1368" s="25" t="n">
        <f aca="false">E1368*Einstellungen!$B$5/100</f>
        <v>0.061045</v>
      </c>
      <c r="L1368" s="23" t="str">
        <f aca="false">IF(I1368&lt;Einstellungen!$B$5,"ja","nein")</f>
        <v>nein</v>
      </c>
      <c r="M1368" s="23" t="s">
        <v>125</v>
      </c>
      <c r="N1368" s="23" t="n">
        <v>2025</v>
      </c>
      <c r="O1368" s="23" t="n">
        <v>3</v>
      </c>
    </row>
    <row r="1369" customFormat="false" ht="15" hidden="false" customHeight="false" outlineLevel="0" collapsed="false">
      <c r="A1369" s="22" t="n">
        <v>45743</v>
      </c>
      <c r="B1369" s="23" t="s">
        <v>110</v>
      </c>
      <c r="C1369" s="23" t="s">
        <v>106</v>
      </c>
      <c r="D1369" s="24" t="n">
        <v>243.1</v>
      </c>
      <c r="E1369" s="25" t="n">
        <f aca="false">MAX(D1369,0)/1000</f>
        <v>0.2431</v>
      </c>
      <c r="F1369" s="25" t="n">
        <f aca="false">MAX(-D1369,0)/1000</f>
        <v>0</v>
      </c>
      <c r="G1369" s="23" t="str">
        <f aca="false">IF(E1369&gt;0,"ja","nein")</f>
        <v>ja</v>
      </c>
      <c r="H1369" s="26" t="n">
        <v>97.07</v>
      </c>
      <c r="I1369" s="26" t="n">
        <f aca="false">(H1369/10+IF(N1369=2025,Einstellungen!$B$23,Einstellungen!$C$23))*(1+Einstellungen!$B$10)</f>
        <v>31.49692</v>
      </c>
      <c r="J1369" s="25" t="n">
        <f aca="false">E1369*I1369/100</f>
        <v>0.07656901252</v>
      </c>
      <c r="K1369" s="25" t="n">
        <f aca="false">E1369*Einstellungen!$B$5/100</f>
        <v>0.070499</v>
      </c>
      <c r="L1369" s="23" t="str">
        <f aca="false">IF(I1369&lt;Einstellungen!$B$5,"ja","nein")</f>
        <v>nein</v>
      </c>
      <c r="M1369" s="23" t="s">
        <v>125</v>
      </c>
      <c r="N1369" s="23" t="n">
        <v>2025</v>
      </c>
      <c r="O1369" s="23" t="n">
        <v>4</v>
      </c>
    </row>
    <row r="1370" customFormat="false" ht="15" hidden="false" customHeight="false" outlineLevel="0" collapsed="false">
      <c r="A1370" s="22" t="n">
        <v>45743</v>
      </c>
      <c r="B1370" s="23" t="s">
        <v>111</v>
      </c>
      <c r="C1370" s="23" t="s">
        <v>106</v>
      </c>
      <c r="D1370" s="24" t="n">
        <v>220.5</v>
      </c>
      <c r="E1370" s="25" t="n">
        <f aca="false">MAX(D1370,0)/1000</f>
        <v>0.2205</v>
      </c>
      <c r="F1370" s="25" t="n">
        <f aca="false">MAX(-D1370,0)/1000</f>
        <v>0</v>
      </c>
      <c r="G1370" s="23" t="str">
        <f aca="false">IF(E1370&gt;0,"ja","nein")</f>
        <v>ja</v>
      </c>
      <c r="H1370" s="26" t="n">
        <v>104.9</v>
      </c>
      <c r="I1370" s="26" t="n">
        <f aca="false">(H1370/10+IF(N1370=2025,Einstellungen!$B$23,Einstellungen!$C$23))*(1+Einstellungen!$B$10)</f>
        <v>32.42869</v>
      </c>
      <c r="J1370" s="25" t="n">
        <f aca="false">E1370*I1370/100</f>
        <v>0.07150526145</v>
      </c>
      <c r="K1370" s="25" t="n">
        <f aca="false">E1370*Einstellungen!$B$5/100</f>
        <v>0.063945</v>
      </c>
      <c r="L1370" s="23" t="str">
        <f aca="false">IF(I1370&lt;Einstellungen!$B$5,"ja","nein")</f>
        <v>nein</v>
      </c>
      <c r="M1370" s="23" t="s">
        <v>125</v>
      </c>
      <c r="N1370" s="23" t="n">
        <v>2025</v>
      </c>
      <c r="O1370" s="23" t="n">
        <v>5</v>
      </c>
    </row>
    <row r="1371" customFormat="false" ht="15" hidden="false" customHeight="false" outlineLevel="0" collapsed="false">
      <c r="A1371" s="22" t="n">
        <v>45743</v>
      </c>
      <c r="B1371" s="23" t="s">
        <v>112</v>
      </c>
      <c r="C1371" s="23" t="s">
        <v>106</v>
      </c>
      <c r="D1371" s="24" t="n">
        <v>324.1</v>
      </c>
      <c r="E1371" s="25" t="n">
        <f aca="false">MAX(D1371,0)/1000</f>
        <v>0.3241</v>
      </c>
      <c r="F1371" s="25" t="n">
        <f aca="false">MAX(-D1371,0)/1000</f>
        <v>0</v>
      </c>
      <c r="G1371" s="23" t="str">
        <f aca="false">IF(E1371&gt;0,"ja","nein")</f>
        <v>ja</v>
      </c>
      <c r="H1371" s="26" t="n">
        <v>129.83</v>
      </c>
      <c r="I1371" s="26" t="n">
        <f aca="false">(H1371/10+IF(N1371=2025,Einstellungen!$B$23,Einstellungen!$C$23))*(1+Einstellungen!$B$10)</f>
        <v>35.39536</v>
      </c>
      <c r="J1371" s="25" t="n">
        <f aca="false">E1371*I1371/100</f>
        <v>0.11471636176</v>
      </c>
      <c r="K1371" s="25" t="n">
        <f aca="false">E1371*Einstellungen!$B$5/100</f>
        <v>0.093989</v>
      </c>
      <c r="L1371" s="23" t="str">
        <f aca="false">IF(I1371&lt;Einstellungen!$B$5,"ja","nein")</f>
        <v>nein</v>
      </c>
      <c r="M1371" s="23" t="s">
        <v>125</v>
      </c>
      <c r="N1371" s="23" t="n">
        <v>2025</v>
      </c>
      <c r="O1371" s="23" t="n">
        <v>6</v>
      </c>
    </row>
    <row r="1372" customFormat="false" ht="15" hidden="false" customHeight="false" outlineLevel="0" collapsed="false">
      <c r="A1372" s="22" t="n">
        <v>45743</v>
      </c>
      <c r="B1372" s="23" t="s">
        <v>113</v>
      </c>
      <c r="C1372" s="23" t="s">
        <v>106</v>
      </c>
      <c r="D1372" s="24" t="n">
        <v>-54.5</v>
      </c>
      <c r="E1372" s="25" t="n">
        <f aca="false">MAX(D1372,0)/1000</f>
        <v>0</v>
      </c>
      <c r="F1372" s="25" t="n">
        <f aca="false">MAX(-D1372,0)/1000</f>
        <v>0.0545</v>
      </c>
      <c r="G1372" s="23" t="str">
        <f aca="false">IF(E1372&gt;0,"ja","nein")</f>
        <v>nein</v>
      </c>
      <c r="H1372" s="26" t="n">
        <v>140</v>
      </c>
      <c r="I1372" s="26" t="n">
        <f aca="false">(H1372/10+IF(N1372=2025,Einstellungen!$B$23,Einstellungen!$C$23))*(1+Einstellungen!$B$10)</f>
        <v>36.60559</v>
      </c>
      <c r="J1372" s="25" t="n">
        <f aca="false">E1372*I1372/100</f>
        <v>0</v>
      </c>
      <c r="K1372" s="25" t="n">
        <f aca="false">E1372*Einstellungen!$B$5/100</f>
        <v>0</v>
      </c>
      <c r="L1372" s="23" t="str">
        <f aca="false">IF(I1372&lt;Einstellungen!$B$5,"ja","nein")</f>
        <v>nein</v>
      </c>
      <c r="M1372" s="23" t="s">
        <v>125</v>
      </c>
      <c r="N1372" s="23" t="n">
        <v>2025</v>
      </c>
      <c r="O1372" s="23" t="n">
        <v>7</v>
      </c>
    </row>
    <row r="1373" customFormat="false" ht="15" hidden="false" customHeight="false" outlineLevel="0" collapsed="false">
      <c r="A1373" s="22" t="n">
        <v>45743</v>
      </c>
      <c r="B1373" s="23" t="s">
        <v>114</v>
      </c>
      <c r="C1373" s="23" t="s">
        <v>106</v>
      </c>
      <c r="D1373" s="24" t="n">
        <v>-1003.5</v>
      </c>
      <c r="E1373" s="25" t="n">
        <f aca="false">MAX(D1373,0)/1000</f>
        <v>0</v>
      </c>
      <c r="F1373" s="25" t="n">
        <f aca="false">MAX(-D1373,0)/1000</f>
        <v>1.0035</v>
      </c>
      <c r="G1373" s="23" t="str">
        <f aca="false">IF(E1373&gt;0,"ja","nein")</f>
        <v>nein</v>
      </c>
      <c r="H1373" s="26" t="n">
        <v>123.5</v>
      </c>
      <c r="I1373" s="26" t="n">
        <f aca="false">(H1373/10+IF(N1373=2025,Einstellungen!$B$23,Einstellungen!$C$23))*(1+Einstellungen!$B$10)</f>
        <v>34.64209</v>
      </c>
      <c r="J1373" s="25" t="n">
        <f aca="false">E1373*I1373/100</f>
        <v>0</v>
      </c>
      <c r="K1373" s="25" t="n">
        <f aca="false">E1373*Einstellungen!$B$5/100</f>
        <v>0</v>
      </c>
      <c r="L1373" s="23" t="str">
        <f aca="false">IF(I1373&lt;Einstellungen!$B$5,"ja","nein")</f>
        <v>nein</v>
      </c>
      <c r="M1373" s="23" t="s">
        <v>125</v>
      </c>
      <c r="N1373" s="23" t="n">
        <v>2025</v>
      </c>
      <c r="O1373" s="23" t="n">
        <v>8</v>
      </c>
    </row>
    <row r="1374" customFormat="false" ht="15" hidden="false" customHeight="false" outlineLevel="0" collapsed="false">
      <c r="A1374" s="22" t="n">
        <v>45743</v>
      </c>
      <c r="B1374" s="23" t="s">
        <v>115</v>
      </c>
      <c r="C1374" s="23" t="s">
        <v>106</v>
      </c>
      <c r="D1374" s="24" t="n">
        <v>-1244.7</v>
      </c>
      <c r="E1374" s="25" t="n">
        <f aca="false">MAX(D1374,0)/1000</f>
        <v>0</v>
      </c>
      <c r="F1374" s="25" t="n">
        <f aca="false">MAX(-D1374,0)/1000</f>
        <v>1.2447</v>
      </c>
      <c r="G1374" s="23" t="str">
        <f aca="false">IF(E1374&gt;0,"ja","nein")</f>
        <v>nein</v>
      </c>
      <c r="H1374" s="26" t="n">
        <v>89.92</v>
      </c>
      <c r="I1374" s="26" t="n">
        <f aca="false">(H1374/10+IF(N1374=2025,Einstellungen!$B$23,Einstellungen!$C$23))*(1+Einstellungen!$B$10)</f>
        <v>30.64607</v>
      </c>
      <c r="J1374" s="25" t="n">
        <f aca="false">E1374*I1374/100</f>
        <v>0</v>
      </c>
      <c r="K1374" s="25" t="n">
        <f aca="false">E1374*Einstellungen!$B$5/100</f>
        <v>0</v>
      </c>
      <c r="L1374" s="23" t="str">
        <f aca="false">IF(I1374&lt;Einstellungen!$B$5,"ja","nein")</f>
        <v>nein</v>
      </c>
      <c r="M1374" s="23" t="s">
        <v>125</v>
      </c>
      <c r="N1374" s="23" t="n">
        <v>2025</v>
      </c>
      <c r="O1374" s="23" t="n">
        <v>9</v>
      </c>
    </row>
    <row r="1375" customFormat="false" ht="15" hidden="false" customHeight="false" outlineLevel="0" collapsed="false">
      <c r="A1375" s="22" t="n">
        <v>45743</v>
      </c>
      <c r="B1375" s="23" t="s">
        <v>116</v>
      </c>
      <c r="C1375" s="23" t="s">
        <v>106</v>
      </c>
      <c r="D1375" s="24" t="n">
        <v>-862.5</v>
      </c>
      <c r="E1375" s="25" t="n">
        <f aca="false">MAX(D1375,0)/1000</f>
        <v>0</v>
      </c>
      <c r="F1375" s="25" t="n">
        <f aca="false">MAX(-D1375,0)/1000</f>
        <v>0.8625</v>
      </c>
      <c r="G1375" s="23" t="str">
        <f aca="false">IF(E1375&gt;0,"ja","nein")</f>
        <v>nein</v>
      </c>
      <c r="H1375" s="26" t="n">
        <v>77.61</v>
      </c>
      <c r="I1375" s="26" t="n">
        <f aca="false">(H1375/10+IF(N1375=2025,Einstellungen!$B$23,Einstellungen!$C$23))*(1+Einstellungen!$B$10)</f>
        <v>29.18118</v>
      </c>
      <c r="J1375" s="25" t="n">
        <f aca="false">E1375*I1375/100</f>
        <v>0</v>
      </c>
      <c r="K1375" s="25" t="n">
        <f aca="false">E1375*Einstellungen!$B$5/100</f>
        <v>0</v>
      </c>
      <c r="L1375" s="23" t="str">
        <f aca="false">IF(I1375&lt;Einstellungen!$B$5,"ja","nein")</f>
        <v>nein</v>
      </c>
      <c r="M1375" s="23" t="s">
        <v>125</v>
      </c>
      <c r="N1375" s="23" t="n">
        <v>2025</v>
      </c>
      <c r="O1375" s="23" t="n">
        <v>10</v>
      </c>
    </row>
    <row r="1376" customFormat="false" ht="15" hidden="false" customHeight="false" outlineLevel="0" collapsed="false">
      <c r="A1376" s="22" t="n">
        <v>45743</v>
      </c>
      <c r="B1376" s="23" t="s">
        <v>117</v>
      </c>
      <c r="C1376" s="23" t="s">
        <v>106</v>
      </c>
      <c r="D1376" s="24" t="n">
        <v>-933.3</v>
      </c>
      <c r="E1376" s="25" t="n">
        <f aca="false">MAX(D1376,0)/1000</f>
        <v>0</v>
      </c>
      <c r="F1376" s="25" t="n">
        <f aca="false">MAX(-D1376,0)/1000</f>
        <v>0.9333</v>
      </c>
      <c r="G1376" s="23" t="str">
        <f aca="false">IF(E1376&gt;0,"ja","nein")</f>
        <v>nein</v>
      </c>
      <c r="H1376" s="26" t="n">
        <v>45.48</v>
      </c>
      <c r="I1376" s="26" t="n">
        <f aca="false">(H1376/10+IF(N1376=2025,Einstellungen!$B$23,Einstellungen!$C$23))*(1+Einstellungen!$B$10)</f>
        <v>25.35771</v>
      </c>
      <c r="J1376" s="25" t="n">
        <f aca="false">E1376*I1376/100</f>
        <v>0</v>
      </c>
      <c r="K1376" s="25" t="n">
        <f aca="false">E1376*Einstellungen!$B$5/100</f>
        <v>0</v>
      </c>
      <c r="L1376" s="23" t="str">
        <f aca="false">IF(I1376&lt;Einstellungen!$B$5,"ja","nein")</f>
        <v>ja</v>
      </c>
      <c r="M1376" s="23" t="s">
        <v>125</v>
      </c>
      <c r="N1376" s="23" t="n">
        <v>2025</v>
      </c>
      <c r="O1376" s="23" t="n">
        <v>11</v>
      </c>
    </row>
    <row r="1377" customFormat="false" ht="15" hidden="false" customHeight="false" outlineLevel="0" collapsed="false">
      <c r="A1377" s="22" t="n">
        <v>45743</v>
      </c>
      <c r="B1377" s="23" t="s">
        <v>118</v>
      </c>
      <c r="C1377" s="23" t="s">
        <v>106</v>
      </c>
      <c r="D1377" s="24" t="n">
        <v>-1129.7</v>
      </c>
      <c r="E1377" s="25" t="n">
        <f aca="false">MAX(D1377,0)/1000</f>
        <v>0</v>
      </c>
      <c r="F1377" s="25" t="n">
        <f aca="false">MAX(-D1377,0)/1000</f>
        <v>1.1297</v>
      </c>
      <c r="G1377" s="23" t="str">
        <f aca="false">IF(E1377&gt;0,"ja","nein")</f>
        <v>nein</v>
      </c>
      <c r="H1377" s="26" t="n">
        <v>24.81</v>
      </c>
      <c r="I1377" s="26" t="n">
        <f aca="false">(H1377/10+IF(N1377=2025,Einstellungen!$B$23,Einstellungen!$C$23))*(1+Einstellungen!$B$10)</f>
        <v>22.89798</v>
      </c>
      <c r="J1377" s="25" t="n">
        <f aca="false">E1377*I1377/100</f>
        <v>0</v>
      </c>
      <c r="K1377" s="25" t="n">
        <f aca="false">E1377*Einstellungen!$B$5/100</f>
        <v>0</v>
      </c>
      <c r="L1377" s="23" t="str">
        <f aca="false">IF(I1377&lt;Einstellungen!$B$5,"ja","nein")</f>
        <v>ja</v>
      </c>
      <c r="M1377" s="23" t="s">
        <v>125</v>
      </c>
      <c r="N1377" s="23" t="n">
        <v>2025</v>
      </c>
      <c r="O1377" s="23" t="n">
        <v>12</v>
      </c>
    </row>
    <row r="1378" customFormat="false" ht="15" hidden="false" customHeight="false" outlineLevel="0" collapsed="false">
      <c r="A1378" s="22" t="n">
        <v>45743</v>
      </c>
      <c r="B1378" s="23" t="s">
        <v>119</v>
      </c>
      <c r="C1378" s="23" t="s">
        <v>106</v>
      </c>
      <c r="D1378" s="24" t="n">
        <v>-1207.3</v>
      </c>
      <c r="E1378" s="25" t="n">
        <f aca="false">MAX(D1378,0)/1000</f>
        <v>0</v>
      </c>
      <c r="F1378" s="25" t="n">
        <f aca="false">MAX(-D1378,0)/1000</f>
        <v>1.2073</v>
      </c>
      <c r="G1378" s="23" t="str">
        <f aca="false">IF(E1378&gt;0,"ja","nein")</f>
        <v>nein</v>
      </c>
      <c r="H1378" s="26" t="n">
        <v>6.67</v>
      </c>
      <c r="I1378" s="26" t="n">
        <f aca="false">(H1378/10+IF(N1378=2025,Einstellungen!$B$23,Einstellungen!$C$23))*(1+Einstellungen!$B$10)</f>
        <v>20.73932</v>
      </c>
      <c r="J1378" s="25" t="n">
        <f aca="false">E1378*I1378/100</f>
        <v>0</v>
      </c>
      <c r="K1378" s="25" t="n">
        <f aca="false">E1378*Einstellungen!$B$5/100</f>
        <v>0</v>
      </c>
      <c r="L1378" s="23" t="str">
        <f aca="false">IF(I1378&lt;Einstellungen!$B$5,"ja","nein")</f>
        <v>ja</v>
      </c>
      <c r="M1378" s="23" t="s">
        <v>125</v>
      </c>
      <c r="N1378" s="23" t="n">
        <v>2025</v>
      </c>
      <c r="O1378" s="23" t="n">
        <v>13</v>
      </c>
    </row>
    <row r="1379" customFormat="false" ht="15" hidden="false" customHeight="false" outlineLevel="0" collapsed="false">
      <c r="A1379" s="22" t="n">
        <v>45743</v>
      </c>
      <c r="B1379" s="23" t="s">
        <v>120</v>
      </c>
      <c r="C1379" s="23" t="s">
        <v>106</v>
      </c>
      <c r="D1379" s="24" t="n">
        <v>-834.5</v>
      </c>
      <c r="E1379" s="25" t="n">
        <f aca="false">MAX(D1379,0)/1000</f>
        <v>0</v>
      </c>
      <c r="F1379" s="25" t="n">
        <f aca="false">MAX(-D1379,0)/1000</f>
        <v>0.8345</v>
      </c>
      <c r="G1379" s="23" t="str">
        <f aca="false">IF(E1379&gt;0,"ja","nein")</f>
        <v>nein</v>
      </c>
      <c r="H1379" s="26" t="n">
        <v>30.34</v>
      </c>
      <c r="I1379" s="26" t="n">
        <f aca="false">(H1379/10+IF(N1379=2025,Einstellungen!$B$23,Einstellungen!$C$23))*(1+Einstellungen!$B$10)</f>
        <v>23.55605</v>
      </c>
      <c r="J1379" s="25" t="n">
        <f aca="false">E1379*I1379/100</f>
        <v>0</v>
      </c>
      <c r="K1379" s="25" t="n">
        <f aca="false">E1379*Einstellungen!$B$5/100</f>
        <v>0</v>
      </c>
      <c r="L1379" s="23" t="str">
        <f aca="false">IF(I1379&lt;Einstellungen!$B$5,"ja","nein")</f>
        <v>ja</v>
      </c>
      <c r="M1379" s="23" t="s">
        <v>125</v>
      </c>
      <c r="N1379" s="23" t="n">
        <v>2025</v>
      </c>
      <c r="O1379" s="23" t="n">
        <v>14</v>
      </c>
    </row>
    <row r="1380" customFormat="false" ht="15" hidden="false" customHeight="false" outlineLevel="0" collapsed="false">
      <c r="A1380" s="22" t="n">
        <v>45743</v>
      </c>
      <c r="B1380" s="23" t="s">
        <v>104</v>
      </c>
      <c r="C1380" s="23" t="s">
        <v>106</v>
      </c>
      <c r="D1380" s="24" t="n">
        <v>-1054.4</v>
      </c>
      <c r="E1380" s="25" t="n">
        <f aca="false">MAX(D1380,0)/1000</f>
        <v>0</v>
      </c>
      <c r="F1380" s="25" t="n">
        <f aca="false">MAX(-D1380,0)/1000</f>
        <v>1.0544</v>
      </c>
      <c r="G1380" s="23" t="str">
        <f aca="false">IF(E1380&gt;0,"ja","nein")</f>
        <v>nein</v>
      </c>
      <c r="H1380" s="26" t="n">
        <v>74.93</v>
      </c>
      <c r="I1380" s="26" t="n">
        <f aca="false">(H1380/10+IF(N1380=2025,Einstellungen!$B$23,Einstellungen!$C$23))*(1+Einstellungen!$B$10)</f>
        <v>28.86226</v>
      </c>
      <c r="J1380" s="25" t="n">
        <f aca="false">E1380*I1380/100</f>
        <v>0</v>
      </c>
      <c r="K1380" s="25" t="n">
        <f aca="false">E1380*Einstellungen!$B$5/100</f>
        <v>0</v>
      </c>
      <c r="L1380" s="23" t="str">
        <f aca="false">IF(I1380&lt;Einstellungen!$B$5,"ja","nein")</f>
        <v>ja</v>
      </c>
      <c r="M1380" s="23" t="s">
        <v>125</v>
      </c>
      <c r="N1380" s="23" t="n">
        <v>2025</v>
      </c>
      <c r="O1380" s="23" t="n">
        <v>15</v>
      </c>
    </row>
    <row r="1381" customFormat="false" ht="15" hidden="false" customHeight="false" outlineLevel="0" collapsed="false">
      <c r="A1381" s="22" t="n">
        <v>45743</v>
      </c>
      <c r="B1381" s="23" t="s">
        <v>105</v>
      </c>
      <c r="C1381" s="23" t="s">
        <v>106</v>
      </c>
      <c r="D1381" s="24" t="n">
        <v>-545.1</v>
      </c>
      <c r="E1381" s="25" t="n">
        <f aca="false">MAX(D1381,0)/1000</f>
        <v>0</v>
      </c>
      <c r="F1381" s="25" t="n">
        <f aca="false">MAX(-D1381,0)/1000</f>
        <v>0.5451</v>
      </c>
      <c r="G1381" s="23" t="str">
        <f aca="false">IF(E1381&gt;0,"ja","nein")</f>
        <v>nein</v>
      </c>
      <c r="H1381" s="26" t="n">
        <v>93.74</v>
      </c>
      <c r="I1381" s="26" t="n">
        <f aca="false">(H1381/10+IF(N1381=2025,Einstellungen!$B$23,Einstellungen!$C$23))*(1+Einstellungen!$B$10)</f>
        <v>31.10065</v>
      </c>
      <c r="J1381" s="25" t="n">
        <f aca="false">E1381*I1381/100</f>
        <v>0</v>
      </c>
      <c r="K1381" s="25" t="n">
        <f aca="false">E1381*Einstellungen!$B$5/100</f>
        <v>0</v>
      </c>
      <c r="L1381" s="23" t="str">
        <f aca="false">IF(I1381&lt;Einstellungen!$B$5,"ja","nein")</f>
        <v>nein</v>
      </c>
      <c r="M1381" s="23" t="s">
        <v>125</v>
      </c>
      <c r="N1381" s="23" t="n">
        <v>2025</v>
      </c>
      <c r="O1381" s="23" t="n">
        <v>16</v>
      </c>
    </row>
    <row r="1382" customFormat="false" ht="15" hidden="false" customHeight="false" outlineLevel="0" collapsed="false">
      <c r="A1382" s="22" t="n">
        <v>45743</v>
      </c>
      <c r="B1382" s="23" t="s">
        <v>97</v>
      </c>
      <c r="C1382" s="23" t="s">
        <v>106</v>
      </c>
      <c r="D1382" s="24" t="n">
        <v>191</v>
      </c>
      <c r="E1382" s="25" t="n">
        <f aca="false">MAX(D1382,0)/1000</f>
        <v>0.191</v>
      </c>
      <c r="F1382" s="25" t="n">
        <f aca="false">MAX(-D1382,0)/1000</f>
        <v>0</v>
      </c>
      <c r="G1382" s="23" t="str">
        <f aca="false">IF(E1382&gt;0,"ja","nein")</f>
        <v>ja</v>
      </c>
      <c r="H1382" s="26" t="n">
        <v>127.25</v>
      </c>
      <c r="I1382" s="26" t="n">
        <f aca="false">(H1382/10+IF(N1382=2025,Einstellungen!$B$23,Einstellungen!$C$23))*(1+Einstellungen!$B$10)</f>
        <v>35.08834</v>
      </c>
      <c r="J1382" s="25" t="n">
        <f aca="false">E1382*I1382/100</f>
        <v>0.0670187294</v>
      </c>
      <c r="K1382" s="25" t="n">
        <f aca="false">E1382*Einstellungen!$B$5/100</f>
        <v>0.05539</v>
      </c>
      <c r="L1382" s="23" t="str">
        <f aca="false">IF(I1382&lt;Einstellungen!$B$5,"ja","nein")</f>
        <v>nein</v>
      </c>
      <c r="M1382" s="23" t="s">
        <v>125</v>
      </c>
      <c r="N1382" s="23" t="n">
        <v>2025</v>
      </c>
      <c r="O1382" s="23" t="n">
        <v>17</v>
      </c>
    </row>
    <row r="1383" customFormat="false" ht="15" hidden="false" customHeight="false" outlineLevel="0" collapsed="false">
      <c r="A1383" s="22" t="n">
        <v>45743</v>
      </c>
      <c r="B1383" s="23" t="s">
        <v>99</v>
      </c>
      <c r="C1383" s="23" t="s">
        <v>106</v>
      </c>
      <c r="D1383" s="24" t="n">
        <v>205.4</v>
      </c>
      <c r="E1383" s="25" t="n">
        <f aca="false">MAX(D1383,0)/1000</f>
        <v>0.2054</v>
      </c>
      <c r="F1383" s="25" t="n">
        <f aca="false">MAX(-D1383,0)/1000</f>
        <v>0</v>
      </c>
      <c r="G1383" s="23" t="str">
        <f aca="false">IF(E1383&gt;0,"ja","nein")</f>
        <v>ja</v>
      </c>
      <c r="H1383" s="26" t="n">
        <v>157.9</v>
      </c>
      <c r="I1383" s="26" t="n">
        <f aca="false">(H1383/10+IF(N1383=2025,Einstellungen!$B$23,Einstellungen!$C$23))*(1+Einstellungen!$B$10)</f>
        <v>38.73569</v>
      </c>
      <c r="J1383" s="25" t="n">
        <f aca="false">E1383*I1383/100</f>
        <v>0.07956310726</v>
      </c>
      <c r="K1383" s="25" t="n">
        <f aca="false">E1383*Einstellungen!$B$5/100</f>
        <v>0.059566</v>
      </c>
      <c r="L1383" s="23" t="str">
        <f aca="false">IF(I1383&lt;Einstellungen!$B$5,"ja","nein")</f>
        <v>nein</v>
      </c>
      <c r="M1383" s="23" t="s">
        <v>125</v>
      </c>
      <c r="N1383" s="23" t="n">
        <v>2025</v>
      </c>
      <c r="O1383" s="23" t="n">
        <v>18</v>
      </c>
    </row>
    <row r="1384" customFormat="false" ht="15" hidden="false" customHeight="false" outlineLevel="0" collapsed="false">
      <c r="A1384" s="22" t="n">
        <v>45743</v>
      </c>
      <c r="B1384" s="23" t="s">
        <v>100</v>
      </c>
      <c r="C1384" s="23" t="s">
        <v>106</v>
      </c>
      <c r="D1384" s="24" t="n">
        <v>286.1</v>
      </c>
      <c r="E1384" s="25" t="n">
        <f aca="false">MAX(D1384,0)/1000</f>
        <v>0.2861</v>
      </c>
      <c r="F1384" s="25" t="n">
        <f aca="false">MAX(-D1384,0)/1000</f>
        <v>0</v>
      </c>
      <c r="G1384" s="23" t="str">
        <f aca="false">IF(E1384&gt;0,"ja","nein")</f>
        <v>ja</v>
      </c>
      <c r="H1384" s="26" t="n">
        <v>170.7</v>
      </c>
      <c r="I1384" s="26" t="n">
        <f aca="false">(H1384/10+IF(N1384=2025,Einstellungen!$B$23,Einstellungen!$C$23))*(1+Einstellungen!$B$10)</f>
        <v>40.25889</v>
      </c>
      <c r="J1384" s="25" t="n">
        <f aca="false">E1384*I1384/100</f>
        <v>0.11518068429</v>
      </c>
      <c r="K1384" s="25" t="n">
        <f aca="false">E1384*Einstellungen!$B$5/100</f>
        <v>0.082969</v>
      </c>
      <c r="L1384" s="23" t="str">
        <f aca="false">IF(I1384&lt;Einstellungen!$B$5,"ja","nein")</f>
        <v>nein</v>
      </c>
      <c r="M1384" s="23" t="s">
        <v>125</v>
      </c>
      <c r="N1384" s="23" t="n">
        <v>2025</v>
      </c>
      <c r="O1384" s="23" t="n">
        <v>19</v>
      </c>
    </row>
    <row r="1385" customFormat="false" ht="15" hidden="false" customHeight="false" outlineLevel="0" collapsed="false">
      <c r="A1385" s="22" t="n">
        <v>45743</v>
      </c>
      <c r="B1385" s="23" t="s">
        <v>92</v>
      </c>
      <c r="C1385" s="23" t="s">
        <v>106</v>
      </c>
      <c r="D1385" s="24" t="n">
        <v>254.5</v>
      </c>
      <c r="E1385" s="25" t="n">
        <f aca="false">MAX(D1385,0)/1000</f>
        <v>0.2545</v>
      </c>
      <c r="F1385" s="25" t="n">
        <f aca="false">MAX(-D1385,0)/1000</f>
        <v>0</v>
      </c>
      <c r="G1385" s="23" t="str">
        <f aca="false">IF(E1385&gt;0,"ja","nein")</f>
        <v>ja</v>
      </c>
      <c r="H1385" s="26" t="n">
        <v>141.61</v>
      </c>
      <c r="I1385" s="26" t="n">
        <f aca="false">(H1385/10+IF(N1385=2025,Einstellungen!$B$23,Einstellungen!$C$23))*(1+Einstellungen!$B$10)</f>
        <v>36.79718</v>
      </c>
      <c r="J1385" s="25" t="n">
        <f aca="false">E1385*I1385/100</f>
        <v>0.0936488231</v>
      </c>
      <c r="K1385" s="25" t="n">
        <f aca="false">E1385*Einstellungen!$B$5/100</f>
        <v>0.073805</v>
      </c>
      <c r="L1385" s="23" t="str">
        <f aca="false">IF(I1385&lt;Einstellungen!$B$5,"ja","nein")</f>
        <v>nein</v>
      </c>
      <c r="M1385" s="23" t="s">
        <v>125</v>
      </c>
      <c r="N1385" s="23" t="n">
        <v>2025</v>
      </c>
      <c r="O1385" s="23" t="n">
        <v>20</v>
      </c>
    </row>
    <row r="1386" customFormat="false" ht="15" hidden="false" customHeight="false" outlineLevel="0" collapsed="false">
      <c r="A1386" s="22" t="n">
        <v>45743</v>
      </c>
      <c r="B1386" s="23" t="s">
        <v>95</v>
      </c>
      <c r="C1386" s="23" t="s">
        <v>106</v>
      </c>
      <c r="D1386" s="24" t="n">
        <v>236</v>
      </c>
      <c r="E1386" s="25" t="n">
        <f aca="false">MAX(D1386,0)/1000</f>
        <v>0.236</v>
      </c>
      <c r="F1386" s="25" t="n">
        <f aca="false">MAX(-D1386,0)/1000</f>
        <v>0</v>
      </c>
      <c r="G1386" s="23" t="str">
        <f aca="false">IF(E1386&gt;0,"ja","nein")</f>
        <v>ja</v>
      </c>
      <c r="H1386" s="26" t="n">
        <v>124.42</v>
      </c>
      <c r="I1386" s="26" t="n">
        <f aca="false">(H1386/10+IF(N1386=2025,Einstellungen!$B$23,Einstellungen!$C$23))*(1+Einstellungen!$B$10)</f>
        <v>34.75157</v>
      </c>
      <c r="J1386" s="25" t="n">
        <f aca="false">E1386*I1386/100</f>
        <v>0.0820137052</v>
      </c>
      <c r="K1386" s="25" t="n">
        <f aca="false">E1386*Einstellungen!$B$5/100</f>
        <v>0.06844</v>
      </c>
      <c r="L1386" s="23" t="str">
        <f aca="false">IF(I1386&lt;Einstellungen!$B$5,"ja","nein")</f>
        <v>nein</v>
      </c>
      <c r="M1386" s="23" t="s">
        <v>125</v>
      </c>
      <c r="N1386" s="23" t="n">
        <v>2025</v>
      </c>
      <c r="O1386" s="23" t="n">
        <v>21</v>
      </c>
    </row>
    <row r="1387" customFormat="false" ht="15" hidden="false" customHeight="false" outlineLevel="0" collapsed="false">
      <c r="A1387" s="22" t="n">
        <v>45743</v>
      </c>
      <c r="B1387" s="23" t="s">
        <v>96</v>
      </c>
      <c r="C1387" s="23" t="s">
        <v>106</v>
      </c>
      <c r="D1387" s="24" t="n">
        <v>145.5</v>
      </c>
      <c r="E1387" s="25" t="n">
        <f aca="false">MAX(D1387,0)/1000</f>
        <v>0.1455</v>
      </c>
      <c r="F1387" s="25" t="n">
        <f aca="false">MAX(-D1387,0)/1000</f>
        <v>0</v>
      </c>
      <c r="G1387" s="23" t="str">
        <f aca="false">IF(E1387&gt;0,"ja","nein")</f>
        <v>ja</v>
      </c>
      <c r="H1387" s="26" t="n">
        <v>113.1</v>
      </c>
      <c r="I1387" s="26" t="n">
        <f aca="false">(H1387/10+IF(N1387=2025,Einstellungen!$B$23,Einstellungen!$C$23))*(1+Einstellungen!$B$10)</f>
        <v>33.40449</v>
      </c>
      <c r="J1387" s="25" t="n">
        <f aca="false">E1387*I1387/100</f>
        <v>0.04860353295</v>
      </c>
      <c r="K1387" s="25" t="n">
        <f aca="false">E1387*Einstellungen!$B$5/100</f>
        <v>0.042195</v>
      </c>
      <c r="L1387" s="23" t="str">
        <f aca="false">IF(I1387&lt;Einstellungen!$B$5,"ja","nein")</f>
        <v>nein</v>
      </c>
      <c r="M1387" s="23" t="s">
        <v>125</v>
      </c>
      <c r="N1387" s="23" t="n">
        <v>2025</v>
      </c>
      <c r="O1387" s="23" t="n">
        <v>22</v>
      </c>
    </row>
    <row r="1388" customFormat="false" ht="15" hidden="false" customHeight="false" outlineLevel="0" collapsed="false">
      <c r="A1388" s="22" t="n">
        <v>45743</v>
      </c>
      <c r="B1388" s="23" t="s">
        <v>101</v>
      </c>
      <c r="C1388" s="23" t="s">
        <v>106</v>
      </c>
      <c r="D1388" s="24" t="n">
        <v>202</v>
      </c>
      <c r="E1388" s="25" t="n">
        <f aca="false">MAX(D1388,0)/1000</f>
        <v>0.202</v>
      </c>
      <c r="F1388" s="25" t="n">
        <f aca="false">MAX(-D1388,0)/1000</f>
        <v>0</v>
      </c>
      <c r="G1388" s="23" t="str">
        <f aca="false">IF(E1388&gt;0,"ja","nein")</f>
        <v>ja</v>
      </c>
      <c r="H1388" s="26" t="n">
        <v>100.91</v>
      </c>
      <c r="I1388" s="26" t="n">
        <f aca="false">(H1388/10+IF(N1388=2025,Einstellungen!$B$23,Einstellungen!$C$23))*(1+Einstellungen!$B$10)</f>
        <v>31.95388</v>
      </c>
      <c r="J1388" s="25" t="n">
        <f aca="false">E1388*I1388/100</f>
        <v>0.0645468376</v>
      </c>
      <c r="K1388" s="25" t="n">
        <f aca="false">E1388*Einstellungen!$B$5/100</f>
        <v>0.05858</v>
      </c>
      <c r="L1388" s="23" t="str">
        <f aca="false">IF(I1388&lt;Einstellungen!$B$5,"ja","nein")</f>
        <v>nein</v>
      </c>
      <c r="M1388" s="23" t="s">
        <v>125</v>
      </c>
      <c r="N1388" s="23" t="n">
        <v>2025</v>
      </c>
      <c r="O1388" s="23" t="n">
        <v>23</v>
      </c>
    </row>
    <row r="1389" customFormat="false" ht="15" hidden="false" customHeight="false" outlineLevel="0" collapsed="false">
      <c r="A1389" s="22" t="n">
        <v>45744</v>
      </c>
      <c r="B1389" s="23" t="s">
        <v>102</v>
      </c>
      <c r="C1389" s="23" t="s">
        <v>121</v>
      </c>
      <c r="D1389" s="24" t="n">
        <v>171.9</v>
      </c>
      <c r="E1389" s="25" t="n">
        <f aca="false">MAX(D1389,0)/1000</f>
        <v>0.1719</v>
      </c>
      <c r="F1389" s="25" t="n">
        <f aca="false">MAX(-D1389,0)/1000</f>
        <v>0</v>
      </c>
      <c r="G1389" s="23" t="str">
        <f aca="false">IF(E1389&gt;0,"ja","nein")</f>
        <v>ja</v>
      </c>
      <c r="H1389" s="26" t="n">
        <v>90</v>
      </c>
      <c r="I1389" s="26" t="n">
        <f aca="false">(H1389/10+IF(N1389=2025,Einstellungen!$B$23,Einstellungen!$C$23))*(1+Einstellungen!$B$10)</f>
        <v>30.65559</v>
      </c>
      <c r="J1389" s="25" t="n">
        <f aca="false">E1389*I1389/100</f>
        <v>0.05269695921</v>
      </c>
      <c r="K1389" s="25" t="n">
        <f aca="false">E1389*Einstellungen!$B$5/100</f>
        <v>0.049851</v>
      </c>
      <c r="L1389" s="23" t="str">
        <f aca="false">IF(I1389&lt;Einstellungen!$B$5,"ja","nein")</f>
        <v>nein</v>
      </c>
      <c r="M1389" s="23" t="s">
        <v>125</v>
      </c>
      <c r="N1389" s="23" t="n">
        <v>2025</v>
      </c>
      <c r="O1389" s="23" t="n">
        <v>0</v>
      </c>
    </row>
    <row r="1390" customFormat="false" ht="15" hidden="false" customHeight="false" outlineLevel="0" collapsed="false">
      <c r="A1390" s="22" t="n">
        <v>45744</v>
      </c>
      <c r="B1390" s="23" t="s">
        <v>107</v>
      </c>
      <c r="C1390" s="23" t="s">
        <v>121</v>
      </c>
      <c r="D1390" s="24" t="n">
        <v>337.2</v>
      </c>
      <c r="E1390" s="25" t="n">
        <f aca="false">MAX(D1390,0)/1000</f>
        <v>0.3372</v>
      </c>
      <c r="F1390" s="25" t="n">
        <f aca="false">MAX(-D1390,0)/1000</f>
        <v>0</v>
      </c>
      <c r="G1390" s="23" t="str">
        <f aca="false">IF(E1390&gt;0,"ja","nein")</f>
        <v>ja</v>
      </c>
      <c r="H1390" s="26" t="n">
        <v>79.38</v>
      </c>
      <c r="I1390" s="26" t="n">
        <f aca="false">(H1390/10+IF(N1390=2025,Einstellungen!$B$23,Einstellungen!$C$23))*(1+Einstellungen!$B$10)</f>
        <v>29.39181</v>
      </c>
      <c r="J1390" s="25" t="n">
        <f aca="false">E1390*I1390/100</f>
        <v>0.09910918332</v>
      </c>
      <c r="K1390" s="25" t="n">
        <f aca="false">E1390*Einstellungen!$B$5/100</f>
        <v>0.097788</v>
      </c>
      <c r="L1390" s="23" t="str">
        <f aca="false">IF(I1390&lt;Einstellungen!$B$5,"ja","nein")</f>
        <v>nein</v>
      </c>
      <c r="M1390" s="23" t="s">
        <v>125</v>
      </c>
      <c r="N1390" s="23" t="n">
        <v>2025</v>
      </c>
      <c r="O1390" s="23" t="n">
        <v>1</v>
      </c>
    </row>
    <row r="1391" customFormat="false" ht="15" hidden="false" customHeight="false" outlineLevel="0" collapsed="false">
      <c r="A1391" s="22" t="n">
        <v>45744</v>
      </c>
      <c r="B1391" s="23" t="s">
        <v>108</v>
      </c>
      <c r="C1391" s="23" t="s">
        <v>121</v>
      </c>
      <c r="D1391" s="24" t="n">
        <v>254.3</v>
      </c>
      <c r="E1391" s="25" t="n">
        <f aca="false">MAX(D1391,0)/1000</f>
        <v>0.2543</v>
      </c>
      <c r="F1391" s="25" t="n">
        <f aca="false">MAX(-D1391,0)/1000</f>
        <v>0</v>
      </c>
      <c r="G1391" s="23" t="str">
        <f aca="false">IF(E1391&gt;0,"ja","nein")</f>
        <v>ja</v>
      </c>
      <c r="H1391" s="26" t="n">
        <v>79.02</v>
      </c>
      <c r="I1391" s="26" t="n">
        <f aca="false">(H1391/10+IF(N1391=2025,Einstellungen!$B$23,Einstellungen!$C$23))*(1+Einstellungen!$B$10)</f>
        <v>29.34897</v>
      </c>
      <c r="J1391" s="25" t="n">
        <f aca="false">E1391*I1391/100</f>
        <v>0.07463443071</v>
      </c>
      <c r="K1391" s="25" t="n">
        <f aca="false">E1391*Einstellungen!$B$5/100</f>
        <v>0.073747</v>
      </c>
      <c r="L1391" s="23" t="str">
        <f aca="false">IF(I1391&lt;Einstellungen!$B$5,"ja","nein")</f>
        <v>nein</v>
      </c>
      <c r="M1391" s="23" t="s">
        <v>125</v>
      </c>
      <c r="N1391" s="23" t="n">
        <v>2025</v>
      </c>
      <c r="O1391" s="23" t="n">
        <v>2</v>
      </c>
    </row>
    <row r="1392" customFormat="false" ht="15" hidden="false" customHeight="false" outlineLevel="0" collapsed="false">
      <c r="A1392" s="22" t="n">
        <v>45744</v>
      </c>
      <c r="B1392" s="23" t="s">
        <v>109</v>
      </c>
      <c r="C1392" s="23" t="s">
        <v>121</v>
      </c>
      <c r="D1392" s="24" t="n">
        <v>208.6</v>
      </c>
      <c r="E1392" s="25" t="n">
        <f aca="false">MAX(D1392,0)/1000</f>
        <v>0.2086</v>
      </c>
      <c r="F1392" s="25" t="n">
        <f aca="false">MAX(-D1392,0)/1000</f>
        <v>0</v>
      </c>
      <c r="G1392" s="23" t="str">
        <f aca="false">IF(E1392&gt;0,"ja","nein")</f>
        <v>ja</v>
      </c>
      <c r="H1392" s="26" t="n">
        <v>79.38</v>
      </c>
      <c r="I1392" s="26" t="n">
        <f aca="false">(H1392/10+IF(N1392=2025,Einstellungen!$B$23,Einstellungen!$C$23))*(1+Einstellungen!$B$10)</f>
        <v>29.39181</v>
      </c>
      <c r="J1392" s="25" t="n">
        <f aca="false">E1392*I1392/100</f>
        <v>0.06131131566</v>
      </c>
      <c r="K1392" s="25" t="n">
        <f aca="false">E1392*Einstellungen!$B$5/100</f>
        <v>0.060494</v>
      </c>
      <c r="L1392" s="23" t="str">
        <f aca="false">IF(I1392&lt;Einstellungen!$B$5,"ja","nein")</f>
        <v>nein</v>
      </c>
      <c r="M1392" s="23" t="s">
        <v>125</v>
      </c>
      <c r="N1392" s="23" t="n">
        <v>2025</v>
      </c>
      <c r="O1392" s="23" t="n">
        <v>3</v>
      </c>
    </row>
    <row r="1393" customFormat="false" ht="15" hidden="false" customHeight="false" outlineLevel="0" collapsed="false">
      <c r="A1393" s="22" t="n">
        <v>45744</v>
      </c>
      <c r="B1393" s="23" t="s">
        <v>110</v>
      </c>
      <c r="C1393" s="23" t="s">
        <v>121</v>
      </c>
      <c r="D1393" s="24" t="n">
        <v>273.3</v>
      </c>
      <c r="E1393" s="25" t="n">
        <f aca="false">MAX(D1393,0)/1000</f>
        <v>0.2733</v>
      </c>
      <c r="F1393" s="25" t="n">
        <f aca="false">MAX(-D1393,0)/1000</f>
        <v>0</v>
      </c>
      <c r="G1393" s="23" t="str">
        <f aca="false">IF(E1393&gt;0,"ja","nein")</f>
        <v>ja</v>
      </c>
      <c r="H1393" s="26" t="n">
        <v>79.84</v>
      </c>
      <c r="I1393" s="26" t="n">
        <f aca="false">(H1393/10+IF(N1393=2025,Einstellungen!$B$23,Einstellungen!$C$23))*(1+Einstellungen!$B$10)</f>
        <v>29.44655</v>
      </c>
      <c r="J1393" s="25" t="n">
        <f aca="false">E1393*I1393/100</f>
        <v>0.08047742115</v>
      </c>
      <c r="K1393" s="25" t="n">
        <f aca="false">E1393*Einstellungen!$B$5/100</f>
        <v>0.079257</v>
      </c>
      <c r="L1393" s="23" t="str">
        <f aca="false">IF(I1393&lt;Einstellungen!$B$5,"ja","nein")</f>
        <v>nein</v>
      </c>
      <c r="M1393" s="23" t="s">
        <v>125</v>
      </c>
      <c r="N1393" s="23" t="n">
        <v>2025</v>
      </c>
      <c r="O1393" s="23" t="n">
        <v>4</v>
      </c>
    </row>
    <row r="1394" customFormat="false" ht="15" hidden="false" customHeight="false" outlineLevel="0" collapsed="false">
      <c r="A1394" s="22" t="n">
        <v>45744</v>
      </c>
      <c r="B1394" s="23" t="s">
        <v>111</v>
      </c>
      <c r="C1394" s="23" t="s">
        <v>121</v>
      </c>
      <c r="D1394" s="24" t="n">
        <v>208</v>
      </c>
      <c r="E1394" s="25" t="n">
        <f aca="false">MAX(D1394,0)/1000</f>
        <v>0.208</v>
      </c>
      <c r="F1394" s="25" t="n">
        <f aca="false">MAX(-D1394,0)/1000</f>
        <v>0</v>
      </c>
      <c r="G1394" s="23" t="str">
        <f aca="false">IF(E1394&gt;0,"ja","nein")</f>
        <v>ja</v>
      </c>
      <c r="H1394" s="26" t="n">
        <v>103.51</v>
      </c>
      <c r="I1394" s="26" t="n">
        <f aca="false">(H1394/10+IF(N1394=2025,Einstellungen!$B$23,Einstellungen!$C$23))*(1+Einstellungen!$B$10)</f>
        <v>32.26328</v>
      </c>
      <c r="J1394" s="25" t="n">
        <f aca="false">E1394*I1394/100</f>
        <v>0.0671076224</v>
      </c>
      <c r="K1394" s="25" t="n">
        <f aca="false">E1394*Einstellungen!$B$5/100</f>
        <v>0.06032</v>
      </c>
      <c r="L1394" s="23" t="str">
        <f aca="false">IF(I1394&lt;Einstellungen!$B$5,"ja","nein")</f>
        <v>nein</v>
      </c>
      <c r="M1394" s="23" t="s">
        <v>125</v>
      </c>
      <c r="N1394" s="23" t="n">
        <v>2025</v>
      </c>
      <c r="O1394" s="23" t="n">
        <v>5</v>
      </c>
    </row>
    <row r="1395" customFormat="false" ht="15" hidden="false" customHeight="false" outlineLevel="0" collapsed="false">
      <c r="A1395" s="22" t="n">
        <v>45744</v>
      </c>
      <c r="B1395" s="23" t="s">
        <v>112</v>
      </c>
      <c r="C1395" s="23" t="s">
        <v>121</v>
      </c>
      <c r="D1395" s="24" t="n">
        <v>251.2</v>
      </c>
      <c r="E1395" s="25" t="n">
        <f aca="false">MAX(D1395,0)/1000</f>
        <v>0.2512</v>
      </c>
      <c r="F1395" s="25" t="n">
        <f aca="false">MAX(-D1395,0)/1000</f>
        <v>0</v>
      </c>
      <c r="G1395" s="23" t="str">
        <f aca="false">IF(E1395&gt;0,"ja","nein")</f>
        <v>ja</v>
      </c>
      <c r="H1395" s="26" t="n">
        <v>128.52</v>
      </c>
      <c r="I1395" s="26" t="n">
        <f aca="false">(H1395/10+IF(N1395=2025,Einstellungen!$B$23,Einstellungen!$C$23))*(1+Einstellungen!$B$10)</f>
        <v>35.23947</v>
      </c>
      <c r="J1395" s="25" t="n">
        <f aca="false">E1395*I1395/100</f>
        <v>0.08852154864</v>
      </c>
      <c r="K1395" s="25" t="n">
        <f aca="false">E1395*Einstellungen!$B$5/100</f>
        <v>0.072848</v>
      </c>
      <c r="L1395" s="23" t="str">
        <f aca="false">IF(I1395&lt;Einstellungen!$B$5,"ja","nein")</f>
        <v>nein</v>
      </c>
      <c r="M1395" s="23" t="s">
        <v>125</v>
      </c>
      <c r="N1395" s="23" t="n">
        <v>2025</v>
      </c>
      <c r="O1395" s="23" t="n">
        <v>6</v>
      </c>
    </row>
    <row r="1396" customFormat="false" ht="15" hidden="false" customHeight="false" outlineLevel="0" collapsed="false">
      <c r="A1396" s="22" t="n">
        <v>45744</v>
      </c>
      <c r="B1396" s="23" t="s">
        <v>113</v>
      </c>
      <c r="C1396" s="23" t="s">
        <v>121</v>
      </c>
      <c r="D1396" s="24" t="n">
        <v>-1307.6</v>
      </c>
      <c r="E1396" s="25" t="n">
        <f aca="false">MAX(D1396,0)/1000</f>
        <v>0</v>
      </c>
      <c r="F1396" s="25" t="n">
        <f aca="false">MAX(-D1396,0)/1000</f>
        <v>1.3076</v>
      </c>
      <c r="G1396" s="23" t="str">
        <f aca="false">IF(E1396&gt;0,"ja","nein")</f>
        <v>nein</v>
      </c>
      <c r="H1396" s="26" t="n">
        <v>122.2</v>
      </c>
      <c r="I1396" s="26" t="n">
        <f aca="false">(H1396/10+IF(N1396=2025,Einstellungen!$B$23,Einstellungen!$C$23))*(1+Einstellungen!$B$10)</f>
        <v>34.48739</v>
      </c>
      <c r="J1396" s="25" t="n">
        <f aca="false">E1396*I1396/100</f>
        <v>0</v>
      </c>
      <c r="K1396" s="25" t="n">
        <f aca="false">E1396*Einstellungen!$B$5/100</f>
        <v>0</v>
      </c>
      <c r="L1396" s="23" t="str">
        <f aca="false">IF(I1396&lt;Einstellungen!$B$5,"ja","nein")</f>
        <v>nein</v>
      </c>
      <c r="M1396" s="23" t="s">
        <v>125</v>
      </c>
      <c r="N1396" s="23" t="n">
        <v>2025</v>
      </c>
      <c r="O1396" s="23" t="n">
        <v>7</v>
      </c>
    </row>
    <row r="1397" customFormat="false" ht="15" hidden="false" customHeight="false" outlineLevel="0" collapsed="false">
      <c r="A1397" s="22" t="n">
        <v>45744</v>
      </c>
      <c r="B1397" s="23" t="s">
        <v>114</v>
      </c>
      <c r="C1397" s="23" t="s">
        <v>121</v>
      </c>
      <c r="D1397" s="24" t="n">
        <v>-3215.7</v>
      </c>
      <c r="E1397" s="25" t="n">
        <f aca="false">MAX(D1397,0)/1000</f>
        <v>0</v>
      </c>
      <c r="F1397" s="25" t="n">
        <f aca="false">MAX(-D1397,0)/1000</f>
        <v>3.2157</v>
      </c>
      <c r="G1397" s="23" t="str">
        <f aca="false">IF(E1397&gt;0,"ja","nein")</f>
        <v>nein</v>
      </c>
      <c r="H1397" s="26" t="n">
        <v>102.08</v>
      </c>
      <c r="I1397" s="26" t="n">
        <f aca="false">(H1397/10+IF(N1397=2025,Einstellungen!$B$23,Einstellungen!$C$23))*(1+Einstellungen!$B$10)</f>
        <v>32.09311</v>
      </c>
      <c r="J1397" s="25" t="n">
        <f aca="false">E1397*I1397/100</f>
        <v>0</v>
      </c>
      <c r="K1397" s="25" t="n">
        <f aca="false">E1397*Einstellungen!$B$5/100</f>
        <v>0</v>
      </c>
      <c r="L1397" s="23" t="str">
        <f aca="false">IF(I1397&lt;Einstellungen!$B$5,"ja","nein")</f>
        <v>nein</v>
      </c>
      <c r="M1397" s="23" t="s">
        <v>125</v>
      </c>
      <c r="N1397" s="23" t="n">
        <v>2025</v>
      </c>
      <c r="O1397" s="23" t="n">
        <v>8</v>
      </c>
    </row>
    <row r="1398" customFormat="false" ht="15" hidden="false" customHeight="false" outlineLevel="0" collapsed="false">
      <c r="A1398" s="22" t="n">
        <v>45744</v>
      </c>
      <c r="B1398" s="23" t="s">
        <v>115</v>
      </c>
      <c r="C1398" s="23" t="s">
        <v>121</v>
      </c>
      <c r="D1398" s="24" t="n">
        <v>-4443.1</v>
      </c>
      <c r="E1398" s="25" t="n">
        <f aca="false">MAX(D1398,0)/1000</f>
        <v>0</v>
      </c>
      <c r="F1398" s="25" t="n">
        <f aca="false">MAX(-D1398,0)/1000</f>
        <v>4.4431</v>
      </c>
      <c r="G1398" s="23" t="str">
        <f aca="false">IF(E1398&gt;0,"ja","nein")</f>
        <v>nein</v>
      </c>
      <c r="H1398" s="26" t="n">
        <v>75.57</v>
      </c>
      <c r="I1398" s="26" t="n">
        <f aca="false">(H1398/10+IF(N1398=2025,Einstellungen!$B$23,Einstellungen!$C$23))*(1+Einstellungen!$B$10)</f>
        <v>28.93842</v>
      </c>
      <c r="J1398" s="25" t="n">
        <f aca="false">E1398*I1398/100</f>
        <v>0</v>
      </c>
      <c r="K1398" s="25" t="n">
        <f aca="false">E1398*Einstellungen!$B$5/100</f>
        <v>0</v>
      </c>
      <c r="L1398" s="23" t="str">
        <f aca="false">IF(I1398&lt;Einstellungen!$B$5,"ja","nein")</f>
        <v>ja</v>
      </c>
      <c r="M1398" s="23" t="s">
        <v>125</v>
      </c>
      <c r="N1398" s="23" t="n">
        <v>2025</v>
      </c>
      <c r="O1398" s="23" t="n">
        <v>9</v>
      </c>
    </row>
    <row r="1399" customFormat="false" ht="15" hidden="false" customHeight="false" outlineLevel="0" collapsed="false">
      <c r="A1399" s="22" t="n">
        <v>45744</v>
      </c>
      <c r="B1399" s="23" t="s">
        <v>116</v>
      </c>
      <c r="C1399" s="23" t="s">
        <v>121</v>
      </c>
      <c r="D1399" s="24" t="n">
        <v>-5082.3</v>
      </c>
      <c r="E1399" s="25" t="n">
        <f aca="false">MAX(D1399,0)/1000</f>
        <v>0</v>
      </c>
      <c r="F1399" s="25" t="n">
        <f aca="false">MAX(-D1399,0)/1000</f>
        <v>5.0823</v>
      </c>
      <c r="G1399" s="23" t="str">
        <f aca="false">IF(E1399&gt;0,"ja","nein")</f>
        <v>nein</v>
      </c>
      <c r="H1399" s="26" t="n">
        <v>25.77</v>
      </c>
      <c r="I1399" s="26" t="n">
        <f aca="false">(H1399/10+IF(N1399=2025,Einstellungen!$B$23,Einstellungen!$C$23))*(1+Einstellungen!$B$10)</f>
        <v>23.01222</v>
      </c>
      <c r="J1399" s="25" t="n">
        <f aca="false">E1399*I1399/100</f>
        <v>0</v>
      </c>
      <c r="K1399" s="25" t="n">
        <f aca="false">E1399*Einstellungen!$B$5/100</f>
        <v>0</v>
      </c>
      <c r="L1399" s="23" t="str">
        <f aca="false">IF(I1399&lt;Einstellungen!$B$5,"ja","nein")</f>
        <v>ja</v>
      </c>
      <c r="M1399" s="23" t="s">
        <v>125</v>
      </c>
      <c r="N1399" s="23" t="n">
        <v>2025</v>
      </c>
      <c r="O1399" s="23" t="n">
        <v>10</v>
      </c>
    </row>
    <row r="1400" customFormat="false" ht="15" hidden="false" customHeight="false" outlineLevel="0" collapsed="false">
      <c r="A1400" s="22" t="n">
        <v>45744</v>
      </c>
      <c r="B1400" s="23" t="s">
        <v>117</v>
      </c>
      <c r="C1400" s="23" t="s">
        <v>121</v>
      </c>
      <c r="D1400" s="24" t="n">
        <v>-5574.1</v>
      </c>
      <c r="E1400" s="25" t="n">
        <f aca="false">MAX(D1400,0)/1000</f>
        <v>0</v>
      </c>
      <c r="F1400" s="25" t="n">
        <f aca="false">MAX(-D1400,0)/1000</f>
        <v>5.5741</v>
      </c>
      <c r="G1400" s="23" t="str">
        <f aca="false">IF(E1400&gt;0,"ja","nein")</f>
        <v>nein</v>
      </c>
      <c r="H1400" s="26" t="n">
        <v>1.68</v>
      </c>
      <c r="I1400" s="26" t="n">
        <f aca="false">(H1400/10+IF(N1400=2025,Einstellungen!$B$23,Einstellungen!$C$23))*(1+Einstellungen!$B$10)</f>
        <v>20.14551</v>
      </c>
      <c r="J1400" s="25" t="n">
        <f aca="false">E1400*I1400/100</f>
        <v>0</v>
      </c>
      <c r="K1400" s="25" t="n">
        <f aca="false">E1400*Einstellungen!$B$5/100</f>
        <v>0</v>
      </c>
      <c r="L1400" s="23" t="str">
        <f aca="false">IF(I1400&lt;Einstellungen!$B$5,"ja","nein")</f>
        <v>ja</v>
      </c>
      <c r="M1400" s="23" t="s">
        <v>125</v>
      </c>
      <c r="N1400" s="23" t="n">
        <v>2025</v>
      </c>
      <c r="O1400" s="23" t="n">
        <v>11</v>
      </c>
    </row>
    <row r="1401" customFormat="false" ht="15" hidden="false" customHeight="false" outlineLevel="0" collapsed="false">
      <c r="A1401" s="22" t="n">
        <v>45744</v>
      </c>
      <c r="B1401" s="23" t="s">
        <v>118</v>
      </c>
      <c r="C1401" s="23" t="s">
        <v>121</v>
      </c>
      <c r="D1401" s="24" t="n">
        <v>-5391.3</v>
      </c>
      <c r="E1401" s="25" t="n">
        <f aca="false">MAX(D1401,0)/1000</f>
        <v>0</v>
      </c>
      <c r="F1401" s="25" t="n">
        <f aca="false">MAX(-D1401,0)/1000</f>
        <v>5.3913</v>
      </c>
      <c r="G1401" s="23" t="str">
        <f aca="false">IF(E1401&gt;0,"ja","nein")</f>
        <v>nein</v>
      </c>
      <c r="H1401" s="26" t="n">
        <v>-0.01</v>
      </c>
      <c r="I1401" s="26" t="n">
        <f aca="false">(H1401/10+IF(N1401=2025,Einstellungen!$B$23,Einstellungen!$C$23))*(1+Einstellungen!$B$10)</f>
        <v>19.9444</v>
      </c>
      <c r="J1401" s="25" t="n">
        <f aca="false">E1401*I1401/100</f>
        <v>0</v>
      </c>
      <c r="K1401" s="25" t="n">
        <f aca="false">E1401*Einstellungen!$B$5/100</f>
        <v>0</v>
      </c>
      <c r="L1401" s="23" t="str">
        <f aca="false">IF(I1401&lt;Einstellungen!$B$5,"ja","nein")</f>
        <v>ja</v>
      </c>
      <c r="M1401" s="23" t="s">
        <v>125</v>
      </c>
      <c r="N1401" s="23" t="n">
        <v>2025</v>
      </c>
      <c r="O1401" s="23" t="n">
        <v>12</v>
      </c>
    </row>
    <row r="1402" customFormat="false" ht="15" hidden="false" customHeight="false" outlineLevel="0" collapsed="false">
      <c r="A1402" s="22" t="n">
        <v>45744</v>
      </c>
      <c r="B1402" s="23" t="s">
        <v>119</v>
      </c>
      <c r="C1402" s="23" t="s">
        <v>121</v>
      </c>
      <c r="D1402" s="24" t="n">
        <v>-4958.3</v>
      </c>
      <c r="E1402" s="25" t="n">
        <f aca="false">MAX(D1402,0)/1000</f>
        <v>0</v>
      </c>
      <c r="F1402" s="25" t="n">
        <f aca="false">MAX(-D1402,0)/1000</f>
        <v>4.9583</v>
      </c>
      <c r="G1402" s="23" t="str">
        <f aca="false">IF(E1402&gt;0,"ja","nein")</f>
        <v>nein</v>
      </c>
      <c r="H1402" s="26" t="n">
        <v>-0.03</v>
      </c>
      <c r="I1402" s="26" t="n">
        <f aca="false">(H1402/10+IF(N1402=2025,Einstellungen!$B$23,Einstellungen!$C$23))*(1+Einstellungen!$B$10)</f>
        <v>19.94202</v>
      </c>
      <c r="J1402" s="25" t="n">
        <f aca="false">E1402*I1402/100</f>
        <v>0</v>
      </c>
      <c r="K1402" s="25" t="n">
        <f aca="false">E1402*Einstellungen!$B$5/100</f>
        <v>0</v>
      </c>
      <c r="L1402" s="23" t="str">
        <f aca="false">IF(I1402&lt;Einstellungen!$B$5,"ja","nein")</f>
        <v>ja</v>
      </c>
      <c r="M1402" s="23" t="s">
        <v>125</v>
      </c>
      <c r="N1402" s="23" t="n">
        <v>2025</v>
      </c>
      <c r="O1402" s="23" t="n">
        <v>13</v>
      </c>
    </row>
    <row r="1403" customFormat="false" ht="15" hidden="false" customHeight="false" outlineLevel="0" collapsed="false">
      <c r="A1403" s="22" t="n">
        <v>45744</v>
      </c>
      <c r="B1403" s="23" t="s">
        <v>120</v>
      </c>
      <c r="C1403" s="23" t="s">
        <v>121</v>
      </c>
      <c r="D1403" s="24" t="n">
        <v>-3473.2</v>
      </c>
      <c r="E1403" s="25" t="n">
        <f aca="false">MAX(D1403,0)/1000</f>
        <v>0</v>
      </c>
      <c r="F1403" s="25" t="n">
        <f aca="false">MAX(-D1403,0)/1000</f>
        <v>3.4732</v>
      </c>
      <c r="G1403" s="23" t="str">
        <f aca="false">IF(E1403&gt;0,"ja","nein")</f>
        <v>nein</v>
      </c>
      <c r="H1403" s="26" t="n">
        <v>14.48</v>
      </c>
      <c r="I1403" s="26" t="n">
        <f aca="false">(H1403/10+IF(N1403=2025,Einstellungen!$B$23,Einstellungen!$C$23))*(1+Einstellungen!$B$10)</f>
        <v>21.66871</v>
      </c>
      <c r="J1403" s="25" t="n">
        <f aca="false">E1403*I1403/100</f>
        <v>0</v>
      </c>
      <c r="K1403" s="25" t="n">
        <f aca="false">E1403*Einstellungen!$B$5/100</f>
        <v>0</v>
      </c>
      <c r="L1403" s="23" t="str">
        <f aca="false">IF(I1403&lt;Einstellungen!$B$5,"ja","nein")</f>
        <v>ja</v>
      </c>
      <c r="M1403" s="23" t="s">
        <v>125</v>
      </c>
      <c r="N1403" s="23" t="n">
        <v>2025</v>
      </c>
      <c r="O1403" s="23" t="n">
        <v>14</v>
      </c>
    </row>
    <row r="1404" customFormat="false" ht="15" hidden="false" customHeight="false" outlineLevel="0" collapsed="false">
      <c r="A1404" s="22" t="n">
        <v>45744</v>
      </c>
      <c r="B1404" s="23" t="s">
        <v>104</v>
      </c>
      <c r="C1404" s="23" t="s">
        <v>121</v>
      </c>
      <c r="D1404" s="24" t="n">
        <v>-1367.3</v>
      </c>
      <c r="E1404" s="25" t="n">
        <f aca="false">MAX(D1404,0)/1000</f>
        <v>0</v>
      </c>
      <c r="F1404" s="25" t="n">
        <f aca="false">MAX(-D1404,0)/1000</f>
        <v>1.3673</v>
      </c>
      <c r="G1404" s="23" t="str">
        <f aca="false">IF(E1404&gt;0,"ja","nein")</f>
        <v>nein</v>
      </c>
      <c r="H1404" s="26" t="n">
        <v>70.1</v>
      </c>
      <c r="I1404" s="26" t="n">
        <f aca="false">(H1404/10+IF(N1404=2025,Einstellungen!$B$23,Einstellungen!$C$23))*(1+Einstellungen!$B$10)</f>
        <v>28.28749</v>
      </c>
      <c r="J1404" s="25" t="n">
        <f aca="false">E1404*I1404/100</f>
        <v>0</v>
      </c>
      <c r="K1404" s="25" t="n">
        <f aca="false">E1404*Einstellungen!$B$5/100</f>
        <v>0</v>
      </c>
      <c r="L1404" s="23" t="str">
        <f aca="false">IF(I1404&lt;Einstellungen!$B$5,"ja","nein")</f>
        <v>ja</v>
      </c>
      <c r="M1404" s="23" t="s">
        <v>125</v>
      </c>
      <c r="N1404" s="23" t="n">
        <v>2025</v>
      </c>
      <c r="O1404" s="23" t="n">
        <v>15</v>
      </c>
    </row>
    <row r="1405" customFormat="false" ht="15" hidden="false" customHeight="false" outlineLevel="0" collapsed="false">
      <c r="A1405" s="22" t="n">
        <v>45744</v>
      </c>
      <c r="B1405" s="23" t="s">
        <v>105</v>
      </c>
      <c r="C1405" s="23" t="s">
        <v>121</v>
      </c>
      <c r="D1405" s="24" t="n">
        <v>-435.2</v>
      </c>
      <c r="E1405" s="25" t="n">
        <f aca="false">MAX(D1405,0)/1000</f>
        <v>0</v>
      </c>
      <c r="F1405" s="25" t="n">
        <f aca="false">MAX(-D1405,0)/1000</f>
        <v>0.4352</v>
      </c>
      <c r="G1405" s="23" t="str">
        <f aca="false">IF(E1405&gt;0,"ja","nein")</f>
        <v>nein</v>
      </c>
      <c r="H1405" s="26" t="n">
        <v>104.19</v>
      </c>
      <c r="I1405" s="26" t="n">
        <f aca="false">(H1405/10+IF(N1405=2025,Einstellungen!$B$23,Einstellungen!$C$23))*(1+Einstellungen!$B$10)</f>
        <v>32.3442</v>
      </c>
      <c r="J1405" s="25" t="n">
        <f aca="false">E1405*I1405/100</f>
        <v>0</v>
      </c>
      <c r="K1405" s="25" t="n">
        <f aca="false">E1405*Einstellungen!$B$5/100</f>
        <v>0</v>
      </c>
      <c r="L1405" s="23" t="str">
        <f aca="false">IF(I1405&lt;Einstellungen!$B$5,"ja","nein")</f>
        <v>nein</v>
      </c>
      <c r="M1405" s="23" t="s">
        <v>125</v>
      </c>
      <c r="N1405" s="23" t="n">
        <v>2025</v>
      </c>
      <c r="O1405" s="23" t="n">
        <v>16</v>
      </c>
    </row>
    <row r="1406" customFormat="false" ht="15" hidden="false" customHeight="false" outlineLevel="0" collapsed="false">
      <c r="A1406" s="22" t="n">
        <v>45744</v>
      </c>
      <c r="B1406" s="23" t="s">
        <v>97</v>
      </c>
      <c r="C1406" s="23" t="s">
        <v>121</v>
      </c>
      <c r="D1406" s="24" t="n">
        <v>193</v>
      </c>
      <c r="E1406" s="25" t="n">
        <f aca="false">MAX(D1406,0)/1000</f>
        <v>0.193</v>
      </c>
      <c r="F1406" s="25" t="n">
        <f aca="false">MAX(-D1406,0)/1000</f>
        <v>0</v>
      </c>
      <c r="G1406" s="23" t="str">
        <f aca="false">IF(E1406&gt;0,"ja","nein")</f>
        <v>ja</v>
      </c>
      <c r="H1406" s="26" t="n">
        <v>132</v>
      </c>
      <c r="I1406" s="26" t="n">
        <f aca="false">(H1406/10+IF(N1406=2025,Einstellungen!$B$23,Einstellungen!$C$23))*(1+Einstellungen!$B$10)</f>
        <v>35.65359</v>
      </c>
      <c r="J1406" s="25" t="n">
        <f aca="false">E1406*I1406/100</f>
        <v>0.0688114287</v>
      </c>
      <c r="K1406" s="25" t="n">
        <f aca="false">E1406*Einstellungen!$B$5/100</f>
        <v>0.05597</v>
      </c>
      <c r="L1406" s="23" t="str">
        <f aca="false">IF(I1406&lt;Einstellungen!$B$5,"ja","nein")</f>
        <v>nein</v>
      </c>
      <c r="M1406" s="23" t="s">
        <v>125</v>
      </c>
      <c r="N1406" s="23" t="n">
        <v>2025</v>
      </c>
      <c r="O1406" s="23" t="n">
        <v>17</v>
      </c>
    </row>
    <row r="1407" customFormat="false" ht="15" hidden="false" customHeight="false" outlineLevel="0" collapsed="false">
      <c r="A1407" s="22" t="n">
        <v>45744</v>
      </c>
      <c r="B1407" s="23" t="s">
        <v>99</v>
      </c>
      <c r="C1407" s="23" t="s">
        <v>121</v>
      </c>
      <c r="D1407" s="24" t="n">
        <v>442.1</v>
      </c>
      <c r="E1407" s="25" t="n">
        <f aca="false">MAX(D1407,0)/1000</f>
        <v>0.4421</v>
      </c>
      <c r="F1407" s="25" t="n">
        <f aca="false">MAX(-D1407,0)/1000</f>
        <v>0</v>
      </c>
      <c r="G1407" s="23" t="str">
        <f aca="false">IF(E1407&gt;0,"ja","nein")</f>
        <v>ja</v>
      </c>
      <c r="H1407" s="26" t="n">
        <v>165.99</v>
      </c>
      <c r="I1407" s="26" t="n">
        <f aca="false">(H1407/10+IF(N1407=2025,Einstellungen!$B$23,Einstellungen!$C$23))*(1+Einstellungen!$B$10)</f>
        <v>39.6984</v>
      </c>
      <c r="J1407" s="25" t="n">
        <f aca="false">E1407*I1407/100</f>
        <v>0.1755066264</v>
      </c>
      <c r="K1407" s="25" t="n">
        <f aca="false">E1407*Einstellungen!$B$5/100</f>
        <v>0.128209</v>
      </c>
      <c r="L1407" s="23" t="str">
        <f aca="false">IF(I1407&lt;Einstellungen!$B$5,"ja","nein")</f>
        <v>nein</v>
      </c>
      <c r="M1407" s="23" t="s">
        <v>125</v>
      </c>
      <c r="N1407" s="23" t="n">
        <v>2025</v>
      </c>
      <c r="O1407" s="23" t="n">
        <v>18</v>
      </c>
    </row>
    <row r="1408" customFormat="false" ht="15" hidden="false" customHeight="false" outlineLevel="0" collapsed="false">
      <c r="A1408" s="22" t="n">
        <v>45744</v>
      </c>
      <c r="B1408" s="23" t="s">
        <v>100</v>
      </c>
      <c r="C1408" s="23" t="s">
        <v>121</v>
      </c>
      <c r="D1408" s="24" t="n">
        <v>462.3</v>
      </c>
      <c r="E1408" s="25" t="n">
        <f aca="false">MAX(D1408,0)/1000</f>
        <v>0.4623</v>
      </c>
      <c r="F1408" s="25" t="n">
        <f aca="false">MAX(-D1408,0)/1000</f>
        <v>0</v>
      </c>
      <c r="G1408" s="23" t="str">
        <f aca="false">IF(E1408&gt;0,"ja","nein")</f>
        <v>ja</v>
      </c>
      <c r="H1408" s="26" t="n">
        <v>165.9</v>
      </c>
      <c r="I1408" s="26" t="n">
        <f aca="false">(H1408/10+IF(N1408=2025,Einstellungen!$B$23,Einstellungen!$C$23))*(1+Einstellungen!$B$10)</f>
        <v>39.68769</v>
      </c>
      <c r="J1408" s="25" t="n">
        <f aca="false">E1408*I1408/100</f>
        <v>0.18347619087</v>
      </c>
      <c r="K1408" s="25" t="n">
        <f aca="false">E1408*Einstellungen!$B$5/100</f>
        <v>0.134067</v>
      </c>
      <c r="L1408" s="23" t="str">
        <f aca="false">IF(I1408&lt;Einstellungen!$B$5,"ja","nein")</f>
        <v>nein</v>
      </c>
      <c r="M1408" s="23" t="s">
        <v>125</v>
      </c>
      <c r="N1408" s="23" t="n">
        <v>2025</v>
      </c>
      <c r="O1408" s="23" t="n">
        <v>19</v>
      </c>
    </row>
    <row r="1409" customFormat="false" ht="15" hidden="false" customHeight="false" outlineLevel="0" collapsed="false">
      <c r="A1409" s="22" t="n">
        <v>45744</v>
      </c>
      <c r="B1409" s="23" t="s">
        <v>92</v>
      </c>
      <c r="C1409" s="23" t="s">
        <v>121</v>
      </c>
      <c r="D1409" s="24" t="n">
        <v>279.3</v>
      </c>
      <c r="E1409" s="25" t="n">
        <f aca="false">MAX(D1409,0)/1000</f>
        <v>0.2793</v>
      </c>
      <c r="F1409" s="25" t="n">
        <f aca="false">MAX(-D1409,0)/1000</f>
        <v>0</v>
      </c>
      <c r="G1409" s="23" t="str">
        <f aca="false">IF(E1409&gt;0,"ja","nein")</f>
        <v>ja</v>
      </c>
      <c r="H1409" s="26" t="n">
        <v>148.03</v>
      </c>
      <c r="I1409" s="26" t="n">
        <f aca="false">(H1409/10+IF(N1409=2025,Einstellungen!$B$23,Einstellungen!$C$23))*(1+Einstellungen!$B$10)</f>
        <v>37.56116</v>
      </c>
      <c r="J1409" s="25" t="n">
        <f aca="false">E1409*I1409/100</f>
        <v>0.10490831988</v>
      </c>
      <c r="K1409" s="25" t="n">
        <f aca="false">E1409*Einstellungen!$B$5/100</f>
        <v>0.080997</v>
      </c>
      <c r="L1409" s="23" t="str">
        <f aca="false">IF(I1409&lt;Einstellungen!$B$5,"ja","nein")</f>
        <v>nein</v>
      </c>
      <c r="M1409" s="23" t="s">
        <v>125</v>
      </c>
      <c r="N1409" s="23" t="n">
        <v>2025</v>
      </c>
      <c r="O1409" s="23" t="n">
        <v>20</v>
      </c>
    </row>
    <row r="1410" customFormat="false" ht="15" hidden="false" customHeight="false" outlineLevel="0" collapsed="false">
      <c r="A1410" s="22" t="n">
        <v>45744</v>
      </c>
      <c r="B1410" s="23" t="s">
        <v>95</v>
      </c>
      <c r="C1410" s="23" t="s">
        <v>121</v>
      </c>
      <c r="D1410" s="24" t="n">
        <v>477.8</v>
      </c>
      <c r="E1410" s="25" t="n">
        <f aca="false">MAX(D1410,0)/1000</f>
        <v>0.4778</v>
      </c>
      <c r="F1410" s="25" t="n">
        <f aca="false">MAX(-D1410,0)/1000</f>
        <v>0</v>
      </c>
      <c r="G1410" s="23" t="str">
        <f aca="false">IF(E1410&gt;0,"ja","nein")</f>
        <v>ja</v>
      </c>
      <c r="H1410" s="26" t="n">
        <v>124.56</v>
      </c>
      <c r="I1410" s="26" t="n">
        <f aca="false">(H1410/10+IF(N1410=2025,Einstellungen!$B$23,Einstellungen!$C$23))*(1+Einstellungen!$B$10)</f>
        <v>34.76823</v>
      </c>
      <c r="J1410" s="25" t="n">
        <f aca="false">E1410*I1410/100</f>
        <v>0.16612260294</v>
      </c>
      <c r="K1410" s="25" t="n">
        <f aca="false">E1410*Einstellungen!$B$5/100</f>
        <v>0.138562</v>
      </c>
      <c r="L1410" s="23" t="str">
        <f aca="false">IF(I1410&lt;Einstellungen!$B$5,"ja","nein")</f>
        <v>nein</v>
      </c>
      <c r="M1410" s="23" t="s">
        <v>125</v>
      </c>
      <c r="N1410" s="23" t="n">
        <v>2025</v>
      </c>
      <c r="O1410" s="23" t="n">
        <v>21</v>
      </c>
    </row>
    <row r="1411" customFormat="false" ht="15" hidden="false" customHeight="false" outlineLevel="0" collapsed="false">
      <c r="A1411" s="22" t="n">
        <v>45744</v>
      </c>
      <c r="B1411" s="23" t="s">
        <v>96</v>
      </c>
      <c r="C1411" s="23" t="s">
        <v>121</v>
      </c>
      <c r="D1411" s="24" t="n">
        <v>344.1</v>
      </c>
      <c r="E1411" s="25" t="n">
        <f aca="false">MAX(D1411,0)/1000</f>
        <v>0.3441</v>
      </c>
      <c r="F1411" s="25" t="n">
        <f aca="false">MAX(-D1411,0)/1000</f>
        <v>0</v>
      </c>
      <c r="G1411" s="23" t="str">
        <f aca="false">IF(E1411&gt;0,"ja","nein")</f>
        <v>ja</v>
      </c>
      <c r="H1411" s="26" t="n">
        <v>117.94</v>
      </c>
      <c r="I1411" s="26" t="n">
        <f aca="false">(H1411/10+IF(N1411=2025,Einstellungen!$B$23,Einstellungen!$C$23))*(1+Einstellungen!$B$10)</f>
        <v>33.98045</v>
      </c>
      <c r="J1411" s="25" t="n">
        <f aca="false">E1411*I1411/100</f>
        <v>0.11692672845</v>
      </c>
      <c r="K1411" s="25" t="n">
        <f aca="false">E1411*Einstellungen!$B$5/100</f>
        <v>0.099789</v>
      </c>
      <c r="L1411" s="23" t="str">
        <f aca="false">IF(I1411&lt;Einstellungen!$B$5,"ja","nein")</f>
        <v>nein</v>
      </c>
      <c r="M1411" s="23" t="s">
        <v>125</v>
      </c>
      <c r="N1411" s="23" t="n">
        <v>2025</v>
      </c>
      <c r="O1411" s="23" t="n">
        <v>22</v>
      </c>
    </row>
    <row r="1412" customFormat="false" ht="15" hidden="false" customHeight="false" outlineLevel="0" collapsed="false">
      <c r="A1412" s="22" t="n">
        <v>45744</v>
      </c>
      <c r="B1412" s="23" t="s">
        <v>101</v>
      </c>
      <c r="C1412" s="23" t="s">
        <v>121</v>
      </c>
      <c r="D1412" s="24" t="n">
        <v>380.2</v>
      </c>
      <c r="E1412" s="25" t="n">
        <f aca="false">MAX(D1412,0)/1000</f>
        <v>0.3802</v>
      </c>
      <c r="F1412" s="25" t="n">
        <f aca="false">MAX(-D1412,0)/1000</f>
        <v>0</v>
      </c>
      <c r="G1412" s="23" t="str">
        <f aca="false">IF(E1412&gt;0,"ja","nein")</f>
        <v>ja</v>
      </c>
      <c r="H1412" s="26" t="n">
        <v>110.12</v>
      </c>
      <c r="I1412" s="26" t="n">
        <f aca="false">(H1412/10+IF(N1412=2025,Einstellungen!$B$23,Einstellungen!$C$23))*(1+Einstellungen!$B$10)</f>
        <v>33.04987</v>
      </c>
      <c r="J1412" s="25" t="n">
        <f aca="false">E1412*I1412/100</f>
        <v>0.12565560574</v>
      </c>
      <c r="K1412" s="25" t="n">
        <f aca="false">E1412*Einstellungen!$B$5/100</f>
        <v>0.110258</v>
      </c>
      <c r="L1412" s="23" t="str">
        <f aca="false">IF(I1412&lt;Einstellungen!$B$5,"ja","nein")</f>
        <v>nein</v>
      </c>
      <c r="M1412" s="23" t="s">
        <v>125</v>
      </c>
      <c r="N1412" s="23" t="n">
        <v>2025</v>
      </c>
      <c r="O1412" s="23" t="n">
        <v>23</v>
      </c>
    </row>
    <row r="1413" customFormat="false" ht="15" hidden="false" customHeight="false" outlineLevel="0" collapsed="false">
      <c r="A1413" s="22" t="n">
        <v>45745</v>
      </c>
      <c r="B1413" s="23" t="s">
        <v>102</v>
      </c>
      <c r="C1413" s="23" t="s">
        <v>122</v>
      </c>
      <c r="D1413" s="24" t="n">
        <v>280.3</v>
      </c>
      <c r="E1413" s="25" t="n">
        <f aca="false">MAX(D1413,0)/1000</f>
        <v>0.2803</v>
      </c>
      <c r="F1413" s="25" t="n">
        <f aca="false">MAX(-D1413,0)/1000</f>
        <v>0</v>
      </c>
      <c r="G1413" s="23" t="str">
        <f aca="false">IF(E1413&gt;0,"ja","nein")</f>
        <v>ja</v>
      </c>
      <c r="H1413" s="26" t="n">
        <v>113.62</v>
      </c>
      <c r="I1413" s="26" t="n">
        <f aca="false">(H1413/10+IF(N1413=2025,Einstellungen!$B$23,Einstellungen!$C$23))*(1+Einstellungen!$B$10)</f>
        <v>33.46637</v>
      </c>
      <c r="J1413" s="25" t="n">
        <f aca="false">E1413*I1413/100</f>
        <v>0.09380623511</v>
      </c>
      <c r="K1413" s="25" t="n">
        <f aca="false">E1413*Einstellungen!$B$5/100</f>
        <v>0.081287</v>
      </c>
      <c r="L1413" s="23" t="str">
        <f aca="false">IF(I1413&lt;Einstellungen!$B$5,"ja","nein")</f>
        <v>nein</v>
      </c>
      <c r="M1413" s="23" t="s">
        <v>125</v>
      </c>
      <c r="N1413" s="23" t="n">
        <v>2025</v>
      </c>
      <c r="O1413" s="23" t="n">
        <v>0</v>
      </c>
    </row>
    <row r="1414" customFormat="false" ht="15" hidden="false" customHeight="false" outlineLevel="0" collapsed="false">
      <c r="A1414" s="22" t="n">
        <v>45745</v>
      </c>
      <c r="B1414" s="23" t="s">
        <v>107</v>
      </c>
      <c r="C1414" s="23" t="s">
        <v>122</v>
      </c>
      <c r="D1414" s="24" t="n">
        <v>252.9</v>
      </c>
      <c r="E1414" s="25" t="n">
        <f aca="false">MAX(D1414,0)/1000</f>
        <v>0.2529</v>
      </c>
      <c r="F1414" s="25" t="n">
        <f aca="false">MAX(-D1414,0)/1000</f>
        <v>0</v>
      </c>
      <c r="G1414" s="23" t="str">
        <f aca="false">IF(E1414&gt;0,"ja","nein")</f>
        <v>ja</v>
      </c>
      <c r="H1414" s="26" t="n">
        <v>103.91</v>
      </c>
      <c r="I1414" s="26" t="n">
        <f aca="false">(H1414/10+IF(N1414=2025,Einstellungen!$B$23,Einstellungen!$C$23))*(1+Einstellungen!$B$10)</f>
        <v>32.31088</v>
      </c>
      <c r="J1414" s="25" t="n">
        <f aca="false">E1414*I1414/100</f>
        <v>0.08171421552</v>
      </c>
      <c r="K1414" s="25" t="n">
        <f aca="false">E1414*Einstellungen!$B$5/100</f>
        <v>0.073341</v>
      </c>
      <c r="L1414" s="23" t="str">
        <f aca="false">IF(I1414&lt;Einstellungen!$B$5,"ja","nein")</f>
        <v>nein</v>
      </c>
      <c r="M1414" s="23" t="s">
        <v>125</v>
      </c>
      <c r="N1414" s="23" t="n">
        <v>2025</v>
      </c>
      <c r="O1414" s="23" t="n">
        <v>1</v>
      </c>
    </row>
    <row r="1415" customFormat="false" ht="15" hidden="false" customHeight="false" outlineLevel="0" collapsed="false">
      <c r="A1415" s="22" t="n">
        <v>45745</v>
      </c>
      <c r="B1415" s="23" t="s">
        <v>108</v>
      </c>
      <c r="C1415" s="23" t="s">
        <v>122</v>
      </c>
      <c r="D1415" s="24" t="n">
        <v>197.4</v>
      </c>
      <c r="E1415" s="25" t="n">
        <f aca="false">MAX(D1415,0)/1000</f>
        <v>0.1974</v>
      </c>
      <c r="F1415" s="25" t="n">
        <f aca="false">MAX(-D1415,0)/1000</f>
        <v>0</v>
      </c>
      <c r="G1415" s="23" t="str">
        <f aca="false">IF(E1415&gt;0,"ja","nein")</f>
        <v>ja</v>
      </c>
      <c r="H1415" s="26" t="n">
        <v>96.54</v>
      </c>
      <c r="I1415" s="26" t="n">
        <f aca="false">(H1415/10+IF(N1415=2025,Einstellungen!$B$23,Einstellungen!$C$23))*(1+Einstellungen!$B$10)</f>
        <v>31.43385</v>
      </c>
      <c r="J1415" s="25" t="n">
        <f aca="false">E1415*I1415/100</f>
        <v>0.0620504199</v>
      </c>
      <c r="K1415" s="25" t="n">
        <f aca="false">E1415*Einstellungen!$B$5/100</f>
        <v>0.057246</v>
      </c>
      <c r="L1415" s="23" t="str">
        <f aca="false">IF(I1415&lt;Einstellungen!$B$5,"ja","nein")</f>
        <v>nein</v>
      </c>
      <c r="M1415" s="23" t="s">
        <v>125</v>
      </c>
      <c r="N1415" s="23" t="n">
        <v>2025</v>
      </c>
      <c r="O1415" s="23" t="n">
        <v>2</v>
      </c>
    </row>
    <row r="1416" customFormat="false" ht="15" hidden="false" customHeight="false" outlineLevel="0" collapsed="false">
      <c r="A1416" s="22" t="n">
        <v>45745</v>
      </c>
      <c r="B1416" s="23" t="s">
        <v>109</v>
      </c>
      <c r="C1416" s="23" t="s">
        <v>122</v>
      </c>
      <c r="D1416" s="24" t="n">
        <v>190.4</v>
      </c>
      <c r="E1416" s="25" t="n">
        <f aca="false">MAX(D1416,0)/1000</f>
        <v>0.1904</v>
      </c>
      <c r="F1416" s="25" t="n">
        <f aca="false">MAX(-D1416,0)/1000</f>
        <v>0</v>
      </c>
      <c r="G1416" s="23" t="str">
        <f aca="false">IF(E1416&gt;0,"ja","nein")</f>
        <v>ja</v>
      </c>
      <c r="H1416" s="26" t="n">
        <v>96.22</v>
      </c>
      <c r="I1416" s="26" t="n">
        <f aca="false">(H1416/10+IF(N1416=2025,Einstellungen!$B$23,Einstellungen!$C$23))*(1+Einstellungen!$B$10)</f>
        <v>31.39577</v>
      </c>
      <c r="J1416" s="25" t="n">
        <f aca="false">E1416*I1416/100</f>
        <v>0.05977754608</v>
      </c>
      <c r="K1416" s="25" t="n">
        <f aca="false">E1416*Einstellungen!$B$5/100</f>
        <v>0.055216</v>
      </c>
      <c r="L1416" s="23" t="str">
        <f aca="false">IF(I1416&lt;Einstellungen!$B$5,"ja","nein")</f>
        <v>nein</v>
      </c>
      <c r="M1416" s="23" t="s">
        <v>125</v>
      </c>
      <c r="N1416" s="23" t="n">
        <v>2025</v>
      </c>
      <c r="O1416" s="23" t="n">
        <v>3</v>
      </c>
    </row>
    <row r="1417" customFormat="false" ht="15" hidden="false" customHeight="false" outlineLevel="0" collapsed="false">
      <c r="A1417" s="22" t="n">
        <v>45745</v>
      </c>
      <c r="B1417" s="23" t="s">
        <v>110</v>
      </c>
      <c r="C1417" s="23" t="s">
        <v>122</v>
      </c>
      <c r="D1417" s="24" t="n">
        <v>276.1</v>
      </c>
      <c r="E1417" s="25" t="n">
        <f aca="false">MAX(D1417,0)/1000</f>
        <v>0.2761</v>
      </c>
      <c r="F1417" s="25" t="n">
        <f aca="false">MAX(-D1417,0)/1000</f>
        <v>0</v>
      </c>
      <c r="G1417" s="23" t="str">
        <f aca="false">IF(E1417&gt;0,"ja","nein")</f>
        <v>ja</v>
      </c>
      <c r="H1417" s="26" t="n">
        <v>96.5</v>
      </c>
      <c r="I1417" s="26" t="n">
        <f aca="false">(H1417/10+IF(N1417=2025,Einstellungen!$B$23,Einstellungen!$C$23))*(1+Einstellungen!$B$10)</f>
        <v>31.42909</v>
      </c>
      <c r="J1417" s="25" t="n">
        <f aca="false">E1417*I1417/100</f>
        <v>0.08677571749</v>
      </c>
      <c r="K1417" s="25" t="n">
        <f aca="false">E1417*Einstellungen!$B$5/100</f>
        <v>0.080069</v>
      </c>
      <c r="L1417" s="23" t="str">
        <f aca="false">IF(I1417&lt;Einstellungen!$B$5,"ja","nein")</f>
        <v>nein</v>
      </c>
      <c r="M1417" s="23" t="s">
        <v>125</v>
      </c>
      <c r="N1417" s="23" t="n">
        <v>2025</v>
      </c>
      <c r="O1417" s="23" t="n">
        <v>4</v>
      </c>
    </row>
    <row r="1418" customFormat="false" ht="15" hidden="false" customHeight="false" outlineLevel="0" collapsed="false">
      <c r="A1418" s="22" t="n">
        <v>45745</v>
      </c>
      <c r="B1418" s="23" t="s">
        <v>111</v>
      </c>
      <c r="C1418" s="23" t="s">
        <v>122</v>
      </c>
      <c r="D1418" s="24" t="n">
        <v>205.4</v>
      </c>
      <c r="E1418" s="25" t="n">
        <f aca="false">MAX(D1418,0)/1000</f>
        <v>0.2054</v>
      </c>
      <c r="F1418" s="25" t="n">
        <f aca="false">MAX(-D1418,0)/1000</f>
        <v>0</v>
      </c>
      <c r="G1418" s="23" t="str">
        <f aca="false">IF(E1418&gt;0,"ja","nein")</f>
        <v>ja</v>
      </c>
      <c r="H1418" s="26" t="n">
        <v>92.74</v>
      </c>
      <c r="I1418" s="26" t="n">
        <f aca="false">(H1418/10+IF(N1418=2025,Einstellungen!$B$23,Einstellungen!$C$23))*(1+Einstellungen!$B$10)</f>
        <v>30.98165</v>
      </c>
      <c r="J1418" s="25" t="n">
        <f aca="false">E1418*I1418/100</f>
        <v>0.0636363091</v>
      </c>
      <c r="K1418" s="25" t="n">
        <f aca="false">E1418*Einstellungen!$B$5/100</f>
        <v>0.059566</v>
      </c>
      <c r="L1418" s="23" t="str">
        <f aca="false">IF(I1418&lt;Einstellungen!$B$5,"ja","nein")</f>
        <v>nein</v>
      </c>
      <c r="M1418" s="23" t="s">
        <v>125</v>
      </c>
      <c r="N1418" s="23" t="n">
        <v>2025</v>
      </c>
      <c r="O1418" s="23" t="n">
        <v>5</v>
      </c>
    </row>
    <row r="1419" customFormat="false" ht="15" hidden="false" customHeight="false" outlineLevel="0" collapsed="false">
      <c r="A1419" s="22" t="n">
        <v>45745</v>
      </c>
      <c r="B1419" s="23" t="s">
        <v>112</v>
      </c>
      <c r="C1419" s="23" t="s">
        <v>122</v>
      </c>
      <c r="D1419" s="24" t="n">
        <v>200.9</v>
      </c>
      <c r="E1419" s="25" t="n">
        <f aca="false">MAX(D1419,0)/1000</f>
        <v>0.2009</v>
      </c>
      <c r="F1419" s="25" t="n">
        <f aca="false">MAX(-D1419,0)/1000</f>
        <v>0</v>
      </c>
      <c r="G1419" s="23" t="str">
        <f aca="false">IF(E1419&gt;0,"ja","nein")</f>
        <v>ja</v>
      </c>
      <c r="H1419" s="26" t="n">
        <v>96.73</v>
      </c>
      <c r="I1419" s="26" t="n">
        <f aca="false">(H1419/10+IF(N1419=2025,Einstellungen!$B$23,Einstellungen!$C$23))*(1+Einstellungen!$B$10)</f>
        <v>31.45646</v>
      </c>
      <c r="J1419" s="25" t="n">
        <f aca="false">E1419*I1419/100</f>
        <v>0.06319602814</v>
      </c>
      <c r="K1419" s="25" t="n">
        <f aca="false">E1419*Einstellungen!$B$5/100</f>
        <v>0.058261</v>
      </c>
      <c r="L1419" s="23" t="str">
        <f aca="false">IF(I1419&lt;Einstellungen!$B$5,"ja","nein")</f>
        <v>nein</v>
      </c>
      <c r="M1419" s="23" t="s">
        <v>125</v>
      </c>
      <c r="N1419" s="23" t="n">
        <v>2025</v>
      </c>
      <c r="O1419" s="23" t="n">
        <v>6</v>
      </c>
    </row>
    <row r="1420" customFormat="false" ht="15" hidden="false" customHeight="false" outlineLevel="0" collapsed="false">
      <c r="A1420" s="22" t="n">
        <v>45745</v>
      </c>
      <c r="B1420" s="23" t="s">
        <v>113</v>
      </c>
      <c r="C1420" s="23" t="s">
        <v>122</v>
      </c>
      <c r="D1420" s="24" t="n">
        <v>186.9</v>
      </c>
      <c r="E1420" s="25" t="n">
        <f aca="false">MAX(D1420,0)/1000</f>
        <v>0.1869</v>
      </c>
      <c r="F1420" s="25" t="n">
        <f aca="false">MAX(-D1420,0)/1000</f>
        <v>0</v>
      </c>
      <c r="G1420" s="23" t="str">
        <f aca="false">IF(E1420&gt;0,"ja","nein")</f>
        <v>ja</v>
      </c>
      <c r="H1420" s="26" t="n">
        <v>98.44</v>
      </c>
      <c r="I1420" s="26" t="n">
        <f aca="false">(H1420/10+IF(N1420=2025,Einstellungen!$B$23,Einstellungen!$C$23))*(1+Einstellungen!$B$10)</f>
        <v>31.65995</v>
      </c>
      <c r="J1420" s="25" t="n">
        <f aca="false">E1420*I1420/100</f>
        <v>0.05917244655</v>
      </c>
      <c r="K1420" s="25" t="n">
        <f aca="false">E1420*Einstellungen!$B$5/100</f>
        <v>0.054201</v>
      </c>
      <c r="L1420" s="23" t="str">
        <f aca="false">IF(I1420&lt;Einstellungen!$B$5,"ja","nein")</f>
        <v>nein</v>
      </c>
      <c r="M1420" s="23" t="s">
        <v>125</v>
      </c>
      <c r="N1420" s="23" t="n">
        <v>2025</v>
      </c>
      <c r="O1420" s="23" t="n">
        <v>7</v>
      </c>
    </row>
    <row r="1421" customFormat="false" ht="15" hidden="false" customHeight="false" outlineLevel="0" collapsed="false">
      <c r="A1421" s="22" t="n">
        <v>45745</v>
      </c>
      <c r="B1421" s="23" t="s">
        <v>114</v>
      </c>
      <c r="C1421" s="23" t="s">
        <v>122</v>
      </c>
      <c r="D1421" s="24" t="n">
        <v>-194</v>
      </c>
      <c r="E1421" s="25" t="n">
        <f aca="false">MAX(D1421,0)/1000</f>
        <v>0</v>
      </c>
      <c r="F1421" s="25" t="n">
        <f aca="false">MAX(-D1421,0)/1000</f>
        <v>0.194</v>
      </c>
      <c r="G1421" s="23" t="str">
        <f aca="false">IF(E1421&gt;0,"ja","nein")</f>
        <v>nein</v>
      </c>
      <c r="H1421" s="26" t="n">
        <v>91.86</v>
      </c>
      <c r="I1421" s="26" t="n">
        <f aca="false">(H1421/10+IF(N1421=2025,Einstellungen!$B$23,Einstellungen!$C$23))*(1+Einstellungen!$B$10)</f>
        <v>30.87693</v>
      </c>
      <c r="J1421" s="25" t="n">
        <f aca="false">E1421*I1421/100</f>
        <v>0</v>
      </c>
      <c r="K1421" s="25" t="n">
        <f aca="false">E1421*Einstellungen!$B$5/100</f>
        <v>0</v>
      </c>
      <c r="L1421" s="23" t="str">
        <f aca="false">IF(I1421&lt;Einstellungen!$B$5,"ja","nein")</f>
        <v>nein</v>
      </c>
      <c r="M1421" s="23" t="s">
        <v>125</v>
      </c>
      <c r="N1421" s="23" t="n">
        <v>2025</v>
      </c>
      <c r="O1421" s="23" t="n">
        <v>8</v>
      </c>
    </row>
    <row r="1422" customFormat="false" ht="15" hidden="false" customHeight="false" outlineLevel="0" collapsed="false">
      <c r="A1422" s="22" t="n">
        <v>45745</v>
      </c>
      <c r="B1422" s="23" t="s">
        <v>115</v>
      </c>
      <c r="C1422" s="23" t="s">
        <v>122</v>
      </c>
      <c r="D1422" s="24" t="n">
        <v>-756.7</v>
      </c>
      <c r="E1422" s="25" t="n">
        <f aca="false">MAX(D1422,0)/1000</f>
        <v>0</v>
      </c>
      <c r="F1422" s="25" t="n">
        <f aca="false">MAX(-D1422,0)/1000</f>
        <v>0.7567</v>
      </c>
      <c r="G1422" s="23" t="str">
        <f aca="false">IF(E1422&gt;0,"ja","nein")</f>
        <v>nein</v>
      </c>
      <c r="H1422" s="26" t="n">
        <v>76.14</v>
      </c>
      <c r="I1422" s="26" t="n">
        <f aca="false">(H1422/10+IF(N1422=2025,Einstellungen!$B$23,Einstellungen!$C$23))*(1+Einstellungen!$B$10)</f>
        <v>29.00625</v>
      </c>
      <c r="J1422" s="25" t="n">
        <f aca="false">E1422*I1422/100</f>
        <v>0</v>
      </c>
      <c r="K1422" s="25" t="n">
        <f aca="false">E1422*Einstellungen!$B$5/100</f>
        <v>0</v>
      </c>
      <c r="L1422" s="23" t="str">
        <f aca="false">IF(I1422&lt;Einstellungen!$B$5,"ja","nein")</f>
        <v>nein</v>
      </c>
      <c r="M1422" s="23" t="s">
        <v>125</v>
      </c>
      <c r="N1422" s="23" t="n">
        <v>2025</v>
      </c>
      <c r="O1422" s="23" t="n">
        <v>9</v>
      </c>
    </row>
    <row r="1423" customFormat="false" ht="15" hidden="false" customHeight="false" outlineLevel="0" collapsed="false">
      <c r="A1423" s="22" t="n">
        <v>45745</v>
      </c>
      <c r="B1423" s="23" t="s">
        <v>116</v>
      </c>
      <c r="C1423" s="23" t="s">
        <v>122</v>
      </c>
      <c r="D1423" s="24" t="n">
        <v>-544.1</v>
      </c>
      <c r="E1423" s="25" t="n">
        <f aca="false">MAX(D1423,0)/1000</f>
        <v>0</v>
      </c>
      <c r="F1423" s="25" t="n">
        <f aca="false">MAX(-D1423,0)/1000</f>
        <v>0.5441</v>
      </c>
      <c r="G1423" s="23" t="str">
        <f aca="false">IF(E1423&gt;0,"ja","nein")</f>
        <v>nein</v>
      </c>
      <c r="H1423" s="26" t="n">
        <v>65.67</v>
      </c>
      <c r="I1423" s="26" t="n">
        <f aca="false">(H1423/10+IF(N1423=2025,Einstellungen!$B$23,Einstellungen!$C$23))*(1+Einstellungen!$B$10)</f>
        <v>27.76032</v>
      </c>
      <c r="J1423" s="25" t="n">
        <f aca="false">E1423*I1423/100</f>
        <v>0</v>
      </c>
      <c r="K1423" s="25" t="n">
        <f aca="false">E1423*Einstellungen!$B$5/100</f>
        <v>0</v>
      </c>
      <c r="L1423" s="23" t="str">
        <f aca="false">IF(I1423&lt;Einstellungen!$B$5,"ja","nein")</f>
        <v>ja</v>
      </c>
      <c r="M1423" s="23" t="s">
        <v>125</v>
      </c>
      <c r="N1423" s="23" t="n">
        <v>2025</v>
      </c>
      <c r="O1423" s="23" t="n">
        <v>10</v>
      </c>
    </row>
    <row r="1424" customFormat="false" ht="15" hidden="false" customHeight="false" outlineLevel="0" collapsed="false">
      <c r="A1424" s="22" t="n">
        <v>45745</v>
      </c>
      <c r="B1424" s="23" t="s">
        <v>117</v>
      </c>
      <c r="C1424" s="23" t="s">
        <v>122</v>
      </c>
      <c r="D1424" s="24" t="n">
        <v>-674.7</v>
      </c>
      <c r="E1424" s="25" t="n">
        <f aca="false">MAX(D1424,0)/1000</f>
        <v>0</v>
      </c>
      <c r="F1424" s="25" t="n">
        <f aca="false">MAX(-D1424,0)/1000</f>
        <v>0.6747</v>
      </c>
      <c r="G1424" s="23" t="str">
        <f aca="false">IF(E1424&gt;0,"ja","nein")</f>
        <v>nein</v>
      </c>
      <c r="H1424" s="26" t="n">
        <v>65.34</v>
      </c>
      <c r="I1424" s="26" t="n">
        <f aca="false">(H1424/10+IF(N1424=2025,Einstellungen!$B$23,Einstellungen!$C$23))*(1+Einstellungen!$B$10)</f>
        <v>27.72105</v>
      </c>
      <c r="J1424" s="25" t="n">
        <f aca="false">E1424*I1424/100</f>
        <v>0</v>
      </c>
      <c r="K1424" s="25" t="n">
        <f aca="false">E1424*Einstellungen!$B$5/100</f>
        <v>0</v>
      </c>
      <c r="L1424" s="23" t="str">
        <f aca="false">IF(I1424&lt;Einstellungen!$B$5,"ja","nein")</f>
        <v>ja</v>
      </c>
      <c r="M1424" s="23" t="s">
        <v>125</v>
      </c>
      <c r="N1424" s="23" t="n">
        <v>2025</v>
      </c>
      <c r="O1424" s="23" t="n">
        <v>11</v>
      </c>
    </row>
    <row r="1425" customFormat="false" ht="15" hidden="false" customHeight="false" outlineLevel="0" collapsed="false">
      <c r="A1425" s="22" t="n">
        <v>45745</v>
      </c>
      <c r="B1425" s="23" t="s">
        <v>118</v>
      </c>
      <c r="C1425" s="23" t="s">
        <v>122</v>
      </c>
      <c r="D1425" s="24" t="n">
        <v>-1535.8</v>
      </c>
      <c r="E1425" s="25" t="n">
        <f aca="false">MAX(D1425,0)/1000</f>
        <v>0</v>
      </c>
      <c r="F1425" s="25" t="n">
        <f aca="false">MAX(-D1425,0)/1000</f>
        <v>1.5358</v>
      </c>
      <c r="G1425" s="23" t="str">
        <f aca="false">IF(E1425&gt;0,"ja","nein")</f>
        <v>nein</v>
      </c>
      <c r="H1425" s="26" t="n">
        <v>65.33</v>
      </c>
      <c r="I1425" s="26" t="n">
        <f aca="false">(H1425/10+IF(N1425=2025,Einstellungen!$B$23,Einstellungen!$C$23))*(1+Einstellungen!$B$10)</f>
        <v>27.71986</v>
      </c>
      <c r="J1425" s="25" t="n">
        <f aca="false">E1425*I1425/100</f>
        <v>0</v>
      </c>
      <c r="K1425" s="25" t="n">
        <f aca="false">E1425*Einstellungen!$B$5/100</f>
        <v>0</v>
      </c>
      <c r="L1425" s="23" t="str">
        <f aca="false">IF(I1425&lt;Einstellungen!$B$5,"ja","nein")</f>
        <v>ja</v>
      </c>
      <c r="M1425" s="23" t="s">
        <v>125</v>
      </c>
      <c r="N1425" s="23" t="n">
        <v>2025</v>
      </c>
      <c r="O1425" s="23" t="n">
        <v>12</v>
      </c>
    </row>
    <row r="1426" customFormat="false" ht="15" hidden="false" customHeight="false" outlineLevel="0" collapsed="false">
      <c r="A1426" s="22" t="n">
        <v>45745</v>
      </c>
      <c r="B1426" s="23" t="s">
        <v>119</v>
      </c>
      <c r="C1426" s="23" t="s">
        <v>122</v>
      </c>
      <c r="D1426" s="24" t="n">
        <v>-2151.2</v>
      </c>
      <c r="E1426" s="25" t="n">
        <f aca="false">MAX(D1426,0)/1000</f>
        <v>0</v>
      </c>
      <c r="F1426" s="25" t="n">
        <f aca="false">MAX(-D1426,0)/1000</f>
        <v>2.1512</v>
      </c>
      <c r="G1426" s="23" t="str">
        <f aca="false">IF(E1426&gt;0,"ja","nein")</f>
        <v>nein</v>
      </c>
      <c r="H1426" s="26" t="n">
        <v>2.06</v>
      </c>
      <c r="I1426" s="26" t="n">
        <f aca="false">(H1426/10+IF(N1426=2025,Einstellungen!$B$23,Einstellungen!$C$23))*(1+Einstellungen!$B$10)</f>
        <v>20.19073</v>
      </c>
      <c r="J1426" s="25" t="n">
        <f aca="false">E1426*I1426/100</f>
        <v>0</v>
      </c>
      <c r="K1426" s="25" t="n">
        <f aca="false">E1426*Einstellungen!$B$5/100</f>
        <v>0</v>
      </c>
      <c r="L1426" s="23" t="str">
        <f aca="false">IF(I1426&lt;Einstellungen!$B$5,"ja","nein")</f>
        <v>ja</v>
      </c>
      <c r="M1426" s="23" t="s">
        <v>125</v>
      </c>
      <c r="N1426" s="23" t="n">
        <v>2025</v>
      </c>
      <c r="O1426" s="23" t="n">
        <v>13</v>
      </c>
    </row>
    <row r="1427" customFormat="false" ht="15" hidden="false" customHeight="false" outlineLevel="0" collapsed="false">
      <c r="A1427" s="22" t="n">
        <v>45745</v>
      </c>
      <c r="B1427" s="23" t="s">
        <v>120</v>
      </c>
      <c r="C1427" s="23" t="s">
        <v>122</v>
      </c>
      <c r="D1427" s="24" t="n">
        <v>-2135</v>
      </c>
      <c r="E1427" s="25" t="n">
        <f aca="false">MAX(D1427,0)/1000</f>
        <v>0</v>
      </c>
      <c r="F1427" s="25" t="n">
        <f aca="false">MAX(-D1427,0)/1000</f>
        <v>2.135</v>
      </c>
      <c r="G1427" s="23" t="str">
        <f aca="false">IF(E1427&gt;0,"ja","nein")</f>
        <v>nein</v>
      </c>
      <c r="H1427" s="26" t="n">
        <v>3.94</v>
      </c>
      <c r="I1427" s="26" t="n">
        <f aca="false">(H1427/10+IF(N1427=2025,Einstellungen!$B$23,Einstellungen!$C$23))*(1+Einstellungen!$B$10)</f>
        <v>20.41445</v>
      </c>
      <c r="J1427" s="25" t="n">
        <f aca="false">E1427*I1427/100</f>
        <v>0</v>
      </c>
      <c r="K1427" s="25" t="n">
        <f aca="false">E1427*Einstellungen!$B$5/100</f>
        <v>0</v>
      </c>
      <c r="L1427" s="23" t="str">
        <f aca="false">IF(I1427&lt;Einstellungen!$B$5,"ja","nein")</f>
        <v>ja</v>
      </c>
      <c r="M1427" s="23" t="s">
        <v>125</v>
      </c>
      <c r="N1427" s="23" t="n">
        <v>2025</v>
      </c>
      <c r="O1427" s="23" t="n">
        <v>14</v>
      </c>
    </row>
    <row r="1428" customFormat="false" ht="15" hidden="false" customHeight="false" outlineLevel="0" collapsed="false">
      <c r="A1428" s="22" t="n">
        <v>45745</v>
      </c>
      <c r="B1428" s="23" t="s">
        <v>104</v>
      </c>
      <c r="C1428" s="23" t="s">
        <v>122</v>
      </c>
      <c r="D1428" s="24" t="n">
        <v>-1182.3</v>
      </c>
      <c r="E1428" s="25" t="n">
        <f aca="false">MAX(D1428,0)/1000</f>
        <v>0</v>
      </c>
      <c r="F1428" s="25" t="n">
        <f aca="false">MAX(-D1428,0)/1000</f>
        <v>1.1823</v>
      </c>
      <c r="G1428" s="23" t="str">
        <f aca="false">IF(E1428&gt;0,"ja","nein")</f>
        <v>nein</v>
      </c>
      <c r="H1428" s="26" t="n">
        <v>25.27</v>
      </c>
      <c r="I1428" s="26" t="n">
        <f aca="false">(H1428/10+IF(N1428=2025,Einstellungen!$B$23,Einstellungen!$C$23))*(1+Einstellungen!$B$10)</f>
        <v>22.95272</v>
      </c>
      <c r="J1428" s="25" t="n">
        <f aca="false">E1428*I1428/100</f>
        <v>0</v>
      </c>
      <c r="K1428" s="25" t="n">
        <f aca="false">E1428*Einstellungen!$B$5/100</f>
        <v>0</v>
      </c>
      <c r="L1428" s="23" t="str">
        <f aca="false">IF(I1428&lt;Einstellungen!$B$5,"ja","nein")</f>
        <v>ja</v>
      </c>
      <c r="M1428" s="23" t="s">
        <v>125</v>
      </c>
      <c r="N1428" s="23" t="n">
        <v>2025</v>
      </c>
      <c r="O1428" s="23" t="n">
        <v>15</v>
      </c>
    </row>
    <row r="1429" customFormat="false" ht="15" hidden="false" customHeight="false" outlineLevel="0" collapsed="false">
      <c r="A1429" s="22" t="n">
        <v>45745</v>
      </c>
      <c r="B1429" s="23" t="s">
        <v>105</v>
      </c>
      <c r="C1429" s="23" t="s">
        <v>122</v>
      </c>
      <c r="D1429" s="24" t="n">
        <v>-137.6</v>
      </c>
      <c r="E1429" s="25" t="n">
        <f aca="false">MAX(D1429,0)/1000</f>
        <v>0</v>
      </c>
      <c r="F1429" s="25" t="n">
        <f aca="false">MAX(-D1429,0)/1000</f>
        <v>0.1376</v>
      </c>
      <c r="G1429" s="23" t="str">
        <f aca="false">IF(E1429&gt;0,"ja","nein")</f>
        <v>nein</v>
      </c>
      <c r="H1429" s="26" t="n">
        <v>66.26</v>
      </c>
      <c r="I1429" s="26" t="n">
        <f aca="false">(H1429/10+IF(N1429=2025,Einstellungen!$B$23,Einstellungen!$C$23))*(1+Einstellungen!$B$10)</f>
        <v>27.83053</v>
      </c>
      <c r="J1429" s="25" t="n">
        <f aca="false">E1429*I1429/100</f>
        <v>0</v>
      </c>
      <c r="K1429" s="25" t="n">
        <f aca="false">E1429*Einstellungen!$B$5/100</f>
        <v>0</v>
      </c>
      <c r="L1429" s="23" t="str">
        <f aca="false">IF(I1429&lt;Einstellungen!$B$5,"ja","nein")</f>
        <v>ja</v>
      </c>
      <c r="M1429" s="23" t="s">
        <v>125</v>
      </c>
      <c r="N1429" s="23" t="n">
        <v>2025</v>
      </c>
      <c r="O1429" s="23" t="n">
        <v>16</v>
      </c>
    </row>
    <row r="1430" customFormat="false" ht="15" hidden="false" customHeight="false" outlineLevel="0" collapsed="false">
      <c r="A1430" s="22" t="n">
        <v>45745</v>
      </c>
      <c r="B1430" s="23" t="s">
        <v>97</v>
      </c>
      <c r="C1430" s="23" t="s">
        <v>122</v>
      </c>
      <c r="D1430" s="24" t="n">
        <v>524.1</v>
      </c>
      <c r="E1430" s="25" t="n">
        <f aca="false">MAX(D1430,0)/1000</f>
        <v>0.5241</v>
      </c>
      <c r="F1430" s="25" t="n">
        <f aca="false">MAX(-D1430,0)/1000</f>
        <v>0</v>
      </c>
      <c r="G1430" s="23" t="str">
        <f aca="false">IF(E1430&gt;0,"ja","nein")</f>
        <v>ja</v>
      </c>
      <c r="H1430" s="26" t="n">
        <v>100.1</v>
      </c>
      <c r="I1430" s="26" t="n">
        <f aca="false">(H1430/10+IF(N1430=2025,Einstellungen!$B$23,Einstellungen!$C$23))*(1+Einstellungen!$B$10)</f>
        <v>31.85749</v>
      </c>
      <c r="J1430" s="25" t="n">
        <f aca="false">E1430*I1430/100</f>
        <v>0.16696510509</v>
      </c>
      <c r="K1430" s="25" t="n">
        <f aca="false">E1430*Einstellungen!$B$5/100</f>
        <v>0.151989</v>
      </c>
      <c r="L1430" s="23" t="str">
        <f aca="false">IF(I1430&lt;Einstellungen!$B$5,"ja","nein")</f>
        <v>nein</v>
      </c>
      <c r="M1430" s="23" t="s">
        <v>125</v>
      </c>
      <c r="N1430" s="23" t="n">
        <v>2025</v>
      </c>
      <c r="O1430" s="23" t="n">
        <v>17</v>
      </c>
    </row>
    <row r="1431" customFormat="false" ht="15" hidden="false" customHeight="false" outlineLevel="0" collapsed="false">
      <c r="A1431" s="22" t="n">
        <v>45745</v>
      </c>
      <c r="B1431" s="23" t="s">
        <v>99</v>
      </c>
      <c r="C1431" s="23" t="s">
        <v>122</v>
      </c>
      <c r="D1431" s="24" t="n">
        <v>840.8</v>
      </c>
      <c r="E1431" s="25" t="n">
        <f aca="false">MAX(D1431,0)/1000</f>
        <v>0.8408</v>
      </c>
      <c r="F1431" s="25" t="n">
        <f aca="false">MAX(-D1431,0)/1000</f>
        <v>0</v>
      </c>
      <c r="G1431" s="23" t="str">
        <f aca="false">IF(E1431&gt;0,"ja","nein")</f>
        <v>ja</v>
      </c>
      <c r="H1431" s="26" t="n">
        <v>146.91</v>
      </c>
      <c r="I1431" s="26" t="n">
        <f aca="false">(H1431/10+IF(N1431=2025,Einstellungen!$B$23,Einstellungen!$C$23))*(1+Einstellungen!$B$10)</f>
        <v>37.42788</v>
      </c>
      <c r="J1431" s="25" t="n">
        <f aca="false">E1431*I1431/100</f>
        <v>0.31469361504</v>
      </c>
      <c r="K1431" s="25" t="n">
        <f aca="false">E1431*Einstellungen!$B$5/100</f>
        <v>0.243832</v>
      </c>
      <c r="L1431" s="23" t="str">
        <f aca="false">IF(I1431&lt;Einstellungen!$B$5,"ja","nein")</f>
        <v>nein</v>
      </c>
      <c r="M1431" s="23" t="s">
        <v>125</v>
      </c>
      <c r="N1431" s="23" t="n">
        <v>2025</v>
      </c>
      <c r="O1431" s="23" t="n">
        <v>18</v>
      </c>
    </row>
    <row r="1432" customFormat="false" ht="15" hidden="false" customHeight="false" outlineLevel="0" collapsed="false">
      <c r="A1432" s="22" t="n">
        <v>45745</v>
      </c>
      <c r="B1432" s="23" t="s">
        <v>100</v>
      </c>
      <c r="C1432" s="23" t="s">
        <v>122</v>
      </c>
      <c r="D1432" s="24" t="n">
        <v>664</v>
      </c>
      <c r="E1432" s="25" t="n">
        <f aca="false">MAX(D1432,0)/1000</f>
        <v>0.664</v>
      </c>
      <c r="F1432" s="25" t="n">
        <f aca="false">MAX(-D1432,0)/1000</f>
        <v>0</v>
      </c>
      <c r="G1432" s="23" t="str">
        <f aca="false">IF(E1432&gt;0,"ja","nein")</f>
        <v>ja</v>
      </c>
      <c r="H1432" s="26" t="n">
        <v>152.22</v>
      </c>
      <c r="I1432" s="26" t="n">
        <f aca="false">(H1432/10+IF(N1432=2025,Einstellungen!$B$23,Einstellungen!$C$23))*(1+Einstellungen!$B$10)</f>
        <v>38.05977</v>
      </c>
      <c r="J1432" s="25" t="n">
        <f aca="false">E1432*I1432/100</f>
        <v>0.2527168728</v>
      </c>
      <c r="K1432" s="25" t="n">
        <f aca="false">E1432*Einstellungen!$B$5/100</f>
        <v>0.19256</v>
      </c>
      <c r="L1432" s="23" t="str">
        <f aca="false">IF(I1432&lt;Einstellungen!$B$5,"ja","nein")</f>
        <v>nein</v>
      </c>
      <c r="M1432" s="23" t="s">
        <v>125</v>
      </c>
      <c r="N1432" s="23" t="n">
        <v>2025</v>
      </c>
      <c r="O1432" s="23" t="n">
        <v>19</v>
      </c>
    </row>
    <row r="1433" customFormat="false" ht="15" hidden="false" customHeight="false" outlineLevel="0" collapsed="false">
      <c r="A1433" s="22" t="n">
        <v>45745</v>
      </c>
      <c r="B1433" s="23" t="s">
        <v>92</v>
      </c>
      <c r="C1433" s="23" t="s">
        <v>122</v>
      </c>
      <c r="D1433" s="24" t="n">
        <v>578.2</v>
      </c>
      <c r="E1433" s="25" t="n">
        <f aca="false">MAX(D1433,0)/1000</f>
        <v>0.5782</v>
      </c>
      <c r="F1433" s="25" t="n">
        <f aca="false">MAX(-D1433,0)/1000</f>
        <v>0</v>
      </c>
      <c r="G1433" s="23" t="str">
        <f aca="false">IF(E1433&gt;0,"ja","nein")</f>
        <v>ja</v>
      </c>
      <c r="H1433" s="26" t="n">
        <v>121.07</v>
      </c>
      <c r="I1433" s="26" t="n">
        <f aca="false">(H1433/10+IF(N1433=2025,Einstellungen!$B$23,Einstellungen!$C$23))*(1+Einstellungen!$B$10)</f>
        <v>34.35292</v>
      </c>
      <c r="J1433" s="25" t="n">
        <f aca="false">E1433*I1433/100</f>
        <v>0.19862858344</v>
      </c>
      <c r="K1433" s="25" t="n">
        <f aca="false">E1433*Einstellungen!$B$5/100</f>
        <v>0.167678</v>
      </c>
      <c r="L1433" s="23" t="str">
        <f aca="false">IF(I1433&lt;Einstellungen!$B$5,"ja","nein")</f>
        <v>nein</v>
      </c>
      <c r="M1433" s="23" t="s">
        <v>125</v>
      </c>
      <c r="N1433" s="23" t="n">
        <v>2025</v>
      </c>
      <c r="O1433" s="23" t="n">
        <v>20</v>
      </c>
    </row>
    <row r="1434" customFormat="false" ht="15" hidden="false" customHeight="false" outlineLevel="0" collapsed="false">
      <c r="A1434" s="22" t="n">
        <v>45745</v>
      </c>
      <c r="B1434" s="23" t="s">
        <v>95</v>
      </c>
      <c r="C1434" s="23" t="s">
        <v>122</v>
      </c>
      <c r="D1434" s="24" t="n">
        <v>538.4</v>
      </c>
      <c r="E1434" s="25" t="n">
        <f aca="false">MAX(D1434,0)/1000</f>
        <v>0.5384</v>
      </c>
      <c r="F1434" s="25" t="n">
        <f aca="false">MAX(-D1434,0)/1000</f>
        <v>0</v>
      </c>
      <c r="G1434" s="23" t="str">
        <f aca="false">IF(E1434&gt;0,"ja","nein")</f>
        <v>ja</v>
      </c>
      <c r="H1434" s="26" t="n">
        <v>100.42</v>
      </c>
      <c r="I1434" s="26" t="n">
        <f aca="false">(H1434/10+IF(N1434=2025,Einstellungen!$B$23,Einstellungen!$C$23))*(1+Einstellungen!$B$10)</f>
        <v>31.89557</v>
      </c>
      <c r="J1434" s="25" t="n">
        <f aca="false">E1434*I1434/100</f>
        <v>0.17172574888</v>
      </c>
      <c r="K1434" s="25" t="n">
        <f aca="false">E1434*Einstellungen!$B$5/100</f>
        <v>0.156136</v>
      </c>
      <c r="L1434" s="23" t="str">
        <f aca="false">IF(I1434&lt;Einstellungen!$B$5,"ja","nein")</f>
        <v>nein</v>
      </c>
      <c r="M1434" s="23" t="s">
        <v>125</v>
      </c>
      <c r="N1434" s="23" t="n">
        <v>2025</v>
      </c>
      <c r="O1434" s="23" t="n">
        <v>21</v>
      </c>
    </row>
    <row r="1435" customFormat="false" ht="15" hidden="false" customHeight="false" outlineLevel="0" collapsed="false">
      <c r="A1435" s="22" t="n">
        <v>45745</v>
      </c>
      <c r="B1435" s="23" t="s">
        <v>96</v>
      </c>
      <c r="C1435" s="23" t="s">
        <v>122</v>
      </c>
      <c r="D1435" s="24" t="n">
        <v>453.7</v>
      </c>
      <c r="E1435" s="25" t="n">
        <f aca="false">MAX(D1435,0)/1000</f>
        <v>0.4537</v>
      </c>
      <c r="F1435" s="25" t="n">
        <f aca="false">MAX(-D1435,0)/1000</f>
        <v>0</v>
      </c>
      <c r="G1435" s="23" t="str">
        <f aca="false">IF(E1435&gt;0,"ja","nein")</f>
        <v>ja</v>
      </c>
      <c r="H1435" s="26" t="n">
        <v>82.75</v>
      </c>
      <c r="I1435" s="26" t="n">
        <f aca="false">(H1435/10+IF(N1435=2025,Einstellungen!$B$23,Einstellungen!$C$23))*(1+Einstellungen!$B$10)</f>
        <v>29.79284</v>
      </c>
      <c r="J1435" s="25" t="n">
        <f aca="false">E1435*I1435/100</f>
        <v>0.13517011508</v>
      </c>
      <c r="K1435" s="25" t="n">
        <f aca="false">E1435*Einstellungen!$B$5/100</f>
        <v>0.131573</v>
      </c>
      <c r="L1435" s="23" t="str">
        <f aca="false">IF(I1435&lt;Einstellungen!$B$5,"ja","nein")</f>
        <v>nein</v>
      </c>
      <c r="M1435" s="23" t="s">
        <v>125</v>
      </c>
      <c r="N1435" s="23" t="n">
        <v>2025</v>
      </c>
      <c r="O1435" s="23" t="n">
        <v>22</v>
      </c>
    </row>
    <row r="1436" customFormat="false" ht="15" hidden="false" customHeight="false" outlineLevel="0" collapsed="false">
      <c r="A1436" s="22" t="n">
        <v>45745</v>
      </c>
      <c r="B1436" s="23" t="s">
        <v>101</v>
      </c>
      <c r="C1436" s="23" t="s">
        <v>122</v>
      </c>
      <c r="D1436" s="24" t="n">
        <v>315.1</v>
      </c>
      <c r="E1436" s="25" t="n">
        <f aca="false">MAX(D1436,0)/1000</f>
        <v>0.3151</v>
      </c>
      <c r="F1436" s="25" t="n">
        <f aca="false">MAX(-D1436,0)/1000</f>
        <v>0</v>
      </c>
      <c r="G1436" s="23" t="str">
        <f aca="false">IF(E1436&gt;0,"ja","nein")</f>
        <v>ja</v>
      </c>
      <c r="H1436" s="26" t="n">
        <v>68.27</v>
      </c>
      <c r="I1436" s="26" t="n">
        <f aca="false">(H1436/10+IF(N1436=2025,Einstellungen!$B$23,Einstellungen!$C$23))*(1+Einstellungen!$B$10)</f>
        <v>28.06972</v>
      </c>
      <c r="J1436" s="25" t="n">
        <f aca="false">E1436*I1436/100</f>
        <v>0.08844768772</v>
      </c>
      <c r="K1436" s="25" t="n">
        <f aca="false">E1436*Einstellungen!$B$5/100</f>
        <v>0.091379</v>
      </c>
      <c r="L1436" s="23" t="str">
        <f aca="false">IF(I1436&lt;Einstellungen!$B$5,"ja","nein")</f>
        <v>ja</v>
      </c>
      <c r="M1436" s="23" t="s">
        <v>125</v>
      </c>
      <c r="N1436" s="23" t="n">
        <v>2025</v>
      </c>
      <c r="O1436" s="23" t="n">
        <v>23</v>
      </c>
    </row>
    <row r="1437" customFormat="false" ht="15" hidden="false" customHeight="false" outlineLevel="0" collapsed="false">
      <c r="A1437" s="22" t="n">
        <v>45746</v>
      </c>
      <c r="B1437" s="23" t="s">
        <v>102</v>
      </c>
      <c r="C1437" s="23" t="s">
        <v>124</v>
      </c>
      <c r="D1437" s="24" t="n">
        <v>172.8</v>
      </c>
      <c r="E1437" s="25" t="n">
        <f aca="false">MAX(D1437,0)/1000</f>
        <v>0.1728</v>
      </c>
      <c r="F1437" s="25" t="n">
        <f aca="false">MAX(-D1437,0)/1000</f>
        <v>0</v>
      </c>
      <c r="G1437" s="23" t="str">
        <f aca="false">IF(E1437&gt;0,"ja","nein")</f>
        <v>ja</v>
      </c>
      <c r="H1437" s="26" t="n">
        <v>46.31</v>
      </c>
      <c r="I1437" s="26" t="n">
        <f aca="false">(H1437/10+IF(N1437=2025,Einstellungen!$B$23,Einstellungen!$C$23))*(1+Einstellungen!$B$10)</f>
        <v>25.45648</v>
      </c>
      <c r="J1437" s="25" t="n">
        <f aca="false">E1437*I1437/100</f>
        <v>0.04398879744</v>
      </c>
      <c r="K1437" s="25" t="n">
        <f aca="false">E1437*Einstellungen!$B$5/100</f>
        <v>0.050112</v>
      </c>
      <c r="L1437" s="23" t="str">
        <f aca="false">IF(I1437&lt;Einstellungen!$B$5,"ja","nein")</f>
        <v>ja</v>
      </c>
      <c r="M1437" s="23" t="s">
        <v>125</v>
      </c>
      <c r="N1437" s="23" t="n">
        <v>2025</v>
      </c>
      <c r="O1437" s="23" t="n">
        <v>0</v>
      </c>
    </row>
    <row r="1438" customFormat="false" ht="15" hidden="false" customHeight="false" outlineLevel="0" collapsed="false">
      <c r="A1438" s="22" t="n">
        <v>45746</v>
      </c>
      <c r="B1438" s="23" t="s">
        <v>107</v>
      </c>
      <c r="C1438" s="23" t="s">
        <v>124</v>
      </c>
      <c r="D1438" s="24" t="n">
        <v>172.3</v>
      </c>
      <c r="E1438" s="25" t="n">
        <f aca="false">MAX(D1438,0)/1000</f>
        <v>0.1723</v>
      </c>
      <c r="F1438" s="25" t="n">
        <f aca="false">MAX(-D1438,0)/1000</f>
        <v>0</v>
      </c>
      <c r="G1438" s="23" t="str">
        <f aca="false">IF(E1438&gt;0,"ja","nein")</f>
        <v>ja</v>
      </c>
      <c r="H1438" s="26" t="n">
        <v>15.89</v>
      </c>
      <c r="I1438" s="26" t="n">
        <f aca="false">(H1438/10+IF(N1438=2025,Einstellungen!$B$23,Einstellungen!$C$23))*(1+Einstellungen!$B$10)</f>
        <v>21.8365</v>
      </c>
      <c r="J1438" s="25" t="n">
        <f aca="false">E1438*I1438/100</f>
        <v>0.0376242895</v>
      </c>
      <c r="K1438" s="25" t="n">
        <f aca="false">E1438*Einstellungen!$B$5/100</f>
        <v>0.049967</v>
      </c>
      <c r="L1438" s="23" t="str">
        <f aca="false">IF(I1438&lt;Einstellungen!$B$5,"ja","nein")</f>
        <v>ja</v>
      </c>
      <c r="M1438" s="23" t="s">
        <v>125</v>
      </c>
      <c r="N1438" s="23" t="n">
        <v>2025</v>
      </c>
      <c r="O1438" s="23" t="n">
        <v>1</v>
      </c>
    </row>
    <row r="1439" customFormat="false" ht="15" hidden="false" customHeight="false" outlineLevel="0" collapsed="false">
      <c r="A1439" s="22" t="n">
        <v>45746</v>
      </c>
      <c r="B1439" s="23" t="s">
        <v>109</v>
      </c>
      <c r="C1439" s="23" t="s">
        <v>124</v>
      </c>
      <c r="D1439" s="24" t="n">
        <v>155.8</v>
      </c>
      <c r="E1439" s="25" t="n">
        <f aca="false">MAX(D1439,0)/1000</f>
        <v>0.1558</v>
      </c>
      <c r="F1439" s="25" t="n">
        <f aca="false">MAX(-D1439,0)/1000</f>
        <v>0</v>
      </c>
      <c r="G1439" s="23" t="str">
        <f aca="false">IF(E1439&gt;0,"ja","nein")</f>
        <v>ja</v>
      </c>
      <c r="H1439" s="26" t="n">
        <v>5.1</v>
      </c>
      <c r="I1439" s="26" t="n">
        <f aca="false">(H1439/10+IF(N1439=2025,Einstellungen!$B$23,Einstellungen!$C$23))*(1+Einstellungen!$B$10)</f>
        <v>20.55249</v>
      </c>
      <c r="J1439" s="25" t="n">
        <f aca="false">E1439*I1439/100</f>
        <v>0.03202077942</v>
      </c>
      <c r="K1439" s="25" t="n">
        <f aca="false">E1439*Einstellungen!$B$5/100</f>
        <v>0.045182</v>
      </c>
      <c r="L1439" s="23" t="str">
        <f aca="false">IF(I1439&lt;Einstellungen!$B$5,"ja","nein")</f>
        <v>ja</v>
      </c>
      <c r="M1439" s="23" t="s">
        <v>125</v>
      </c>
      <c r="N1439" s="23" t="n">
        <v>2025</v>
      </c>
      <c r="O1439" s="23" t="n">
        <v>3</v>
      </c>
    </row>
    <row r="1440" customFormat="false" ht="15" hidden="false" customHeight="false" outlineLevel="0" collapsed="false">
      <c r="A1440" s="22" t="n">
        <v>45746</v>
      </c>
      <c r="B1440" s="23" t="s">
        <v>110</v>
      </c>
      <c r="C1440" s="23" t="s">
        <v>124</v>
      </c>
      <c r="D1440" s="24" t="n">
        <v>246.8</v>
      </c>
      <c r="E1440" s="25" t="n">
        <f aca="false">MAX(D1440,0)/1000</f>
        <v>0.2468</v>
      </c>
      <c r="F1440" s="25" t="n">
        <f aca="false">MAX(-D1440,0)/1000</f>
        <v>0</v>
      </c>
      <c r="G1440" s="23" t="str">
        <f aca="false">IF(E1440&gt;0,"ja","nein")</f>
        <v>ja</v>
      </c>
      <c r="H1440" s="26" t="n">
        <v>1.2</v>
      </c>
      <c r="I1440" s="26" t="n">
        <f aca="false">(H1440/10+IF(N1440=2025,Einstellungen!$B$23,Einstellungen!$C$23))*(1+Einstellungen!$B$10)</f>
        <v>20.08839</v>
      </c>
      <c r="J1440" s="25" t="n">
        <f aca="false">E1440*I1440/100</f>
        <v>0.04957814652</v>
      </c>
      <c r="K1440" s="25" t="n">
        <f aca="false">E1440*Einstellungen!$B$5/100</f>
        <v>0.071572</v>
      </c>
      <c r="L1440" s="23" t="str">
        <f aca="false">IF(I1440&lt;Einstellungen!$B$5,"ja","nein")</f>
        <v>ja</v>
      </c>
      <c r="M1440" s="23" t="s">
        <v>125</v>
      </c>
      <c r="N1440" s="23" t="n">
        <v>2025</v>
      </c>
      <c r="O1440" s="23" t="n">
        <v>4</v>
      </c>
    </row>
    <row r="1441" customFormat="false" ht="15" hidden="false" customHeight="false" outlineLevel="0" collapsed="false">
      <c r="A1441" s="22" t="n">
        <v>45746</v>
      </c>
      <c r="B1441" s="23" t="s">
        <v>111</v>
      </c>
      <c r="C1441" s="23" t="s">
        <v>124</v>
      </c>
      <c r="D1441" s="24" t="n">
        <v>235.5</v>
      </c>
      <c r="E1441" s="25" t="n">
        <f aca="false">MAX(D1441,0)/1000</f>
        <v>0.2355</v>
      </c>
      <c r="F1441" s="25" t="n">
        <f aca="false">MAX(-D1441,0)/1000</f>
        <v>0</v>
      </c>
      <c r="G1441" s="23" t="str">
        <f aca="false">IF(E1441&gt;0,"ja","nein")</f>
        <v>ja</v>
      </c>
      <c r="H1441" s="26" t="n">
        <v>0.09</v>
      </c>
      <c r="I1441" s="26" t="n">
        <f aca="false">(H1441/10+IF(N1441=2025,Einstellungen!$B$23,Einstellungen!$C$23))*(1+Einstellungen!$B$10)</f>
        <v>19.9563</v>
      </c>
      <c r="J1441" s="25" t="n">
        <f aca="false">E1441*I1441/100</f>
        <v>0.0469970865</v>
      </c>
      <c r="K1441" s="25" t="n">
        <f aca="false">E1441*Einstellungen!$B$5/100</f>
        <v>0.068295</v>
      </c>
      <c r="L1441" s="23" t="str">
        <f aca="false">IF(I1441&lt;Einstellungen!$B$5,"ja","nein")</f>
        <v>ja</v>
      </c>
      <c r="M1441" s="23" t="s">
        <v>125</v>
      </c>
      <c r="N1441" s="23" t="n">
        <v>2025</v>
      </c>
      <c r="O1441" s="23" t="n">
        <v>5</v>
      </c>
    </row>
    <row r="1442" customFormat="false" ht="15" hidden="false" customHeight="false" outlineLevel="0" collapsed="false">
      <c r="A1442" s="22" t="n">
        <v>45746</v>
      </c>
      <c r="B1442" s="23" t="s">
        <v>112</v>
      </c>
      <c r="C1442" s="23" t="s">
        <v>124</v>
      </c>
      <c r="D1442" s="24" t="n">
        <v>216.1</v>
      </c>
      <c r="E1442" s="25" t="n">
        <f aca="false">MAX(D1442,0)/1000</f>
        <v>0.2161</v>
      </c>
      <c r="F1442" s="25" t="n">
        <f aca="false">MAX(-D1442,0)/1000</f>
        <v>0</v>
      </c>
      <c r="G1442" s="23" t="str">
        <f aca="false">IF(E1442&gt;0,"ja","nein")</f>
        <v>ja</v>
      </c>
      <c r="H1442" s="26" t="n">
        <v>0.03</v>
      </c>
      <c r="I1442" s="26" t="n">
        <f aca="false">(H1442/10+IF(N1442=2025,Einstellungen!$B$23,Einstellungen!$C$23))*(1+Einstellungen!$B$10)</f>
        <v>19.94916</v>
      </c>
      <c r="J1442" s="25" t="n">
        <f aca="false">E1442*I1442/100</f>
        <v>0.04311013476</v>
      </c>
      <c r="K1442" s="25" t="n">
        <f aca="false">E1442*Einstellungen!$B$5/100</f>
        <v>0.062669</v>
      </c>
      <c r="L1442" s="23" t="str">
        <f aca="false">IF(I1442&lt;Einstellungen!$B$5,"ja","nein")</f>
        <v>ja</v>
      </c>
      <c r="M1442" s="23" t="s">
        <v>125</v>
      </c>
      <c r="N1442" s="23" t="n">
        <v>2025</v>
      </c>
      <c r="O1442" s="23" t="n">
        <v>6</v>
      </c>
    </row>
    <row r="1443" customFormat="false" ht="15" hidden="false" customHeight="false" outlineLevel="0" collapsed="false">
      <c r="A1443" s="22" t="n">
        <v>45746</v>
      </c>
      <c r="B1443" s="23" t="s">
        <v>113</v>
      </c>
      <c r="C1443" s="23" t="s">
        <v>124</v>
      </c>
      <c r="D1443" s="24" t="n">
        <v>105.5</v>
      </c>
      <c r="E1443" s="25" t="n">
        <f aca="false">MAX(D1443,0)/1000</f>
        <v>0.1055</v>
      </c>
      <c r="F1443" s="25" t="n">
        <f aca="false">MAX(-D1443,0)/1000</f>
        <v>0</v>
      </c>
      <c r="G1443" s="23" t="str">
        <f aca="false">IF(E1443&gt;0,"ja","nein")</f>
        <v>ja</v>
      </c>
      <c r="H1443" s="26" t="n">
        <v>0</v>
      </c>
      <c r="I1443" s="26" t="n">
        <f aca="false">(H1443/10+IF(N1443=2025,Einstellungen!$B$23,Einstellungen!$C$23))*(1+Einstellungen!$B$10)</f>
        <v>19.94559</v>
      </c>
      <c r="J1443" s="25" t="n">
        <f aca="false">E1443*I1443/100</f>
        <v>0.02104259745</v>
      </c>
      <c r="K1443" s="25" t="n">
        <f aca="false">E1443*Einstellungen!$B$5/100</f>
        <v>0.030595</v>
      </c>
      <c r="L1443" s="23" t="str">
        <f aca="false">IF(I1443&lt;Einstellungen!$B$5,"ja","nein")</f>
        <v>ja</v>
      </c>
      <c r="M1443" s="23" t="s">
        <v>125</v>
      </c>
      <c r="N1443" s="23" t="n">
        <v>2025</v>
      </c>
      <c r="O1443" s="23" t="n">
        <v>7</v>
      </c>
    </row>
    <row r="1444" customFormat="false" ht="15" hidden="false" customHeight="false" outlineLevel="0" collapsed="false">
      <c r="A1444" s="22" t="n">
        <v>45746</v>
      </c>
      <c r="B1444" s="23" t="s">
        <v>114</v>
      </c>
      <c r="C1444" s="23" t="s">
        <v>124</v>
      </c>
      <c r="D1444" s="24" t="n">
        <v>-142.7</v>
      </c>
      <c r="E1444" s="25" t="n">
        <f aca="false">MAX(D1444,0)/1000</f>
        <v>0</v>
      </c>
      <c r="F1444" s="25" t="n">
        <f aca="false">MAX(-D1444,0)/1000</f>
        <v>0.1427</v>
      </c>
      <c r="G1444" s="23" t="str">
        <f aca="false">IF(E1444&gt;0,"ja","nein")</f>
        <v>nein</v>
      </c>
      <c r="H1444" s="26" t="n">
        <v>-0.01</v>
      </c>
      <c r="I1444" s="26" t="n">
        <f aca="false">(H1444/10+IF(N1444=2025,Einstellungen!$B$23,Einstellungen!$C$23))*(1+Einstellungen!$B$10)</f>
        <v>19.9444</v>
      </c>
      <c r="J1444" s="25" t="n">
        <f aca="false">E1444*I1444/100</f>
        <v>0</v>
      </c>
      <c r="K1444" s="25" t="n">
        <f aca="false">E1444*Einstellungen!$B$5/100</f>
        <v>0</v>
      </c>
      <c r="L1444" s="23" t="str">
        <f aca="false">IF(I1444&lt;Einstellungen!$B$5,"ja","nein")</f>
        <v>ja</v>
      </c>
      <c r="M1444" s="23" t="s">
        <v>125</v>
      </c>
      <c r="N1444" s="23" t="n">
        <v>2025</v>
      </c>
      <c r="O1444" s="23" t="n">
        <v>8</v>
      </c>
    </row>
    <row r="1445" customFormat="false" ht="15" hidden="false" customHeight="false" outlineLevel="0" collapsed="false">
      <c r="A1445" s="22" t="n">
        <v>45746</v>
      </c>
      <c r="B1445" s="23" t="s">
        <v>115</v>
      </c>
      <c r="C1445" s="23" t="s">
        <v>124</v>
      </c>
      <c r="D1445" s="24" t="n">
        <v>-2675</v>
      </c>
      <c r="E1445" s="25" t="n">
        <f aca="false">MAX(D1445,0)/1000</f>
        <v>0</v>
      </c>
      <c r="F1445" s="25" t="n">
        <f aca="false">MAX(-D1445,0)/1000</f>
        <v>2.675</v>
      </c>
      <c r="G1445" s="23" t="str">
        <f aca="false">IF(E1445&gt;0,"ja","nein")</f>
        <v>nein</v>
      </c>
      <c r="H1445" s="26" t="n">
        <v>-0.04</v>
      </c>
      <c r="I1445" s="26" t="n">
        <f aca="false">(H1445/10+IF(N1445=2025,Einstellungen!$B$23,Einstellungen!$C$23))*(1+Einstellungen!$B$10)</f>
        <v>19.94083</v>
      </c>
      <c r="J1445" s="25" t="n">
        <f aca="false">E1445*I1445/100</f>
        <v>0</v>
      </c>
      <c r="K1445" s="25" t="n">
        <f aca="false">E1445*Einstellungen!$B$5/100</f>
        <v>0</v>
      </c>
      <c r="L1445" s="23" t="str">
        <f aca="false">IF(I1445&lt;Einstellungen!$B$5,"ja","nein")</f>
        <v>ja</v>
      </c>
      <c r="M1445" s="23" t="s">
        <v>125</v>
      </c>
      <c r="N1445" s="23" t="n">
        <v>2025</v>
      </c>
      <c r="O1445" s="23" t="n">
        <v>9</v>
      </c>
    </row>
    <row r="1446" customFormat="false" ht="15" hidden="false" customHeight="false" outlineLevel="0" collapsed="false">
      <c r="A1446" s="22" t="n">
        <v>45746</v>
      </c>
      <c r="B1446" s="23" t="s">
        <v>116</v>
      </c>
      <c r="C1446" s="23" t="s">
        <v>124</v>
      </c>
      <c r="D1446" s="24" t="n">
        <v>-2712.3</v>
      </c>
      <c r="E1446" s="25" t="n">
        <f aca="false">MAX(D1446,0)/1000</f>
        <v>0</v>
      </c>
      <c r="F1446" s="25" t="n">
        <f aca="false">MAX(-D1446,0)/1000</f>
        <v>2.7123</v>
      </c>
      <c r="G1446" s="23" t="str">
        <f aca="false">IF(E1446&gt;0,"ja","nein")</f>
        <v>nein</v>
      </c>
      <c r="H1446" s="26" t="n">
        <v>-3.47</v>
      </c>
      <c r="I1446" s="26" t="n">
        <f aca="false">(H1446/10+IF(N1446=2025,Einstellungen!$B$23,Einstellungen!$C$23))*(1+Einstellungen!$B$10)</f>
        <v>19.53266</v>
      </c>
      <c r="J1446" s="25" t="n">
        <f aca="false">E1446*I1446/100</f>
        <v>0</v>
      </c>
      <c r="K1446" s="25" t="n">
        <f aca="false">E1446*Einstellungen!$B$5/100</f>
        <v>0</v>
      </c>
      <c r="L1446" s="23" t="str">
        <f aca="false">IF(I1446&lt;Einstellungen!$B$5,"ja","nein")</f>
        <v>ja</v>
      </c>
      <c r="M1446" s="23" t="s">
        <v>125</v>
      </c>
      <c r="N1446" s="23" t="n">
        <v>2025</v>
      </c>
      <c r="O1446" s="23" t="n">
        <v>10</v>
      </c>
    </row>
    <row r="1447" customFormat="false" ht="15" hidden="false" customHeight="false" outlineLevel="0" collapsed="false">
      <c r="A1447" s="22" t="n">
        <v>45746</v>
      </c>
      <c r="B1447" s="23" t="s">
        <v>117</v>
      </c>
      <c r="C1447" s="23" t="s">
        <v>124</v>
      </c>
      <c r="D1447" s="24" t="n">
        <v>-3527.9</v>
      </c>
      <c r="E1447" s="25" t="n">
        <f aca="false">MAX(D1447,0)/1000</f>
        <v>0</v>
      </c>
      <c r="F1447" s="25" t="n">
        <f aca="false">MAX(-D1447,0)/1000</f>
        <v>3.5279</v>
      </c>
      <c r="G1447" s="23" t="str">
        <f aca="false">IF(E1447&gt;0,"ja","nein")</f>
        <v>nein</v>
      </c>
      <c r="H1447" s="26" t="n">
        <v>-11.34</v>
      </c>
      <c r="I1447" s="26" t="n">
        <f aca="false">(H1447/10+IF(N1447=2025,Einstellungen!$B$23,Einstellungen!$C$23))*(1+Einstellungen!$B$10)</f>
        <v>18.59613</v>
      </c>
      <c r="J1447" s="25" t="n">
        <f aca="false">E1447*I1447/100</f>
        <v>0</v>
      </c>
      <c r="K1447" s="25" t="n">
        <f aca="false">E1447*Einstellungen!$B$5/100</f>
        <v>0</v>
      </c>
      <c r="L1447" s="23" t="str">
        <f aca="false">IF(I1447&lt;Einstellungen!$B$5,"ja","nein")</f>
        <v>ja</v>
      </c>
      <c r="M1447" s="23" t="s">
        <v>125</v>
      </c>
      <c r="N1447" s="23" t="n">
        <v>2025</v>
      </c>
      <c r="O1447" s="23" t="n">
        <v>11</v>
      </c>
    </row>
    <row r="1448" customFormat="false" ht="15" hidden="false" customHeight="false" outlineLevel="0" collapsed="false">
      <c r="A1448" s="22" t="n">
        <v>45746</v>
      </c>
      <c r="B1448" s="23" t="s">
        <v>118</v>
      </c>
      <c r="C1448" s="23" t="s">
        <v>124</v>
      </c>
      <c r="D1448" s="24" t="n">
        <v>-3674.2</v>
      </c>
      <c r="E1448" s="25" t="n">
        <f aca="false">MAX(D1448,0)/1000</f>
        <v>0</v>
      </c>
      <c r="F1448" s="25" t="n">
        <f aca="false">MAX(-D1448,0)/1000</f>
        <v>3.6742</v>
      </c>
      <c r="G1448" s="23" t="str">
        <f aca="false">IF(E1448&gt;0,"ja","nein")</f>
        <v>nein</v>
      </c>
      <c r="H1448" s="26" t="n">
        <v>-18.5</v>
      </c>
      <c r="I1448" s="26" t="n">
        <f aca="false">(H1448/10+IF(N1448=2025,Einstellungen!$B$23,Einstellungen!$C$23))*(1+Einstellungen!$B$10)</f>
        <v>17.74409</v>
      </c>
      <c r="J1448" s="25" t="n">
        <f aca="false">E1448*I1448/100</f>
        <v>0</v>
      </c>
      <c r="K1448" s="25" t="n">
        <f aca="false">E1448*Einstellungen!$B$5/100</f>
        <v>0</v>
      </c>
      <c r="L1448" s="23" t="str">
        <f aca="false">IF(I1448&lt;Einstellungen!$B$5,"ja","nein")</f>
        <v>ja</v>
      </c>
      <c r="M1448" s="23" t="s">
        <v>125</v>
      </c>
      <c r="N1448" s="23" t="n">
        <v>2025</v>
      </c>
      <c r="O1448" s="23" t="n">
        <v>12</v>
      </c>
    </row>
    <row r="1449" customFormat="false" ht="15" hidden="false" customHeight="false" outlineLevel="0" collapsed="false">
      <c r="A1449" s="22" t="n">
        <v>45746</v>
      </c>
      <c r="B1449" s="23" t="s">
        <v>119</v>
      </c>
      <c r="C1449" s="23" t="s">
        <v>124</v>
      </c>
      <c r="D1449" s="24" t="n">
        <v>-1603.7</v>
      </c>
      <c r="E1449" s="25" t="n">
        <f aca="false">MAX(D1449,0)/1000</f>
        <v>0</v>
      </c>
      <c r="F1449" s="25" t="n">
        <f aca="false">MAX(-D1449,0)/1000</f>
        <v>1.6037</v>
      </c>
      <c r="G1449" s="23" t="str">
        <f aca="false">IF(E1449&gt;0,"ja","nein")</f>
        <v>nein</v>
      </c>
      <c r="H1449" s="26" t="n">
        <v>-25.76</v>
      </c>
      <c r="I1449" s="26" t="n">
        <f aca="false">(H1449/10+IF(N1449=2025,Einstellungen!$B$23,Einstellungen!$C$23))*(1+Einstellungen!$B$10)</f>
        <v>16.88015</v>
      </c>
      <c r="J1449" s="25" t="n">
        <f aca="false">E1449*I1449/100</f>
        <v>0</v>
      </c>
      <c r="K1449" s="25" t="n">
        <f aca="false">E1449*Einstellungen!$B$5/100</f>
        <v>0</v>
      </c>
      <c r="L1449" s="23" t="str">
        <f aca="false">IF(I1449&lt;Einstellungen!$B$5,"ja","nein")</f>
        <v>ja</v>
      </c>
      <c r="M1449" s="23" t="s">
        <v>125</v>
      </c>
      <c r="N1449" s="23" t="n">
        <v>2025</v>
      </c>
      <c r="O1449" s="23" t="n">
        <v>13</v>
      </c>
    </row>
    <row r="1450" customFormat="false" ht="15" hidden="false" customHeight="false" outlineLevel="0" collapsed="false">
      <c r="A1450" s="22" t="n">
        <v>45746</v>
      </c>
      <c r="B1450" s="23" t="s">
        <v>120</v>
      </c>
      <c r="C1450" s="23" t="s">
        <v>124</v>
      </c>
      <c r="D1450" s="24" t="n">
        <v>-474.1</v>
      </c>
      <c r="E1450" s="25" t="n">
        <f aca="false">MAX(D1450,0)/1000</f>
        <v>0</v>
      </c>
      <c r="F1450" s="25" t="n">
        <f aca="false">MAX(-D1450,0)/1000</f>
        <v>0.4741</v>
      </c>
      <c r="G1450" s="23" t="str">
        <f aca="false">IF(E1450&gt;0,"ja","nein")</f>
        <v>nein</v>
      </c>
      <c r="H1450" s="26" t="n">
        <v>-26.07</v>
      </c>
      <c r="I1450" s="26" t="n">
        <f aca="false">(H1450/10+IF(N1450=2025,Einstellungen!$B$23,Einstellungen!$C$23))*(1+Einstellungen!$B$10)</f>
        <v>16.84326</v>
      </c>
      <c r="J1450" s="25" t="n">
        <f aca="false">E1450*I1450/100</f>
        <v>0</v>
      </c>
      <c r="K1450" s="25" t="n">
        <f aca="false">E1450*Einstellungen!$B$5/100</f>
        <v>0</v>
      </c>
      <c r="L1450" s="23" t="str">
        <f aca="false">IF(I1450&lt;Einstellungen!$B$5,"ja","nein")</f>
        <v>ja</v>
      </c>
      <c r="M1450" s="23" t="s">
        <v>125</v>
      </c>
      <c r="N1450" s="23" t="n">
        <v>2025</v>
      </c>
      <c r="O1450" s="23" t="n">
        <v>14</v>
      </c>
    </row>
    <row r="1451" customFormat="false" ht="15" hidden="false" customHeight="false" outlineLevel="0" collapsed="false">
      <c r="A1451" s="22" t="n">
        <v>45746</v>
      </c>
      <c r="B1451" s="23" t="s">
        <v>104</v>
      </c>
      <c r="C1451" s="23" t="s">
        <v>124</v>
      </c>
      <c r="D1451" s="24" t="n">
        <v>605.4</v>
      </c>
      <c r="E1451" s="25" t="n">
        <f aca="false">MAX(D1451,0)/1000</f>
        <v>0.6054</v>
      </c>
      <c r="F1451" s="25" t="n">
        <f aca="false">MAX(-D1451,0)/1000</f>
        <v>0</v>
      </c>
      <c r="G1451" s="23" t="str">
        <f aca="false">IF(E1451&gt;0,"ja","nein")</f>
        <v>ja</v>
      </c>
      <c r="H1451" s="26" t="n">
        <v>-12.96</v>
      </c>
      <c r="I1451" s="26" t="n">
        <f aca="false">(H1451/10+IF(N1451=2025,Einstellungen!$B$23,Einstellungen!$C$23))*(1+Einstellungen!$B$10)</f>
        <v>18.40335</v>
      </c>
      <c r="J1451" s="25" t="n">
        <f aca="false">E1451*I1451/100</f>
        <v>0.1114138809</v>
      </c>
      <c r="K1451" s="25" t="n">
        <f aca="false">E1451*Einstellungen!$B$5/100</f>
        <v>0.175566</v>
      </c>
      <c r="L1451" s="23" t="str">
        <f aca="false">IF(I1451&lt;Einstellungen!$B$5,"ja","nein")</f>
        <v>ja</v>
      </c>
      <c r="M1451" s="23" t="s">
        <v>125</v>
      </c>
      <c r="N1451" s="23" t="n">
        <v>2025</v>
      </c>
      <c r="O1451" s="23" t="n">
        <v>15</v>
      </c>
    </row>
    <row r="1452" customFormat="false" ht="15" hidden="false" customHeight="false" outlineLevel="0" collapsed="false">
      <c r="A1452" s="22" t="n">
        <v>45746</v>
      </c>
      <c r="B1452" s="23" t="s">
        <v>105</v>
      </c>
      <c r="C1452" s="23" t="s">
        <v>124</v>
      </c>
      <c r="D1452" s="24" t="n">
        <v>304</v>
      </c>
      <c r="E1452" s="25" t="n">
        <f aca="false">MAX(D1452,0)/1000</f>
        <v>0.304</v>
      </c>
      <c r="F1452" s="25" t="n">
        <f aca="false">MAX(-D1452,0)/1000</f>
        <v>0</v>
      </c>
      <c r="G1452" s="23" t="str">
        <f aca="false">IF(E1452&gt;0,"ja","nein")</f>
        <v>ja</v>
      </c>
      <c r="H1452" s="26" t="n">
        <v>-4.01</v>
      </c>
      <c r="I1452" s="26" t="n">
        <f aca="false">(H1452/10+IF(N1452=2025,Einstellungen!$B$23,Einstellungen!$C$23))*(1+Einstellungen!$B$10)</f>
        <v>19.4684</v>
      </c>
      <c r="J1452" s="25" t="n">
        <f aca="false">E1452*I1452/100</f>
        <v>0.059183936</v>
      </c>
      <c r="K1452" s="25" t="n">
        <f aca="false">E1452*Einstellungen!$B$5/100</f>
        <v>0.08816</v>
      </c>
      <c r="L1452" s="23" t="str">
        <f aca="false">IF(I1452&lt;Einstellungen!$B$5,"ja","nein")</f>
        <v>ja</v>
      </c>
      <c r="M1452" s="23" t="s">
        <v>125</v>
      </c>
      <c r="N1452" s="23" t="n">
        <v>2025</v>
      </c>
      <c r="O1452" s="23" t="n">
        <v>16</v>
      </c>
    </row>
    <row r="1453" customFormat="false" ht="15" hidden="false" customHeight="false" outlineLevel="0" collapsed="false">
      <c r="A1453" s="22" t="n">
        <v>45746</v>
      </c>
      <c r="B1453" s="23" t="s">
        <v>97</v>
      </c>
      <c r="C1453" s="23" t="s">
        <v>124</v>
      </c>
      <c r="D1453" s="24" t="n">
        <v>275</v>
      </c>
      <c r="E1453" s="25" t="n">
        <f aca="false">MAX(D1453,0)/1000</f>
        <v>0.275</v>
      </c>
      <c r="F1453" s="25" t="n">
        <f aca="false">MAX(-D1453,0)/1000</f>
        <v>0</v>
      </c>
      <c r="G1453" s="23" t="str">
        <f aca="false">IF(E1453&gt;0,"ja","nein")</f>
        <v>ja</v>
      </c>
      <c r="H1453" s="26" t="n">
        <v>-0.01</v>
      </c>
      <c r="I1453" s="26" t="n">
        <f aca="false">(H1453/10+IF(N1453=2025,Einstellungen!$B$23,Einstellungen!$C$23))*(1+Einstellungen!$B$10)</f>
        <v>19.9444</v>
      </c>
      <c r="J1453" s="25" t="n">
        <f aca="false">E1453*I1453/100</f>
        <v>0.0548471</v>
      </c>
      <c r="K1453" s="25" t="n">
        <f aca="false">E1453*Einstellungen!$B$5/100</f>
        <v>0.07975</v>
      </c>
      <c r="L1453" s="23" t="str">
        <f aca="false">IF(I1453&lt;Einstellungen!$B$5,"ja","nein")</f>
        <v>ja</v>
      </c>
      <c r="M1453" s="23" t="s">
        <v>125</v>
      </c>
      <c r="N1453" s="23" t="n">
        <v>2025</v>
      </c>
      <c r="O1453" s="23" t="n">
        <v>17</v>
      </c>
    </row>
    <row r="1454" customFormat="false" ht="15" hidden="false" customHeight="false" outlineLevel="0" collapsed="false">
      <c r="A1454" s="22" t="n">
        <v>45746</v>
      </c>
      <c r="B1454" s="23" t="s">
        <v>99</v>
      </c>
      <c r="C1454" s="23" t="s">
        <v>124</v>
      </c>
      <c r="D1454" s="24" t="n">
        <v>223</v>
      </c>
      <c r="E1454" s="25" t="n">
        <f aca="false">MAX(D1454,0)/1000</f>
        <v>0.223</v>
      </c>
      <c r="F1454" s="25" t="n">
        <f aca="false">MAX(-D1454,0)/1000</f>
        <v>0</v>
      </c>
      <c r="G1454" s="23" t="str">
        <f aca="false">IF(E1454&gt;0,"ja","nein")</f>
        <v>ja</v>
      </c>
      <c r="H1454" s="26" t="n">
        <v>14.41</v>
      </c>
      <c r="I1454" s="26" t="n">
        <f aca="false">(H1454/10+IF(N1454=2025,Einstellungen!$B$23,Einstellungen!$C$23))*(1+Einstellungen!$B$10)</f>
        <v>21.66038</v>
      </c>
      <c r="J1454" s="25" t="n">
        <f aca="false">E1454*I1454/100</f>
        <v>0.0483026474</v>
      </c>
      <c r="K1454" s="25" t="n">
        <f aca="false">E1454*Einstellungen!$B$5/100</f>
        <v>0.06467</v>
      </c>
      <c r="L1454" s="23" t="str">
        <f aca="false">IF(I1454&lt;Einstellungen!$B$5,"ja","nein")</f>
        <v>ja</v>
      </c>
      <c r="M1454" s="23" t="s">
        <v>125</v>
      </c>
      <c r="N1454" s="23" t="n">
        <v>2025</v>
      </c>
      <c r="O1454" s="23" t="n">
        <v>18</v>
      </c>
    </row>
    <row r="1455" customFormat="false" ht="15" hidden="false" customHeight="false" outlineLevel="0" collapsed="false">
      <c r="A1455" s="22" t="n">
        <v>45746</v>
      </c>
      <c r="B1455" s="23" t="s">
        <v>100</v>
      </c>
      <c r="C1455" s="23" t="s">
        <v>124</v>
      </c>
      <c r="D1455" s="24" t="n">
        <v>274.8</v>
      </c>
      <c r="E1455" s="25" t="n">
        <f aca="false">MAX(D1455,0)/1000</f>
        <v>0.2748</v>
      </c>
      <c r="F1455" s="25" t="n">
        <f aca="false">MAX(-D1455,0)/1000</f>
        <v>0</v>
      </c>
      <c r="G1455" s="23" t="str">
        <f aca="false">IF(E1455&gt;0,"ja","nein")</f>
        <v>ja</v>
      </c>
      <c r="H1455" s="26" t="n">
        <v>60.83</v>
      </c>
      <c r="I1455" s="26" t="n">
        <f aca="false">(H1455/10+IF(N1455=2025,Einstellungen!$B$23,Einstellungen!$C$23))*(1+Einstellungen!$B$10)</f>
        <v>27.18436</v>
      </c>
      <c r="J1455" s="25" t="n">
        <f aca="false">E1455*I1455/100</f>
        <v>0.07470262128</v>
      </c>
      <c r="K1455" s="25" t="n">
        <f aca="false">E1455*Einstellungen!$B$5/100</f>
        <v>0.079692</v>
      </c>
      <c r="L1455" s="23" t="str">
        <f aca="false">IF(I1455&lt;Einstellungen!$B$5,"ja","nein")</f>
        <v>ja</v>
      </c>
      <c r="M1455" s="23" t="s">
        <v>125</v>
      </c>
      <c r="N1455" s="23" t="n">
        <v>2025</v>
      </c>
      <c r="O1455" s="23" t="n">
        <v>19</v>
      </c>
    </row>
    <row r="1456" customFormat="false" ht="15" hidden="false" customHeight="false" outlineLevel="0" collapsed="false">
      <c r="A1456" s="22" t="n">
        <v>45746</v>
      </c>
      <c r="B1456" s="23" t="s">
        <v>92</v>
      </c>
      <c r="C1456" s="23" t="s">
        <v>124</v>
      </c>
      <c r="D1456" s="24" t="n">
        <v>380.1</v>
      </c>
      <c r="E1456" s="25" t="n">
        <f aca="false">MAX(D1456,0)/1000</f>
        <v>0.3801</v>
      </c>
      <c r="F1456" s="25" t="n">
        <f aca="false">MAX(-D1456,0)/1000</f>
        <v>0</v>
      </c>
      <c r="G1456" s="23" t="str">
        <f aca="false">IF(E1456&gt;0,"ja","nein")</f>
        <v>ja</v>
      </c>
      <c r="H1456" s="26" t="n">
        <v>58.86</v>
      </c>
      <c r="I1456" s="26" t="n">
        <f aca="false">(H1456/10+IF(N1456=2025,Einstellungen!$B$23,Einstellungen!$C$23))*(1+Einstellungen!$B$10)</f>
        <v>26.94993</v>
      </c>
      <c r="J1456" s="25" t="n">
        <f aca="false">E1456*I1456/100</f>
        <v>0.10243668393</v>
      </c>
      <c r="K1456" s="25" t="n">
        <f aca="false">E1456*Einstellungen!$B$5/100</f>
        <v>0.110229</v>
      </c>
      <c r="L1456" s="23" t="str">
        <f aca="false">IF(I1456&lt;Einstellungen!$B$5,"ja","nein")</f>
        <v>ja</v>
      </c>
      <c r="M1456" s="23" t="s">
        <v>125</v>
      </c>
      <c r="N1456" s="23" t="n">
        <v>2025</v>
      </c>
      <c r="O1456" s="23" t="n">
        <v>20</v>
      </c>
    </row>
    <row r="1457" customFormat="false" ht="15" hidden="false" customHeight="false" outlineLevel="0" collapsed="false">
      <c r="A1457" s="22" t="n">
        <v>45746</v>
      </c>
      <c r="B1457" s="23" t="s">
        <v>95</v>
      </c>
      <c r="C1457" s="23" t="s">
        <v>124</v>
      </c>
      <c r="D1457" s="24" t="n">
        <v>397.4</v>
      </c>
      <c r="E1457" s="25" t="n">
        <f aca="false">MAX(D1457,0)/1000</f>
        <v>0.3974</v>
      </c>
      <c r="F1457" s="25" t="n">
        <f aca="false">MAX(-D1457,0)/1000</f>
        <v>0</v>
      </c>
      <c r="G1457" s="23" t="str">
        <f aca="false">IF(E1457&gt;0,"ja","nein")</f>
        <v>ja</v>
      </c>
      <c r="H1457" s="26" t="n">
        <v>50.01</v>
      </c>
      <c r="I1457" s="26" t="n">
        <f aca="false">(H1457/10+IF(N1457=2025,Einstellungen!$B$23,Einstellungen!$C$23))*(1+Einstellungen!$B$10)</f>
        <v>25.89678</v>
      </c>
      <c r="J1457" s="25" t="n">
        <f aca="false">E1457*I1457/100</f>
        <v>0.10291380372</v>
      </c>
      <c r="K1457" s="25" t="n">
        <f aca="false">E1457*Einstellungen!$B$5/100</f>
        <v>0.115246</v>
      </c>
      <c r="L1457" s="23" t="str">
        <f aca="false">IF(I1457&lt;Einstellungen!$B$5,"ja","nein")</f>
        <v>ja</v>
      </c>
      <c r="M1457" s="23" t="s">
        <v>125</v>
      </c>
      <c r="N1457" s="23" t="n">
        <v>2025</v>
      </c>
      <c r="O1457" s="23" t="n">
        <v>21</v>
      </c>
    </row>
    <row r="1458" customFormat="false" ht="15" hidden="false" customHeight="false" outlineLevel="0" collapsed="false">
      <c r="A1458" s="22" t="n">
        <v>45746</v>
      </c>
      <c r="B1458" s="23" t="s">
        <v>96</v>
      </c>
      <c r="C1458" s="23" t="s">
        <v>124</v>
      </c>
      <c r="D1458" s="24" t="n">
        <v>205.4</v>
      </c>
      <c r="E1458" s="25" t="n">
        <f aca="false">MAX(D1458,0)/1000</f>
        <v>0.2054</v>
      </c>
      <c r="F1458" s="25" t="n">
        <f aca="false">MAX(-D1458,0)/1000</f>
        <v>0</v>
      </c>
      <c r="G1458" s="23" t="str">
        <f aca="false">IF(E1458&gt;0,"ja","nein")</f>
        <v>ja</v>
      </c>
      <c r="H1458" s="26" t="n">
        <v>61.71</v>
      </c>
      <c r="I1458" s="26" t="n">
        <f aca="false">(H1458/10+IF(N1458=2025,Einstellungen!$B$23,Einstellungen!$C$23))*(1+Einstellungen!$B$10)</f>
        <v>27.28908</v>
      </c>
      <c r="J1458" s="25" t="n">
        <f aca="false">E1458*I1458/100</f>
        <v>0.05605177032</v>
      </c>
      <c r="K1458" s="25" t="n">
        <f aca="false">E1458*Einstellungen!$B$5/100</f>
        <v>0.059566</v>
      </c>
      <c r="L1458" s="23" t="str">
        <f aca="false">IF(I1458&lt;Einstellungen!$B$5,"ja","nein")</f>
        <v>ja</v>
      </c>
      <c r="M1458" s="23" t="s">
        <v>125</v>
      </c>
      <c r="N1458" s="23" t="n">
        <v>2025</v>
      </c>
      <c r="O1458" s="23" t="n">
        <v>22</v>
      </c>
    </row>
    <row r="1459" customFormat="false" ht="15" hidden="false" customHeight="false" outlineLevel="0" collapsed="false">
      <c r="A1459" s="22" t="n">
        <v>45746</v>
      </c>
      <c r="B1459" s="23" t="s">
        <v>101</v>
      </c>
      <c r="C1459" s="23" t="s">
        <v>124</v>
      </c>
      <c r="D1459" s="24" t="n">
        <v>190.4</v>
      </c>
      <c r="E1459" s="25" t="n">
        <f aca="false">MAX(D1459,0)/1000</f>
        <v>0.1904</v>
      </c>
      <c r="F1459" s="25" t="n">
        <f aca="false">MAX(-D1459,0)/1000</f>
        <v>0</v>
      </c>
      <c r="G1459" s="23" t="str">
        <f aca="false">IF(E1459&gt;0,"ja","nein")</f>
        <v>ja</v>
      </c>
      <c r="H1459" s="26" t="n">
        <v>56.44</v>
      </c>
      <c r="I1459" s="26" t="n">
        <f aca="false">(H1459/10+IF(N1459=2025,Einstellungen!$B$23,Einstellungen!$C$23))*(1+Einstellungen!$B$10)</f>
        <v>26.66195</v>
      </c>
      <c r="J1459" s="25" t="n">
        <f aca="false">E1459*I1459/100</f>
        <v>0.0507643528</v>
      </c>
      <c r="K1459" s="25" t="n">
        <f aca="false">E1459*Einstellungen!$B$5/100</f>
        <v>0.055216</v>
      </c>
      <c r="L1459" s="23" t="str">
        <f aca="false">IF(I1459&lt;Einstellungen!$B$5,"ja","nein")</f>
        <v>ja</v>
      </c>
      <c r="M1459" s="23" t="s">
        <v>125</v>
      </c>
      <c r="N1459" s="23" t="n">
        <v>2025</v>
      </c>
      <c r="O1459" s="23" t="n">
        <v>23</v>
      </c>
    </row>
    <row r="1460" customFormat="false" ht="15" hidden="false" customHeight="false" outlineLevel="0" collapsed="false">
      <c r="A1460" s="22" t="n">
        <v>45747</v>
      </c>
      <c r="B1460" s="23" t="s">
        <v>102</v>
      </c>
      <c r="C1460" s="23" t="s">
        <v>93</v>
      </c>
      <c r="D1460" s="24" t="n">
        <v>288.7</v>
      </c>
      <c r="E1460" s="25" t="n">
        <f aca="false">MAX(D1460,0)/1000</f>
        <v>0.2887</v>
      </c>
      <c r="F1460" s="25" t="n">
        <f aca="false">MAX(-D1460,0)/1000</f>
        <v>0</v>
      </c>
      <c r="G1460" s="23" t="str">
        <f aca="false">IF(E1460&gt;0,"ja","nein")</f>
        <v>ja</v>
      </c>
      <c r="H1460" s="26" t="n">
        <v>65.57</v>
      </c>
      <c r="I1460" s="26" t="n">
        <f aca="false">(H1460/10+IF(N1460=2025,Einstellungen!$B$23,Einstellungen!$C$23))*(1+Einstellungen!$B$10)</f>
        <v>27.74842</v>
      </c>
      <c r="J1460" s="25" t="n">
        <f aca="false">E1460*I1460/100</f>
        <v>0.08010968854</v>
      </c>
      <c r="K1460" s="25" t="n">
        <f aca="false">E1460*Einstellungen!$B$5/100</f>
        <v>0.083723</v>
      </c>
      <c r="L1460" s="23" t="str">
        <f aca="false">IF(I1460&lt;Einstellungen!$B$5,"ja","nein")</f>
        <v>ja</v>
      </c>
      <c r="M1460" s="23" t="s">
        <v>125</v>
      </c>
      <c r="N1460" s="23" t="n">
        <v>2025</v>
      </c>
      <c r="O1460" s="23" t="n">
        <v>0</v>
      </c>
    </row>
    <row r="1461" customFormat="false" ht="15" hidden="false" customHeight="false" outlineLevel="0" collapsed="false">
      <c r="A1461" s="22" t="n">
        <v>45747</v>
      </c>
      <c r="B1461" s="23" t="s">
        <v>107</v>
      </c>
      <c r="C1461" s="23" t="s">
        <v>93</v>
      </c>
      <c r="D1461" s="24" t="n">
        <v>198.4</v>
      </c>
      <c r="E1461" s="25" t="n">
        <f aca="false">MAX(D1461,0)/1000</f>
        <v>0.1984</v>
      </c>
      <c r="F1461" s="25" t="n">
        <f aca="false">MAX(-D1461,0)/1000</f>
        <v>0</v>
      </c>
      <c r="G1461" s="23" t="str">
        <f aca="false">IF(E1461&gt;0,"ja","nein")</f>
        <v>ja</v>
      </c>
      <c r="H1461" s="26" t="n">
        <v>63.25</v>
      </c>
      <c r="I1461" s="26" t="n">
        <f aca="false">(H1461/10+IF(N1461=2025,Einstellungen!$B$23,Einstellungen!$C$23))*(1+Einstellungen!$B$10)</f>
        <v>27.47234</v>
      </c>
      <c r="J1461" s="25" t="n">
        <f aca="false">E1461*I1461/100</f>
        <v>0.05450512256</v>
      </c>
      <c r="K1461" s="25" t="n">
        <f aca="false">E1461*Einstellungen!$B$5/100</f>
        <v>0.057536</v>
      </c>
      <c r="L1461" s="23" t="str">
        <f aca="false">IF(I1461&lt;Einstellungen!$B$5,"ja","nein")</f>
        <v>ja</v>
      </c>
      <c r="M1461" s="23" t="s">
        <v>125</v>
      </c>
      <c r="N1461" s="23" t="n">
        <v>2025</v>
      </c>
      <c r="O1461" s="23" t="n">
        <v>1</v>
      </c>
    </row>
    <row r="1462" customFormat="false" ht="15" hidden="false" customHeight="false" outlineLevel="0" collapsed="false">
      <c r="A1462" s="22" t="n">
        <v>45747</v>
      </c>
      <c r="B1462" s="23" t="s">
        <v>108</v>
      </c>
      <c r="C1462" s="23" t="s">
        <v>93</v>
      </c>
      <c r="D1462" s="24" t="n">
        <v>185.8</v>
      </c>
      <c r="E1462" s="25" t="n">
        <f aca="false">MAX(D1462,0)/1000</f>
        <v>0.1858</v>
      </c>
      <c r="F1462" s="25" t="n">
        <f aca="false">MAX(-D1462,0)/1000</f>
        <v>0</v>
      </c>
      <c r="G1462" s="23" t="str">
        <f aca="false">IF(E1462&gt;0,"ja","nein")</f>
        <v>ja</v>
      </c>
      <c r="H1462" s="26" t="n">
        <v>64.41</v>
      </c>
      <c r="I1462" s="26" t="n">
        <f aca="false">(H1462/10+IF(N1462=2025,Einstellungen!$B$23,Einstellungen!$C$23))*(1+Einstellungen!$B$10)</f>
        <v>27.61038</v>
      </c>
      <c r="J1462" s="25" t="n">
        <f aca="false">E1462*I1462/100</f>
        <v>0.05130008604</v>
      </c>
      <c r="K1462" s="25" t="n">
        <f aca="false">E1462*Einstellungen!$B$5/100</f>
        <v>0.053882</v>
      </c>
      <c r="L1462" s="23" t="str">
        <f aca="false">IF(I1462&lt;Einstellungen!$B$5,"ja","nein")</f>
        <v>ja</v>
      </c>
      <c r="M1462" s="23" t="s">
        <v>125</v>
      </c>
      <c r="N1462" s="23" t="n">
        <v>2025</v>
      </c>
      <c r="O1462" s="23" t="n">
        <v>2</v>
      </c>
    </row>
    <row r="1463" customFormat="false" ht="15" hidden="false" customHeight="false" outlineLevel="0" collapsed="false">
      <c r="A1463" s="22" t="n">
        <v>45747</v>
      </c>
      <c r="B1463" s="23" t="s">
        <v>109</v>
      </c>
      <c r="C1463" s="23" t="s">
        <v>93</v>
      </c>
      <c r="D1463" s="24" t="n">
        <v>164.5</v>
      </c>
      <c r="E1463" s="25" t="n">
        <f aca="false">MAX(D1463,0)/1000</f>
        <v>0.1645</v>
      </c>
      <c r="F1463" s="25" t="n">
        <f aca="false">MAX(-D1463,0)/1000</f>
        <v>0</v>
      </c>
      <c r="G1463" s="23" t="str">
        <f aca="false">IF(E1463&gt;0,"ja","nein")</f>
        <v>ja</v>
      </c>
      <c r="H1463" s="26" t="n">
        <v>67.22</v>
      </c>
      <c r="I1463" s="26" t="n">
        <f aca="false">(H1463/10+IF(N1463=2025,Einstellungen!$B$23,Einstellungen!$C$23))*(1+Einstellungen!$B$10)</f>
        <v>27.94477</v>
      </c>
      <c r="J1463" s="25" t="n">
        <f aca="false">E1463*I1463/100</f>
        <v>0.04596914665</v>
      </c>
      <c r="K1463" s="25" t="n">
        <f aca="false">E1463*Einstellungen!$B$5/100</f>
        <v>0.047705</v>
      </c>
      <c r="L1463" s="23" t="str">
        <f aca="false">IF(I1463&lt;Einstellungen!$B$5,"ja","nein")</f>
        <v>ja</v>
      </c>
      <c r="M1463" s="23" t="s">
        <v>125</v>
      </c>
      <c r="N1463" s="23" t="n">
        <v>2025</v>
      </c>
      <c r="O1463" s="23" t="n">
        <v>3</v>
      </c>
    </row>
    <row r="1464" customFormat="false" ht="15" hidden="false" customHeight="false" outlineLevel="0" collapsed="false">
      <c r="A1464" s="22" t="n">
        <v>45747</v>
      </c>
      <c r="B1464" s="23" t="s">
        <v>110</v>
      </c>
      <c r="C1464" s="23" t="s">
        <v>93</v>
      </c>
      <c r="D1464" s="24" t="n">
        <v>228.6</v>
      </c>
      <c r="E1464" s="25" t="n">
        <f aca="false">MAX(D1464,0)/1000</f>
        <v>0.2286</v>
      </c>
      <c r="F1464" s="25" t="n">
        <f aca="false">MAX(-D1464,0)/1000</f>
        <v>0</v>
      </c>
      <c r="G1464" s="23" t="str">
        <f aca="false">IF(E1464&gt;0,"ja","nein")</f>
        <v>ja</v>
      </c>
      <c r="H1464" s="26" t="n">
        <v>68.97</v>
      </c>
      <c r="I1464" s="26" t="n">
        <f aca="false">(H1464/10+IF(N1464=2025,Einstellungen!$B$23,Einstellungen!$C$23))*(1+Einstellungen!$B$10)</f>
        <v>28.15302</v>
      </c>
      <c r="J1464" s="25" t="n">
        <f aca="false">E1464*I1464/100</f>
        <v>0.06435780372</v>
      </c>
      <c r="K1464" s="25" t="n">
        <f aca="false">E1464*Einstellungen!$B$5/100</f>
        <v>0.066294</v>
      </c>
      <c r="L1464" s="23" t="str">
        <f aca="false">IF(I1464&lt;Einstellungen!$B$5,"ja","nein")</f>
        <v>ja</v>
      </c>
      <c r="M1464" s="23" t="s">
        <v>125</v>
      </c>
      <c r="N1464" s="23" t="n">
        <v>2025</v>
      </c>
      <c r="O1464" s="23" t="n">
        <v>4</v>
      </c>
    </row>
    <row r="1465" customFormat="false" ht="15" hidden="false" customHeight="false" outlineLevel="0" collapsed="false">
      <c r="A1465" s="22" t="n">
        <v>45747</v>
      </c>
      <c r="B1465" s="23" t="s">
        <v>111</v>
      </c>
      <c r="C1465" s="23" t="s">
        <v>93</v>
      </c>
      <c r="D1465" s="24" t="n">
        <v>210.8</v>
      </c>
      <c r="E1465" s="25" t="n">
        <f aca="false">MAX(D1465,0)/1000</f>
        <v>0.2108</v>
      </c>
      <c r="F1465" s="25" t="n">
        <f aca="false">MAX(-D1465,0)/1000</f>
        <v>0</v>
      </c>
      <c r="G1465" s="23" t="str">
        <f aca="false">IF(E1465&gt;0,"ja","nein")</f>
        <v>ja</v>
      </c>
      <c r="H1465" s="26" t="n">
        <v>88</v>
      </c>
      <c r="I1465" s="26" t="n">
        <f aca="false">(H1465/10+IF(N1465=2025,Einstellungen!$B$23,Einstellungen!$C$23))*(1+Einstellungen!$B$10)</f>
        <v>30.41759</v>
      </c>
      <c r="J1465" s="25" t="n">
        <f aca="false">E1465*I1465/100</f>
        <v>0.06412027972</v>
      </c>
      <c r="K1465" s="25" t="n">
        <f aca="false">E1465*Einstellungen!$B$5/100</f>
        <v>0.061132</v>
      </c>
      <c r="L1465" s="23" t="str">
        <f aca="false">IF(I1465&lt;Einstellungen!$B$5,"ja","nein")</f>
        <v>nein</v>
      </c>
      <c r="M1465" s="23" t="s">
        <v>125</v>
      </c>
      <c r="N1465" s="23" t="n">
        <v>2025</v>
      </c>
      <c r="O1465" s="23" t="n">
        <v>5</v>
      </c>
    </row>
    <row r="1466" customFormat="false" ht="15" hidden="false" customHeight="false" outlineLevel="0" collapsed="false">
      <c r="A1466" s="22" t="n">
        <v>45747</v>
      </c>
      <c r="B1466" s="23" t="s">
        <v>112</v>
      </c>
      <c r="C1466" s="23" t="s">
        <v>93</v>
      </c>
      <c r="D1466" s="24" t="n">
        <v>348</v>
      </c>
      <c r="E1466" s="25" t="n">
        <f aca="false">MAX(D1466,0)/1000</f>
        <v>0.348</v>
      </c>
      <c r="F1466" s="25" t="n">
        <f aca="false">MAX(-D1466,0)/1000</f>
        <v>0</v>
      </c>
      <c r="G1466" s="23" t="str">
        <f aca="false">IF(E1466&gt;0,"ja","nein")</f>
        <v>ja</v>
      </c>
      <c r="H1466" s="26" t="n">
        <v>109.27</v>
      </c>
      <c r="I1466" s="26" t="n">
        <f aca="false">(H1466/10+IF(N1466=2025,Einstellungen!$B$23,Einstellungen!$C$23))*(1+Einstellungen!$B$10)</f>
        <v>32.94872</v>
      </c>
      <c r="J1466" s="25" t="n">
        <f aca="false">E1466*I1466/100</f>
        <v>0.1146615456</v>
      </c>
      <c r="K1466" s="25" t="n">
        <f aca="false">E1466*Einstellungen!$B$5/100</f>
        <v>0.10092</v>
      </c>
      <c r="L1466" s="23" t="str">
        <f aca="false">IF(I1466&lt;Einstellungen!$B$5,"ja","nein")</f>
        <v>nein</v>
      </c>
      <c r="M1466" s="23" t="s">
        <v>125</v>
      </c>
      <c r="N1466" s="23" t="n">
        <v>2025</v>
      </c>
      <c r="O1466" s="23" t="n">
        <v>6</v>
      </c>
    </row>
    <row r="1467" customFormat="false" ht="15" hidden="false" customHeight="false" outlineLevel="0" collapsed="false">
      <c r="A1467" s="22" t="n">
        <v>45747</v>
      </c>
      <c r="B1467" s="23" t="s">
        <v>113</v>
      </c>
      <c r="C1467" s="23" t="s">
        <v>93</v>
      </c>
      <c r="D1467" s="24" t="n">
        <v>233.5</v>
      </c>
      <c r="E1467" s="25" t="n">
        <f aca="false">MAX(D1467,0)/1000</f>
        <v>0.2335</v>
      </c>
      <c r="F1467" s="25" t="n">
        <f aca="false">MAX(-D1467,0)/1000</f>
        <v>0</v>
      </c>
      <c r="G1467" s="23" t="str">
        <f aca="false">IF(E1467&gt;0,"ja","nein")</f>
        <v>ja</v>
      </c>
      <c r="H1467" s="26" t="n">
        <v>143.54</v>
      </c>
      <c r="I1467" s="26" t="n">
        <f aca="false">(H1467/10+IF(N1467=2025,Einstellungen!$B$23,Einstellungen!$C$23))*(1+Einstellungen!$B$10)</f>
        <v>37.02685</v>
      </c>
      <c r="J1467" s="25" t="n">
        <f aca="false">E1467*I1467/100</f>
        <v>0.08645769475</v>
      </c>
      <c r="K1467" s="25" t="n">
        <f aca="false">E1467*Einstellungen!$B$5/100</f>
        <v>0.067715</v>
      </c>
      <c r="L1467" s="23" t="str">
        <f aca="false">IF(I1467&lt;Einstellungen!$B$5,"ja","nein")</f>
        <v>nein</v>
      </c>
      <c r="M1467" s="23" t="s">
        <v>125</v>
      </c>
      <c r="N1467" s="23" t="n">
        <v>2025</v>
      </c>
      <c r="O1467" s="23" t="n">
        <v>7</v>
      </c>
    </row>
    <row r="1468" customFormat="false" ht="15" hidden="false" customHeight="false" outlineLevel="0" collapsed="false">
      <c r="A1468" s="22" t="n">
        <v>45747</v>
      </c>
      <c r="B1468" s="23" t="s">
        <v>114</v>
      </c>
      <c r="C1468" s="23" t="s">
        <v>93</v>
      </c>
      <c r="D1468" s="24" t="n">
        <v>769.6</v>
      </c>
      <c r="E1468" s="25" t="n">
        <f aca="false">MAX(D1468,0)/1000</f>
        <v>0.7696</v>
      </c>
      <c r="F1468" s="25" t="n">
        <f aca="false">MAX(-D1468,0)/1000</f>
        <v>0</v>
      </c>
      <c r="G1468" s="23" t="str">
        <f aca="false">IF(E1468&gt;0,"ja","nein")</f>
        <v>ja</v>
      </c>
      <c r="H1468" s="26" t="n">
        <v>174.23</v>
      </c>
      <c r="I1468" s="26" t="n">
        <f aca="false">(H1468/10+IF(N1468=2025,Einstellungen!$B$23,Einstellungen!$C$23))*(1+Einstellungen!$B$10)</f>
        <v>40.67896</v>
      </c>
      <c r="J1468" s="25" t="n">
        <f aca="false">E1468*I1468/100</f>
        <v>0.31306527616</v>
      </c>
      <c r="K1468" s="25" t="n">
        <f aca="false">E1468*Einstellungen!$B$5/100</f>
        <v>0.223184</v>
      </c>
      <c r="L1468" s="23" t="str">
        <f aca="false">IF(I1468&lt;Einstellungen!$B$5,"ja","nein")</f>
        <v>nein</v>
      </c>
      <c r="M1468" s="23" t="s">
        <v>125</v>
      </c>
      <c r="N1468" s="23" t="n">
        <v>2025</v>
      </c>
      <c r="O1468" s="23" t="n">
        <v>8</v>
      </c>
    </row>
    <row r="1469" customFormat="false" ht="15" hidden="false" customHeight="false" outlineLevel="0" collapsed="false">
      <c r="A1469" s="22" t="n">
        <v>45747</v>
      </c>
      <c r="B1469" s="23" t="s">
        <v>115</v>
      </c>
      <c r="C1469" s="23" t="s">
        <v>93</v>
      </c>
      <c r="D1469" s="24" t="n">
        <v>232.6</v>
      </c>
      <c r="E1469" s="25" t="n">
        <f aca="false">MAX(D1469,0)/1000</f>
        <v>0.2326</v>
      </c>
      <c r="F1469" s="25" t="n">
        <f aca="false">MAX(-D1469,0)/1000</f>
        <v>0</v>
      </c>
      <c r="G1469" s="23" t="str">
        <f aca="false">IF(E1469&gt;0,"ja","nein")</f>
        <v>ja</v>
      </c>
      <c r="H1469" s="26" t="n">
        <v>133.17</v>
      </c>
      <c r="I1469" s="26" t="n">
        <f aca="false">(H1469/10+IF(N1469=2025,Einstellungen!$B$23,Einstellungen!$C$23))*(1+Einstellungen!$B$10)</f>
        <v>35.79282</v>
      </c>
      <c r="J1469" s="25" t="n">
        <f aca="false">E1469*I1469/100</f>
        <v>0.08325409932</v>
      </c>
      <c r="K1469" s="25" t="n">
        <f aca="false">E1469*Einstellungen!$B$5/100</f>
        <v>0.067454</v>
      </c>
      <c r="L1469" s="23" t="str">
        <f aca="false">IF(I1469&lt;Einstellungen!$B$5,"ja","nein")</f>
        <v>nein</v>
      </c>
      <c r="M1469" s="23" t="s">
        <v>125</v>
      </c>
      <c r="N1469" s="23" t="n">
        <v>2025</v>
      </c>
      <c r="O1469" s="23" t="n">
        <v>9</v>
      </c>
    </row>
    <row r="1470" customFormat="false" ht="15" hidden="false" customHeight="false" outlineLevel="0" collapsed="false">
      <c r="A1470" s="22" t="n">
        <v>45747</v>
      </c>
      <c r="B1470" s="23" t="s">
        <v>116</v>
      </c>
      <c r="C1470" s="23" t="s">
        <v>93</v>
      </c>
      <c r="D1470" s="24" t="n">
        <v>220</v>
      </c>
      <c r="E1470" s="25" t="n">
        <f aca="false">MAX(D1470,0)/1000</f>
        <v>0.22</v>
      </c>
      <c r="F1470" s="25" t="n">
        <f aca="false">MAX(-D1470,0)/1000</f>
        <v>0</v>
      </c>
      <c r="G1470" s="23" t="str">
        <f aca="false">IF(E1470&gt;0,"ja","nein")</f>
        <v>ja</v>
      </c>
      <c r="H1470" s="26" t="n">
        <v>110.27</v>
      </c>
      <c r="I1470" s="26" t="n">
        <f aca="false">(H1470/10+IF(N1470=2025,Einstellungen!$B$23,Einstellungen!$C$23))*(1+Einstellungen!$B$10)</f>
        <v>33.06772</v>
      </c>
      <c r="J1470" s="25" t="n">
        <f aca="false">E1470*I1470/100</f>
        <v>0.072748984</v>
      </c>
      <c r="K1470" s="25" t="n">
        <f aca="false">E1470*Einstellungen!$B$5/100</f>
        <v>0.0638</v>
      </c>
      <c r="L1470" s="23" t="str">
        <f aca="false">IF(I1470&lt;Einstellungen!$B$5,"ja","nein")</f>
        <v>nein</v>
      </c>
      <c r="M1470" s="23" t="s">
        <v>125</v>
      </c>
      <c r="N1470" s="23" t="n">
        <v>2025</v>
      </c>
      <c r="O1470" s="23" t="n">
        <v>10</v>
      </c>
    </row>
    <row r="1471" customFormat="false" ht="15" hidden="false" customHeight="false" outlineLevel="0" collapsed="false">
      <c r="A1471" s="22" t="n">
        <v>45747</v>
      </c>
      <c r="B1471" s="23" t="s">
        <v>117</v>
      </c>
      <c r="C1471" s="23" t="s">
        <v>93</v>
      </c>
      <c r="D1471" s="24" t="n">
        <v>211.2</v>
      </c>
      <c r="E1471" s="25" t="n">
        <f aca="false">MAX(D1471,0)/1000</f>
        <v>0.2112</v>
      </c>
      <c r="F1471" s="25" t="n">
        <f aca="false">MAX(-D1471,0)/1000</f>
        <v>0</v>
      </c>
      <c r="G1471" s="23" t="str">
        <f aca="false">IF(E1471&gt;0,"ja","nein")</f>
        <v>ja</v>
      </c>
      <c r="H1471" s="26" t="n">
        <v>99.04</v>
      </c>
      <c r="I1471" s="26" t="n">
        <f aca="false">(H1471/10+IF(N1471=2025,Einstellungen!$B$23,Einstellungen!$C$23))*(1+Einstellungen!$B$10)</f>
        <v>31.73135</v>
      </c>
      <c r="J1471" s="25" t="n">
        <f aca="false">E1471*I1471/100</f>
        <v>0.0670166112</v>
      </c>
      <c r="K1471" s="25" t="n">
        <f aca="false">E1471*Einstellungen!$B$5/100</f>
        <v>0.061248</v>
      </c>
      <c r="L1471" s="23" t="str">
        <f aca="false">IF(I1471&lt;Einstellungen!$B$5,"ja","nein")</f>
        <v>nein</v>
      </c>
      <c r="M1471" s="23" t="s">
        <v>125</v>
      </c>
      <c r="N1471" s="23" t="n">
        <v>2025</v>
      </c>
      <c r="O1471" s="23" t="n">
        <v>11</v>
      </c>
    </row>
    <row r="1472" customFormat="false" ht="15" hidden="false" customHeight="false" outlineLevel="0" collapsed="false">
      <c r="A1472" s="22" t="n">
        <v>45747</v>
      </c>
      <c r="B1472" s="23" t="s">
        <v>118</v>
      </c>
      <c r="C1472" s="23" t="s">
        <v>93</v>
      </c>
      <c r="D1472" s="24" t="n">
        <v>116.1</v>
      </c>
      <c r="E1472" s="25" t="n">
        <f aca="false">MAX(D1472,0)/1000</f>
        <v>0.1161</v>
      </c>
      <c r="F1472" s="25" t="n">
        <f aca="false">MAX(-D1472,0)/1000</f>
        <v>0</v>
      </c>
      <c r="G1472" s="23" t="str">
        <f aca="false">IF(E1472&gt;0,"ja","nein")</f>
        <v>ja</v>
      </c>
      <c r="H1472" s="26" t="n">
        <v>83.54</v>
      </c>
      <c r="I1472" s="26" t="n">
        <f aca="false">(H1472/10+IF(N1472=2025,Einstellungen!$B$23,Einstellungen!$C$23))*(1+Einstellungen!$B$10)</f>
        <v>29.88685</v>
      </c>
      <c r="J1472" s="25" t="n">
        <f aca="false">E1472*I1472/100</f>
        <v>0.03469863285</v>
      </c>
      <c r="K1472" s="25" t="n">
        <f aca="false">E1472*Einstellungen!$B$5/100</f>
        <v>0.033669</v>
      </c>
      <c r="L1472" s="23" t="str">
        <f aca="false">IF(I1472&lt;Einstellungen!$B$5,"ja","nein")</f>
        <v>nein</v>
      </c>
      <c r="M1472" s="23" t="s">
        <v>125</v>
      </c>
      <c r="N1472" s="23" t="n">
        <v>2025</v>
      </c>
      <c r="O1472" s="23" t="n">
        <v>12</v>
      </c>
    </row>
    <row r="1473" customFormat="false" ht="15" hidden="false" customHeight="false" outlineLevel="0" collapsed="false">
      <c r="A1473" s="22" t="n">
        <v>45747</v>
      </c>
      <c r="B1473" s="23" t="s">
        <v>119</v>
      </c>
      <c r="C1473" s="23" t="s">
        <v>93</v>
      </c>
      <c r="D1473" s="24" t="n">
        <v>-174.7</v>
      </c>
      <c r="E1473" s="25" t="n">
        <f aca="false">MAX(D1473,0)/1000</f>
        <v>0</v>
      </c>
      <c r="F1473" s="25" t="n">
        <f aca="false">MAX(-D1473,0)/1000</f>
        <v>0.1747</v>
      </c>
      <c r="G1473" s="23" t="str">
        <f aca="false">IF(E1473&gt;0,"ja","nein")</f>
        <v>nein</v>
      </c>
      <c r="H1473" s="26" t="n">
        <v>74.1</v>
      </c>
      <c r="I1473" s="26" t="n">
        <f aca="false">(H1473/10+IF(N1473=2025,Einstellungen!$B$23,Einstellungen!$C$23))*(1+Einstellungen!$B$10)</f>
        <v>28.76349</v>
      </c>
      <c r="J1473" s="25" t="n">
        <f aca="false">E1473*I1473/100</f>
        <v>0</v>
      </c>
      <c r="K1473" s="25" t="n">
        <f aca="false">E1473*Einstellungen!$B$5/100</f>
        <v>0</v>
      </c>
      <c r="L1473" s="23" t="str">
        <f aca="false">IF(I1473&lt;Einstellungen!$B$5,"ja","nein")</f>
        <v>ja</v>
      </c>
      <c r="M1473" s="23" t="s">
        <v>125</v>
      </c>
      <c r="N1473" s="23" t="n">
        <v>2025</v>
      </c>
      <c r="O1473" s="23" t="n">
        <v>13</v>
      </c>
    </row>
    <row r="1474" customFormat="false" ht="15" hidden="false" customHeight="false" outlineLevel="0" collapsed="false">
      <c r="A1474" s="22" t="n">
        <v>45747</v>
      </c>
      <c r="B1474" s="23" t="s">
        <v>120</v>
      </c>
      <c r="C1474" s="23" t="s">
        <v>93</v>
      </c>
      <c r="D1474" s="24" t="n">
        <v>-296.5</v>
      </c>
      <c r="E1474" s="25" t="n">
        <f aca="false">MAX(D1474,0)/1000</f>
        <v>0</v>
      </c>
      <c r="F1474" s="25" t="n">
        <f aca="false">MAX(-D1474,0)/1000</f>
        <v>0.2965</v>
      </c>
      <c r="G1474" s="23" t="str">
        <f aca="false">IF(E1474&gt;0,"ja","nein")</f>
        <v>nein</v>
      </c>
      <c r="H1474" s="26" t="n">
        <v>73.58</v>
      </c>
      <c r="I1474" s="26" t="n">
        <f aca="false">(H1474/10+IF(N1474=2025,Einstellungen!$B$23,Einstellungen!$C$23))*(1+Einstellungen!$B$10)</f>
        <v>28.70161</v>
      </c>
      <c r="J1474" s="25" t="n">
        <f aca="false">E1474*I1474/100</f>
        <v>0</v>
      </c>
      <c r="K1474" s="25" t="n">
        <f aca="false">E1474*Einstellungen!$B$5/100</f>
        <v>0</v>
      </c>
      <c r="L1474" s="23" t="str">
        <f aca="false">IF(I1474&lt;Einstellungen!$B$5,"ja","nein")</f>
        <v>ja</v>
      </c>
      <c r="M1474" s="23" t="s">
        <v>125</v>
      </c>
      <c r="N1474" s="23" t="n">
        <v>2025</v>
      </c>
      <c r="O1474" s="23" t="n">
        <v>14</v>
      </c>
    </row>
    <row r="1475" customFormat="false" ht="15" hidden="false" customHeight="false" outlineLevel="0" collapsed="false">
      <c r="A1475" s="22" t="n">
        <v>45747</v>
      </c>
      <c r="B1475" s="23" t="s">
        <v>104</v>
      </c>
      <c r="C1475" s="23" t="s">
        <v>93</v>
      </c>
      <c r="D1475" s="24" t="n">
        <v>-185.6</v>
      </c>
      <c r="E1475" s="25" t="n">
        <f aca="false">MAX(D1475,0)/1000</f>
        <v>0</v>
      </c>
      <c r="F1475" s="25" t="n">
        <f aca="false">MAX(-D1475,0)/1000</f>
        <v>0.1856</v>
      </c>
      <c r="G1475" s="23" t="str">
        <f aca="false">IF(E1475&gt;0,"ja","nein")</f>
        <v>nein</v>
      </c>
      <c r="H1475" s="26" t="n">
        <v>69.55</v>
      </c>
      <c r="I1475" s="26" t="n">
        <f aca="false">(H1475/10+IF(N1475=2025,Einstellungen!$B$23,Einstellungen!$C$23))*(1+Einstellungen!$B$10)</f>
        <v>28.22204</v>
      </c>
      <c r="J1475" s="25" t="n">
        <f aca="false">E1475*I1475/100</f>
        <v>0</v>
      </c>
      <c r="K1475" s="25" t="n">
        <f aca="false">E1475*Einstellungen!$B$5/100</f>
        <v>0</v>
      </c>
      <c r="L1475" s="23" t="str">
        <f aca="false">IF(I1475&lt;Einstellungen!$B$5,"ja","nein")</f>
        <v>ja</v>
      </c>
      <c r="M1475" s="23" t="s">
        <v>125</v>
      </c>
      <c r="N1475" s="23" t="n">
        <v>2025</v>
      </c>
      <c r="O1475" s="23" t="n">
        <v>15</v>
      </c>
    </row>
    <row r="1476" customFormat="false" ht="15" hidden="false" customHeight="false" outlineLevel="0" collapsed="false">
      <c r="A1476" s="22" t="n">
        <v>45747</v>
      </c>
      <c r="B1476" s="23" t="s">
        <v>105</v>
      </c>
      <c r="C1476" s="23" t="s">
        <v>93</v>
      </c>
      <c r="D1476" s="24" t="n">
        <v>-684.3</v>
      </c>
      <c r="E1476" s="25" t="n">
        <f aca="false">MAX(D1476,0)/1000</f>
        <v>0</v>
      </c>
      <c r="F1476" s="25" t="n">
        <f aca="false">MAX(-D1476,0)/1000</f>
        <v>0.6843</v>
      </c>
      <c r="G1476" s="23" t="str">
        <f aca="false">IF(E1476&gt;0,"ja","nein")</f>
        <v>nein</v>
      </c>
      <c r="H1476" s="26" t="n">
        <v>76.24</v>
      </c>
      <c r="I1476" s="26" t="n">
        <f aca="false">(H1476/10+IF(N1476=2025,Einstellungen!$B$23,Einstellungen!$C$23))*(1+Einstellungen!$B$10)</f>
        <v>29.01815</v>
      </c>
      <c r="J1476" s="25" t="n">
        <f aca="false">E1476*I1476/100</f>
        <v>0</v>
      </c>
      <c r="K1476" s="25" t="n">
        <f aca="false">E1476*Einstellungen!$B$5/100</f>
        <v>0</v>
      </c>
      <c r="L1476" s="23" t="str">
        <f aca="false">IF(I1476&lt;Einstellungen!$B$5,"ja","nein")</f>
        <v>nein</v>
      </c>
      <c r="M1476" s="23" t="s">
        <v>125</v>
      </c>
      <c r="N1476" s="23" t="n">
        <v>2025</v>
      </c>
      <c r="O1476" s="23" t="n">
        <v>16</v>
      </c>
    </row>
    <row r="1477" customFormat="false" ht="15" hidden="false" customHeight="false" outlineLevel="0" collapsed="false">
      <c r="A1477" s="22" t="n">
        <v>45747</v>
      </c>
      <c r="B1477" s="23" t="s">
        <v>97</v>
      </c>
      <c r="C1477" s="23" t="s">
        <v>93</v>
      </c>
      <c r="D1477" s="24" t="n">
        <v>-275.3</v>
      </c>
      <c r="E1477" s="25" t="n">
        <f aca="false">MAX(D1477,0)/1000</f>
        <v>0</v>
      </c>
      <c r="F1477" s="25" t="n">
        <f aca="false">MAX(-D1477,0)/1000</f>
        <v>0.2753</v>
      </c>
      <c r="G1477" s="23" t="str">
        <f aca="false">IF(E1477&gt;0,"ja","nein")</f>
        <v>nein</v>
      </c>
      <c r="H1477" s="26" t="n">
        <v>100.83</v>
      </c>
      <c r="I1477" s="26" t="n">
        <f aca="false">(H1477/10+IF(N1477=2025,Einstellungen!$B$23,Einstellungen!$C$23))*(1+Einstellungen!$B$10)</f>
        <v>31.94436</v>
      </c>
      <c r="J1477" s="25" t="n">
        <f aca="false">E1477*I1477/100</f>
        <v>0</v>
      </c>
      <c r="K1477" s="25" t="n">
        <f aca="false">E1477*Einstellungen!$B$5/100</f>
        <v>0</v>
      </c>
      <c r="L1477" s="23" t="str">
        <f aca="false">IF(I1477&lt;Einstellungen!$B$5,"ja","nein")</f>
        <v>nein</v>
      </c>
      <c r="M1477" s="23" t="s">
        <v>125</v>
      </c>
      <c r="N1477" s="23" t="n">
        <v>2025</v>
      </c>
      <c r="O1477" s="23" t="n">
        <v>17</v>
      </c>
    </row>
    <row r="1478" customFormat="false" ht="15" hidden="false" customHeight="false" outlineLevel="0" collapsed="false">
      <c r="A1478" s="22" t="n">
        <v>45747</v>
      </c>
      <c r="B1478" s="23" t="s">
        <v>99</v>
      </c>
      <c r="C1478" s="23" t="s">
        <v>93</v>
      </c>
      <c r="D1478" s="24" t="n">
        <v>207.1</v>
      </c>
      <c r="E1478" s="25" t="n">
        <f aca="false">MAX(D1478,0)/1000</f>
        <v>0.2071</v>
      </c>
      <c r="F1478" s="25" t="n">
        <f aca="false">MAX(-D1478,0)/1000</f>
        <v>0</v>
      </c>
      <c r="G1478" s="23" t="str">
        <f aca="false">IF(E1478&gt;0,"ja","nein")</f>
        <v>ja</v>
      </c>
      <c r="H1478" s="26" t="n">
        <v>131.57</v>
      </c>
      <c r="I1478" s="26" t="n">
        <f aca="false">(H1478/10+IF(N1478=2025,Einstellungen!$B$23,Einstellungen!$C$23))*(1+Einstellungen!$B$10)</f>
        <v>35.60242</v>
      </c>
      <c r="J1478" s="25" t="n">
        <f aca="false">E1478*I1478/100</f>
        <v>0.07373261182</v>
      </c>
      <c r="K1478" s="25" t="n">
        <f aca="false">E1478*Einstellungen!$B$5/100</f>
        <v>0.060059</v>
      </c>
      <c r="L1478" s="23" t="str">
        <f aca="false">IF(I1478&lt;Einstellungen!$B$5,"ja","nein")</f>
        <v>nein</v>
      </c>
      <c r="M1478" s="23" t="s">
        <v>125</v>
      </c>
      <c r="N1478" s="23" t="n">
        <v>2025</v>
      </c>
      <c r="O1478" s="23" t="n">
        <v>18</v>
      </c>
    </row>
    <row r="1479" customFormat="false" ht="15" hidden="false" customHeight="false" outlineLevel="0" collapsed="false">
      <c r="A1479" s="22" t="n">
        <v>45747</v>
      </c>
      <c r="B1479" s="23" t="s">
        <v>100</v>
      </c>
      <c r="C1479" s="23" t="s">
        <v>93</v>
      </c>
      <c r="D1479" s="24" t="n">
        <v>593.2</v>
      </c>
      <c r="E1479" s="25" t="n">
        <f aca="false">MAX(D1479,0)/1000</f>
        <v>0.5932</v>
      </c>
      <c r="F1479" s="25" t="n">
        <f aca="false">MAX(-D1479,0)/1000</f>
        <v>0</v>
      </c>
      <c r="G1479" s="23" t="str">
        <f aca="false">IF(E1479&gt;0,"ja","nein")</f>
        <v>ja</v>
      </c>
      <c r="H1479" s="26" t="n">
        <v>183.96</v>
      </c>
      <c r="I1479" s="26" t="n">
        <f aca="false">(H1479/10+IF(N1479=2025,Einstellungen!$B$23,Einstellungen!$C$23))*(1+Einstellungen!$B$10)</f>
        <v>41.83683</v>
      </c>
      <c r="J1479" s="25" t="n">
        <f aca="false">E1479*I1479/100</f>
        <v>0.24817607556</v>
      </c>
      <c r="K1479" s="25" t="n">
        <f aca="false">E1479*Einstellungen!$B$5/100</f>
        <v>0.172028</v>
      </c>
      <c r="L1479" s="23" t="str">
        <f aca="false">IF(I1479&lt;Einstellungen!$B$5,"ja","nein")</f>
        <v>nein</v>
      </c>
      <c r="M1479" s="23" t="s">
        <v>125</v>
      </c>
      <c r="N1479" s="23" t="n">
        <v>2025</v>
      </c>
      <c r="O1479" s="23" t="n">
        <v>19</v>
      </c>
    </row>
    <row r="1480" customFormat="false" ht="15" hidden="false" customHeight="false" outlineLevel="0" collapsed="false">
      <c r="A1480" s="22" t="n">
        <v>45747</v>
      </c>
      <c r="B1480" s="23" t="s">
        <v>92</v>
      </c>
      <c r="C1480" s="23" t="s">
        <v>93</v>
      </c>
      <c r="D1480" s="24" t="n">
        <v>480.2</v>
      </c>
      <c r="E1480" s="25" t="n">
        <f aca="false">MAX(D1480,0)/1000</f>
        <v>0.4802</v>
      </c>
      <c r="F1480" s="25" t="n">
        <f aca="false">MAX(-D1480,0)/1000</f>
        <v>0</v>
      </c>
      <c r="G1480" s="23" t="str">
        <f aca="false">IF(E1480&gt;0,"ja","nein")</f>
        <v>ja</v>
      </c>
      <c r="H1480" s="26" t="n">
        <v>172.73</v>
      </c>
      <c r="I1480" s="26" t="n">
        <f aca="false">(H1480/10+IF(N1480=2025,Einstellungen!$B$23,Einstellungen!$C$23))*(1+Einstellungen!$B$10)</f>
        <v>40.50046</v>
      </c>
      <c r="J1480" s="25" t="n">
        <f aca="false">E1480*I1480/100</f>
        <v>0.19448320892</v>
      </c>
      <c r="K1480" s="25" t="n">
        <f aca="false">E1480*Einstellungen!$B$5/100</f>
        <v>0.139258</v>
      </c>
      <c r="L1480" s="23" t="str">
        <f aca="false">IF(I1480&lt;Einstellungen!$B$5,"ja","nein")</f>
        <v>nein</v>
      </c>
      <c r="M1480" s="23" t="s">
        <v>125</v>
      </c>
      <c r="N1480" s="23" t="n">
        <v>2025</v>
      </c>
      <c r="O1480" s="23" t="n">
        <v>20</v>
      </c>
    </row>
    <row r="1481" customFormat="false" ht="15" hidden="false" customHeight="false" outlineLevel="0" collapsed="false">
      <c r="A1481" s="22" t="n">
        <v>45747</v>
      </c>
      <c r="B1481" s="23" t="s">
        <v>95</v>
      </c>
      <c r="C1481" s="23" t="s">
        <v>93</v>
      </c>
      <c r="D1481" s="24" t="n">
        <v>355.5</v>
      </c>
      <c r="E1481" s="25" t="n">
        <f aca="false">MAX(D1481,0)/1000</f>
        <v>0.3555</v>
      </c>
      <c r="F1481" s="25" t="n">
        <f aca="false">MAX(-D1481,0)/1000</f>
        <v>0</v>
      </c>
      <c r="G1481" s="23" t="str">
        <f aca="false">IF(E1481&gt;0,"ja","nein")</f>
        <v>ja</v>
      </c>
      <c r="H1481" s="26" t="n">
        <v>135.03</v>
      </c>
      <c r="I1481" s="26" t="n">
        <f aca="false">(H1481/10+IF(N1481=2025,Einstellungen!$B$23,Einstellungen!$C$23))*(1+Einstellungen!$B$10)</f>
        <v>36.01416</v>
      </c>
      <c r="J1481" s="25" t="n">
        <f aca="false">E1481*I1481/100</f>
        <v>0.1280303388</v>
      </c>
      <c r="K1481" s="25" t="n">
        <f aca="false">E1481*Einstellungen!$B$5/100</f>
        <v>0.103095</v>
      </c>
      <c r="L1481" s="23" t="str">
        <f aca="false">IF(I1481&lt;Einstellungen!$B$5,"ja","nein")</f>
        <v>nein</v>
      </c>
      <c r="M1481" s="23" t="s">
        <v>125</v>
      </c>
      <c r="N1481" s="23" t="n">
        <v>2025</v>
      </c>
      <c r="O1481" s="23" t="n">
        <v>21</v>
      </c>
    </row>
    <row r="1482" customFormat="false" ht="15" hidden="false" customHeight="false" outlineLevel="0" collapsed="false">
      <c r="A1482" s="22" t="n">
        <v>45747</v>
      </c>
      <c r="B1482" s="23" t="s">
        <v>96</v>
      </c>
      <c r="C1482" s="23" t="s">
        <v>93</v>
      </c>
      <c r="D1482" s="24" t="n">
        <v>199.7</v>
      </c>
      <c r="E1482" s="25" t="n">
        <f aca="false">MAX(D1482,0)/1000</f>
        <v>0.1997</v>
      </c>
      <c r="F1482" s="25" t="n">
        <f aca="false">MAX(-D1482,0)/1000</f>
        <v>0</v>
      </c>
      <c r="G1482" s="23" t="str">
        <f aca="false">IF(E1482&gt;0,"ja","nein")</f>
        <v>ja</v>
      </c>
      <c r="H1482" s="26" t="n">
        <v>115.25</v>
      </c>
      <c r="I1482" s="26" t="n">
        <f aca="false">(H1482/10+IF(N1482=2025,Einstellungen!$B$23,Einstellungen!$C$23))*(1+Einstellungen!$B$10)</f>
        <v>33.66034</v>
      </c>
      <c r="J1482" s="25" t="n">
        <f aca="false">E1482*I1482/100</f>
        <v>0.06721969898</v>
      </c>
      <c r="K1482" s="25" t="n">
        <f aca="false">E1482*Einstellungen!$B$5/100</f>
        <v>0.057913</v>
      </c>
      <c r="L1482" s="23" t="str">
        <f aca="false">IF(I1482&lt;Einstellungen!$B$5,"ja","nein")</f>
        <v>nein</v>
      </c>
      <c r="M1482" s="23" t="s">
        <v>125</v>
      </c>
      <c r="N1482" s="23" t="n">
        <v>2025</v>
      </c>
      <c r="O1482" s="23" t="n">
        <v>22</v>
      </c>
    </row>
    <row r="1483" customFormat="false" ht="15" hidden="false" customHeight="false" outlineLevel="0" collapsed="false">
      <c r="A1483" s="22" t="n">
        <v>45747</v>
      </c>
      <c r="B1483" s="23" t="s">
        <v>101</v>
      </c>
      <c r="C1483" s="23" t="s">
        <v>93</v>
      </c>
      <c r="D1483" s="24" t="n">
        <v>254.9</v>
      </c>
      <c r="E1483" s="25" t="n">
        <f aca="false">MAX(D1483,0)/1000</f>
        <v>0.2549</v>
      </c>
      <c r="F1483" s="25" t="n">
        <f aca="false">MAX(-D1483,0)/1000</f>
        <v>0</v>
      </c>
      <c r="G1483" s="23" t="str">
        <f aca="false">IF(E1483&gt;0,"ja","nein")</f>
        <v>ja</v>
      </c>
      <c r="H1483" s="26" t="n">
        <v>102.34</v>
      </c>
      <c r="I1483" s="26" t="n">
        <f aca="false">(H1483/10+IF(N1483=2025,Einstellungen!$B$23,Einstellungen!$C$23))*(1+Einstellungen!$B$10)</f>
        <v>32.12405</v>
      </c>
      <c r="J1483" s="25" t="n">
        <f aca="false">E1483*I1483/100</f>
        <v>0.08188420345</v>
      </c>
      <c r="K1483" s="25" t="n">
        <f aca="false">E1483*Einstellungen!$B$5/100</f>
        <v>0.073921</v>
      </c>
      <c r="L1483" s="23" t="str">
        <f aca="false">IF(I1483&lt;Einstellungen!$B$5,"ja","nein")</f>
        <v>nein</v>
      </c>
      <c r="M1483" s="23" t="s">
        <v>125</v>
      </c>
      <c r="N1483" s="23" t="n">
        <v>2025</v>
      </c>
      <c r="O1483" s="23" t="n">
        <v>23</v>
      </c>
    </row>
    <row r="1484" customFormat="false" ht="15" hidden="false" customHeight="false" outlineLevel="0" collapsed="false">
      <c r="A1484" s="22" t="n">
        <v>45748</v>
      </c>
      <c r="B1484" s="23" t="s">
        <v>102</v>
      </c>
      <c r="C1484" s="23" t="s">
        <v>98</v>
      </c>
      <c r="D1484" s="24" t="n">
        <v>212.2</v>
      </c>
      <c r="E1484" s="25" t="n">
        <f aca="false">MAX(D1484,0)/1000</f>
        <v>0.2122</v>
      </c>
      <c r="F1484" s="25" t="n">
        <f aca="false">MAX(-D1484,0)/1000</f>
        <v>0</v>
      </c>
      <c r="G1484" s="23" t="str">
        <f aca="false">IF(E1484&gt;0,"ja","nein")</f>
        <v>ja</v>
      </c>
      <c r="H1484" s="26" t="n">
        <v>101.56</v>
      </c>
      <c r="I1484" s="26" t="n">
        <f aca="false">(H1484/10+IF(N1484=2025,Einstellungen!$B$23,Einstellungen!$C$23))*(1+Einstellungen!$B$10)</f>
        <v>32.03123</v>
      </c>
      <c r="J1484" s="25" t="n">
        <f aca="false">E1484*I1484/100</f>
        <v>0.06797027006</v>
      </c>
      <c r="K1484" s="25" t="n">
        <f aca="false">E1484*Einstellungen!$B$5/100</f>
        <v>0.061538</v>
      </c>
      <c r="L1484" s="23" t="str">
        <f aca="false">IF(I1484&lt;Einstellungen!$B$5,"ja","nein")</f>
        <v>nein</v>
      </c>
      <c r="M1484" s="23" t="s">
        <v>126</v>
      </c>
      <c r="N1484" s="23" t="n">
        <v>2025</v>
      </c>
      <c r="O1484" s="23" t="n">
        <v>0</v>
      </c>
    </row>
    <row r="1485" customFormat="false" ht="15" hidden="false" customHeight="false" outlineLevel="0" collapsed="false">
      <c r="A1485" s="22" t="n">
        <v>45748</v>
      </c>
      <c r="B1485" s="23" t="s">
        <v>107</v>
      </c>
      <c r="C1485" s="23" t="s">
        <v>98</v>
      </c>
      <c r="D1485" s="24" t="n">
        <v>158.2</v>
      </c>
      <c r="E1485" s="25" t="n">
        <f aca="false">MAX(D1485,0)/1000</f>
        <v>0.1582</v>
      </c>
      <c r="F1485" s="25" t="n">
        <f aca="false">MAX(-D1485,0)/1000</f>
        <v>0</v>
      </c>
      <c r="G1485" s="23" t="str">
        <f aca="false">IF(E1485&gt;0,"ja","nein")</f>
        <v>ja</v>
      </c>
      <c r="H1485" s="26" t="n">
        <v>95.02</v>
      </c>
      <c r="I1485" s="26" t="n">
        <f aca="false">(H1485/10+IF(N1485=2025,Einstellungen!$B$23,Einstellungen!$C$23))*(1+Einstellungen!$B$10)</f>
        <v>31.25297</v>
      </c>
      <c r="J1485" s="25" t="n">
        <f aca="false">E1485*I1485/100</f>
        <v>0.04944219854</v>
      </c>
      <c r="K1485" s="25" t="n">
        <f aca="false">E1485*Einstellungen!$B$5/100</f>
        <v>0.045878</v>
      </c>
      <c r="L1485" s="23" t="str">
        <f aca="false">IF(I1485&lt;Einstellungen!$B$5,"ja","nein")</f>
        <v>nein</v>
      </c>
      <c r="M1485" s="23" t="s">
        <v>126</v>
      </c>
      <c r="N1485" s="23" t="n">
        <v>2025</v>
      </c>
      <c r="O1485" s="23" t="n">
        <v>1</v>
      </c>
    </row>
    <row r="1486" customFormat="false" ht="15" hidden="false" customHeight="false" outlineLevel="0" collapsed="false">
      <c r="A1486" s="22" t="n">
        <v>45748</v>
      </c>
      <c r="B1486" s="23" t="s">
        <v>108</v>
      </c>
      <c r="C1486" s="23" t="s">
        <v>98</v>
      </c>
      <c r="D1486" s="24" t="n">
        <v>168.9</v>
      </c>
      <c r="E1486" s="25" t="n">
        <f aca="false">MAX(D1486,0)/1000</f>
        <v>0.1689</v>
      </c>
      <c r="F1486" s="25" t="n">
        <f aca="false">MAX(-D1486,0)/1000</f>
        <v>0</v>
      </c>
      <c r="G1486" s="23" t="str">
        <f aca="false">IF(E1486&gt;0,"ja","nein")</f>
        <v>ja</v>
      </c>
      <c r="H1486" s="26" t="n">
        <v>92.91</v>
      </c>
      <c r="I1486" s="26" t="n">
        <f aca="false">(H1486/10+IF(N1486=2025,Einstellungen!$B$23,Einstellungen!$C$23))*(1+Einstellungen!$B$10)</f>
        <v>31.00188</v>
      </c>
      <c r="J1486" s="25" t="n">
        <f aca="false">E1486*I1486/100</f>
        <v>0.05236217532</v>
      </c>
      <c r="K1486" s="25" t="n">
        <f aca="false">E1486*Einstellungen!$B$5/100</f>
        <v>0.048981</v>
      </c>
      <c r="L1486" s="23" t="str">
        <f aca="false">IF(I1486&lt;Einstellungen!$B$5,"ja","nein")</f>
        <v>nein</v>
      </c>
      <c r="M1486" s="23" t="s">
        <v>126</v>
      </c>
      <c r="N1486" s="23" t="n">
        <v>2025</v>
      </c>
      <c r="O1486" s="23" t="n">
        <v>2</v>
      </c>
    </row>
    <row r="1487" customFormat="false" ht="15" hidden="false" customHeight="false" outlineLevel="0" collapsed="false">
      <c r="A1487" s="22" t="n">
        <v>45748</v>
      </c>
      <c r="B1487" s="23" t="s">
        <v>109</v>
      </c>
      <c r="C1487" s="23" t="s">
        <v>98</v>
      </c>
      <c r="D1487" s="24" t="n">
        <v>166.3</v>
      </c>
      <c r="E1487" s="25" t="n">
        <f aca="false">MAX(D1487,0)/1000</f>
        <v>0.1663</v>
      </c>
      <c r="F1487" s="25" t="n">
        <f aca="false">MAX(-D1487,0)/1000</f>
        <v>0</v>
      </c>
      <c r="G1487" s="23" t="str">
        <f aca="false">IF(E1487&gt;0,"ja","nein")</f>
        <v>ja</v>
      </c>
      <c r="H1487" s="26" t="n">
        <v>93.5</v>
      </c>
      <c r="I1487" s="26" t="n">
        <f aca="false">(H1487/10+IF(N1487=2025,Einstellungen!$B$23,Einstellungen!$C$23))*(1+Einstellungen!$B$10)</f>
        <v>31.07209</v>
      </c>
      <c r="J1487" s="25" t="n">
        <f aca="false">E1487*I1487/100</f>
        <v>0.05167288567</v>
      </c>
      <c r="K1487" s="25" t="n">
        <f aca="false">E1487*Einstellungen!$B$5/100</f>
        <v>0.048227</v>
      </c>
      <c r="L1487" s="23" t="str">
        <f aca="false">IF(I1487&lt;Einstellungen!$B$5,"ja","nein")</f>
        <v>nein</v>
      </c>
      <c r="M1487" s="23" t="s">
        <v>126</v>
      </c>
      <c r="N1487" s="23" t="n">
        <v>2025</v>
      </c>
      <c r="O1487" s="23" t="n">
        <v>3</v>
      </c>
    </row>
    <row r="1488" customFormat="false" ht="15" hidden="false" customHeight="false" outlineLevel="0" collapsed="false">
      <c r="A1488" s="22" t="n">
        <v>45748</v>
      </c>
      <c r="B1488" s="23" t="s">
        <v>110</v>
      </c>
      <c r="C1488" s="23" t="s">
        <v>98</v>
      </c>
      <c r="D1488" s="24" t="n">
        <v>240.2</v>
      </c>
      <c r="E1488" s="25" t="n">
        <f aca="false">MAX(D1488,0)/1000</f>
        <v>0.2402</v>
      </c>
      <c r="F1488" s="25" t="n">
        <f aca="false">MAX(-D1488,0)/1000</f>
        <v>0</v>
      </c>
      <c r="G1488" s="23" t="str">
        <f aca="false">IF(E1488&gt;0,"ja","nein")</f>
        <v>ja</v>
      </c>
      <c r="H1488" s="26" t="n">
        <v>91.43</v>
      </c>
      <c r="I1488" s="26" t="n">
        <f aca="false">(H1488/10+IF(N1488=2025,Einstellungen!$B$23,Einstellungen!$C$23))*(1+Einstellungen!$B$10)</f>
        <v>30.82576</v>
      </c>
      <c r="J1488" s="25" t="n">
        <f aca="false">E1488*I1488/100</f>
        <v>0.07404347552</v>
      </c>
      <c r="K1488" s="25" t="n">
        <f aca="false">E1488*Einstellungen!$B$5/100</f>
        <v>0.069658</v>
      </c>
      <c r="L1488" s="23" t="str">
        <f aca="false">IF(I1488&lt;Einstellungen!$B$5,"ja","nein")</f>
        <v>nein</v>
      </c>
      <c r="M1488" s="23" t="s">
        <v>126</v>
      </c>
      <c r="N1488" s="23" t="n">
        <v>2025</v>
      </c>
      <c r="O1488" s="23" t="n">
        <v>4</v>
      </c>
    </row>
    <row r="1489" customFormat="false" ht="15" hidden="false" customHeight="false" outlineLevel="0" collapsed="false">
      <c r="A1489" s="22" t="n">
        <v>45748</v>
      </c>
      <c r="B1489" s="23" t="s">
        <v>111</v>
      </c>
      <c r="C1489" s="23" t="s">
        <v>98</v>
      </c>
      <c r="D1489" s="24" t="n">
        <v>222.4</v>
      </c>
      <c r="E1489" s="25" t="n">
        <f aca="false">MAX(D1489,0)/1000</f>
        <v>0.2224</v>
      </c>
      <c r="F1489" s="25" t="n">
        <f aca="false">MAX(-D1489,0)/1000</f>
        <v>0</v>
      </c>
      <c r="G1489" s="23" t="str">
        <f aca="false">IF(E1489&gt;0,"ja","nein")</f>
        <v>ja</v>
      </c>
      <c r="H1489" s="26" t="n">
        <v>100.71</v>
      </c>
      <c r="I1489" s="26" t="n">
        <f aca="false">(H1489/10+IF(N1489=2025,Einstellungen!$B$23,Einstellungen!$C$23))*(1+Einstellungen!$B$10)</f>
        <v>31.93008</v>
      </c>
      <c r="J1489" s="25" t="n">
        <f aca="false">E1489*I1489/100</f>
        <v>0.07101249792</v>
      </c>
      <c r="K1489" s="25" t="n">
        <f aca="false">E1489*Einstellungen!$B$5/100</f>
        <v>0.064496</v>
      </c>
      <c r="L1489" s="23" t="str">
        <f aca="false">IF(I1489&lt;Einstellungen!$B$5,"ja","nein")</f>
        <v>nein</v>
      </c>
      <c r="M1489" s="23" t="s">
        <v>126</v>
      </c>
      <c r="N1489" s="23" t="n">
        <v>2025</v>
      </c>
      <c r="O1489" s="23" t="n">
        <v>5</v>
      </c>
    </row>
    <row r="1490" customFormat="false" ht="15" hidden="false" customHeight="false" outlineLevel="0" collapsed="false">
      <c r="A1490" s="22" t="n">
        <v>45748</v>
      </c>
      <c r="B1490" s="23" t="s">
        <v>112</v>
      </c>
      <c r="C1490" s="23" t="s">
        <v>98</v>
      </c>
      <c r="D1490" s="24" t="n">
        <v>234.3</v>
      </c>
      <c r="E1490" s="25" t="n">
        <f aca="false">MAX(D1490,0)/1000</f>
        <v>0.2343</v>
      </c>
      <c r="F1490" s="25" t="n">
        <f aca="false">MAX(-D1490,0)/1000</f>
        <v>0</v>
      </c>
      <c r="G1490" s="23" t="str">
        <f aca="false">IF(E1490&gt;0,"ja","nein")</f>
        <v>ja</v>
      </c>
      <c r="H1490" s="26" t="n">
        <v>129.46</v>
      </c>
      <c r="I1490" s="26" t="n">
        <f aca="false">(H1490/10+IF(N1490=2025,Einstellungen!$B$23,Einstellungen!$C$23))*(1+Einstellungen!$B$10)</f>
        <v>35.35133</v>
      </c>
      <c r="J1490" s="25" t="n">
        <f aca="false">E1490*I1490/100</f>
        <v>0.08282816619</v>
      </c>
      <c r="K1490" s="25" t="n">
        <f aca="false">E1490*Einstellungen!$B$5/100</f>
        <v>0.067947</v>
      </c>
      <c r="L1490" s="23" t="str">
        <f aca="false">IF(I1490&lt;Einstellungen!$B$5,"ja","nein")</f>
        <v>nein</v>
      </c>
      <c r="M1490" s="23" t="s">
        <v>126</v>
      </c>
      <c r="N1490" s="23" t="n">
        <v>2025</v>
      </c>
      <c r="O1490" s="23" t="n">
        <v>6</v>
      </c>
    </row>
    <row r="1491" customFormat="false" ht="15" hidden="false" customHeight="false" outlineLevel="0" collapsed="false">
      <c r="A1491" s="22" t="n">
        <v>45748</v>
      </c>
      <c r="B1491" s="23" t="s">
        <v>113</v>
      </c>
      <c r="C1491" s="23" t="s">
        <v>98</v>
      </c>
      <c r="D1491" s="24" t="n">
        <v>141.9</v>
      </c>
      <c r="E1491" s="25" t="n">
        <f aca="false">MAX(D1491,0)/1000</f>
        <v>0.1419</v>
      </c>
      <c r="F1491" s="25" t="n">
        <f aca="false">MAX(-D1491,0)/1000</f>
        <v>0</v>
      </c>
      <c r="G1491" s="23" t="str">
        <f aca="false">IF(E1491&gt;0,"ja","nein")</f>
        <v>ja</v>
      </c>
      <c r="H1491" s="26" t="n">
        <v>179.96</v>
      </c>
      <c r="I1491" s="26" t="n">
        <f aca="false">(H1491/10+IF(N1491=2025,Einstellungen!$B$23,Einstellungen!$C$23))*(1+Einstellungen!$B$10)</f>
        <v>41.36083</v>
      </c>
      <c r="J1491" s="25" t="n">
        <f aca="false">E1491*I1491/100</f>
        <v>0.05869101777</v>
      </c>
      <c r="K1491" s="25" t="n">
        <f aca="false">E1491*Einstellungen!$B$5/100</f>
        <v>0.041151</v>
      </c>
      <c r="L1491" s="23" t="str">
        <f aca="false">IF(I1491&lt;Einstellungen!$B$5,"ja","nein")</f>
        <v>nein</v>
      </c>
      <c r="M1491" s="23" t="s">
        <v>126</v>
      </c>
      <c r="N1491" s="23" t="n">
        <v>2025</v>
      </c>
      <c r="O1491" s="23" t="n">
        <v>7</v>
      </c>
    </row>
    <row r="1492" customFormat="false" ht="15" hidden="false" customHeight="false" outlineLevel="0" collapsed="false">
      <c r="A1492" s="22" t="n">
        <v>45748</v>
      </c>
      <c r="B1492" s="23" t="s">
        <v>114</v>
      </c>
      <c r="C1492" s="23" t="s">
        <v>98</v>
      </c>
      <c r="D1492" s="24" t="n">
        <v>-814</v>
      </c>
      <c r="E1492" s="25" t="n">
        <f aca="false">MAX(D1492,0)/1000</f>
        <v>0</v>
      </c>
      <c r="F1492" s="25" t="n">
        <f aca="false">MAX(-D1492,0)/1000</f>
        <v>0.814</v>
      </c>
      <c r="G1492" s="23" t="str">
        <f aca="false">IF(E1492&gt;0,"ja","nein")</f>
        <v>nein</v>
      </c>
      <c r="H1492" s="26" t="n">
        <v>159.37</v>
      </c>
      <c r="I1492" s="26" t="n">
        <f aca="false">(H1492/10+IF(N1492=2025,Einstellungen!$B$23,Einstellungen!$C$23))*(1+Einstellungen!$B$10)</f>
        <v>38.91062</v>
      </c>
      <c r="J1492" s="25" t="n">
        <f aca="false">E1492*I1492/100</f>
        <v>0</v>
      </c>
      <c r="K1492" s="25" t="n">
        <f aca="false">E1492*Einstellungen!$B$5/100</f>
        <v>0</v>
      </c>
      <c r="L1492" s="23" t="str">
        <f aca="false">IF(I1492&lt;Einstellungen!$B$5,"ja","nein")</f>
        <v>nein</v>
      </c>
      <c r="M1492" s="23" t="s">
        <v>126</v>
      </c>
      <c r="N1492" s="23" t="n">
        <v>2025</v>
      </c>
      <c r="O1492" s="23" t="n">
        <v>8</v>
      </c>
    </row>
    <row r="1493" customFormat="false" ht="15" hidden="false" customHeight="false" outlineLevel="0" collapsed="false">
      <c r="A1493" s="22" t="n">
        <v>45748</v>
      </c>
      <c r="B1493" s="23" t="s">
        <v>115</v>
      </c>
      <c r="C1493" s="23" t="s">
        <v>98</v>
      </c>
      <c r="D1493" s="24" t="n">
        <v>-1245.3</v>
      </c>
      <c r="E1493" s="25" t="n">
        <f aca="false">MAX(D1493,0)/1000</f>
        <v>0</v>
      </c>
      <c r="F1493" s="25" t="n">
        <f aca="false">MAX(-D1493,0)/1000</f>
        <v>1.2453</v>
      </c>
      <c r="G1493" s="23" t="str">
        <f aca="false">IF(E1493&gt;0,"ja","nein")</f>
        <v>nein</v>
      </c>
      <c r="H1493" s="26" t="n">
        <v>108.47</v>
      </c>
      <c r="I1493" s="26" t="n">
        <f aca="false">(H1493/10+IF(N1493=2025,Einstellungen!$B$23,Einstellungen!$C$23))*(1+Einstellungen!$B$10)</f>
        <v>32.85352</v>
      </c>
      <c r="J1493" s="25" t="n">
        <f aca="false">E1493*I1493/100</f>
        <v>0</v>
      </c>
      <c r="K1493" s="25" t="n">
        <f aca="false">E1493*Einstellungen!$B$5/100</f>
        <v>0</v>
      </c>
      <c r="L1493" s="23" t="str">
        <f aca="false">IF(I1493&lt;Einstellungen!$B$5,"ja","nein")</f>
        <v>nein</v>
      </c>
      <c r="M1493" s="23" t="s">
        <v>126</v>
      </c>
      <c r="N1493" s="23" t="n">
        <v>2025</v>
      </c>
      <c r="O1493" s="23" t="n">
        <v>9</v>
      </c>
    </row>
    <row r="1494" customFormat="false" ht="15" hidden="false" customHeight="false" outlineLevel="0" collapsed="false">
      <c r="A1494" s="22" t="n">
        <v>45748</v>
      </c>
      <c r="B1494" s="23" t="s">
        <v>116</v>
      </c>
      <c r="C1494" s="23" t="s">
        <v>98</v>
      </c>
      <c r="D1494" s="24" t="n">
        <v>-1192</v>
      </c>
      <c r="E1494" s="25" t="n">
        <f aca="false">MAX(D1494,0)/1000</f>
        <v>0</v>
      </c>
      <c r="F1494" s="25" t="n">
        <f aca="false">MAX(-D1494,0)/1000</f>
        <v>1.192</v>
      </c>
      <c r="G1494" s="23" t="str">
        <f aca="false">IF(E1494&gt;0,"ja","nein")</f>
        <v>nein</v>
      </c>
      <c r="H1494" s="26" t="n">
        <v>86.17</v>
      </c>
      <c r="I1494" s="26" t="n">
        <f aca="false">(H1494/10+IF(N1494=2025,Einstellungen!$B$23,Einstellungen!$C$23))*(1+Einstellungen!$B$10)</f>
        <v>30.19982</v>
      </c>
      <c r="J1494" s="25" t="n">
        <f aca="false">E1494*I1494/100</f>
        <v>0</v>
      </c>
      <c r="K1494" s="25" t="n">
        <f aca="false">E1494*Einstellungen!$B$5/100</f>
        <v>0</v>
      </c>
      <c r="L1494" s="23" t="str">
        <f aca="false">IF(I1494&lt;Einstellungen!$B$5,"ja","nein")</f>
        <v>nein</v>
      </c>
      <c r="M1494" s="23" t="s">
        <v>126</v>
      </c>
      <c r="N1494" s="23" t="n">
        <v>2025</v>
      </c>
      <c r="O1494" s="23" t="n">
        <v>10</v>
      </c>
    </row>
    <row r="1495" customFormat="false" ht="15" hidden="false" customHeight="false" outlineLevel="0" collapsed="false">
      <c r="A1495" s="22" t="n">
        <v>45748</v>
      </c>
      <c r="B1495" s="23" t="s">
        <v>117</v>
      </c>
      <c r="C1495" s="23" t="s">
        <v>98</v>
      </c>
      <c r="D1495" s="24" t="n">
        <v>-3369.7</v>
      </c>
      <c r="E1495" s="25" t="n">
        <f aca="false">MAX(D1495,0)/1000</f>
        <v>0</v>
      </c>
      <c r="F1495" s="25" t="n">
        <f aca="false">MAX(-D1495,0)/1000</f>
        <v>3.3697</v>
      </c>
      <c r="G1495" s="23" t="str">
        <f aca="false">IF(E1495&gt;0,"ja","nein")</f>
        <v>nein</v>
      </c>
      <c r="H1495" s="26" t="n">
        <v>70.26</v>
      </c>
      <c r="I1495" s="26" t="n">
        <f aca="false">(H1495/10+IF(N1495=2025,Einstellungen!$B$23,Einstellungen!$C$23))*(1+Einstellungen!$B$10)</f>
        <v>28.30653</v>
      </c>
      <c r="J1495" s="25" t="n">
        <f aca="false">E1495*I1495/100</f>
        <v>0</v>
      </c>
      <c r="K1495" s="25" t="n">
        <f aca="false">E1495*Einstellungen!$B$5/100</f>
        <v>0</v>
      </c>
      <c r="L1495" s="23" t="str">
        <f aca="false">IF(I1495&lt;Einstellungen!$B$5,"ja","nein")</f>
        <v>ja</v>
      </c>
      <c r="M1495" s="23" t="s">
        <v>126</v>
      </c>
      <c r="N1495" s="23" t="n">
        <v>2025</v>
      </c>
      <c r="O1495" s="23" t="n">
        <v>11</v>
      </c>
    </row>
    <row r="1496" customFormat="false" ht="15" hidden="false" customHeight="false" outlineLevel="0" collapsed="false">
      <c r="A1496" s="22" t="n">
        <v>45748</v>
      </c>
      <c r="B1496" s="23" t="s">
        <v>118</v>
      </c>
      <c r="C1496" s="23" t="s">
        <v>98</v>
      </c>
      <c r="D1496" s="24" t="n">
        <v>-3598.3</v>
      </c>
      <c r="E1496" s="25" t="n">
        <f aca="false">MAX(D1496,0)/1000</f>
        <v>0</v>
      </c>
      <c r="F1496" s="25" t="n">
        <f aca="false">MAX(-D1496,0)/1000</f>
        <v>3.5983</v>
      </c>
      <c r="G1496" s="23" t="str">
        <f aca="false">IF(E1496&gt;0,"ja","nein")</f>
        <v>nein</v>
      </c>
      <c r="H1496" s="26" t="n">
        <v>53.15</v>
      </c>
      <c r="I1496" s="26" t="n">
        <f aca="false">(H1496/10+IF(N1496=2025,Einstellungen!$B$23,Einstellungen!$C$23))*(1+Einstellungen!$B$10)</f>
        <v>26.27044</v>
      </c>
      <c r="J1496" s="25" t="n">
        <f aca="false">E1496*I1496/100</f>
        <v>0</v>
      </c>
      <c r="K1496" s="25" t="n">
        <f aca="false">E1496*Einstellungen!$B$5/100</f>
        <v>0</v>
      </c>
      <c r="L1496" s="23" t="str">
        <f aca="false">IF(I1496&lt;Einstellungen!$B$5,"ja","nein")</f>
        <v>ja</v>
      </c>
      <c r="M1496" s="23" t="s">
        <v>126</v>
      </c>
      <c r="N1496" s="23" t="n">
        <v>2025</v>
      </c>
      <c r="O1496" s="23" t="n">
        <v>12</v>
      </c>
    </row>
    <row r="1497" customFormat="false" ht="15" hidden="false" customHeight="false" outlineLevel="0" collapsed="false">
      <c r="A1497" s="22" t="n">
        <v>45748</v>
      </c>
      <c r="B1497" s="23" t="s">
        <v>119</v>
      </c>
      <c r="C1497" s="23" t="s">
        <v>98</v>
      </c>
      <c r="D1497" s="24" t="n">
        <v>-2285</v>
      </c>
      <c r="E1497" s="25" t="n">
        <f aca="false">MAX(D1497,0)/1000</f>
        <v>0</v>
      </c>
      <c r="F1497" s="25" t="n">
        <f aca="false">MAX(-D1497,0)/1000</f>
        <v>2.285</v>
      </c>
      <c r="G1497" s="23" t="str">
        <f aca="false">IF(E1497&gt;0,"ja","nein")</f>
        <v>nein</v>
      </c>
      <c r="H1497" s="26" t="n">
        <v>11.57</v>
      </c>
      <c r="I1497" s="26" t="n">
        <f aca="false">(H1497/10+IF(N1497=2025,Einstellungen!$B$23,Einstellungen!$C$23))*(1+Einstellungen!$B$10)</f>
        <v>21.32242</v>
      </c>
      <c r="J1497" s="25" t="n">
        <f aca="false">E1497*I1497/100</f>
        <v>0</v>
      </c>
      <c r="K1497" s="25" t="n">
        <f aca="false">E1497*Einstellungen!$B$5/100</f>
        <v>0</v>
      </c>
      <c r="L1497" s="23" t="str">
        <f aca="false">IF(I1497&lt;Einstellungen!$B$5,"ja","nein")</f>
        <v>ja</v>
      </c>
      <c r="M1497" s="23" t="s">
        <v>126</v>
      </c>
      <c r="N1497" s="23" t="n">
        <v>2025</v>
      </c>
      <c r="O1497" s="23" t="n">
        <v>13</v>
      </c>
    </row>
    <row r="1498" customFormat="false" ht="15" hidden="false" customHeight="false" outlineLevel="0" collapsed="false">
      <c r="A1498" s="22" t="n">
        <v>45748</v>
      </c>
      <c r="B1498" s="23" t="s">
        <v>120</v>
      </c>
      <c r="C1498" s="23" t="s">
        <v>98</v>
      </c>
      <c r="D1498" s="24" t="n">
        <v>-1278.5</v>
      </c>
      <c r="E1498" s="25" t="n">
        <f aca="false">MAX(D1498,0)/1000</f>
        <v>0</v>
      </c>
      <c r="F1498" s="25" t="n">
        <f aca="false">MAX(-D1498,0)/1000</f>
        <v>1.2785</v>
      </c>
      <c r="G1498" s="23" t="str">
        <f aca="false">IF(E1498&gt;0,"ja","nein")</f>
        <v>nein</v>
      </c>
      <c r="H1498" s="26" t="n">
        <v>10.89</v>
      </c>
      <c r="I1498" s="26" t="n">
        <f aca="false">(H1498/10+IF(N1498=2025,Einstellungen!$B$23,Einstellungen!$C$23))*(1+Einstellungen!$B$10)</f>
        <v>21.2415</v>
      </c>
      <c r="J1498" s="25" t="n">
        <f aca="false">E1498*I1498/100</f>
        <v>0</v>
      </c>
      <c r="K1498" s="25" t="n">
        <f aca="false">E1498*Einstellungen!$B$5/100</f>
        <v>0</v>
      </c>
      <c r="L1498" s="23" t="str">
        <f aca="false">IF(I1498&lt;Einstellungen!$B$5,"ja","nein")</f>
        <v>ja</v>
      </c>
      <c r="M1498" s="23" t="s">
        <v>126</v>
      </c>
      <c r="N1498" s="23" t="n">
        <v>2025</v>
      </c>
      <c r="O1498" s="23" t="n">
        <v>14</v>
      </c>
    </row>
    <row r="1499" customFormat="false" ht="15" hidden="false" customHeight="false" outlineLevel="0" collapsed="false">
      <c r="A1499" s="22" t="n">
        <v>45748</v>
      </c>
      <c r="B1499" s="23" t="s">
        <v>104</v>
      </c>
      <c r="C1499" s="23" t="s">
        <v>98</v>
      </c>
      <c r="D1499" s="24" t="n">
        <v>-1877.3</v>
      </c>
      <c r="E1499" s="25" t="n">
        <f aca="false">MAX(D1499,0)/1000</f>
        <v>0</v>
      </c>
      <c r="F1499" s="25" t="n">
        <f aca="false">MAX(-D1499,0)/1000</f>
        <v>1.8773</v>
      </c>
      <c r="G1499" s="23" t="str">
        <f aca="false">IF(E1499&gt;0,"ja","nein")</f>
        <v>nein</v>
      </c>
      <c r="H1499" s="26" t="n">
        <v>26.7</v>
      </c>
      <c r="I1499" s="26" t="n">
        <f aca="false">(H1499/10+IF(N1499=2025,Einstellungen!$B$23,Einstellungen!$C$23))*(1+Einstellungen!$B$10)</f>
        <v>23.12289</v>
      </c>
      <c r="J1499" s="25" t="n">
        <f aca="false">E1499*I1499/100</f>
        <v>0</v>
      </c>
      <c r="K1499" s="25" t="n">
        <f aca="false">E1499*Einstellungen!$B$5/100</f>
        <v>0</v>
      </c>
      <c r="L1499" s="23" t="str">
        <f aca="false">IF(I1499&lt;Einstellungen!$B$5,"ja","nein")</f>
        <v>ja</v>
      </c>
      <c r="M1499" s="23" t="s">
        <v>126</v>
      </c>
      <c r="N1499" s="23" t="n">
        <v>2025</v>
      </c>
      <c r="O1499" s="23" t="n">
        <v>15</v>
      </c>
    </row>
    <row r="1500" customFormat="false" ht="15" hidden="false" customHeight="false" outlineLevel="0" collapsed="false">
      <c r="A1500" s="22" t="n">
        <v>45748</v>
      </c>
      <c r="B1500" s="23" t="s">
        <v>105</v>
      </c>
      <c r="C1500" s="23" t="s">
        <v>98</v>
      </c>
      <c r="D1500" s="24" t="n">
        <v>-1073.7</v>
      </c>
      <c r="E1500" s="25" t="n">
        <f aca="false">MAX(D1500,0)/1000</f>
        <v>0</v>
      </c>
      <c r="F1500" s="25" t="n">
        <f aca="false">MAX(-D1500,0)/1000</f>
        <v>1.0737</v>
      </c>
      <c r="G1500" s="23" t="str">
        <f aca="false">IF(E1500&gt;0,"ja","nein")</f>
        <v>nein</v>
      </c>
      <c r="H1500" s="26" t="n">
        <v>65.23</v>
      </c>
      <c r="I1500" s="26" t="n">
        <f aca="false">(H1500/10+IF(N1500=2025,Einstellungen!$B$23,Einstellungen!$C$23))*(1+Einstellungen!$B$10)</f>
        <v>27.70796</v>
      </c>
      <c r="J1500" s="25" t="n">
        <f aca="false">E1500*I1500/100</f>
        <v>0</v>
      </c>
      <c r="K1500" s="25" t="n">
        <f aca="false">E1500*Einstellungen!$B$5/100</f>
        <v>0</v>
      </c>
      <c r="L1500" s="23" t="str">
        <f aca="false">IF(I1500&lt;Einstellungen!$B$5,"ja","nein")</f>
        <v>ja</v>
      </c>
      <c r="M1500" s="23" t="s">
        <v>126</v>
      </c>
      <c r="N1500" s="23" t="n">
        <v>2025</v>
      </c>
      <c r="O1500" s="23" t="n">
        <v>16</v>
      </c>
    </row>
    <row r="1501" customFormat="false" ht="15" hidden="false" customHeight="false" outlineLevel="0" collapsed="false">
      <c r="A1501" s="22" t="n">
        <v>45748</v>
      </c>
      <c r="B1501" s="23" t="s">
        <v>97</v>
      </c>
      <c r="C1501" s="23" t="s">
        <v>98</v>
      </c>
      <c r="D1501" s="24" t="n">
        <v>-395.2</v>
      </c>
      <c r="E1501" s="25" t="n">
        <f aca="false">MAX(D1501,0)/1000</f>
        <v>0</v>
      </c>
      <c r="F1501" s="25" t="n">
        <f aca="false">MAX(-D1501,0)/1000</f>
        <v>0.3952</v>
      </c>
      <c r="G1501" s="23" t="str">
        <f aca="false">IF(E1501&gt;0,"ja","nein")</f>
        <v>nein</v>
      </c>
      <c r="H1501" s="26" t="n">
        <v>82.8</v>
      </c>
      <c r="I1501" s="26" t="n">
        <f aca="false">(H1501/10+IF(N1501=2025,Einstellungen!$B$23,Einstellungen!$C$23))*(1+Einstellungen!$B$10)</f>
        <v>29.79879</v>
      </c>
      <c r="J1501" s="25" t="n">
        <f aca="false">E1501*I1501/100</f>
        <v>0</v>
      </c>
      <c r="K1501" s="25" t="n">
        <f aca="false">E1501*Einstellungen!$B$5/100</f>
        <v>0</v>
      </c>
      <c r="L1501" s="23" t="str">
        <f aca="false">IF(I1501&lt;Einstellungen!$B$5,"ja","nein")</f>
        <v>nein</v>
      </c>
      <c r="M1501" s="23" t="s">
        <v>126</v>
      </c>
      <c r="N1501" s="23" t="n">
        <v>2025</v>
      </c>
      <c r="O1501" s="23" t="n">
        <v>17</v>
      </c>
    </row>
    <row r="1502" customFormat="false" ht="15" hidden="false" customHeight="false" outlineLevel="0" collapsed="false">
      <c r="A1502" s="22" t="n">
        <v>45748</v>
      </c>
      <c r="B1502" s="23" t="s">
        <v>99</v>
      </c>
      <c r="C1502" s="23" t="s">
        <v>98</v>
      </c>
      <c r="D1502" s="24" t="n">
        <v>180.8</v>
      </c>
      <c r="E1502" s="25" t="n">
        <f aca="false">MAX(D1502,0)/1000</f>
        <v>0.1808</v>
      </c>
      <c r="F1502" s="25" t="n">
        <f aca="false">MAX(-D1502,0)/1000</f>
        <v>0</v>
      </c>
      <c r="G1502" s="23" t="str">
        <f aca="false">IF(E1502&gt;0,"ja","nein")</f>
        <v>ja</v>
      </c>
      <c r="H1502" s="26" t="n">
        <v>122.39</v>
      </c>
      <c r="I1502" s="26" t="n">
        <f aca="false">(H1502/10+IF(N1502=2025,Einstellungen!$B$23,Einstellungen!$C$23))*(1+Einstellungen!$B$10)</f>
        <v>34.51</v>
      </c>
      <c r="J1502" s="25" t="n">
        <f aca="false">E1502*I1502/100</f>
        <v>0.06239408</v>
      </c>
      <c r="K1502" s="25" t="n">
        <f aca="false">E1502*Einstellungen!$B$5/100</f>
        <v>0.052432</v>
      </c>
      <c r="L1502" s="23" t="str">
        <f aca="false">IF(I1502&lt;Einstellungen!$B$5,"ja","nein")</f>
        <v>nein</v>
      </c>
      <c r="M1502" s="23" t="s">
        <v>126</v>
      </c>
      <c r="N1502" s="23" t="n">
        <v>2025</v>
      </c>
      <c r="O1502" s="23" t="n">
        <v>18</v>
      </c>
    </row>
    <row r="1503" customFormat="false" ht="15" hidden="false" customHeight="false" outlineLevel="0" collapsed="false">
      <c r="A1503" s="22" t="n">
        <v>45748</v>
      </c>
      <c r="B1503" s="23" t="s">
        <v>100</v>
      </c>
      <c r="C1503" s="23" t="s">
        <v>98</v>
      </c>
      <c r="D1503" s="24" t="n">
        <v>389.6</v>
      </c>
      <c r="E1503" s="25" t="n">
        <f aca="false">MAX(D1503,0)/1000</f>
        <v>0.3896</v>
      </c>
      <c r="F1503" s="25" t="n">
        <f aca="false">MAX(-D1503,0)/1000</f>
        <v>0</v>
      </c>
      <c r="G1503" s="23" t="str">
        <f aca="false">IF(E1503&gt;0,"ja","nein")</f>
        <v>ja</v>
      </c>
      <c r="H1503" s="26" t="n">
        <v>155.72</v>
      </c>
      <c r="I1503" s="26" t="n">
        <f aca="false">(H1503/10+IF(N1503=2025,Einstellungen!$B$23,Einstellungen!$C$23))*(1+Einstellungen!$B$10)</f>
        <v>38.47627</v>
      </c>
      <c r="J1503" s="25" t="n">
        <f aca="false">E1503*I1503/100</f>
        <v>0.14990354792</v>
      </c>
      <c r="K1503" s="25" t="n">
        <f aca="false">E1503*Einstellungen!$B$5/100</f>
        <v>0.112984</v>
      </c>
      <c r="L1503" s="23" t="str">
        <f aca="false">IF(I1503&lt;Einstellungen!$B$5,"ja","nein")</f>
        <v>nein</v>
      </c>
      <c r="M1503" s="23" t="s">
        <v>126</v>
      </c>
      <c r="N1503" s="23" t="n">
        <v>2025</v>
      </c>
      <c r="O1503" s="23" t="n">
        <v>19</v>
      </c>
    </row>
    <row r="1504" customFormat="false" ht="15" hidden="false" customHeight="false" outlineLevel="0" collapsed="false">
      <c r="A1504" s="22" t="n">
        <v>45748</v>
      </c>
      <c r="B1504" s="23" t="s">
        <v>92</v>
      </c>
      <c r="C1504" s="23" t="s">
        <v>98</v>
      </c>
      <c r="D1504" s="24" t="n">
        <v>528</v>
      </c>
      <c r="E1504" s="25" t="n">
        <f aca="false">MAX(D1504,0)/1000</f>
        <v>0.528</v>
      </c>
      <c r="F1504" s="25" t="n">
        <f aca="false">MAX(-D1504,0)/1000</f>
        <v>0</v>
      </c>
      <c r="G1504" s="23" t="str">
        <f aca="false">IF(E1504&gt;0,"ja","nein")</f>
        <v>ja</v>
      </c>
      <c r="H1504" s="26" t="n">
        <v>138</v>
      </c>
      <c r="I1504" s="26" t="n">
        <f aca="false">(H1504/10+IF(N1504=2025,Einstellungen!$B$23,Einstellungen!$C$23))*(1+Einstellungen!$B$10)</f>
        <v>36.36759</v>
      </c>
      <c r="J1504" s="25" t="n">
        <f aca="false">E1504*I1504/100</f>
        <v>0.1920208752</v>
      </c>
      <c r="K1504" s="25" t="n">
        <f aca="false">E1504*Einstellungen!$B$5/100</f>
        <v>0.15312</v>
      </c>
      <c r="L1504" s="23" t="str">
        <f aca="false">IF(I1504&lt;Einstellungen!$B$5,"ja","nein")</f>
        <v>nein</v>
      </c>
      <c r="M1504" s="23" t="s">
        <v>126</v>
      </c>
      <c r="N1504" s="23" t="n">
        <v>2025</v>
      </c>
      <c r="O1504" s="23" t="n">
        <v>20</v>
      </c>
    </row>
    <row r="1505" customFormat="false" ht="15" hidden="false" customHeight="false" outlineLevel="0" collapsed="false">
      <c r="A1505" s="22" t="n">
        <v>45748</v>
      </c>
      <c r="B1505" s="23" t="s">
        <v>95</v>
      </c>
      <c r="C1505" s="23" t="s">
        <v>98</v>
      </c>
      <c r="D1505" s="24" t="n">
        <v>511.7</v>
      </c>
      <c r="E1505" s="25" t="n">
        <f aca="false">MAX(D1505,0)/1000</f>
        <v>0.5117</v>
      </c>
      <c r="F1505" s="25" t="n">
        <f aca="false">MAX(-D1505,0)/1000</f>
        <v>0</v>
      </c>
      <c r="G1505" s="23" t="str">
        <f aca="false">IF(E1505&gt;0,"ja","nein")</f>
        <v>ja</v>
      </c>
      <c r="H1505" s="26" t="n">
        <v>110.9</v>
      </c>
      <c r="I1505" s="26" t="n">
        <f aca="false">(H1505/10+IF(N1505=2025,Einstellungen!$B$23,Einstellungen!$C$23))*(1+Einstellungen!$B$10)</f>
        <v>33.14269</v>
      </c>
      <c r="J1505" s="25" t="n">
        <f aca="false">E1505*I1505/100</f>
        <v>0.16959114473</v>
      </c>
      <c r="K1505" s="25" t="n">
        <f aca="false">E1505*Einstellungen!$B$5/100</f>
        <v>0.148393</v>
      </c>
      <c r="L1505" s="23" t="str">
        <f aca="false">IF(I1505&lt;Einstellungen!$B$5,"ja","nein")</f>
        <v>nein</v>
      </c>
      <c r="M1505" s="23" t="s">
        <v>126</v>
      </c>
      <c r="N1505" s="23" t="n">
        <v>2025</v>
      </c>
      <c r="O1505" s="23" t="n">
        <v>21</v>
      </c>
    </row>
    <row r="1506" customFormat="false" ht="15" hidden="false" customHeight="false" outlineLevel="0" collapsed="false">
      <c r="A1506" s="22" t="n">
        <v>45748</v>
      </c>
      <c r="B1506" s="23" t="s">
        <v>96</v>
      </c>
      <c r="C1506" s="23" t="s">
        <v>98</v>
      </c>
      <c r="D1506" s="24" t="n">
        <v>314.8</v>
      </c>
      <c r="E1506" s="25" t="n">
        <f aca="false">MAX(D1506,0)/1000</f>
        <v>0.3148</v>
      </c>
      <c r="F1506" s="25" t="n">
        <f aca="false">MAX(-D1506,0)/1000</f>
        <v>0</v>
      </c>
      <c r="G1506" s="23" t="str">
        <f aca="false">IF(E1506&gt;0,"ja","nein")</f>
        <v>ja</v>
      </c>
      <c r="H1506" s="26" t="n">
        <v>95.64</v>
      </c>
      <c r="I1506" s="26" t="n">
        <f aca="false">(H1506/10+IF(N1506=2025,Einstellungen!$B$23,Einstellungen!$C$23))*(1+Einstellungen!$B$10)</f>
        <v>31.32675</v>
      </c>
      <c r="J1506" s="25" t="n">
        <f aca="false">E1506*I1506/100</f>
        <v>0.098616609</v>
      </c>
      <c r="K1506" s="25" t="n">
        <f aca="false">E1506*Einstellungen!$B$5/100</f>
        <v>0.091292</v>
      </c>
      <c r="L1506" s="23" t="str">
        <f aca="false">IF(I1506&lt;Einstellungen!$B$5,"ja","nein")</f>
        <v>nein</v>
      </c>
      <c r="M1506" s="23" t="s">
        <v>126</v>
      </c>
      <c r="N1506" s="23" t="n">
        <v>2025</v>
      </c>
      <c r="O1506" s="23" t="n">
        <v>22</v>
      </c>
    </row>
    <row r="1507" customFormat="false" ht="15" hidden="false" customHeight="false" outlineLevel="0" collapsed="false">
      <c r="A1507" s="22" t="n">
        <v>45748</v>
      </c>
      <c r="B1507" s="23" t="s">
        <v>101</v>
      </c>
      <c r="C1507" s="23" t="s">
        <v>98</v>
      </c>
      <c r="D1507" s="24" t="n">
        <v>244.3</v>
      </c>
      <c r="E1507" s="25" t="n">
        <f aca="false">MAX(D1507,0)/1000</f>
        <v>0.2443</v>
      </c>
      <c r="F1507" s="25" t="n">
        <f aca="false">MAX(-D1507,0)/1000</f>
        <v>0</v>
      </c>
      <c r="G1507" s="23" t="str">
        <f aca="false">IF(E1507&gt;0,"ja","nein")</f>
        <v>ja</v>
      </c>
      <c r="H1507" s="26" t="n">
        <v>79.45</v>
      </c>
      <c r="I1507" s="26" t="n">
        <f aca="false">(H1507/10+IF(N1507=2025,Einstellungen!$B$23,Einstellungen!$C$23))*(1+Einstellungen!$B$10)</f>
        <v>29.40014</v>
      </c>
      <c r="J1507" s="25" t="n">
        <f aca="false">E1507*I1507/100</f>
        <v>0.07182454202</v>
      </c>
      <c r="K1507" s="25" t="n">
        <f aca="false">E1507*Einstellungen!$B$5/100</f>
        <v>0.070847</v>
      </c>
      <c r="L1507" s="23" t="str">
        <f aca="false">IF(I1507&lt;Einstellungen!$B$5,"ja","nein")</f>
        <v>nein</v>
      </c>
      <c r="M1507" s="23" t="s">
        <v>126</v>
      </c>
      <c r="N1507" s="23" t="n">
        <v>2025</v>
      </c>
      <c r="O1507" s="23" t="n">
        <v>23</v>
      </c>
    </row>
    <row r="1508" customFormat="false" ht="15" hidden="false" customHeight="false" outlineLevel="0" collapsed="false">
      <c r="A1508" s="22" t="n">
        <v>45749</v>
      </c>
      <c r="B1508" s="23" t="s">
        <v>102</v>
      </c>
      <c r="C1508" s="23" t="s">
        <v>103</v>
      </c>
      <c r="D1508" s="24" t="n">
        <v>209.2</v>
      </c>
      <c r="E1508" s="25" t="n">
        <f aca="false">MAX(D1508,0)/1000</f>
        <v>0.2092</v>
      </c>
      <c r="F1508" s="25" t="n">
        <f aca="false">MAX(-D1508,0)/1000</f>
        <v>0</v>
      </c>
      <c r="G1508" s="23" t="str">
        <f aca="false">IF(E1508&gt;0,"ja","nein")</f>
        <v>ja</v>
      </c>
      <c r="H1508" s="26" t="n">
        <v>68.06</v>
      </c>
      <c r="I1508" s="26" t="n">
        <f aca="false">(H1508/10+IF(N1508=2025,Einstellungen!$B$23,Einstellungen!$C$23))*(1+Einstellungen!$B$10)</f>
        <v>28.04473</v>
      </c>
      <c r="J1508" s="25" t="n">
        <f aca="false">E1508*I1508/100</f>
        <v>0.05866957516</v>
      </c>
      <c r="K1508" s="25" t="n">
        <f aca="false">E1508*Einstellungen!$B$5/100</f>
        <v>0.060668</v>
      </c>
      <c r="L1508" s="23" t="str">
        <f aca="false">IF(I1508&lt;Einstellungen!$B$5,"ja","nein")</f>
        <v>ja</v>
      </c>
      <c r="M1508" s="23" t="s">
        <v>126</v>
      </c>
      <c r="N1508" s="23" t="n">
        <v>2025</v>
      </c>
      <c r="O1508" s="23" t="n">
        <v>0</v>
      </c>
    </row>
    <row r="1509" customFormat="false" ht="15" hidden="false" customHeight="false" outlineLevel="0" collapsed="false">
      <c r="A1509" s="22" t="n">
        <v>45749</v>
      </c>
      <c r="B1509" s="23" t="s">
        <v>107</v>
      </c>
      <c r="C1509" s="23" t="s">
        <v>103</v>
      </c>
      <c r="D1509" s="24" t="n">
        <v>220.5</v>
      </c>
      <c r="E1509" s="25" t="n">
        <f aca="false">MAX(D1509,0)/1000</f>
        <v>0.2205</v>
      </c>
      <c r="F1509" s="25" t="n">
        <f aca="false">MAX(-D1509,0)/1000</f>
        <v>0</v>
      </c>
      <c r="G1509" s="23" t="str">
        <f aca="false">IF(E1509&gt;0,"ja","nein")</f>
        <v>ja</v>
      </c>
      <c r="H1509" s="26" t="n">
        <v>66.93</v>
      </c>
      <c r="I1509" s="26" t="n">
        <f aca="false">(H1509/10+IF(N1509=2025,Einstellungen!$B$23,Einstellungen!$C$23))*(1+Einstellungen!$B$10)</f>
        <v>27.91026</v>
      </c>
      <c r="J1509" s="25" t="n">
        <f aca="false">E1509*I1509/100</f>
        <v>0.0615421233</v>
      </c>
      <c r="K1509" s="25" t="n">
        <f aca="false">E1509*Einstellungen!$B$5/100</f>
        <v>0.063945</v>
      </c>
      <c r="L1509" s="23" t="str">
        <f aca="false">IF(I1509&lt;Einstellungen!$B$5,"ja","nein")</f>
        <v>ja</v>
      </c>
      <c r="M1509" s="23" t="s">
        <v>126</v>
      </c>
      <c r="N1509" s="23" t="n">
        <v>2025</v>
      </c>
      <c r="O1509" s="23" t="n">
        <v>1</v>
      </c>
    </row>
    <row r="1510" customFormat="false" ht="15" hidden="false" customHeight="false" outlineLevel="0" collapsed="false">
      <c r="A1510" s="22" t="n">
        <v>45749</v>
      </c>
      <c r="B1510" s="23" t="s">
        <v>108</v>
      </c>
      <c r="C1510" s="23" t="s">
        <v>103</v>
      </c>
      <c r="D1510" s="24" t="n">
        <v>240.2</v>
      </c>
      <c r="E1510" s="25" t="n">
        <f aca="false">MAX(D1510,0)/1000</f>
        <v>0.2402</v>
      </c>
      <c r="F1510" s="25" t="n">
        <f aca="false">MAX(-D1510,0)/1000</f>
        <v>0</v>
      </c>
      <c r="G1510" s="23" t="str">
        <f aca="false">IF(E1510&gt;0,"ja","nein")</f>
        <v>ja</v>
      </c>
      <c r="H1510" s="26" t="n">
        <v>66.8</v>
      </c>
      <c r="I1510" s="26" t="n">
        <f aca="false">(H1510/10+IF(N1510=2025,Einstellungen!$B$23,Einstellungen!$C$23))*(1+Einstellungen!$B$10)</f>
        <v>27.89479</v>
      </c>
      <c r="J1510" s="25" t="n">
        <f aca="false">E1510*I1510/100</f>
        <v>0.06700328558</v>
      </c>
      <c r="K1510" s="25" t="n">
        <f aca="false">E1510*Einstellungen!$B$5/100</f>
        <v>0.069658</v>
      </c>
      <c r="L1510" s="23" t="str">
        <f aca="false">IF(I1510&lt;Einstellungen!$B$5,"ja","nein")</f>
        <v>ja</v>
      </c>
      <c r="M1510" s="23" t="s">
        <v>126</v>
      </c>
      <c r="N1510" s="23" t="n">
        <v>2025</v>
      </c>
      <c r="O1510" s="23" t="n">
        <v>2</v>
      </c>
    </row>
    <row r="1511" customFormat="false" ht="15" hidden="false" customHeight="false" outlineLevel="0" collapsed="false">
      <c r="A1511" s="22" t="n">
        <v>45749</v>
      </c>
      <c r="B1511" s="23" t="s">
        <v>109</v>
      </c>
      <c r="C1511" s="23" t="s">
        <v>103</v>
      </c>
      <c r="D1511" s="24" t="n">
        <v>228.8</v>
      </c>
      <c r="E1511" s="25" t="n">
        <f aca="false">MAX(D1511,0)/1000</f>
        <v>0.2288</v>
      </c>
      <c r="F1511" s="25" t="n">
        <f aca="false">MAX(-D1511,0)/1000</f>
        <v>0</v>
      </c>
      <c r="G1511" s="23" t="str">
        <f aca="false">IF(E1511&gt;0,"ja","nein")</f>
        <v>ja</v>
      </c>
      <c r="H1511" s="26" t="n">
        <v>67.97</v>
      </c>
      <c r="I1511" s="26" t="n">
        <f aca="false">(H1511/10+IF(N1511=2025,Einstellungen!$B$23,Einstellungen!$C$23))*(1+Einstellungen!$B$10)</f>
        <v>28.03402</v>
      </c>
      <c r="J1511" s="25" t="n">
        <f aca="false">E1511*I1511/100</f>
        <v>0.06414183776</v>
      </c>
      <c r="K1511" s="25" t="n">
        <f aca="false">E1511*Einstellungen!$B$5/100</f>
        <v>0.066352</v>
      </c>
      <c r="L1511" s="23" t="str">
        <f aca="false">IF(I1511&lt;Einstellungen!$B$5,"ja","nein")</f>
        <v>ja</v>
      </c>
      <c r="M1511" s="23" t="s">
        <v>126</v>
      </c>
      <c r="N1511" s="23" t="n">
        <v>2025</v>
      </c>
      <c r="O1511" s="23" t="n">
        <v>3</v>
      </c>
    </row>
    <row r="1512" customFormat="false" ht="15" hidden="false" customHeight="false" outlineLevel="0" collapsed="false">
      <c r="A1512" s="22" t="n">
        <v>45749</v>
      </c>
      <c r="B1512" s="23" t="s">
        <v>110</v>
      </c>
      <c r="C1512" s="23" t="s">
        <v>103</v>
      </c>
      <c r="D1512" s="24" t="n">
        <v>268.1</v>
      </c>
      <c r="E1512" s="25" t="n">
        <f aca="false">MAX(D1512,0)/1000</f>
        <v>0.2681</v>
      </c>
      <c r="F1512" s="25" t="n">
        <f aca="false">MAX(-D1512,0)/1000</f>
        <v>0</v>
      </c>
      <c r="G1512" s="23" t="str">
        <f aca="false">IF(E1512&gt;0,"ja","nein")</f>
        <v>ja</v>
      </c>
      <c r="H1512" s="26" t="n">
        <v>68.9</v>
      </c>
      <c r="I1512" s="26" t="n">
        <f aca="false">(H1512/10+IF(N1512=2025,Einstellungen!$B$23,Einstellungen!$C$23))*(1+Einstellungen!$B$10)</f>
        <v>28.14469</v>
      </c>
      <c r="J1512" s="25" t="n">
        <f aca="false">E1512*I1512/100</f>
        <v>0.07545591389</v>
      </c>
      <c r="K1512" s="25" t="n">
        <f aca="false">E1512*Einstellungen!$B$5/100</f>
        <v>0.077749</v>
      </c>
      <c r="L1512" s="23" t="str">
        <f aca="false">IF(I1512&lt;Einstellungen!$B$5,"ja","nein")</f>
        <v>ja</v>
      </c>
      <c r="M1512" s="23" t="s">
        <v>126</v>
      </c>
      <c r="N1512" s="23" t="n">
        <v>2025</v>
      </c>
      <c r="O1512" s="23" t="n">
        <v>4</v>
      </c>
    </row>
    <row r="1513" customFormat="false" ht="15" hidden="false" customHeight="false" outlineLevel="0" collapsed="false">
      <c r="A1513" s="22" t="n">
        <v>45749</v>
      </c>
      <c r="B1513" s="23" t="s">
        <v>111</v>
      </c>
      <c r="C1513" s="23" t="s">
        <v>103</v>
      </c>
      <c r="D1513" s="24" t="n">
        <v>223.7</v>
      </c>
      <c r="E1513" s="25" t="n">
        <f aca="false">MAX(D1513,0)/1000</f>
        <v>0.2237</v>
      </c>
      <c r="F1513" s="25" t="n">
        <f aca="false">MAX(-D1513,0)/1000</f>
        <v>0</v>
      </c>
      <c r="G1513" s="23" t="str">
        <f aca="false">IF(E1513&gt;0,"ja","nein")</f>
        <v>ja</v>
      </c>
      <c r="H1513" s="26" t="n">
        <v>82.18</v>
      </c>
      <c r="I1513" s="26" t="n">
        <f aca="false">(H1513/10+IF(N1513=2025,Einstellungen!$B$23,Einstellungen!$C$23))*(1+Einstellungen!$B$10)</f>
        <v>29.72501</v>
      </c>
      <c r="J1513" s="25" t="n">
        <f aca="false">E1513*I1513/100</f>
        <v>0.06649484737</v>
      </c>
      <c r="K1513" s="25" t="n">
        <f aca="false">E1513*Einstellungen!$B$5/100</f>
        <v>0.064873</v>
      </c>
      <c r="L1513" s="23" t="str">
        <f aca="false">IF(I1513&lt;Einstellungen!$B$5,"ja","nein")</f>
        <v>nein</v>
      </c>
      <c r="M1513" s="23" t="s">
        <v>126</v>
      </c>
      <c r="N1513" s="23" t="n">
        <v>2025</v>
      </c>
      <c r="O1513" s="23" t="n">
        <v>5</v>
      </c>
    </row>
    <row r="1514" customFormat="false" ht="15" hidden="false" customHeight="false" outlineLevel="0" collapsed="false">
      <c r="A1514" s="22" t="n">
        <v>45749</v>
      </c>
      <c r="B1514" s="23" t="s">
        <v>112</v>
      </c>
      <c r="C1514" s="23" t="s">
        <v>103</v>
      </c>
      <c r="D1514" s="24" t="n">
        <v>269</v>
      </c>
      <c r="E1514" s="25" t="n">
        <f aca="false">MAX(D1514,0)/1000</f>
        <v>0.269</v>
      </c>
      <c r="F1514" s="25" t="n">
        <f aca="false">MAX(-D1514,0)/1000</f>
        <v>0</v>
      </c>
      <c r="G1514" s="23" t="str">
        <f aca="false">IF(E1514&gt;0,"ja","nein")</f>
        <v>ja</v>
      </c>
      <c r="H1514" s="26" t="n">
        <v>113.84</v>
      </c>
      <c r="I1514" s="26" t="n">
        <f aca="false">(H1514/10+IF(N1514=2025,Einstellungen!$B$23,Einstellungen!$C$23))*(1+Einstellungen!$B$10)</f>
        <v>33.49255</v>
      </c>
      <c r="J1514" s="25" t="n">
        <f aca="false">E1514*I1514/100</f>
        <v>0.0900949595</v>
      </c>
      <c r="K1514" s="25" t="n">
        <f aca="false">E1514*Einstellungen!$B$5/100</f>
        <v>0.07801</v>
      </c>
      <c r="L1514" s="23" t="str">
        <f aca="false">IF(I1514&lt;Einstellungen!$B$5,"ja","nein")</f>
        <v>nein</v>
      </c>
      <c r="M1514" s="23" t="s">
        <v>126</v>
      </c>
      <c r="N1514" s="23" t="n">
        <v>2025</v>
      </c>
      <c r="O1514" s="23" t="n">
        <v>6</v>
      </c>
    </row>
    <row r="1515" customFormat="false" ht="15" hidden="false" customHeight="false" outlineLevel="0" collapsed="false">
      <c r="A1515" s="22" t="n">
        <v>45749</v>
      </c>
      <c r="B1515" s="23" t="s">
        <v>113</v>
      </c>
      <c r="C1515" s="23" t="s">
        <v>103</v>
      </c>
      <c r="D1515" s="24" t="n">
        <v>60.4</v>
      </c>
      <c r="E1515" s="25" t="n">
        <f aca="false">MAX(D1515,0)/1000</f>
        <v>0.0604</v>
      </c>
      <c r="F1515" s="25" t="n">
        <f aca="false">MAX(-D1515,0)/1000</f>
        <v>0</v>
      </c>
      <c r="G1515" s="23" t="str">
        <f aca="false">IF(E1515&gt;0,"ja","nein")</f>
        <v>ja</v>
      </c>
      <c r="H1515" s="26" t="n">
        <v>150.31</v>
      </c>
      <c r="I1515" s="26" t="n">
        <f aca="false">(H1515/10+IF(N1515=2025,Einstellungen!$B$23,Einstellungen!$C$23))*(1+Einstellungen!$B$10)</f>
        <v>37.83248</v>
      </c>
      <c r="J1515" s="25" t="n">
        <f aca="false">E1515*I1515/100</f>
        <v>0.02285081792</v>
      </c>
      <c r="K1515" s="25" t="n">
        <f aca="false">E1515*Einstellungen!$B$5/100</f>
        <v>0.017516</v>
      </c>
      <c r="L1515" s="23" t="str">
        <f aca="false">IF(I1515&lt;Einstellungen!$B$5,"ja","nein")</f>
        <v>nein</v>
      </c>
      <c r="M1515" s="23" t="s">
        <v>126</v>
      </c>
      <c r="N1515" s="23" t="n">
        <v>2025</v>
      </c>
      <c r="O1515" s="23" t="n">
        <v>7</v>
      </c>
    </row>
    <row r="1516" customFormat="false" ht="15" hidden="false" customHeight="false" outlineLevel="0" collapsed="false">
      <c r="A1516" s="22" t="n">
        <v>45749</v>
      </c>
      <c r="B1516" s="23" t="s">
        <v>114</v>
      </c>
      <c r="C1516" s="23" t="s">
        <v>103</v>
      </c>
      <c r="D1516" s="24" t="n">
        <v>-1266.8</v>
      </c>
      <c r="E1516" s="25" t="n">
        <f aca="false">MAX(D1516,0)/1000</f>
        <v>0</v>
      </c>
      <c r="F1516" s="25" t="n">
        <f aca="false">MAX(-D1516,0)/1000</f>
        <v>1.2668</v>
      </c>
      <c r="G1516" s="23" t="str">
        <f aca="false">IF(E1516&gt;0,"ja","nein")</f>
        <v>nein</v>
      </c>
      <c r="H1516" s="26" t="n">
        <v>124.7</v>
      </c>
      <c r="I1516" s="26" t="n">
        <f aca="false">(H1516/10+IF(N1516=2025,Einstellungen!$B$23,Einstellungen!$C$23))*(1+Einstellungen!$B$10)</f>
        <v>34.78489</v>
      </c>
      <c r="J1516" s="25" t="n">
        <f aca="false">E1516*I1516/100</f>
        <v>0</v>
      </c>
      <c r="K1516" s="25" t="n">
        <f aca="false">E1516*Einstellungen!$B$5/100</f>
        <v>0</v>
      </c>
      <c r="L1516" s="23" t="str">
        <f aca="false">IF(I1516&lt;Einstellungen!$B$5,"ja","nein")</f>
        <v>nein</v>
      </c>
      <c r="M1516" s="23" t="s">
        <v>126</v>
      </c>
      <c r="N1516" s="23" t="n">
        <v>2025</v>
      </c>
      <c r="O1516" s="23" t="n">
        <v>8</v>
      </c>
    </row>
    <row r="1517" customFormat="false" ht="15" hidden="false" customHeight="false" outlineLevel="0" collapsed="false">
      <c r="A1517" s="22" t="n">
        <v>45749</v>
      </c>
      <c r="B1517" s="23" t="s">
        <v>115</v>
      </c>
      <c r="C1517" s="23" t="s">
        <v>103</v>
      </c>
      <c r="D1517" s="24" t="n">
        <v>-1691.6</v>
      </c>
      <c r="E1517" s="25" t="n">
        <f aca="false">MAX(D1517,0)/1000</f>
        <v>0</v>
      </c>
      <c r="F1517" s="25" t="n">
        <f aca="false">MAX(-D1517,0)/1000</f>
        <v>1.6916</v>
      </c>
      <c r="G1517" s="23" t="str">
        <f aca="false">IF(E1517&gt;0,"ja","nein")</f>
        <v>nein</v>
      </c>
      <c r="H1517" s="26" t="n">
        <v>84.74</v>
      </c>
      <c r="I1517" s="26" t="n">
        <f aca="false">(H1517/10+IF(N1517=2025,Einstellungen!$B$23,Einstellungen!$C$23))*(1+Einstellungen!$B$10)</f>
        <v>30.02965</v>
      </c>
      <c r="J1517" s="25" t="n">
        <f aca="false">E1517*I1517/100</f>
        <v>0</v>
      </c>
      <c r="K1517" s="25" t="n">
        <f aca="false">E1517*Einstellungen!$B$5/100</f>
        <v>0</v>
      </c>
      <c r="L1517" s="23" t="str">
        <f aca="false">IF(I1517&lt;Einstellungen!$B$5,"ja","nein")</f>
        <v>nein</v>
      </c>
      <c r="M1517" s="23" t="s">
        <v>126</v>
      </c>
      <c r="N1517" s="23" t="n">
        <v>2025</v>
      </c>
      <c r="O1517" s="23" t="n">
        <v>9</v>
      </c>
    </row>
    <row r="1518" customFormat="false" ht="15" hidden="false" customHeight="false" outlineLevel="0" collapsed="false">
      <c r="A1518" s="22" t="n">
        <v>45749</v>
      </c>
      <c r="B1518" s="23" t="s">
        <v>116</v>
      </c>
      <c r="C1518" s="23" t="s">
        <v>103</v>
      </c>
      <c r="D1518" s="24" t="n">
        <v>-2663.7</v>
      </c>
      <c r="E1518" s="25" t="n">
        <f aca="false">MAX(D1518,0)/1000</f>
        <v>0</v>
      </c>
      <c r="F1518" s="25" t="n">
        <f aca="false">MAX(-D1518,0)/1000</f>
        <v>2.6637</v>
      </c>
      <c r="G1518" s="23" t="str">
        <f aca="false">IF(E1518&gt;0,"ja","nein")</f>
        <v>nein</v>
      </c>
      <c r="H1518" s="26" t="n">
        <v>48.38</v>
      </c>
      <c r="I1518" s="26" t="n">
        <f aca="false">(H1518/10+IF(N1518=2025,Einstellungen!$B$23,Einstellungen!$C$23))*(1+Einstellungen!$B$10)</f>
        <v>25.70281</v>
      </c>
      <c r="J1518" s="25" t="n">
        <f aca="false">E1518*I1518/100</f>
        <v>0</v>
      </c>
      <c r="K1518" s="25" t="n">
        <f aca="false">E1518*Einstellungen!$B$5/100</f>
        <v>0</v>
      </c>
      <c r="L1518" s="23" t="str">
        <f aca="false">IF(I1518&lt;Einstellungen!$B$5,"ja","nein")</f>
        <v>ja</v>
      </c>
      <c r="M1518" s="23" t="s">
        <v>126</v>
      </c>
      <c r="N1518" s="23" t="n">
        <v>2025</v>
      </c>
      <c r="O1518" s="23" t="n">
        <v>10</v>
      </c>
    </row>
    <row r="1519" customFormat="false" ht="15" hidden="false" customHeight="false" outlineLevel="0" collapsed="false">
      <c r="A1519" s="22" t="n">
        <v>45749</v>
      </c>
      <c r="B1519" s="23" t="s">
        <v>117</v>
      </c>
      <c r="C1519" s="23" t="s">
        <v>103</v>
      </c>
      <c r="D1519" s="24" t="n">
        <v>-3923.8</v>
      </c>
      <c r="E1519" s="25" t="n">
        <f aca="false">MAX(D1519,0)/1000</f>
        <v>0</v>
      </c>
      <c r="F1519" s="25" t="n">
        <f aca="false">MAX(-D1519,0)/1000</f>
        <v>3.9238</v>
      </c>
      <c r="G1519" s="23" t="str">
        <f aca="false">IF(E1519&gt;0,"ja","nein")</f>
        <v>nein</v>
      </c>
      <c r="H1519" s="26" t="n">
        <v>0</v>
      </c>
      <c r="I1519" s="26" t="n">
        <f aca="false">(H1519/10+IF(N1519=2025,Einstellungen!$B$23,Einstellungen!$C$23))*(1+Einstellungen!$B$10)</f>
        <v>19.94559</v>
      </c>
      <c r="J1519" s="25" t="n">
        <f aca="false">E1519*I1519/100</f>
        <v>0</v>
      </c>
      <c r="K1519" s="25" t="n">
        <f aca="false">E1519*Einstellungen!$B$5/100</f>
        <v>0</v>
      </c>
      <c r="L1519" s="23" t="str">
        <f aca="false">IF(I1519&lt;Einstellungen!$B$5,"ja","nein")</f>
        <v>ja</v>
      </c>
      <c r="M1519" s="23" t="s">
        <v>126</v>
      </c>
      <c r="N1519" s="23" t="n">
        <v>2025</v>
      </c>
      <c r="O1519" s="23" t="n">
        <v>11</v>
      </c>
    </row>
    <row r="1520" customFormat="false" ht="15" hidden="false" customHeight="false" outlineLevel="0" collapsed="false">
      <c r="A1520" s="22" t="n">
        <v>45749</v>
      </c>
      <c r="B1520" s="23" t="s">
        <v>118</v>
      </c>
      <c r="C1520" s="23" t="s">
        <v>103</v>
      </c>
      <c r="D1520" s="24" t="n">
        <v>-5447.3</v>
      </c>
      <c r="E1520" s="25" t="n">
        <f aca="false">MAX(D1520,0)/1000</f>
        <v>0</v>
      </c>
      <c r="F1520" s="25" t="n">
        <f aca="false">MAX(-D1520,0)/1000</f>
        <v>5.4473</v>
      </c>
      <c r="G1520" s="23" t="str">
        <f aca="false">IF(E1520&gt;0,"ja","nein")</f>
        <v>nein</v>
      </c>
      <c r="H1520" s="26" t="n">
        <v>-4.92</v>
      </c>
      <c r="I1520" s="26" t="n">
        <f aca="false">(H1520/10+IF(N1520=2025,Einstellungen!$B$23,Einstellungen!$C$23))*(1+Einstellungen!$B$10)</f>
        <v>19.36011</v>
      </c>
      <c r="J1520" s="25" t="n">
        <f aca="false">E1520*I1520/100</f>
        <v>0</v>
      </c>
      <c r="K1520" s="25" t="n">
        <f aca="false">E1520*Einstellungen!$B$5/100</f>
        <v>0</v>
      </c>
      <c r="L1520" s="23" t="str">
        <f aca="false">IF(I1520&lt;Einstellungen!$B$5,"ja","nein")</f>
        <v>ja</v>
      </c>
      <c r="M1520" s="23" t="s">
        <v>126</v>
      </c>
      <c r="N1520" s="23" t="n">
        <v>2025</v>
      </c>
      <c r="O1520" s="23" t="n">
        <v>12</v>
      </c>
    </row>
    <row r="1521" customFormat="false" ht="15" hidden="false" customHeight="false" outlineLevel="0" collapsed="false">
      <c r="A1521" s="22" t="n">
        <v>45749</v>
      </c>
      <c r="B1521" s="23" t="s">
        <v>119</v>
      </c>
      <c r="C1521" s="23" t="s">
        <v>103</v>
      </c>
      <c r="D1521" s="24" t="n">
        <v>-5471.4</v>
      </c>
      <c r="E1521" s="25" t="n">
        <f aca="false">MAX(D1521,0)/1000</f>
        <v>0</v>
      </c>
      <c r="F1521" s="25" t="n">
        <f aca="false">MAX(-D1521,0)/1000</f>
        <v>5.4714</v>
      </c>
      <c r="G1521" s="23" t="str">
        <f aca="false">IF(E1521&gt;0,"ja","nein")</f>
        <v>nein</v>
      </c>
      <c r="H1521" s="26" t="n">
        <v>-20.06</v>
      </c>
      <c r="I1521" s="26" t="n">
        <f aca="false">(H1521/10+IF(N1521=2025,Einstellungen!$B$23,Einstellungen!$C$23))*(1+Einstellungen!$B$10)</f>
        <v>17.55845</v>
      </c>
      <c r="J1521" s="25" t="n">
        <f aca="false">E1521*I1521/100</f>
        <v>0</v>
      </c>
      <c r="K1521" s="25" t="n">
        <f aca="false">E1521*Einstellungen!$B$5/100</f>
        <v>0</v>
      </c>
      <c r="L1521" s="23" t="str">
        <f aca="false">IF(I1521&lt;Einstellungen!$B$5,"ja","nein")</f>
        <v>ja</v>
      </c>
      <c r="M1521" s="23" t="s">
        <v>126</v>
      </c>
      <c r="N1521" s="23" t="n">
        <v>2025</v>
      </c>
      <c r="O1521" s="23" t="n">
        <v>13</v>
      </c>
    </row>
    <row r="1522" customFormat="false" ht="15" hidden="false" customHeight="false" outlineLevel="0" collapsed="false">
      <c r="A1522" s="22" t="n">
        <v>45749</v>
      </c>
      <c r="B1522" s="23" t="s">
        <v>120</v>
      </c>
      <c r="C1522" s="23" t="s">
        <v>103</v>
      </c>
      <c r="D1522" s="24" t="n">
        <v>-4818.2</v>
      </c>
      <c r="E1522" s="25" t="n">
        <f aca="false">MAX(D1522,0)/1000</f>
        <v>0</v>
      </c>
      <c r="F1522" s="25" t="n">
        <f aca="false">MAX(-D1522,0)/1000</f>
        <v>4.8182</v>
      </c>
      <c r="G1522" s="23" t="str">
        <f aca="false">IF(E1522&gt;0,"ja","nein")</f>
        <v>nein</v>
      </c>
      <c r="H1522" s="26" t="n">
        <v>-21.02</v>
      </c>
      <c r="I1522" s="26" t="n">
        <f aca="false">(H1522/10+IF(N1522=2025,Einstellungen!$B$23,Einstellungen!$C$23))*(1+Einstellungen!$B$10)</f>
        <v>17.44421</v>
      </c>
      <c r="J1522" s="25" t="n">
        <f aca="false">E1522*I1522/100</f>
        <v>0</v>
      </c>
      <c r="K1522" s="25" t="n">
        <f aca="false">E1522*Einstellungen!$B$5/100</f>
        <v>0</v>
      </c>
      <c r="L1522" s="23" t="str">
        <f aca="false">IF(I1522&lt;Einstellungen!$B$5,"ja","nein")</f>
        <v>ja</v>
      </c>
      <c r="M1522" s="23" t="s">
        <v>126</v>
      </c>
      <c r="N1522" s="23" t="n">
        <v>2025</v>
      </c>
      <c r="O1522" s="23" t="n">
        <v>14</v>
      </c>
    </row>
    <row r="1523" customFormat="false" ht="15" hidden="false" customHeight="false" outlineLevel="0" collapsed="false">
      <c r="A1523" s="22" t="n">
        <v>45749</v>
      </c>
      <c r="B1523" s="23" t="s">
        <v>104</v>
      </c>
      <c r="C1523" s="23" t="s">
        <v>103</v>
      </c>
      <c r="D1523" s="24" t="n">
        <v>-4139.6</v>
      </c>
      <c r="E1523" s="25" t="n">
        <f aca="false">MAX(D1523,0)/1000</f>
        <v>0</v>
      </c>
      <c r="F1523" s="25" t="n">
        <f aca="false">MAX(-D1523,0)/1000</f>
        <v>4.1396</v>
      </c>
      <c r="G1523" s="23" t="str">
        <f aca="false">IF(E1523&gt;0,"ja","nein")</f>
        <v>nein</v>
      </c>
      <c r="H1523" s="26" t="n">
        <v>-10</v>
      </c>
      <c r="I1523" s="26" t="n">
        <f aca="false">(H1523/10+IF(N1523=2025,Einstellungen!$B$23,Einstellungen!$C$23))*(1+Einstellungen!$B$10)</f>
        <v>18.75559</v>
      </c>
      <c r="J1523" s="25" t="n">
        <f aca="false">E1523*I1523/100</f>
        <v>0</v>
      </c>
      <c r="K1523" s="25" t="n">
        <f aca="false">E1523*Einstellungen!$B$5/100</f>
        <v>0</v>
      </c>
      <c r="L1523" s="23" t="str">
        <f aca="false">IF(I1523&lt;Einstellungen!$B$5,"ja","nein")</f>
        <v>ja</v>
      </c>
      <c r="M1523" s="23" t="s">
        <v>126</v>
      </c>
      <c r="N1523" s="23" t="n">
        <v>2025</v>
      </c>
      <c r="O1523" s="23" t="n">
        <v>15</v>
      </c>
    </row>
    <row r="1524" customFormat="false" ht="15" hidden="false" customHeight="false" outlineLevel="0" collapsed="false">
      <c r="A1524" s="22" t="n">
        <v>45749</v>
      </c>
      <c r="B1524" s="23" t="s">
        <v>105</v>
      </c>
      <c r="C1524" s="23" t="s">
        <v>103</v>
      </c>
      <c r="D1524" s="24" t="n">
        <v>-2393.1</v>
      </c>
      <c r="E1524" s="25" t="n">
        <f aca="false">MAX(D1524,0)/1000</f>
        <v>0</v>
      </c>
      <c r="F1524" s="25" t="n">
        <f aca="false">MAX(-D1524,0)/1000</f>
        <v>2.3931</v>
      </c>
      <c r="G1524" s="23" t="str">
        <f aca="false">IF(E1524&gt;0,"ja","nein")</f>
        <v>nein</v>
      </c>
      <c r="H1524" s="26" t="n">
        <v>-1.73</v>
      </c>
      <c r="I1524" s="26" t="n">
        <f aca="false">(H1524/10+IF(N1524=2025,Einstellungen!$B$23,Einstellungen!$C$23))*(1+Einstellungen!$B$10)</f>
        <v>19.73972</v>
      </c>
      <c r="J1524" s="25" t="n">
        <f aca="false">E1524*I1524/100</f>
        <v>0</v>
      </c>
      <c r="K1524" s="25" t="n">
        <f aca="false">E1524*Einstellungen!$B$5/100</f>
        <v>0</v>
      </c>
      <c r="L1524" s="23" t="str">
        <f aca="false">IF(I1524&lt;Einstellungen!$B$5,"ja","nein")</f>
        <v>ja</v>
      </c>
      <c r="M1524" s="23" t="s">
        <v>126</v>
      </c>
      <c r="N1524" s="23" t="n">
        <v>2025</v>
      </c>
      <c r="O1524" s="23" t="n">
        <v>16</v>
      </c>
    </row>
    <row r="1525" customFormat="false" ht="15" hidden="false" customHeight="false" outlineLevel="0" collapsed="false">
      <c r="A1525" s="22" t="n">
        <v>45749</v>
      </c>
      <c r="B1525" s="23" t="s">
        <v>97</v>
      </c>
      <c r="C1525" s="23" t="s">
        <v>103</v>
      </c>
      <c r="D1525" s="24" t="n">
        <v>-398.6</v>
      </c>
      <c r="E1525" s="25" t="n">
        <f aca="false">MAX(D1525,0)/1000</f>
        <v>0</v>
      </c>
      <c r="F1525" s="25" t="n">
        <f aca="false">MAX(-D1525,0)/1000</f>
        <v>0.3986</v>
      </c>
      <c r="G1525" s="23" t="str">
        <f aca="false">IF(E1525&gt;0,"ja","nein")</f>
        <v>nein</v>
      </c>
      <c r="H1525" s="26" t="n">
        <v>15.37</v>
      </c>
      <c r="I1525" s="26" t="n">
        <f aca="false">(H1525/10+IF(N1525=2025,Einstellungen!$B$23,Einstellungen!$C$23))*(1+Einstellungen!$B$10)</f>
        <v>21.77462</v>
      </c>
      <c r="J1525" s="25" t="n">
        <f aca="false">E1525*I1525/100</f>
        <v>0</v>
      </c>
      <c r="K1525" s="25" t="n">
        <f aca="false">E1525*Einstellungen!$B$5/100</f>
        <v>0</v>
      </c>
      <c r="L1525" s="23" t="str">
        <f aca="false">IF(I1525&lt;Einstellungen!$B$5,"ja","nein")</f>
        <v>ja</v>
      </c>
      <c r="M1525" s="23" t="s">
        <v>126</v>
      </c>
      <c r="N1525" s="23" t="n">
        <v>2025</v>
      </c>
      <c r="O1525" s="23" t="n">
        <v>17</v>
      </c>
    </row>
    <row r="1526" customFormat="false" ht="15" hidden="false" customHeight="false" outlineLevel="0" collapsed="false">
      <c r="A1526" s="22" t="n">
        <v>45749</v>
      </c>
      <c r="B1526" s="23" t="s">
        <v>99</v>
      </c>
      <c r="C1526" s="23" t="s">
        <v>103</v>
      </c>
      <c r="D1526" s="24" t="n">
        <v>90.8</v>
      </c>
      <c r="E1526" s="25" t="n">
        <f aca="false">MAX(D1526,0)/1000</f>
        <v>0.0908</v>
      </c>
      <c r="F1526" s="25" t="n">
        <f aca="false">MAX(-D1526,0)/1000</f>
        <v>0</v>
      </c>
      <c r="G1526" s="23" t="str">
        <f aca="false">IF(E1526&gt;0,"ja","nein")</f>
        <v>ja</v>
      </c>
      <c r="H1526" s="26" t="n">
        <v>88.84</v>
      </c>
      <c r="I1526" s="26" t="n">
        <f aca="false">(H1526/10+IF(N1526=2025,Einstellungen!$B$23,Einstellungen!$C$23))*(1+Einstellungen!$B$10)</f>
        <v>30.51755</v>
      </c>
      <c r="J1526" s="25" t="n">
        <f aca="false">E1526*I1526/100</f>
        <v>0.0277099354</v>
      </c>
      <c r="K1526" s="25" t="n">
        <f aca="false">E1526*Einstellungen!$B$5/100</f>
        <v>0.026332</v>
      </c>
      <c r="L1526" s="23" t="str">
        <f aca="false">IF(I1526&lt;Einstellungen!$B$5,"ja","nein")</f>
        <v>nein</v>
      </c>
      <c r="M1526" s="23" t="s">
        <v>126</v>
      </c>
      <c r="N1526" s="23" t="n">
        <v>2025</v>
      </c>
      <c r="O1526" s="23" t="n">
        <v>18</v>
      </c>
    </row>
    <row r="1527" customFormat="false" ht="15" hidden="false" customHeight="false" outlineLevel="0" collapsed="false">
      <c r="A1527" s="22" t="n">
        <v>45749</v>
      </c>
      <c r="B1527" s="23" t="s">
        <v>100</v>
      </c>
      <c r="C1527" s="23" t="s">
        <v>103</v>
      </c>
      <c r="D1527" s="24" t="n">
        <v>277.6</v>
      </c>
      <c r="E1527" s="25" t="n">
        <f aca="false">MAX(D1527,0)/1000</f>
        <v>0.2776</v>
      </c>
      <c r="F1527" s="25" t="n">
        <f aca="false">MAX(-D1527,0)/1000</f>
        <v>0</v>
      </c>
      <c r="G1527" s="23" t="str">
        <f aca="false">IF(E1527&gt;0,"ja","nein")</f>
        <v>ja</v>
      </c>
      <c r="H1527" s="26" t="n">
        <v>125.35</v>
      </c>
      <c r="I1527" s="26" t="n">
        <f aca="false">(H1527/10+IF(N1527=2025,Einstellungen!$B$23,Einstellungen!$C$23))*(1+Einstellungen!$B$10)</f>
        <v>34.86224</v>
      </c>
      <c r="J1527" s="25" t="n">
        <f aca="false">E1527*I1527/100</f>
        <v>0.09677757824</v>
      </c>
      <c r="K1527" s="25" t="n">
        <f aca="false">E1527*Einstellungen!$B$5/100</f>
        <v>0.080504</v>
      </c>
      <c r="L1527" s="23" t="str">
        <f aca="false">IF(I1527&lt;Einstellungen!$B$5,"ja","nein")</f>
        <v>nein</v>
      </c>
      <c r="M1527" s="23" t="s">
        <v>126</v>
      </c>
      <c r="N1527" s="23" t="n">
        <v>2025</v>
      </c>
      <c r="O1527" s="23" t="n">
        <v>19</v>
      </c>
    </row>
    <row r="1528" customFormat="false" ht="15" hidden="false" customHeight="false" outlineLevel="0" collapsed="false">
      <c r="A1528" s="22" t="n">
        <v>45749</v>
      </c>
      <c r="B1528" s="23" t="s">
        <v>92</v>
      </c>
      <c r="C1528" s="23" t="s">
        <v>103</v>
      </c>
      <c r="D1528" s="24" t="n">
        <v>394.2</v>
      </c>
      <c r="E1528" s="25" t="n">
        <f aca="false">MAX(D1528,0)/1000</f>
        <v>0.3942</v>
      </c>
      <c r="F1528" s="25" t="n">
        <f aca="false">MAX(-D1528,0)/1000</f>
        <v>0</v>
      </c>
      <c r="G1528" s="23" t="str">
        <f aca="false">IF(E1528&gt;0,"ja","nein")</f>
        <v>ja</v>
      </c>
      <c r="H1528" s="26" t="n">
        <v>114</v>
      </c>
      <c r="I1528" s="26" t="n">
        <f aca="false">(H1528/10+IF(N1528=2025,Einstellungen!$B$23,Einstellungen!$C$23))*(1+Einstellungen!$B$10)</f>
        <v>33.51159</v>
      </c>
      <c r="J1528" s="25" t="n">
        <f aca="false">E1528*I1528/100</f>
        <v>0.13210268778</v>
      </c>
      <c r="K1528" s="25" t="n">
        <f aca="false">E1528*Einstellungen!$B$5/100</f>
        <v>0.114318</v>
      </c>
      <c r="L1528" s="23" t="str">
        <f aca="false">IF(I1528&lt;Einstellungen!$B$5,"ja","nein")</f>
        <v>nein</v>
      </c>
      <c r="M1528" s="23" t="s">
        <v>126</v>
      </c>
      <c r="N1528" s="23" t="n">
        <v>2025</v>
      </c>
      <c r="O1528" s="23" t="n">
        <v>20</v>
      </c>
    </row>
    <row r="1529" customFormat="false" ht="15" hidden="false" customHeight="false" outlineLevel="0" collapsed="false">
      <c r="A1529" s="22" t="n">
        <v>45749</v>
      </c>
      <c r="B1529" s="23" t="s">
        <v>95</v>
      </c>
      <c r="C1529" s="23" t="s">
        <v>103</v>
      </c>
      <c r="D1529" s="24" t="n">
        <v>357.1</v>
      </c>
      <c r="E1529" s="25" t="n">
        <f aca="false">MAX(D1529,0)/1000</f>
        <v>0.3571</v>
      </c>
      <c r="F1529" s="25" t="n">
        <f aca="false">MAX(-D1529,0)/1000</f>
        <v>0</v>
      </c>
      <c r="G1529" s="23" t="str">
        <f aca="false">IF(E1529&gt;0,"ja","nein")</f>
        <v>ja</v>
      </c>
      <c r="H1529" s="26" t="n">
        <v>96.07</v>
      </c>
      <c r="I1529" s="26" t="n">
        <f aca="false">(H1529/10+IF(N1529=2025,Einstellungen!$B$23,Einstellungen!$C$23))*(1+Einstellungen!$B$10)</f>
        <v>31.37792</v>
      </c>
      <c r="J1529" s="25" t="n">
        <f aca="false">E1529*I1529/100</f>
        <v>0.11205055232</v>
      </c>
      <c r="K1529" s="25" t="n">
        <f aca="false">E1529*Einstellungen!$B$5/100</f>
        <v>0.103559</v>
      </c>
      <c r="L1529" s="23" t="str">
        <f aca="false">IF(I1529&lt;Einstellungen!$B$5,"ja","nein")</f>
        <v>nein</v>
      </c>
      <c r="M1529" s="23" t="s">
        <v>126</v>
      </c>
      <c r="N1529" s="23" t="n">
        <v>2025</v>
      </c>
      <c r="O1529" s="23" t="n">
        <v>21</v>
      </c>
    </row>
    <row r="1530" customFormat="false" ht="15" hidden="false" customHeight="false" outlineLevel="0" collapsed="false">
      <c r="A1530" s="22" t="n">
        <v>45749</v>
      </c>
      <c r="B1530" s="23" t="s">
        <v>96</v>
      </c>
      <c r="C1530" s="23" t="s">
        <v>103</v>
      </c>
      <c r="D1530" s="24" t="n">
        <v>200.6</v>
      </c>
      <c r="E1530" s="25" t="n">
        <f aca="false">MAX(D1530,0)/1000</f>
        <v>0.2006</v>
      </c>
      <c r="F1530" s="25" t="n">
        <f aca="false">MAX(-D1530,0)/1000</f>
        <v>0</v>
      </c>
      <c r="G1530" s="23" t="str">
        <f aca="false">IF(E1530&gt;0,"ja","nein")</f>
        <v>ja</v>
      </c>
      <c r="H1530" s="26" t="n">
        <v>82.63</v>
      </c>
      <c r="I1530" s="26" t="n">
        <f aca="false">(H1530/10+IF(N1530=2025,Einstellungen!$B$23,Einstellungen!$C$23))*(1+Einstellungen!$B$10)</f>
        <v>29.77856</v>
      </c>
      <c r="J1530" s="25" t="n">
        <f aca="false">E1530*I1530/100</f>
        <v>0.05973579136</v>
      </c>
      <c r="K1530" s="25" t="n">
        <f aca="false">E1530*Einstellungen!$B$5/100</f>
        <v>0.058174</v>
      </c>
      <c r="L1530" s="23" t="str">
        <f aca="false">IF(I1530&lt;Einstellungen!$B$5,"ja","nein")</f>
        <v>nein</v>
      </c>
      <c r="M1530" s="23" t="s">
        <v>126</v>
      </c>
      <c r="N1530" s="23" t="n">
        <v>2025</v>
      </c>
      <c r="O1530" s="23" t="n">
        <v>22</v>
      </c>
    </row>
    <row r="1531" customFormat="false" ht="15" hidden="false" customHeight="false" outlineLevel="0" collapsed="false">
      <c r="A1531" s="22" t="n">
        <v>45749</v>
      </c>
      <c r="B1531" s="23" t="s">
        <v>101</v>
      </c>
      <c r="C1531" s="23" t="s">
        <v>103</v>
      </c>
      <c r="D1531" s="24" t="n">
        <v>144</v>
      </c>
      <c r="E1531" s="25" t="n">
        <f aca="false">MAX(D1531,0)/1000</f>
        <v>0.144</v>
      </c>
      <c r="F1531" s="25" t="n">
        <f aca="false">MAX(-D1531,0)/1000</f>
        <v>0</v>
      </c>
      <c r="G1531" s="23" t="str">
        <f aca="false">IF(E1531&gt;0,"ja","nein")</f>
        <v>ja</v>
      </c>
      <c r="H1531" s="26" t="n">
        <v>71.43</v>
      </c>
      <c r="I1531" s="26" t="n">
        <f aca="false">(H1531/10+IF(N1531=2025,Einstellungen!$B$23,Einstellungen!$C$23))*(1+Einstellungen!$B$10)</f>
        <v>28.44576</v>
      </c>
      <c r="J1531" s="25" t="n">
        <f aca="false">E1531*I1531/100</f>
        <v>0.0409618944</v>
      </c>
      <c r="K1531" s="25" t="n">
        <f aca="false">E1531*Einstellungen!$B$5/100</f>
        <v>0.04176</v>
      </c>
      <c r="L1531" s="23" t="str">
        <f aca="false">IF(I1531&lt;Einstellungen!$B$5,"ja","nein")</f>
        <v>ja</v>
      </c>
      <c r="M1531" s="23" t="s">
        <v>126</v>
      </c>
      <c r="N1531" s="23" t="n">
        <v>2025</v>
      </c>
      <c r="O1531" s="23" t="n">
        <v>23</v>
      </c>
    </row>
    <row r="1532" customFormat="false" ht="15" hidden="false" customHeight="false" outlineLevel="0" collapsed="false">
      <c r="A1532" s="22" t="n">
        <v>45750</v>
      </c>
      <c r="B1532" s="23" t="s">
        <v>102</v>
      </c>
      <c r="C1532" s="23" t="s">
        <v>106</v>
      </c>
      <c r="D1532" s="24" t="n">
        <v>138</v>
      </c>
      <c r="E1532" s="25" t="n">
        <f aca="false">MAX(D1532,0)/1000</f>
        <v>0.138</v>
      </c>
      <c r="F1532" s="25" t="n">
        <f aca="false">MAX(-D1532,0)/1000</f>
        <v>0</v>
      </c>
      <c r="G1532" s="23" t="str">
        <f aca="false">IF(E1532&gt;0,"ja","nein")</f>
        <v>ja</v>
      </c>
      <c r="H1532" s="26" t="n">
        <v>67</v>
      </c>
      <c r="I1532" s="26" t="n">
        <f aca="false">(H1532/10+IF(N1532=2025,Einstellungen!$B$23,Einstellungen!$C$23))*(1+Einstellungen!$B$10)</f>
        <v>27.91859</v>
      </c>
      <c r="J1532" s="25" t="n">
        <f aca="false">E1532*I1532/100</f>
        <v>0.0385276542</v>
      </c>
      <c r="K1532" s="25" t="n">
        <f aca="false">E1532*Einstellungen!$B$5/100</f>
        <v>0.04002</v>
      </c>
      <c r="L1532" s="23" t="str">
        <f aca="false">IF(I1532&lt;Einstellungen!$B$5,"ja","nein")</f>
        <v>ja</v>
      </c>
      <c r="M1532" s="23" t="s">
        <v>126</v>
      </c>
      <c r="N1532" s="23" t="n">
        <v>2025</v>
      </c>
      <c r="O1532" s="23" t="n">
        <v>0</v>
      </c>
    </row>
    <row r="1533" customFormat="false" ht="15" hidden="false" customHeight="false" outlineLevel="0" collapsed="false">
      <c r="A1533" s="22" t="n">
        <v>45750</v>
      </c>
      <c r="B1533" s="23" t="s">
        <v>107</v>
      </c>
      <c r="C1533" s="23" t="s">
        <v>106</v>
      </c>
      <c r="D1533" s="24" t="n">
        <v>143</v>
      </c>
      <c r="E1533" s="25" t="n">
        <f aca="false">MAX(D1533,0)/1000</f>
        <v>0.143</v>
      </c>
      <c r="F1533" s="25" t="n">
        <f aca="false">MAX(-D1533,0)/1000</f>
        <v>0</v>
      </c>
      <c r="G1533" s="23" t="str">
        <f aca="false">IF(E1533&gt;0,"ja","nein")</f>
        <v>ja</v>
      </c>
      <c r="H1533" s="26" t="n">
        <v>67</v>
      </c>
      <c r="I1533" s="26" t="n">
        <f aca="false">(H1533/10+IF(N1533=2025,Einstellungen!$B$23,Einstellungen!$C$23))*(1+Einstellungen!$B$10)</f>
        <v>27.91859</v>
      </c>
      <c r="J1533" s="25" t="n">
        <f aca="false">E1533*I1533/100</f>
        <v>0.0399235837</v>
      </c>
      <c r="K1533" s="25" t="n">
        <f aca="false">E1533*Einstellungen!$B$5/100</f>
        <v>0.04147</v>
      </c>
      <c r="L1533" s="23" t="str">
        <f aca="false">IF(I1533&lt;Einstellungen!$B$5,"ja","nein")</f>
        <v>ja</v>
      </c>
      <c r="M1533" s="23" t="s">
        <v>126</v>
      </c>
      <c r="N1533" s="23" t="n">
        <v>2025</v>
      </c>
      <c r="O1533" s="23" t="n">
        <v>1</v>
      </c>
    </row>
    <row r="1534" customFormat="false" ht="15" hidden="false" customHeight="false" outlineLevel="0" collapsed="false">
      <c r="A1534" s="22" t="n">
        <v>45750</v>
      </c>
      <c r="B1534" s="23" t="s">
        <v>108</v>
      </c>
      <c r="C1534" s="23" t="s">
        <v>106</v>
      </c>
      <c r="D1534" s="24" t="n">
        <v>156.6</v>
      </c>
      <c r="E1534" s="25" t="n">
        <f aca="false">MAX(D1534,0)/1000</f>
        <v>0.1566</v>
      </c>
      <c r="F1534" s="25" t="n">
        <f aca="false">MAX(-D1534,0)/1000</f>
        <v>0</v>
      </c>
      <c r="G1534" s="23" t="str">
        <f aca="false">IF(E1534&gt;0,"ja","nein")</f>
        <v>ja</v>
      </c>
      <c r="H1534" s="26" t="n">
        <v>67</v>
      </c>
      <c r="I1534" s="26" t="n">
        <f aca="false">(H1534/10+IF(N1534=2025,Einstellungen!$B$23,Einstellungen!$C$23))*(1+Einstellungen!$B$10)</f>
        <v>27.91859</v>
      </c>
      <c r="J1534" s="25" t="n">
        <f aca="false">E1534*I1534/100</f>
        <v>0.04372051194</v>
      </c>
      <c r="K1534" s="25" t="n">
        <f aca="false">E1534*Einstellungen!$B$5/100</f>
        <v>0.045414</v>
      </c>
      <c r="L1534" s="23" t="str">
        <f aca="false">IF(I1534&lt;Einstellungen!$B$5,"ja","nein")</f>
        <v>ja</v>
      </c>
      <c r="M1534" s="23" t="s">
        <v>126</v>
      </c>
      <c r="N1534" s="23" t="n">
        <v>2025</v>
      </c>
      <c r="O1534" s="23" t="n">
        <v>2</v>
      </c>
    </row>
    <row r="1535" customFormat="false" ht="15" hidden="false" customHeight="false" outlineLevel="0" collapsed="false">
      <c r="A1535" s="22" t="n">
        <v>45750</v>
      </c>
      <c r="B1535" s="23" t="s">
        <v>109</v>
      </c>
      <c r="C1535" s="23" t="s">
        <v>106</v>
      </c>
      <c r="D1535" s="24" t="n">
        <v>155.8</v>
      </c>
      <c r="E1535" s="25" t="n">
        <f aca="false">MAX(D1535,0)/1000</f>
        <v>0.1558</v>
      </c>
      <c r="F1535" s="25" t="n">
        <f aca="false">MAX(-D1535,0)/1000</f>
        <v>0</v>
      </c>
      <c r="G1535" s="23" t="str">
        <f aca="false">IF(E1535&gt;0,"ja","nein")</f>
        <v>ja</v>
      </c>
      <c r="H1535" s="26" t="n">
        <v>68.95</v>
      </c>
      <c r="I1535" s="26" t="n">
        <f aca="false">(H1535/10+IF(N1535=2025,Einstellungen!$B$23,Einstellungen!$C$23))*(1+Einstellungen!$B$10)</f>
        <v>28.15064</v>
      </c>
      <c r="J1535" s="25" t="n">
        <f aca="false">E1535*I1535/100</f>
        <v>0.04385869712</v>
      </c>
      <c r="K1535" s="25" t="n">
        <f aca="false">E1535*Einstellungen!$B$5/100</f>
        <v>0.045182</v>
      </c>
      <c r="L1535" s="23" t="str">
        <f aca="false">IF(I1535&lt;Einstellungen!$B$5,"ja","nein")</f>
        <v>ja</v>
      </c>
      <c r="M1535" s="23" t="s">
        <v>126</v>
      </c>
      <c r="N1535" s="23" t="n">
        <v>2025</v>
      </c>
      <c r="O1535" s="23" t="n">
        <v>3</v>
      </c>
    </row>
    <row r="1536" customFormat="false" ht="15" hidden="false" customHeight="false" outlineLevel="0" collapsed="false">
      <c r="A1536" s="22" t="n">
        <v>45750</v>
      </c>
      <c r="B1536" s="23" t="s">
        <v>110</v>
      </c>
      <c r="C1536" s="23" t="s">
        <v>106</v>
      </c>
      <c r="D1536" s="24" t="n">
        <v>253</v>
      </c>
      <c r="E1536" s="25" t="n">
        <f aca="false">MAX(D1536,0)/1000</f>
        <v>0.253</v>
      </c>
      <c r="F1536" s="25" t="n">
        <f aca="false">MAX(-D1536,0)/1000</f>
        <v>0</v>
      </c>
      <c r="G1536" s="23" t="str">
        <f aca="false">IF(E1536&gt;0,"ja","nein")</f>
        <v>ja</v>
      </c>
      <c r="H1536" s="26" t="n">
        <v>71</v>
      </c>
      <c r="I1536" s="26" t="n">
        <f aca="false">(H1536/10+IF(N1536=2025,Einstellungen!$B$23,Einstellungen!$C$23))*(1+Einstellungen!$B$10)</f>
        <v>28.39459</v>
      </c>
      <c r="J1536" s="25" t="n">
        <f aca="false">E1536*I1536/100</f>
        <v>0.0718383127</v>
      </c>
      <c r="K1536" s="25" t="n">
        <f aca="false">E1536*Einstellungen!$B$5/100</f>
        <v>0.07337</v>
      </c>
      <c r="L1536" s="23" t="str">
        <f aca="false">IF(I1536&lt;Einstellungen!$B$5,"ja","nein")</f>
        <v>ja</v>
      </c>
      <c r="M1536" s="23" t="s">
        <v>126</v>
      </c>
      <c r="N1536" s="23" t="n">
        <v>2025</v>
      </c>
      <c r="O1536" s="23" t="n">
        <v>4</v>
      </c>
    </row>
    <row r="1537" customFormat="false" ht="15" hidden="false" customHeight="false" outlineLevel="0" collapsed="false">
      <c r="A1537" s="22" t="n">
        <v>45750</v>
      </c>
      <c r="B1537" s="23" t="s">
        <v>111</v>
      </c>
      <c r="C1537" s="23" t="s">
        <v>106</v>
      </c>
      <c r="D1537" s="24" t="n">
        <v>206.6</v>
      </c>
      <c r="E1537" s="25" t="n">
        <f aca="false">MAX(D1537,0)/1000</f>
        <v>0.2066</v>
      </c>
      <c r="F1537" s="25" t="n">
        <f aca="false">MAX(-D1537,0)/1000</f>
        <v>0</v>
      </c>
      <c r="G1537" s="23" t="str">
        <f aca="false">IF(E1537&gt;0,"ja","nein")</f>
        <v>ja</v>
      </c>
      <c r="H1537" s="26" t="n">
        <v>86.22</v>
      </c>
      <c r="I1537" s="26" t="n">
        <f aca="false">(H1537/10+IF(N1537=2025,Einstellungen!$B$23,Einstellungen!$C$23))*(1+Einstellungen!$B$10)</f>
        <v>30.20577</v>
      </c>
      <c r="J1537" s="25" t="n">
        <f aca="false">E1537*I1537/100</f>
        <v>0.06240512082</v>
      </c>
      <c r="K1537" s="25" t="n">
        <f aca="false">E1537*Einstellungen!$B$5/100</f>
        <v>0.059914</v>
      </c>
      <c r="L1537" s="23" t="str">
        <f aca="false">IF(I1537&lt;Einstellungen!$B$5,"ja","nein")</f>
        <v>nein</v>
      </c>
      <c r="M1537" s="23" t="s">
        <v>126</v>
      </c>
      <c r="N1537" s="23" t="n">
        <v>2025</v>
      </c>
      <c r="O1537" s="23" t="n">
        <v>5</v>
      </c>
    </row>
    <row r="1538" customFormat="false" ht="15" hidden="false" customHeight="false" outlineLevel="0" collapsed="false">
      <c r="A1538" s="22" t="n">
        <v>45750</v>
      </c>
      <c r="B1538" s="23" t="s">
        <v>112</v>
      </c>
      <c r="C1538" s="23" t="s">
        <v>106</v>
      </c>
      <c r="D1538" s="24" t="n">
        <v>243.5</v>
      </c>
      <c r="E1538" s="25" t="n">
        <f aca="false">MAX(D1538,0)/1000</f>
        <v>0.2435</v>
      </c>
      <c r="F1538" s="25" t="n">
        <f aca="false">MAX(-D1538,0)/1000</f>
        <v>0</v>
      </c>
      <c r="G1538" s="23" t="str">
        <f aca="false">IF(E1538&gt;0,"ja","nein")</f>
        <v>ja</v>
      </c>
      <c r="H1538" s="26" t="n">
        <v>129.71</v>
      </c>
      <c r="I1538" s="26" t="n">
        <f aca="false">(H1538/10+IF(N1538=2025,Einstellungen!$B$23,Einstellungen!$C$23))*(1+Einstellungen!$B$10)</f>
        <v>35.38108</v>
      </c>
      <c r="J1538" s="25" t="n">
        <f aca="false">E1538*I1538/100</f>
        <v>0.0861529298</v>
      </c>
      <c r="K1538" s="25" t="n">
        <f aca="false">E1538*Einstellungen!$B$5/100</f>
        <v>0.070615</v>
      </c>
      <c r="L1538" s="23" t="str">
        <f aca="false">IF(I1538&lt;Einstellungen!$B$5,"ja","nein")</f>
        <v>nein</v>
      </c>
      <c r="M1538" s="23" t="s">
        <v>126</v>
      </c>
      <c r="N1538" s="23" t="n">
        <v>2025</v>
      </c>
      <c r="O1538" s="23" t="n">
        <v>6</v>
      </c>
    </row>
    <row r="1539" customFormat="false" ht="15" hidden="false" customHeight="false" outlineLevel="0" collapsed="false">
      <c r="A1539" s="22" t="n">
        <v>45750</v>
      </c>
      <c r="B1539" s="23" t="s">
        <v>113</v>
      </c>
      <c r="C1539" s="23" t="s">
        <v>106</v>
      </c>
      <c r="D1539" s="24" t="n">
        <v>-84.1</v>
      </c>
      <c r="E1539" s="25" t="n">
        <f aca="false">MAX(D1539,0)/1000</f>
        <v>0</v>
      </c>
      <c r="F1539" s="25" t="n">
        <f aca="false">MAX(-D1539,0)/1000</f>
        <v>0.0841</v>
      </c>
      <c r="G1539" s="23" t="str">
        <f aca="false">IF(E1539&gt;0,"ja","nein")</f>
        <v>nein</v>
      </c>
      <c r="H1539" s="26" t="n">
        <v>162.77</v>
      </c>
      <c r="I1539" s="26" t="n">
        <f aca="false">(H1539/10+IF(N1539=2025,Einstellungen!$B$23,Einstellungen!$C$23))*(1+Einstellungen!$B$10)</f>
        <v>39.31522</v>
      </c>
      <c r="J1539" s="25" t="n">
        <f aca="false">E1539*I1539/100</f>
        <v>0</v>
      </c>
      <c r="K1539" s="25" t="n">
        <f aca="false">E1539*Einstellungen!$B$5/100</f>
        <v>0</v>
      </c>
      <c r="L1539" s="23" t="str">
        <f aca="false">IF(I1539&lt;Einstellungen!$B$5,"ja","nein")</f>
        <v>nein</v>
      </c>
      <c r="M1539" s="23" t="s">
        <v>126</v>
      </c>
      <c r="N1539" s="23" t="n">
        <v>2025</v>
      </c>
      <c r="O1539" s="23" t="n">
        <v>7</v>
      </c>
    </row>
    <row r="1540" customFormat="false" ht="15" hidden="false" customHeight="false" outlineLevel="0" collapsed="false">
      <c r="A1540" s="22" t="n">
        <v>45750</v>
      </c>
      <c r="B1540" s="23" t="s">
        <v>114</v>
      </c>
      <c r="C1540" s="23" t="s">
        <v>106</v>
      </c>
      <c r="D1540" s="24" t="n">
        <v>-1463.6</v>
      </c>
      <c r="E1540" s="25" t="n">
        <f aca="false">MAX(D1540,0)/1000</f>
        <v>0</v>
      </c>
      <c r="F1540" s="25" t="n">
        <f aca="false">MAX(-D1540,0)/1000</f>
        <v>1.4636</v>
      </c>
      <c r="G1540" s="23" t="str">
        <f aca="false">IF(E1540&gt;0,"ja","nein")</f>
        <v>nein</v>
      </c>
      <c r="H1540" s="26" t="n">
        <v>133.3</v>
      </c>
      <c r="I1540" s="26" t="n">
        <f aca="false">(H1540/10+IF(N1540=2025,Einstellungen!$B$23,Einstellungen!$C$23))*(1+Einstellungen!$B$10)</f>
        <v>35.80829</v>
      </c>
      <c r="J1540" s="25" t="n">
        <f aca="false">E1540*I1540/100</f>
        <v>0</v>
      </c>
      <c r="K1540" s="25" t="n">
        <f aca="false">E1540*Einstellungen!$B$5/100</f>
        <v>0</v>
      </c>
      <c r="L1540" s="23" t="str">
        <f aca="false">IF(I1540&lt;Einstellungen!$B$5,"ja","nein")</f>
        <v>nein</v>
      </c>
      <c r="M1540" s="23" t="s">
        <v>126</v>
      </c>
      <c r="N1540" s="23" t="n">
        <v>2025</v>
      </c>
      <c r="O1540" s="23" t="n">
        <v>8</v>
      </c>
    </row>
    <row r="1541" customFormat="false" ht="15" hidden="false" customHeight="false" outlineLevel="0" collapsed="false">
      <c r="A1541" s="22" t="n">
        <v>45750</v>
      </c>
      <c r="B1541" s="23" t="s">
        <v>115</v>
      </c>
      <c r="C1541" s="23" t="s">
        <v>106</v>
      </c>
      <c r="D1541" s="24" t="n">
        <v>-2584.9</v>
      </c>
      <c r="E1541" s="25" t="n">
        <f aca="false">MAX(D1541,0)/1000</f>
        <v>0</v>
      </c>
      <c r="F1541" s="25" t="n">
        <f aca="false">MAX(-D1541,0)/1000</f>
        <v>2.5849</v>
      </c>
      <c r="G1541" s="23" t="str">
        <f aca="false">IF(E1541&gt;0,"ja","nein")</f>
        <v>nein</v>
      </c>
      <c r="H1541" s="26" t="n">
        <v>79.11</v>
      </c>
      <c r="I1541" s="26" t="n">
        <f aca="false">(H1541/10+IF(N1541=2025,Einstellungen!$B$23,Einstellungen!$C$23))*(1+Einstellungen!$B$10)</f>
        <v>29.35968</v>
      </c>
      <c r="J1541" s="25" t="n">
        <f aca="false">E1541*I1541/100</f>
        <v>0</v>
      </c>
      <c r="K1541" s="25" t="n">
        <f aca="false">E1541*Einstellungen!$B$5/100</f>
        <v>0</v>
      </c>
      <c r="L1541" s="23" t="str">
        <f aca="false">IF(I1541&lt;Einstellungen!$B$5,"ja","nein")</f>
        <v>nein</v>
      </c>
      <c r="M1541" s="23" t="s">
        <v>126</v>
      </c>
      <c r="N1541" s="23" t="n">
        <v>2025</v>
      </c>
      <c r="O1541" s="23" t="n">
        <v>9</v>
      </c>
    </row>
    <row r="1542" customFormat="false" ht="15" hidden="false" customHeight="false" outlineLevel="0" collapsed="false">
      <c r="A1542" s="22" t="n">
        <v>45750</v>
      </c>
      <c r="B1542" s="23" t="s">
        <v>116</v>
      </c>
      <c r="C1542" s="23" t="s">
        <v>106</v>
      </c>
      <c r="D1542" s="24" t="n">
        <v>-3756.3</v>
      </c>
      <c r="E1542" s="25" t="n">
        <f aca="false">MAX(D1542,0)/1000</f>
        <v>0</v>
      </c>
      <c r="F1542" s="25" t="n">
        <f aca="false">MAX(-D1542,0)/1000</f>
        <v>3.7563</v>
      </c>
      <c r="G1542" s="23" t="str">
        <f aca="false">IF(E1542&gt;0,"ja","nein")</f>
        <v>nein</v>
      </c>
      <c r="H1542" s="26" t="n">
        <v>40.47</v>
      </c>
      <c r="I1542" s="26" t="n">
        <f aca="false">(H1542/10+IF(N1542=2025,Einstellungen!$B$23,Einstellungen!$C$23))*(1+Einstellungen!$B$10)</f>
        <v>24.76152</v>
      </c>
      <c r="J1542" s="25" t="n">
        <f aca="false">E1542*I1542/100</f>
        <v>0</v>
      </c>
      <c r="K1542" s="25" t="n">
        <f aca="false">E1542*Einstellungen!$B$5/100</f>
        <v>0</v>
      </c>
      <c r="L1542" s="23" t="str">
        <f aca="false">IF(I1542&lt;Einstellungen!$B$5,"ja","nein")</f>
        <v>ja</v>
      </c>
      <c r="M1542" s="23" t="s">
        <v>126</v>
      </c>
      <c r="N1542" s="23" t="n">
        <v>2025</v>
      </c>
      <c r="O1542" s="23" t="n">
        <v>10</v>
      </c>
    </row>
    <row r="1543" customFormat="false" ht="15" hidden="false" customHeight="false" outlineLevel="0" collapsed="false">
      <c r="A1543" s="22" t="n">
        <v>45750</v>
      </c>
      <c r="B1543" s="23" t="s">
        <v>117</v>
      </c>
      <c r="C1543" s="23" t="s">
        <v>106</v>
      </c>
      <c r="D1543" s="24" t="n">
        <v>-3104.3</v>
      </c>
      <c r="E1543" s="25" t="n">
        <f aca="false">MAX(D1543,0)/1000</f>
        <v>0</v>
      </c>
      <c r="F1543" s="25" t="n">
        <f aca="false">MAX(-D1543,0)/1000</f>
        <v>3.1043</v>
      </c>
      <c r="G1543" s="23" t="str">
        <f aca="false">IF(E1543&gt;0,"ja","nein")</f>
        <v>nein</v>
      </c>
      <c r="H1543" s="26" t="n">
        <v>-0.16</v>
      </c>
      <c r="I1543" s="26" t="n">
        <f aca="false">(H1543/10+IF(N1543=2025,Einstellungen!$B$23,Einstellungen!$C$23))*(1+Einstellungen!$B$10)</f>
        <v>19.92655</v>
      </c>
      <c r="J1543" s="25" t="n">
        <f aca="false">E1543*I1543/100</f>
        <v>0</v>
      </c>
      <c r="K1543" s="25" t="n">
        <f aca="false">E1543*Einstellungen!$B$5/100</f>
        <v>0</v>
      </c>
      <c r="L1543" s="23" t="str">
        <f aca="false">IF(I1543&lt;Einstellungen!$B$5,"ja","nein")</f>
        <v>ja</v>
      </c>
      <c r="M1543" s="23" t="s">
        <v>126</v>
      </c>
      <c r="N1543" s="23" t="n">
        <v>2025</v>
      </c>
      <c r="O1543" s="23" t="n">
        <v>11</v>
      </c>
    </row>
    <row r="1544" customFormat="false" ht="15" hidden="false" customHeight="false" outlineLevel="0" collapsed="false">
      <c r="A1544" s="22" t="n">
        <v>45750</v>
      </c>
      <c r="B1544" s="23" t="s">
        <v>118</v>
      </c>
      <c r="C1544" s="23" t="s">
        <v>106</v>
      </c>
      <c r="D1544" s="24" t="n">
        <v>-2988</v>
      </c>
      <c r="E1544" s="25" t="n">
        <f aca="false">MAX(D1544,0)/1000</f>
        <v>0</v>
      </c>
      <c r="F1544" s="25" t="n">
        <f aca="false">MAX(-D1544,0)/1000</f>
        <v>2.988</v>
      </c>
      <c r="G1544" s="23" t="str">
        <f aca="false">IF(E1544&gt;0,"ja","nein")</f>
        <v>nein</v>
      </c>
      <c r="H1544" s="26" t="n">
        <v>-1.19</v>
      </c>
      <c r="I1544" s="26" t="n">
        <f aca="false">(H1544/10+IF(N1544=2025,Einstellungen!$B$23,Einstellungen!$C$23))*(1+Einstellungen!$B$10)</f>
        <v>19.80398</v>
      </c>
      <c r="J1544" s="25" t="n">
        <f aca="false">E1544*I1544/100</f>
        <v>0</v>
      </c>
      <c r="K1544" s="25" t="n">
        <f aca="false">E1544*Einstellungen!$B$5/100</f>
        <v>0</v>
      </c>
      <c r="L1544" s="23" t="str">
        <f aca="false">IF(I1544&lt;Einstellungen!$B$5,"ja","nein")</f>
        <v>ja</v>
      </c>
      <c r="M1544" s="23" t="s">
        <v>126</v>
      </c>
      <c r="N1544" s="23" t="n">
        <v>2025</v>
      </c>
      <c r="O1544" s="23" t="n">
        <v>12</v>
      </c>
    </row>
    <row r="1545" customFormat="false" ht="15" hidden="false" customHeight="false" outlineLevel="0" collapsed="false">
      <c r="A1545" s="22" t="n">
        <v>45750</v>
      </c>
      <c r="B1545" s="23" t="s">
        <v>119</v>
      </c>
      <c r="C1545" s="23" t="s">
        <v>106</v>
      </c>
      <c r="D1545" s="24" t="n">
        <v>-3273.4</v>
      </c>
      <c r="E1545" s="25" t="n">
        <f aca="false">MAX(D1545,0)/1000</f>
        <v>0</v>
      </c>
      <c r="F1545" s="25" t="n">
        <f aca="false">MAX(-D1545,0)/1000</f>
        <v>3.2734</v>
      </c>
      <c r="G1545" s="23" t="str">
        <f aca="false">IF(E1545&gt;0,"ja","nein")</f>
        <v>nein</v>
      </c>
      <c r="H1545" s="26" t="n">
        <v>-8.4</v>
      </c>
      <c r="I1545" s="26" t="n">
        <f aca="false">(H1545/10+IF(N1545=2025,Einstellungen!$B$23,Einstellungen!$C$23))*(1+Einstellungen!$B$10)</f>
        <v>18.94599</v>
      </c>
      <c r="J1545" s="25" t="n">
        <f aca="false">E1545*I1545/100</f>
        <v>0</v>
      </c>
      <c r="K1545" s="25" t="n">
        <f aca="false">E1545*Einstellungen!$B$5/100</f>
        <v>0</v>
      </c>
      <c r="L1545" s="23" t="str">
        <f aca="false">IF(I1545&lt;Einstellungen!$B$5,"ja","nein")</f>
        <v>ja</v>
      </c>
      <c r="M1545" s="23" t="s">
        <v>126</v>
      </c>
      <c r="N1545" s="23" t="n">
        <v>2025</v>
      </c>
      <c r="O1545" s="23" t="n">
        <v>13</v>
      </c>
    </row>
    <row r="1546" customFormat="false" ht="15" hidden="false" customHeight="false" outlineLevel="0" collapsed="false">
      <c r="A1546" s="22" t="n">
        <v>45750</v>
      </c>
      <c r="B1546" s="23" t="s">
        <v>120</v>
      </c>
      <c r="C1546" s="23" t="s">
        <v>106</v>
      </c>
      <c r="D1546" s="24" t="n">
        <v>-2987.6</v>
      </c>
      <c r="E1546" s="25" t="n">
        <f aca="false">MAX(D1546,0)/1000</f>
        <v>0</v>
      </c>
      <c r="F1546" s="25" t="n">
        <f aca="false">MAX(-D1546,0)/1000</f>
        <v>2.9876</v>
      </c>
      <c r="G1546" s="23" t="str">
        <f aca="false">IF(E1546&gt;0,"ja","nein")</f>
        <v>nein</v>
      </c>
      <c r="H1546" s="26" t="n">
        <v>-5.85</v>
      </c>
      <c r="I1546" s="26" t="n">
        <f aca="false">(H1546/10+IF(N1546=2025,Einstellungen!$B$23,Einstellungen!$C$23))*(1+Einstellungen!$B$10)</f>
        <v>19.24944</v>
      </c>
      <c r="J1546" s="25" t="n">
        <f aca="false">E1546*I1546/100</f>
        <v>0</v>
      </c>
      <c r="K1546" s="25" t="n">
        <f aca="false">E1546*Einstellungen!$B$5/100</f>
        <v>0</v>
      </c>
      <c r="L1546" s="23" t="str">
        <f aca="false">IF(I1546&lt;Einstellungen!$B$5,"ja","nein")</f>
        <v>ja</v>
      </c>
      <c r="M1546" s="23" t="s">
        <v>126</v>
      </c>
      <c r="N1546" s="23" t="n">
        <v>2025</v>
      </c>
      <c r="O1546" s="23" t="n">
        <v>14</v>
      </c>
    </row>
    <row r="1547" customFormat="false" ht="15" hidden="false" customHeight="false" outlineLevel="0" collapsed="false">
      <c r="A1547" s="22" t="n">
        <v>45750</v>
      </c>
      <c r="B1547" s="23" t="s">
        <v>104</v>
      </c>
      <c r="C1547" s="23" t="s">
        <v>106</v>
      </c>
      <c r="D1547" s="24" t="n">
        <v>-4083.8</v>
      </c>
      <c r="E1547" s="25" t="n">
        <f aca="false">MAX(D1547,0)/1000</f>
        <v>0</v>
      </c>
      <c r="F1547" s="25" t="n">
        <f aca="false">MAX(-D1547,0)/1000</f>
        <v>4.0838</v>
      </c>
      <c r="G1547" s="23" t="str">
        <f aca="false">IF(E1547&gt;0,"ja","nein")</f>
        <v>nein</v>
      </c>
      <c r="H1547" s="26" t="n">
        <v>-0.27</v>
      </c>
      <c r="I1547" s="26" t="n">
        <f aca="false">(H1547/10+IF(N1547=2025,Einstellungen!$B$23,Einstellungen!$C$23))*(1+Einstellungen!$B$10)</f>
        <v>19.91346</v>
      </c>
      <c r="J1547" s="25" t="n">
        <f aca="false">E1547*I1547/100</f>
        <v>0</v>
      </c>
      <c r="K1547" s="25" t="n">
        <f aca="false">E1547*Einstellungen!$B$5/100</f>
        <v>0</v>
      </c>
      <c r="L1547" s="23" t="str">
        <f aca="false">IF(I1547&lt;Einstellungen!$B$5,"ja","nein")</f>
        <v>ja</v>
      </c>
      <c r="M1547" s="23" t="s">
        <v>126</v>
      </c>
      <c r="N1547" s="23" t="n">
        <v>2025</v>
      </c>
      <c r="O1547" s="23" t="n">
        <v>15</v>
      </c>
    </row>
    <row r="1548" customFormat="false" ht="15" hidden="false" customHeight="false" outlineLevel="0" collapsed="false">
      <c r="A1548" s="22" t="n">
        <v>45750</v>
      </c>
      <c r="B1548" s="23" t="s">
        <v>105</v>
      </c>
      <c r="C1548" s="23" t="s">
        <v>106</v>
      </c>
      <c r="D1548" s="24" t="n">
        <v>-2327.9</v>
      </c>
      <c r="E1548" s="25" t="n">
        <f aca="false">MAX(D1548,0)/1000</f>
        <v>0</v>
      </c>
      <c r="F1548" s="25" t="n">
        <f aca="false">MAX(-D1548,0)/1000</f>
        <v>2.3279</v>
      </c>
      <c r="G1548" s="23" t="str">
        <f aca="false">IF(E1548&gt;0,"ja","nein")</f>
        <v>nein</v>
      </c>
      <c r="H1548" s="26" t="n">
        <v>16.09</v>
      </c>
      <c r="I1548" s="26" t="n">
        <f aca="false">(H1548/10+IF(N1548=2025,Einstellungen!$B$23,Einstellungen!$C$23))*(1+Einstellungen!$B$10)</f>
        <v>21.8603</v>
      </c>
      <c r="J1548" s="25" t="n">
        <f aca="false">E1548*I1548/100</f>
        <v>0</v>
      </c>
      <c r="K1548" s="25" t="n">
        <f aca="false">E1548*Einstellungen!$B$5/100</f>
        <v>0</v>
      </c>
      <c r="L1548" s="23" t="str">
        <f aca="false">IF(I1548&lt;Einstellungen!$B$5,"ja","nein")</f>
        <v>ja</v>
      </c>
      <c r="M1548" s="23" t="s">
        <v>126</v>
      </c>
      <c r="N1548" s="23" t="n">
        <v>2025</v>
      </c>
      <c r="O1548" s="23" t="n">
        <v>16</v>
      </c>
    </row>
    <row r="1549" customFormat="false" ht="15" hidden="false" customHeight="false" outlineLevel="0" collapsed="false">
      <c r="A1549" s="22" t="n">
        <v>45750</v>
      </c>
      <c r="B1549" s="23" t="s">
        <v>97</v>
      </c>
      <c r="C1549" s="23" t="s">
        <v>106</v>
      </c>
      <c r="D1549" s="24" t="n">
        <v>49.3</v>
      </c>
      <c r="E1549" s="25" t="n">
        <f aca="false">MAX(D1549,0)/1000</f>
        <v>0.0493</v>
      </c>
      <c r="F1549" s="25" t="n">
        <f aca="false">MAX(-D1549,0)/1000</f>
        <v>0</v>
      </c>
      <c r="G1549" s="23" t="str">
        <f aca="false">IF(E1549&gt;0,"ja","nein")</f>
        <v>ja</v>
      </c>
      <c r="H1549" s="26" t="n">
        <v>75</v>
      </c>
      <c r="I1549" s="26" t="n">
        <f aca="false">(H1549/10+IF(N1549=2025,Einstellungen!$B$23,Einstellungen!$C$23))*(1+Einstellungen!$B$10)</f>
        <v>28.87059</v>
      </c>
      <c r="J1549" s="25" t="n">
        <f aca="false">E1549*I1549/100</f>
        <v>0.01423320087</v>
      </c>
      <c r="K1549" s="25" t="n">
        <f aca="false">E1549*Einstellungen!$B$5/100</f>
        <v>0.014297</v>
      </c>
      <c r="L1549" s="23" t="str">
        <f aca="false">IF(I1549&lt;Einstellungen!$B$5,"ja","nein")</f>
        <v>ja</v>
      </c>
      <c r="M1549" s="23" t="s">
        <v>126</v>
      </c>
      <c r="N1549" s="23" t="n">
        <v>2025</v>
      </c>
      <c r="O1549" s="23" t="n">
        <v>17</v>
      </c>
    </row>
    <row r="1550" customFormat="false" ht="15" hidden="false" customHeight="false" outlineLevel="0" collapsed="false">
      <c r="A1550" s="22" t="n">
        <v>45750</v>
      </c>
      <c r="B1550" s="23" t="s">
        <v>99</v>
      </c>
      <c r="C1550" s="23" t="s">
        <v>106</v>
      </c>
      <c r="D1550" s="24" t="n">
        <v>-17.2</v>
      </c>
      <c r="E1550" s="25" t="n">
        <f aca="false">MAX(D1550,0)/1000</f>
        <v>0</v>
      </c>
      <c r="F1550" s="25" t="n">
        <f aca="false">MAX(-D1550,0)/1000</f>
        <v>0.0172</v>
      </c>
      <c r="G1550" s="23" t="str">
        <f aca="false">IF(E1550&gt;0,"ja","nein")</f>
        <v>nein</v>
      </c>
      <c r="H1550" s="26" t="n">
        <v>138</v>
      </c>
      <c r="I1550" s="26" t="n">
        <f aca="false">(H1550/10+IF(N1550=2025,Einstellungen!$B$23,Einstellungen!$C$23))*(1+Einstellungen!$B$10)</f>
        <v>36.36759</v>
      </c>
      <c r="J1550" s="25" t="n">
        <f aca="false">E1550*I1550/100</f>
        <v>0</v>
      </c>
      <c r="K1550" s="25" t="n">
        <f aca="false">E1550*Einstellungen!$B$5/100</f>
        <v>0</v>
      </c>
      <c r="L1550" s="23" t="str">
        <f aca="false">IF(I1550&lt;Einstellungen!$B$5,"ja","nein")</f>
        <v>nein</v>
      </c>
      <c r="M1550" s="23" t="s">
        <v>126</v>
      </c>
      <c r="N1550" s="23" t="n">
        <v>2025</v>
      </c>
      <c r="O1550" s="23" t="n">
        <v>18</v>
      </c>
    </row>
    <row r="1551" customFormat="false" ht="15" hidden="false" customHeight="false" outlineLevel="0" collapsed="false">
      <c r="A1551" s="22" t="n">
        <v>45750</v>
      </c>
      <c r="B1551" s="23" t="s">
        <v>100</v>
      </c>
      <c r="C1551" s="23" t="s">
        <v>106</v>
      </c>
      <c r="D1551" s="24" t="n">
        <v>289.9</v>
      </c>
      <c r="E1551" s="25" t="n">
        <f aca="false">MAX(D1551,0)/1000</f>
        <v>0.2899</v>
      </c>
      <c r="F1551" s="25" t="n">
        <f aca="false">MAX(-D1551,0)/1000</f>
        <v>0</v>
      </c>
      <c r="G1551" s="23" t="str">
        <f aca="false">IF(E1551&gt;0,"ja","nein")</f>
        <v>ja</v>
      </c>
      <c r="H1551" s="26" t="n">
        <v>163.48</v>
      </c>
      <c r="I1551" s="26" t="n">
        <f aca="false">(H1551/10+IF(N1551=2025,Einstellungen!$B$23,Einstellungen!$C$23))*(1+Einstellungen!$B$10)</f>
        <v>39.39971</v>
      </c>
      <c r="J1551" s="25" t="n">
        <f aca="false">E1551*I1551/100</f>
        <v>0.11421975929</v>
      </c>
      <c r="K1551" s="25" t="n">
        <f aca="false">E1551*Einstellungen!$B$5/100</f>
        <v>0.084071</v>
      </c>
      <c r="L1551" s="23" t="str">
        <f aca="false">IF(I1551&lt;Einstellungen!$B$5,"ja","nein")</f>
        <v>nein</v>
      </c>
      <c r="M1551" s="23" t="s">
        <v>126</v>
      </c>
      <c r="N1551" s="23" t="n">
        <v>2025</v>
      </c>
      <c r="O1551" s="23" t="n">
        <v>19</v>
      </c>
    </row>
    <row r="1552" customFormat="false" ht="15" hidden="false" customHeight="false" outlineLevel="0" collapsed="false">
      <c r="A1552" s="22" t="n">
        <v>45750</v>
      </c>
      <c r="B1552" s="23" t="s">
        <v>92</v>
      </c>
      <c r="C1552" s="23" t="s">
        <v>106</v>
      </c>
      <c r="D1552" s="24" t="n">
        <v>214.1</v>
      </c>
      <c r="E1552" s="25" t="n">
        <f aca="false">MAX(D1552,0)/1000</f>
        <v>0.2141</v>
      </c>
      <c r="F1552" s="25" t="n">
        <f aca="false">MAX(-D1552,0)/1000</f>
        <v>0</v>
      </c>
      <c r="G1552" s="23" t="str">
        <f aca="false">IF(E1552&gt;0,"ja","nein")</f>
        <v>ja</v>
      </c>
      <c r="H1552" s="26" t="n">
        <v>155.88</v>
      </c>
      <c r="I1552" s="26" t="n">
        <f aca="false">(H1552/10+IF(N1552=2025,Einstellungen!$B$23,Einstellungen!$C$23))*(1+Einstellungen!$B$10)</f>
        <v>38.49531</v>
      </c>
      <c r="J1552" s="25" t="n">
        <f aca="false">E1552*I1552/100</f>
        <v>0.08241845871</v>
      </c>
      <c r="K1552" s="25" t="n">
        <f aca="false">E1552*Einstellungen!$B$5/100</f>
        <v>0.062089</v>
      </c>
      <c r="L1552" s="23" t="str">
        <f aca="false">IF(I1552&lt;Einstellungen!$B$5,"ja","nein")</f>
        <v>nein</v>
      </c>
      <c r="M1552" s="23" t="s">
        <v>126</v>
      </c>
      <c r="N1552" s="23" t="n">
        <v>2025</v>
      </c>
      <c r="O1552" s="23" t="n">
        <v>20</v>
      </c>
    </row>
    <row r="1553" customFormat="false" ht="15" hidden="false" customHeight="false" outlineLevel="0" collapsed="false">
      <c r="A1553" s="22" t="n">
        <v>45750</v>
      </c>
      <c r="B1553" s="23" t="s">
        <v>95</v>
      </c>
      <c r="C1553" s="23" t="s">
        <v>106</v>
      </c>
      <c r="D1553" s="24" t="n">
        <v>241.4</v>
      </c>
      <c r="E1553" s="25" t="n">
        <f aca="false">MAX(D1553,0)/1000</f>
        <v>0.2414</v>
      </c>
      <c r="F1553" s="25" t="n">
        <f aca="false">MAX(-D1553,0)/1000</f>
        <v>0</v>
      </c>
      <c r="G1553" s="23" t="str">
        <f aca="false">IF(E1553&gt;0,"ja","nein")</f>
        <v>ja</v>
      </c>
      <c r="H1553" s="26" t="n">
        <v>137.03</v>
      </c>
      <c r="I1553" s="26" t="n">
        <f aca="false">(H1553/10+IF(N1553=2025,Einstellungen!$B$23,Einstellungen!$C$23))*(1+Einstellungen!$B$10)</f>
        <v>36.25216</v>
      </c>
      <c r="J1553" s="25" t="n">
        <f aca="false">E1553*I1553/100</f>
        <v>0.08751271424</v>
      </c>
      <c r="K1553" s="25" t="n">
        <f aca="false">E1553*Einstellungen!$B$5/100</f>
        <v>0.070006</v>
      </c>
      <c r="L1553" s="23" t="str">
        <f aca="false">IF(I1553&lt;Einstellungen!$B$5,"ja","nein")</f>
        <v>nein</v>
      </c>
      <c r="M1553" s="23" t="s">
        <v>126</v>
      </c>
      <c r="N1553" s="23" t="n">
        <v>2025</v>
      </c>
      <c r="O1553" s="23" t="n">
        <v>21</v>
      </c>
    </row>
    <row r="1554" customFormat="false" ht="15" hidden="false" customHeight="false" outlineLevel="0" collapsed="false">
      <c r="A1554" s="22" t="n">
        <v>45750</v>
      </c>
      <c r="B1554" s="23" t="s">
        <v>96</v>
      </c>
      <c r="C1554" s="23" t="s">
        <v>106</v>
      </c>
      <c r="D1554" s="24" t="n">
        <v>619.2</v>
      </c>
      <c r="E1554" s="25" t="n">
        <f aca="false">MAX(D1554,0)/1000</f>
        <v>0.6192</v>
      </c>
      <c r="F1554" s="25" t="n">
        <f aca="false">MAX(-D1554,0)/1000</f>
        <v>0</v>
      </c>
      <c r="G1554" s="23" t="str">
        <f aca="false">IF(E1554&gt;0,"ja","nein")</f>
        <v>ja</v>
      </c>
      <c r="H1554" s="26" t="n">
        <v>113.21</v>
      </c>
      <c r="I1554" s="26" t="n">
        <f aca="false">(H1554/10+IF(N1554=2025,Einstellungen!$B$23,Einstellungen!$C$23))*(1+Einstellungen!$B$10)</f>
        <v>33.41758</v>
      </c>
      <c r="J1554" s="25" t="n">
        <f aca="false">E1554*I1554/100</f>
        <v>0.20692165536</v>
      </c>
      <c r="K1554" s="25" t="n">
        <f aca="false">E1554*Einstellungen!$B$5/100</f>
        <v>0.179568</v>
      </c>
      <c r="L1554" s="23" t="str">
        <f aca="false">IF(I1554&lt;Einstellungen!$B$5,"ja","nein")</f>
        <v>nein</v>
      </c>
      <c r="M1554" s="23" t="s">
        <v>126</v>
      </c>
      <c r="N1554" s="23" t="n">
        <v>2025</v>
      </c>
      <c r="O1554" s="23" t="n">
        <v>22</v>
      </c>
    </row>
    <row r="1555" customFormat="false" ht="15" hidden="false" customHeight="false" outlineLevel="0" collapsed="false">
      <c r="A1555" s="22" t="n">
        <v>45750</v>
      </c>
      <c r="B1555" s="23" t="s">
        <v>101</v>
      </c>
      <c r="C1555" s="23" t="s">
        <v>106</v>
      </c>
      <c r="D1555" s="24" t="n">
        <v>257.6</v>
      </c>
      <c r="E1555" s="25" t="n">
        <f aca="false">MAX(D1555,0)/1000</f>
        <v>0.2576</v>
      </c>
      <c r="F1555" s="25" t="n">
        <f aca="false">MAX(-D1555,0)/1000</f>
        <v>0</v>
      </c>
      <c r="G1555" s="23" t="str">
        <f aca="false">IF(E1555&gt;0,"ja","nein")</f>
        <v>ja</v>
      </c>
      <c r="H1555" s="26" t="n">
        <v>104.63</v>
      </c>
      <c r="I1555" s="26" t="n">
        <f aca="false">(H1555/10+IF(N1555=2025,Einstellungen!$B$23,Einstellungen!$C$23))*(1+Einstellungen!$B$10)</f>
        <v>32.39656</v>
      </c>
      <c r="J1555" s="25" t="n">
        <f aca="false">E1555*I1555/100</f>
        <v>0.08345353856</v>
      </c>
      <c r="K1555" s="25" t="n">
        <f aca="false">E1555*Einstellungen!$B$5/100</f>
        <v>0.074704</v>
      </c>
      <c r="L1555" s="23" t="str">
        <f aca="false">IF(I1555&lt;Einstellungen!$B$5,"ja","nein")</f>
        <v>nein</v>
      </c>
      <c r="M1555" s="23" t="s">
        <v>126</v>
      </c>
      <c r="N1555" s="23" t="n">
        <v>2025</v>
      </c>
      <c r="O1555" s="23" t="n">
        <v>23</v>
      </c>
    </row>
    <row r="1556" customFormat="false" ht="15" hidden="false" customHeight="false" outlineLevel="0" collapsed="false">
      <c r="A1556" s="22" t="n">
        <v>45751</v>
      </c>
      <c r="B1556" s="23" t="s">
        <v>102</v>
      </c>
      <c r="C1556" s="23" t="s">
        <v>121</v>
      </c>
      <c r="D1556" s="24" t="n">
        <v>225.6</v>
      </c>
      <c r="E1556" s="25" t="n">
        <f aca="false">MAX(D1556,0)/1000</f>
        <v>0.2256</v>
      </c>
      <c r="F1556" s="25" t="n">
        <f aca="false">MAX(-D1556,0)/1000</f>
        <v>0</v>
      </c>
      <c r="G1556" s="23" t="str">
        <f aca="false">IF(E1556&gt;0,"ja","nein")</f>
        <v>ja</v>
      </c>
      <c r="H1556" s="26" t="n">
        <v>108.34</v>
      </c>
      <c r="I1556" s="26" t="n">
        <f aca="false">(H1556/10+IF(N1556=2025,Einstellungen!$B$23,Einstellungen!$C$23))*(1+Einstellungen!$B$10)</f>
        <v>32.83805</v>
      </c>
      <c r="J1556" s="25" t="n">
        <f aca="false">E1556*I1556/100</f>
        <v>0.0740826408</v>
      </c>
      <c r="K1556" s="25" t="n">
        <f aca="false">E1556*Einstellungen!$B$5/100</f>
        <v>0.065424</v>
      </c>
      <c r="L1556" s="23" t="str">
        <f aca="false">IF(I1556&lt;Einstellungen!$B$5,"ja","nein")</f>
        <v>nein</v>
      </c>
      <c r="M1556" s="23" t="s">
        <v>126</v>
      </c>
      <c r="N1556" s="23" t="n">
        <v>2025</v>
      </c>
      <c r="O1556" s="23" t="n">
        <v>0</v>
      </c>
    </row>
    <row r="1557" customFormat="false" ht="15" hidden="false" customHeight="false" outlineLevel="0" collapsed="false">
      <c r="A1557" s="22" t="n">
        <v>45751</v>
      </c>
      <c r="B1557" s="23" t="s">
        <v>107</v>
      </c>
      <c r="C1557" s="23" t="s">
        <v>121</v>
      </c>
      <c r="D1557" s="24" t="n">
        <v>236.4</v>
      </c>
      <c r="E1557" s="25" t="n">
        <f aca="false">MAX(D1557,0)/1000</f>
        <v>0.2364</v>
      </c>
      <c r="F1557" s="25" t="n">
        <f aca="false">MAX(-D1557,0)/1000</f>
        <v>0</v>
      </c>
      <c r="G1557" s="23" t="str">
        <f aca="false">IF(E1557&gt;0,"ja","nein")</f>
        <v>ja</v>
      </c>
      <c r="H1557" s="26" t="n">
        <v>103.04</v>
      </c>
      <c r="I1557" s="26" t="n">
        <f aca="false">(H1557/10+IF(N1557=2025,Einstellungen!$B$23,Einstellungen!$C$23))*(1+Einstellungen!$B$10)</f>
        <v>32.20735</v>
      </c>
      <c r="J1557" s="25" t="n">
        <f aca="false">E1557*I1557/100</f>
        <v>0.0761381754</v>
      </c>
      <c r="K1557" s="25" t="n">
        <f aca="false">E1557*Einstellungen!$B$5/100</f>
        <v>0.068556</v>
      </c>
      <c r="L1557" s="23" t="str">
        <f aca="false">IF(I1557&lt;Einstellungen!$B$5,"ja","nein")</f>
        <v>nein</v>
      </c>
      <c r="M1557" s="23" t="s">
        <v>126</v>
      </c>
      <c r="N1557" s="23" t="n">
        <v>2025</v>
      </c>
      <c r="O1557" s="23" t="n">
        <v>1</v>
      </c>
    </row>
    <row r="1558" customFormat="false" ht="15" hidden="false" customHeight="false" outlineLevel="0" collapsed="false">
      <c r="A1558" s="22" t="n">
        <v>45751</v>
      </c>
      <c r="B1558" s="23" t="s">
        <v>108</v>
      </c>
      <c r="C1558" s="23" t="s">
        <v>121</v>
      </c>
      <c r="D1558" s="24" t="n">
        <v>138.7</v>
      </c>
      <c r="E1558" s="25" t="n">
        <f aca="false">MAX(D1558,0)/1000</f>
        <v>0.1387</v>
      </c>
      <c r="F1558" s="25" t="n">
        <f aca="false">MAX(-D1558,0)/1000</f>
        <v>0</v>
      </c>
      <c r="G1558" s="23" t="str">
        <f aca="false">IF(E1558&gt;0,"ja","nein")</f>
        <v>ja</v>
      </c>
      <c r="H1558" s="26" t="n">
        <v>102.89</v>
      </c>
      <c r="I1558" s="26" t="n">
        <f aca="false">(H1558/10+IF(N1558=2025,Einstellungen!$B$23,Einstellungen!$C$23))*(1+Einstellungen!$B$10)</f>
        <v>32.1895</v>
      </c>
      <c r="J1558" s="25" t="n">
        <f aca="false">E1558*I1558/100</f>
        <v>0.0446468365</v>
      </c>
      <c r="K1558" s="25" t="n">
        <f aca="false">E1558*Einstellungen!$B$5/100</f>
        <v>0.040223</v>
      </c>
      <c r="L1558" s="23" t="str">
        <f aca="false">IF(I1558&lt;Einstellungen!$B$5,"ja","nein")</f>
        <v>nein</v>
      </c>
      <c r="M1558" s="23" t="s">
        <v>126</v>
      </c>
      <c r="N1558" s="23" t="n">
        <v>2025</v>
      </c>
      <c r="O1558" s="23" t="n">
        <v>2</v>
      </c>
    </row>
    <row r="1559" customFormat="false" ht="15" hidden="false" customHeight="false" outlineLevel="0" collapsed="false">
      <c r="A1559" s="22" t="n">
        <v>45751</v>
      </c>
      <c r="B1559" s="23" t="s">
        <v>109</v>
      </c>
      <c r="C1559" s="23" t="s">
        <v>121</v>
      </c>
      <c r="D1559" s="24" t="n">
        <v>151.5</v>
      </c>
      <c r="E1559" s="25" t="n">
        <f aca="false">MAX(D1559,0)/1000</f>
        <v>0.1515</v>
      </c>
      <c r="F1559" s="25" t="n">
        <f aca="false">MAX(-D1559,0)/1000</f>
        <v>0</v>
      </c>
      <c r="G1559" s="23" t="str">
        <f aca="false">IF(E1559&gt;0,"ja","nein")</f>
        <v>ja</v>
      </c>
      <c r="H1559" s="26" t="n">
        <v>103.61</v>
      </c>
      <c r="I1559" s="26" t="n">
        <f aca="false">(H1559/10+IF(N1559=2025,Einstellungen!$B$23,Einstellungen!$C$23))*(1+Einstellungen!$B$10)</f>
        <v>32.27518</v>
      </c>
      <c r="J1559" s="25" t="n">
        <f aca="false">E1559*I1559/100</f>
        <v>0.0488968977</v>
      </c>
      <c r="K1559" s="25" t="n">
        <f aca="false">E1559*Einstellungen!$B$5/100</f>
        <v>0.043935</v>
      </c>
      <c r="L1559" s="23" t="str">
        <f aca="false">IF(I1559&lt;Einstellungen!$B$5,"ja","nein")</f>
        <v>nein</v>
      </c>
      <c r="M1559" s="23" t="s">
        <v>126</v>
      </c>
      <c r="N1559" s="23" t="n">
        <v>2025</v>
      </c>
      <c r="O1559" s="23" t="n">
        <v>3</v>
      </c>
    </row>
    <row r="1560" customFormat="false" ht="15" hidden="false" customHeight="false" outlineLevel="0" collapsed="false">
      <c r="A1560" s="22" t="n">
        <v>45751</v>
      </c>
      <c r="B1560" s="23" t="s">
        <v>110</v>
      </c>
      <c r="C1560" s="23" t="s">
        <v>121</v>
      </c>
      <c r="D1560" s="24" t="n">
        <v>271.3</v>
      </c>
      <c r="E1560" s="25" t="n">
        <f aca="false">MAX(D1560,0)/1000</f>
        <v>0.2713</v>
      </c>
      <c r="F1560" s="25" t="n">
        <f aca="false">MAX(-D1560,0)/1000</f>
        <v>0</v>
      </c>
      <c r="G1560" s="23" t="str">
        <f aca="false">IF(E1560&gt;0,"ja","nein")</f>
        <v>ja</v>
      </c>
      <c r="H1560" s="26" t="n">
        <v>105.95</v>
      </c>
      <c r="I1560" s="26" t="n">
        <f aca="false">(H1560/10+IF(N1560=2025,Einstellungen!$B$23,Einstellungen!$C$23))*(1+Einstellungen!$B$10)</f>
        <v>32.55364</v>
      </c>
      <c r="J1560" s="25" t="n">
        <f aca="false">E1560*I1560/100</f>
        <v>0.08831802532</v>
      </c>
      <c r="K1560" s="25" t="n">
        <f aca="false">E1560*Einstellungen!$B$5/100</f>
        <v>0.078677</v>
      </c>
      <c r="L1560" s="23" t="str">
        <f aca="false">IF(I1560&lt;Einstellungen!$B$5,"ja","nein")</f>
        <v>nein</v>
      </c>
      <c r="M1560" s="23" t="s">
        <v>126</v>
      </c>
      <c r="N1560" s="23" t="n">
        <v>2025</v>
      </c>
      <c r="O1560" s="23" t="n">
        <v>4</v>
      </c>
    </row>
    <row r="1561" customFormat="false" ht="15" hidden="false" customHeight="false" outlineLevel="0" collapsed="false">
      <c r="A1561" s="22" t="n">
        <v>45751</v>
      </c>
      <c r="B1561" s="23" t="s">
        <v>111</v>
      </c>
      <c r="C1561" s="23" t="s">
        <v>121</v>
      </c>
      <c r="D1561" s="24" t="n">
        <v>478.6</v>
      </c>
      <c r="E1561" s="25" t="n">
        <f aca="false">MAX(D1561,0)/1000</f>
        <v>0.4786</v>
      </c>
      <c r="F1561" s="25" t="n">
        <f aca="false">MAX(-D1561,0)/1000</f>
        <v>0</v>
      </c>
      <c r="G1561" s="23" t="str">
        <f aca="false">IF(E1561&gt;0,"ja","nein")</f>
        <v>ja</v>
      </c>
      <c r="H1561" s="26" t="n">
        <v>112.55</v>
      </c>
      <c r="I1561" s="26" t="n">
        <f aca="false">(H1561/10+IF(N1561=2025,Einstellungen!$B$23,Einstellungen!$C$23))*(1+Einstellungen!$B$10)</f>
        <v>33.33904</v>
      </c>
      <c r="J1561" s="25" t="n">
        <f aca="false">E1561*I1561/100</f>
        <v>0.15956064544</v>
      </c>
      <c r="K1561" s="25" t="n">
        <f aca="false">E1561*Einstellungen!$B$5/100</f>
        <v>0.138794</v>
      </c>
      <c r="L1561" s="23" t="str">
        <f aca="false">IF(I1561&lt;Einstellungen!$B$5,"ja","nein")</f>
        <v>nein</v>
      </c>
      <c r="M1561" s="23" t="s">
        <v>126</v>
      </c>
      <c r="N1561" s="23" t="n">
        <v>2025</v>
      </c>
      <c r="O1561" s="23" t="n">
        <v>5</v>
      </c>
    </row>
    <row r="1562" customFormat="false" ht="15" hidden="false" customHeight="false" outlineLevel="0" collapsed="false">
      <c r="A1562" s="22" t="n">
        <v>45751</v>
      </c>
      <c r="B1562" s="23" t="s">
        <v>112</v>
      </c>
      <c r="C1562" s="23" t="s">
        <v>121</v>
      </c>
      <c r="D1562" s="24" t="n">
        <v>201.6</v>
      </c>
      <c r="E1562" s="25" t="n">
        <f aca="false">MAX(D1562,0)/1000</f>
        <v>0.2016</v>
      </c>
      <c r="F1562" s="25" t="n">
        <f aca="false">MAX(-D1562,0)/1000</f>
        <v>0</v>
      </c>
      <c r="G1562" s="23" t="str">
        <f aca="false">IF(E1562&gt;0,"ja","nein")</f>
        <v>ja</v>
      </c>
      <c r="H1562" s="26" t="n">
        <v>152.67</v>
      </c>
      <c r="I1562" s="26" t="n">
        <f aca="false">(H1562/10+IF(N1562=2025,Einstellungen!$B$23,Einstellungen!$C$23))*(1+Einstellungen!$B$10)</f>
        <v>38.11332</v>
      </c>
      <c r="J1562" s="25" t="n">
        <f aca="false">E1562*I1562/100</f>
        <v>0.07683645312</v>
      </c>
      <c r="K1562" s="25" t="n">
        <f aca="false">E1562*Einstellungen!$B$5/100</f>
        <v>0.058464</v>
      </c>
      <c r="L1562" s="23" t="str">
        <f aca="false">IF(I1562&lt;Einstellungen!$B$5,"ja","nein")</f>
        <v>nein</v>
      </c>
      <c r="M1562" s="23" t="s">
        <v>126</v>
      </c>
      <c r="N1562" s="23" t="n">
        <v>2025</v>
      </c>
      <c r="O1562" s="23" t="n">
        <v>6</v>
      </c>
    </row>
    <row r="1563" customFormat="false" ht="15" hidden="false" customHeight="false" outlineLevel="0" collapsed="false">
      <c r="A1563" s="22" t="n">
        <v>45751</v>
      </c>
      <c r="B1563" s="23" t="s">
        <v>113</v>
      </c>
      <c r="C1563" s="23" t="s">
        <v>121</v>
      </c>
      <c r="D1563" s="24" t="n">
        <v>271.7</v>
      </c>
      <c r="E1563" s="25" t="n">
        <f aca="false">MAX(D1563,0)/1000</f>
        <v>0.2717</v>
      </c>
      <c r="F1563" s="25" t="n">
        <f aca="false">MAX(-D1563,0)/1000</f>
        <v>0</v>
      </c>
      <c r="G1563" s="23" t="str">
        <f aca="false">IF(E1563&gt;0,"ja","nein")</f>
        <v>ja</v>
      </c>
      <c r="H1563" s="26" t="n">
        <v>180.17</v>
      </c>
      <c r="I1563" s="26" t="n">
        <f aca="false">(H1563/10+IF(N1563=2025,Einstellungen!$B$23,Einstellungen!$C$23))*(1+Einstellungen!$B$10)</f>
        <v>41.38582</v>
      </c>
      <c r="J1563" s="25" t="n">
        <f aca="false">E1563*I1563/100</f>
        <v>0.11244527294</v>
      </c>
      <c r="K1563" s="25" t="n">
        <f aca="false">E1563*Einstellungen!$B$5/100</f>
        <v>0.078793</v>
      </c>
      <c r="L1563" s="23" t="str">
        <f aca="false">IF(I1563&lt;Einstellungen!$B$5,"ja","nein")</f>
        <v>nein</v>
      </c>
      <c r="M1563" s="23" t="s">
        <v>126</v>
      </c>
      <c r="N1563" s="23" t="n">
        <v>2025</v>
      </c>
      <c r="O1563" s="23" t="n">
        <v>7</v>
      </c>
    </row>
    <row r="1564" customFormat="false" ht="15" hidden="false" customHeight="false" outlineLevel="0" collapsed="false">
      <c r="A1564" s="22" t="n">
        <v>45751</v>
      </c>
      <c r="B1564" s="23" t="s">
        <v>114</v>
      </c>
      <c r="C1564" s="23" t="s">
        <v>121</v>
      </c>
      <c r="D1564" s="24" t="n">
        <v>219.5</v>
      </c>
      <c r="E1564" s="25" t="n">
        <f aca="false">MAX(D1564,0)/1000</f>
        <v>0.2195</v>
      </c>
      <c r="F1564" s="25" t="n">
        <f aca="false">MAX(-D1564,0)/1000</f>
        <v>0</v>
      </c>
      <c r="G1564" s="23" t="str">
        <f aca="false">IF(E1564&gt;0,"ja","nein")</f>
        <v>ja</v>
      </c>
      <c r="H1564" s="26" t="n">
        <v>139.4</v>
      </c>
      <c r="I1564" s="26" t="n">
        <f aca="false">(H1564/10+IF(N1564=2025,Einstellungen!$B$23,Einstellungen!$C$23))*(1+Einstellungen!$B$10)</f>
        <v>36.53419</v>
      </c>
      <c r="J1564" s="25" t="n">
        <f aca="false">E1564*I1564/100</f>
        <v>0.08019254705</v>
      </c>
      <c r="K1564" s="25" t="n">
        <f aca="false">E1564*Einstellungen!$B$5/100</f>
        <v>0.063655</v>
      </c>
      <c r="L1564" s="23" t="str">
        <f aca="false">IF(I1564&lt;Einstellungen!$B$5,"ja","nein")</f>
        <v>nein</v>
      </c>
      <c r="M1564" s="23" t="s">
        <v>126</v>
      </c>
      <c r="N1564" s="23" t="n">
        <v>2025</v>
      </c>
      <c r="O1564" s="23" t="n">
        <v>8</v>
      </c>
    </row>
    <row r="1565" customFormat="false" ht="15" hidden="false" customHeight="false" outlineLevel="0" collapsed="false">
      <c r="A1565" s="22" t="n">
        <v>45751</v>
      </c>
      <c r="B1565" s="23" t="s">
        <v>115</v>
      </c>
      <c r="C1565" s="23" t="s">
        <v>121</v>
      </c>
      <c r="D1565" s="24" t="n">
        <v>200.6</v>
      </c>
      <c r="E1565" s="25" t="n">
        <f aca="false">MAX(D1565,0)/1000</f>
        <v>0.2006</v>
      </c>
      <c r="F1565" s="25" t="n">
        <f aca="false">MAX(-D1565,0)/1000</f>
        <v>0</v>
      </c>
      <c r="G1565" s="23" t="str">
        <f aca="false">IF(E1565&gt;0,"ja","nein")</f>
        <v>ja</v>
      </c>
      <c r="H1565" s="26" t="n">
        <v>95.68</v>
      </c>
      <c r="I1565" s="26" t="n">
        <f aca="false">(H1565/10+IF(N1565=2025,Einstellungen!$B$23,Einstellungen!$C$23))*(1+Einstellungen!$B$10)</f>
        <v>31.33151</v>
      </c>
      <c r="J1565" s="25" t="n">
        <f aca="false">E1565*I1565/100</f>
        <v>0.06285100906</v>
      </c>
      <c r="K1565" s="25" t="n">
        <f aca="false">E1565*Einstellungen!$B$5/100</f>
        <v>0.058174</v>
      </c>
      <c r="L1565" s="23" t="str">
        <f aca="false">IF(I1565&lt;Einstellungen!$B$5,"ja","nein")</f>
        <v>nein</v>
      </c>
      <c r="M1565" s="23" t="s">
        <v>126</v>
      </c>
      <c r="N1565" s="23" t="n">
        <v>2025</v>
      </c>
      <c r="O1565" s="23" t="n">
        <v>9</v>
      </c>
    </row>
    <row r="1566" customFormat="false" ht="15" hidden="false" customHeight="false" outlineLevel="0" collapsed="false">
      <c r="A1566" s="22" t="n">
        <v>45751</v>
      </c>
      <c r="B1566" s="23" t="s">
        <v>116</v>
      </c>
      <c r="C1566" s="23" t="s">
        <v>121</v>
      </c>
      <c r="D1566" s="24" t="n">
        <v>169.2</v>
      </c>
      <c r="E1566" s="25" t="n">
        <f aca="false">MAX(D1566,0)/1000</f>
        <v>0.1692</v>
      </c>
      <c r="F1566" s="25" t="n">
        <f aca="false">MAX(-D1566,0)/1000</f>
        <v>0</v>
      </c>
      <c r="G1566" s="23" t="str">
        <f aca="false">IF(E1566&gt;0,"ja","nein")</f>
        <v>ja</v>
      </c>
      <c r="H1566" s="26" t="n">
        <v>65</v>
      </c>
      <c r="I1566" s="26" t="n">
        <f aca="false">(H1566/10+IF(N1566=2025,Einstellungen!$B$23,Einstellungen!$C$23))*(1+Einstellungen!$B$10)</f>
        <v>27.68059</v>
      </c>
      <c r="J1566" s="25" t="n">
        <f aca="false">E1566*I1566/100</f>
        <v>0.04683555828</v>
      </c>
      <c r="K1566" s="25" t="n">
        <f aca="false">E1566*Einstellungen!$B$5/100</f>
        <v>0.049068</v>
      </c>
      <c r="L1566" s="23" t="str">
        <f aca="false">IF(I1566&lt;Einstellungen!$B$5,"ja","nein")</f>
        <v>ja</v>
      </c>
      <c r="M1566" s="23" t="s">
        <v>126</v>
      </c>
      <c r="N1566" s="23" t="n">
        <v>2025</v>
      </c>
      <c r="O1566" s="23" t="n">
        <v>10</v>
      </c>
    </row>
    <row r="1567" customFormat="false" ht="15" hidden="false" customHeight="false" outlineLevel="0" collapsed="false">
      <c r="A1567" s="22" t="n">
        <v>45751</v>
      </c>
      <c r="B1567" s="23" t="s">
        <v>117</v>
      </c>
      <c r="C1567" s="23" t="s">
        <v>121</v>
      </c>
      <c r="D1567" s="24" t="n">
        <v>153.2</v>
      </c>
      <c r="E1567" s="25" t="n">
        <f aca="false">MAX(D1567,0)/1000</f>
        <v>0.1532</v>
      </c>
      <c r="F1567" s="25" t="n">
        <f aca="false">MAX(-D1567,0)/1000</f>
        <v>0</v>
      </c>
      <c r="G1567" s="23" t="str">
        <f aca="false">IF(E1567&gt;0,"ja","nein")</f>
        <v>ja</v>
      </c>
      <c r="H1567" s="26" t="n">
        <v>7.82</v>
      </c>
      <c r="I1567" s="26" t="n">
        <f aca="false">(H1567/10+IF(N1567=2025,Einstellungen!$B$23,Einstellungen!$C$23))*(1+Einstellungen!$B$10)</f>
        <v>20.87617</v>
      </c>
      <c r="J1567" s="25" t="n">
        <f aca="false">E1567*I1567/100</f>
        <v>0.03198229244</v>
      </c>
      <c r="K1567" s="25" t="n">
        <f aca="false">E1567*Einstellungen!$B$5/100</f>
        <v>0.044428</v>
      </c>
      <c r="L1567" s="23" t="str">
        <f aca="false">IF(I1567&lt;Einstellungen!$B$5,"ja","nein")</f>
        <v>ja</v>
      </c>
      <c r="M1567" s="23" t="s">
        <v>126</v>
      </c>
      <c r="N1567" s="23" t="n">
        <v>2025</v>
      </c>
      <c r="O1567" s="23" t="n">
        <v>11</v>
      </c>
    </row>
    <row r="1568" customFormat="false" ht="15" hidden="false" customHeight="false" outlineLevel="0" collapsed="false">
      <c r="A1568" s="22" t="n">
        <v>45751</v>
      </c>
      <c r="B1568" s="23" t="s">
        <v>118</v>
      </c>
      <c r="C1568" s="23" t="s">
        <v>121</v>
      </c>
      <c r="D1568" s="24" t="n">
        <v>-2357.6</v>
      </c>
      <c r="E1568" s="25" t="n">
        <f aca="false">MAX(D1568,0)/1000</f>
        <v>0</v>
      </c>
      <c r="F1568" s="25" t="n">
        <f aca="false">MAX(-D1568,0)/1000</f>
        <v>2.3576</v>
      </c>
      <c r="G1568" s="23" t="str">
        <f aca="false">IF(E1568&gt;0,"ja","nein")</f>
        <v>nein</v>
      </c>
      <c r="H1568" s="26" t="n">
        <v>0</v>
      </c>
      <c r="I1568" s="26" t="n">
        <f aca="false">(H1568/10+IF(N1568=2025,Einstellungen!$B$23,Einstellungen!$C$23))*(1+Einstellungen!$B$10)</f>
        <v>19.94559</v>
      </c>
      <c r="J1568" s="25" t="n">
        <f aca="false">E1568*I1568/100</f>
        <v>0</v>
      </c>
      <c r="K1568" s="25" t="n">
        <f aca="false">E1568*Einstellungen!$B$5/100</f>
        <v>0</v>
      </c>
      <c r="L1568" s="23" t="str">
        <f aca="false">IF(I1568&lt;Einstellungen!$B$5,"ja","nein")</f>
        <v>ja</v>
      </c>
      <c r="M1568" s="23" t="s">
        <v>126</v>
      </c>
      <c r="N1568" s="23" t="n">
        <v>2025</v>
      </c>
      <c r="O1568" s="23" t="n">
        <v>12</v>
      </c>
    </row>
    <row r="1569" customFormat="false" ht="15" hidden="false" customHeight="false" outlineLevel="0" collapsed="false">
      <c r="A1569" s="22" t="n">
        <v>45751</v>
      </c>
      <c r="B1569" s="23" t="s">
        <v>119</v>
      </c>
      <c r="C1569" s="23" t="s">
        <v>121</v>
      </c>
      <c r="D1569" s="24" t="n">
        <v>-5194.7</v>
      </c>
      <c r="E1569" s="25" t="n">
        <f aca="false">MAX(D1569,0)/1000</f>
        <v>0</v>
      </c>
      <c r="F1569" s="25" t="n">
        <f aca="false">MAX(-D1569,0)/1000</f>
        <v>5.1947</v>
      </c>
      <c r="G1569" s="23" t="str">
        <f aca="false">IF(E1569&gt;0,"ja","nein")</f>
        <v>nein</v>
      </c>
      <c r="H1569" s="26" t="n">
        <v>-1.31</v>
      </c>
      <c r="I1569" s="26" t="n">
        <f aca="false">(H1569/10+IF(N1569=2025,Einstellungen!$B$23,Einstellungen!$C$23))*(1+Einstellungen!$B$10)</f>
        <v>19.7897</v>
      </c>
      <c r="J1569" s="25" t="n">
        <f aca="false">E1569*I1569/100</f>
        <v>0</v>
      </c>
      <c r="K1569" s="25" t="n">
        <f aca="false">E1569*Einstellungen!$B$5/100</f>
        <v>0</v>
      </c>
      <c r="L1569" s="23" t="str">
        <f aca="false">IF(I1569&lt;Einstellungen!$B$5,"ja","nein")</f>
        <v>ja</v>
      </c>
      <c r="M1569" s="23" t="s">
        <v>126</v>
      </c>
      <c r="N1569" s="23" t="n">
        <v>2025</v>
      </c>
      <c r="O1569" s="23" t="n">
        <v>13</v>
      </c>
    </row>
    <row r="1570" customFormat="false" ht="15" hidden="false" customHeight="false" outlineLevel="0" collapsed="false">
      <c r="A1570" s="22" t="n">
        <v>45751</v>
      </c>
      <c r="B1570" s="23" t="s">
        <v>120</v>
      </c>
      <c r="C1570" s="23" t="s">
        <v>121</v>
      </c>
      <c r="D1570" s="24" t="n">
        <v>-4680.7</v>
      </c>
      <c r="E1570" s="25" t="n">
        <f aca="false">MAX(D1570,0)/1000</f>
        <v>0</v>
      </c>
      <c r="F1570" s="25" t="n">
        <f aca="false">MAX(-D1570,0)/1000</f>
        <v>4.6807</v>
      </c>
      <c r="G1570" s="23" t="str">
        <f aca="false">IF(E1570&gt;0,"ja","nein")</f>
        <v>nein</v>
      </c>
      <c r="H1570" s="26" t="n">
        <v>-1.21</v>
      </c>
      <c r="I1570" s="26" t="n">
        <f aca="false">(H1570/10+IF(N1570=2025,Einstellungen!$B$23,Einstellungen!$C$23))*(1+Einstellungen!$B$10)</f>
        <v>19.8016</v>
      </c>
      <c r="J1570" s="25" t="n">
        <f aca="false">E1570*I1570/100</f>
        <v>0</v>
      </c>
      <c r="K1570" s="25" t="n">
        <f aca="false">E1570*Einstellungen!$B$5/100</f>
        <v>0</v>
      </c>
      <c r="L1570" s="23" t="str">
        <f aca="false">IF(I1570&lt;Einstellungen!$B$5,"ja","nein")</f>
        <v>ja</v>
      </c>
      <c r="M1570" s="23" t="s">
        <v>126</v>
      </c>
      <c r="N1570" s="23" t="n">
        <v>2025</v>
      </c>
      <c r="O1570" s="23" t="n">
        <v>14</v>
      </c>
    </row>
    <row r="1571" customFormat="false" ht="15" hidden="false" customHeight="false" outlineLevel="0" collapsed="false">
      <c r="A1571" s="22" t="n">
        <v>45751</v>
      </c>
      <c r="B1571" s="23" t="s">
        <v>104</v>
      </c>
      <c r="C1571" s="23" t="s">
        <v>121</v>
      </c>
      <c r="D1571" s="24" t="n">
        <v>-3863.7</v>
      </c>
      <c r="E1571" s="25" t="n">
        <f aca="false">MAX(D1571,0)/1000</f>
        <v>0</v>
      </c>
      <c r="F1571" s="25" t="n">
        <f aca="false">MAX(-D1571,0)/1000</f>
        <v>3.8637</v>
      </c>
      <c r="G1571" s="23" t="str">
        <f aca="false">IF(E1571&gt;0,"ja","nein")</f>
        <v>nein</v>
      </c>
      <c r="H1571" s="26" t="n">
        <v>-0.13</v>
      </c>
      <c r="I1571" s="26" t="n">
        <f aca="false">(H1571/10+IF(N1571=2025,Einstellungen!$B$23,Einstellungen!$C$23))*(1+Einstellungen!$B$10)</f>
        <v>19.93012</v>
      </c>
      <c r="J1571" s="25" t="n">
        <f aca="false">E1571*I1571/100</f>
        <v>0</v>
      </c>
      <c r="K1571" s="25" t="n">
        <f aca="false">E1571*Einstellungen!$B$5/100</f>
        <v>0</v>
      </c>
      <c r="L1571" s="23" t="str">
        <f aca="false">IF(I1571&lt;Einstellungen!$B$5,"ja","nein")</f>
        <v>ja</v>
      </c>
      <c r="M1571" s="23" t="s">
        <v>126</v>
      </c>
      <c r="N1571" s="23" t="n">
        <v>2025</v>
      </c>
      <c r="O1571" s="23" t="n">
        <v>15</v>
      </c>
    </row>
    <row r="1572" customFormat="false" ht="15" hidden="false" customHeight="false" outlineLevel="0" collapsed="false">
      <c r="A1572" s="22" t="n">
        <v>45751</v>
      </c>
      <c r="B1572" s="23" t="s">
        <v>105</v>
      </c>
      <c r="C1572" s="23" t="s">
        <v>121</v>
      </c>
      <c r="D1572" s="24" t="n">
        <v>-2132.9</v>
      </c>
      <c r="E1572" s="25" t="n">
        <f aca="false">MAX(D1572,0)/1000</f>
        <v>0</v>
      </c>
      <c r="F1572" s="25" t="n">
        <f aca="false">MAX(-D1572,0)/1000</f>
        <v>2.1329</v>
      </c>
      <c r="G1572" s="23" t="str">
        <f aca="false">IF(E1572&gt;0,"ja","nein")</f>
        <v>nein</v>
      </c>
      <c r="H1572" s="26" t="n">
        <v>29.7</v>
      </c>
      <c r="I1572" s="26" t="n">
        <f aca="false">(H1572/10+IF(N1572=2025,Einstellungen!$B$23,Einstellungen!$C$23))*(1+Einstellungen!$B$10)</f>
        <v>23.47989</v>
      </c>
      <c r="J1572" s="25" t="n">
        <f aca="false">E1572*I1572/100</f>
        <v>0</v>
      </c>
      <c r="K1572" s="25" t="n">
        <f aca="false">E1572*Einstellungen!$B$5/100</f>
        <v>0</v>
      </c>
      <c r="L1572" s="23" t="str">
        <f aca="false">IF(I1572&lt;Einstellungen!$B$5,"ja","nein")</f>
        <v>ja</v>
      </c>
      <c r="M1572" s="23" t="s">
        <v>126</v>
      </c>
      <c r="N1572" s="23" t="n">
        <v>2025</v>
      </c>
      <c r="O1572" s="23" t="n">
        <v>16</v>
      </c>
    </row>
    <row r="1573" customFormat="false" ht="15" hidden="false" customHeight="false" outlineLevel="0" collapsed="false">
      <c r="A1573" s="22" t="n">
        <v>45751</v>
      </c>
      <c r="B1573" s="23" t="s">
        <v>97</v>
      </c>
      <c r="C1573" s="23" t="s">
        <v>121</v>
      </c>
      <c r="D1573" s="24" t="n">
        <v>-21.1</v>
      </c>
      <c r="E1573" s="25" t="n">
        <f aca="false">MAX(D1573,0)/1000</f>
        <v>0</v>
      </c>
      <c r="F1573" s="25" t="n">
        <f aca="false">MAX(-D1573,0)/1000</f>
        <v>0.0211</v>
      </c>
      <c r="G1573" s="23" t="str">
        <f aca="false">IF(E1573&gt;0,"ja","nein")</f>
        <v>nein</v>
      </c>
      <c r="H1573" s="26" t="n">
        <v>79.87</v>
      </c>
      <c r="I1573" s="26" t="n">
        <f aca="false">(H1573/10+IF(N1573=2025,Einstellungen!$B$23,Einstellungen!$C$23))*(1+Einstellungen!$B$10)</f>
        <v>29.45012</v>
      </c>
      <c r="J1573" s="25" t="n">
        <f aca="false">E1573*I1573/100</f>
        <v>0</v>
      </c>
      <c r="K1573" s="25" t="n">
        <f aca="false">E1573*Einstellungen!$B$5/100</f>
        <v>0</v>
      </c>
      <c r="L1573" s="23" t="str">
        <f aca="false">IF(I1573&lt;Einstellungen!$B$5,"ja","nein")</f>
        <v>nein</v>
      </c>
      <c r="M1573" s="23" t="s">
        <v>126</v>
      </c>
      <c r="N1573" s="23" t="n">
        <v>2025</v>
      </c>
      <c r="O1573" s="23" t="n">
        <v>17</v>
      </c>
    </row>
    <row r="1574" customFormat="false" ht="15" hidden="false" customHeight="false" outlineLevel="0" collapsed="false">
      <c r="A1574" s="22" t="n">
        <v>45751</v>
      </c>
      <c r="B1574" s="23" t="s">
        <v>99</v>
      </c>
      <c r="C1574" s="23" t="s">
        <v>121</v>
      </c>
      <c r="D1574" s="24" t="n">
        <v>88.7</v>
      </c>
      <c r="E1574" s="25" t="n">
        <f aca="false">MAX(D1574,0)/1000</f>
        <v>0.0887</v>
      </c>
      <c r="F1574" s="25" t="n">
        <f aca="false">MAX(-D1574,0)/1000</f>
        <v>0</v>
      </c>
      <c r="G1574" s="23" t="str">
        <f aca="false">IF(E1574&gt;0,"ja","nein")</f>
        <v>ja</v>
      </c>
      <c r="H1574" s="26" t="n">
        <v>126.35</v>
      </c>
      <c r="I1574" s="26" t="n">
        <f aca="false">(H1574/10+IF(N1574=2025,Einstellungen!$B$23,Einstellungen!$C$23))*(1+Einstellungen!$B$10)</f>
        <v>34.98124</v>
      </c>
      <c r="J1574" s="25" t="n">
        <f aca="false">E1574*I1574/100</f>
        <v>0.03102835988</v>
      </c>
      <c r="K1574" s="25" t="n">
        <f aca="false">E1574*Einstellungen!$B$5/100</f>
        <v>0.025723</v>
      </c>
      <c r="L1574" s="23" t="str">
        <f aca="false">IF(I1574&lt;Einstellungen!$B$5,"ja","nein")</f>
        <v>nein</v>
      </c>
      <c r="M1574" s="23" t="s">
        <v>126</v>
      </c>
      <c r="N1574" s="23" t="n">
        <v>2025</v>
      </c>
      <c r="O1574" s="23" t="n">
        <v>18</v>
      </c>
    </row>
    <row r="1575" customFormat="false" ht="15" hidden="false" customHeight="false" outlineLevel="0" collapsed="false">
      <c r="A1575" s="22" t="n">
        <v>45751</v>
      </c>
      <c r="B1575" s="23" t="s">
        <v>100</v>
      </c>
      <c r="C1575" s="23" t="s">
        <v>121</v>
      </c>
      <c r="D1575" s="24" t="n">
        <v>267.9</v>
      </c>
      <c r="E1575" s="25" t="n">
        <f aca="false">MAX(D1575,0)/1000</f>
        <v>0.2679</v>
      </c>
      <c r="F1575" s="25" t="n">
        <f aca="false">MAX(-D1575,0)/1000</f>
        <v>0</v>
      </c>
      <c r="G1575" s="23" t="str">
        <f aca="false">IF(E1575&gt;0,"ja","nein")</f>
        <v>ja</v>
      </c>
      <c r="H1575" s="26" t="n">
        <v>167.64</v>
      </c>
      <c r="I1575" s="26" t="n">
        <f aca="false">(H1575/10+IF(N1575=2025,Einstellungen!$B$23,Einstellungen!$C$23))*(1+Einstellungen!$B$10)</f>
        <v>39.89475</v>
      </c>
      <c r="J1575" s="25" t="n">
        <f aca="false">E1575*I1575/100</f>
        <v>0.10687803525</v>
      </c>
      <c r="K1575" s="25" t="n">
        <f aca="false">E1575*Einstellungen!$B$5/100</f>
        <v>0.077691</v>
      </c>
      <c r="L1575" s="23" t="str">
        <f aca="false">IF(I1575&lt;Einstellungen!$B$5,"ja","nein")</f>
        <v>nein</v>
      </c>
      <c r="M1575" s="23" t="s">
        <v>126</v>
      </c>
      <c r="N1575" s="23" t="n">
        <v>2025</v>
      </c>
      <c r="O1575" s="23" t="n">
        <v>19</v>
      </c>
    </row>
    <row r="1576" customFormat="false" ht="15" hidden="false" customHeight="false" outlineLevel="0" collapsed="false">
      <c r="A1576" s="22" t="n">
        <v>45751</v>
      </c>
      <c r="B1576" s="23" t="s">
        <v>92</v>
      </c>
      <c r="C1576" s="23" t="s">
        <v>121</v>
      </c>
      <c r="D1576" s="24" t="n">
        <v>354</v>
      </c>
      <c r="E1576" s="25" t="n">
        <f aca="false">MAX(D1576,0)/1000</f>
        <v>0.354</v>
      </c>
      <c r="F1576" s="25" t="n">
        <f aca="false">MAX(-D1576,0)/1000</f>
        <v>0</v>
      </c>
      <c r="G1576" s="23" t="str">
        <f aca="false">IF(E1576&gt;0,"ja","nein")</f>
        <v>ja</v>
      </c>
      <c r="H1576" s="26" t="n">
        <v>155.99</v>
      </c>
      <c r="I1576" s="26" t="n">
        <f aca="false">(H1576/10+IF(N1576=2025,Einstellungen!$B$23,Einstellungen!$C$23))*(1+Einstellungen!$B$10)</f>
        <v>38.5084</v>
      </c>
      <c r="J1576" s="25" t="n">
        <f aca="false">E1576*I1576/100</f>
        <v>0.136319736</v>
      </c>
      <c r="K1576" s="25" t="n">
        <f aca="false">E1576*Einstellungen!$B$5/100</f>
        <v>0.10266</v>
      </c>
      <c r="L1576" s="23" t="str">
        <f aca="false">IF(I1576&lt;Einstellungen!$B$5,"ja","nein")</f>
        <v>nein</v>
      </c>
      <c r="M1576" s="23" t="s">
        <v>126</v>
      </c>
      <c r="N1576" s="23" t="n">
        <v>2025</v>
      </c>
      <c r="O1576" s="23" t="n">
        <v>20</v>
      </c>
    </row>
    <row r="1577" customFormat="false" ht="15" hidden="false" customHeight="false" outlineLevel="0" collapsed="false">
      <c r="A1577" s="22" t="n">
        <v>45751</v>
      </c>
      <c r="B1577" s="23" t="s">
        <v>95</v>
      </c>
      <c r="C1577" s="23" t="s">
        <v>121</v>
      </c>
      <c r="D1577" s="24" t="n">
        <v>349.4</v>
      </c>
      <c r="E1577" s="25" t="n">
        <f aca="false">MAX(D1577,0)/1000</f>
        <v>0.3494</v>
      </c>
      <c r="F1577" s="25" t="n">
        <f aca="false">MAX(-D1577,0)/1000</f>
        <v>0</v>
      </c>
      <c r="G1577" s="23" t="str">
        <f aca="false">IF(E1577&gt;0,"ja","nein")</f>
        <v>ja</v>
      </c>
      <c r="H1577" s="26" t="n">
        <v>120.67</v>
      </c>
      <c r="I1577" s="26" t="n">
        <f aca="false">(H1577/10+IF(N1577=2025,Einstellungen!$B$23,Einstellungen!$C$23))*(1+Einstellungen!$B$10)</f>
        <v>34.30532</v>
      </c>
      <c r="J1577" s="25" t="n">
        <f aca="false">E1577*I1577/100</f>
        <v>0.11986278808</v>
      </c>
      <c r="K1577" s="25" t="n">
        <f aca="false">E1577*Einstellungen!$B$5/100</f>
        <v>0.101326</v>
      </c>
      <c r="L1577" s="23" t="str">
        <f aca="false">IF(I1577&lt;Einstellungen!$B$5,"ja","nein")</f>
        <v>nein</v>
      </c>
      <c r="M1577" s="23" t="s">
        <v>126</v>
      </c>
      <c r="N1577" s="23" t="n">
        <v>2025</v>
      </c>
      <c r="O1577" s="23" t="n">
        <v>21</v>
      </c>
    </row>
    <row r="1578" customFormat="false" ht="15" hidden="false" customHeight="false" outlineLevel="0" collapsed="false">
      <c r="A1578" s="22" t="n">
        <v>45751</v>
      </c>
      <c r="B1578" s="23" t="s">
        <v>96</v>
      </c>
      <c r="C1578" s="23" t="s">
        <v>121</v>
      </c>
      <c r="D1578" s="24" t="n">
        <v>237</v>
      </c>
      <c r="E1578" s="25" t="n">
        <f aca="false">MAX(D1578,0)/1000</f>
        <v>0.237</v>
      </c>
      <c r="F1578" s="25" t="n">
        <f aca="false">MAX(-D1578,0)/1000</f>
        <v>0</v>
      </c>
      <c r="G1578" s="23" t="str">
        <f aca="false">IF(E1578&gt;0,"ja","nein")</f>
        <v>ja</v>
      </c>
      <c r="H1578" s="26" t="n">
        <v>106.15</v>
      </c>
      <c r="I1578" s="26" t="n">
        <f aca="false">(H1578/10+IF(N1578=2025,Einstellungen!$B$23,Einstellungen!$C$23))*(1+Einstellungen!$B$10)</f>
        <v>32.57744</v>
      </c>
      <c r="J1578" s="25" t="n">
        <f aca="false">E1578*I1578/100</f>
        <v>0.0772085328</v>
      </c>
      <c r="K1578" s="25" t="n">
        <f aca="false">E1578*Einstellungen!$B$5/100</f>
        <v>0.06873</v>
      </c>
      <c r="L1578" s="23" t="str">
        <f aca="false">IF(I1578&lt;Einstellungen!$B$5,"ja","nein")</f>
        <v>nein</v>
      </c>
      <c r="M1578" s="23" t="s">
        <v>126</v>
      </c>
      <c r="N1578" s="23" t="n">
        <v>2025</v>
      </c>
      <c r="O1578" s="23" t="n">
        <v>22</v>
      </c>
    </row>
    <row r="1579" customFormat="false" ht="15" hidden="false" customHeight="false" outlineLevel="0" collapsed="false">
      <c r="A1579" s="22" t="n">
        <v>45751</v>
      </c>
      <c r="B1579" s="23" t="s">
        <v>101</v>
      </c>
      <c r="C1579" s="23" t="s">
        <v>121</v>
      </c>
      <c r="D1579" s="24" t="n">
        <v>147.6</v>
      </c>
      <c r="E1579" s="25" t="n">
        <f aca="false">MAX(D1579,0)/1000</f>
        <v>0.1476</v>
      </c>
      <c r="F1579" s="25" t="n">
        <f aca="false">MAX(-D1579,0)/1000</f>
        <v>0</v>
      </c>
      <c r="G1579" s="23" t="str">
        <f aca="false">IF(E1579&gt;0,"ja","nein")</f>
        <v>ja</v>
      </c>
      <c r="H1579" s="26" t="n">
        <v>96.97</v>
      </c>
      <c r="I1579" s="26" t="n">
        <f aca="false">(H1579/10+IF(N1579=2025,Einstellungen!$B$23,Einstellungen!$C$23))*(1+Einstellungen!$B$10)</f>
        <v>31.48502</v>
      </c>
      <c r="J1579" s="25" t="n">
        <f aca="false">E1579*I1579/100</f>
        <v>0.04647188952</v>
      </c>
      <c r="K1579" s="25" t="n">
        <f aca="false">E1579*Einstellungen!$B$5/100</f>
        <v>0.042804</v>
      </c>
      <c r="L1579" s="23" t="str">
        <f aca="false">IF(I1579&lt;Einstellungen!$B$5,"ja","nein")</f>
        <v>nein</v>
      </c>
      <c r="M1579" s="23" t="s">
        <v>126</v>
      </c>
      <c r="N1579" s="23" t="n">
        <v>2025</v>
      </c>
      <c r="O1579" s="23" t="n">
        <v>23</v>
      </c>
    </row>
    <row r="1580" customFormat="false" ht="15" hidden="false" customHeight="false" outlineLevel="0" collapsed="false">
      <c r="A1580" s="22" t="n">
        <v>45752</v>
      </c>
      <c r="B1580" s="23" t="s">
        <v>102</v>
      </c>
      <c r="C1580" s="23" t="s">
        <v>122</v>
      </c>
      <c r="D1580" s="24" t="n">
        <v>141.3</v>
      </c>
      <c r="E1580" s="25" t="n">
        <f aca="false">MAX(D1580,0)/1000</f>
        <v>0.1413</v>
      </c>
      <c r="F1580" s="25" t="n">
        <f aca="false">MAX(-D1580,0)/1000</f>
        <v>0</v>
      </c>
      <c r="G1580" s="23" t="str">
        <f aca="false">IF(E1580&gt;0,"ja","nein")</f>
        <v>ja</v>
      </c>
      <c r="H1580" s="26" t="n">
        <v>109.23</v>
      </c>
      <c r="I1580" s="26" t="n">
        <f aca="false">(H1580/10+IF(N1580=2025,Einstellungen!$B$23,Einstellungen!$C$23))*(1+Einstellungen!$B$10)</f>
        <v>32.94396</v>
      </c>
      <c r="J1580" s="25" t="n">
        <f aca="false">E1580*I1580/100</f>
        <v>0.04654981548</v>
      </c>
      <c r="K1580" s="25" t="n">
        <f aca="false">E1580*Einstellungen!$B$5/100</f>
        <v>0.040977</v>
      </c>
      <c r="L1580" s="23" t="str">
        <f aca="false">IF(I1580&lt;Einstellungen!$B$5,"ja","nein")</f>
        <v>nein</v>
      </c>
      <c r="M1580" s="23" t="s">
        <v>126</v>
      </c>
      <c r="N1580" s="23" t="n">
        <v>2025</v>
      </c>
      <c r="O1580" s="23" t="n">
        <v>0</v>
      </c>
    </row>
    <row r="1581" customFormat="false" ht="15" hidden="false" customHeight="false" outlineLevel="0" collapsed="false">
      <c r="A1581" s="22" t="n">
        <v>45752</v>
      </c>
      <c r="B1581" s="23" t="s">
        <v>107</v>
      </c>
      <c r="C1581" s="23" t="s">
        <v>122</v>
      </c>
      <c r="D1581" s="24" t="n">
        <v>149</v>
      </c>
      <c r="E1581" s="25" t="n">
        <f aca="false">MAX(D1581,0)/1000</f>
        <v>0.149</v>
      </c>
      <c r="F1581" s="25" t="n">
        <f aca="false">MAX(-D1581,0)/1000</f>
        <v>0</v>
      </c>
      <c r="G1581" s="23" t="str">
        <f aca="false">IF(E1581&gt;0,"ja","nein")</f>
        <v>ja</v>
      </c>
      <c r="H1581" s="26" t="n">
        <v>102.76</v>
      </c>
      <c r="I1581" s="26" t="n">
        <f aca="false">(H1581/10+IF(N1581=2025,Einstellungen!$B$23,Einstellungen!$C$23))*(1+Einstellungen!$B$10)</f>
        <v>32.17403</v>
      </c>
      <c r="J1581" s="25" t="n">
        <f aca="false">E1581*I1581/100</f>
        <v>0.0479393047</v>
      </c>
      <c r="K1581" s="25" t="n">
        <f aca="false">E1581*Einstellungen!$B$5/100</f>
        <v>0.04321</v>
      </c>
      <c r="L1581" s="23" t="str">
        <f aca="false">IF(I1581&lt;Einstellungen!$B$5,"ja","nein")</f>
        <v>nein</v>
      </c>
      <c r="M1581" s="23" t="s">
        <v>126</v>
      </c>
      <c r="N1581" s="23" t="n">
        <v>2025</v>
      </c>
      <c r="O1581" s="23" t="n">
        <v>1</v>
      </c>
    </row>
    <row r="1582" customFormat="false" ht="15" hidden="false" customHeight="false" outlineLevel="0" collapsed="false">
      <c r="A1582" s="22" t="n">
        <v>45752</v>
      </c>
      <c r="B1582" s="23" t="s">
        <v>108</v>
      </c>
      <c r="C1582" s="23" t="s">
        <v>122</v>
      </c>
      <c r="D1582" s="24" t="n">
        <v>157.5</v>
      </c>
      <c r="E1582" s="25" t="n">
        <f aca="false">MAX(D1582,0)/1000</f>
        <v>0.1575</v>
      </c>
      <c r="F1582" s="25" t="n">
        <f aca="false">MAX(-D1582,0)/1000</f>
        <v>0</v>
      </c>
      <c r="G1582" s="23" t="str">
        <f aca="false">IF(E1582&gt;0,"ja","nein")</f>
        <v>ja</v>
      </c>
      <c r="H1582" s="26" t="n">
        <v>99.39</v>
      </c>
      <c r="I1582" s="26" t="n">
        <f aca="false">(H1582/10+IF(N1582=2025,Einstellungen!$B$23,Einstellungen!$C$23))*(1+Einstellungen!$B$10)</f>
        <v>31.773</v>
      </c>
      <c r="J1582" s="25" t="n">
        <f aca="false">E1582*I1582/100</f>
        <v>0.050042475</v>
      </c>
      <c r="K1582" s="25" t="n">
        <f aca="false">E1582*Einstellungen!$B$5/100</f>
        <v>0.045675</v>
      </c>
      <c r="L1582" s="23" t="str">
        <f aca="false">IF(I1582&lt;Einstellungen!$B$5,"ja","nein")</f>
        <v>nein</v>
      </c>
      <c r="M1582" s="23" t="s">
        <v>126</v>
      </c>
      <c r="N1582" s="23" t="n">
        <v>2025</v>
      </c>
      <c r="O1582" s="23" t="n">
        <v>2</v>
      </c>
    </row>
    <row r="1583" customFormat="false" ht="15" hidden="false" customHeight="false" outlineLevel="0" collapsed="false">
      <c r="A1583" s="22" t="n">
        <v>45752</v>
      </c>
      <c r="B1583" s="23" t="s">
        <v>109</v>
      </c>
      <c r="C1583" s="23" t="s">
        <v>122</v>
      </c>
      <c r="D1583" s="24" t="n">
        <v>144.6</v>
      </c>
      <c r="E1583" s="25" t="n">
        <f aca="false">MAX(D1583,0)/1000</f>
        <v>0.1446</v>
      </c>
      <c r="F1583" s="25" t="n">
        <f aca="false">MAX(-D1583,0)/1000</f>
        <v>0</v>
      </c>
      <c r="G1583" s="23" t="str">
        <f aca="false">IF(E1583&gt;0,"ja","nein")</f>
        <v>ja</v>
      </c>
      <c r="H1583" s="26" t="n">
        <v>99.4</v>
      </c>
      <c r="I1583" s="26" t="n">
        <f aca="false">(H1583/10+IF(N1583=2025,Einstellungen!$B$23,Einstellungen!$C$23))*(1+Einstellungen!$B$10)</f>
        <v>31.77419</v>
      </c>
      <c r="J1583" s="25" t="n">
        <f aca="false">E1583*I1583/100</f>
        <v>0.04594547874</v>
      </c>
      <c r="K1583" s="25" t="n">
        <f aca="false">E1583*Einstellungen!$B$5/100</f>
        <v>0.041934</v>
      </c>
      <c r="L1583" s="23" t="str">
        <f aca="false">IF(I1583&lt;Einstellungen!$B$5,"ja","nein")</f>
        <v>nein</v>
      </c>
      <c r="M1583" s="23" t="s">
        <v>126</v>
      </c>
      <c r="N1583" s="23" t="n">
        <v>2025</v>
      </c>
      <c r="O1583" s="23" t="n">
        <v>3</v>
      </c>
    </row>
    <row r="1584" customFormat="false" ht="15" hidden="false" customHeight="false" outlineLevel="0" collapsed="false">
      <c r="A1584" s="22" t="n">
        <v>45752</v>
      </c>
      <c r="B1584" s="23" t="s">
        <v>110</v>
      </c>
      <c r="C1584" s="23" t="s">
        <v>122</v>
      </c>
      <c r="D1584" s="24" t="n">
        <v>147.6</v>
      </c>
      <c r="E1584" s="25" t="n">
        <f aca="false">MAX(D1584,0)/1000</f>
        <v>0.1476</v>
      </c>
      <c r="F1584" s="25" t="n">
        <f aca="false">MAX(-D1584,0)/1000</f>
        <v>0</v>
      </c>
      <c r="G1584" s="23" t="str">
        <f aca="false">IF(E1584&gt;0,"ja","nein")</f>
        <v>ja</v>
      </c>
      <c r="H1584" s="26" t="n">
        <v>98.31</v>
      </c>
      <c r="I1584" s="26" t="n">
        <f aca="false">(H1584/10+IF(N1584=2025,Einstellungen!$B$23,Einstellungen!$C$23))*(1+Einstellungen!$B$10)</f>
        <v>31.64448</v>
      </c>
      <c r="J1584" s="25" t="n">
        <f aca="false">E1584*I1584/100</f>
        <v>0.04670725248</v>
      </c>
      <c r="K1584" s="25" t="n">
        <f aca="false">E1584*Einstellungen!$B$5/100</f>
        <v>0.042804</v>
      </c>
      <c r="L1584" s="23" t="str">
        <f aca="false">IF(I1584&lt;Einstellungen!$B$5,"ja","nein")</f>
        <v>nein</v>
      </c>
      <c r="M1584" s="23" t="s">
        <v>126</v>
      </c>
      <c r="N1584" s="23" t="n">
        <v>2025</v>
      </c>
      <c r="O1584" s="23" t="n">
        <v>4</v>
      </c>
    </row>
    <row r="1585" customFormat="false" ht="15" hidden="false" customHeight="false" outlineLevel="0" collapsed="false">
      <c r="A1585" s="22" t="n">
        <v>45752</v>
      </c>
      <c r="B1585" s="23" t="s">
        <v>111</v>
      </c>
      <c r="C1585" s="23" t="s">
        <v>122</v>
      </c>
      <c r="D1585" s="24" t="n">
        <v>154.8</v>
      </c>
      <c r="E1585" s="25" t="n">
        <f aca="false">MAX(D1585,0)/1000</f>
        <v>0.1548</v>
      </c>
      <c r="F1585" s="25" t="n">
        <f aca="false">MAX(-D1585,0)/1000</f>
        <v>0</v>
      </c>
      <c r="G1585" s="23" t="str">
        <f aca="false">IF(E1585&gt;0,"ja","nein")</f>
        <v>ja</v>
      </c>
      <c r="H1585" s="26" t="n">
        <v>97.5</v>
      </c>
      <c r="I1585" s="26" t="n">
        <f aca="false">(H1585/10+IF(N1585=2025,Einstellungen!$B$23,Einstellungen!$C$23))*(1+Einstellungen!$B$10)</f>
        <v>31.54809</v>
      </c>
      <c r="J1585" s="25" t="n">
        <f aca="false">E1585*I1585/100</f>
        <v>0.04883644332</v>
      </c>
      <c r="K1585" s="25" t="n">
        <f aca="false">E1585*Einstellungen!$B$5/100</f>
        <v>0.044892</v>
      </c>
      <c r="L1585" s="23" t="str">
        <f aca="false">IF(I1585&lt;Einstellungen!$B$5,"ja","nein")</f>
        <v>nein</v>
      </c>
      <c r="M1585" s="23" t="s">
        <v>126</v>
      </c>
      <c r="N1585" s="23" t="n">
        <v>2025</v>
      </c>
      <c r="O1585" s="23" t="n">
        <v>5</v>
      </c>
    </row>
    <row r="1586" customFormat="false" ht="15" hidden="false" customHeight="false" outlineLevel="0" collapsed="false">
      <c r="A1586" s="22" t="n">
        <v>45752</v>
      </c>
      <c r="B1586" s="23" t="s">
        <v>112</v>
      </c>
      <c r="C1586" s="23" t="s">
        <v>122</v>
      </c>
      <c r="D1586" s="24" t="n">
        <v>248.9</v>
      </c>
      <c r="E1586" s="25" t="n">
        <f aca="false">MAX(D1586,0)/1000</f>
        <v>0.2489</v>
      </c>
      <c r="F1586" s="25" t="n">
        <f aca="false">MAX(-D1586,0)/1000</f>
        <v>0</v>
      </c>
      <c r="G1586" s="23" t="str">
        <f aca="false">IF(E1586&gt;0,"ja","nein")</f>
        <v>ja</v>
      </c>
      <c r="H1586" s="26" t="n">
        <v>102.98</v>
      </c>
      <c r="I1586" s="26" t="n">
        <f aca="false">(H1586/10+IF(N1586=2025,Einstellungen!$B$23,Einstellungen!$C$23))*(1+Einstellungen!$B$10)</f>
        <v>32.20021</v>
      </c>
      <c r="J1586" s="25" t="n">
        <f aca="false">E1586*I1586/100</f>
        <v>0.08014632269</v>
      </c>
      <c r="K1586" s="25" t="n">
        <f aca="false">E1586*Einstellungen!$B$5/100</f>
        <v>0.072181</v>
      </c>
      <c r="L1586" s="23" t="str">
        <f aca="false">IF(I1586&lt;Einstellungen!$B$5,"ja","nein")</f>
        <v>nein</v>
      </c>
      <c r="M1586" s="23" t="s">
        <v>126</v>
      </c>
      <c r="N1586" s="23" t="n">
        <v>2025</v>
      </c>
      <c r="O1586" s="23" t="n">
        <v>6</v>
      </c>
    </row>
    <row r="1587" customFormat="false" ht="15" hidden="false" customHeight="false" outlineLevel="0" collapsed="false">
      <c r="A1587" s="22" t="n">
        <v>45752</v>
      </c>
      <c r="B1587" s="23" t="s">
        <v>113</v>
      </c>
      <c r="C1587" s="23" t="s">
        <v>122</v>
      </c>
      <c r="D1587" s="24" t="n">
        <v>181.5</v>
      </c>
      <c r="E1587" s="25" t="n">
        <f aca="false">MAX(D1587,0)/1000</f>
        <v>0.1815</v>
      </c>
      <c r="F1587" s="25" t="n">
        <f aca="false">MAX(-D1587,0)/1000</f>
        <v>0</v>
      </c>
      <c r="G1587" s="23" t="str">
        <f aca="false">IF(E1587&gt;0,"ja","nein")</f>
        <v>ja</v>
      </c>
      <c r="H1587" s="26" t="n">
        <v>105.9</v>
      </c>
      <c r="I1587" s="26" t="n">
        <f aca="false">(H1587/10+IF(N1587=2025,Einstellungen!$B$23,Einstellungen!$C$23))*(1+Einstellungen!$B$10)</f>
        <v>32.54769</v>
      </c>
      <c r="J1587" s="25" t="n">
        <f aca="false">E1587*I1587/100</f>
        <v>0.05907405735</v>
      </c>
      <c r="K1587" s="25" t="n">
        <f aca="false">E1587*Einstellungen!$B$5/100</f>
        <v>0.052635</v>
      </c>
      <c r="L1587" s="23" t="str">
        <f aca="false">IF(I1587&lt;Einstellungen!$B$5,"ja","nein")</f>
        <v>nein</v>
      </c>
      <c r="M1587" s="23" t="s">
        <v>126</v>
      </c>
      <c r="N1587" s="23" t="n">
        <v>2025</v>
      </c>
      <c r="O1587" s="23" t="n">
        <v>7</v>
      </c>
    </row>
    <row r="1588" customFormat="false" ht="15" hidden="false" customHeight="false" outlineLevel="0" collapsed="false">
      <c r="A1588" s="22" t="n">
        <v>45752</v>
      </c>
      <c r="B1588" s="23" t="s">
        <v>114</v>
      </c>
      <c r="C1588" s="23" t="s">
        <v>122</v>
      </c>
      <c r="D1588" s="24" t="n">
        <v>-1406.8</v>
      </c>
      <c r="E1588" s="25" t="n">
        <f aca="false">MAX(D1588,0)/1000</f>
        <v>0</v>
      </c>
      <c r="F1588" s="25" t="n">
        <f aca="false">MAX(-D1588,0)/1000</f>
        <v>1.4068</v>
      </c>
      <c r="G1588" s="23" t="str">
        <f aca="false">IF(E1588&gt;0,"ja","nein")</f>
        <v>nein</v>
      </c>
      <c r="H1588" s="26" t="n">
        <v>98.3</v>
      </c>
      <c r="I1588" s="26" t="n">
        <f aca="false">(H1588/10+IF(N1588=2025,Einstellungen!$B$23,Einstellungen!$C$23))*(1+Einstellungen!$B$10)</f>
        <v>31.64329</v>
      </c>
      <c r="J1588" s="25" t="n">
        <f aca="false">E1588*I1588/100</f>
        <v>0</v>
      </c>
      <c r="K1588" s="25" t="n">
        <f aca="false">E1588*Einstellungen!$B$5/100</f>
        <v>0</v>
      </c>
      <c r="L1588" s="23" t="str">
        <f aca="false">IF(I1588&lt;Einstellungen!$B$5,"ja","nein")</f>
        <v>nein</v>
      </c>
      <c r="M1588" s="23" t="s">
        <v>126</v>
      </c>
      <c r="N1588" s="23" t="n">
        <v>2025</v>
      </c>
      <c r="O1588" s="23" t="n">
        <v>8</v>
      </c>
    </row>
    <row r="1589" customFormat="false" ht="15" hidden="false" customHeight="false" outlineLevel="0" collapsed="false">
      <c r="A1589" s="22" t="n">
        <v>45752</v>
      </c>
      <c r="B1589" s="23" t="s">
        <v>115</v>
      </c>
      <c r="C1589" s="23" t="s">
        <v>122</v>
      </c>
      <c r="D1589" s="24" t="n">
        <v>-2547.8</v>
      </c>
      <c r="E1589" s="25" t="n">
        <f aca="false">MAX(D1589,0)/1000</f>
        <v>0</v>
      </c>
      <c r="F1589" s="25" t="n">
        <f aca="false">MAX(-D1589,0)/1000</f>
        <v>2.5478</v>
      </c>
      <c r="G1589" s="23" t="str">
        <f aca="false">IF(E1589&gt;0,"ja","nein")</f>
        <v>nein</v>
      </c>
      <c r="H1589" s="26" t="n">
        <v>57.16</v>
      </c>
      <c r="I1589" s="26" t="n">
        <f aca="false">(H1589/10+IF(N1589=2025,Einstellungen!$B$23,Einstellungen!$C$23))*(1+Einstellungen!$B$10)</f>
        <v>26.74763</v>
      </c>
      <c r="J1589" s="25" t="n">
        <f aca="false">E1589*I1589/100</f>
        <v>0</v>
      </c>
      <c r="K1589" s="25" t="n">
        <f aca="false">E1589*Einstellungen!$B$5/100</f>
        <v>0</v>
      </c>
      <c r="L1589" s="23" t="str">
        <f aca="false">IF(I1589&lt;Einstellungen!$B$5,"ja","nein")</f>
        <v>ja</v>
      </c>
      <c r="M1589" s="23" t="s">
        <v>126</v>
      </c>
      <c r="N1589" s="23" t="n">
        <v>2025</v>
      </c>
      <c r="O1589" s="23" t="n">
        <v>9</v>
      </c>
    </row>
    <row r="1590" customFormat="false" ht="15" hidden="false" customHeight="false" outlineLevel="0" collapsed="false">
      <c r="A1590" s="22" t="n">
        <v>45752</v>
      </c>
      <c r="B1590" s="23" t="s">
        <v>116</v>
      </c>
      <c r="C1590" s="23" t="s">
        <v>122</v>
      </c>
      <c r="D1590" s="24" t="n">
        <v>-4237.1</v>
      </c>
      <c r="E1590" s="25" t="n">
        <f aca="false">MAX(D1590,0)/1000</f>
        <v>0</v>
      </c>
      <c r="F1590" s="25" t="n">
        <f aca="false">MAX(-D1590,0)/1000</f>
        <v>4.2371</v>
      </c>
      <c r="G1590" s="23" t="str">
        <f aca="false">IF(E1590&gt;0,"ja","nein")</f>
        <v>nein</v>
      </c>
      <c r="H1590" s="26" t="n">
        <v>0.66</v>
      </c>
      <c r="I1590" s="26" t="n">
        <f aca="false">(H1590/10+IF(N1590=2025,Einstellungen!$B$23,Einstellungen!$C$23))*(1+Einstellungen!$B$10)</f>
        <v>20.02413</v>
      </c>
      <c r="J1590" s="25" t="n">
        <f aca="false">E1590*I1590/100</f>
        <v>0</v>
      </c>
      <c r="K1590" s="25" t="n">
        <f aca="false">E1590*Einstellungen!$B$5/100</f>
        <v>0</v>
      </c>
      <c r="L1590" s="23" t="str">
        <f aca="false">IF(I1590&lt;Einstellungen!$B$5,"ja","nein")</f>
        <v>ja</v>
      </c>
      <c r="M1590" s="23" t="s">
        <v>126</v>
      </c>
      <c r="N1590" s="23" t="n">
        <v>2025</v>
      </c>
      <c r="O1590" s="23" t="n">
        <v>10</v>
      </c>
    </row>
    <row r="1591" customFormat="false" ht="15" hidden="false" customHeight="false" outlineLevel="0" collapsed="false">
      <c r="A1591" s="22" t="n">
        <v>45752</v>
      </c>
      <c r="B1591" s="23" t="s">
        <v>117</v>
      </c>
      <c r="C1591" s="23" t="s">
        <v>122</v>
      </c>
      <c r="D1591" s="24" t="n">
        <v>-4336.3</v>
      </c>
      <c r="E1591" s="25" t="n">
        <f aca="false">MAX(D1591,0)/1000</f>
        <v>0</v>
      </c>
      <c r="F1591" s="25" t="n">
        <f aca="false">MAX(-D1591,0)/1000</f>
        <v>4.3363</v>
      </c>
      <c r="G1591" s="23" t="str">
        <f aca="false">IF(E1591&gt;0,"ja","nein")</f>
        <v>nein</v>
      </c>
      <c r="H1591" s="26" t="n">
        <v>-0.94</v>
      </c>
      <c r="I1591" s="26" t="n">
        <f aca="false">(H1591/10+IF(N1591=2025,Einstellungen!$B$23,Einstellungen!$C$23))*(1+Einstellungen!$B$10)</f>
        <v>19.83373</v>
      </c>
      <c r="J1591" s="25" t="n">
        <f aca="false">E1591*I1591/100</f>
        <v>0</v>
      </c>
      <c r="K1591" s="25" t="n">
        <f aca="false">E1591*Einstellungen!$B$5/100</f>
        <v>0</v>
      </c>
      <c r="L1591" s="23" t="str">
        <f aca="false">IF(I1591&lt;Einstellungen!$B$5,"ja","nein")</f>
        <v>ja</v>
      </c>
      <c r="M1591" s="23" t="s">
        <v>126</v>
      </c>
      <c r="N1591" s="23" t="n">
        <v>2025</v>
      </c>
      <c r="O1591" s="23" t="n">
        <v>11</v>
      </c>
    </row>
    <row r="1592" customFormat="false" ht="15" hidden="false" customHeight="false" outlineLevel="0" collapsed="false">
      <c r="A1592" s="22" t="n">
        <v>45752</v>
      </c>
      <c r="B1592" s="23" t="s">
        <v>118</v>
      </c>
      <c r="C1592" s="23" t="s">
        <v>122</v>
      </c>
      <c r="D1592" s="24" t="n">
        <v>-4967.7</v>
      </c>
      <c r="E1592" s="25" t="n">
        <f aca="false">MAX(D1592,0)/1000</f>
        <v>0</v>
      </c>
      <c r="F1592" s="25" t="n">
        <f aca="false">MAX(-D1592,0)/1000</f>
        <v>4.9677</v>
      </c>
      <c r="G1592" s="23" t="str">
        <f aca="false">IF(E1592&gt;0,"ja","nein")</f>
        <v>nein</v>
      </c>
      <c r="H1592" s="26" t="n">
        <v>-24.09</v>
      </c>
      <c r="I1592" s="26" t="n">
        <f aca="false">(H1592/10+IF(N1592=2025,Einstellungen!$B$23,Einstellungen!$C$23))*(1+Einstellungen!$B$10)</f>
        <v>17.07888</v>
      </c>
      <c r="J1592" s="25" t="n">
        <f aca="false">E1592*I1592/100</f>
        <v>0</v>
      </c>
      <c r="K1592" s="25" t="n">
        <f aca="false">E1592*Einstellungen!$B$5/100</f>
        <v>0</v>
      </c>
      <c r="L1592" s="23" t="str">
        <f aca="false">IF(I1592&lt;Einstellungen!$B$5,"ja","nein")</f>
        <v>ja</v>
      </c>
      <c r="M1592" s="23" t="s">
        <v>126</v>
      </c>
      <c r="N1592" s="23" t="n">
        <v>2025</v>
      </c>
      <c r="O1592" s="23" t="n">
        <v>12</v>
      </c>
    </row>
    <row r="1593" customFormat="false" ht="15" hidden="false" customHeight="false" outlineLevel="0" collapsed="false">
      <c r="A1593" s="22" t="n">
        <v>45752</v>
      </c>
      <c r="B1593" s="23" t="s">
        <v>119</v>
      </c>
      <c r="C1593" s="23" t="s">
        <v>122</v>
      </c>
      <c r="D1593" s="24" t="n">
        <v>-1989.6</v>
      </c>
      <c r="E1593" s="25" t="n">
        <f aca="false">MAX(D1593,0)/1000</f>
        <v>0</v>
      </c>
      <c r="F1593" s="25" t="n">
        <f aca="false">MAX(-D1593,0)/1000</f>
        <v>1.9896</v>
      </c>
      <c r="G1593" s="23" t="str">
        <f aca="false">IF(E1593&gt;0,"ja","nein")</f>
        <v>nein</v>
      </c>
      <c r="H1593" s="26" t="n">
        <v>-47.73</v>
      </c>
      <c r="I1593" s="26" t="n">
        <f aca="false">(H1593/10+IF(N1593=2025,Einstellungen!$B$23,Einstellungen!$C$23))*(1+Einstellungen!$B$10)</f>
        <v>14.26572</v>
      </c>
      <c r="J1593" s="25" t="n">
        <f aca="false">E1593*I1593/100</f>
        <v>0</v>
      </c>
      <c r="K1593" s="25" t="n">
        <f aca="false">E1593*Einstellungen!$B$5/100</f>
        <v>0</v>
      </c>
      <c r="L1593" s="23" t="str">
        <f aca="false">IF(I1593&lt;Einstellungen!$B$5,"ja","nein")</f>
        <v>ja</v>
      </c>
      <c r="M1593" s="23" t="s">
        <v>126</v>
      </c>
      <c r="N1593" s="23" t="n">
        <v>2025</v>
      </c>
      <c r="O1593" s="23" t="n">
        <v>13</v>
      </c>
    </row>
    <row r="1594" customFormat="false" ht="15" hidden="false" customHeight="false" outlineLevel="0" collapsed="false">
      <c r="A1594" s="22" t="n">
        <v>45752</v>
      </c>
      <c r="B1594" s="23" t="s">
        <v>120</v>
      </c>
      <c r="C1594" s="23" t="s">
        <v>122</v>
      </c>
      <c r="D1594" s="24" t="n">
        <v>-3874</v>
      </c>
      <c r="E1594" s="25" t="n">
        <f aca="false">MAX(D1594,0)/1000</f>
        <v>0</v>
      </c>
      <c r="F1594" s="25" t="n">
        <f aca="false">MAX(-D1594,0)/1000</f>
        <v>3.874</v>
      </c>
      <c r="G1594" s="23" t="str">
        <f aca="false">IF(E1594&gt;0,"ja","nein")</f>
        <v>nein</v>
      </c>
      <c r="H1594" s="26" t="n">
        <v>-49.1</v>
      </c>
      <c r="I1594" s="26" t="n">
        <f aca="false">(H1594/10+IF(N1594=2025,Einstellungen!$B$23,Einstellungen!$C$23))*(1+Einstellungen!$B$10)</f>
        <v>14.10269</v>
      </c>
      <c r="J1594" s="25" t="n">
        <f aca="false">E1594*I1594/100</f>
        <v>0</v>
      </c>
      <c r="K1594" s="25" t="n">
        <f aca="false">E1594*Einstellungen!$B$5/100</f>
        <v>0</v>
      </c>
      <c r="L1594" s="23" t="str">
        <f aca="false">IF(I1594&lt;Einstellungen!$B$5,"ja","nein")</f>
        <v>ja</v>
      </c>
      <c r="M1594" s="23" t="s">
        <v>126</v>
      </c>
      <c r="N1594" s="23" t="n">
        <v>2025</v>
      </c>
      <c r="O1594" s="23" t="n">
        <v>14</v>
      </c>
    </row>
    <row r="1595" customFormat="false" ht="15" hidden="false" customHeight="false" outlineLevel="0" collapsed="false">
      <c r="A1595" s="22" t="n">
        <v>45752</v>
      </c>
      <c r="B1595" s="23" t="s">
        <v>104</v>
      </c>
      <c r="C1595" s="23" t="s">
        <v>122</v>
      </c>
      <c r="D1595" s="24" t="n">
        <v>-3693.7</v>
      </c>
      <c r="E1595" s="25" t="n">
        <f aca="false">MAX(D1595,0)/1000</f>
        <v>0</v>
      </c>
      <c r="F1595" s="25" t="n">
        <f aca="false">MAX(-D1595,0)/1000</f>
        <v>3.6937</v>
      </c>
      <c r="G1595" s="23" t="str">
        <f aca="false">IF(E1595&gt;0,"ja","nein")</f>
        <v>nein</v>
      </c>
      <c r="H1595" s="26" t="n">
        <v>-29.91</v>
      </c>
      <c r="I1595" s="26" t="n">
        <f aca="false">(H1595/10+IF(N1595=2025,Einstellungen!$B$23,Einstellungen!$C$23))*(1+Einstellungen!$B$10)</f>
        <v>16.3863</v>
      </c>
      <c r="J1595" s="25" t="n">
        <f aca="false">E1595*I1595/100</f>
        <v>0</v>
      </c>
      <c r="K1595" s="25" t="n">
        <f aca="false">E1595*Einstellungen!$B$5/100</f>
        <v>0</v>
      </c>
      <c r="L1595" s="23" t="str">
        <f aca="false">IF(I1595&lt;Einstellungen!$B$5,"ja","nein")</f>
        <v>ja</v>
      </c>
      <c r="M1595" s="23" t="s">
        <v>126</v>
      </c>
      <c r="N1595" s="23" t="n">
        <v>2025</v>
      </c>
      <c r="O1595" s="23" t="n">
        <v>15</v>
      </c>
    </row>
    <row r="1596" customFormat="false" ht="15" hidden="false" customHeight="false" outlineLevel="0" collapsed="false">
      <c r="A1596" s="22" t="n">
        <v>45752</v>
      </c>
      <c r="B1596" s="23" t="s">
        <v>105</v>
      </c>
      <c r="C1596" s="23" t="s">
        <v>122</v>
      </c>
      <c r="D1596" s="24" t="n">
        <v>-1837.5</v>
      </c>
      <c r="E1596" s="25" t="n">
        <f aca="false">MAX(D1596,0)/1000</f>
        <v>0</v>
      </c>
      <c r="F1596" s="25" t="n">
        <f aca="false">MAX(-D1596,0)/1000</f>
        <v>1.8375</v>
      </c>
      <c r="G1596" s="23" t="str">
        <f aca="false">IF(E1596&gt;0,"ja","nein")</f>
        <v>nein</v>
      </c>
      <c r="H1596" s="26" t="n">
        <v>-4.3</v>
      </c>
      <c r="I1596" s="26" t="n">
        <f aca="false">(H1596/10+IF(N1596=2025,Einstellungen!$B$23,Einstellungen!$C$23))*(1+Einstellungen!$B$10)</f>
        <v>19.43389</v>
      </c>
      <c r="J1596" s="25" t="n">
        <f aca="false">E1596*I1596/100</f>
        <v>0</v>
      </c>
      <c r="K1596" s="25" t="n">
        <f aca="false">E1596*Einstellungen!$B$5/100</f>
        <v>0</v>
      </c>
      <c r="L1596" s="23" t="str">
        <f aca="false">IF(I1596&lt;Einstellungen!$B$5,"ja","nein")</f>
        <v>ja</v>
      </c>
      <c r="M1596" s="23" t="s">
        <v>126</v>
      </c>
      <c r="N1596" s="23" t="n">
        <v>2025</v>
      </c>
      <c r="O1596" s="23" t="n">
        <v>16</v>
      </c>
    </row>
    <row r="1597" customFormat="false" ht="15" hidden="false" customHeight="false" outlineLevel="0" collapsed="false">
      <c r="A1597" s="22" t="n">
        <v>45752</v>
      </c>
      <c r="B1597" s="23" t="s">
        <v>97</v>
      </c>
      <c r="C1597" s="23" t="s">
        <v>122</v>
      </c>
      <c r="D1597" s="24" t="n">
        <v>-847.2</v>
      </c>
      <c r="E1597" s="25" t="n">
        <f aca="false">MAX(D1597,0)/1000</f>
        <v>0</v>
      </c>
      <c r="F1597" s="25" t="n">
        <f aca="false">MAX(-D1597,0)/1000</f>
        <v>0.8472</v>
      </c>
      <c r="G1597" s="23" t="str">
        <f aca="false">IF(E1597&gt;0,"ja","nein")</f>
        <v>nein</v>
      </c>
      <c r="H1597" s="26" t="n">
        <v>0</v>
      </c>
      <c r="I1597" s="26" t="n">
        <f aca="false">(H1597/10+IF(N1597=2025,Einstellungen!$B$23,Einstellungen!$C$23))*(1+Einstellungen!$B$10)</f>
        <v>19.94559</v>
      </c>
      <c r="J1597" s="25" t="n">
        <f aca="false">E1597*I1597/100</f>
        <v>0</v>
      </c>
      <c r="K1597" s="25" t="n">
        <f aca="false">E1597*Einstellungen!$B$5/100</f>
        <v>0</v>
      </c>
      <c r="L1597" s="23" t="str">
        <f aca="false">IF(I1597&lt;Einstellungen!$B$5,"ja","nein")</f>
        <v>ja</v>
      </c>
      <c r="M1597" s="23" t="s">
        <v>126</v>
      </c>
      <c r="N1597" s="23" t="n">
        <v>2025</v>
      </c>
      <c r="O1597" s="23" t="n">
        <v>17</v>
      </c>
    </row>
    <row r="1598" customFormat="false" ht="15" hidden="false" customHeight="false" outlineLevel="0" collapsed="false">
      <c r="A1598" s="22" t="n">
        <v>45752</v>
      </c>
      <c r="B1598" s="23" t="s">
        <v>99</v>
      </c>
      <c r="C1598" s="23" t="s">
        <v>122</v>
      </c>
      <c r="D1598" s="24" t="n">
        <v>-215.8</v>
      </c>
      <c r="E1598" s="25" t="n">
        <f aca="false">MAX(D1598,0)/1000</f>
        <v>0</v>
      </c>
      <c r="F1598" s="25" t="n">
        <f aca="false">MAX(-D1598,0)/1000</f>
        <v>0.2158</v>
      </c>
      <c r="G1598" s="23" t="str">
        <f aca="false">IF(E1598&gt;0,"ja","nein")</f>
        <v>nein</v>
      </c>
      <c r="H1598" s="26" t="n">
        <v>70</v>
      </c>
      <c r="I1598" s="26" t="n">
        <f aca="false">(H1598/10+IF(N1598=2025,Einstellungen!$B$23,Einstellungen!$C$23))*(1+Einstellungen!$B$10)</f>
        <v>28.27559</v>
      </c>
      <c r="J1598" s="25" t="n">
        <f aca="false">E1598*I1598/100</f>
        <v>0</v>
      </c>
      <c r="K1598" s="25" t="n">
        <f aca="false">E1598*Einstellungen!$B$5/100</f>
        <v>0</v>
      </c>
      <c r="L1598" s="23" t="str">
        <f aca="false">IF(I1598&lt;Einstellungen!$B$5,"ja","nein")</f>
        <v>ja</v>
      </c>
      <c r="M1598" s="23" t="s">
        <v>126</v>
      </c>
      <c r="N1598" s="23" t="n">
        <v>2025</v>
      </c>
      <c r="O1598" s="23" t="n">
        <v>18</v>
      </c>
    </row>
    <row r="1599" customFormat="false" ht="15" hidden="false" customHeight="false" outlineLevel="0" collapsed="false">
      <c r="A1599" s="22" t="n">
        <v>45752</v>
      </c>
      <c r="B1599" s="23" t="s">
        <v>100</v>
      </c>
      <c r="C1599" s="23" t="s">
        <v>122</v>
      </c>
      <c r="D1599" s="24" t="n">
        <v>95.2</v>
      </c>
      <c r="E1599" s="25" t="n">
        <f aca="false">MAX(D1599,0)/1000</f>
        <v>0.0952</v>
      </c>
      <c r="F1599" s="25" t="n">
        <f aca="false">MAX(-D1599,0)/1000</f>
        <v>0</v>
      </c>
      <c r="G1599" s="23" t="str">
        <f aca="false">IF(E1599&gt;0,"ja","nein")</f>
        <v>ja</v>
      </c>
      <c r="H1599" s="26" t="n">
        <v>99.4</v>
      </c>
      <c r="I1599" s="26" t="n">
        <f aca="false">(H1599/10+IF(N1599=2025,Einstellungen!$B$23,Einstellungen!$C$23))*(1+Einstellungen!$B$10)</f>
        <v>31.77419</v>
      </c>
      <c r="J1599" s="25" t="n">
        <f aca="false">E1599*I1599/100</f>
        <v>0.03024902888</v>
      </c>
      <c r="K1599" s="25" t="n">
        <f aca="false">E1599*Einstellungen!$B$5/100</f>
        <v>0.027608</v>
      </c>
      <c r="L1599" s="23" t="str">
        <f aca="false">IF(I1599&lt;Einstellungen!$B$5,"ja","nein")</f>
        <v>nein</v>
      </c>
      <c r="M1599" s="23" t="s">
        <v>126</v>
      </c>
      <c r="N1599" s="23" t="n">
        <v>2025</v>
      </c>
      <c r="O1599" s="23" t="n">
        <v>19</v>
      </c>
    </row>
    <row r="1600" customFormat="false" ht="15" hidden="false" customHeight="false" outlineLevel="0" collapsed="false">
      <c r="A1600" s="22" t="n">
        <v>45752</v>
      </c>
      <c r="B1600" s="23" t="s">
        <v>92</v>
      </c>
      <c r="C1600" s="23" t="s">
        <v>122</v>
      </c>
      <c r="D1600" s="24" t="n">
        <v>146.5</v>
      </c>
      <c r="E1600" s="25" t="n">
        <f aca="false">MAX(D1600,0)/1000</f>
        <v>0.1465</v>
      </c>
      <c r="F1600" s="25" t="n">
        <f aca="false">MAX(-D1600,0)/1000</f>
        <v>0</v>
      </c>
      <c r="G1600" s="23" t="str">
        <f aca="false">IF(E1600&gt;0,"ja","nein")</f>
        <v>ja</v>
      </c>
      <c r="H1600" s="26" t="n">
        <v>98.9</v>
      </c>
      <c r="I1600" s="26" t="n">
        <f aca="false">(H1600/10+IF(N1600=2025,Einstellungen!$B$23,Einstellungen!$C$23))*(1+Einstellungen!$B$10)</f>
        <v>31.71469</v>
      </c>
      <c r="J1600" s="25" t="n">
        <f aca="false">E1600*I1600/100</f>
        <v>0.04646202085</v>
      </c>
      <c r="K1600" s="25" t="n">
        <f aca="false">E1600*Einstellungen!$B$5/100</f>
        <v>0.042485</v>
      </c>
      <c r="L1600" s="23" t="str">
        <f aca="false">IF(I1600&lt;Einstellungen!$B$5,"ja","nein")</f>
        <v>nein</v>
      </c>
      <c r="M1600" s="23" t="s">
        <v>126</v>
      </c>
      <c r="N1600" s="23" t="n">
        <v>2025</v>
      </c>
      <c r="O1600" s="23" t="n">
        <v>20</v>
      </c>
    </row>
    <row r="1601" customFormat="false" ht="15" hidden="false" customHeight="false" outlineLevel="0" collapsed="false">
      <c r="A1601" s="22" t="n">
        <v>45752</v>
      </c>
      <c r="B1601" s="23" t="s">
        <v>95</v>
      </c>
      <c r="C1601" s="23" t="s">
        <v>122</v>
      </c>
      <c r="D1601" s="24" t="n">
        <v>214</v>
      </c>
      <c r="E1601" s="25" t="n">
        <f aca="false">MAX(D1601,0)/1000</f>
        <v>0.214</v>
      </c>
      <c r="F1601" s="25" t="n">
        <f aca="false">MAX(-D1601,0)/1000</f>
        <v>0</v>
      </c>
      <c r="G1601" s="23" t="str">
        <f aca="false">IF(E1601&gt;0,"ja","nein")</f>
        <v>ja</v>
      </c>
      <c r="H1601" s="26" t="n">
        <v>84.25</v>
      </c>
      <c r="I1601" s="26" t="n">
        <f aca="false">(H1601/10+IF(N1601=2025,Einstellungen!$B$23,Einstellungen!$C$23))*(1+Einstellungen!$B$10)</f>
        <v>29.97134</v>
      </c>
      <c r="J1601" s="25" t="n">
        <f aca="false">E1601*I1601/100</f>
        <v>0.0641386676</v>
      </c>
      <c r="K1601" s="25" t="n">
        <f aca="false">E1601*Einstellungen!$B$5/100</f>
        <v>0.06206</v>
      </c>
      <c r="L1601" s="23" t="str">
        <f aca="false">IF(I1601&lt;Einstellungen!$B$5,"ja","nein")</f>
        <v>nein</v>
      </c>
      <c r="M1601" s="23" t="s">
        <v>126</v>
      </c>
      <c r="N1601" s="23" t="n">
        <v>2025</v>
      </c>
      <c r="O1601" s="23" t="n">
        <v>21</v>
      </c>
    </row>
    <row r="1602" customFormat="false" ht="15" hidden="false" customHeight="false" outlineLevel="0" collapsed="false">
      <c r="A1602" s="22" t="n">
        <v>45752</v>
      </c>
      <c r="B1602" s="23" t="s">
        <v>96</v>
      </c>
      <c r="C1602" s="23" t="s">
        <v>122</v>
      </c>
      <c r="D1602" s="24" t="n">
        <v>137.4</v>
      </c>
      <c r="E1602" s="25" t="n">
        <f aca="false">MAX(D1602,0)/1000</f>
        <v>0.1374</v>
      </c>
      <c r="F1602" s="25" t="n">
        <f aca="false">MAX(-D1602,0)/1000</f>
        <v>0</v>
      </c>
      <c r="G1602" s="23" t="str">
        <f aca="false">IF(E1602&gt;0,"ja","nein")</f>
        <v>ja</v>
      </c>
      <c r="H1602" s="26" t="n">
        <v>78.99</v>
      </c>
      <c r="I1602" s="26" t="n">
        <f aca="false">(H1602/10+IF(N1602=2025,Einstellungen!$B$23,Einstellungen!$C$23))*(1+Einstellungen!$B$10)</f>
        <v>29.3454</v>
      </c>
      <c r="J1602" s="25" t="n">
        <f aca="false">E1602*I1602/100</f>
        <v>0.0403205796</v>
      </c>
      <c r="K1602" s="25" t="n">
        <f aca="false">E1602*Einstellungen!$B$5/100</f>
        <v>0.039846</v>
      </c>
      <c r="L1602" s="23" t="str">
        <f aca="false">IF(I1602&lt;Einstellungen!$B$5,"ja","nein")</f>
        <v>nein</v>
      </c>
      <c r="M1602" s="23" t="s">
        <v>126</v>
      </c>
      <c r="N1602" s="23" t="n">
        <v>2025</v>
      </c>
      <c r="O1602" s="23" t="n">
        <v>22</v>
      </c>
    </row>
    <row r="1603" customFormat="false" ht="15" hidden="false" customHeight="false" outlineLevel="0" collapsed="false">
      <c r="A1603" s="22" t="n">
        <v>45752</v>
      </c>
      <c r="B1603" s="23" t="s">
        <v>101</v>
      </c>
      <c r="C1603" s="23" t="s">
        <v>122</v>
      </c>
      <c r="D1603" s="24" t="n">
        <v>133.5</v>
      </c>
      <c r="E1603" s="25" t="n">
        <f aca="false">MAX(D1603,0)/1000</f>
        <v>0.1335</v>
      </c>
      <c r="F1603" s="25" t="n">
        <f aca="false">MAX(-D1603,0)/1000</f>
        <v>0</v>
      </c>
      <c r="G1603" s="23" t="str">
        <f aca="false">IF(E1603&gt;0,"ja","nein")</f>
        <v>ja</v>
      </c>
      <c r="H1603" s="26" t="n">
        <v>68.75</v>
      </c>
      <c r="I1603" s="26" t="n">
        <f aca="false">(H1603/10+IF(N1603=2025,Einstellungen!$B$23,Einstellungen!$C$23))*(1+Einstellungen!$B$10)</f>
        <v>28.12684</v>
      </c>
      <c r="J1603" s="25" t="n">
        <f aca="false">E1603*I1603/100</f>
        <v>0.0375493314</v>
      </c>
      <c r="K1603" s="25" t="n">
        <f aca="false">E1603*Einstellungen!$B$5/100</f>
        <v>0.038715</v>
      </c>
      <c r="L1603" s="23" t="str">
        <f aca="false">IF(I1603&lt;Einstellungen!$B$5,"ja","nein")</f>
        <v>ja</v>
      </c>
      <c r="M1603" s="23" t="s">
        <v>126</v>
      </c>
      <c r="N1603" s="23" t="n">
        <v>2025</v>
      </c>
      <c r="O1603" s="23" t="n">
        <v>23</v>
      </c>
    </row>
    <row r="1604" customFormat="false" ht="15" hidden="false" customHeight="false" outlineLevel="0" collapsed="false">
      <c r="A1604" s="22" t="n">
        <v>45753</v>
      </c>
      <c r="B1604" s="23" t="s">
        <v>102</v>
      </c>
      <c r="C1604" s="23" t="s">
        <v>124</v>
      </c>
      <c r="D1604" s="24" t="n">
        <v>180.3</v>
      </c>
      <c r="E1604" s="25" t="n">
        <f aca="false">MAX(D1604,0)/1000</f>
        <v>0.1803</v>
      </c>
      <c r="F1604" s="25" t="n">
        <f aca="false">MAX(-D1604,0)/1000</f>
        <v>0</v>
      </c>
      <c r="G1604" s="23" t="str">
        <f aca="false">IF(E1604&gt;0,"ja","nein")</f>
        <v>ja</v>
      </c>
      <c r="H1604" s="26" t="n">
        <v>70.45</v>
      </c>
      <c r="I1604" s="26" t="n">
        <f aca="false">(H1604/10+IF(N1604=2025,Einstellungen!$B$23,Einstellungen!$C$23))*(1+Einstellungen!$B$10)</f>
        <v>28.32914</v>
      </c>
      <c r="J1604" s="25" t="n">
        <f aca="false">E1604*I1604/100</f>
        <v>0.05107743942</v>
      </c>
      <c r="K1604" s="25" t="n">
        <f aca="false">E1604*Einstellungen!$B$5/100</f>
        <v>0.052287</v>
      </c>
      <c r="L1604" s="23" t="str">
        <f aca="false">IF(I1604&lt;Einstellungen!$B$5,"ja","nein")</f>
        <v>ja</v>
      </c>
      <c r="M1604" s="23" t="s">
        <v>126</v>
      </c>
      <c r="N1604" s="23" t="n">
        <v>2025</v>
      </c>
      <c r="O1604" s="23" t="n">
        <v>0</v>
      </c>
    </row>
    <row r="1605" customFormat="false" ht="15" hidden="false" customHeight="false" outlineLevel="0" collapsed="false">
      <c r="A1605" s="22" t="n">
        <v>45753</v>
      </c>
      <c r="B1605" s="23" t="s">
        <v>107</v>
      </c>
      <c r="C1605" s="23" t="s">
        <v>124</v>
      </c>
      <c r="D1605" s="24" t="n">
        <v>159.3</v>
      </c>
      <c r="E1605" s="25" t="n">
        <f aca="false">MAX(D1605,0)/1000</f>
        <v>0.1593</v>
      </c>
      <c r="F1605" s="25" t="n">
        <f aca="false">MAX(-D1605,0)/1000</f>
        <v>0</v>
      </c>
      <c r="G1605" s="23" t="str">
        <f aca="false">IF(E1605&gt;0,"ja","nein")</f>
        <v>ja</v>
      </c>
      <c r="H1605" s="26" t="n">
        <v>61</v>
      </c>
      <c r="I1605" s="26" t="n">
        <f aca="false">(H1605/10+IF(N1605=2025,Einstellungen!$B$23,Einstellungen!$C$23))*(1+Einstellungen!$B$10)</f>
        <v>27.20459</v>
      </c>
      <c r="J1605" s="25" t="n">
        <f aca="false">E1605*I1605/100</f>
        <v>0.04333691187</v>
      </c>
      <c r="K1605" s="25" t="n">
        <f aca="false">E1605*Einstellungen!$B$5/100</f>
        <v>0.046197</v>
      </c>
      <c r="L1605" s="23" t="str">
        <f aca="false">IF(I1605&lt;Einstellungen!$B$5,"ja","nein")</f>
        <v>ja</v>
      </c>
      <c r="M1605" s="23" t="s">
        <v>126</v>
      </c>
      <c r="N1605" s="23" t="n">
        <v>2025</v>
      </c>
      <c r="O1605" s="23" t="n">
        <v>1</v>
      </c>
    </row>
    <row r="1606" customFormat="false" ht="15" hidden="false" customHeight="false" outlineLevel="0" collapsed="false">
      <c r="A1606" s="22" t="n">
        <v>45753</v>
      </c>
      <c r="B1606" s="23" t="s">
        <v>108</v>
      </c>
      <c r="C1606" s="23" t="s">
        <v>124</v>
      </c>
      <c r="D1606" s="24" t="n">
        <v>176.2</v>
      </c>
      <c r="E1606" s="25" t="n">
        <f aca="false">MAX(D1606,0)/1000</f>
        <v>0.1762</v>
      </c>
      <c r="F1606" s="25" t="n">
        <f aca="false">MAX(-D1606,0)/1000</f>
        <v>0</v>
      </c>
      <c r="G1606" s="23" t="str">
        <f aca="false">IF(E1606&gt;0,"ja","nein")</f>
        <v>ja</v>
      </c>
      <c r="H1606" s="26" t="n">
        <v>62.72</v>
      </c>
      <c r="I1606" s="26" t="n">
        <f aca="false">(H1606/10+IF(N1606=2025,Einstellungen!$B$23,Einstellungen!$C$23))*(1+Einstellungen!$B$10)</f>
        <v>27.40927</v>
      </c>
      <c r="J1606" s="25" t="n">
        <f aca="false">E1606*I1606/100</f>
        <v>0.04829513374</v>
      </c>
      <c r="K1606" s="25" t="n">
        <f aca="false">E1606*Einstellungen!$B$5/100</f>
        <v>0.051098</v>
      </c>
      <c r="L1606" s="23" t="str">
        <f aca="false">IF(I1606&lt;Einstellungen!$B$5,"ja","nein")</f>
        <v>ja</v>
      </c>
      <c r="M1606" s="23" t="s">
        <v>126</v>
      </c>
      <c r="N1606" s="23" t="n">
        <v>2025</v>
      </c>
      <c r="O1606" s="23" t="n">
        <v>2</v>
      </c>
    </row>
    <row r="1607" customFormat="false" ht="15" hidden="false" customHeight="false" outlineLevel="0" collapsed="false">
      <c r="A1607" s="22" t="n">
        <v>45753</v>
      </c>
      <c r="B1607" s="23" t="s">
        <v>109</v>
      </c>
      <c r="C1607" s="23" t="s">
        <v>124</v>
      </c>
      <c r="D1607" s="24" t="n">
        <v>174.4</v>
      </c>
      <c r="E1607" s="25" t="n">
        <f aca="false">MAX(D1607,0)/1000</f>
        <v>0.1744</v>
      </c>
      <c r="F1607" s="25" t="n">
        <f aca="false">MAX(-D1607,0)/1000</f>
        <v>0</v>
      </c>
      <c r="G1607" s="23" t="str">
        <f aca="false">IF(E1607&gt;0,"ja","nein")</f>
        <v>ja</v>
      </c>
      <c r="H1607" s="26" t="n">
        <v>68.28</v>
      </c>
      <c r="I1607" s="26" t="n">
        <f aca="false">(H1607/10+IF(N1607=2025,Einstellungen!$B$23,Einstellungen!$C$23))*(1+Einstellungen!$B$10)</f>
        <v>28.07091</v>
      </c>
      <c r="J1607" s="25" t="n">
        <f aca="false">E1607*I1607/100</f>
        <v>0.04895566704</v>
      </c>
      <c r="K1607" s="25" t="n">
        <f aca="false">E1607*Einstellungen!$B$5/100</f>
        <v>0.050576</v>
      </c>
      <c r="L1607" s="23" t="str">
        <f aca="false">IF(I1607&lt;Einstellungen!$B$5,"ja","nein")</f>
        <v>ja</v>
      </c>
      <c r="M1607" s="23" t="s">
        <v>126</v>
      </c>
      <c r="N1607" s="23" t="n">
        <v>2025</v>
      </c>
      <c r="O1607" s="23" t="n">
        <v>3</v>
      </c>
    </row>
    <row r="1608" customFormat="false" ht="15" hidden="false" customHeight="false" outlineLevel="0" collapsed="false">
      <c r="A1608" s="22" t="n">
        <v>45753</v>
      </c>
      <c r="B1608" s="23" t="s">
        <v>110</v>
      </c>
      <c r="C1608" s="23" t="s">
        <v>124</v>
      </c>
      <c r="D1608" s="24" t="n">
        <v>161.6</v>
      </c>
      <c r="E1608" s="25" t="n">
        <f aca="false">MAX(D1608,0)/1000</f>
        <v>0.1616</v>
      </c>
      <c r="F1608" s="25" t="n">
        <f aca="false">MAX(-D1608,0)/1000</f>
        <v>0</v>
      </c>
      <c r="G1608" s="23" t="str">
        <f aca="false">IF(E1608&gt;0,"ja","nein")</f>
        <v>ja</v>
      </c>
      <c r="H1608" s="26" t="n">
        <v>69.95</v>
      </c>
      <c r="I1608" s="26" t="n">
        <f aca="false">(H1608/10+IF(N1608=2025,Einstellungen!$B$23,Einstellungen!$C$23))*(1+Einstellungen!$B$10)</f>
        <v>28.26964</v>
      </c>
      <c r="J1608" s="25" t="n">
        <f aca="false">E1608*I1608/100</f>
        <v>0.04568373824</v>
      </c>
      <c r="K1608" s="25" t="n">
        <f aca="false">E1608*Einstellungen!$B$5/100</f>
        <v>0.046864</v>
      </c>
      <c r="L1608" s="23" t="str">
        <f aca="false">IF(I1608&lt;Einstellungen!$B$5,"ja","nein")</f>
        <v>ja</v>
      </c>
      <c r="M1608" s="23" t="s">
        <v>126</v>
      </c>
      <c r="N1608" s="23" t="n">
        <v>2025</v>
      </c>
      <c r="O1608" s="23" t="n">
        <v>4</v>
      </c>
    </row>
    <row r="1609" customFormat="false" ht="15" hidden="false" customHeight="false" outlineLevel="0" collapsed="false">
      <c r="A1609" s="22" t="n">
        <v>45753</v>
      </c>
      <c r="B1609" s="23" t="s">
        <v>111</v>
      </c>
      <c r="C1609" s="23" t="s">
        <v>124</v>
      </c>
      <c r="D1609" s="24" t="n">
        <v>168.2</v>
      </c>
      <c r="E1609" s="25" t="n">
        <f aca="false">MAX(D1609,0)/1000</f>
        <v>0.1682</v>
      </c>
      <c r="F1609" s="25" t="n">
        <f aca="false">MAX(-D1609,0)/1000</f>
        <v>0</v>
      </c>
      <c r="G1609" s="23" t="str">
        <f aca="false">IF(E1609&gt;0,"ja","nein")</f>
        <v>ja</v>
      </c>
      <c r="H1609" s="26" t="n">
        <v>77.43</v>
      </c>
      <c r="I1609" s="26" t="n">
        <f aca="false">(H1609/10+IF(N1609=2025,Einstellungen!$B$23,Einstellungen!$C$23))*(1+Einstellungen!$B$10)</f>
        <v>29.15976</v>
      </c>
      <c r="J1609" s="25" t="n">
        <f aca="false">E1609*I1609/100</f>
        <v>0.04904671632</v>
      </c>
      <c r="K1609" s="25" t="n">
        <f aca="false">E1609*Einstellungen!$B$5/100</f>
        <v>0.048778</v>
      </c>
      <c r="L1609" s="23" t="str">
        <f aca="false">IF(I1609&lt;Einstellungen!$B$5,"ja","nein")</f>
        <v>nein</v>
      </c>
      <c r="M1609" s="23" t="s">
        <v>126</v>
      </c>
      <c r="N1609" s="23" t="n">
        <v>2025</v>
      </c>
      <c r="O1609" s="23" t="n">
        <v>5</v>
      </c>
    </row>
    <row r="1610" customFormat="false" ht="15" hidden="false" customHeight="false" outlineLevel="0" collapsed="false">
      <c r="A1610" s="22" t="n">
        <v>45753</v>
      </c>
      <c r="B1610" s="23" t="s">
        <v>112</v>
      </c>
      <c r="C1610" s="23" t="s">
        <v>124</v>
      </c>
      <c r="D1610" s="24" t="n">
        <v>256.9</v>
      </c>
      <c r="E1610" s="25" t="n">
        <f aca="false">MAX(D1610,0)/1000</f>
        <v>0.2569</v>
      </c>
      <c r="F1610" s="25" t="n">
        <f aca="false">MAX(-D1610,0)/1000</f>
        <v>0</v>
      </c>
      <c r="G1610" s="23" t="str">
        <f aca="false">IF(E1610&gt;0,"ja","nein")</f>
        <v>ja</v>
      </c>
      <c r="H1610" s="26" t="n">
        <v>76.54</v>
      </c>
      <c r="I1610" s="26" t="n">
        <f aca="false">(H1610/10+IF(N1610=2025,Einstellungen!$B$23,Einstellungen!$C$23))*(1+Einstellungen!$B$10)</f>
        <v>29.05385</v>
      </c>
      <c r="J1610" s="25" t="n">
        <f aca="false">E1610*I1610/100</f>
        <v>0.07463934065</v>
      </c>
      <c r="K1610" s="25" t="n">
        <f aca="false">E1610*Einstellungen!$B$5/100</f>
        <v>0.074501</v>
      </c>
      <c r="L1610" s="23" t="str">
        <f aca="false">IF(I1610&lt;Einstellungen!$B$5,"ja","nein")</f>
        <v>nein</v>
      </c>
      <c r="M1610" s="23" t="s">
        <v>126</v>
      </c>
      <c r="N1610" s="23" t="n">
        <v>2025</v>
      </c>
      <c r="O1610" s="23" t="n">
        <v>6</v>
      </c>
    </row>
    <row r="1611" customFormat="false" ht="15" hidden="false" customHeight="false" outlineLevel="0" collapsed="false">
      <c r="A1611" s="22" t="n">
        <v>45753</v>
      </c>
      <c r="B1611" s="23" t="s">
        <v>113</v>
      </c>
      <c r="C1611" s="23" t="s">
        <v>124</v>
      </c>
      <c r="D1611" s="24" t="n">
        <v>178.9</v>
      </c>
      <c r="E1611" s="25" t="n">
        <f aca="false">MAX(D1611,0)/1000</f>
        <v>0.1789</v>
      </c>
      <c r="F1611" s="25" t="n">
        <f aca="false">MAX(-D1611,0)/1000</f>
        <v>0</v>
      </c>
      <c r="G1611" s="23" t="str">
        <f aca="false">IF(E1611&gt;0,"ja","nein")</f>
        <v>ja</v>
      </c>
      <c r="H1611" s="26" t="n">
        <v>78.11</v>
      </c>
      <c r="I1611" s="26" t="n">
        <f aca="false">(H1611/10+IF(N1611=2025,Einstellungen!$B$23,Einstellungen!$C$23))*(1+Einstellungen!$B$10)</f>
        <v>29.24068</v>
      </c>
      <c r="J1611" s="25" t="n">
        <f aca="false">E1611*I1611/100</f>
        <v>0.05231157652</v>
      </c>
      <c r="K1611" s="25" t="n">
        <f aca="false">E1611*Einstellungen!$B$5/100</f>
        <v>0.051881</v>
      </c>
      <c r="L1611" s="23" t="str">
        <f aca="false">IF(I1611&lt;Einstellungen!$B$5,"ja","nein")</f>
        <v>nein</v>
      </c>
      <c r="M1611" s="23" t="s">
        <v>126</v>
      </c>
      <c r="N1611" s="23" t="n">
        <v>2025</v>
      </c>
      <c r="O1611" s="23" t="n">
        <v>7</v>
      </c>
    </row>
    <row r="1612" customFormat="false" ht="15" hidden="false" customHeight="false" outlineLevel="0" collapsed="false">
      <c r="A1612" s="22" t="n">
        <v>45753</v>
      </c>
      <c r="B1612" s="23" t="s">
        <v>114</v>
      </c>
      <c r="C1612" s="23" t="s">
        <v>124</v>
      </c>
      <c r="D1612" s="24" t="n">
        <v>-1444.3</v>
      </c>
      <c r="E1612" s="25" t="n">
        <f aca="false">MAX(D1612,0)/1000</f>
        <v>0</v>
      </c>
      <c r="F1612" s="25" t="n">
        <f aca="false">MAX(-D1612,0)/1000</f>
        <v>1.4443</v>
      </c>
      <c r="G1612" s="23" t="str">
        <f aca="false">IF(E1612&gt;0,"ja","nein")</f>
        <v>nein</v>
      </c>
      <c r="H1612" s="26" t="n">
        <v>41.79</v>
      </c>
      <c r="I1612" s="26" t="n">
        <f aca="false">(H1612/10+IF(N1612=2025,Einstellungen!$B$23,Einstellungen!$C$23))*(1+Einstellungen!$B$10)</f>
        <v>24.9186</v>
      </c>
      <c r="J1612" s="25" t="n">
        <f aca="false">E1612*I1612/100</f>
        <v>0</v>
      </c>
      <c r="K1612" s="25" t="n">
        <f aca="false">E1612*Einstellungen!$B$5/100</f>
        <v>0</v>
      </c>
      <c r="L1612" s="23" t="str">
        <f aca="false">IF(I1612&lt;Einstellungen!$B$5,"ja","nein")</f>
        <v>ja</v>
      </c>
      <c r="M1612" s="23" t="s">
        <v>126</v>
      </c>
      <c r="N1612" s="23" t="n">
        <v>2025</v>
      </c>
      <c r="O1612" s="23" t="n">
        <v>8</v>
      </c>
    </row>
    <row r="1613" customFormat="false" ht="15" hidden="false" customHeight="false" outlineLevel="0" collapsed="false">
      <c r="A1613" s="22" t="n">
        <v>45753</v>
      </c>
      <c r="B1613" s="23" t="s">
        <v>115</v>
      </c>
      <c r="C1613" s="23" t="s">
        <v>124</v>
      </c>
      <c r="D1613" s="24" t="n">
        <v>-3524</v>
      </c>
      <c r="E1613" s="25" t="n">
        <f aca="false">MAX(D1613,0)/1000</f>
        <v>0</v>
      </c>
      <c r="F1613" s="25" t="n">
        <f aca="false">MAX(-D1613,0)/1000</f>
        <v>3.524</v>
      </c>
      <c r="G1613" s="23" t="str">
        <f aca="false">IF(E1613&gt;0,"ja","nein")</f>
        <v>nein</v>
      </c>
      <c r="H1613" s="26" t="n">
        <v>0.1</v>
      </c>
      <c r="I1613" s="26" t="n">
        <f aca="false">(H1613/10+IF(N1613=2025,Einstellungen!$B$23,Einstellungen!$C$23))*(1+Einstellungen!$B$10)</f>
        <v>19.95749</v>
      </c>
      <c r="J1613" s="25" t="n">
        <f aca="false">E1613*I1613/100</f>
        <v>0</v>
      </c>
      <c r="K1613" s="25" t="n">
        <f aca="false">E1613*Einstellungen!$B$5/100</f>
        <v>0</v>
      </c>
      <c r="L1613" s="23" t="str">
        <f aca="false">IF(I1613&lt;Einstellungen!$B$5,"ja","nein")</f>
        <v>ja</v>
      </c>
      <c r="M1613" s="23" t="s">
        <v>126</v>
      </c>
      <c r="N1613" s="23" t="n">
        <v>2025</v>
      </c>
      <c r="O1613" s="23" t="n">
        <v>9</v>
      </c>
    </row>
    <row r="1614" customFormat="false" ht="15" hidden="false" customHeight="false" outlineLevel="0" collapsed="false">
      <c r="A1614" s="22" t="n">
        <v>45753</v>
      </c>
      <c r="B1614" s="23" t="s">
        <v>116</v>
      </c>
      <c r="C1614" s="23" t="s">
        <v>124</v>
      </c>
      <c r="D1614" s="24" t="n">
        <v>-4890.6</v>
      </c>
      <c r="E1614" s="25" t="n">
        <f aca="false">MAX(D1614,0)/1000</f>
        <v>0</v>
      </c>
      <c r="F1614" s="25" t="n">
        <f aca="false">MAX(-D1614,0)/1000</f>
        <v>4.8906</v>
      </c>
      <c r="G1614" s="23" t="str">
        <f aca="false">IF(E1614&gt;0,"ja","nein")</f>
        <v>nein</v>
      </c>
      <c r="H1614" s="26" t="n">
        <v>-2</v>
      </c>
      <c r="I1614" s="26" t="n">
        <f aca="false">(H1614/10+IF(N1614=2025,Einstellungen!$B$23,Einstellungen!$C$23))*(1+Einstellungen!$B$10)</f>
        <v>19.70759</v>
      </c>
      <c r="J1614" s="25" t="n">
        <f aca="false">E1614*I1614/100</f>
        <v>0</v>
      </c>
      <c r="K1614" s="25" t="n">
        <f aca="false">E1614*Einstellungen!$B$5/100</f>
        <v>0</v>
      </c>
      <c r="L1614" s="23" t="str">
        <f aca="false">IF(I1614&lt;Einstellungen!$B$5,"ja","nein")</f>
        <v>ja</v>
      </c>
      <c r="M1614" s="23" t="s">
        <v>126</v>
      </c>
      <c r="N1614" s="23" t="n">
        <v>2025</v>
      </c>
      <c r="O1614" s="23" t="n">
        <v>10</v>
      </c>
    </row>
    <row r="1615" customFormat="false" ht="15" hidden="false" customHeight="false" outlineLevel="0" collapsed="false">
      <c r="A1615" s="22" t="n">
        <v>45753</v>
      </c>
      <c r="B1615" s="23" t="s">
        <v>117</v>
      </c>
      <c r="C1615" s="23" t="s">
        <v>124</v>
      </c>
      <c r="D1615" s="24" t="n">
        <v>-4950.1</v>
      </c>
      <c r="E1615" s="25" t="n">
        <f aca="false">MAX(D1615,0)/1000</f>
        <v>0</v>
      </c>
      <c r="F1615" s="25" t="n">
        <f aca="false">MAX(-D1615,0)/1000</f>
        <v>4.9501</v>
      </c>
      <c r="G1615" s="23" t="str">
        <f aca="false">IF(E1615&gt;0,"ja","nein")</f>
        <v>nein</v>
      </c>
      <c r="H1615" s="26" t="n">
        <v>-27.56</v>
      </c>
      <c r="I1615" s="26" t="n">
        <f aca="false">(H1615/10+IF(N1615=2025,Einstellungen!$B$23,Einstellungen!$C$23))*(1+Einstellungen!$B$10)</f>
        <v>16.66595</v>
      </c>
      <c r="J1615" s="25" t="n">
        <f aca="false">E1615*I1615/100</f>
        <v>0</v>
      </c>
      <c r="K1615" s="25" t="n">
        <f aca="false">E1615*Einstellungen!$B$5/100</f>
        <v>0</v>
      </c>
      <c r="L1615" s="23" t="str">
        <f aca="false">IF(I1615&lt;Einstellungen!$B$5,"ja","nein")</f>
        <v>ja</v>
      </c>
      <c r="M1615" s="23" t="s">
        <v>126</v>
      </c>
      <c r="N1615" s="23" t="n">
        <v>2025</v>
      </c>
      <c r="O1615" s="23" t="n">
        <v>11</v>
      </c>
    </row>
    <row r="1616" customFormat="false" ht="15" hidden="false" customHeight="false" outlineLevel="0" collapsed="false">
      <c r="A1616" s="22" t="n">
        <v>45753</v>
      </c>
      <c r="B1616" s="23" t="s">
        <v>118</v>
      </c>
      <c r="C1616" s="23" t="s">
        <v>124</v>
      </c>
      <c r="D1616" s="24" t="n">
        <v>-4953</v>
      </c>
      <c r="E1616" s="25" t="n">
        <f aca="false">MAX(D1616,0)/1000</f>
        <v>0</v>
      </c>
      <c r="F1616" s="25" t="n">
        <f aca="false">MAX(-D1616,0)/1000</f>
        <v>4.953</v>
      </c>
      <c r="G1616" s="23" t="str">
        <f aca="false">IF(E1616&gt;0,"ja","nein")</f>
        <v>nein</v>
      </c>
      <c r="H1616" s="26" t="n">
        <v>-60.01</v>
      </c>
      <c r="I1616" s="26" t="n">
        <f aca="false">(H1616/10+IF(N1616=2025,Einstellungen!$B$23,Einstellungen!$C$23))*(1+Einstellungen!$B$10)</f>
        <v>12.8044</v>
      </c>
      <c r="J1616" s="25" t="n">
        <f aca="false">E1616*I1616/100</f>
        <v>0</v>
      </c>
      <c r="K1616" s="25" t="n">
        <f aca="false">E1616*Einstellungen!$B$5/100</f>
        <v>0</v>
      </c>
      <c r="L1616" s="23" t="str">
        <f aca="false">IF(I1616&lt;Einstellungen!$B$5,"ja","nein")</f>
        <v>ja</v>
      </c>
      <c r="M1616" s="23" t="s">
        <v>126</v>
      </c>
      <c r="N1616" s="23" t="n">
        <v>2025</v>
      </c>
      <c r="O1616" s="23" t="n">
        <v>12</v>
      </c>
    </row>
    <row r="1617" customFormat="false" ht="15" hidden="false" customHeight="false" outlineLevel="0" collapsed="false">
      <c r="A1617" s="22" t="n">
        <v>45753</v>
      </c>
      <c r="B1617" s="23" t="s">
        <v>119</v>
      </c>
      <c r="C1617" s="23" t="s">
        <v>124</v>
      </c>
      <c r="D1617" s="24" t="n">
        <v>-3225.3</v>
      </c>
      <c r="E1617" s="25" t="n">
        <f aca="false">MAX(D1617,0)/1000</f>
        <v>0</v>
      </c>
      <c r="F1617" s="25" t="n">
        <f aca="false">MAX(-D1617,0)/1000</f>
        <v>3.2253</v>
      </c>
      <c r="G1617" s="23" t="str">
        <f aca="false">IF(E1617&gt;0,"ja","nein")</f>
        <v>nein</v>
      </c>
      <c r="H1617" s="26" t="n">
        <v>-106.31</v>
      </c>
      <c r="I1617" s="26" t="n">
        <f aca="false">(H1617/10+IF(N1617=2025,Einstellungen!$B$23,Einstellungen!$C$23))*(1+Einstellungen!$B$10)</f>
        <v>7.2947</v>
      </c>
      <c r="J1617" s="25" t="n">
        <f aca="false">E1617*I1617/100</f>
        <v>0</v>
      </c>
      <c r="K1617" s="25" t="n">
        <f aca="false">E1617*Einstellungen!$B$5/100</f>
        <v>0</v>
      </c>
      <c r="L1617" s="23" t="str">
        <f aca="false">IF(I1617&lt;Einstellungen!$B$5,"ja","nein")</f>
        <v>ja</v>
      </c>
      <c r="M1617" s="23" t="s">
        <v>126</v>
      </c>
      <c r="N1617" s="23" t="n">
        <v>2025</v>
      </c>
      <c r="O1617" s="23" t="n">
        <v>13</v>
      </c>
    </row>
    <row r="1618" customFormat="false" ht="15" hidden="false" customHeight="false" outlineLevel="0" collapsed="false">
      <c r="A1618" s="22" t="n">
        <v>45753</v>
      </c>
      <c r="B1618" s="23" t="s">
        <v>120</v>
      </c>
      <c r="C1618" s="23" t="s">
        <v>124</v>
      </c>
      <c r="D1618" s="24" t="n">
        <v>-3410.8</v>
      </c>
      <c r="E1618" s="25" t="n">
        <f aca="false">MAX(D1618,0)/1000</f>
        <v>0</v>
      </c>
      <c r="F1618" s="25" t="n">
        <f aca="false">MAX(-D1618,0)/1000</f>
        <v>3.4108</v>
      </c>
      <c r="G1618" s="23" t="str">
        <f aca="false">IF(E1618&gt;0,"ja","nein")</f>
        <v>nein</v>
      </c>
      <c r="H1618" s="26" t="n">
        <v>-114.57</v>
      </c>
      <c r="I1618" s="26" t="n">
        <f aca="false">(H1618/10+IF(N1618=2025,Einstellungen!$B$23,Einstellungen!$C$23))*(1+Einstellungen!$B$10)</f>
        <v>6.31176</v>
      </c>
      <c r="J1618" s="25" t="n">
        <f aca="false">E1618*I1618/100</f>
        <v>0</v>
      </c>
      <c r="K1618" s="25" t="n">
        <f aca="false">E1618*Einstellungen!$B$5/100</f>
        <v>0</v>
      </c>
      <c r="L1618" s="23" t="str">
        <f aca="false">IF(I1618&lt;Einstellungen!$B$5,"ja","nein")</f>
        <v>ja</v>
      </c>
      <c r="M1618" s="23" t="s">
        <v>126</v>
      </c>
      <c r="N1618" s="23" t="n">
        <v>2025</v>
      </c>
      <c r="O1618" s="23" t="n">
        <v>14</v>
      </c>
    </row>
    <row r="1619" customFormat="false" ht="15" hidden="false" customHeight="false" outlineLevel="0" collapsed="false">
      <c r="A1619" s="22" t="n">
        <v>45753</v>
      </c>
      <c r="B1619" s="23" t="s">
        <v>104</v>
      </c>
      <c r="C1619" s="23" t="s">
        <v>124</v>
      </c>
      <c r="D1619" s="24" t="n">
        <v>-4347.3</v>
      </c>
      <c r="E1619" s="25" t="n">
        <f aca="false">MAX(D1619,0)/1000</f>
        <v>0</v>
      </c>
      <c r="F1619" s="25" t="n">
        <f aca="false">MAX(-D1619,0)/1000</f>
        <v>4.3473</v>
      </c>
      <c r="G1619" s="23" t="str">
        <f aca="false">IF(E1619&gt;0,"ja","nein")</f>
        <v>nein</v>
      </c>
      <c r="H1619" s="26" t="n">
        <v>-70</v>
      </c>
      <c r="I1619" s="26" t="n">
        <f aca="false">(H1619/10+IF(N1619=2025,Einstellungen!$B$23,Einstellungen!$C$23))*(1+Einstellungen!$B$10)</f>
        <v>11.61559</v>
      </c>
      <c r="J1619" s="25" t="n">
        <f aca="false">E1619*I1619/100</f>
        <v>0</v>
      </c>
      <c r="K1619" s="25" t="n">
        <f aca="false">E1619*Einstellungen!$B$5/100</f>
        <v>0</v>
      </c>
      <c r="L1619" s="23" t="str">
        <f aca="false">IF(I1619&lt;Einstellungen!$B$5,"ja","nein")</f>
        <v>ja</v>
      </c>
      <c r="M1619" s="23" t="s">
        <v>126</v>
      </c>
      <c r="N1619" s="23" t="n">
        <v>2025</v>
      </c>
      <c r="O1619" s="23" t="n">
        <v>15</v>
      </c>
    </row>
    <row r="1620" customFormat="false" ht="15" hidden="false" customHeight="false" outlineLevel="0" collapsed="false">
      <c r="A1620" s="22" t="n">
        <v>45753</v>
      </c>
      <c r="B1620" s="23" t="s">
        <v>105</v>
      </c>
      <c r="C1620" s="23" t="s">
        <v>124</v>
      </c>
      <c r="D1620" s="24" t="n">
        <v>-2405.5</v>
      </c>
      <c r="E1620" s="25" t="n">
        <f aca="false">MAX(D1620,0)/1000</f>
        <v>0</v>
      </c>
      <c r="F1620" s="25" t="n">
        <f aca="false">MAX(-D1620,0)/1000</f>
        <v>2.4055</v>
      </c>
      <c r="G1620" s="23" t="str">
        <f aca="false">IF(E1620&gt;0,"ja","nein")</f>
        <v>nein</v>
      </c>
      <c r="H1620" s="26" t="n">
        <v>-18.95</v>
      </c>
      <c r="I1620" s="26" t="n">
        <f aca="false">(H1620/10+IF(N1620=2025,Einstellungen!$B$23,Einstellungen!$C$23))*(1+Einstellungen!$B$10)</f>
        <v>17.69054</v>
      </c>
      <c r="J1620" s="25" t="n">
        <f aca="false">E1620*I1620/100</f>
        <v>0</v>
      </c>
      <c r="K1620" s="25" t="n">
        <f aca="false">E1620*Einstellungen!$B$5/100</f>
        <v>0</v>
      </c>
      <c r="L1620" s="23" t="str">
        <f aca="false">IF(I1620&lt;Einstellungen!$B$5,"ja","nein")</f>
        <v>ja</v>
      </c>
      <c r="M1620" s="23" t="s">
        <v>126</v>
      </c>
      <c r="N1620" s="23" t="n">
        <v>2025</v>
      </c>
      <c r="O1620" s="23" t="n">
        <v>16</v>
      </c>
    </row>
    <row r="1621" customFormat="false" ht="15" hidden="false" customHeight="false" outlineLevel="0" collapsed="false">
      <c r="A1621" s="22" t="n">
        <v>45753</v>
      </c>
      <c r="B1621" s="23" t="s">
        <v>97</v>
      </c>
      <c r="C1621" s="23" t="s">
        <v>124</v>
      </c>
      <c r="D1621" s="24" t="n">
        <v>8</v>
      </c>
      <c r="E1621" s="25" t="n">
        <f aca="false">MAX(D1621,0)/1000</f>
        <v>0.008</v>
      </c>
      <c r="F1621" s="25" t="n">
        <f aca="false">MAX(-D1621,0)/1000</f>
        <v>0</v>
      </c>
      <c r="G1621" s="23" t="str">
        <f aca="false">IF(E1621&gt;0,"ja","nein")</f>
        <v>ja</v>
      </c>
      <c r="H1621" s="26" t="n">
        <v>1.76</v>
      </c>
      <c r="I1621" s="26" t="n">
        <f aca="false">(H1621/10+IF(N1621=2025,Einstellungen!$B$23,Einstellungen!$C$23))*(1+Einstellungen!$B$10)</f>
        <v>20.15503</v>
      </c>
      <c r="J1621" s="25" t="n">
        <f aca="false">E1621*I1621/100</f>
        <v>0.0016124024</v>
      </c>
      <c r="K1621" s="25" t="n">
        <f aca="false">E1621*Einstellungen!$B$5/100</f>
        <v>0.00232</v>
      </c>
      <c r="L1621" s="23" t="str">
        <f aca="false">IF(I1621&lt;Einstellungen!$B$5,"ja","nein")</f>
        <v>ja</v>
      </c>
      <c r="M1621" s="23" t="s">
        <v>126</v>
      </c>
      <c r="N1621" s="23" t="n">
        <v>2025</v>
      </c>
      <c r="O1621" s="23" t="n">
        <v>17</v>
      </c>
    </row>
    <row r="1622" customFormat="false" ht="15" hidden="false" customHeight="false" outlineLevel="0" collapsed="false">
      <c r="A1622" s="22" t="n">
        <v>45753</v>
      </c>
      <c r="B1622" s="23" t="s">
        <v>99</v>
      </c>
      <c r="C1622" s="23" t="s">
        <v>124</v>
      </c>
      <c r="D1622" s="24" t="n">
        <v>37.2</v>
      </c>
      <c r="E1622" s="25" t="n">
        <f aca="false">MAX(D1622,0)/1000</f>
        <v>0.0372</v>
      </c>
      <c r="F1622" s="25" t="n">
        <f aca="false">MAX(-D1622,0)/1000</f>
        <v>0</v>
      </c>
      <c r="G1622" s="23" t="str">
        <f aca="false">IF(E1622&gt;0,"ja","nein")</f>
        <v>ja</v>
      </c>
      <c r="H1622" s="26" t="n">
        <v>112.41</v>
      </c>
      <c r="I1622" s="26" t="n">
        <f aca="false">(H1622/10+IF(N1622=2025,Einstellungen!$B$23,Einstellungen!$C$23))*(1+Einstellungen!$B$10)</f>
        <v>33.32238</v>
      </c>
      <c r="J1622" s="25" t="n">
        <f aca="false">E1622*I1622/100</f>
        <v>0.01239592536</v>
      </c>
      <c r="K1622" s="25" t="n">
        <f aca="false">E1622*Einstellungen!$B$5/100</f>
        <v>0.010788</v>
      </c>
      <c r="L1622" s="23" t="str">
        <f aca="false">IF(I1622&lt;Einstellungen!$B$5,"ja","nein")</f>
        <v>nein</v>
      </c>
      <c r="M1622" s="23" t="s">
        <v>126</v>
      </c>
      <c r="N1622" s="23" t="n">
        <v>2025</v>
      </c>
      <c r="O1622" s="23" t="n">
        <v>18</v>
      </c>
    </row>
    <row r="1623" customFormat="false" ht="15" hidden="false" customHeight="false" outlineLevel="0" collapsed="false">
      <c r="A1623" s="22" t="n">
        <v>45753</v>
      </c>
      <c r="B1623" s="23" t="s">
        <v>100</v>
      </c>
      <c r="C1623" s="23" t="s">
        <v>124</v>
      </c>
      <c r="D1623" s="24" t="n">
        <v>321.4</v>
      </c>
      <c r="E1623" s="25" t="n">
        <f aca="false">MAX(D1623,0)/1000</f>
        <v>0.3214</v>
      </c>
      <c r="F1623" s="25" t="n">
        <f aca="false">MAX(-D1623,0)/1000</f>
        <v>0</v>
      </c>
      <c r="G1623" s="23" t="str">
        <f aca="false">IF(E1623&gt;0,"ja","nein")</f>
        <v>ja</v>
      </c>
      <c r="H1623" s="26" t="n">
        <v>131.56</v>
      </c>
      <c r="I1623" s="26" t="n">
        <f aca="false">(H1623/10+IF(N1623=2025,Einstellungen!$B$23,Einstellungen!$C$23))*(1+Einstellungen!$B$10)</f>
        <v>35.60123</v>
      </c>
      <c r="J1623" s="25" t="n">
        <f aca="false">E1623*I1623/100</f>
        <v>0.11442235322</v>
      </c>
      <c r="K1623" s="25" t="n">
        <f aca="false">E1623*Einstellungen!$B$5/100</f>
        <v>0.093206</v>
      </c>
      <c r="L1623" s="23" t="str">
        <f aca="false">IF(I1623&lt;Einstellungen!$B$5,"ja","nein")</f>
        <v>nein</v>
      </c>
      <c r="M1623" s="23" t="s">
        <v>126</v>
      </c>
      <c r="N1623" s="23" t="n">
        <v>2025</v>
      </c>
      <c r="O1623" s="23" t="n">
        <v>19</v>
      </c>
    </row>
    <row r="1624" customFormat="false" ht="15" hidden="false" customHeight="false" outlineLevel="0" collapsed="false">
      <c r="A1624" s="22" t="n">
        <v>45753</v>
      </c>
      <c r="B1624" s="23" t="s">
        <v>92</v>
      </c>
      <c r="C1624" s="23" t="s">
        <v>124</v>
      </c>
      <c r="D1624" s="24" t="n">
        <v>323.1</v>
      </c>
      <c r="E1624" s="25" t="n">
        <f aca="false">MAX(D1624,0)/1000</f>
        <v>0.3231</v>
      </c>
      <c r="F1624" s="25" t="n">
        <f aca="false">MAX(-D1624,0)/1000</f>
        <v>0</v>
      </c>
      <c r="G1624" s="23" t="str">
        <f aca="false">IF(E1624&gt;0,"ja","nein")</f>
        <v>ja</v>
      </c>
      <c r="H1624" s="26" t="n">
        <v>132.9</v>
      </c>
      <c r="I1624" s="26" t="n">
        <f aca="false">(H1624/10+IF(N1624=2025,Einstellungen!$B$23,Einstellungen!$C$23))*(1+Einstellungen!$B$10)</f>
        <v>35.76069</v>
      </c>
      <c r="J1624" s="25" t="n">
        <f aca="false">E1624*I1624/100</f>
        <v>0.11554278939</v>
      </c>
      <c r="K1624" s="25" t="n">
        <f aca="false">E1624*Einstellungen!$B$5/100</f>
        <v>0.093699</v>
      </c>
      <c r="L1624" s="23" t="str">
        <f aca="false">IF(I1624&lt;Einstellungen!$B$5,"ja","nein")</f>
        <v>nein</v>
      </c>
      <c r="M1624" s="23" t="s">
        <v>126</v>
      </c>
      <c r="N1624" s="23" t="n">
        <v>2025</v>
      </c>
      <c r="O1624" s="23" t="n">
        <v>20</v>
      </c>
    </row>
    <row r="1625" customFormat="false" ht="15" hidden="false" customHeight="false" outlineLevel="0" collapsed="false">
      <c r="A1625" s="22" t="n">
        <v>45753</v>
      </c>
      <c r="B1625" s="23" t="s">
        <v>95</v>
      </c>
      <c r="C1625" s="23" t="s">
        <v>124</v>
      </c>
      <c r="D1625" s="24" t="n">
        <v>357.2</v>
      </c>
      <c r="E1625" s="25" t="n">
        <f aca="false">MAX(D1625,0)/1000</f>
        <v>0.3572</v>
      </c>
      <c r="F1625" s="25" t="n">
        <f aca="false">MAX(-D1625,0)/1000</f>
        <v>0</v>
      </c>
      <c r="G1625" s="23" t="str">
        <f aca="false">IF(E1625&gt;0,"ja","nein")</f>
        <v>ja</v>
      </c>
      <c r="H1625" s="26" t="n">
        <v>121.38</v>
      </c>
      <c r="I1625" s="26" t="n">
        <f aca="false">(H1625/10+IF(N1625=2025,Einstellungen!$B$23,Einstellungen!$C$23))*(1+Einstellungen!$B$10)</f>
        <v>34.38981</v>
      </c>
      <c r="J1625" s="25" t="n">
        <f aca="false">E1625*I1625/100</f>
        <v>0.12284040132</v>
      </c>
      <c r="K1625" s="25" t="n">
        <f aca="false">E1625*Einstellungen!$B$5/100</f>
        <v>0.103588</v>
      </c>
      <c r="L1625" s="23" t="str">
        <f aca="false">IF(I1625&lt;Einstellungen!$B$5,"ja","nein")</f>
        <v>nein</v>
      </c>
      <c r="M1625" s="23" t="s">
        <v>126</v>
      </c>
      <c r="N1625" s="23" t="n">
        <v>2025</v>
      </c>
      <c r="O1625" s="23" t="n">
        <v>21</v>
      </c>
    </row>
    <row r="1626" customFormat="false" ht="15" hidden="false" customHeight="false" outlineLevel="0" collapsed="false">
      <c r="A1626" s="22" t="n">
        <v>45753</v>
      </c>
      <c r="B1626" s="23" t="s">
        <v>96</v>
      </c>
      <c r="C1626" s="23" t="s">
        <v>124</v>
      </c>
      <c r="D1626" s="24" t="n">
        <v>230.9</v>
      </c>
      <c r="E1626" s="25" t="n">
        <f aca="false">MAX(D1626,0)/1000</f>
        <v>0.2309</v>
      </c>
      <c r="F1626" s="25" t="n">
        <f aca="false">MAX(-D1626,0)/1000</f>
        <v>0</v>
      </c>
      <c r="G1626" s="23" t="str">
        <f aca="false">IF(E1626&gt;0,"ja","nein")</f>
        <v>ja</v>
      </c>
      <c r="H1626" s="26" t="n">
        <v>111.84</v>
      </c>
      <c r="I1626" s="26" t="n">
        <f aca="false">(H1626/10+IF(N1626=2025,Einstellungen!$B$23,Einstellungen!$C$23))*(1+Einstellungen!$B$10)</f>
        <v>33.25455</v>
      </c>
      <c r="J1626" s="25" t="n">
        <f aca="false">E1626*I1626/100</f>
        <v>0.07678475595</v>
      </c>
      <c r="K1626" s="25" t="n">
        <f aca="false">E1626*Einstellungen!$B$5/100</f>
        <v>0.066961</v>
      </c>
      <c r="L1626" s="23" t="str">
        <f aca="false">IF(I1626&lt;Einstellungen!$B$5,"ja","nein")</f>
        <v>nein</v>
      </c>
      <c r="M1626" s="23" t="s">
        <v>126</v>
      </c>
      <c r="N1626" s="23" t="n">
        <v>2025</v>
      </c>
      <c r="O1626" s="23" t="n">
        <v>22</v>
      </c>
    </row>
    <row r="1627" customFormat="false" ht="15" hidden="false" customHeight="false" outlineLevel="0" collapsed="false">
      <c r="A1627" s="22" t="n">
        <v>45753</v>
      </c>
      <c r="B1627" s="23" t="s">
        <v>101</v>
      </c>
      <c r="C1627" s="23" t="s">
        <v>124</v>
      </c>
      <c r="D1627" s="24" t="n">
        <v>172.8</v>
      </c>
      <c r="E1627" s="25" t="n">
        <f aca="false">MAX(D1627,0)/1000</f>
        <v>0.1728</v>
      </c>
      <c r="F1627" s="25" t="n">
        <f aca="false">MAX(-D1627,0)/1000</f>
        <v>0</v>
      </c>
      <c r="G1627" s="23" t="str">
        <f aca="false">IF(E1627&gt;0,"ja","nein")</f>
        <v>ja</v>
      </c>
      <c r="H1627" s="26" t="n">
        <v>100.03</v>
      </c>
      <c r="I1627" s="26" t="n">
        <f aca="false">(H1627/10+IF(N1627=2025,Einstellungen!$B$23,Einstellungen!$C$23))*(1+Einstellungen!$B$10)</f>
        <v>31.84916</v>
      </c>
      <c r="J1627" s="25" t="n">
        <f aca="false">E1627*I1627/100</f>
        <v>0.05503534848</v>
      </c>
      <c r="K1627" s="25" t="n">
        <f aca="false">E1627*Einstellungen!$B$5/100</f>
        <v>0.050112</v>
      </c>
      <c r="L1627" s="23" t="str">
        <f aca="false">IF(I1627&lt;Einstellungen!$B$5,"ja","nein")</f>
        <v>nein</v>
      </c>
      <c r="M1627" s="23" t="s">
        <v>126</v>
      </c>
      <c r="N1627" s="23" t="n">
        <v>2025</v>
      </c>
      <c r="O1627" s="23" t="n">
        <v>23</v>
      </c>
    </row>
    <row r="1628" customFormat="false" ht="15" hidden="false" customHeight="false" outlineLevel="0" collapsed="false">
      <c r="A1628" s="22" t="n">
        <v>45754</v>
      </c>
      <c r="B1628" s="23" t="s">
        <v>102</v>
      </c>
      <c r="C1628" s="23" t="s">
        <v>93</v>
      </c>
      <c r="D1628" s="24" t="n">
        <v>176.1</v>
      </c>
      <c r="E1628" s="25" t="n">
        <f aca="false">MAX(D1628,0)/1000</f>
        <v>0.1761</v>
      </c>
      <c r="F1628" s="25" t="n">
        <f aca="false">MAX(-D1628,0)/1000</f>
        <v>0</v>
      </c>
      <c r="G1628" s="23" t="str">
        <f aca="false">IF(E1628&gt;0,"ja","nein")</f>
        <v>ja</v>
      </c>
      <c r="H1628" s="26" t="n">
        <v>86.71</v>
      </c>
      <c r="I1628" s="26" t="n">
        <f aca="false">(H1628/10+IF(N1628=2025,Einstellungen!$B$23,Einstellungen!$C$23))*(1+Einstellungen!$B$10)</f>
        <v>30.26408</v>
      </c>
      <c r="J1628" s="25" t="n">
        <f aca="false">E1628*I1628/100</f>
        <v>0.05329504488</v>
      </c>
      <c r="K1628" s="25" t="n">
        <f aca="false">E1628*Einstellungen!$B$5/100</f>
        <v>0.051069</v>
      </c>
      <c r="L1628" s="23" t="str">
        <f aca="false">IF(I1628&lt;Einstellungen!$B$5,"ja","nein")</f>
        <v>nein</v>
      </c>
      <c r="M1628" s="23" t="s">
        <v>126</v>
      </c>
      <c r="N1628" s="23" t="n">
        <v>2025</v>
      </c>
      <c r="O1628" s="23" t="n">
        <v>0</v>
      </c>
    </row>
    <row r="1629" customFormat="false" ht="15" hidden="false" customHeight="false" outlineLevel="0" collapsed="false">
      <c r="A1629" s="22" t="n">
        <v>45754</v>
      </c>
      <c r="B1629" s="23" t="s">
        <v>107</v>
      </c>
      <c r="C1629" s="23" t="s">
        <v>93</v>
      </c>
      <c r="D1629" s="24" t="n">
        <v>158.2</v>
      </c>
      <c r="E1629" s="25" t="n">
        <f aca="false">MAX(D1629,0)/1000</f>
        <v>0.1582</v>
      </c>
      <c r="F1629" s="25" t="n">
        <f aca="false">MAX(-D1629,0)/1000</f>
        <v>0</v>
      </c>
      <c r="G1629" s="23" t="str">
        <f aca="false">IF(E1629&gt;0,"ja","nein")</f>
        <v>ja</v>
      </c>
      <c r="H1629" s="26" t="n">
        <v>85</v>
      </c>
      <c r="I1629" s="26" t="n">
        <f aca="false">(H1629/10+IF(N1629=2025,Einstellungen!$B$23,Einstellungen!$C$23))*(1+Einstellungen!$B$10)</f>
        <v>30.06059</v>
      </c>
      <c r="J1629" s="25" t="n">
        <f aca="false">E1629*I1629/100</f>
        <v>0.04755585338</v>
      </c>
      <c r="K1629" s="25" t="n">
        <f aca="false">E1629*Einstellungen!$B$5/100</f>
        <v>0.045878</v>
      </c>
      <c r="L1629" s="23" t="str">
        <f aca="false">IF(I1629&lt;Einstellungen!$B$5,"ja","nein")</f>
        <v>nein</v>
      </c>
      <c r="M1629" s="23" t="s">
        <v>126</v>
      </c>
      <c r="N1629" s="23" t="n">
        <v>2025</v>
      </c>
      <c r="O1629" s="23" t="n">
        <v>1</v>
      </c>
    </row>
    <row r="1630" customFormat="false" ht="15" hidden="false" customHeight="false" outlineLevel="0" collapsed="false">
      <c r="A1630" s="22" t="n">
        <v>45754</v>
      </c>
      <c r="B1630" s="23" t="s">
        <v>108</v>
      </c>
      <c r="C1630" s="23" t="s">
        <v>93</v>
      </c>
      <c r="D1630" s="24" t="n">
        <v>170.4</v>
      </c>
      <c r="E1630" s="25" t="n">
        <f aca="false">MAX(D1630,0)/1000</f>
        <v>0.1704</v>
      </c>
      <c r="F1630" s="25" t="n">
        <f aca="false">MAX(-D1630,0)/1000</f>
        <v>0</v>
      </c>
      <c r="G1630" s="23" t="str">
        <f aca="false">IF(E1630&gt;0,"ja","nein")</f>
        <v>ja</v>
      </c>
      <c r="H1630" s="26" t="n">
        <v>81.73</v>
      </c>
      <c r="I1630" s="26" t="n">
        <f aca="false">(H1630/10+IF(N1630=2025,Einstellungen!$B$23,Einstellungen!$C$23))*(1+Einstellungen!$B$10)</f>
        <v>29.67146</v>
      </c>
      <c r="J1630" s="25" t="n">
        <f aca="false">E1630*I1630/100</f>
        <v>0.05056016784</v>
      </c>
      <c r="K1630" s="25" t="n">
        <f aca="false">E1630*Einstellungen!$B$5/100</f>
        <v>0.049416</v>
      </c>
      <c r="L1630" s="23" t="str">
        <f aca="false">IF(I1630&lt;Einstellungen!$B$5,"ja","nein")</f>
        <v>nein</v>
      </c>
      <c r="M1630" s="23" t="s">
        <v>126</v>
      </c>
      <c r="N1630" s="23" t="n">
        <v>2025</v>
      </c>
      <c r="O1630" s="23" t="n">
        <v>2</v>
      </c>
    </row>
    <row r="1631" customFormat="false" ht="15" hidden="false" customHeight="false" outlineLevel="0" collapsed="false">
      <c r="A1631" s="22" t="n">
        <v>45754</v>
      </c>
      <c r="B1631" s="23" t="s">
        <v>109</v>
      </c>
      <c r="C1631" s="23" t="s">
        <v>93</v>
      </c>
      <c r="D1631" s="24" t="n">
        <v>171.3</v>
      </c>
      <c r="E1631" s="25" t="n">
        <f aca="false">MAX(D1631,0)/1000</f>
        <v>0.1713</v>
      </c>
      <c r="F1631" s="25" t="n">
        <f aca="false">MAX(-D1631,0)/1000</f>
        <v>0</v>
      </c>
      <c r="G1631" s="23" t="str">
        <f aca="false">IF(E1631&gt;0,"ja","nein")</f>
        <v>ja</v>
      </c>
      <c r="H1631" s="26" t="n">
        <v>83.53</v>
      </c>
      <c r="I1631" s="26" t="n">
        <f aca="false">(H1631/10+IF(N1631=2025,Einstellungen!$B$23,Einstellungen!$C$23))*(1+Einstellungen!$B$10)</f>
        <v>29.88566</v>
      </c>
      <c r="J1631" s="25" t="n">
        <f aca="false">E1631*I1631/100</f>
        <v>0.05119413558</v>
      </c>
      <c r="K1631" s="25" t="n">
        <f aca="false">E1631*Einstellungen!$B$5/100</f>
        <v>0.049677</v>
      </c>
      <c r="L1631" s="23" t="str">
        <f aca="false">IF(I1631&lt;Einstellungen!$B$5,"ja","nein")</f>
        <v>nein</v>
      </c>
      <c r="M1631" s="23" t="s">
        <v>126</v>
      </c>
      <c r="N1631" s="23" t="n">
        <v>2025</v>
      </c>
      <c r="O1631" s="23" t="n">
        <v>3</v>
      </c>
    </row>
    <row r="1632" customFormat="false" ht="15" hidden="false" customHeight="false" outlineLevel="0" collapsed="false">
      <c r="A1632" s="22" t="n">
        <v>45754</v>
      </c>
      <c r="B1632" s="23" t="s">
        <v>110</v>
      </c>
      <c r="C1632" s="23" t="s">
        <v>93</v>
      </c>
      <c r="D1632" s="24" t="n">
        <v>164.5</v>
      </c>
      <c r="E1632" s="25" t="n">
        <f aca="false">MAX(D1632,0)/1000</f>
        <v>0.1645</v>
      </c>
      <c r="F1632" s="25" t="n">
        <f aca="false">MAX(-D1632,0)/1000</f>
        <v>0</v>
      </c>
      <c r="G1632" s="23" t="str">
        <f aca="false">IF(E1632&gt;0,"ja","nein")</f>
        <v>ja</v>
      </c>
      <c r="H1632" s="26" t="n">
        <v>85.45</v>
      </c>
      <c r="I1632" s="26" t="n">
        <f aca="false">(H1632/10+IF(N1632=2025,Einstellungen!$B$23,Einstellungen!$C$23))*(1+Einstellungen!$B$10)</f>
        <v>30.11414</v>
      </c>
      <c r="J1632" s="25" t="n">
        <f aca="false">E1632*I1632/100</f>
        <v>0.0495377603</v>
      </c>
      <c r="K1632" s="25" t="n">
        <f aca="false">E1632*Einstellungen!$B$5/100</f>
        <v>0.047705</v>
      </c>
      <c r="L1632" s="23" t="str">
        <f aca="false">IF(I1632&lt;Einstellungen!$B$5,"ja","nein")</f>
        <v>nein</v>
      </c>
      <c r="M1632" s="23" t="s">
        <v>126</v>
      </c>
      <c r="N1632" s="23" t="n">
        <v>2025</v>
      </c>
      <c r="O1632" s="23" t="n">
        <v>4</v>
      </c>
    </row>
    <row r="1633" customFormat="false" ht="15" hidden="false" customHeight="false" outlineLevel="0" collapsed="false">
      <c r="A1633" s="22" t="n">
        <v>45754</v>
      </c>
      <c r="B1633" s="23" t="s">
        <v>111</v>
      </c>
      <c r="C1633" s="23" t="s">
        <v>93</v>
      </c>
      <c r="D1633" s="24" t="n">
        <v>160.5</v>
      </c>
      <c r="E1633" s="25" t="n">
        <f aca="false">MAX(D1633,0)/1000</f>
        <v>0.1605</v>
      </c>
      <c r="F1633" s="25" t="n">
        <f aca="false">MAX(-D1633,0)/1000</f>
        <v>0</v>
      </c>
      <c r="G1633" s="23" t="str">
        <f aca="false">IF(E1633&gt;0,"ja","nein")</f>
        <v>ja</v>
      </c>
      <c r="H1633" s="26" t="n">
        <v>98.74</v>
      </c>
      <c r="I1633" s="26" t="n">
        <f aca="false">(H1633/10+IF(N1633=2025,Einstellungen!$B$23,Einstellungen!$C$23))*(1+Einstellungen!$B$10)</f>
        <v>31.69565</v>
      </c>
      <c r="J1633" s="25" t="n">
        <f aca="false">E1633*I1633/100</f>
        <v>0.05087151825</v>
      </c>
      <c r="K1633" s="25" t="n">
        <f aca="false">E1633*Einstellungen!$B$5/100</f>
        <v>0.046545</v>
      </c>
      <c r="L1633" s="23" t="str">
        <f aca="false">IF(I1633&lt;Einstellungen!$B$5,"ja","nein")</f>
        <v>nein</v>
      </c>
      <c r="M1633" s="23" t="s">
        <v>126</v>
      </c>
      <c r="N1633" s="23" t="n">
        <v>2025</v>
      </c>
      <c r="O1633" s="23" t="n">
        <v>5</v>
      </c>
    </row>
    <row r="1634" customFormat="false" ht="15" hidden="false" customHeight="false" outlineLevel="0" collapsed="false">
      <c r="A1634" s="22" t="n">
        <v>45754</v>
      </c>
      <c r="B1634" s="23" t="s">
        <v>112</v>
      </c>
      <c r="C1634" s="23" t="s">
        <v>93</v>
      </c>
      <c r="D1634" s="24" t="n">
        <v>275.1</v>
      </c>
      <c r="E1634" s="25" t="n">
        <f aca="false">MAX(D1634,0)/1000</f>
        <v>0.2751</v>
      </c>
      <c r="F1634" s="25" t="n">
        <f aca="false">MAX(-D1634,0)/1000</f>
        <v>0</v>
      </c>
      <c r="G1634" s="23" t="str">
        <f aca="false">IF(E1634&gt;0,"ja","nein")</f>
        <v>ja</v>
      </c>
      <c r="H1634" s="26" t="n">
        <v>131.1</v>
      </c>
      <c r="I1634" s="26" t="n">
        <f aca="false">(H1634/10+IF(N1634=2025,Einstellungen!$B$23,Einstellungen!$C$23))*(1+Einstellungen!$B$10)</f>
        <v>35.54649</v>
      </c>
      <c r="J1634" s="25" t="n">
        <f aca="false">E1634*I1634/100</f>
        <v>0.09778839399</v>
      </c>
      <c r="K1634" s="25" t="n">
        <f aca="false">E1634*Einstellungen!$B$5/100</f>
        <v>0.079779</v>
      </c>
      <c r="L1634" s="23" t="str">
        <f aca="false">IF(I1634&lt;Einstellungen!$B$5,"ja","nein")</f>
        <v>nein</v>
      </c>
      <c r="M1634" s="23" t="s">
        <v>126</v>
      </c>
      <c r="N1634" s="23" t="n">
        <v>2025</v>
      </c>
      <c r="O1634" s="23" t="n">
        <v>6</v>
      </c>
    </row>
    <row r="1635" customFormat="false" ht="15" hidden="false" customHeight="false" outlineLevel="0" collapsed="false">
      <c r="A1635" s="22" t="n">
        <v>45754</v>
      </c>
      <c r="B1635" s="23" t="s">
        <v>113</v>
      </c>
      <c r="C1635" s="23" t="s">
        <v>93</v>
      </c>
      <c r="D1635" s="24" t="n">
        <v>257</v>
      </c>
      <c r="E1635" s="25" t="n">
        <f aca="false">MAX(D1635,0)/1000</f>
        <v>0.257</v>
      </c>
      <c r="F1635" s="25" t="n">
        <f aca="false">MAX(-D1635,0)/1000</f>
        <v>0</v>
      </c>
      <c r="G1635" s="23" t="str">
        <f aca="false">IF(E1635&gt;0,"ja","nein")</f>
        <v>ja</v>
      </c>
      <c r="H1635" s="26" t="n">
        <v>175.97</v>
      </c>
      <c r="I1635" s="26" t="n">
        <f aca="false">(H1635/10+IF(N1635=2025,Einstellungen!$B$23,Einstellungen!$C$23))*(1+Einstellungen!$B$10)</f>
        <v>40.88602</v>
      </c>
      <c r="J1635" s="25" t="n">
        <f aca="false">E1635*I1635/100</f>
        <v>0.1050770714</v>
      </c>
      <c r="K1635" s="25" t="n">
        <f aca="false">E1635*Einstellungen!$B$5/100</f>
        <v>0.07453</v>
      </c>
      <c r="L1635" s="23" t="str">
        <f aca="false">IF(I1635&lt;Einstellungen!$B$5,"ja","nein")</f>
        <v>nein</v>
      </c>
      <c r="M1635" s="23" t="s">
        <v>126</v>
      </c>
      <c r="N1635" s="23" t="n">
        <v>2025</v>
      </c>
      <c r="O1635" s="23" t="n">
        <v>7</v>
      </c>
    </row>
    <row r="1636" customFormat="false" ht="15" hidden="false" customHeight="false" outlineLevel="0" collapsed="false">
      <c r="A1636" s="22" t="n">
        <v>45754</v>
      </c>
      <c r="B1636" s="23" t="s">
        <v>114</v>
      </c>
      <c r="C1636" s="23" t="s">
        <v>93</v>
      </c>
      <c r="D1636" s="24" t="n">
        <v>227.9</v>
      </c>
      <c r="E1636" s="25" t="n">
        <f aca="false">MAX(D1636,0)/1000</f>
        <v>0.2279</v>
      </c>
      <c r="F1636" s="25" t="n">
        <f aca="false">MAX(-D1636,0)/1000</f>
        <v>0</v>
      </c>
      <c r="G1636" s="23" t="str">
        <f aca="false">IF(E1636&gt;0,"ja","nein")</f>
        <v>ja</v>
      </c>
      <c r="H1636" s="26" t="n">
        <v>144.61</v>
      </c>
      <c r="I1636" s="26" t="n">
        <f aca="false">(H1636/10+IF(N1636=2025,Einstellungen!$B$23,Einstellungen!$C$23))*(1+Einstellungen!$B$10)</f>
        <v>37.15418</v>
      </c>
      <c r="J1636" s="25" t="n">
        <f aca="false">E1636*I1636/100</f>
        <v>0.08467437622</v>
      </c>
      <c r="K1636" s="25" t="n">
        <f aca="false">E1636*Einstellungen!$B$5/100</f>
        <v>0.066091</v>
      </c>
      <c r="L1636" s="23" t="str">
        <f aca="false">IF(I1636&lt;Einstellungen!$B$5,"ja","nein")</f>
        <v>nein</v>
      </c>
      <c r="M1636" s="23" t="s">
        <v>126</v>
      </c>
      <c r="N1636" s="23" t="n">
        <v>2025</v>
      </c>
      <c r="O1636" s="23" t="n">
        <v>8</v>
      </c>
    </row>
    <row r="1637" customFormat="false" ht="15" hidden="false" customHeight="false" outlineLevel="0" collapsed="false">
      <c r="A1637" s="22" t="n">
        <v>45754</v>
      </c>
      <c r="B1637" s="23" t="s">
        <v>115</v>
      </c>
      <c r="C1637" s="23" t="s">
        <v>93</v>
      </c>
      <c r="D1637" s="24" t="n">
        <v>266.7</v>
      </c>
      <c r="E1637" s="25" t="n">
        <f aca="false">MAX(D1637,0)/1000</f>
        <v>0.2667</v>
      </c>
      <c r="F1637" s="25" t="n">
        <f aca="false">MAX(-D1637,0)/1000</f>
        <v>0</v>
      </c>
      <c r="G1637" s="23" t="str">
        <f aca="false">IF(E1637&gt;0,"ja","nein")</f>
        <v>ja</v>
      </c>
      <c r="H1637" s="26" t="n">
        <v>107.1</v>
      </c>
      <c r="I1637" s="26" t="n">
        <f aca="false">(H1637/10+IF(N1637=2025,Einstellungen!$B$23,Einstellungen!$C$23))*(1+Einstellungen!$B$10)</f>
        <v>32.69049</v>
      </c>
      <c r="J1637" s="25" t="n">
        <f aca="false">E1637*I1637/100</f>
        <v>0.08718553683</v>
      </c>
      <c r="K1637" s="25" t="n">
        <f aca="false">E1637*Einstellungen!$B$5/100</f>
        <v>0.077343</v>
      </c>
      <c r="L1637" s="23" t="str">
        <f aca="false">IF(I1637&lt;Einstellungen!$B$5,"ja","nein")</f>
        <v>nein</v>
      </c>
      <c r="M1637" s="23" t="s">
        <v>126</v>
      </c>
      <c r="N1637" s="23" t="n">
        <v>2025</v>
      </c>
      <c r="O1637" s="23" t="n">
        <v>9</v>
      </c>
    </row>
    <row r="1638" customFormat="false" ht="15" hidden="false" customHeight="false" outlineLevel="0" collapsed="false">
      <c r="A1638" s="22" t="n">
        <v>45754</v>
      </c>
      <c r="B1638" s="23" t="s">
        <v>116</v>
      </c>
      <c r="C1638" s="23" t="s">
        <v>93</v>
      </c>
      <c r="D1638" s="24" t="n">
        <v>159.4</v>
      </c>
      <c r="E1638" s="25" t="n">
        <f aca="false">MAX(D1638,0)/1000</f>
        <v>0.1594</v>
      </c>
      <c r="F1638" s="25" t="n">
        <f aca="false">MAX(-D1638,0)/1000</f>
        <v>0</v>
      </c>
      <c r="G1638" s="23" t="str">
        <f aca="false">IF(E1638&gt;0,"ja","nein")</f>
        <v>ja</v>
      </c>
      <c r="H1638" s="26" t="n">
        <v>83.37</v>
      </c>
      <c r="I1638" s="26" t="n">
        <f aca="false">(H1638/10+IF(N1638=2025,Einstellungen!$B$23,Einstellungen!$C$23))*(1+Einstellungen!$B$10)</f>
        <v>29.86662</v>
      </c>
      <c r="J1638" s="25" t="n">
        <f aca="false">E1638*I1638/100</f>
        <v>0.04760739228</v>
      </c>
      <c r="K1638" s="25" t="n">
        <f aca="false">E1638*Einstellungen!$B$5/100</f>
        <v>0.046226</v>
      </c>
      <c r="L1638" s="23" t="str">
        <f aca="false">IF(I1638&lt;Einstellungen!$B$5,"ja","nein")</f>
        <v>nein</v>
      </c>
      <c r="M1638" s="23" t="s">
        <v>126</v>
      </c>
      <c r="N1638" s="23" t="n">
        <v>2025</v>
      </c>
      <c r="O1638" s="23" t="n">
        <v>10</v>
      </c>
    </row>
    <row r="1639" customFormat="false" ht="15" hidden="false" customHeight="false" outlineLevel="0" collapsed="false">
      <c r="A1639" s="22" t="n">
        <v>45754</v>
      </c>
      <c r="B1639" s="23" t="s">
        <v>117</v>
      </c>
      <c r="C1639" s="23" t="s">
        <v>93</v>
      </c>
      <c r="D1639" s="24" t="n">
        <v>148.1</v>
      </c>
      <c r="E1639" s="25" t="n">
        <f aca="false">MAX(D1639,0)/1000</f>
        <v>0.1481</v>
      </c>
      <c r="F1639" s="25" t="n">
        <f aca="false">MAX(-D1639,0)/1000</f>
        <v>0</v>
      </c>
      <c r="G1639" s="23" t="str">
        <f aca="false">IF(E1639&gt;0,"ja","nein")</f>
        <v>ja</v>
      </c>
      <c r="H1639" s="26" t="n">
        <v>65</v>
      </c>
      <c r="I1639" s="26" t="n">
        <f aca="false">(H1639/10+IF(N1639=2025,Einstellungen!$B$23,Einstellungen!$C$23))*(1+Einstellungen!$B$10)</f>
        <v>27.68059</v>
      </c>
      <c r="J1639" s="25" t="n">
        <f aca="false">E1639*I1639/100</f>
        <v>0.04099495379</v>
      </c>
      <c r="K1639" s="25" t="n">
        <f aca="false">E1639*Einstellungen!$B$5/100</f>
        <v>0.042949</v>
      </c>
      <c r="L1639" s="23" t="str">
        <f aca="false">IF(I1639&lt;Einstellungen!$B$5,"ja","nein")</f>
        <v>ja</v>
      </c>
      <c r="M1639" s="23" t="s">
        <v>126</v>
      </c>
      <c r="N1639" s="23" t="n">
        <v>2025</v>
      </c>
      <c r="O1639" s="23" t="n">
        <v>11</v>
      </c>
    </row>
    <row r="1640" customFormat="false" ht="15" hidden="false" customHeight="false" outlineLevel="0" collapsed="false">
      <c r="A1640" s="22" t="n">
        <v>45754</v>
      </c>
      <c r="B1640" s="23" t="s">
        <v>118</v>
      </c>
      <c r="C1640" s="23" t="s">
        <v>93</v>
      </c>
      <c r="D1640" s="24" t="n">
        <v>146.5</v>
      </c>
      <c r="E1640" s="25" t="n">
        <f aca="false">MAX(D1640,0)/1000</f>
        <v>0.1465</v>
      </c>
      <c r="F1640" s="25" t="n">
        <f aca="false">MAX(-D1640,0)/1000</f>
        <v>0</v>
      </c>
      <c r="G1640" s="23" t="str">
        <f aca="false">IF(E1640&gt;0,"ja","nein")</f>
        <v>ja</v>
      </c>
      <c r="H1640" s="26" t="n">
        <v>11.8</v>
      </c>
      <c r="I1640" s="26" t="n">
        <f aca="false">(H1640/10+IF(N1640=2025,Einstellungen!$B$23,Einstellungen!$C$23))*(1+Einstellungen!$B$10)</f>
        <v>21.34979</v>
      </c>
      <c r="J1640" s="25" t="n">
        <f aca="false">E1640*I1640/100</f>
        <v>0.03127744235</v>
      </c>
      <c r="K1640" s="25" t="n">
        <f aca="false">E1640*Einstellungen!$B$5/100</f>
        <v>0.042485</v>
      </c>
      <c r="L1640" s="23" t="str">
        <f aca="false">IF(I1640&lt;Einstellungen!$B$5,"ja","nein")</f>
        <v>ja</v>
      </c>
      <c r="M1640" s="23" t="s">
        <v>126</v>
      </c>
      <c r="N1640" s="23" t="n">
        <v>2025</v>
      </c>
      <c r="O1640" s="23" t="n">
        <v>12</v>
      </c>
    </row>
    <row r="1641" customFormat="false" ht="15" hidden="false" customHeight="false" outlineLevel="0" collapsed="false">
      <c r="A1641" s="22" t="n">
        <v>45754</v>
      </c>
      <c r="B1641" s="23" t="s">
        <v>119</v>
      </c>
      <c r="C1641" s="23" t="s">
        <v>93</v>
      </c>
      <c r="D1641" s="24" t="n">
        <v>143.5</v>
      </c>
      <c r="E1641" s="25" t="n">
        <f aca="false">MAX(D1641,0)/1000</f>
        <v>0.1435</v>
      </c>
      <c r="F1641" s="25" t="n">
        <f aca="false">MAX(-D1641,0)/1000</f>
        <v>0</v>
      </c>
      <c r="G1641" s="23" t="str">
        <f aca="false">IF(E1641&gt;0,"ja","nein")</f>
        <v>ja</v>
      </c>
      <c r="H1641" s="26" t="n">
        <v>2.19</v>
      </c>
      <c r="I1641" s="26" t="n">
        <f aca="false">(H1641/10+IF(N1641=2025,Einstellungen!$B$23,Einstellungen!$C$23))*(1+Einstellungen!$B$10)</f>
        <v>20.2062</v>
      </c>
      <c r="J1641" s="25" t="n">
        <f aca="false">E1641*I1641/100</f>
        <v>0.028995897</v>
      </c>
      <c r="K1641" s="25" t="n">
        <f aca="false">E1641*Einstellungen!$B$5/100</f>
        <v>0.041615</v>
      </c>
      <c r="L1641" s="23" t="str">
        <f aca="false">IF(I1641&lt;Einstellungen!$B$5,"ja","nein")</f>
        <v>ja</v>
      </c>
      <c r="M1641" s="23" t="s">
        <v>126</v>
      </c>
      <c r="N1641" s="23" t="n">
        <v>2025</v>
      </c>
      <c r="O1641" s="23" t="n">
        <v>13</v>
      </c>
    </row>
    <row r="1642" customFormat="false" ht="15" hidden="false" customHeight="false" outlineLevel="0" collapsed="false">
      <c r="A1642" s="22" t="n">
        <v>45754</v>
      </c>
      <c r="B1642" s="23" t="s">
        <v>120</v>
      </c>
      <c r="C1642" s="23" t="s">
        <v>93</v>
      </c>
      <c r="D1642" s="24" t="n">
        <v>-817.5</v>
      </c>
      <c r="E1642" s="25" t="n">
        <f aca="false">MAX(D1642,0)/1000</f>
        <v>0</v>
      </c>
      <c r="F1642" s="25" t="n">
        <f aca="false">MAX(-D1642,0)/1000</f>
        <v>0.8175</v>
      </c>
      <c r="G1642" s="23" t="str">
        <f aca="false">IF(E1642&gt;0,"ja","nein")</f>
        <v>nein</v>
      </c>
      <c r="H1642" s="26" t="n">
        <v>3.94</v>
      </c>
      <c r="I1642" s="26" t="n">
        <f aca="false">(H1642/10+IF(N1642=2025,Einstellungen!$B$23,Einstellungen!$C$23))*(1+Einstellungen!$B$10)</f>
        <v>20.41445</v>
      </c>
      <c r="J1642" s="25" t="n">
        <f aca="false">E1642*I1642/100</f>
        <v>0</v>
      </c>
      <c r="K1642" s="25" t="n">
        <f aca="false">E1642*Einstellungen!$B$5/100</f>
        <v>0</v>
      </c>
      <c r="L1642" s="23" t="str">
        <f aca="false">IF(I1642&lt;Einstellungen!$B$5,"ja","nein")</f>
        <v>ja</v>
      </c>
      <c r="M1642" s="23" t="s">
        <v>126</v>
      </c>
      <c r="N1642" s="23" t="n">
        <v>2025</v>
      </c>
      <c r="O1642" s="23" t="n">
        <v>14</v>
      </c>
    </row>
    <row r="1643" customFormat="false" ht="15" hidden="false" customHeight="false" outlineLevel="0" collapsed="false">
      <c r="A1643" s="22" t="n">
        <v>45754</v>
      </c>
      <c r="B1643" s="23" t="s">
        <v>104</v>
      </c>
      <c r="C1643" s="23" t="s">
        <v>93</v>
      </c>
      <c r="D1643" s="24" t="n">
        <v>-4250</v>
      </c>
      <c r="E1643" s="25" t="n">
        <f aca="false">MAX(D1643,0)/1000</f>
        <v>0</v>
      </c>
      <c r="F1643" s="25" t="n">
        <f aca="false">MAX(-D1643,0)/1000</f>
        <v>4.25</v>
      </c>
      <c r="G1643" s="23" t="str">
        <f aca="false">IF(E1643&gt;0,"ja","nein")</f>
        <v>nein</v>
      </c>
      <c r="H1643" s="26" t="n">
        <v>60.98</v>
      </c>
      <c r="I1643" s="26" t="n">
        <f aca="false">(H1643/10+IF(N1643=2025,Einstellungen!$B$23,Einstellungen!$C$23))*(1+Einstellungen!$B$10)</f>
        <v>27.20221</v>
      </c>
      <c r="J1643" s="25" t="n">
        <f aca="false">E1643*I1643/100</f>
        <v>0</v>
      </c>
      <c r="K1643" s="25" t="n">
        <f aca="false">E1643*Einstellungen!$B$5/100</f>
        <v>0</v>
      </c>
      <c r="L1643" s="23" t="str">
        <f aca="false">IF(I1643&lt;Einstellungen!$B$5,"ja","nein")</f>
        <v>ja</v>
      </c>
      <c r="M1643" s="23" t="s">
        <v>126</v>
      </c>
      <c r="N1643" s="23" t="n">
        <v>2025</v>
      </c>
      <c r="O1643" s="23" t="n">
        <v>15</v>
      </c>
    </row>
    <row r="1644" customFormat="false" ht="15" hidden="false" customHeight="false" outlineLevel="0" collapsed="false">
      <c r="A1644" s="22" t="n">
        <v>45754</v>
      </c>
      <c r="B1644" s="23" t="s">
        <v>105</v>
      </c>
      <c r="C1644" s="23" t="s">
        <v>93</v>
      </c>
      <c r="D1644" s="24" t="n">
        <v>-2413</v>
      </c>
      <c r="E1644" s="25" t="n">
        <f aca="false">MAX(D1644,0)/1000</f>
        <v>0</v>
      </c>
      <c r="F1644" s="25" t="n">
        <f aca="false">MAX(-D1644,0)/1000</f>
        <v>2.413</v>
      </c>
      <c r="G1644" s="23" t="str">
        <f aca="false">IF(E1644&gt;0,"ja","nein")</f>
        <v>nein</v>
      </c>
      <c r="H1644" s="26" t="n">
        <v>72</v>
      </c>
      <c r="I1644" s="26" t="n">
        <f aca="false">(H1644/10+IF(N1644=2025,Einstellungen!$B$23,Einstellungen!$C$23))*(1+Einstellungen!$B$10)</f>
        <v>28.51359</v>
      </c>
      <c r="J1644" s="25" t="n">
        <f aca="false">E1644*I1644/100</f>
        <v>0</v>
      </c>
      <c r="K1644" s="25" t="n">
        <f aca="false">E1644*Einstellungen!$B$5/100</f>
        <v>0</v>
      </c>
      <c r="L1644" s="23" t="str">
        <f aca="false">IF(I1644&lt;Einstellungen!$B$5,"ja","nein")</f>
        <v>ja</v>
      </c>
      <c r="M1644" s="23" t="s">
        <v>126</v>
      </c>
      <c r="N1644" s="23" t="n">
        <v>2025</v>
      </c>
      <c r="O1644" s="23" t="n">
        <v>16</v>
      </c>
    </row>
    <row r="1645" customFormat="false" ht="15" hidden="false" customHeight="false" outlineLevel="0" collapsed="false">
      <c r="A1645" s="22" t="n">
        <v>45754</v>
      </c>
      <c r="B1645" s="23" t="s">
        <v>97</v>
      </c>
      <c r="C1645" s="23" t="s">
        <v>93</v>
      </c>
      <c r="D1645" s="24" t="n">
        <v>-216.3</v>
      </c>
      <c r="E1645" s="25" t="n">
        <f aca="false">MAX(D1645,0)/1000</f>
        <v>0</v>
      </c>
      <c r="F1645" s="25" t="n">
        <f aca="false">MAX(-D1645,0)/1000</f>
        <v>0.2163</v>
      </c>
      <c r="G1645" s="23" t="str">
        <f aca="false">IF(E1645&gt;0,"ja","nein")</f>
        <v>nein</v>
      </c>
      <c r="H1645" s="26" t="n">
        <v>102.43</v>
      </c>
      <c r="I1645" s="26" t="n">
        <f aca="false">(H1645/10+IF(N1645=2025,Einstellungen!$B$23,Einstellungen!$C$23))*(1+Einstellungen!$B$10)</f>
        <v>32.13476</v>
      </c>
      <c r="J1645" s="25" t="n">
        <f aca="false">E1645*I1645/100</f>
        <v>0</v>
      </c>
      <c r="K1645" s="25" t="n">
        <f aca="false">E1645*Einstellungen!$B$5/100</f>
        <v>0</v>
      </c>
      <c r="L1645" s="23" t="str">
        <f aca="false">IF(I1645&lt;Einstellungen!$B$5,"ja","nein")</f>
        <v>nein</v>
      </c>
      <c r="M1645" s="23" t="s">
        <v>126</v>
      </c>
      <c r="N1645" s="23" t="n">
        <v>2025</v>
      </c>
      <c r="O1645" s="23" t="n">
        <v>17</v>
      </c>
    </row>
    <row r="1646" customFormat="false" ht="15" hidden="false" customHeight="false" outlineLevel="0" collapsed="false">
      <c r="A1646" s="22" t="n">
        <v>45754</v>
      </c>
      <c r="B1646" s="23" t="s">
        <v>99</v>
      </c>
      <c r="C1646" s="23" t="s">
        <v>93</v>
      </c>
      <c r="D1646" s="24" t="n">
        <v>84.4</v>
      </c>
      <c r="E1646" s="25" t="n">
        <f aca="false">MAX(D1646,0)/1000</f>
        <v>0.0844</v>
      </c>
      <c r="F1646" s="25" t="n">
        <f aca="false">MAX(-D1646,0)/1000</f>
        <v>0</v>
      </c>
      <c r="G1646" s="23" t="str">
        <f aca="false">IF(E1646&gt;0,"ja","nein")</f>
        <v>ja</v>
      </c>
      <c r="H1646" s="26" t="n">
        <v>127.6</v>
      </c>
      <c r="I1646" s="26" t="n">
        <f aca="false">(H1646/10+IF(N1646=2025,Einstellungen!$B$23,Einstellungen!$C$23))*(1+Einstellungen!$B$10)</f>
        <v>35.12999</v>
      </c>
      <c r="J1646" s="25" t="n">
        <f aca="false">E1646*I1646/100</f>
        <v>0.02964971156</v>
      </c>
      <c r="K1646" s="25" t="n">
        <f aca="false">E1646*Einstellungen!$B$5/100</f>
        <v>0.024476</v>
      </c>
      <c r="L1646" s="23" t="str">
        <f aca="false">IF(I1646&lt;Einstellungen!$B$5,"ja","nein")</f>
        <v>nein</v>
      </c>
      <c r="M1646" s="23" t="s">
        <v>126</v>
      </c>
      <c r="N1646" s="23" t="n">
        <v>2025</v>
      </c>
      <c r="O1646" s="23" t="n">
        <v>18</v>
      </c>
    </row>
    <row r="1647" customFormat="false" ht="15" hidden="false" customHeight="false" outlineLevel="0" collapsed="false">
      <c r="A1647" s="22" t="n">
        <v>45754</v>
      </c>
      <c r="B1647" s="23" t="s">
        <v>100</v>
      </c>
      <c r="C1647" s="23" t="s">
        <v>93</v>
      </c>
      <c r="D1647" s="24" t="n">
        <v>363.7</v>
      </c>
      <c r="E1647" s="25" t="n">
        <f aca="false">MAX(D1647,0)/1000</f>
        <v>0.3637</v>
      </c>
      <c r="F1647" s="25" t="n">
        <f aca="false">MAX(-D1647,0)/1000</f>
        <v>0</v>
      </c>
      <c r="G1647" s="23" t="str">
        <f aca="false">IF(E1647&gt;0,"ja","nein")</f>
        <v>ja</v>
      </c>
      <c r="H1647" s="26" t="n">
        <v>168.45</v>
      </c>
      <c r="I1647" s="26" t="n">
        <f aca="false">(H1647/10+IF(N1647=2025,Einstellungen!$B$23,Einstellungen!$C$23))*(1+Einstellungen!$B$10)</f>
        <v>39.99114</v>
      </c>
      <c r="J1647" s="25" t="n">
        <f aca="false">E1647*I1647/100</f>
        <v>0.14544777618</v>
      </c>
      <c r="K1647" s="25" t="n">
        <f aca="false">E1647*Einstellungen!$B$5/100</f>
        <v>0.105473</v>
      </c>
      <c r="L1647" s="23" t="str">
        <f aca="false">IF(I1647&lt;Einstellungen!$B$5,"ja","nein")</f>
        <v>nein</v>
      </c>
      <c r="M1647" s="23" t="s">
        <v>126</v>
      </c>
      <c r="N1647" s="23" t="n">
        <v>2025</v>
      </c>
      <c r="O1647" s="23" t="n">
        <v>19</v>
      </c>
    </row>
    <row r="1648" customFormat="false" ht="15" hidden="false" customHeight="false" outlineLevel="0" collapsed="false">
      <c r="A1648" s="22" t="n">
        <v>45754</v>
      </c>
      <c r="B1648" s="23" t="s">
        <v>92</v>
      </c>
      <c r="C1648" s="23" t="s">
        <v>93</v>
      </c>
      <c r="D1648" s="24" t="n">
        <v>412.9</v>
      </c>
      <c r="E1648" s="25" t="n">
        <f aca="false">MAX(D1648,0)/1000</f>
        <v>0.4129</v>
      </c>
      <c r="F1648" s="25" t="n">
        <f aca="false">MAX(-D1648,0)/1000</f>
        <v>0</v>
      </c>
      <c r="G1648" s="23" t="str">
        <f aca="false">IF(E1648&gt;0,"ja","nein")</f>
        <v>ja</v>
      </c>
      <c r="H1648" s="26" t="n">
        <v>165.05</v>
      </c>
      <c r="I1648" s="26" t="n">
        <f aca="false">(H1648/10+IF(N1648=2025,Einstellungen!$B$23,Einstellungen!$C$23))*(1+Einstellungen!$B$10)</f>
        <v>39.58654</v>
      </c>
      <c r="J1648" s="25" t="n">
        <f aca="false">E1648*I1648/100</f>
        <v>0.16345282366</v>
      </c>
      <c r="K1648" s="25" t="n">
        <f aca="false">E1648*Einstellungen!$B$5/100</f>
        <v>0.119741</v>
      </c>
      <c r="L1648" s="23" t="str">
        <f aca="false">IF(I1648&lt;Einstellungen!$B$5,"ja","nein")</f>
        <v>nein</v>
      </c>
      <c r="M1648" s="23" t="s">
        <v>126</v>
      </c>
      <c r="N1648" s="23" t="n">
        <v>2025</v>
      </c>
      <c r="O1648" s="23" t="n">
        <v>20</v>
      </c>
    </row>
    <row r="1649" customFormat="false" ht="15" hidden="false" customHeight="false" outlineLevel="0" collapsed="false">
      <c r="A1649" s="22" t="n">
        <v>45754</v>
      </c>
      <c r="B1649" s="23" t="s">
        <v>95</v>
      </c>
      <c r="C1649" s="23" t="s">
        <v>93</v>
      </c>
      <c r="D1649" s="24" t="n">
        <v>392.7</v>
      </c>
      <c r="E1649" s="25" t="n">
        <f aca="false">MAX(D1649,0)/1000</f>
        <v>0.3927</v>
      </c>
      <c r="F1649" s="25" t="n">
        <f aca="false">MAX(-D1649,0)/1000</f>
        <v>0</v>
      </c>
      <c r="G1649" s="23" t="str">
        <f aca="false">IF(E1649&gt;0,"ja","nein")</f>
        <v>ja</v>
      </c>
      <c r="H1649" s="26" t="n">
        <v>138.2</v>
      </c>
      <c r="I1649" s="26" t="n">
        <f aca="false">(H1649/10+IF(N1649=2025,Einstellungen!$B$23,Einstellungen!$C$23))*(1+Einstellungen!$B$10)</f>
        <v>36.39139</v>
      </c>
      <c r="J1649" s="25" t="n">
        <f aca="false">E1649*I1649/100</f>
        <v>0.14290898853</v>
      </c>
      <c r="K1649" s="25" t="n">
        <f aca="false">E1649*Einstellungen!$B$5/100</f>
        <v>0.113883</v>
      </c>
      <c r="L1649" s="23" t="str">
        <f aca="false">IF(I1649&lt;Einstellungen!$B$5,"ja","nein")</f>
        <v>nein</v>
      </c>
      <c r="M1649" s="23" t="s">
        <v>126</v>
      </c>
      <c r="N1649" s="23" t="n">
        <v>2025</v>
      </c>
      <c r="O1649" s="23" t="n">
        <v>21</v>
      </c>
    </row>
    <row r="1650" customFormat="false" ht="15" hidden="false" customHeight="false" outlineLevel="0" collapsed="false">
      <c r="A1650" s="22" t="n">
        <v>45754</v>
      </c>
      <c r="B1650" s="23" t="s">
        <v>96</v>
      </c>
      <c r="C1650" s="23" t="s">
        <v>93</v>
      </c>
      <c r="D1650" s="24" t="n">
        <v>207.8</v>
      </c>
      <c r="E1650" s="25" t="n">
        <f aca="false">MAX(D1650,0)/1000</f>
        <v>0.2078</v>
      </c>
      <c r="F1650" s="25" t="n">
        <f aca="false">MAX(-D1650,0)/1000</f>
        <v>0</v>
      </c>
      <c r="G1650" s="23" t="str">
        <f aca="false">IF(E1650&gt;0,"ja","nein")</f>
        <v>ja</v>
      </c>
      <c r="H1650" s="26" t="n">
        <v>121.02</v>
      </c>
      <c r="I1650" s="26" t="n">
        <f aca="false">(H1650/10+IF(N1650=2025,Einstellungen!$B$23,Einstellungen!$C$23))*(1+Einstellungen!$B$10)</f>
        <v>34.34697</v>
      </c>
      <c r="J1650" s="25" t="n">
        <f aca="false">E1650*I1650/100</f>
        <v>0.07137300366</v>
      </c>
      <c r="K1650" s="25" t="n">
        <f aca="false">E1650*Einstellungen!$B$5/100</f>
        <v>0.060262</v>
      </c>
      <c r="L1650" s="23" t="str">
        <f aca="false">IF(I1650&lt;Einstellungen!$B$5,"ja","nein")</f>
        <v>nein</v>
      </c>
      <c r="M1650" s="23" t="s">
        <v>126</v>
      </c>
      <c r="N1650" s="23" t="n">
        <v>2025</v>
      </c>
      <c r="O1650" s="23" t="n">
        <v>22</v>
      </c>
    </row>
    <row r="1651" customFormat="false" ht="15" hidden="false" customHeight="false" outlineLevel="0" collapsed="false">
      <c r="A1651" s="22" t="n">
        <v>45754</v>
      </c>
      <c r="B1651" s="23" t="s">
        <v>101</v>
      </c>
      <c r="C1651" s="23" t="s">
        <v>93</v>
      </c>
      <c r="D1651" s="24" t="n">
        <v>173.5</v>
      </c>
      <c r="E1651" s="25" t="n">
        <f aca="false">MAX(D1651,0)/1000</f>
        <v>0.1735</v>
      </c>
      <c r="F1651" s="25" t="n">
        <f aca="false">MAX(-D1651,0)/1000</f>
        <v>0</v>
      </c>
      <c r="G1651" s="23" t="str">
        <f aca="false">IF(E1651&gt;0,"ja","nein")</f>
        <v>ja</v>
      </c>
      <c r="H1651" s="26" t="n">
        <v>105.21</v>
      </c>
      <c r="I1651" s="26" t="n">
        <f aca="false">(H1651/10+IF(N1651=2025,Einstellungen!$B$23,Einstellungen!$C$23))*(1+Einstellungen!$B$10)</f>
        <v>32.46558</v>
      </c>
      <c r="J1651" s="25" t="n">
        <f aca="false">E1651*I1651/100</f>
        <v>0.0563277813</v>
      </c>
      <c r="K1651" s="25" t="n">
        <f aca="false">E1651*Einstellungen!$B$5/100</f>
        <v>0.050315</v>
      </c>
      <c r="L1651" s="23" t="str">
        <f aca="false">IF(I1651&lt;Einstellungen!$B$5,"ja","nein")</f>
        <v>nein</v>
      </c>
      <c r="M1651" s="23" t="s">
        <v>126</v>
      </c>
      <c r="N1651" s="23" t="n">
        <v>2025</v>
      </c>
      <c r="O1651" s="23" t="n">
        <v>23</v>
      </c>
    </row>
    <row r="1652" customFormat="false" ht="15" hidden="false" customHeight="false" outlineLevel="0" collapsed="false">
      <c r="A1652" s="22" t="n">
        <v>45755</v>
      </c>
      <c r="B1652" s="23" t="s">
        <v>102</v>
      </c>
      <c r="C1652" s="23" t="s">
        <v>98</v>
      </c>
      <c r="D1652" s="24" t="n">
        <v>164.1</v>
      </c>
      <c r="E1652" s="25" t="n">
        <f aca="false">MAX(D1652,0)/1000</f>
        <v>0.1641</v>
      </c>
      <c r="F1652" s="25" t="n">
        <f aca="false">MAX(-D1652,0)/1000</f>
        <v>0</v>
      </c>
      <c r="G1652" s="23" t="str">
        <f aca="false">IF(E1652&gt;0,"ja","nein")</f>
        <v>ja</v>
      </c>
      <c r="H1652" s="26" t="n">
        <v>94.93</v>
      </c>
      <c r="I1652" s="26" t="n">
        <f aca="false">(H1652/10+IF(N1652=2025,Einstellungen!$B$23,Einstellungen!$C$23))*(1+Einstellungen!$B$10)</f>
        <v>31.24226</v>
      </c>
      <c r="J1652" s="25" t="n">
        <f aca="false">E1652*I1652/100</f>
        <v>0.05126854866</v>
      </c>
      <c r="K1652" s="25" t="n">
        <f aca="false">E1652*Einstellungen!$B$5/100</f>
        <v>0.047589</v>
      </c>
      <c r="L1652" s="23" t="str">
        <f aca="false">IF(I1652&lt;Einstellungen!$B$5,"ja","nein")</f>
        <v>nein</v>
      </c>
      <c r="M1652" s="23" t="s">
        <v>126</v>
      </c>
      <c r="N1652" s="23" t="n">
        <v>2025</v>
      </c>
      <c r="O1652" s="23" t="n">
        <v>0</v>
      </c>
    </row>
    <row r="1653" customFormat="false" ht="15" hidden="false" customHeight="false" outlineLevel="0" collapsed="false">
      <c r="A1653" s="22" t="n">
        <v>45755</v>
      </c>
      <c r="B1653" s="23" t="s">
        <v>107</v>
      </c>
      <c r="C1653" s="23" t="s">
        <v>98</v>
      </c>
      <c r="D1653" s="24" t="n">
        <v>156.9</v>
      </c>
      <c r="E1653" s="25" t="n">
        <f aca="false">MAX(D1653,0)/1000</f>
        <v>0.1569</v>
      </c>
      <c r="F1653" s="25" t="n">
        <f aca="false">MAX(-D1653,0)/1000</f>
        <v>0</v>
      </c>
      <c r="G1653" s="23" t="str">
        <f aca="false">IF(E1653&gt;0,"ja","nein")</f>
        <v>ja</v>
      </c>
      <c r="H1653" s="26" t="n">
        <v>87.83</v>
      </c>
      <c r="I1653" s="26" t="n">
        <f aca="false">(H1653/10+IF(N1653=2025,Einstellungen!$B$23,Einstellungen!$C$23))*(1+Einstellungen!$B$10)</f>
        <v>30.39736</v>
      </c>
      <c r="J1653" s="25" t="n">
        <f aca="false">E1653*I1653/100</f>
        <v>0.04769345784</v>
      </c>
      <c r="K1653" s="25" t="n">
        <f aca="false">E1653*Einstellungen!$B$5/100</f>
        <v>0.045501</v>
      </c>
      <c r="L1653" s="23" t="str">
        <f aca="false">IF(I1653&lt;Einstellungen!$B$5,"ja","nein")</f>
        <v>nein</v>
      </c>
      <c r="M1653" s="23" t="s">
        <v>126</v>
      </c>
      <c r="N1653" s="23" t="n">
        <v>2025</v>
      </c>
      <c r="O1653" s="23" t="n">
        <v>1</v>
      </c>
    </row>
    <row r="1654" customFormat="false" ht="15" hidden="false" customHeight="false" outlineLevel="0" collapsed="false">
      <c r="A1654" s="22" t="n">
        <v>45755</v>
      </c>
      <c r="B1654" s="23" t="s">
        <v>108</v>
      </c>
      <c r="C1654" s="23" t="s">
        <v>98</v>
      </c>
      <c r="D1654" s="24" t="n">
        <v>170.9</v>
      </c>
      <c r="E1654" s="25" t="n">
        <f aca="false">MAX(D1654,0)/1000</f>
        <v>0.1709</v>
      </c>
      <c r="F1654" s="25" t="n">
        <f aca="false">MAX(-D1654,0)/1000</f>
        <v>0</v>
      </c>
      <c r="G1654" s="23" t="str">
        <f aca="false">IF(E1654&gt;0,"ja","nein")</f>
        <v>ja</v>
      </c>
      <c r="H1654" s="26" t="n">
        <v>89.06</v>
      </c>
      <c r="I1654" s="26" t="n">
        <f aca="false">(H1654/10+IF(N1654=2025,Einstellungen!$B$23,Einstellungen!$C$23))*(1+Einstellungen!$B$10)</f>
        <v>30.54373</v>
      </c>
      <c r="J1654" s="25" t="n">
        <f aca="false">E1654*I1654/100</f>
        <v>0.05219923457</v>
      </c>
      <c r="K1654" s="25" t="n">
        <f aca="false">E1654*Einstellungen!$B$5/100</f>
        <v>0.049561</v>
      </c>
      <c r="L1654" s="23" t="str">
        <f aca="false">IF(I1654&lt;Einstellungen!$B$5,"ja","nein")</f>
        <v>nein</v>
      </c>
      <c r="M1654" s="23" t="s">
        <v>126</v>
      </c>
      <c r="N1654" s="23" t="n">
        <v>2025</v>
      </c>
      <c r="O1654" s="23" t="n">
        <v>2</v>
      </c>
    </row>
    <row r="1655" customFormat="false" ht="15" hidden="false" customHeight="false" outlineLevel="0" collapsed="false">
      <c r="A1655" s="22" t="n">
        <v>45755</v>
      </c>
      <c r="B1655" s="23" t="s">
        <v>109</v>
      </c>
      <c r="C1655" s="23" t="s">
        <v>98</v>
      </c>
      <c r="D1655" s="24" t="n">
        <v>166.1</v>
      </c>
      <c r="E1655" s="25" t="n">
        <f aca="false">MAX(D1655,0)/1000</f>
        <v>0.1661</v>
      </c>
      <c r="F1655" s="25" t="n">
        <f aca="false">MAX(-D1655,0)/1000</f>
        <v>0</v>
      </c>
      <c r="G1655" s="23" t="str">
        <f aca="false">IF(E1655&gt;0,"ja","nein")</f>
        <v>ja</v>
      </c>
      <c r="H1655" s="26" t="n">
        <v>89.9</v>
      </c>
      <c r="I1655" s="26" t="n">
        <f aca="false">(H1655/10+IF(N1655=2025,Einstellungen!$B$23,Einstellungen!$C$23))*(1+Einstellungen!$B$10)</f>
        <v>30.64369</v>
      </c>
      <c r="J1655" s="25" t="n">
        <f aca="false">E1655*I1655/100</f>
        <v>0.05089916909</v>
      </c>
      <c r="K1655" s="25" t="n">
        <f aca="false">E1655*Einstellungen!$B$5/100</f>
        <v>0.048169</v>
      </c>
      <c r="L1655" s="23" t="str">
        <f aca="false">IF(I1655&lt;Einstellungen!$B$5,"ja","nein")</f>
        <v>nein</v>
      </c>
      <c r="M1655" s="23" t="s">
        <v>126</v>
      </c>
      <c r="N1655" s="23" t="n">
        <v>2025</v>
      </c>
      <c r="O1655" s="23" t="n">
        <v>3</v>
      </c>
    </row>
    <row r="1656" customFormat="false" ht="15" hidden="false" customHeight="false" outlineLevel="0" collapsed="false">
      <c r="A1656" s="22" t="n">
        <v>45755</v>
      </c>
      <c r="B1656" s="23" t="s">
        <v>110</v>
      </c>
      <c r="C1656" s="23" t="s">
        <v>98</v>
      </c>
      <c r="D1656" s="24" t="n">
        <v>155.4</v>
      </c>
      <c r="E1656" s="25" t="n">
        <f aca="false">MAX(D1656,0)/1000</f>
        <v>0.1554</v>
      </c>
      <c r="F1656" s="25" t="n">
        <f aca="false">MAX(-D1656,0)/1000</f>
        <v>0</v>
      </c>
      <c r="G1656" s="23" t="str">
        <f aca="false">IF(E1656&gt;0,"ja","nein")</f>
        <v>ja</v>
      </c>
      <c r="H1656" s="26" t="n">
        <v>91.62</v>
      </c>
      <c r="I1656" s="26" t="n">
        <f aca="false">(H1656/10+IF(N1656=2025,Einstellungen!$B$23,Einstellungen!$C$23))*(1+Einstellungen!$B$10)</f>
        <v>30.84837</v>
      </c>
      <c r="J1656" s="25" t="n">
        <f aca="false">E1656*I1656/100</f>
        <v>0.04793836698</v>
      </c>
      <c r="K1656" s="25" t="n">
        <f aca="false">E1656*Einstellungen!$B$5/100</f>
        <v>0.045066</v>
      </c>
      <c r="L1656" s="23" t="str">
        <f aca="false">IF(I1656&lt;Einstellungen!$B$5,"ja","nein")</f>
        <v>nein</v>
      </c>
      <c r="M1656" s="23" t="s">
        <v>126</v>
      </c>
      <c r="N1656" s="23" t="n">
        <v>2025</v>
      </c>
      <c r="O1656" s="23" t="n">
        <v>4</v>
      </c>
    </row>
    <row r="1657" customFormat="false" ht="15" hidden="false" customHeight="false" outlineLevel="0" collapsed="false">
      <c r="A1657" s="22" t="n">
        <v>45755</v>
      </c>
      <c r="B1657" s="23" t="s">
        <v>111</v>
      </c>
      <c r="C1657" s="23" t="s">
        <v>98</v>
      </c>
      <c r="D1657" s="24" t="n">
        <v>162.7</v>
      </c>
      <c r="E1657" s="25" t="n">
        <f aca="false">MAX(D1657,0)/1000</f>
        <v>0.1627</v>
      </c>
      <c r="F1657" s="25" t="n">
        <f aca="false">MAX(-D1657,0)/1000</f>
        <v>0</v>
      </c>
      <c r="G1657" s="23" t="str">
        <f aca="false">IF(E1657&gt;0,"ja","nein")</f>
        <v>ja</v>
      </c>
      <c r="H1657" s="26" t="n">
        <v>105.73</v>
      </c>
      <c r="I1657" s="26" t="n">
        <f aca="false">(H1657/10+IF(N1657=2025,Einstellungen!$B$23,Einstellungen!$C$23))*(1+Einstellungen!$B$10)</f>
        <v>32.52746</v>
      </c>
      <c r="J1657" s="25" t="n">
        <f aca="false">E1657*I1657/100</f>
        <v>0.05292217742</v>
      </c>
      <c r="K1657" s="25" t="n">
        <f aca="false">E1657*Einstellungen!$B$5/100</f>
        <v>0.047183</v>
      </c>
      <c r="L1657" s="23" t="str">
        <f aca="false">IF(I1657&lt;Einstellungen!$B$5,"ja","nein")</f>
        <v>nein</v>
      </c>
      <c r="M1657" s="23" t="s">
        <v>126</v>
      </c>
      <c r="N1657" s="23" t="n">
        <v>2025</v>
      </c>
      <c r="O1657" s="23" t="n">
        <v>5</v>
      </c>
    </row>
    <row r="1658" customFormat="false" ht="15" hidden="false" customHeight="false" outlineLevel="0" collapsed="false">
      <c r="A1658" s="22" t="n">
        <v>45755</v>
      </c>
      <c r="B1658" s="23" t="s">
        <v>112</v>
      </c>
      <c r="C1658" s="23" t="s">
        <v>98</v>
      </c>
      <c r="D1658" s="24" t="n">
        <v>293.1</v>
      </c>
      <c r="E1658" s="25" t="n">
        <f aca="false">MAX(D1658,0)/1000</f>
        <v>0.2931</v>
      </c>
      <c r="F1658" s="25" t="n">
        <f aca="false">MAX(-D1658,0)/1000</f>
        <v>0</v>
      </c>
      <c r="G1658" s="23" t="str">
        <f aca="false">IF(E1658&gt;0,"ja","nein")</f>
        <v>ja</v>
      </c>
      <c r="H1658" s="26" t="n">
        <v>142.97</v>
      </c>
      <c r="I1658" s="26" t="n">
        <f aca="false">(H1658/10+IF(N1658=2025,Einstellungen!$B$23,Einstellungen!$C$23))*(1+Einstellungen!$B$10)</f>
        <v>36.95902</v>
      </c>
      <c r="J1658" s="25" t="n">
        <f aca="false">E1658*I1658/100</f>
        <v>0.10832688762</v>
      </c>
      <c r="K1658" s="25" t="n">
        <f aca="false">E1658*Einstellungen!$B$5/100</f>
        <v>0.084999</v>
      </c>
      <c r="L1658" s="23" t="str">
        <f aca="false">IF(I1658&lt;Einstellungen!$B$5,"ja","nein")</f>
        <v>nein</v>
      </c>
      <c r="M1658" s="23" t="s">
        <v>126</v>
      </c>
      <c r="N1658" s="23" t="n">
        <v>2025</v>
      </c>
      <c r="O1658" s="23" t="n">
        <v>6</v>
      </c>
    </row>
    <row r="1659" customFormat="false" ht="15" hidden="false" customHeight="false" outlineLevel="0" collapsed="false">
      <c r="A1659" s="22" t="n">
        <v>45755</v>
      </c>
      <c r="B1659" s="23" t="s">
        <v>113</v>
      </c>
      <c r="C1659" s="23" t="s">
        <v>98</v>
      </c>
      <c r="D1659" s="24" t="n">
        <v>230.8</v>
      </c>
      <c r="E1659" s="25" t="n">
        <f aca="false">MAX(D1659,0)/1000</f>
        <v>0.2308</v>
      </c>
      <c r="F1659" s="25" t="n">
        <f aca="false">MAX(-D1659,0)/1000</f>
        <v>0</v>
      </c>
      <c r="G1659" s="23" t="str">
        <f aca="false">IF(E1659&gt;0,"ja","nein")</f>
        <v>ja</v>
      </c>
      <c r="H1659" s="26" t="n">
        <v>180.55</v>
      </c>
      <c r="I1659" s="26" t="n">
        <f aca="false">(H1659/10+IF(N1659=2025,Einstellungen!$B$23,Einstellungen!$C$23))*(1+Einstellungen!$B$10)</f>
        <v>41.43104</v>
      </c>
      <c r="J1659" s="25" t="n">
        <f aca="false">E1659*I1659/100</f>
        <v>0.09562284032</v>
      </c>
      <c r="K1659" s="25" t="n">
        <f aca="false">E1659*Einstellungen!$B$5/100</f>
        <v>0.066932</v>
      </c>
      <c r="L1659" s="23" t="str">
        <f aca="false">IF(I1659&lt;Einstellungen!$B$5,"ja","nein")</f>
        <v>nein</v>
      </c>
      <c r="M1659" s="23" t="s">
        <v>126</v>
      </c>
      <c r="N1659" s="23" t="n">
        <v>2025</v>
      </c>
      <c r="O1659" s="23" t="n">
        <v>7</v>
      </c>
    </row>
    <row r="1660" customFormat="false" ht="15" hidden="false" customHeight="false" outlineLevel="0" collapsed="false">
      <c r="A1660" s="22" t="n">
        <v>45755</v>
      </c>
      <c r="B1660" s="23" t="s">
        <v>114</v>
      </c>
      <c r="C1660" s="23" t="s">
        <v>98</v>
      </c>
      <c r="D1660" s="24" t="n">
        <v>-1420.5</v>
      </c>
      <c r="E1660" s="25" t="n">
        <f aca="false">MAX(D1660,0)/1000</f>
        <v>0</v>
      </c>
      <c r="F1660" s="25" t="n">
        <f aca="false">MAX(-D1660,0)/1000</f>
        <v>1.4205</v>
      </c>
      <c r="G1660" s="23" t="str">
        <f aca="false">IF(E1660&gt;0,"ja","nein")</f>
        <v>nein</v>
      </c>
      <c r="H1660" s="26" t="n">
        <v>136.77</v>
      </c>
      <c r="I1660" s="26" t="n">
        <f aca="false">(H1660/10+IF(N1660=2025,Einstellungen!$B$23,Einstellungen!$C$23))*(1+Einstellungen!$B$10)</f>
        <v>36.22122</v>
      </c>
      <c r="J1660" s="25" t="n">
        <f aca="false">E1660*I1660/100</f>
        <v>0</v>
      </c>
      <c r="K1660" s="25" t="n">
        <f aca="false">E1660*Einstellungen!$B$5/100</f>
        <v>0</v>
      </c>
      <c r="L1660" s="23" t="str">
        <f aca="false">IF(I1660&lt;Einstellungen!$B$5,"ja","nein")</f>
        <v>nein</v>
      </c>
      <c r="M1660" s="23" t="s">
        <v>126</v>
      </c>
      <c r="N1660" s="23" t="n">
        <v>2025</v>
      </c>
      <c r="O1660" s="23" t="n">
        <v>8</v>
      </c>
    </row>
    <row r="1661" customFormat="false" ht="15" hidden="false" customHeight="false" outlineLevel="0" collapsed="false">
      <c r="A1661" s="22" t="n">
        <v>45755</v>
      </c>
      <c r="B1661" s="23" t="s">
        <v>115</v>
      </c>
      <c r="C1661" s="23" t="s">
        <v>98</v>
      </c>
      <c r="D1661" s="24" t="n">
        <v>-3307.8</v>
      </c>
      <c r="E1661" s="25" t="n">
        <f aca="false">MAX(D1661,0)/1000</f>
        <v>0</v>
      </c>
      <c r="F1661" s="25" t="n">
        <f aca="false">MAX(-D1661,0)/1000</f>
        <v>3.3078</v>
      </c>
      <c r="G1661" s="23" t="str">
        <f aca="false">IF(E1661&gt;0,"ja","nein")</f>
        <v>nein</v>
      </c>
      <c r="H1661" s="26" t="n">
        <v>91.3</v>
      </c>
      <c r="I1661" s="26" t="n">
        <f aca="false">(H1661/10+IF(N1661=2025,Einstellungen!$B$23,Einstellungen!$C$23))*(1+Einstellungen!$B$10)</f>
        <v>30.81029</v>
      </c>
      <c r="J1661" s="25" t="n">
        <f aca="false">E1661*I1661/100</f>
        <v>0</v>
      </c>
      <c r="K1661" s="25" t="n">
        <f aca="false">E1661*Einstellungen!$B$5/100</f>
        <v>0</v>
      </c>
      <c r="L1661" s="23" t="str">
        <f aca="false">IF(I1661&lt;Einstellungen!$B$5,"ja","nein")</f>
        <v>nein</v>
      </c>
      <c r="M1661" s="23" t="s">
        <v>126</v>
      </c>
      <c r="N1661" s="23" t="n">
        <v>2025</v>
      </c>
      <c r="O1661" s="23" t="n">
        <v>9</v>
      </c>
    </row>
    <row r="1662" customFormat="false" ht="15" hidden="false" customHeight="false" outlineLevel="0" collapsed="false">
      <c r="A1662" s="22" t="n">
        <v>45755</v>
      </c>
      <c r="B1662" s="23" t="s">
        <v>116</v>
      </c>
      <c r="C1662" s="23" t="s">
        <v>98</v>
      </c>
      <c r="D1662" s="24" t="n">
        <v>-4752</v>
      </c>
      <c r="E1662" s="25" t="n">
        <f aca="false">MAX(D1662,0)/1000</f>
        <v>0</v>
      </c>
      <c r="F1662" s="25" t="n">
        <f aca="false">MAX(-D1662,0)/1000</f>
        <v>4.752</v>
      </c>
      <c r="G1662" s="23" t="str">
        <f aca="false">IF(E1662&gt;0,"ja","nein")</f>
        <v>nein</v>
      </c>
      <c r="H1662" s="26" t="n">
        <v>76.47</v>
      </c>
      <c r="I1662" s="26" t="n">
        <f aca="false">(H1662/10+IF(N1662=2025,Einstellungen!$B$23,Einstellungen!$C$23))*(1+Einstellungen!$B$10)</f>
        <v>29.04552</v>
      </c>
      <c r="J1662" s="25" t="n">
        <f aca="false">E1662*I1662/100</f>
        <v>0</v>
      </c>
      <c r="K1662" s="25" t="n">
        <f aca="false">E1662*Einstellungen!$B$5/100</f>
        <v>0</v>
      </c>
      <c r="L1662" s="23" t="str">
        <f aca="false">IF(I1662&lt;Einstellungen!$B$5,"ja","nein")</f>
        <v>nein</v>
      </c>
      <c r="M1662" s="23" t="s">
        <v>126</v>
      </c>
      <c r="N1662" s="23" t="n">
        <v>2025</v>
      </c>
      <c r="O1662" s="23" t="n">
        <v>10</v>
      </c>
    </row>
    <row r="1663" customFormat="false" ht="15" hidden="false" customHeight="false" outlineLevel="0" collapsed="false">
      <c r="A1663" s="22" t="n">
        <v>45755</v>
      </c>
      <c r="B1663" s="23" t="s">
        <v>117</v>
      </c>
      <c r="C1663" s="23" t="s">
        <v>98</v>
      </c>
      <c r="D1663" s="24" t="n">
        <v>-5494</v>
      </c>
      <c r="E1663" s="25" t="n">
        <f aca="false">MAX(D1663,0)/1000</f>
        <v>0</v>
      </c>
      <c r="F1663" s="25" t="n">
        <f aca="false">MAX(-D1663,0)/1000</f>
        <v>5.494</v>
      </c>
      <c r="G1663" s="23" t="str">
        <f aca="false">IF(E1663&gt;0,"ja","nein")</f>
        <v>nein</v>
      </c>
      <c r="H1663" s="26" t="n">
        <v>61.09</v>
      </c>
      <c r="I1663" s="26" t="n">
        <f aca="false">(H1663/10+IF(N1663=2025,Einstellungen!$B$23,Einstellungen!$C$23))*(1+Einstellungen!$B$10)</f>
        <v>27.2153</v>
      </c>
      <c r="J1663" s="25" t="n">
        <f aca="false">E1663*I1663/100</f>
        <v>0</v>
      </c>
      <c r="K1663" s="25" t="n">
        <f aca="false">E1663*Einstellungen!$B$5/100</f>
        <v>0</v>
      </c>
      <c r="L1663" s="23" t="str">
        <f aca="false">IF(I1663&lt;Einstellungen!$B$5,"ja","nein")</f>
        <v>ja</v>
      </c>
      <c r="M1663" s="23" t="s">
        <v>126</v>
      </c>
      <c r="N1663" s="23" t="n">
        <v>2025</v>
      </c>
      <c r="O1663" s="23" t="n">
        <v>11</v>
      </c>
    </row>
    <row r="1664" customFormat="false" ht="15" hidden="false" customHeight="false" outlineLevel="0" collapsed="false">
      <c r="A1664" s="22" t="n">
        <v>45755</v>
      </c>
      <c r="B1664" s="23" t="s">
        <v>118</v>
      </c>
      <c r="C1664" s="23" t="s">
        <v>98</v>
      </c>
      <c r="D1664" s="24" t="n">
        <v>-5582.3</v>
      </c>
      <c r="E1664" s="25" t="n">
        <f aca="false">MAX(D1664,0)/1000</f>
        <v>0</v>
      </c>
      <c r="F1664" s="25" t="n">
        <f aca="false">MAX(-D1664,0)/1000</f>
        <v>5.5823</v>
      </c>
      <c r="G1664" s="23" t="str">
        <f aca="false">IF(E1664&gt;0,"ja","nein")</f>
        <v>nein</v>
      </c>
      <c r="H1664" s="26" t="n">
        <v>19.57</v>
      </c>
      <c r="I1664" s="26" t="n">
        <f aca="false">(H1664/10+IF(N1664=2025,Einstellungen!$B$23,Einstellungen!$C$23))*(1+Einstellungen!$B$10)</f>
        <v>22.27442</v>
      </c>
      <c r="J1664" s="25" t="n">
        <f aca="false">E1664*I1664/100</f>
        <v>0</v>
      </c>
      <c r="K1664" s="25" t="n">
        <f aca="false">E1664*Einstellungen!$B$5/100</f>
        <v>0</v>
      </c>
      <c r="L1664" s="23" t="str">
        <f aca="false">IF(I1664&lt;Einstellungen!$B$5,"ja","nein")</f>
        <v>ja</v>
      </c>
      <c r="M1664" s="23" t="s">
        <v>126</v>
      </c>
      <c r="N1664" s="23" t="n">
        <v>2025</v>
      </c>
      <c r="O1664" s="23" t="n">
        <v>12</v>
      </c>
    </row>
    <row r="1665" customFormat="false" ht="15" hidden="false" customHeight="false" outlineLevel="0" collapsed="false">
      <c r="A1665" s="22" t="n">
        <v>45755</v>
      </c>
      <c r="B1665" s="23" t="s">
        <v>119</v>
      </c>
      <c r="C1665" s="23" t="s">
        <v>98</v>
      </c>
      <c r="D1665" s="24" t="n">
        <v>-5587.6</v>
      </c>
      <c r="E1665" s="25" t="n">
        <f aca="false">MAX(D1665,0)/1000</f>
        <v>0</v>
      </c>
      <c r="F1665" s="25" t="n">
        <f aca="false">MAX(-D1665,0)/1000</f>
        <v>5.5876</v>
      </c>
      <c r="G1665" s="23" t="str">
        <f aca="false">IF(E1665&gt;0,"ja","nein")</f>
        <v>nein</v>
      </c>
      <c r="H1665" s="26" t="n">
        <v>16.83</v>
      </c>
      <c r="I1665" s="26" t="n">
        <f aca="false">(H1665/10+IF(N1665=2025,Einstellungen!$B$23,Einstellungen!$C$23))*(1+Einstellungen!$B$10)</f>
        <v>21.94836</v>
      </c>
      <c r="J1665" s="25" t="n">
        <f aca="false">E1665*I1665/100</f>
        <v>0</v>
      </c>
      <c r="K1665" s="25" t="n">
        <f aca="false">E1665*Einstellungen!$B$5/100</f>
        <v>0</v>
      </c>
      <c r="L1665" s="23" t="str">
        <f aca="false">IF(I1665&lt;Einstellungen!$B$5,"ja","nein")</f>
        <v>ja</v>
      </c>
      <c r="M1665" s="23" t="s">
        <v>126</v>
      </c>
      <c r="N1665" s="23" t="n">
        <v>2025</v>
      </c>
      <c r="O1665" s="23" t="n">
        <v>13</v>
      </c>
    </row>
    <row r="1666" customFormat="false" ht="15" hidden="false" customHeight="false" outlineLevel="0" collapsed="false">
      <c r="A1666" s="22" t="n">
        <v>45755</v>
      </c>
      <c r="B1666" s="23" t="s">
        <v>120</v>
      </c>
      <c r="C1666" s="23" t="s">
        <v>98</v>
      </c>
      <c r="D1666" s="24" t="n">
        <v>-4909.8</v>
      </c>
      <c r="E1666" s="25" t="n">
        <f aca="false">MAX(D1666,0)/1000</f>
        <v>0</v>
      </c>
      <c r="F1666" s="25" t="n">
        <f aca="false">MAX(-D1666,0)/1000</f>
        <v>4.9098</v>
      </c>
      <c r="G1666" s="23" t="str">
        <f aca="false">IF(E1666&gt;0,"ja","nein")</f>
        <v>nein</v>
      </c>
      <c r="H1666" s="26" t="n">
        <v>28.59</v>
      </c>
      <c r="I1666" s="26" t="n">
        <f aca="false">(H1666/10+IF(N1666=2025,Einstellungen!$B$23,Einstellungen!$C$23))*(1+Einstellungen!$B$10)</f>
        <v>23.3478</v>
      </c>
      <c r="J1666" s="25" t="n">
        <f aca="false">E1666*I1666/100</f>
        <v>0</v>
      </c>
      <c r="K1666" s="25" t="n">
        <f aca="false">E1666*Einstellungen!$B$5/100</f>
        <v>0</v>
      </c>
      <c r="L1666" s="23" t="str">
        <f aca="false">IF(I1666&lt;Einstellungen!$B$5,"ja","nein")</f>
        <v>ja</v>
      </c>
      <c r="M1666" s="23" t="s">
        <v>126</v>
      </c>
      <c r="N1666" s="23" t="n">
        <v>2025</v>
      </c>
      <c r="O1666" s="23" t="n">
        <v>14</v>
      </c>
    </row>
    <row r="1667" customFormat="false" ht="15" hidden="false" customHeight="false" outlineLevel="0" collapsed="false">
      <c r="A1667" s="22" t="n">
        <v>45755</v>
      </c>
      <c r="B1667" s="23" t="s">
        <v>104</v>
      </c>
      <c r="C1667" s="23" t="s">
        <v>98</v>
      </c>
      <c r="D1667" s="24" t="n">
        <v>-3878.4</v>
      </c>
      <c r="E1667" s="25" t="n">
        <f aca="false">MAX(D1667,0)/1000</f>
        <v>0</v>
      </c>
      <c r="F1667" s="25" t="n">
        <f aca="false">MAX(-D1667,0)/1000</f>
        <v>3.8784</v>
      </c>
      <c r="G1667" s="23" t="str">
        <f aca="false">IF(E1667&gt;0,"ja","nein")</f>
        <v>nein</v>
      </c>
      <c r="H1667" s="26" t="n">
        <v>57.47</v>
      </c>
      <c r="I1667" s="26" t="n">
        <f aca="false">(H1667/10+IF(N1667=2025,Einstellungen!$B$23,Einstellungen!$C$23))*(1+Einstellungen!$B$10)</f>
        <v>26.78452</v>
      </c>
      <c r="J1667" s="25" t="n">
        <f aca="false">E1667*I1667/100</f>
        <v>0</v>
      </c>
      <c r="K1667" s="25" t="n">
        <f aca="false">E1667*Einstellungen!$B$5/100</f>
        <v>0</v>
      </c>
      <c r="L1667" s="23" t="str">
        <f aca="false">IF(I1667&lt;Einstellungen!$B$5,"ja","nein")</f>
        <v>ja</v>
      </c>
      <c r="M1667" s="23" t="s">
        <v>126</v>
      </c>
      <c r="N1667" s="23" t="n">
        <v>2025</v>
      </c>
      <c r="O1667" s="23" t="n">
        <v>15</v>
      </c>
    </row>
    <row r="1668" customFormat="false" ht="15" hidden="false" customHeight="false" outlineLevel="0" collapsed="false">
      <c r="A1668" s="22" t="n">
        <v>45755</v>
      </c>
      <c r="B1668" s="23" t="s">
        <v>105</v>
      </c>
      <c r="C1668" s="23" t="s">
        <v>98</v>
      </c>
      <c r="D1668" s="24" t="n">
        <v>-2313.6</v>
      </c>
      <c r="E1668" s="25" t="n">
        <f aca="false">MAX(D1668,0)/1000</f>
        <v>0</v>
      </c>
      <c r="F1668" s="25" t="n">
        <f aca="false">MAX(-D1668,0)/1000</f>
        <v>2.3136</v>
      </c>
      <c r="G1668" s="23" t="str">
        <f aca="false">IF(E1668&gt;0,"ja","nein")</f>
        <v>nein</v>
      </c>
      <c r="H1668" s="26" t="n">
        <v>73.33</v>
      </c>
      <c r="I1668" s="26" t="n">
        <f aca="false">(H1668/10+IF(N1668=2025,Einstellungen!$B$23,Einstellungen!$C$23))*(1+Einstellungen!$B$10)</f>
        <v>28.67186</v>
      </c>
      <c r="J1668" s="25" t="n">
        <f aca="false">E1668*I1668/100</f>
        <v>0</v>
      </c>
      <c r="K1668" s="25" t="n">
        <f aca="false">E1668*Einstellungen!$B$5/100</f>
        <v>0</v>
      </c>
      <c r="L1668" s="23" t="str">
        <f aca="false">IF(I1668&lt;Einstellungen!$B$5,"ja","nein")</f>
        <v>ja</v>
      </c>
      <c r="M1668" s="23" t="s">
        <v>126</v>
      </c>
      <c r="N1668" s="23" t="n">
        <v>2025</v>
      </c>
      <c r="O1668" s="23" t="n">
        <v>16</v>
      </c>
    </row>
    <row r="1669" customFormat="false" ht="15" hidden="false" customHeight="false" outlineLevel="0" collapsed="false">
      <c r="A1669" s="22" t="n">
        <v>45755</v>
      </c>
      <c r="B1669" s="23" t="s">
        <v>97</v>
      </c>
      <c r="C1669" s="23" t="s">
        <v>98</v>
      </c>
      <c r="D1669" s="24" t="n">
        <v>-162.6</v>
      </c>
      <c r="E1669" s="25" t="n">
        <f aca="false">MAX(D1669,0)/1000</f>
        <v>0</v>
      </c>
      <c r="F1669" s="25" t="n">
        <f aca="false">MAX(-D1669,0)/1000</f>
        <v>0.1626</v>
      </c>
      <c r="G1669" s="23" t="str">
        <f aca="false">IF(E1669&gt;0,"ja","nein")</f>
        <v>nein</v>
      </c>
      <c r="H1669" s="26" t="n">
        <v>90.34</v>
      </c>
      <c r="I1669" s="26" t="n">
        <f aca="false">(H1669/10+IF(N1669=2025,Einstellungen!$B$23,Einstellungen!$C$23))*(1+Einstellungen!$B$10)</f>
        <v>30.69605</v>
      </c>
      <c r="J1669" s="25" t="n">
        <f aca="false">E1669*I1669/100</f>
        <v>0</v>
      </c>
      <c r="K1669" s="25" t="n">
        <f aca="false">E1669*Einstellungen!$B$5/100</f>
        <v>0</v>
      </c>
      <c r="L1669" s="23" t="str">
        <f aca="false">IF(I1669&lt;Einstellungen!$B$5,"ja","nein")</f>
        <v>nein</v>
      </c>
      <c r="M1669" s="23" t="s">
        <v>126</v>
      </c>
      <c r="N1669" s="23" t="n">
        <v>2025</v>
      </c>
      <c r="O1669" s="23" t="n">
        <v>17</v>
      </c>
    </row>
    <row r="1670" customFormat="false" ht="15" hidden="false" customHeight="false" outlineLevel="0" collapsed="false">
      <c r="A1670" s="22" t="n">
        <v>45755</v>
      </c>
      <c r="B1670" s="23" t="s">
        <v>99</v>
      </c>
      <c r="C1670" s="23" t="s">
        <v>98</v>
      </c>
      <c r="D1670" s="24" t="n">
        <v>10.2</v>
      </c>
      <c r="E1670" s="25" t="n">
        <f aca="false">MAX(D1670,0)/1000</f>
        <v>0.0102</v>
      </c>
      <c r="F1670" s="25" t="n">
        <f aca="false">MAX(-D1670,0)/1000</f>
        <v>0</v>
      </c>
      <c r="G1670" s="23" t="str">
        <f aca="false">IF(E1670&gt;0,"ja","nein")</f>
        <v>ja</v>
      </c>
      <c r="H1670" s="26" t="n">
        <v>118.26</v>
      </c>
      <c r="I1670" s="26" t="n">
        <f aca="false">(H1670/10+IF(N1670=2025,Einstellungen!$B$23,Einstellungen!$C$23))*(1+Einstellungen!$B$10)</f>
        <v>34.01853</v>
      </c>
      <c r="J1670" s="25" t="n">
        <f aca="false">E1670*I1670/100</f>
        <v>0.00346989006</v>
      </c>
      <c r="K1670" s="25" t="n">
        <f aca="false">E1670*Einstellungen!$B$5/100</f>
        <v>0.002958</v>
      </c>
      <c r="L1670" s="23" t="str">
        <f aca="false">IF(I1670&lt;Einstellungen!$B$5,"ja","nein")</f>
        <v>nein</v>
      </c>
      <c r="M1670" s="23" t="s">
        <v>126</v>
      </c>
      <c r="N1670" s="23" t="n">
        <v>2025</v>
      </c>
      <c r="O1670" s="23" t="n">
        <v>18</v>
      </c>
    </row>
    <row r="1671" customFormat="false" ht="15" hidden="false" customHeight="false" outlineLevel="0" collapsed="false">
      <c r="A1671" s="22" t="n">
        <v>45755</v>
      </c>
      <c r="B1671" s="23" t="s">
        <v>100</v>
      </c>
      <c r="C1671" s="23" t="s">
        <v>98</v>
      </c>
      <c r="D1671" s="24" t="n">
        <v>286.6</v>
      </c>
      <c r="E1671" s="25" t="n">
        <f aca="false">MAX(D1671,0)/1000</f>
        <v>0.2866</v>
      </c>
      <c r="F1671" s="25" t="n">
        <f aca="false">MAX(-D1671,0)/1000</f>
        <v>0</v>
      </c>
      <c r="G1671" s="23" t="str">
        <f aca="false">IF(E1671&gt;0,"ja","nein")</f>
        <v>ja</v>
      </c>
      <c r="H1671" s="26" t="n">
        <v>180.4</v>
      </c>
      <c r="I1671" s="26" t="n">
        <f aca="false">(H1671/10+IF(N1671=2025,Einstellungen!$B$23,Einstellungen!$C$23))*(1+Einstellungen!$B$10)</f>
        <v>41.41319</v>
      </c>
      <c r="J1671" s="25" t="n">
        <f aca="false">E1671*I1671/100</f>
        <v>0.11869020254</v>
      </c>
      <c r="K1671" s="25" t="n">
        <f aca="false">E1671*Einstellungen!$B$5/100</f>
        <v>0.083114</v>
      </c>
      <c r="L1671" s="23" t="str">
        <f aca="false">IF(I1671&lt;Einstellungen!$B$5,"ja","nein")</f>
        <v>nein</v>
      </c>
      <c r="M1671" s="23" t="s">
        <v>126</v>
      </c>
      <c r="N1671" s="23" t="n">
        <v>2025</v>
      </c>
      <c r="O1671" s="23" t="n">
        <v>19</v>
      </c>
    </row>
    <row r="1672" customFormat="false" ht="15" hidden="false" customHeight="false" outlineLevel="0" collapsed="false">
      <c r="A1672" s="22" t="n">
        <v>45755</v>
      </c>
      <c r="B1672" s="23" t="s">
        <v>92</v>
      </c>
      <c r="C1672" s="23" t="s">
        <v>98</v>
      </c>
      <c r="D1672" s="24" t="n">
        <v>422</v>
      </c>
      <c r="E1672" s="25" t="n">
        <f aca="false">MAX(D1672,0)/1000</f>
        <v>0.422</v>
      </c>
      <c r="F1672" s="25" t="n">
        <f aca="false">MAX(-D1672,0)/1000</f>
        <v>0</v>
      </c>
      <c r="G1672" s="23" t="str">
        <f aca="false">IF(E1672&gt;0,"ja","nein")</f>
        <v>ja</v>
      </c>
      <c r="H1672" s="26" t="n">
        <v>171.31</v>
      </c>
      <c r="I1672" s="26" t="n">
        <f aca="false">(H1672/10+IF(N1672=2025,Einstellungen!$B$23,Einstellungen!$C$23))*(1+Einstellungen!$B$10)</f>
        <v>40.33148</v>
      </c>
      <c r="J1672" s="25" t="n">
        <f aca="false">E1672*I1672/100</f>
        <v>0.1701988456</v>
      </c>
      <c r="K1672" s="25" t="n">
        <f aca="false">E1672*Einstellungen!$B$5/100</f>
        <v>0.12238</v>
      </c>
      <c r="L1672" s="23" t="str">
        <f aca="false">IF(I1672&lt;Einstellungen!$B$5,"ja","nein")</f>
        <v>nein</v>
      </c>
      <c r="M1672" s="23" t="s">
        <v>126</v>
      </c>
      <c r="N1672" s="23" t="n">
        <v>2025</v>
      </c>
      <c r="O1672" s="23" t="n">
        <v>20</v>
      </c>
    </row>
    <row r="1673" customFormat="false" ht="15" hidden="false" customHeight="false" outlineLevel="0" collapsed="false">
      <c r="A1673" s="22" t="n">
        <v>45755</v>
      </c>
      <c r="B1673" s="23" t="s">
        <v>95</v>
      </c>
      <c r="C1673" s="23" t="s">
        <v>98</v>
      </c>
      <c r="D1673" s="24" t="n">
        <v>404</v>
      </c>
      <c r="E1673" s="25" t="n">
        <f aca="false">MAX(D1673,0)/1000</f>
        <v>0.404</v>
      </c>
      <c r="F1673" s="25" t="n">
        <f aca="false">MAX(-D1673,0)/1000</f>
        <v>0</v>
      </c>
      <c r="G1673" s="23" t="str">
        <f aca="false">IF(E1673&gt;0,"ja","nein")</f>
        <v>ja</v>
      </c>
      <c r="H1673" s="26" t="n">
        <v>140</v>
      </c>
      <c r="I1673" s="26" t="n">
        <f aca="false">(H1673/10+IF(N1673=2025,Einstellungen!$B$23,Einstellungen!$C$23))*(1+Einstellungen!$B$10)</f>
        <v>36.60559</v>
      </c>
      <c r="J1673" s="25" t="n">
        <f aca="false">E1673*I1673/100</f>
        <v>0.1478865836</v>
      </c>
      <c r="K1673" s="25" t="n">
        <f aca="false">E1673*Einstellungen!$B$5/100</f>
        <v>0.11716</v>
      </c>
      <c r="L1673" s="23" t="str">
        <f aca="false">IF(I1673&lt;Einstellungen!$B$5,"ja","nein")</f>
        <v>nein</v>
      </c>
      <c r="M1673" s="23" t="s">
        <v>126</v>
      </c>
      <c r="N1673" s="23" t="n">
        <v>2025</v>
      </c>
      <c r="O1673" s="23" t="n">
        <v>21</v>
      </c>
    </row>
    <row r="1674" customFormat="false" ht="15" hidden="false" customHeight="false" outlineLevel="0" collapsed="false">
      <c r="A1674" s="22" t="n">
        <v>45755</v>
      </c>
      <c r="B1674" s="23" t="s">
        <v>96</v>
      </c>
      <c r="C1674" s="23" t="s">
        <v>98</v>
      </c>
      <c r="D1674" s="24" t="n">
        <v>179.2</v>
      </c>
      <c r="E1674" s="25" t="n">
        <f aca="false">MAX(D1674,0)/1000</f>
        <v>0.1792</v>
      </c>
      <c r="F1674" s="25" t="n">
        <f aca="false">MAX(-D1674,0)/1000</f>
        <v>0</v>
      </c>
      <c r="G1674" s="23" t="str">
        <f aca="false">IF(E1674&gt;0,"ja","nein")</f>
        <v>ja</v>
      </c>
      <c r="H1674" s="26" t="n">
        <v>120.47</v>
      </c>
      <c r="I1674" s="26" t="n">
        <f aca="false">(H1674/10+IF(N1674=2025,Einstellungen!$B$23,Einstellungen!$C$23))*(1+Einstellungen!$B$10)</f>
        <v>34.28152</v>
      </c>
      <c r="J1674" s="25" t="n">
        <f aca="false">E1674*I1674/100</f>
        <v>0.06143248384</v>
      </c>
      <c r="K1674" s="25" t="n">
        <f aca="false">E1674*Einstellungen!$B$5/100</f>
        <v>0.051968</v>
      </c>
      <c r="L1674" s="23" t="str">
        <f aca="false">IF(I1674&lt;Einstellungen!$B$5,"ja","nein")</f>
        <v>nein</v>
      </c>
      <c r="M1674" s="23" t="s">
        <v>126</v>
      </c>
      <c r="N1674" s="23" t="n">
        <v>2025</v>
      </c>
      <c r="O1674" s="23" t="n">
        <v>22</v>
      </c>
    </row>
    <row r="1675" customFormat="false" ht="15" hidden="false" customHeight="false" outlineLevel="0" collapsed="false">
      <c r="A1675" s="22" t="n">
        <v>45755</v>
      </c>
      <c r="B1675" s="23" t="s">
        <v>101</v>
      </c>
      <c r="C1675" s="23" t="s">
        <v>98</v>
      </c>
      <c r="D1675" s="24" t="n">
        <v>165</v>
      </c>
      <c r="E1675" s="25" t="n">
        <f aca="false">MAX(D1675,0)/1000</f>
        <v>0.165</v>
      </c>
      <c r="F1675" s="25" t="n">
        <f aca="false">MAX(-D1675,0)/1000</f>
        <v>0</v>
      </c>
      <c r="G1675" s="23" t="str">
        <f aca="false">IF(E1675&gt;0,"ja","nein")</f>
        <v>ja</v>
      </c>
      <c r="H1675" s="26" t="n">
        <v>105.12</v>
      </c>
      <c r="I1675" s="26" t="n">
        <f aca="false">(H1675/10+IF(N1675=2025,Einstellungen!$B$23,Einstellungen!$C$23))*(1+Einstellungen!$B$10)</f>
        <v>32.45487</v>
      </c>
      <c r="J1675" s="25" t="n">
        <f aca="false">E1675*I1675/100</f>
        <v>0.0535505355</v>
      </c>
      <c r="K1675" s="25" t="n">
        <f aca="false">E1675*Einstellungen!$B$5/100</f>
        <v>0.04785</v>
      </c>
      <c r="L1675" s="23" t="str">
        <f aca="false">IF(I1675&lt;Einstellungen!$B$5,"ja","nein")</f>
        <v>nein</v>
      </c>
      <c r="M1675" s="23" t="s">
        <v>126</v>
      </c>
      <c r="N1675" s="23" t="n">
        <v>2025</v>
      </c>
      <c r="O1675" s="23" t="n">
        <v>23</v>
      </c>
    </row>
    <row r="1676" customFormat="false" ht="15" hidden="false" customHeight="false" outlineLevel="0" collapsed="false">
      <c r="A1676" s="22" t="n">
        <v>45756</v>
      </c>
      <c r="B1676" s="23" t="s">
        <v>102</v>
      </c>
      <c r="C1676" s="23" t="s">
        <v>103</v>
      </c>
      <c r="D1676" s="24" t="n">
        <v>172</v>
      </c>
      <c r="E1676" s="25" t="n">
        <f aca="false">MAX(D1676,0)/1000</f>
        <v>0.172</v>
      </c>
      <c r="F1676" s="25" t="n">
        <f aca="false">MAX(-D1676,0)/1000</f>
        <v>0</v>
      </c>
      <c r="G1676" s="23" t="str">
        <f aca="false">IF(E1676&gt;0,"ja","nein")</f>
        <v>ja</v>
      </c>
      <c r="H1676" s="26" t="n">
        <v>104.99</v>
      </c>
      <c r="I1676" s="26" t="n">
        <f aca="false">(H1676/10+IF(N1676=2025,Einstellungen!$B$23,Einstellungen!$C$23))*(1+Einstellungen!$B$10)</f>
        <v>32.4394</v>
      </c>
      <c r="J1676" s="25" t="n">
        <f aca="false">E1676*I1676/100</f>
        <v>0.055795768</v>
      </c>
      <c r="K1676" s="25" t="n">
        <f aca="false">E1676*Einstellungen!$B$5/100</f>
        <v>0.04988</v>
      </c>
      <c r="L1676" s="23" t="str">
        <f aca="false">IF(I1676&lt;Einstellungen!$B$5,"ja","nein")</f>
        <v>nein</v>
      </c>
      <c r="M1676" s="23" t="s">
        <v>126</v>
      </c>
      <c r="N1676" s="23" t="n">
        <v>2025</v>
      </c>
      <c r="O1676" s="23" t="n">
        <v>0</v>
      </c>
    </row>
    <row r="1677" customFormat="false" ht="15" hidden="false" customHeight="false" outlineLevel="0" collapsed="false">
      <c r="A1677" s="22" t="n">
        <v>45756</v>
      </c>
      <c r="B1677" s="23" t="s">
        <v>107</v>
      </c>
      <c r="C1677" s="23" t="s">
        <v>103</v>
      </c>
      <c r="D1677" s="24" t="n">
        <v>174.8</v>
      </c>
      <c r="E1677" s="25" t="n">
        <f aca="false">MAX(D1677,0)/1000</f>
        <v>0.1748</v>
      </c>
      <c r="F1677" s="25" t="n">
        <f aca="false">MAX(-D1677,0)/1000</f>
        <v>0</v>
      </c>
      <c r="G1677" s="23" t="str">
        <f aca="false">IF(E1677&gt;0,"ja","nein")</f>
        <v>ja</v>
      </c>
      <c r="H1677" s="26" t="n">
        <v>95.99</v>
      </c>
      <c r="I1677" s="26" t="n">
        <f aca="false">(H1677/10+IF(N1677=2025,Einstellungen!$B$23,Einstellungen!$C$23))*(1+Einstellungen!$B$10)</f>
        <v>31.3684</v>
      </c>
      <c r="J1677" s="25" t="n">
        <f aca="false">E1677*I1677/100</f>
        <v>0.0548319632</v>
      </c>
      <c r="K1677" s="25" t="n">
        <f aca="false">E1677*Einstellungen!$B$5/100</f>
        <v>0.050692</v>
      </c>
      <c r="L1677" s="23" t="str">
        <f aca="false">IF(I1677&lt;Einstellungen!$B$5,"ja","nein")</f>
        <v>nein</v>
      </c>
      <c r="M1677" s="23" t="s">
        <v>126</v>
      </c>
      <c r="N1677" s="23" t="n">
        <v>2025</v>
      </c>
      <c r="O1677" s="23" t="n">
        <v>1</v>
      </c>
    </row>
    <row r="1678" customFormat="false" ht="15" hidden="false" customHeight="false" outlineLevel="0" collapsed="false">
      <c r="A1678" s="22" t="n">
        <v>45756</v>
      </c>
      <c r="B1678" s="23" t="s">
        <v>108</v>
      </c>
      <c r="C1678" s="23" t="s">
        <v>103</v>
      </c>
      <c r="D1678" s="24" t="n">
        <v>156.2</v>
      </c>
      <c r="E1678" s="25" t="n">
        <f aca="false">MAX(D1678,0)/1000</f>
        <v>0.1562</v>
      </c>
      <c r="F1678" s="25" t="n">
        <f aca="false">MAX(-D1678,0)/1000</f>
        <v>0</v>
      </c>
      <c r="G1678" s="23" t="str">
        <f aca="false">IF(E1678&gt;0,"ja","nein")</f>
        <v>ja</v>
      </c>
      <c r="H1678" s="26" t="n">
        <v>94.67</v>
      </c>
      <c r="I1678" s="26" t="n">
        <f aca="false">(H1678/10+IF(N1678=2025,Einstellungen!$B$23,Einstellungen!$C$23))*(1+Einstellungen!$B$10)</f>
        <v>31.21132</v>
      </c>
      <c r="J1678" s="25" t="n">
        <f aca="false">E1678*I1678/100</f>
        <v>0.04875208184</v>
      </c>
      <c r="K1678" s="25" t="n">
        <f aca="false">E1678*Einstellungen!$B$5/100</f>
        <v>0.045298</v>
      </c>
      <c r="L1678" s="23" t="str">
        <f aca="false">IF(I1678&lt;Einstellungen!$B$5,"ja","nein")</f>
        <v>nein</v>
      </c>
      <c r="M1678" s="23" t="s">
        <v>126</v>
      </c>
      <c r="N1678" s="23" t="n">
        <v>2025</v>
      </c>
      <c r="O1678" s="23" t="n">
        <v>2</v>
      </c>
    </row>
    <row r="1679" customFormat="false" ht="15" hidden="false" customHeight="false" outlineLevel="0" collapsed="false">
      <c r="A1679" s="22" t="n">
        <v>45756</v>
      </c>
      <c r="B1679" s="23" t="s">
        <v>109</v>
      </c>
      <c r="C1679" s="23" t="s">
        <v>103</v>
      </c>
      <c r="D1679" s="24" t="n">
        <v>170.2</v>
      </c>
      <c r="E1679" s="25" t="n">
        <f aca="false">MAX(D1679,0)/1000</f>
        <v>0.1702</v>
      </c>
      <c r="F1679" s="25" t="n">
        <f aca="false">MAX(-D1679,0)/1000</f>
        <v>0</v>
      </c>
      <c r="G1679" s="23" t="str">
        <f aca="false">IF(E1679&gt;0,"ja","nein")</f>
        <v>ja</v>
      </c>
      <c r="H1679" s="26" t="n">
        <v>94.45</v>
      </c>
      <c r="I1679" s="26" t="n">
        <f aca="false">(H1679/10+IF(N1679=2025,Einstellungen!$B$23,Einstellungen!$C$23))*(1+Einstellungen!$B$10)</f>
        <v>31.18514</v>
      </c>
      <c r="J1679" s="25" t="n">
        <f aca="false">E1679*I1679/100</f>
        <v>0.05307710828</v>
      </c>
      <c r="K1679" s="25" t="n">
        <f aca="false">E1679*Einstellungen!$B$5/100</f>
        <v>0.049358</v>
      </c>
      <c r="L1679" s="23" t="str">
        <f aca="false">IF(I1679&lt;Einstellungen!$B$5,"ja","nein")</f>
        <v>nein</v>
      </c>
      <c r="M1679" s="23" t="s">
        <v>126</v>
      </c>
      <c r="N1679" s="23" t="n">
        <v>2025</v>
      </c>
      <c r="O1679" s="23" t="n">
        <v>3</v>
      </c>
    </row>
    <row r="1680" customFormat="false" ht="15" hidden="false" customHeight="false" outlineLevel="0" collapsed="false">
      <c r="A1680" s="22" t="n">
        <v>45756</v>
      </c>
      <c r="B1680" s="23" t="s">
        <v>110</v>
      </c>
      <c r="C1680" s="23" t="s">
        <v>103</v>
      </c>
      <c r="D1680" s="24" t="n">
        <v>159.3</v>
      </c>
      <c r="E1680" s="25" t="n">
        <f aca="false">MAX(D1680,0)/1000</f>
        <v>0.1593</v>
      </c>
      <c r="F1680" s="25" t="n">
        <f aca="false">MAX(-D1680,0)/1000</f>
        <v>0</v>
      </c>
      <c r="G1680" s="23" t="str">
        <f aca="false">IF(E1680&gt;0,"ja","nein")</f>
        <v>ja</v>
      </c>
      <c r="H1680" s="26" t="n">
        <v>95.79</v>
      </c>
      <c r="I1680" s="26" t="n">
        <f aca="false">(H1680/10+IF(N1680=2025,Einstellungen!$B$23,Einstellungen!$C$23))*(1+Einstellungen!$B$10)</f>
        <v>31.3446</v>
      </c>
      <c r="J1680" s="25" t="n">
        <f aca="false">E1680*I1680/100</f>
        <v>0.0499319478</v>
      </c>
      <c r="K1680" s="25" t="n">
        <f aca="false">E1680*Einstellungen!$B$5/100</f>
        <v>0.046197</v>
      </c>
      <c r="L1680" s="23" t="str">
        <f aca="false">IF(I1680&lt;Einstellungen!$B$5,"ja","nein")</f>
        <v>nein</v>
      </c>
      <c r="M1680" s="23" t="s">
        <v>126</v>
      </c>
      <c r="N1680" s="23" t="n">
        <v>2025</v>
      </c>
      <c r="O1680" s="23" t="n">
        <v>4</v>
      </c>
    </row>
    <row r="1681" customFormat="false" ht="15" hidden="false" customHeight="false" outlineLevel="0" collapsed="false">
      <c r="A1681" s="22" t="n">
        <v>45756</v>
      </c>
      <c r="B1681" s="23" t="s">
        <v>111</v>
      </c>
      <c r="C1681" s="23" t="s">
        <v>103</v>
      </c>
      <c r="D1681" s="24" t="n">
        <v>170.9</v>
      </c>
      <c r="E1681" s="25" t="n">
        <f aca="false">MAX(D1681,0)/1000</f>
        <v>0.1709</v>
      </c>
      <c r="F1681" s="25" t="n">
        <f aca="false">MAX(-D1681,0)/1000</f>
        <v>0</v>
      </c>
      <c r="G1681" s="23" t="str">
        <f aca="false">IF(E1681&gt;0,"ja","nein")</f>
        <v>ja</v>
      </c>
      <c r="H1681" s="26" t="n">
        <v>109.45</v>
      </c>
      <c r="I1681" s="26" t="n">
        <f aca="false">(H1681/10+IF(N1681=2025,Einstellungen!$B$23,Einstellungen!$C$23))*(1+Einstellungen!$B$10)</f>
        <v>32.97014</v>
      </c>
      <c r="J1681" s="25" t="n">
        <f aca="false">E1681*I1681/100</f>
        <v>0.05634596926</v>
      </c>
      <c r="K1681" s="25" t="n">
        <f aca="false">E1681*Einstellungen!$B$5/100</f>
        <v>0.049561</v>
      </c>
      <c r="L1681" s="23" t="str">
        <f aca="false">IF(I1681&lt;Einstellungen!$B$5,"ja","nein")</f>
        <v>nein</v>
      </c>
      <c r="M1681" s="23" t="s">
        <v>126</v>
      </c>
      <c r="N1681" s="23" t="n">
        <v>2025</v>
      </c>
      <c r="O1681" s="23" t="n">
        <v>5</v>
      </c>
    </row>
    <row r="1682" customFormat="false" ht="15" hidden="false" customHeight="false" outlineLevel="0" collapsed="false">
      <c r="A1682" s="22" t="n">
        <v>45756</v>
      </c>
      <c r="B1682" s="23" t="s">
        <v>112</v>
      </c>
      <c r="C1682" s="23" t="s">
        <v>103</v>
      </c>
      <c r="D1682" s="24" t="n">
        <v>280.8</v>
      </c>
      <c r="E1682" s="25" t="n">
        <f aca="false">MAX(D1682,0)/1000</f>
        <v>0.2808</v>
      </c>
      <c r="F1682" s="25" t="n">
        <f aca="false">MAX(-D1682,0)/1000</f>
        <v>0</v>
      </c>
      <c r="G1682" s="23" t="str">
        <f aca="false">IF(E1682&gt;0,"ja","nein")</f>
        <v>ja</v>
      </c>
      <c r="H1682" s="26" t="n">
        <v>152.68</v>
      </c>
      <c r="I1682" s="26" t="n">
        <f aca="false">(H1682/10+IF(N1682=2025,Einstellungen!$B$23,Einstellungen!$C$23))*(1+Einstellungen!$B$10)</f>
        <v>38.11451</v>
      </c>
      <c r="J1682" s="25" t="n">
        <f aca="false">E1682*I1682/100</f>
        <v>0.10702554408</v>
      </c>
      <c r="K1682" s="25" t="n">
        <f aca="false">E1682*Einstellungen!$B$5/100</f>
        <v>0.081432</v>
      </c>
      <c r="L1682" s="23" t="str">
        <f aca="false">IF(I1682&lt;Einstellungen!$B$5,"ja","nein")</f>
        <v>nein</v>
      </c>
      <c r="M1682" s="23" t="s">
        <v>126</v>
      </c>
      <c r="N1682" s="23" t="n">
        <v>2025</v>
      </c>
      <c r="O1682" s="23" t="n">
        <v>6</v>
      </c>
    </row>
    <row r="1683" customFormat="false" ht="15" hidden="false" customHeight="false" outlineLevel="0" collapsed="false">
      <c r="A1683" s="22" t="n">
        <v>45756</v>
      </c>
      <c r="B1683" s="23" t="s">
        <v>113</v>
      </c>
      <c r="C1683" s="23" t="s">
        <v>103</v>
      </c>
      <c r="D1683" s="24" t="n">
        <v>350.3</v>
      </c>
      <c r="E1683" s="25" t="n">
        <f aca="false">MAX(D1683,0)/1000</f>
        <v>0.3503</v>
      </c>
      <c r="F1683" s="25" t="n">
        <f aca="false">MAX(-D1683,0)/1000</f>
        <v>0</v>
      </c>
      <c r="G1683" s="23" t="str">
        <f aca="false">IF(E1683&gt;0,"ja","nein")</f>
        <v>ja</v>
      </c>
      <c r="H1683" s="26" t="n">
        <v>175.56</v>
      </c>
      <c r="I1683" s="26" t="n">
        <f aca="false">(H1683/10+IF(N1683=2025,Einstellungen!$B$23,Einstellungen!$C$23))*(1+Einstellungen!$B$10)</f>
        <v>40.83723</v>
      </c>
      <c r="J1683" s="25" t="n">
        <f aca="false">E1683*I1683/100</f>
        <v>0.14305281669</v>
      </c>
      <c r="K1683" s="25" t="n">
        <f aca="false">E1683*Einstellungen!$B$5/100</f>
        <v>0.101587</v>
      </c>
      <c r="L1683" s="23" t="str">
        <f aca="false">IF(I1683&lt;Einstellungen!$B$5,"ja","nein")</f>
        <v>nein</v>
      </c>
      <c r="M1683" s="23" t="s">
        <v>126</v>
      </c>
      <c r="N1683" s="23" t="n">
        <v>2025</v>
      </c>
      <c r="O1683" s="23" t="n">
        <v>7</v>
      </c>
    </row>
    <row r="1684" customFormat="false" ht="15" hidden="false" customHeight="false" outlineLevel="0" collapsed="false">
      <c r="A1684" s="22" t="n">
        <v>45756</v>
      </c>
      <c r="B1684" s="23" t="s">
        <v>114</v>
      </c>
      <c r="C1684" s="23" t="s">
        <v>103</v>
      </c>
      <c r="D1684" s="24" t="n">
        <v>322.4</v>
      </c>
      <c r="E1684" s="25" t="n">
        <f aca="false">MAX(D1684,0)/1000</f>
        <v>0.3224</v>
      </c>
      <c r="F1684" s="25" t="n">
        <f aca="false">MAX(-D1684,0)/1000</f>
        <v>0</v>
      </c>
      <c r="G1684" s="23" t="str">
        <f aca="false">IF(E1684&gt;0,"ja","nein")</f>
        <v>ja</v>
      </c>
      <c r="H1684" s="26" t="n">
        <v>131.56</v>
      </c>
      <c r="I1684" s="26" t="n">
        <f aca="false">(H1684/10+IF(N1684=2025,Einstellungen!$B$23,Einstellungen!$C$23))*(1+Einstellungen!$B$10)</f>
        <v>35.60123</v>
      </c>
      <c r="J1684" s="25" t="n">
        <f aca="false">E1684*I1684/100</f>
        <v>0.11477836552</v>
      </c>
      <c r="K1684" s="25" t="n">
        <f aca="false">E1684*Einstellungen!$B$5/100</f>
        <v>0.093496</v>
      </c>
      <c r="L1684" s="23" t="str">
        <f aca="false">IF(I1684&lt;Einstellungen!$B$5,"ja","nein")</f>
        <v>nein</v>
      </c>
      <c r="M1684" s="23" t="s">
        <v>126</v>
      </c>
      <c r="N1684" s="23" t="n">
        <v>2025</v>
      </c>
      <c r="O1684" s="23" t="n">
        <v>8</v>
      </c>
    </row>
    <row r="1685" customFormat="false" ht="15" hidden="false" customHeight="false" outlineLevel="0" collapsed="false">
      <c r="A1685" s="22" t="n">
        <v>45756</v>
      </c>
      <c r="B1685" s="23" t="s">
        <v>115</v>
      </c>
      <c r="C1685" s="23" t="s">
        <v>103</v>
      </c>
      <c r="D1685" s="24" t="n">
        <v>271</v>
      </c>
      <c r="E1685" s="25" t="n">
        <f aca="false">MAX(D1685,0)/1000</f>
        <v>0.271</v>
      </c>
      <c r="F1685" s="25" t="n">
        <f aca="false">MAX(-D1685,0)/1000</f>
        <v>0</v>
      </c>
      <c r="G1685" s="23" t="str">
        <f aca="false">IF(E1685&gt;0,"ja","nein")</f>
        <v>ja</v>
      </c>
      <c r="H1685" s="26" t="n">
        <v>99.51</v>
      </c>
      <c r="I1685" s="26" t="n">
        <f aca="false">(H1685/10+IF(N1685=2025,Einstellungen!$B$23,Einstellungen!$C$23))*(1+Einstellungen!$B$10)</f>
        <v>31.78728</v>
      </c>
      <c r="J1685" s="25" t="n">
        <f aca="false">E1685*I1685/100</f>
        <v>0.0861435288</v>
      </c>
      <c r="K1685" s="25" t="n">
        <f aca="false">E1685*Einstellungen!$B$5/100</f>
        <v>0.07859</v>
      </c>
      <c r="L1685" s="23" t="str">
        <f aca="false">IF(I1685&lt;Einstellungen!$B$5,"ja","nein")</f>
        <v>nein</v>
      </c>
      <c r="M1685" s="23" t="s">
        <v>126</v>
      </c>
      <c r="N1685" s="23" t="n">
        <v>2025</v>
      </c>
      <c r="O1685" s="23" t="n">
        <v>9</v>
      </c>
    </row>
    <row r="1686" customFormat="false" ht="15" hidden="false" customHeight="false" outlineLevel="0" collapsed="false">
      <c r="A1686" s="22" t="n">
        <v>45756</v>
      </c>
      <c r="B1686" s="23" t="s">
        <v>116</v>
      </c>
      <c r="C1686" s="23" t="s">
        <v>103</v>
      </c>
      <c r="D1686" s="24" t="n">
        <v>157.4</v>
      </c>
      <c r="E1686" s="25" t="n">
        <f aca="false">MAX(D1686,0)/1000</f>
        <v>0.1574</v>
      </c>
      <c r="F1686" s="25" t="n">
        <f aca="false">MAX(-D1686,0)/1000</f>
        <v>0</v>
      </c>
      <c r="G1686" s="23" t="str">
        <f aca="false">IF(E1686&gt;0,"ja","nein")</f>
        <v>ja</v>
      </c>
      <c r="H1686" s="26" t="n">
        <v>82.71</v>
      </c>
      <c r="I1686" s="26" t="n">
        <f aca="false">(H1686/10+IF(N1686=2025,Einstellungen!$B$23,Einstellungen!$C$23))*(1+Einstellungen!$B$10)</f>
        <v>29.78808</v>
      </c>
      <c r="J1686" s="25" t="n">
        <f aca="false">E1686*I1686/100</f>
        <v>0.04688643792</v>
      </c>
      <c r="K1686" s="25" t="n">
        <f aca="false">E1686*Einstellungen!$B$5/100</f>
        <v>0.045646</v>
      </c>
      <c r="L1686" s="23" t="str">
        <f aca="false">IF(I1686&lt;Einstellungen!$B$5,"ja","nein")</f>
        <v>nein</v>
      </c>
      <c r="M1686" s="23" t="s">
        <v>126</v>
      </c>
      <c r="N1686" s="23" t="n">
        <v>2025</v>
      </c>
      <c r="O1686" s="23" t="n">
        <v>10</v>
      </c>
    </row>
    <row r="1687" customFormat="false" ht="15" hidden="false" customHeight="false" outlineLevel="0" collapsed="false">
      <c r="A1687" s="22" t="n">
        <v>45756</v>
      </c>
      <c r="B1687" s="23" t="s">
        <v>117</v>
      </c>
      <c r="C1687" s="23" t="s">
        <v>103</v>
      </c>
      <c r="D1687" s="24" t="n">
        <v>134.2</v>
      </c>
      <c r="E1687" s="25" t="n">
        <f aca="false">MAX(D1687,0)/1000</f>
        <v>0.1342</v>
      </c>
      <c r="F1687" s="25" t="n">
        <f aca="false">MAX(-D1687,0)/1000</f>
        <v>0</v>
      </c>
      <c r="G1687" s="23" t="str">
        <f aca="false">IF(E1687&gt;0,"ja","nein")</f>
        <v>ja</v>
      </c>
      <c r="H1687" s="26" t="n">
        <v>59.69</v>
      </c>
      <c r="I1687" s="26" t="n">
        <f aca="false">(H1687/10+IF(N1687=2025,Einstellungen!$B$23,Einstellungen!$C$23))*(1+Einstellungen!$B$10)</f>
        <v>27.0487</v>
      </c>
      <c r="J1687" s="25" t="n">
        <f aca="false">E1687*I1687/100</f>
        <v>0.0362993554</v>
      </c>
      <c r="K1687" s="25" t="n">
        <f aca="false">E1687*Einstellungen!$B$5/100</f>
        <v>0.038918</v>
      </c>
      <c r="L1687" s="23" t="str">
        <f aca="false">IF(I1687&lt;Einstellungen!$B$5,"ja","nein")</f>
        <v>ja</v>
      </c>
      <c r="M1687" s="23" t="s">
        <v>126</v>
      </c>
      <c r="N1687" s="23" t="n">
        <v>2025</v>
      </c>
      <c r="O1687" s="23" t="n">
        <v>11</v>
      </c>
    </row>
    <row r="1688" customFormat="false" ht="15" hidden="false" customHeight="false" outlineLevel="0" collapsed="false">
      <c r="A1688" s="22" t="n">
        <v>45756</v>
      </c>
      <c r="B1688" s="23" t="s">
        <v>118</v>
      </c>
      <c r="C1688" s="23" t="s">
        <v>103</v>
      </c>
      <c r="D1688" s="24" t="n">
        <v>137.1</v>
      </c>
      <c r="E1688" s="25" t="n">
        <f aca="false">MAX(D1688,0)/1000</f>
        <v>0.1371</v>
      </c>
      <c r="F1688" s="25" t="n">
        <f aca="false">MAX(-D1688,0)/1000</f>
        <v>0</v>
      </c>
      <c r="G1688" s="23" t="str">
        <f aca="false">IF(E1688&gt;0,"ja","nein")</f>
        <v>ja</v>
      </c>
      <c r="H1688" s="26" t="n">
        <v>13.61</v>
      </c>
      <c r="I1688" s="26" t="n">
        <f aca="false">(H1688/10+IF(N1688=2025,Einstellungen!$B$23,Einstellungen!$C$23))*(1+Einstellungen!$B$10)</f>
        <v>21.56518</v>
      </c>
      <c r="J1688" s="25" t="n">
        <f aca="false">E1688*I1688/100</f>
        <v>0.02956586178</v>
      </c>
      <c r="K1688" s="25" t="n">
        <f aca="false">E1688*Einstellungen!$B$5/100</f>
        <v>0.039759</v>
      </c>
      <c r="L1688" s="23" t="str">
        <f aca="false">IF(I1688&lt;Einstellungen!$B$5,"ja","nein")</f>
        <v>ja</v>
      </c>
      <c r="M1688" s="23" t="s">
        <v>126</v>
      </c>
      <c r="N1688" s="23" t="n">
        <v>2025</v>
      </c>
      <c r="O1688" s="23" t="n">
        <v>12</v>
      </c>
    </row>
    <row r="1689" customFormat="false" ht="15" hidden="false" customHeight="false" outlineLevel="0" collapsed="false">
      <c r="A1689" s="22" t="n">
        <v>45756</v>
      </c>
      <c r="B1689" s="23" t="s">
        <v>119</v>
      </c>
      <c r="C1689" s="23" t="s">
        <v>103</v>
      </c>
      <c r="D1689" s="24" t="n">
        <v>136.9</v>
      </c>
      <c r="E1689" s="25" t="n">
        <f aca="false">MAX(D1689,0)/1000</f>
        <v>0.1369</v>
      </c>
      <c r="F1689" s="25" t="n">
        <f aca="false">MAX(-D1689,0)/1000</f>
        <v>0</v>
      </c>
      <c r="G1689" s="23" t="str">
        <f aca="false">IF(E1689&gt;0,"ja","nein")</f>
        <v>ja</v>
      </c>
      <c r="H1689" s="26" t="n">
        <v>6.72</v>
      </c>
      <c r="I1689" s="26" t="n">
        <f aca="false">(H1689/10+IF(N1689=2025,Einstellungen!$B$23,Einstellungen!$C$23))*(1+Einstellungen!$B$10)</f>
        <v>20.74527</v>
      </c>
      <c r="J1689" s="25" t="n">
        <f aca="false">E1689*I1689/100</f>
        <v>0.02840027463</v>
      </c>
      <c r="K1689" s="25" t="n">
        <f aca="false">E1689*Einstellungen!$B$5/100</f>
        <v>0.039701</v>
      </c>
      <c r="L1689" s="23" t="str">
        <f aca="false">IF(I1689&lt;Einstellungen!$B$5,"ja","nein")</f>
        <v>ja</v>
      </c>
      <c r="M1689" s="23" t="s">
        <v>126</v>
      </c>
      <c r="N1689" s="23" t="n">
        <v>2025</v>
      </c>
      <c r="O1689" s="23" t="n">
        <v>13</v>
      </c>
    </row>
    <row r="1690" customFormat="false" ht="15" hidden="false" customHeight="false" outlineLevel="0" collapsed="false">
      <c r="A1690" s="22" t="n">
        <v>45756</v>
      </c>
      <c r="B1690" s="23" t="s">
        <v>120</v>
      </c>
      <c r="C1690" s="23" t="s">
        <v>103</v>
      </c>
      <c r="D1690" s="24" t="n">
        <v>138.8</v>
      </c>
      <c r="E1690" s="25" t="n">
        <f aca="false">MAX(D1690,0)/1000</f>
        <v>0.1388</v>
      </c>
      <c r="F1690" s="25" t="n">
        <f aca="false">MAX(-D1690,0)/1000</f>
        <v>0</v>
      </c>
      <c r="G1690" s="23" t="str">
        <f aca="false">IF(E1690&gt;0,"ja","nein")</f>
        <v>ja</v>
      </c>
      <c r="H1690" s="26" t="n">
        <v>13.27</v>
      </c>
      <c r="I1690" s="26" t="n">
        <f aca="false">(H1690/10+IF(N1690=2025,Einstellungen!$B$23,Einstellungen!$C$23))*(1+Einstellungen!$B$10)</f>
        <v>21.52472</v>
      </c>
      <c r="J1690" s="25" t="n">
        <f aca="false">E1690*I1690/100</f>
        <v>0.02987631136</v>
      </c>
      <c r="K1690" s="25" t="n">
        <f aca="false">E1690*Einstellungen!$B$5/100</f>
        <v>0.040252</v>
      </c>
      <c r="L1690" s="23" t="str">
        <f aca="false">IF(I1690&lt;Einstellungen!$B$5,"ja","nein")</f>
        <v>ja</v>
      </c>
      <c r="M1690" s="23" t="s">
        <v>126</v>
      </c>
      <c r="N1690" s="23" t="n">
        <v>2025</v>
      </c>
      <c r="O1690" s="23" t="n">
        <v>14</v>
      </c>
    </row>
    <row r="1691" customFormat="false" ht="15" hidden="false" customHeight="false" outlineLevel="0" collapsed="false">
      <c r="A1691" s="22" t="n">
        <v>45756</v>
      </c>
      <c r="B1691" s="23" t="s">
        <v>104</v>
      </c>
      <c r="C1691" s="23" t="s">
        <v>103</v>
      </c>
      <c r="D1691" s="24" t="n">
        <v>150.2</v>
      </c>
      <c r="E1691" s="25" t="n">
        <f aca="false">MAX(D1691,0)/1000</f>
        <v>0.1502</v>
      </c>
      <c r="F1691" s="25" t="n">
        <f aca="false">MAX(-D1691,0)/1000</f>
        <v>0</v>
      </c>
      <c r="G1691" s="23" t="str">
        <f aca="false">IF(E1691&gt;0,"ja","nein")</f>
        <v>ja</v>
      </c>
      <c r="H1691" s="26" t="n">
        <v>34.87</v>
      </c>
      <c r="I1691" s="26" t="n">
        <f aca="false">(H1691/10+IF(N1691=2025,Einstellungen!$B$23,Einstellungen!$C$23))*(1+Einstellungen!$B$10)</f>
        <v>24.09512</v>
      </c>
      <c r="J1691" s="25" t="n">
        <f aca="false">E1691*I1691/100</f>
        <v>0.03619087024</v>
      </c>
      <c r="K1691" s="25" t="n">
        <f aca="false">E1691*Einstellungen!$B$5/100</f>
        <v>0.043558</v>
      </c>
      <c r="L1691" s="23" t="str">
        <f aca="false">IF(I1691&lt;Einstellungen!$B$5,"ja","nein")</f>
        <v>ja</v>
      </c>
      <c r="M1691" s="23" t="s">
        <v>126</v>
      </c>
      <c r="N1691" s="23" t="n">
        <v>2025</v>
      </c>
      <c r="O1691" s="23" t="n">
        <v>15</v>
      </c>
    </row>
    <row r="1692" customFormat="false" ht="15" hidden="false" customHeight="false" outlineLevel="0" collapsed="false">
      <c r="A1692" s="22" t="n">
        <v>45756</v>
      </c>
      <c r="B1692" s="23" t="s">
        <v>105</v>
      </c>
      <c r="C1692" s="23" t="s">
        <v>103</v>
      </c>
      <c r="D1692" s="24" t="n">
        <v>-15.5</v>
      </c>
      <c r="E1692" s="25" t="n">
        <f aca="false">MAX(D1692,0)/1000</f>
        <v>0</v>
      </c>
      <c r="F1692" s="25" t="n">
        <f aca="false">MAX(-D1692,0)/1000</f>
        <v>0.0155</v>
      </c>
      <c r="G1692" s="23" t="str">
        <f aca="false">IF(E1692&gt;0,"ja","nein")</f>
        <v>nein</v>
      </c>
      <c r="H1692" s="26" t="n">
        <v>62.98</v>
      </c>
      <c r="I1692" s="26" t="n">
        <f aca="false">(H1692/10+IF(N1692=2025,Einstellungen!$B$23,Einstellungen!$C$23))*(1+Einstellungen!$B$10)</f>
        <v>27.44021</v>
      </c>
      <c r="J1692" s="25" t="n">
        <f aca="false">E1692*I1692/100</f>
        <v>0</v>
      </c>
      <c r="K1692" s="25" t="n">
        <f aca="false">E1692*Einstellungen!$B$5/100</f>
        <v>0</v>
      </c>
      <c r="L1692" s="23" t="str">
        <f aca="false">IF(I1692&lt;Einstellungen!$B$5,"ja","nein")</f>
        <v>ja</v>
      </c>
      <c r="M1692" s="23" t="s">
        <v>126</v>
      </c>
      <c r="N1692" s="23" t="n">
        <v>2025</v>
      </c>
      <c r="O1692" s="23" t="n">
        <v>16</v>
      </c>
    </row>
    <row r="1693" customFormat="false" ht="15" hidden="false" customHeight="false" outlineLevel="0" collapsed="false">
      <c r="A1693" s="22" t="n">
        <v>45756</v>
      </c>
      <c r="B1693" s="23" t="s">
        <v>97</v>
      </c>
      <c r="C1693" s="23" t="s">
        <v>103</v>
      </c>
      <c r="D1693" s="24" t="n">
        <v>-449.1</v>
      </c>
      <c r="E1693" s="25" t="n">
        <f aca="false">MAX(D1693,0)/1000</f>
        <v>0</v>
      </c>
      <c r="F1693" s="25" t="n">
        <f aca="false">MAX(-D1693,0)/1000</f>
        <v>0.4491</v>
      </c>
      <c r="G1693" s="23" t="str">
        <f aca="false">IF(E1693&gt;0,"ja","nein")</f>
        <v>nein</v>
      </c>
      <c r="H1693" s="26" t="n">
        <v>83.5</v>
      </c>
      <c r="I1693" s="26" t="n">
        <f aca="false">(H1693/10+IF(N1693=2025,Einstellungen!$B$23,Einstellungen!$C$23))*(1+Einstellungen!$B$10)</f>
        <v>29.88209</v>
      </c>
      <c r="J1693" s="25" t="n">
        <f aca="false">E1693*I1693/100</f>
        <v>0</v>
      </c>
      <c r="K1693" s="25" t="n">
        <f aca="false">E1693*Einstellungen!$B$5/100</f>
        <v>0</v>
      </c>
      <c r="L1693" s="23" t="str">
        <f aca="false">IF(I1693&lt;Einstellungen!$B$5,"ja","nein")</f>
        <v>nein</v>
      </c>
      <c r="M1693" s="23" t="s">
        <v>126</v>
      </c>
      <c r="N1693" s="23" t="n">
        <v>2025</v>
      </c>
      <c r="O1693" s="23" t="n">
        <v>17</v>
      </c>
    </row>
    <row r="1694" customFormat="false" ht="15" hidden="false" customHeight="false" outlineLevel="0" collapsed="false">
      <c r="A1694" s="22" t="n">
        <v>45756</v>
      </c>
      <c r="B1694" s="23" t="s">
        <v>99</v>
      </c>
      <c r="C1694" s="23" t="s">
        <v>103</v>
      </c>
      <c r="D1694" s="24" t="n">
        <v>45.7</v>
      </c>
      <c r="E1694" s="25" t="n">
        <f aca="false">MAX(D1694,0)/1000</f>
        <v>0.0457</v>
      </c>
      <c r="F1694" s="25" t="n">
        <f aca="false">MAX(-D1694,0)/1000</f>
        <v>0</v>
      </c>
      <c r="G1694" s="23" t="str">
        <f aca="false">IF(E1694&gt;0,"ja","nein")</f>
        <v>ja</v>
      </c>
      <c r="H1694" s="26" t="n">
        <v>103.48</v>
      </c>
      <c r="I1694" s="26" t="n">
        <f aca="false">(H1694/10+IF(N1694=2025,Einstellungen!$B$23,Einstellungen!$C$23))*(1+Einstellungen!$B$10)</f>
        <v>32.25971</v>
      </c>
      <c r="J1694" s="25" t="n">
        <f aca="false">E1694*I1694/100</f>
        <v>0.01474268747</v>
      </c>
      <c r="K1694" s="25" t="n">
        <f aca="false">E1694*Einstellungen!$B$5/100</f>
        <v>0.013253</v>
      </c>
      <c r="L1694" s="23" t="str">
        <f aca="false">IF(I1694&lt;Einstellungen!$B$5,"ja","nein")</f>
        <v>nein</v>
      </c>
      <c r="M1694" s="23" t="s">
        <v>126</v>
      </c>
      <c r="N1694" s="23" t="n">
        <v>2025</v>
      </c>
      <c r="O1694" s="23" t="n">
        <v>18</v>
      </c>
    </row>
    <row r="1695" customFormat="false" ht="15" hidden="false" customHeight="false" outlineLevel="0" collapsed="false">
      <c r="A1695" s="22" t="n">
        <v>45756</v>
      </c>
      <c r="B1695" s="23" t="s">
        <v>100</v>
      </c>
      <c r="C1695" s="23" t="s">
        <v>103</v>
      </c>
      <c r="D1695" s="24" t="n">
        <v>358.4</v>
      </c>
      <c r="E1695" s="25" t="n">
        <f aca="false">MAX(D1695,0)/1000</f>
        <v>0.3584</v>
      </c>
      <c r="F1695" s="25" t="n">
        <f aca="false">MAX(-D1695,0)/1000</f>
        <v>0</v>
      </c>
      <c r="G1695" s="23" t="str">
        <f aca="false">IF(E1695&gt;0,"ja","nein")</f>
        <v>ja</v>
      </c>
      <c r="H1695" s="26" t="n">
        <v>131.57</v>
      </c>
      <c r="I1695" s="26" t="n">
        <f aca="false">(H1695/10+IF(N1695=2025,Einstellungen!$B$23,Einstellungen!$C$23))*(1+Einstellungen!$B$10)</f>
        <v>35.60242</v>
      </c>
      <c r="J1695" s="25" t="n">
        <f aca="false">E1695*I1695/100</f>
        <v>0.12759907328</v>
      </c>
      <c r="K1695" s="25" t="n">
        <f aca="false">E1695*Einstellungen!$B$5/100</f>
        <v>0.103936</v>
      </c>
      <c r="L1695" s="23" t="str">
        <f aca="false">IF(I1695&lt;Einstellungen!$B$5,"ja","nein")</f>
        <v>nein</v>
      </c>
      <c r="M1695" s="23" t="s">
        <v>126</v>
      </c>
      <c r="N1695" s="23" t="n">
        <v>2025</v>
      </c>
      <c r="O1695" s="23" t="n">
        <v>19</v>
      </c>
    </row>
    <row r="1696" customFormat="false" ht="15" hidden="false" customHeight="false" outlineLevel="0" collapsed="false">
      <c r="A1696" s="22" t="n">
        <v>45756</v>
      </c>
      <c r="B1696" s="23" t="s">
        <v>92</v>
      </c>
      <c r="C1696" s="23" t="s">
        <v>103</v>
      </c>
      <c r="D1696" s="24" t="n">
        <v>398.4</v>
      </c>
      <c r="E1696" s="25" t="n">
        <f aca="false">MAX(D1696,0)/1000</f>
        <v>0.3984</v>
      </c>
      <c r="F1696" s="25" t="n">
        <f aca="false">MAX(-D1696,0)/1000</f>
        <v>0</v>
      </c>
      <c r="G1696" s="23" t="str">
        <f aca="false">IF(E1696&gt;0,"ja","nein")</f>
        <v>ja</v>
      </c>
      <c r="H1696" s="26" t="n">
        <v>138.73</v>
      </c>
      <c r="I1696" s="26" t="n">
        <f aca="false">(H1696/10+IF(N1696=2025,Einstellungen!$B$23,Einstellungen!$C$23))*(1+Einstellungen!$B$10)</f>
        <v>36.45446</v>
      </c>
      <c r="J1696" s="25" t="n">
        <f aca="false">E1696*I1696/100</f>
        <v>0.14523456864</v>
      </c>
      <c r="K1696" s="25" t="n">
        <f aca="false">E1696*Einstellungen!$B$5/100</f>
        <v>0.115536</v>
      </c>
      <c r="L1696" s="23" t="str">
        <f aca="false">IF(I1696&lt;Einstellungen!$B$5,"ja","nein")</f>
        <v>nein</v>
      </c>
      <c r="M1696" s="23" t="s">
        <v>126</v>
      </c>
      <c r="N1696" s="23" t="n">
        <v>2025</v>
      </c>
      <c r="O1696" s="23" t="n">
        <v>20</v>
      </c>
    </row>
    <row r="1697" customFormat="false" ht="15" hidden="false" customHeight="false" outlineLevel="0" collapsed="false">
      <c r="A1697" s="22" t="n">
        <v>45756</v>
      </c>
      <c r="B1697" s="23" t="s">
        <v>95</v>
      </c>
      <c r="C1697" s="23" t="s">
        <v>103</v>
      </c>
      <c r="D1697" s="24" t="n">
        <v>308.1</v>
      </c>
      <c r="E1697" s="25" t="n">
        <f aca="false">MAX(D1697,0)/1000</f>
        <v>0.3081</v>
      </c>
      <c r="F1697" s="25" t="n">
        <f aca="false">MAX(-D1697,0)/1000</f>
        <v>0</v>
      </c>
      <c r="G1697" s="23" t="str">
        <f aca="false">IF(E1697&gt;0,"ja","nein")</f>
        <v>ja</v>
      </c>
      <c r="H1697" s="26" t="n">
        <v>111.23</v>
      </c>
      <c r="I1697" s="26" t="n">
        <f aca="false">(H1697/10+IF(N1697=2025,Einstellungen!$B$23,Einstellungen!$C$23))*(1+Einstellungen!$B$10)</f>
        <v>33.18196</v>
      </c>
      <c r="J1697" s="25" t="n">
        <f aca="false">E1697*I1697/100</f>
        <v>0.10223361876</v>
      </c>
      <c r="K1697" s="25" t="n">
        <f aca="false">E1697*Einstellungen!$B$5/100</f>
        <v>0.089349</v>
      </c>
      <c r="L1697" s="23" t="str">
        <f aca="false">IF(I1697&lt;Einstellungen!$B$5,"ja","nein")</f>
        <v>nein</v>
      </c>
      <c r="M1697" s="23" t="s">
        <v>126</v>
      </c>
      <c r="N1697" s="23" t="n">
        <v>2025</v>
      </c>
      <c r="O1697" s="23" t="n">
        <v>21</v>
      </c>
    </row>
    <row r="1698" customFormat="false" ht="15" hidden="false" customHeight="false" outlineLevel="0" collapsed="false">
      <c r="A1698" s="22" t="n">
        <v>45756</v>
      </c>
      <c r="B1698" s="23" t="s">
        <v>96</v>
      </c>
      <c r="C1698" s="23" t="s">
        <v>103</v>
      </c>
      <c r="D1698" s="24" t="n">
        <v>155.3</v>
      </c>
      <c r="E1698" s="25" t="n">
        <f aca="false">MAX(D1698,0)/1000</f>
        <v>0.1553</v>
      </c>
      <c r="F1698" s="25" t="n">
        <f aca="false">MAX(-D1698,0)/1000</f>
        <v>0</v>
      </c>
      <c r="G1698" s="23" t="str">
        <f aca="false">IF(E1698&gt;0,"ja","nein")</f>
        <v>ja</v>
      </c>
      <c r="H1698" s="26" t="n">
        <v>101.94</v>
      </c>
      <c r="I1698" s="26" t="n">
        <f aca="false">(H1698/10+IF(N1698=2025,Einstellungen!$B$23,Einstellungen!$C$23))*(1+Einstellungen!$B$10)</f>
        <v>32.07645</v>
      </c>
      <c r="J1698" s="25" t="n">
        <f aca="false">E1698*I1698/100</f>
        <v>0.04981472685</v>
      </c>
      <c r="K1698" s="25" t="n">
        <f aca="false">E1698*Einstellungen!$B$5/100</f>
        <v>0.045037</v>
      </c>
      <c r="L1698" s="23" t="str">
        <f aca="false">IF(I1698&lt;Einstellungen!$B$5,"ja","nein")</f>
        <v>nein</v>
      </c>
      <c r="M1698" s="23" t="s">
        <v>126</v>
      </c>
      <c r="N1698" s="23" t="n">
        <v>2025</v>
      </c>
      <c r="O1698" s="23" t="n">
        <v>22</v>
      </c>
    </row>
    <row r="1699" customFormat="false" ht="15" hidden="false" customHeight="false" outlineLevel="0" collapsed="false">
      <c r="A1699" s="22" t="n">
        <v>45756</v>
      </c>
      <c r="B1699" s="23" t="s">
        <v>101</v>
      </c>
      <c r="C1699" s="23" t="s">
        <v>103</v>
      </c>
      <c r="D1699" s="24" t="n">
        <v>153.6</v>
      </c>
      <c r="E1699" s="25" t="n">
        <f aca="false">MAX(D1699,0)/1000</f>
        <v>0.1536</v>
      </c>
      <c r="F1699" s="25" t="n">
        <f aca="false">MAX(-D1699,0)/1000</f>
        <v>0</v>
      </c>
      <c r="G1699" s="23" t="str">
        <f aca="false">IF(E1699&gt;0,"ja","nein")</f>
        <v>ja</v>
      </c>
      <c r="H1699" s="26" t="n">
        <v>98.51</v>
      </c>
      <c r="I1699" s="26" t="n">
        <f aca="false">(H1699/10+IF(N1699=2025,Einstellungen!$B$23,Einstellungen!$C$23))*(1+Einstellungen!$B$10)</f>
        <v>31.66828</v>
      </c>
      <c r="J1699" s="25" t="n">
        <f aca="false">E1699*I1699/100</f>
        <v>0.04864247808</v>
      </c>
      <c r="K1699" s="25" t="n">
        <f aca="false">E1699*Einstellungen!$B$5/100</f>
        <v>0.044544</v>
      </c>
      <c r="L1699" s="23" t="str">
        <f aca="false">IF(I1699&lt;Einstellungen!$B$5,"ja","nein")</f>
        <v>nein</v>
      </c>
      <c r="M1699" s="23" t="s">
        <v>126</v>
      </c>
      <c r="N1699" s="23" t="n">
        <v>2025</v>
      </c>
      <c r="O1699" s="23" t="n">
        <v>23</v>
      </c>
    </row>
    <row r="1700" customFormat="false" ht="15" hidden="false" customHeight="false" outlineLevel="0" collapsed="false">
      <c r="A1700" s="22" t="n">
        <v>45757</v>
      </c>
      <c r="B1700" s="23" t="s">
        <v>102</v>
      </c>
      <c r="C1700" s="23" t="s">
        <v>106</v>
      </c>
      <c r="D1700" s="24" t="n">
        <v>157.3</v>
      </c>
      <c r="E1700" s="25" t="n">
        <f aca="false">MAX(D1700,0)/1000</f>
        <v>0.1573</v>
      </c>
      <c r="F1700" s="25" t="n">
        <f aca="false">MAX(-D1700,0)/1000</f>
        <v>0</v>
      </c>
      <c r="G1700" s="23" t="str">
        <f aca="false">IF(E1700&gt;0,"ja","nein")</f>
        <v>ja</v>
      </c>
      <c r="H1700" s="26" t="n">
        <v>92.9</v>
      </c>
      <c r="I1700" s="26" t="n">
        <f aca="false">(H1700/10+IF(N1700=2025,Einstellungen!$B$23,Einstellungen!$C$23))*(1+Einstellungen!$B$10)</f>
        <v>31.00069</v>
      </c>
      <c r="J1700" s="25" t="n">
        <f aca="false">E1700*I1700/100</f>
        <v>0.04876408537</v>
      </c>
      <c r="K1700" s="25" t="n">
        <f aca="false">E1700*Einstellungen!$B$5/100</f>
        <v>0.045617</v>
      </c>
      <c r="L1700" s="23" t="str">
        <f aca="false">IF(I1700&lt;Einstellungen!$B$5,"ja","nein")</f>
        <v>nein</v>
      </c>
      <c r="M1700" s="23" t="s">
        <v>126</v>
      </c>
      <c r="N1700" s="23" t="n">
        <v>2025</v>
      </c>
      <c r="O1700" s="23" t="n">
        <v>0</v>
      </c>
    </row>
    <row r="1701" customFormat="false" ht="15" hidden="false" customHeight="false" outlineLevel="0" collapsed="false">
      <c r="A1701" s="22" t="n">
        <v>45757</v>
      </c>
      <c r="B1701" s="23" t="s">
        <v>107</v>
      </c>
      <c r="C1701" s="23" t="s">
        <v>106</v>
      </c>
      <c r="D1701" s="24" t="n">
        <v>159.9</v>
      </c>
      <c r="E1701" s="25" t="n">
        <f aca="false">MAX(D1701,0)/1000</f>
        <v>0.1599</v>
      </c>
      <c r="F1701" s="25" t="n">
        <f aca="false">MAX(-D1701,0)/1000</f>
        <v>0</v>
      </c>
      <c r="G1701" s="23" t="str">
        <f aca="false">IF(E1701&gt;0,"ja","nein")</f>
        <v>ja</v>
      </c>
      <c r="H1701" s="26" t="n">
        <v>89.55</v>
      </c>
      <c r="I1701" s="26" t="n">
        <f aca="false">(H1701/10+IF(N1701=2025,Einstellungen!$B$23,Einstellungen!$C$23))*(1+Einstellungen!$B$10)</f>
        <v>30.60204</v>
      </c>
      <c r="J1701" s="25" t="n">
        <f aca="false">E1701*I1701/100</f>
        <v>0.04893266196</v>
      </c>
      <c r="K1701" s="25" t="n">
        <f aca="false">E1701*Einstellungen!$B$5/100</f>
        <v>0.046371</v>
      </c>
      <c r="L1701" s="23" t="str">
        <f aca="false">IF(I1701&lt;Einstellungen!$B$5,"ja","nein")</f>
        <v>nein</v>
      </c>
      <c r="M1701" s="23" t="s">
        <v>126</v>
      </c>
      <c r="N1701" s="23" t="n">
        <v>2025</v>
      </c>
      <c r="O1701" s="23" t="n">
        <v>1</v>
      </c>
    </row>
    <row r="1702" customFormat="false" ht="15" hidden="false" customHeight="false" outlineLevel="0" collapsed="false">
      <c r="A1702" s="22" t="n">
        <v>45757</v>
      </c>
      <c r="B1702" s="23" t="s">
        <v>108</v>
      </c>
      <c r="C1702" s="23" t="s">
        <v>106</v>
      </c>
      <c r="D1702" s="24" t="n">
        <v>153.7</v>
      </c>
      <c r="E1702" s="25" t="n">
        <f aca="false">MAX(D1702,0)/1000</f>
        <v>0.1537</v>
      </c>
      <c r="F1702" s="25" t="n">
        <f aca="false">MAX(-D1702,0)/1000</f>
        <v>0</v>
      </c>
      <c r="G1702" s="23" t="str">
        <f aca="false">IF(E1702&gt;0,"ja","nein")</f>
        <v>ja</v>
      </c>
      <c r="H1702" s="26" t="n">
        <v>88.9</v>
      </c>
      <c r="I1702" s="26" t="n">
        <f aca="false">(H1702/10+IF(N1702=2025,Einstellungen!$B$23,Einstellungen!$C$23))*(1+Einstellungen!$B$10)</f>
        <v>30.52469</v>
      </c>
      <c r="J1702" s="25" t="n">
        <f aca="false">E1702*I1702/100</f>
        <v>0.04691644853</v>
      </c>
      <c r="K1702" s="25" t="n">
        <f aca="false">E1702*Einstellungen!$B$5/100</f>
        <v>0.044573</v>
      </c>
      <c r="L1702" s="23" t="str">
        <f aca="false">IF(I1702&lt;Einstellungen!$B$5,"ja","nein")</f>
        <v>nein</v>
      </c>
      <c r="M1702" s="23" t="s">
        <v>126</v>
      </c>
      <c r="N1702" s="23" t="n">
        <v>2025</v>
      </c>
      <c r="O1702" s="23" t="n">
        <v>2</v>
      </c>
    </row>
    <row r="1703" customFormat="false" ht="15" hidden="false" customHeight="false" outlineLevel="0" collapsed="false">
      <c r="A1703" s="22" t="n">
        <v>45757</v>
      </c>
      <c r="B1703" s="23" t="s">
        <v>109</v>
      </c>
      <c r="C1703" s="23" t="s">
        <v>106</v>
      </c>
      <c r="D1703" s="24" t="n">
        <v>163.2</v>
      </c>
      <c r="E1703" s="25" t="n">
        <f aca="false">MAX(D1703,0)/1000</f>
        <v>0.1632</v>
      </c>
      <c r="F1703" s="25" t="n">
        <f aca="false">MAX(-D1703,0)/1000</f>
        <v>0</v>
      </c>
      <c r="G1703" s="23" t="str">
        <f aca="false">IF(E1703&gt;0,"ja","nein")</f>
        <v>ja</v>
      </c>
      <c r="H1703" s="26" t="n">
        <v>87.92</v>
      </c>
      <c r="I1703" s="26" t="n">
        <f aca="false">(H1703/10+IF(N1703=2025,Einstellungen!$B$23,Einstellungen!$C$23))*(1+Einstellungen!$B$10)</f>
        <v>30.40807</v>
      </c>
      <c r="J1703" s="25" t="n">
        <f aca="false">E1703*I1703/100</f>
        <v>0.04962597024</v>
      </c>
      <c r="K1703" s="25" t="n">
        <f aca="false">E1703*Einstellungen!$B$5/100</f>
        <v>0.047328</v>
      </c>
      <c r="L1703" s="23" t="str">
        <f aca="false">IF(I1703&lt;Einstellungen!$B$5,"ja","nein")</f>
        <v>nein</v>
      </c>
      <c r="M1703" s="23" t="s">
        <v>126</v>
      </c>
      <c r="N1703" s="23" t="n">
        <v>2025</v>
      </c>
      <c r="O1703" s="23" t="n">
        <v>3</v>
      </c>
    </row>
    <row r="1704" customFormat="false" ht="15" hidden="false" customHeight="false" outlineLevel="0" collapsed="false">
      <c r="A1704" s="22" t="n">
        <v>45757</v>
      </c>
      <c r="B1704" s="23" t="s">
        <v>110</v>
      </c>
      <c r="C1704" s="23" t="s">
        <v>106</v>
      </c>
      <c r="D1704" s="24" t="n">
        <v>178.1</v>
      </c>
      <c r="E1704" s="25" t="n">
        <f aca="false">MAX(D1704,0)/1000</f>
        <v>0.1781</v>
      </c>
      <c r="F1704" s="25" t="n">
        <f aca="false">MAX(-D1704,0)/1000</f>
        <v>0</v>
      </c>
      <c r="G1704" s="23" t="str">
        <f aca="false">IF(E1704&gt;0,"ja","nein")</f>
        <v>ja</v>
      </c>
      <c r="H1704" s="26" t="n">
        <v>90</v>
      </c>
      <c r="I1704" s="26" t="n">
        <f aca="false">(H1704/10+IF(N1704=2025,Einstellungen!$B$23,Einstellungen!$C$23))*(1+Einstellungen!$B$10)</f>
        <v>30.65559</v>
      </c>
      <c r="J1704" s="25" t="n">
        <f aca="false">E1704*I1704/100</f>
        <v>0.05459760579</v>
      </c>
      <c r="K1704" s="25" t="n">
        <f aca="false">E1704*Einstellungen!$B$5/100</f>
        <v>0.051649</v>
      </c>
      <c r="L1704" s="23" t="str">
        <f aca="false">IF(I1704&lt;Einstellungen!$B$5,"ja","nein")</f>
        <v>nein</v>
      </c>
      <c r="M1704" s="23" t="s">
        <v>126</v>
      </c>
      <c r="N1704" s="23" t="n">
        <v>2025</v>
      </c>
      <c r="O1704" s="23" t="n">
        <v>4</v>
      </c>
    </row>
    <row r="1705" customFormat="false" ht="15" hidden="false" customHeight="false" outlineLevel="0" collapsed="false">
      <c r="A1705" s="22" t="n">
        <v>45757</v>
      </c>
      <c r="B1705" s="23" t="s">
        <v>111</v>
      </c>
      <c r="C1705" s="23" t="s">
        <v>106</v>
      </c>
      <c r="D1705" s="24" t="n">
        <v>160.9</v>
      </c>
      <c r="E1705" s="25" t="n">
        <f aca="false">MAX(D1705,0)/1000</f>
        <v>0.1609</v>
      </c>
      <c r="F1705" s="25" t="n">
        <f aca="false">MAX(-D1705,0)/1000</f>
        <v>0</v>
      </c>
      <c r="G1705" s="23" t="str">
        <f aca="false">IF(E1705&gt;0,"ja","nein")</f>
        <v>ja</v>
      </c>
      <c r="H1705" s="26" t="n">
        <v>97.54</v>
      </c>
      <c r="I1705" s="26" t="n">
        <f aca="false">(H1705/10+IF(N1705=2025,Einstellungen!$B$23,Einstellungen!$C$23))*(1+Einstellungen!$B$10)</f>
        <v>31.55285</v>
      </c>
      <c r="J1705" s="25" t="n">
        <f aca="false">E1705*I1705/100</f>
        <v>0.05076853565</v>
      </c>
      <c r="K1705" s="25" t="n">
        <f aca="false">E1705*Einstellungen!$B$5/100</f>
        <v>0.046661</v>
      </c>
      <c r="L1705" s="23" t="str">
        <f aca="false">IF(I1705&lt;Einstellungen!$B$5,"ja","nein")</f>
        <v>nein</v>
      </c>
      <c r="M1705" s="23" t="s">
        <v>126</v>
      </c>
      <c r="N1705" s="23" t="n">
        <v>2025</v>
      </c>
      <c r="O1705" s="23" t="n">
        <v>5</v>
      </c>
    </row>
    <row r="1706" customFormat="false" ht="15" hidden="false" customHeight="false" outlineLevel="0" collapsed="false">
      <c r="A1706" s="22" t="n">
        <v>45757</v>
      </c>
      <c r="B1706" s="23" t="s">
        <v>112</v>
      </c>
      <c r="C1706" s="23" t="s">
        <v>106</v>
      </c>
      <c r="D1706" s="24" t="n">
        <v>267</v>
      </c>
      <c r="E1706" s="25" t="n">
        <f aca="false">MAX(D1706,0)/1000</f>
        <v>0.267</v>
      </c>
      <c r="F1706" s="25" t="n">
        <f aca="false">MAX(-D1706,0)/1000</f>
        <v>0</v>
      </c>
      <c r="G1706" s="23" t="str">
        <f aca="false">IF(E1706&gt;0,"ja","nein")</f>
        <v>ja</v>
      </c>
      <c r="H1706" s="26" t="n">
        <v>132.44</v>
      </c>
      <c r="I1706" s="26" t="n">
        <f aca="false">(H1706/10+IF(N1706=2025,Einstellungen!$B$23,Einstellungen!$C$23))*(1+Einstellungen!$B$10)</f>
        <v>35.70595</v>
      </c>
      <c r="J1706" s="25" t="n">
        <f aca="false">E1706*I1706/100</f>
        <v>0.0953348865</v>
      </c>
      <c r="K1706" s="25" t="n">
        <f aca="false">E1706*Einstellungen!$B$5/100</f>
        <v>0.07743</v>
      </c>
      <c r="L1706" s="23" t="str">
        <f aca="false">IF(I1706&lt;Einstellungen!$B$5,"ja","nein")</f>
        <v>nein</v>
      </c>
      <c r="M1706" s="23" t="s">
        <v>126</v>
      </c>
      <c r="N1706" s="23" t="n">
        <v>2025</v>
      </c>
      <c r="O1706" s="23" t="n">
        <v>6</v>
      </c>
    </row>
    <row r="1707" customFormat="false" ht="15" hidden="false" customHeight="false" outlineLevel="0" collapsed="false">
      <c r="A1707" s="22" t="n">
        <v>45757</v>
      </c>
      <c r="B1707" s="23" t="s">
        <v>113</v>
      </c>
      <c r="C1707" s="23" t="s">
        <v>106</v>
      </c>
      <c r="D1707" s="24" t="n">
        <v>70.1</v>
      </c>
      <c r="E1707" s="25" t="n">
        <f aca="false">MAX(D1707,0)/1000</f>
        <v>0.0701</v>
      </c>
      <c r="F1707" s="25" t="n">
        <f aca="false">MAX(-D1707,0)/1000</f>
        <v>0</v>
      </c>
      <c r="G1707" s="23" t="str">
        <f aca="false">IF(E1707&gt;0,"ja","nein")</f>
        <v>ja</v>
      </c>
      <c r="H1707" s="26" t="n">
        <v>170.59</v>
      </c>
      <c r="I1707" s="26" t="n">
        <f aca="false">(H1707/10+IF(N1707=2025,Einstellungen!$B$23,Einstellungen!$C$23))*(1+Einstellungen!$B$10)</f>
        <v>40.2458</v>
      </c>
      <c r="J1707" s="25" t="n">
        <f aca="false">E1707*I1707/100</f>
        <v>0.0282123058</v>
      </c>
      <c r="K1707" s="25" t="n">
        <f aca="false">E1707*Einstellungen!$B$5/100</f>
        <v>0.020329</v>
      </c>
      <c r="L1707" s="23" t="str">
        <f aca="false">IF(I1707&lt;Einstellungen!$B$5,"ja","nein")</f>
        <v>nein</v>
      </c>
      <c r="M1707" s="23" t="s">
        <v>126</v>
      </c>
      <c r="N1707" s="23" t="n">
        <v>2025</v>
      </c>
      <c r="O1707" s="23" t="n">
        <v>7</v>
      </c>
    </row>
    <row r="1708" customFormat="false" ht="15" hidden="false" customHeight="false" outlineLevel="0" collapsed="false">
      <c r="A1708" s="22" t="n">
        <v>45757</v>
      </c>
      <c r="B1708" s="23" t="s">
        <v>114</v>
      </c>
      <c r="C1708" s="23" t="s">
        <v>106</v>
      </c>
      <c r="D1708" s="24" t="n">
        <v>-1149.6</v>
      </c>
      <c r="E1708" s="25" t="n">
        <f aca="false">MAX(D1708,0)/1000</f>
        <v>0</v>
      </c>
      <c r="F1708" s="25" t="n">
        <f aca="false">MAX(-D1708,0)/1000</f>
        <v>1.1496</v>
      </c>
      <c r="G1708" s="23" t="str">
        <f aca="false">IF(E1708&gt;0,"ja","nein")</f>
        <v>nein</v>
      </c>
      <c r="H1708" s="26" t="n">
        <v>135.44</v>
      </c>
      <c r="I1708" s="26" t="n">
        <f aca="false">(H1708/10+IF(N1708=2025,Einstellungen!$B$23,Einstellungen!$C$23))*(1+Einstellungen!$B$10)</f>
        <v>36.06295</v>
      </c>
      <c r="J1708" s="25" t="n">
        <f aca="false">E1708*I1708/100</f>
        <v>0</v>
      </c>
      <c r="K1708" s="25" t="n">
        <f aca="false">E1708*Einstellungen!$B$5/100</f>
        <v>0</v>
      </c>
      <c r="L1708" s="23" t="str">
        <f aca="false">IF(I1708&lt;Einstellungen!$B$5,"ja","nein")</f>
        <v>nein</v>
      </c>
      <c r="M1708" s="23" t="s">
        <v>126</v>
      </c>
      <c r="N1708" s="23" t="n">
        <v>2025</v>
      </c>
      <c r="O1708" s="23" t="n">
        <v>8</v>
      </c>
    </row>
    <row r="1709" customFormat="false" ht="15" hidden="false" customHeight="false" outlineLevel="0" collapsed="false">
      <c r="A1709" s="22" t="n">
        <v>45757</v>
      </c>
      <c r="B1709" s="23" t="s">
        <v>115</v>
      </c>
      <c r="C1709" s="23" t="s">
        <v>106</v>
      </c>
      <c r="D1709" s="24" t="n">
        <v>-3013.5</v>
      </c>
      <c r="E1709" s="25" t="n">
        <f aca="false">MAX(D1709,0)/1000</f>
        <v>0</v>
      </c>
      <c r="F1709" s="25" t="n">
        <f aca="false">MAX(-D1709,0)/1000</f>
        <v>3.0135</v>
      </c>
      <c r="G1709" s="23" t="str">
        <f aca="false">IF(E1709&gt;0,"ja","nein")</f>
        <v>nein</v>
      </c>
      <c r="H1709" s="26" t="n">
        <v>102.4</v>
      </c>
      <c r="I1709" s="26" t="n">
        <f aca="false">(H1709/10+IF(N1709=2025,Einstellungen!$B$23,Einstellungen!$C$23))*(1+Einstellungen!$B$10)</f>
        <v>32.13119</v>
      </c>
      <c r="J1709" s="25" t="n">
        <f aca="false">E1709*I1709/100</f>
        <v>0</v>
      </c>
      <c r="K1709" s="25" t="n">
        <f aca="false">E1709*Einstellungen!$B$5/100</f>
        <v>0</v>
      </c>
      <c r="L1709" s="23" t="str">
        <f aca="false">IF(I1709&lt;Einstellungen!$B$5,"ja","nein")</f>
        <v>nein</v>
      </c>
      <c r="M1709" s="23" t="s">
        <v>126</v>
      </c>
      <c r="N1709" s="23" t="n">
        <v>2025</v>
      </c>
      <c r="O1709" s="23" t="n">
        <v>9</v>
      </c>
    </row>
    <row r="1710" customFormat="false" ht="15" hidden="false" customHeight="false" outlineLevel="0" collapsed="false">
      <c r="A1710" s="22" t="n">
        <v>45757</v>
      </c>
      <c r="B1710" s="23" t="s">
        <v>116</v>
      </c>
      <c r="C1710" s="23" t="s">
        <v>106</v>
      </c>
      <c r="D1710" s="24" t="n">
        <v>-4328.9</v>
      </c>
      <c r="E1710" s="25" t="n">
        <f aca="false">MAX(D1710,0)/1000</f>
        <v>0</v>
      </c>
      <c r="F1710" s="25" t="n">
        <f aca="false">MAX(-D1710,0)/1000</f>
        <v>4.3289</v>
      </c>
      <c r="G1710" s="23" t="str">
        <f aca="false">IF(E1710&gt;0,"ja","nein")</f>
        <v>nein</v>
      </c>
      <c r="H1710" s="26" t="n">
        <v>85.71</v>
      </c>
      <c r="I1710" s="26" t="n">
        <f aca="false">(H1710/10+IF(N1710=2025,Einstellungen!$B$23,Einstellungen!$C$23))*(1+Einstellungen!$B$10)</f>
        <v>30.14508</v>
      </c>
      <c r="J1710" s="25" t="n">
        <f aca="false">E1710*I1710/100</f>
        <v>0</v>
      </c>
      <c r="K1710" s="25" t="n">
        <f aca="false">E1710*Einstellungen!$B$5/100</f>
        <v>0</v>
      </c>
      <c r="L1710" s="23" t="str">
        <f aca="false">IF(I1710&lt;Einstellungen!$B$5,"ja","nein")</f>
        <v>nein</v>
      </c>
      <c r="M1710" s="23" t="s">
        <v>126</v>
      </c>
      <c r="N1710" s="23" t="n">
        <v>2025</v>
      </c>
      <c r="O1710" s="23" t="n">
        <v>10</v>
      </c>
    </row>
    <row r="1711" customFormat="false" ht="15" hidden="false" customHeight="false" outlineLevel="0" collapsed="false">
      <c r="A1711" s="22" t="n">
        <v>45757</v>
      </c>
      <c r="B1711" s="23" t="s">
        <v>117</v>
      </c>
      <c r="C1711" s="23" t="s">
        <v>106</v>
      </c>
      <c r="D1711" s="24" t="n">
        <v>-5249.7</v>
      </c>
      <c r="E1711" s="25" t="n">
        <f aca="false">MAX(D1711,0)/1000</f>
        <v>0</v>
      </c>
      <c r="F1711" s="25" t="n">
        <f aca="false">MAX(-D1711,0)/1000</f>
        <v>5.2497</v>
      </c>
      <c r="G1711" s="23" t="str">
        <f aca="false">IF(E1711&gt;0,"ja","nein")</f>
        <v>nein</v>
      </c>
      <c r="H1711" s="26" t="n">
        <v>66.34</v>
      </c>
      <c r="I1711" s="26" t="n">
        <f aca="false">(H1711/10+IF(N1711=2025,Einstellungen!$B$23,Einstellungen!$C$23))*(1+Einstellungen!$B$10)</f>
        <v>27.84005</v>
      </c>
      <c r="J1711" s="25" t="n">
        <f aca="false">E1711*I1711/100</f>
        <v>0</v>
      </c>
      <c r="K1711" s="25" t="n">
        <f aca="false">E1711*Einstellungen!$B$5/100</f>
        <v>0</v>
      </c>
      <c r="L1711" s="23" t="str">
        <f aca="false">IF(I1711&lt;Einstellungen!$B$5,"ja","nein")</f>
        <v>ja</v>
      </c>
      <c r="M1711" s="23" t="s">
        <v>126</v>
      </c>
      <c r="N1711" s="23" t="n">
        <v>2025</v>
      </c>
      <c r="O1711" s="23" t="n">
        <v>11</v>
      </c>
    </row>
    <row r="1712" customFormat="false" ht="15" hidden="false" customHeight="false" outlineLevel="0" collapsed="false">
      <c r="A1712" s="22" t="n">
        <v>45757</v>
      </c>
      <c r="B1712" s="23" t="s">
        <v>118</v>
      </c>
      <c r="C1712" s="23" t="s">
        <v>106</v>
      </c>
      <c r="D1712" s="24" t="n">
        <v>-5196.9</v>
      </c>
      <c r="E1712" s="25" t="n">
        <f aca="false">MAX(D1712,0)/1000</f>
        <v>0</v>
      </c>
      <c r="F1712" s="25" t="n">
        <f aca="false">MAX(-D1712,0)/1000</f>
        <v>5.1969</v>
      </c>
      <c r="G1712" s="23" t="str">
        <f aca="false">IF(E1712&gt;0,"ja","nein")</f>
        <v>nein</v>
      </c>
      <c r="H1712" s="26" t="n">
        <v>34.95</v>
      </c>
      <c r="I1712" s="26" t="n">
        <f aca="false">(H1712/10+IF(N1712=2025,Einstellungen!$B$23,Einstellungen!$C$23))*(1+Einstellungen!$B$10)</f>
        <v>24.10464</v>
      </c>
      <c r="J1712" s="25" t="n">
        <f aca="false">E1712*I1712/100</f>
        <v>0</v>
      </c>
      <c r="K1712" s="25" t="n">
        <f aca="false">E1712*Einstellungen!$B$5/100</f>
        <v>0</v>
      </c>
      <c r="L1712" s="23" t="str">
        <f aca="false">IF(I1712&lt;Einstellungen!$B$5,"ja","nein")</f>
        <v>ja</v>
      </c>
      <c r="M1712" s="23" t="s">
        <v>126</v>
      </c>
      <c r="N1712" s="23" t="n">
        <v>2025</v>
      </c>
      <c r="O1712" s="23" t="n">
        <v>12</v>
      </c>
    </row>
    <row r="1713" customFormat="false" ht="15" hidden="false" customHeight="false" outlineLevel="0" collapsed="false">
      <c r="A1713" s="22" t="n">
        <v>45757</v>
      </c>
      <c r="B1713" s="23" t="s">
        <v>119</v>
      </c>
      <c r="C1713" s="23" t="s">
        <v>106</v>
      </c>
      <c r="D1713" s="24" t="n">
        <v>-5387.5</v>
      </c>
      <c r="E1713" s="25" t="n">
        <f aca="false">MAX(D1713,0)/1000</f>
        <v>0</v>
      </c>
      <c r="F1713" s="25" t="n">
        <f aca="false">MAX(-D1713,0)/1000</f>
        <v>5.3875</v>
      </c>
      <c r="G1713" s="23" t="str">
        <f aca="false">IF(E1713&gt;0,"ja","nein")</f>
        <v>nein</v>
      </c>
      <c r="H1713" s="26" t="n">
        <v>2.18</v>
      </c>
      <c r="I1713" s="26" t="n">
        <f aca="false">(H1713/10+IF(N1713=2025,Einstellungen!$B$23,Einstellungen!$C$23))*(1+Einstellungen!$B$10)</f>
        <v>20.20501</v>
      </c>
      <c r="J1713" s="25" t="n">
        <f aca="false">E1713*I1713/100</f>
        <v>0</v>
      </c>
      <c r="K1713" s="25" t="n">
        <f aca="false">E1713*Einstellungen!$B$5/100</f>
        <v>0</v>
      </c>
      <c r="L1713" s="23" t="str">
        <f aca="false">IF(I1713&lt;Einstellungen!$B$5,"ja","nein")</f>
        <v>ja</v>
      </c>
      <c r="M1713" s="23" t="s">
        <v>126</v>
      </c>
      <c r="N1713" s="23" t="n">
        <v>2025</v>
      </c>
      <c r="O1713" s="23" t="n">
        <v>13</v>
      </c>
    </row>
    <row r="1714" customFormat="false" ht="15" hidden="false" customHeight="false" outlineLevel="0" collapsed="false">
      <c r="A1714" s="22" t="n">
        <v>45757</v>
      </c>
      <c r="B1714" s="23" t="s">
        <v>120</v>
      </c>
      <c r="C1714" s="23" t="s">
        <v>106</v>
      </c>
      <c r="D1714" s="24" t="n">
        <v>-4119.7</v>
      </c>
      <c r="E1714" s="25" t="n">
        <f aca="false">MAX(D1714,0)/1000</f>
        <v>0</v>
      </c>
      <c r="F1714" s="25" t="n">
        <f aca="false">MAX(-D1714,0)/1000</f>
        <v>4.1197</v>
      </c>
      <c r="G1714" s="23" t="str">
        <f aca="false">IF(E1714&gt;0,"ja","nein")</f>
        <v>nein</v>
      </c>
      <c r="H1714" s="26" t="n">
        <v>0.08</v>
      </c>
      <c r="I1714" s="26" t="n">
        <f aca="false">(H1714/10+IF(N1714=2025,Einstellungen!$B$23,Einstellungen!$C$23))*(1+Einstellungen!$B$10)</f>
        <v>19.95511</v>
      </c>
      <c r="J1714" s="25" t="n">
        <f aca="false">E1714*I1714/100</f>
        <v>0</v>
      </c>
      <c r="K1714" s="25" t="n">
        <f aca="false">E1714*Einstellungen!$B$5/100</f>
        <v>0</v>
      </c>
      <c r="L1714" s="23" t="str">
        <f aca="false">IF(I1714&lt;Einstellungen!$B$5,"ja","nein")</f>
        <v>ja</v>
      </c>
      <c r="M1714" s="23" t="s">
        <v>126</v>
      </c>
      <c r="N1714" s="23" t="n">
        <v>2025</v>
      </c>
      <c r="O1714" s="23" t="n">
        <v>14</v>
      </c>
    </row>
    <row r="1715" customFormat="false" ht="15" hidden="false" customHeight="false" outlineLevel="0" collapsed="false">
      <c r="A1715" s="22" t="n">
        <v>45757</v>
      </c>
      <c r="B1715" s="23" t="s">
        <v>104</v>
      </c>
      <c r="C1715" s="23" t="s">
        <v>106</v>
      </c>
      <c r="D1715" s="24" t="n">
        <v>-1624.8</v>
      </c>
      <c r="E1715" s="25" t="n">
        <f aca="false">MAX(D1715,0)/1000</f>
        <v>0</v>
      </c>
      <c r="F1715" s="25" t="n">
        <f aca="false">MAX(-D1715,0)/1000</f>
        <v>1.6248</v>
      </c>
      <c r="G1715" s="23" t="str">
        <f aca="false">IF(E1715&gt;0,"ja","nein")</f>
        <v>nein</v>
      </c>
      <c r="H1715" s="26" t="n">
        <v>1.18</v>
      </c>
      <c r="I1715" s="26" t="n">
        <f aca="false">(H1715/10+IF(N1715=2025,Einstellungen!$B$23,Einstellungen!$C$23))*(1+Einstellungen!$B$10)</f>
        <v>20.08601</v>
      </c>
      <c r="J1715" s="25" t="n">
        <f aca="false">E1715*I1715/100</f>
        <v>0</v>
      </c>
      <c r="K1715" s="25" t="n">
        <f aca="false">E1715*Einstellungen!$B$5/100</f>
        <v>0</v>
      </c>
      <c r="L1715" s="23" t="str">
        <f aca="false">IF(I1715&lt;Einstellungen!$B$5,"ja","nein")</f>
        <v>ja</v>
      </c>
      <c r="M1715" s="23" t="s">
        <v>126</v>
      </c>
      <c r="N1715" s="23" t="n">
        <v>2025</v>
      </c>
      <c r="O1715" s="23" t="n">
        <v>15</v>
      </c>
    </row>
    <row r="1716" customFormat="false" ht="15" hidden="false" customHeight="false" outlineLevel="0" collapsed="false">
      <c r="A1716" s="22" t="n">
        <v>45757</v>
      </c>
      <c r="B1716" s="23" t="s">
        <v>105</v>
      </c>
      <c r="C1716" s="23" t="s">
        <v>106</v>
      </c>
      <c r="D1716" s="24" t="n">
        <v>-173.7</v>
      </c>
      <c r="E1716" s="25" t="n">
        <f aca="false">MAX(D1716,0)/1000</f>
        <v>0</v>
      </c>
      <c r="F1716" s="25" t="n">
        <f aca="false">MAX(-D1716,0)/1000</f>
        <v>0.1737</v>
      </c>
      <c r="G1716" s="23" t="str">
        <f aca="false">IF(E1716&gt;0,"ja","nein")</f>
        <v>nein</v>
      </c>
      <c r="H1716" s="26" t="n">
        <v>54.44</v>
      </c>
      <c r="I1716" s="26" t="n">
        <f aca="false">(H1716/10+IF(N1716=2025,Einstellungen!$B$23,Einstellungen!$C$23))*(1+Einstellungen!$B$10)</f>
        <v>26.42395</v>
      </c>
      <c r="J1716" s="25" t="n">
        <f aca="false">E1716*I1716/100</f>
        <v>0</v>
      </c>
      <c r="K1716" s="25" t="n">
        <f aca="false">E1716*Einstellungen!$B$5/100</f>
        <v>0</v>
      </c>
      <c r="L1716" s="23" t="str">
        <f aca="false">IF(I1716&lt;Einstellungen!$B$5,"ja","nein")</f>
        <v>ja</v>
      </c>
      <c r="M1716" s="23" t="s">
        <v>126</v>
      </c>
      <c r="N1716" s="23" t="n">
        <v>2025</v>
      </c>
      <c r="O1716" s="23" t="n">
        <v>16</v>
      </c>
    </row>
    <row r="1717" customFormat="false" ht="15" hidden="false" customHeight="false" outlineLevel="0" collapsed="false">
      <c r="A1717" s="22" t="n">
        <v>45757</v>
      </c>
      <c r="B1717" s="23" t="s">
        <v>97</v>
      </c>
      <c r="C1717" s="23" t="s">
        <v>106</v>
      </c>
      <c r="D1717" s="24" t="n">
        <v>-295.1</v>
      </c>
      <c r="E1717" s="25" t="n">
        <f aca="false">MAX(D1717,0)/1000</f>
        <v>0</v>
      </c>
      <c r="F1717" s="25" t="n">
        <f aca="false">MAX(-D1717,0)/1000</f>
        <v>0.2951</v>
      </c>
      <c r="G1717" s="23" t="str">
        <f aca="false">IF(E1717&gt;0,"ja","nein")</f>
        <v>nein</v>
      </c>
      <c r="H1717" s="26" t="n">
        <v>70</v>
      </c>
      <c r="I1717" s="26" t="n">
        <f aca="false">(H1717/10+IF(N1717=2025,Einstellungen!$B$23,Einstellungen!$C$23))*(1+Einstellungen!$B$10)</f>
        <v>28.27559</v>
      </c>
      <c r="J1717" s="25" t="n">
        <f aca="false">E1717*I1717/100</f>
        <v>0</v>
      </c>
      <c r="K1717" s="25" t="n">
        <f aca="false">E1717*Einstellungen!$B$5/100</f>
        <v>0</v>
      </c>
      <c r="L1717" s="23" t="str">
        <f aca="false">IF(I1717&lt;Einstellungen!$B$5,"ja","nein")</f>
        <v>ja</v>
      </c>
      <c r="M1717" s="23" t="s">
        <v>126</v>
      </c>
      <c r="N1717" s="23" t="n">
        <v>2025</v>
      </c>
      <c r="O1717" s="23" t="n">
        <v>17</v>
      </c>
    </row>
    <row r="1718" customFormat="false" ht="15" hidden="false" customHeight="false" outlineLevel="0" collapsed="false">
      <c r="A1718" s="22" t="n">
        <v>45757</v>
      </c>
      <c r="B1718" s="23" t="s">
        <v>99</v>
      </c>
      <c r="C1718" s="23" t="s">
        <v>106</v>
      </c>
      <c r="D1718" s="24" t="n">
        <v>-16.3</v>
      </c>
      <c r="E1718" s="25" t="n">
        <f aca="false">MAX(D1718,0)/1000</f>
        <v>0</v>
      </c>
      <c r="F1718" s="25" t="n">
        <f aca="false">MAX(-D1718,0)/1000</f>
        <v>0.0163</v>
      </c>
      <c r="G1718" s="23" t="str">
        <f aca="false">IF(E1718&gt;0,"ja","nein")</f>
        <v>nein</v>
      </c>
      <c r="H1718" s="26" t="n">
        <v>101.68</v>
      </c>
      <c r="I1718" s="26" t="n">
        <f aca="false">(H1718/10+IF(N1718=2025,Einstellungen!$B$23,Einstellungen!$C$23))*(1+Einstellungen!$B$10)</f>
        <v>32.04551</v>
      </c>
      <c r="J1718" s="25" t="n">
        <f aca="false">E1718*I1718/100</f>
        <v>0</v>
      </c>
      <c r="K1718" s="25" t="n">
        <f aca="false">E1718*Einstellungen!$B$5/100</f>
        <v>0</v>
      </c>
      <c r="L1718" s="23" t="str">
        <f aca="false">IF(I1718&lt;Einstellungen!$B$5,"ja","nein")</f>
        <v>nein</v>
      </c>
      <c r="M1718" s="23" t="s">
        <v>126</v>
      </c>
      <c r="N1718" s="23" t="n">
        <v>2025</v>
      </c>
      <c r="O1718" s="23" t="n">
        <v>18</v>
      </c>
    </row>
    <row r="1719" customFormat="false" ht="15" hidden="false" customHeight="false" outlineLevel="0" collapsed="false">
      <c r="A1719" s="22" t="n">
        <v>45757</v>
      </c>
      <c r="B1719" s="23" t="s">
        <v>100</v>
      </c>
      <c r="C1719" s="23" t="s">
        <v>106</v>
      </c>
      <c r="D1719" s="24" t="n">
        <v>339.3</v>
      </c>
      <c r="E1719" s="25" t="n">
        <f aca="false">MAX(D1719,0)/1000</f>
        <v>0.3393</v>
      </c>
      <c r="F1719" s="25" t="n">
        <f aca="false">MAX(-D1719,0)/1000</f>
        <v>0</v>
      </c>
      <c r="G1719" s="23" t="str">
        <f aca="false">IF(E1719&gt;0,"ja","nein")</f>
        <v>ja</v>
      </c>
      <c r="H1719" s="26" t="n">
        <v>140.42</v>
      </c>
      <c r="I1719" s="26" t="n">
        <f aca="false">(H1719/10+IF(N1719=2025,Einstellungen!$B$23,Einstellungen!$C$23))*(1+Einstellungen!$B$10)</f>
        <v>36.65557</v>
      </c>
      <c r="J1719" s="25" t="n">
        <f aca="false">E1719*I1719/100</f>
        <v>0.12437234901</v>
      </c>
      <c r="K1719" s="25" t="n">
        <f aca="false">E1719*Einstellungen!$B$5/100</f>
        <v>0.098397</v>
      </c>
      <c r="L1719" s="23" t="str">
        <f aca="false">IF(I1719&lt;Einstellungen!$B$5,"ja","nein")</f>
        <v>nein</v>
      </c>
      <c r="M1719" s="23" t="s">
        <v>126</v>
      </c>
      <c r="N1719" s="23" t="n">
        <v>2025</v>
      </c>
      <c r="O1719" s="23" t="n">
        <v>19</v>
      </c>
    </row>
    <row r="1720" customFormat="false" ht="15" hidden="false" customHeight="false" outlineLevel="0" collapsed="false">
      <c r="A1720" s="22" t="n">
        <v>45757</v>
      </c>
      <c r="B1720" s="23" t="s">
        <v>92</v>
      </c>
      <c r="C1720" s="23" t="s">
        <v>106</v>
      </c>
      <c r="D1720" s="24" t="n">
        <v>429.3</v>
      </c>
      <c r="E1720" s="25" t="n">
        <f aca="false">MAX(D1720,0)/1000</f>
        <v>0.4293</v>
      </c>
      <c r="F1720" s="25" t="n">
        <f aca="false">MAX(-D1720,0)/1000</f>
        <v>0</v>
      </c>
      <c r="G1720" s="23" t="str">
        <f aca="false">IF(E1720&gt;0,"ja","nein")</f>
        <v>ja</v>
      </c>
      <c r="H1720" s="26" t="n">
        <v>137.17</v>
      </c>
      <c r="I1720" s="26" t="n">
        <f aca="false">(H1720/10+IF(N1720=2025,Einstellungen!$B$23,Einstellungen!$C$23))*(1+Einstellungen!$B$10)</f>
        <v>36.26882</v>
      </c>
      <c r="J1720" s="25" t="n">
        <f aca="false">E1720*I1720/100</f>
        <v>0.15570204426</v>
      </c>
      <c r="K1720" s="25" t="n">
        <f aca="false">E1720*Einstellungen!$B$5/100</f>
        <v>0.124497</v>
      </c>
      <c r="L1720" s="23" t="str">
        <f aca="false">IF(I1720&lt;Einstellungen!$B$5,"ja","nein")</f>
        <v>nein</v>
      </c>
      <c r="M1720" s="23" t="s">
        <v>126</v>
      </c>
      <c r="N1720" s="23" t="n">
        <v>2025</v>
      </c>
      <c r="O1720" s="23" t="n">
        <v>20</v>
      </c>
    </row>
    <row r="1721" customFormat="false" ht="15" hidden="false" customHeight="false" outlineLevel="0" collapsed="false">
      <c r="A1721" s="22" t="n">
        <v>45757</v>
      </c>
      <c r="B1721" s="23" t="s">
        <v>95</v>
      </c>
      <c r="C1721" s="23" t="s">
        <v>106</v>
      </c>
      <c r="D1721" s="24" t="n">
        <v>356</v>
      </c>
      <c r="E1721" s="25" t="n">
        <f aca="false">MAX(D1721,0)/1000</f>
        <v>0.356</v>
      </c>
      <c r="F1721" s="25" t="n">
        <f aca="false">MAX(-D1721,0)/1000</f>
        <v>0</v>
      </c>
      <c r="G1721" s="23" t="str">
        <f aca="false">IF(E1721&gt;0,"ja","nein")</f>
        <v>ja</v>
      </c>
      <c r="H1721" s="26" t="n">
        <v>97.56</v>
      </c>
      <c r="I1721" s="26" t="n">
        <f aca="false">(H1721/10+IF(N1721=2025,Einstellungen!$B$23,Einstellungen!$C$23))*(1+Einstellungen!$B$10)</f>
        <v>31.55523</v>
      </c>
      <c r="J1721" s="25" t="n">
        <f aca="false">E1721*I1721/100</f>
        <v>0.1123366188</v>
      </c>
      <c r="K1721" s="25" t="n">
        <f aca="false">E1721*Einstellungen!$B$5/100</f>
        <v>0.10324</v>
      </c>
      <c r="L1721" s="23" t="str">
        <f aca="false">IF(I1721&lt;Einstellungen!$B$5,"ja","nein")</f>
        <v>nein</v>
      </c>
      <c r="M1721" s="23" t="s">
        <v>126</v>
      </c>
      <c r="N1721" s="23" t="n">
        <v>2025</v>
      </c>
      <c r="O1721" s="23" t="n">
        <v>21</v>
      </c>
    </row>
    <row r="1722" customFormat="false" ht="15" hidden="false" customHeight="false" outlineLevel="0" collapsed="false">
      <c r="A1722" s="22" t="n">
        <v>45757</v>
      </c>
      <c r="B1722" s="23" t="s">
        <v>96</v>
      </c>
      <c r="C1722" s="23" t="s">
        <v>106</v>
      </c>
      <c r="D1722" s="24" t="n">
        <v>152.5</v>
      </c>
      <c r="E1722" s="25" t="n">
        <f aca="false">MAX(D1722,0)/1000</f>
        <v>0.1525</v>
      </c>
      <c r="F1722" s="25" t="n">
        <f aca="false">MAX(-D1722,0)/1000</f>
        <v>0</v>
      </c>
      <c r="G1722" s="23" t="str">
        <f aca="false">IF(E1722&gt;0,"ja","nein")</f>
        <v>ja</v>
      </c>
      <c r="H1722" s="26" t="n">
        <v>92.05</v>
      </c>
      <c r="I1722" s="26" t="n">
        <f aca="false">(H1722/10+IF(N1722=2025,Einstellungen!$B$23,Einstellungen!$C$23))*(1+Einstellungen!$B$10)</f>
        <v>30.89954</v>
      </c>
      <c r="J1722" s="25" t="n">
        <f aca="false">E1722*I1722/100</f>
        <v>0.0471217985</v>
      </c>
      <c r="K1722" s="25" t="n">
        <f aca="false">E1722*Einstellungen!$B$5/100</f>
        <v>0.044225</v>
      </c>
      <c r="L1722" s="23" t="str">
        <f aca="false">IF(I1722&lt;Einstellungen!$B$5,"ja","nein")</f>
        <v>nein</v>
      </c>
      <c r="M1722" s="23" t="s">
        <v>126</v>
      </c>
      <c r="N1722" s="23" t="n">
        <v>2025</v>
      </c>
      <c r="O1722" s="23" t="n">
        <v>22</v>
      </c>
    </row>
    <row r="1723" customFormat="false" ht="15" hidden="false" customHeight="false" outlineLevel="0" collapsed="false">
      <c r="A1723" s="22" t="n">
        <v>45757</v>
      </c>
      <c r="B1723" s="23" t="s">
        <v>101</v>
      </c>
      <c r="C1723" s="23" t="s">
        <v>106</v>
      </c>
      <c r="D1723" s="24" t="n">
        <v>133.3</v>
      </c>
      <c r="E1723" s="25" t="n">
        <f aca="false">MAX(D1723,0)/1000</f>
        <v>0.1333</v>
      </c>
      <c r="F1723" s="25" t="n">
        <f aca="false">MAX(-D1723,0)/1000</f>
        <v>0</v>
      </c>
      <c r="G1723" s="23" t="str">
        <f aca="false">IF(E1723&gt;0,"ja","nein")</f>
        <v>ja</v>
      </c>
      <c r="H1723" s="26" t="n">
        <v>81.11</v>
      </c>
      <c r="I1723" s="26" t="n">
        <f aca="false">(H1723/10+IF(N1723=2025,Einstellungen!$B$23,Einstellungen!$C$23))*(1+Einstellungen!$B$10)</f>
        <v>29.59768</v>
      </c>
      <c r="J1723" s="25" t="n">
        <f aca="false">E1723*I1723/100</f>
        <v>0.03945370744</v>
      </c>
      <c r="K1723" s="25" t="n">
        <f aca="false">E1723*Einstellungen!$B$5/100</f>
        <v>0.038657</v>
      </c>
      <c r="L1723" s="23" t="str">
        <f aca="false">IF(I1723&lt;Einstellungen!$B$5,"ja","nein")</f>
        <v>nein</v>
      </c>
      <c r="M1723" s="23" t="s">
        <v>126</v>
      </c>
      <c r="N1723" s="23" t="n">
        <v>2025</v>
      </c>
      <c r="O1723" s="23" t="n">
        <v>23</v>
      </c>
    </row>
    <row r="1724" customFormat="false" ht="15" hidden="false" customHeight="false" outlineLevel="0" collapsed="false">
      <c r="A1724" s="22" t="n">
        <v>45758</v>
      </c>
      <c r="B1724" s="23" t="s">
        <v>102</v>
      </c>
      <c r="C1724" s="23" t="s">
        <v>121</v>
      </c>
      <c r="D1724" s="24" t="n">
        <v>157.7</v>
      </c>
      <c r="E1724" s="25" t="n">
        <f aca="false">MAX(D1724,0)/1000</f>
        <v>0.1577</v>
      </c>
      <c r="F1724" s="25" t="n">
        <f aca="false">MAX(-D1724,0)/1000</f>
        <v>0</v>
      </c>
      <c r="G1724" s="23" t="str">
        <f aca="false">IF(E1724&gt;0,"ja","nein")</f>
        <v>ja</v>
      </c>
      <c r="H1724" s="26" t="n">
        <v>65.32</v>
      </c>
      <c r="I1724" s="26" t="n">
        <f aca="false">(H1724/10+IF(N1724=2025,Einstellungen!$B$23,Einstellungen!$C$23))*(1+Einstellungen!$B$10)</f>
        <v>27.71867</v>
      </c>
      <c r="J1724" s="25" t="n">
        <f aca="false">E1724*I1724/100</f>
        <v>0.04371234259</v>
      </c>
      <c r="K1724" s="25" t="n">
        <f aca="false">E1724*Einstellungen!$B$5/100</f>
        <v>0.045733</v>
      </c>
      <c r="L1724" s="23" t="str">
        <f aca="false">IF(I1724&lt;Einstellungen!$B$5,"ja","nein")</f>
        <v>ja</v>
      </c>
      <c r="M1724" s="23" t="s">
        <v>126</v>
      </c>
      <c r="N1724" s="23" t="n">
        <v>2025</v>
      </c>
      <c r="O1724" s="23" t="n">
        <v>0</v>
      </c>
    </row>
    <row r="1725" customFormat="false" ht="15" hidden="false" customHeight="false" outlineLevel="0" collapsed="false">
      <c r="A1725" s="22" t="n">
        <v>45758</v>
      </c>
      <c r="B1725" s="23" t="s">
        <v>107</v>
      </c>
      <c r="C1725" s="23" t="s">
        <v>121</v>
      </c>
      <c r="D1725" s="24" t="n">
        <v>152.6</v>
      </c>
      <c r="E1725" s="25" t="n">
        <f aca="false">MAX(D1725,0)/1000</f>
        <v>0.1526</v>
      </c>
      <c r="F1725" s="25" t="n">
        <f aca="false">MAX(-D1725,0)/1000</f>
        <v>0</v>
      </c>
      <c r="G1725" s="23" t="str">
        <f aca="false">IF(E1725&gt;0,"ja","nein")</f>
        <v>ja</v>
      </c>
      <c r="H1725" s="26" t="n">
        <v>60.75</v>
      </c>
      <c r="I1725" s="26" t="n">
        <f aca="false">(H1725/10+IF(N1725=2025,Einstellungen!$B$23,Einstellungen!$C$23))*(1+Einstellungen!$B$10)</f>
        <v>27.17484</v>
      </c>
      <c r="J1725" s="25" t="n">
        <f aca="false">E1725*I1725/100</f>
        <v>0.04146880584</v>
      </c>
      <c r="K1725" s="25" t="n">
        <f aca="false">E1725*Einstellungen!$B$5/100</f>
        <v>0.044254</v>
      </c>
      <c r="L1725" s="23" t="str">
        <f aca="false">IF(I1725&lt;Einstellungen!$B$5,"ja","nein")</f>
        <v>ja</v>
      </c>
      <c r="M1725" s="23" t="s">
        <v>126</v>
      </c>
      <c r="N1725" s="23" t="n">
        <v>2025</v>
      </c>
      <c r="O1725" s="23" t="n">
        <v>1</v>
      </c>
    </row>
    <row r="1726" customFormat="false" ht="15" hidden="false" customHeight="false" outlineLevel="0" collapsed="false">
      <c r="A1726" s="22" t="n">
        <v>45758</v>
      </c>
      <c r="B1726" s="23" t="s">
        <v>108</v>
      </c>
      <c r="C1726" s="23" t="s">
        <v>121</v>
      </c>
      <c r="D1726" s="24" t="n">
        <v>140.1</v>
      </c>
      <c r="E1726" s="25" t="n">
        <f aca="false">MAX(D1726,0)/1000</f>
        <v>0.1401</v>
      </c>
      <c r="F1726" s="25" t="n">
        <f aca="false">MAX(-D1726,0)/1000</f>
        <v>0</v>
      </c>
      <c r="G1726" s="23" t="str">
        <f aca="false">IF(E1726&gt;0,"ja","nein")</f>
        <v>ja</v>
      </c>
      <c r="H1726" s="26" t="n">
        <v>58.44</v>
      </c>
      <c r="I1726" s="26" t="n">
        <f aca="false">(H1726/10+IF(N1726=2025,Einstellungen!$B$23,Einstellungen!$C$23))*(1+Einstellungen!$B$10)</f>
        <v>26.89995</v>
      </c>
      <c r="J1726" s="25" t="n">
        <f aca="false">E1726*I1726/100</f>
        <v>0.03768682995</v>
      </c>
      <c r="K1726" s="25" t="n">
        <f aca="false">E1726*Einstellungen!$B$5/100</f>
        <v>0.040629</v>
      </c>
      <c r="L1726" s="23" t="str">
        <f aca="false">IF(I1726&lt;Einstellungen!$B$5,"ja","nein")</f>
        <v>ja</v>
      </c>
      <c r="M1726" s="23" t="s">
        <v>126</v>
      </c>
      <c r="N1726" s="23" t="n">
        <v>2025</v>
      </c>
      <c r="O1726" s="23" t="n">
        <v>2</v>
      </c>
    </row>
    <row r="1727" customFormat="false" ht="15" hidden="false" customHeight="false" outlineLevel="0" collapsed="false">
      <c r="A1727" s="22" t="n">
        <v>45758</v>
      </c>
      <c r="B1727" s="23" t="s">
        <v>109</v>
      </c>
      <c r="C1727" s="23" t="s">
        <v>121</v>
      </c>
      <c r="D1727" s="24" t="n">
        <v>139.1</v>
      </c>
      <c r="E1727" s="25" t="n">
        <f aca="false">MAX(D1727,0)/1000</f>
        <v>0.1391</v>
      </c>
      <c r="F1727" s="25" t="n">
        <f aca="false">MAX(-D1727,0)/1000</f>
        <v>0</v>
      </c>
      <c r="G1727" s="23" t="str">
        <f aca="false">IF(E1727&gt;0,"ja","nein")</f>
        <v>ja</v>
      </c>
      <c r="H1727" s="26" t="n">
        <v>58.43</v>
      </c>
      <c r="I1727" s="26" t="n">
        <f aca="false">(H1727/10+IF(N1727=2025,Einstellungen!$B$23,Einstellungen!$C$23))*(1+Einstellungen!$B$10)</f>
        <v>26.89876</v>
      </c>
      <c r="J1727" s="25" t="n">
        <f aca="false">E1727*I1727/100</f>
        <v>0.03741617516</v>
      </c>
      <c r="K1727" s="25" t="n">
        <f aca="false">E1727*Einstellungen!$B$5/100</f>
        <v>0.040339</v>
      </c>
      <c r="L1727" s="23" t="str">
        <f aca="false">IF(I1727&lt;Einstellungen!$B$5,"ja","nein")</f>
        <v>ja</v>
      </c>
      <c r="M1727" s="23" t="s">
        <v>126</v>
      </c>
      <c r="N1727" s="23" t="n">
        <v>2025</v>
      </c>
      <c r="O1727" s="23" t="n">
        <v>3</v>
      </c>
    </row>
    <row r="1728" customFormat="false" ht="15" hidden="false" customHeight="false" outlineLevel="0" collapsed="false">
      <c r="A1728" s="22" t="n">
        <v>45758</v>
      </c>
      <c r="B1728" s="23" t="s">
        <v>110</v>
      </c>
      <c r="C1728" s="23" t="s">
        <v>121</v>
      </c>
      <c r="D1728" s="24" t="n">
        <v>163.2</v>
      </c>
      <c r="E1728" s="25" t="n">
        <f aca="false">MAX(D1728,0)/1000</f>
        <v>0.1632</v>
      </c>
      <c r="F1728" s="25" t="n">
        <f aca="false">MAX(-D1728,0)/1000</f>
        <v>0</v>
      </c>
      <c r="G1728" s="23" t="str">
        <f aca="false">IF(E1728&gt;0,"ja","nein")</f>
        <v>ja</v>
      </c>
      <c r="H1728" s="26" t="n">
        <v>61.93</v>
      </c>
      <c r="I1728" s="26" t="n">
        <f aca="false">(H1728/10+IF(N1728=2025,Einstellungen!$B$23,Einstellungen!$C$23))*(1+Einstellungen!$B$10)</f>
        <v>27.31526</v>
      </c>
      <c r="J1728" s="25" t="n">
        <f aca="false">E1728*I1728/100</f>
        <v>0.04457850432</v>
      </c>
      <c r="K1728" s="25" t="n">
        <f aca="false">E1728*Einstellungen!$B$5/100</f>
        <v>0.047328</v>
      </c>
      <c r="L1728" s="23" t="str">
        <f aca="false">IF(I1728&lt;Einstellungen!$B$5,"ja","nein")</f>
        <v>ja</v>
      </c>
      <c r="M1728" s="23" t="s">
        <v>126</v>
      </c>
      <c r="N1728" s="23" t="n">
        <v>2025</v>
      </c>
      <c r="O1728" s="23" t="n">
        <v>4</v>
      </c>
    </row>
    <row r="1729" customFormat="false" ht="15" hidden="false" customHeight="false" outlineLevel="0" collapsed="false">
      <c r="A1729" s="22" t="n">
        <v>45758</v>
      </c>
      <c r="B1729" s="23" t="s">
        <v>111</v>
      </c>
      <c r="C1729" s="23" t="s">
        <v>121</v>
      </c>
      <c r="D1729" s="24" t="n">
        <v>153.8</v>
      </c>
      <c r="E1729" s="25" t="n">
        <f aca="false">MAX(D1729,0)/1000</f>
        <v>0.1538</v>
      </c>
      <c r="F1729" s="25" t="n">
        <f aca="false">MAX(-D1729,0)/1000</f>
        <v>0</v>
      </c>
      <c r="G1729" s="23" t="str">
        <f aca="false">IF(E1729&gt;0,"ja","nein")</f>
        <v>ja</v>
      </c>
      <c r="H1729" s="26" t="n">
        <v>71.99</v>
      </c>
      <c r="I1729" s="26" t="n">
        <f aca="false">(H1729/10+IF(N1729=2025,Einstellungen!$B$23,Einstellungen!$C$23))*(1+Einstellungen!$B$10)</f>
        <v>28.5124</v>
      </c>
      <c r="J1729" s="25" t="n">
        <f aca="false">E1729*I1729/100</f>
        <v>0.0438520712</v>
      </c>
      <c r="K1729" s="25" t="n">
        <f aca="false">E1729*Einstellungen!$B$5/100</f>
        <v>0.044602</v>
      </c>
      <c r="L1729" s="23" t="str">
        <f aca="false">IF(I1729&lt;Einstellungen!$B$5,"ja","nein")</f>
        <v>ja</v>
      </c>
      <c r="M1729" s="23" t="s">
        <v>126</v>
      </c>
      <c r="N1729" s="23" t="n">
        <v>2025</v>
      </c>
      <c r="O1729" s="23" t="n">
        <v>5</v>
      </c>
    </row>
    <row r="1730" customFormat="false" ht="15" hidden="false" customHeight="false" outlineLevel="0" collapsed="false">
      <c r="A1730" s="22" t="n">
        <v>45758</v>
      </c>
      <c r="B1730" s="23" t="s">
        <v>112</v>
      </c>
      <c r="C1730" s="23" t="s">
        <v>121</v>
      </c>
      <c r="D1730" s="24" t="n">
        <v>228.5</v>
      </c>
      <c r="E1730" s="25" t="n">
        <f aca="false">MAX(D1730,0)/1000</f>
        <v>0.2285</v>
      </c>
      <c r="F1730" s="25" t="n">
        <f aca="false">MAX(-D1730,0)/1000</f>
        <v>0</v>
      </c>
      <c r="G1730" s="23" t="str">
        <f aca="false">IF(E1730&gt;0,"ja","nein")</f>
        <v>ja</v>
      </c>
      <c r="H1730" s="26" t="n">
        <v>94.2</v>
      </c>
      <c r="I1730" s="26" t="n">
        <f aca="false">(H1730/10+IF(N1730=2025,Einstellungen!$B$23,Einstellungen!$C$23))*(1+Einstellungen!$B$10)</f>
        <v>31.15539</v>
      </c>
      <c r="J1730" s="25" t="n">
        <f aca="false">E1730*I1730/100</f>
        <v>0.07119006615</v>
      </c>
      <c r="K1730" s="25" t="n">
        <f aca="false">E1730*Einstellungen!$B$5/100</f>
        <v>0.066265</v>
      </c>
      <c r="L1730" s="23" t="str">
        <f aca="false">IF(I1730&lt;Einstellungen!$B$5,"ja","nein")</f>
        <v>nein</v>
      </c>
      <c r="M1730" s="23" t="s">
        <v>126</v>
      </c>
      <c r="N1730" s="23" t="n">
        <v>2025</v>
      </c>
      <c r="O1730" s="23" t="n">
        <v>6</v>
      </c>
    </row>
    <row r="1731" customFormat="false" ht="15" hidden="false" customHeight="false" outlineLevel="0" collapsed="false">
      <c r="A1731" s="22" t="n">
        <v>45758</v>
      </c>
      <c r="B1731" s="23" t="s">
        <v>113</v>
      </c>
      <c r="C1731" s="23" t="s">
        <v>121</v>
      </c>
      <c r="D1731" s="24" t="n">
        <v>-85.5</v>
      </c>
      <c r="E1731" s="25" t="n">
        <f aca="false">MAX(D1731,0)/1000</f>
        <v>0</v>
      </c>
      <c r="F1731" s="25" t="n">
        <f aca="false">MAX(-D1731,0)/1000</f>
        <v>0.0855</v>
      </c>
      <c r="G1731" s="23" t="str">
        <f aca="false">IF(E1731&gt;0,"ja","nein")</f>
        <v>nein</v>
      </c>
      <c r="H1731" s="26" t="n">
        <v>111.4</v>
      </c>
      <c r="I1731" s="26" t="n">
        <f aca="false">(H1731/10+IF(N1731=2025,Einstellungen!$B$23,Einstellungen!$C$23))*(1+Einstellungen!$B$10)</f>
        <v>33.20219</v>
      </c>
      <c r="J1731" s="25" t="n">
        <f aca="false">E1731*I1731/100</f>
        <v>0</v>
      </c>
      <c r="K1731" s="25" t="n">
        <f aca="false">E1731*Einstellungen!$B$5/100</f>
        <v>0</v>
      </c>
      <c r="L1731" s="23" t="str">
        <f aca="false">IF(I1731&lt;Einstellungen!$B$5,"ja","nein")</f>
        <v>nein</v>
      </c>
      <c r="M1731" s="23" t="s">
        <v>126</v>
      </c>
      <c r="N1731" s="23" t="n">
        <v>2025</v>
      </c>
      <c r="O1731" s="23" t="n">
        <v>7</v>
      </c>
    </row>
    <row r="1732" customFormat="false" ht="15" hidden="false" customHeight="false" outlineLevel="0" collapsed="false">
      <c r="A1732" s="22" t="n">
        <v>45758</v>
      </c>
      <c r="B1732" s="23" t="s">
        <v>114</v>
      </c>
      <c r="C1732" s="23" t="s">
        <v>121</v>
      </c>
      <c r="D1732" s="24" t="n">
        <v>-1446.8</v>
      </c>
      <c r="E1732" s="25" t="n">
        <f aca="false">MAX(D1732,0)/1000</f>
        <v>0</v>
      </c>
      <c r="F1732" s="25" t="n">
        <f aca="false">MAX(-D1732,0)/1000</f>
        <v>1.4468</v>
      </c>
      <c r="G1732" s="23" t="str">
        <f aca="false">IF(E1732&gt;0,"ja","nein")</f>
        <v>nein</v>
      </c>
      <c r="H1732" s="26" t="n">
        <v>85.9</v>
      </c>
      <c r="I1732" s="26" t="n">
        <f aca="false">(H1732/10+IF(N1732=2025,Einstellungen!$B$23,Einstellungen!$C$23))*(1+Einstellungen!$B$10)</f>
        <v>30.16769</v>
      </c>
      <c r="J1732" s="25" t="n">
        <f aca="false">E1732*I1732/100</f>
        <v>0</v>
      </c>
      <c r="K1732" s="25" t="n">
        <f aca="false">E1732*Einstellungen!$B$5/100</f>
        <v>0</v>
      </c>
      <c r="L1732" s="23" t="str">
        <f aca="false">IF(I1732&lt;Einstellungen!$B$5,"ja","nein")</f>
        <v>nein</v>
      </c>
      <c r="M1732" s="23" t="s">
        <v>126</v>
      </c>
      <c r="N1732" s="23" t="n">
        <v>2025</v>
      </c>
      <c r="O1732" s="23" t="n">
        <v>8</v>
      </c>
    </row>
    <row r="1733" customFormat="false" ht="15" hidden="false" customHeight="false" outlineLevel="0" collapsed="false">
      <c r="A1733" s="22" t="n">
        <v>45758</v>
      </c>
      <c r="B1733" s="23" t="s">
        <v>115</v>
      </c>
      <c r="C1733" s="23" t="s">
        <v>121</v>
      </c>
      <c r="D1733" s="24" t="n">
        <v>-3447.8</v>
      </c>
      <c r="E1733" s="25" t="n">
        <f aca="false">MAX(D1733,0)/1000</f>
        <v>0</v>
      </c>
      <c r="F1733" s="25" t="n">
        <f aca="false">MAX(-D1733,0)/1000</f>
        <v>3.4478</v>
      </c>
      <c r="G1733" s="23" t="str">
        <f aca="false">IF(E1733&gt;0,"ja","nein")</f>
        <v>nein</v>
      </c>
      <c r="H1733" s="26" t="n">
        <v>58.89</v>
      </c>
      <c r="I1733" s="26" t="n">
        <f aca="false">(H1733/10+IF(N1733=2025,Einstellungen!$B$23,Einstellungen!$C$23))*(1+Einstellungen!$B$10)</f>
        <v>26.9535</v>
      </c>
      <c r="J1733" s="25" t="n">
        <f aca="false">E1733*I1733/100</f>
        <v>0</v>
      </c>
      <c r="K1733" s="25" t="n">
        <f aca="false">E1733*Einstellungen!$B$5/100</f>
        <v>0</v>
      </c>
      <c r="L1733" s="23" t="str">
        <f aca="false">IF(I1733&lt;Einstellungen!$B$5,"ja","nein")</f>
        <v>ja</v>
      </c>
      <c r="M1733" s="23" t="s">
        <v>126</v>
      </c>
      <c r="N1733" s="23" t="n">
        <v>2025</v>
      </c>
      <c r="O1733" s="23" t="n">
        <v>9</v>
      </c>
    </row>
    <row r="1734" customFormat="false" ht="15" hidden="false" customHeight="false" outlineLevel="0" collapsed="false">
      <c r="A1734" s="22" t="n">
        <v>45758</v>
      </c>
      <c r="B1734" s="23" t="s">
        <v>116</v>
      </c>
      <c r="C1734" s="23" t="s">
        <v>121</v>
      </c>
      <c r="D1734" s="24" t="n">
        <v>-3080.6</v>
      </c>
      <c r="E1734" s="25" t="n">
        <f aca="false">MAX(D1734,0)/1000</f>
        <v>0</v>
      </c>
      <c r="F1734" s="25" t="n">
        <f aca="false">MAX(-D1734,0)/1000</f>
        <v>3.0806</v>
      </c>
      <c r="G1734" s="23" t="str">
        <f aca="false">IF(E1734&gt;0,"ja","nein")</f>
        <v>nein</v>
      </c>
      <c r="H1734" s="26" t="n">
        <v>11.31</v>
      </c>
      <c r="I1734" s="26" t="n">
        <f aca="false">(H1734/10+IF(N1734=2025,Einstellungen!$B$23,Einstellungen!$C$23))*(1+Einstellungen!$B$10)</f>
        <v>21.29148</v>
      </c>
      <c r="J1734" s="25" t="n">
        <f aca="false">E1734*I1734/100</f>
        <v>0</v>
      </c>
      <c r="K1734" s="25" t="n">
        <f aca="false">E1734*Einstellungen!$B$5/100</f>
        <v>0</v>
      </c>
      <c r="L1734" s="23" t="str">
        <f aca="false">IF(I1734&lt;Einstellungen!$B$5,"ja","nein")</f>
        <v>ja</v>
      </c>
      <c r="M1734" s="23" t="s">
        <v>126</v>
      </c>
      <c r="N1734" s="23" t="n">
        <v>2025</v>
      </c>
      <c r="O1734" s="23" t="n">
        <v>10</v>
      </c>
    </row>
    <row r="1735" customFormat="false" ht="15" hidden="false" customHeight="false" outlineLevel="0" collapsed="false">
      <c r="A1735" s="22" t="n">
        <v>45758</v>
      </c>
      <c r="B1735" s="23" t="s">
        <v>117</v>
      </c>
      <c r="C1735" s="23" t="s">
        <v>121</v>
      </c>
      <c r="D1735" s="24" t="n">
        <v>-4333.8</v>
      </c>
      <c r="E1735" s="25" t="n">
        <f aca="false">MAX(D1735,0)/1000</f>
        <v>0</v>
      </c>
      <c r="F1735" s="25" t="n">
        <f aca="false">MAX(-D1735,0)/1000</f>
        <v>4.3338</v>
      </c>
      <c r="G1735" s="23" t="str">
        <f aca="false">IF(E1735&gt;0,"ja","nein")</f>
        <v>nein</v>
      </c>
      <c r="H1735" s="26" t="n">
        <v>0</v>
      </c>
      <c r="I1735" s="26" t="n">
        <f aca="false">(H1735/10+IF(N1735=2025,Einstellungen!$B$23,Einstellungen!$C$23))*(1+Einstellungen!$B$10)</f>
        <v>19.94559</v>
      </c>
      <c r="J1735" s="25" t="n">
        <f aca="false">E1735*I1735/100</f>
        <v>0</v>
      </c>
      <c r="K1735" s="25" t="n">
        <f aca="false">E1735*Einstellungen!$B$5/100</f>
        <v>0</v>
      </c>
      <c r="L1735" s="23" t="str">
        <f aca="false">IF(I1735&lt;Einstellungen!$B$5,"ja","nein")</f>
        <v>ja</v>
      </c>
      <c r="M1735" s="23" t="s">
        <v>126</v>
      </c>
      <c r="N1735" s="23" t="n">
        <v>2025</v>
      </c>
      <c r="O1735" s="23" t="n">
        <v>11</v>
      </c>
    </row>
    <row r="1736" customFormat="false" ht="15" hidden="false" customHeight="false" outlineLevel="0" collapsed="false">
      <c r="A1736" s="22" t="n">
        <v>45758</v>
      </c>
      <c r="B1736" s="23" t="s">
        <v>118</v>
      </c>
      <c r="C1736" s="23" t="s">
        <v>121</v>
      </c>
      <c r="D1736" s="24" t="n">
        <v>-5712.4</v>
      </c>
      <c r="E1736" s="25" t="n">
        <f aca="false">MAX(D1736,0)/1000</f>
        <v>0</v>
      </c>
      <c r="F1736" s="25" t="n">
        <f aca="false">MAX(-D1736,0)/1000</f>
        <v>5.7124</v>
      </c>
      <c r="G1736" s="23" t="str">
        <f aca="false">IF(E1736&gt;0,"ja","nein")</f>
        <v>nein</v>
      </c>
      <c r="H1736" s="26" t="n">
        <v>-3</v>
      </c>
      <c r="I1736" s="26" t="n">
        <f aca="false">(H1736/10+IF(N1736=2025,Einstellungen!$B$23,Einstellungen!$C$23))*(1+Einstellungen!$B$10)</f>
        <v>19.58859</v>
      </c>
      <c r="J1736" s="25" t="n">
        <f aca="false">E1736*I1736/100</f>
        <v>0</v>
      </c>
      <c r="K1736" s="25" t="n">
        <f aca="false">E1736*Einstellungen!$B$5/100</f>
        <v>0</v>
      </c>
      <c r="L1736" s="23" t="str">
        <f aca="false">IF(I1736&lt;Einstellungen!$B$5,"ja","nein")</f>
        <v>ja</v>
      </c>
      <c r="M1736" s="23" t="s">
        <v>126</v>
      </c>
      <c r="N1736" s="23" t="n">
        <v>2025</v>
      </c>
      <c r="O1736" s="23" t="n">
        <v>12</v>
      </c>
    </row>
    <row r="1737" customFormat="false" ht="15" hidden="false" customHeight="false" outlineLevel="0" collapsed="false">
      <c r="A1737" s="22" t="n">
        <v>45758</v>
      </c>
      <c r="B1737" s="23" t="s">
        <v>119</v>
      </c>
      <c r="C1737" s="23" t="s">
        <v>121</v>
      </c>
      <c r="D1737" s="24" t="n">
        <v>-3164.4</v>
      </c>
      <c r="E1737" s="25" t="n">
        <f aca="false">MAX(D1737,0)/1000</f>
        <v>0</v>
      </c>
      <c r="F1737" s="25" t="n">
        <f aca="false">MAX(-D1737,0)/1000</f>
        <v>3.1644</v>
      </c>
      <c r="G1737" s="23" t="str">
        <f aca="false">IF(E1737&gt;0,"ja","nein")</f>
        <v>nein</v>
      </c>
      <c r="H1737" s="26" t="n">
        <v>-4.99</v>
      </c>
      <c r="I1737" s="26" t="n">
        <f aca="false">(H1737/10+IF(N1737=2025,Einstellungen!$B$23,Einstellungen!$C$23))*(1+Einstellungen!$B$10)</f>
        <v>19.35178</v>
      </c>
      <c r="J1737" s="25" t="n">
        <f aca="false">E1737*I1737/100</f>
        <v>0</v>
      </c>
      <c r="K1737" s="25" t="n">
        <f aca="false">E1737*Einstellungen!$B$5/100</f>
        <v>0</v>
      </c>
      <c r="L1737" s="23" t="str">
        <f aca="false">IF(I1737&lt;Einstellungen!$B$5,"ja","nein")</f>
        <v>ja</v>
      </c>
      <c r="M1737" s="23" t="s">
        <v>126</v>
      </c>
      <c r="N1737" s="23" t="n">
        <v>2025</v>
      </c>
      <c r="O1737" s="23" t="n">
        <v>13</v>
      </c>
    </row>
    <row r="1738" customFormat="false" ht="15" hidden="false" customHeight="false" outlineLevel="0" collapsed="false">
      <c r="A1738" s="22" t="n">
        <v>45758</v>
      </c>
      <c r="B1738" s="23" t="s">
        <v>120</v>
      </c>
      <c r="C1738" s="23" t="s">
        <v>121</v>
      </c>
      <c r="D1738" s="24" t="n">
        <v>-4953.2</v>
      </c>
      <c r="E1738" s="25" t="n">
        <f aca="false">MAX(D1738,0)/1000</f>
        <v>0</v>
      </c>
      <c r="F1738" s="25" t="n">
        <f aca="false">MAX(-D1738,0)/1000</f>
        <v>4.9532</v>
      </c>
      <c r="G1738" s="23" t="str">
        <f aca="false">IF(E1738&gt;0,"ja","nein")</f>
        <v>nein</v>
      </c>
      <c r="H1738" s="26" t="n">
        <v>-3.61</v>
      </c>
      <c r="I1738" s="26" t="n">
        <f aca="false">(H1738/10+IF(N1738=2025,Einstellungen!$B$23,Einstellungen!$C$23))*(1+Einstellungen!$B$10)</f>
        <v>19.516</v>
      </c>
      <c r="J1738" s="25" t="n">
        <f aca="false">E1738*I1738/100</f>
        <v>0</v>
      </c>
      <c r="K1738" s="25" t="n">
        <f aca="false">E1738*Einstellungen!$B$5/100</f>
        <v>0</v>
      </c>
      <c r="L1738" s="23" t="str">
        <f aca="false">IF(I1738&lt;Einstellungen!$B$5,"ja","nein")</f>
        <v>ja</v>
      </c>
      <c r="M1738" s="23" t="s">
        <v>126</v>
      </c>
      <c r="N1738" s="23" t="n">
        <v>2025</v>
      </c>
      <c r="O1738" s="23" t="n">
        <v>14</v>
      </c>
    </row>
    <row r="1739" customFormat="false" ht="15" hidden="false" customHeight="false" outlineLevel="0" collapsed="false">
      <c r="A1739" s="22" t="n">
        <v>45758</v>
      </c>
      <c r="B1739" s="23" t="s">
        <v>104</v>
      </c>
      <c r="C1739" s="23" t="s">
        <v>121</v>
      </c>
      <c r="D1739" s="24" t="n">
        <v>-4099.8</v>
      </c>
      <c r="E1739" s="25" t="n">
        <f aca="false">MAX(D1739,0)/1000</f>
        <v>0</v>
      </c>
      <c r="F1739" s="25" t="n">
        <f aca="false">MAX(-D1739,0)/1000</f>
        <v>4.0998</v>
      </c>
      <c r="G1739" s="23" t="str">
        <f aca="false">IF(E1739&gt;0,"ja","nein")</f>
        <v>nein</v>
      </c>
      <c r="H1739" s="26" t="n">
        <v>-0.1</v>
      </c>
      <c r="I1739" s="26" t="n">
        <f aca="false">(H1739/10+IF(N1739=2025,Einstellungen!$B$23,Einstellungen!$C$23))*(1+Einstellungen!$B$10)</f>
        <v>19.93369</v>
      </c>
      <c r="J1739" s="25" t="n">
        <f aca="false">E1739*I1739/100</f>
        <v>0</v>
      </c>
      <c r="K1739" s="25" t="n">
        <f aca="false">E1739*Einstellungen!$B$5/100</f>
        <v>0</v>
      </c>
      <c r="L1739" s="23" t="str">
        <f aca="false">IF(I1739&lt;Einstellungen!$B$5,"ja","nein")</f>
        <v>ja</v>
      </c>
      <c r="M1739" s="23" t="s">
        <v>126</v>
      </c>
      <c r="N1739" s="23" t="n">
        <v>2025</v>
      </c>
      <c r="O1739" s="23" t="n">
        <v>15</v>
      </c>
    </row>
    <row r="1740" customFormat="false" ht="15" hidden="false" customHeight="false" outlineLevel="0" collapsed="false">
      <c r="A1740" s="22" t="n">
        <v>45758</v>
      </c>
      <c r="B1740" s="23" t="s">
        <v>105</v>
      </c>
      <c r="C1740" s="23" t="s">
        <v>121</v>
      </c>
      <c r="D1740" s="24" t="n">
        <v>-2506.7</v>
      </c>
      <c r="E1740" s="25" t="n">
        <f aca="false">MAX(D1740,0)/1000</f>
        <v>0</v>
      </c>
      <c r="F1740" s="25" t="n">
        <f aca="false">MAX(-D1740,0)/1000</f>
        <v>2.5067</v>
      </c>
      <c r="G1740" s="23" t="str">
        <f aca="false">IF(E1740&gt;0,"ja","nein")</f>
        <v>nein</v>
      </c>
      <c r="H1740" s="26" t="n">
        <v>0</v>
      </c>
      <c r="I1740" s="26" t="n">
        <f aca="false">(H1740/10+IF(N1740=2025,Einstellungen!$B$23,Einstellungen!$C$23))*(1+Einstellungen!$B$10)</f>
        <v>19.94559</v>
      </c>
      <c r="J1740" s="25" t="n">
        <f aca="false">E1740*I1740/100</f>
        <v>0</v>
      </c>
      <c r="K1740" s="25" t="n">
        <f aca="false">E1740*Einstellungen!$B$5/100</f>
        <v>0</v>
      </c>
      <c r="L1740" s="23" t="str">
        <f aca="false">IF(I1740&lt;Einstellungen!$B$5,"ja","nein")</f>
        <v>ja</v>
      </c>
      <c r="M1740" s="23" t="s">
        <v>126</v>
      </c>
      <c r="N1740" s="23" t="n">
        <v>2025</v>
      </c>
      <c r="O1740" s="23" t="n">
        <v>16</v>
      </c>
    </row>
    <row r="1741" customFormat="false" ht="15" hidden="false" customHeight="false" outlineLevel="0" collapsed="false">
      <c r="A1741" s="22" t="n">
        <v>45758</v>
      </c>
      <c r="B1741" s="23" t="s">
        <v>97</v>
      </c>
      <c r="C1741" s="23" t="s">
        <v>121</v>
      </c>
      <c r="D1741" s="24" t="n">
        <v>56.9</v>
      </c>
      <c r="E1741" s="25" t="n">
        <f aca="false">MAX(D1741,0)/1000</f>
        <v>0.0569</v>
      </c>
      <c r="F1741" s="25" t="n">
        <f aca="false">MAX(-D1741,0)/1000</f>
        <v>0</v>
      </c>
      <c r="G1741" s="23" t="str">
        <f aca="false">IF(E1741&gt;0,"ja","nein")</f>
        <v>ja</v>
      </c>
      <c r="H1741" s="26" t="n">
        <v>70.15</v>
      </c>
      <c r="I1741" s="26" t="n">
        <f aca="false">(H1741/10+IF(N1741=2025,Einstellungen!$B$23,Einstellungen!$C$23))*(1+Einstellungen!$B$10)</f>
        <v>28.29344</v>
      </c>
      <c r="J1741" s="25" t="n">
        <f aca="false">E1741*I1741/100</f>
        <v>0.01609896736</v>
      </c>
      <c r="K1741" s="25" t="n">
        <f aca="false">E1741*Einstellungen!$B$5/100</f>
        <v>0.016501</v>
      </c>
      <c r="L1741" s="23" t="str">
        <f aca="false">IF(I1741&lt;Einstellungen!$B$5,"ja","nein")</f>
        <v>ja</v>
      </c>
      <c r="M1741" s="23" t="s">
        <v>126</v>
      </c>
      <c r="N1741" s="23" t="n">
        <v>2025</v>
      </c>
      <c r="O1741" s="23" t="n">
        <v>17</v>
      </c>
    </row>
    <row r="1742" customFormat="false" ht="15" hidden="false" customHeight="false" outlineLevel="0" collapsed="false">
      <c r="A1742" s="22" t="n">
        <v>45758</v>
      </c>
      <c r="B1742" s="23" t="s">
        <v>99</v>
      </c>
      <c r="C1742" s="23" t="s">
        <v>121</v>
      </c>
      <c r="D1742" s="24" t="n">
        <v>-83</v>
      </c>
      <c r="E1742" s="25" t="n">
        <f aca="false">MAX(D1742,0)/1000</f>
        <v>0</v>
      </c>
      <c r="F1742" s="25" t="n">
        <f aca="false">MAX(-D1742,0)/1000</f>
        <v>0.083</v>
      </c>
      <c r="G1742" s="23" t="str">
        <f aca="false">IF(E1742&gt;0,"ja","nein")</f>
        <v>nein</v>
      </c>
      <c r="H1742" s="26" t="n">
        <v>110.69</v>
      </c>
      <c r="I1742" s="26" t="n">
        <f aca="false">(H1742/10+IF(N1742=2025,Einstellungen!$B$23,Einstellungen!$C$23))*(1+Einstellungen!$B$10)</f>
        <v>33.1177</v>
      </c>
      <c r="J1742" s="25" t="n">
        <f aca="false">E1742*I1742/100</f>
        <v>0</v>
      </c>
      <c r="K1742" s="25" t="n">
        <f aca="false">E1742*Einstellungen!$B$5/100</f>
        <v>0</v>
      </c>
      <c r="L1742" s="23" t="str">
        <f aca="false">IF(I1742&lt;Einstellungen!$B$5,"ja","nein")</f>
        <v>nein</v>
      </c>
      <c r="M1742" s="23" t="s">
        <v>126</v>
      </c>
      <c r="N1742" s="23" t="n">
        <v>2025</v>
      </c>
      <c r="O1742" s="23" t="n">
        <v>18</v>
      </c>
    </row>
    <row r="1743" customFormat="false" ht="15" hidden="false" customHeight="false" outlineLevel="0" collapsed="false">
      <c r="A1743" s="22" t="n">
        <v>45758</v>
      </c>
      <c r="B1743" s="23" t="s">
        <v>100</v>
      </c>
      <c r="C1743" s="23" t="s">
        <v>121</v>
      </c>
      <c r="D1743" s="24" t="n">
        <v>167.2</v>
      </c>
      <c r="E1743" s="25" t="n">
        <f aca="false">MAX(D1743,0)/1000</f>
        <v>0.1672</v>
      </c>
      <c r="F1743" s="25" t="n">
        <f aca="false">MAX(-D1743,0)/1000</f>
        <v>0</v>
      </c>
      <c r="G1743" s="23" t="str">
        <f aca="false">IF(E1743&gt;0,"ja","nein")</f>
        <v>ja</v>
      </c>
      <c r="H1743" s="26" t="n">
        <v>133.4</v>
      </c>
      <c r="I1743" s="26" t="n">
        <f aca="false">(H1743/10+IF(N1743=2025,Einstellungen!$B$23,Einstellungen!$C$23))*(1+Einstellungen!$B$10)</f>
        <v>35.82019</v>
      </c>
      <c r="J1743" s="25" t="n">
        <f aca="false">E1743*I1743/100</f>
        <v>0.05989135768</v>
      </c>
      <c r="K1743" s="25" t="n">
        <f aca="false">E1743*Einstellungen!$B$5/100</f>
        <v>0.048488</v>
      </c>
      <c r="L1743" s="23" t="str">
        <f aca="false">IF(I1743&lt;Einstellungen!$B$5,"ja","nein")</f>
        <v>nein</v>
      </c>
      <c r="M1743" s="23" t="s">
        <v>126</v>
      </c>
      <c r="N1743" s="23" t="n">
        <v>2025</v>
      </c>
      <c r="O1743" s="23" t="n">
        <v>19</v>
      </c>
    </row>
    <row r="1744" customFormat="false" ht="15" hidden="false" customHeight="false" outlineLevel="0" collapsed="false">
      <c r="A1744" s="22" t="n">
        <v>45758</v>
      </c>
      <c r="B1744" s="23" t="s">
        <v>92</v>
      </c>
      <c r="C1744" s="23" t="s">
        <v>121</v>
      </c>
      <c r="D1744" s="24" t="n">
        <v>279.2</v>
      </c>
      <c r="E1744" s="25" t="n">
        <f aca="false">MAX(D1744,0)/1000</f>
        <v>0.2792</v>
      </c>
      <c r="F1744" s="25" t="n">
        <f aca="false">MAX(-D1744,0)/1000</f>
        <v>0</v>
      </c>
      <c r="G1744" s="23" t="str">
        <f aca="false">IF(E1744&gt;0,"ja","nein")</f>
        <v>ja</v>
      </c>
      <c r="H1744" s="26" t="n">
        <v>155</v>
      </c>
      <c r="I1744" s="26" t="n">
        <f aca="false">(H1744/10+IF(N1744=2025,Einstellungen!$B$23,Einstellungen!$C$23))*(1+Einstellungen!$B$10)</f>
        <v>38.39059</v>
      </c>
      <c r="J1744" s="25" t="n">
        <f aca="false">E1744*I1744/100</f>
        <v>0.10718652728</v>
      </c>
      <c r="K1744" s="25" t="n">
        <f aca="false">E1744*Einstellungen!$B$5/100</f>
        <v>0.080968</v>
      </c>
      <c r="L1744" s="23" t="str">
        <f aca="false">IF(I1744&lt;Einstellungen!$B$5,"ja","nein")</f>
        <v>nein</v>
      </c>
      <c r="M1744" s="23" t="s">
        <v>126</v>
      </c>
      <c r="N1744" s="23" t="n">
        <v>2025</v>
      </c>
      <c r="O1744" s="23" t="n">
        <v>20</v>
      </c>
    </row>
    <row r="1745" customFormat="false" ht="15" hidden="false" customHeight="false" outlineLevel="0" collapsed="false">
      <c r="A1745" s="22" t="n">
        <v>45758</v>
      </c>
      <c r="B1745" s="23" t="s">
        <v>95</v>
      </c>
      <c r="C1745" s="23" t="s">
        <v>121</v>
      </c>
      <c r="D1745" s="24" t="n">
        <v>347.7</v>
      </c>
      <c r="E1745" s="25" t="n">
        <f aca="false">MAX(D1745,0)/1000</f>
        <v>0.3477</v>
      </c>
      <c r="F1745" s="25" t="n">
        <f aca="false">MAX(-D1745,0)/1000</f>
        <v>0</v>
      </c>
      <c r="G1745" s="23" t="str">
        <f aca="false">IF(E1745&gt;0,"ja","nein")</f>
        <v>ja</v>
      </c>
      <c r="H1745" s="26" t="n">
        <v>130.46</v>
      </c>
      <c r="I1745" s="26" t="n">
        <f aca="false">(H1745/10+IF(N1745=2025,Einstellungen!$B$23,Einstellungen!$C$23))*(1+Einstellungen!$B$10)</f>
        <v>35.47033</v>
      </c>
      <c r="J1745" s="25" t="n">
        <f aca="false">E1745*I1745/100</f>
        <v>0.12333033741</v>
      </c>
      <c r="K1745" s="25" t="n">
        <f aca="false">E1745*Einstellungen!$B$5/100</f>
        <v>0.100833</v>
      </c>
      <c r="L1745" s="23" t="str">
        <f aca="false">IF(I1745&lt;Einstellungen!$B$5,"ja","nein")</f>
        <v>nein</v>
      </c>
      <c r="M1745" s="23" t="s">
        <v>126</v>
      </c>
      <c r="N1745" s="23" t="n">
        <v>2025</v>
      </c>
      <c r="O1745" s="23" t="n">
        <v>21</v>
      </c>
    </row>
    <row r="1746" customFormat="false" ht="15" hidden="false" customHeight="false" outlineLevel="0" collapsed="false">
      <c r="A1746" s="22" t="n">
        <v>45758</v>
      </c>
      <c r="B1746" s="23" t="s">
        <v>96</v>
      </c>
      <c r="C1746" s="23" t="s">
        <v>121</v>
      </c>
      <c r="D1746" s="24" t="n">
        <v>208.3</v>
      </c>
      <c r="E1746" s="25" t="n">
        <f aca="false">MAX(D1746,0)/1000</f>
        <v>0.2083</v>
      </c>
      <c r="F1746" s="25" t="n">
        <f aca="false">MAX(-D1746,0)/1000</f>
        <v>0</v>
      </c>
      <c r="G1746" s="23" t="str">
        <f aca="false">IF(E1746&gt;0,"ja","nein")</f>
        <v>ja</v>
      </c>
      <c r="H1746" s="26" t="n">
        <v>119.1</v>
      </c>
      <c r="I1746" s="26" t="n">
        <f aca="false">(H1746/10+IF(N1746=2025,Einstellungen!$B$23,Einstellungen!$C$23))*(1+Einstellungen!$B$10)</f>
        <v>34.11849</v>
      </c>
      <c r="J1746" s="25" t="n">
        <f aca="false">E1746*I1746/100</f>
        <v>0.07106881467</v>
      </c>
      <c r="K1746" s="25" t="n">
        <f aca="false">E1746*Einstellungen!$B$5/100</f>
        <v>0.060407</v>
      </c>
      <c r="L1746" s="23" t="str">
        <f aca="false">IF(I1746&lt;Einstellungen!$B$5,"ja","nein")</f>
        <v>nein</v>
      </c>
      <c r="M1746" s="23" t="s">
        <v>126</v>
      </c>
      <c r="N1746" s="23" t="n">
        <v>2025</v>
      </c>
      <c r="O1746" s="23" t="n">
        <v>22</v>
      </c>
    </row>
    <row r="1747" customFormat="false" ht="15" hidden="false" customHeight="false" outlineLevel="0" collapsed="false">
      <c r="A1747" s="22" t="n">
        <v>45758</v>
      </c>
      <c r="B1747" s="23" t="s">
        <v>101</v>
      </c>
      <c r="C1747" s="23" t="s">
        <v>121</v>
      </c>
      <c r="D1747" s="24" t="n">
        <v>144.3</v>
      </c>
      <c r="E1747" s="25" t="n">
        <f aca="false">MAX(D1747,0)/1000</f>
        <v>0.1443</v>
      </c>
      <c r="F1747" s="25" t="n">
        <f aca="false">MAX(-D1747,0)/1000</f>
        <v>0</v>
      </c>
      <c r="G1747" s="23" t="str">
        <f aca="false">IF(E1747&gt;0,"ja","nein")</f>
        <v>ja</v>
      </c>
      <c r="H1747" s="26" t="n">
        <v>105.49</v>
      </c>
      <c r="I1747" s="26" t="n">
        <f aca="false">(H1747/10+IF(N1747=2025,Einstellungen!$B$23,Einstellungen!$C$23))*(1+Einstellungen!$B$10)</f>
        <v>32.4989</v>
      </c>
      <c r="J1747" s="25" t="n">
        <f aca="false">E1747*I1747/100</f>
        <v>0.0468959127</v>
      </c>
      <c r="K1747" s="25" t="n">
        <f aca="false">E1747*Einstellungen!$B$5/100</f>
        <v>0.041847</v>
      </c>
      <c r="L1747" s="23" t="str">
        <f aca="false">IF(I1747&lt;Einstellungen!$B$5,"ja","nein")</f>
        <v>nein</v>
      </c>
      <c r="M1747" s="23" t="s">
        <v>126</v>
      </c>
      <c r="N1747" s="23" t="n">
        <v>2025</v>
      </c>
      <c r="O1747" s="23" t="n">
        <v>23</v>
      </c>
    </row>
    <row r="1748" customFormat="false" ht="15" hidden="false" customHeight="false" outlineLevel="0" collapsed="false">
      <c r="A1748" s="22" t="n">
        <v>45759</v>
      </c>
      <c r="B1748" s="23" t="s">
        <v>102</v>
      </c>
      <c r="C1748" s="23" t="s">
        <v>122</v>
      </c>
      <c r="D1748" s="24" t="n">
        <v>158</v>
      </c>
      <c r="E1748" s="25" t="n">
        <f aca="false">MAX(D1748,0)/1000</f>
        <v>0.158</v>
      </c>
      <c r="F1748" s="25" t="n">
        <f aca="false">MAX(-D1748,0)/1000</f>
        <v>0</v>
      </c>
      <c r="G1748" s="23" t="str">
        <f aca="false">IF(E1748&gt;0,"ja","nein")</f>
        <v>ja</v>
      </c>
      <c r="H1748" s="26" t="n">
        <v>107.84</v>
      </c>
      <c r="I1748" s="26" t="n">
        <f aca="false">(H1748/10+IF(N1748=2025,Einstellungen!$B$23,Einstellungen!$C$23))*(1+Einstellungen!$B$10)</f>
        <v>32.77855</v>
      </c>
      <c r="J1748" s="25" t="n">
        <f aca="false">E1748*I1748/100</f>
        <v>0.051790109</v>
      </c>
      <c r="K1748" s="25" t="n">
        <f aca="false">E1748*Einstellungen!$B$5/100</f>
        <v>0.04582</v>
      </c>
      <c r="L1748" s="23" t="str">
        <f aca="false">IF(I1748&lt;Einstellungen!$B$5,"ja","nein")</f>
        <v>nein</v>
      </c>
      <c r="M1748" s="23" t="s">
        <v>126</v>
      </c>
      <c r="N1748" s="23" t="n">
        <v>2025</v>
      </c>
      <c r="O1748" s="23" t="n">
        <v>0</v>
      </c>
    </row>
    <row r="1749" customFormat="false" ht="15" hidden="false" customHeight="false" outlineLevel="0" collapsed="false">
      <c r="A1749" s="22" t="n">
        <v>45759</v>
      </c>
      <c r="B1749" s="23" t="s">
        <v>107</v>
      </c>
      <c r="C1749" s="23" t="s">
        <v>122</v>
      </c>
      <c r="D1749" s="24" t="n">
        <v>170.8</v>
      </c>
      <c r="E1749" s="25" t="n">
        <f aca="false">MAX(D1749,0)/1000</f>
        <v>0.1708</v>
      </c>
      <c r="F1749" s="25" t="n">
        <f aca="false">MAX(-D1749,0)/1000</f>
        <v>0</v>
      </c>
      <c r="G1749" s="23" t="str">
        <f aca="false">IF(E1749&gt;0,"ja","nein")</f>
        <v>ja</v>
      </c>
      <c r="H1749" s="26" t="n">
        <v>104.41</v>
      </c>
      <c r="I1749" s="26" t="n">
        <f aca="false">(H1749/10+IF(N1749=2025,Einstellungen!$B$23,Einstellungen!$C$23))*(1+Einstellungen!$B$10)</f>
        <v>32.37038</v>
      </c>
      <c r="J1749" s="25" t="n">
        <f aca="false">E1749*I1749/100</f>
        <v>0.05528860904</v>
      </c>
      <c r="K1749" s="25" t="n">
        <f aca="false">E1749*Einstellungen!$B$5/100</f>
        <v>0.049532</v>
      </c>
      <c r="L1749" s="23" t="str">
        <f aca="false">IF(I1749&lt;Einstellungen!$B$5,"ja","nein")</f>
        <v>nein</v>
      </c>
      <c r="M1749" s="23" t="s">
        <v>126</v>
      </c>
      <c r="N1749" s="23" t="n">
        <v>2025</v>
      </c>
      <c r="O1749" s="23" t="n">
        <v>1</v>
      </c>
    </row>
    <row r="1750" customFormat="false" ht="15" hidden="false" customHeight="false" outlineLevel="0" collapsed="false">
      <c r="A1750" s="22" t="n">
        <v>45759</v>
      </c>
      <c r="B1750" s="23" t="s">
        <v>108</v>
      </c>
      <c r="C1750" s="23" t="s">
        <v>122</v>
      </c>
      <c r="D1750" s="24" t="n">
        <v>156.6</v>
      </c>
      <c r="E1750" s="25" t="n">
        <f aca="false">MAX(D1750,0)/1000</f>
        <v>0.1566</v>
      </c>
      <c r="F1750" s="25" t="n">
        <f aca="false">MAX(-D1750,0)/1000</f>
        <v>0</v>
      </c>
      <c r="G1750" s="23" t="str">
        <f aca="false">IF(E1750&gt;0,"ja","nein")</f>
        <v>ja</v>
      </c>
      <c r="H1750" s="26" t="n">
        <v>100.93</v>
      </c>
      <c r="I1750" s="26" t="n">
        <f aca="false">(H1750/10+IF(N1750=2025,Einstellungen!$B$23,Einstellungen!$C$23))*(1+Einstellungen!$B$10)</f>
        <v>31.95626</v>
      </c>
      <c r="J1750" s="25" t="n">
        <f aca="false">E1750*I1750/100</f>
        <v>0.05004350316</v>
      </c>
      <c r="K1750" s="25" t="n">
        <f aca="false">E1750*Einstellungen!$B$5/100</f>
        <v>0.045414</v>
      </c>
      <c r="L1750" s="23" t="str">
        <f aca="false">IF(I1750&lt;Einstellungen!$B$5,"ja","nein")</f>
        <v>nein</v>
      </c>
      <c r="M1750" s="23" t="s">
        <v>126</v>
      </c>
      <c r="N1750" s="23" t="n">
        <v>2025</v>
      </c>
      <c r="O1750" s="23" t="n">
        <v>2</v>
      </c>
    </row>
    <row r="1751" customFormat="false" ht="15" hidden="false" customHeight="false" outlineLevel="0" collapsed="false">
      <c r="A1751" s="22" t="n">
        <v>45759</v>
      </c>
      <c r="B1751" s="23" t="s">
        <v>109</v>
      </c>
      <c r="C1751" s="23" t="s">
        <v>122</v>
      </c>
      <c r="D1751" s="24" t="n">
        <v>157.8</v>
      </c>
      <c r="E1751" s="25" t="n">
        <f aca="false">MAX(D1751,0)/1000</f>
        <v>0.1578</v>
      </c>
      <c r="F1751" s="25" t="n">
        <f aca="false">MAX(-D1751,0)/1000</f>
        <v>0</v>
      </c>
      <c r="G1751" s="23" t="str">
        <f aca="false">IF(E1751&gt;0,"ja","nein")</f>
        <v>ja</v>
      </c>
      <c r="H1751" s="26" t="n">
        <v>98.15</v>
      </c>
      <c r="I1751" s="26" t="n">
        <f aca="false">(H1751/10+IF(N1751=2025,Einstellungen!$B$23,Einstellungen!$C$23))*(1+Einstellungen!$B$10)</f>
        <v>31.62544</v>
      </c>
      <c r="J1751" s="25" t="n">
        <f aca="false">E1751*I1751/100</f>
        <v>0.04990494432</v>
      </c>
      <c r="K1751" s="25" t="n">
        <f aca="false">E1751*Einstellungen!$B$5/100</f>
        <v>0.045762</v>
      </c>
      <c r="L1751" s="23" t="str">
        <f aca="false">IF(I1751&lt;Einstellungen!$B$5,"ja","nein")</f>
        <v>nein</v>
      </c>
      <c r="M1751" s="23" t="s">
        <v>126</v>
      </c>
      <c r="N1751" s="23" t="n">
        <v>2025</v>
      </c>
      <c r="O1751" s="23" t="n">
        <v>3</v>
      </c>
    </row>
    <row r="1752" customFormat="false" ht="15" hidden="false" customHeight="false" outlineLevel="0" collapsed="false">
      <c r="A1752" s="22" t="n">
        <v>45759</v>
      </c>
      <c r="B1752" s="23" t="s">
        <v>110</v>
      </c>
      <c r="C1752" s="23" t="s">
        <v>122</v>
      </c>
      <c r="D1752" s="24" t="n">
        <v>163.1</v>
      </c>
      <c r="E1752" s="25" t="n">
        <f aca="false">MAX(D1752,0)/1000</f>
        <v>0.1631</v>
      </c>
      <c r="F1752" s="25" t="n">
        <f aca="false">MAX(-D1752,0)/1000</f>
        <v>0</v>
      </c>
      <c r="G1752" s="23" t="str">
        <f aca="false">IF(E1752&gt;0,"ja","nein")</f>
        <v>ja</v>
      </c>
      <c r="H1752" s="26" t="n">
        <v>98.99</v>
      </c>
      <c r="I1752" s="26" t="n">
        <f aca="false">(H1752/10+IF(N1752=2025,Einstellungen!$B$23,Einstellungen!$C$23))*(1+Einstellungen!$B$10)</f>
        <v>31.7254</v>
      </c>
      <c r="J1752" s="25" t="n">
        <f aca="false">E1752*I1752/100</f>
        <v>0.0517441274</v>
      </c>
      <c r="K1752" s="25" t="n">
        <f aca="false">E1752*Einstellungen!$B$5/100</f>
        <v>0.047299</v>
      </c>
      <c r="L1752" s="23" t="str">
        <f aca="false">IF(I1752&lt;Einstellungen!$B$5,"ja","nein")</f>
        <v>nein</v>
      </c>
      <c r="M1752" s="23" t="s">
        <v>126</v>
      </c>
      <c r="N1752" s="23" t="n">
        <v>2025</v>
      </c>
      <c r="O1752" s="23" t="n">
        <v>4</v>
      </c>
    </row>
    <row r="1753" customFormat="false" ht="15" hidden="false" customHeight="false" outlineLevel="0" collapsed="false">
      <c r="A1753" s="22" t="n">
        <v>45759</v>
      </c>
      <c r="B1753" s="23" t="s">
        <v>111</v>
      </c>
      <c r="C1753" s="23" t="s">
        <v>122</v>
      </c>
      <c r="D1753" s="24" t="n">
        <v>177</v>
      </c>
      <c r="E1753" s="25" t="n">
        <f aca="false">MAX(D1753,0)/1000</f>
        <v>0.177</v>
      </c>
      <c r="F1753" s="25" t="n">
        <f aca="false">MAX(-D1753,0)/1000</f>
        <v>0</v>
      </c>
      <c r="G1753" s="23" t="str">
        <f aca="false">IF(E1753&gt;0,"ja","nein")</f>
        <v>ja</v>
      </c>
      <c r="H1753" s="26" t="n">
        <v>99.08</v>
      </c>
      <c r="I1753" s="26" t="n">
        <f aca="false">(H1753/10+IF(N1753=2025,Einstellungen!$B$23,Einstellungen!$C$23))*(1+Einstellungen!$B$10)</f>
        <v>31.73611</v>
      </c>
      <c r="J1753" s="25" t="n">
        <f aca="false">E1753*I1753/100</f>
        <v>0.0561729147</v>
      </c>
      <c r="K1753" s="25" t="n">
        <f aca="false">E1753*Einstellungen!$B$5/100</f>
        <v>0.05133</v>
      </c>
      <c r="L1753" s="23" t="str">
        <f aca="false">IF(I1753&lt;Einstellungen!$B$5,"ja","nein")</f>
        <v>nein</v>
      </c>
      <c r="M1753" s="23" t="s">
        <v>126</v>
      </c>
      <c r="N1753" s="23" t="n">
        <v>2025</v>
      </c>
      <c r="O1753" s="23" t="n">
        <v>5</v>
      </c>
    </row>
    <row r="1754" customFormat="false" ht="15" hidden="false" customHeight="false" outlineLevel="0" collapsed="false">
      <c r="A1754" s="22" t="n">
        <v>45759</v>
      </c>
      <c r="B1754" s="23" t="s">
        <v>112</v>
      </c>
      <c r="C1754" s="23" t="s">
        <v>122</v>
      </c>
      <c r="D1754" s="24" t="n">
        <v>238.8</v>
      </c>
      <c r="E1754" s="25" t="n">
        <f aca="false">MAX(D1754,0)/1000</f>
        <v>0.2388</v>
      </c>
      <c r="F1754" s="25" t="n">
        <f aca="false">MAX(-D1754,0)/1000</f>
        <v>0</v>
      </c>
      <c r="G1754" s="23" t="str">
        <f aca="false">IF(E1754&gt;0,"ja","nein")</f>
        <v>ja</v>
      </c>
      <c r="H1754" s="26" t="n">
        <v>104.42</v>
      </c>
      <c r="I1754" s="26" t="n">
        <f aca="false">(H1754/10+IF(N1754=2025,Einstellungen!$B$23,Einstellungen!$C$23))*(1+Einstellungen!$B$10)</f>
        <v>32.37157</v>
      </c>
      <c r="J1754" s="25" t="n">
        <f aca="false">E1754*I1754/100</f>
        <v>0.07730330916</v>
      </c>
      <c r="K1754" s="25" t="n">
        <f aca="false">E1754*Einstellungen!$B$5/100</f>
        <v>0.069252</v>
      </c>
      <c r="L1754" s="23" t="str">
        <f aca="false">IF(I1754&lt;Einstellungen!$B$5,"ja","nein")</f>
        <v>nein</v>
      </c>
      <c r="M1754" s="23" t="s">
        <v>126</v>
      </c>
      <c r="N1754" s="23" t="n">
        <v>2025</v>
      </c>
      <c r="O1754" s="23" t="n">
        <v>6</v>
      </c>
    </row>
    <row r="1755" customFormat="false" ht="15" hidden="false" customHeight="false" outlineLevel="0" collapsed="false">
      <c r="A1755" s="22" t="n">
        <v>45759</v>
      </c>
      <c r="B1755" s="23" t="s">
        <v>113</v>
      </c>
      <c r="C1755" s="23" t="s">
        <v>122</v>
      </c>
      <c r="D1755" s="24" t="n">
        <v>24.7</v>
      </c>
      <c r="E1755" s="25" t="n">
        <f aca="false">MAX(D1755,0)/1000</f>
        <v>0.0247</v>
      </c>
      <c r="F1755" s="25" t="n">
        <f aca="false">MAX(-D1755,0)/1000</f>
        <v>0</v>
      </c>
      <c r="G1755" s="23" t="str">
        <f aca="false">IF(E1755&gt;0,"ja","nein")</f>
        <v>ja</v>
      </c>
      <c r="H1755" s="26" t="n">
        <v>99.74</v>
      </c>
      <c r="I1755" s="26" t="n">
        <f aca="false">(H1755/10+IF(N1755=2025,Einstellungen!$B$23,Einstellungen!$C$23))*(1+Einstellungen!$B$10)</f>
        <v>31.81465</v>
      </c>
      <c r="J1755" s="25" t="n">
        <f aca="false">E1755*I1755/100</f>
        <v>0.00785821855</v>
      </c>
      <c r="K1755" s="25" t="n">
        <f aca="false">E1755*Einstellungen!$B$5/100</f>
        <v>0.007163</v>
      </c>
      <c r="L1755" s="23" t="str">
        <f aca="false">IF(I1755&lt;Einstellungen!$B$5,"ja","nein")</f>
        <v>nein</v>
      </c>
      <c r="M1755" s="23" t="s">
        <v>126</v>
      </c>
      <c r="N1755" s="23" t="n">
        <v>2025</v>
      </c>
      <c r="O1755" s="23" t="n">
        <v>7</v>
      </c>
    </row>
    <row r="1756" customFormat="false" ht="15" hidden="false" customHeight="false" outlineLevel="0" collapsed="false">
      <c r="A1756" s="22" t="n">
        <v>45759</v>
      </c>
      <c r="B1756" s="23" t="s">
        <v>114</v>
      </c>
      <c r="C1756" s="23" t="s">
        <v>122</v>
      </c>
      <c r="D1756" s="24" t="n">
        <v>-1292.4</v>
      </c>
      <c r="E1756" s="25" t="n">
        <f aca="false">MAX(D1756,0)/1000</f>
        <v>0</v>
      </c>
      <c r="F1756" s="25" t="n">
        <f aca="false">MAX(-D1756,0)/1000</f>
        <v>1.2924</v>
      </c>
      <c r="G1756" s="23" t="str">
        <f aca="false">IF(E1756&gt;0,"ja","nein")</f>
        <v>nein</v>
      </c>
      <c r="H1756" s="26" t="n">
        <v>95.49</v>
      </c>
      <c r="I1756" s="26" t="n">
        <f aca="false">(H1756/10+IF(N1756=2025,Einstellungen!$B$23,Einstellungen!$C$23))*(1+Einstellungen!$B$10)</f>
        <v>31.3089</v>
      </c>
      <c r="J1756" s="25" t="n">
        <f aca="false">E1756*I1756/100</f>
        <v>0</v>
      </c>
      <c r="K1756" s="25" t="n">
        <f aca="false">E1756*Einstellungen!$B$5/100</f>
        <v>0</v>
      </c>
      <c r="L1756" s="23" t="str">
        <f aca="false">IF(I1756&lt;Einstellungen!$B$5,"ja","nein")</f>
        <v>nein</v>
      </c>
      <c r="M1756" s="23" t="s">
        <v>126</v>
      </c>
      <c r="N1756" s="23" t="n">
        <v>2025</v>
      </c>
      <c r="O1756" s="23" t="n">
        <v>8</v>
      </c>
    </row>
    <row r="1757" customFormat="false" ht="15" hidden="false" customHeight="false" outlineLevel="0" collapsed="false">
      <c r="A1757" s="22" t="n">
        <v>45759</v>
      </c>
      <c r="B1757" s="23" t="s">
        <v>115</v>
      </c>
      <c r="C1757" s="23" t="s">
        <v>122</v>
      </c>
      <c r="D1757" s="24" t="n">
        <v>-2674.4</v>
      </c>
      <c r="E1757" s="25" t="n">
        <f aca="false">MAX(D1757,0)/1000</f>
        <v>0</v>
      </c>
      <c r="F1757" s="25" t="n">
        <f aca="false">MAX(-D1757,0)/1000</f>
        <v>2.6744</v>
      </c>
      <c r="G1757" s="23" t="str">
        <f aca="false">IF(E1757&gt;0,"ja","nein")</f>
        <v>nein</v>
      </c>
      <c r="H1757" s="26" t="n">
        <v>67.26</v>
      </c>
      <c r="I1757" s="26" t="n">
        <f aca="false">(H1757/10+IF(N1757=2025,Einstellungen!$B$23,Einstellungen!$C$23))*(1+Einstellungen!$B$10)</f>
        <v>27.94953</v>
      </c>
      <c r="J1757" s="25" t="n">
        <f aca="false">E1757*I1757/100</f>
        <v>0</v>
      </c>
      <c r="K1757" s="25" t="n">
        <f aca="false">E1757*Einstellungen!$B$5/100</f>
        <v>0</v>
      </c>
      <c r="L1757" s="23" t="str">
        <f aca="false">IF(I1757&lt;Einstellungen!$B$5,"ja","nein")</f>
        <v>ja</v>
      </c>
      <c r="M1757" s="23" t="s">
        <v>126</v>
      </c>
      <c r="N1757" s="23" t="n">
        <v>2025</v>
      </c>
      <c r="O1757" s="23" t="n">
        <v>9</v>
      </c>
    </row>
    <row r="1758" customFormat="false" ht="15" hidden="false" customHeight="false" outlineLevel="0" collapsed="false">
      <c r="A1758" s="22" t="n">
        <v>45759</v>
      </c>
      <c r="B1758" s="23" t="s">
        <v>116</v>
      </c>
      <c r="C1758" s="23" t="s">
        <v>122</v>
      </c>
      <c r="D1758" s="24" t="n">
        <v>-4273.3</v>
      </c>
      <c r="E1758" s="25" t="n">
        <f aca="false">MAX(D1758,0)/1000</f>
        <v>0</v>
      </c>
      <c r="F1758" s="25" t="n">
        <f aca="false">MAX(-D1758,0)/1000</f>
        <v>4.2733</v>
      </c>
      <c r="G1758" s="23" t="str">
        <f aca="false">IF(E1758&gt;0,"ja","nein")</f>
        <v>nein</v>
      </c>
      <c r="H1758" s="26" t="n">
        <v>20.19</v>
      </c>
      <c r="I1758" s="26" t="n">
        <f aca="false">(H1758/10+IF(N1758=2025,Einstellungen!$B$23,Einstellungen!$C$23))*(1+Einstellungen!$B$10)</f>
        <v>22.3482</v>
      </c>
      <c r="J1758" s="25" t="n">
        <f aca="false">E1758*I1758/100</f>
        <v>0</v>
      </c>
      <c r="K1758" s="25" t="n">
        <f aca="false">E1758*Einstellungen!$B$5/100</f>
        <v>0</v>
      </c>
      <c r="L1758" s="23" t="str">
        <f aca="false">IF(I1758&lt;Einstellungen!$B$5,"ja","nein")</f>
        <v>ja</v>
      </c>
      <c r="M1758" s="23" t="s">
        <v>126</v>
      </c>
      <c r="N1758" s="23" t="n">
        <v>2025</v>
      </c>
      <c r="O1758" s="23" t="n">
        <v>10</v>
      </c>
    </row>
    <row r="1759" customFormat="false" ht="15" hidden="false" customHeight="false" outlineLevel="0" collapsed="false">
      <c r="A1759" s="22" t="n">
        <v>45759</v>
      </c>
      <c r="B1759" s="23" t="s">
        <v>117</v>
      </c>
      <c r="C1759" s="23" t="s">
        <v>122</v>
      </c>
      <c r="D1759" s="24" t="n">
        <v>-5172.3</v>
      </c>
      <c r="E1759" s="25" t="n">
        <f aca="false">MAX(D1759,0)/1000</f>
        <v>0</v>
      </c>
      <c r="F1759" s="25" t="n">
        <f aca="false">MAX(-D1759,0)/1000</f>
        <v>5.1723</v>
      </c>
      <c r="G1759" s="23" t="str">
        <f aca="false">IF(E1759&gt;0,"ja","nein")</f>
        <v>nein</v>
      </c>
      <c r="H1759" s="26" t="n">
        <v>0</v>
      </c>
      <c r="I1759" s="26" t="n">
        <f aca="false">(H1759/10+IF(N1759=2025,Einstellungen!$B$23,Einstellungen!$C$23))*(1+Einstellungen!$B$10)</f>
        <v>19.94559</v>
      </c>
      <c r="J1759" s="25" t="n">
        <f aca="false">E1759*I1759/100</f>
        <v>0</v>
      </c>
      <c r="K1759" s="25" t="n">
        <f aca="false">E1759*Einstellungen!$B$5/100</f>
        <v>0</v>
      </c>
      <c r="L1759" s="23" t="str">
        <f aca="false">IF(I1759&lt;Einstellungen!$B$5,"ja","nein")</f>
        <v>ja</v>
      </c>
      <c r="M1759" s="23" t="s">
        <v>126</v>
      </c>
      <c r="N1759" s="23" t="n">
        <v>2025</v>
      </c>
      <c r="O1759" s="23" t="n">
        <v>11</v>
      </c>
    </row>
    <row r="1760" customFormat="false" ht="15" hidden="false" customHeight="false" outlineLevel="0" collapsed="false">
      <c r="A1760" s="22" t="n">
        <v>45759</v>
      </c>
      <c r="B1760" s="23" t="s">
        <v>118</v>
      </c>
      <c r="C1760" s="23" t="s">
        <v>122</v>
      </c>
      <c r="D1760" s="24" t="n">
        <v>-5500.2</v>
      </c>
      <c r="E1760" s="25" t="n">
        <f aca="false">MAX(D1760,0)/1000</f>
        <v>0</v>
      </c>
      <c r="F1760" s="25" t="n">
        <f aca="false">MAX(-D1760,0)/1000</f>
        <v>5.5002</v>
      </c>
      <c r="G1760" s="23" t="str">
        <f aca="false">IF(E1760&gt;0,"ja","nein")</f>
        <v>nein</v>
      </c>
      <c r="H1760" s="26" t="n">
        <v>-9.23</v>
      </c>
      <c r="I1760" s="26" t="n">
        <f aca="false">(H1760/10+IF(N1760=2025,Einstellungen!$B$23,Einstellungen!$C$23))*(1+Einstellungen!$B$10)</f>
        <v>18.84722</v>
      </c>
      <c r="J1760" s="25" t="n">
        <f aca="false">E1760*I1760/100</f>
        <v>0</v>
      </c>
      <c r="K1760" s="25" t="n">
        <f aca="false">E1760*Einstellungen!$B$5/100</f>
        <v>0</v>
      </c>
      <c r="L1760" s="23" t="str">
        <f aca="false">IF(I1760&lt;Einstellungen!$B$5,"ja","nein")</f>
        <v>ja</v>
      </c>
      <c r="M1760" s="23" t="s">
        <v>126</v>
      </c>
      <c r="N1760" s="23" t="n">
        <v>2025</v>
      </c>
      <c r="O1760" s="23" t="n">
        <v>12</v>
      </c>
    </row>
    <row r="1761" customFormat="false" ht="15" hidden="false" customHeight="false" outlineLevel="0" collapsed="false">
      <c r="A1761" s="22" t="n">
        <v>45759</v>
      </c>
      <c r="B1761" s="23" t="s">
        <v>119</v>
      </c>
      <c r="C1761" s="23" t="s">
        <v>122</v>
      </c>
      <c r="D1761" s="24" t="n">
        <v>-5087.9</v>
      </c>
      <c r="E1761" s="25" t="n">
        <f aca="false">MAX(D1761,0)/1000</f>
        <v>0</v>
      </c>
      <c r="F1761" s="25" t="n">
        <f aca="false">MAX(-D1761,0)/1000</f>
        <v>5.0879</v>
      </c>
      <c r="G1761" s="23" t="str">
        <f aca="false">IF(E1761&gt;0,"ja","nein")</f>
        <v>nein</v>
      </c>
      <c r="H1761" s="26" t="n">
        <v>-40.04</v>
      </c>
      <c r="I1761" s="26" t="n">
        <f aca="false">(H1761/10+IF(N1761=2025,Einstellungen!$B$23,Einstellungen!$C$23))*(1+Einstellungen!$B$10)</f>
        <v>15.18083</v>
      </c>
      <c r="J1761" s="25" t="n">
        <f aca="false">E1761*I1761/100</f>
        <v>0</v>
      </c>
      <c r="K1761" s="25" t="n">
        <f aca="false">E1761*Einstellungen!$B$5/100</f>
        <v>0</v>
      </c>
      <c r="L1761" s="23" t="str">
        <f aca="false">IF(I1761&lt;Einstellungen!$B$5,"ja","nein")</f>
        <v>ja</v>
      </c>
      <c r="M1761" s="23" t="s">
        <v>126</v>
      </c>
      <c r="N1761" s="23" t="n">
        <v>2025</v>
      </c>
      <c r="O1761" s="23" t="n">
        <v>13</v>
      </c>
    </row>
    <row r="1762" customFormat="false" ht="15" hidden="false" customHeight="false" outlineLevel="0" collapsed="false">
      <c r="A1762" s="22" t="n">
        <v>45759</v>
      </c>
      <c r="B1762" s="23" t="s">
        <v>120</v>
      </c>
      <c r="C1762" s="23" t="s">
        <v>122</v>
      </c>
      <c r="D1762" s="24" t="n">
        <v>-4670.8</v>
      </c>
      <c r="E1762" s="25" t="n">
        <f aca="false">MAX(D1762,0)/1000</f>
        <v>0</v>
      </c>
      <c r="F1762" s="25" t="n">
        <f aca="false">MAX(-D1762,0)/1000</f>
        <v>4.6708</v>
      </c>
      <c r="G1762" s="23" t="str">
        <f aca="false">IF(E1762&gt;0,"ja","nein")</f>
        <v>nein</v>
      </c>
      <c r="H1762" s="26" t="n">
        <v>-42.01</v>
      </c>
      <c r="I1762" s="26" t="n">
        <f aca="false">(H1762/10+IF(N1762=2025,Einstellungen!$B$23,Einstellungen!$C$23))*(1+Einstellungen!$B$10)</f>
        <v>14.9464</v>
      </c>
      <c r="J1762" s="25" t="n">
        <f aca="false">E1762*I1762/100</f>
        <v>0</v>
      </c>
      <c r="K1762" s="25" t="n">
        <f aca="false">E1762*Einstellungen!$B$5/100</f>
        <v>0</v>
      </c>
      <c r="L1762" s="23" t="str">
        <f aca="false">IF(I1762&lt;Einstellungen!$B$5,"ja","nein")</f>
        <v>ja</v>
      </c>
      <c r="M1762" s="23" t="s">
        <v>126</v>
      </c>
      <c r="N1762" s="23" t="n">
        <v>2025</v>
      </c>
      <c r="O1762" s="23" t="n">
        <v>14</v>
      </c>
    </row>
    <row r="1763" customFormat="false" ht="15" hidden="false" customHeight="false" outlineLevel="0" collapsed="false">
      <c r="A1763" s="22" t="n">
        <v>45759</v>
      </c>
      <c r="B1763" s="23" t="s">
        <v>104</v>
      </c>
      <c r="C1763" s="23" t="s">
        <v>122</v>
      </c>
      <c r="D1763" s="24" t="n">
        <v>-3687.9</v>
      </c>
      <c r="E1763" s="25" t="n">
        <f aca="false">MAX(D1763,0)/1000</f>
        <v>0</v>
      </c>
      <c r="F1763" s="25" t="n">
        <f aca="false">MAX(-D1763,0)/1000</f>
        <v>3.6879</v>
      </c>
      <c r="G1763" s="23" t="str">
        <f aca="false">IF(E1763&gt;0,"ja","nein")</f>
        <v>nein</v>
      </c>
      <c r="H1763" s="26" t="n">
        <v>-18.68</v>
      </c>
      <c r="I1763" s="26" t="n">
        <f aca="false">(H1763/10+IF(N1763=2025,Einstellungen!$B$23,Einstellungen!$C$23))*(1+Einstellungen!$B$10)</f>
        <v>17.72267</v>
      </c>
      <c r="J1763" s="25" t="n">
        <f aca="false">E1763*I1763/100</f>
        <v>0</v>
      </c>
      <c r="K1763" s="25" t="n">
        <f aca="false">E1763*Einstellungen!$B$5/100</f>
        <v>0</v>
      </c>
      <c r="L1763" s="23" t="str">
        <f aca="false">IF(I1763&lt;Einstellungen!$B$5,"ja","nein")</f>
        <v>ja</v>
      </c>
      <c r="M1763" s="23" t="s">
        <v>126</v>
      </c>
      <c r="N1763" s="23" t="n">
        <v>2025</v>
      </c>
      <c r="O1763" s="23" t="n">
        <v>15</v>
      </c>
    </row>
    <row r="1764" customFormat="false" ht="15" hidden="false" customHeight="false" outlineLevel="0" collapsed="false">
      <c r="A1764" s="22" t="n">
        <v>45759</v>
      </c>
      <c r="B1764" s="23" t="s">
        <v>105</v>
      </c>
      <c r="C1764" s="23" t="s">
        <v>122</v>
      </c>
      <c r="D1764" s="24" t="n">
        <v>-2391.9</v>
      </c>
      <c r="E1764" s="25" t="n">
        <f aca="false">MAX(D1764,0)/1000</f>
        <v>0</v>
      </c>
      <c r="F1764" s="25" t="n">
        <f aca="false">MAX(-D1764,0)/1000</f>
        <v>2.3919</v>
      </c>
      <c r="G1764" s="23" t="str">
        <f aca="false">IF(E1764&gt;0,"ja","nein")</f>
        <v>nein</v>
      </c>
      <c r="H1764" s="26" t="n">
        <v>-0.08</v>
      </c>
      <c r="I1764" s="26" t="n">
        <f aca="false">(H1764/10+IF(N1764=2025,Einstellungen!$B$23,Einstellungen!$C$23))*(1+Einstellungen!$B$10)</f>
        <v>19.93607</v>
      </c>
      <c r="J1764" s="25" t="n">
        <f aca="false">E1764*I1764/100</f>
        <v>0</v>
      </c>
      <c r="K1764" s="25" t="n">
        <f aca="false">E1764*Einstellungen!$B$5/100</f>
        <v>0</v>
      </c>
      <c r="L1764" s="23" t="str">
        <f aca="false">IF(I1764&lt;Einstellungen!$B$5,"ja","nein")</f>
        <v>ja</v>
      </c>
      <c r="M1764" s="23" t="s">
        <v>126</v>
      </c>
      <c r="N1764" s="23" t="n">
        <v>2025</v>
      </c>
      <c r="O1764" s="23" t="n">
        <v>16</v>
      </c>
    </row>
    <row r="1765" customFormat="false" ht="15" hidden="false" customHeight="false" outlineLevel="0" collapsed="false">
      <c r="A1765" s="22" t="n">
        <v>45759</v>
      </c>
      <c r="B1765" s="23" t="s">
        <v>97</v>
      </c>
      <c r="C1765" s="23" t="s">
        <v>122</v>
      </c>
      <c r="D1765" s="24" t="n">
        <v>-294.7</v>
      </c>
      <c r="E1765" s="25" t="n">
        <f aca="false">MAX(D1765,0)/1000</f>
        <v>0</v>
      </c>
      <c r="F1765" s="25" t="n">
        <f aca="false">MAX(-D1765,0)/1000</f>
        <v>0.2947</v>
      </c>
      <c r="G1765" s="23" t="str">
        <f aca="false">IF(E1765&gt;0,"ja","nein")</f>
        <v>nein</v>
      </c>
      <c r="H1765" s="26" t="n">
        <v>59.47</v>
      </c>
      <c r="I1765" s="26" t="n">
        <f aca="false">(H1765/10+IF(N1765=2025,Einstellungen!$B$23,Einstellungen!$C$23))*(1+Einstellungen!$B$10)</f>
        <v>27.02252</v>
      </c>
      <c r="J1765" s="25" t="n">
        <f aca="false">E1765*I1765/100</f>
        <v>0</v>
      </c>
      <c r="K1765" s="25" t="n">
        <f aca="false">E1765*Einstellungen!$B$5/100</f>
        <v>0</v>
      </c>
      <c r="L1765" s="23" t="str">
        <f aca="false">IF(I1765&lt;Einstellungen!$B$5,"ja","nein")</f>
        <v>ja</v>
      </c>
      <c r="M1765" s="23" t="s">
        <v>126</v>
      </c>
      <c r="N1765" s="23" t="n">
        <v>2025</v>
      </c>
      <c r="O1765" s="23" t="n">
        <v>17</v>
      </c>
    </row>
    <row r="1766" customFormat="false" ht="15" hidden="false" customHeight="false" outlineLevel="0" collapsed="false">
      <c r="A1766" s="22" t="n">
        <v>45759</v>
      </c>
      <c r="B1766" s="23" t="s">
        <v>99</v>
      </c>
      <c r="C1766" s="23" t="s">
        <v>122</v>
      </c>
      <c r="D1766" s="24" t="n">
        <v>87</v>
      </c>
      <c r="E1766" s="25" t="n">
        <f aca="false">MAX(D1766,0)/1000</f>
        <v>0.087</v>
      </c>
      <c r="F1766" s="25" t="n">
        <f aca="false">MAX(-D1766,0)/1000</f>
        <v>0</v>
      </c>
      <c r="G1766" s="23" t="str">
        <f aca="false">IF(E1766&gt;0,"ja","nein")</f>
        <v>ja</v>
      </c>
      <c r="H1766" s="26" t="n">
        <v>111.31</v>
      </c>
      <c r="I1766" s="26" t="n">
        <f aca="false">(H1766/10+IF(N1766=2025,Einstellungen!$B$23,Einstellungen!$C$23))*(1+Einstellungen!$B$10)</f>
        <v>33.19148</v>
      </c>
      <c r="J1766" s="25" t="n">
        <f aca="false">E1766*I1766/100</f>
        <v>0.0288765876</v>
      </c>
      <c r="K1766" s="25" t="n">
        <f aca="false">E1766*Einstellungen!$B$5/100</f>
        <v>0.02523</v>
      </c>
      <c r="L1766" s="23" t="str">
        <f aca="false">IF(I1766&lt;Einstellungen!$B$5,"ja","nein")</f>
        <v>nein</v>
      </c>
      <c r="M1766" s="23" t="s">
        <v>126</v>
      </c>
      <c r="N1766" s="23" t="n">
        <v>2025</v>
      </c>
      <c r="O1766" s="23" t="n">
        <v>18</v>
      </c>
    </row>
    <row r="1767" customFormat="false" ht="15" hidden="false" customHeight="false" outlineLevel="0" collapsed="false">
      <c r="A1767" s="22" t="n">
        <v>45759</v>
      </c>
      <c r="B1767" s="23" t="s">
        <v>100</v>
      </c>
      <c r="C1767" s="23" t="s">
        <v>122</v>
      </c>
      <c r="D1767" s="24" t="n">
        <v>231.5</v>
      </c>
      <c r="E1767" s="25" t="n">
        <f aca="false">MAX(D1767,0)/1000</f>
        <v>0.2315</v>
      </c>
      <c r="F1767" s="25" t="n">
        <f aca="false">MAX(-D1767,0)/1000</f>
        <v>0</v>
      </c>
      <c r="G1767" s="23" t="str">
        <f aca="false">IF(E1767&gt;0,"ja","nein")</f>
        <v>ja</v>
      </c>
      <c r="H1767" s="26" t="n">
        <v>150.06</v>
      </c>
      <c r="I1767" s="26" t="n">
        <f aca="false">(H1767/10+IF(N1767=2025,Einstellungen!$B$23,Einstellungen!$C$23))*(1+Einstellungen!$B$10)</f>
        <v>37.80273</v>
      </c>
      <c r="J1767" s="25" t="n">
        <f aca="false">E1767*I1767/100</f>
        <v>0.08751331995</v>
      </c>
      <c r="K1767" s="25" t="n">
        <f aca="false">E1767*Einstellungen!$B$5/100</f>
        <v>0.067135</v>
      </c>
      <c r="L1767" s="23" t="str">
        <f aca="false">IF(I1767&lt;Einstellungen!$B$5,"ja","nein")</f>
        <v>nein</v>
      </c>
      <c r="M1767" s="23" t="s">
        <v>126</v>
      </c>
      <c r="N1767" s="23" t="n">
        <v>2025</v>
      </c>
      <c r="O1767" s="23" t="n">
        <v>19</v>
      </c>
    </row>
    <row r="1768" customFormat="false" ht="15" hidden="false" customHeight="false" outlineLevel="0" collapsed="false">
      <c r="A1768" s="22" t="n">
        <v>45759</v>
      </c>
      <c r="B1768" s="23" t="s">
        <v>92</v>
      </c>
      <c r="C1768" s="23" t="s">
        <v>122</v>
      </c>
      <c r="D1768" s="24" t="n">
        <v>306.8</v>
      </c>
      <c r="E1768" s="25" t="n">
        <f aca="false">MAX(D1768,0)/1000</f>
        <v>0.3068</v>
      </c>
      <c r="F1768" s="25" t="n">
        <f aca="false">MAX(-D1768,0)/1000</f>
        <v>0</v>
      </c>
      <c r="G1768" s="23" t="str">
        <f aca="false">IF(E1768&gt;0,"ja","nein")</f>
        <v>ja</v>
      </c>
      <c r="H1768" s="26" t="n">
        <v>120.89</v>
      </c>
      <c r="I1768" s="26" t="n">
        <f aca="false">(H1768/10+IF(N1768=2025,Einstellungen!$B$23,Einstellungen!$C$23))*(1+Einstellungen!$B$10)</f>
        <v>34.3315</v>
      </c>
      <c r="J1768" s="25" t="n">
        <f aca="false">E1768*I1768/100</f>
        <v>0.105329042</v>
      </c>
      <c r="K1768" s="25" t="n">
        <f aca="false">E1768*Einstellungen!$B$5/100</f>
        <v>0.088972</v>
      </c>
      <c r="L1768" s="23" t="str">
        <f aca="false">IF(I1768&lt;Einstellungen!$B$5,"ja","nein")</f>
        <v>nein</v>
      </c>
      <c r="M1768" s="23" t="s">
        <v>126</v>
      </c>
      <c r="N1768" s="23" t="n">
        <v>2025</v>
      </c>
      <c r="O1768" s="23" t="n">
        <v>20</v>
      </c>
    </row>
    <row r="1769" customFormat="false" ht="15" hidden="false" customHeight="false" outlineLevel="0" collapsed="false">
      <c r="A1769" s="22" t="n">
        <v>45759</v>
      </c>
      <c r="B1769" s="23" t="s">
        <v>95</v>
      </c>
      <c r="C1769" s="23" t="s">
        <v>122</v>
      </c>
      <c r="D1769" s="24" t="n">
        <v>312.8</v>
      </c>
      <c r="E1769" s="25" t="n">
        <f aca="false">MAX(D1769,0)/1000</f>
        <v>0.3128</v>
      </c>
      <c r="F1769" s="25" t="n">
        <f aca="false">MAX(-D1769,0)/1000</f>
        <v>0</v>
      </c>
      <c r="G1769" s="23" t="str">
        <f aca="false">IF(E1769&gt;0,"ja","nein")</f>
        <v>ja</v>
      </c>
      <c r="H1769" s="26" t="n">
        <v>91</v>
      </c>
      <c r="I1769" s="26" t="n">
        <f aca="false">(H1769/10+IF(N1769=2025,Einstellungen!$B$23,Einstellungen!$C$23))*(1+Einstellungen!$B$10)</f>
        <v>30.77459</v>
      </c>
      <c r="J1769" s="25" t="n">
        <f aca="false">E1769*I1769/100</f>
        <v>0.09626291752</v>
      </c>
      <c r="K1769" s="25" t="n">
        <f aca="false">E1769*Einstellungen!$B$5/100</f>
        <v>0.090712</v>
      </c>
      <c r="L1769" s="23" t="str">
        <f aca="false">IF(I1769&lt;Einstellungen!$B$5,"ja","nein")</f>
        <v>nein</v>
      </c>
      <c r="M1769" s="23" t="s">
        <v>126</v>
      </c>
      <c r="N1769" s="23" t="n">
        <v>2025</v>
      </c>
      <c r="O1769" s="23" t="n">
        <v>21</v>
      </c>
    </row>
    <row r="1770" customFormat="false" ht="15" hidden="false" customHeight="false" outlineLevel="0" collapsed="false">
      <c r="A1770" s="22" t="n">
        <v>45759</v>
      </c>
      <c r="B1770" s="23" t="s">
        <v>96</v>
      </c>
      <c r="C1770" s="23" t="s">
        <v>122</v>
      </c>
      <c r="D1770" s="24" t="n">
        <v>305.6</v>
      </c>
      <c r="E1770" s="25" t="n">
        <f aca="false">MAX(D1770,0)/1000</f>
        <v>0.3056</v>
      </c>
      <c r="F1770" s="25" t="n">
        <f aca="false">MAX(-D1770,0)/1000</f>
        <v>0</v>
      </c>
      <c r="G1770" s="23" t="str">
        <f aca="false">IF(E1770&gt;0,"ja","nein")</f>
        <v>ja</v>
      </c>
      <c r="H1770" s="26" t="n">
        <v>86.27</v>
      </c>
      <c r="I1770" s="26" t="n">
        <f aca="false">(H1770/10+IF(N1770=2025,Einstellungen!$B$23,Einstellungen!$C$23))*(1+Einstellungen!$B$10)</f>
        <v>30.21172</v>
      </c>
      <c r="J1770" s="25" t="n">
        <f aca="false">E1770*I1770/100</f>
        <v>0.09232701632</v>
      </c>
      <c r="K1770" s="25" t="n">
        <f aca="false">E1770*Einstellungen!$B$5/100</f>
        <v>0.088624</v>
      </c>
      <c r="L1770" s="23" t="str">
        <f aca="false">IF(I1770&lt;Einstellungen!$B$5,"ja","nein")</f>
        <v>nein</v>
      </c>
      <c r="M1770" s="23" t="s">
        <v>126</v>
      </c>
      <c r="N1770" s="23" t="n">
        <v>2025</v>
      </c>
      <c r="O1770" s="23" t="n">
        <v>22</v>
      </c>
    </row>
    <row r="1771" customFormat="false" ht="15" hidden="false" customHeight="false" outlineLevel="0" collapsed="false">
      <c r="A1771" s="22" t="n">
        <v>45759</v>
      </c>
      <c r="B1771" s="23" t="s">
        <v>101</v>
      </c>
      <c r="C1771" s="23" t="s">
        <v>122</v>
      </c>
      <c r="D1771" s="24" t="n">
        <v>155</v>
      </c>
      <c r="E1771" s="25" t="n">
        <f aca="false">MAX(D1771,0)/1000</f>
        <v>0.155</v>
      </c>
      <c r="F1771" s="25" t="n">
        <f aca="false">MAX(-D1771,0)/1000</f>
        <v>0</v>
      </c>
      <c r="G1771" s="23" t="str">
        <f aca="false">IF(E1771&gt;0,"ja","nein")</f>
        <v>ja</v>
      </c>
      <c r="H1771" s="26" t="n">
        <v>64.27</v>
      </c>
      <c r="I1771" s="26" t="n">
        <f aca="false">(H1771/10+IF(N1771=2025,Einstellungen!$B$23,Einstellungen!$C$23))*(1+Einstellungen!$B$10)</f>
        <v>27.59372</v>
      </c>
      <c r="J1771" s="25" t="n">
        <f aca="false">E1771*I1771/100</f>
        <v>0.042770266</v>
      </c>
      <c r="K1771" s="25" t="n">
        <f aca="false">E1771*Einstellungen!$B$5/100</f>
        <v>0.04495</v>
      </c>
      <c r="L1771" s="23" t="str">
        <f aca="false">IF(I1771&lt;Einstellungen!$B$5,"ja","nein")</f>
        <v>ja</v>
      </c>
      <c r="M1771" s="23" t="s">
        <v>126</v>
      </c>
      <c r="N1771" s="23" t="n">
        <v>2025</v>
      </c>
      <c r="O1771" s="23" t="n">
        <v>23</v>
      </c>
    </row>
    <row r="1772" customFormat="false" ht="15" hidden="false" customHeight="false" outlineLevel="0" collapsed="false">
      <c r="A1772" s="22" t="n">
        <v>45760</v>
      </c>
      <c r="B1772" s="23" t="s">
        <v>102</v>
      </c>
      <c r="C1772" s="23" t="s">
        <v>124</v>
      </c>
      <c r="D1772" s="24" t="n">
        <v>139.3</v>
      </c>
      <c r="E1772" s="25" t="n">
        <f aca="false">MAX(D1772,0)/1000</f>
        <v>0.1393</v>
      </c>
      <c r="F1772" s="25" t="n">
        <f aca="false">MAX(-D1772,0)/1000</f>
        <v>0</v>
      </c>
      <c r="G1772" s="23" t="str">
        <f aca="false">IF(E1772&gt;0,"ja","nein")</f>
        <v>ja</v>
      </c>
      <c r="H1772" s="26" t="n">
        <v>63.99</v>
      </c>
      <c r="I1772" s="26" t="n">
        <f aca="false">(H1772/10+IF(N1772=2025,Einstellungen!$B$23,Einstellungen!$C$23))*(1+Einstellungen!$B$10)</f>
        <v>27.5604</v>
      </c>
      <c r="J1772" s="25" t="n">
        <f aca="false">E1772*I1772/100</f>
        <v>0.0383916372</v>
      </c>
      <c r="K1772" s="25" t="n">
        <f aca="false">E1772*Einstellungen!$B$5/100</f>
        <v>0.040397</v>
      </c>
      <c r="L1772" s="23" t="str">
        <f aca="false">IF(I1772&lt;Einstellungen!$B$5,"ja","nein")</f>
        <v>ja</v>
      </c>
      <c r="M1772" s="23" t="s">
        <v>126</v>
      </c>
      <c r="N1772" s="23" t="n">
        <v>2025</v>
      </c>
      <c r="O1772" s="23" t="n">
        <v>0</v>
      </c>
    </row>
    <row r="1773" customFormat="false" ht="15" hidden="false" customHeight="false" outlineLevel="0" collapsed="false">
      <c r="A1773" s="22" t="n">
        <v>45760</v>
      </c>
      <c r="B1773" s="23" t="s">
        <v>107</v>
      </c>
      <c r="C1773" s="23" t="s">
        <v>124</v>
      </c>
      <c r="D1773" s="24" t="n">
        <v>135.5</v>
      </c>
      <c r="E1773" s="25" t="n">
        <f aca="false">MAX(D1773,0)/1000</f>
        <v>0.1355</v>
      </c>
      <c r="F1773" s="25" t="n">
        <f aca="false">MAX(-D1773,0)/1000</f>
        <v>0</v>
      </c>
      <c r="G1773" s="23" t="str">
        <f aca="false">IF(E1773&gt;0,"ja","nein")</f>
        <v>ja</v>
      </c>
      <c r="H1773" s="26" t="n">
        <v>56</v>
      </c>
      <c r="I1773" s="26" t="n">
        <f aca="false">(H1773/10+IF(N1773=2025,Einstellungen!$B$23,Einstellungen!$C$23))*(1+Einstellungen!$B$10)</f>
        <v>26.60959</v>
      </c>
      <c r="J1773" s="25" t="n">
        <f aca="false">E1773*I1773/100</f>
        <v>0.03605599445</v>
      </c>
      <c r="K1773" s="25" t="n">
        <f aca="false">E1773*Einstellungen!$B$5/100</f>
        <v>0.039295</v>
      </c>
      <c r="L1773" s="23" t="str">
        <f aca="false">IF(I1773&lt;Einstellungen!$B$5,"ja","nein")</f>
        <v>ja</v>
      </c>
      <c r="M1773" s="23" t="s">
        <v>126</v>
      </c>
      <c r="N1773" s="23" t="n">
        <v>2025</v>
      </c>
      <c r="O1773" s="23" t="n">
        <v>1</v>
      </c>
    </row>
    <row r="1774" customFormat="false" ht="15" hidden="false" customHeight="false" outlineLevel="0" collapsed="false">
      <c r="A1774" s="22" t="n">
        <v>45760</v>
      </c>
      <c r="B1774" s="23" t="s">
        <v>108</v>
      </c>
      <c r="C1774" s="23" t="s">
        <v>124</v>
      </c>
      <c r="D1774" s="24" t="n">
        <v>140.6</v>
      </c>
      <c r="E1774" s="25" t="n">
        <f aca="false">MAX(D1774,0)/1000</f>
        <v>0.1406</v>
      </c>
      <c r="F1774" s="25" t="n">
        <f aca="false">MAX(-D1774,0)/1000</f>
        <v>0</v>
      </c>
      <c r="G1774" s="23" t="str">
        <f aca="false">IF(E1774&gt;0,"ja","nein")</f>
        <v>ja</v>
      </c>
      <c r="H1774" s="26" t="n">
        <v>42.36</v>
      </c>
      <c r="I1774" s="26" t="n">
        <f aca="false">(H1774/10+IF(N1774=2025,Einstellungen!$B$23,Einstellungen!$C$23))*(1+Einstellungen!$B$10)</f>
        <v>24.98643</v>
      </c>
      <c r="J1774" s="25" t="n">
        <f aca="false">E1774*I1774/100</f>
        <v>0.03513092058</v>
      </c>
      <c r="K1774" s="25" t="n">
        <f aca="false">E1774*Einstellungen!$B$5/100</f>
        <v>0.040774</v>
      </c>
      <c r="L1774" s="23" t="str">
        <f aca="false">IF(I1774&lt;Einstellungen!$B$5,"ja","nein")</f>
        <v>ja</v>
      </c>
      <c r="M1774" s="23" t="s">
        <v>126</v>
      </c>
      <c r="N1774" s="23" t="n">
        <v>2025</v>
      </c>
      <c r="O1774" s="23" t="n">
        <v>2</v>
      </c>
    </row>
    <row r="1775" customFormat="false" ht="15" hidden="false" customHeight="false" outlineLevel="0" collapsed="false">
      <c r="A1775" s="22" t="n">
        <v>45760</v>
      </c>
      <c r="B1775" s="23" t="s">
        <v>109</v>
      </c>
      <c r="C1775" s="23" t="s">
        <v>124</v>
      </c>
      <c r="D1775" s="24" t="n">
        <v>143</v>
      </c>
      <c r="E1775" s="25" t="n">
        <f aca="false">MAX(D1775,0)/1000</f>
        <v>0.143</v>
      </c>
      <c r="F1775" s="25" t="n">
        <f aca="false">MAX(-D1775,0)/1000</f>
        <v>0</v>
      </c>
      <c r="G1775" s="23" t="str">
        <f aca="false">IF(E1775&gt;0,"ja","nein")</f>
        <v>ja</v>
      </c>
      <c r="H1775" s="26" t="n">
        <v>29.5</v>
      </c>
      <c r="I1775" s="26" t="n">
        <f aca="false">(H1775/10+IF(N1775=2025,Einstellungen!$B$23,Einstellungen!$C$23))*(1+Einstellungen!$B$10)</f>
        <v>23.45609</v>
      </c>
      <c r="J1775" s="25" t="n">
        <f aca="false">E1775*I1775/100</f>
        <v>0.0335422087</v>
      </c>
      <c r="K1775" s="25" t="n">
        <f aca="false">E1775*Einstellungen!$B$5/100</f>
        <v>0.04147</v>
      </c>
      <c r="L1775" s="23" t="str">
        <f aca="false">IF(I1775&lt;Einstellungen!$B$5,"ja","nein")</f>
        <v>ja</v>
      </c>
      <c r="M1775" s="23" t="s">
        <v>126</v>
      </c>
      <c r="N1775" s="23" t="n">
        <v>2025</v>
      </c>
      <c r="O1775" s="23" t="n">
        <v>3</v>
      </c>
    </row>
    <row r="1776" customFormat="false" ht="15" hidden="false" customHeight="false" outlineLevel="0" collapsed="false">
      <c r="A1776" s="22" t="n">
        <v>45760</v>
      </c>
      <c r="B1776" s="23" t="s">
        <v>110</v>
      </c>
      <c r="C1776" s="23" t="s">
        <v>124</v>
      </c>
      <c r="D1776" s="24" t="n">
        <v>179.4</v>
      </c>
      <c r="E1776" s="25" t="n">
        <f aca="false">MAX(D1776,0)/1000</f>
        <v>0.1794</v>
      </c>
      <c r="F1776" s="25" t="n">
        <f aca="false">MAX(-D1776,0)/1000</f>
        <v>0</v>
      </c>
      <c r="G1776" s="23" t="str">
        <f aca="false">IF(E1776&gt;0,"ja","nein")</f>
        <v>ja</v>
      </c>
      <c r="H1776" s="26" t="n">
        <v>32.06</v>
      </c>
      <c r="I1776" s="26" t="n">
        <f aca="false">(H1776/10+IF(N1776=2025,Einstellungen!$B$23,Einstellungen!$C$23))*(1+Einstellungen!$B$10)</f>
        <v>23.76073</v>
      </c>
      <c r="J1776" s="25" t="n">
        <f aca="false">E1776*I1776/100</f>
        <v>0.04262674962</v>
      </c>
      <c r="K1776" s="25" t="n">
        <f aca="false">E1776*Einstellungen!$B$5/100</f>
        <v>0.052026</v>
      </c>
      <c r="L1776" s="23" t="str">
        <f aca="false">IF(I1776&lt;Einstellungen!$B$5,"ja","nein")</f>
        <v>ja</v>
      </c>
      <c r="M1776" s="23" t="s">
        <v>126</v>
      </c>
      <c r="N1776" s="23" t="n">
        <v>2025</v>
      </c>
      <c r="O1776" s="23" t="n">
        <v>4</v>
      </c>
    </row>
    <row r="1777" customFormat="false" ht="15" hidden="false" customHeight="false" outlineLevel="0" collapsed="false">
      <c r="A1777" s="22" t="n">
        <v>45760</v>
      </c>
      <c r="B1777" s="23" t="s">
        <v>111</v>
      </c>
      <c r="C1777" s="23" t="s">
        <v>124</v>
      </c>
      <c r="D1777" s="24" t="n">
        <v>144.6</v>
      </c>
      <c r="E1777" s="25" t="n">
        <f aca="false">MAX(D1777,0)/1000</f>
        <v>0.1446</v>
      </c>
      <c r="F1777" s="25" t="n">
        <f aca="false">MAX(-D1777,0)/1000</f>
        <v>0</v>
      </c>
      <c r="G1777" s="23" t="str">
        <f aca="false">IF(E1777&gt;0,"ja","nein")</f>
        <v>ja</v>
      </c>
      <c r="H1777" s="26" t="n">
        <v>34.48</v>
      </c>
      <c r="I1777" s="26" t="n">
        <f aca="false">(H1777/10+IF(N1777=2025,Einstellungen!$B$23,Einstellungen!$C$23))*(1+Einstellungen!$B$10)</f>
        <v>24.04871</v>
      </c>
      <c r="J1777" s="25" t="n">
        <f aca="false">E1777*I1777/100</f>
        <v>0.03477443466</v>
      </c>
      <c r="K1777" s="25" t="n">
        <f aca="false">E1777*Einstellungen!$B$5/100</f>
        <v>0.041934</v>
      </c>
      <c r="L1777" s="23" t="str">
        <f aca="false">IF(I1777&lt;Einstellungen!$B$5,"ja","nein")</f>
        <v>ja</v>
      </c>
      <c r="M1777" s="23" t="s">
        <v>126</v>
      </c>
      <c r="N1777" s="23" t="n">
        <v>2025</v>
      </c>
      <c r="O1777" s="23" t="n">
        <v>5</v>
      </c>
    </row>
    <row r="1778" customFormat="false" ht="15" hidden="false" customHeight="false" outlineLevel="0" collapsed="false">
      <c r="A1778" s="22" t="n">
        <v>45760</v>
      </c>
      <c r="B1778" s="23" t="s">
        <v>112</v>
      </c>
      <c r="C1778" s="23" t="s">
        <v>124</v>
      </c>
      <c r="D1778" s="24" t="n">
        <v>244.3</v>
      </c>
      <c r="E1778" s="25" t="n">
        <f aca="false">MAX(D1778,0)/1000</f>
        <v>0.2443</v>
      </c>
      <c r="F1778" s="25" t="n">
        <f aca="false">MAX(-D1778,0)/1000</f>
        <v>0</v>
      </c>
      <c r="G1778" s="23" t="str">
        <f aca="false">IF(E1778&gt;0,"ja","nein")</f>
        <v>ja</v>
      </c>
      <c r="H1778" s="26" t="n">
        <v>29.41</v>
      </c>
      <c r="I1778" s="26" t="n">
        <f aca="false">(H1778/10+IF(N1778=2025,Einstellungen!$B$23,Einstellungen!$C$23))*(1+Einstellungen!$B$10)</f>
        <v>23.44538</v>
      </c>
      <c r="J1778" s="25" t="n">
        <f aca="false">E1778*I1778/100</f>
        <v>0.05727706334</v>
      </c>
      <c r="K1778" s="25" t="n">
        <f aca="false">E1778*Einstellungen!$B$5/100</f>
        <v>0.070847</v>
      </c>
      <c r="L1778" s="23" t="str">
        <f aca="false">IF(I1778&lt;Einstellungen!$B$5,"ja","nein")</f>
        <v>ja</v>
      </c>
      <c r="M1778" s="23" t="s">
        <v>126</v>
      </c>
      <c r="N1778" s="23" t="n">
        <v>2025</v>
      </c>
      <c r="O1778" s="23" t="n">
        <v>6</v>
      </c>
    </row>
    <row r="1779" customFormat="false" ht="15" hidden="false" customHeight="false" outlineLevel="0" collapsed="false">
      <c r="A1779" s="22" t="n">
        <v>45760</v>
      </c>
      <c r="B1779" s="23" t="s">
        <v>113</v>
      </c>
      <c r="C1779" s="23" t="s">
        <v>124</v>
      </c>
      <c r="D1779" s="24" t="n">
        <v>252.9</v>
      </c>
      <c r="E1779" s="25" t="n">
        <f aca="false">MAX(D1779,0)/1000</f>
        <v>0.2529</v>
      </c>
      <c r="F1779" s="25" t="n">
        <f aca="false">MAX(-D1779,0)/1000</f>
        <v>0</v>
      </c>
      <c r="G1779" s="23" t="str">
        <f aca="false">IF(E1779&gt;0,"ja","nein")</f>
        <v>ja</v>
      </c>
      <c r="H1779" s="26" t="n">
        <v>27.75</v>
      </c>
      <c r="I1779" s="26" t="n">
        <f aca="false">(H1779/10+IF(N1779=2025,Einstellungen!$B$23,Einstellungen!$C$23))*(1+Einstellungen!$B$10)</f>
        <v>23.24784</v>
      </c>
      <c r="J1779" s="25" t="n">
        <f aca="false">E1779*I1779/100</f>
        <v>0.05879378736</v>
      </c>
      <c r="K1779" s="25" t="n">
        <f aca="false">E1779*Einstellungen!$B$5/100</f>
        <v>0.073341</v>
      </c>
      <c r="L1779" s="23" t="str">
        <f aca="false">IF(I1779&lt;Einstellungen!$B$5,"ja","nein")</f>
        <v>ja</v>
      </c>
      <c r="M1779" s="23" t="s">
        <v>126</v>
      </c>
      <c r="N1779" s="23" t="n">
        <v>2025</v>
      </c>
      <c r="O1779" s="23" t="n">
        <v>7</v>
      </c>
    </row>
    <row r="1780" customFormat="false" ht="15" hidden="false" customHeight="false" outlineLevel="0" collapsed="false">
      <c r="A1780" s="22" t="n">
        <v>45760</v>
      </c>
      <c r="B1780" s="23" t="s">
        <v>114</v>
      </c>
      <c r="C1780" s="23" t="s">
        <v>124</v>
      </c>
      <c r="D1780" s="24" t="n">
        <v>-211.2</v>
      </c>
      <c r="E1780" s="25" t="n">
        <f aca="false">MAX(D1780,0)/1000</f>
        <v>0</v>
      </c>
      <c r="F1780" s="25" t="n">
        <f aca="false">MAX(-D1780,0)/1000</f>
        <v>0.2112</v>
      </c>
      <c r="G1780" s="23" t="str">
        <f aca="false">IF(E1780&gt;0,"ja","nein")</f>
        <v>nein</v>
      </c>
      <c r="H1780" s="26" t="n">
        <v>12.87</v>
      </c>
      <c r="I1780" s="26" t="n">
        <f aca="false">(H1780/10+IF(N1780=2025,Einstellungen!$B$23,Einstellungen!$C$23))*(1+Einstellungen!$B$10)</f>
        <v>21.47712</v>
      </c>
      <c r="J1780" s="25" t="n">
        <f aca="false">E1780*I1780/100</f>
        <v>0</v>
      </c>
      <c r="K1780" s="25" t="n">
        <f aca="false">E1780*Einstellungen!$B$5/100</f>
        <v>0</v>
      </c>
      <c r="L1780" s="23" t="str">
        <f aca="false">IF(I1780&lt;Einstellungen!$B$5,"ja","nein")</f>
        <v>ja</v>
      </c>
      <c r="M1780" s="23" t="s">
        <v>126</v>
      </c>
      <c r="N1780" s="23" t="n">
        <v>2025</v>
      </c>
      <c r="O1780" s="23" t="n">
        <v>8</v>
      </c>
    </row>
    <row r="1781" customFormat="false" ht="15" hidden="false" customHeight="false" outlineLevel="0" collapsed="false">
      <c r="A1781" s="22" t="n">
        <v>45760</v>
      </c>
      <c r="B1781" s="23" t="s">
        <v>115</v>
      </c>
      <c r="C1781" s="23" t="s">
        <v>124</v>
      </c>
      <c r="D1781" s="24" t="n">
        <v>-551.8</v>
      </c>
      <c r="E1781" s="25" t="n">
        <f aca="false">MAX(D1781,0)/1000</f>
        <v>0</v>
      </c>
      <c r="F1781" s="25" t="n">
        <f aca="false">MAX(-D1781,0)/1000</f>
        <v>0.5518</v>
      </c>
      <c r="G1781" s="23" t="str">
        <f aca="false">IF(E1781&gt;0,"ja","nein")</f>
        <v>nein</v>
      </c>
      <c r="H1781" s="26" t="n">
        <v>8.43</v>
      </c>
      <c r="I1781" s="26" t="n">
        <f aca="false">(H1781/10+IF(N1781=2025,Einstellungen!$B$23,Einstellungen!$C$23))*(1+Einstellungen!$B$10)</f>
        <v>20.94876</v>
      </c>
      <c r="J1781" s="25" t="n">
        <f aca="false">E1781*I1781/100</f>
        <v>0</v>
      </c>
      <c r="K1781" s="25" t="n">
        <f aca="false">E1781*Einstellungen!$B$5/100</f>
        <v>0</v>
      </c>
      <c r="L1781" s="23" t="str">
        <f aca="false">IF(I1781&lt;Einstellungen!$B$5,"ja","nein")</f>
        <v>ja</v>
      </c>
      <c r="M1781" s="23" t="s">
        <v>126</v>
      </c>
      <c r="N1781" s="23" t="n">
        <v>2025</v>
      </c>
      <c r="O1781" s="23" t="n">
        <v>9</v>
      </c>
    </row>
    <row r="1782" customFormat="false" ht="15" hidden="false" customHeight="false" outlineLevel="0" collapsed="false">
      <c r="A1782" s="22" t="n">
        <v>45760</v>
      </c>
      <c r="B1782" s="23" t="s">
        <v>116</v>
      </c>
      <c r="C1782" s="23" t="s">
        <v>124</v>
      </c>
      <c r="D1782" s="24" t="n">
        <v>-1912.6</v>
      </c>
      <c r="E1782" s="25" t="n">
        <f aca="false">MAX(D1782,0)/1000</f>
        <v>0</v>
      </c>
      <c r="F1782" s="25" t="n">
        <f aca="false">MAX(-D1782,0)/1000</f>
        <v>1.9126</v>
      </c>
      <c r="G1782" s="23" t="str">
        <f aca="false">IF(E1782&gt;0,"ja","nein")</f>
        <v>nein</v>
      </c>
      <c r="H1782" s="26" t="n">
        <v>0</v>
      </c>
      <c r="I1782" s="26" t="n">
        <f aca="false">(H1782/10+IF(N1782=2025,Einstellungen!$B$23,Einstellungen!$C$23))*(1+Einstellungen!$B$10)</f>
        <v>19.94559</v>
      </c>
      <c r="J1782" s="25" t="n">
        <f aca="false">E1782*I1782/100</f>
        <v>0</v>
      </c>
      <c r="K1782" s="25" t="n">
        <f aca="false">E1782*Einstellungen!$B$5/100</f>
        <v>0</v>
      </c>
      <c r="L1782" s="23" t="str">
        <f aca="false">IF(I1782&lt;Einstellungen!$B$5,"ja","nein")</f>
        <v>ja</v>
      </c>
      <c r="M1782" s="23" t="s">
        <v>126</v>
      </c>
      <c r="N1782" s="23" t="n">
        <v>2025</v>
      </c>
      <c r="O1782" s="23" t="n">
        <v>10</v>
      </c>
    </row>
    <row r="1783" customFormat="false" ht="15" hidden="false" customHeight="false" outlineLevel="0" collapsed="false">
      <c r="A1783" s="22" t="n">
        <v>45760</v>
      </c>
      <c r="B1783" s="23" t="s">
        <v>117</v>
      </c>
      <c r="C1783" s="23" t="s">
        <v>124</v>
      </c>
      <c r="D1783" s="24" t="n">
        <v>-3697.9</v>
      </c>
      <c r="E1783" s="25" t="n">
        <f aca="false">MAX(D1783,0)/1000</f>
        <v>0</v>
      </c>
      <c r="F1783" s="25" t="n">
        <f aca="false">MAX(-D1783,0)/1000</f>
        <v>3.6979</v>
      </c>
      <c r="G1783" s="23" t="str">
        <f aca="false">IF(E1783&gt;0,"ja","nein")</f>
        <v>nein</v>
      </c>
      <c r="H1783" s="26" t="n">
        <v>-0.02</v>
      </c>
      <c r="I1783" s="26" t="n">
        <f aca="false">(H1783/10+IF(N1783=2025,Einstellungen!$B$23,Einstellungen!$C$23))*(1+Einstellungen!$B$10)</f>
        <v>19.94321</v>
      </c>
      <c r="J1783" s="25" t="n">
        <f aca="false">E1783*I1783/100</f>
        <v>0</v>
      </c>
      <c r="K1783" s="25" t="n">
        <f aca="false">E1783*Einstellungen!$B$5/100</f>
        <v>0</v>
      </c>
      <c r="L1783" s="23" t="str">
        <f aca="false">IF(I1783&lt;Einstellungen!$B$5,"ja","nein")</f>
        <v>ja</v>
      </c>
      <c r="M1783" s="23" t="s">
        <v>126</v>
      </c>
      <c r="N1783" s="23" t="n">
        <v>2025</v>
      </c>
      <c r="O1783" s="23" t="n">
        <v>11</v>
      </c>
    </row>
    <row r="1784" customFormat="false" ht="15" hidden="false" customHeight="false" outlineLevel="0" collapsed="false">
      <c r="A1784" s="22" t="n">
        <v>45760</v>
      </c>
      <c r="B1784" s="23" t="s">
        <v>118</v>
      </c>
      <c r="C1784" s="23" t="s">
        <v>124</v>
      </c>
      <c r="D1784" s="24" t="n">
        <v>-1415.7</v>
      </c>
      <c r="E1784" s="25" t="n">
        <f aca="false">MAX(D1784,0)/1000</f>
        <v>0</v>
      </c>
      <c r="F1784" s="25" t="n">
        <f aca="false">MAX(-D1784,0)/1000</f>
        <v>1.4157</v>
      </c>
      <c r="G1784" s="23" t="str">
        <f aca="false">IF(E1784&gt;0,"ja","nein")</f>
        <v>nein</v>
      </c>
      <c r="H1784" s="26" t="n">
        <v>-3.02</v>
      </c>
      <c r="I1784" s="26" t="n">
        <f aca="false">(H1784/10+IF(N1784=2025,Einstellungen!$B$23,Einstellungen!$C$23))*(1+Einstellungen!$B$10)</f>
        <v>19.58621</v>
      </c>
      <c r="J1784" s="25" t="n">
        <f aca="false">E1784*I1784/100</f>
        <v>0</v>
      </c>
      <c r="K1784" s="25" t="n">
        <f aca="false">E1784*Einstellungen!$B$5/100</f>
        <v>0</v>
      </c>
      <c r="L1784" s="23" t="str">
        <f aca="false">IF(I1784&lt;Einstellungen!$B$5,"ja","nein")</f>
        <v>ja</v>
      </c>
      <c r="M1784" s="23" t="s">
        <v>126</v>
      </c>
      <c r="N1784" s="23" t="n">
        <v>2025</v>
      </c>
      <c r="O1784" s="23" t="n">
        <v>12</v>
      </c>
    </row>
    <row r="1785" customFormat="false" ht="15" hidden="false" customHeight="false" outlineLevel="0" collapsed="false">
      <c r="A1785" s="22" t="n">
        <v>45760</v>
      </c>
      <c r="B1785" s="23" t="s">
        <v>119</v>
      </c>
      <c r="C1785" s="23" t="s">
        <v>124</v>
      </c>
      <c r="D1785" s="24" t="n">
        <v>-642</v>
      </c>
      <c r="E1785" s="25" t="n">
        <f aca="false">MAX(D1785,0)/1000</f>
        <v>0</v>
      </c>
      <c r="F1785" s="25" t="n">
        <f aca="false">MAX(-D1785,0)/1000</f>
        <v>0.642</v>
      </c>
      <c r="G1785" s="23" t="str">
        <f aca="false">IF(E1785&gt;0,"ja","nein")</f>
        <v>nein</v>
      </c>
      <c r="H1785" s="26" t="n">
        <v>-18.84</v>
      </c>
      <c r="I1785" s="26" t="n">
        <f aca="false">(H1785/10+IF(N1785=2025,Einstellungen!$B$23,Einstellungen!$C$23))*(1+Einstellungen!$B$10)</f>
        <v>17.70363</v>
      </c>
      <c r="J1785" s="25" t="n">
        <f aca="false">E1785*I1785/100</f>
        <v>0</v>
      </c>
      <c r="K1785" s="25" t="n">
        <f aca="false">E1785*Einstellungen!$B$5/100</f>
        <v>0</v>
      </c>
      <c r="L1785" s="23" t="str">
        <f aca="false">IF(I1785&lt;Einstellungen!$B$5,"ja","nein")</f>
        <v>ja</v>
      </c>
      <c r="M1785" s="23" t="s">
        <v>126</v>
      </c>
      <c r="N1785" s="23" t="n">
        <v>2025</v>
      </c>
      <c r="O1785" s="23" t="n">
        <v>13</v>
      </c>
    </row>
    <row r="1786" customFormat="false" ht="15" hidden="false" customHeight="false" outlineLevel="0" collapsed="false">
      <c r="A1786" s="22" t="n">
        <v>45760</v>
      </c>
      <c r="B1786" s="23" t="s">
        <v>120</v>
      </c>
      <c r="C1786" s="23" t="s">
        <v>124</v>
      </c>
      <c r="D1786" s="24" t="n">
        <v>-942.3</v>
      </c>
      <c r="E1786" s="25" t="n">
        <f aca="false">MAX(D1786,0)/1000</f>
        <v>0</v>
      </c>
      <c r="F1786" s="25" t="n">
        <f aca="false">MAX(-D1786,0)/1000</f>
        <v>0.9423</v>
      </c>
      <c r="G1786" s="23" t="str">
        <f aca="false">IF(E1786&gt;0,"ja","nein")</f>
        <v>nein</v>
      </c>
      <c r="H1786" s="26" t="n">
        <v>-25.38</v>
      </c>
      <c r="I1786" s="26" t="n">
        <f aca="false">(H1786/10+IF(N1786=2025,Einstellungen!$B$23,Einstellungen!$C$23))*(1+Einstellungen!$B$10)</f>
        <v>16.92537</v>
      </c>
      <c r="J1786" s="25" t="n">
        <f aca="false">E1786*I1786/100</f>
        <v>0</v>
      </c>
      <c r="K1786" s="25" t="n">
        <f aca="false">E1786*Einstellungen!$B$5/100</f>
        <v>0</v>
      </c>
      <c r="L1786" s="23" t="str">
        <f aca="false">IF(I1786&lt;Einstellungen!$B$5,"ja","nein")</f>
        <v>ja</v>
      </c>
      <c r="M1786" s="23" t="s">
        <v>126</v>
      </c>
      <c r="N1786" s="23" t="n">
        <v>2025</v>
      </c>
      <c r="O1786" s="23" t="n">
        <v>14</v>
      </c>
    </row>
    <row r="1787" customFormat="false" ht="15" hidden="false" customHeight="false" outlineLevel="0" collapsed="false">
      <c r="A1787" s="22" t="n">
        <v>45760</v>
      </c>
      <c r="B1787" s="23" t="s">
        <v>104</v>
      </c>
      <c r="C1787" s="23" t="s">
        <v>124</v>
      </c>
      <c r="D1787" s="24" t="n">
        <v>-385</v>
      </c>
      <c r="E1787" s="25" t="n">
        <f aca="false">MAX(D1787,0)/1000</f>
        <v>0</v>
      </c>
      <c r="F1787" s="25" t="n">
        <f aca="false">MAX(-D1787,0)/1000</f>
        <v>0.385</v>
      </c>
      <c r="G1787" s="23" t="str">
        <f aca="false">IF(E1787&gt;0,"ja","nein")</f>
        <v>nein</v>
      </c>
      <c r="H1787" s="26" t="n">
        <v>-9.93</v>
      </c>
      <c r="I1787" s="26" t="n">
        <f aca="false">(H1787/10+IF(N1787=2025,Einstellungen!$B$23,Einstellungen!$C$23))*(1+Einstellungen!$B$10)</f>
        <v>18.76392</v>
      </c>
      <c r="J1787" s="25" t="n">
        <f aca="false">E1787*I1787/100</f>
        <v>0</v>
      </c>
      <c r="K1787" s="25" t="n">
        <f aca="false">E1787*Einstellungen!$B$5/100</f>
        <v>0</v>
      </c>
      <c r="L1787" s="23" t="str">
        <f aca="false">IF(I1787&lt;Einstellungen!$B$5,"ja","nein")</f>
        <v>ja</v>
      </c>
      <c r="M1787" s="23" t="s">
        <v>126</v>
      </c>
      <c r="N1787" s="23" t="n">
        <v>2025</v>
      </c>
      <c r="O1787" s="23" t="n">
        <v>15</v>
      </c>
    </row>
    <row r="1788" customFormat="false" ht="15" hidden="false" customHeight="false" outlineLevel="0" collapsed="false">
      <c r="A1788" s="22" t="n">
        <v>45760</v>
      </c>
      <c r="B1788" s="23" t="s">
        <v>105</v>
      </c>
      <c r="C1788" s="23" t="s">
        <v>124</v>
      </c>
      <c r="D1788" s="24" t="n">
        <v>-1374.3</v>
      </c>
      <c r="E1788" s="25" t="n">
        <f aca="false">MAX(D1788,0)/1000</f>
        <v>0</v>
      </c>
      <c r="F1788" s="25" t="n">
        <f aca="false">MAX(-D1788,0)/1000</f>
        <v>1.3743</v>
      </c>
      <c r="G1788" s="23" t="str">
        <f aca="false">IF(E1788&gt;0,"ja","nein")</f>
        <v>nein</v>
      </c>
      <c r="H1788" s="26" t="n">
        <v>-0.01</v>
      </c>
      <c r="I1788" s="26" t="n">
        <f aca="false">(H1788/10+IF(N1788=2025,Einstellungen!$B$23,Einstellungen!$C$23))*(1+Einstellungen!$B$10)</f>
        <v>19.9444</v>
      </c>
      <c r="J1788" s="25" t="n">
        <f aca="false">E1788*I1788/100</f>
        <v>0</v>
      </c>
      <c r="K1788" s="25" t="n">
        <f aca="false">E1788*Einstellungen!$B$5/100</f>
        <v>0</v>
      </c>
      <c r="L1788" s="23" t="str">
        <f aca="false">IF(I1788&lt;Einstellungen!$B$5,"ja","nein")</f>
        <v>ja</v>
      </c>
      <c r="M1788" s="23" t="s">
        <v>126</v>
      </c>
      <c r="N1788" s="23" t="n">
        <v>2025</v>
      </c>
      <c r="O1788" s="23" t="n">
        <v>16</v>
      </c>
    </row>
    <row r="1789" customFormat="false" ht="15" hidden="false" customHeight="false" outlineLevel="0" collapsed="false">
      <c r="A1789" s="22" t="n">
        <v>45760</v>
      </c>
      <c r="B1789" s="23" t="s">
        <v>97</v>
      </c>
      <c r="C1789" s="23" t="s">
        <v>124</v>
      </c>
      <c r="D1789" s="24" t="n">
        <v>-490.2</v>
      </c>
      <c r="E1789" s="25" t="n">
        <f aca="false">MAX(D1789,0)/1000</f>
        <v>0</v>
      </c>
      <c r="F1789" s="25" t="n">
        <f aca="false">MAX(-D1789,0)/1000</f>
        <v>0.4902</v>
      </c>
      <c r="G1789" s="23" t="str">
        <f aca="false">IF(E1789&gt;0,"ja","nein")</f>
        <v>nein</v>
      </c>
      <c r="H1789" s="26" t="n">
        <v>17.56</v>
      </c>
      <c r="I1789" s="26" t="n">
        <f aca="false">(H1789/10+IF(N1789=2025,Einstellungen!$B$23,Einstellungen!$C$23))*(1+Einstellungen!$B$10)</f>
        <v>22.03523</v>
      </c>
      <c r="J1789" s="25" t="n">
        <f aca="false">E1789*I1789/100</f>
        <v>0</v>
      </c>
      <c r="K1789" s="25" t="n">
        <f aca="false">E1789*Einstellungen!$B$5/100</f>
        <v>0</v>
      </c>
      <c r="L1789" s="23" t="str">
        <f aca="false">IF(I1789&lt;Einstellungen!$B$5,"ja","nein")</f>
        <v>ja</v>
      </c>
      <c r="M1789" s="23" t="s">
        <v>126</v>
      </c>
      <c r="N1789" s="23" t="n">
        <v>2025</v>
      </c>
      <c r="O1789" s="23" t="n">
        <v>17</v>
      </c>
    </row>
    <row r="1790" customFormat="false" ht="15" hidden="false" customHeight="false" outlineLevel="0" collapsed="false">
      <c r="A1790" s="22" t="n">
        <v>45760</v>
      </c>
      <c r="B1790" s="23" t="s">
        <v>99</v>
      </c>
      <c r="C1790" s="23" t="s">
        <v>124</v>
      </c>
      <c r="D1790" s="24" t="n">
        <v>157</v>
      </c>
      <c r="E1790" s="25" t="n">
        <f aca="false">MAX(D1790,0)/1000</f>
        <v>0.157</v>
      </c>
      <c r="F1790" s="25" t="n">
        <f aca="false">MAX(-D1790,0)/1000</f>
        <v>0</v>
      </c>
      <c r="G1790" s="23" t="str">
        <f aca="false">IF(E1790&gt;0,"ja","nein")</f>
        <v>ja</v>
      </c>
      <c r="H1790" s="26" t="n">
        <v>98.63</v>
      </c>
      <c r="I1790" s="26" t="n">
        <f aca="false">(H1790/10+IF(N1790=2025,Einstellungen!$B$23,Einstellungen!$C$23))*(1+Einstellungen!$B$10)</f>
        <v>31.68256</v>
      </c>
      <c r="J1790" s="25" t="n">
        <f aca="false">E1790*I1790/100</f>
        <v>0.0497416192</v>
      </c>
      <c r="K1790" s="25" t="n">
        <f aca="false">E1790*Einstellungen!$B$5/100</f>
        <v>0.04553</v>
      </c>
      <c r="L1790" s="23" t="str">
        <f aca="false">IF(I1790&lt;Einstellungen!$B$5,"ja","nein")</f>
        <v>nein</v>
      </c>
      <c r="M1790" s="23" t="s">
        <v>126</v>
      </c>
      <c r="N1790" s="23" t="n">
        <v>2025</v>
      </c>
      <c r="O1790" s="23" t="n">
        <v>18</v>
      </c>
    </row>
    <row r="1791" customFormat="false" ht="15" hidden="false" customHeight="false" outlineLevel="0" collapsed="false">
      <c r="A1791" s="22" t="n">
        <v>45760</v>
      </c>
      <c r="B1791" s="23" t="s">
        <v>100</v>
      </c>
      <c r="C1791" s="23" t="s">
        <v>124</v>
      </c>
      <c r="D1791" s="24" t="n">
        <v>275.4</v>
      </c>
      <c r="E1791" s="25" t="n">
        <f aca="false">MAX(D1791,0)/1000</f>
        <v>0.2754</v>
      </c>
      <c r="F1791" s="25" t="n">
        <f aca="false">MAX(-D1791,0)/1000</f>
        <v>0</v>
      </c>
      <c r="G1791" s="23" t="str">
        <f aca="false">IF(E1791&gt;0,"ja","nein")</f>
        <v>ja</v>
      </c>
      <c r="H1791" s="26" t="n">
        <v>120.65</v>
      </c>
      <c r="I1791" s="26" t="n">
        <f aca="false">(H1791/10+IF(N1791=2025,Einstellungen!$B$23,Einstellungen!$C$23))*(1+Einstellungen!$B$10)</f>
        <v>34.30294</v>
      </c>
      <c r="J1791" s="25" t="n">
        <f aca="false">E1791*I1791/100</f>
        <v>0.09447029676</v>
      </c>
      <c r="K1791" s="25" t="n">
        <f aca="false">E1791*Einstellungen!$B$5/100</f>
        <v>0.079866</v>
      </c>
      <c r="L1791" s="23" t="str">
        <f aca="false">IF(I1791&lt;Einstellungen!$B$5,"ja","nein")</f>
        <v>nein</v>
      </c>
      <c r="M1791" s="23" t="s">
        <v>126</v>
      </c>
      <c r="N1791" s="23" t="n">
        <v>2025</v>
      </c>
      <c r="O1791" s="23" t="n">
        <v>19</v>
      </c>
    </row>
    <row r="1792" customFormat="false" ht="15" hidden="false" customHeight="false" outlineLevel="0" collapsed="false">
      <c r="A1792" s="22" t="n">
        <v>45760</v>
      </c>
      <c r="B1792" s="23" t="s">
        <v>92</v>
      </c>
      <c r="C1792" s="23" t="s">
        <v>124</v>
      </c>
      <c r="D1792" s="24" t="n">
        <v>412.2</v>
      </c>
      <c r="E1792" s="25" t="n">
        <f aca="false">MAX(D1792,0)/1000</f>
        <v>0.4122</v>
      </c>
      <c r="F1792" s="25" t="n">
        <f aca="false">MAX(-D1792,0)/1000</f>
        <v>0</v>
      </c>
      <c r="G1792" s="23" t="str">
        <f aca="false">IF(E1792&gt;0,"ja","nein")</f>
        <v>ja</v>
      </c>
      <c r="H1792" s="26" t="n">
        <v>118.01</v>
      </c>
      <c r="I1792" s="26" t="n">
        <f aca="false">(H1792/10+IF(N1792=2025,Einstellungen!$B$23,Einstellungen!$C$23))*(1+Einstellungen!$B$10)</f>
        <v>33.98878</v>
      </c>
      <c r="J1792" s="25" t="n">
        <f aca="false">E1792*I1792/100</f>
        <v>0.14010175116</v>
      </c>
      <c r="K1792" s="25" t="n">
        <f aca="false">E1792*Einstellungen!$B$5/100</f>
        <v>0.119538</v>
      </c>
      <c r="L1792" s="23" t="str">
        <f aca="false">IF(I1792&lt;Einstellungen!$B$5,"ja","nein")</f>
        <v>nein</v>
      </c>
      <c r="M1792" s="23" t="s">
        <v>126</v>
      </c>
      <c r="N1792" s="23" t="n">
        <v>2025</v>
      </c>
      <c r="O1792" s="23" t="n">
        <v>20</v>
      </c>
    </row>
    <row r="1793" customFormat="false" ht="15" hidden="false" customHeight="false" outlineLevel="0" collapsed="false">
      <c r="A1793" s="22" t="n">
        <v>45760</v>
      </c>
      <c r="B1793" s="23" t="s">
        <v>95</v>
      </c>
      <c r="C1793" s="23" t="s">
        <v>124</v>
      </c>
      <c r="D1793" s="24" t="n">
        <v>268.3</v>
      </c>
      <c r="E1793" s="25" t="n">
        <f aca="false">MAX(D1793,0)/1000</f>
        <v>0.2683</v>
      </c>
      <c r="F1793" s="25" t="n">
        <f aca="false">MAX(-D1793,0)/1000</f>
        <v>0</v>
      </c>
      <c r="G1793" s="23" t="str">
        <f aca="false">IF(E1793&gt;0,"ja","nein")</f>
        <v>ja</v>
      </c>
      <c r="H1793" s="26" t="n">
        <v>108.06</v>
      </c>
      <c r="I1793" s="26" t="n">
        <f aca="false">(H1793/10+IF(N1793=2025,Einstellungen!$B$23,Einstellungen!$C$23))*(1+Einstellungen!$B$10)</f>
        <v>32.80473</v>
      </c>
      <c r="J1793" s="25" t="n">
        <f aca="false">E1793*I1793/100</f>
        <v>0.08801509059</v>
      </c>
      <c r="K1793" s="25" t="n">
        <f aca="false">E1793*Einstellungen!$B$5/100</f>
        <v>0.077807</v>
      </c>
      <c r="L1793" s="23" t="str">
        <f aca="false">IF(I1793&lt;Einstellungen!$B$5,"ja","nein")</f>
        <v>nein</v>
      </c>
      <c r="M1793" s="23" t="s">
        <v>126</v>
      </c>
      <c r="N1793" s="23" t="n">
        <v>2025</v>
      </c>
      <c r="O1793" s="23" t="n">
        <v>21</v>
      </c>
    </row>
    <row r="1794" customFormat="false" ht="15" hidden="false" customHeight="false" outlineLevel="0" collapsed="false">
      <c r="A1794" s="22" t="n">
        <v>45760</v>
      </c>
      <c r="B1794" s="23" t="s">
        <v>96</v>
      </c>
      <c r="C1794" s="23" t="s">
        <v>124</v>
      </c>
      <c r="D1794" s="24" t="n">
        <v>173.9</v>
      </c>
      <c r="E1794" s="25" t="n">
        <f aca="false">MAX(D1794,0)/1000</f>
        <v>0.1739</v>
      </c>
      <c r="F1794" s="25" t="n">
        <f aca="false">MAX(-D1794,0)/1000</f>
        <v>0</v>
      </c>
      <c r="G1794" s="23" t="str">
        <f aca="false">IF(E1794&gt;0,"ja","nein")</f>
        <v>ja</v>
      </c>
      <c r="H1794" s="26" t="n">
        <v>103.35</v>
      </c>
      <c r="I1794" s="26" t="n">
        <f aca="false">(H1794/10+IF(N1794=2025,Einstellungen!$B$23,Einstellungen!$C$23))*(1+Einstellungen!$B$10)</f>
        <v>32.24424</v>
      </c>
      <c r="J1794" s="25" t="n">
        <f aca="false">E1794*I1794/100</f>
        <v>0.05607273336</v>
      </c>
      <c r="K1794" s="25" t="n">
        <f aca="false">E1794*Einstellungen!$B$5/100</f>
        <v>0.050431</v>
      </c>
      <c r="L1794" s="23" t="str">
        <f aca="false">IF(I1794&lt;Einstellungen!$B$5,"ja","nein")</f>
        <v>nein</v>
      </c>
      <c r="M1794" s="23" t="s">
        <v>126</v>
      </c>
      <c r="N1794" s="23" t="n">
        <v>2025</v>
      </c>
      <c r="O1794" s="23" t="n">
        <v>22</v>
      </c>
    </row>
    <row r="1795" customFormat="false" ht="15" hidden="false" customHeight="false" outlineLevel="0" collapsed="false">
      <c r="A1795" s="22" t="n">
        <v>45760</v>
      </c>
      <c r="B1795" s="23" t="s">
        <v>101</v>
      </c>
      <c r="C1795" s="23" t="s">
        <v>124</v>
      </c>
      <c r="D1795" s="24" t="n">
        <v>156.5</v>
      </c>
      <c r="E1795" s="25" t="n">
        <f aca="false">MAX(D1795,0)/1000</f>
        <v>0.1565</v>
      </c>
      <c r="F1795" s="25" t="n">
        <f aca="false">MAX(-D1795,0)/1000</f>
        <v>0</v>
      </c>
      <c r="G1795" s="23" t="str">
        <f aca="false">IF(E1795&gt;0,"ja","nein")</f>
        <v>ja</v>
      </c>
      <c r="H1795" s="26" t="n">
        <v>94.98</v>
      </c>
      <c r="I1795" s="26" t="n">
        <f aca="false">(H1795/10+IF(N1795=2025,Einstellungen!$B$23,Einstellungen!$C$23))*(1+Einstellungen!$B$10)</f>
        <v>31.24821</v>
      </c>
      <c r="J1795" s="25" t="n">
        <f aca="false">E1795*I1795/100</f>
        <v>0.04890344865</v>
      </c>
      <c r="K1795" s="25" t="n">
        <f aca="false">E1795*Einstellungen!$B$5/100</f>
        <v>0.045385</v>
      </c>
      <c r="L1795" s="23" t="str">
        <f aca="false">IF(I1795&lt;Einstellungen!$B$5,"ja","nein")</f>
        <v>nein</v>
      </c>
      <c r="M1795" s="23" t="s">
        <v>126</v>
      </c>
      <c r="N1795" s="23" t="n">
        <v>2025</v>
      </c>
      <c r="O1795" s="23" t="n">
        <v>23</v>
      </c>
    </row>
    <row r="1796" customFormat="false" ht="15" hidden="false" customHeight="false" outlineLevel="0" collapsed="false">
      <c r="A1796" s="22" t="n">
        <v>45761</v>
      </c>
      <c r="B1796" s="23" t="s">
        <v>102</v>
      </c>
      <c r="C1796" s="23" t="s">
        <v>93</v>
      </c>
      <c r="D1796" s="24" t="n">
        <v>146</v>
      </c>
      <c r="E1796" s="25" t="n">
        <f aca="false">MAX(D1796,0)/1000</f>
        <v>0.146</v>
      </c>
      <c r="F1796" s="25" t="n">
        <f aca="false">MAX(-D1796,0)/1000</f>
        <v>0</v>
      </c>
      <c r="G1796" s="23" t="str">
        <f aca="false">IF(E1796&gt;0,"ja","nein")</f>
        <v>ja</v>
      </c>
      <c r="H1796" s="26" t="n">
        <v>87.56</v>
      </c>
      <c r="I1796" s="26" t="n">
        <f aca="false">(H1796/10+IF(N1796=2025,Einstellungen!$B$23,Einstellungen!$C$23))*(1+Einstellungen!$B$10)</f>
        <v>30.36523</v>
      </c>
      <c r="J1796" s="25" t="n">
        <f aca="false">E1796*I1796/100</f>
        <v>0.0443332358</v>
      </c>
      <c r="K1796" s="25" t="n">
        <f aca="false">E1796*Einstellungen!$B$5/100</f>
        <v>0.04234</v>
      </c>
      <c r="L1796" s="23" t="str">
        <f aca="false">IF(I1796&lt;Einstellungen!$B$5,"ja","nein")</f>
        <v>nein</v>
      </c>
      <c r="M1796" s="23" t="s">
        <v>126</v>
      </c>
      <c r="N1796" s="23" t="n">
        <v>2025</v>
      </c>
      <c r="O1796" s="23" t="n">
        <v>0</v>
      </c>
    </row>
    <row r="1797" customFormat="false" ht="15" hidden="false" customHeight="false" outlineLevel="0" collapsed="false">
      <c r="A1797" s="22" t="n">
        <v>45761</v>
      </c>
      <c r="B1797" s="23" t="s">
        <v>107</v>
      </c>
      <c r="C1797" s="23" t="s">
        <v>93</v>
      </c>
      <c r="D1797" s="24" t="n">
        <v>148.9</v>
      </c>
      <c r="E1797" s="25" t="n">
        <f aca="false">MAX(D1797,0)/1000</f>
        <v>0.1489</v>
      </c>
      <c r="F1797" s="25" t="n">
        <f aca="false">MAX(-D1797,0)/1000</f>
        <v>0</v>
      </c>
      <c r="G1797" s="23" t="str">
        <f aca="false">IF(E1797&gt;0,"ja","nein")</f>
        <v>ja</v>
      </c>
      <c r="H1797" s="26" t="n">
        <v>82.69</v>
      </c>
      <c r="I1797" s="26" t="n">
        <f aca="false">(H1797/10+IF(N1797=2025,Einstellungen!$B$23,Einstellungen!$C$23))*(1+Einstellungen!$B$10)</f>
        <v>29.7857</v>
      </c>
      <c r="J1797" s="25" t="n">
        <f aca="false">E1797*I1797/100</f>
        <v>0.0443509073</v>
      </c>
      <c r="K1797" s="25" t="n">
        <f aca="false">E1797*Einstellungen!$B$5/100</f>
        <v>0.043181</v>
      </c>
      <c r="L1797" s="23" t="str">
        <f aca="false">IF(I1797&lt;Einstellungen!$B$5,"ja","nein")</f>
        <v>nein</v>
      </c>
      <c r="M1797" s="23" t="s">
        <v>126</v>
      </c>
      <c r="N1797" s="23" t="n">
        <v>2025</v>
      </c>
      <c r="O1797" s="23" t="n">
        <v>1</v>
      </c>
    </row>
    <row r="1798" customFormat="false" ht="15" hidden="false" customHeight="false" outlineLevel="0" collapsed="false">
      <c r="A1798" s="22" t="n">
        <v>45761</v>
      </c>
      <c r="B1798" s="23" t="s">
        <v>108</v>
      </c>
      <c r="C1798" s="23" t="s">
        <v>93</v>
      </c>
      <c r="D1798" s="24" t="n">
        <v>185</v>
      </c>
      <c r="E1798" s="25" t="n">
        <f aca="false">MAX(D1798,0)/1000</f>
        <v>0.185</v>
      </c>
      <c r="F1798" s="25" t="n">
        <f aca="false">MAX(-D1798,0)/1000</f>
        <v>0</v>
      </c>
      <c r="G1798" s="23" t="str">
        <f aca="false">IF(E1798&gt;0,"ja","nein")</f>
        <v>ja</v>
      </c>
      <c r="H1798" s="26" t="n">
        <v>82.11</v>
      </c>
      <c r="I1798" s="26" t="n">
        <f aca="false">(H1798/10+IF(N1798=2025,Einstellungen!$B$23,Einstellungen!$C$23))*(1+Einstellungen!$B$10)</f>
        <v>29.71668</v>
      </c>
      <c r="J1798" s="25" t="n">
        <f aca="false">E1798*I1798/100</f>
        <v>0.054975858</v>
      </c>
      <c r="K1798" s="25" t="n">
        <f aca="false">E1798*Einstellungen!$B$5/100</f>
        <v>0.05365</v>
      </c>
      <c r="L1798" s="23" t="str">
        <f aca="false">IF(I1798&lt;Einstellungen!$B$5,"ja","nein")</f>
        <v>nein</v>
      </c>
      <c r="M1798" s="23" t="s">
        <v>126</v>
      </c>
      <c r="N1798" s="23" t="n">
        <v>2025</v>
      </c>
      <c r="O1798" s="23" t="n">
        <v>2</v>
      </c>
    </row>
    <row r="1799" customFormat="false" ht="15" hidden="false" customHeight="false" outlineLevel="0" collapsed="false">
      <c r="A1799" s="22" t="n">
        <v>45761</v>
      </c>
      <c r="B1799" s="23" t="s">
        <v>109</v>
      </c>
      <c r="C1799" s="23" t="s">
        <v>93</v>
      </c>
      <c r="D1799" s="24" t="n">
        <v>156</v>
      </c>
      <c r="E1799" s="25" t="n">
        <f aca="false">MAX(D1799,0)/1000</f>
        <v>0.156</v>
      </c>
      <c r="F1799" s="25" t="n">
        <f aca="false">MAX(-D1799,0)/1000</f>
        <v>0</v>
      </c>
      <c r="G1799" s="23" t="str">
        <f aca="false">IF(E1799&gt;0,"ja","nein")</f>
        <v>ja</v>
      </c>
      <c r="H1799" s="26" t="n">
        <v>82.29</v>
      </c>
      <c r="I1799" s="26" t="n">
        <f aca="false">(H1799/10+IF(N1799=2025,Einstellungen!$B$23,Einstellungen!$C$23))*(1+Einstellungen!$B$10)</f>
        <v>29.7381</v>
      </c>
      <c r="J1799" s="25" t="n">
        <f aca="false">E1799*I1799/100</f>
        <v>0.046391436</v>
      </c>
      <c r="K1799" s="25" t="n">
        <f aca="false">E1799*Einstellungen!$B$5/100</f>
        <v>0.04524</v>
      </c>
      <c r="L1799" s="23" t="str">
        <f aca="false">IF(I1799&lt;Einstellungen!$B$5,"ja","nein")</f>
        <v>nein</v>
      </c>
      <c r="M1799" s="23" t="s">
        <v>126</v>
      </c>
      <c r="N1799" s="23" t="n">
        <v>2025</v>
      </c>
      <c r="O1799" s="23" t="n">
        <v>3</v>
      </c>
    </row>
    <row r="1800" customFormat="false" ht="15" hidden="false" customHeight="false" outlineLevel="0" collapsed="false">
      <c r="A1800" s="22" t="n">
        <v>45761</v>
      </c>
      <c r="B1800" s="23" t="s">
        <v>110</v>
      </c>
      <c r="C1800" s="23" t="s">
        <v>93</v>
      </c>
      <c r="D1800" s="24" t="n">
        <v>136.2</v>
      </c>
      <c r="E1800" s="25" t="n">
        <f aca="false">MAX(D1800,0)/1000</f>
        <v>0.1362</v>
      </c>
      <c r="F1800" s="25" t="n">
        <f aca="false">MAX(-D1800,0)/1000</f>
        <v>0</v>
      </c>
      <c r="G1800" s="23" t="str">
        <f aca="false">IF(E1800&gt;0,"ja","nein")</f>
        <v>ja</v>
      </c>
      <c r="H1800" s="26" t="n">
        <v>84.52</v>
      </c>
      <c r="I1800" s="26" t="n">
        <f aca="false">(H1800/10+IF(N1800=2025,Einstellungen!$B$23,Einstellungen!$C$23))*(1+Einstellungen!$B$10)</f>
        <v>30.00347</v>
      </c>
      <c r="J1800" s="25" t="n">
        <f aca="false">E1800*I1800/100</f>
        <v>0.04086472614</v>
      </c>
      <c r="K1800" s="25" t="n">
        <f aca="false">E1800*Einstellungen!$B$5/100</f>
        <v>0.039498</v>
      </c>
      <c r="L1800" s="23" t="str">
        <f aca="false">IF(I1800&lt;Einstellungen!$B$5,"ja","nein")</f>
        <v>nein</v>
      </c>
      <c r="M1800" s="23" t="s">
        <v>126</v>
      </c>
      <c r="N1800" s="23" t="n">
        <v>2025</v>
      </c>
      <c r="O1800" s="23" t="n">
        <v>4</v>
      </c>
    </row>
    <row r="1801" customFormat="false" ht="15" hidden="false" customHeight="false" outlineLevel="0" collapsed="false">
      <c r="A1801" s="22" t="n">
        <v>45761</v>
      </c>
      <c r="B1801" s="23" t="s">
        <v>111</v>
      </c>
      <c r="C1801" s="23" t="s">
        <v>93</v>
      </c>
      <c r="D1801" s="24" t="n">
        <v>158.7</v>
      </c>
      <c r="E1801" s="25" t="n">
        <f aca="false">MAX(D1801,0)/1000</f>
        <v>0.1587</v>
      </c>
      <c r="F1801" s="25" t="n">
        <f aca="false">MAX(-D1801,0)/1000</f>
        <v>0</v>
      </c>
      <c r="G1801" s="23" t="str">
        <f aca="false">IF(E1801&gt;0,"ja","nein")</f>
        <v>ja</v>
      </c>
      <c r="H1801" s="26" t="n">
        <v>97.1</v>
      </c>
      <c r="I1801" s="26" t="n">
        <f aca="false">(H1801/10+IF(N1801=2025,Einstellungen!$B$23,Einstellungen!$C$23))*(1+Einstellungen!$B$10)</f>
        <v>31.50049</v>
      </c>
      <c r="J1801" s="25" t="n">
        <f aca="false">E1801*I1801/100</f>
        <v>0.04999127763</v>
      </c>
      <c r="K1801" s="25" t="n">
        <f aca="false">E1801*Einstellungen!$B$5/100</f>
        <v>0.046023</v>
      </c>
      <c r="L1801" s="23" t="str">
        <f aca="false">IF(I1801&lt;Einstellungen!$B$5,"ja","nein")</f>
        <v>nein</v>
      </c>
      <c r="M1801" s="23" t="s">
        <v>126</v>
      </c>
      <c r="N1801" s="23" t="n">
        <v>2025</v>
      </c>
      <c r="O1801" s="23" t="n">
        <v>5</v>
      </c>
    </row>
    <row r="1802" customFormat="false" ht="15" hidden="false" customHeight="false" outlineLevel="0" collapsed="false">
      <c r="A1802" s="22" t="n">
        <v>45761</v>
      </c>
      <c r="B1802" s="23" t="s">
        <v>112</v>
      </c>
      <c r="C1802" s="23" t="s">
        <v>93</v>
      </c>
      <c r="D1802" s="24" t="n">
        <v>283.7</v>
      </c>
      <c r="E1802" s="25" t="n">
        <f aca="false">MAX(D1802,0)/1000</f>
        <v>0.2837</v>
      </c>
      <c r="F1802" s="25" t="n">
        <f aca="false">MAX(-D1802,0)/1000</f>
        <v>0</v>
      </c>
      <c r="G1802" s="23" t="str">
        <f aca="false">IF(E1802&gt;0,"ja","nein")</f>
        <v>ja</v>
      </c>
      <c r="H1802" s="26" t="n">
        <v>124.34</v>
      </c>
      <c r="I1802" s="26" t="n">
        <f aca="false">(H1802/10+IF(N1802=2025,Einstellungen!$B$23,Einstellungen!$C$23))*(1+Einstellungen!$B$10)</f>
        <v>34.74205</v>
      </c>
      <c r="J1802" s="25" t="n">
        <f aca="false">E1802*I1802/100</f>
        <v>0.09856319585</v>
      </c>
      <c r="K1802" s="25" t="n">
        <f aca="false">E1802*Einstellungen!$B$5/100</f>
        <v>0.082273</v>
      </c>
      <c r="L1802" s="23" t="str">
        <f aca="false">IF(I1802&lt;Einstellungen!$B$5,"ja","nein")</f>
        <v>nein</v>
      </c>
      <c r="M1802" s="23" t="s">
        <v>126</v>
      </c>
      <c r="N1802" s="23" t="n">
        <v>2025</v>
      </c>
      <c r="O1802" s="23" t="n">
        <v>6</v>
      </c>
    </row>
    <row r="1803" customFormat="false" ht="15" hidden="false" customHeight="false" outlineLevel="0" collapsed="false">
      <c r="A1803" s="22" t="n">
        <v>45761</v>
      </c>
      <c r="B1803" s="23" t="s">
        <v>113</v>
      </c>
      <c r="C1803" s="23" t="s">
        <v>93</v>
      </c>
      <c r="D1803" s="24" t="n">
        <v>171.7</v>
      </c>
      <c r="E1803" s="25" t="n">
        <f aca="false">MAX(D1803,0)/1000</f>
        <v>0.1717</v>
      </c>
      <c r="F1803" s="25" t="n">
        <f aca="false">MAX(-D1803,0)/1000</f>
        <v>0</v>
      </c>
      <c r="G1803" s="23" t="str">
        <f aca="false">IF(E1803&gt;0,"ja","nein")</f>
        <v>ja</v>
      </c>
      <c r="H1803" s="26" t="n">
        <v>152.03</v>
      </c>
      <c r="I1803" s="26" t="n">
        <f aca="false">(H1803/10+IF(N1803=2025,Einstellungen!$B$23,Einstellungen!$C$23))*(1+Einstellungen!$B$10)</f>
        <v>38.03716</v>
      </c>
      <c r="J1803" s="25" t="n">
        <f aca="false">E1803*I1803/100</f>
        <v>0.06530980372</v>
      </c>
      <c r="K1803" s="25" t="n">
        <f aca="false">E1803*Einstellungen!$B$5/100</f>
        <v>0.049793</v>
      </c>
      <c r="L1803" s="23" t="str">
        <f aca="false">IF(I1803&lt;Einstellungen!$B$5,"ja","nein")</f>
        <v>nein</v>
      </c>
      <c r="M1803" s="23" t="s">
        <v>126</v>
      </c>
      <c r="N1803" s="23" t="n">
        <v>2025</v>
      </c>
      <c r="O1803" s="23" t="n">
        <v>7</v>
      </c>
    </row>
    <row r="1804" customFormat="false" ht="15" hidden="false" customHeight="false" outlineLevel="0" collapsed="false">
      <c r="A1804" s="22" t="n">
        <v>45761</v>
      </c>
      <c r="B1804" s="23" t="s">
        <v>114</v>
      </c>
      <c r="C1804" s="23" t="s">
        <v>93</v>
      </c>
      <c r="D1804" s="24" t="n">
        <v>-211.6</v>
      </c>
      <c r="E1804" s="25" t="n">
        <f aca="false">MAX(D1804,0)/1000</f>
        <v>0</v>
      </c>
      <c r="F1804" s="25" t="n">
        <f aca="false">MAX(-D1804,0)/1000</f>
        <v>0.2116</v>
      </c>
      <c r="G1804" s="23" t="str">
        <f aca="false">IF(E1804&gt;0,"ja","nein")</f>
        <v>nein</v>
      </c>
      <c r="H1804" s="26" t="n">
        <v>143.7</v>
      </c>
      <c r="I1804" s="26" t="n">
        <f aca="false">(H1804/10+IF(N1804=2025,Einstellungen!$B$23,Einstellungen!$C$23))*(1+Einstellungen!$B$10)</f>
        <v>37.04589</v>
      </c>
      <c r="J1804" s="25" t="n">
        <f aca="false">E1804*I1804/100</f>
        <v>0</v>
      </c>
      <c r="K1804" s="25" t="n">
        <f aca="false">E1804*Einstellungen!$B$5/100</f>
        <v>0</v>
      </c>
      <c r="L1804" s="23" t="str">
        <f aca="false">IF(I1804&lt;Einstellungen!$B$5,"ja","nein")</f>
        <v>nein</v>
      </c>
      <c r="M1804" s="23" t="s">
        <v>126</v>
      </c>
      <c r="N1804" s="23" t="n">
        <v>2025</v>
      </c>
      <c r="O1804" s="23" t="n">
        <v>8</v>
      </c>
    </row>
    <row r="1805" customFormat="false" ht="15" hidden="false" customHeight="false" outlineLevel="0" collapsed="false">
      <c r="A1805" s="22" t="n">
        <v>45761</v>
      </c>
      <c r="B1805" s="23" t="s">
        <v>115</v>
      </c>
      <c r="C1805" s="23" t="s">
        <v>93</v>
      </c>
      <c r="D1805" s="24" t="n">
        <v>-725.4</v>
      </c>
      <c r="E1805" s="25" t="n">
        <f aca="false">MAX(D1805,0)/1000</f>
        <v>0</v>
      </c>
      <c r="F1805" s="25" t="n">
        <f aca="false">MAX(-D1805,0)/1000</f>
        <v>0.7254</v>
      </c>
      <c r="G1805" s="23" t="str">
        <f aca="false">IF(E1805&gt;0,"ja","nein")</f>
        <v>nein</v>
      </c>
      <c r="H1805" s="26" t="n">
        <v>104.7</v>
      </c>
      <c r="I1805" s="26" t="n">
        <f aca="false">(H1805/10+IF(N1805=2025,Einstellungen!$B$23,Einstellungen!$C$23))*(1+Einstellungen!$B$10)</f>
        <v>32.40489</v>
      </c>
      <c r="J1805" s="25" t="n">
        <f aca="false">E1805*I1805/100</f>
        <v>0</v>
      </c>
      <c r="K1805" s="25" t="n">
        <f aca="false">E1805*Einstellungen!$B$5/100</f>
        <v>0</v>
      </c>
      <c r="L1805" s="23" t="str">
        <f aca="false">IF(I1805&lt;Einstellungen!$B$5,"ja","nein")</f>
        <v>nein</v>
      </c>
      <c r="M1805" s="23" t="s">
        <v>126</v>
      </c>
      <c r="N1805" s="23" t="n">
        <v>2025</v>
      </c>
      <c r="O1805" s="23" t="n">
        <v>9</v>
      </c>
    </row>
    <row r="1806" customFormat="false" ht="15" hidden="false" customHeight="false" outlineLevel="0" collapsed="false">
      <c r="A1806" s="22" t="n">
        <v>45761</v>
      </c>
      <c r="B1806" s="23" t="s">
        <v>116</v>
      </c>
      <c r="C1806" s="23" t="s">
        <v>93</v>
      </c>
      <c r="D1806" s="24" t="n">
        <v>-2115.7</v>
      </c>
      <c r="E1806" s="25" t="n">
        <f aca="false">MAX(D1806,0)/1000</f>
        <v>0</v>
      </c>
      <c r="F1806" s="25" t="n">
        <f aca="false">MAX(-D1806,0)/1000</f>
        <v>2.1157</v>
      </c>
      <c r="G1806" s="23" t="str">
        <f aca="false">IF(E1806&gt;0,"ja","nein")</f>
        <v>nein</v>
      </c>
      <c r="H1806" s="26" t="n">
        <v>91.02</v>
      </c>
      <c r="I1806" s="26" t="n">
        <f aca="false">(H1806/10+IF(N1806=2025,Einstellungen!$B$23,Einstellungen!$C$23))*(1+Einstellungen!$B$10)</f>
        <v>30.77697</v>
      </c>
      <c r="J1806" s="25" t="n">
        <f aca="false">E1806*I1806/100</f>
        <v>0</v>
      </c>
      <c r="K1806" s="25" t="n">
        <f aca="false">E1806*Einstellungen!$B$5/100</f>
        <v>0</v>
      </c>
      <c r="L1806" s="23" t="str">
        <f aca="false">IF(I1806&lt;Einstellungen!$B$5,"ja","nein")</f>
        <v>nein</v>
      </c>
      <c r="M1806" s="23" t="s">
        <v>126</v>
      </c>
      <c r="N1806" s="23" t="n">
        <v>2025</v>
      </c>
      <c r="O1806" s="23" t="n">
        <v>10</v>
      </c>
    </row>
    <row r="1807" customFormat="false" ht="15" hidden="false" customHeight="false" outlineLevel="0" collapsed="false">
      <c r="A1807" s="22" t="n">
        <v>45761</v>
      </c>
      <c r="B1807" s="23" t="s">
        <v>117</v>
      </c>
      <c r="C1807" s="23" t="s">
        <v>93</v>
      </c>
      <c r="D1807" s="24" t="n">
        <v>-3874.4</v>
      </c>
      <c r="E1807" s="25" t="n">
        <f aca="false">MAX(D1807,0)/1000</f>
        <v>0</v>
      </c>
      <c r="F1807" s="25" t="n">
        <f aca="false">MAX(-D1807,0)/1000</f>
        <v>3.8744</v>
      </c>
      <c r="G1807" s="23" t="str">
        <f aca="false">IF(E1807&gt;0,"ja","nein")</f>
        <v>nein</v>
      </c>
      <c r="H1807" s="26" t="n">
        <v>77.07</v>
      </c>
      <c r="I1807" s="26" t="n">
        <f aca="false">(H1807/10+IF(N1807=2025,Einstellungen!$B$23,Einstellungen!$C$23))*(1+Einstellungen!$B$10)</f>
        <v>29.11692</v>
      </c>
      <c r="J1807" s="25" t="n">
        <f aca="false">E1807*I1807/100</f>
        <v>0</v>
      </c>
      <c r="K1807" s="25" t="n">
        <f aca="false">E1807*Einstellungen!$B$5/100</f>
        <v>0</v>
      </c>
      <c r="L1807" s="23" t="str">
        <f aca="false">IF(I1807&lt;Einstellungen!$B$5,"ja","nein")</f>
        <v>nein</v>
      </c>
      <c r="M1807" s="23" t="s">
        <v>126</v>
      </c>
      <c r="N1807" s="23" t="n">
        <v>2025</v>
      </c>
      <c r="O1807" s="23" t="n">
        <v>11</v>
      </c>
    </row>
    <row r="1808" customFormat="false" ht="15" hidden="false" customHeight="false" outlineLevel="0" collapsed="false">
      <c r="A1808" s="22" t="n">
        <v>45761</v>
      </c>
      <c r="B1808" s="23" t="s">
        <v>118</v>
      </c>
      <c r="C1808" s="23" t="s">
        <v>93</v>
      </c>
      <c r="D1808" s="24" t="n">
        <v>-1867.3</v>
      </c>
      <c r="E1808" s="25" t="n">
        <f aca="false">MAX(D1808,0)/1000</f>
        <v>0</v>
      </c>
      <c r="F1808" s="25" t="n">
        <f aca="false">MAX(-D1808,0)/1000</f>
        <v>1.8673</v>
      </c>
      <c r="G1808" s="23" t="str">
        <f aca="false">IF(E1808&gt;0,"ja","nein")</f>
        <v>nein</v>
      </c>
      <c r="H1808" s="26" t="n">
        <v>62.35</v>
      </c>
      <c r="I1808" s="26" t="n">
        <f aca="false">(H1808/10+IF(N1808=2025,Einstellungen!$B$23,Einstellungen!$C$23))*(1+Einstellungen!$B$10)</f>
        <v>27.36524</v>
      </c>
      <c r="J1808" s="25" t="n">
        <f aca="false">E1808*I1808/100</f>
        <v>0</v>
      </c>
      <c r="K1808" s="25" t="n">
        <f aca="false">E1808*Einstellungen!$B$5/100</f>
        <v>0</v>
      </c>
      <c r="L1808" s="23" t="str">
        <f aca="false">IF(I1808&lt;Einstellungen!$B$5,"ja","nein")</f>
        <v>ja</v>
      </c>
      <c r="M1808" s="23" t="s">
        <v>126</v>
      </c>
      <c r="N1808" s="23" t="n">
        <v>2025</v>
      </c>
      <c r="O1808" s="23" t="n">
        <v>12</v>
      </c>
    </row>
    <row r="1809" customFormat="false" ht="15" hidden="false" customHeight="false" outlineLevel="0" collapsed="false">
      <c r="A1809" s="22" t="n">
        <v>45761</v>
      </c>
      <c r="B1809" s="23" t="s">
        <v>119</v>
      </c>
      <c r="C1809" s="23" t="s">
        <v>93</v>
      </c>
      <c r="D1809" s="24" t="n">
        <v>-3120.5</v>
      </c>
      <c r="E1809" s="25" t="n">
        <f aca="false">MAX(D1809,0)/1000</f>
        <v>0</v>
      </c>
      <c r="F1809" s="25" t="n">
        <f aca="false">MAX(-D1809,0)/1000</f>
        <v>3.1205</v>
      </c>
      <c r="G1809" s="23" t="str">
        <f aca="false">IF(E1809&gt;0,"ja","nein")</f>
        <v>nein</v>
      </c>
      <c r="H1809" s="26" t="n">
        <v>61.64</v>
      </c>
      <c r="I1809" s="26" t="n">
        <f aca="false">(H1809/10+IF(N1809=2025,Einstellungen!$B$23,Einstellungen!$C$23))*(1+Einstellungen!$B$10)</f>
        <v>27.28075</v>
      </c>
      <c r="J1809" s="25" t="n">
        <f aca="false">E1809*I1809/100</f>
        <v>0</v>
      </c>
      <c r="K1809" s="25" t="n">
        <f aca="false">E1809*Einstellungen!$B$5/100</f>
        <v>0</v>
      </c>
      <c r="L1809" s="23" t="str">
        <f aca="false">IF(I1809&lt;Einstellungen!$B$5,"ja","nein")</f>
        <v>ja</v>
      </c>
      <c r="M1809" s="23" t="s">
        <v>126</v>
      </c>
      <c r="N1809" s="23" t="n">
        <v>2025</v>
      </c>
      <c r="O1809" s="23" t="n">
        <v>13</v>
      </c>
    </row>
    <row r="1810" customFormat="false" ht="15" hidden="false" customHeight="false" outlineLevel="0" collapsed="false">
      <c r="A1810" s="22" t="n">
        <v>45761</v>
      </c>
      <c r="B1810" s="23" t="s">
        <v>120</v>
      </c>
      <c r="C1810" s="23" t="s">
        <v>93</v>
      </c>
      <c r="D1810" s="24" t="n">
        <v>-2656</v>
      </c>
      <c r="E1810" s="25" t="n">
        <f aca="false">MAX(D1810,0)/1000</f>
        <v>0</v>
      </c>
      <c r="F1810" s="25" t="n">
        <f aca="false">MAX(-D1810,0)/1000</f>
        <v>2.656</v>
      </c>
      <c r="G1810" s="23" t="str">
        <f aca="false">IF(E1810&gt;0,"ja","nein")</f>
        <v>nein</v>
      </c>
      <c r="H1810" s="26" t="n">
        <v>64.36</v>
      </c>
      <c r="I1810" s="26" t="n">
        <f aca="false">(H1810/10+IF(N1810=2025,Einstellungen!$B$23,Einstellungen!$C$23))*(1+Einstellungen!$B$10)</f>
        <v>27.60443</v>
      </c>
      <c r="J1810" s="25" t="n">
        <f aca="false">E1810*I1810/100</f>
        <v>0</v>
      </c>
      <c r="K1810" s="25" t="n">
        <f aca="false">E1810*Einstellungen!$B$5/100</f>
        <v>0</v>
      </c>
      <c r="L1810" s="23" t="str">
        <f aca="false">IF(I1810&lt;Einstellungen!$B$5,"ja","nein")</f>
        <v>ja</v>
      </c>
      <c r="M1810" s="23" t="s">
        <v>126</v>
      </c>
      <c r="N1810" s="23" t="n">
        <v>2025</v>
      </c>
      <c r="O1810" s="23" t="n">
        <v>14</v>
      </c>
    </row>
    <row r="1811" customFormat="false" ht="15" hidden="false" customHeight="false" outlineLevel="0" collapsed="false">
      <c r="A1811" s="22" t="n">
        <v>45761</v>
      </c>
      <c r="B1811" s="23" t="s">
        <v>104</v>
      </c>
      <c r="C1811" s="23" t="s">
        <v>93</v>
      </c>
      <c r="D1811" s="24" t="n">
        <v>-2210.2</v>
      </c>
      <c r="E1811" s="25" t="n">
        <f aca="false">MAX(D1811,0)/1000</f>
        <v>0</v>
      </c>
      <c r="F1811" s="25" t="n">
        <f aca="false">MAX(-D1811,0)/1000</f>
        <v>2.2102</v>
      </c>
      <c r="G1811" s="23" t="str">
        <f aca="false">IF(E1811&gt;0,"ja","nein")</f>
        <v>nein</v>
      </c>
      <c r="H1811" s="26" t="n">
        <v>75.29</v>
      </c>
      <c r="I1811" s="26" t="n">
        <f aca="false">(H1811/10+IF(N1811=2025,Einstellungen!$B$23,Einstellungen!$C$23))*(1+Einstellungen!$B$10)</f>
        <v>28.9051</v>
      </c>
      <c r="J1811" s="25" t="n">
        <f aca="false">E1811*I1811/100</f>
        <v>0</v>
      </c>
      <c r="K1811" s="25" t="n">
        <f aca="false">E1811*Einstellungen!$B$5/100</f>
        <v>0</v>
      </c>
      <c r="L1811" s="23" t="str">
        <f aca="false">IF(I1811&lt;Einstellungen!$B$5,"ja","nein")</f>
        <v>ja</v>
      </c>
      <c r="M1811" s="23" t="s">
        <v>126</v>
      </c>
      <c r="N1811" s="23" t="n">
        <v>2025</v>
      </c>
      <c r="O1811" s="23" t="n">
        <v>15</v>
      </c>
    </row>
    <row r="1812" customFormat="false" ht="15" hidden="false" customHeight="false" outlineLevel="0" collapsed="false">
      <c r="A1812" s="22" t="n">
        <v>45761</v>
      </c>
      <c r="B1812" s="23" t="s">
        <v>105</v>
      </c>
      <c r="C1812" s="23" t="s">
        <v>93</v>
      </c>
      <c r="D1812" s="24" t="n">
        <v>-2263.2</v>
      </c>
      <c r="E1812" s="25" t="n">
        <f aca="false">MAX(D1812,0)/1000</f>
        <v>0</v>
      </c>
      <c r="F1812" s="25" t="n">
        <f aca="false">MAX(-D1812,0)/1000</f>
        <v>2.2632</v>
      </c>
      <c r="G1812" s="23" t="str">
        <f aca="false">IF(E1812&gt;0,"ja","nein")</f>
        <v>nein</v>
      </c>
      <c r="H1812" s="26" t="n">
        <v>84.6</v>
      </c>
      <c r="I1812" s="26" t="n">
        <f aca="false">(H1812/10+IF(N1812=2025,Einstellungen!$B$23,Einstellungen!$C$23))*(1+Einstellungen!$B$10)</f>
        <v>30.01299</v>
      </c>
      <c r="J1812" s="25" t="n">
        <f aca="false">E1812*I1812/100</f>
        <v>0</v>
      </c>
      <c r="K1812" s="25" t="n">
        <f aca="false">E1812*Einstellungen!$B$5/100</f>
        <v>0</v>
      </c>
      <c r="L1812" s="23" t="str">
        <f aca="false">IF(I1812&lt;Einstellungen!$B$5,"ja","nein")</f>
        <v>nein</v>
      </c>
      <c r="M1812" s="23" t="s">
        <v>126</v>
      </c>
      <c r="N1812" s="23" t="n">
        <v>2025</v>
      </c>
      <c r="O1812" s="23" t="n">
        <v>16</v>
      </c>
    </row>
    <row r="1813" customFormat="false" ht="15" hidden="false" customHeight="false" outlineLevel="0" collapsed="false">
      <c r="A1813" s="22" t="n">
        <v>45761</v>
      </c>
      <c r="B1813" s="23" t="s">
        <v>97</v>
      </c>
      <c r="C1813" s="23" t="s">
        <v>93</v>
      </c>
      <c r="D1813" s="24" t="n">
        <v>-826.2</v>
      </c>
      <c r="E1813" s="25" t="n">
        <f aca="false">MAX(D1813,0)/1000</f>
        <v>0</v>
      </c>
      <c r="F1813" s="25" t="n">
        <f aca="false">MAX(-D1813,0)/1000</f>
        <v>0.8262</v>
      </c>
      <c r="G1813" s="23" t="str">
        <f aca="false">IF(E1813&gt;0,"ja","nein")</f>
        <v>nein</v>
      </c>
      <c r="H1813" s="26" t="n">
        <v>97.02</v>
      </c>
      <c r="I1813" s="26" t="n">
        <f aca="false">(H1813/10+IF(N1813=2025,Einstellungen!$B$23,Einstellungen!$C$23))*(1+Einstellungen!$B$10)</f>
        <v>31.49097</v>
      </c>
      <c r="J1813" s="25" t="n">
        <f aca="false">E1813*I1813/100</f>
        <v>0</v>
      </c>
      <c r="K1813" s="25" t="n">
        <f aca="false">E1813*Einstellungen!$B$5/100</f>
        <v>0</v>
      </c>
      <c r="L1813" s="23" t="str">
        <f aca="false">IF(I1813&lt;Einstellungen!$B$5,"ja","nein")</f>
        <v>nein</v>
      </c>
      <c r="M1813" s="23" t="s">
        <v>126</v>
      </c>
      <c r="N1813" s="23" t="n">
        <v>2025</v>
      </c>
      <c r="O1813" s="23" t="n">
        <v>17</v>
      </c>
    </row>
    <row r="1814" customFormat="false" ht="15" hidden="false" customHeight="false" outlineLevel="0" collapsed="false">
      <c r="A1814" s="22" t="n">
        <v>45761</v>
      </c>
      <c r="B1814" s="23" t="s">
        <v>99</v>
      </c>
      <c r="C1814" s="23" t="s">
        <v>93</v>
      </c>
      <c r="D1814" s="24" t="n">
        <v>-145</v>
      </c>
      <c r="E1814" s="25" t="n">
        <f aca="false">MAX(D1814,0)/1000</f>
        <v>0</v>
      </c>
      <c r="F1814" s="25" t="n">
        <f aca="false">MAX(-D1814,0)/1000</f>
        <v>0.145</v>
      </c>
      <c r="G1814" s="23" t="str">
        <f aca="false">IF(E1814&gt;0,"ja","nein")</f>
        <v>nein</v>
      </c>
      <c r="H1814" s="26" t="n">
        <v>119.35</v>
      </c>
      <c r="I1814" s="26" t="n">
        <f aca="false">(H1814/10+IF(N1814=2025,Einstellungen!$B$23,Einstellungen!$C$23))*(1+Einstellungen!$B$10)</f>
        <v>34.14824</v>
      </c>
      <c r="J1814" s="25" t="n">
        <f aca="false">E1814*I1814/100</f>
        <v>0</v>
      </c>
      <c r="K1814" s="25" t="n">
        <f aca="false">E1814*Einstellungen!$B$5/100</f>
        <v>0</v>
      </c>
      <c r="L1814" s="23" t="str">
        <f aca="false">IF(I1814&lt;Einstellungen!$B$5,"ja","nein")</f>
        <v>nein</v>
      </c>
      <c r="M1814" s="23" t="s">
        <v>126</v>
      </c>
      <c r="N1814" s="23" t="n">
        <v>2025</v>
      </c>
      <c r="O1814" s="23" t="n">
        <v>18</v>
      </c>
    </row>
    <row r="1815" customFormat="false" ht="15" hidden="false" customHeight="false" outlineLevel="0" collapsed="false">
      <c r="A1815" s="22" t="n">
        <v>45761</v>
      </c>
      <c r="B1815" s="23" t="s">
        <v>100</v>
      </c>
      <c r="C1815" s="23" t="s">
        <v>93</v>
      </c>
      <c r="D1815" s="24" t="n">
        <v>99.4</v>
      </c>
      <c r="E1815" s="25" t="n">
        <f aca="false">MAX(D1815,0)/1000</f>
        <v>0.0994</v>
      </c>
      <c r="F1815" s="25" t="n">
        <f aca="false">MAX(-D1815,0)/1000</f>
        <v>0</v>
      </c>
      <c r="G1815" s="23" t="str">
        <f aca="false">IF(E1815&gt;0,"ja","nein")</f>
        <v>ja</v>
      </c>
      <c r="H1815" s="26" t="n">
        <v>180</v>
      </c>
      <c r="I1815" s="26" t="n">
        <f aca="false">(H1815/10+IF(N1815=2025,Einstellungen!$B$23,Einstellungen!$C$23))*(1+Einstellungen!$B$10)</f>
        <v>41.36559</v>
      </c>
      <c r="J1815" s="25" t="n">
        <f aca="false">E1815*I1815/100</f>
        <v>0.04111739646</v>
      </c>
      <c r="K1815" s="25" t="n">
        <f aca="false">E1815*Einstellungen!$B$5/100</f>
        <v>0.028826</v>
      </c>
      <c r="L1815" s="23" t="str">
        <f aca="false">IF(I1815&lt;Einstellungen!$B$5,"ja","nein")</f>
        <v>nein</v>
      </c>
      <c r="M1815" s="23" t="s">
        <v>126</v>
      </c>
      <c r="N1815" s="23" t="n">
        <v>2025</v>
      </c>
      <c r="O1815" s="23" t="n">
        <v>19</v>
      </c>
    </row>
    <row r="1816" customFormat="false" ht="15" hidden="false" customHeight="false" outlineLevel="0" collapsed="false">
      <c r="A1816" s="22" t="n">
        <v>45761</v>
      </c>
      <c r="B1816" s="23" t="s">
        <v>92</v>
      </c>
      <c r="C1816" s="23" t="s">
        <v>93</v>
      </c>
      <c r="D1816" s="24" t="n">
        <v>339.8</v>
      </c>
      <c r="E1816" s="25" t="n">
        <f aca="false">MAX(D1816,0)/1000</f>
        <v>0.3398</v>
      </c>
      <c r="F1816" s="25" t="n">
        <f aca="false">MAX(-D1816,0)/1000</f>
        <v>0</v>
      </c>
      <c r="G1816" s="23" t="str">
        <f aca="false">IF(E1816&gt;0,"ja","nein")</f>
        <v>ja</v>
      </c>
      <c r="H1816" s="26" t="n">
        <v>140.61</v>
      </c>
      <c r="I1816" s="26" t="n">
        <f aca="false">(H1816/10+IF(N1816=2025,Einstellungen!$B$23,Einstellungen!$C$23))*(1+Einstellungen!$B$10)</f>
        <v>36.67818</v>
      </c>
      <c r="J1816" s="25" t="n">
        <f aca="false">E1816*I1816/100</f>
        <v>0.12463245564</v>
      </c>
      <c r="K1816" s="25" t="n">
        <f aca="false">E1816*Einstellungen!$B$5/100</f>
        <v>0.098542</v>
      </c>
      <c r="L1816" s="23" t="str">
        <f aca="false">IF(I1816&lt;Einstellungen!$B$5,"ja","nein")</f>
        <v>nein</v>
      </c>
      <c r="M1816" s="23" t="s">
        <v>126</v>
      </c>
      <c r="N1816" s="23" t="n">
        <v>2025</v>
      </c>
      <c r="O1816" s="23" t="n">
        <v>20</v>
      </c>
    </row>
    <row r="1817" customFormat="false" ht="15" hidden="false" customHeight="false" outlineLevel="0" collapsed="false">
      <c r="A1817" s="22" t="n">
        <v>45761</v>
      </c>
      <c r="B1817" s="23" t="s">
        <v>95</v>
      </c>
      <c r="C1817" s="23" t="s">
        <v>93</v>
      </c>
      <c r="D1817" s="24" t="n">
        <v>325.8</v>
      </c>
      <c r="E1817" s="25" t="n">
        <f aca="false">MAX(D1817,0)/1000</f>
        <v>0.3258</v>
      </c>
      <c r="F1817" s="25" t="n">
        <f aca="false">MAX(-D1817,0)/1000</f>
        <v>0</v>
      </c>
      <c r="G1817" s="23" t="str">
        <f aca="false">IF(E1817&gt;0,"ja","nein")</f>
        <v>ja</v>
      </c>
      <c r="H1817" s="26" t="n">
        <v>102.83</v>
      </c>
      <c r="I1817" s="26" t="n">
        <f aca="false">(H1817/10+IF(N1817=2025,Einstellungen!$B$23,Einstellungen!$C$23))*(1+Einstellungen!$B$10)</f>
        <v>32.18236</v>
      </c>
      <c r="J1817" s="25" t="n">
        <f aca="false">E1817*I1817/100</f>
        <v>0.10485012888</v>
      </c>
      <c r="K1817" s="25" t="n">
        <f aca="false">E1817*Einstellungen!$B$5/100</f>
        <v>0.094482</v>
      </c>
      <c r="L1817" s="23" t="str">
        <f aca="false">IF(I1817&lt;Einstellungen!$B$5,"ja","nein")</f>
        <v>nein</v>
      </c>
      <c r="M1817" s="23" t="s">
        <v>126</v>
      </c>
      <c r="N1817" s="23" t="n">
        <v>2025</v>
      </c>
      <c r="O1817" s="23" t="n">
        <v>21</v>
      </c>
    </row>
    <row r="1818" customFormat="false" ht="15" hidden="false" customHeight="false" outlineLevel="0" collapsed="false">
      <c r="A1818" s="22" t="n">
        <v>45761</v>
      </c>
      <c r="B1818" s="23" t="s">
        <v>96</v>
      </c>
      <c r="C1818" s="23" t="s">
        <v>93</v>
      </c>
      <c r="D1818" s="24" t="n">
        <v>222</v>
      </c>
      <c r="E1818" s="25" t="n">
        <f aca="false">MAX(D1818,0)/1000</f>
        <v>0.222</v>
      </c>
      <c r="F1818" s="25" t="n">
        <f aca="false">MAX(-D1818,0)/1000</f>
        <v>0</v>
      </c>
      <c r="G1818" s="23" t="str">
        <f aca="false">IF(E1818&gt;0,"ja","nein")</f>
        <v>ja</v>
      </c>
      <c r="H1818" s="26" t="n">
        <v>82.59</v>
      </c>
      <c r="I1818" s="26" t="n">
        <f aca="false">(H1818/10+IF(N1818=2025,Einstellungen!$B$23,Einstellungen!$C$23))*(1+Einstellungen!$B$10)</f>
        <v>29.7738</v>
      </c>
      <c r="J1818" s="25" t="n">
        <f aca="false">E1818*I1818/100</f>
        <v>0.066097836</v>
      </c>
      <c r="K1818" s="25" t="n">
        <f aca="false">E1818*Einstellungen!$B$5/100</f>
        <v>0.06438</v>
      </c>
      <c r="L1818" s="23" t="str">
        <f aca="false">IF(I1818&lt;Einstellungen!$B$5,"ja","nein")</f>
        <v>nein</v>
      </c>
      <c r="M1818" s="23" t="s">
        <v>126</v>
      </c>
      <c r="N1818" s="23" t="n">
        <v>2025</v>
      </c>
      <c r="O1818" s="23" t="n">
        <v>22</v>
      </c>
    </row>
    <row r="1819" customFormat="false" ht="15" hidden="false" customHeight="false" outlineLevel="0" collapsed="false">
      <c r="A1819" s="22" t="n">
        <v>45761</v>
      </c>
      <c r="B1819" s="23" t="s">
        <v>101</v>
      </c>
      <c r="C1819" s="23" t="s">
        <v>93</v>
      </c>
      <c r="D1819" s="24" t="n">
        <v>212</v>
      </c>
      <c r="E1819" s="25" t="n">
        <f aca="false">MAX(D1819,0)/1000</f>
        <v>0.212</v>
      </c>
      <c r="F1819" s="25" t="n">
        <f aca="false">MAX(-D1819,0)/1000</f>
        <v>0</v>
      </c>
      <c r="G1819" s="23" t="str">
        <f aca="false">IF(E1819&gt;0,"ja","nein")</f>
        <v>ja</v>
      </c>
      <c r="H1819" s="26" t="n">
        <v>76</v>
      </c>
      <c r="I1819" s="26" t="n">
        <f aca="false">(H1819/10+IF(N1819=2025,Einstellungen!$B$23,Einstellungen!$C$23))*(1+Einstellungen!$B$10)</f>
        <v>28.98959</v>
      </c>
      <c r="J1819" s="25" t="n">
        <f aca="false">E1819*I1819/100</f>
        <v>0.0614579308</v>
      </c>
      <c r="K1819" s="25" t="n">
        <f aca="false">E1819*Einstellungen!$B$5/100</f>
        <v>0.06148</v>
      </c>
      <c r="L1819" s="23" t="str">
        <f aca="false">IF(I1819&lt;Einstellungen!$B$5,"ja","nein")</f>
        <v>ja</v>
      </c>
      <c r="M1819" s="23" t="s">
        <v>126</v>
      </c>
      <c r="N1819" s="23" t="n">
        <v>2025</v>
      </c>
      <c r="O1819" s="23" t="n">
        <v>23</v>
      </c>
    </row>
    <row r="1820" customFormat="false" ht="15" hidden="false" customHeight="false" outlineLevel="0" collapsed="false">
      <c r="A1820" s="22" t="n">
        <v>45762</v>
      </c>
      <c r="B1820" s="23" t="s">
        <v>102</v>
      </c>
      <c r="C1820" s="23" t="s">
        <v>98</v>
      </c>
      <c r="D1820" s="24" t="n">
        <v>241.1</v>
      </c>
      <c r="E1820" s="25" t="n">
        <f aca="false">MAX(D1820,0)/1000</f>
        <v>0.2411</v>
      </c>
      <c r="F1820" s="25" t="n">
        <f aca="false">MAX(-D1820,0)/1000</f>
        <v>0</v>
      </c>
      <c r="G1820" s="23" t="str">
        <f aca="false">IF(E1820&gt;0,"ja","nein")</f>
        <v>ja</v>
      </c>
      <c r="H1820" s="26" t="n">
        <v>72.93</v>
      </c>
      <c r="I1820" s="26" t="n">
        <f aca="false">(H1820/10+IF(N1820=2025,Einstellungen!$B$23,Einstellungen!$C$23))*(1+Einstellungen!$B$10)</f>
        <v>28.62426</v>
      </c>
      <c r="J1820" s="25" t="n">
        <f aca="false">E1820*I1820/100</f>
        <v>0.06901309086</v>
      </c>
      <c r="K1820" s="25" t="n">
        <f aca="false">E1820*Einstellungen!$B$5/100</f>
        <v>0.069919</v>
      </c>
      <c r="L1820" s="23" t="str">
        <f aca="false">IF(I1820&lt;Einstellungen!$B$5,"ja","nein")</f>
        <v>ja</v>
      </c>
      <c r="M1820" s="23" t="s">
        <v>126</v>
      </c>
      <c r="N1820" s="23" t="n">
        <v>2025</v>
      </c>
      <c r="O1820" s="23" t="n">
        <v>0</v>
      </c>
    </row>
    <row r="1821" customFormat="false" ht="15" hidden="false" customHeight="false" outlineLevel="0" collapsed="false">
      <c r="A1821" s="22" t="n">
        <v>45762</v>
      </c>
      <c r="B1821" s="23" t="s">
        <v>107</v>
      </c>
      <c r="C1821" s="23" t="s">
        <v>98</v>
      </c>
      <c r="D1821" s="24" t="n">
        <v>181.7</v>
      </c>
      <c r="E1821" s="25" t="n">
        <f aca="false">MAX(D1821,0)/1000</f>
        <v>0.1817</v>
      </c>
      <c r="F1821" s="25" t="n">
        <f aca="false">MAX(-D1821,0)/1000</f>
        <v>0</v>
      </c>
      <c r="G1821" s="23" t="str">
        <f aca="false">IF(E1821&gt;0,"ja","nein")</f>
        <v>ja</v>
      </c>
      <c r="H1821" s="26" t="n">
        <v>73.2</v>
      </c>
      <c r="I1821" s="26" t="n">
        <f aca="false">(H1821/10+IF(N1821=2025,Einstellungen!$B$23,Einstellungen!$C$23))*(1+Einstellungen!$B$10)</f>
        <v>28.65639</v>
      </c>
      <c r="J1821" s="25" t="n">
        <f aca="false">E1821*I1821/100</f>
        <v>0.05206866063</v>
      </c>
      <c r="K1821" s="25" t="n">
        <f aca="false">E1821*Einstellungen!$B$5/100</f>
        <v>0.052693</v>
      </c>
      <c r="L1821" s="23" t="str">
        <f aca="false">IF(I1821&lt;Einstellungen!$B$5,"ja","nein")</f>
        <v>ja</v>
      </c>
      <c r="M1821" s="23" t="s">
        <v>126</v>
      </c>
      <c r="N1821" s="23" t="n">
        <v>2025</v>
      </c>
      <c r="O1821" s="23" t="n">
        <v>1</v>
      </c>
    </row>
    <row r="1822" customFormat="false" ht="15" hidden="false" customHeight="false" outlineLevel="0" collapsed="false">
      <c r="A1822" s="22" t="n">
        <v>45762</v>
      </c>
      <c r="B1822" s="23" t="s">
        <v>108</v>
      </c>
      <c r="C1822" s="23" t="s">
        <v>98</v>
      </c>
      <c r="D1822" s="24" t="n">
        <v>155.6</v>
      </c>
      <c r="E1822" s="25" t="n">
        <f aca="false">MAX(D1822,0)/1000</f>
        <v>0.1556</v>
      </c>
      <c r="F1822" s="25" t="n">
        <f aca="false">MAX(-D1822,0)/1000</f>
        <v>0</v>
      </c>
      <c r="G1822" s="23" t="str">
        <f aca="false">IF(E1822&gt;0,"ja","nein")</f>
        <v>ja</v>
      </c>
      <c r="H1822" s="26" t="n">
        <v>67.38</v>
      </c>
      <c r="I1822" s="26" t="n">
        <f aca="false">(H1822/10+IF(N1822=2025,Einstellungen!$B$23,Einstellungen!$C$23))*(1+Einstellungen!$B$10)</f>
        <v>27.96381</v>
      </c>
      <c r="J1822" s="25" t="n">
        <f aca="false">E1822*I1822/100</f>
        <v>0.04351168836</v>
      </c>
      <c r="K1822" s="25" t="n">
        <f aca="false">E1822*Einstellungen!$B$5/100</f>
        <v>0.045124</v>
      </c>
      <c r="L1822" s="23" t="str">
        <f aca="false">IF(I1822&lt;Einstellungen!$B$5,"ja","nein")</f>
        <v>ja</v>
      </c>
      <c r="M1822" s="23" t="s">
        <v>126</v>
      </c>
      <c r="N1822" s="23" t="n">
        <v>2025</v>
      </c>
      <c r="O1822" s="23" t="n">
        <v>2</v>
      </c>
    </row>
    <row r="1823" customFormat="false" ht="15" hidden="false" customHeight="false" outlineLevel="0" collapsed="false">
      <c r="A1823" s="22" t="n">
        <v>45762</v>
      </c>
      <c r="B1823" s="23" t="s">
        <v>109</v>
      </c>
      <c r="C1823" s="23" t="s">
        <v>98</v>
      </c>
      <c r="D1823" s="24" t="n">
        <v>151.3</v>
      </c>
      <c r="E1823" s="25" t="n">
        <f aca="false">MAX(D1823,0)/1000</f>
        <v>0.1513</v>
      </c>
      <c r="F1823" s="25" t="n">
        <f aca="false">MAX(-D1823,0)/1000</f>
        <v>0</v>
      </c>
      <c r="G1823" s="23" t="str">
        <f aca="false">IF(E1823&gt;0,"ja","nein")</f>
        <v>ja</v>
      </c>
      <c r="H1823" s="26" t="n">
        <v>64.29</v>
      </c>
      <c r="I1823" s="26" t="n">
        <f aca="false">(H1823/10+IF(N1823=2025,Einstellungen!$B$23,Einstellungen!$C$23))*(1+Einstellungen!$B$10)</f>
        <v>27.5961</v>
      </c>
      <c r="J1823" s="25" t="n">
        <f aca="false">E1823*I1823/100</f>
        <v>0.0417528993</v>
      </c>
      <c r="K1823" s="25" t="n">
        <f aca="false">E1823*Einstellungen!$B$5/100</f>
        <v>0.043877</v>
      </c>
      <c r="L1823" s="23" t="str">
        <f aca="false">IF(I1823&lt;Einstellungen!$B$5,"ja","nein")</f>
        <v>ja</v>
      </c>
      <c r="M1823" s="23" t="s">
        <v>126</v>
      </c>
      <c r="N1823" s="23" t="n">
        <v>2025</v>
      </c>
      <c r="O1823" s="23" t="n">
        <v>3</v>
      </c>
    </row>
    <row r="1824" customFormat="false" ht="15" hidden="false" customHeight="false" outlineLevel="0" collapsed="false">
      <c r="A1824" s="22" t="n">
        <v>45762</v>
      </c>
      <c r="B1824" s="23" t="s">
        <v>110</v>
      </c>
      <c r="C1824" s="23" t="s">
        <v>98</v>
      </c>
      <c r="D1824" s="24" t="n">
        <v>154.3</v>
      </c>
      <c r="E1824" s="25" t="n">
        <f aca="false">MAX(D1824,0)/1000</f>
        <v>0.1543</v>
      </c>
      <c r="F1824" s="25" t="n">
        <f aca="false">MAX(-D1824,0)/1000</f>
        <v>0</v>
      </c>
      <c r="G1824" s="23" t="str">
        <f aca="false">IF(E1824&gt;0,"ja","nein")</f>
        <v>ja</v>
      </c>
      <c r="H1824" s="26" t="n">
        <v>66.3</v>
      </c>
      <c r="I1824" s="26" t="n">
        <f aca="false">(H1824/10+IF(N1824=2025,Einstellungen!$B$23,Einstellungen!$C$23))*(1+Einstellungen!$B$10)</f>
        <v>27.83529</v>
      </c>
      <c r="J1824" s="25" t="n">
        <f aca="false">E1824*I1824/100</f>
        <v>0.04294985247</v>
      </c>
      <c r="K1824" s="25" t="n">
        <f aca="false">E1824*Einstellungen!$B$5/100</f>
        <v>0.044747</v>
      </c>
      <c r="L1824" s="23" t="str">
        <f aca="false">IF(I1824&lt;Einstellungen!$B$5,"ja","nein")</f>
        <v>ja</v>
      </c>
      <c r="M1824" s="23" t="s">
        <v>126</v>
      </c>
      <c r="N1824" s="23" t="n">
        <v>2025</v>
      </c>
      <c r="O1824" s="23" t="n">
        <v>4</v>
      </c>
    </row>
    <row r="1825" customFormat="false" ht="15" hidden="false" customHeight="false" outlineLevel="0" collapsed="false">
      <c r="A1825" s="22" t="n">
        <v>45762</v>
      </c>
      <c r="B1825" s="23" t="s">
        <v>111</v>
      </c>
      <c r="C1825" s="23" t="s">
        <v>98</v>
      </c>
      <c r="D1825" s="24" t="n">
        <v>259.4</v>
      </c>
      <c r="E1825" s="25" t="n">
        <f aca="false">MAX(D1825,0)/1000</f>
        <v>0.2594</v>
      </c>
      <c r="F1825" s="25" t="n">
        <f aca="false">MAX(-D1825,0)/1000</f>
        <v>0</v>
      </c>
      <c r="G1825" s="23" t="str">
        <f aca="false">IF(E1825&gt;0,"ja","nein")</f>
        <v>ja</v>
      </c>
      <c r="H1825" s="26" t="n">
        <v>70.42</v>
      </c>
      <c r="I1825" s="26" t="n">
        <f aca="false">(H1825/10+IF(N1825=2025,Einstellungen!$B$23,Einstellungen!$C$23))*(1+Einstellungen!$B$10)</f>
        <v>28.32557</v>
      </c>
      <c r="J1825" s="25" t="n">
        <f aca="false">E1825*I1825/100</f>
        <v>0.07347652858</v>
      </c>
      <c r="K1825" s="25" t="n">
        <f aca="false">E1825*Einstellungen!$B$5/100</f>
        <v>0.075226</v>
      </c>
      <c r="L1825" s="23" t="str">
        <f aca="false">IF(I1825&lt;Einstellungen!$B$5,"ja","nein")</f>
        <v>ja</v>
      </c>
      <c r="M1825" s="23" t="s">
        <v>126</v>
      </c>
      <c r="N1825" s="23" t="n">
        <v>2025</v>
      </c>
      <c r="O1825" s="23" t="n">
        <v>5</v>
      </c>
    </row>
    <row r="1826" customFormat="false" ht="15" hidden="false" customHeight="false" outlineLevel="0" collapsed="false">
      <c r="A1826" s="22" t="n">
        <v>45762</v>
      </c>
      <c r="B1826" s="23" t="s">
        <v>112</v>
      </c>
      <c r="C1826" s="23" t="s">
        <v>98</v>
      </c>
      <c r="D1826" s="24" t="n">
        <v>222</v>
      </c>
      <c r="E1826" s="25" t="n">
        <f aca="false">MAX(D1826,0)/1000</f>
        <v>0.222</v>
      </c>
      <c r="F1826" s="25" t="n">
        <f aca="false">MAX(-D1826,0)/1000</f>
        <v>0</v>
      </c>
      <c r="G1826" s="23" t="str">
        <f aca="false">IF(E1826&gt;0,"ja","nein")</f>
        <v>ja</v>
      </c>
      <c r="H1826" s="26" t="n">
        <v>83.03</v>
      </c>
      <c r="I1826" s="26" t="n">
        <f aca="false">(H1826/10+IF(N1826=2025,Einstellungen!$B$23,Einstellungen!$C$23))*(1+Einstellungen!$B$10)</f>
        <v>29.82616</v>
      </c>
      <c r="J1826" s="25" t="n">
        <f aca="false">E1826*I1826/100</f>
        <v>0.0662140752</v>
      </c>
      <c r="K1826" s="25" t="n">
        <f aca="false">E1826*Einstellungen!$B$5/100</f>
        <v>0.06438</v>
      </c>
      <c r="L1826" s="23" t="str">
        <f aca="false">IF(I1826&lt;Einstellungen!$B$5,"ja","nein")</f>
        <v>nein</v>
      </c>
      <c r="M1826" s="23" t="s">
        <v>126</v>
      </c>
      <c r="N1826" s="23" t="n">
        <v>2025</v>
      </c>
      <c r="O1826" s="23" t="n">
        <v>6</v>
      </c>
    </row>
    <row r="1827" customFormat="false" ht="15" hidden="false" customHeight="false" outlineLevel="0" collapsed="false">
      <c r="A1827" s="22" t="n">
        <v>45762</v>
      </c>
      <c r="B1827" s="23" t="s">
        <v>113</v>
      </c>
      <c r="C1827" s="23" t="s">
        <v>98</v>
      </c>
      <c r="D1827" s="24" t="n">
        <v>-98.9</v>
      </c>
      <c r="E1827" s="25" t="n">
        <f aca="false">MAX(D1827,0)/1000</f>
        <v>0</v>
      </c>
      <c r="F1827" s="25" t="n">
        <f aca="false">MAX(-D1827,0)/1000</f>
        <v>0.0989</v>
      </c>
      <c r="G1827" s="23" t="str">
        <f aca="false">IF(E1827&gt;0,"ja","nein")</f>
        <v>nein</v>
      </c>
      <c r="H1827" s="26" t="n">
        <v>96.99</v>
      </c>
      <c r="I1827" s="26" t="n">
        <f aca="false">(H1827/10+IF(N1827=2025,Einstellungen!$B$23,Einstellungen!$C$23))*(1+Einstellungen!$B$10)</f>
        <v>31.4874</v>
      </c>
      <c r="J1827" s="25" t="n">
        <f aca="false">E1827*I1827/100</f>
        <v>0</v>
      </c>
      <c r="K1827" s="25" t="n">
        <f aca="false">E1827*Einstellungen!$B$5/100</f>
        <v>0</v>
      </c>
      <c r="L1827" s="23" t="str">
        <f aca="false">IF(I1827&lt;Einstellungen!$B$5,"ja","nein")</f>
        <v>nein</v>
      </c>
      <c r="M1827" s="23" t="s">
        <v>126</v>
      </c>
      <c r="N1827" s="23" t="n">
        <v>2025</v>
      </c>
      <c r="O1827" s="23" t="n">
        <v>7</v>
      </c>
    </row>
    <row r="1828" customFormat="false" ht="15" hidden="false" customHeight="false" outlineLevel="0" collapsed="false">
      <c r="A1828" s="22" t="n">
        <v>45762</v>
      </c>
      <c r="B1828" s="23" t="s">
        <v>114</v>
      </c>
      <c r="C1828" s="23" t="s">
        <v>98</v>
      </c>
      <c r="D1828" s="24" t="n">
        <v>-1469.4</v>
      </c>
      <c r="E1828" s="25" t="n">
        <f aca="false">MAX(D1828,0)/1000</f>
        <v>0</v>
      </c>
      <c r="F1828" s="25" t="n">
        <f aca="false">MAX(-D1828,0)/1000</f>
        <v>1.4694</v>
      </c>
      <c r="G1828" s="23" t="str">
        <f aca="false">IF(E1828&gt;0,"ja","nein")</f>
        <v>nein</v>
      </c>
      <c r="H1828" s="26" t="n">
        <v>98.56</v>
      </c>
      <c r="I1828" s="26" t="n">
        <f aca="false">(H1828/10+IF(N1828=2025,Einstellungen!$B$23,Einstellungen!$C$23))*(1+Einstellungen!$B$10)</f>
        <v>31.67423</v>
      </c>
      <c r="J1828" s="25" t="n">
        <f aca="false">E1828*I1828/100</f>
        <v>0</v>
      </c>
      <c r="K1828" s="25" t="n">
        <f aca="false">E1828*Einstellungen!$B$5/100</f>
        <v>0</v>
      </c>
      <c r="L1828" s="23" t="str">
        <f aca="false">IF(I1828&lt;Einstellungen!$B$5,"ja","nein")</f>
        <v>nein</v>
      </c>
      <c r="M1828" s="23" t="s">
        <v>126</v>
      </c>
      <c r="N1828" s="23" t="n">
        <v>2025</v>
      </c>
      <c r="O1828" s="23" t="n">
        <v>8</v>
      </c>
    </row>
    <row r="1829" customFormat="false" ht="15" hidden="false" customHeight="false" outlineLevel="0" collapsed="false">
      <c r="A1829" s="22" t="n">
        <v>45762</v>
      </c>
      <c r="B1829" s="23" t="s">
        <v>115</v>
      </c>
      <c r="C1829" s="23" t="s">
        <v>98</v>
      </c>
      <c r="D1829" s="24" t="n">
        <v>-3125.4</v>
      </c>
      <c r="E1829" s="25" t="n">
        <f aca="false">MAX(D1829,0)/1000</f>
        <v>0</v>
      </c>
      <c r="F1829" s="25" t="n">
        <f aca="false">MAX(-D1829,0)/1000</f>
        <v>3.1254</v>
      </c>
      <c r="G1829" s="23" t="str">
        <f aca="false">IF(E1829&gt;0,"ja","nein")</f>
        <v>nein</v>
      </c>
      <c r="H1829" s="26" t="n">
        <v>65</v>
      </c>
      <c r="I1829" s="26" t="n">
        <f aca="false">(H1829/10+IF(N1829=2025,Einstellungen!$B$23,Einstellungen!$C$23))*(1+Einstellungen!$B$10)</f>
        <v>27.68059</v>
      </c>
      <c r="J1829" s="25" t="n">
        <f aca="false">E1829*I1829/100</f>
        <v>0</v>
      </c>
      <c r="K1829" s="25" t="n">
        <f aca="false">E1829*Einstellungen!$B$5/100</f>
        <v>0</v>
      </c>
      <c r="L1829" s="23" t="str">
        <f aca="false">IF(I1829&lt;Einstellungen!$B$5,"ja","nein")</f>
        <v>ja</v>
      </c>
      <c r="M1829" s="23" t="s">
        <v>126</v>
      </c>
      <c r="N1829" s="23" t="n">
        <v>2025</v>
      </c>
      <c r="O1829" s="23" t="n">
        <v>9</v>
      </c>
    </row>
    <row r="1830" customFormat="false" ht="15" hidden="false" customHeight="false" outlineLevel="0" collapsed="false">
      <c r="A1830" s="22" t="n">
        <v>45762</v>
      </c>
      <c r="B1830" s="23" t="s">
        <v>116</v>
      </c>
      <c r="C1830" s="23" t="s">
        <v>98</v>
      </c>
      <c r="D1830" s="24" t="n">
        <v>-1510.4</v>
      </c>
      <c r="E1830" s="25" t="n">
        <f aca="false">MAX(D1830,0)/1000</f>
        <v>0</v>
      </c>
      <c r="F1830" s="25" t="n">
        <f aca="false">MAX(-D1830,0)/1000</f>
        <v>1.5104</v>
      </c>
      <c r="G1830" s="23" t="str">
        <f aca="false">IF(E1830&gt;0,"ja","nein")</f>
        <v>nein</v>
      </c>
      <c r="H1830" s="26" t="n">
        <v>48.93</v>
      </c>
      <c r="I1830" s="26" t="n">
        <f aca="false">(H1830/10+IF(N1830=2025,Einstellungen!$B$23,Einstellungen!$C$23))*(1+Einstellungen!$B$10)</f>
        <v>25.76826</v>
      </c>
      <c r="J1830" s="25" t="n">
        <f aca="false">E1830*I1830/100</f>
        <v>0</v>
      </c>
      <c r="K1830" s="25" t="n">
        <f aca="false">E1830*Einstellungen!$B$5/100</f>
        <v>0</v>
      </c>
      <c r="L1830" s="23" t="str">
        <f aca="false">IF(I1830&lt;Einstellungen!$B$5,"ja","nein")</f>
        <v>ja</v>
      </c>
      <c r="M1830" s="23" t="s">
        <v>126</v>
      </c>
      <c r="N1830" s="23" t="n">
        <v>2025</v>
      </c>
      <c r="O1830" s="23" t="n">
        <v>10</v>
      </c>
    </row>
    <row r="1831" customFormat="false" ht="15" hidden="false" customHeight="false" outlineLevel="0" collapsed="false">
      <c r="A1831" s="22" t="n">
        <v>45762</v>
      </c>
      <c r="B1831" s="23" t="s">
        <v>117</v>
      </c>
      <c r="C1831" s="23" t="s">
        <v>98</v>
      </c>
      <c r="D1831" s="24" t="n">
        <v>-4731.4</v>
      </c>
      <c r="E1831" s="25" t="n">
        <f aca="false">MAX(D1831,0)/1000</f>
        <v>0</v>
      </c>
      <c r="F1831" s="25" t="n">
        <f aca="false">MAX(-D1831,0)/1000</f>
        <v>4.7314</v>
      </c>
      <c r="G1831" s="23" t="str">
        <f aca="false">IF(E1831&gt;0,"ja","nein")</f>
        <v>nein</v>
      </c>
      <c r="H1831" s="26" t="n">
        <v>2.92</v>
      </c>
      <c r="I1831" s="26" t="n">
        <f aca="false">(H1831/10+IF(N1831=2025,Einstellungen!$B$23,Einstellungen!$C$23))*(1+Einstellungen!$B$10)</f>
        <v>20.29307</v>
      </c>
      <c r="J1831" s="25" t="n">
        <f aca="false">E1831*I1831/100</f>
        <v>0</v>
      </c>
      <c r="K1831" s="25" t="n">
        <f aca="false">E1831*Einstellungen!$B$5/100</f>
        <v>0</v>
      </c>
      <c r="L1831" s="23" t="str">
        <f aca="false">IF(I1831&lt;Einstellungen!$B$5,"ja","nein")</f>
        <v>ja</v>
      </c>
      <c r="M1831" s="23" t="s">
        <v>126</v>
      </c>
      <c r="N1831" s="23" t="n">
        <v>2025</v>
      </c>
      <c r="O1831" s="23" t="n">
        <v>11</v>
      </c>
    </row>
    <row r="1832" customFormat="false" ht="15" hidden="false" customHeight="false" outlineLevel="0" collapsed="false">
      <c r="A1832" s="22" t="n">
        <v>45762</v>
      </c>
      <c r="B1832" s="23" t="s">
        <v>118</v>
      </c>
      <c r="C1832" s="23" t="s">
        <v>98</v>
      </c>
      <c r="D1832" s="24" t="n">
        <v>-2339.5</v>
      </c>
      <c r="E1832" s="25" t="n">
        <f aca="false">MAX(D1832,0)/1000</f>
        <v>0</v>
      </c>
      <c r="F1832" s="25" t="n">
        <f aca="false">MAX(-D1832,0)/1000</f>
        <v>2.3395</v>
      </c>
      <c r="G1832" s="23" t="str">
        <f aca="false">IF(E1832&gt;0,"ja","nein")</f>
        <v>nein</v>
      </c>
      <c r="H1832" s="26" t="n">
        <v>0.08</v>
      </c>
      <c r="I1832" s="26" t="n">
        <f aca="false">(H1832/10+IF(N1832=2025,Einstellungen!$B$23,Einstellungen!$C$23))*(1+Einstellungen!$B$10)</f>
        <v>19.95511</v>
      </c>
      <c r="J1832" s="25" t="n">
        <f aca="false">E1832*I1832/100</f>
        <v>0</v>
      </c>
      <c r="K1832" s="25" t="n">
        <f aca="false">E1832*Einstellungen!$B$5/100</f>
        <v>0</v>
      </c>
      <c r="L1832" s="23" t="str">
        <f aca="false">IF(I1832&lt;Einstellungen!$B$5,"ja","nein")</f>
        <v>ja</v>
      </c>
      <c r="M1832" s="23" t="s">
        <v>126</v>
      </c>
      <c r="N1832" s="23" t="n">
        <v>2025</v>
      </c>
      <c r="O1832" s="23" t="n">
        <v>12</v>
      </c>
    </row>
    <row r="1833" customFormat="false" ht="15" hidden="false" customHeight="false" outlineLevel="0" collapsed="false">
      <c r="A1833" s="22" t="n">
        <v>45762</v>
      </c>
      <c r="B1833" s="23" t="s">
        <v>119</v>
      </c>
      <c r="C1833" s="23" t="s">
        <v>98</v>
      </c>
      <c r="D1833" s="24" t="n">
        <v>-1743.9</v>
      </c>
      <c r="E1833" s="25" t="n">
        <f aca="false">MAX(D1833,0)/1000</f>
        <v>0</v>
      </c>
      <c r="F1833" s="25" t="n">
        <f aca="false">MAX(-D1833,0)/1000</f>
        <v>1.7439</v>
      </c>
      <c r="G1833" s="23" t="str">
        <f aca="false">IF(E1833&gt;0,"ja","nein")</f>
        <v>nein</v>
      </c>
      <c r="H1833" s="26" t="n">
        <v>0</v>
      </c>
      <c r="I1833" s="26" t="n">
        <f aca="false">(H1833/10+IF(N1833=2025,Einstellungen!$B$23,Einstellungen!$C$23))*(1+Einstellungen!$B$10)</f>
        <v>19.94559</v>
      </c>
      <c r="J1833" s="25" t="n">
        <f aca="false">E1833*I1833/100</f>
        <v>0</v>
      </c>
      <c r="K1833" s="25" t="n">
        <f aca="false">E1833*Einstellungen!$B$5/100</f>
        <v>0</v>
      </c>
      <c r="L1833" s="23" t="str">
        <f aca="false">IF(I1833&lt;Einstellungen!$B$5,"ja","nein")</f>
        <v>ja</v>
      </c>
      <c r="M1833" s="23" t="s">
        <v>126</v>
      </c>
      <c r="N1833" s="23" t="n">
        <v>2025</v>
      </c>
      <c r="O1833" s="23" t="n">
        <v>13</v>
      </c>
    </row>
    <row r="1834" customFormat="false" ht="15" hidden="false" customHeight="false" outlineLevel="0" collapsed="false">
      <c r="A1834" s="22" t="n">
        <v>45762</v>
      </c>
      <c r="B1834" s="23" t="s">
        <v>120</v>
      </c>
      <c r="C1834" s="23" t="s">
        <v>98</v>
      </c>
      <c r="D1834" s="24" t="n">
        <v>-965.2</v>
      </c>
      <c r="E1834" s="25" t="n">
        <f aca="false">MAX(D1834,0)/1000</f>
        <v>0</v>
      </c>
      <c r="F1834" s="25" t="n">
        <f aca="false">MAX(-D1834,0)/1000</f>
        <v>0.9652</v>
      </c>
      <c r="G1834" s="23" t="str">
        <f aca="false">IF(E1834&gt;0,"ja","nein")</f>
        <v>nein</v>
      </c>
      <c r="H1834" s="26" t="n">
        <v>0.1</v>
      </c>
      <c r="I1834" s="26" t="n">
        <f aca="false">(H1834/10+IF(N1834=2025,Einstellungen!$B$23,Einstellungen!$C$23))*(1+Einstellungen!$B$10)</f>
        <v>19.95749</v>
      </c>
      <c r="J1834" s="25" t="n">
        <f aca="false">E1834*I1834/100</f>
        <v>0</v>
      </c>
      <c r="K1834" s="25" t="n">
        <f aca="false">E1834*Einstellungen!$B$5/100</f>
        <v>0</v>
      </c>
      <c r="L1834" s="23" t="str">
        <f aca="false">IF(I1834&lt;Einstellungen!$B$5,"ja","nein")</f>
        <v>ja</v>
      </c>
      <c r="M1834" s="23" t="s">
        <v>126</v>
      </c>
      <c r="N1834" s="23" t="n">
        <v>2025</v>
      </c>
      <c r="O1834" s="23" t="n">
        <v>14</v>
      </c>
    </row>
    <row r="1835" customFormat="false" ht="15" hidden="false" customHeight="false" outlineLevel="0" collapsed="false">
      <c r="A1835" s="22" t="n">
        <v>45762</v>
      </c>
      <c r="B1835" s="23" t="s">
        <v>104</v>
      </c>
      <c r="C1835" s="23" t="s">
        <v>98</v>
      </c>
      <c r="D1835" s="24" t="n">
        <v>-2957.3</v>
      </c>
      <c r="E1835" s="25" t="n">
        <f aca="false">MAX(D1835,0)/1000</f>
        <v>0</v>
      </c>
      <c r="F1835" s="25" t="n">
        <f aca="false">MAX(-D1835,0)/1000</f>
        <v>2.9573</v>
      </c>
      <c r="G1835" s="23" t="str">
        <f aca="false">IF(E1835&gt;0,"ja","nein")</f>
        <v>nein</v>
      </c>
      <c r="H1835" s="26" t="n">
        <v>29.27</v>
      </c>
      <c r="I1835" s="26" t="n">
        <f aca="false">(H1835/10+IF(N1835=2025,Einstellungen!$B$23,Einstellungen!$C$23))*(1+Einstellungen!$B$10)</f>
        <v>23.42872</v>
      </c>
      <c r="J1835" s="25" t="n">
        <f aca="false">E1835*I1835/100</f>
        <v>0</v>
      </c>
      <c r="K1835" s="25" t="n">
        <f aca="false">E1835*Einstellungen!$B$5/100</f>
        <v>0</v>
      </c>
      <c r="L1835" s="23" t="str">
        <f aca="false">IF(I1835&lt;Einstellungen!$B$5,"ja","nein")</f>
        <v>ja</v>
      </c>
      <c r="M1835" s="23" t="s">
        <v>126</v>
      </c>
      <c r="N1835" s="23" t="n">
        <v>2025</v>
      </c>
      <c r="O1835" s="23" t="n">
        <v>15</v>
      </c>
    </row>
    <row r="1836" customFormat="false" ht="15" hidden="false" customHeight="false" outlineLevel="0" collapsed="false">
      <c r="A1836" s="22" t="n">
        <v>45762</v>
      </c>
      <c r="B1836" s="23" t="s">
        <v>105</v>
      </c>
      <c r="C1836" s="23" t="s">
        <v>98</v>
      </c>
      <c r="D1836" s="24" t="n">
        <v>-1028.7</v>
      </c>
      <c r="E1836" s="25" t="n">
        <f aca="false">MAX(D1836,0)/1000</f>
        <v>0</v>
      </c>
      <c r="F1836" s="25" t="n">
        <f aca="false">MAX(-D1836,0)/1000</f>
        <v>1.0287</v>
      </c>
      <c r="G1836" s="23" t="str">
        <f aca="false">IF(E1836&gt;0,"ja","nein")</f>
        <v>nein</v>
      </c>
      <c r="H1836" s="26" t="n">
        <v>68.08</v>
      </c>
      <c r="I1836" s="26" t="n">
        <f aca="false">(H1836/10+IF(N1836=2025,Einstellungen!$B$23,Einstellungen!$C$23))*(1+Einstellungen!$B$10)</f>
        <v>28.04711</v>
      </c>
      <c r="J1836" s="25" t="n">
        <f aca="false">E1836*I1836/100</f>
        <v>0</v>
      </c>
      <c r="K1836" s="25" t="n">
        <f aca="false">E1836*Einstellungen!$B$5/100</f>
        <v>0</v>
      </c>
      <c r="L1836" s="23" t="str">
        <f aca="false">IF(I1836&lt;Einstellungen!$B$5,"ja","nein")</f>
        <v>ja</v>
      </c>
      <c r="M1836" s="23" t="s">
        <v>126</v>
      </c>
      <c r="N1836" s="23" t="n">
        <v>2025</v>
      </c>
      <c r="O1836" s="23" t="n">
        <v>16</v>
      </c>
    </row>
    <row r="1837" customFormat="false" ht="15" hidden="false" customHeight="false" outlineLevel="0" collapsed="false">
      <c r="A1837" s="22" t="n">
        <v>45762</v>
      </c>
      <c r="B1837" s="23" t="s">
        <v>97</v>
      </c>
      <c r="C1837" s="23" t="s">
        <v>98</v>
      </c>
      <c r="D1837" s="24" t="n">
        <v>-390.2</v>
      </c>
      <c r="E1837" s="25" t="n">
        <f aca="false">MAX(D1837,0)/1000</f>
        <v>0</v>
      </c>
      <c r="F1837" s="25" t="n">
        <f aca="false">MAX(-D1837,0)/1000</f>
        <v>0.3902</v>
      </c>
      <c r="G1837" s="23" t="str">
        <f aca="false">IF(E1837&gt;0,"ja","nein")</f>
        <v>nein</v>
      </c>
      <c r="H1837" s="26" t="n">
        <v>86.57</v>
      </c>
      <c r="I1837" s="26" t="n">
        <f aca="false">(H1837/10+IF(N1837=2025,Einstellungen!$B$23,Einstellungen!$C$23))*(1+Einstellungen!$B$10)</f>
        <v>30.24742</v>
      </c>
      <c r="J1837" s="25" t="n">
        <f aca="false">E1837*I1837/100</f>
        <v>0</v>
      </c>
      <c r="K1837" s="25" t="n">
        <f aca="false">E1837*Einstellungen!$B$5/100</f>
        <v>0</v>
      </c>
      <c r="L1837" s="23" t="str">
        <f aca="false">IF(I1837&lt;Einstellungen!$B$5,"ja","nein")</f>
        <v>nein</v>
      </c>
      <c r="M1837" s="23" t="s">
        <v>126</v>
      </c>
      <c r="N1837" s="23" t="n">
        <v>2025</v>
      </c>
      <c r="O1837" s="23" t="n">
        <v>17</v>
      </c>
    </row>
    <row r="1838" customFormat="false" ht="15" hidden="false" customHeight="false" outlineLevel="0" collapsed="false">
      <c r="A1838" s="22" t="n">
        <v>45762</v>
      </c>
      <c r="B1838" s="23" t="s">
        <v>99</v>
      </c>
      <c r="C1838" s="23" t="s">
        <v>98</v>
      </c>
      <c r="D1838" s="24" t="n">
        <v>72.5</v>
      </c>
      <c r="E1838" s="25" t="n">
        <f aca="false">MAX(D1838,0)/1000</f>
        <v>0.0725</v>
      </c>
      <c r="F1838" s="25" t="n">
        <f aca="false">MAX(-D1838,0)/1000</f>
        <v>0</v>
      </c>
      <c r="G1838" s="23" t="str">
        <f aca="false">IF(E1838&gt;0,"ja","nein")</f>
        <v>ja</v>
      </c>
      <c r="H1838" s="26" t="n">
        <v>105.28</v>
      </c>
      <c r="I1838" s="26" t="n">
        <f aca="false">(H1838/10+IF(N1838=2025,Einstellungen!$B$23,Einstellungen!$C$23))*(1+Einstellungen!$B$10)</f>
        <v>32.47391</v>
      </c>
      <c r="J1838" s="25" t="n">
        <f aca="false">E1838*I1838/100</f>
        <v>0.02354358475</v>
      </c>
      <c r="K1838" s="25" t="n">
        <f aca="false">E1838*Einstellungen!$B$5/100</f>
        <v>0.021025</v>
      </c>
      <c r="L1838" s="23" t="str">
        <f aca="false">IF(I1838&lt;Einstellungen!$B$5,"ja","nein")</f>
        <v>nein</v>
      </c>
      <c r="M1838" s="23" t="s">
        <v>126</v>
      </c>
      <c r="N1838" s="23" t="n">
        <v>2025</v>
      </c>
      <c r="O1838" s="23" t="n">
        <v>18</v>
      </c>
    </row>
    <row r="1839" customFormat="false" ht="15" hidden="false" customHeight="false" outlineLevel="0" collapsed="false">
      <c r="A1839" s="22" t="n">
        <v>45762</v>
      </c>
      <c r="B1839" s="23" t="s">
        <v>100</v>
      </c>
      <c r="C1839" s="23" t="s">
        <v>98</v>
      </c>
      <c r="D1839" s="24" t="n">
        <v>245.6</v>
      </c>
      <c r="E1839" s="25" t="n">
        <f aca="false">MAX(D1839,0)/1000</f>
        <v>0.2456</v>
      </c>
      <c r="F1839" s="25" t="n">
        <f aca="false">MAX(-D1839,0)/1000</f>
        <v>0</v>
      </c>
      <c r="G1839" s="23" t="str">
        <f aca="false">IF(E1839&gt;0,"ja","nein")</f>
        <v>ja</v>
      </c>
      <c r="H1839" s="26" t="n">
        <v>133.58</v>
      </c>
      <c r="I1839" s="26" t="n">
        <f aca="false">(H1839/10+IF(N1839=2025,Einstellungen!$B$23,Einstellungen!$C$23))*(1+Einstellungen!$B$10)</f>
        <v>35.84161</v>
      </c>
      <c r="J1839" s="25" t="n">
        <f aca="false">E1839*I1839/100</f>
        <v>0.08802699416</v>
      </c>
      <c r="K1839" s="25" t="n">
        <f aca="false">E1839*Einstellungen!$B$5/100</f>
        <v>0.071224</v>
      </c>
      <c r="L1839" s="23" t="str">
        <f aca="false">IF(I1839&lt;Einstellungen!$B$5,"ja","nein")</f>
        <v>nein</v>
      </c>
      <c r="M1839" s="23" t="s">
        <v>126</v>
      </c>
      <c r="N1839" s="23" t="n">
        <v>2025</v>
      </c>
      <c r="O1839" s="23" t="n">
        <v>19</v>
      </c>
    </row>
    <row r="1840" customFormat="false" ht="15" hidden="false" customHeight="false" outlineLevel="0" collapsed="false">
      <c r="A1840" s="22" t="n">
        <v>45762</v>
      </c>
      <c r="B1840" s="23" t="s">
        <v>92</v>
      </c>
      <c r="C1840" s="23" t="s">
        <v>98</v>
      </c>
      <c r="D1840" s="24" t="n">
        <v>376.9</v>
      </c>
      <c r="E1840" s="25" t="n">
        <f aca="false">MAX(D1840,0)/1000</f>
        <v>0.3769</v>
      </c>
      <c r="F1840" s="25" t="n">
        <f aca="false">MAX(-D1840,0)/1000</f>
        <v>0</v>
      </c>
      <c r="G1840" s="23" t="str">
        <f aca="false">IF(E1840&gt;0,"ja","nein")</f>
        <v>ja</v>
      </c>
      <c r="H1840" s="26" t="n">
        <v>141.54</v>
      </c>
      <c r="I1840" s="26" t="n">
        <f aca="false">(H1840/10+IF(N1840=2025,Einstellungen!$B$23,Einstellungen!$C$23))*(1+Einstellungen!$B$10)</f>
        <v>36.78885</v>
      </c>
      <c r="J1840" s="25" t="n">
        <f aca="false">E1840*I1840/100</f>
        <v>0.13865717565</v>
      </c>
      <c r="K1840" s="25" t="n">
        <f aca="false">E1840*Einstellungen!$B$5/100</f>
        <v>0.109301</v>
      </c>
      <c r="L1840" s="23" t="str">
        <f aca="false">IF(I1840&lt;Einstellungen!$B$5,"ja","nein")</f>
        <v>nein</v>
      </c>
      <c r="M1840" s="23" t="s">
        <v>126</v>
      </c>
      <c r="N1840" s="23" t="n">
        <v>2025</v>
      </c>
      <c r="O1840" s="23" t="n">
        <v>20</v>
      </c>
    </row>
    <row r="1841" customFormat="false" ht="15" hidden="false" customHeight="false" outlineLevel="0" collapsed="false">
      <c r="A1841" s="22" t="n">
        <v>45762</v>
      </c>
      <c r="B1841" s="23" t="s">
        <v>95</v>
      </c>
      <c r="C1841" s="23" t="s">
        <v>98</v>
      </c>
      <c r="D1841" s="24" t="n">
        <v>389.5</v>
      </c>
      <c r="E1841" s="25" t="n">
        <f aca="false">MAX(D1841,0)/1000</f>
        <v>0.3895</v>
      </c>
      <c r="F1841" s="25" t="n">
        <f aca="false">MAX(-D1841,0)/1000</f>
        <v>0</v>
      </c>
      <c r="G1841" s="23" t="str">
        <f aca="false">IF(E1841&gt;0,"ja","nein")</f>
        <v>ja</v>
      </c>
      <c r="H1841" s="26" t="n">
        <v>110.58</v>
      </c>
      <c r="I1841" s="26" t="n">
        <f aca="false">(H1841/10+IF(N1841=2025,Einstellungen!$B$23,Einstellungen!$C$23))*(1+Einstellungen!$B$10)</f>
        <v>33.10461</v>
      </c>
      <c r="J1841" s="25" t="n">
        <f aca="false">E1841*I1841/100</f>
        <v>0.12894245595</v>
      </c>
      <c r="K1841" s="25" t="n">
        <f aca="false">E1841*Einstellungen!$B$5/100</f>
        <v>0.112955</v>
      </c>
      <c r="L1841" s="23" t="str">
        <f aca="false">IF(I1841&lt;Einstellungen!$B$5,"ja","nein")</f>
        <v>nein</v>
      </c>
      <c r="M1841" s="23" t="s">
        <v>126</v>
      </c>
      <c r="N1841" s="23" t="n">
        <v>2025</v>
      </c>
      <c r="O1841" s="23" t="n">
        <v>21</v>
      </c>
    </row>
    <row r="1842" customFormat="false" ht="15" hidden="false" customHeight="false" outlineLevel="0" collapsed="false">
      <c r="A1842" s="22" t="n">
        <v>45762</v>
      </c>
      <c r="B1842" s="23" t="s">
        <v>96</v>
      </c>
      <c r="C1842" s="23" t="s">
        <v>98</v>
      </c>
      <c r="D1842" s="24" t="n">
        <v>247.9</v>
      </c>
      <c r="E1842" s="25" t="n">
        <f aca="false">MAX(D1842,0)/1000</f>
        <v>0.2479</v>
      </c>
      <c r="F1842" s="25" t="n">
        <f aca="false">MAX(-D1842,0)/1000</f>
        <v>0</v>
      </c>
      <c r="G1842" s="23" t="str">
        <f aca="false">IF(E1842&gt;0,"ja","nein")</f>
        <v>ja</v>
      </c>
      <c r="H1842" s="26" t="n">
        <v>102.21</v>
      </c>
      <c r="I1842" s="26" t="n">
        <f aca="false">(H1842/10+IF(N1842=2025,Einstellungen!$B$23,Einstellungen!$C$23))*(1+Einstellungen!$B$10)</f>
        <v>32.10858</v>
      </c>
      <c r="J1842" s="25" t="n">
        <f aca="false">E1842*I1842/100</f>
        <v>0.07959716982</v>
      </c>
      <c r="K1842" s="25" t="n">
        <f aca="false">E1842*Einstellungen!$B$5/100</f>
        <v>0.071891</v>
      </c>
      <c r="L1842" s="23" t="str">
        <f aca="false">IF(I1842&lt;Einstellungen!$B$5,"ja","nein")</f>
        <v>nein</v>
      </c>
      <c r="M1842" s="23" t="s">
        <v>126</v>
      </c>
      <c r="N1842" s="23" t="n">
        <v>2025</v>
      </c>
      <c r="O1842" s="23" t="n">
        <v>22</v>
      </c>
    </row>
    <row r="1843" customFormat="false" ht="15" hidden="false" customHeight="false" outlineLevel="0" collapsed="false">
      <c r="A1843" s="22" t="n">
        <v>45762</v>
      </c>
      <c r="B1843" s="23" t="s">
        <v>101</v>
      </c>
      <c r="C1843" s="23" t="s">
        <v>98</v>
      </c>
      <c r="D1843" s="24" t="n">
        <v>266.5</v>
      </c>
      <c r="E1843" s="25" t="n">
        <f aca="false">MAX(D1843,0)/1000</f>
        <v>0.2665</v>
      </c>
      <c r="F1843" s="25" t="n">
        <f aca="false">MAX(-D1843,0)/1000</f>
        <v>0</v>
      </c>
      <c r="G1843" s="23" t="str">
        <f aca="false">IF(E1843&gt;0,"ja","nein")</f>
        <v>ja</v>
      </c>
      <c r="H1843" s="26" t="n">
        <v>93.76</v>
      </c>
      <c r="I1843" s="26" t="n">
        <f aca="false">(H1843/10+IF(N1843=2025,Einstellungen!$B$23,Einstellungen!$C$23))*(1+Einstellungen!$B$10)</f>
        <v>31.10303</v>
      </c>
      <c r="J1843" s="25" t="n">
        <f aca="false">E1843*I1843/100</f>
        <v>0.08288957495</v>
      </c>
      <c r="K1843" s="25" t="n">
        <f aca="false">E1843*Einstellungen!$B$5/100</f>
        <v>0.077285</v>
      </c>
      <c r="L1843" s="23" t="str">
        <f aca="false">IF(I1843&lt;Einstellungen!$B$5,"ja","nein")</f>
        <v>nein</v>
      </c>
      <c r="M1843" s="23" t="s">
        <v>126</v>
      </c>
      <c r="N1843" s="23" t="n">
        <v>2025</v>
      </c>
      <c r="O1843" s="23" t="n">
        <v>23</v>
      </c>
    </row>
    <row r="1844" customFormat="false" ht="15" hidden="false" customHeight="false" outlineLevel="0" collapsed="false">
      <c r="A1844" s="22" t="n">
        <v>45763</v>
      </c>
      <c r="B1844" s="23" t="s">
        <v>102</v>
      </c>
      <c r="C1844" s="23" t="s">
        <v>103</v>
      </c>
      <c r="D1844" s="24" t="n">
        <v>175.9</v>
      </c>
      <c r="E1844" s="25" t="n">
        <f aca="false">MAX(D1844,0)/1000</f>
        <v>0.1759</v>
      </c>
      <c r="F1844" s="25" t="n">
        <f aca="false">MAX(-D1844,0)/1000</f>
        <v>0</v>
      </c>
      <c r="G1844" s="23" t="str">
        <f aca="false">IF(E1844&gt;0,"ja","nein")</f>
        <v>ja</v>
      </c>
      <c r="H1844" s="26" t="n">
        <v>88.01</v>
      </c>
      <c r="I1844" s="26" t="n">
        <f aca="false">(H1844/10+IF(N1844=2025,Einstellungen!$B$23,Einstellungen!$C$23))*(1+Einstellungen!$B$10)</f>
        <v>30.41878</v>
      </c>
      <c r="J1844" s="25" t="n">
        <f aca="false">E1844*I1844/100</f>
        <v>0.05350663402</v>
      </c>
      <c r="K1844" s="25" t="n">
        <f aca="false">E1844*Einstellungen!$B$5/100</f>
        <v>0.051011</v>
      </c>
      <c r="L1844" s="23" t="str">
        <f aca="false">IF(I1844&lt;Einstellungen!$B$5,"ja","nein")</f>
        <v>nein</v>
      </c>
      <c r="M1844" s="23" t="s">
        <v>126</v>
      </c>
      <c r="N1844" s="23" t="n">
        <v>2025</v>
      </c>
      <c r="O1844" s="23" t="n">
        <v>0</v>
      </c>
    </row>
    <row r="1845" customFormat="false" ht="15" hidden="false" customHeight="false" outlineLevel="0" collapsed="false">
      <c r="A1845" s="22" t="n">
        <v>45763</v>
      </c>
      <c r="B1845" s="23" t="s">
        <v>107</v>
      </c>
      <c r="C1845" s="23" t="s">
        <v>103</v>
      </c>
      <c r="D1845" s="24" t="n">
        <v>182.9</v>
      </c>
      <c r="E1845" s="25" t="n">
        <f aca="false">MAX(D1845,0)/1000</f>
        <v>0.1829</v>
      </c>
      <c r="F1845" s="25" t="n">
        <f aca="false">MAX(-D1845,0)/1000</f>
        <v>0</v>
      </c>
      <c r="G1845" s="23" t="str">
        <f aca="false">IF(E1845&gt;0,"ja","nein")</f>
        <v>ja</v>
      </c>
      <c r="H1845" s="26" t="n">
        <v>82.04</v>
      </c>
      <c r="I1845" s="26" t="n">
        <f aca="false">(H1845/10+IF(N1845=2025,Einstellungen!$B$23,Einstellungen!$C$23))*(1+Einstellungen!$B$10)</f>
        <v>29.70835</v>
      </c>
      <c r="J1845" s="25" t="n">
        <f aca="false">E1845*I1845/100</f>
        <v>0.05433657215</v>
      </c>
      <c r="K1845" s="25" t="n">
        <f aca="false">E1845*Einstellungen!$B$5/100</f>
        <v>0.053041</v>
      </c>
      <c r="L1845" s="23" t="str">
        <f aca="false">IF(I1845&lt;Einstellungen!$B$5,"ja","nein")</f>
        <v>nein</v>
      </c>
      <c r="M1845" s="23" t="s">
        <v>126</v>
      </c>
      <c r="N1845" s="23" t="n">
        <v>2025</v>
      </c>
      <c r="O1845" s="23" t="n">
        <v>1</v>
      </c>
    </row>
    <row r="1846" customFormat="false" ht="15" hidden="false" customHeight="false" outlineLevel="0" collapsed="false">
      <c r="A1846" s="22" t="n">
        <v>45763</v>
      </c>
      <c r="B1846" s="23" t="s">
        <v>108</v>
      </c>
      <c r="C1846" s="23" t="s">
        <v>103</v>
      </c>
      <c r="D1846" s="24" t="n">
        <v>140.9</v>
      </c>
      <c r="E1846" s="25" t="n">
        <f aca="false">MAX(D1846,0)/1000</f>
        <v>0.1409</v>
      </c>
      <c r="F1846" s="25" t="n">
        <f aca="false">MAX(-D1846,0)/1000</f>
        <v>0</v>
      </c>
      <c r="G1846" s="23" t="str">
        <f aca="false">IF(E1846&gt;0,"ja","nein")</f>
        <v>ja</v>
      </c>
      <c r="H1846" s="26" t="n">
        <v>82.2</v>
      </c>
      <c r="I1846" s="26" t="n">
        <f aca="false">(H1846/10+IF(N1846=2025,Einstellungen!$B$23,Einstellungen!$C$23))*(1+Einstellungen!$B$10)</f>
        <v>29.72739</v>
      </c>
      <c r="J1846" s="25" t="n">
        <f aca="false">E1846*I1846/100</f>
        <v>0.04188589251</v>
      </c>
      <c r="K1846" s="25" t="n">
        <f aca="false">E1846*Einstellungen!$B$5/100</f>
        <v>0.040861</v>
      </c>
      <c r="L1846" s="23" t="str">
        <f aca="false">IF(I1846&lt;Einstellungen!$B$5,"ja","nein")</f>
        <v>nein</v>
      </c>
      <c r="M1846" s="23" t="s">
        <v>126</v>
      </c>
      <c r="N1846" s="23" t="n">
        <v>2025</v>
      </c>
      <c r="O1846" s="23" t="n">
        <v>2</v>
      </c>
    </row>
    <row r="1847" customFormat="false" ht="15" hidden="false" customHeight="false" outlineLevel="0" collapsed="false">
      <c r="A1847" s="22" t="n">
        <v>45763</v>
      </c>
      <c r="B1847" s="23" t="s">
        <v>109</v>
      </c>
      <c r="C1847" s="23" t="s">
        <v>103</v>
      </c>
      <c r="D1847" s="24" t="n">
        <v>144</v>
      </c>
      <c r="E1847" s="25" t="n">
        <f aca="false">MAX(D1847,0)/1000</f>
        <v>0.144</v>
      </c>
      <c r="F1847" s="25" t="n">
        <f aca="false">MAX(-D1847,0)/1000</f>
        <v>0</v>
      </c>
      <c r="G1847" s="23" t="str">
        <f aca="false">IF(E1847&gt;0,"ja","nein")</f>
        <v>ja</v>
      </c>
      <c r="H1847" s="26" t="n">
        <v>81.4</v>
      </c>
      <c r="I1847" s="26" t="n">
        <f aca="false">(H1847/10+IF(N1847=2025,Einstellungen!$B$23,Einstellungen!$C$23))*(1+Einstellungen!$B$10)</f>
        <v>29.63219</v>
      </c>
      <c r="J1847" s="25" t="n">
        <f aca="false">E1847*I1847/100</f>
        <v>0.0426703536</v>
      </c>
      <c r="K1847" s="25" t="n">
        <f aca="false">E1847*Einstellungen!$B$5/100</f>
        <v>0.04176</v>
      </c>
      <c r="L1847" s="23" t="str">
        <f aca="false">IF(I1847&lt;Einstellungen!$B$5,"ja","nein")</f>
        <v>nein</v>
      </c>
      <c r="M1847" s="23" t="s">
        <v>126</v>
      </c>
      <c r="N1847" s="23" t="n">
        <v>2025</v>
      </c>
      <c r="O1847" s="23" t="n">
        <v>3</v>
      </c>
    </row>
    <row r="1848" customFormat="false" ht="15" hidden="false" customHeight="false" outlineLevel="0" collapsed="false">
      <c r="A1848" s="22" t="n">
        <v>45763</v>
      </c>
      <c r="B1848" s="23" t="s">
        <v>110</v>
      </c>
      <c r="C1848" s="23" t="s">
        <v>103</v>
      </c>
      <c r="D1848" s="24" t="n">
        <v>146.4</v>
      </c>
      <c r="E1848" s="25" t="n">
        <f aca="false">MAX(D1848,0)/1000</f>
        <v>0.1464</v>
      </c>
      <c r="F1848" s="25" t="n">
        <f aca="false">MAX(-D1848,0)/1000</f>
        <v>0</v>
      </c>
      <c r="G1848" s="23" t="str">
        <f aca="false">IF(E1848&gt;0,"ja","nein")</f>
        <v>ja</v>
      </c>
      <c r="H1848" s="26" t="n">
        <v>82.99</v>
      </c>
      <c r="I1848" s="26" t="n">
        <f aca="false">(H1848/10+IF(N1848=2025,Einstellungen!$B$23,Einstellungen!$C$23))*(1+Einstellungen!$B$10)</f>
        <v>29.8214</v>
      </c>
      <c r="J1848" s="25" t="n">
        <f aca="false">E1848*I1848/100</f>
        <v>0.0436585296</v>
      </c>
      <c r="K1848" s="25" t="n">
        <f aca="false">E1848*Einstellungen!$B$5/100</f>
        <v>0.042456</v>
      </c>
      <c r="L1848" s="23" t="str">
        <f aca="false">IF(I1848&lt;Einstellungen!$B$5,"ja","nein")</f>
        <v>nein</v>
      </c>
      <c r="M1848" s="23" t="s">
        <v>126</v>
      </c>
      <c r="N1848" s="23" t="n">
        <v>2025</v>
      </c>
      <c r="O1848" s="23" t="n">
        <v>4</v>
      </c>
    </row>
    <row r="1849" customFormat="false" ht="15" hidden="false" customHeight="false" outlineLevel="0" collapsed="false">
      <c r="A1849" s="22" t="n">
        <v>45763</v>
      </c>
      <c r="B1849" s="23" t="s">
        <v>111</v>
      </c>
      <c r="C1849" s="23" t="s">
        <v>103</v>
      </c>
      <c r="D1849" s="24" t="n">
        <v>241.2</v>
      </c>
      <c r="E1849" s="25" t="n">
        <f aca="false">MAX(D1849,0)/1000</f>
        <v>0.2412</v>
      </c>
      <c r="F1849" s="25" t="n">
        <f aca="false">MAX(-D1849,0)/1000</f>
        <v>0</v>
      </c>
      <c r="G1849" s="23" t="str">
        <f aca="false">IF(E1849&gt;0,"ja","nein")</f>
        <v>ja</v>
      </c>
      <c r="H1849" s="26" t="n">
        <v>99.4</v>
      </c>
      <c r="I1849" s="26" t="n">
        <f aca="false">(H1849/10+IF(N1849=2025,Einstellungen!$B$23,Einstellungen!$C$23))*(1+Einstellungen!$B$10)</f>
        <v>31.77419</v>
      </c>
      <c r="J1849" s="25" t="n">
        <f aca="false">E1849*I1849/100</f>
        <v>0.07663934628</v>
      </c>
      <c r="K1849" s="25" t="n">
        <f aca="false">E1849*Einstellungen!$B$5/100</f>
        <v>0.069948</v>
      </c>
      <c r="L1849" s="23" t="str">
        <f aca="false">IF(I1849&lt;Einstellungen!$B$5,"ja","nein")</f>
        <v>nein</v>
      </c>
      <c r="M1849" s="23" t="s">
        <v>126</v>
      </c>
      <c r="N1849" s="23" t="n">
        <v>2025</v>
      </c>
      <c r="O1849" s="23" t="n">
        <v>5</v>
      </c>
    </row>
    <row r="1850" customFormat="false" ht="15" hidden="false" customHeight="false" outlineLevel="0" collapsed="false">
      <c r="A1850" s="22" t="n">
        <v>45763</v>
      </c>
      <c r="B1850" s="23" t="s">
        <v>112</v>
      </c>
      <c r="C1850" s="23" t="s">
        <v>103</v>
      </c>
      <c r="D1850" s="24" t="n">
        <v>209.9</v>
      </c>
      <c r="E1850" s="25" t="n">
        <f aca="false">MAX(D1850,0)/1000</f>
        <v>0.2099</v>
      </c>
      <c r="F1850" s="25" t="n">
        <f aca="false">MAX(-D1850,0)/1000</f>
        <v>0</v>
      </c>
      <c r="G1850" s="23" t="str">
        <f aca="false">IF(E1850&gt;0,"ja","nein")</f>
        <v>ja</v>
      </c>
      <c r="H1850" s="26" t="n">
        <v>121</v>
      </c>
      <c r="I1850" s="26" t="n">
        <f aca="false">(H1850/10+IF(N1850=2025,Einstellungen!$B$23,Einstellungen!$C$23))*(1+Einstellungen!$B$10)</f>
        <v>34.34459</v>
      </c>
      <c r="J1850" s="25" t="n">
        <f aca="false">E1850*I1850/100</f>
        <v>0.07208929441</v>
      </c>
      <c r="K1850" s="25" t="n">
        <f aca="false">E1850*Einstellungen!$B$5/100</f>
        <v>0.060871</v>
      </c>
      <c r="L1850" s="23" t="str">
        <f aca="false">IF(I1850&lt;Einstellungen!$B$5,"ja","nein")</f>
        <v>nein</v>
      </c>
      <c r="M1850" s="23" t="s">
        <v>126</v>
      </c>
      <c r="N1850" s="23" t="n">
        <v>2025</v>
      </c>
      <c r="O1850" s="23" t="n">
        <v>6</v>
      </c>
    </row>
    <row r="1851" customFormat="false" ht="15" hidden="false" customHeight="false" outlineLevel="0" collapsed="false">
      <c r="A1851" s="22" t="n">
        <v>45763</v>
      </c>
      <c r="B1851" s="23" t="s">
        <v>113</v>
      </c>
      <c r="C1851" s="23" t="s">
        <v>103</v>
      </c>
      <c r="D1851" s="24" t="n">
        <v>-192.7</v>
      </c>
      <c r="E1851" s="25" t="n">
        <f aca="false">MAX(D1851,0)/1000</f>
        <v>0</v>
      </c>
      <c r="F1851" s="25" t="n">
        <f aca="false">MAX(-D1851,0)/1000</f>
        <v>0.1927</v>
      </c>
      <c r="G1851" s="23" t="str">
        <f aca="false">IF(E1851&gt;0,"ja","nein")</f>
        <v>nein</v>
      </c>
      <c r="H1851" s="26" t="n">
        <v>135.14</v>
      </c>
      <c r="I1851" s="26" t="n">
        <f aca="false">(H1851/10+IF(N1851=2025,Einstellungen!$B$23,Einstellungen!$C$23))*(1+Einstellungen!$B$10)</f>
        <v>36.02725</v>
      </c>
      <c r="J1851" s="25" t="n">
        <f aca="false">E1851*I1851/100</f>
        <v>0</v>
      </c>
      <c r="K1851" s="25" t="n">
        <f aca="false">E1851*Einstellungen!$B$5/100</f>
        <v>0</v>
      </c>
      <c r="L1851" s="23" t="str">
        <f aca="false">IF(I1851&lt;Einstellungen!$B$5,"ja","nein")</f>
        <v>nein</v>
      </c>
      <c r="M1851" s="23" t="s">
        <v>126</v>
      </c>
      <c r="N1851" s="23" t="n">
        <v>2025</v>
      </c>
      <c r="O1851" s="23" t="n">
        <v>7</v>
      </c>
    </row>
    <row r="1852" customFormat="false" ht="15" hidden="false" customHeight="false" outlineLevel="0" collapsed="false">
      <c r="A1852" s="22" t="n">
        <v>45763</v>
      </c>
      <c r="B1852" s="23" t="s">
        <v>114</v>
      </c>
      <c r="C1852" s="23" t="s">
        <v>103</v>
      </c>
      <c r="D1852" s="24" t="n">
        <v>-1364.7</v>
      </c>
      <c r="E1852" s="25" t="n">
        <f aca="false">MAX(D1852,0)/1000</f>
        <v>0</v>
      </c>
      <c r="F1852" s="25" t="n">
        <f aca="false">MAX(-D1852,0)/1000</f>
        <v>1.3647</v>
      </c>
      <c r="G1852" s="23" t="str">
        <f aca="false">IF(E1852&gt;0,"ja","nein")</f>
        <v>nein</v>
      </c>
      <c r="H1852" s="26" t="n">
        <v>109.94</v>
      </c>
      <c r="I1852" s="26" t="n">
        <f aca="false">(H1852/10+IF(N1852=2025,Einstellungen!$B$23,Einstellungen!$C$23))*(1+Einstellungen!$B$10)</f>
        <v>33.02845</v>
      </c>
      <c r="J1852" s="25" t="n">
        <f aca="false">E1852*I1852/100</f>
        <v>0</v>
      </c>
      <c r="K1852" s="25" t="n">
        <f aca="false">E1852*Einstellungen!$B$5/100</f>
        <v>0</v>
      </c>
      <c r="L1852" s="23" t="str">
        <f aca="false">IF(I1852&lt;Einstellungen!$B$5,"ja","nein")</f>
        <v>nein</v>
      </c>
      <c r="M1852" s="23" t="s">
        <v>126</v>
      </c>
      <c r="N1852" s="23" t="n">
        <v>2025</v>
      </c>
      <c r="O1852" s="23" t="n">
        <v>8</v>
      </c>
    </row>
    <row r="1853" customFormat="false" ht="15" hidden="false" customHeight="false" outlineLevel="0" collapsed="false">
      <c r="A1853" s="22" t="n">
        <v>45763</v>
      </c>
      <c r="B1853" s="23" t="s">
        <v>115</v>
      </c>
      <c r="C1853" s="23" t="s">
        <v>103</v>
      </c>
      <c r="D1853" s="24" t="n">
        <v>-3365.9</v>
      </c>
      <c r="E1853" s="25" t="n">
        <f aca="false">MAX(D1853,0)/1000</f>
        <v>0</v>
      </c>
      <c r="F1853" s="25" t="n">
        <f aca="false">MAX(-D1853,0)/1000</f>
        <v>3.3659</v>
      </c>
      <c r="G1853" s="23" t="str">
        <f aca="false">IF(E1853&gt;0,"ja","nein")</f>
        <v>nein</v>
      </c>
      <c r="H1853" s="26" t="n">
        <v>94.82</v>
      </c>
      <c r="I1853" s="26" t="n">
        <f aca="false">(H1853/10+IF(N1853=2025,Einstellungen!$B$23,Einstellungen!$C$23))*(1+Einstellungen!$B$10)</f>
        <v>31.22917</v>
      </c>
      <c r="J1853" s="25" t="n">
        <f aca="false">E1853*I1853/100</f>
        <v>0</v>
      </c>
      <c r="K1853" s="25" t="n">
        <f aca="false">E1853*Einstellungen!$B$5/100</f>
        <v>0</v>
      </c>
      <c r="L1853" s="23" t="str">
        <f aca="false">IF(I1853&lt;Einstellungen!$B$5,"ja","nein")</f>
        <v>nein</v>
      </c>
      <c r="M1853" s="23" t="s">
        <v>126</v>
      </c>
      <c r="N1853" s="23" t="n">
        <v>2025</v>
      </c>
      <c r="O1853" s="23" t="n">
        <v>9</v>
      </c>
    </row>
    <row r="1854" customFormat="false" ht="15" hidden="false" customHeight="false" outlineLevel="0" collapsed="false">
      <c r="A1854" s="22" t="n">
        <v>45763</v>
      </c>
      <c r="B1854" s="23" t="s">
        <v>116</v>
      </c>
      <c r="C1854" s="23" t="s">
        <v>103</v>
      </c>
      <c r="D1854" s="24" t="n">
        <v>-4096.5</v>
      </c>
      <c r="E1854" s="25" t="n">
        <f aca="false">MAX(D1854,0)/1000</f>
        <v>0</v>
      </c>
      <c r="F1854" s="25" t="n">
        <f aca="false">MAX(-D1854,0)/1000</f>
        <v>4.0965</v>
      </c>
      <c r="G1854" s="23" t="str">
        <f aca="false">IF(E1854&gt;0,"ja","nein")</f>
        <v>nein</v>
      </c>
      <c r="H1854" s="26" t="n">
        <v>79.75</v>
      </c>
      <c r="I1854" s="26" t="n">
        <f aca="false">(H1854/10+IF(N1854=2025,Einstellungen!$B$23,Einstellungen!$C$23))*(1+Einstellungen!$B$10)</f>
        <v>29.43584</v>
      </c>
      <c r="J1854" s="25" t="n">
        <f aca="false">E1854*I1854/100</f>
        <v>0</v>
      </c>
      <c r="K1854" s="25" t="n">
        <f aca="false">E1854*Einstellungen!$B$5/100</f>
        <v>0</v>
      </c>
      <c r="L1854" s="23" t="str">
        <f aca="false">IF(I1854&lt;Einstellungen!$B$5,"ja","nein")</f>
        <v>nein</v>
      </c>
      <c r="M1854" s="23" t="s">
        <v>126</v>
      </c>
      <c r="N1854" s="23" t="n">
        <v>2025</v>
      </c>
      <c r="O1854" s="23" t="n">
        <v>10</v>
      </c>
    </row>
    <row r="1855" customFormat="false" ht="15" hidden="false" customHeight="false" outlineLevel="0" collapsed="false">
      <c r="A1855" s="22" t="n">
        <v>45763</v>
      </c>
      <c r="B1855" s="23" t="s">
        <v>117</v>
      </c>
      <c r="C1855" s="23" t="s">
        <v>103</v>
      </c>
      <c r="D1855" s="24" t="n">
        <v>-3154</v>
      </c>
      <c r="E1855" s="25" t="n">
        <f aca="false">MAX(D1855,0)/1000</f>
        <v>0</v>
      </c>
      <c r="F1855" s="25" t="n">
        <f aca="false">MAX(-D1855,0)/1000</f>
        <v>3.154</v>
      </c>
      <c r="G1855" s="23" t="str">
        <f aca="false">IF(E1855&gt;0,"ja","nein")</f>
        <v>nein</v>
      </c>
      <c r="H1855" s="26" t="n">
        <v>64.08</v>
      </c>
      <c r="I1855" s="26" t="n">
        <f aca="false">(H1855/10+IF(N1855=2025,Einstellungen!$B$23,Einstellungen!$C$23))*(1+Einstellungen!$B$10)</f>
        <v>27.57111</v>
      </c>
      <c r="J1855" s="25" t="n">
        <f aca="false">E1855*I1855/100</f>
        <v>0</v>
      </c>
      <c r="K1855" s="25" t="n">
        <f aca="false">E1855*Einstellungen!$B$5/100</f>
        <v>0</v>
      </c>
      <c r="L1855" s="23" t="str">
        <f aca="false">IF(I1855&lt;Einstellungen!$B$5,"ja","nein")</f>
        <v>ja</v>
      </c>
      <c r="M1855" s="23" t="s">
        <v>126</v>
      </c>
      <c r="N1855" s="23" t="n">
        <v>2025</v>
      </c>
      <c r="O1855" s="23" t="n">
        <v>11</v>
      </c>
    </row>
    <row r="1856" customFormat="false" ht="15" hidden="false" customHeight="false" outlineLevel="0" collapsed="false">
      <c r="A1856" s="22" t="n">
        <v>45763</v>
      </c>
      <c r="B1856" s="23" t="s">
        <v>118</v>
      </c>
      <c r="C1856" s="23" t="s">
        <v>103</v>
      </c>
      <c r="D1856" s="24" t="n">
        <v>-298.4</v>
      </c>
      <c r="E1856" s="25" t="n">
        <f aca="false">MAX(D1856,0)/1000</f>
        <v>0</v>
      </c>
      <c r="F1856" s="25" t="n">
        <f aca="false">MAX(-D1856,0)/1000</f>
        <v>0.2984</v>
      </c>
      <c r="G1856" s="23" t="str">
        <f aca="false">IF(E1856&gt;0,"ja","nein")</f>
        <v>nein</v>
      </c>
      <c r="H1856" s="26" t="n">
        <v>35.3</v>
      </c>
      <c r="I1856" s="26" t="n">
        <f aca="false">(H1856/10+IF(N1856=2025,Einstellungen!$B$23,Einstellungen!$C$23))*(1+Einstellungen!$B$10)</f>
        <v>24.14629</v>
      </c>
      <c r="J1856" s="25" t="n">
        <f aca="false">E1856*I1856/100</f>
        <v>0</v>
      </c>
      <c r="K1856" s="25" t="n">
        <f aca="false">E1856*Einstellungen!$B$5/100</f>
        <v>0</v>
      </c>
      <c r="L1856" s="23" t="str">
        <f aca="false">IF(I1856&lt;Einstellungen!$B$5,"ja","nein")</f>
        <v>ja</v>
      </c>
      <c r="M1856" s="23" t="s">
        <v>126</v>
      </c>
      <c r="N1856" s="23" t="n">
        <v>2025</v>
      </c>
      <c r="O1856" s="23" t="n">
        <v>12</v>
      </c>
    </row>
    <row r="1857" customFormat="false" ht="15" hidden="false" customHeight="false" outlineLevel="0" collapsed="false">
      <c r="A1857" s="22" t="n">
        <v>45763</v>
      </c>
      <c r="B1857" s="23" t="s">
        <v>119</v>
      </c>
      <c r="C1857" s="23" t="s">
        <v>103</v>
      </c>
      <c r="D1857" s="24" t="n">
        <v>-2459.5</v>
      </c>
      <c r="E1857" s="25" t="n">
        <f aca="false">MAX(D1857,0)/1000</f>
        <v>0</v>
      </c>
      <c r="F1857" s="25" t="n">
        <f aca="false">MAX(-D1857,0)/1000</f>
        <v>2.4595</v>
      </c>
      <c r="G1857" s="23" t="str">
        <f aca="false">IF(E1857&gt;0,"ja","nein")</f>
        <v>nein</v>
      </c>
      <c r="H1857" s="26" t="n">
        <v>22.4</v>
      </c>
      <c r="I1857" s="26" t="n">
        <f aca="false">(H1857/10+IF(N1857=2025,Einstellungen!$B$23,Einstellungen!$C$23))*(1+Einstellungen!$B$10)</f>
        <v>22.61119</v>
      </c>
      <c r="J1857" s="25" t="n">
        <f aca="false">E1857*I1857/100</f>
        <v>0</v>
      </c>
      <c r="K1857" s="25" t="n">
        <f aca="false">E1857*Einstellungen!$B$5/100</f>
        <v>0</v>
      </c>
      <c r="L1857" s="23" t="str">
        <f aca="false">IF(I1857&lt;Einstellungen!$B$5,"ja","nein")</f>
        <v>ja</v>
      </c>
      <c r="M1857" s="23" t="s">
        <v>126</v>
      </c>
      <c r="N1857" s="23" t="n">
        <v>2025</v>
      </c>
      <c r="O1857" s="23" t="n">
        <v>13</v>
      </c>
    </row>
    <row r="1858" customFormat="false" ht="15" hidden="false" customHeight="false" outlineLevel="0" collapsed="false">
      <c r="A1858" s="22" t="n">
        <v>45763</v>
      </c>
      <c r="B1858" s="23" t="s">
        <v>120</v>
      </c>
      <c r="C1858" s="23" t="s">
        <v>103</v>
      </c>
      <c r="D1858" s="24" t="n">
        <v>-4027.8</v>
      </c>
      <c r="E1858" s="25" t="n">
        <f aca="false">MAX(D1858,0)/1000</f>
        <v>0</v>
      </c>
      <c r="F1858" s="25" t="n">
        <f aca="false">MAX(-D1858,0)/1000</f>
        <v>4.0278</v>
      </c>
      <c r="G1858" s="23" t="str">
        <f aca="false">IF(E1858&gt;0,"ja","nein")</f>
        <v>nein</v>
      </c>
      <c r="H1858" s="26" t="n">
        <v>24.94</v>
      </c>
      <c r="I1858" s="26" t="n">
        <f aca="false">(H1858/10+IF(N1858=2025,Einstellungen!$B$23,Einstellungen!$C$23))*(1+Einstellungen!$B$10)</f>
        <v>22.91345</v>
      </c>
      <c r="J1858" s="25" t="n">
        <f aca="false">E1858*I1858/100</f>
        <v>0</v>
      </c>
      <c r="K1858" s="25" t="n">
        <f aca="false">E1858*Einstellungen!$B$5/100</f>
        <v>0</v>
      </c>
      <c r="L1858" s="23" t="str">
        <f aca="false">IF(I1858&lt;Einstellungen!$B$5,"ja","nein")</f>
        <v>ja</v>
      </c>
      <c r="M1858" s="23" t="s">
        <v>126</v>
      </c>
      <c r="N1858" s="23" t="n">
        <v>2025</v>
      </c>
      <c r="O1858" s="23" t="n">
        <v>14</v>
      </c>
    </row>
    <row r="1859" customFormat="false" ht="15" hidden="false" customHeight="false" outlineLevel="0" collapsed="false">
      <c r="A1859" s="22" t="n">
        <v>45763</v>
      </c>
      <c r="B1859" s="23" t="s">
        <v>104</v>
      </c>
      <c r="C1859" s="23" t="s">
        <v>103</v>
      </c>
      <c r="D1859" s="24" t="n">
        <v>-2946.1</v>
      </c>
      <c r="E1859" s="25" t="n">
        <f aca="false">MAX(D1859,0)/1000</f>
        <v>0</v>
      </c>
      <c r="F1859" s="25" t="n">
        <f aca="false">MAX(-D1859,0)/1000</f>
        <v>2.9461</v>
      </c>
      <c r="G1859" s="23" t="str">
        <f aca="false">IF(E1859&gt;0,"ja","nein")</f>
        <v>nein</v>
      </c>
      <c r="H1859" s="26" t="n">
        <v>55</v>
      </c>
      <c r="I1859" s="26" t="n">
        <f aca="false">(H1859/10+IF(N1859=2025,Einstellungen!$B$23,Einstellungen!$C$23))*(1+Einstellungen!$B$10)</f>
        <v>26.49059</v>
      </c>
      <c r="J1859" s="25" t="n">
        <f aca="false">E1859*I1859/100</f>
        <v>0</v>
      </c>
      <c r="K1859" s="25" t="n">
        <f aca="false">E1859*Einstellungen!$B$5/100</f>
        <v>0</v>
      </c>
      <c r="L1859" s="23" t="str">
        <f aca="false">IF(I1859&lt;Einstellungen!$B$5,"ja","nein")</f>
        <v>ja</v>
      </c>
      <c r="M1859" s="23" t="s">
        <v>126</v>
      </c>
      <c r="N1859" s="23" t="n">
        <v>2025</v>
      </c>
      <c r="O1859" s="23" t="n">
        <v>15</v>
      </c>
    </row>
    <row r="1860" customFormat="false" ht="15" hidden="false" customHeight="false" outlineLevel="0" collapsed="false">
      <c r="A1860" s="22" t="n">
        <v>45763</v>
      </c>
      <c r="B1860" s="23" t="s">
        <v>105</v>
      </c>
      <c r="C1860" s="23" t="s">
        <v>103</v>
      </c>
      <c r="D1860" s="24" t="n">
        <v>-2393.5</v>
      </c>
      <c r="E1860" s="25" t="n">
        <f aca="false">MAX(D1860,0)/1000</f>
        <v>0</v>
      </c>
      <c r="F1860" s="25" t="n">
        <f aca="false">MAX(-D1860,0)/1000</f>
        <v>2.3935</v>
      </c>
      <c r="G1860" s="23" t="str">
        <f aca="false">IF(E1860&gt;0,"ja","nein")</f>
        <v>nein</v>
      </c>
      <c r="H1860" s="26" t="n">
        <v>68</v>
      </c>
      <c r="I1860" s="26" t="n">
        <f aca="false">(H1860/10+IF(N1860=2025,Einstellungen!$B$23,Einstellungen!$C$23))*(1+Einstellungen!$B$10)</f>
        <v>28.03759</v>
      </c>
      <c r="J1860" s="25" t="n">
        <f aca="false">E1860*I1860/100</f>
        <v>0</v>
      </c>
      <c r="K1860" s="25" t="n">
        <f aca="false">E1860*Einstellungen!$B$5/100</f>
        <v>0</v>
      </c>
      <c r="L1860" s="23" t="str">
        <f aca="false">IF(I1860&lt;Einstellungen!$B$5,"ja","nein")</f>
        <v>ja</v>
      </c>
      <c r="M1860" s="23" t="s">
        <v>126</v>
      </c>
      <c r="N1860" s="23" t="n">
        <v>2025</v>
      </c>
      <c r="O1860" s="23" t="n">
        <v>16</v>
      </c>
    </row>
    <row r="1861" customFormat="false" ht="15" hidden="false" customHeight="false" outlineLevel="0" collapsed="false">
      <c r="A1861" s="22" t="n">
        <v>45763</v>
      </c>
      <c r="B1861" s="23" t="s">
        <v>97</v>
      </c>
      <c r="C1861" s="23" t="s">
        <v>103</v>
      </c>
      <c r="D1861" s="24" t="n">
        <v>-119.1</v>
      </c>
      <c r="E1861" s="25" t="n">
        <f aca="false">MAX(D1861,0)/1000</f>
        <v>0</v>
      </c>
      <c r="F1861" s="25" t="n">
        <f aca="false">MAX(-D1861,0)/1000</f>
        <v>0.1191</v>
      </c>
      <c r="G1861" s="23" t="str">
        <f aca="false">IF(E1861&gt;0,"ja","nein")</f>
        <v>nein</v>
      </c>
      <c r="H1861" s="26" t="n">
        <v>93.16</v>
      </c>
      <c r="I1861" s="26" t="n">
        <f aca="false">(H1861/10+IF(N1861=2025,Einstellungen!$B$23,Einstellungen!$C$23))*(1+Einstellungen!$B$10)</f>
        <v>31.03163</v>
      </c>
      <c r="J1861" s="25" t="n">
        <f aca="false">E1861*I1861/100</f>
        <v>0</v>
      </c>
      <c r="K1861" s="25" t="n">
        <f aca="false">E1861*Einstellungen!$B$5/100</f>
        <v>0</v>
      </c>
      <c r="L1861" s="23" t="str">
        <f aca="false">IF(I1861&lt;Einstellungen!$B$5,"ja","nein")</f>
        <v>nein</v>
      </c>
      <c r="M1861" s="23" t="s">
        <v>126</v>
      </c>
      <c r="N1861" s="23" t="n">
        <v>2025</v>
      </c>
      <c r="O1861" s="23" t="n">
        <v>17</v>
      </c>
    </row>
    <row r="1862" customFormat="false" ht="15" hidden="false" customHeight="false" outlineLevel="0" collapsed="false">
      <c r="A1862" s="22" t="n">
        <v>45763</v>
      </c>
      <c r="B1862" s="23" t="s">
        <v>99</v>
      </c>
      <c r="C1862" s="23" t="s">
        <v>103</v>
      </c>
      <c r="D1862" s="24" t="n">
        <v>157</v>
      </c>
      <c r="E1862" s="25" t="n">
        <f aca="false">MAX(D1862,0)/1000</f>
        <v>0.157</v>
      </c>
      <c r="F1862" s="25" t="n">
        <f aca="false">MAX(-D1862,0)/1000</f>
        <v>0</v>
      </c>
      <c r="G1862" s="23" t="str">
        <f aca="false">IF(E1862&gt;0,"ja","nein")</f>
        <v>ja</v>
      </c>
      <c r="H1862" s="26" t="n">
        <v>118</v>
      </c>
      <c r="I1862" s="26" t="n">
        <f aca="false">(H1862/10+IF(N1862=2025,Einstellungen!$B$23,Einstellungen!$C$23))*(1+Einstellungen!$B$10)</f>
        <v>33.98759</v>
      </c>
      <c r="J1862" s="25" t="n">
        <f aca="false">E1862*I1862/100</f>
        <v>0.0533605163</v>
      </c>
      <c r="K1862" s="25" t="n">
        <f aca="false">E1862*Einstellungen!$B$5/100</f>
        <v>0.04553</v>
      </c>
      <c r="L1862" s="23" t="str">
        <f aca="false">IF(I1862&lt;Einstellungen!$B$5,"ja","nein")</f>
        <v>nein</v>
      </c>
      <c r="M1862" s="23" t="s">
        <v>126</v>
      </c>
      <c r="N1862" s="23" t="n">
        <v>2025</v>
      </c>
      <c r="O1862" s="23" t="n">
        <v>18</v>
      </c>
    </row>
    <row r="1863" customFormat="false" ht="15" hidden="false" customHeight="false" outlineLevel="0" collapsed="false">
      <c r="A1863" s="22" t="n">
        <v>45763</v>
      </c>
      <c r="B1863" s="23" t="s">
        <v>100</v>
      </c>
      <c r="C1863" s="23" t="s">
        <v>103</v>
      </c>
      <c r="D1863" s="24" t="n">
        <v>267.2</v>
      </c>
      <c r="E1863" s="25" t="n">
        <f aca="false">MAX(D1863,0)/1000</f>
        <v>0.2672</v>
      </c>
      <c r="F1863" s="25" t="n">
        <f aca="false">MAX(-D1863,0)/1000</f>
        <v>0</v>
      </c>
      <c r="G1863" s="23" t="str">
        <f aca="false">IF(E1863&gt;0,"ja","nein")</f>
        <v>ja</v>
      </c>
      <c r="H1863" s="26" t="n">
        <v>146.52</v>
      </c>
      <c r="I1863" s="26" t="n">
        <f aca="false">(H1863/10+IF(N1863=2025,Einstellungen!$B$23,Einstellungen!$C$23))*(1+Einstellungen!$B$10)</f>
        <v>37.38147</v>
      </c>
      <c r="J1863" s="25" t="n">
        <f aca="false">E1863*I1863/100</f>
        <v>0.09988328784</v>
      </c>
      <c r="K1863" s="25" t="n">
        <f aca="false">E1863*Einstellungen!$B$5/100</f>
        <v>0.077488</v>
      </c>
      <c r="L1863" s="23" t="str">
        <f aca="false">IF(I1863&lt;Einstellungen!$B$5,"ja","nein")</f>
        <v>nein</v>
      </c>
      <c r="M1863" s="23" t="s">
        <v>126</v>
      </c>
      <c r="N1863" s="23" t="n">
        <v>2025</v>
      </c>
      <c r="O1863" s="23" t="n">
        <v>19</v>
      </c>
    </row>
    <row r="1864" customFormat="false" ht="15" hidden="false" customHeight="false" outlineLevel="0" collapsed="false">
      <c r="A1864" s="22" t="n">
        <v>45763</v>
      </c>
      <c r="B1864" s="23" t="s">
        <v>92</v>
      </c>
      <c r="C1864" s="23" t="s">
        <v>103</v>
      </c>
      <c r="D1864" s="24" t="n">
        <v>2412.9</v>
      </c>
      <c r="E1864" s="25" t="n">
        <f aca="false">MAX(D1864,0)/1000</f>
        <v>2.4129</v>
      </c>
      <c r="F1864" s="25" t="n">
        <f aca="false">MAX(-D1864,0)/1000</f>
        <v>0</v>
      </c>
      <c r="G1864" s="23" t="str">
        <f aca="false">IF(E1864&gt;0,"ja","nein")</f>
        <v>ja</v>
      </c>
      <c r="H1864" s="26" t="n">
        <v>136.48</v>
      </c>
      <c r="I1864" s="26" t="n">
        <f aca="false">(H1864/10+IF(N1864=2025,Einstellungen!$B$23,Einstellungen!$C$23))*(1+Einstellungen!$B$10)</f>
        <v>36.18671</v>
      </c>
      <c r="J1864" s="25" t="n">
        <f aca="false">E1864*I1864/100</f>
        <v>0.87314912559</v>
      </c>
      <c r="K1864" s="25" t="n">
        <f aca="false">E1864*Einstellungen!$B$5/100</f>
        <v>0.699741</v>
      </c>
      <c r="L1864" s="23" t="str">
        <f aca="false">IF(I1864&lt;Einstellungen!$B$5,"ja","nein")</f>
        <v>nein</v>
      </c>
      <c r="M1864" s="23" t="s">
        <v>126</v>
      </c>
      <c r="N1864" s="23" t="n">
        <v>2025</v>
      </c>
      <c r="O1864" s="23" t="n">
        <v>20</v>
      </c>
    </row>
    <row r="1865" customFormat="false" ht="15" hidden="false" customHeight="false" outlineLevel="0" collapsed="false">
      <c r="A1865" s="22" t="n">
        <v>45763</v>
      </c>
      <c r="B1865" s="23" t="s">
        <v>95</v>
      </c>
      <c r="C1865" s="23" t="s">
        <v>103</v>
      </c>
      <c r="D1865" s="24" t="n">
        <v>1087.1</v>
      </c>
      <c r="E1865" s="25" t="n">
        <f aca="false">MAX(D1865,0)/1000</f>
        <v>1.0871</v>
      </c>
      <c r="F1865" s="25" t="n">
        <f aca="false">MAX(-D1865,0)/1000</f>
        <v>0</v>
      </c>
      <c r="G1865" s="23" t="str">
        <f aca="false">IF(E1865&gt;0,"ja","nein")</f>
        <v>ja</v>
      </c>
      <c r="H1865" s="26" t="n">
        <v>121</v>
      </c>
      <c r="I1865" s="26" t="n">
        <f aca="false">(H1865/10+IF(N1865=2025,Einstellungen!$B$23,Einstellungen!$C$23))*(1+Einstellungen!$B$10)</f>
        <v>34.34459</v>
      </c>
      <c r="J1865" s="25" t="n">
        <f aca="false">E1865*I1865/100</f>
        <v>0.37336003789</v>
      </c>
      <c r="K1865" s="25" t="n">
        <f aca="false">E1865*Einstellungen!$B$5/100</f>
        <v>0.315259</v>
      </c>
      <c r="L1865" s="23" t="str">
        <f aca="false">IF(I1865&lt;Einstellungen!$B$5,"ja","nein")</f>
        <v>nein</v>
      </c>
      <c r="M1865" s="23" t="s">
        <v>126</v>
      </c>
      <c r="N1865" s="23" t="n">
        <v>2025</v>
      </c>
      <c r="O1865" s="23" t="n">
        <v>21</v>
      </c>
    </row>
    <row r="1866" customFormat="false" ht="15" hidden="false" customHeight="false" outlineLevel="0" collapsed="false">
      <c r="A1866" s="22" t="n">
        <v>45763</v>
      </c>
      <c r="B1866" s="23" t="s">
        <v>96</v>
      </c>
      <c r="C1866" s="23" t="s">
        <v>103</v>
      </c>
      <c r="D1866" s="24" t="n">
        <v>237.1</v>
      </c>
      <c r="E1866" s="25" t="n">
        <f aca="false">MAX(D1866,0)/1000</f>
        <v>0.2371</v>
      </c>
      <c r="F1866" s="25" t="n">
        <f aca="false">MAX(-D1866,0)/1000</f>
        <v>0</v>
      </c>
      <c r="G1866" s="23" t="str">
        <f aca="false">IF(E1866&gt;0,"ja","nein")</f>
        <v>ja</v>
      </c>
      <c r="H1866" s="26" t="n">
        <v>109.69</v>
      </c>
      <c r="I1866" s="26" t="n">
        <f aca="false">(H1866/10+IF(N1866=2025,Einstellungen!$B$23,Einstellungen!$C$23))*(1+Einstellungen!$B$10)</f>
        <v>32.9987</v>
      </c>
      <c r="J1866" s="25" t="n">
        <f aca="false">E1866*I1866/100</f>
        <v>0.0782399177</v>
      </c>
      <c r="K1866" s="25" t="n">
        <f aca="false">E1866*Einstellungen!$B$5/100</f>
        <v>0.068759</v>
      </c>
      <c r="L1866" s="23" t="str">
        <f aca="false">IF(I1866&lt;Einstellungen!$B$5,"ja","nein")</f>
        <v>nein</v>
      </c>
      <c r="M1866" s="23" t="s">
        <v>126</v>
      </c>
      <c r="N1866" s="23" t="n">
        <v>2025</v>
      </c>
      <c r="O1866" s="23" t="n">
        <v>22</v>
      </c>
    </row>
    <row r="1867" customFormat="false" ht="15" hidden="false" customHeight="false" outlineLevel="0" collapsed="false">
      <c r="A1867" s="22" t="n">
        <v>45763</v>
      </c>
      <c r="B1867" s="23" t="s">
        <v>101</v>
      </c>
      <c r="C1867" s="23" t="s">
        <v>103</v>
      </c>
      <c r="D1867" s="24" t="n">
        <v>211.1</v>
      </c>
      <c r="E1867" s="25" t="n">
        <f aca="false">MAX(D1867,0)/1000</f>
        <v>0.2111</v>
      </c>
      <c r="F1867" s="25" t="n">
        <f aca="false">MAX(-D1867,0)/1000</f>
        <v>0</v>
      </c>
      <c r="G1867" s="23" t="str">
        <f aca="false">IF(E1867&gt;0,"ja","nein")</f>
        <v>ja</v>
      </c>
      <c r="H1867" s="26" t="n">
        <v>98.59</v>
      </c>
      <c r="I1867" s="26" t="n">
        <f aca="false">(H1867/10+IF(N1867=2025,Einstellungen!$B$23,Einstellungen!$C$23))*(1+Einstellungen!$B$10)</f>
        <v>31.6778</v>
      </c>
      <c r="J1867" s="25" t="n">
        <f aca="false">E1867*I1867/100</f>
        <v>0.0668718358</v>
      </c>
      <c r="K1867" s="25" t="n">
        <f aca="false">E1867*Einstellungen!$B$5/100</f>
        <v>0.061219</v>
      </c>
      <c r="L1867" s="23" t="str">
        <f aca="false">IF(I1867&lt;Einstellungen!$B$5,"ja","nein")</f>
        <v>nein</v>
      </c>
      <c r="M1867" s="23" t="s">
        <v>126</v>
      </c>
      <c r="N1867" s="23" t="n">
        <v>2025</v>
      </c>
      <c r="O1867" s="23" t="n">
        <v>23</v>
      </c>
    </row>
    <row r="1868" customFormat="false" ht="15" hidden="false" customHeight="false" outlineLevel="0" collapsed="false">
      <c r="A1868" s="22" t="n">
        <v>45764</v>
      </c>
      <c r="B1868" s="23" t="s">
        <v>102</v>
      </c>
      <c r="C1868" s="23" t="s">
        <v>106</v>
      </c>
      <c r="D1868" s="24" t="n">
        <v>218.7</v>
      </c>
      <c r="E1868" s="25" t="n">
        <f aca="false">MAX(D1868,0)/1000</f>
        <v>0.2187</v>
      </c>
      <c r="F1868" s="25" t="n">
        <f aca="false">MAX(-D1868,0)/1000</f>
        <v>0</v>
      </c>
      <c r="G1868" s="23" t="str">
        <f aca="false">IF(E1868&gt;0,"ja","nein")</f>
        <v>ja</v>
      </c>
      <c r="H1868" s="26" t="n">
        <v>88.99</v>
      </c>
      <c r="I1868" s="26" t="n">
        <f aca="false">(H1868/10+IF(N1868=2025,Einstellungen!$B$23,Einstellungen!$C$23))*(1+Einstellungen!$B$10)</f>
        <v>30.5354</v>
      </c>
      <c r="J1868" s="25" t="n">
        <f aca="false">E1868*I1868/100</f>
        <v>0.0667809198</v>
      </c>
      <c r="K1868" s="25" t="n">
        <f aca="false">E1868*Einstellungen!$B$5/100</f>
        <v>0.063423</v>
      </c>
      <c r="L1868" s="23" t="str">
        <f aca="false">IF(I1868&lt;Einstellungen!$B$5,"ja","nein")</f>
        <v>nein</v>
      </c>
      <c r="M1868" s="23" t="s">
        <v>126</v>
      </c>
      <c r="N1868" s="23" t="n">
        <v>2025</v>
      </c>
      <c r="O1868" s="23" t="n">
        <v>0</v>
      </c>
    </row>
    <row r="1869" customFormat="false" ht="15" hidden="false" customHeight="false" outlineLevel="0" collapsed="false">
      <c r="A1869" s="22" t="n">
        <v>45764</v>
      </c>
      <c r="B1869" s="23" t="s">
        <v>107</v>
      </c>
      <c r="C1869" s="23" t="s">
        <v>106</v>
      </c>
      <c r="D1869" s="24" t="n">
        <v>171.9</v>
      </c>
      <c r="E1869" s="25" t="n">
        <f aca="false">MAX(D1869,0)/1000</f>
        <v>0.1719</v>
      </c>
      <c r="F1869" s="25" t="n">
        <f aca="false">MAX(-D1869,0)/1000</f>
        <v>0</v>
      </c>
      <c r="G1869" s="23" t="str">
        <f aca="false">IF(E1869&gt;0,"ja","nein")</f>
        <v>ja</v>
      </c>
      <c r="H1869" s="26" t="n">
        <v>83.99</v>
      </c>
      <c r="I1869" s="26" t="n">
        <f aca="false">(H1869/10+IF(N1869=2025,Einstellungen!$B$23,Einstellungen!$C$23))*(1+Einstellungen!$B$10)</f>
        <v>29.9404</v>
      </c>
      <c r="J1869" s="25" t="n">
        <f aca="false">E1869*I1869/100</f>
        <v>0.0514675476</v>
      </c>
      <c r="K1869" s="25" t="n">
        <f aca="false">E1869*Einstellungen!$B$5/100</f>
        <v>0.049851</v>
      </c>
      <c r="L1869" s="23" t="str">
        <f aca="false">IF(I1869&lt;Einstellungen!$B$5,"ja","nein")</f>
        <v>nein</v>
      </c>
      <c r="M1869" s="23" t="s">
        <v>126</v>
      </c>
      <c r="N1869" s="23" t="n">
        <v>2025</v>
      </c>
      <c r="O1869" s="23" t="n">
        <v>1</v>
      </c>
    </row>
    <row r="1870" customFormat="false" ht="15" hidden="false" customHeight="false" outlineLevel="0" collapsed="false">
      <c r="A1870" s="22" t="n">
        <v>45764</v>
      </c>
      <c r="B1870" s="23" t="s">
        <v>108</v>
      </c>
      <c r="C1870" s="23" t="s">
        <v>106</v>
      </c>
      <c r="D1870" s="24" t="n">
        <v>150.8</v>
      </c>
      <c r="E1870" s="25" t="n">
        <f aca="false">MAX(D1870,0)/1000</f>
        <v>0.1508</v>
      </c>
      <c r="F1870" s="25" t="n">
        <f aca="false">MAX(-D1870,0)/1000</f>
        <v>0</v>
      </c>
      <c r="G1870" s="23" t="str">
        <f aca="false">IF(E1870&gt;0,"ja","nein")</f>
        <v>ja</v>
      </c>
      <c r="H1870" s="26" t="n">
        <v>81.67</v>
      </c>
      <c r="I1870" s="26" t="n">
        <f aca="false">(H1870/10+IF(N1870=2025,Einstellungen!$B$23,Einstellungen!$C$23))*(1+Einstellungen!$B$10)</f>
        <v>29.66432</v>
      </c>
      <c r="J1870" s="25" t="n">
        <f aca="false">E1870*I1870/100</f>
        <v>0.04473379456</v>
      </c>
      <c r="K1870" s="25" t="n">
        <f aca="false">E1870*Einstellungen!$B$5/100</f>
        <v>0.043732</v>
      </c>
      <c r="L1870" s="23" t="str">
        <f aca="false">IF(I1870&lt;Einstellungen!$B$5,"ja","nein")</f>
        <v>nein</v>
      </c>
      <c r="M1870" s="23" t="s">
        <v>126</v>
      </c>
      <c r="N1870" s="23" t="n">
        <v>2025</v>
      </c>
      <c r="O1870" s="23" t="n">
        <v>2</v>
      </c>
    </row>
    <row r="1871" customFormat="false" ht="15" hidden="false" customHeight="false" outlineLevel="0" collapsed="false">
      <c r="A1871" s="22" t="n">
        <v>45764</v>
      </c>
      <c r="B1871" s="23" t="s">
        <v>109</v>
      </c>
      <c r="C1871" s="23" t="s">
        <v>106</v>
      </c>
      <c r="D1871" s="24" t="n">
        <v>167.8</v>
      </c>
      <c r="E1871" s="25" t="n">
        <f aca="false">MAX(D1871,0)/1000</f>
        <v>0.1678</v>
      </c>
      <c r="F1871" s="25" t="n">
        <f aca="false">MAX(-D1871,0)/1000</f>
        <v>0</v>
      </c>
      <c r="G1871" s="23" t="str">
        <f aca="false">IF(E1871&gt;0,"ja","nein")</f>
        <v>ja</v>
      </c>
      <c r="H1871" s="26" t="n">
        <v>80.07</v>
      </c>
      <c r="I1871" s="26" t="n">
        <f aca="false">(H1871/10+IF(N1871=2025,Einstellungen!$B$23,Einstellungen!$C$23))*(1+Einstellungen!$B$10)</f>
        <v>29.47392</v>
      </c>
      <c r="J1871" s="25" t="n">
        <f aca="false">E1871*I1871/100</f>
        <v>0.04945723776</v>
      </c>
      <c r="K1871" s="25" t="n">
        <f aca="false">E1871*Einstellungen!$B$5/100</f>
        <v>0.048662</v>
      </c>
      <c r="L1871" s="23" t="str">
        <f aca="false">IF(I1871&lt;Einstellungen!$B$5,"ja","nein")</f>
        <v>nein</v>
      </c>
      <c r="M1871" s="23" t="s">
        <v>126</v>
      </c>
      <c r="N1871" s="23" t="n">
        <v>2025</v>
      </c>
      <c r="O1871" s="23" t="n">
        <v>3</v>
      </c>
    </row>
    <row r="1872" customFormat="false" ht="15" hidden="false" customHeight="false" outlineLevel="0" collapsed="false">
      <c r="A1872" s="22" t="n">
        <v>45764</v>
      </c>
      <c r="B1872" s="23" t="s">
        <v>110</v>
      </c>
      <c r="C1872" s="23" t="s">
        <v>106</v>
      </c>
      <c r="D1872" s="24" t="n">
        <v>169.8</v>
      </c>
      <c r="E1872" s="25" t="n">
        <f aca="false">MAX(D1872,0)/1000</f>
        <v>0.1698</v>
      </c>
      <c r="F1872" s="25" t="n">
        <f aca="false">MAX(-D1872,0)/1000</f>
        <v>0</v>
      </c>
      <c r="G1872" s="23" t="str">
        <f aca="false">IF(E1872&gt;0,"ja","nein")</f>
        <v>ja</v>
      </c>
      <c r="H1872" s="26" t="n">
        <v>81.28</v>
      </c>
      <c r="I1872" s="26" t="n">
        <f aca="false">(H1872/10+IF(N1872=2025,Einstellungen!$B$23,Einstellungen!$C$23))*(1+Einstellungen!$B$10)</f>
        <v>29.61791</v>
      </c>
      <c r="J1872" s="25" t="n">
        <f aca="false">E1872*I1872/100</f>
        <v>0.05029121118</v>
      </c>
      <c r="K1872" s="25" t="n">
        <f aca="false">E1872*Einstellungen!$B$5/100</f>
        <v>0.049242</v>
      </c>
      <c r="L1872" s="23" t="str">
        <f aca="false">IF(I1872&lt;Einstellungen!$B$5,"ja","nein")</f>
        <v>nein</v>
      </c>
      <c r="M1872" s="23" t="s">
        <v>126</v>
      </c>
      <c r="N1872" s="23" t="n">
        <v>2025</v>
      </c>
      <c r="O1872" s="23" t="n">
        <v>4</v>
      </c>
    </row>
    <row r="1873" customFormat="false" ht="15" hidden="false" customHeight="false" outlineLevel="0" collapsed="false">
      <c r="A1873" s="22" t="n">
        <v>45764</v>
      </c>
      <c r="B1873" s="23" t="s">
        <v>111</v>
      </c>
      <c r="C1873" s="23" t="s">
        <v>106</v>
      </c>
      <c r="D1873" s="24" t="n">
        <v>258.9</v>
      </c>
      <c r="E1873" s="25" t="n">
        <f aca="false">MAX(D1873,0)/1000</f>
        <v>0.2589</v>
      </c>
      <c r="F1873" s="25" t="n">
        <f aca="false">MAX(-D1873,0)/1000</f>
        <v>0</v>
      </c>
      <c r="G1873" s="23" t="str">
        <f aca="false">IF(E1873&gt;0,"ja","nein")</f>
        <v>ja</v>
      </c>
      <c r="H1873" s="26" t="n">
        <v>87.43</v>
      </c>
      <c r="I1873" s="26" t="n">
        <f aca="false">(H1873/10+IF(N1873=2025,Einstellungen!$B$23,Einstellungen!$C$23))*(1+Einstellungen!$B$10)</f>
        <v>30.34976</v>
      </c>
      <c r="J1873" s="25" t="n">
        <f aca="false">E1873*I1873/100</f>
        <v>0.07857552864</v>
      </c>
      <c r="K1873" s="25" t="n">
        <f aca="false">E1873*Einstellungen!$B$5/100</f>
        <v>0.075081</v>
      </c>
      <c r="L1873" s="23" t="str">
        <f aca="false">IF(I1873&lt;Einstellungen!$B$5,"ja","nein")</f>
        <v>nein</v>
      </c>
      <c r="M1873" s="23" t="s">
        <v>126</v>
      </c>
      <c r="N1873" s="23" t="n">
        <v>2025</v>
      </c>
      <c r="O1873" s="23" t="n">
        <v>5</v>
      </c>
    </row>
    <row r="1874" customFormat="false" ht="15" hidden="false" customHeight="false" outlineLevel="0" collapsed="false">
      <c r="A1874" s="22" t="n">
        <v>45764</v>
      </c>
      <c r="B1874" s="23" t="s">
        <v>112</v>
      </c>
      <c r="C1874" s="23" t="s">
        <v>106</v>
      </c>
      <c r="D1874" s="24" t="n">
        <v>241.4</v>
      </c>
      <c r="E1874" s="25" t="n">
        <f aca="false">MAX(D1874,0)/1000</f>
        <v>0.2414</v>
      </c>
      <c r="F1874" s="25" t="n">
        <f aca="false">MAX(-D1874,0)/1000</f>
        <v>0</v>
      </c>
      <c r="G1874" s="23" t="str">
        <f aca="false">IF(E1874&gt;0,"ja","nein")</f>
        <v>ja</v>
      </c>
      <c r="H1874" s="26" t="n">
        <v>108.02</v>
      </c>
      <c r="I1874" s="26" t="n">
        <f aca="false">(H1874/10+IF(N1874=2025,Einstellungen!$B$23,Einstellungen!$C$23))*(1+Einstellungen!$B$10)</f>
        <v>32.79997</v>
      </c>
      <c r="J1874" s="25" t="n">
        <f aca="false">E1874*I1874/100</f>
        <v>0.07917912758</v>
      </c>
      <c r="K1874" s="25" t="n">
        <f aca="false">E1874*Einstellungen!$B$5/100</f>
        <v>0.070006</v>
      </c>
      <c r="L1874" s="23" t="str">
        <f aca="false">IF(I1874&lt;Einstellungen!$B$5,"ja","nein")</f>
        <v>nein</v>
      </c>
      <c r="M1874" s="23" t="s">
        <v>126</v>
      </c>
      <c r="N1874" s="23" t="n">
        <v>2025</v>
      </c>
      <c r="O1874" s="23" t="n">
        <v>6</v>
      </c>
    </row>
    <row r="1875" customFormat="false" ht="15" hidden="false" customHeight="false" outlineLevel="0" collapsed="false">
      <c r="A1875" s="22" t="n">
        <v>45764</v>
      </c>
      <c r="B1875" s="23" t="s">
        <v>113</v>
      </c>
      <c r="C1875" s="23" t="s">
        <v>106</v>
      </c>
      <c r="D1875" s="24" t="n">
        <v>264.2</v>
      </c>
      <c r="E1875" s="25" t="n">
        <f aca="false">MAX(D1875,0)/1000</f>
        <v>0.2642</v>
      </c>
      <c r="F1875" s="25" t="n">
        <f aca="false">MAX(-D1875,0)/1000</f>
        <v>0</v>
      </c>
      <c r="G1875" s="23" t="str">
        <f aca="false">IF(E1875&gt;0,"ja","nein")</f>
        <v>ja</v>
      </c>
      <c r="H1875" s="26" t="n">
        <v>122.8</v>
      </c>
      <c r="I1875" s="26" t="n">
        <f aca="false">(H1875/10+IF(N1875=2025,Einstellungen!$B$23,Einstellungen!$C$23))*(1+Einstellungen!$B$10)</f>
        <v>34.55879</v>
      </c>
      <c r="J1875" s="25" t="n">
        <f aca="false">E1875*I1875/100</f>
        <v>0.09130432318</v>
      </c>
      <c r="K1875" s="25" t="n">
        <f aca="false">E1875*Einstellungen!$B$5/100</f>
        <v>0.076618</v>
      </c>
      <c r="L1875" s="23" t="str">
        <f aca="false">IF(I1875&lt;Einstellungen!$B$5,"ja","nein")</f>
        <v>nein</v>
      </c>
      <c r="M1875" s="23" t="s">
        <v>126</v>
      </c>
      <c r="N1875" s="23" t="n">
        <v>2025</v>
      </c>
      <c r="O1875" s="23" t="n">
        <v>7</v>
      </c>
    </row>
    <row r="1876" customFormat="false" ht="15" hidden="false" customHeight="false" outlineLevel="0" collapsed="false">
      <c r="A1876" s="22" t="n">
        <v>45764</v>
      </c>
      <c r="B1876" s="23" t="s">
        <v>114</v>
      </c>
      <c r="C1876" s="23" t="s">
        <v>106</v>
      </c>
      <c r="D1876" s="24" t="n">
        <v>230.8</v>
      </c>
      <c r="E1876" s="25" t="n">
        <f aca="false">MAX(D1876,0)/1000</f>
        <v>0.2308</v>
      </c>
      <c r="F1876" s="25" t="n">
        <f aca="false">MAX(-D1876,0)/1000</f>
        <v>0</v>
      </c>
      <c r="G1876" s="23" t="str">
        <f aca="false">IF(E1876&gt;0,"ja","nein")</f>
        <v>ja</v>
      </c>
      <c r="H1876" s="26" t="n">
        <v>130</v>
      </c>
      <c r="I1876" s="26" t="n">
        <f aca="false">(H1876/10+IF(N1876=2025,Einstellungen!$B$23,Einstellungen!$C$23))*(1+Einstellungen!$B$10)</f>
        <v>35.41559</v>
      </c>
      <c r="J1876" s="25" t="n">
        <f aca="false">E1876*I1876/100</f>
        <v>0.08173918172</v>
      </c>
      <c r="K1876" s="25" t="n">
        <f aca="false">E1876*Einstellungen!$B$5/100</f>
        <v>0.066932</v>
      </c>
      <c r="L1876" s="23" t="str">
        <f aca="false">IF(I1876&lt;Einstellungen!$B$5,"ja","nein")</f>
        <v>nein</v>
      </c>
      <c r="M1876" s="23" t="s">
        <v>126</v>
      </c>
      <c r="N1876" s="23" t="n">
        <v>2025</v>
      </c>
      <c r="O1876" s="23" t="n">
        <v>8</v>
      </c>
    </row>
    <row r="1877" customFormat="false" ht="15" hidden="false" customHeight="false" outlineLevel="0" collapsed="false">
      <c r="A1877" s="22" t="n">
        <v>45764</v>
      </c>
      <c r="B1877" s="23" t="s">
        <v>115</v>
      </c>
      <c r="C1877" s="23" t="s">
        <v>106</v>
      </c>
      <c r="D1877" s="24" t="n">
        <v>245.4</v>
      </c>
      <c r="E1877" s="25" t="n">
        <f aca="false">MAX(D1877,0)/1000</f>
        <v>0.2454</v>
      </c>
      <c r="F1877" s="25" t="n">
        <f aca="false">MAX(-D1877,0)/1000</f>
        <v>0</v>
      </c>
      <c r="G1877" s="23" t="str">
        <f aca="false">IF(E1877&gt;0,"ja","nein")</f>
        <v>ja</v>
      </c>
      <c r="H1877" s="26" t="n">
        <v>121</v>
      </c>
      <c r="I1877" s="26" t="n">
        <f aca="false">(H1877/10+IF(N1877=2025,Einstellungen!$B$23,Einstellungen!$C$23))*(1+Einstellungen!$B$10)</f>
        <v>34.34459</v>
      </c>
      <c r="J1877" s="25" t="n">
        <f aca="false">E1877*I1877/100</f>
        <v>0.08428162386</v>
      </c>
      <c r="K1877" s="25" t="n">
        <f aca="false">E1877*Einstellungen!$B$5/100</f>
        <v>0.071166</v>
      </c>
      <c r="L1877" s="23" t="str">
        <f aca="false">IF(I1877&lt;Einstellungen!$B$5,"ja","nein")</f>
        <v>nein</v>
      </c>
      <c r="M1877" s="23" t="s">
        <v>126</v>
      </c>
      <c r="N1877" s="23" t="n">
        <v>2025</v>
      </c>
      <c r="O1877" s="23" t="n">
        <v>9</v>
      </c>
    </row>
    <row r="1878" customFormat="false" ht="15" hidden="false" customHeight="false" outlineLevel="0" collapsed="false">
      <c r="A1878" s="22" t="n">
        <v>45764</v>
      </c>
      <c r="B1878" s="23" t="s">
        <v>116</v>
      </c>
      <c r="C1878" s="23" t="s">
        <v>106</v>
      </c>
      <c r="D1878" s="24" t="n">
        <v>809</v>
      </c>
      <c r="E1878" s="25" t="n">
        <f aca="false">MAX(D1878,0)/1000</f>
        <v>0.809</v>
      </c>
      <c r="F1878" s="25" t="n">
        <f aca="false">MAX(-D1878,0)/1000</f>
        <v>0</v>
      </c>
      <c r="G1878" s="23" t="str">
        <f aca="false">IF(E1878&gt;0,"ja","nein")</f>
        <v>ja</v>
      </c>
      <c r="H1878" s="26" t="n">
        <v>110</v>
      </c>
      <c r="I1878" s="26" t="n">
        <f aca="false">(H1878/10+IF(N1878=2025,Einstellungen!$B$23,Einstellungen!$C$23))*(1+Einstellungen!$B$10)</f>
        <v>33.03559</v>
      </c>
      <c r="J1878" s="25" t="n">
        <f aca="false">E1878*I1878/100</f>
        <v>0.2672579231</v>
      </c>
      <c r="K1878" s="25" t="n">
        <f aca="false">E1878*Einstellungen!$B$5/100</f>
        <v>0.23461</v>
      </c>
      <c r="L1878" s="23" t="str">
        <f aca="false">IF(I1878&lt;Einstellungen!$B$5,"ja","nein")</f>
        <v>nein</v>
      </c>
      <c r="M1878" s="23" t="s">
        <v>126</v>
      </c>
      <c r="N1878" s="23" t="n">
        <v>2025</v>
      </c>
      <c r="O1878" s="23" t="n">
        <v>10</v>
      </c>
    </row>
    <row r="1879" customFormat="false" ht="15" hidden="false" customHeight="false" outlineLevel="0" collapsed="false">
      <c r="A1879" s="22" t="n">
        <v>45764</v>
      </c>
      <c r="B1879" s="23" t="s">
        <v>117</v>
      </c>
      <c r="C1879" s="23" t="s">
        <v>106</v>
      </c>
      <c r="D1879" s="24" t="n">
        <v>356.2</v>
      </c>
      <c r="E1879" s="25" t="n">
        <f aca="false">MAX(D1879,0)/1000</f>
        <v>0.3562</v>
      </c>
      <c r="F1879" s="25" t="n">
        <f aca="false">MAX(-D1879,0)/1000</f>
        <v>0</v>
      </c>
      <c r="G1879" s="23" t="str">
        <f aca="false">IF(E1879&gt;0,"ja","nein")</f>
        <v>ja</v>
      </c>
      <c r="H1879" s="26" t="n">
        <v>95.03</v>
      </c>
      <c r="I1879" s="26" t="n">
        <f aca="false">(H1879/10+IF(N1879=2025,Einstellungen!$B$23,Einstellungen!$C$23))*(1+Einstellungen!$B$10)</f>
        <v>31.25416</v>
      </c>
      <c r="J1879" s="25" t="n">
        <f aca="false">E1879*I1879/100</f>
        <v>0.11132731792</v>
      </c>
      <c r="K1879" s="25" t="n">
        <f aca="false">E1879*Einstellungen!$B$5/100</f>
        <v>0.103298</v>
      </c>
      <c r="L1879" s="23" t="str">
        <f aca="false">IF(I1879&lt;Einstellungen!$B$5,"ja","nein")</f>
        <v>nein</v>
      </c>
      <c r="M1879" s="23" t="s">
        <v>126</v>
      </c>
      <c r="N1879" s="23" t="n">
        <v>2025</v>
      </c>
      <c r="O1879" s="23" t="n">
        <v>11</v>
      </c>
    </row>
    <row r="1880" customFormat="false" ht="15" hidden="false" customHeight="false" outlineLevel="0" collapsed="false">
      <c r="A1880" s="22" t="n">
        <v>45764</v>
      </c>
      <c r="B1880" s="23" t="s">
        <v>118</v>
      </c>
      <c r="C1880" s="23" t="s">
        <v>106</v>
      </c>
      <c r="D1880" s="24" t="n">
        <v>404.3</v>
      </c>
      <c r="E1880" s="25" t="n">
        <f aca="false">MAX(D1880,0)/1000</f>
        <v>0.4043</v>
      </c>
      <c r="F1880" s="25" t="n">
        <f aca="false">MAX(-D1880,0)/1000</f>
        <v>0</v>
      </c>
      <c r="G1880" s="23" t="str">
        <f aca="false">IF(E1880&gt;0,"ja","nein")</f>
        <v>ja</v>
      </c>
      <c r="H1880" s="26" t="n">
        <v>80.84</v>
      </c>
      <c r="I1880" s="26" t="n">
        <f aca="false">(H1880/10+IF(N1880=2025,Einstellungen!$B$23,Einstellungen!$C$23))*(1+Einstellungen!$B$10)</f>
        <v>29.56555</v>
      </c>
      <c r="J1880" s="25" t="n">
        <f aca="false">E1880*I1880/100</f>
        <v>0.11953351865</v>
      </c>
      <c r="K1880" s="25" t="n">
        <f aca="false">E1880*Einstellungen!$B$5/100</f>
        <v>0.117247</v>
      </c>
      <c r="L1880" s="23" t="str">
        <f aca="false">IF(I1880&lt;Einstellungen!$B$5,"ja","nein")</f>
        <v>nein</v>
      </c>
      <c r="M1880" s="23" t="s">
        <v>126</v>
      </c>
      <c r="N1880" s="23" t="n">
        <v>2025</v>
      </c>
      <c r="O1880" s="23" t="n">
        <v>12</v>
      </c>
    </row>
    <row r="1881" customFormat="false" ht="15" hidden="false" customHeight="false" outlineLevel="0" collapsed="false">
      <c r="A1881" s="22" t="n">
        <v>45764</v>
      </c>
      <c r="B1881" s="23" t="s">
        <v>119</v>
      </c>
      <c r="C1881" s="23" t="s">
        <v>106</v>
      </c>
      <c r="D1881" s="24" t="n">
        <v>281.2</v>
      </c>
      <c r="E1881" s="25" t="n">
        <f aca="false">MAX(D1881,0)/1000</f>
        <v>0.2812</v>
      </c>
      <c r="F1881" s="25" t="n">
        <f aca="false">MAX(-D1881,0)/1000</f>
        <v>0</v>
      </c>
      <c r="G1881" s="23" t="str">
        <f aca="false">IF(E1881&gt;0,"ja","nein")</f>
        <v>ja</v>
      </c>
      <c r="H1881" s="26" t="n">
        <v>81.04</v>
      </c>
      <c r="I1881" s="26" t="n">
        <f aca="false">(H1881/10+IF(N1881=2025,Einstellungen!$B$23,Einstellungen!$C$23))*(1+Einstellungen!$B$10)</f>
        <v>29.58935</v>
      </c>
      <c r="J1881" s="25" t="n">
        <f aca="false">E1881*I1881/100</f>
        <v>0.0832052522</v>
      </c>
      <c r="K1881" s="25" t="n">
        <f aca="false">E1881*Einstellungen!$B$5/100</f>
        <v>0.081548</v>
      </c>
      <c r="L1881" s="23" t="str">
        <f aca="false">IF(I1881&lt;Einstellungen!$B$5,"ja","nein")</f>
        <v>nein</v>
      </c>
      <c r="M1881" s="23" t="s">
        <v>126</v>
      </c>
      <c r="N1881" s="23" t="n">
        <v>2025</v>
      </c>
      <c r="O1881" s="23" t="n">
        <v>13</v>
      </c>
    </row>
    <row r="1882" customFormat="false" ht="15" hidden="false" customHeight="false" outlineLevel="0" collapsed="false">
      <c r="A1882" s="22" t="n">
        <v>45764</v>
      </c>
      <c r="B1882" s="23" t="s">
        <v>120</v>
      </c>
      <c r="C1882" s="23" t="s">
        <v>106</v>
      </c>
      <c r="D1882" s="24" t="n">
        <v>365.9</v>
      </c>
      <c r="E1882" s="25" t="n">
        <f aca="false">MAX(D1882,0)/1000</f>
        <v>0.3659</v>
      </c>
      <c r="F1882" s="25" t="n">
        <f aca="false">MAX(-D1882,0)/1000</f>
        <v>0</v>
      </c>
      <c r="G1882" s="23" t="str">
        <f aca="false">IF(E1882&gt;0,"ja","nein")</f>
        <v>ja</v>
      </c>
      <c r="H1882" s="26" t="n">
        <v>77.75</v>
      </c>
      <c r="I1882" s="26" t="n">
        <f aca="false">(H1882/10+IF(N1882=2025,Einstellungen!$B$23,Einstellungen!$C$23))*(1+Einstellungen!$B$10)</f>
        <v>29.19784</v>
      </c>
      <c r="J1882" s="25" t="n">
        <f aca="false">E1882*I1882/100</f>
        <v>0.10683489656</v>
      </c>
      <c r="K1882" s="25" t="n">
        <f aca="false">E1882*Einstellungen!$B$5/100</f>
        <v>0.106111</v>
      </c>
      <c r="L1882" s="23" t="str">
        <f aca="false">IF(I1882&lt;Einstellungen!$B$5,"ja","nein")</f>
        <v>nein</v>
      </c>
      <c r="M1882" s="23" t="s">
        <v>126</v>
      </c>
      <c r="N1882" s="23" t="n">
        <v>2025</v>
      </c>
      <c r="O1882" s="23" t="n">
        <v>14</v>
      </c>
    </row>
    <row r="1883" customFormat="false" ht="15" hidden="false" customHeight="false" outlineLevel="0" collapsed="false">
      <c r="A1883" s="22" t="n">
        <v>45764</v>
      </c>
      <c r="B1883" s="23" t="s">
        <v>104</v>
      </c>
      <c r="C1883" s="23" t="s">
        <v>106</v>
      </c>
      <c r="D1883" s="24" t="n">
        <v>582.4</v>
      </c>
      <c r="E1883" s="25" t="n">
        <f aca="false">MAX(D1883,0)/1000</f>
        <v>0.5824</v>
      </c>
      <c r="F1883" s="25" t="n">
        <f aca="false">MAX(-D1883,0)/1000</f>
        <v>0</v>
      </c>
      <c r="G1883" s="23" t="str">
        <f aca="false">IF(E1883&gt;0,"ja","nein")</f>
        <v>ja</v>
      </c>
      <c r="H1883" s="26" t="n">
        <v>77.65</v>
      </c>
      <c r="I1883" s="26" t="n">
        <f aca="false">(H1883/10+IF(N1883=2025,Einstellungen!$B$23,Einstellungen!$C$23))*(1+Einstellungen!$B$10)</f>
        <v>29.18594</v>
      </c>
      <c r="J1883" s="25" t="n">
        <f aca="false">E1883*I1883/100</f>
        <v>0.16997891456</v>
      </c>
      <c r="K1883" s="25" t="n">
        <f aca="false">E1883*Einstellungen!$B$5/100</f>
        <v>0.168896</v>
      </c>
      <c r="L1883" s="23" t="str">
        <f aca="false">IF(I1883&lt;Einstellungen!$B$5,"ja","nein")</f>
        <v>nein</v>
      </c>
      <c r="M1883" s="23" t="s">
        <v>126</v>
      </c>
      <c r="N1883" s="23" t="n">
        <v>2025</v>
      </c>
      <c r="O1883" s="23" t="n">
        <v>15</v>
      </c>
    </row>
    <row r="1884" customFormat="false" ht="15" hidden="false" customHeight="false" outlineLevel="0" collapsed="false">
      <c r="A1884" s="22" t="n">
        <v>45764</v>
      </c>
      <c r="B1884" s="23" t="s">
        <v>105</v>
      </c>
      <c r="C1884" s="23" t="s">
        <v>106</v>
      </c>
      <c r="D1884" s="24" t="n">
        <v>1366</v>
      </c>
      <c r="E1884" s="25" t="n">
        <f aca="false">MAX(D1884,0)/1000</f>
        <v>1.366</v>
      </c>
      <c r="F1884" s="25" t="n">
        <f aca="false">MAX(-D1884,0)/1000</f>
        <v>0</v>
      </c>
      <c r="G1884" s="23" t="str">
        <f aca="false">IF(E1884&gt;0,"ja","nein")</f>
        <v>ja</v>
      </c>
      <c r="H1884" s="26" t="n">
        <v>83.87</v>
      </c>
      <c r="I1884" s="26" t="n">
        <f aca="false">(H1884/10+IF(N1884=2025,Einstellungen!$B$23,Einstellungen!$C$23))*(1+Einstellungen!$B$10)</f>
        <v>29.92612</v>
      </c>
      <c r="J1884" s="25" t="n">
        <f aca="false">E1884*I1884/100</f>
        <v>0.4087907992</v>
      </c>
      <c r="K1884" s="25" t="n">
        <f aca="false">E1884*Einstellungen!$B$5/100</f>
        <v>0.39614</v>
      </c>
      <c r="L1884" s="23" t="str">
        <f aca="false">IF(I1884&lt;Einstellungen!$B$5,"ja","nein")</f>
        <v>nein</v>
      </c>
      <c r="M1884" s="23" t="s">
        <v>126</v>
      </c>
      <c r="N1884" s="23" t="n">
        <v>2025</v>
      </c>
      <c r="O1884" s="23" t="n">
        <v>16</v>
      </c>
    </row>
    <row r="1885" customFormat="false" ht="15" hidden="false" customHeight="false" outlineLevel="0" collapsed="false">
      <c r="A1885" s="22" t="n">
        <v>45764</v>
      </c>
      <c r="B1885" s="23" t="s">
        <v>97</v>
      </c>
      <c r="C1885" s="23" t="s">
        <v>106</v>
      </c>
      <c r="D1885" s="24" t="n">
        <v>415.5</v>
      </c>
      <c r="E1885" s="25" t="n">
        <f aca="false">MAX(D1885,0)/1000</f>
        <v>0.4155</v>
      </c>
      <c r="F1885" s="25" t="n">
        <f aca="false">MAX(-D1885,0)/1000</f>
        <v>0</v>
      </c>
      <c r="G1885" s="23" t="str">
        <f aca="false">IF(E1885&gt;0,"ja","nein")</f>
        <v>ja</v>
      </c>
      <c r="H1885" s="26" t="n">
        <v>97.63</v>
      </c>
      <c r="I1885" s="26" t="n">
        <f aca="false">(H1885/10+IF(N1885=2025,Einstellungen!$B$23,Einstellungen!$C$23))*(1+Einstellungen!$B$10)</f>
        <v>31.56356</v>
      </c>
      <c r="J1885" s="25" t="n">
        <f aca="false">E1885*I1885/100</f>
        <v>0.1311465918</v>
      </c>
      <c r="K1885" s="25" t="n">
        <f aca="false">E1885*Einstellungen!$B$5/100</f>
        <v>0.120495</v>
      </c>
      <c r="L1885" s="23" t="str">
        <f aca="false">IF(I1885&lt;Einstellungen!$B$5,"ja","nein")</f>
        <v>nein</v>
      </c>
      <c r="M1885" s="23" t="s">
        <v>126</v>
      </c>
      <c r="N1885" s="23" t="n">
        <v>2025</v>
      </c>
      <c r="O1885" s="23" t="n">
        <v>17</v>
      </c>
    </row>
    <row r="1886" customFormat="false" ht="15" hidden="false" customHeight="false" outlineLevel="0" collapsed="false">
      <c r="A1886" s="22" t="n">
        <v>45764</v>
      </c>
      <c r="B1886" s="23" t="s">
        <v>99</v>
      </c>
      <c r="C1886" s="23" t="s">
        <v>106</v>
      </c>
      <c r="D1886" s="24" t="n">
        <v>305.3</v>
      </c>
      <c r="E1886" s="25" t="n">
        <f aca="false">MAX(D1886,0)/1000</f>
        <v>0.3053</v>
      </c>
      <c r="F1886" s="25" t="n">
        <f aca="false">MAX(-D1886,0)/1000</f>
        <v>0</v>
      </c>
      <c r="G1886" s="23" t="str">
        <f aca="false">IF(E1886&gt;0,"ja","nein")</f>
        <v>ja</v>
      </c>
      <c r="H1886" s="26" t="n">
        <v>112.65</v>
      </c>
      <c r="I1886" s="26" t="n">
        <f aca="false">(H1886/10+IF(N1886=2025,Einstellungen!$B$23,Einstellungen!$C$23))*(1+Einstellungen!$B$10)</f>
        <v>33.35094</v>
      </c>
      <c r="J1886" s="25" t="n">
        <f aca="false">E1886*I1886/100</f>
        <v>0.10182041982</v>
      </c>
      <c r="K1886" s="25" t="n">
        <f aca="false">E1886*Einstellungen!$B$5/100</f>
        <v>0.088537</v>
      </c>
      <c r="L1886" s="23" t="str">
        <f aca="false">IF(I1886&lt;Einstellungen!$B$5,"ja","nein")</f>
        <v>nein</v>
      </c>
      <c r="M1886" s="23" t="s">
        <v>126</v>
      </c>
      <c r="N1886" s="23" t="n">
        <v>2025</v>
      </c>
      <c r="O1886" s="23" t="n">
        <v>18</v>
      </c>
    </row>
    <row r="1887" customFormat="false" ht="15" hidden="false" customHeight="false" outlineLevel="0" collapsed="false">
      <c r="A1887" s="22" t="n">
        <v>45764</v>
      </c>
      <c r="B1887" s="23" t="s">
        <v>100</v>
      </c>
      <c r="C1887" s="23" t="s">
        <v>106</v>
      </c>
      <c r="D1887" s="24" t="n">
        <v>429.4</v>
      </c>
      <c r="E1887" s="25" t="n">
        <f aca="false">MAX(D1887,0)/1000</f>
        <v>0.4294</v>
      </c>
      <c r="F1887" s="25" t="n">
        <f aca="false">MAX(-D1887,0)/1000</f>
        <v>0</v>
      </c>
      <c r="G1887" s="23" t="str">
        <f aca="false">IF(E1887&gt;0,"ja","nein")</f>
        <v>ja</v>
      </c>
      <c r="H1887" s="26" t="n">
        <v>129</v>
      </c>
      <c r="I1887" s="26" t="n">
        <f aca="false">(H1887/10+IF(N1887=2025,Einstellungen!$B$23,Einstellungen!$C$23))*(1+Einstellungen!$B$10)</f>
        <v>35.29659</v>
      </c>
      <c r="J1887" s="25" t="n">
        <f aca="false">E1887*I1887/100</f>
        <v>0.15156355746</v>
      </c>
      <c r="K1887" s="25" t="n">
        <f aca="false">E1887*Einstellungen!$B$5/100</f>
        <v>0.124526</v>
      </c>
      <c r="L1887" s="23" t="str">
        <f aca="false">IF(I1887&lt;Einstellungen!$B$5,"ja","nein")</f>
        <v>nein</v>
      </c>
      <c r="M1887" s="23" t="s">
        <v>126</v>
      </c>
      <c r="N1887" s="23" t="n">
        <v>2025</v>
      </c>
      <c r="O1887" s="23" t="n">
        <v>19</v>
      </c>
    </row>
    <row r="1888" customFormat="false" ht="15" hidden="false" customHeight="false" outlineLevel="0" collapsed="false">
      <c r="A1888" s="22" t="n">
        <v>45764</v>
      </c>
      <c r="B1888" s="23" t="s">
        <v>92</v>
      </c>
      <c r="C1888" s="23" t="s">
        <v>106</v>
      </c>
      <c r="D1888" s="24" t="n">
        <v>442.1</v>
      </c>
      <c r="E1888" s="25" t="n">
        <f aca="false">MAX(D1888,0)/1000</f>
        <v>0.4421</v>
      </c>
      <c r="F1888" s="25" t="n">
        <f aca="false">MAX(-D1888,0)/1000</f>
        <v>0</v>
      </c>
      <c r="G1888" s="23" t="str">
        <f aca="false">IF(E1888&gt;0,"ja","nein")</f>
        <v>ja</v>
      </c>
      <c r="H1888" s="26" t="n">
        <v>122.79</v>
      </c>
      <c r="I1888" s="26" t="n">
        <f aca="false">(H1888/10+IF(N1888=2025,Einstellungen!$B$23,Einstellungen!$C$23))*(1+Einstellungen!$B$10)</f>
        <v>34.5576</v>
      </c>
      <c r="J1888" s="25" t="n">
        <f aca="false">E1888*I1888/100</f>
        <v>0.1527791496</v>
      </c>
      <c r="K1888" s="25" t="n">
        <f aca="false">E1888*Einstellungen!$B$5/100</f>
        <v>0.128209</v>
      </c>
      <c r="L1888" s="23" t="str">
        <f aca="false">IF(I1888&lt;Einstellungen!$B$5,"ja","nein")</f>
        <v>nein</v>
      </c>
      <c r="M1888" s="23" t="s">
        <v>126</v>
      </c>
      <c r="N1888" s="23" t="n">
        <v>2025</v>
      </c>
      <c r="O1888" s="23" t="n">
        <v>20</v>
      </c>
    </row>
    <row r="1889" customFormat="false" ht="15" hidden="false" customHeight="false" outlineLevel="0" collapsed="false">
      <c r="A1889" s="22" t="n">
        <v>45764</v>
      </c>
      <c r="B1889" s="23" t="s">
        <v>95</v>
      </c>
      <c r="C1889" s="23" t="s">
        <v>106</v>
      </c>
      <c r="D1889" s="24" t="n">
        <v>377.4</v>
      </c>
      <c r="E1889" s="25" t="n">
        <f aca="false">MAX(D1889,0)/1000</f>
        <v>0.3774</v>
      </c>
      <c r="F1889" s="25" t="n">
        <f aca="false">MAX(-D1889,0)/1000</f>
        <v>0</v>
      </c>
      <c r="G1889" s="23" t="str">
        <f aca="false">IF(E1889&gt;0,"ja","nein")</f>
        <v>ja</v>
      </c>
      <c r="H1889" s="26" t="n">
        <v>114.76</v>
      </c>
      <c r="I1889" s="26" t="n">
        <f aca="false">(H1889/10+IF(N1889=2025,Einstellungen!$B$23,Einstellungen!$C$23))*(1+Einstellungen!$B$10)</f>
        <v>33.60203</v>
      </c>
      <c r="J1889" s="25" t="n">
        <f aca="false">E1889*I1889/100</f>
        <v>0.12681406122</v>
      </c>
      <c r="K1889" s="25" t="n">
        <f aca="false">E1889*Einstellungen!$B$5/100</f>
        <v>0.109446</v>
      </c>
      <c r="L1889" s="23" t="str">
        <f aca="false">IF(I1889&lt;Einstellungen!$B$5,"ja","nein")</f>
        <v>nein</v>
      </c>
      <c r="M1889" s="23" t="s">
        <v>126</v>
      </c>
      <c r="N1889" s="23" t="n">
        <v>2025</v>
      </c>
      <c r="O1889" s="23" t="n">
        <v>21</v>
      </c>
    </row>
    <row r="1890" customFormat="false" ht="15" hidden="false" customHeight="false" outlineLevel="0" collapsed="false">
      <c r="A1890" s="22" t="n">
        <v>45764</v>
      </c>
      <c r="B1890" s="23" t="s">
        <v>96</v>
      </c>
      <c r="C1890" s="23" t="s">
        <v>106</v>
      </c>
      <c r="D1890" s="24" t="n">
        <v>245.9</v>
      </c>
      <c r="E1890" s="25" t="n">
        <f aca="false">MAX(D1890,0)/1000</f>
        <v>0.2459</v>
      </c>
      <c r="F1890" s="25" t="n">
        <f aca="false">MAX(-D1890,0)/1000</f>
        <v>0</v>
      </c>
      <c r="G1890" s="23" t="str">
        <f aca="false">IF(E1890&gt;0,"ja","nein")</f>
        <v>ja</v>
      </c>
      <c r="H1890" s="26" t="n">
        <v>98.9</v>
      </c>
      <c r="I1890" s="26" t="n">
        <f aca="false">(H1890/10+IF(N1890=2025,Einstellungen!$B$23,Einstellungen!$C$23))*(1+Einstellungen!$B$10)</f>
        <v>31.71469</v>
      </c>
      <c r="J1890" s="25" t="n">
        <f aca="false">E1890*I1890/100</f>
        <v>0.07798642271</v>
      </c>
      <c r="K1890" s="25" t="n">
        <f aca="false">E1890*Einstellungen!$B$5/100</f>
        <v>0.071311</v>
      </c>
      <c r="L1890" s="23" t="str">
        <f aca="false">IF(I1890&lt;Einstellungen!$B$5,"ja","nein")</f>
        <v>nein</v>
      </c>
      <c r="M1890" s="23" t="s">
        <v>126</v>
      </c>
      <c r="N1890" s="23" t="n">
        <v>2025</v>
      </c>
      <c r="O1890" s="23" t="n">
        <v>22</v>
      </c>
    </row>
    <row r="1891" customFormat="false" ht="15" hidden="false" customHeight="false" outlineLevel="0" collapsed="false">
      <c r="A1891" s="22" t="n">
        <v>45764</v>
      </c>
      <c r="B1891" s="23" t="s">
        <v>101</v>
      </c>
      <c r="C1891" s="23" t="s">
        <v>106</v>
      </c>
      <c r="D1891" s="24" t="n">
        <v>194.3</v>
      </c>
      <c r="E1891" s="25" t="n">
        <f aca="false">MAX(D1891,0)/1000</f>
        <v>0.1943</v>
      </c>
      <c r="F1891" s="25" t="n">
        <f aca="false">MAX(-D1891,0)/1000</f>
        <v>0</v>
      </c>
      <c r="G1891" s="23" t="str">
        <f aca="false">IF(E1891&gt;0,"ja","nein")</f>
        <v>ja</v>
      </c>
      <c r="H1891" s="26" t="n">
        <v>96.52</v>
      </c>
      <c r="I1891" s="26" t="n">
        <f aca="false">(H1891/10+IF(N1891=2025,Einstellungen!$B$23,Einstellungen!$C$23))*(1+Einstellungen!$B$10)</f>
        <v>31.43147</v>
      </c>
      <c r="J1891" s="25" t="n">
        <f aca="false">E1891*I1891/100</f>
        <v>0.06107134621</v>
      </c>
      <c r="K1891" s="25" t="n">
        <f aca="false">E1891*Einstellungen!$B$5/100</f>
        <v>0.056347</v>
      </c>
      <c r="L1891" s="23" t="str">
        <f aca="false">IF(I1891&lt;Einstellungen!$B$5,"ja","nein")</f>
        <v>nein</v>
      </c>
      <c r="M1891" s="23" t="s">
        <v>126</v>
      </c>
      <c r="N1891" s="23" t="n">
        <v>2025</v>
      </c>
      <c r="O1891" s="23" t="n">
        <v>23</v>
      </c>
    </row>
    <row r="1892" customFormat="false" ht="15" hidden="false" customHeight="false" outlineLevel="0" collapsed="false">
      <c r="A1892" s="22" t="n">
        <v>45765</v>
      </c>
      <c r="B1892" s="23" t="s">
        <v>102</v>
      </c>
      <c r="C1892" s="23" t="s">
        <v>121</v>
      </c>
      <c r="D1892" s="24" t="n">
        <v>255</v>
      </c>
      <c r="E1892" s="25" t="n">
        <f aca="false">MAX(D1892,0)/1000</f>
        <v>0.255</v>
      </c>
      <c r="F1892" s="25" t="n">
        <f aca="false">MAX(-D1892,0)/1000</f>
        <v>0</v>
      </c>
      <c r="G1892" s="23" t="str">
        <f aca="false">IF(E1892&gt;0,"ja","nein")</f>
        <v>ja</v>
      </c>
      <c r="H1892" s="26" t="n">
        <v>91</v>
      </c>
      <c r="I1892" s="26" t="n">
        <f aca="false">(H1892/10+IF(N1892=2025,Einstellungen!$B$23,Einstellungen!$C$23))*(1+Einstellungen!$B$10)</f>
        <v>30.77459</v>
      </c>
      <c r="J1892" s="25" t="n">
        <f aca="false">E1892*I1892/100</f>
        <v>0.0784752045</v>
      </c>
      <c r="K1892" s="25" t="n">
        <f aca="false">E1892*Einstellungen!$B$5/100</f>
        <v>0.07395</v>
      </c>
      <c r="L1892" s="23" t="str">
        <f aca="false">IF(I1892&lt;Einstellungen!$B$5,"ja","nein")</f>
        <v>nein</v>
      </c>
      <c r="M1892" s="23" t="s">
        <v>126</v>
      </c>
      <c r="N1892" s="23" t="n">
        <v>2025</v>
      </c>
      <c r="O1892" s="23" t="n">
        <v>0</v>
      </c>
    </row>
    <row r="1893" customFormat="false" ht="15" hidden="false" customHeight="false" outlineLevel="0" collapsed="false">
      <c r="A1893" s="22" t="n">
        <v>45765</v>
      </c>
      <c r="B1893" s="23" t="s">
        <v>107</v>
      </c>
      <c r="C1893" s="23" t="s">
        <v>121</v>
      </c>
      <c r="D1893" s="24" t="n">
        <v>173.6</v>
      </c>
      <c r="E1893" s="25" t="n">
        <f aca="false">MAX(D1893,0)/1000</f>
        <v>0.1736</v>
      </c>
      <c r="F1893" s="25" t="n">
        <f aca="false">MAX(-D1893,0)/1000</f>
        <v>0</v>
      </c>
      <c r="G1893" s="23" t="str">
        <f aca="false">IF(E1893&gt;0,"ja","nein")</f>
        <v>ja</v>
      </c>
      <c r="H1893" s="26" t="n">
        <v>81.3</v>
      </c>
      <c r="I1893" s="26" t="n">
        <f aca="false">(H1893/10+IF(N1893=2025,Einstellungen!$B$23,Einstellungen!$C$23))*(1+Einstellungen!$B$10)</f>
        <v>29.62029</v>
      </c>
      <c r="J1893" s="25" t="n">
        <f aca="false">E1893*I1893/100</f>
        <v>0.05142082344</v>
      </c>
      <c r="K1893" s="25" t="n">
        <f aca="false">E1893*Einstellungen!$B$5/100</f>
        <v>0.050344</v>
      </c>
      <c r="L1893" s="23" t="str">
        <f aca="false">IF(I1893&lt;Einstellungen!$B$5,"ja","nein")</f>
        <v>nein</v>
      </c>
      <c r="M1893" s="23" t="s">
        <v>126</v>
      </c>
      <c r="N1893" s="23" t="n">
        <v>2025</v>
      </c>
      <c r="O1893" s="23" t="n">
        <v>1</v>
      </c>
    </row>
    <row r="1894" customFormat="false" ht="15" hidden="false" customHeight="false" outlineLevel="0" collapsed="false">
      <c r="A1894" s="22" t="n">
        <v>45765</v>
      </c>
      <c r="B1894" s="23" t="s">
        <v>108</v>
      </c>
      <c r="C1894" s="23" t="s">
        <v>121</v>
      </c>
      <c r="D1894" s="24" t="n">
        <v>160.2</v>
      </c>
      <c r="E1894" s="25" t="n">
        <f aca="false">MAX(D1894,0)/1000</f>
        <v>0.1602</v>
      </c>
      <c r="F1894" s="25" t="n">
        <f aca="false">MAX(-D1894,0)/1000</f>
        <v>0</v>
      </c>
      <c r="G1894" s="23" t="str">
        <f aca="false">IF(E1894&gt;0,"ja","nein")</f>
        <v>ja</v>
      </c>
      <c r="H1894" s="26" t="n">
        <v>79.12</v>
      </c>
      <c r="I1894" s="26" t="n">
        <f aca="false">(H1894/10+IF(N1894=2025,Einstellungen!$B$23,Einstellungen!$C$23))*(1+Einstellungen!$B$10)</f>
        <v>29.36087</v>
      </c>
      <c r="J1894" s="25" t="n">
        <f aca="false">E1894*I1894/100</f>
        <v>0.04703611374</v>
      </c>
      <c r="K1894" s="25" t="n">
        <f aca="false">E1894*Einstellungen!$B$5/100</f>
        <v>0.046458</v>
      </c>
      <c r="L1894" s="23" t="str">
        <f aca="false">IF(I1894&lt;Einstellungen!$B$5,"ja","nein")</f>
        <v>nein</v>
      </c>
      <c r="M1894" s="23" t="s">
        <v>126</v>
      </c>
      <c r="N1894" s="23" t="n">
        <v>2025</v>
      </c>
      <c r="O1894" s="23" t="n">
        <v>2</v>
      </c>
    </row>
    <row r="1895" customFormat="false" ht="15" hidden="false" customHeight="false" outlineLevel="0" collapsed="false">
      <c r="A1895" s="22" t="n">
        <v>45765</v>
      </c>
      <c r="B1895" s="23" t="s">
        <v>109</v>
      </c>
      <c r="C1895" s="23" t="s">
        <v>121</v>
      </c>
      <c r="D1895" s="24" t="n">
        <v>161</v>
      </c>
      <c r="E1895" s="25" t="n">
        <f aca="false">MAX(D1895,0)/1000</f>
        <v>0.161</v>
      </c>
      <c r="F1895" s="25" t="n">
        <f aca="false">MAX(-D1895,0)/1000</f>
        <v>0</v>
      </c>
      <c r="G1895" s="23" t="str">
        <f aca="false">IF(E1895&gt;0,"ja","nein")</f>
        <v>ja</v>
      </c>
      <c r="H1895" s="26" t="n">
        <v>77.94</v>
      </c>
      <c r="I1895" s="26" t="n">
        <f aca="false">(H1895/10+IF(N1895=2025,Einstellungen!$B$23,Einstellungen!$C$23))*(1+Einstellungen!$B$10)</f>
        <v>29.22045</v>
      </c>
      <c r="J1895" s="25" t="n">
        <f aca="false">E1895*I1895/100</f>
        <v>0.0470449245</v>
      </c>
      <c r="K1895" s="25" t="n">
        <f aca="false">E1895*Einstellungen!$B$5/100</f>
        <v>0.04669</v>
      </c>
      <c r="L1895" s="23" t="str">
        <f aca="false">IF(I1895&lt;Einstellungen!$B$5,"ja","nein")</f>
        <v>nein</v>
      </c>
      <c r="M1895" s="23" t="s">
        <v>126</v>
      </c>
      <c r="N1895" s="23" t="n">
        <v>2025</v>
      </c>
      <c r="O1895" s="23" t="n">
        <v>3</v>
      </c>
    </row>
    <row r="1896" customFormat="false" ht="15" hidden="false" customHeight="false" outlineLevel="0" collapsed="false">
      <c r="A1896" s="22" t="n">
        <v>45765</v>
      </c>
      <c r="B1896" s="23" t="s">
        <v>110</v>
      </c>
      <c r="C1896" s="23" t="s">
        <v>121</v>
      </c>
      <c r="D1896" s="24" t="n">
        <v>146.5</v>
      </c>
      <c r="E1896" s="25" t="n">
        <f aca="false">MAX(D1896,0)/1000</f>
        <v>0.1465</v>
      </c>
      <c r="F1896" s="25" t="n">
        <f aca="false">MAX(-D1896,0)/1000</f>
        <v>0</v>
      </c>
      <c r="G1896" s="23" t="str">
        <f aca="false">IF(E1896&gt;0,"ja","nein")</f>
        <v>ja</v>
      </c>
      <c r="H1896" s="26" t="n">
        <v>76.34</v>
      </c>
      <c r="I1896" s="26" t="n">
        <f aca="false">(H1896/10+IF(N1896=2025,Einstellungen!$B$23,Einstellungen!$C$23))*(1+Einstellungen!$B$10)</f>
        <v>29.03005</v>
      </c>
      <c r="J1896" s="25" t="n">
        <f aca="false">E1896*I1896/100</f>
        <v>0.04252902325</v>
      </c>
      <c r="K1896" s="25" t="n">
        <f aca="false">E1896*Einstellungen!$B$5/100</f>
        <v>0.042485</v>
      </c>
      <c r="L1896" s="23" t="str">
        <f aca="false">IF(I1896&lt;Einstellungen!$B$5,"ja","nein")</f>
        <v>nein</v>
      </c>
      <c r="M1896" s="23" t="s">
        <v>126</v>
      </c>
      <c r="N1896" s="23" t="n">
        <v>2025</v>
      </c>
      <c r="O1896" s="23" t="n">
        <v>4</v>
      </c>
    </row>
    <row r="1897" customFormat="false" ht="15" hidden="false" customHeight="false" outlineLevel="0" collapsed="false">
      <c r="A1897" s="22" t="n">
        <v>45765</v>
      </c>
      <c r="B1897" s="23" t="s">
        <v>111</v>
      </c>
      <c r="C1897" s="23" t="s">
        <v>121</v>
      </c>
      <c r="D1897" s="24" t="n">
        <v>274.8</v>
      </c>
      <c r="E1897" s="25" t="n">
        <f aca="false">MAX(D1897,0)/1000</f>
        <v>0.2748</v>
      </c>
      <c r="F1897" s="25" t="n">
        <f aca="false">MAX(-D1897,0)/1000</f>
        <v>0</v>
      </c>
      <c r="G1897" s="23" t="str">
        <f aca="false">IF(E1897&gt;0,"ja","nein")</f>
        <v>ja</v>
      </c>
      <c r="H1897" s="26" t="n">
        <v>76.35</v>
      </c>
      <c r="I1897" s="26" t="n">
        <f aca="false">(H1897/10+IF(N1897=2025,Einstellungen!$B$23,Einstellungen!$C$23))*(1+Einstellungen!$B$10)</f>
        <v>29.03124</v>
      </c>
      <c r="J1897" s="25" t="n">
        <f aca="false">E1897*I1897/100</f>
        <v>0.07977784752</v>
      </c>
      <c r="K1897" s="25" t="n">
        <f aca="false">E1897*Einstellungen!$B$5/100</f>
        <v>0.079692</v>
      </c>
      <c r="L1897" s="23" t="str">
        <f aca="false">IF(I1897&lt;Einstellungen!$B$5,"ja","nein")</f>
        <v>nein</v>
      </c>
      <c r="M1897" s="23" t="s">
        <v>126</v>
      </c>
      <c r="N1897" s="23" t="n">
        <v>2025</v>
      </c>
      <c r="O1897" s="23" t="n">
        <v>5</v>
      </c>
    </row>
    <row r="1898" customFormat="false" ht="15" hidden="false" customHeight="false" outlineLevel="0" collapsed="false">
      <c r="A1898" s="22" t="n">
        <v>45765</v>
      </c>
      <c r="B1898" s="23" t="s">
        <v>112</v>
      </c>
      <c r="C1898" s="23" t="s">
        <v>121</v>
      </c>
      <c r="D1898" s="24" t="n">
        <v>406.7</v>
      </c>
      <c r="E1898" s="25" t="n">
        <f aca="false">MAX(D1898,0)/1000</f>
        <v>0.4067</v>
      </c>
      <c r="F1898" s="25" t="n">
        <f aca="false">MAX(-D1898,0)/1000</f>
        <v>0</v>
      </c>
      <c r="G1898" s="23" t="str">
        <f aca="false">IF(E1898&gt;0,"ja","nein")</f>
        <v>ja</v>
      </c>
      <c r="H1898" s="26" t="n">
        <v>79.39</v>
      </c>
      <c r="I1898" s="26" t="n">
        <f aca="false">(H1898/10+IF(N1898=2025,Einstellungen!$B$23,Einstellungen!$C$23))*(1+Einstellungen!$B$10)</f>
        <v>29.393</v>
      </c>
      <c r="J1898" s="25" t="n">
        <f aca="false">E1898*I1898/100</f>
        <v>0.119541331</v>
      </c>
      <c r="K1898" s="25" t="n">
        <f aca="false">E1898*Einstellungen!$B$5/100</f>
        <v>0.117943</v>
      </c>
      <c r="L1898" s="23" t="str">
        <f aca="false">IF(I1898&lt;Einstellungen!$B$5,"ja","nein")</f>
        <v>nein</v>
      </c>
      <c r="M1898" s="23" t="s">
        <v>126</v>
      </c>
      <c r="N1898" s="23" t="n">
        <v>2025</v>
      </c>
      <c r="O1898" s="23" t="n">
        <v>6</v>
      </c>
    </row>
    <row r="1899" customFormat="false" ht="15" hidden="false" customHeight="false" outlineLevel="0" collapsed="false">
      <c r="A1899" s="22" t="n">
        <v>45765</v>
      </c>
      <c r="B1899" s="23" t="s">
        <v>113</v>
      </c>
      <c r="C1899" s="23" t="s">
        <v>121</v>
      </c>
      <c r="D1899" s="24" t="n">
        <v>314.9</v>
      </c>
      <c r="E1899" s="25" t="n">
        <f aca="false">MAX(D1899,0)/1000</f>
        <v>0.3149</v>
      </c>
      <c r="F1899" s="25" t="n">
        <f aca="false">MAX(-D1899,0)/1000</f>
        <v>0</v>
      </c>
      <c r="G1899" s="23" t="str">
        <f aca="false">IF(E1899&gt;0,"ja","nein")</f>
        <v>ja</v>
      </c>
      <c r="H1899" s="26" t="n">
        <v>87.98</v>
      </c>
      <c r="I1899" s="26" t="n">
        <f aca="false">(H1899/10+IF(N1899=2025,Einstellungen!$B$23,Einstellungen!$C$23))*(1+Einstellungen!$B$10)</f>
        <v>30.41521</v>
      </c>
      <c r="J1899" s="25" t="n">
        <f aca="false">E1899*I1899/100</f>
        <v>0.09577749629</v>
      </c>
      <c r="K1899" s="25" t="n">
        <f aca="false">E1899*Einstellungen!$B$5/100</f>
        <v>0.091321</v>
      </c>
      <c r="L1899" s="23" t="str">
        <f aca="false">IF(I1899&lt;Einstellungen!$B$5,"ja","nein")</f>
        <v>nein</v>
      </c>
      <c r="M1899" s="23" t="s">
        <v>126</v>
      </c>
      <c r="N1899" s="23" t="n">
        <v>2025</v>
      </c>
      <c r="O1899" s="23" t="n">
        <v>7</v>
      </c>
    </row>
    <row r="1900" customFormat="false" ht="15" hidden="false" customHeight="false" outlineLevel="0" collapsed="false">
      <c r="A1900" s="22" t="n">
        <v>45765</v>
      </c>
      <c r="B1900" s="23" t="s">
        <v>114</v>
      </c>
      <c r="C1900" s="23" t="s">
        <v>121</v>
      </c>
      <c r="D1900" s="24" t="n">
        <v>161.2</v>
      </c>
      <c r="E1900" s="25" t="n">
        <f aca="false">MAX(D1900,0)/1000</f>
        <v>0.1612</v>
      </c>
      <c r="F1900" s="25" t="n">
        <f aca="false">MAX(-D1900,0)/1000</f>
        <v>0</v>
      </c>
      <c r="G1900" s="23" t="str">
        <f aca="false">IF(E1900&gt;0,"ja","nein")</f>
        <v>ja</v>
      </c>
      <c r="H1900" s="26" t="n">
        <v>91.25</v>
      </c>
      <c r="I1900" s="26" t="n">
        <f aca="false">(H1900/10+IF(N1900=2025,Einstellungen!$B$23,Einstellungen!$C$23))*(1+Einstellungen!$B$10)</f>
        <v>30.80434</v>
      </c>
      <c r="J1900" s="25" t="n">
        <f aca="false">E1900*I1900/100</f>
        <v>0.04965659608</v>
      </c>
      <c r="K1900" s="25" t="n">
        <f aca="false">E1900*Einstellungen!$B$5/100</f>
        <v>0.046748</v>
      </c>
      <c r="L1900" s="23" t="str">
        <f aca="false">IF(I1900&lt;Einstellungen!$B$5,"ja","nein")</f>
        <v>nein</v>
      </c>
      <c r="M1900" s="23" t="s">
        <v>126</v>
      </c>
      <c r="N1900" s="23" t="n">
        <v>2025</v>
      </c>
      <c r="O1900" s="23" t="n">
        <v>8</v>
      </c>
    </row>
    <row r="1901" customFormat="false" ht="15" hidden="false" customHeight="false" outlineLevel="0" collapsed="false">
      <c r="A1901" s="22" t="n">
        <v>45765</v>
      </c>
      <c r="B1901" s="23" t="s">
        <v>115</v>
      </c>
      <c r="C1901" s="23" t="s">
        <v>121</v>
      </c>
      <c r="D1901" s="24" t="n">
        <v>153.8</v>
      </c>
      <c r="E1901" s="25" t="n">
        <f aca="false">MAX(D1901,0)/1000</f>
        <v>0.1538</v>
      </c>
      <c r="F1901" s="25" t="n">
        <f aca="false">MAX(-D1901,0)/1000</f>
        <v>0</v>
      </c>
      <c r="G1901" s="23" t="str">
        <f aca="false">IF(E1901&gt;0,"ja","nein")</f>
        <v>ja</v>
      </c>
      <c r="H1901" s="26" t="n">
        <v>90.14</v>
      </c>
      <c r="I1901" s="26" t="n">
        <f aca="false">(H1901/10+IF(N1901=2025,Einstellungen!$B$23,Einstellungen!$C$23))*(1+Einstellungen!$B$10)</f>
        <v>30.67225</v>
      </c>
      <c r="J1901" s="25" t="n">
        <f aca="false">E1901*I1901/100</f>
        <v>0.0471739205</v>
      </c>
      <c r="K1901" s="25" t="n">
        <f aca="false">E1901*Einstellungen!$B$5/100</f>
        <v>0.044602</v>
      </c>
      <c r="L1901" s="23" t="str">
        <f aca="false">IF(I1901&lt;Einstellungen!$B$5,"ja","nein")</f>
        <v>nein</v>
      </c>
      <c r="M1901" s="23" t="s">
        <v>126</v>
      </c>
      <c r="N1901" s="23" t="n">
        <v>2025</v>
      </c>
      <c r="O1901" s="23" t="n">
        <v>9</v>
      </c>
    </row>
    <row r="1902" customFormat="false" ht="15" hidden="false" customHeight="false" outlineLevel="0" collapsed="false">
      <c r="A1902" s="22" t="n">
        <v>45765</v>
      </c>
      <c r="B1902" s="23" t="s">
        <v>116</v>
      </c>
      <c r="C1902" s="23" t="s">
        <v>121</v>
      </c>
      <c r="D1902" s="24" t="n">
        <v>-118.9</v>
      </c>
      <c r="E1902" s="25" t="n">
        <f aca="false">MAX(D1902,0)/1000</f>
        <v>0</v>
      </c>
      <c r="F1902" s="25" t="n">
        <f aca="false">MAX(-D1902,0)/1000</f>
        <v>0.1189</v>
      </c>
      <c r="G1902" s="23" t="str">
        <f aca="false">IF(E1902&gt;0,"ja","nein")</f>
        <v>nein</v>
      </c>
      <c r="H1902" s="26" t="n">
        <v>88.3</v>
      </c>
      <c r="I1902" s="26" t="n">
        <f aca="false">(H1902/10+IF(N1902=2025,Einstellungen!$B$23,Einstellungen!$C$23))*(1+Einstellungen!$B$10)</f>
        <v>30.45329</v>
      </c>
      <c r="J1902" s="25" t="n">
        <f aca="false">E1902*I1902/100</f>
        <v>0</v>
      </c>
      <c r="K1902" s="25" t="n">
        <f aca="false">E1902*Einstellungen!$B$5/100</f>
        <v>0</v>
      </c>
      <c r="L1902" s="23" t="str">
        <f aca="false">IF(I1902&lt;Einstellungen!$B$5,"ja","nein")</f>
        <v>nein</v>
      </c>
      <c r="M1902" s="23" t="s">
        <v>126</v>
      </c>
      <c r="N1902" s="23" t="n">
        <v>2025</v>
      </c>
      <c r="O1902" s="23" t="n">
        <v>10</v>
      </c>
    </row>
    <row r="1903" customFormat="false" ht="15" hidden="false" customHeight="false" outlineLevel="0" collapsed="false">
      <c r="A1903" s="22" t="n">
        <v>45765</v>
      </c>
      <c r="B1903" s="23" t="s">
        <v>117</v>
      </c>
      <c r="C1903" s="23" t="s">
        <v>121</v>
      </c>
      <c r="D1903" s="24" t="n">
        <v>-516.9</v>
      </c>
      <c r="E1903" s="25" t="n">
        <f aca="false">MAX(D1903,0)/1000</f>
        <v>0</v>
      </c>
      <c r="F1903" s="25" t="n">
        <f aca="false">MAX(-D1903,0)/1000</f>
        <v>0.5169</v>
      </c>
      <c r="G1903" s="23" t="str">
        <f aca="false">IF(E1903&gt;0,"ja","nein")</f>
        <v>nein</v>
      </c>
      <c r="H1903" s="26" t="n">
        <v>83.28</v>
      </c>
      <c r="I1903" s="26" t="n">
        <f aca="false">(H1903/10+IF(N1903=2025,Einstellungen!$B$23,Einstellungen!$C$23))*(1+Einstellungen!$B$10)</f>
        <v>29.85591</v>
      </c>
      <c r="J1903" s="25" t="n">
        <f aca="false">E1903*I1903/100</f>
        <v>0</v>
      </c>
      <c r="K1903" s="25" t="n">
        <f aca="false">E1903*Einstellungen!$B$5/100</f>
        <v>0</v>
      </c>
      <c r="L1903" s="23" t="str">
        <f aca="false">IF(I1903&lt;Einstellungen!$B$5,"ja","nein")</f>
        <v>nein</v>
      </c>
      <c r="M1903" s="23" t="s">
        <v>126</v>
      </c>
      <c r="N1903" s="23" t="n">
        <v>2025</v>
      </c>
      <c r="O1903" s="23" t="n">
        <v>11</v>
      </c>
    </row>
    <row r="1904" customFormat="false" ht="15" hidden="false" customHeight="false" outlineLevel="0" collapsed="false">
      <c r="A1904" s="22" t="n">
        <v>45765</v>
      </c>
      <c r="B1904" s="23" t="s">
        <v>118</v>
      </c>
      <c r="C1904" s="23" t="s">
        <v>121</v>
      </c>
      <c r="D1904" s="24" t="n">
        <v>-424.4</v>
      </c>
      <c r="E1904" s="25" t="n">
        <f aca="false">MAX(D1904,0)/1000</f>
        <v>0</v>
      </c>
      <c r="F1904" s="25" t="n">
        <f aca="false">MAX(-D1904,0)/1000</f>
        <v>0.4244</v>
      </c>
      <c r="G1904" s="23" t="str">
        <f aca="false">IF(E1904&gt;0,"ja","nein")</f>
        <v>nein</v>
      </c>
      <c r="H1904" s="26" t="n">
        <v>75.03</v>
      </c>
      <c r="I1904" s="26" t="n">
        <f aca="false">(H1904/10+IF(N1904=2025,Einstellungen!$B$23,Einstellungen!$C$23))*(1+Einstellungen!$B$10)</f>
        <v>28.87416</v>
      </c>
      <c r="J1904" s="25" t="n">
        <f aca="false">E1904*I1904/100</f>
        <v>0</v>
      </c>
      <c r="K1904" s="25" t="n">
        <f aca="false">E1904*Einstellungen!$B$5/100</f>
        <v>0</v>
      </c>
      <c r="L1904" s="23" t="str">
        <f aca="false">IF(I1904&lt;Einstellungen!$B$5,"ja","nein")</f>
        <v>ja</v>
      </c>
      <c r="M1904" s="23" t="s">
        <v>126</v>
      </c>
      <c r="N1904" s="23" t="n">
        <v>2025</v>
      </c>
      <c r="O1904" s="23" t="n">
        <v>12</v>
      </c>
    </row>
    <row r="1905" customFormat="false" ht="15" hidden="false" customHeight="false" outlineLevel="0" collapsed="false">
      <c r="A1905" s="22" t="n">
        <v>45765</v>
      </c>
      <c r="B1905" s="23" t="s">
        <v>119</v>
      </c>
      <c r="C1905" s="23" t="s">
        <v>121</v>
      </c>
      <c r="D1905" s="24" t="n">
        <v>-56.7</v>
      </c>
      <c r="E1905" s="25" t="n">
        <f aca="false">MAX(D1905,0)/1000</f>
        <v>0</v>
      </c>
      <c r="F1905" s="25" t="n">
        <f aca="false">MAX(-D1905,0)/1000</f>
        <v>0.0567</v>
      </c>
      <c r="G1905" s="23" t="str">
        <f aca="false">IF(E1905&gt;0,"ja","nein")</f>
        <v>nein</v>
      </c>
      <c r="H1905" s="26" t="n">
        <v>63.75</v>
      </c>
      <c r="I1905" s="26" t="n">
        <f aca="false">(H1905/10+IF(N1905=2025,Einstellungen!$B$23,Einstellungen!$C$23))*(1+Einstellungen!$B$10)</f>
        <v>27.53184</v>
      </c>
      <c r="J1905" s="25" t="n">
        <f aca="false">E1905*I1905/100</f>
        <v>0</v>
      </c>
      <c r="K1905" s="25" t="n">
        <f aca="false">E1905*Einstellungen!$B$5/100</f>
        <v>0</v>
      </c>
      <c r="L1905" s="23" t="str">
        <f aca="false">IF(I1905&lt;Einstellungen!$B$5,"ja","nein")</f>
        <v>ja</v>
      </c>
      <c r="M1905" s="23" t="s">
        <v>126</v>
      </c>
      <c r="N1905" s="23" t="n">
        <v>2025</v>
      </c>
      <c r="O1905" s="23" t="n">
        <v>13</v>
      </c>
    </row>
    <row r="1906" customFormat="false" ht="15" hidden="false" customHeight="false" outlineLevel="0" collapsed="false">
      <c r="A1906" s="22" t="n">
        <v>45765</v>
      </c>
      <c r="B1906" s="23" t="s">
        <v>120</v>
      </c>
      <c r="C1906" s="23" t="s">
        <v>121</v>
      </c>
      <c r="D1906" s="24" t="n">
        <v>-431</v>
      </c>
      <c r="E1906" s="25" t="n">
        <f aca="false">MAX(D1906,0)/1000</f>
        <v>0</v>
      </c>
      <c r="F1906" s="25" t="n">
        <f aca="false">MAX(-D1906,0)/1000</f>
        <v>0.431</v>
      </c>
      <c r="G1906" s="23" t="str">
        <f aca="false">IF(E1906&gt;0,"ja","nein")</f>
        <v>nein</v>
      </c>
      <c r="H1906" s="26" t="n">
        <v>62.64</v>
      </c>
      <c r="I1906" s="26" t="n">
        <f aca="false">(H1906/10+IF(N1906=2025,Einstellungen!$B$23,Einstellungen!$C$23))*(1+Einstellungen!$B$10)</f>
        <v>27.39975</v>
      </c>
      <c r="J1906" s="25" t="n">
        <f aca="false">E1906*I1906/100</f>
        <v>0</v>
      </c>
      <c r="K1906" s="25" t="n">
        <f aca="false">E1906*Einstellungen!$B$5/100</f>
        <v>0</v>
      </c>
      <c r="L1906" s="23" t="str">
        <f aca="false">IF(I1906&lt;Einstellungen!$B$5,"ja","nein")</f>
        <v>ja</v>
      </c>
      <c r="M1906" s="23" t="s">
        <v>126</v>
      </c>
      <c r="N1906" s="23" t="n">
        <v>2025</v>
      </c>
      <c r="O1906" s="23" t="n">
        <v>14</v>
      </c>
    </row>
    <row r="1907" customFormat="false" ht="15" hidden="false" customHeight="false" outlineLevel="0" collapsed="false">
      <c r="A1907" s="22" t="n">
        <v>45765</v>
      </c>
      <c r="B1907" s="23" t="s">
        <v>104</v>
      </c>
      <c r="C1907" s="23" t="s">
        <v>121</v>
      </c>
      <c r="D1907" s="24" t="n">
        <v>-216.2</v>
      </c>
      <c r="E1907" s="25" t="n">
        <f aca="false">MAX(D1907,0)/1000</f>
        <v>0</v>
      </c>
      <c r="F1907" s="25" t="n">
        <f aca="false">MAX(-D1907,0)/1000</f>
        <v>0.2162</v>
      </c>
      <c r="G1907" s="23" t="str">
        <f aca="false">IF(E1907&gt;0,"ja","nein")</f>
        <v>nein</v>
      </c>
      <c r="H1907" s="26" t="n">
        <v>65.36</v>
      </c>
      <c r="I1907" s="26" t="n">
        <f aca="false">(H1907/10+IF(N1907=2025,Einstellungen!$B$23,Einstellungen!$C$23))*(1+Einstellungen!$B$10)</f>
        <v>27.72343</v>
      </c>
      <c r="J1907" s="25" t="n">
        <f aca="false">E1907*I1907/100</f>
        <v>0</v>
      </c>
      <c r="K1907" s="25" t="n">
        <f aca="false">E1907*Einstellungen!$B$5/100</f>
        <v>0</v>
      </c>
      <c r="L1907" s="23" t="str">
        <f aca="false">IF(I1907&lt;Einstellungen!$B$5,"ja","nein")</f>
        <v>ja</v>
      </c>
      <c r="M1907" s="23" t="s">
        <v>126</v>
      </c>
      <c r="N1907" s="23" t="n">
        <v>2025</v>
      </c>
      <c r="O1907" s="23" t="n">
        <v>15</v>
      </c>
    </row>
    <row r="1908" customFormat="false" ht="15" hidden="false" customHeight="false" outlineLevel="0" collapsed="false">
      <c r="A1908" s="22" t="n">
        <v>45765</v>
      </c>
      <c r="B1908" s="23" t="s">
        <v>105</v>
      </c>
      <c r="C1908" s="23" t="s">
        <v>121</v>
      </c>
      <c r="D1908" s="24" t="n">
        <v>-575.9</v>
      </c>
      <c r="E1908" s="25" t="n">
        <f aca="false">MAX(D1908,0)/1000</f>
        <v>0</v>
      </c>
      <c r="F1908" s="25" t="n">
        <f aca="false">MAX(-D1908,0)/1000</f>
        <v>0.5759</v>
      </c>
      <c r="G1908" s="23" t="str">
        <f aca="false">IF(E1908&gt;0,"ja","nein")</f>
        <v>nein</v>
      </c>
      <c r="H1908" s="26" t="n">
        <v>76.61</v>
      </c>
      <c r="I1908" s="26" t="n">
        <f aca="false">(H1908/10+IF(N1908=2025,Einstellungen!$B$23,Einstellungen!$C$23))*(1+Einstellungen!$B$10)</f>
        <v>29.06218</v>
      </c>
      <c r="J1908" s="25" t="n">
        <f aca="false">E1908*I1908/100</f>
        <v>0</v>
      </c>
      <c r="K1908" s="25" t="n">
        <f aca="false">E1908*Einstellungen!$B$5/100</f>
        <v>0</v>
      </c>
      <c r="L1908" s="23" t="str">
        <f aca="false">IF(I1908&lt;Einstellungen!$B$5,"ja","nein")</f>
        <v>nein</v>
      </c>
      <c r="M1908" s="23" t="s">
        <v>126</v>
      </c>
      <c r="N1908" s="23" t="n">
        <v>2025</v>
      </c>
      <c r="O1908" s="23" t="n">
        <v>16</v>
      </c>
    </row>
    <row r="1909" customFormat="false" ht="15" hidden="false" customHeight="false" outlineLevel="0" collapsed="false">
      <c r="A1909" s="22" t="n">
        <v>45765</v>
      </c>
      <c r="B1909" s="23" t="s">
        <v>97</v>
      </c>
      <c r="C1909" s="23" t="s">
        <v>121</v>
      </c>
      <c r="D1909" s="24" t="n">
        <v>1051.4</v>
      </c>
      <c r="E1909" s="25" t="n">
        <f aca="false">MAX(D1909,0)/1000</f>
        <v>1.0514</v>
      </c>
      <c r="F1909" s="25" t="n">
        <f aca="false">MAX(-D1909,0)/1000</f>
        <v>0</v>
      </c>
      <c r="G1909" s="23" t="str">
        <f aca="false">IF(E1909&gt;0,"ja","nein")</f>
        <v>ja</v>
      </c>
      <c r="H1909" s="26" t="n">
        <v>88.64</v>
      </c>
      <c r="I1909" s="26" t="n">
        <f aca="false">(H1909/10+IF(N1909=2025,Einstellungen!$B$23,Einstellungen!$C$23))*(1+Einstellungen!$B$10)</f>
        <v>30.49375</v>
      </c>
      <c r="J1909" s="25" t="n">
        <f aca="false">E1909*I1909/100</f>
        <v>0.3206112875</v>
      </c>
      <c r="K1909" s="25" t="n">
        <f aca="false">E1909*Einstellungen!$B$5/100</f>
        <v>0.304906</v>
      </c>
      <c r="L1909" s="23" t="str">
        <f aca="false">IF(I1909&lt;Einstellungen!$B$5,"ja","nein")</f>
        <v>nein</v>
      </c>
      <c r="M1909" s="23" t="s">
        <v>126</v>
      </c>
      <c r="N1909" s="23" t="n">
        <v>2025</v>
      </c>
      <c r="O1909" s="23" t="n">
        <v>17</v>
      </c>
    </row>
    <row r="1910" customFormat="false" ht="15" hidden="false" customHeight="false" outlineLevel="0" collapsed="false">
      <c r="A1910" s="22" t="n">
        <v>45765</v>
      </c>
      <c r="B1910" s="23" t="s">
        <v>99</v>
      </c>
      <c r="C1910" s="23" t="s">
        <v>121</v>
      </c>
      <c r="D1910" s="24" t="n">
        <v>354.1</v>
      </c>
      <c r="E1910" s="25" t="n">
        <f aca="false">MAX(D1910,0)/1000</f>
        <v>0.3541</v>
      </c>
      <c r="F1910" s="25" t="n">
        <f aca="false">MAX(-D1910,0)/1000</f>
        <v>0</v>
      </c>
      <c r="G1910" s="23" t="str">
        <f aca="false">IF(E1910&gt;0,"ja","nein")</f>
        <v>ja</v>
      </c>
      <c r="H1910" s="26" t="n">
        <v>103.5</v>
      </c>
      <c r="I1910" s="26" t="n">
        <f aca="false">(H1910/10+IF(N1910=2025,Einstellungen!$B$23,Einstellungen!$C$23))*(1+Einstellungen!$B$10)</f>
        <v>32.26209</v>
      </c>
      <c r="J1910" s="25" t="n">
        <f aca="false">E1910*I1910/100</f>
        <v>0.11424006069</v>
      </c>
      <c r="K1910" s="25" t="n">
        <f aca="false">E1910*Einstellungen!$B$5/100</f>
        <v>0.102689</v>
      </c>
      <c r="L1910" s="23" t="str">
        <f aca="false">IF(I1910&lt;Einstellungen!$B$5,"ja","nein")</f>
        <v>nein</v>
      </c>
      <c r="M1910" s="23" t="s">
        <v>126</v>
      </c>
      <c r="N1910" s="23" t="n">
        <v>2025</v>
      </c>
      <c r="O1910" s="23" t="n">
        <v>18</v>
      </c>
    </row>
    <row r="1911" customFormat="false" ht="15" hidden="false" customHeight="false" outlineLevel="0" collapsed="false">
      <c r="A1911" s="22" t="n">
        <v>45765</v>
      </c>
      <c r="B1911" s="23" t="s">
        <v>100</v>
      </c>
      <c r="C1911" s="23" t="s">
        <v>121</v>
      </c>
      <c r="D1911" s="24" t="n">
        <v>332.2</v>
      </c>
      <c r="E1911" s="25" t="n">
        <f aca="false">MAX(D1911,0)/1000</f>
        <v>0.3322</v>
      </c>
      <c r="F1911" s="25" t="n">
        <f aca="false">MAX(-D1911,0)/1000</f>
        <v>0</v>
      </c>
      <c r="G1911" s="23" t="str">
        <f aca="false">IF(E1911&gt;0,"ja","nein")</f>
        <v>ja</v>
      </c>
      <c r="H1911" s="26" t="n">
        <v>123.12</v>
      </c>
      <c r="I1911" s="26" t="n">
        <f aca="false">(H1911/10+IF(N1911=2025,Einstellungen!$B$23,Einstellungen!$C$23))*(1+Einstellungen!$B$10)</f>
        <v>34.59687</v>
      </c>
      <c r="J1911" s="25" t="n">
        <f aca="false">E1911*I1911/100</f>
        <v>0.11493080214</v>
      </c>
      <c r="K1911" s="25" t="n">
        <f aca="false">E1911*Einstellungen!$B$5/100</f>
        <v>0.096338</v>
      </c>
      <c r="L1911" s="23" t="str">
        <f aca="false">IF(I1911&lt;Einstellungen!$B$5,"ja","nein")</f>
        <v>nein</v>
      </c>
      <c r="M1911" s="23" t="s">
        <v>126</v>
      </c>
      <c r="N1911" s="23" t="n">
        <v>2025</v>
      </c>
      <c r="O1911" s="23" t="n">
        <v>19</v>
      </c>
    </row>
    <row r="1912" customFormat="false" ht="15" hidden="false" customHeight="false" outlineLevel="0" collapsed="false">
      <c r="A1912" s="22" t="n">
        <v>45765</v>
      </c>
      <c r="B1912" s="23" t="s">
        <v>92</v>
      </c>
      <c r="C1912" s="23" t="s">
        <v>121</v>
      </c>
      <c r="D1912" s="24" t="n">
        <v>350.1</v>
      </c>
      <c r="E1912" s="25" t="n">
        <f aca="false">MAX(D1912,0)/1000</f>
        <v>0.3501</v>
      </c>
      <c r="F1912" s="25" t="n">
        <f aca="false">MAX(-D1912,0)/1000</f>
        <v>0</v>
      </c>
      <c r="G1912" s="23" t="str">
        <f aca="false">IF(E1912&gt;0,"ja","nein")</f>
        <v>ja</v>
      </c>
      <c r="H1912" s="26" t="n">
        <v>126.52</v>
      </c>
      <c r="I1912" s="26" t="n">
        <f aca="false">(H1912/10+IF(N1912=2025,Einstellungen!$B$23,Einstellungen!$C$23))*(1+Einstellungen!$B$10)</f>
        <v>35.00147</v>
      </c>
      <c r="J1912" s="25" t="n">
        <f aca="false">E1912*I1912/100</f>
        <v>0.12254014647</v>
      </c>
      <c r="K1912" s="25" t="n">
        <f aca="false">E1912*Einstellungen!$B$5/100</f>
        <v>0.101529</v>
      </c>
      <c r="L1912" s="23" t="str">
        <f aca="false">IF(I1912&lt;Einstellungen!$B$5,"ja","nein")</f>
        <v>nein</v>
      </c>
      <c r="M1912" s="23" t="s">
        <v>126</v>
      </c>
      <c r="N1912" s="23" t="n">
        <v>2025</v>
      </c>
      <c r="O1912" s="23" t="n">
        <v>20</v>
      </c>
    </row>
    <row r="1913" customFormat="false" ht="15" hidden="false" customHeight="false" outlineLevel="0" collapsed="false">
      <c r="A1913" s="22" t="n">
        <v>45765</v>
      </c>
      <c r="B1913" s="23" t="s">
        <v>95</v>
      </c>
      <c r="C1913" s="23" t="s">
        <v>121</v>
      </c>
      <c r="D1913" s="24" t="n">
        <v>451</v>
      </c>
      <c r="E1913" s="25" t="n">
        <f aca="false">MAX(D1913,0)/1000</f>
        <v>0.451</v>
      </c>
      <c r="F1913" s="25" t="n">
        <f aca="false">MAX(-D1913,0)/1000</f>
        <v>0</v>
      </c>
      <c r="G1913" s="23" t="str">
        <f aca="false">IF(E1913&gt;0,"ja","nein")</f>
        <v>ja</v>
      </c>
      <c r="H1913" s="26" t="n">
        <v>116.52</v>
      </c>
      <c r="I1913" s="26" t="n">
        <f aca="false">(H1913/10+IF(N1913=2025,Einstellungen!$B$23,Einstellungen!$C$23))*(1+Einstellungen!$B$10)</f>
        <v>33.81147</v>
      </c>
      <c r="J1913" s="25" t="n">
        <f aca="false">E1913*I1913/100</f>
        <v>0.1524897297</v>
      </c>
      <c r="K1913" s="25" t="n">
        <f aca="false">E1913*Einstellungen!$B$5/100</f>
        <v>0.13079</v>
      </c>
      <c r="L1913" s="23" t="str">
        <f aca="false">IF(I1913&lt;Einstellungen!$B$5,"ja","nein")</f>
        <v>nein</v>
      </c>
      <c r="M1913" s="23" t="s">
        <v>126</v>
      </c>
      <c r="N1913" s="23" t="n">
        <v>2025</v>
      </c>
      <c r="O1913" s="23" t="n">
        <v>21</v>
      </c>
    </row>
    <row r="1914" customFormat="false" ht="15" hidden="false" customHeight="false" outlineLevel="0" collapsed="false">
      <c r="A1914" s="22" t="n">
        <v>45765</v>
      </c>
      <c r="B1914" s="23" t="s">
        <v>96</v>
      </c>
      <c r="C1914" s="23" t="s">
        <v>121</v>
      </c>
      <c r="D1914" s="24" t="n">
        <v>296.4</v>
      </c>
      <c r="E1914" s="25" t="n">
        <f aca="false">MAX(D1914,0)/1000</f>
        <v>0.2964</v>
      </c>
      <c r="F1914" s="25" t="n">
        <f aca="false">MAX(-D1914,0)/1000</f>
        <v>0</v>
      </c>
      <c r="G1914" s="23" t="str">
        <f aca="false">IF(E1914&gt;0,"ja","nein")</f>
        <v>ja</v>
      </c>
      <c r="H1914" s="26" t="n">
        <v>106.35</v>
      </c>
      <c r="I1914" s="26" t="n">
        <f aca="false">(H1914/10+IF(N1914=2025,Einstellungen!$B$23,Einstellungen!$C$23))*(1+Einstellungen!$B$10)</f>
        <v>32.60124</v>
      </c>
      <c r="J1914" s="25" t="n">
        <f aca="false">E1914*I1914/100</f>
        <v>0.09663007536</v>
      </c>
      <c r="K1914" s="25" t="n">
        <f aca="false">E1914*Einstellungen!$B$5/100</f>
        <v>0.085956</v>
      </c>
      <c r="L1914" s="23" t="str">
        <f aca="false">IF(I1914&lt;Einstellungen!$B$5,"ja","nein")</f>
        <v>nein</v>
      </c>
      <c r="M1914" s="23" t="s">
        <v>126</v>
      </c>
      <c r="N1914" s="23" t="n">
        <v>2025</v>
      </c>
      <c r="O1914" s="23" t="n">
        <v>22</v>
      </c>
    </row>
    <row r="1915" customFormat="false" ht="15" hidden="false" customHeight="false" outlineLevel="0" collapsed="false">
      <c r="A1915" s="22" t="n">
        <v>45765</v>
      </c>
      <c r="B1915" s="23" t="s">
        <v>101</v>
      </c>
      <c r="C1915" s="23" t="s">
        <v>121</v>
      </c>
      <c r="D1915" s="24" t="n">
        <v>176.6</v>
      </c>
      <c r="E1915" s="25" t="n">
        <f aca="false">MAX(D1915,0)/1000</f>
        <v>0.1766</v>
      </c>
      <c r="F1915" s="25" t="n">
        <f aca="false">MAX(-D1915,0)/1000</f>
        <v>0</v>
      </c>
      <c r="G1915" s="23" t="str">
        <f aca="false">IF(E1915&gt;0,"ja","nein")</f>
        <v>ja</v>
      </c>
      <c r="H1915" s="26" t="n">
        <v>99.12</v>
      </c>
      <c r="I1915" s="26" t="n">
        <f aca="false">(H1915/10+IF(N1915=2025,Einstellungen!$B$23,Einstellungen!$C$23))*(1+Einstellungen!$B$10)</f>
        <v>31.74087</v>
      </c>
      <c r="J1915" s="25" t="n">
        <f aca="false">E1915*I1915/100</f>
        <v>0.05605437642</v>
      </c>
      <c r="K1915" s="25" t="n">
        <f aca="false">E1915*Einstellungen!$B$5/100</f>
        <v>0.051214</v>
      </c>
      <c r="L1915" s="23" t="str">
        <f aca="false">IF(I1915&lt;Einstellungen!$B$5,"ja","nein")</f>
        <v>nein</v>
      </c>
      <c r="M1915" s="23" t="s">
        <v>126</v>
      </c>
      <c r="N1915" s="23" t="n">
        <v>2025</v>
      </c>
      <c r="O1915" s="23" t="n">
        <v>23</v>
      </c>
    </row>
    <row r="1916" customFormat="false" ht="15" hidden="false" customHeight="false" outlineLevel="0" collapsed="false">
      <c r="A1916" s="22" t="n">
        <v>45766</v>
      </c>
      <c r="B1916" s="23" t="s">
        <v>102</v>
      </c>
      <c r="C1916" s="23" t="s">
        <v>122</v>
      </c>
      <c r="D1916" s="24" t="n">
        <v>249.2</v>
      </c>
      <c r="E1916" s="25" t="n">
        <f aca="false">MAX(D1916,0)/1000</f>
        <v>0.2492</v>
      </c>
      <c r="F1916" s="25" t="n">
        <f aca="false">MAX(-D1916,0)/1000</f>
        <v>0</v>
      </c>
      <c r="G1916" s="23" t="str">
        <f aca="false">IF(E1916&gt;0,"ja","nein")</f>
        <v>ja</v>
      </c>
      <c r="H1916" s="26" t="n">
        <v>89.32</v>
      </c>
      <c r="I1916" s="26" t="n">
        <f aca="false">(H1916/10+IF(N1916=2025,Einstellungen!$B$23,Einstellungen!$C$23))*(1+Einstellungen!$B$10)</f>
        <v>30.57467</v>
      </c>
      <c r="J1916" s="25" t="n">
        <f aca="false">E1916*I1916/100</f>
        <v>0.07619207764</v>
      </c>
      <c r="K1916" s="25" t="n">
        <f aca="false">E1916*Einstellungen!$B$5/100</f>
        <v>0.072268</v>
      </c>
      <c r="L1916" s="23" t="str">
        <f aca="false">IF(I1916&lt;Einstellungen!$B$5,"ja","nein")</f>
        <v>nein</v>
      </c>
      <c r="M1916" s="23" t="s">
        <v>126</v>
      </c>
      <c r="N1916" s="23" t="n">
        <v>2025</v>
      </c>
      <c r="O1916" s="23" t="n">
        <v>0</v>
      </c>
    </row>
    <row r="1917" customFormat="false" ht="15" hidden="false" customHeight="false" outlineLevel="0" collapsed="false">
      <c r="A1917" s="22" t="n">
        <v>45766</v>
      </c>
      <c r="B1917" s="23" t="s">
        <v>107</v>
      </c>
      <c r="C1917" s="23" t="s">
        <v>122</v>
      </c>
      <c r="D1917" s="24" t="n">
        <v>233.2</v>
      </c>
      <c r="E1917" s="25" t="n">
        <f aca="false">MAX(D1917,0)/1000</f>
        <v>0.2332</v>
      </c>
      <c r="F1917" s="25" t="n">
        <f aca="false">MAX(-D1917,0)/1000</f>
        <v>0</v>
      </c>
      <c r="G1917" s="23" t="str">
        <f aca="false">IF(E1917&gt;0,"ja","nein")</f>
        <v>ja</v>
      </c>
      <c r="H1917" s="26" t="n">
        <v>80.01</v>
      </c>
      <c r="I1917" s="26" t="n">
        <f aca="false">(H1917/10+IF(N1917=2025,Einstellungen!$B$23,Einstellungen!$C$23))*(1+Einstellungen!$B$10)</f>
        <v>29.46678</v>
      </c>
      <c r="J1917" s="25" t="n">
        <f aca="false">E1917*I1917/100</f>
        <v>0.06871653096</v>
      </c>
      <c r="K1917" s="25" t="n">
        <f aca="false">E1917*Einstellungen!$B$5/100</f>
        <v>0.067628</v>
      </c>
      <c r="L1917" s="23" t="str">
        <f aca="false">IF(I1917&lt;Einstellungen!$B$5,"ja","nein")</f>
        <v>nein</v>
      </c>
      <c r="M1917" s="23" t="s">
        <v>126</v>
      </c>
      <c r="N1917" s="23" t="n">
        <v>2025</v>
      </c>
      <c r="O1917" s="23" t="n">
        <v>1</v>
      </c>
    </row>
    <row r="1918" customFormat="false" ht="15" hidden="false" customHeight="false" outlineLevel="0" collapsed="false">
      <c r="A1918" s="22" t="n">
        <v>45766</v>
      </c>
      <c r="B1918" s="23" t="s">
        <v>108</v>
      </c>
      <c r="C1918" s="23" t="s">
        <v>122</v>
      </c>
      <c r="D1918" s="24" t="n">
        <v>205.4</v>
      </c>
      <c r="E1918" s="25" t="n">
        <f aca="false">MAX(D1918,0)/1000</f>
        <v>0.2054</v>
      </c>
      <c r="F1918" s="25" t="n">
        <f aca="false">MAX(-D1918,0)/1000</f>
        <v>0</v>
      </c>
      <c r="G1918" s="23" t="str">
        <f aca="false">IF(E1918&gt;0,"ja","nein")</f>
        <v>ja</v>
      </c>
      <c r="H1918" s="26" t="n">
        <v>84.45</v>
      </c>
      <c r="I1918" s="26" t="n">
        <f aca="false">(H1918/10+IF(N1918=2025,Einstellungen!$B$23,Einstellungen!$C$23))*(1+Einstellungen!$B$10)</f>
        <v>29.99514</v>
      </c>
      <c r="J1918" s="25" t="n">
        <f aca="false">E1918*I1918/100</f>
        <v>0.06161001756</v>
      </c>
      <c r="K1918" s="25" t="n">
        <f aca="false">E1918*Einstellungen!$B$5/100</f>
        <v>0.059566</v>
      </c>
      <c r="L1918" s="23" t="str">
        <f aca="false">IF(I1918&lt;Einstellungen!$B$5,"ja","nein")</f>
        <v>nein</v>
      </c>
      <c r="M1918" s="23" t="s">
        <v>126</v>
      </c>
      <c r="N1918" s="23" t="n">
        <v>2025</v>
      </c>
      <c r="O1918" s="23" t="n">
        <v>2</v>
      </c>
    </row>
    <row r="1919" customFormat="false" ht="15" hidden="false" customHeight="false" outlineLevel="0" collapsed="false">
      <c r="A1919" s="22" t="n">
        <v>45766</v>
      </c>
      <c r="B1919" s="23" t="s">
        <v>109</v>
      </c>
      <c r="C1919" s="23" t="s">
        <v>122</v>
      </c>
      <c r="D1919" s="24" t="n">
        <v>167.1</v>
      </c>
      <c r="E1919" s="25" t="n">
        <f aca="false">MAX(D1919,0)/1000</f>
        <v>0.1671</v>
      </c>
      <c r="F1919" s="25" t="n">
        <f aca="false">MAX(-D1919,0)/1000</f>
        <v>0</v>
      </c>
      <c r="G1919" s="23" t="str">
        <f aca="false">IF(E1919&gt;0,"ja","nein")</f>
        <v>ja</v>
      </c>
      <c r="H1919" s="26" t="n">
        <v>82.39</v>
      </c>
      <c r="I1919" s="26" t="n">
        <f aca="false">(H1919/10+IF(N1919=2025,Einstellungen!$B$23,Einstellungen!$C$23))*(1+Einstellungen!$B$10)</f>
        <v>29.75</v>
      </c>
      <c r="J1919" s="25" t="n">
        <f aca="false">E1919*I1919/100</f>
        <v>0.04971225</v>
      </c>
      <c r="K1919" s="25" t="n">
        <f aca="false">E1919*Einstellungen!$B$5/100</f>
        <v>0.048459</v>
      </c>
      <c r="L1919" s="23" t="str">
        <f aca="false">IF(I1919&lt;Einstellungen!$B$5,"ja","nein")</f>
        <v>nein</v>
      </c>
      <c r="M1919" s="23" t="s">
        <v>126</v>
      </c>
      <c r="N1919" s="23" t="n">
        <v>2025</v>
      </c>
      <c r="O1919" s="23" t="n">
        <v>3</v>
      </c>
    </row>
    <row r="1920" customFormat="false" ht="15" hidden="false" customHeight="false" outlineLevel="0" collapsed="false">
      <c r="A1920" s="22" t="n">
        <v>45766</v>
      </c>
      <c r="B1920" s="23" t="s">
        <v>110</v>
      </c>
      <c r="C1920" s="23" t="s">
        <v>122</v>
      </c>
      <c r="D1920" s="24" t="n">
        <v>187.5</v>
      </c>
      <c r="E1920" s="25" t="n">
        <f aca="false">MAX(D1920,0)/1000</f>
        <v>0.1875</v>
      </c>
      <c r="F1920" s="25" t="n">
        <f aca="false">MAX(-D1920,0)/1000</f>
        <v>0</v>
      </c>
      <c r="G1920" s="23" t="str">
        <f aca="false">IF(E1920&gt;0,"ja","nein")</f>
        <v>ja</v>
      </c>
      <c r="H1920" s="26" t="n">
        <v>84.98</v>
      </c>
      <c r="I1920" s="26" t="n">
        <f aca="false">(H1920/10+IF(N1920=2025,Einstellungen!$B$23,Einstellungen!$C$23))*(1+Einstellungen!$B$10)</f>
        <v>30.05821</v>
      </c>
      <c r="J1920" s="25" t="n">
        <f aca="false">E1920*I1920/100</f>
        <v>0.05635914375</v>
      </c>
      <c r="K1920" s="25" t="n">
        <f aca="false">E1920*Einstellungen!$B$5/100</f>
        <v>0.054375</v>
      </c>
      <c r="L1920" s="23" t="str">
        <f aca="false">IF(I1920&lt;Einstellungen!$B$5,"ja","nein")</f>
        <v>nein</v>
      </c>
      <c r="M1920" s="23" t="s">
        <v>126</v>
      </c>
      <c r="N1920" s="23" t="n">
        <v>2025</v>
      </c>
      <c r="O1920" s="23" t="n">
        <v>4</v>
      </c>
    </row>
    <row r="1921" customFormat="false" ht="15" hidden="false" customHeight="false" outlineLevel="0" collapsed="false">
      <c r="A1921" s="22" t="n">
        <v>45766</v>
      </c>
      <c r="B1921" s="23" t="s">
        <v>111</v>
      </c>
      <c r="C1921" s="23" t="s">
        <v>122</v>
      </c>
      <c r="D1921" s="24" t="n">
        <v>248.8</v>
      </c>
      <c r="E1921" s="25" t="n">
        <f aca="false">MAX(D1921,0)/1000</f>
        <v>0.2488</v>
      </c>
      <c r="F1921" s="25" t="n">
        <f aca="false">MAX(-D1921,0)/1000</f>
        <v>0</v>
      </c>
      <c r="G1921" s="23" t="str">
        <f aca="false">IF(E1921&gt;0,"ja","nein")</f>
        <v>ja</v>
      </c>
      <c r="H1921" s="26" t="n">
        <v>90.62</v>
      </c>
      <c r="I1921" s="26" t="n">
        <f aca="false">(H1921/10+IF(N1921=2025,Einstellungen!$B$23,Einstellungen!$C$23))*(1+Einstellungen!$B$10)</f>
        <v>30.72937</v>
      </c>
      <c r="J1921" s="25" t="n">
        <f aca="false">E1921*I1921/100</f>
        <v>0.07645467256</v>
      </c>
      <c r="K1921" s="25" t="n">
        <f aca="false">E1921*Einstellungen!$B$5/100</f>
        <v>0.072152</v>
      </c>
      <c r="L1921" s="23" t="str">
        <f aca="false">IF(I1921&lt;Einstellungen!$B$5,"ja","nein")</f>
        <v>nein</v>
      </c>
      <c r="M1921" s="23" t="s">
        <v>126</v>
      </c>
      <c r="N1921" s="23" t="n">
        <v>2025</v>
      </c>
      <c r="O1921" s="23" t="n">
        <v>5</v>
      </c>
    </row>
    <row r="1922" customFormat="false" ht="15" hidden="false" customHeight="false" outlineLevel="0" collapsed="false">
      <c r="A1922" s="22" t="n">
        <v>45766</v>
      </c>
      <c r="B1922" s="23" t="s">
        <v>112</v>
      </c>
      <c r="C1922" s="23" t="s">
        <v>122</v>
      </c>
      <c r="D1922" s="24" t="n">
        <v>229.3</v>
      </c>
      <c r="E1922" s="25" t="n">
        <f aca="false">MAX(D1922,0)/1000</f>
        <v>0.2293</v>
      </c>
      <c r="F1922" s="25" t="n">
        <f aca="false">MAX(-D1922,0)/1000</f>
        <v>0</v>
      </c>
      <c r="G1922" s="23" t="str">
        <f aca="false">IF(E1922&gt;0,"ja","nein")</f>
        <v>ja</v>
      </c>
      <c r="H1922" s="26" t="n">
        <v>95.2</v>
      </c>
      <c r="I1922" s="26" t="n">
        <f aca="false">(H1922/10+IF(N1922=2025,Einstellungen!$B$23,Einstellungen!$C$23))*(1+Einstellungen!$B$10)</f>
        <v>31.27439</v>
      </c>
      <c r="J1922" s="25" t="n">
        <f aca="false">E1922*I1922/100</f>
        <v>0.07171217627</v>
      </c>
      <c r="K1922" s="25" t="n">
        <f aca="false">E1922*Einstellungen!$B$5/100</f>
        <v>0.066497</v>
      </c>
      <c r="L1922" s="23" t="str">
        <f aca="false">IF(I1922&lt;Einstellungen!$B$5,"ja","nein")</f>
        <v>nein</v>
      </c>
      <c r="M1922" s="23" t="s">
        <v>126</v>
      </c>
      <c r="N1922" s="23" t="n">
        <v>2025</v>
      </c>
      <c r="O1922" s="23" t="n">
        <v>6</v>
      </c>
    </row>
    <row r="1923" customFormat="false" ht="15" hidden="false" customHeight="false" outlineLevel="0" collapsed="false">
      <c r="A1923" s="22" t="n">
        <v>45766</v>
      </c>
      <c r="B1923" s="23" t="s">
        <v>113</v>
      </c>
      <c r="C1923" s="23" t="s">
        <v>122</v>
      </c>
      <c r="D1923" s="24" t="n">
        <v>-5.5</v>
      </c>
      <c r="E1923" s="25" t="n">
        <f aca="false">MAX(D1923,0)/1000</f>
        <v>0</v>
      </c>
      <c r="F1923" s="25" t="n">
        <f aca="false">MAX(-D1923,0)/1000</f>
        <v>0.0055</v>
      </c>
      <c r="G1923" s="23" t="str">
        <f aca="false">IF(E1923&gt;0,"ja","nein")</f>
        <v>nein</v>
      </c>
      <c r="H1923" s="26" t="n">
        <v>91.67</v>
      </c>
      <c r="I1923" s="26" t="n">
        <f aca="false">(H1923/10+IF(N1923=2025,Einstellungen!$B$23,Einstellungen!$C$23))*(1+Einstellungen!$B$10)</f>
        <v>30.85432</v>
      </c>
      <c r="J1923" s="25" t="n">
        <f aca="false">E1923*I1923/100</f>
        <v>0</v>
      </c>
      <c r="K1923" s="25" t="n">
        <f aca="false">E1923*Einstellungen!$B$5/100</f>
        <v>0</v>
      </c>
      <c r="L1923" s="23" t="str">
        <f aca="false">IF(I1923&lt;Einstellungen!$B$5,"ja","nein")</f>
        <v>nein</v>
      </c>
      <c r="M1923" s="23" t="s">
        <v>126</v>
      </c>
      <c r="N1923" s="23" t="n">
        <v>2025</v>
      </c>
      <c r="O1923" s="23" t="n">
        <v>7</v>
      </c>
    </row>
    <row r="1924" customFormat="false" ht="15" hidden="false" customHeight="false" outlineLevel="0" collapsed="false">
      <c r="A1924" s="22" t="n">
        <v>45766</v>
      </c>
      <c r="B1924" s="23" t="s">
        <v>114</v>
      </c>
      <c r="C1924" s="23" t="s">
        <v>122</v>
      </c>
      <c r="D1924" s="24" t="n">
        <v>-1224.8</v>
      </c>
      <c r="E1924" s="25" t="n">
        <f aca="false">MAX(D1924,0)/1000</f>
        <v>0</v>
      </c>
      <c r="F1924" s="25" t="n">
        <f aca="false">MAX(-D1924,0)/1000</f>
        <v>1.2248</v>
      </c>
      <c r="G1924" s="23" t="str">
        <f aca="false">IF(E1924&gt;0,"ja","nein")</f>
        <v>nein</v>
      </c>
      <c r="H1924" s="26" t="n">
        <v>83.89</v>
      </c>
      <c r="I1924" s="26" t="n">
        <f aca="false">(H1924/10+IF(N1924=2025,Einstellungen!$B$23,Einstellungen!$C$23))*(1+Einstellungen!$B$10)</f>
        <v>29.9285</v>
      </c>
      <c r="J1924" s="25" t="n">
        <f aca="false">E1924*I1924/100</f>
        <v>0</v>
      </c>
      <c r="K1924" s="25" t="n">
        <f aca="false">E1924*Einstellungen!$B$5/100</f>
        <v>0</v>
      </c>
      <c r="L1924" s="23" t="str">
        <f aca="false">IF(I1924&lt;Einstellungen!$B$5,"ja","nein")</f>
        <v>nein</v>
      </c>
      <c r="M1924" s="23" t="s">
        <v>126</v>
      </c>
      <c r="N1924" s="23" t="n">
        <v>2025</v>
      </c>
      <c r="O1924" s="23" t="n">
        <v>8</v>
      </c>
    </row>
    <row r="1925" customFormat="false" ht="15" hidden="false" customHeight="false" outlineLevel="0" collapsed="false">
      <c r="A1925" s="22" t="n">
        <v>45766</v>
      </c>
      <c r="B1925" s="23" t="s">
        <v>115</v>
      </c>
      <c r="C1925" s="23" t="s">
        <v>122</v>
      </c>
      <c r="D1925" s="24" t="n">
        <v>-2950.1</v>
      </c>
      <c r="E1925" s="25" t="n">
        <f aca="false">MAX(D1925,0)/1000</f>
        <v>0</v>
      </c>
      <c r="F1925" s="25" t="n">
        <f aca="false">MAX(-D1925,0)/1000</f>
        <v>2.9501</v>
      </c>
      <c r="G1925" s="23" t="str">
        <f aca="false">IF(E1925&gt;0,"ja","nein")</f>
        <v>nein</v>
      </c>
      <c r="H1925" s="26" t="n">
        <v>76.43</v>
      </c>
      <c r="I1925" s="26" t="n">
        <f aca="false">(H1925/10+IF(N1925=2025,Einstellungen!$B$23,Einstellungen!$C$23))*(1+Einstellungen!$B$10)</f>
        <v>29.04076</v>
      </c>
      <c r="J1925" s="25" t="n">
        <f aca="false">E1925*I1925/100</f>
        <v>0</v>
      </c>
      <c r="K1925" s="25" t="n">
        <f aca="false">E1925*Einstellungen!$B$5/100</f>
        <v>0</v>
      </c>
      <c r="L1925" s="23" t="str">
        <f aca="false">IF(I1925&lt;Einstellungen!$B$5,"ja","nein")</f>
        <v>nein</v>
      </c>
      <c r="M1925" s="23" t="s">
        <v>126</v>
      </c>
      <c r="N1925" s="23" t="n">
        <v>2025</v>
      </c>
      <c r="O1925" s="23" t="n">
        <v>9</v>
      </c>
    </row>
    <row r="1926" customFormat="false" ht="15" hidden="false" customHeight="false" outlineLevel="0" collapsed="false">
      <c r="A1926" s="22" t="n">
        <v>45766</v>
      </c>
      <c r="B1926" s="23" t="s">
        <v>116</v>
      </c>
      <c r="C1926" s="23" t="s">
        <v>122</v>
      </c>
      <c r="D1926" s="24" t="n">
        <v>-4350.7</v>
      </c>
      <c r="E1926" s="25" t="n">
        <f aca="false">MAX(D1926,0)/1000</f>
        <v>0</v>
      </c>
      <c r="F1926" s="25" t="n">
        <f aca="false">MAX(-D1926,0)/1000</f>
        <v>4.3507</v>
      </c>
      <c r="G1926" s="23" t="str">
        <f aca="false">IF(E1926&gt;0,"ja","nein")</f>
        <v>nein</v>
      </c>
      <c r="H1926" s="26" t="n">
        <v>29.99</v>
      </c>
      <c r="I1926" s="26" t="n">
        <f aca="false">(H1926/10+IF(N1926=2025,Einstellungen!$B$23,Einstellungen!$C$23))*(1+Einstellungen!$B$10)</f>
        <v>23.5144</v>
      </c>
      <c r="J1926" s="25" t="n">
        <f aca="false">E1926*I1926/100</f>
        <v>0</v>
      </c>
      <c r="K1926" s="25" t="n">
        <f aca="false">E1926*Einstellungen!$B$5/100</f>
        <v>0</v>
      </c>
      <c r="L1926" s="23" t="str">
        <f aca="false">IF(I1926&lt;Einstellungen!$B$5,"ja","nein")</f>
        <v>ja</v>
      </c>
      <c r="M1926" s="23" t="s">
        <v>126</v>
      </c>
      <c r="N1926" s="23" t="n">
        <v>2025</v>
      </c>
      <c r="O1926" s="23" t="n">
        <v>10</v>
      </c>
    </row>
    <row r="1927" customFormat="false" ht="15" hidden="false" customHeight="false" outlineLevel="0" collapsed="false">
      <c r="A1927" s="22" t="n">
        <v>45766</v>
      </c>
      <c r="B1927" s="23" t="s">
        <v>117</v>
      </c>
      <c r="C1927" s="23" t="s">
        <v>122</v>
      </c>
      <c r="D1927" s="24" t="n">
        <v>-2218.4</v>
      </c>
      <c r="E1927" s="25" t="n">
        <f aca="false">MAX(D1927,0)/1000</f>
        <v>0</v>
      </c>
      <c r="F1927" s="25" t="n">
        <f aca="false">MAX(-D1927,0)/1000</f>
        <v>2.2184</v>
      </c>
      <c r="G1927" s="23" t="str">
        <f aca="false">IF(E1927&gt;0,"ja","nein")</f>
        <v>nein</v>
      </c>
      <c r="H1927" s="26" t="n">
        <v>4.54</v>
      </c>
      <c r="I1927" s="26" t="n">
        <f aca="false">(H1927/10+IF(N1927=2025,Einstellungen!$B$23,Einstellungen!$C$23))*(1+Einstellungen!$B$10)</f>
        <v>20.48585</v>
      </c>
      <c r="J1927" s="25" t="n">
        <f aca="false">E1927*I1927/100</f>
        <v>0</v>
      </c>
      <c r="K1927" s="25" t="n">
        <f aca="false">E1927*Einstellungen!$B$5/100</f>
        <v>0</v>
      </c>
      <c r="L1927" s="23" t="str">
        <f aca="false">IF(I1927&lt;Einstellungen!$B$5,"ja","nein")</f>
        <v>ja</v>
      </c>
      <c r="M1927" s="23" t="s">
        <v>126</v>
      </c>
      <c r="N1927" s="23" t="n">
        <v>2025</v>
      </c>
      <c r="O1927" s="23" t="n">
        <v>11</v>
      </c>
    </row>
    <row r="1928" customFormat="false" ht="15" hidden="false" customHeight="false" outlineLevel="0" collapsed="false">
      <c r="A1928" s="22" t="n">
        <v>45766</v>
      </c>
      <c r="B1928" s="23" t="s">
        <v>118</v>
      </c>
      <c r="C1928" s="23" t="s">
        <v>122</v>
      </c>
      <c r="D1928" s="24" t="n">
        <v>-2396.9</v>
      </c>
      <c r="E1928" s="25" t="n">
        <f aca="false">MAX(D1928,0)/1000</f>
        <v>0</v>
      </c>
      <c r="F1928" s="25" t="n">
        <f aca="false">MAX(-D1928,0)/1000</f>
        <v>2.3969</v>
      </c>
      <c r="G1928" s="23" t="str">
        <f aca="false">IF(E1928&gt;0,"ja","nein")</f>
        <v>nein</v>
      </c>
      <c r="H1928" s="26" t="n">
        <v>0</v>
      </c>
      <c r="I1928" s="26" t="n">
        <f aca="false">(H1928/10+IF(N1928=2025,Einstellungen!$B$23,Einstellungen!$C$23))*(1+Einstellungen!$B$10)</f>
        <v>19.94559</v>
      </c>
      <c r="J1928" s="25" t="n">
        <f aca="false">E1928*I1928/100</f>
        <v>0</v>
      </c>
      <c r="K1928" s="25" t="n">
        <f aca="false">E1928*Einstellungen!$B$5/100</f>
        <v>0</v>
      </c>
      <c r="L1928" s="23" t="str">
        <f aca="false">IF(I1928&lt;Einstellungen!$B$5,"ja","nein")</f>
        <v>ja</v>
      </c>
      <c r="M1928" s="23" t="s">
        <v>126</v>
      </c>
      <c r="N1928" s="23" t="n">
        <v>2025</v>
      </c>
      <c r="O1928" s="23" t="n">
        <v>12</v>
      </c>
    </row>
    <row r="1929" customFormat="false" ht="15" hidden="false" customHeight="false" outlineLevel="0" collapsed="false">
      <c r="A1929" s="22" t="n">
        <v>45766</v>
      </c>
      <c r="B1929" s="23" t="s">
        <v>119</v>
      </c>
      <c r="C1929" s="23" t="s">
        <v>122</v>
      </c>
      <c r="D1929" s="24" t="n">
        <v>-2721.1</v>
      </c>
      <c r="E1929" s="25" t="n">
        <f aca="false">MAX(D1929,0)/1000</f>
        <v>0</v>
      </c>
      <c r="F1929" s="25" t="n">
        <f aca="false">MAX(-D1929,0)/1000</f>
        <v>2.7211</v>
      </c>
      <c r="G1929" s="23" t="str">
        <f aca="false">IF(E1929&gt;0,"ja","nein")</f>
        <v>nein</v>
      </c>
      <c r="H1929" s="26" t="n">
        <v>-3.01</v>
      </c>
      <c r="I1929" s="26" t="n">
        <f aca="false">(H1929/10+IF(N1929=2025,Einstellungen!$B$23,Einstellungen!$C$23))*(1+Einstellungen!$B$10)</f>
        <v>19.5874</v>
      </c>
      <c r="J1929" s="25" t="n">
        <f aca="false">E1929*I1929/100</f>
        <v>0</v>
      </c>
      <c r="K1929" s="25" t="n">
        <f aca="false">E1929*Einstellungen!$B$5/100</f>
        <v>0</v>
      </c>
      <c r="L1929" s="23" t="str">
        <f aca="false">IF(I1929&lt;Einstellungen!$B$5,"ja","nein")</f>
        <v>ja</v>
      </c>
      <c r="M1929" s="23" t="s">
        <v>126</v>
      </c>
      <c r="N1929" s="23" t="n">
        <v>2025</v>
      </c>
      <c r="O1929" s="23" t="n">
        <v>13</v>
      </c>
    </row>
    <row r="1930" customFormat="false" ht="15" hidden="false" customHeight="false" outlineLevel="0" collapsed="false">
      <c r="A1930" s="22" t="n">
        <v>45766</v>
      </c>
      <c r="B1930" s="23" t="s">
        <v>120</v>
      </c>
      <c r="C1930" s="23" t="s">
        <v>122</v>
      </c>
      <c r="D1930" s="24" t="n">
        <v>-1580.4</v>
      </c>
      <c r="E1930" s="25" t="n">
        <f aca="false">MAX(D1930,0)/1000</f>
        <v>0</v>
      </c>
      <c r="F1930" s="25" t="n">
        <f aca="false">MAX(-D1930,0)/1000</f>
        <v>1.5804</v>
      </c>
      <c r="G1930" s="23" t="str">
        <f aca="false">IF(E1930&gt;0,"ja","nein")</f>
        <v>nein</v>
      </c>
      <c r="H1930" s="26" t="n">
        <v>-7.26</v>
      </c>
      <c r="I1930" s="26" t="n">
        <f aca="false">(H1930/10+IF(N1930=2025,Einstellungen!$B$23,Einstellungen!$C$23))*(1+Einstellungen!$B$10)</f>
        <v>19.08165</v>
      </c>
      <c r="J1930" s="25" t="n">
        <f aca="false">E1930*I1930/100</f>
        <v>0</v>
      </c>
      <c r="K1930" s="25" t="n">
        <f aca="false">E1930*Einstellungen!$B$5/100</f>
        <v>0</v>
      </c>
      <c r="L1930" s="23" t="str">
        <f aca="false">IF(I1930&lt;Einstellungen!$B$5,"ja","nein")</f>
        <v>ja</v>
      </c>
      <c r="M1930" s="23" t="s">
        <v>126</v>
      </c>
      <c r="N1930" s="23" t="n">
        <v>2025</v>
      </c>
      <c r="O1930" s="23" t="n">
        <v>14</v>
      </c>
    </row>
    <row r="1931" customFormat="false" ht="15" hidden="false" customHeight="false" outlineLevel="0" collapsed="false">
      <c r="A1931" s="22" t="n">
        <v>45766</v>
      </c>
      <c r="B1931" s="23" t="s">
        <v>104</v>
      </c>
      <c r="C1931" s="23" t="s">
        <v>122</v>
      </c>
      <c r="D1931" s="24" t="n">
        <v>-1353.2</v>
      </c>
      <c r="E1931" s="25" t="n">
        <f aca="false">MAX(D1931,0)/1000</f>
        <v>0</v>
      </c>
      <c r="F1931" s="25" t="n">
        <f aca="false">MAX(-D1931,0)/1000</f>
        <v>1.3532</v>
      </c>
      <c r="G1931" s="23" t="str">
        <f aca="false">IF(E1931&gt;0,"ja","nein")</f>
        <v>nein</v>
      </c>
      <c r="H1931" s="26" t="n">
        <v>-0.86</v>
      </c>
      <c r="I1931" s="26" t="n">
        <f aca="false">(H1931/10+IF(N1931=2025,Einstellungen!$B$23,Einstellungen!$C$23))*(1+Einstellungen!$B$10)</f>
        <v>19.84325</v>
      </c>
      <c r="J1931" s="25" t="n">
        <f aca="false">E1931*I1931/100</f>
        <v>0</v>
      </c>
      <c r="K1931" s="25" t="n">
        <f aca="false">E1931*Einstellungen!$B$5/100</f>
        <v>0</v>
      </c>
      <c r="L1931" s="23" t="str">
        <f aca="false">IF(I1931&lt;Einstellungen!$B$5,"ja","nein")</f>
        <v>ja</v>
      </c>
      <c r="M1931" s="23" t="s">
        <v>126</v>
      </c>
      <c r="N1931" s="23" t="n">
        <v>2025</v>
      </c>
      <c r="O1931" s="23" t="n">
        <v>15</v>
      </c>
    </row>
    <row r="1932" customFormat="false" ht="15" hidden="false" customHeight="false" outlineLevel="0" collapsed="false">
      <c r="A1932" s="22" t="n">
        <v>45766</v>
      </c>
      <c r="B1932" s="23" t="s">
        <v>105</v>
      </c>
      <c r="C1932" s="23" t="s">
        <v>122</v>
      </c>
      <c r="D1932" s="24" t="n">
        <v>-1325.5</v>
      </c>
      <c r="E1932" s="25" t="n">
        <f aca="false">MAX(D1932,0)/1000</f>
        <v>0</v>
      </c>
      <c r="F1932" s="25" t="n">
        <f aca="false">MAX(-D1932,0)/1000</f>
        <v>1.3255</v>
      </c>
      <c r="G1932" s="23" t="str">
        <f aca="false">IF(E1932&gt;0,"ja","nein")</f>
        <v>nein</v>
      </c>
      <c r="H1932" s="26" t="n">
        <v>0.2</v>
      </c>
      <c r="I1932" s="26" t="n">
        <f aca="false">(H1932/10+IF(N1932=2025,Einstellungen!$B$23,Einstellungen!$C$23))*(1+Einstellungen!$B$10)</f>
        <v>19.96939</v>
      </c>
      <c r="J1932" s="25" t="n">
        <f aca="false">E1932*I1932/100</f>
        <v>0</v>
      </c>
      <c r="K1932" s="25" t="n">
        <f aca="false">E1932*Einstellungen!$B$5/100</f>
        <v>0</v>
      </c>
      <c r="L1932" s="23" t="str">
        <f aca="false">IF(I1932&lt;Einstellungen!$B$5,"ja","nein")</f>
        <v>ja</v>
      </c>
      <c r="M1932" s="23" t="s">
        <v>126</v>
      </c>
      <c r="N1932" s="23" t="n">
        <v>2025</v>
      </c>
      <c r="O1932" s="23" t="n">
        <v>16</v>
      </c>
    </row>
    <row r="1933" customFormat="false" ht="15" hidden="false" customHeight="false" outlineLevel="0" collapsed="false">
      <c r="A1933" s="22" t="n">
        <v>45766</v>
      </c>
      <c r="B1933" s="23" t="s">
        <v>97</v>
      </c>
      <c r="C1933" s="23" t="s">
        <v>122</v>
      </c>
      <c r="D1933" s="24" t="n">
        <v>-206.6</v>
      </c>
      <c r="E1933" s="25" t="n">
        <f aca="false">MAX(D1933,0)/1000</f>
        <v>0</v>
      </c>
      <c r="F1933" s="25" t="n">
        <f aca="false">MAX(-D1933,0)/1000</f>
        <v>0.2066</v>
      </c>
      <c r="G1933" s="23" t="str">
        <f aca="false">IF(E1933&gt;0,"ja","nein")</f>
        <v>nein</v>
      </c>
      <c r="H1933" s="26" t="n">
        <v>64.01</v>
      </c>
      <c r="I1933" s="26" t="n">
        <f aca="false">(H1933/10+IF(N1933=2025,Einstellungen!$B$23,Einstellungen!$C$23))*(1+Einstellungen!$B$10)</f>
        <v>27.56278</v>
      </c>
      <c r="J1933" s="25" t="n">
        <f aca="false">E1933*I1933/100</f>
        <v>0</v>
      </c>
      <c r="K1933" s="25" t="n">
        <f aca="false">E1933*Einstellungen!$B$5/100</f>
        <v>0</v>
      </c>
      <c r="L1933" s="23" t="str">
        <f aca="false">IF(I1933&lt;Einstellungen!$B$5,"ja","nein")</f>
        <v>ja</v>
      </c>
      <c r="M1933" s="23" t="s">
        <v>126</v>
      </c>
      <c r="N1933" s="23" t="n">
        <v>2025</v>
      </c>
      <c r="O1933" s="23" t="n">
        <v>17</v>
      </c>
    </row>
    <row r="1934" customFormat="false" ht="15" hidden="false" customHeight="false" outlineLevel="0" collapsed="false">
      <c r="A1934" s="22" t="n">
        <v>45766</v>
      </c>
      <c r="B1934" s="23" t="s">
        <v>99</v>
      </c>
      <c r="C1934" s="23" t="s">
        <v>122</v>
      </c>
      <c r="D1934" s="24" t="n">
        <v>425.6</v>
      </c>
      <c r="E1934" s="25" t="n">
        <f aca="false">MAX(D1934,0)/1000</f>
        <v>0.4256</v>
      </c>
      <c r="F1934" s="25" t="n">
        <f aca="false">MAX(-D1934,0)/1000</f>
        <v>0</v>
      </c>
      <c r="G1934" s="23" t="str">
        <f aca="false">IF(E1934&gt;0,"ja","nein")</f>
        <v>ja</v>
      </c>
      <c r="H1934" s="26" t="n">
        <v>102.77</v>
      </c>
      <c r="I1934" s="26" t="n">
        <f aca="false">(H1934/10+IF(N1934=2025,Einstellungen!$B$23,Einstellungen!$C$23))*(1+Einstellungen!$B$10)</f>
        <v>32.17522</v>
      </c>
      <c r="J1934" s="25" t="n">
        <f aca="false">E1934*I1934/100</f>
        <v>0.13693773632</v>
      </c>
      <c r="K1934" s="25" t="n">
        <f aca="false">E1934*Einstellungen!$B$5/100</f>
        <v>0.123424</v>
      </c>
      <c r="L1934" s="23" t="str">
        <f aca="false">IF(I1934&lt;Einstellungen!$B$5,"ja","nein")</f>
        <v>nein</v>
      </c>
      <c r="M1934" s="23" t="s">
        <v>126</v>
      </c>
      <c r="N1934" s="23" t="n">
        <v>2025</v>
      </c>
      <c r="O1934" s="23" t="n">
        <v>18</v>
      </c>
    </row>
    <row r="1935" customFormat="false" ht="15" hidden="false" customHeight="false" outlineLevel="0" collapsed="false">
      <c r="A1935" s="22" t="n">
        <v>45766</v>
      </c>
      <c r="B1935" s="23" t="s">
        <v>100</v>
      </c>
      <c r="C1935" s="23" t="s">
        <v>122</v>
      </c>
      <c r="D1935" s="24" t="n">
        <v>595.4</v>
      </c>
      <c r="E1935" s="25" t="n">
        <f aca="false">MAX(D1935,0)/1000</f>
        <v>0.5954</v>
      </c>
      <c r="F1935" s="25" t="n">
        <f aca="false">MAX(-D1935,0)/1000</f>
        <v>0</v>
      </c>
      <c r="G1935" s="23" t="str">
        <f aca="false">IF(E1935&gt;0,"ja","nein")</f>
        <v>ja</v>
      </c>
      <c r="H1935" s="26" t="n">
        <v>126.84</v>
      </c>
      <c r="I1935" s="26" t="n">
        <f aca="false">(H1935/10+IF(N1935=2025,Einstellungen!$B$23,Einstellungen!$C$23))*(1+Einstellungen!$B$10)</f>
        <v>35.03955</v>
      </c>
      <c r="J1935" s="25" t="n">
        <f aca="false">E1935*I1935/100</f>
        <v>0.2086254807</v>
      </c>
      <c r="K1935" s="25" t="n">
        <f aca="false">E1935*Einstellungen!$B$5/100</f>
        <v>0.172666</v>
      </c>
      <c r="L1935" s="23" t="str">
        <f aca="false">IF(I1935&lt;Einstellungen!$B$5,"ja","nein")</f>
        <v>nein</v>
      </c>
      <c r="M1935" s="23" t="s">
        <v>126</v>
      </c>
      <c r="N1935" s="23" t="n">
        <v>2025</v>
      </c>
      <c r="O1935" s="23" t="n">
        <v>19</v>
      </c>
    </row>
    <row r="1936" customFormat="false" ht="15" hidden="false" customHeight="false" outlineLevel="0" collapsed="false">
      <c r="A1936" s="22" t="n">
        <v>45766</v>
      </c>
      <c r="B1936" s="23" t="s">
        <v>92</v>
      </c>
      <c r="C1936" s="23" t="s">
        <v>122</v>
      </c>
      <c r="D1936" s="24" t="n">
        <v>476.4</v>
      </c>
      <c r="E1936" s="25" t="n">
        <f aca="false">MAX(D1936,0)/1000</f>
        <v>0.4764</v>
      </c>
      <c r="F1936" s="25" t="n">
        <f aca="false">MAX(-D1936,0)/1000</f>
        <v>0</v>
      </c>
      <c r="G1936" s="23" t="str">
        <f aca="false">IF(E1936&gt;0,"ja","nein")</f>
        <v>ja</v>
      </c>
      <c r="H1936" s="26" t="n">
        <v>142.71</v>
      </c>
      <c r="I1936" s="26" t="n">
        <f aca="false">(H1936/10+IF(N1936=2025,Einstellungen!$B$23,Einstellungen!$C$23))*(1+Einstellungen!$B$10)</f>
        <v>36.92808</v>
      </c>
      <c r="J1936" s="25" t="n">
        <f aca="false">E1936*I1936/100</f>
        <v>0.17592537312</v>
      </c>
      <c r="K1936" s="25" t="n">
        <f aca="false">E1936*Einstellungen!$B$5/100</f>
        <v>0.138156</v>
      </c>
      <c r="L1936" s="23" t="str">
        <f aca="false">IF(I1936&lt;Einstellungen!$B$5,"ja","nein")</f>
        <v>nein</v>
      </c>
      <c r="M1936" s="23" t="s">
        <v>126</v>
      </c>
      <c r="N1936" s="23" t="n">
        <v>2025</v>
      </c>
      <c r="O1936" s="23" t="n">
        <v>20</v>
      </c>
    </row>
    <row r="1937" customFormat="false" ht="15" hidden="false" customHeight="false" outlineLevel="0" collapsed="false">
      <c r="A1937" s="22" t="n">
        <v>45766</v>
      </c>
      <c r="B1937" s="23" t="s">
        <v>95</v>
      </c>
      <c r="C1937" s="23" t="s">
        <v>122</v>
      </c>
      <c r="D1937" s="24" t="n">
        <v>448.8</v>
      </c>
      <c r="E1937" s="25" t="n">
        <f aca="false">MAX(D1937,0)/1000</f>
        <v>0.4488</v>
      </c>
      <c r="F1937" s="25" t="n">
        <f aca="false">MAX(-D1937,0)/1000</f>
        <v>0</v>
      </c>
      <c r="G1937" s="23" t="str">
        <f aca="false">IF(E1937&gt;0,"ja","nein")</f>
        <v>ja</v>
      </c>
      <c r="H1937" s="26" t="n">
        <v>127.36</v>
      </c>
      <c r="I1937" s="26" t="n">
        <f aca="false">(H1937/10+IF(N1937=2025,Einstellungen!$B$23,Einstellungen!$C$23))*(1+Einstellungen!$B$10)</f>
        <v>35.10143</v>
      </c>
      <c r="J1937" s="25" t="n">
        <f aca="false">E1937*I1937/100</f>
        <v>0.15753521784</v>
      </c>
      <c r="K1937" s="25" t="n">
        <f aca="false">E1937*Einstellungen!$B$5/100</f>
        <v>0.130152</v>
      </c>
      <c r="L1937" s="23" t="str">
        <f aca="false">IF(I1937&lt;Einstellungen!$B$5,"ja","nein")</f>
        <v>nein</v>
      </c>
      <c r="M1937" s="23" t="s">
        <v>126</v>
      </c>
      <c r="N1937" s="23" t="n">
        <v>2025</v>
      </c>
      <c r="O1937" s="23" t="n">
        <v>21</v>
      </c>
    </row>
    <row r="1938" customFormat="false" ht="15" hidden="false" customHeight="false" outlineLevel="0" collapsed="false">
      <c r="A1938" s="22" t="n">
        <v>45766</v>
      </c>
      <c r="B1938" s="23" t="s">
        <v>96</v>
      </c>
      <c r="C1938" s="23" t="s">
        <v>122</v>
      </c>
      <c r="D1938" s="24" t="n">
        <v>360</v>
      </c>
      <c r="E1938" s="25" t="n">
        <f aca="false">MAX(D1938,0)/1000</f>
        <v>0.36</v>
      </c>
      <c r="F1938" s="25" t="n">
        <f aca="false">MAX(-D1938,0)/1000</f>
        <v>0</v>
      </c>
      <c r="G1938" s="23" t="str">
        <f aca="false">IF(E1938&gt;0,"ja","nein")</f>
        <v>ja</v>
      </c>
      <c r="H1938" s="26" t="n">
        <v>109.55</v>
      </c>
      <c r="I1938" s="26" t="n">
        <f aca="false">(H1938/10+IF(N1938=2025,Einstellungen!$B$23,Einstellungen!$C$23))*(1+Einstellungen!$B$10)</f>
        <v>32.98204</v>
      </c>
      <c r="J1938" s="25" t="n">
        <f aca="false">E1938*I1938/100</f>
        <v>0.118735344</v>
      </c>
      <c r="K1938" s="25" t="n">
        <f aca="false">E1938*Einstellungen!$B$5/100</f>
        <v>0.1044</v>
      </c>
      <c r="L1938" s="23" t="str">
        <f aca="false">IF(I1938&lt;Einstellungen!$B$5,"ja","nein")</f>
        <v>nein</v>
      </c>
      <c r="M1938" s="23" t="s">
        <v>126</v>
      </c>
      <c r="N1938" s="23" t="n">
        <v>2025</v>
      </c>
      <c r="O1938" s="23" t="n">
        <v>22</v>
      </c>
    </row>
    <row r="1939" customFormat="false" ht="15" hidden="false" customHeight="false" outlineLevel="0" collapsed="false">
      <c r="A1939" s="22" t="n">
        <v>45766</v>
      </c>
      <c r="B1939" s="23" t="s">
        <v>101</v>
      </c>
      <c r="C1939" s="23" t="s">
        <v>122</v>
      </c>
      <c r="D1939" s="24" t="n">
        <v>206.8</v>
      </c>
      <c r="E1939" s="25" t="n">
        <f aca="false">MAX(D1939,0)/1000</f>
        <v>0.2068</v>
      </c>
      <c r="F1939" s="25" t="n">
        <f aca="false">MAX(-D1939,0)/1000</f>
        <v>0</v>
      </c>
      <c r="G1939" s="23" t="str">
        <f aca="false">IF(E1939&gt;0,"ja","nein")</f>
        <v>ja</v>
      </c>
      <c r="H1939" s="26" t="n">
        <v>98.27</v>
      </c>
      <c r="I1939" s="26" t="n">
        <f aca="false">(H1939/10+IF(N1939=2025,Einstellungen!$B$23,Einstellungen!$C$23))*(1+Einstellungen!$B$10)</f>
        <v>31.63972</v>
      </c>
      <c r="J1939" s="25" t="n">
        <f aca="false">E1939*I1939/100</f>
        <v>0.06543094096</v>
      </c>
      <c r="K1939" s="25" t="n">
        <f aca="false">E1939*Einstellungen!$B$5/100</f>
        <v>0.059972</v>
      </c>
      <c r="L1939" s="23" t="str">
        <f aca="false">IF(I1939&lt;Einstellungen!$B$5,"ja","nein")</f>
        <v>nein</v>
      </c>
      <c r="M1939" s="23" t="s">
        <v>126</v>
      </c>
      <c r="N1939" s="23" t="n">
        <v>2025</v>
      </c>
      <c r="O1939" s="23" t="n">
        <v>23</v>
      </c>
    </row>
    <row r="1940" customFormat="false" ht="15" hidden="false" customHeight="false" outlineLevel="0" collapsed="false">
      <c r="A1940" s="22" t="n">
        <v>45767</v>
      </c>
      <c r="B1940" s="23" t="s">
        <v>102</v>
      </c>
      <c r="C1940" s="23" t="s">
        <v>124</v>
      </c>
      <c r="D1940" s="24" t="n">
        <v>274.8</v>
      </c>
      <c r="E1940" s="25" t="n">
        <f aca="false">MAX(D1940,0)/1000</f>
        <v>0.2748</v>
      </c>
      <c r="F1940" s="25" t="n">
        <f aca="false">MAX(-D1940,0)/1000</f>
        <v>0</v>
      </c>
      <c r="G1940" s="23" t="str">
        <f aca="false">IF(E1940&gt;0,"ja","nein")</f>
        <v>ja</v>
      </c>
      <c r="H1940" s="26" t="n">
        <v>100.41</v>
      </c>
      <c r="I1940" s="26" t="n">
        <f aca="false">(H1940/10+IF(N1940=2025,Einstellungen!$B$23,Einstellungen!$C$23))*(1+Einstellungen!$B$10)</f>
        <v>31.89438</v>
      </c>
      <c r="J1940" s="25" t="n">
        <f aca="false">E1940*I1940/100</f>
        <v>0.08764575624</v>
      </c>
      <c r="K1940" s="25" t="n">
        <f aca="false">E1940*Einstellungen!$B$5/100</f>
        <v>0.079692</v>
      </c>
      <c r="L1940" s="23" t="str">
        <f aca="false">IF(I1940&lt;Einstellungen!$B$5,"ja","nein")</f>
        <v>nein</v>
      </c>
      <c r="M1940" s="23" t="s">
        <v>126</v>
      </c>
      <c r="N1940" s="23" t="n">
        <v>2025</v>
      </c>
      <c r="O1940" s="23" t="n">
        <v>0</v>
      </c>
    </row>
    <row r="1941" customFormat="false" ht="15" hidden="false" customHeight="false" outlineLevel="0" collapsed="false">
      <c r="A1941" s="22" t="n">
        <v>45767</v>
      </c>
      <c r="B1941" s="23" t="s">
        <v>107</v>
      </c>
      <c r="C1941" s="23" t="s">
        <v>124</v>
      </c>
      <c r="D1941" s="24" t="n">
        <v>198.5</v>
      </c>
      <c r="E1941" s="25" t="n">
        <f aca="false">MAX(D1941,0)/1000</f>
        <v>0.1985</v>
      </c>
      <c r="F1941" s="25" t="n">
        <f aca="false">MAX(-D1941,0)/1000</f>
        <v>0</v>
      </c>
      <c r="G1941" s="23" t="str">
        <f aca="false">IF(E1941&gt;0,"ja","nein")</f>
        <v>ja</v>
      </c>
      <c r="H1941" s="26" t="n">
        <v>94.9</v>
      </c>
      <c r="I1941" s="26" t="n">
        <f aca="false">(H1941/10+IF(N1941=2025,Einstellungen!$B$23,Einstellungen!$C$23))*(1+Einstellungen!$B$10)</f>
        <v>31.23869</v>
      </c>
      <c r="J1941" s="25" t="n">
        <f aca="false">E1941*I1941/100</f>
        <v>0.06200879965</v>
      </c>
      <c r="K1941" s="25" t="n">
        <f aca="false">E1941*Einstellungen!$B$5/100</f>
        <v>0.057565</v>
      </c>
      <c r="L1941" s="23" t="str">
        <f aca="false">IF(I1941&lt;Einstellungen!$B$5,"ja","nein")</f>
        <v>nein</v>
      </c>
      <c r="M1941" s="23" t="s">
        <v>126</v>
      </c>
      <c r="N1941" s="23" t="n">
        <v>2025</v>
      </c>
      <c r="O1941" s="23" t="n">
        <v>1</v>
      </c>
    </row>
    <row r="1942" customFormat="false" ht="15" hidden="false" customHeight="false" outlineLevel="0" collapsed="false">
      <c r="A1942" s="22" t="n">
        <v>45767</v>
      </c>
      <c r="B1942" s="23" t="s">
        <v>108</v>
      </c>
      <c r="C1942" s="23" t="s">
        <v>124</v>
      </c>
      <c r="D1942" s="24" t="n">
        <v>215.1</v>
      </c>
      <c r="E1942" s="25" t="n">
        <f aca="false">MAX(D1942,0)/1000</f>
        <v>0.2151</v>
      </c>
      <c r="F1942" s="25" t="n">
        <f aca="false">MAX(-D1942,0)/1000</f>
        <v>0</v>
      </c>
      <c r="G1942" s="23" t="str">
        <f aca="false">IF(E1942&gt;0,"ja","nein")</f>
        <v>ja</v>
      </c>
      <c r="H1942" s="26" t="n">
        <v>98.98</v>
      </c>
      <c r="I1942" s="26" t="n">
        <f aca="false">(H1942/10+IF(N1942=2025,Einstellungen!$B$23,Einstellungen!$C$23))*(1+Einstellungen!$B$10)</f>
        <v>31.72421</v>
      </c>
      <c r="J1942" s="25" t="n">
        <f aca="false">E1942*I1942/100</f>
        <v>0.06823877571</v>
      </c>
      <c r="K1942" s="25" t="n">
        <f aca="false">E1942*Einstellungen!$B$5/100</f>
        <v>0.062379</v>
      </c>
      <c r="L1942" s="23" t="str">
        <f aca="false">IF(I1942&lt;Einstellungen!$B$5,"ja","nein")</f>
        <v>nein</v>
      </c>
      <c r="M1942" s="23" t="s">
        <v>126</v>
      </c>
      <c r="N1942" s="23" t="n">
        <v>2025</v>
      </c>
      <c r="O1942" s="23" t="n">
        <v>2</v>
      </c>
    </row>
    <row r="1943" customFormat="false" ht="15" hidden="false" customHeight="false" outlineLevel="0" collapsed="false">
      <c r="A1943" s="22" t="n">
        <v>45767</v>
      </c>
      <c r="B1943" s="23" t="s">
        <v>109</v>
      </c>
      <c r="C1943" s="23" t="s">
        <v>124</v>
      </c>
      <c r="D1943" s="24" t="n">
        <v>166</v>
      </c>
      <c r="E1943" s="25" t="n">
        <f aca="false">MAX(D1943,0)/1000</f>
        <v>0.166</v>
      </c>
      <c r="F1943" s="25" t="n">
        <f aca="false">MAX(-D1943,0)/1000</f>
        <v>0</v>
      </c>
      <c r="G1943" s="23" t="str">
        <f aca="false">IF(E1943&gt;0,"ja","nein")</f>
        <v>ja</v>
      </c>
      <c r="H1943" s="26" t="n">
        <v>97.41</v>
      </c>
      <c r="I1943" s="26" t="n">
        <f aca="false">(H1943/10+IF(N1943=2025,Einstellungen!$B$23,Einstellungen!$C$23))*(1+Einstellungen!$B$10)</f>
        <v>31.53738</v>
      </c>
      <c r="J1943" s="25" t="n">
        <f aca="false">E1943*I1943/100</f>
        <v>0.0523520508</v>
      </c>
      <c r="K1943" s="25" t="n">
        <f aca="false">E1943*Einstellungen!$B$5/100</f>
        <v>0.04814</v>
      </c>
      <c r="L1943" s="23" t="str">
        <f aca="false">IF(I1943&lt;Einstellungen!$B$5,"ja","nein")</f>
        <v>nein</v>
      </c>
      <c r="M1943" s="23" t="s">
        <v>126</v>
      </c>
      <c r="N1943" s="23" t="n">
        <v>2025</v>
      </c>
      <c r="O1943" s="23" t="n">
        <v>3</v>
      </c>
    </row>
    <row r="1944" customFormat="false" ht="15" hidden="false" customHeight="false" outlineLevel="0" collapsed="false">
      <c r="A1944" s="22" t="n">
        <v>45767</v>
      </c>
      <c r="B1944" s="23" t="s">
        <v>110</v>
      </c>
      <c r="C1944" s="23" t="s">
        <v>124</v>
      </c>
      <c r="D1944" s="24" t="n">
        <v>156.2</v>
      </c>
      <c r="E1944" s="25" t="n">
        <f aca="false">MAX(D1944,0)/1000</f>
        <v>0.1562</v>
      </c>
      <c r="F1944" s="25" t="n">
        <f aca="false">MAX(-D1944,0)/1000</f>
        <v>0</v>
      </c>
      <c r="G1944" s="23" t="str">
        <f aca="false">IF(E1944&gt;0,"ja","nein")</f>
        <v>ja</v>
      </c>
      <c r="H1944" s="26" t="n">
        <v>98.83</v>
      </c>
      <c r="I1944" s="26" t="n">
        <f aca="false">(H1944/10+IF(N1944=2025,Einstellungen!$B$23,Einstellungen!$C$23))*(1+Einstellungen!$B$10)</f>
        <v>31.70636</v>
      </c>
      <c r="J1944" s="25" t="n">
        <f aca="false">E1944*I1944/100</f>
        <v>0.04952533432</v>
      </c>
      <c r="K1944" s="25" t="n">
        <f aca="false">E1944*Einstellungen!$B$5/100</f>
        <v>0.045298</v>
      </c>
      <c r="L1944" s="23" t="str">
        <f aca="false">IF(I1944&lt;Einstellungen!$B$5,"ja","nein")</f>
        <v>nein</v>
      </c>
      <c r="M1944" s="23" t="s">
        <v>126</v>
      </c>
      <c r="N1944" s="23" t="n">
        <v>2025</v>
      </c>
      <c r="O1944" s="23" t="n">
        <v>4</v>
      </c>
    </row>
    <row r="1945" customFormat="false" ht="15" hidden="false" customHeight="false" outlineLevel="0" collapsed="false">
      <c r="A1945" s="22" t="n">
        <v>45767</v>
      </c>
      <c r="B1945" s="23" t="s">
        <v>111</v>
      </c>
      <c r="C1945" s="23" t="s">
        <v>124</v>
      </c>
      <c r="D1945" s="24" t="n">
        <v>242.6</v>
      </c>
      <c r="E1945" s="25" t="n">
        <f aca="false">MAX(D1945,0)/1000</f>
        <v>0.2426</v>
      </c>
      <c r="F1945" s="25" t="n">
        <f aca="false">MAX(-D1945,0)/1000</f>
        <v>0</v>
      </c>
      <c r="G1945" s="23" t="str">
        <f aca="false">IF(E1945&gt;0,"ja","nein")</f>
        <v>ja</v>
      </c>
      <c r="H1945" s="26" t="n">
        <v>108.64</v>
      </c>
      <c r="I1945" s="26" t="n">
        <f aca="false">(H1945/10+IF(N1945=2025,Einstellungen!$B$23,Einstellungen!$C$23))*(1+Einstellungen!$B$10)</f>
        <v>32.87375</v>
      </c>
      <c r="J1945" s="25" t="n">
        <f aca="false">E1945*I1945/100</f>
        <v>0.0797517175</v>
      </c>
      <c r="K1945" s="25" t="n">
        <f aca="false">E1945*Einstellungen!$B$5/100</f>
        <v>0.070354</v>
      </c>
      <c r="L1945" s="23" t="str">
        <f aca="false">IF(I1945&lt;Einstellungen!$B$5,"ja","nein")</f>
        <v>nein</v>
      </c>
      <c r="M1945" s="23" t="s">
        <v>126</v>
      </c>
      <c r="N1945" s="23" t="n">
        <v>2025</v>
      </c>
      <c r="O1945" s="23" t="n">
        <v>5</v>
      </c>
    </row>
    <row r="1946" customFormat="false" ht="15" hidden="false" customHeight="false" outlineLevel="0" collapsed="false">
      <c r="A1946" s="22" t="n">
        <v>45767</v>
      </c>
      <c r="B1946" s="23" t="s">
        <v>112</v>
      </c>
      <c r="C1946" s="23" t="s">
        <v>124</v>
      </c>
      <c r="D1946" s="24" t="n">
        <v>223.3</v>
      </c>
      <c r="E1946" s="25" t="n">
        <f aca="false">MAX(D1946,0)/1000</f>
        <v>0.2233</v>
      </c>
      <c r="F1946" s="25" t="n">
        <f aca="false">MAX(-D1946,0)/1000</f>
        <v>0</v>
      </c>
      <c r="G1946" s="23" t="str">
        <f aca="false">IF(E1946&gt;0,"ja","nein")</f>
        <v>ja</v>
      </c>
      <c r="H1946" s="26" t="n">
        <v>109.38</v>
      </c>
      <c r="I1946" s="26" t="n">
        <f aca="false">(H1946/10+IF(N1946=2025,Einstellungen!$B$23,Einstellungen!$C$23))*(1+Einstellungen!$B$10)</f>
        <v>32.96181</v>
      </c>
      <c r="J1946" s="25" t="n">
        <f aca="false">E1946*I1946/100</f>
        <v>0.07360372173</v>
      </c>
      <c r="K1946" s="25" t="n">
        <f aca="false">E1946*Einstellungen!$B$5/100</f>
        <v>0.064757</v>
      </c>
      <c r="L1946" s="23" t="str">
        <f aca="false">IF(I1946&lt;Einstellungen!$B$5,"ja","nein")</f>
        <v>nein</v>
      </c>
      <c r="M1946" s="23" t="s">
        <v>126</v>
      </c>
      <c r="N1946" s="23" t="n">
        <v>2025</v>
      </c>
      <c r="O1946" s="23" t="n">
        <v>6</v>
      </c>
    </row>
    <row r="1947" customFormat="false" ht="15" hidden="false" customHeight="false" outlineLevel="0" collapsed="false">
      <c r="A1947" s="22" t="n">
        <v>45767</v>
      </c>
      <c r="B1947" s="23" t="s">
        <v>113</v>
      </c>
      <c r="C1947" s="23" t="s">
        <v>124</v>
      </c>
      <c r="D1947" s="24" t="n">
        <v>-216</v>
      </c>
      <c r="E1947" s="25" t="n">
        <f aca="false">MAX(D1947,0)/1000</f>
        <v>0</v>
      </c>
      <c r="F1947" s="25" t="n">
        <f aca="false">MAX(-D1947,0)/1000</f>
        <v>0.216</v>
      </c>
      <c r="G1947" s="23" t="str">
        <f aca="false">IF(E1947&gt;0,"ja","nein")</f>
        <v>nein</v>
      </c>
      <c r="H1947" s="26" t="n">
        <v>94.32</v>
      </c>
      <c r="I1947" s="26" t="n">
        <f aca="false">(H1947/10+IF(N1947=2025,Einstellungen!$B$23,Einstellungen!$C$23))*(1+Einstellungen!$B$10)</f>
        <v>31.16967</v>
      </c>
      <c r="J1947" s="25" t="n">
        <f aca="false">E1947*I1947/100</f>
        <v>0</v>
      </c>
      <c r="K1947" s="25" t="n">
        <f aca="false">E1947*Einstellungen!$B$5/100</f>
        <v>0</v>
      </c>
      <c r="L1947" s="23" t="str">
        <f aca="false">IF(I1947&lt;Einstellungen!$B$5,"ja","nein")</f>
        <v>nein</v>
      </c>
      <c r="M1947" s="23" t="s">
        <v>126</v>
      </c>
      <c r="N1947" s="23" t="n">
        <v>2025</v>
      </c>
      <c r="O1947" s="23" t="n">
        <v>7</v>
      </c>
    </row>
    <row r="1948" customFormat="false" ht="15" hidden="false" customHeight="false" outlineLevel="0" collapsed="false">
      <c r="A1948" s="22" t="n">
        <v>45767</v>
      </c>
      <c r="B1948" s="23" t="s">
        <v>114</v>
      </c>
      <c r="C1948" s="23" t="s">
        <v>124</v>
      </c>
      <c r="D1948" s="24" t="n">
        <v>-1156.6</v>
      </c>
      <c r="E1948" s="25" t="n">
        <f aca="false">MAX(D1948,0)/1000</f>
        <v>0</v>
      </c>
      <c r="F1948" s="25" t="n">
        <f aca="false">MAX(-D1948,0)/1000</f>
        <v>1.1566</v>
      </c>
      <c r="G1948" s="23" t="str">
        <f aca="false">IF(E1948&gt;0,"ja","nein")</f>
        <v>nein</v>
      </c>
      <c r="H1948" s="26" t="n">
        <v>68.6</v>
      </c>
      <c r="I1948" s="26" t="n">
        <f aca="false">(H1948/10+IF(N1948=2025,Einstellungen!$B$23,Einstellungen!$C$23))*(1+Einstellungen!$B$10)</f>
        <v>28.10899</v>
      </c>
      <c r="J1948" s="25" t="n">
        <f aca="false">E1948*I1948/100</f>
        <v>0</v>
      </c>
      <c r="K1948" s="25" t="n">
        <f aca="false">E1948*Einstellungen!$B$5/100</f>
        <v>0</v>
      </c>
      <c r="L1948" s="23" t="str">
        <f aca="false">IF(I1948&lt;Einstellungen!$B$5,"ja","nein")</f>
        <v>ja</v>
      </c>
      <c r="M1948" s="23" t="s">
        <v>126</v>
      </c>
      <c r="N1948" s="23" t="n">
        <v>2025</v>
      </c>
      <c r="O1948" s="23" t="n">
        <v>8</v>
      </c>
    </row>
    <row r="1949" customFormat="false" ht="15" hidden="false" customHeight="false" outlineLevel="0" collapsed="false">
      <c r="A1949" s="22" t="n">
        <v>45767</v>
      </c>
      <c r="B1949" s="23" t="s">
        <v>115</v>
      </c>
      <c r="C1949" s="23" t="s">
        <v>124</v>
      </c>
      <c r="D1949" s="24" t="n">
        <v>-2522.3</v>
      </c>
      <c r="E1949" s="25" t="n">
        <f aca="false">MAX(D1949,0)/1000</f>
        <v>0</v>
      </c>
      <c r="F1949" s="25" t="n">
        <f aca="false">MAX(-D1949,0)/1000</f>
        <v>2.5223</v>
      </c>
      <c r="G1949" s="23" t="str">
        <f aca="false">IF(E1949&gt;0,"ja","nein")</f>
        <v>nein</v>
      </c>
      <c r="H1949" s="26" t="n">
        <v>18.63</v>
      </c>
      <c r="I1949" s="26" t="n">
        <f aca="false">(H1949/10+IF(N1949=2025,Einstellungen!$B$23,Einstellungen!$C$23))*(1+Einstellungen!$B$10)</f>
        <v>22.16256</v>
      </c>
      <c r="J1949" s="25" t="n">
        <f aca="false">E1949*I1949/100</f>
        <v>0</v>
      </c>
      <c r="K1949" s="25" t="n">
        <f aca="false">E1949*Einstellungen!$B$5/100</f>
        <v>0</v>
      </c>
      <c r="L1949" s="23" t="str">
        <f aca="false">IF(I1949&lt;Einstellungen!$B$5,"ja","nein")</f>
        <v>ja</v>
      </c>
      <c r="M1949" s="23" t="s">
        <v>126</v>
      </c>
      <c r="N1949" s="23" t="n">
        <v>2025</v>
      </c>
      <c r="O1949" s="23" t="n">
        <v>9</v>
      </c>
    </row>
    <row r="1950" customFormat="false" ht="15" hidden="false" customHeight="false" outlineLevel="0" collapsed="false">
      <c r="A1950" s="22" t="n">
        <v>45767</v>
      </c>
      <c r="B1950" s="23" t="s">
        <v>116</v>
      </c>
      <c r="C1950" s="23" t="s">
        <v>124</v>
      </c>
      <c r="D1950" s="24" t="n">
        <v>-3453.1</v>
      </c>
      <c r="E1950" s="25" t="n">
        <f aca="false">MAX(D1950,0)/1000</f>
        <v>0</v>
      </c>
      <c r="F1950" s="25" t="n">
        <f aca="false">MAX(-D1950,0)/1000</f>
        <v>3.4531</v>
      </c>
      <c r="G1950" s="23" t="str">
        <f aca="false">IF(E1950&gt;0,"ja","nein")</f>
        <v>nein</v>
      </c>
      <c r="H1950" s="26" t="n">
        <v>0</v>
      </c>
      <c r="I1950" s="26" t="n">
        <f aca="false">(H1950/10+IF(N1950=2025,Einstellungen!$B$23,Einstellungen!$C$23))*(1+Einstellungen!$B$10)</f>
        <v>19.94559</v>
      </c>
      <c r="J1950" s="25" t="n">
        <f aca="false">E1950*I1950/100</f>
        <v>0</v>
      </c>
      <c r="K1950" s="25" t="n">
        <f aca="false">E1950*Einstellungen!$B$5/100</f>
        <v>0</v>
      </c>
      <c r="L1950" s="23" t="str">
        <f aca="false">IF(I1950&lt;Einstellungen!$B$5,"ja","nein")</f>
        <v>ja</v>
      </c>
      <c r="M1950" s="23" t="s">
        <v>126</v>
      </c>
      <c r="N1950" s="23" t="n">
        <v>2025</v>
      </c>
      <c r="O1950" s="23" t="n">
        <v>10</v>
      </c>
    </row>
    <row r="1951" customFormat="false" ht="15" hidden="false" customHeight="false" outlineLevel="0" collapsed="false">
      <c r="A1951" s="22" t="n">
        <v>45767</v>
      </c>
      <c r="B1951" s="23" t="s">
        <v>117</v>
      </c>
      <c r="C1951" s="23" t="s">
        <v>124</v>
      </c>
      <c r="D1951" s="24" t="n">
        <v>-2660.3</v>
      </c>
      <c r="E1951" s="25" t="n">
        <f aca="false">MAX(D1951,0)/1000</f>
        <v>0</v>
      </c>
      <c r="F1951" s="25" t="n">
        <f aca="false">MAX(-D1951,0)/1000</f>
        <v>2.6603</v>
      </c>
      <c r="G1951" s="23" t="str">
        <f aca="false">IF(E1951&gt;0,"ja","nein")</f>
        <v>nein</v>
      </c>
      <c r="H1951" s="26" t="n">
        <v>-5.72</v>
      </c>
      <c r="I1951" s="26" t="n">
        <f aca="false">(H1951/10+IF(N1951=2025,Einstellungen!$B$23,Einstellungen!$C$23))*(1+Einstellungen!$B$10)</f>
        <v>19.26491</v>
      </c>
      <c r="J1951" s="25" t="n">
        <f aca="false">E1951*I1951/100</f>
        <v>0</v>
      </c>
      <c r="K1951" s="25" t="n">
        <f aca="false">E1951*Einstellungen!$B$5/100</f>
        <v>0</v>
      </c>
      <c r="L1951" s="23" t="str">
        <f aca="false">IF(I1951&lt;Einstellungen!$B$5,"ja","nein")</f>
        <v>ja</v>
      </c>
      <c r="M1951" s="23" t="s">
        <v>126</v>
      </c>
      <c r="N1951" s="23" t="n">
        <v>2025</v>
      </c>
      <c r="O1951" s="23" t="n">
        <v>11</v>
      </c>
    </row>
    <row r="1952" customFormat="false" ht="15" hidden="false" customHeight="false" outlineLevel="0" collapsed="false">
      <c r="A1952" s="22" t="n">
        <v>45767</v>
      </c>
      <c r="B1952" s="23" t="s">
        <v>118</v>
      </c>
      <c r="C1952" s="23" t="s">
        <v>124</v>
      </c>
      <c r="D1952" s="24" t="n">
        <v>-3713.9</v>
      </c>
      <c r="E1952" s="25" t="n">
        <f aca="false">MAX(D1952,0)/1000</f>
        <v>0</v>
      </c>
      <c r="F1952" s="25" t="n">
        <f aca="false">MAX(-D1952,0)/1000</f>
        <v>3.7139</v>
      </c>
      <c r="G1952" s="23" t="str">
        <f aca="false">IF(E1952&gt;0,"ja","nein")</f>
        <v>nein</v>
      </c>
      <c r="H1952" s="26" t="n">
        <v>-34.99</v>
      </c>
      <c r="I1952" s="26" t="n">
        <f aca="false">(H1952/10+IF(N1952=2025,Einstellungen!$B$23,Einstellungen!$C$23))*(1+Einstellungen!$B$10)</f>
        <v>15.78178</v>
      </c>
      <c r="J1952" s="25" t="n">
        <f aca="false">E1952*I1952/100</f>
        <v>0</v>
      </c>
      <c r="K1952" s="25" t="n">
        <f aca="false">E1952*Einstellungen!$B$5/100</f>
        <v>0</v>
      </c>
      <c r="L1952" s="23" t="str">
        <f aca="false">IF(I1952&lt;Einstellungen!$B$5,"ja","nein")</f>
        <v>ja</v>
      </c>
      <c r="M1952" s="23" t="s">
        <v>126</v>
      </c>
      <c r="N1952" s="23" t="n">
        <v>2025</v>
      </c>
      <c r="O1952" s="23" t="n">
        <v>12</v>
      </c>
    </row>
    <row r="1953" customFormat="false" ht="15" hidden="false" customHeight="false" outlineLevel="0" collapsed="false">
      <c r="A1953" s="22" t="n">
        <v>45767</v>
      </c>
      <c r="B1953" s="23" t="s">
        <v>119</v>
      </c>
      <c r="C1953" s="23" t="s">
        <v>124</v>
      </c>
      <c r="D1953" s="24" t="n">
        <v>-5063</v>
      </c>
      <c r="E1953" s="25" t="n">
        <f aca="false">MAX(D1953,0)/1000</f>
        <v>0</v>
      </c>
      <c r="F1953" s="25" t="n">
        <f aca="false">MAX(-D1953,0)/1000</f>
        <v>5.063</v>
      </c>
      <c r="G1953" s="23" t="str">
        <f aca="false">IF(E1953&gt;0,"ja","nein")</f>
        <v>nein</v>
      </c>
      <c r="H1953" s="26" t="n">
        <v>-52.42</v>
      </c>
      <c r="I1953" s="26" t="n">
        <f aca="false">(H1953/10+IF(N1953=2025,Einstellungen!$B$23,Einstellungen!$C$23))*(1+Einstellungen!$B$10)</f>
        <v>13.70761</v>
      </c>
      <c r="J1953" s="25" t="n">
        <f aca="false">E1953*I1953/100</f>
        <v>0</v>
      </c>
      <c r="K1953" s="25" t="n">
        <f aca="false">E1953*Einstellungen!$B$5/100</f>
        <v>0</v>
      </c>
      <c r="L1953" s="23" t="str">
        <f aca="false">IF(I1953&lt;Einstellungen!$B$5,"ja","nein")</f>
        <v>ja</v>
      </c>
      <c r="M1953" s="23" t="s">
        <v>126</v>
      </c>
      <c r="N1953" s="23" t="n">
        <v>2025</v>
      </c>
      <c r="O1953" s="23" t="n">
        <v>13</v>
      </c>
    </row>
    <row r="1954" customFormat="false" ht="15" hidden="false" customHeight="false" outlineLevel="0" collapsed="false">
      <c r="A1954" s="22" t="n">
        <v>45767</v>
      </c>
      <c r="B1954" s="23" t="s">
        <v>120</v>
      </c>
      <c r="C1954" s="23" t="s">
        <v>124</v>
      </c>
      <c r="D1954" s="24" t="n">
        <v>-3182.5</v>
      </c>
      <c r="E1954" s="25" t="n">
        <f aca="false">MAX(D1954,0)/1000</f>
        <v>0</v>
      </c>
      <c r="F1954" s="25" t="n">
        <f aca="false">MAX(-D1954,0)/1000</f>
        <v>3.1825</v>
      </c>
      <c r="G1954" s="23" t="str">
        <f aca="false">IF(E1954&gt;0,"ja","nein")</f>
        <v>nein</v>
      </c>
      <c r="H1954" s="26" t="n">
        <v>-40.05</v>
      </c>
      <c r="I1954" s="26" t="n">
        <f aca="false">(H1954/10+IF(N1954=2025,Einstellungen!$B$23,Einstellungen!$C$23))*(1+Einstellungen!$B$10)</f>
        <v>15.17964</v>
      </c>
      <c r="J1954" s="25" t="n">
        <f aca="false">E1954*I1954/100</f>
        <v>0</v>
      </c>
      <c r="K1954" s="25" t="n">
        <f aca="false">E1954*Einstellungen!$B$5/100</f>
        <v>0</v>
      </c>
      <c r="L1954" s="23" t="str">
        <f aca="false">IF(I1954&lt;Einstellungen!$B$5,"ja","nein")</f>
        <v>ja</v>
      </c>
      <c r="M1954" s="23" t="s">
        <v>126</v>
      </c>
      <c r="N1954" s="23" t="n">
        <v>2025</v>
      </c>
      <c r="O1954" s="23" t="n">
        <v>14</v>
      </c>
    </row>
    <row r="1955" customFormat="false" ht="15" hidden="false" customHeight="false" outlineLevel="0" collapsed="false">
      <c r="A1955" s="22" t="n">
        <v>45767</v>
      </c>
      <c r="B1955" s="23" t="s">
        <v>104</v>
      </c>
      <c r="C1955" s="23" t="s">
        <v>124</v>
      </c>
      <c r="D1955" s="24" t="n">
        <v>-2986.7</v>
      </c>
      <c r="E1955" s="25" t="n">
        <f aca="false">MAX(D1955,0)/1000</f>
        <v>0</v>
      </c>
      <c r="F1955" s="25" t="n">
        <f aca="false">MAX(-D1955,0)/1000</f>
        <v>2.9867</v>
      </c>
      <c r="G1955" s="23" t="str">
        <f aca="false">IF(E1955&gt;0,"ja","nein")</f>
        <v>nein</v>
      </c>
      <c r="H1955" s="26" t="n">
        <v>-4.76</v>
      </c>
      <c r="I1955" s="26" t="n">
        <f aca="false">(H1955/10+IF(N1955=2025,Einstellungen!$B$23,Einstellungen!$C$23))*(1+Einstellungen!$B$10)</f>
        <v>19.37915</v>
      </c>
      <c r="J1955" s="25" t="n">
        <f aca="false">E1955*I1955/100</f>
        <v>0</v>
      </c>
      <c r="K1955" s="25" t="n">
        <f aca="false">E1955*Einstellungen!$B$5/100</f>
        <v>0</v>
      </c>
      <c r="L1955" s="23" t="str">
        <f aca="false">IF(I1955&lt;Einstellungen!$B$5,"ja","nein")</f>
        <v>ja</v>
      </c>
      <c r="M1955" s="23" t="s">
        <v>126</v>
      </c>
      <c r="N1955" s="23" t="n">
        <v>2025</v>
      </c>
      <c r="O1955" s="23" t="n">
        <v>15</v>
      </c>
    </row>
    <row r="1956" customFormat="false" ht="15" hidden="false" customHeight="false" outlineLevel="0" collapsed="false">
      <c r="A1956" s="22" t="n">
        <v>45767</v>
      </c>
      <c r="B1956" s="23" t="s">
        <v>105</v>
      </c>
      <c r="C1956" s="23" t="s">
        <v>124</v>
      </c>
      <c r="D1956" s="24" t="n">
        <v>-162.2</v>
      </c>
      <c r="E1956" s="25" t="n">
        <f aca="false">MAX(D1956,0)/1000</f>
        <v>0</v>
      </c>
      <c r="F1956" s="25" t="n">
        <f aca="false">MAX(-D1956,0)/1000</f>
        <v>0.1622</v>
      </c>
      <c r="G1956" s="23" t="str">
        <f aca="false">IF(E1956&gt;0,"ja","nein")</f>
        <v>nein</v>
      </c>
      <c r="H1956" s="26" t="n">
        <v>0</v>
      </c>
      <c r="I1956" s="26" t="n">
        <f aca="false">(H1956/10+IF(N1956=2025,Einstellungen!$B$23,Einstellungen!$C$23))*(1+Einstellungen!$B$10)</f>
        <v>19.94559</v>
      </c>
      <c r="J1956" s="25" t="n">
        <f aca="false">E1956*I1956/100</f>
        <v>0</v>
      </c>
      <c r="K1956" s="25" t="n">
        <f aca="false">E1956*Einstellungen!$B$5/100</f>
        <v>0</v>
      </c>
      <c r="L1956" s="23" t="str">
        <f aca="false">IF(I1956&lt;Einstellungen!$B$5,"ja","nein")</f>
        <v>ja</v>
      </c>
      <c r="M1956" s="23" t="s">
        <v>126</v>
      </c>
      <c r="N1956" s="23" t="n">
        <v>2025</v>
      </c>
      <c r="O1956" s="23" t="n">
        <v>16</v>
      </c>
    </row>
    <row r="1957" customFormat="false" ht="15" hidden="false" customHeight="false" outlineLevel="0" collapsed="false">
      <c r="A1957" s="22" t="n">
        <v>45767</v>
      </c>
      <c r="B1957" s="23" t="s">
        <v>97</v>
      </c>
      <c r="C1957" s="23" t="s">
        <v>124</v>
      </c>
      <c r="D1957" s="24" t="n">
        <v>-418.6</v>
      </c>
      <c r="E1957" s="25" t="n">
        <f aca="false">MAX(D1957,0)/1000</f>
        <v>0</v>
      </c>
      <c r="F1957" s="25" t="n">
        <f aca="false">MAX(-D1957,0)/1000</f>
        <v>0.4186</v>
      </c>
      <c r="G1957" s="23" t="str">
        <f aca="false">IF(E1957&gt;0,"ja","nein")</f>
        <v>nein</v>
      </c>
      <c r="H1957" s="26" t="n">
        <v>72.42</v>
      </c>
      <c r="I1957" s="26" t="n">
        <f aca="false">(H1957/10+IF(N1957=2025,Einstellungen!$B$23,Einstellungen!$C$23))*(1+Einstellungen!$B$10)</f>
        <v>28.56357</v>
      </c>
      <c r="J1957" s="25" t="n">
        <f aca="false">E1957*I1957/100</f>
        <v>0</v>
      </c>
      <c r="K1957" s="25" t="n">
        <f aca="false">E1957*Einstellungen!$B$5/100</f>
        <v>0</v>
      </c>
      <c r="L1957" s="23" t="str">
        <f aca="false">IF(I1957&lt;Einstellungen!$B$5,"ja","nein")</f>
        <v>ja</v>
      </c>
      <c r="M1957" s="23" t="s">
        <v>126</v>
      </c>
      <c r="N1957" s="23" t="n">
        <v>2025</v>
      </c>
      <c r="O1957" s="23" t="n">
        <v>17</v>
      </c>
    </row>
    <row r="1958" customFormat="false" ht="15" hidden="false" customHeight="false" outlineLevel="0" collapsed="false">
      <c r="A1958" s="22" t="n">
        <v>45767</v>
      </c>
      <c r="B1958" s="23" t="s">
        <v>99</v>
      </c>
      <c r="C1958" s="23" t="s">
        <v>124</v>
      </c>
      <c r="D1958" s="24" t="n">
        <v>79.8</v>
      </c>
      <c r="E1958" s="25" t="n">
        <f aca="false">MAX(D1958,0)/1000</f>
        <v>0.0798</v>
      </c>
      <c r="F1958" s="25" t="n">
        <f aca="false">MAX(-D1958,0)/1000</f>
        <v>0</v>
      </c>
      <c r="G1958" s="23" t="str">
        <f aca="false">IF(E1958&gt;0,"ja","nein")</f>
        <v>ja</v>
      </c>
      <c r="H1958" s="26" t="n">
        <v>106.81</v>
      </c>
      <c r="I1958" s="26" t="n">
        <f aca="false">(H1958/10+IF(N1958=2025,Einstellungen!$B$23,Einstellungen!$C$23))*(1+Einstellungen!$B$10)</f>
        <v>32.65598</v>
      </c>
      <c r="J1958" s="25" t="n">
        <f aca="false">E1958*I1958/100</f>
        <v>0.02605947204</v>
      </c>
      <c r="K1958" s="25" t="n">
        <f aca="false">E1958*Einstellungen!$B$5/100</f>
        <v>0.023142</v>
      </c>
      <c r="L1958" s="23" t="str">
        <f aca="false">IF(I1958&lt;Einstellungen!$B$5,"ja","nein")</f>
        <v>nein</v>
      </c>
      <c r="M1958" s="23" t="s">
        <v>126</v>
      </c>
      <c r="N1958" s="23" t="n">
        <v>2025</v>
      </c>
      <c r="O1958" s="23" t="n">
        <v>18</v>
      </c>
    </row>
    <row r="1959" customFormat="false" ht="15" hidden="false" customHeight="false" outlineLevel="0" collapsed="false">
      <c r="A1959" s="22" t="n">
        <v>45767</v>
      </c>
      <c r="B1959" s="23" t="s">
        <v>100</v>
      </c>
      <c r="C1959" s="23" t="s">
        <v>124</v>
      </c>
      <c r="D1959" s="24" t="n">
        <v>-23.8</v>
      </c>
      <c r="E1959" s="25" t="n">
        <f aca="false">MAX(D1959,0)/1000</f>
        <v>0</v>
      </c>
      <c r="F1959" s="25" t="n">
        <f aca="false">MAX(-D1959,0)/1000</f>
        <v>0.0238</v>
      </c>
      <c r="G1959" s="23" t="str">
        <f aca="false">IF(E1959&gt;0,"ja","nein")</f>
        <v>nein</v>
      </c>
      <c r="H1959" s="26" t="n">
        <v>119.94</v>
      </c>
      <c r="I1959" s="26" t="n">
        <f aca="false">(H1959/10+IF(N1959=2025,Einstellungen!$B$23,Einstellungen!$C$23))*(1+Einstellungen!$B$10)</f>
        <v>34.21845</v>
      </c>
      <c r="J1959" s="25" t="n">
        <f aca="false">E1959*I1959/100</f>
        <v>0</v>
      </c>
      <c r="K1959" s="25" t="n">
        <f aca="false">E1959*Einstellungen!$B$5/100</f>
        <v>0</v>
      </c>
      <c r="L1959" s="23" t="str">
        <f aca="false">IF(I1959&lt;Einstellungen!$B$5,"ja","nein")</f>
        <v>nein</v>
      </c>
      <c r="M1959" s="23" t="s">
        <v>126</v>
      </c>
      <c r="N1959" s="23" t="n">
        <v>2025</v>
      </c>
      <c r="O1959" s="23" t="n">
        <v>19</v>
      </c>
    </row>
    <row r="1960" customFormat="false" ht="15" hidden="false" customHeight="false" outlineLevel="0" collapsed="false">
      <c r="A1960" s="22" t="n">
        <v>45767</v>
      </c>
      <c r="B1960" s="23" t="s">
        <v>92</v>
      </c>
      <c r="C1960" s="23" t="s">
        <v>124</v>
      </c>
      <c r="D1960" s="24" t="n">
        <v>228.6</v>
      </c>
      <c r="E1960" s="25" t="n">
        <f aca="false">MAX(D1960,0)/1000</f>
        <v>0.2286</v>
      </c>
      <c r="F1960" s="25" t="n">
        <f aca="false">MAX(-D1960,0)/1000</f>
        <v>0</v>
      </c>
      <c r="G1960" s="23" t="str">
        <f aca="false">IF(E1960&gt;0,"ja","nein")</f>
        <v>ja</v>
      </c>
      <c r="H1960" s="26" t="n">
        <v>144.95</v>
      </c>
      <c r="I1960" s="26" t="n">
        <f aca="false">(H1960/10+IF(N1960=2025,Einstellungen!$B$23,Einstellungen!$C$23))*(1+Einstellungen!$B$10)</f>
        <v>37.19464</v>
      </c>
      <c r="J1960" s="25" t="n">
        <f aca="false">E1960*I1960/100</f>
        <v>0.08502694704</v>
      </c>
      <c r="K1960" s="25" t="n">
        <f aca="false">E1960*Einstellungen!$B$5/100</f>
        <v>0.066294</v>
      </c>
      <c r="L1960" s="23" t="str">
        <f aca="false">IF(I1960&lt;Einstellungen!$B$5,"ja","nein")</f>
        <v>nein</v>
      </c>
      <c r="M1960" s="23" t="s">
        <v>126</v>
      </c>
      <c r="N1960" s="23" t="n">
        <v>2025</v>
      </c>
      <c r="O1960" s="23" t="n">
        <v>20</v>
      </c>
    </row>
    <row r="1961" customFormat="false" ht="15" hidden="false" customHeight="false" outlineLevel="0" collapsed="false">
      <c r="A1961" s="22" t="n">
        <v>45767</v>
      </c>
      <c r="B1961" s="23" t="s">
        <v>95</v>
      </c>
      <c r="C1961" s="23" t="s">
        <v>124</v>
      </c>
      <c r="D1961" s="24" t="n">
        <v>387.8</v>
      </c>
      <c r="E1961" s="25" t="n">
        <f aca="false">MAX(D1961,0)/1000</f>
        <v>0.3878</v>
      </c>
      <c r="F1961" s="25" t="n">
        <f aca="false">MAX(-D1961,0)/1000</f>
        <v>0</v>
      </c>
      <c r="G1961" s="23" t="str">
        <f aca="false">IF(E1961&gt;0,"ja","nein")</f>
        <v>ja</v>
      </c>
      <c r="H1961" s="26" t="n">
        <v>137.56</v>
      </c>
      <c r="I1961" s="26" t="n">
        <f aca="false">(H1961/10+IF(N1961=2025,Einstellungen!$B$23,Einstellungen!$C$23))*(1+Einstellungen!$B$10)</f>
        <v>36.31523</v>
      </c>
      <c r="J1961" s="25" t="n">
        <f aca="false">E1961*I1961/100</f>
        <v>0.14083046194</v>
      </c>
      <c r="K1961" s="25" t="n">
        <f aca="false">E1961*Einstellungen!$B$5/100</f>
        <v>0.112462</v>
      </c>
      <c r="L1961" s="23" t="str">
        <f aca="false">IF(I1961&lt;Einstellungen!$B$5,"ja","nein")</f>
        <v>nein</v>
      </c>
      <c r="M1961" s="23" t="s">
        <v>126</v>
      </c>
      <c r="N1961" s="23" t="n">
        <v>2025</v>
      </c>
      <c r="O1961" s="23" t="n">
        <v>21</v>
      </c>
    </row>
    <row r="1962" customFormat="false" ht="15" hidden="false" customHeight="false" outlineLevel="0" collapsed="false">
      <c r="A1962" s="22" t="n">
        <v>45767</v>
      </c>
      <c r="B1962" s="23" t="s">
        <v>96</v>
      </c>
      <c r="C1962" s="23" t="s">
        <v>124</v>
      </c>
      <c r="D1962" s="24" t="n">
        <v>331.7</v>
      </c>
      <c r="E1962" s="25" t="n">
        <f aca="false">MAX(D1962,0)/1000</f>
        <v>0.3317</v>
      </c>
      <c r="F1962" s="25" t="n">
        <f aca="false">MAX(-D1962,0)/1000</f>
        <v>0</v>
      </c>
      <c r="G1962" s="23" t="str">
        <f aca="false">IF(E1962&gt;0,"ja","nein")</f>
        <v>ja</v>
      </c>
      <c r="H1962" s="26" t="n">
        <v>121.82</v>
      </c>
      <c r="I1962" s="26" t="n">
        <f aca="false">(H1962/10+IF(N1962=2025,Einstellungen!$B$23,Einstellungen!$C$23))*(1+Einstellungen!$B$10)</f>
        <v>34.44217</v>
      </c>
      <c r="J1962" s="25" t="n">
        <f aca="false">E1962*I1962/100</f>
        <v>0.11424467789</v>
      </c>
      <c r="K1962" s="25" t="n">
        <f aca="false">E1962*Einstellungen!$B$5/100</f>
        <v>0.096193</v>
      </c>
      <c r="L1962" s="23" t="str">
        <f aca="false">IF(I1962&lt;Einstellungen!$B$5,"ja","nein")</f>
        <v>nein</v>
      </c>
      <c r="M1962" s="23" t="s">
        <v>126</v>
      </c>
      <c r="N1962" s="23" t="n">
        <v>2025</v>
      </c>
      <c r="O1962" s="23" t="n">
        <v>22</v>
      </c>
    </row>
    <row r="1963" customFormat="false" ht="15" hidden="false" customHeight="false" outlineLevel="0" collapsed="false">
      <c r="A1963" s="22" t="n">
        <v>45767</v>
      </c>
      <c r="B1963" s="23" t="s">
        <v>101</v>
      </c>
      <c r="C1963" s="23" t="s">
        <v>124</v>
      </c>
      <c r="D1963" s="24" t="n">
        <v>229.6</v>
      </c>
      <c r="E1963" s="25" t="n">
        <f aca="false">MAX(D1963,0)/1000</f>
        <v>0.2296</v>
      </c>
      <c r="F1963" s="25" t="n">
        <f aca="false">MAX(-D1963,0)/1000</f>
        <v>0</v>
      </c>
      <c r="G1963" s="23" t="str">
        <f aca="false">IF(E1963&gt;0,"ja","nein")</f>
        <v>ja</v>
      </c>
      <c r="H1963" s="26" t="n">
        <v>110.68</v>
      </c>
      <c r="I1963" s="26" t="n">
        <f aca="false">(H1963/10+IF(N1963=2025,Einstellungen!$B$23,Einstellungen!$C$23))*(1+Einstellungen!$B$10)</f>
        <v>33.11651</v>
      </c>
      <c r="J1963" s="25" t="n">
        <f aca="false">E1963*I1963/100</f>
        <v>0.07603550696</v>
      </c>
      <c r="K1963" s="25" t="n">
        <f aca="false">E1963*Einstellungen!$B$5/100</f>
        <v>0.066584</v>
      </c>
      <c r="L1963" s="23" t="str">
        <f aca="false">IF(I1963&lt;Einstellungen!$B$5,"ja","nein")</f>
        <v>nein</v>
      </c>
      <c r="M1963" s="23" t="s">
        <v>126</v>
      </c>
      <c r="N1963" s="23" t="n">
        <v>2025</v>
      </c>
      <c r="O1963" s="23" t="n">
        <v>23</v>
      </c>
    </row>
    <row r="1964" customFormat="false" ht="15" hidden="false" customHeight="false" outlineLevel="0" collapsed="false">
      <c r="A1964" s="22" t="n">
        <v>45768</v>
      </c>
      <c r="B1964" s="23" t="s">
        <v>102</v>
      </c>
      <c r="C1964" s="23" t="s">
        <v>93</v>
      </c>
      <c r="D1964" s="24" t="n">
        <v>235.2</v>
      </c>
      <c r="E1964" s="25" t="n">
        <f aca="false">MAX(D1964,0)/1000</f>
        <v>0.2352</v>
      </c>
      <c r="F1964" s="25" t="n">
        <f aca="false">MAX(-D1964,0)/1000</f>
        <v>0</v>
      </c>
      <c r="G1964" s="23" t="str">
        <f aca="false">IF(E1964&gt;0,"ja","nein")</f>
        <v>ja</v>
      </c>
      <c r="H1964" s="26" t="n">
        <v>108.58</v>
      </c>
      <c r="I1964" s="26" t="n">
        <f aca="false">(H1964/10+IF(N1964=2025,Einstellungen!$B$23,Einstellungen!$C$23))*(1+Einstellungen!$B$10)</f>
        <v>32.86661</v>
      </c>
      <c r="J1964" s="25" t="n">
        <f aca="false">E1964*I1964/100</f>
        <v>0.07730226672</v>
      </c>
      <c r="K1964" s="25" t="n">
        <f aca="false">E1964*Einstellungen!$B$5/100</f>
        <v>0.068208</v>
      </c>
      <c r="L1964" s="23" t="str">
        <f aca="false">IF(I1964&lt;Einstellungen!$B$5,"ja","nein")</f>
        <v>nein</v>
      </c>
      <c r="M1964" s="23" t="s">
        <v>126</v>
      </c>
      <c r="N1964" s="23" t="n">
        <v>2025</v>
      </c>
      <c r="O1964" s="23" t="n">
        <v>0</v>
      </c>
    </row>
    <row r="1965" customFormat="false" ht="15" hidden="false" customHeight="false" outlineLevel="0" collapsed="false">
      <c r="A1965" s="22" t="n">
        <v>45768</v>
      </c>
      <c r="B1965" s="23" t="s">
        <v>107</v>
      </c>
      <c r="C1965" s="23" t="s">
        <v>93</v>
      </c>
      <c r="D1965" s="24" t="n">
        <v>261.7</v>
      </c>
      <c r="E1965" s="25" t="n">
        <f aca="false">MAX(D1965,0)/1000</f>
        <v>0.2617</v>
      </c>
      <c r="F1965" s="25" t="n">
        <f aca="false">MAX(-D1965,0)/1000</f>
        <v>0</v>
      </c>
      <c r="G1965" s="23" t="str">
        <f aca="false">IF(E1965&gt;0,"ja","nein")</f>
        <v>ja</v>
      </c>
      <c r="H1965" s="26" t="n">
        <v>97.59</v>
      </c>
      <c r="I1965" s="26" t="n">
        <f aca="false">(H1965/10+IF(N1965=2025,Einstellungen!$B$23,Einstellungen!$C$23))*(1+Einstellungen!$B$10)</f>
        <v>31.5588</v>
      </c>
      <c r="J1965" s="25" t="n">
        <f aca="false">E1965*I1965/100</f>
        <v>0.0825893796</v>
      </c>
      <c r="K1965" s="25" t="n">
        <f aca="false">E1965*Einstellungen!$B$5/100</f>
        <v>0.075893</v>
      </c>
      <c r="L1965" s="23" t="str">
        <f aca="false">IF(I1965&lt;Einstellungen!$B$5,"ja","nein")</f>
        <v>nein</v>
      </c>
      <c r="M1965" s="23" t="s">
        <v>126</v>
      </c>
      <c r="N1965" s="23" t="n">
        <v>2025</v>
      </c>
      <c r="O1965" s="23" t="n">
        <v>1</v>
      </c>
    </row>
    <row r="1966" customFormat="false" ht="15" hidden="false" customHeight="false" outlineLevel="0" collapsed="false">
      <c r="A1966" s="22" t="n">
        <v>45768</v>
      </c>
      <c r="B1966" s="23" t="s">
        <v>108</v>
      </c>
      <c r="C1966" s="23" t="s">
        <v>93</v>
      </c>
      <c r="D1966" s="24" t="n">
        <v>200</v>
      </c>
      <c r="E1966" s="25" t="n">
        <f aca="false">MAX(D1966,0)/1000</f>
        <v>0.2</v>
      </c>
      <c r="F1966" s="25" t="n">
        <f aca="false">MAX(-D1966,0)/1000</f>
        <v>0</v>
      </c>
      <c r="G1966" s="23" t="str">
        <f aca="false">IF(E1966&gt;0,"ja","nein")</f>
        <v>ja</v>
      </c>
      <c r="H1966" s="26" t="n">
        <v>96.47</v>
      </c>
      <c r="I1966" s="26" t="n">
        <f aca="false">(H1966/10+IF(N1966=2025,Einstellungen!$B$23,Einstellungen!$C$23))*(1+Einstellungen!$B$10)</f>
        <v>31.42552</v>
      </c>
      <c r="J1966" s="25" t="n">
        <f aca="false">E1966*I1966/100</f>
        <v>0.06285104</v>
      </c>
      <c r="K1966" s="25" t="n">
        <f aca="false">E1966*Einstellungen!$B$5/100</f>
        <v>0.058</v>
      </c>
      <c r="L1966" s="23" t="str">
        <f aca="false">IF(I1966&lt;Einstellungen!$B$5,"ja","nein")</f>
        <v>nein</v>
      </c>
      <c r="M1966" s="23" t="s">
        <v>126</v>
      </c>
      <c r="N1966" s="23" t="n">
        <v>2025</v>
      </c>
      <c r="O1966" s="23" t="n">
        <v>2</v>
      </c>
    </row>
    <row r="1967" customFormat="false" ht="15" hidden="false" customHeight="false" outlineLevel="0" collapsed="false">
      <c r="A1967" s="22" t="n">
        <v>45768</v>
      </c>
      <c r="B1967" s="23" t="s">
        <v>109</v>
      </c>
      <c r="C1967" s="23" t="s">
        <v>93</v>
      </c>
      <c r="D1967" s="24" t="n">
        <v>164.1</v>
      </c>
      <c r="E1967" s="25" t="n">
        <f aca="false">MAX(D1967,0)/1000</f>
        <v>0.1641</v>
      </c>
      <c r="F1967" s="25" t="n">
        <f aca="false">MAX(-D1967,0)/1000</f>
        <v>0</v>
      </c>
      <c r="G1967" s="23" t="str">
        <f aca="false">IF(E1967&gt;0,"ja","nein")</f>
        <v>ja</v>
      </c>
      <c r="H1967" s="26" t="n">
        <v>96.84</v>
      </c>
      <c r="I1967" s="26" t="n">
        <f aca="false">(H1967/10+IF(N1967=2025,Einstellungen!$B$23,Einstellungen!$C$23))*(1+Einstellungen!$B$10)</f>
        <v>31.46955</v>
      </c>
      <c r="J1967" s="25" t="n">
        <f aca="false">E1967*I1967/100</f>
        <v>0.05164153155</v>
      </c>
      <c r="K1967" s="25" t="n">
        <f aca="false">E1967*Einstellungen!$B$5/100</f>
        <v>0.047589</v>
      </c>
      <c r="L1967" s="23" t="str">
        <f aca="false">IF(I1967&lt;Einstellungen!$B$5,"ja","nein")</f>
        <v>nein</v>
      </c>
      <c r="M1967" s="23" t="s">
        <v>126</v>
      </c>
      <c r="N1967" s="23" t="n">
        <v>2025</v>
      </c>
      <c r="O1967" s="23" t="n">
        <v>3</v>
      </c>
    </row>
    <row r="1968" customFormat="false" ht="15" hidden="false" customHeight="false" outlineLevel="0" collapsed="false">
      <c r="A1968" s="22" t="n">
        <v>45768</v>
      </c>
      <c r="B1968" s="23" t="s">
        <v>110</v>
      </c>
      <c r="C1968" s="23" t="s">
        <v>93</v>
      </c>
      <c r="D1968" s="24" t="n">
        <v>154.4</v>
      </c>
      <c r="E1968" s="25" t="n">
        <f aca="false">MAX(D1968,0)/1000</f>
        <v>0.1544</v>
      </c>
      <c r="F1968" s="25" t="n">
        <f aca="false">MAX(-D1968,0)/1000</f>
        <v>0</v>
      </c>
      <c r="G1968" s="23" t="str">
        <f aca="false">IF(E1968&gt;0,"ja","nein")</f>
        <v>ja</v>
      </c>
      <c r="H1968" s="26" t="n">
        <v>97.98</v>
      </c>
      <c r="I1968" s="26" t="n">
        <f aca="false">(H1968/10+IF(N1968=2025,Einstellungen!$B$23,Einstellungen!$C$23))*(1+Einstellungen!$B$10)</f>
        <v>31.60521</v>
      </c>
      <c r="J1968" s="25" t="n">
        <f aca="false">E1968*I1968/100</f>
        <v>0.04879844424</v>
      </c>
      <c r="K1968" s="25" t="n">
        <f aca="false">E1968*Einstellungen!$B$5/100</f>
        <v>0.044776</v>
      </c>
      <c r="L1968" s="23" t="str">
        <f aca="false">IF(I1968&lt;Einstellungen!$B$5,"ja","nein")</f>
        <v>nein</v>
      </c>
      <c r="M1968" s="23" t="s">
        <v>126</v>
      </c>
      <c r="N1968" s="23" t="n">
        <v>2025</v>
      </c>
      <c r="O1968" s="23" t="n">
        <v>4</v>
      </c>
    </row>
    <row r="1969" customFormat="false" ht="15" hidden="false" customHeight="false" outlineLevel="0" collapsed="false">
      <c r="A1969" s="22" t="n">
        <v>45768</v>
      </c>
      <c r="B1969" s="23" t="s">
        <v>111</v>
      </c>
      <c r="C1969" s="23" t="s">
        <v>93</v>
      </c>
      <c r="D1969" s="24" t="n">
        <v>251.8</v>
      </c>
      <c r="E1969" s="25" t="n">
        <f aca="false">MAX(D1969,0)/1000</f>
        <v>0.2518</v>
      </c>
      <c r="F1969" s="25" t="n">
        <f aca="false">MAX(-D1969,0)/1000</f>
        <v>0</v>
      </c>
      <c r="G1969" s="23" t="str">
        <f aca="false">IF(E1969&gt;0,"ja","nein")</f>
        <v>ja</v>
      </c>
      <c r="H1969" s="26" t="n">
        <v>98.54</v>
      </c>
      <c r="I1969" s="26" t="n">
        <f aca="false">(H1969/10+IF(N1969=2025,Einstellungen!$B$23,Einstellungen!$C$23))*(1+Einstellungen!$B$10)</f>
        <v>31.67185</v>
      </c>
      <c r="J1969" s="25" t="n">
        <f aca="false">E1969*I1969/100</f>
        <v>0.0797497183</v>
      </c>
      <c r="K1969" s="25" t="n">
        <f aca="false">E1969*Einstellungen!$B$5/100</f>
        <v>0.073022</v>
      </c>
      <c r="L1969" s="23" t="str">
        <f aca="false">IF(I1969&lt;Einstellungen!$B$5,"ja","nein")</f>
        <v>nein</v>
      </c>
      <c r="M1969" s="23" t="s">
        <v>126</v>
      </c>
      <c r="N1969" s="23" t="n">
        <v>2025</v>
      </c>
      <c r="O1969" s="23" t="n">
        <v>5</v>
      </c>
    </row>
    <row r="1970" customFormat="false" ht="15" hidden="false" customHeight="false" outlineLevel="0" collapsed="false">
      <c r="A1970" s="22" t="n">
        <v>45768</v>
      </c>
      <c r="B1970" s="23" t="s">
        <v>112</v>
      </c>
      <c r="C1970" s="23" t="s">
        <v>93</v>
      </c>
      <c r="D1970" s="24" t="n">
        <v>226.5</v>
      </c>
      <c r="E1970" s="25" t="n">
        <f aca="false">MAX(D1970,0)/1000</f>
        <v>0.2265</v>
      </c>
      <c r="F1970" s="25" t="n">
        <f aca="false">MAX(-D1970,0)/1000</f>
        <v>0</v>
      </c>
      <c r="G1970" s="23" t="str">
        <f aca="false">IF(E1970&gt;0,"ja","nein")</f>
        <v>ja</v>
      </c>
      <c r="H1970" s="26" t="n">
        <v>97.07</v>
      </c>
      <c r="I1970" s="26" t="n">
        <f aca="false">(H1970/10+IF(N1970=2025,Einstellungen!$B$23,Einstellungen!$C$23))*(1+Einstellungen!$B$10)</f>
        <v>31.49692</v>
      </c>
      <c r="J1970" s="25" t="n">
        <f aca="false">E1970*I1970/100</f>
        <v>0.0713405238</v>
      </c>
      <c r="K1970" s="25" t="n">
        <f aca="false">E1970*Einstellungen!$B$5/100</f>
        <v>0.065685</v>
      </c>
      <c r="L1970" s="23" t="str">
        <f aca="false">IF(I1970&lt;Einstellungen!$B$5,"ja","nein")</f>
        <v>nein</v>
      </c>
      <c r="M1970" s="23" t="s">
        <v>126</v>
      </c>
      <c r="N1970" s="23" t="n">
        <v>2025</v>
      </c>
      <c r="O1970" s="23" t="n">
        <v>6</v>
      </c>
    </row>
    <row r="1971" customFormat="false" ht="15" hidden="false" customHeight="false" outlineLevel="0" collapsed="false">
      <c r="A1971" s="22" t="n">
        <v>45768</v>
      </c>
      <c r="B1971" s="23" t="s">
        <v>113</v>
      </c>
      <c r="C1971" s="23" t="s">
        <v>93</v>
      </c>
      <c r="D1971" s="24" t="n">
        <v>126.2</v>
      </c>
      <c r="E1971" s="25" t="n">
        <f aca="false">MAX(D1971,0)/1000</f>
        <v>0.1262</v>
      </c>
      <c r="F1971" s="25" t="n">
        <f aca="false">MAX(-D1971,0)/1000</f>
        <v>0</v>
      </c>
      <c r="G1971" s="23" t="str">
        <f aca="false">IF(E1971&gt;0,"ja","nein")</f>
        <v>ja</v>
      </c>
      <c r="H1971" s="26" t="n">
        <v>91.31</v>
      </c>
      <c r="I1971" s="26" t="n">
        <f aca="false">(H1971/10+IF(N1971=2025,Einstellungen!$B$23,Einstellungen!$C$23))*(1+Einstellungen!$B$10)</f>
        <v>30.81148</v>
      </c>
      <c r="J1971" s="25" t="n">
        <f aca="false">E1971*I1971/100</f>
        <v>0.03888408776</v>
      </c>
      <c r="K1971" s="25" t="n">
        <f aca="false">E1971*Einstellungen!$B$5/100</f>
        <v>0.036598</v>
      </c>
      <c r="L1971" s="23" t="str">
        <f aca="false">IF(I1971&lt;Einstellungen!$B$5,"ja","nein")</f>
        <v>nein</v>
      </c>
      <c r="M1971" s="23" t="s">
        <v>126</v>
      </c>
      <c r="N1971" s="23" t="n">
        <v>2025</v>
      </c>
      <c r="O1971" s="23" t="n">
        <v>7</v>
      </c>
    </row>
    <row r="1972" customFormat="false" ht="15" hidden="false" customHeight="false" outlineLevel="0" collapsed="false">
      <c r="A1972" s="22" t="n">
        <v>45768</v>
      </c>
      <c r="B1972" s="23" t="s">
        <v>114</v>
      </c>
      <c r="C1972" s="23" t="s">
        <v>93</v>
      </c>
      <c r="D1972" s="24" t="n">
        <v>-236.7</v>
      </c>
      <c r="E1972" s="25" t="n">
        <f aca="false">MAX(D1972,0)/1000</f>
        <v>0</v>
      </c>
      <c r="F1972" s="25" t="n">
        <f aca="false">MAX(-D1972,0)/1000</f>
        <v>0.2367</v>
      </c>
      <c r="G1972" s="23" t="str">
        <f aca="false">IF(E1972&gt;0,"ja","nein")</f>
        <v>nein</v>
      </c>
      <c r="H1972" s="26" t="n">
        <v>88.5</v>
      </c>
      <c r="I1972" s="26" t="n">
        <f aca="false">(H1972/10+IF(N1972=2025,Einstellungen!$B$23,Einstellungen!$C$23))*(1+Einstellungen!$B$10)</f>
        <v>30.47709</v>
      </c>
      <c r="J1972" s="25" t="n">
        <f aca="false">E1972*I1972/100</f>
        <v>0</v>
      </c>
      <c r="K1972" s="25" t="n">
        <f aca="false">E1972*Einstellungen!$B$5/100</f>
        <v>0</v>
      </c>
      <c r="L1972" s="23" t="str">
        <f aca="false">IF(I1972&lt;Einstellungen!$B$5,"ja","nein")</f>
        <v>nein</v>
      </c>
      <c r="M1972" s="23" t="s">
        <v>126</v>
      </c>
      <c r="N1972" s="23" t="n">
        <v>2025</v>
      </c>
      <c r="O1972" s="23" t="n">
        <v>8</v>
      </c>
    </row>
    <row r="1973" customFormat="false" ht="15" hidden="false" customHeight="false" outlineLevel="0" collapsed="false">
      <c r="A1973" s="22" t="n">
        <v>45768</v>
      </c>
      <c r="B1973" s="23" t="s">
        <v>115</v>
      </c>
      <c r="C1973" s="23" t="s">
        <v>93</v>
      </c>
      <c r="D1973" s="24" t="n">
        <v>-2338.5</v>
      </c>
      <c r="E1973" s="25" t="n">
        <f aca="false">MAX(D1973,0)/1000</f>
        <v>0</v>
      </c>
      <c r="F1973" s="25" t="n">
        <f aca="false">MAX(-D1973,0)/1000</f>
        <v>2.3385</v>
      </c>
      <c r="G1973" s="23" t="str">
        <f aca="false">IF(E1973&gt;0,"ja","nein")</f>
        <v>nein</v>
      </c>
      <c r="H1973" s="26" t="n">
        <v>87.99</v>
      </c>
      <c r="I1973" s="26" t="n">
        <f aca="false">(H1973/10+IF(N1973=2025,Einstellungen!$B$23,Einstellungen!$C$23))*(1+Einstellungen!$B$10)</f>
        <v>30.4164</v>
      </c>
      <c r="J1973" s="25" t="n">
        <f aca="false">E1973*I1973/100</f>
        <v>0</v>
      </c>
      <c r="K1973" s="25" t="n">
        <f aca="false">E1973*Einstellungen!$B$5/100</f>
        <v>0</v>
      </c>
      <c r="L1973" s="23" t="str">
        <f aca="false">IF(I1973&lt;Einstellungen!$B$5,"ja","nein")</f>
        <v>nein</v>
      </c>
      <c r="M1973" s="23" t="s">
        <v>126</v>
      </c>
      <c r="N1973" s="23" t="n">
        <v>2025</v>
      </c>
      <c r="O1973" s="23" t="n">
        <v>9</v>
      </c>
    </row>
    <row r="1974" customFormat="false" ht="15" hidden="false" customHeight="false" outlineLevel="0" collapsed="false">
      <c r="A1974" s="22" t="n">
        <v>45768</v>
      </c>
      <c r="B1974" s="23" t="s">
        <v>116</v>
      </c>
      <c r="C1974" s="23" t="s">
        <v>93</v>
      </c>
      <c r="D1974" s="24" t="n">
        <v>-4210.7</v>
      </c>
      <c r="E1974" s="25" t="n">
        <f aca="false">MAX(D1974,0)/1000</f>
        <v>0</v>
      </c>
      <c r="F1974" s="25" t="n">
        <f aca="false">MAX(-D1974,0)/1000</f>
        <v>4.2107</v>
      </c>
      <c r="G1974" s="23" t="str">
        <f aca="false">IF(E1974&gt;0,"ja","nein")</f>
        <v>nein</v>
      </c>
      <c r="H1974" s="26" t="n">
        <v>65.24</v>
      </c>
      <c r="I1974" s="26" t="n">
        <f aca="false">(H1974/10+IF(N1974=2025,Einstellungen!$B$23,Einstellungen!$C$23))*(1+Einstellungen!$B$10)</f>
        <v>27.70915</v>
      </c>
      <c r="J1974" s="25" t="n">
        <f aca="false">E1974*I1974/100</f>
        <v>0</v>
      </c>
      <c r="K1974" s="25" t="n">
        <f aca="false">E1974*Einstellungen!$B$5/100</f>
        <v>0</v>
      </c>
      <c r="L1974" s="23" t="str">
        <f aca="false">IF(I1974&lt;Einstellungen!$B$5,"ja","nein")</f>
        <v>ja</v>
      </c>
      <c r="M1974" s="23" t="s">
        <v>126</v>
      </c>
      <c r="N1974" s="23" t="n">
        <v>2025</v>
      </c>
      <c r="O1974" s="23" t="n">
        <v>10</v>
      </c>
    </row>
    <row r="1975" customFormat="false" ht="15" hidden="false" customHeight="false" outlineLevel="0" collapsed="false">
      <c r="A1975" s="22" t="n">
        <v>45768</v>
      </c>
      <c r="B1975" s="23" t="s">
        <v>117</v>
      </c>
      <c r="C1975" s="23" t="s">
        <v>93</v>
      </c>
      <c r="D1975" s="24" t="n">
        <v>-4301.5</v>
      </c>
      <c r="E1975" s="25" t="n">
        <f aca="false">MAX(D1975,0)/1000</f>
        <v>0</v>
      </c>
      <c r="F1975" s="25" t="n">
        <f aca="false">MAX(-D1975,0)/1000</f>
        <v>4.3015</v>
      </c>
      <c r="G1975" s="23" t="str">
        <f aca="false">IF(E1975&gt;0,"ja","nein")</f>
        <v>nein</v>
      </c>
      <c r="H1975" s="26" t="n">
        <v>33.88</v>
      </c>
      <c r="I1975" s="26" t="n">
        <f aca="false">(H1975/10+IF(N1975=2025,Einstellungen!$B$23,Einstellungen!$C$23))*(1+Einstellungen!$B$10)</f>
        <v>23.97731</v>
      </c>
      <c r="J1975" s="25" t="n">
        <f aca="false">E1975*I1975/100</f>
        <v>0</v>
      </c>
      <c r="K1975" s="25" t="n">
        <f aca="false">E1975*Einstellungen!$B$5/100</f>
        <v>0</v>
      </c>
      <c r="L1975" s="23" t="str">
        <f aca="false">IF(I1975&lt;Einstellungen!$B$5,"ja","nein")</f>
        <v>ja</v>
      </c>
      <c r="M1975" s="23" t="s">
        <v>126</v>
      </c>
      <c r="N1975" s="23" t="n">
        <v>2025</v>
      </c>
      <c r="O1975" s="23" t="n">
        <v>11</v>
      </c>
    </row>
    <row r="1976" customFormat="false" ht="15" hidden="false" customHeight="false" outlineLevel="0" collapsed="false">
      <c r="A1976" s="22" t="n">
        <v>45768</v>
      </c>
      <c r="B1976" s="23" t="s">
        <v>118</v>
      </c>
      <c r="C1976" s="23" t="s">
        <v>93</v>
      </c>
      <c r="D1976" s="24" t="n">
        <v>-1442.6</v>
      </c>
      <c r="E1976" s="25" t="n">
        <f aca="false">MAX(D1976,0)/1000</f>
        <v>0</v>
      </c>
      <c r="F1976" s="25" t="n">
        <f aca="false">MAX(-D1976,0)/1000</f>
        <v>1.4426</v>
      </c>
      <c r="G1976" s="23" t="str">
        <f aca="false">IF(E1976&gt;0,"ja","nein")</f>
        <v>nein</v>
      </c>
      <c r="H1976" s="26" t="n">
        <v>17.19</v>
      </c>
      <c r="I1976" s="26" t="n">
        <f aca="false">(H1976/10+IF(N1976=2025,Einstellungen!$B$23,Einstellungen!$C$23))*(1+Einstellungen!$B$10)</f>
        <v>21.9912</v>
      </c>
      <c r="J1976" s="25" t="n">
        <f aca="false">E1976*I1976/100</f>
        <v>0</v>
      </c>
      <c r="K1976" s="25" t="n">
        <f aca="false">E1976*Einstellungen!$B$5/100</f>
        <v>0</v>
      </c>
      <c r="L1976" s="23" t="str">
        <f aca="false">IF(I1976&lt;Einstellungen!$B$5,"ja","nein")</f>
        <v>ja</v>
      </c>
      <c r="M1976" s="23" t="s">
        <v>126</v>
      </c>
      <c r="N1976" s="23" t="n">
        <v>2025</v>
      </c>
      <c r="O1976" s="23" t="n">
        <v>12</v>
      </c>
    </row>
    <row r="1977" customFormat="false" ht="15" hidden="false" customHeight="false" outlineLevel="0" collapsed="false">
      <c r="A1977" s="22" t="n">
        <v>45768</v>
      </c>
      <c r="B1977" s="23" t="s">
        <v>119</v>
      </c>
      <c r="C1977" s="23" t="s">
        <v>93</v>
      </c>
      <c r="D1977" s="24" t="n">
        <v>-1367</v>
      </c>
      <c r="E1977" s="25" t="n">
        <f aca="false">MAX(D1977,0)/1000</f>
        <v>0</v>
      </c>
      <c r="F1977" s="25" t="n">
        <f aca="false">MAX(-D1977,0)/1000</f>
        <v>1.367</v>
      </c>
      <c r="G1977" s="23" t="str">
        <f aca="false">IF(E1977&gt;0,"ja","nein")</f>
        <v>nein</v>
      </c>
      <c r="H1977" s="26" t="n">
        <v>8.91</v>
      </c>
      <c r="I1977" s="26" t="n">
        <f aca="false">(H1977/10+IF(N1977=2025,Einstellungen!$B$23,Einstellungen!$C$23))*(1+Einstellungen!$B$10)</f>
        <v>21.00588</v>
      </c>
      <c r="J1977" s="25" t="n">
        <f aca="false">E1977*I1977/100</f>
        <v>0</v>
      </c>
      <c r="K1977" s="25" t="n">
        <f aca="false">E1977*Einstellungen!$B$5/100</f>
        <v>0</v>
      </c>
      <c r="L1977" s="23" t="str">
        <f aca="false">IF(I1977&lt;Einstellungen!$B$5,"ja","nein")</f>
        <v>ja</v>
      </c>
      <c r="M1977" s="23" t="s">
        <v>126</v>
      </c>
      <c r="N1977" s="23" t="n">
        <v>2025</v>
      </c>
      <c r="O1977" s="23" t="n">
        <v>13</v>
      </c>
    </row>
    <row r="1978" customFormat="false" ht="15" hidden="false" customHeight="false" outlineLevel="0" collapsed="false">
      <c r="A1978" s="22" t="n">
        <v>45768</v>
      </c>
      <c r="B1978" s="23" t="s">
        <v>120</v>
      </c>
      <c r="C1978" s="23" t="s">
        <v>93</v>
      </c>
      <c r="D1978" s="24" t="n">
        <v>1106.7</v>
      </c>
      <c r="E1978" s="25" t="n">
        <f aca="false">MAX(D1978,0)/1000</f>
        <v>1.1067</v>
      </c>
      <c r="F1978" s="25" t="n">
        <f aca="false">MAX(-D1978,0)/1000</f>
        <v>0</v>
      </c>
      <c r="G1978" s="23" t="str">
        <f aca="false">IF(E1978&gt;0,"ja","nein")</f>
        <v>ja</v>
      </c>
      <c r="H1978" s="26" t="n">
        <v>8.43</v>
      </c>
      <c r="I1978" s="26" t="n">
        <f aca="false">(H1978/10+IF(N1978=2025,Einstellungen!$B$23,Einstellungen!$C$23))*(1+Einstellungen!$B$10)</f>
        <v>20.94876</v>
      </c>
      <c r="J1978" s="25" t="n">
        <f aca="false">E1978*I1978/100</f>
        <v>0.23183992692</v>
      </c>
      <c r="K1978" s="25" t="n">
        <f aca="false">E1978*Einstellungen!$B$5/100</f>
        <v>0.320943</v>
      </c>
      <c r="L1978" s="23" t="str">
        <f aca="false">IF(I1978&lt;Einstellungen!$B$5,"ja","nein")</f>
        <v>ja</v>
      </c>
      <c r="M1978" s="23" t="s">
        <v>126</v>
      </c>
      <c r="N1978" s="23" t="n">
        <v>2025</v>
      </c>
      <c r="O1978" s="23" t="n">
        <v>14</v>
      </c>
    </row>
    <row r="1979" customFormat="false" ht="15" hidden="false" customHeight="false" outlineLevel="0" collapsed="false">
      <c r="A1979" s="22" t="n">
        <v>45768</v>
      </c>
      <c r="B1979" s="23" t="s">
        <v>104</v>
      </c>
      <c r="C1979" s="23" t="s">
        <v>93</v>
      </c>
      <c r="D1979" s="24" t="n">
        <v>1694.9</v>
      </c>
      <c r="E1979" s="25" t="n">
        <f aca="false">MAX(D1979,0)/1000</f>
        <v>1.6949</v>
      </c>
      <c r="F1979" s="25" t="n">
        <f aca="false">MAX(-D1979,0)/1000</f>
        <v>0</v>
      </c>
      <c r="G1979" s="23" t="str">
        <f aca="false">IF(E1979&gt;0,"ja","nein")</f>
        <v>ja</v>
      </c>
      <c r="H1979" s="26" t="n">
        <v>10.01</v>
      </c>
      <c r="I1979" s="26" t="n">
        <f aca="false">(H1979/10+IF(N1979=2025,Einstellungen!$B$23,Einstellungen!$C$23))*(1+Einstellungen!$B$10)</f>
        <v>21.13678</v>
      </c>
      <c r="J1979" s="25" t="n">
        <f aca="false">E1979*I1979/100</f>
        <v>0.35824728422</v>
      </c>
      <c r="K1979" s="25" t="n">
        <f aca="false">E1979*Einstellungen!$B$5/100</f>
        <v>0.491521</v>
      </c>
      <c r="L1979" s="23" t="str">
        <f aca="false">IF(I1979&lt;Einstellungen!$B$5,"ja","nein")</f>
        <v>ja</v>
      </c>
      <c r="M1979" s="23" t="s">
        <v>126</v>
      </c>
      <c r="N1979" s="23" t="n">
        <v>2025</v>
      </c>
      <c r="O1979" s="23" t="n">
        <v>15</v>
      </c>
    </row>
    <row r="1980" customFormat="false" ht="15" hidden="false" customHeight="false" outlineLevel="0" collapsed="false">
      <c r="A1980" s="22" t="n">
        <v>45768</v>
      </c>
      <c r="B1980" s="23" t="s">
        <v>105</v>
      </c>
      <c r="C1980" s="23" t="s">
        <v>93</v>
      </c>
      <c r="D1980" s="24" t="n">
        <v>-431.2</v>
      </c>
      <c r="E1980" s="25" t="n">
        <f aca="false">MAX(D1980,0)/1000</f>
        <v>0</v>
      </c>
      <c r="F1980" s="25" t="n">
        <f aca="false">MAX(-D1980,0)/1000</f>
        <v>0.4312</v>
      </c>
      <c r="G1980" s="23" t="str">
        <f aca="false">IF(E1980&gt;0,"ja","nein")</f>
        <v>nein</v>
      </c>
      <c r="H1980" s="26" t="n">
        <v>50.05</v>
      </c>
      <c r="I1980" s="26" t="n">
        <f aca="false">(H1980/10+IF(N1980=2025,Einstellungen!$B$23,Einstellungen!$C$23))*(1+Einstellungen!$B$10)</f>
        <v>25.90154</v>
      </c>
      <c r="J1980" s="25" t="n">
        <f aca="false">E1980*I1980/100</f>
        <v>0</v>
      </c>
      <c r="K1980" s="25" t="n">
        <f aca="false">E1980*Einstellungen!$B$5/100</f>
        <v>0</v>
      </c>
      <c r="L1980" s="23" t="str">
        <f aca="false">IF(I1980&lt;Einstellungen!$B$5,"ja","nein")</f>
        <v>ja</v>
      </c>
      <c r="M1980" s="23" t="s">
        <v>126</v>
      </c>
      <c r="N1980" s="23" t="n">
        <v>2025</v>
      </c>
      <c r="O1980" s="23" t="n">
        <v>16</v>
      </c>
    </row>
    <row r="1981" customFormat="false" ht="15" hidden="false" customHeight="false" outlineLevel="0" collapsed="false">
      <c r="A1981" s="22" t="n">
        <v>45768</v>
      </c>
      <c r="B1981" s="23" t="s">
        <v>97</v>
      </c>
      <c r="C1981" s="23" t="s">
        <v>93</v>
      </c>
      <c r="D1981" s="24" t="n">
        <v>1707.1</v>
      </c>
      <c r="E1981" s="25" t="n">
        <f aca="false">MAX(D1981,0)/1000</f>
        <v>1.7071</v>
      </c>
      <c r="F1981" s="25" t="n">
        <f aca="false">MAX(-D1981,0)/1000</f>
        <v>0</v>
      </c>
      <c r="G1981" s="23" t="str">
        <f aca="false">IF(E1981&gt;0,"ja","nein")</f>
        <v>ja</v>
      </c>
      <c r="H1981" s="26" t="n">
        <v>88.77</v>
      </c>
      <c r="I1981" s="26" t="n">
        <f aca="false">(H1981/10+IF(N1981=2025,Einstellungen!$B$23,Einstellungen!$C$23))*(1+Einstellungen!$B$10)</f>
        <v>30.50922</v>
      </c>
      <c r="J1981" s="25" t="n">
        <f aca="false">E1981*I1981/100</f>
        <v>0.52082289462</v>
      </c>
      <c r="K1981" s="25" t="n">
        <f aca="false">E1981*Einstellungen!$B$5/100</f>
        <v>0.495059</v>
      </c>
      <c r="L1981" s="23" t="str">
        <f aca="false">IF(I1981&lt;Einstellungen!$B$5,"ja","nein")</f>
        <v>nein</v>
      </c>
      <c r="M1981" s="23" t="s">
        <v>126</v>
      </c>
      <c r="N1981" s="23" t="n">
        <v>2025</v>
      </c>
      <c r="O1981" s="23" t="n">
        <v>17</v>
      </c>
    </row>
    <row r="1982" customFormat="false" ht="15" hidden="false" customHeight="false" outlineLevel="0" collapsed="false">
      <c r="A1982" s="22" t="n">
        <v>45768</v>
      </c>
      <c r="B1982" s="23" t="s">
        <v>99</v>
      </c>
      <c r="C1982" s="23" t="s">
        <v>93</v>
      </c>
      <c r="D1982" s="24" t="n">
        <v>142.4</v>
      </c>
      <c r="E1982" s="25" t="n">
        <f aca="false">MAX(D1982,0)/1000</f>
        <v>0.1424</v>
      </c>
      <c r="F1982" s="25" t="n">
        <f aca="false">MAX(-D1982,0)/1000</f>
        <v>0</v>
      </c>
      <c r="G1982" s="23" t="str">
        <f aca="false">IF(E1982&gt;0,"ja","nein")</f>
        <v>ja</v>
      </c>
      <c r="H1982" s="26" t="n">
        <v>101.95</v>
      </c>
      <c r="I1982" s="26" t="n">
        <f aca="false">(H1982/10+IF(N1982=2025,Einstellungen!$B$23,Einstellungen!$C$23))*(1+Einstellungen!$B$10)</f>
        <v>32.07764</v>
      </c>
      <c r="J1982" s="25" t="n">
        <f aca="false">E1982*I1982/100</f>
        <v>0.04567855936</v>
      </c>
      <c r="K1982" s="25" t="n">
        <f aca="false">E1982*Einstellungen!$B$5/100</f>
        <v>0.041296</v>
      </c>
      <c r="L1982" s="23" t="str">
        <f aca="false">IF(I1982&lt;Einstellungen!$B$5,"ja","nein")</f>
        <v>nein</v>
      </c>
      <c r="M1982" s="23" t="s">
        <v>126</v>
      </c>
      <c r="N1982" s="23" t="n">
        <v>2025</v>
      </c>
      <c r="O1982" s="23" t="n">
        <v>18</v>
      </c>
    </row>
    <row r="1983" customFormat="false" ht="15" hidden="false" customHeight="false" outlineLevel="0" collapsed="false">
      <c r="A1983" s="22" t="n">
        <v>45768</v>
      </c>
      <c r="B1983" s="23" t="s">
        <v>100</v>
      </c>
      <c r="C1983" s="23" t="s">
        <v>93</v>
      </c>
      <c r="D1983" s="24" t="n">
        <v>443.8</v>
      </c>
      <c r="E1983" s="25" t="n">
        <f aca="false">MAX(D1983,0)/1000</f>
        <v>0.4438</v>
      </c>
      <c r="F1983" s="25" t="n">
        <f aca="false">MAX(-D1983,0)/1000</f>
        <v>0</v>
      </c>
      <c r="G1983" s="23" t="str">
        <f aca="false">IF(E1983&gt;0,"ja","nein")</f>
        <v>ja</v>
      </c>
      <c r="H1983" s="26" t="n">
        <v>121.95</v>
      </c>
      <c r="I1983" s="26" t="n">
        <f aca="false">(H1983/10+IF(N1983=2025,Einstellungen!$B$23,Einstellungen!$C$23))*(1+Einstellungen!$B$10)</f>
        <v>34.45764</v>
      </c>
      <c r="J1983" s="25" t="n">
        <f aca="false">E1983*I1983/100</f>
        <v>0.15292300632</v>
      </c>
      <c r="K1983" s="25" t="n">
        <f aca="false">E1983*Einstellungen!$B$5/100</f>
        <v>0.128702</v>
      </c>
      <c r="L1983" s="23" t="str">
        <f aca="false">IF(I1983&lt;Einstellungen!$B$5,"ja","nein")</f>
        <v>nein</v>
      </c>
      <c r="M1983" s="23" t="s">
        <v>126</v>
      </c>
      <c r="N1983" s="23" t="n">
        <v>2025</v>
      </c>
      <c r="O1983" s="23" t="n">
        <v>19</v>
      </c>
    </row>
    <row r="1984" customFormat="false" ht="15" hidden="false" customHeight="false" outlineLevel="0" collapsed="false">
      <c r="A1984" s="22" t="n">
        <v>45768</v>
      </c>
      <c r="B1984" s="23" t="s">
        <v>92</v>
      </c>
      <c r="C1984" s="23" t="s">
        <v>93</v>
      </c>
      <c r="D1984" s="24" t="n">
        <v>564.8</v>
      </c>
      <c r="E1984" s="25" t="n">
        <f aca="false">MAX(D1984,0)/1000</f>
        <v>0.5648</v>
      </c>
      <c r="F1984" s="25" t="n">
        <f aca="false">MAX(-D1984,0)/1000</f>
        <v>0</v>
      </c>
      <c r="G1984" s="23" t="str">
        <f aca="false">IF(E1984&gt;0,"ja","nein")</f>
        <v>ja</v>
      </c>
      <c r="H1984" s="26" t="n">
        <v>139.14</v>
      </c>
      <c r="I1984" s="26" t="n">
        <f aca="false">(H1984/10+IF(N1984=2025,Einstellungen!$B$23,Einstellungen!$C$23))*(1+Einstellungen!$B$10)</f>
        <v>36.50325</v>
      </c>
      <c r="J1984" s="25" t="n">
        <f aca="false">E1984*I1984/100</f>
        <v>0.206170356</v>
      </c>
      <c r="K1984" s="25" t="n">
        <f aca="false">E1984*Einstellungen!$B$5/100</f>
        <v>0.163792</v>
      </c>
      <c r="L1984" s="23" t="str">
        <f aca="false">IF(I1984&lt;Einstellungen!$B$5,"ja","nein")</f>
        <v>nein</v>
      </c>
      <c r="M1984" s="23" t="s">
        <v>126</v>
      </c>
      <c r="N1984" s="23" t="n">
        <v>2025</v>
      </c>
      <c r="O1984" s="23" t="n">
        <v>20</v>
      </c>
    </row>
    <row r="1985" customFormat="false" ht="15" hidden="false" customHeight="false" outlineLevel="0" collapsed="false">
      <c r="A1985" s="22" t="n">
        <v>45768</v>
      </c>
      <c r="B1985" s="23" t="s">
        <v>95</v>
      </c>
      <c r="C1985" s="23" t="s">
        <v>93</v>
      </c>
      <c r="D1985" s="24" t="n">
        <v>595.5</v>
      </c>
      <c r="E1985" s="25" t="n">
        <f aca="false">MAX(D1985,0)/1000</f>
        <v>0.5955</v>
      </c>
      <c r="F1985" s="25" t="n">
        <f aca="false">MAX(-D1985,0)/1000</f>
        <v>0</v>
      </c>
      <c r="G1985" s="23" t="str">
        <f aca="false">IF(E1985&gt;0,"ja","nein")</f>
        <v>ja</v>
      </c>
      <c r="H1985" s="26" t="n">
        <v>132.1</v>
      </c>
      <c r="I1985" s="26" t="n">
        <f aca="false">(H1985/10+IF(N1985=2025,Einstellungen!$B$23,Einstellungen!$C$23))*(1+Einstellungen!$B$10)</f>
        <v>35.66549</v>
      </c>
      <c r="J1985" s="25" t="n">
        <f aca="false">E1985*I1985/100</f>
        <v>0.21238799295</v>
      </c>
      <c r="K1985" s="25" t="n">
        <f aca="false">E1985*Einstellungen!$B$5/100</f>
        <v>0.172695</v>
      </c>
      <c r="L1985" s="23" t="str">
        <f aca="false">IF(I1985&lt;Einstellungen!$B$5,"ja","nein")</f>
        <v>nein</v>
      </c>
      <c r="M1985" s="23" t="s">
        <v>126</v>
      </c>
      <c r="N1985" s="23" t="n">
        <v>2025</v>
      </c>
      <c r="O1985" s="23" t="n">
        <v>21</v>
      </c>
    </row>
    <row r="1986" customFormat="false" ht="15" hidden="false" customHeight="false" outlineLevel="0" collapsed="false">
      <c r="A1986" s="22" t="n">
        <v>45768</v>
      </c>
      <c r="B1986" s="23" t="s">
        <v>96</v>
      </c>
      <c r="C1986" s="23" t="s">
        <v>93</v>
      </c>
      <c r="D1986" s="24" t="n">
        <v>362.1</v>
      </c>
      <c r="E1986" s="25" t="n">
        <f aca="false">MAX(D1986,0)/1000</f>
        <v>0.3621</v>
      </c>
      <c r="F1986" s="25" t="n">
        <f aca="false">MAX(-D1986,0)/1000</f>
        <v>0</v>
      </c>
      <c r="G1986" s="23" t="str">
        <f aca="false">IF(E1986&gt;0,"ja","nein")</f>
        <v>ja</v>
      </c>
      <c r="H1986" s="26" t="n">
        <v>122.77</v>
      </c>
      <c r="I1986" s="26" t="n">
        <f aca="false">(H1986/10+IF(N1986=2025,Einstellungen!$B$23,Einstellungen!$C$23))*(1+Einstellungen!$B$10)</f>
        <v>34.55522</v>
      </c>
      <c r="J1986" s="25" t="n">
        <f aca="false">E1986*I1986/100</f>
        <v>0.12512445162</v>
      </c>
      <c r="K1986" s="25" t="n">
        <f aca="false">E1986*Einstellungen!$B$5/100</f>
        <v>0.105009</v>
      </c>
      <c r="L1986" s="23" t="str">
        <f aca="false">IF(I1986&lt;Einstellungen!$B$5,"ja","nein")</f>
        <v>nein</v>
      </c>
      <c r="M1986" s="23" t="s">
        <v>126</v>
      </c>
      <c r="N1986" s="23" t="n">
        <v>2025</v>
      </c>
      <c r="O1986" s="23" t="n">
        <v>22</v>
      </c>
    </row>
    <row r="1987" customFormat="false" ht="15" hidden="false" customHeight="false" outlineLevel="0" collapsed="false">
      <c r="A1987" s="22" t="n">
        <v>45768</v>
      </c>
      <c r="B1987" s="23" t="s">
        <v>101</v>
      </c>
      <c r="C1987" s="23" t="s">
        <v>93</v>
      </c>
      <c r="D1987" s="24" t="n">
        <v>352</v>
      </c>
      <c r="E1987" s="25" t="n">
        <f aca="false">MAX(D1987,0)/1000</f>
        <v>0.352</v>
      </c>
      <c r="F1987" s="25" t="n">
        <f aca="false">MAX(-D1987,0)/1000</f>
        <v>0</v>
      </c>
      <c r="G1987" s="23" t="str">
        <f aca="false">IF(E1987&gt;0,"ja","nein")</f>
        <v>ja</v>
      </c>
      <c r="H1987" s="26" t="n">
        <v>106.54</v>
      </c>
      <c r="I1987" s="26" t="n">
        <f aca="false">(H1987/10+IF(N1987=2025,Einstellungen!$B$23,Einstellungen!$C$23))*(1+Einstellungen!$B$10)</f>
        <v>32.62385</v>
      </c>
      <c r="J1987" s="25" t="n">
        <f aca="false">E1987*I1987/100</f>
        <v>0.114835952</v>
      </c>
      <c r="K1987" s="25" t="n">
        <f aca="false">E1987*Einstellungen!$B$5/100</f>
        <v>0.10208</v>
      </c>
      <c r="L1987" s="23" t="str">
        <f aca="false">IF(I1987&lt;Einstellungen!$B$5,"ja","nein")</f>
        <v>nein</v>
      </c>
      <c r="M1987" s="23" t="s">
        <v>126</v>
      </c>
      <c r="N1987" s="23" t="n">
        <v>2025</v>
      </c>
      <c r="O1987" s="23" t="n">
        <v>23</v>
      </c>
    </row>
    <row r="1988" customFormat="false" ht="15" hidden="false" customHeight="false" outlineLevel="0" collapsed="false">
      <c r="A1988" s="22" t="n">
        <v>45769</v>
      </c>
      <c r="B1988" s="23" t="s">
        <v>102</v>
      </c>
      <c r="C1988" s="23" t="s">
        <v>98</v>
      </c>
      <c r="D1988" s="24" t="n">
        <v>261.6</v>
      </c>
      <c r="E1988" s="25" t="n">
        <f aca="false">MAX(D1988,0)/1000</f>
        <v>0.2616</v>
      </c>
      <c r="F1988" s="25" t="n">
        <f aca="false">MAX(-D1988,0)/1000</f>
        <v>0</v>
      </c>
      <c r="G1988" s="23" t="str">
        <f aca="false">IF(E1988&gt;0,"ja","nein")</f>
        <v>ja</v>
      </c>
      <c r="H1988" s="26" t="n">
        <v>96.21</v>
      </c>
      <c r="I1988" s="26" t="n">
        <f aca="false">(H1988/10+IF(N1988=2025,Einstellungen!$B$23,Einstellungen!$C$23))*(1+Einstellungen!$B$10)</f>
        <v>31.39458</v>
      </c>
      <c r="J1988" s="25" t="n">
        <f aca="false">E1988*I1988/100</f>
        <v>0.08212822128</v>
      </c>
      <c r="K1988" s="25" t="n">
        <f aca="false">E1988*Einstellungen!$B$5/100</f>
        <v>0.075864</v>
      </c>
      <c r="L1988" s="23" t="str">
        <f aca="false">IF(I1988&lt;Einstellungen!$B$5,"ja","nein")</f>
        <v>nein</v>
      </c>
      <c r="M1988" s="23" t="s">
        <v>126</v>
      </c>
      <c r="N1988" s="23" t="n">
        <v>2025</v>
      </c>
      <c r="O1988" s="23" t="n">
        <v>0</v>
      </c>
    </row>
    <row r="1989" customFormat="false" ht="15" hidden="false" customHeight="false" outlineLevel="0" collapsed="false">
      <c r="A1989" s="22" t="n">
        <v>45769</v>
      </c>
      <c r="B1989" s="23" t="s">
        <v>107</v>
      </c>
      <c r="C1989" s="23" t="s">
        <v>98</v>
      </c>
      <c r="D1989" s="24" t="n">
        <v>221.1</v>
      </c>
      <c r="E1989" s="25" t="n">
        <f aca="false">MAX(D1989,0)/1000</f>
        <v>0.2211</v>
      </c>
      <c r="F1989" s="25" t="n">
        <f aca="false">MAX(-D1989,0)/1000</f>
        <v>0</v>
      </c>
      <c r="G1989" s="23" t="str">
        <f aca="false">IF(E1989&gt;0,"ja","nein")</f>
        <v>ja</v>
      </c>
      <c r="H1989" s="26" t="n">
        <v>88.8</v>
      </c>
      <c r="I1989" s="26" t="n">
        <f aca="false">(H1989/10+IF(N1989=2025,Einstellungen!$B$23,Einstellungen!$C$23))*(1+Einstellungen!$B$10)</f>
        <v>30.51279</v>
      </c>
      <c r="J1989" s="25" t="n">
        <f aca="false">E1989*I1989/100</f>
        <v>0.06746377869</v>
      </c>
      <c r="K1989" s="25" t="n">
        <f aca="false">E1989*Einstellungen!$B$5/100</f>
        <v>0.064119</v>
      </c>
      <c r="L1989" s="23" t="str">
        <f aca="false">IF(I1989&lt;Einstellungen!$B$5,"ja","nein")</f>
        <v>nein</v>
      </c>
      <c r="M1989" s="23" t="s">
        <v>126</v>
      </c>
      <c r="N1989" s="23" t="n">
        <v>2025</v>
      </c>
      <c r="O1989" s="23" t="n">
        <v>1</v>
      </c>
    </row>
    <row r="1990" customFormat="false" ht="15" hidden="false" customHeight="false" outlineLevel="0" collapsed="false">
      <c r="A1990" s="22" t="n">
        <v>45769</v>
      </c>
      <c r="B1990" s="23" t="s">
        <v>108</v>
      </c>
      <c r="C1990" s="23" t="s">
        <v>98</v>
      </c>
      <c r="D1990" s="24" t="n">
        <v>190.1</v>
      </c>
      <c r="E1990" s="25" t="n">
        <f aca="false">MAX(D1990,0)/1000</f>
        <v>0.1901</v>
      </c>
      <c r="F1990" s="25" t="n">
        <f aca="false">MAX(-D1990,0)/1000</f>
        <v>0</v>
      </c>
      <c r="G1990" s="23" t="str">
        <f aca="false">IF(E1990&gt;0,"ja","nein")</f>
        <v>ja</v>
      </c>
      <c r="H1990" s="26" t="n">
        <v>87.4</v>
      </c>
      <c r="I1990" s="26" t="n">
        <f aca="false">(H1990/10+IF(N1990=2025,Einstellungen!$B$23,Einstellungen!$C$23))*(1+Einstellungen!$B$10)</f>
        <v>30.34619</v>
      </c>
      <c r="J1990" s="25" t="n">
        <f aca="false">E1990*I1990/100</f>
        <v>0.05768810719</v>
      </c>
      <c r="K1990" s="25" t="n">
        <f aca="false">E1990*Einstellungen!$B$5/100</f>
        <v>0.055129</v>
      </c>
      <c r="L1990" s="23" t="str">
        <f aca="false">IF(I1990&lt;Einstellungen!$B$5,"ja","nein")</f>
        <v>nein</v>
      </c>
      <c r="M1990" s="23" t="s">
        <v>126</v>
      </c>
      <c r="N1990" s="23" t="n">
        <v>2025</v>
      </c>
      <c r="O1990" s="23" t="n">
        <v>2</v>
      </c>
    </row>
    <row r="1991" customFormat="false" ht="15" hidden="false" customHeight="false" outlineLevel="0" collapsed="false">
      <c r="A1991" s="22" t="n">
        <v>45769</v>
      </c>
      <c r="B1991" s="23" t="s">
        <v>109</v>
      </c>
      <c r="C1991" s="23" t="s">
        <v>98</v>
      </c>
      <c r="D1991" s="24" t="n">
        <v>154.2</v>
      </c>
      <c r="E1991" s="25" t="n">
        <f aca="false">MAX(D1991,0)/1000</f>
        <v>0.1542</v>
      </c>
      <c r="F1991" s="25" t="n">
        <f aca="false">MAX(-D1991,0)/1000</f>
        <v>0</v>
      </c>
      <c r="G1991" s="23" t="str">
        <f aca="false">IF(E1991&gt;0,"ja","nein")</f>
        <v>ja</v>
      </c>
      <c r="H1991" s="26" t="n">
        <v>85.01</v>
      </c>
      <c r="I1991" s="26" t="n">
        <f aca="false">(H1991/10+IF(N1991=2025,Einstellungen!$B$23,Einstellungen!$C$23))*(1+Einstellungen!$B$10)</f>
        <v>30.06178</v>
      </c>
      <c r="J1991" s="25" t="n">
        <f aca="false">E1991*I1991/100</f>
        <v>0.04635526476</v>
      </c>
      <c r="K1991" s="25" t="n">
        <f aca="false">E1991*Einstellungen!$B$5/100</f>
        <v>0.044718</v>
      </c>
      <c r="L1991" s="23" t="str">
        <f aca="false">IF(I1991&lt;Einstellungen!$B$5,"ja","nein")</f>
        <v>nein</v>
      </c>
      <c r="M1991" s="23" t="s">
        <v>126</v>
      </c>
      <c r="N1991" s="23" t="n">
        <v>2025</v>
      </c>
      <c r="O1991" s="23" t="n">
        <v>3</v>
      </c>
    </row>
    <row r="1992" customFormat="false" ht="15" hidden="false" customHeight="false" outlineLevel="0" collapsed="false">
      <c r="A1992" s="22" t="n">
        <v>45769</v>
      </c>
      <c r="B1992" s="23" t="s">
        <v>110</v>
      </c>
      <c r="C1992" s="23" t="s">
        <v>98</v>
      </c>
      <c r="D1992" s="24" t="n">
        <v>153.4</v>
      </c>
      <c r="E1992" s="25" t="n">
        <f aca="false">MAX(D1992,0)/1000</f>
        <v>0.1534</v>
      </c>
      <c r="F1992" s="25" t="n">
        <f aca="false">MAX(-D1992,0)/1000</f>
        <v>0</v>
      </c>
      <c r="G1992" s="23" t="str">
        <f aca="false">IF(E1992&gt;0,"ja","nein")</f>
        <v>ja</v>
      </c>
      <c r="H1992" s="26" t="n">
        <v>84.58</v>
      </c>
      <c r="I1992" s="26" t="n">
        <f aca="false">(H1992/10+IF(N1992=2025,Einstellungen!$B$23,Einstellungen!$C$23))*(1+Einstellungen!$B$10)</f>
        <v>30.01061</v>
      </c>
      <c r="J1992" s="25" t="n">
        <f aca="false">E1992*I1992/100</f>
        <v>0.04603627574</v>
      </c>
      <c r="K1992" s="25" t="n">
        <f aca="false">E1992*Einstellungen!$B$5/100</f>
        <v>0.044486</v>
      </c>
      <c r="L1992" s="23" t="str">
        <f aca="false">IF(I1992&lt;Einstellungen!$B$5,"ja","nein")</f>
        <v>nein</v>
      </c>
      <c r="M1992" s="23" t="s">
        <v>126</v>
      </c>
      <c r="N1992" s="23" t="n">
        <v>2025</v>
      </c>
      <c r="O1992" s="23" t="n">
        <v>4</v>
      </c>
    </row>
    <row r="1993" customFormat="false" ht="15" hidden="false" customHeight="false" outlineLevel="0" collapsed="false">
      <c r="A1993" s="22" t="n">
        <v>45769</v>
      </c>
      <c r="B1993" s="23" t="s">
        <v>111</v>
      </c>
      <c r="C1993" s="23" t="s">
        <v>98</v>
      </c>
      <c r="D1993" s="24" t="n">
        <v>257</v>
      </c>
      <c r="E1993" s="25" t="n">
        <f aca="false">MAX(D1993,0)/1000</f>
        <v>0.257</v>
      </c>
      <c r="F1993" s="25" t="n">
        <f aca="false">MAX(-D1993,0)/1000</f>
        <v>0</v>
      </c>
      <c r="G1993" s="23" t="str">
        <f aca="false">IF(E1993&gt;0,"ja","nein")</f>
        <v>ja</v>
      </c>
      <c r="H1993" s="26" t="n">
        <v>97.39</v>
      </c>
      <c r="I1993" s="26" t="n">
        <f aca="false">(H1993/10+IF(N1993=2025,Einstellungen!$B$23,Einstellungen!$C$23))*(1+Einstellungen!$B$10)</f>
        <v>31.535</v>
      </c>
      <c r="J1993" s="25" t="n">
        <f aca="false">E1993*I1993/100</f>
        <v>0.08104495</v>
      </c>
      <c r="K1993" s="25" t="n">
        <f aca="false">E1993*Einstellungen!$B$5/100</f>
        <v>0.07453</v>
      </c>
      <c r="L1993" s="23" t="str">
        <f aca="false">IF(I1993&lt;Einstellungen!$B$5,"ja","nein")</f>
        <v>nein</v>
      </c>
      <c r="M1993" s="23" t="s">
        <v>126</v>
      </c>
      <c r="N1993" s="23" t="n">
        <v>2025</v>
      </c>
      <c r="O1993" s="23" t="n">
        <v>5</v>
      </c>
    </row>
    <row r="1994" customFormat="false" ht="15" hidden="false" customHeight="false" outlineLevel="0" collapsed="false">
      <c r="A1994" s="22" t="n">
        <v>45769</v>
      </c>
      <c r="B1994" s="23" t="s">
        <v>112</v>
      </c>
      <c r="C1994" s="23" t="s">
        <v>98</v>
      </c>
      <c r="D1994" s="24" t="n">
        <v>280.7</v>
      </c>
      <c r="E1994" s="25" t="n">
        <f aca="false">MAX(D1994,0)/1000</f>
        <v>0.2807</v>
      </c>
      <c r="F1994" s="25" t="n">
        <f aca="false">MAX(-D1994,0)/1000</f>
        <v>0</v>
      </c>
      <c r="G1994" s="23" t="str">
        <f aca="false">IF(E1994&gt;0,"ja","nein")</f>
        <v>ja</v>
      </c>
      <c r="H1994" s="26" t="n">
        <v>120.76</v>
      </c>
      <c r="I1994" s="26" t="n">
        <f aca="false">(H1994/10+IF(N1994=2025,Einstellungen!$B$23,Einstellungen!$C$23))*(1+Einstellungen!$B$10)</f>
        <v>34.31603</v>
      </c>
      <c r="J1994" s="25" t="n">
        <f aca="false">E1994*I1994/100</f>
        <v>0.09632509621</v>
      </c>
      <c r="K1994" s="25" t="n">
        <f aca="false">E1994*Einstellungen!$B$5/100</f>
        <v>0.081403</v>
      </c>
      <c r="L1994" s="23" t="str">
        <f aca="false">IF(I1994&lt;Einstellungen!$B$5,"ja","nein")</f>
        <v>nein</v>
      </c>
      <c r="M1994" s="23" t="s">
        <v>126</v>
      </c>
      <c r="N1994" s="23" t="n">
        <v>2025</v>
      </c>
      <c r="O1994" s="23" t="n">
        <v>6</v>
      </c>
    </row>
    <row r="1995" customFormat="false" ht="15" hidden="false" customHeight="false" outlineLevel="0" collapsed="false">
      <c r="A1995" s="22" t="n">
        <v>45769</v>
      </c>
      <c r="B1995" s="23" t="s">
        <v>113</v>
      </c>
      <c r="C1995" s="23" t="s">
        <v>98</v>
      </c>
      <c r="D1995" s="24" t="n">
        <v>-124.9</v>
      </c>
      <c r="E1995" s="25" t="n">
        <f aca="false">MAX(D1995,0)/1000</f>
        <v>0</v>
      </c>
      <c r="F1995" s="25" t="n">
        <f aca="false">MAX(-D1995,0)/1000</f>
        <v>0.1249</v>
      </c>
      <c r="G1995" s="23" t="str">
        <f aca="false">IF(E1995&gt;0,"ja","nein")</f>
        <v>nein</v>
      </c>
      <c r="H1995" s="26" t="n">
        <v>151.54</v>
      </c>
      <c r="I1995" s="26" t="n">
        <f aca="false">(H1995/10+IF(N1995=2025,Einstellungen!$B$23,Einstellungen!$C$23))*(1+Einstellungen!$B$10)</f>
        <v>37.97885</v>
      </c>
      <c r="J1995" s="25" t="n">
        <f aca="false">E1995*I1995/100</f>
        <v>0</v>
      </c>
      <c r="K1995" s="25" t="n">
        <f aca="false">E1995*Einstellungen!$B$5/100</f>
        <v>0</v>
      </c>
      <c r="L1995" s="23" t="str">
        <f aca="false">IF(I1995&lt;Einstellungen!$B$5,"ja","nein")</f>
        <v>nein</v>
      </c>
      <c r="M1995" s="23" t="s">
        <v>126</v>
      </c>
      <c r="N1995" s="23" t="n">
        <v>2025</v>
      </c>
      <c r="O1995" s="23" t="n">
        <v>7</v>
      </c>
    </row>
    <row r="1996" customFormat="false" ht="15" hidden="false" customHeight="false" outlineLevel="0" collapsed="false">
      <c r="A1996" s="22" t="n">
        <v>45769</v>
      </c>
      <c r="B1996" s="23" t="s">
        <v>114</v>
      </c>
      <c r="C1996" s="23" t="s">
        <v>98</v>
      </c>
      <c r="D1996" s="24" t="n">
        <v>-655.9</v>
      </c>
      <c r="E1996" s="25" t="n">
        <f aca="false">MAX(D1996,0)/1000</f>
        <v>0</v>
      </c>
      <c r="F1996" s="25" t="n">
        <f aca="false">MAX(-D1996,0)/1000</f>
        <v>0.6559</v>
      </c>
      <c r="G1996" s="23" t="str">
        <f aca="false">IF(E1996&gt;0,"ja","nein")</f>
        <v>nein</v>
      </c>
      <c r="H1996" s="26" t="n">
        <v>147</v>
      </c>
      <c r="I1996" s="26" t="n">
        <f aca="false">(H1996/10+IF(N1996=2025,Einstellungen!$B$23,Einstellungen!$C$23))*(1+Einstellungen!$B$10)</f>
        <v>37.43859</v>
      </c>
      <c r="J1996" s="25" t="n">
        <f aca="false">E1996*I1996/100</f>
        <v>0</v>
      </c>
      <c r="K1996" s="25" t="n">
        <f aca="false">E1996*Einstellungen!$B$5/100</f>
        <v>0</v>
      </c>
      <c r="L1996" s="23" t="str">
        <f aca="false">IF(I1996&lt;Einstellungen!$B$5,"ja","nein")</f>
        <v>nein</v>
      </c>
      <c r="M1996" s="23" t="s">
        <v>126</v>
      </c>
      <c r="N1996" s="23" t="n">
        <v>2025</v>
      </c>
      <c r="O1996" s="23" t="n">
        <v>8</v>
      </c>
    </row>
    <row r="1997" customFormat="false" ht="15" hidden="false" customHeight="false" outlineLevel="0" collapsed="false">
      <c r="A1997" s="22" t="n">
        <v>45769</v>
      </c>
      <c r="B1997" s="23" t="s">
        <v>115</v>
      </c>
      <c r="C1997" s="23" t="s">
        <v>98</v>
      </c>
      <c r="D1997" s="24" t="n">
        <v>-2661.9</v>
      </c>
      <c r="E1997" s="25" t="n">
        <f aca="false">MAX(D1997,0)/1000</f>
        <v>0</v>
      </c>
      <c r="F1997" s="25" t="n">
        <f aca="false">MAX(-D1997,0)/1000</f>
        <v>2.6619</v>
      </c>
      <c r="G1997" s="23" t="str">
        <f aca="false">IF(E1997&gt;0,"ja","nein")</f>
        <v>nein</v>
      </c>
      <c r="H1997" s="26" t="n">
        <v>111.88</v>
      </c>
      <c r="I1997" s="26" t="n">
        <f aca="false">(H1997/10+IF(N1997=2025,Einstellungen!$B$23,Einstellungen!$C$23))*(1+Einstellungen!$B$10)</f>
        <v>33.25931</v>
      </c>
      <c r="J1997" s="25" t="n">
        <f aca="false">E1997*I1997/100</f>
        <v>0</v>
      </c>
      <c r="K1997" s="25" t="n">
        <f aca="false">E1997*Einstellungen!$B$5/100</f>
        <v>0</v>
      </c>
      <c r="L1997" s="23" t="str">
        <f aca="false">IF(I1997&lt;Einstellungen!$B$5,"ja","nein")</f>
        <v>nein</v>
      </c>
      <c r="M1997" s="23" t="s">
        <v>126</v>
      </c>
      <c r="N1997" s="23" t="n">
        <v>2025</v>
      </c>
      <c r="O1997" s="23" t="n">
        <v>9</v>
      </c>
    </row>
    <row r="1998" customFormat="false" ht="15" hidden="false" customHeight="false" outlineLevel="0" collapsed="false">
      <c r="A1998" s="22" t="n">
        <v>45769</v>
      </c>
      <c r="B1998" s="23" t="s">
        <v>116</v>
      </c>
      <c r="C1998" s="23" t="s">
        <v>98</v>
      </c>
      <c r="D1998" s="24" t="n">
        <v>-3354.1</v>
      </c>
      <c r="E1998" s="25" t="n">
        <f aca="false">MAX(D1998,0)/1000</f>
        <v>0</v>
      </c>
      <c r="F1998" s="25" t="n">
        <f aca="false">MAX(-D1998,0)/1000</f>
        <v>3.3541</v>
      </c>
      <c r="G1998" s="23" t="str">
        <f aca="false">IF(E1998&gt;0,"ja","nein")</f>
        <v>nein</v>
      </c>
      <c r="H1998" s="26" t="n">
        <v>95.2</v>
      </c>
      <c r="I1998" s="26" t="n">
        <f aca="false">(H1998/10+IF(N1998=2025,Einstellungen!$B$23,Einstellungen!$C$23))*(1+Einstellungen!$B$10)</f>
        <v>31.27439</v>
      </c>
      <c r="J1998" s="25" t="n">
        <f aca="false">E1998*I1998/100</f>
        <v>0</v>
      </c>
      <c r="K1998" s="25" t="n">
        <f aca="false">E1998*Einstellungen!$B$5/100</f>
        <v>0</v>
      </c>
      <c r="L1998" s="23" t="str">
        <f aca="false">IF(I1998&lt;Einstellungen!$B$5,"ja","nein")</f>
        <v>nein</v>
      </c>
      <c r="M1998" s="23" t="s">
        <v>126</v>
      </c>
      <c r="N1998" s="23" t="n">
        <v>2025</v>
      </c>
      <c r="O1998" s="23" t="n">
        <v>10</v>
      </c>
    </row>
    <row r="1999" customFormat="false" ht="15" hidden="false" customHeight="false" outlineLevel="0" collapsed="false">
      <c r="A1999" s="22" t="n">
        <v>45769</v>
      </c>
      <c r="B1999" s="23" t="s">
        <v>117</v>
      </c>
      <c r="C1999" s="23" t="s">
        <v>98</v>
      </c>
      <c r="D1999" s="24" t="n">
        <v>-5418.3</v>
      </c>
      <c r="E1999" s="25" t="n">
        <f aca="false">MAX(D1999,0)/1000</f>
        <v>0</v>
      </c>
      <c r="F1999" s="25" t="n">
        <f aca="false">MAX(-D1999,0)/1000</f>
        <v>5.4183</v>
      </c>
      <c r="G1999" s="23" t="str">
        <f aca="false">IF(E1999&gt;0,"ja","nein")</f>
        <v>nein</v>
      </c>
      <c r="H1999" s="26" t="n">
        <v>89.97</v>
      </c>
      <c r="I1999" s="26" t="n">
        <f aca="false">(H1999/10+IF(N1999=2025,Einstellungen!$B$23,Einstellungen!$C$23))*(1+Einstellungen!$B$10)</f>
        <v>30.65202</v>
      </c>
      <c r="J1999" s="25" t="n">
        <f aca="false">E1999*I1999/100</f>
        <v>0</v>
      </c>
      <c r="K1999" s="25" t="n">
        <f aca="false">E1999*Einstellungen!$B$5/100</f>
        <v>0</v>
      </c>
      <c r="L1999" s="23" t="str">
        <f aca="false">IF(I1999&lt;Einstellungen!$B$5,"ja","nein")</f>
        <v>nein</v>
      </c>
      <c r="M1999" s="23" t="s">
        <v>126</v>
      </c>
      <c r="N1999" s="23" t="n">
        <v>2025</v>
      </c>
      <c r="O1999" s="23" t="n">
        <v>11</v>
      </c>
    </row>
    <row r="2000" customFormat="false" ht="15" hidden="false" customHeight="false" outlineLevel="0" collapsed="false">
      <c r="A2000" s="22" t="n">
        <v>45769</v>
      </c>
      <c r="B2000" s="23" t="s">
        <v>118</v>
      </c>
      <c r="C2000" s="23" t="s">
        <v>98</v>
      </c>
      <c r="D2000" s="24" t="n">
        <v>-1625.5</v>
      </c>
      <c r="E2000" s="25" t="n">
        <f aca="false">MAX(D2000,0)/1000</f>
        <v>0</v>
      </c>
      <c r="F2000" s="25" t="n">
        <f aca="false">MAX(-D2000,0)/1000</f>
        <v>1.6255</v>
      </c>
      <c r="G2000" s="23" t="str">
        <f aca="false">IF(E2000&gt;0,"ja","nein")</f>
        <v>nein</v>
      </c>
      <c r="H2000" s="26" t="n">
        <v>79.92</v>
      </c>
      <c r="I2000" s="26" t="n">
        <f aca="false">(H2000/10+IF(N2000=2025,Einstellungen!$B$23,Einstellungen!$C$23))*(1+Einstellungen!$B$10)</f>
        <v>29.45607</v>
      </c>
      <c r="J2000" s="25" t="n">
        <f aca="false">E2000*I2000/100</f>
        <v>0</v>
      </c>
      <c r="K2000" s="25" t="n">
        <f aca="false">E2000*Einstellungen!$B$5/100</f>
        <v>0</v>
      </c>
      <c r="L2000" s="23" t="str">
        <f aca="false">IF(I2000&lt;Einstellungen!$B$5,"ja","nein")</f>
        <v>nein</v>
      </c>
      <c r="M2000" s="23" t="s">
        <v>126</v>
      </c>
      <c r="N2000" s="23" t="n">
        <v>2025</v>
      </c>
      <c r="O2000" s="23" t="n">
        <v>12</v>
      </c>
    </row>
    <row r="2001" customFormat="false" ht="15" hidden="false" customHeight="false" outlineLevel="0" collapsed="false">
      <c r="A2001" s="22" t="n">
        <v>45769</v>
      </c>
      <c r="B2001" s="23" t="s">
        <v>119</v>
      </c>
      <c r="C2001" s="23" t="s">
        <v>98</v>
      </c>
      <c r="D2001" s="24" t="n">
        <v>-2088.3</v>
      </c>
      <c r="E2001" s="25" t="n">
        <f aca="false">MAX(D2001,0)/1000</f>
        <v>0</v>
      </c>
      <c r="F2001" s="25" t="n">
        <f aca="false">MAX(-D2001,0)/1000</f>
        <v>2.0883</v>
      </c>
      <c r="G2001" s="23" t="str">
        <f aca="false">IF(E2001&gt;0,"ja","nein")</f>
        <v>nein</v>
      </c>
      <c r="H2001" s="26" t="n">
        <v>67.66</v>
      </c>
      <c r="I2001" s="26" t="n">
        <f aca="false">(H2001/10+IF(N2001=2025,Einstellungen!$B$23,Einstellungen!$C$23))*(1+Einstellungen!$B$10)</f>
        <v>27.99713</v>
      </c>
      <c r="J2001" s="25" t="n">
        <f aca="false">E2001*I2001/100</f>
        <v>0</v>
      </c>
      <c r="K2001" s="25" t="n">
        <f aca="false">E2001*Einstellungen!$B$5/100</f>
        <v>0</v>
      </c>
      <c r="L2001" s="23" t="str">
        <f aca="false">IF(I2001&lt;Einstellungen!$B$5,"ja","nein")</f>
        <v>ja</v>
      </c>
      <c r="M2001" s="23" t="s">
        <v>126</v>
      </c>
      <c r="N2001" s="23" t="n">
        <v>2025</v>
      </c>
      <c r="O2001" s="23" t="n">
        <v>13</v>
      </c>
    </row>
    <row r="2002" customFormat="false" ht="15" hidden="false" customHeight="false" outlineLevel="0" collapsed="false">
      <c r="A2002" s="22" t="n">
        <v>45769</v>
      </c>
      <c r="B2002" s="23" t="s">
        <v>120</v>
      </c>
      <c r="C2002" s="23" t="s">
        <v>98</v>
      </c>
      <c r="D2002" s="24" t="n">
        <v>-1992.5</v>
      </c>
      <c r="E2002" s="25" t="n">
        <f aca="false">MAX(D2002,0)/1000</f>
        <v>0</v>
      </c>
      <c r="F2002" s="25" t="n">
        <f aca="false">MAX(-D2002,0)/1000</f>
        <v>1.9925</v>
      </c>
      <c r="G2002" s="23" t="str">
        <f aca="false">IF(E2002&gt;0,"ja","nein")</f>
        <v>nein</v>
      </c>
      <c r="H2002" s="26" t="n">
        <v>71.47</v>
      </c>
      <c r="I2002" s="26" t="n">
        <f aca="false">(H2002/10+IF(N2002=2025,Einstellungen!$B$23,Einstellungen!$C$23))*(1+Einstellungen!$B$10)</f>
        <v>28.45052</v>
      </c>
      <c r="J2002" s="25" t="n">
        <f aca="false">E2002*I2002/100</f>
        <v>0</v>
      </c>
      <c r="K2002" s="25" t="n">
        <f aca="false">E2002*Einstellungen!$B$5/100</f>
        <v>0</v>
      </c>
      <c r="L2002" s="23" t="str">
        <f aca="false">IF(I2002&lt;Einstellungen!$B$5,"ja","nein")</f>
        <v>ja</v>
      </c>
      <c r="M2002" s="23" t="s">
        <v>126</v>
      </c>
      <c r="N2002" s="23" t="n">
        <v>2025</v>
      </c>
      <c r="O2002" s="23" t="n">
        <v>14</v>
      </c>
    </row>
    <row r="2003" customFormat="false" ht="15" hidden="false" customHeight="false" outlineLevel="0" collapsed="false">
      <c r="A2003" s="22" t="n">
        <v>45769</v>
      </c>
      <c r="B2003" s="23" t="s">
        <v>104</v>
      </c>
      <c r="C2003" s="23" t="s">
        <v>98</v>
      </c>
      <c r="D2003" s="24" t="n">
        <v>-2729</v>
      </c>
      <c r="E2003" s="25" t="n">
        <f aca="false">MAX(D2003,0)/1000</f>
        <v>0</v>
      </c>
      <c r="F2003" s="25" t="n">
        <f aca="false">MAX(-D2003,0)/1000</f>
        <v>2.729</v>
      </c>
      <c r="G2003" s="23" t="str">
        <f aca="false">IF(E2003&gt;0,"ja","nein")</f>
        <v>nein</v>
      </c>
      <c r="H2003" s="26" t="n">
        <v>78.45</v>
      </c>
      <c r="I2003" s="26" t="n">
        <f aca="false">(H2003/10+IF(N2003=2025,Einstellungen!$B$23,Einstellungen!$C$23))*(1+Einstellungen!$B$10)</f>
        <v>29.28114</v>
      </c>
      <c r="J2003" s="25" t="n">
        <f aca="false">E2003*I2003/100</f>
        <v>0</v>
      </c>
      <c r="K2003" s="25" t="n">
        <f aca="false">E2003*Einstellungen!$B$5/100</f>
        <v>0</v>
      </c>
      <c r="L2003" s="23" t="str">
        <f aca="false">IF(I2003&lt;Einstellungen!$B$5,"ja","nein")</f>
        <v>nein</v>
      </c>
      <c r="M2003" s="23" t="s">
        <v>126</v>
      </c>
      <c r="N2003" s="23" t="n">
        <v>2025</v>
      </c>
      <c r="O2003" s="23" t="n">
        <v>15</v>
      </c>
    </row>
    <row r="2004" customFormat="false" ht="15" hidden="false" customHeight="false" outlineLevel="0" collapsed="false">
      <c r="A2004" s="22" t="n">
        <v>45769</v>
      </c>
      <c r="B2004" s="23" t="s">
        <v>105</v>
      </c>
      <c r="C2004" s="23" t="s">
        <v>98</v>
      </c>
      <c r="D2004" s="24" t="n">
        <v>276.9</v>
      </c>
      <c r="E2004" s="25" t="n">
        <f aca="false">MAX(D2004,0)/1000</f>
        <v>0.2769</v>
      </c>
      <c r="F2004" s="25" t="n">
        <f aca="false">MAX(-D2004,0)/1000</f>
        <v>0</v>
      </c>
      <c r="G2004" s="23" t="str">
        <f aca="false">IF(E2004&gt;0,"ja","nein")</f>
        <v>ja</v>
      </c>
      <c r="H2004" s="26" t="n">
        <v>83.07</v>
      </c>
      <c r="I2004" s="26" t="n">
        <f aca="false">(H2004/10+IF(N2004=2025,Einstellungen!$B$23,Einstellungen!$C$23))*(1+Einstellungen!$B$10)</f>
        <v>29.83092</v>
      </c>
      <c r="J2004" s="25" t="n">
        <f aca="false">E2004*I2004/100</f>
        <v>0.08260181748</v>
      </c>
      <c r="K2004" s="25" t="n">
        <f aca="false">E2004*Einstellungen!$B$5/100</f>
        <v>0.080301</v>
      </c>
      <c r="L2004" s="23" t="str">
        <f aca="false">IF(I2004&lt;Einstellungen!$B$5,"ja","nein")</f>
        <v>nein</v>
      </c>
      <c r="M2004" s="23" t="s">
        <v>126</v>
      </c>
      <c r="N2004" s="23" t="n">
        <v>2025</v>
      </c>
      <c r="O2004" s="23" t="n">
        <v>16</v>
      </c>
    </row>
    <row r="2005" customFormat="false" ht="15" hidden="false" customHeight="false" outlineLevel="0" collapsed="false">
      <c r="A2005" s="22" t="n">
        <v>45769</v>
      </c>
      <c r="B2005" s="23" t="s">
        <v>97</v>
      </c>
      <c r="C2005" s="23" t="s">
        <v>98</v>
      </c>
      <c r="D2005" s="24" t="n">
        <v>-1074.8</v>
      </c>
      <c r="E2005" s="25" t="n">
        <f aca="false">MAX(D2005,0)/1000</f>
        <v>0</v>
      </c>
      <c r="F2005" s="25" t="n">
        <f aca="false">MAX(-D2005,0)/1000</f>
        <v>1.0748</v>
      </c>
      <c r="G2005" s="23" t="str">
        <f aca="false">IF(E2005&gt;0,"ja","nein")</f>
        <v>nein</v>
      </c>
      <c r="H2005" s="26" t="n">
        <v>100.04</v>
      </c>
      <c r="I2005" s="26" t="n">
        <f aca="false">(H2005/10+IF(N2005=2025,Einstellungen!$B$23,Einstellungen!$C$23))*(1+Einstellungen!$B$10)</f>
        <v>31.85035</v>
      </c>
      <c r="J2005" s="25" t="n">
        <f aca="false">E2005*I2005/100</f>
        <v>0</v>
      </c>
      <c r="K2005" s="25" t="n">
        <f aca="false">E2005*Einstellungen!$B$5/100</f>
        <v>0</v>
      </c>
      <c r="L2005" s="23" t="str">
        <f aca="false">IF(I2005&lt;Einstellungen!$B$5,"ja","nein")</f>
        <v>nein</v>
      </c>
      <c r="M2005" s="23" t="s">
        <v>126</v>
      </c>
      <c r="N2005" s="23" t="n">
        <v>2025</v>
      </c>
      <c r="O2005" s="23" t="n">
        <v>17</v>
      </c>
    </row>
    <row r="2006" customFormat="false" ht="15" hidden="false" customHeight="false" outlineLevel="0" collapsed="false">
      <c r="A2006" s="22" t="n">
        <v>45769</v>
      </c>
      <c r="B2006" s="23" t="s">
        <v>99</v>
      </c>
      <c r="C2006" s="23" t="s">
        <v>98</v>
      </c>
      <c r="D2006" s="24" t="n">
        <v>-267</v>
      </c>
      <c r="E2006" s="25" t="n">
        <f aca="false">MAX(D2006,0)/1000</f>
        <v>0</v>
      </c>
      <c r="F2006" s="25" t="n">
        <f aca="false">MAX(-D2006,0)/1000</f>
        <v>0.267</v>
      </c>
      <c r="G2006" s="23" t="str">
        <f aca="false">IF(E2006&gt;0,"ja","nein")</f>
        <v>nein</v>
      </c>
      <c r="H2006" s="26" t="n">
        <v>122.38</v>
      </c>
      <c r="I2006" s="26" t="n">
        <f aca="false">(H2006/10+IF(N2006=2025,Einstellungen!$B$23,Einstellungen!$C$23))*(1+Einstellungen!$B$10)</f>
        <v>34.50881</v>
      </c>
      <c r="J2006" s="25" t="n">
        <f aca="false">E2006*I2006/100</f>
        <v>0</v>
      </c>
      <c r="K2006" s="25" t="n">
        <f aca="false">E2006*Einstellungen!$B$5/100</f>
        <v>0</v>
      </c>
      <c r="L2006" s="23" t="str">
        <f aca="false">IF(I2006&lt;Einstellungen!$B$5,"ja","nein")</f>
        <v>nein</v>
      </c>
      <c r="M2006" s="23" t="s">
        <v>126</v>
      </c>
      <c r="N2006" s="23" t="n">
        <v>2025</v>
      </c>
      <c r="O2006" s="23" t="n">
        <v>18</v>
      </c>
    </row>
    <row r="2007" customFormat="false" ht="15" hidden="false" customHeight="false" outlineLevel="0" collapsed="false">
      <c r="A2007" s="22" t="n">
        <v>45769</v>
      </c>
      <c r="B2007" s="23" t="s">
        <v>100</v>
      </c>
      <c r="C2007" s="23" t="s">
        <v>98</v>
      </c>
      <c r="D2007" s="24" t="n">
        <v>218.9</v>
      </c>
      <c r="E2007" s="25" t="n">
        <f aca="false">MAX(D2007,0)/1000</f>
        <v>0.2189</v>
      </c>
      <c r="F2007" s="25" t="n">
        <f aca="false">MAX(-D2007,0)/1000</f>
        <v>0</v>
      </c>
      <c r="G2007" s="23" t="str">
        <f aca="false">IF(E2007&gt;0,"ja","nein")</f>
        <v>ja</v>
      </c>
      <c r="H2007" s="26" t="n">
        <v>192.32</v>
      </c>
      <c r="I2007" s="26" t="n">
        <f aca="false">(H2007/10+IF(N2007=2025,Einstellungen!$B$23,Einstellungen!$C$23))*(1+Einstellungen!$B$10)</f>
        <v>42.83167</v>
      </c>
      <c r="J2007" s="25" t="n">
        <f aca="false">E2007*I2007/100</f>
        <v>0.09375852563</v>
      </c>
      <c r="K2007" s="25" t="n">
        <f aca="false">E2007*Einstellungen!$B$5/100</f>
        <v>0.063481</v>
      </c>
      <c r="L2007" s="23" t="str">
        <f aca="false">IF(I2007&lt;Einstellungen!$B$5,"ja","nein")</f>
        <v>nein</v>
      </c>
      <c r="M2007" s="23" t="s">
        <v>126</v>
      </c>
      <c r="N2007" s="23" t="n">
        <v>2025</v>
      </c>
      <c r="O2007" s="23" t="n">
        <v>19</v>
      </c>
    </row>
    <row r="2008" customFormat="false" ht="15" hidden="false" customHeight="false" outlineLevel="0" collapsed="false">
      <c r="A2008" s="22" t="n">
        <v>45769</v>
      </c>
      <c r="B2008" s="23" t="s">
        <v>92</v>
      </c>
      <c r="C2008" s="23" t="s">
        <v>98</v>
      </c>
      <c r="D2008" s="24" t="n">
        <v>433.5</v>
      </c>
      <c r="E2008" s="25" t="n">
        <f aca="false">MAX(D2008,0)/1000</f>
        <v>0.4335</v>
      </c>
      <c r="F2008" s="25" t="n">
        <f aca="false">MAX(-D2008,0)/1000</f>
        <v>0</v>
      </c>
      <c r="G2008" s="23" t="str">
        <f aca="false">IF(E2008&gt;0,"ja","nein")</f>
        <v>ja</v>
      </c>
      <c r="H2008" s="26" t="n">
        <v>263.2</v>
      </c>
      <c r="I2008" s="26" t="n">
        <f aca="false">(H2008/10+IF(N2008=2025,Einstellungen!$B$23,Einstellungen!$C$23))*(1+Einstellungen!$B$10)</f>
        <v>51.26639</v>
      </c>
      <c r="J2008" s="25" t="n">
        <f aca="false">E2008*I2008/100</f>
        <v>0.22223980065</v>
      </c>
      <c r="K2008" s="25" t="n">
        <f aca="false">E2008*Einstellungen!$B$5/100</f>
        <v>0.125715</v>
      </c>
      <c r="L2008" s="23" t="str">
        <f aca="false">IF(I2008&lt;Einstellungen!$B$5,"ja","nein")</f>
        <v>nein</v>
      </c>
      <c r="M2008" s="23" t="s">
        <v>126</v>
      </c>
      <c r="N2008" s="23" t="n">
        <v>2025</v>
      </c>
      <c r="O2008" s="23" t="n">
        <v>20</v>
      </c>
    </row>
    <row r="2009" customFormat="false" ht="15" hidden="false" customHeight="false" outlineLevel="0" collapsed="false">
      <c r="A2009" s="22" t="n">
        <v>45769</v>
      </c>
      <c r="B2009" s="23" t="s">
        <v>95</v>
      </c>
      <c r="C2009" s="23" t="s">
        <v>98</v>
      </c>
      <c r="D2009" s="24" t="n">
        <v>567.6</v>
      </c>
      <c r="E2009" s="25" t="n">
        <f aca="false">MAX(D2009,0)/1000</f>
        <v>0.5676</v>
      </c>
      <c r="F2009" s="25" t="n">
        <f aca="false">MAX(-D2009,0)/1000</f>
        <v>0</v>
      </c>
      <c r="G2009" s="23" t="str">
        <f aca="false">IF(E2009&gt;0,"ja","nein")</f>
        <v>ja</v>
      </c>
      <c r="H2009" s="26" t="n">
        <v>157.28</v>
      </c>
      <c r="I2009" s="26" t="n">
        <f aca="false">(H2009/10+IF(N2009=2025,Einstellungen!$B$23,Einstellungen!$C$23))*(1+Einstellungen!$B$10)</f>
        <v>38.66191</v>
      </c>
      <c r="J2009" s="25" t="n">
        <f aca="false">E2009*I2009/100</f>
        <v>0.21944500116</v>
      </c>
      <c r="K2009" s="25" t="n">
        <f aca="false">E2009*Einstellungen!$B$5/100</f>
        <v>0.164604</v>
      </c>
      <c r="L2009" s="23" t="str">
        <f aca="false">IF(I2009&lt;Einstellungen!$B$5,"ja","nein")</f>
        <v>nein</v>
      </c>
      <c r="M2009" s="23" t="s">
        <v>126</v>
      </c>
      <c r="N2009" s="23" t="n">
        <v>2025</v>
      </c>
      <c r="O2009" s="23" t="n">
        <v>21</v>
      </c>
    </row>
    <row r="2010" customFormat="false" ht="15" hidden="false" customHeight="false" outlineLevel="0" collapsed="false">
      <c r="A2010" s="22" t="n">
        <v>45769</v>
      </c>
      <c r="B2010" s="23" t="s">
        <v>96</v>
      </c>
      <c r="C2010" s="23" t="s">
        <v>98</v>
      </c>
      <c r="D2010" s="24" t="n">
        <v>352.5</v>
      </c>
      <c r="E2010" s="25" t="n">
        <f aca="false">MAX(D2010,0)/1000</f>
        <v>0.3525</v>
      </c>
      <c r="F2010" s="25" t="n">
        <f aca="false">MAX(-D2010,0)/1000</f>
        <v>0</v>
      </c>
      <c r="G2010" s="23" t="str">
        <f aca="false">IF(E2010&gt;0,"ja","nein")</f>
        <v>ja</v>
      </c>
      <c r="H2010" s="26" t="n">
        <v>122.28</v>
      </c>
      <c r="I2010" s="26" t="n">
        <f aca="false">(H2010/10+IF(N2010=2025,Einstellungen!$B$23,Einstellungen!$C$23))*(1+Einstellungen!$B$10)</f>
        <v>34.49691</v>
      </c>
      <c r="J2010" s="25" t="n">
        <f aca="false">E2010*I2010/100</f>
        <v>0.12160160775</v>
      </c>
      <c r="K2010" s="25" t="n">
        <f aca="false">E2010*Einstellungen!$B$5/100</f>
        <v>0.102225</v>
      </c>
      <c r="L2010" s="23" t="str">
        <f aca="false">IF(I2010&lt;Einstellungen!$B$5,"ja","nein")</f>
        <v>nein</v>
      </c>
      <c r="M2010" s="23" t="s">
        <v>126</v>
      </c>
      <c r="N2010" s="23" t="n">
        <v>2025</v>
      </c>
      <c r="O2010" s="23" t="n">
        <v>22</v>
      </c>
    </row>
    <row r="2011" customFormat="false" ht="15" hidden="false" customHeight="false" outlineLevel="0" collapsed="false">
      <c r="A2011" s="22" t="n">
        <v>45769</v>
      </c>
      <c r="B2011" s="23" t="s">
        <v>101</v>
      </c>
      <c r="C2011" s="23" t="s">
        <v>98</v>
      </c>
      <c r="D2011" s="24" t="n">
        <v>296</v>
      </c>
      <c r="E2011" s="25" t="n">
        <f aca="false">MAX(D2011,0)/1000</f>
        <v>0.296</v>
      </c>
      <c r="F2011" s="25" t="n">
        <f aca="false">MAX(-D2011,0)/1000</f>
        <v>0</v>
      </c>
      <c r="G2011" s="23" t="str">
        <f aca="false">IF(E2011&gt;0,"ja","nein")</f>
        <v>ja</v>
      </c>
      <c r="H2011" s="26" t="n">
        <v>109.6</v>
      </c>
      <c r="I2011" s="26" t="n">
        <f aca="false">(H2011/10+IF(N2011=2025,Einstellungen!$B$23,Einstellungen!$C$23))*(1+Einstellungen!$B$10)</f>
        <v>32.98799</v>
      </c>
      <c r="J2011" s="25" t="n">
        <f aca="false">E2011*I2011/100</f>
        <v>0.0976444504</v>
      </c>
      <c r="K2011" s="25" t="n">
        <f aca="false">E2011*Einstellungen!$B$5/100</f>
        <v>0.08584</v>
      </c>
      <c r="L2011" s="23" t="str">
        <f aca="false">IF(I2011&lt;Einstellungen!$B$5,"ja","nein")</f>
        <v>nein</v>
      </c>
      <c r="M2011" s="23" t="s">
        <v>126</v>
      </c>
      <c r="N2011" s="23" t="n">
        <v>2025</v>
      </c>
      <c r="O2011" s="23" t="n">
        <v>23</v>
      </c>
    </row>
    <row r="2012" customFormat="false" ht="15" hidden="false" customHeight="false" outlineLevel="0" collapsed="false">
      <c r="A2012" s="22" t="n">
        <v>45770</v>
      </c>
      <c r="B2012" s="23" t="s">
        <v>102</v>
      </c>
      <c r="C2012" s="23" t="s">
        <v>103</v>
      </c>
      <c r="D2012" s="24" t="n">
        <v>157.5</v>
      </c>
      <c r="E2012" s="25" t="n">
        <f aca="false">MAX(D2012,0)/1000</f>
        <v>0.1575</v>
      </c>
      <c r="F2012" s="25" t="n">
        <f aca="false">MAX(-D2012,0)/1000</f>
        <v>0</v>
      </c>
      <c r="G2012" s="23" t="str">
        <f aca="false">IF(E2012&gt;0,"ja","nein")</f>
        <v>ja</v>
      </c>
      <c r="H2012" s="26" t="n">
        <v>106.72</v>
      </c>
      <c r="I2012" s="26" t="n">
        <f aca="false">(H2012/10+IF(N2012=2025,Einstellungen!$B$23,Einstellungen!$C$23))*(1+Einstellungen!$B$10)</f>
        <v>32.64527</v>
      </c>
      <c r="J2012" s="25" t="n">
        <f aca="false">E2012*I2012/100</f>
        <v>0.05141630025</v>
      </c>
      <c r="K2012" s="25" t="n">
        <f aca="false">E2012*Einstellungen!$B$5/100</f>
        <v>0.045675</v>
      </c>
      <c r="L2012" s="23" t="str">
        <f aca="false">IF(I2012&lt;Einstellungen!$B$5,"ja","nein")</f>
        <v>nein</v>
      </c>
      <c r="M2012" s="23" t="s">
        <v>126</v>
      </c>
      <c r="N2012" s="23" t="n">
        <v>2025</v>
      </c>
      <c r="O2012" s="23" t="n">
        <v>0</v>
      </c>
    </row>
    <row r="2013" customFormat="false" ht="15" hidden="false" customHeight="false" outlineLevel="0" collapsed="false">
      <c r="A2013" s="22" t="n">
        <v>45770</v>
      </c>
      <c r="B2013" s="23" t="s">
        <v>107</v>
      </c>
      <c r="C2013" s="23" t="s">
        <v>103</v>
      </c>
      <c r="D2013" s="24" t="n">
        <v>157.4</v>
      </c>
      <c r="E2013" s="25" t="n">
        <f aca="false">MAX(D2013,0)/1000</f>
        <v>0.1574</v>
      </c>
      <c r="F2013" s="25" t="n">
        <f aca="false">MAX(-D2013,0)/1000</f>
        <v>0</v>
      </c>
      <c r="G2013" s="23" t="str">
        <f aca="false">IF(E2013&gt;0,"ja","nein")</f>
        <v>ja</v>
      </c>
      <c r="H2013" s="26" t="n">
        <v>99.4</v>
      </c>
      <c r="I2013" s="26" t="n">
        <f aca="false">(H2013/10+IF(N2013=2025,Einstellungen!$B$23,Einstellungen!$C$23))*(1+Einstellungen!$B$10)</f>
        <v>31.77419</v>
      </c>
      <c r="J2013" s="25" t="n">
        <f aca="false">E2013*I2013/100</f>
        <v>0.05001257506</v>
      </c>
      <c r="K2013" s="25" t="n">
        <f aca="false">E2013*Einstellungen!$B$5/100</f>
        <v>0.045646</v>
      </c>
      <c r="L2013" s="23" t="str">
        <f aca="false">IF(I2013&lt;Einstellungen!$B$5,"ja","nein")</f>
        <v>nein</v>
      </c>
      <c r="M2013" s="23" t="s">
        <v>126</v>
      </c>
      <c r="N2013" s="23" t="n">
        <v>2025</v>
      </c>
      <c r="O2013" s="23" t="n">
        <v>1</v>
      </c>
    </row>
    <row r="2014" customFormat="false" ht="15" hidden="false" customHeight="false" outlineLevel="0" collapsed="false">
      <c r="A2014" s="22" t="n">
        <v>45770</v>
      </c>
      <c r="B2014" s="23" t="s">
        <v>108</v>
      </c>
      <c r="C2014" s="23" t="s">
        <v>103</v>
      </c>
      <c r="D2014" s="24" t="n">
        <v>159.5</v>
      </c>
      <c r="E2014" s="25" t="n">
        <f aca="false">MAX(D2014,0)/1000</f>
        <v>0.1595</v>
      </c>
      <c r="F2014" s="25" t="n">
        <f aca="false">MAX(-D2014,0)/1000</f>
        <v>0</v>
      </c>
      <c r="G2014" s="23" t="str">
        <f aca="false">IF(E2014&gt;0,"ja","nein")</f>
        <v>ja</v>
      </c>
      <c r="H2014" s="26" t="n">
        <v>96.84</v>
      </c>
      <c r="I2014" s="26" t="n">
        <f aca="false">(H2014/10+IF(N2014=2025,Einstellungen!$B$23,Einstellungen!$C$23))*(1+Einstellungen!$B$10)</f>
        <v>31.46955</v>
      </c>
      <c r="J2014" s="25" t="n">
        <f aca="false">E2014*I2014/100</f>
        <v>0.05019393225</v>
      </c>
      <c r="K2014" s="25" t="n">
        <f aca="false">E2014*Einstellungen!$B$5/100</f>
        <v>0.046255</v>
      </c>
      <c r="L2014" s="23" t="str">
        <f aca="false">IF(I2014&lt;Einstellungen!$B$5,"ja","nein")</f>
        <v>nein</v>
      </c>
      <c r="M2014" s="23" t="s">
        <v>126</v>
      </c>
      <c r="N2014" s="23" t="n">
        <v>2025</v>
      </c>
      <c r="O2014" s="23" t="n">
        <v>2</v>
      </c>
    </row>
    <row r="2015" customFormat="false" ht="15" hidden="false" customHeight="false" outlineLevel="0" collapsed="false">
      <c r="A2015" s="22" t="n">
        <v>45770</v>
      </c>
      <c r="B2015" s="23" t="s">
        <v>109</v>
      </c>
      <c r="C2015" s="23" t="s">
        <v>103</v>
      </c>
      <c r="D2015" s="24" t="n">
        <v>170.9</v>
      </c>
      <c r="E2015" s="25" t="n">
        <f aca="false">MAX(D2015,0)/1000</f>
        <v>0.1709</v>
      </c>
      <c r="F2015" s="25" t="n">
        <f aca="false">MAX(-D2015,0)/1000</f>
        <v>0</v>
      </c>
      <c r="G2015" s="23" t="str">
        <f aca="false">IF(E2015&gt;0,"ja","nein")</f>
        <v>ja</v>
      </c>
      <c r="H2015" s="26" t="n">
        <v>96.7</v>
      </c>
      <c r="I2015" s="26" t="n">
        <f aca="false">(H2015/10+IF(N2015=2025,Einstellungen!$B$23,Einstellungen!$C$23))*(1+Einstellungen!$B$10)</f>
        <v>31.45289</v>
      </c>
      <c r="J2015" s="25" t="n">
        <f aca="false">E2015*I2015/100</f>
        <v>0.05375298901</v>
      </c>
      <c r="K2015" s="25" t="n">
        <f aca="false">E2015*Einstellungen!$B$5/100</f>
        <v>0.049561</v>
      </c>
      <c r="L2015" s="23" t="str">
        <f aca="false">IF(I2015&lt;Einstellungen!$B$5,"ja","nein")</f>
        <v>nein</v>
      </c>
      <c r="M2015" s="23" t="s">
        <v>126</v>
      </c>
      <c r="N2015" s="23" t="n">
        <v>2025</v>
      </c>
      <c r="O2015" s="23" t="n">
        <v>3</v>
      </c>
    </row>
    <row r="2016" customFormat="false" ht="15" hidden="false" customHeight="false" outlineLevel="0" collapsed="false">
      <c r="A2016" s="22" t="n">
        <v>45770</v>
      </c>
      <c r="B2016" s="23" t="s">
        <v>110</v>
      </c>
      <c r="C2016" s="23" t="s">
        <v>103</v>
      </c>
      <c r="D2016" s="24" t="n">
        <v>159.2</v>
      </c>
      <c r="E2016" s="25" t="n">
        <f aca="false">MAX(D2016,0)/1000</f>
        <v>0.1592</v>
      </c>
      <c r="F2016" s="25" t="n">
        <f aca="false">MAX(-D2016,0)/1000</f>
        <v>0</v>
      </c>
      <c r="G2016" s="23" t="str">
        <f aca="false">IF(E2016&gt;0,"ja","nein")</f>
        <v>ja</v>
      </c>
      <c r="H2016" s="26" t="n">
        <v>101.2</v>
      </c>
      <c r="I2016" s="26" t="n">
        <f aca="false">(H2016/10+IF(N2016=2025,Einstellungen!$B$23,Einstellungen!$C$23))*(1+Einstellungen!$B$10)</f>
        <v>31.98839</v>
      </c>
      <c r="J2016" s="25" t="n">
        <f aca="false">E2016*I2016/100</f>
        <v>0.05092551688</v>
      </c>
      <c r="K2016" s="25" t="n">
        <f aca="false">E2016*Einstellungen!$B$5/100</f>
        <v>0.046168</v>
      </c>
      <c r="L2016" s="23" t="str">
        <f aca="false">IF(I2016&lt;Einstellungen!$B$5,"ja","nein")</f>
        <v>nein</v>
      </c>
      <c r="M2016" s="23" t="s">
        <v>126</v>
      </c>
      <c r="N2016" s="23" t="n">
        <v>2025</v>
      </c>
      <c r="O2016" s="23" t="n">
        <v>4</v>
      </c>
    </row>
    <row r="2017" customFormat="false" ht="15" hidden="false" customHeight="false" outlineLevel="0" collapsed="false">
      <c r="A2017" s="22" t="n">
        <v>45770</v>
      </c>
      <c r="B2017" s="23" t="s">
        <v>111</v>
      </c>
      <c r="C2017" s="23" t="s">
        <v>103</v>
      </c>
      <c r="D2017" s="24" t="n">
        <v>250.9</v>
      </c>
      <c r="E2017" s="25" t="n">
        <f aca="false">MAX(D2017,0)/1000</f>
        <v>0.2509</v>
      </c>
      <c r="F2017" s="25" t="n">
        <f aca="false">MAX(-D2017,0)/1000</f>
        <v>0</v>
      </c>
      <c r="G2017" s="23" t="str">
        <f aca="false">IF(E2017&gt;0,"ja","nein")</f>
        <v>ja</v>
      </c>
      <c r="H2017" s="26" t="n">
        <v>108.23</v>
      </c>
      <c r="I2017" s="26" t="n">
        <f aca="false">(H2017/10+IF(N2017=2025,Einstellungen!$B$23,Einstellungen!$C$23))*(1+Einstellungen!$B$10)</f>
        <v>32.82496</v>
      </c>
      <c r="J2017" s="25" t="n">
        <f aca="false">E2017*I2017/100</f>
        <v>0.08235782464</v>
      </c>
      <c r="K2017" s="25" t="n">
        <f aca="false">E2017*Einstellungen!$B$5/100</f>
        <v>0.072761</v>
      </c>
      <c r="L2017" s="23" t="str">
        <f aca="false">IF(I2017&lt;Einstellungen!$B$5,"ja","nein")</f>
        <v>nein</v>
      </c>
      <c r="M2017" s="23" t="s">
        <v>126</v>
      </c>
      <c r="N2017" s="23" t="n">
        <v>2025</v>
      </c>
      <c r="O2017" s="23" t="n">
        <v>5</v>
      </c>
    </row>
    <row r="2018" customFormat="false" ht="15" hidden="false" customHeight="false" outlineLevel="0" collapsed="false">
      <c r="A2018" s="22" t="n">
        <v>45770</v>
      </c>
      <c r="B2018" s="23" t="s">
        <v>112</v>
      </c>
      <c r="C2018" s="23" t="s">
        <v>103</v>
      </c>
      <c r="D2018" s="24" t="n">
        <v>185.3</v>
      </c>
      <c r="E2018" s="25" t="n">
        <f aca="false">MAX(D2018,0)/1000</f>
        <v>0.1853</v>
      </c>
      <c r="F2018" s="25" t="n">
        <f aca="false">MAX(-D2018,0)/1000</f>
        <v>0</v>
      </c>
      <c r="G2018" s="23" t="str">
        <f aca="false">IF(E2018&gt;0,"ja","nein")</f>
        <v>ja</v>
      </c>
      <c r="H2018" s="26" t="n">
        <v>137.09</v>
      </c>
      <c r="I2018" s="26" t="n">
        <f aca="false">(H2018/10+IF(N2018=2025,Einstellungen!$B$23,Einstellungen!$C$23))*(1+Einstellungen!$B$10)</f>
        <v>36.2593</v>
      </c>
      <c r="J2018" s="25" t="n">
        <f aca="false">E2018*I2018/100</f>
        <v>0.0671884829</v>
      </c>
      <c r="K2018" s="25" t="n">
        <f aca="false">E2018*Einstellungen!$B$5/100</f>
        <v>0.053737</v>
      </c>
      <c r="L2018" s="23" t="str">
        <f aca="false">IF(I2018&lt;Einstellungen!$B$5,"ja","nein")</f>
        <v>nein</v>
      </c>
      <c r="M2018" s="23" t="s">
        <v>126</v>
      </c>
      <c r="N2018" s="23" t="n">
        <v>2025</v>
      </c>
      <c r="O2018" s="23" t="n">
        <v>6</v>
      </c>
    </row>
    <row r="2019" customFormat="false" ht="15" hidden="false" customHeight="false" outlineLevel="0" collapsed="false">
      <c r="A2019" s="22" t="n">
        <v>45770</v>
      </c>
      <c r="B2019" s="23" t="s">
        <v>113</v>
      </c>
      <c r="C2019" s="23" t="s">
        <v>103</v>
      </c>
      <c r="D2019" s="24" t="n">
        <v>-163.2</v>
      </c>
      <c r="E2019" s="25" t="n">
        <f aca="false">MAX(D2019,0)/1000</f>
        <v>0</v>
      </c>
      <c r="F2019" s="25" t="n">
        <f aca="false">MAX(-D2019,0)/1000</f>
        <v>0.1632</v>
      </c>
      <c r="G2019" s="23" t="str">
        <f aca="false">IF(E2019&gt;0,"ja","nein")</f>
        <v>nein</v>
      </c>
      <c r="H2019" s="26" t="n">
        <v>152</v>
      </c>
      <c r="I2019" s="26" t="n">
        <f aca="false">(H2019/10+IF(N2019=2025,Einstellungen!$B$23,Einstellungen!$C$23))*(1+Einstellungen!$B$10)</f>
        <v>38.03359</v>
      </c>
      <c r="J2019" s="25" t="n">
        <f aca="false">E2019*I2019/100</f>
        <v>0</v>
      </c>
      <c r="K2019" s="25" t="n">
        <f aca="false">E2019*Einstellungen!$B$5/100</f>
        <v>0</v>
      </c>
      <c r="L2019" s="23" t="str">
        <f aca="false">IF(I2019&lt;Einstellungen!$B$5,"ja","nein")</f>
        <v>nein</v>
      </c>
      <c r="M2019" s="23" t="s">
        <v>126</v>
      </c>
      <c r="N2019" s="23" t="n">
        <v>2025</v>
      </c>
      <c r="O2019" s="23" t="n">
        <v>7</v>
      </c>
    </row>
    <row r="2020" customFormat="false" ht="15" hidden="false" customHeight="false" outlineLevel="0" collapsed="false">
      <c r="A2020" s="22" t="n">
        <v>45770</v>
      </c>
      <c r="B2020" s="23" t="s">
        <v>114</v>
      </c>
      <c r="C2020" s="23" t="s">
        <v>103</v>
      </c>
      <c r="D2020" s="24" t="n">
        <v>-1226.7</v>
      </c>
      <c r="E2020" s="25" t="n">
        <f aca="false">MAX(D2020,0)/1000</f>
        <v>0</v>
      </c>
      <c r="F2020" s="25" t="n">
        <f aca="false">MAX(-D2020,0)/1000</f>
        <v>1.2267</v>
      </c>
      <c r="G2020" s="23" t="str">
        <f aca="false">IF(E2020&gt;0,"ja","nein")</f>
        <v>nein</v>
      </c>
      <c r="H2020" s="26" t="n">
        <v>128.84</v>
      </c>
      <c r="I2020" s="26" t="n">
        <f aca="false">(H2020/10+IF(N2020=2025,Einstellungen!$B$23,Einstellungen!$C$23))*(1+Einstellungen!$B$10)</f>
        <v>35.27755</v>
      </c>
      <c r="J2020" s="25" t="n">
        <f aca="false">E2020*I2020/100</f>
        <v>0</v>
      </c>
      <c r="K2020" s="25" t="n">
        <f aca="false">E2020*Einstellungen!$B$5/100</f>
        <v>0</v>
      </c>
      <c r="L2020" s="23" t="str">
        <f aca="false">IF(I2020&lt;Einstellungen!$B$5,"ja","nein")</f>
        <v>nein</v>
      </c>
      <c r="M2020" s="23" t="s">
        <v>126</v>
      </c>
      <c r="N2020" s="23" t="n">
        <v>2025</v>
      </c>
      <c r="O2020" s="23" t="n">
        <v>8</v>
      </c>
    </row>
    <row r="2021" customFormat="false" ht="15" hidden="false" customHeight="false" outlineLevel="0" collapsed="false">
      <c r="A2021" s="22" t="n">
        <v>45770</v>
      </c>
      <c r="B2021" s="23" t="s">
        <v>115</v>
      </c>
      <c r="C2021" s="23" t="s">
        <v>103</v>
      </c>
      <c r="D2021" s="24" t="n">
        <v>-2969.8</v>
      </c>
      <c r="E2021" s="25" t="n">
        <f aca="false">MAX(D2021,0)/1000</f>
        <v>0</v>
      </c>
      <c r="F2021" s="25" t="n">
        <f aca="false">MAX(-D2021,0)/1000</f>
        <v>2.9698</v>
      </c>
      <c r="G2021" s="23" t="str">
        <f aca="false">IF(E2021&gt;0,"ja","nein")</f>
        <v>nein</v>
      </c>
      <c r="H2021" s="26" t="n">
        <v>100</v>
      </c>
      <c r="I2021" s="26" t="n">
        <f aca="false">(H2021/10+IF(N2021=2025,Einstellungen!$B$23,Einstellungen!$C$23))*(1+Einstellungen!$B$10)</f>
        <v>31.84559</v>
      </c>
      <c r="J2021" s="25" t="n">
        <f aca="false">E2021*I2021/100</f>
        <v>0</v>
      </c>
      <c r="K2021" s="25" t="n">
        <f aca="false">E2021*Einstellungen!$B$5/100</f>
        <v>0</v>
      </c>
      <c r="L2021" s="23" t="str">
        <f aca="false">IF(I2021&lt;Einstellungen!$B$5,"ja","nein")</f>
        <v>nein</v>
      </c>
      <c r="M2021" s="23" t="s">
        <v>126</v>
      </c>
      <c r="N2021" s="23" t="n">
        <v>2025</v>
      </c>
      <c r="O2021" s="23" t="n">
        <v>9</v>
      </c>
    </row>
    <row r="2022" customFormat="false" ht="15" hidden="false" customHeight="false" outlineLevel="0" collapsed="false">
      <c r="A2022" s="22" t="n">
        <v>45770</v>
      </c>
      <c r="B2022" s="23" t="s">
        <v>116</v>
      </c>
      <c r="C2022" s="23" t="s">
        <v>103</v>
      </c>
      <c r="D2022" s="24" t="n">
        <v>-1581.1</v>
      </c>
      <c r="E2022" s="25" t="n">
        <f aca="false">MAX(D2022,0)/1000</f>
        <v>0</v>
      </c>
      <c r="F2022" s="25" t="n">
        <f aca="false">MAX(-D2022,0)/1000</f>
        <v>1.5811</v>
      </c>
      <c r="G2022" s="23" t="str">
        <f aca="false">IF(E2022&gt;0,"ja","nein")</f>
        <v>nein</v>
      </c>
      <c r="H2022" s="26" t="n">
        <v>92</v>
      </c>
      <c r="I2022" s="26" t="n">
        <f aca="false">(H2022/10+IF(N2022=2025,Einstellungen!$B$23,Einstellungen!$C$23))*(1+Einstellungen!$B$10)</f>
        <v>30.89359</v>
      </c>
      <c r="J2022" s="25" t="n">
        <f aca="false">E2022*I2022/100</f>
        <v>0</v>
      </c>
      <c r="K2022" s="25" t="n">
        <f aca="false">E2022*Einstellungen!$B$5/100</f>
        <v>0</v>
      </c>
      <c r="L2022" s="23" t="str">
        <f aca="false">IF(I2022&lt;Einstellungen!$B$5,"ja","nein")</f>
        <v>nein</v>
      </c>
      <c r="M2022" s="23" t="s">
        <v>126</v>
      </c>
      <c r="N2022" s="23" t="n">
        <v>2025</v>
      </c>
      <c r="O2022" s="23" t="n">
        <v>10</v>
      </c>
    </row>
    <row r="2023" customFormat="false" ht="15" hidden="false" customHeight="false" outlineLevel="0" collapsed="false">
      <c r="A2023" s="22" t="n">
        <v>45770</v>
      </c>
      <c r="B2023" s="23" t="s">
        <v>117</v>
      </c>
      <c r="C2023" s="23" t="s">
        <v>103</v>
      </c>
      <c r="D2023" s="24" t="n">
        <v>-2493.2</v>
      </c>
      <c r="E2023" s="25" t="n">
        <f aca="false">MAX(D2023,0)/1000</f>
        <v>0</v>
      </c>
      <c r="F2023" s="25" t="n">
        <f aca="false">MAX(-D2023,0)/1000</f>
        <v>2.4932</v>
      </c>
      <c r="G2023" s="23" t="str">
        <f aca="false">IF(E2023&gt;0,"ja","nein")</f>
        <v>nein</v>
      </c>
      <c r="H2023" s="26" t="n">
        <v>94.39</v>
      </c>
      <c r="I2023" s="26" t="n">
        <f aca="false">(H2023/10+IF(N2023=2025,Einstellungen!$B$23,Einstellungen!$C$23))*(1+Einstellungen!$B$10)</f>
        <v>31.178</v>
      </c>
      <c r="J2023" s="25" t="n">
        <f aca="false">E2023*I2023/100</f>
        <v>0</v>
      </c>
      <c r="K2023" s="25" t="n">
        <f aca="false">E2023*Einstellungen!$B$5/100</f>
        <v>0</v>
      </c>
      <c r="L2023" s="23" t="str">
        <f aca="false">IF(I2023&lt;Einstellungen!$B$5,"ja","nein")</f>
        <v>nein</v>
      </c>
      <c r="M2023" s="23" t="s">
        <v>126</v>
      </c>
      <c r="N2023" s="23" t="n">
        <v>2025</v>
      </c>
      <c r="O2023" s="23" t="n">
        <v>11</v>
      </c>
    </row>
    <row r="2024" customFormat="false" ht="15" hidden="false" customHeight="false" outlineLevel="0" collapsed="false">
      <c r="A2024" s="22" t="n">
        <v>45770</v>
      </c>
      <c r="B2024" s="23" t="s">
        <v>118</v>
      </c>
      <c r="C2024" s="23" t="s">
        <v>103</v>
      </c>
      <c r="D2024" s="24" t="n">
        <v>-3175.4</v>
      </c>
      <c r="E2024" s="25" t="n">
        <f aca="false">MAX(D2024,0)/1000</f>
        <v>0</v>
      </c>
      <c r="F2024" s="25" t="n">
        <f aca="false">MAX(-D2024,0)/1000</f>
        <v>3.1754</v>
      </c>
      <c r="G2024" s="23" t="str">
        <f aca="false">IF(E2024&gt;0,"ja","nein")</f>
        <v>nein</v>
      </c>
      <c r="H2024" s="26" t="n">
        <v>81.04</v>
      </c>
      <c r="I2024" s="26" t="n">
        <f aca="false">(H2024/10+IF(N2024=2025,Einstellungen!$B$23,Einstellungen!$C$23))*(1+Einstellungen!$B$10)</f>
        <v>29.58935</v>
      </c>
      <c r="J2024" s="25" t="n">
        <f aca="false">E2024*I2024/100</f>
        <v>0</v>
      </c>
      <c r="K2024" s="25" t="n">
        <f aca="false">E2024*Einstellungen!$B$5/100</f>
        <v>0</v>
      </c>
      <c r="L2024" s="23" t="str">
        <f aca="false">IF(I2024&lt;Einstellungen!$B$5,"ja","nein")</f>
        <v>nein</v>
      </c>
      <c r="M2024" s="23" t="s">
        <v>126</v>
      </c>
      <c r="N2024" s="23" t="n">
        <v>2025</v>
      </c>
      <c r="O2024" s="23" t="n">
        <v>12</v>
      </c>
    </row>
    <row r="2025" customFormat="false" ht="15" hidden="false" customHeight="false" outlineLevel="0" collapsed="false">
      <c r="A2025" s="22" t="n">
        <v>45770</v>
      </c>
      <c r="B2025" s="23" t="s">
        <v>119</v>
      </c>
      <c r="C2025" s="23" t="s">
        <v>103</v>
      </c>
      <c r="D2025" s="24" t="n">
        <v>-3644</v>
      </c>
      <c r="E2025" s="25" t="n">
        <f aca="false">MAX(D2025,0)/1000</f>
        <v>0</v>
      </c>
      <c r="F2025" s="25" t="n">
        <f aca="false">MAX(-D2025,0)/1000</f>
        <v>3.644</v>
      </c>
      <c r="G2025" s="23" t="str">
        <f aca="false">IF(E2025&gt;0,"ja","nein")</f>
        <v>nein</v>
      </c>
      <c r="H2025" s="26" t="n">
        <v>80.29</v>
      </c>
      <c r="I2025" s="26" t="n">
        <f aca="false">(H2025/10+IF(N2025=2025,Einstellungen!$B$23,Einstellungen!$C$23))*(1+Einstellungen!$B$10)</f>
        <v>29.5001</v>
      </c>
      <c r="J2025" s="25" t="n">
        <f aca="false">E2025*I2025/100</f>
        <v>0</v>
      </c>
      <c r="K2025" s="25" t="n">
        <f aca="false">E2025*Einstellungen!$B$5/100</f>
        <v>0</v>
      </c>
      <c r="L2025" s="23" t="str">
        <f aca="false">IF(I2025&lt;Einstellungen!$B$5,"ja","nein")</f>
        <v>nein</v>
      </c>
      <c r="M2025" s="23" t="s">
        <v>126</v>
      </c>
      <c r="N2025" s="23" t="n">
        <v>2025</v>
      </c>
      <c r="O2025" s="23" t="n">
        <v>13</v>
      </c>
    </row>
    <row r="2026" customFormat="false" ht="15" hidden="false" customHeight="false" outlineLevel="0" collapsed="false">
      <c r="A2026" s="22" t="n">
        <v>45770</v>
      </c>
      <c r="B2026" s="23" t="s">
        <v>120</v>
      </c>
      <c r="C2026" s="23" t="s">
        <v>103</v>
      </c>
      <c r="D2026" s="24" t="n">
        <v>-3644</v>
      </c>
      <c r="E2026" s="25" t="n">
        <f aca="false">MAX(D2026,0)/1000</f>
        <v>0</v>
      </c>
      <c r="F2026" s="25" t="n">
        <f aca="false">MAX(-D2026,0)/1000</f>
        <v>3.644</v>
      </c>
      <c r="G2026" s="23" t="str">
        <f aca="false">IF(E2026&gt;0,"ja","nein")</f>
        <v>nein</v>
      </c>
      <c r="H2026" s="26" t="n">
        <v>88</v>
      </c>
      <c r="I2026" s="26" t="n">
        <f aca="false">(H2026/10+IF(N2026=2025,Einstellungen!$B$23,Einstellungen!$C$23))*(1+Einstellungen!$B$10)</f>
        <v>30.41759</v>
      </c>
      <c r="J2026" s="25" t="n">
        <f aca="false">E2026*I2026/100</f>
        <v>0</v>
      </c>
      <c r="K2026" s="25" t="n">
        <f aca="false">E2026*Einstellungen!$B$5/100</f>
        <v>0</v>
      </c>
      <c r="L2026" s="23" t="str">
        <f aca="false">IF(I2026&lt;Einstellungen!$B$5,"ja","nein")</f>
        <v>nein</v>
      </c>
      <c r="M2026" s="23" t="s">
        <v>126</v>
      </c>
      <c r="N2026" s="23" t="n">
        <v>2025</v>
      </c>
      <c r="O2026" s="23" t="n">
        <v>14</v>
      </c>
    </row>
    <row r="2027" customFormat="false" ht="15" hidden="false" customHeight="false" outlineLevel="0" collapsed="false">
      <c r="A2027" s="22" t="n">
        <v>45771</v>
      </c>
      <c r="B2027" s="23" t="s">
        <v>114</v>
      </c>
      <c r="C2027" s="23" t="s">
        <v>106</v>
      </c>
      <c r="D2027" s="24" t="n">
        <v>-918.2</v>
      </c>
      <c r="E2027" s="25" t="n">
        <f aca="false">MAX(D2027,0)/1000</f>
        <v>0</v>
      </c>
      <c r="F2027" s="25" t="n">
        <f aca="false">MAX(-D2027,0)/1000</f>
        <v>0.9182</v>
      </c>
      <c r="G2027" s="23" t="str">
        <f aca="false">IF(E2027&gt;0,"ja","nein")</f>
        <v>nein</v>
      </c>
      <c r="H2027" s="26" t="n">
        <v>117.65</v>
      </c>
      <c r="I2027" s="26" t="n">
        <f aca="false">(H2027/10+IF(N2027=2025,Einstellungen!$B$23,Einstellungen!$C$23))*(1+Einstellungen!$B$10)</f>
        <v>33.94594</v>
      </c>
      <c r="J2027" s="25" t="n">
        <f aca="false">E2027*I2027/100</f>
        <v>0</v>
      </c>
      <c r="K2027" s="25" t="n">
        <f aca="false">E2027*Einstellungen!$B$5/100</f>
        <v>0</v>
      </c>
      <c r="L2027" s="23" t="str">
        <f aca="false">IF(I2027&lt;Einstellungen!$B$5,"ja","nein")</f>
        <v>nein</v>
      </c>
      <c r="M2027" s="23" t="s">
        <v>126</v>
      </c>
      <c r="N2027" s="23" t="n">
        <v>2025</v>
      </c>
      <c r="O2027" s="23" t="n">
        <v>8</v>
      </c>
    </row>
    <row r="2028" customFormat="false" ht="15" hidden="false" customHeight="false" outlineLevel="0" collapsed="false">
      <c r="A2028" s="22" t="n">
        <v>45771</v>
      </c>
      <c r="B2028" s="23" t="s">
        <v>115</v>
      </c>
      <c r="C2028" s="23" t="s">
        <v>106</v>
      </c>
      <c r="D2028" s="24" t="n">
        <v>-238.5</v>
      </c>
      <c r="E2028" s="25" t="n">
        <f aca="false">MAX(D2028,0)/1000</f>
        <v>0</v>
      </c>
      <c r="F2028" s="25" t="n">
        <f aca="false">MAX(-D2028,0)/1000</f>
        <v>0.2385</v>
      </c>
      <c r="G2028" s="23" t="str">
        <f aca="false">IF(E2028&gt;0,"ja","nein")</f>
        <v>nein</v>
      </c>
      <c r="H2028" s="26" t="n">
        <v>108.91</v>
      </c>
      <c r="I2028" s="26" t="n">
        <f aca="false">(H2028/10+IF(N2028=2025,Einstellungen!$B$23,Einstellungen!$C$23))*(1+Einstellungen!$B$10)</f>
        <v>32.90588</v>
      </c>
      <c r="J2028" s="25" t="n">
        <f aca="false">E2028*I2028/100</f>
        <v>0</v>
      </c>
      <c r="K2028" s="25" t="n">
        <f aca="false">E2028*Einstellungen!$B$5/100</f>
        <v>0</v>
      </c>
      <c r="L2028" s="23" t="str">
        <f aca="false">IF(I2028&lt;Einstellungen!$B$5,"ja","nein")</f>
        <v>nein</v>
      </c>
      <c r="M2028" s="23" t="s">
        <v>126</v>
      </c>
      <c r="N2028" s="23" t="n">
        <v>2025</v>
      </c>
      <c r="O2028" s="23" t="n">
        <v>9</v>
      </c>
    </row>
    <row r="2029" customFormat="false" ht="15" hidden="false" customHeight="false" outlineLevel="0" collapsed="false">
      <c r="A2029" s="22" t="n">
        <v>45771</v>
      </c>
      <c r="B2029" s="23" t="s">
        <v>116</v>
      </c>
      <c r="C2029" s="23" t="s">
        <v>106</v>
      </c>
      <c r="D2029" s="24" t="n">
        <v>-646.7</v>
      </c>
      <c r="E2029" s="25" t="n">
        <f aca="false">MAX(D2029,0)/1000</f>
        <v>0</v>
      </c>
      <c r="F2029" s="25" t="n">
        <f aca="false">MAX(-D2029,0)/1000</f>
        <v>0.6467</v>
      </c>
      <c r="G2029" s="23" t="str">
        <f aca="false">IF(E2029&gt;0,"ja","nein")</f>
        <v>nein</v>
      </c>
      <c r="H2029" s="26" t="n">
        <v>96.67</v>
      </c>
      <c r="I2029" s="26" t="n">
        <f aca="false">(H2029/10+IF(N2029=2025,Einstellungen!$B$23,Einstellungen!$C$23))*(1+Einstellungen!$B$10)</f>
        <v>31.44932</v>
      </c>
      <c r="J2029" s="25" t="n">
        <f aca="false">E2029*I2029/100</f>
        <v>0</v>
      </c>
      <c r="K2029" s="25" t="n">
        <f aca="false">E2029*Einstellungen!$B$5/100</f>
        <v>0</v>
      </c>
      <c r="L2029" s="23" t="str">
        <f aca="false">IF(I2029&lt;Einstellungen!$B$5,"ja","nein")</f>
        <v>nein</v>
      </c>
      <c r="M2029" s="23" t="s">
        <v>126</v>
      </c>
      <c r="N2029" s="23" t="n">
        <v>2025</v>
      </c>
      <c r="O2029" s="23" t="n">
        <v>10</v>
      </c>
    </row>
    <row r="2030" customFormat="false" ht="15" hidden="false" customHeight="false" outlineLevel="0" collapsed="false">
      <c r="A2030" s="22" t="n">
        <v>45771</v>
      </c>
      <c r="B2030" s="23" t="s">
        <v>117</v>
      </c>
      <c r="C2030" s="23" t="s">
        <v>106</v>
      </c>
      <c r="D2030" s="24" t="n">
        <v>-994.6</v>
      </c>
      <c r="E2030" s="25" t="n">
        <f aca="false">MAX(D2030,0)/1000</f>
        <v>0</v>
      </c>
      <c r="F2030" s="25" t="n">
        <f aca="false">MAX(-D2030,0)/1000</f>
        <v>0.9946</v>
      </c>
      <c r="G2030" s="23" t="str">
        <f aca="false">IF(E2030&gt;0,"ja","nein")</f>
        <v>nein</v>
      </c>
      <c r="H2030" s="26" t="n">
        <v>93.55</v>
      </c>
      <c r="I2030" s="26" t="n">
        <f aca="false">(H2030/10+IF(N2030=2025,Einstellungen!$B$23,Einstellungen!$C$23))*(1+Einstellungen!$B$10)</f>
        <v>31.07804</v>
      </c>
      <c r="J2030" s="25" t="n">
        <f aca="false">E2030*I2030/100</f>
        <v>0</v>
      </c>
      <c r="K2030" s="25" t="n">
        <f aca="false">E2030*Einstellungen!$B$5/100</f>
        <v>0</v>
      </c>
      <c r="L2030" s="23" t="str">
        <f aca="false">IF(I2030&lt;Einstellungen!$B$5,"ja","nein")</f>
        <v>nein</v>
      </c>
      <c r="M2030" s="23" t="s">
        <v>126</v>
      </c>
      <c r="N2030" s="23" t="n">
        <v>2025</v>
      </c>
      <c r="O2030" s="23" t="n">
        <v>11</v>
      </c>
    </row>
    <row r="2031" customFormat="false" ht="15" hidden="false" customHeight="false" outlineLevel="0" collapsed="false">
      <c r="A2031" s="22" t="n">
        <v>45771</v>
      </c>
      <c r="B2031" s="23" t="s">
        <v>118</v>
      </c>
      <c r="C2031" s="23" t="s">
        <v>106</v>
      </c>
      <c r="D2031" s="24" t="n">
        <v>-1613.8</v>
      </c>
      <c r="E2031" s="25" t="n">
        <f aca="false">MAX(D2031,0)/1000</f>
        <v>0</v>
      </c>
      <c r="F2031" s="25" t="n">
        <f aca="false">MAX(-D2031,0)/1000</f>
        <v>1.6138</v>
      </c>
      <c r="G2031" s="23" t="str">
        <f aca="false">IF(E2031&gt;0,"ja","nein")</f>
        <v>nein</v>
      </c>
      <c r="H2031" s="26" t="n">
        <v>81.56</v>
      </c>
      <c r="I2031" s="26" t="n">
        <f aca="false">(H2031/10+IF(N2031=2025,Einstellungen!$B$23,Einstellungen!$C$23))*(1+Einstellungen!$B$10)</f>
        <v>29.65123</v>
      </c>
      <c r="J2031" s="25" t="n">
        <f aca="false">E2031*I2031/100</f>
        <v>0</v>
      </c>
      <c r="K2031" s="25" t="n">
        <f aca="false">E2031*Einstellungen!$B$5/100</f>
        <v>0</v>
      </c>
      <c r="L2031" s="23" t="str">
        <f aca="false">IF(I2031&lt;Einstellungen!$B$5,"ja","nein")</f>
        <v>nein</v>
      </c>
      <c r="M2031" s="23" t="s">
        <v>126</v>
      </c>
      <c r="N2031" s="23" t="n">
        <v>2025</v>
      </c>
      <c r="O2031" s="23" t="n">
        <v>12</v>
      </c>
    </row>
    <row r="2032" customFormat="false" ht="15" hidden="false" customHeight="false" outlineLevel="0" collapsed="false">
      <c r="A2032" s="22" t="n">
        <v>45771</v>
      </c>
      <c r="B2032" s="23" t="s">
        <v>119</v>
      </c>
      <c r="C2032" s="23" t="s">
        <v>106</v>
      </c>
      <c r="D2032" s="24" t="n">
        <v>-852.2</v>
      </c>
      <c r="E2032" s="25" t="n">
        <f aca="false">MAX(D2032,0)/1000</f>
        <v>0</v>
      </c>
      <c r="F2032" s="25" t="n">
        <f aca="false">MAX(-D2032,0)/1000</f>
        <v>0.8522</v>
      </c>
      <c r="G2032" s="23" t="str">
        <f aca="false">IF(E2032&gt;0,"ja","nein")</f>
        <v>nein</v>
      </c>
      <c r="H2032" s="26" t="n">
        <v>78.95</v>
      </c>
      <c r="I2032" s="26" t="n">
        <f aca="false">(H2032/10+IF(N2032=2025,Einstellungen!$B$23,Einstellungen!$C$23))*(1+Einstellungen!$B$10)</f>
        <v>29.34064</v>
      </c>
      <c r="J2032" s="25" t="n">
        <f aca="false">E2032*I2032/100</f>
        <v>0</v>
      </c>
      <c r="K2032" s="25" t="n">
        <f aca="false">E2032*Einstellungen!$B$5/100</f>
        <v>0</v>
      </c>
      <c r="L2032" s="23" t="str">
        <f aca="false">IF(I2032&lt;Einstellungen!$B$5,"ja","nein")</f>
        <v>nein</v>
      </c>
      <c r="M2032" s="23" t="s">
        <v>126</v>
      </c>
      <c r="N2032" s="23" t="n">
        <v>2025</v>
      </c>
      <c r="O2032" s="23" t="n">
        <v>13</v>
      </c>
    </row>
    <row r="2033" customFormat="false" ht="15" hidden="false" customHeight="false" outlineLevel="0" collapsed="false">
      <c r="A2033" s="22" t="n">
        <v>45771</v>
      </c>
      <c r="B2033" s="23" t="s">
        <v>120</v>
      </c>
      <c r="C2033" s="23" t="s">
        <v>106</v>
      </c>
      <c r="D2033" s="24" t="n">
        <v>-2461.6</v>
      </c>
      <c r="E2033" s="25" t="n">
        <f aca="false">MAX(D2033,0)/1000</f>
        <v>0</v>
      </c>
      <c r="F2033" s="25" t="n">
        <f aca="false">MAX(-D2033,0)/1000</f>
        <v>2.4616</v>
      </c>
      <c r="G2033" s="23" t="str">
        <f aca="false">IF(E2033&gt;0,"ja","nein")</f>
        <v>nein</v>
      </c>
      <c r="H2033" s="26" t="n">
        <v>78.04</v>
      </c>
      <c r="I2033" s="26" t="n">
        <f aca="false">(H2033/10+IF(N2033=2025,Einstellungen!$B$23,Einstellungen!$C$23))*(1+Einstellungen!$B$10)</f>
        <v>29.23235</v>
      </c>
      <c r="J2033" s="25" t="n">
        <f aca="false">E2033*I2033/100</f>
        <v>0</v>
      </c>
      <c r="K2033" s="25" t="n">
        <f aca="false">E2033*Einstellungen!$B$5/100</f>
        <v>0</v>
      </c>
      <c r="L2033" s="23" t="str">
        <f aca="false">IF(I2033&lt;Einstellungen!$B$5,"ja","nein")</f>
        <v>nein</v>
      </c>
      <c r="M2033" s="23" t="s">
        <v>126</v>
      </c>
      <c r="N2033" s="23" t="n">
        <v>2025</v>
      </c>
      <c r="O2033" s="23" t="n">
        <v>14</v>
      </c>
    </row>
    <row r="2034" customFormat="false" ht="15" hidden="false" customHeight="false" outlineLevel="0" collapsed="false">
      <c r="A2034" s="22" t="n">
        <v>45771</v>
      </c>
      <c r="B2034" s="23" t="s">
        <v>104</v>
      </c>
      <c r="C2034" s="23" t="s">
        <v>106</v>
      </c>
      <c r="D2034" s="24" t="n">
        <v>-385.3</v>
      </c>
      <c r="E2034" s="25" t="n">
        <f aca="false">MAX(D2034,0)/1000</f>
        <v>0</v>
      </c>
      <c r="F2034" s="25" t="n">
        <f aca="false">MAX(-D2034,0)/1000</f>
        <v>0.3853</v>
      </c>
      <c r="G2034" s="23" t="str">
        <f aca="false">IF(E2034&gt;0,"ja","nein")</f>
        <v>nein</v>
      </c>
      <c r="H2034" s="26" t="n">
        <v>78.72</v>
      </c>
      <c r="I2034" s="26" t="n">
        <f aca="false">(H2034/10+IF(N2034=2025,Einstellungen!$B$23,Einstellungen!$C$23))*(1+Einstellungen!$B$10)</f>
        <v>29.31327</v>
      </c>
      <c r="J2034" s="25" t="n">
        <f aca="false">E2034*I2034/100</f>
        <v>0</v>
      </c>
      <c r="K2034" s="25" t="n">
        <f aca="false">E2034*Einstellungen!$B$5/100</f>
        <v>0</v>
      </c>
      <c r="L2034" s="23" t="str">
        <f aca="false">IF(I2034&lt;Einstellungen!$B$5,"ja","nein")</f>
        <v>nein</v>
      </c>
      <c r="M2034" s="23" t="s">
        <v>126</v>
      </c>
      <c r="N2034" s="23" t="n">
        <v>2025</v>
      </c>
      <c r="O2034" s="23" t="n">
        <v>15</v>
      </c>
    </row>
    <row r="2035" customFormat="false" ht="15" hidden="false" customHeight="false" outlineLevel="0" collapsed="false">
      <c r="A2035" s="22" t="n">
        <v>45771</v>
      </c>
      <c r="B2035" s="23" t="s">
        <v>105</v>
      </c>
      <c r="C2035" s="23" t="s">
        <v>106</v>
      </c>
      <c r="D2035" s="24" t="n">
        <v>-977</v>
      </c>
      <c r="E2035" s="25" t="n">
        <f aca="false">MAX(D2035,0)/1000</f>
        <v>0</v>
      </c>
      <c r="F2035" s="25" t="n">
        <f aca="false">MAX(-D2035,0)/1000</f>
        <v>0.977</v>
      </c>
      <c r="G2035" s="23" t="str">
        <f aca="false">IF(E2035&gt;0,"ja","nein")</f>
        <v>nein</v>
      </c>
      <c r="H2035" s="26" t="n">
        <v>83.37</v>
      </c>
      <c r="I2035" s="26" t="n">
        <f aca="false">(H2035/10+IF(N2035=2025,Einstellungen!$B$23,Einstellungen!$C$23))*(1+Einstellungen!$B$10)</f>
        <v>29.86662</v>
      </c>
      <c r="J2035" s="25" t="n">
        <f aca="false">E2035*I2035/100</f>
        <v>0</v>
      </c>
      <c r="K2035" s="25" t="n">
        <f aca="false">E2035*Einstellungen!$B$5/100</f>
        <v>0</v>
      </c>
      <c r="L2035" s="23" t="str">
        <f aca="false">IF(I2035&lt;Einstellungen!$B$5,"ja","nein")</f>
        <v>nein</v>
      </c>
      <c r="M2035" s="23" t="s">
        <v>126</v>
      </c>
      <c r="N2035" s="23" t="n">
        <v>2025</v>
      </c>
      <c r="O2035" s="23" t="n">
        <v>16</v>
      </c>
    </row>
    <row r="2036" customFormat="false" ht="15" hidden="false" customHeight="false" outlineLevel="0" collapsed="false">
      <c r="A2036" s="22" t="n">
        <v>45771</v>
      </c>
      <c r="B2036" s="23" t="s">
        <v>97</v>
      </c>
      <c r="C2036" s="23" t="s">
        <v>106</v>
      </c>
      <c r="D2036" s="24" t="n">
        <v>-131.6</v>
      </c>
      <c r="E2036" s="25" t="n">
        <f aca="false">MAX(D2036,0)/1000</f>
        <v>0</v>
      </c>
      <c r="F2036" s="25" t="n">
        <f aca="false">MAX(-D2036,0)/1000</f>
        <v>0.1316</v>
      </c>
      <c r="G2036" s="23" t="str">
        <f aca="false">IF(E2036&gt;0,"ja","nein")</f>
        <v>nein</v>
      </c>
      <c r="H2036" s="26" t="n">
        <v>95.36</v>
      </c>
      <c r="I2036" s="26" t="n">
        <f aca="false">(H2036/10+IF(N2036=2025,Einstellungen!$B$23,Einstellungen!$C$23))*(1+Einstellungen!$B$10)</f>
        <v>31.29343</v>
      </c>
      <c r="J2036" s="25" t="n">
        <f aca="false">E2036*I2036/100</f>
        <v>0</v>
      </c>
      <c r="K2036" s="25" t="n">
        <f aca="false">E2036*Einstellungen!$B$5/100</f>
        <v>0</v>
      </c>
      <c r="L2036" s="23" t="str">
        <f aca="false">IF(I2036&lt;Einstellungen!$B$5,"ja","nein")</f>
        <v>nein</v>
      </c>
      <c r="M2036" s="23" t="s">
        <v>126</v>
      </c>
      <c r="N2036" s="23" t="n">
        <v>2025</v>
      </c>
      <c r="O2036" s="23" t="n">
        <v>17</v>
      </c>
    </row>
    <row r="2037" customFormat="false" ht="15" hidden="false" customHeight="false" outlineLevel="0" collapsed="false">
      <c r="A2037" s="22" t="n">
        <v>45771</v>
      </c>
      <c r="B2037" s="23" t="s">
        <v>99</v>
      </c>
      <c r="C2037" s="23" t="s">
        <v>106</v>
      </c>
      <c r="D2037" s="24" t="n">
        <v>-217.7</v>
      </c>
      <c r="E2037" s="25" t="n">
        <f aca="false">MAX(D2037,0)/1000</f>
        <v>0</v>
      </c>
      <c r="F2037" s="25" t="n">
        <f aca="false">MAX(-D2037,0)/1000</f>
        <v>0.2177</v>
      </c>
      <c r="G2037" s="23" t="str">
        <f aca="false">IF(E2037&gt;0,"ja","nein")</f>
        <v>nein</v>
      </c>
      <c r="H2037" s="26" t="n">
        <v>101.02</v>
      </c>
      <c r="I2037" s="26" t="n">
        <f aca="false">(H2037/10+IF(N2037=2025,Einstellungen!$B$23,Einstellungen!$C$23))*(1+Einstellungen!$B$10)</f>
        <v>31.96697</v>
      </c>
      <c r="J2037" s="25" t="n">
        <f aca="false">E2037*I2037/100</f>
        <v>0</v>
      </c>
      <c r="K2037" s="25" t="n">
        <f aca="false">E2037*Einstellungen!$B$5/100</f>
        <v>0</v>
      </c>
      <c r="L2037" s="23" t="str">
        <f aca="false">IF(I2037&lt;Einstellungen!$B$5,"ja","nein")</f>
        <v>nein</v>
      </c>
      <c r="M2037" s="23" t="s">
        <v>126</v>
      </c>
      <c r="N2037" s="23" t="n">
        <v>2025</v>
      </c>
      <c r="O2037" s="23" t="n">
        <v>18</v>
      </c>
    </row>
    <row r="2038" customFormat="false" ht="15" hidden="false" customHeight="false" outlineLevel="0" collapsed="false">
      <c r="A2038" s="22" t="n">
        <v>45771</v>
      </c>
      <c r="B2038" s="23" t="s">
        <v>100</v>
      </c>
      <c r="C2038" s="23" t="s">
        <v>106</v>
      </c>
      <c r="D2038" s="24" t="n">
        <v>540</v>
      </c>
      <c r="E2038" s="25" t="n">
        <f aca="false">MAX(D2038,0)/1000</f>
        <v>0.54</v>
      </c>
      <c r="F2038" s="25" t="n">
        <f aca="false">MAX(-D2038,0)/1000</f>
        <v>0</v>
      </c>
      <c r="G2038" s="23" t="str">
        <f aca="false">IF(E2038&gt;0,"ja","nein")</f>
        <v>ja</v>
      </c>
      <c r="H2038" s="26" t="n">
        <v>114.64</v>
      </c>
      <c r="I2038" s="26" t="n">
        <f aca="false">(H2038/10+IF(N2038=2025,Einstellungen!$B$23,Einstellungen!$C$23))*(1+Einstellungen!$B$10)</f>
        <v>33.58775</v>
      </c>
      <c r="J2038" s="25" t="n">
        <f aca="false">E2038*I2038/100</f>
        <v>0.18137385</v>
      </c>
      <c r="K2038" s="25" t="n">
        <f aca="false">E2038*Einstellungen!$B$5/100</f>
        <v>0.1566</v>
      </c>
      <c r="L2038" s="23" t="str">
        <f aca="false">IF(I2038&lt;Einstellungen!$B$5,"ja","nein")</f>
        <v>nein</v>
      </c>
      <c r="M2038" s="23" t="s">
        <v>126</v>
      </c>
      <c r="N2038" s="23" t="n">
        <v>2025</v>
      </c>
      <c r="O2038" s="23" t="n">
        <v>19</v>
      </c>
    </row>
    <row r="2039" customFormat="false" ht="15" hidden="false" customHeight="false" outlineLevel="0" collapsed="false">
      <c r="A2039" s="22" t="n">
        <v>45771</v>
      </c>
      <c r="B2039" s="23" t="s">
        <v>92</v>
      </c>
      <c r="C2039" s="23" t="s">
        <v>106</v>
      </c>
      <c r="D2039" s="24" t="n">
        <v>674.2</v>
      </c>
      <c r="E2039" s="25" t="n">
        <f aca="false">MAX(D2039,0)/1000</f>
        <v>0.6742</v>
      </c>
      <c r="F2039" s="25" t="n">
        <f aca="false">MAX(-D2039,0)/1000</f>
        <v>0</v>
      </c>
      <c r="G2039" s="23" t="str">
        <f aca="false">IF(E2039&gt;0,"ja","nein")</f>
        <v>ja</v>
      </c>
      <c r="H2039" s="26" t="n">
        <v>121.61</v>
      </c>
      <c r="I2039" s="26" t="n">
        <f aca="false">(H2039/10+IF(N2039=2025,Einstellungen!$B$23,Einstellungen!$C$23))*(1+Einstellungen!$B$10)</f>
        <v>34.41718</v>
      </c>
      <c r="J2039" s="25" t="n">
        <f aca="false">E2039*I2039/100</f>
        <v>0.23204062756</v>
      </c>
      <c r="K2039" s="25" t="n">
        <f aca="false">E2039*Einstellungen!$B$5/100</f>
        <v>0.195518</v>
      </c>
      <c r="L2039" s="23" t="str">
        <f aca="false">IF(I2039&lt;Einstellungen!$B$5,"ja","nein")</f>
        <v>nein</v>
      </c>
      <c r="M2039" s="23" t="s">
        <v>126</v>
      </c>
      <c r="N2039" s="23" t="n">
        <v>2025</v>
      </c>
      <c r="O2039" s="23" t="n">
        <v>20</v>
      </c>
    </row>
    <row r="2040" customFormat="false" ht="15" hidden="false" customHeight="false" outlineLevel="0" collapsed="false">
      <c r="A2040" s="22" t="n">
        <v>45771</v>
      </c>
      <c r="B2040" s="23" t="s">
        <v>95</v>
      </c>
      <c r="C2040" s="23" t="s">
        <v>106</v>
      </c>
      <c r="D2040" s="24" t="n">
        <v>436.1</v>
      </c>
      <c r="E2040" s="25" t="n">
        <f aca="false">MAX(D2040,0)/1000</f>
        <v>0.4361</v>
      </c>
      <c r="F2040" s="25" t="n">
        <f aca="false">MAX(-D2040,0)/1000</f>
        <v>0</v>
      </c>
      <c r="G2040" s="23" t="str">
        <f aca="false">IF(E2040&gt;0,"ja","nein")</f>
        <v>ja</v>
      </c>
      <c r="H2040" s="26" t="n">
        <v>114.48</v>
      </c>
      <c r="I2040" s="26" t="n">
        <f aca="false">(H2040/10+IF(N2040=2025,Einstellungen!$B$23,Einstellungen!$C$23))*(1+Einstellungen!$B$10)</f>
        <v>33.56871</v>
      </c>
      <c r="J2040" s="25" t="n">
        <f aca="false">E2040*I2040/100</f>
        <v>0.14639314431</v>
      </c>
      <c r="K2040" s="25" t="n">
        <f aca="false">E2040*Einstellungen!$B$5/100</f>
        <v>0.126469</v>
      </c>
      <c r="L2040" s="23" t="str">
        <f aca="false">IF(I2040&lt;Einstellungen!$B$5,"ja","nein")</f>
        <v>nein</v>
      </c>
      <c r="M2040" s="23" t="s">
        <v>126</v>
      </c>
      <c r="N2040" s="23" t="n">
        <v>2025</v>
      </c>
      <c r="O2040" s="23" t="n">
        <v>21</v>
      </c>
    </row>
    <row r="2041" customFormat="false" ht="15" hidden="false" customHeight="false" outlineLevel="0" collapsed="false">
      <c r="A2041" s="22" t="n">
        <v>45771</v>
      </c>
      <c r="B2041" s="23" t="s">
        <v>96</v>
      </c>
      <c r="C2041" s="23" t="s">
        <v>106</v>
      </c>
      <c r="D2041" s="24" t="n">
        <v>338.1</v>
      </c>
      <c r="E2041" s="25" t="n">
        <f aca="false">MAX(D2041,0)/1000</f>
        <v>0.3381</v>
      </c>
      <c r="F2041" s="25" t="n">
        <f aca="false">MAX(-D2041,0)/1000</f>
        <v>0</v>
      </c>
      <c r="G2041" s="23" t="str">
        <f aca="false">IF(E2041&gt;0,"ja","nein")</f>
        <v>ja</v>
      </c>
      <c r="H2041" s="26" t="n">
        <v>106.53</v>
      </c>
      <c r="I2041" s="26" t="n">
        <f aca="false">(H2041/10+IF(N2041=2025,Einstellungen!$B$23,Einstellungen!$C$23))*(1+Einstellungen!$B$10)</f>
        <v>32.62266</v>
      </c>
      <c r="J2041" s="25" t="n">
        <f aca="false">E2041*I2041/100</f>
        <v>0.11029721346</v>
      </c>
      <c r="K2041" s="25" t="n">
        <f aca="false">E2041*Einstellungen!$B$5/100</f>
        <v>0.098049</v>
      </c>
      <c r="L2041" s="23" t="str">
        <f aca="false">IF(I2041&lt;Einstellungen!$B$5,"ja","nein")</f>
        <v>nein</v>
      </c>
      <c r="M2041" s="23" t="s">
        <v>126</v>
      </c>
      <c r="N2041" s="23" t="n">
        <v>2025</v>
      </c>
      <c r="O2041" s="23" t="n">
        <v>22</v>
      </c>
    </row>
    <row r="2042" customFormat="false" ht="15" hidden="false" customHeight="false" outlineLevel="0" collapsed="false">
      <c r="A2042" s="22" t="n">
        <v>45771</v>
      </c>
      <c r="B2042" s="23" t="s">
        <v>101</v>
      </c>
      <c r="C2042" s="23" t="s">
        <v>106</v>
      </c>
      <c r="D2042" s="24" t="n">
        <v>215.2</v>
      </c>
      <c r="E2042" s="25" t="n">
        <f aca="false">MAX(D2042,0)/1000</f>
        <v>0.2152</v>
      </c>
      <c r="F2042" s="25" t="n">
        <f aca="false">MAX(-D2042,0)/1000</f>
        <v>0</v>
      </c>
      <c r="G2042" s="23" t="str">
        <f aca="false">IF(E2042&gt;0,"ja","nein")</f>
        <v>ja</v>
      </c>
      <c r="H2042" s="26" t="n">
        <v>93.1</v>
      </c>
      <c r="I2042" s="26" t="n">
        <f aca="false">(H2042/10+IF(N2042=2025,Einstellungen!$B$23,Einstellungen!$C$23))*(1+Einstellungen!$B$10)</f>
        <v>31.02449</v>
      </c>
      <c r="J2042" s="25" t="n">
        <f aca="false">E2042*I2042/100</f>
        <v>0.06676470248</v>
      </c>
      <c r="K2042" s="25" t="n">
        <f aca="false">E2042*Einstellungen!$B$5/100</f>
        <v>0.062408</v>
      </c>
      <c r="L2042" s="23" t="str">
        <f aca="false">IF(I2042&lt;Einstellungen!$B$5,"ja","nein")</f>
        <v>nein</v>
      </c>
      <c r="M2042" s="23" t="s">
        <v>126</v>
      </c>
      <c r="N2042" s="23" t="n">
        <v>2025</v>
      </c>
      <c r="O2042" s="23" t="n">
        <v>23</v>
      </c>
    </row>
    <row r="2043" customFormat="false" ht="15" hidden="false" customHeight="false" outlineLevel="0" collapsed="false">
      <c r="A2043" s="22" t="n">
        <v>45772</v>
      </c>
      <c r="B2043" s="23" t="s">
        <v>102</v>
      </c>
      <c r="C2043" s="23" t="s">
        <v>121</v>
      </c>
      <c r="D2043" s="24" t="n">
        <v>135.3</v>
      </c>
      <c r="E2043" s="25" t="n">
        <f aca="false">MAX(D2043,0)/1000</f>
        <v>0.1353</v>
      </c>
      <c r="F2043" s="25" t="n">
        <f aca="false">MAX(-D2043,0)/1000</f>
        <v>0</v>
      </c>
      <c r="G2043" s="23" t="str">
        <f aca="false">IF(E2043&gt;0,"ja","nein")</f>
        <v>ja</v>
      </c>
      <c r="H2043" s="26" t="n">
        <v>91.03</v>
      </c>
      <c r="I2043" s="26" t="n">
        <f aca="false">(H2043/10+IF(N2043=2025,Einstellungen!$B$23,Einstellungen!$C$23))*(1+Einstellungen!$B$10)</f>
        <v>30.77816</v>
      </c>
      <c r="J2043" s="25" t="n">
        <f aca="false">E2043*I2043/100</f>
        <v>0.04164285048</v>
      </c>
      <c r="K2043" s="25" t="n">
        <f aca="false">E2043*Einstellungen!$B$5/100</f>
        <v>0.039237</v>
      </c>
      <c r="L2043" s="23" t="str">
        <f aca="false">IF(I2043&lt;Einstellungen!$B$5,"ja","nein")</f>
        <v>nein</v>
      </c>
      <c r="M2043" s="23" t="s">
        <v>126</v>
      </c>
      <c r="N2043" s="23" t="n">
        <v>2025</v>
      </c>
      <c r="O2043" s="23" t="n">
        <v>0</v>
      </c>
    </row>
    <row r="2044" customFormat="false" ht="15" hidden="false" customHeight="false" outlineLevel="0" collapsed="false">
      <c r="A2044" s="22" t="n">
        <v>45772</v>
      </c>
      <c r="B2044" s="23" t="s">
        <v>107</v>
      </c>
      <c r="C2044" s="23" t="s">
        <v>121</v>
      </c>
      <c r="D2044" s="24" t="n">
        <v>145.6</v>
      </c>
      <c r="E2044" s="25" t="n">
        <f aca="false">MAX(D2044,0)/1000</f>
        <v>0.1456</v>
      </c>
      <c r="F2044" s="25" t="n">
        <f aca="false">MAX(-D2044,0)/1000</f>
        <v>0</v>
      </c>
      <c r="G2044" s="23" t="str">
        <f aca="false">IF(E2044&gt;0,"ja","nein")</f>
        <v>ja</v>
      </c>
      <c r="H2044" s="26" t="n">
        <v>82.92</v>
      </c>
      <c r="I2044" s="26" t="n">
        <f aca="false">(H2044/10+IF(N2044=2025,Einstellungen!$B$23,Einstellungen!$C$23))*(1+Einstellungen!$B$10)</f>
        <v>29.81307</v>
      </c>
      <c r="J2044" s="25" t="n">
        <f aca="false">E2044*I2044/100</f>
        <v>0.04340782992</v>
      </c>
      <c r="K2044" s="25" t="n">
        <f aca="false">E2044*Einstellungen!$B$5/100</f>
        <v>0.042224</v>
      </c>
      <c r="L2044" s="23" t="str">
        <f aca="false">IF(I2044&lt;Einstellungen!$B$5,"ja","nein")</f>
        <v>nein</v>
      </c>
      <c r="M2044" s="23" t="s">
        <v>126</v>
      </c>
      <c r="N2044" s="23" t="n">
        <v>2025</v>
      </c>
      <c r="O2044" s="23" t="n">
        <v>1</v>
      </c>
    </row>
    <row r="2045" customFormat="false" ht="15" hidden="false" customHeight="false" outlineLevel="0" collapsed="false">
      <c r="A2045" s="22" t="n">
        <v>45772</v>
      </c>
      <c r="B2045" s="23" t="s">
        <v>108</v>
      </c>
      <c r="C2045" s="23" t="s">
        <v>121</v>
      </c>
      <c r="D2045" s="24" t="n">
        <v>139.1</v>
      </c>
      <c r="E2045" s="25" t="n">
        <f aca="false">MAX(D2045,0)/1000</f>
        <v>0.1391</v>
      </c>
      <c r="F2045" s="25" t="n">
        <f aca="false">MAX(-D2045,0)/1000</f>
        <v>0</v>
      </c>
      <c r="G2045" s="23" t="str">
        <f aca="false">IF(E2045&gt;0,"ja","nein")</f>
        <v>ja</v>
      </c>
      <c r="H2045" s="26" t="n">
        <v>82.23</v>
      </c>
      <c r="I2045" s="26" t="n">
        <f aca="false">(H2045/10+IF(N2045=2025,Einstellungen!$B$23,Einstellungen!$C$23))*(1+Einstellungen!$B$10)</f>
        <v>29.73096</v>
      </c>
      <c r="J2045" s="25" t="n">
        <f aca="false">E2045*I2045/100</f>
        <v>0.04135576536</v>
      </c>
      <c r="K2045" s="25" t="n">
        <f aca="false">E2045*Einstellungen!$B$5/100</f>
        <v>0.040339</v>
      </c>
      <c r="L2045" s="23" t="str">
        <f aca="false">IF(I2045&lt;Einstellungen!$B$5,"ja","nein")</f>
        <v>nein</v>
      </c>
      <c r="M2045" s="23" t="s">
        <v>126</v>
      </c>
      <c r="N2045" s="23" t="n">
        <v>2025</v>
      </c>
      <c r="O2045" s="23" t="n">
        <v>2</v>
      </c>
    </row>
    <row r="2046" customFormat="false" ht="15" hidden="false" customHeight="false" outlineLevel="0" collapsed="false">
      <c r="A2046" s="22" t="n">
        <v>45772</v>
      </c>
      <c r="B2046" s="23" t="s">
        <v>109</v>
      </c>
      <c r="C2046" s="23" t="s">
        <v>121</v>
      </c>
      <c r="D2046" s="24" t="n">
        <v>124</v>
      </c>
      <c r="E2046" s="25" t="n">
        <f aca="false">MAX(D2046,0)/1000</f>
        <v>0.124</v>
      </c>
      <c r="F2046" s="25" t="n">
        <f aca="false">MAX(-D2046,0)/1000</f>
        <v>0</v>
      </c>
      <c r="G2046" s="23" t="str">
        <f aca="false">IF(E2046&gt;0,"ja","nein")</f>
        <v>ja</v>
      </c>
      <c r="H2046" s="26" t="n">
        <v>83.4</v>
      </c>
      <c r="I2046" s="26" t="n">
        <f aca="false">(H2046/10+IF(N2046=2025,Einstellungen!$B$23,Einstellungen!$C$23))*(1+Einstellungen!$B$10)</f>
        <v>29.87019</v>
      </c>
      <c r="J2046" s="25" t="n">
        <f aca="false">E2046*I2046/100</f>
        <v>0.0370390356</v>
      </c>
      <c r="K2046" s="25" t="n">
        <f aca="false">E2046*Einstellungen!$B$5/100</f>
        <v>0.03596</v>
      </c>
      <c r="L2046" s="23" t="str">
        <f aca="false">IF(I2046&lt;Einstellungen!$B$5,"ja","nein")</f>
        <v>nein</v>
      </c>
      <c r="M2046" s="23" t="s">
        <v>126</v>
      </c>
      <c r="N2046" s="23" t="n">
        <v>2025</v>
      </c>
      <c r="O2046" s="23" t="n">
        <v>3</v>
      </c>
    </row>
    <row r="2047" customFormat="false" ht="15" hidden="false" customHeight="false" outlineLevel="0" collapsed="false">
      <c r="A2047" s="22" t="n">
        <v>45772</v>
      </c>
      <c r="B2047" s="23" t="s">
        <v>110</v>
      </c>
      <c r="C2047" s="23" t="s">
        <v>121</v>
      </c>
      <c r="D2047" s="24" t="n">
        <v>125</v>
      </c>
      <c r="E2047" s="25" t="n">
        <f aca="false">MAX(D2047,0)/1000</f>
        <v>0.125</v>
      </c>
      <c r="F2047" s="25" t="n">
        <f aca="false">MAX(-D2047,0)/1000</f>
        <v>0</v>
      </c>
      <c r="G2047" s="23" t="str">
        <f aca="false">IF(E2047&gt;0,"ja","nein")</f>
        <v>ja</v>
      </c>
      <c r="H2047" s="26" t="n">
        <v>84.95</v>
      </c>
      <c r="I2047" s="26" t="n">
        <f aca="false">(H2047/10+IF(N2047=2025,Einstellungen!$B$23,Einstellungen!$C$23))*(1+Einstellungen!$B$10)</f>
        <v>30.05464</v>
      </c>
      <c r="J2047" s="25" t="n">
        <f aca="false">E2047*I2047/100</f>
        <v>0.0375683</v>
      </c>
      <c r="K2047" s="25" t="n">
        <f aca="false">E2047*Einstellungen!$B$5/100</f>
        <v>0.03625</v>
      </c>
      <c r="L2047" s="23" t="str">
        <f aca="false">IF(I2047&lt;Einstellungen!$B$5,"ja","nein")</f>
        <v>nein</v>
      </c>
      <c r="M2047" s="23" t="s">
        <v>126</v>
      </c>
      <c r="N2047" s="23" t="n">
        <v>2025</v>
      </c>
      <c r="O2047" s="23" t="n">
        <v>4</v>
      </c>
    </row>
    <row r="2048" customFormat="false" ht="15" hidden="false" customHeight="false" outlineLevel="0" collapsed="false">
      <c r="A2048" s="22" t="n">
        <v>45772</v>
      </c>
      <c r="B2048" s="23" t="s">
        <v>111</v>
      </c>
      <c r="C2048" s="23" t="s">
        <v>121</v>
      </c>
      <c r="D2048" s="24" t="n">
        <v>131.3</v>
      </c>
      <c r="E2048" s="25" t="n">
        <f aca="false">MAX(D2048,0)/1000</f>
        <v>0.1313</v>
      </c>
      <c r="F2048" s="25" t="n">
        <f aca="false">MAX(-D2048,0)/1000</f>
        <v>0</v>
      </c>
      <c r="G2048" s="23" t="str">
        <f aca="false">IF(E2048&gt;0,"ja","nein")</f>
        <v>ja</v>
      </c>
      <c r="H2048" s="26" t="n">
        <v>94.64</v>
      </c>
      <c r="I2048" s="26" t="n">
        <f aca="false">(H2048/10+IF(N2048=2025,Einstellungen!$B$23,Einstellungen!$C$23))*(1+Einstellungen!$B$10)</f>
        <v>31.20775</v>
      </c>
      <c r="J2048" s="25" t="n">
        <f aca="false">E2048*I2048/100</f>
        <v>0.04097577575</v>
      </c>
      <c r="K2048" s="25" t="n">
        <f aca="false">E2048*Einstellungen!$B$5/100</f>
        <v>0.038077</v>
      </c>
      <c r="L2048" s="23" t="str">
        <f aca="false">IF(I2048&lt;Einstellungen!$B$5,"ja","nein")</f>
        <v>nein</v>
      </c>
      <c r="M2048" s="23" t="s">
        <v>126</v>
      </c>
      <c r="N2048" s="23" t="n">
        <v>2025</v>
      </c>
      <c r="O2048" s="23" t="n">
        <v>5</v>
      </c>
    </row>
    <row r="2049" customFormat="false" ht="15" hidden="false" customHeight="false" outlineLevel="0" collapsed="false">
      <c r="A2049" s="22" t="n">
        <v>45772</v>
      </c>
      <c r="B2049" s="23" t="s">
        <v>112</v>
      </c>
      <c r="C2049" s="23" t="s">
        <v>121</v>
      </c>
      <c r="D2049" s="24" t="n">
        <v>239.9</v>
      </c>
      <c r="E2049" s="25" t="n">
        <f aca="false">MAX(D2049,0)/1000</f>
        <v>0.2399</v>
      </c>
      <c r="F2049" s="25" t="n">
        <f aca="false">MAX(-D2049,0)/1000</f>
        <v>0</v>
      </c>
      <c r="G2049" s="23" t="str">
        <f aca="false">IF(E2049&gt;0,"ja","nein")</f>
        <v>ja</v>
      </c>
      <c r="H2049" s="26" t="n">
        <v>104.41</v>
      </c>
      <c r="I2049" s="26" t="n">
        <f aca="false">(H2049/10+IF(N2049=2025,Einstellungen!$B$23,Einstellungen!$C$23))*(1+Einstellungen!$B$10)</f>
        <v>32.37038</v>
      </c>
      <c r="J2049" s="25" t="n">
        <f aca="false">E2049*I2049/100</f>
        <v>0.07765654162</v>
      </c>
      <c r="K2049" s="25" t="n">
        <f aca="false">E2049*Einstellungen!$B$5/100</f>
        <v>0.069571</v>
      </c>
      <c r="L2049" s="23" t="str">
        <f aca="false">IF(I2049&lt;Einstellungen!$B$5,"ja","nein")</f>
        <v>nein</v>
      </c>
      <c r="M2049" s="23" t="s">
        <v>126</v>
      </c>
      <c r="N2049" s="23" t="n">
        <v>2025</v>
      </c>
      <c r="O2049" s="23" t="n">
        <v>6</v>
      </c>
    </row>
    <row r="2050" customFormat="false" ht="15" hidden="false" customHeight="false" outlineLevel="0" collapsed="false">
      <c r="A2050" s="22" t="n">
        <v>45772</v>
      </c>
      <c r="B2050" s="23" t="s">
        <v>113</v>
      </c>
      <c r="C2050" s="23" t="s">
        <v>121</v>
      </c>
      <c r="D2050" s="24" t="n">
        <v>126.1</v>
      </c>
      <c r="E2050" s="25" t="n">
        <f aca="false">MAX(D2050,0)/1000</f>
        <v>0.1261</v>
      </c>
      <c r="F2050" s="25" t="n">
        <f aca="false">MAX(-D2050,0)/1000</f>
        <v>0</v>
      </c>
      <c r="G2050" s="23" t="str">
        <f aca="false">IF(E2050&gt;0,"ja","nein")</f>
        <v>ja</v>
      </c>
      <c r="H2050" s="26" t="n">
        <v>113.39</v>
      </c>
      <c r="I2050" s="26" t="n">
        <f aca="false">(H2050/10+IF(N2050=2025,Einstellungen!$B$23,Einstellungen!$C$23))*(1+Einstellungen!$B$10)</f>
        <v>33.439</v>
      </c>
      <c r="J2050" s="25" t="n">
        <f aca="false">E2050*I2050/100</f>
        <v>0.042166579</v>
      </c>
      <c r="K2050" s="25" t="n">
        <f aca="false">E2050*Einstellungen!$B$5/100</f>
        <v>0.036569</v>
      </c>
      <c r="L2050" s="23" t="str">
        <f aca="false">IF(I2050&lt;Einstellungen!$B$5,"ja","nein")</f>
        <v>nein</v>
      </c>
      <c r="M2050" s="23" t="s">
        <v>126</v>
      </c>
      <c r="N2050" s="23" t="n">
        <v>2025</v>
      </c>
      <c r="O2050" s="23" t="n">
        <v>7</v>
      </c>
    </row>
    <row r="2051" customFormat="false" ht="15" hidden="false" customHeight="false" outlineLevel="0" collapsed="false">
      <c r="A2051" s="22" t="n">
        <v>45772</v>
      </c>
      <c r="B2051" s="23" t="s">
        <v>114</v>
      </c>
      <c r="C2051" s="23" t="s">
        <v>121</v>
      </c>
      <c r="D2051" s="24" t="n">
        <v>-386.8</v>
      </c>
      <c r="E2051" s="25" t="n">
        <f aca="false">MAX(D2051,0)/1000</f>
        <v>0</v>
      </c>
      <c r="F2051" s="25" t="n">
        <f aca="false">MAX(-D2051,0)/1000</f>
        <v>0.3868</v>
      </c>
      <c r="G2051" s="23" t="str">
        <f aca="false">IF(E2051&gt;0,"ja","nein")</f>
        <v>nein</v>
      </c>
      <c r="H2051" s="26" t="n">
        <v>111</v>
      </c>
      <c r="I2051" s="26" t="n">
        <f aca="false">(H2051/10+IF(N2051=2025,Einstellungen!$B$23,Einstellungen!$C$23))*(1+Einstellungen!$B$10)</f>
        <v>33.15459</v>
      </c>
      <c r="J2051" s="25" t="n">
        <f aca="false">E2051*I2051/100</f>
        <v>0</v>
      </c>
      <c r="K2051" s="25" t="n">
        <f aca="false">E2051*Einstellungen!$B$5/100</f>
        <v>0</v>
      </c>
      <c r="L2051" s="23" t="str">
        <f aca="false">IF(I2051&lt;Einstellungen!$B$5,"ja","nein")</f>
        <v>nein</v>
      </c>
      <c r="M2051" s="23" t="s">
        <v>126</v>
      </c>
      <c r="N2051" s="23" t="n">
        <v>2025</v>
      </c>
      <c r="O2051" s="23" t="n">
        <v>8</v>
      </c>
    </row>
    <row r="2052" customFormat="false" ht="15" hidden="false" customHeight="false" outlineLevel="0" collapsed="false">
      <c r="A2052" s="22" t="n">
        <v>45772</v>
      </c>
      <c r="B2052" s="23" t="s">
        <v>115</v>
      </c>
      <c r="C2052" s="23" t="s">
        <v>121</v>
      </c>
      <c r="D2052" s="24" t="n">
        <v>-1037.7</v>
      </c>
      <c r="E2052" s="25" t="n">
        <f aca="false">MAX(D2052,0)/1000</f>
        <v>0</v>
      </c>
      <c r="F2052" s="25" t="n">
        <f aca="false">MAX(-D2052,0)/1000</f>
        <v>1.0377</v>
      </c>
      <c r="G2052" s="23" t="str">
        <f aca="false">IF(E2052&gt;0,"ja","nein")</f>
        <v>nein</v>
      </c>
      <c r="H2052" s="26" t="n">
        <v>99.41</v>
      </c>
      <c r="I2052" s="26" t="n">
        <f aca="false">(H2052/10+IF(N2052=2025,Einstellungen!$B$23,Einstellungen!$C$23))*(1+Einstellungen!$B$10)</f>
        <v>31.77538</v>
      </c>
      <c r="J2052" s="25" t="n">
        <f aca="false">E2052*I2052/100</f>
        <v>0</v>
      </c>
      <c r="K2052" s="25" t="n">
        <f aca="false">E2052*Einstellungen!$B$5/100</f>
        <v>0</v>
      </c>
      <c r="L2052" s="23" t="str">
        <f aca="false">IF(I2052&lt;Einstellungen!$B$5,"ja","nein")</f>
        <v>nein</v>
      </c>
      <c r="M2052" s="23" t="s">
        <v>126</v>
      </c>
      <c r="N2052" s="23" t="n">
        <v>2025</v>
      </c>
      <c r="O2052" s="23" t="n">
        <v>9</v>
      </c>
    </row>
    <row r="2053" customFormat="false" ht="15" hidden="false" customHeight="false" outlineLevel="0" collapsed="false">
      <c r="A2053" s="22" t="n">
        <v>45772</v>
      </c>
      <c r="B2053" s="23" t="s">
        <v>116</v>
      </c>
      <c r="C2053" s="23" t="s">
        <v>121</v>
      </c>
      <c r="D2053" s="24" t="n">
        <v>-2086.5</v>
      </c>
      <c r="E2053" s="25" t="n">
        <f aca="false">MAX(D2053,0)/1000</f>
        <v>0</v>
      </c>
      <c r="F2053" s="25" t="n">
        <f aca="false">MAX(-D2053,0)/1000</f>
        <v>2.0865</v>
      </c>
      <c r="G2053" s="23" t="str">
        <f aca="false">IF(E2053&gt;0,"ja","nein")</f>
        <v>nein</v>
      </c>
      <c r="H2053" s="26" t="n">
        <v>88.17</v>
      </c>
      <c r="I2053" s="26" t="n">
        <f aca="false">(H2053/10+IF(N2053=2025,Einstellungen!$B$23,Einstellungen!$C$23))*(1+Einstellungen!$B$10)</f>
        <v>30.43782</v>
      </c>
      <c r="J2053" s="25" t="n">
        <f aca="false">E2053*I2053/100</f>
        <v>0</v>
      </c>
      <c r="K2053" s="25" t="n">
        <f aca="false">E2053*Einstellungen!$B$5/100</f>
        <v>0</v>
      </c>
      <c r="L2053" s="23" t="str">
        <f aca="false">IF(I2053&lt;Einstellungen!$B$5,"ja","nein")</f>
        <v>nein</v>
      </c>
      <c r="M2053" s="23" t="s">
        <v>126</v>
      </c>
      <c r="N2053" s="23" t="n">
        <v>2025</v>
      </c>
      <c r="O2053" s="23" t="n">
        <v>10</v>
      </c>
    </row>
    <row r="2054" customFormat="false" ht="15" hidden="false" customHeight="false" outlineLevel="0" collapsed="false">
      <c r="A2054" s="22" t="n">
        <v>45772</v>
      </c>
      <c r="B2054" s="23" t="s">
        <v>117</v>
      </c>
      <c r="C2054" s="23" t="s">
        <v>121</v>
      </c>
      <c r="D2054" s="24" t="n">
        <v>-1161.5</v>
      </c>
      <c r="E2054" s="25" t="n">
        <f aca="false">MAX(D2054,0)/1000</f>
        <v>0</v>
      </c>
      <c r="F2054" s="25" t="n">
        <f aca="false">MAX(-D2054,0)/1000</f>
        <v>1.1615</v>
      </c>
      <c r="G2054" s="23" t="str">
        <f aca="false">IF(E2054&gt;0,"ja","nein")</f>
        <v>nein</v>
      </c>
      <c r="H2054" s="26" t="n">
        <v>75.45</v>
      </c>
      <c r="I2054" s="26" t="n">
        <f aca="false">(H2054/10+IF(N2054=2025,Einstellungen!$B$23,Einstellungen!$C$23))*(1+Einstellungen!$B$10)</f>
        <v>28.92414</v>
      </c>
      <c r="J2054" s="25" t="n">
        <f aca="false">E2054*I2054/100</f>
        <v>0</v>
      </c>
      <c r="K2054" s="25" t="n">
        <f aca="false">E2054*Einstellungen!$B$5/100</f>
        <v>0</v>
      </c>
      <c r="L2054" s="23" t="str">
        <f aca="false">IF(I2054&lt;Einstellungen!$B$5,"ja","nein")</f>
        <v>ja</v>
      </c>
      <c r="M2054" s="23" t="s">
        <v>126</v>
      </c>
      <c r="N2054" s="23" t="n">
        <v>2025</v>
      </c>
      <c r="O2054" s="23" t="n">
        <v>11</v>
      </c>
    </row>
    <row r="2055" customFormat="false" ht="15" hidden="false" customHeight="false" outlineLevel="0" collapsed="false">
      <c r="A2055" s="22" t="n">
        <v>45772</v>
      </c>
      <c r="B2055" s="23" t="s">
        <v>118</v>
      </c>
      <c r="C2055" s="23" t="s">
        <v>121</v>
      </c>
      <c r="D2055" s="24" t="n">
        <v>-1367.1</v>
      </c>
      <c r="E2055" s="25" t="n">
        <f aca="false">MAX(D2055,0)/1000</f>
        <v>0</v>
      </c>
      <c r="F2055" s="25" t="n">
        <f aca="false">MAX(-D2055,0)/1000</f>
        <v>1.3671</v>
      </c>
      <c r="G2055" s="23" t="str">
        <f aca="false">IF(E2055&gt;0,"ja","nein")</f>
        <v>nein</v>
      </c>
      <c r="H2055" s="26" t="n">
        <v>66.61</v>
      </c>
      <c r="I2055" s="26" t="n">
        <f aca="false">(H2055/10+IF(N2055=2025,Einstellungen!$B$23,Einstellungen!$C$23))*(1+Einstellungen!$B$10)</f>
        <v>27.87218</v>
      </c>
      <c r="J2055" s="25" t="n">
        <f aca="false">E2055*I2055/100</f>
        <v>0</v>
      </c>
      <c r="K2055" s="25" t="n">
        <f aca="false">E2055*Einstellungen!$B$5/100</f>
        <v>0</v>
      </c>
      <c r="L2055" s="23" t="str">
        <f aca="false">IF(I2055&lt;Einstellungen!$B$5,"ja","nein")</f>
        <v>ja</v>
      </c>
      <c r="M2055" s="23" t="s">
        <v>126</v>
      </c>
      <c r="N2055" s="23" t="n">
        <v>2025</v>
      </c>
      <c r="O2055" s="23" t="n">
        <v>12</v>
      </c>
    </row>
    <row r="2056" customFormat="false" ht="15" hidden="false" customHeight="false" outlineLevel="0" collapsed="false">
      <c r="A2056" s="22" t="n">
        <v>45772</v>
      </c>
      <c r="B2056" s="23" t="s">
        <v>119</v>
      </c>
      <c r="C2056" s="23" t="s">
        <v>121</v>
      </c>
      <c r="D2056" s="24" t="n">
        <v>-1948.2</v>
      </c>
      <c r="E2056" s="25" t="n">
        <f aca="false">MAX(D2056,0)/1000</f>
        <v>0</v>
      </c>
      <c r="F2056" s="25" t="n">
        <f aca="false">MAX(-D2056,0)/1000</f>
        <v>1.9482</v>
      </c>
      <c r="G2056" s="23" t="str">
        <f aca="false">IF(E2056&gt;0,"ja","nein")</f>
        <v>nein</v>
      </c>
      <c r="H2056" s="26" t="n">
        <v>48.03</v>
      </c>
      <c r="I2056" s="26" t="n">
        <f aca="false">(H2056/10+IF(N2056=2025,Einstellungen!$B$23,Einstellungen!$C$23))*(1+Einstellungen!$B$10)</f>
        <v>25.66116</v>
      </c>
      <c r="J2056" s="25" t="n">
        <f aca="false">E2056*I2056/100</f>
        <v>0</v>
      </c>
      <c r="K2056" s="25" t="n">
        <f aca="false">E2056*Einstellungen!$B$5/100</f>
        <v>0</v>
      </c>
      <c r="L2056" s="23" t="str">
        <f aca="false">IF(I2056&lt;Einstellungen!$B$5,"ja","nein")</f>
        <v>ja</v>
      </c>
      <c r="M2056" s="23" t="s">
        <v>126</v>
      </c>
      <c r="N2056" s="23" t="n">
        <v>2025</v>
      </c>
      <c r="O2056" s="23" t="n">
        <v>13</v>
      </c>
    </row>
    <row r="2057" customFormat="false" ht="15" hidden="false" customHeight="false" outlineLevel="0" collapsed="false">
      <c r="A2057" s="22" t="n">
        <v>45772</v>
      </c>
      <c r="B2057" s="23" t="s">
        <v>120</v>
      </c>
      <c r="C2057" s="23" t="s">
        <v>121</v>
      </c>
      <c r="D2057" s="24" t="n">
        <v>-2403.4</v>
      </c>
      <c r="E2057" s="25" t="n">
        <f aca="false">MAX(D2057,0)/1000</f>
        <v>0</v>
      </c>
      <c r="F2057" s="25" t="n">
        <f aca="false">MAX(-D2057,0)/1000</f>
        <v>2.4034</v>
      </c>
      <c r="G2057" s="23" t="str">
        <f aca="false">IF(E2057&gt;0,"ja","nein")</f>
        <v>nein</v>
      </c>
      <c r="H2057" s="26" t="n">
        <v>40.99</v>
      </c>
      <c r="I2057" s="26" t="n">
        <f aca="false">(H2057/10+IF(N2057=2025,Einstellungen!$B$23,Einstellungen!$C$23))*(1+Einstellungen!$B$10)</f>
        <v>24.8234</v>
      </c>
      <c r="J2057" s="25" t="n">
        <f aca="false">E2057*I2057/100</f>
        <v>0</v>
      </c>
      <c r="K2057" s="25" t="n">
        <f aca="false">E2057*Einstellungen!$B$5/100</f>
        <v>0</v>
      </c>
      <c r="L2057" s="23" t="str">
        <f aca="false">IF(I2057&lt;Einstellungen!$B$5,"ja","nein")</f>
        <v>ja</v>
      </c>
      <c r="M2057" s="23" t="s">
        <v>126</v>
      </c>
      <c r="N2057" s="23" t="n">
        <v>2025</v>
      </c>
      <c r="O2057" s="23" t="n">
        <v>14</v>
      </c>
    </row>
    <row r="2058" customFormat="false" ht="15" hidden="false" customHeight="false" outlineLevel="0" collapsed="false">
      <c r="A2058" s="22" t="n">
        <v>45772</v>
      </c>
      <c r="B2058" s="23" t="s">
        <v>104</v>
      </c>
      <c r="C2058" s="23" t="s">
        <v>121</v>
      </c>
      <c r="D2058" s="24" t="n">
        <v>-1112.4</v>
      </c>
      <c r="E2058" s="25" t="n">
        <f aca="false">MAX(D2058,0)/1000</f>
        <v>0</v>
      </c>
      <c r="F2058" s="25" t="n">
        <f aca="false">MAX(-D2058,0)/1000</f>
        <v>1.1124</v>
      </c>
      <c r="G2058" s="23" t="str">
        <f aca="false">IF(E2058&gt;0,"ja","nein")</f>
        <v>nein</v>
      </c>
      <c r="H2058" s="26" t="n">
        <v>59.47</v>
      </c>
      <c r="I2058" s="26" t="n">
        <f aca="false">(H2058/10+IF(N2058=2025,Einstellungen!$B$23,Einstellungen!$C$23))*(1+Einstellungen!$B$10)</f>
        <v>27.02252</v>
      </c>
      <c r="J2058" s="25" t="n">
        <f aca="false">E2058*I2058/100</f>
        <v>0</v>
      </c>
      <c r="K2058" s="25" t="n">
        <f aca="false">E2058*Einstellungen!$B$5/100</f>
        <v>0</v>
      </c>
      <c r="L2058" s="23" t="str">
        <f aca="false">IF(I2058&lt;Einstellungen!$B$5,"ja","nein")</f>
        <v>ja</v>
      </c>
      <c r="M2058" s="23" t="s">
        <v>126</v>
      </c>
      <c r="N2058" s="23" t="n">
        <v>2025</v>
      </c>
      <c r="O2058" s="23" t="n">
        <v>15</v>
      </c>
    </row>
    <row r="2059" customFormat="false" ht="15" hidden="false" customHeight="false" outlineLevel="0" collapsed="false">
      <c r="A2059" s="22" t="n">
        <v>45772</v>
      </c>
      <c r="B2059" s="23" t="s">
        <v>105</v>
      </c>
      <c r="C2059" s="23" t="s">
        <v>121</v>
      </c>
      <c r="D2059" s="24" t="n">
        <v>-463.1</v>
      </c>
      <c r="E2059" s="25" t="n">
        <f aca="false">MAX(D2059,0)/1000</f>
        <v>0</v>
      </c>
      <c r="F2059" s="25" t="n">
        <f aca="false">MAX(-D2059,0)/1000</f>
        <v>0.4631</v>
      </c>
      <c r="G2059" s="23" t="str">
        <f aca="false">IF(E2059&gt;0,"ja","nein")</f>
        <v>nein</v>
      </c>
      <c r="H2059" s="26" t="n">
        <v>73.04</v>
      </c>
      <c r="I2059" s="26" t="n">
        <f aca="false">(H2059/10+IF(N2059=2025,Einstellungen!$B$23,Einstellungen!$C$23))*(1+Einstellungen!$B$10)</f>
        <v>28.63735</v>
      </c>
      <c r="J2059" s="25" t="n">
        <f aca="false">E2059*I2059/100</f>
        <v>0</v>
      </c>
      <c r="K2059" s="25" t="n">
        <f aca="false">E2059*Einstellungen!$B$5/100</f>
        <v>0</v>
      </c>
      <c r="L2059" s="23" t="str">
        <f aca="false">IF(I2059&lt;Einstellungen!$B$5,"ja","nein")</f>
        <v>ja</v>
      </c>
      <c r="M2059" s="23" t="s">
        <v>126</v>
      </c>
      <c r="N2059" s="23" t="n">
        <v>2025</v>
      </c>
      <c r="O2059" s="23" t="n">
        <v>16</v>
      </c>
    </row>
    <row r="2060" customFormat="false" ht="15" hidden="false" customHeight="false" outlineLevel="0" collapsed="false">
      <c r="A2060" s="22" t="n">
        <v>45772</v>
      </c>
      <c r="B2060" s="23" t="s">
        <v>97</v>
      </c>
      <c r="C2060" s="23" t="s">
        <v>121</v>
      </c>
      <c r="D2060" s="24" t="n">
        <v>-181.2</v>
      </c>
      <c r="E2060" s="25" t="n">
        <f aca="false">MAX(D2060,0)/1000</f>
        <v>0</v>
      </c>
      <c r="F2060" s="25" t="n">
        <f aca="false">MAX(-D2060,0)/1000</f>
        <v>0.1812</v>
      </c>
      <c r="G2060" s="23" t="str">
        <f aca="false">IF(E2060&gt;0,"ja","nein")</f>
        <v>nein</v>
      </c>
      <c r="H2060" s="26" t="n">
        <v>84.19</v>
      </c>
      <c r="I2060" s="26" t="n">
        <f aca="false">(H2060/10+IF(N2060=2025,Einstellungen!$B$23,Einstellungen!$C$23))*(1+Einstellungen!$B$10)</f>
        <v>29.9642</v>
      </c>
      <c r="J2060" s="25" t="n">
        <f aca="false">E2060*I2060/100</f>
        <v>0</v>
      </c>
      <c r="K2060" s="25" t="n">
        <f aca="false">E2060*Einstellungen!$B$5/100</f>
        <v>0</v>
      </c>
      <c r="L2060" s="23" t="str">
        <f aca="false">IF(I2060&lt;Einstellungen!$B$5,"ja","nein")</f>
        <v>nein</v>
      </c>
      <c r="M2060" s="23" t="s">
        <v>126</v>
      </c>
      <c r="N2060" s="23" t="n">
        <v>2025</v>
      </c>
      <c r="O2060" s="23" t="n">
        <v>17</v>
      </c>
    </row>
    <row r="2061" customFormat="false" ht="15" hidden="false" customHeight="false" outlineLevel="0" collapsed="false">
      <c r="A2061" s="22" t="n">
        <v>45772</v>
      </c>
      <c r="B2061" s="23" t="s">
        <v>99</v>
      </c>
      <c r="C2061" s="23" t="s">
        <v>121</v>
      </c>
      <c r="D2061" s="24" t="n">
        <v>86.8</v>
      </c>
      <c r="E2061" s="25" t="n">
        <f aca="false">MAX(D2061,0)/1000</f>
        <v>0.0868</v>
      </c>
      <c r="F2061" s="25" t="n">
        <f aca="false">MAX(-D2061,0)/1000</f>
        <v>0</v>
      </c>
      <c r="G2061" s="23" t="str">
        <f aca="false">IF(E2061&gt;0,"ja","nein")</f>
        <v>ja</v>
      </c>
      <c r="H2061" s="26" t="n">
        <v>99.43</v>
      </c>
      <c r="I2061" s="26" t="n">
        <f aca="false">(H2061/10+IF(N2061=2025,Einstellungen!$B$23,Einstellungen!$C$23))*(1+Einstellungen!$B$10)</f>
        <v>31.77776</v>
      </c>
      <c r="J2061" s="25" t="n">
        <f aca="false">E2061*I2061/100</f>
        <v>0.02758309568</v>
      </c>
      <c r="K2061" s="25" t="n">
        <f aca="false">E2061*Einstellungen!$B$5/100</f>
        <v>0.025172</v>
      </c>
      <c r="L2061" s="23" t="str">
        <f aca="false">IF(I2061&lt;Einstellungen!$B$5,"ja","nein")</f>
        <v>nein</v>
      </c>
      <c r="M2061" s="23" t="s">
        <v>126</v>
      </c>
      <c r="N2061" s="23" t="n">
        <v>2025</v>
      </c>
      <c r="O2061" s="23" t="n">
        <v>18</v>
      </c>
    </row>
    <row r="2062" customFormat="false" ht="15" hidden="false" customHeight="false" outlineLevel="0" collapsed="false">
      <c r="A2062" s="22" t="n">
        <v>45772</v>
      </c>
      <c r="B2062" s="23" t="s">
        <v>100</v>
      </c>
      <c r="C2062" s="23" t="s">
        <v>121</v>
      </c>
      <c r="D2062" s="24" t="n">
        <v>256.5</v>
      </c>
      <c r="E2062" s="25" t="n">
        <f aca="false">MAX(D2062,0)/1000</f>
        <v>0.2565</v>
      </c>
      <c r="F2062" s="25" t="n">
        <f aca="false">MAX(-D2062,0)/1000</f>
        <v>0</v>
      </c>
      <c r="G2062" s="23" t="str">
        <f aca="false">IF(E2062&gt;0,"ja","nein")</f>
        <v>ja</v>
      </c>
      <c r="H2062" s="26" t="n">
        <v>115.99</v>
      </c>
      <c r="I2062" s="26" t="n">
        <f aca="false">(H2062/10+IF(N2062=2025,Einstellungen!$B$23,Einstellungen!$C$23))*(1+Einstellungen!$B$10)</f>
        <v>33.7484</v>
      </c>
      <c r="J2062" s="25" t="n">
        <f aca="false">E2062*I2062/100</f>
        <v>0.086564646</v>
      </c>
      <c r="K2062" s="25" t="n">
        <f aca="false">E2062*Einstellungen!$B$5/100</f>
        <v>0.074385</v>
      </c>
      <c r="L2062" s="23" t="str">
        <f aca="false">IF(I2062&lt;Einstellungen!$B$5,"ja","nein")</f>
        <v>nein</v>
      </c>
      <c r="M2062" s="23" t="s">
        <v>126</v>
      </c>
      <c r="N2062" s="23" t="n">
        <v>2025</v>
      </c>
      <c r="O2062" s="23" t="n">
        <v>19</v>
      </c>
    </row>
    <row r="2063" customFormat="false" ht="15" hidden="false" customHeight="false" outlineLevel="0" collapsed="false">
      <c r="A2063" s="22" t="n">
        <v>45772</v>
      </c>
      <c r="B2063" s="23" t="s">
        <v>92</v>
      </c>
      <c r="C2063" s="23" t="s">
        <v>121</v>
      </c>
      <c r="D2063" s="24" t="n">
        <v>378.9</v>
      </c>
      <c r="E2063" s="25" t="n">
        <f aca="false">MAX(D2063,0)/1000</f>
        <v>0.3789</v>
      </c>
      <c r="F2063" s="25" t="n">
        <f aca="false">MAX(-D2063,0)/1000</f>
        <v>0</v>
      </c>
      <c r="G2063" s="23" t="str">
        <f aca="false">IF(E2063&gt;0,"ja","nein")</f>
        <v>ja</v>
      </c>
      <c r="H2063" s="26" t="n">
        <v>123.78</v>
      </c>
      <c r="I2063" s="26" t="n">
        <f aca="false">(H2063/10+IF(N2063=2025,Einstellungen!$B$23,Einstellungen!$C$23))*(1+Einstellungen!$B$10)</f>
        <v>34.67541</v>
      </c>
      <c r="J2063" s="25" t="n">
        <f aca="false">E2063*I2063/100</f>
        <v>0.13138512849</v>
      </c>
      <c r="K2063" s="25" t="n">
        <f aca="false">E2063*Einstellungen!$B$5/100</f>
        <v>0.109881</v>
      </c>
      <c r="L2063" s="23" t="str">
        <f aca="false">IF(I2063&lt;Einstellungen!$B$5,"ja","nein")</f>
        <v>nein</v>
      </c>
      <c r="M2063" s="23" t="s">
        <v>126</v>
      </c>
      <c r="N2063" s="23" t="n">
        <v>2025</v>
      </c>
      <c r="O2063" s="23" t="n">
        <v>20</v>
      </c>
    </row>
    <row r="2064" customFormat="false" ht="15" hidden="false" customHeight="false" outlineLevel="0" collapsed="false">
      <c r="A2064" s="22" t="n">
        <v>45772</v>
      </c>
      <c r="B2064" s="23" t="s">
        <v>95</v>
      </c>
      <c r="C2064" s="23" t="s">
        <v>121</v>
      </c>
      <c r="D2064" s="24" t="n">
        <v>303.6</v>
      </c>
      <c r="E2064" s="25" t="n">
        <f aca="false">MAX(D2064,0)/1000</f>
        <v>0.3036</v>
      </c>
      <c r="F2064" s="25" t="n">
        <f aca="false">MAX(-D2064,0)/1000</f>
        <v>0</v>
      </c>
      <c r="G2064" s="23" t="str">
        <f aca="false">IF(E2064&gt;0,"ja","nein")</f>
        <v>ja</v>
      </c>
      <c r="H2064" s="26" t="n">
        <v>109.63</v>
      </c>
      <c r="I2064" s="26" t="n">
        <f aca="false">(H2064/10+IF(N2064=2025,Einstellungen!$B$23,Einstellungen!$C$23))*(1+Einstellungen!$B$10)</f>
        <v>32.99156</v>
      </c>
      <c r="J2064" s="25" t="n">
        <f aca="false">E2064*I2064/100</f>
        <v>0.10016237616</v>
      </c>
      <c r="K2064" s="25" t="n">
        <f aca="false">E2064*Einstellungen!$B$5/100</f>
        <v>0.088044</v>
      </c>
      <c r="L2064" s="23" t="str">
        <f aca="false">IF(I2064&lt;Einstellungen!$B$5,"ja","nein")</f>
        <v>nein</v>
      </c>
      <c r="M2064" s="23" t="s">
        <v>126</v>
      </c>
      <c r="N2064" s="23" t="n">
        <v>2025</v>
      </c>
      <c r="O2064" s="23" t="n">
        <v>21</v>
      </c>
    </row>
    <row r="2065" customFormat="false" ht="15" hidden="false" customHeight="false" outlineLevel="0" collapsed="false">
      <c r="A2065" s="22" t="n">
        <v>45772</v>
      </c>
      <c r="B2065" s="23" t="s">
        <v>96</v>
      </c>
      <c r="C2065" s="23" t="s">
        <v>121</v>
      </c>
      <c r="D2065" s="24" t="n">
        <v>227.6</v>
      </c>
      <c r="E2065" s="25" t="n">
        <f aca="false">MAX(D2065,0)/1000</f>
        <v>0.2276</v>
      </c>
      <c r="F2065" s="25" t="n">
        <f aca="false">MAX(-D2065,0)/1000</f>
        <v>0</v>
      </c>
      <c r="G2065" s="23" t="str">
        <f aca="false">IF(E2065&gt;0,"ja","nein")</f>
        <v>ja</v>
      </c>
      <c r="H2065" s="26" t="n">
        <v>100.37</v>
      </c>
      <c r="I2065" s="26" t="n">
        <f aca="false">(H2065/10+IF(N2065=2025,Einstellungen!$B$23,Einstellungen!$C$23))*(1+Einstellungen!$B$10)</f>
        <v>31.88962</v>
      </c>
      <c r="J2065" s="25" t="n">
        <f aca="false">E2065*I2065/100</f>
        <v>0.07258077512</v>
      </c>
      <c r="K2065" s="25" t="n">
        <f aca="false">E2065*Einstellungen!$B$5/100</f>
        <v>0.066004</v>
      </c>
      <c r="L2065" s="23" t="str">
        <f aca="false">IF(I2065&lt;Einstellungen!$B$5,"ja","nein")</f>
        <v>nein</v>
      </c>
      <c r="M2065" s="23" t="s">
        <v>126</v>
      </c>
      <c r="N2065" s="23" t="n">
        <v>2025</v>
      </c>
      <c r="O2065" s="23" t="n">
        <v>22</v>
      </c>
    </row>
    <row r="2066" customFormat="false" ht="15" hidden="false" customHeight="false" outlineLevel="0" collapsed="false">
      <c r="A2066" s="22" t="n">
        <v>45772</v>
      </c>
      <c r="B2066" s="23" t="s">
        <v>101</v>
      </c>
      <c r="C2066" s="23" t="s">
        <v>121</v>
      </c>
      <c r="D2066" s="24" t="n">
        <v>162.6</v>
      </c>
      <c r="E2066" s="25" t="n">
        <f aca="false">MAX(D2066,0)/1000</f>
        <v>0.1626</v>
      </c>
      <c r="F2066" s="25" t="n">
        <f aca="false">MAX(-D2066,0)/1000</f>
        <v>0</v>
      </c>
      <c r="G2066" s="23" t="str">
        <f aca="false">IF(E2066&gt;0,"ja","nein")</f>
        <v>ja</v>
      </c>
      <c r="H2066" s="26" t="n">
        <v>92.09</v>
      </c>
      <c r="I2066" s="26" t="n">
        <f aca="false">(H2066/10+IF(N2066=2025,Einstellungen!$B$23,Einstellungen!$C$23))*(1+Einstellungen!$B$10)</f>
        <v>30.9043</v>
      </c>
      <c r="J2066" s="25" t="n">
        <f aca="false">E2066*I2066/100</f>
        <v>0.0502503918</v>
      </c>
      <c r="K2066" s="25" t="n">
        <f aca="false">E2066*Einstellungen!$B$5/100</f>
        <v>0.047154</v>
      </c>
      <c r="L2066" s="23" t="str">
        <f aca="false">IF(I2066&lt;Einstellungen!$B$5,"ja","nein")</f>
        <v>nein</v>
      </c>
      <c r="M2066" s="23" t="s">
        <v>126</v>
      </c>
      <c r="N2066" s="23" t="n">
        <v>2025</v>
      </c>
      <c r="O2066" s="23" t="n">
        <v>23</v>
      </c>
    </row>
    <row r="2067" customFormat="false" ht="15" hidden="false" customHeight="false" outlineLevel="0" collapsed="false">
      <c r="A2067" s="22" t="n">
        <v>45773</v>
      </c>
      <c r="B2067" s="23" t="s">
        <v>102</v>
      </c>
      <c r="C2067" s="23" t="s">
        <v>122</v>
      </c>
      <c r="D2067" s="24" t="n">
        <v>140</v>
      </c>
      <c r="E2067" s="25" t="n">
        <f aca="false">MAX(D2067,0)/1000</f>
        <v>0.14</v>
      </c>
      <c r="F2067" s="25" t="n">
        <f aca="false">MAX(-D2067,0)/1000</f>
        <v>0</v>
      </c>
      <c r="G2067" s="23" t="str">
        <f aca="false">IF(E2067&gt;0,"ja","nein")</f>
        <v>ja</v>
      </c>
      <c r="H2067" s="26" t="n">
        <v>100</v>
      </c>
      <c r="I2067" s="26" t="n">
        <f aca="false">(H2067/10+IF(N2067=2025,Einstellungen!$B$23,Einstellungen!$C$23))*(1+Einstellungen!$B$10)</f>
        <v>31.84559</v>
      </c>
      <c r="J2067" s="25" t="n">
        <f aca="false">E2067*I2067/100</f>
        <v>0.044583826</v>
      </c>
      <c r="K2067" s="25" t="n">
        <f aca="false">E2067*Einstellungen!$B$5/100</f>
        <v>0.0406</v>
      </c>
      <c r="L2067" s="23" t="str">
        <f aca="false">IF(I2067&lt;Einstellungen!$B$5,"ja","nein")</f>
        <v>nein</v>
      </c>
      <c r="M2067" s="23" t="s">
        <v>126</v>
      </c>
      <c r="N2067" s="23" t="n">
        <v>2025</v>
      </c>
      <c r="O2067" s="23" t="n">
        <v>0</v>
      </c>
    </row>
    <row r="2068" customFormat="false" ht="15" hidden="false" customHeight="false" outlineLevel="0" collapsed="false">
      <c r="A2068" s="22" t="n">
        <v>45773</v>
      </c>
      <c r="B2068" s="23" t="s">
        <v>107</v>
      </c>
      <c r="C2068" s="23" t="s">
        <v>122</v>
      </c>
      <c r="D2068" s="24" t="n">
        <v>142.9</v>
      </c>
      <c r="E2068" s="25" t="n">
        <f aca="false">MAX(D2068,0)/1000</f>
        <v>0.1429</v>
      </c>
      <c r="F2068" s="25" t="n">
        <f aca="false">MAX(-D2068,0)/1000</f>
        <v>0</v>
      </c>
      <c r="G2068" s="23" t="str">
        <f aca="false">IF(E2068&gt;0,"ja","nein")</f>
        <v>ja</v>
      </c>
      <c r="H2068" s="26" t="n">
        <v>92.19</v>
      </c>
      <c r="I2068" s="26" t="n">
        <f aca="false">(H2068/10+IF(N2068=2025,Einstellungen!$B$23,Einstellungen!$C$23))*(1+Einstellungen!$B$10)</f>
        <v>30.9162</v>
      </c>
      <c r="J2068" s="25" t="n">
        <f aca="false">E2068*I2068/100</f>
        <v>0.0441792498</v>
      </c>
      <c r="K2068" s="25" t="n">
        <f aca="false">E2068*Einstellungen!$B$5/100</f>
        <v>0.041441</v>
      </c>
      <c r="L2068" s="23" t="str">
        <f aca="false">IF(I2068&lt;Einstellungen!$B$5,"ja","nein")</f>
        <v>nein</v>
      </c>
      <c r="M2068" s="23" t="s">
        <v>126</v>
      </c>
      <c r="N2068" s="23" t="n">
        <v>2025</v>
      </c>
      <c r="O2068" s="23" t="n">
        <v>1</v>
      </c>
    </row>
    <row r="2069" customFormat="false" ht="15" hidden="false" customHeight="false" outlineLevel="0" collapsed="false">
      <c r="A2069" s="22" t="n">
        <v>45773</v>
      </c>
      <c r="B2069" s="23" t="s">
        <v>108</v>
      </c>
      <c r="C2069" s="23" t="s">
        <v>122</v>
      </c>
      <c r="D2069" s="24" t="n">
        <v>131.7</v>
      </c>
      <c r="E2069" s="25" t="n">
        <f aca="false">MAX(D2069,0)/1000</f>
        <v>0.1317</v>
      </c>
      <c r="F2069" s="25" t="n">
        <f aca="false">MAX(-D2069,0)/1000</f>
        <v>0</v>
      </c>
      <c r="G2069" s="23" t="str">
        <f aca="false">IF(E2069&gt;0,"ja","nein")</f>
        <v>ja</v>
      </c>
      <c r="H2069" s="26" t="n">
        <v>91.02</v>
      </c>
      <c r="I2069" s="26" t="n">
        <f aca="false">(H2069/10+IF(N2069=2025,Einstellungen!$B$23,Einstellungen!$C$23))*(1+Einstellungen!$B$10)</f>
        <v>30.77697</v>
      </c>
      <c r="J2069" s="25" t="n">
        <f aca="false">E2069*I2069/100</f>
        <v>0.04053326949</v>
      </c>
      <c r="K2069" s="25" t="n">
        <f aca="false">E2069*Einstellungen!$B$5/100</f>
        <v>0.038193</v>
      </c>
      <c r="L2069" s="23" t="str">
        <f aca="false">IF(I2069&lt;Einstellungen!$B$5,"ja","nein")</f>
        <v>nein</v>
      </c>
      <c r="M2069" s="23" t="s">
        <v>126</v>
      </c>
      <c r="N2069" s="23" t="n">
        <v>2025</v>
      </c>
      <c r="O2069" s="23" t="n">
        <v>2</v>
      </c>
    </row>
    <row r="2070" customFormat="false" ht="15" hidden="false" customHeight="false" outlineLevel="0" collapsed="false">
      <c r="A2070" s="22" t="n">
        <v>45773</v>
      </c>
      <c r="B2070" s="23" t="s">
        <v>109</v>
      </c>
      <c r="C2070" s="23" t="s">
        <v>122</v>
      </c>
      <c r="D2070" s="24" t="n">
        <v>122.9</v>
      </c>
      <c r="E2070" s="25" t="n">
        <f aca="false">MAX(D2070,0)/1000</f>
        <v>0.1229</v>
      </c>
      <c r="F2070" s="25" t="n">
        <f aca="false">MAX(-D2070,0)/1000</f>
        <v>0</v>
      </c>
      <c r="G2070" s="23" t="str">
        <f aca="false">IF(E2070&gt;0,"ja","nein")</f>
        <v>ja</v>
      </c>
      <c r="H2070" s="26" t="n">
        <v>89.66</v>
      </c>
      <c r="I2070" s="26" t="n">
        <f aca="false">(H2070/10+IF(N2070=2025,Einstellungen!$B$23,Einstellungen!$C$23))*(1+Einstellungen!$B$10)</f>
        <v>30.61513</v>
      </c>
      <c r="J2070" s="25" t="n">
        <f aca="false">E2070*I2070/100</f>
        <v>0.03762599477</v>
      </c>
      <c r="K2070" s="25" t="n">
        <f aca="false">E2070*Einstellungen!$B$5/100</f>
        <v>0.035641</v>
      </c>
      <c r="L2070" s="23" t="str">
        <f aca="false">IF(I2070&lt;Einstellungen!$B$5,"ja","nein")</f>
        <v>nein</v>
      </c>
      <c r="M2070" s="23" t="s">
        <v>126</v>
      </c>
      <c r="N2070" s="23" t="n">
        <v>2025</v>
      </c>
      <c r="O2070" s="23" t="n">
        <v>3</v>
      </c>
    </row>
    <row r="2071" customFormat="false" ht="15" hidden="false" customHeight="false" outlineLevel="0" collapsed="false">
      <c r="A2071" s="22" t="n">
        <v>45773</v>
      </c>
      <c r="B2071" s="23" t="s">
        <v>110</v>
      </c>
      <c r="C2071" s="23" t="s">
        <v>122</v>
      </c>
      <c r="D2071" s="24" t="n">
        <v>129.4</v>
      </c>
      <c r="E2071" s="25" t="n">
        <f aca="false">MAX(D2071,0)/1000</f>
        <v>0.1294</v>
      </c>
      <c r="F2071" s="25" t="n">
        <f aca="false">MAX(-D2071,0)/1000</f>
        <v>0</v>
      </c>
      <c r="G2071" s="23" t="str">
        <f aca="false">IF(E2071&gt;0,"ja","nein")</f>
        <v>ja</v>
      </c>
      <c r="H2071" s="26" t="n">
        <v>89.01</v>
      </c>
      <c r="I2071" s="26" t="n">
        <f aca="false">(H2071/10+IF(N2071=2025,Einstellungen!$B$23,Einstellungen!$C$23))*(1+Einstellungen!$B$10)</f>
        <v>30.53778</v>
      </c>
      <c r="J2071" s="25" t="n">
        <f aca="false">E2071*I2071/100</f>
        <v>0.03951588732</v>
      </c>
      <c r="K2071" s="25" t="n">
        <f aca="false">E2071*Einstellungen!$B$5/100</f>
        <v>0.037526</v>
      </c>
      <c r="L2071" s="23" t="str">
        <f aca="false">IF(I2071&lt;Einstellungen!$B$5,"ja","nein")</f>
        <v>nein</v>
      </c>
      <c r="M2071" s="23" t="s">
        <v>126</v>
      </c>
      <c r="N2071" s="23" t="n">
        <v>2025</v>
      </c>
      <c r="O2071" s="23" t="n">
        <v>4</v>
      </c>
    </row>
    <row r="2072" customFormat="false" ht="15" hidden="false" customHeight="false" outlineLevel="0" collapsed="false">
      <c r="A2072" s="22" t="n">
        <v>45773</v>
      </c>
      <c r="B2072" s="23" t="s">
        <v>111</v>
      </c>
      <c r="C2072" s="23" t="s">
        <v>122</v>
      </c>
      <c r="D2072" s="24" t="n">
        <v>125.7</v>
      </c>
      <c r="E2072" s="25" t="n">
        <f aca="false">MAX(D2072,0)/1000</f>
        <v>0.1257</v>
      </c>
      <c r="F2072" s="25" t="n">
        <f aca="false">MAX(-D2072,0)/1000</f>
        <v>0</v>
      </c>
      <c r="G2072" s="23" t="str">
        <f aca="false">IF(E2072&gt;0,"ja","nein")</f>
        <v>ja</v>
      </c>
      <c r="H2072" s="26" t="n">
        <v>90.86</v>
      </c>
      <c r="I2072" s="26" t="n">
        <f aca="false">(H2072/10+IF(N2072=2025,Einstellungen!$B$23,Einstellungen!$C$23))*(1+Einstellungen!$B$10)</f>
        <v>30.75793</v>
      </c>
      <c r="J2072" s="25" t="n">
        <f aca="false">E2072*I2072/100</f>
        <v>0.03866271801</v>
      </c>
      <c r="K2072" s="25" t="n">
        <f aca="false">E2072*Einstellungen!$B$5/100</f>
        <v>0.036453</v>
      </c>
      <c r="L2072" s="23" t="str">
        <f aca="false">IF(I2072&lt;Einstellungen!$B$5,"ja","nein")</f>
        <v>nein</v>
      </c>
      <c r="M2072" s="23" t="s">
        <v>126</v>
      </c>
      <c r="N2072" s="23" t="n">
        <v>2025</v>
      </c>
      <c r="O2072" s="23" t="n">
        <v>5</v>
      </c>
    </row>
    <row r="2073" customFormat="false" ht="15" hidden="false" customHeight="false" outlineLevel="0" collapsed="false">
      <c r="A2073" s="22" t="n">
        <v>45773</v>
      </c>
      <c r="B2073" s="23" t="s">
        <v>112</v>
      </c>
      <c r="C2073" s="23" t="s">
        <v>122</v>
      </c>
      <c r="D2073" s="24" t="n">
        <v>123</v>
      </c>
      <c r="E2073" s="25" t="n">
        <f aca="false">MAX(D2073,0)/1000</f>
        <v>0.123</v>
      </c>
      <c r="F2073" s="25" t="n">
        <f aca="false">MAX(-D2073,0)/1000</f>
        <v>0</v>
      </c>
      <c r="G2073" s="23" t="str">
        <f aca="false">IF(E2073&gt;0,"ja","nein")</f>
        <v>ja</v>
      </c>
      <c r="H2073" s="26" t="n">
        <v>93.01</v>
      </c>
      <c r="I2073" s="26" t="n">
        <f aca="false">(H2073/10+IF(N2073=2025,Einstellungen!$B$23,Einstellungen!$C$23))*(1+Einstellungen!$B$10)</f>
        <v>31.01378</v>
      </c>
      <c r="J2073" s="25" t="n">
        <f aca="false">E2073*I2073/100</f>
        <v>0.0381469494</v>
      </c>
      <c r="K2073" s="25" t="n">
        <f aca="false">E2073*Einstellungen!$B$5/100</f>
        <v>0.03567</v>
      </c>
      <c r="L2073" s="23" t="str">
        <f aca="false">IF(I2073&lt;Einstellungen!$B$5,"ja","nein")</f>
        <v>nein</v>
      </c>
      <c r="M2073" s="23" t="s">
        <v>126</v>
      </c>
      <c r="N2073" s="23" t="n">
        <v>2025</v>
      </c>
      <c r="O2073" s="23" t="n">
        <v>6</v>
      </c>
    </row>
    <row r="2074" customFormat="false" ht="15" hidden="false" customHeight="false" outlineLevel="0" collapsed="false">
      <c r="A2074" s="22" t="n">
        <v>45773</v>
      </c>
      <c r="B2074" s="23" t="s">
        <v>113</v>
      </c>
      <c r="C2074" s="23" t="s">
        <v>122</v>
      </c>
      <c r="D2074" s="24" t="n">
        <v>184.1</v>
      </c>
      <c r="E2074" s="25" t="n">
        <f aca="false">MAX(D2074,0)/1000</f>
        <v>0.1841</v>
      </c>
      <c r="F2074" s="25" t="n">
        <f aca="false">MAX(-D2074,0)/1000</f>
        <v>0</v>
      </c>
      <c r="G2074" s="23" t="str">
        <f aca="false">IF(E2074&gt;0,"ja","nein")</f>
        <v>ja</v>
      </c>
      <c r="H2074" s="26" t="n">
        <v>86.33</v>
      </c>
      <c r="I2074" s="26" t="n">
        <f aca="false">(H2074/10+IF(N2074=2025,Einstellungen!$B$23,Einstellungen!$C$23))*(1+Einstellungen!$B$10)</f>
        <v>30.21886</v>
      </c>
      <c r="J2074" s="25" t="n">
        <f aca="false">E2074*I2074/100</f>
        <v>0.05563292126</v>
      </c>
      <c r="K2074" s="25" t="n">
        <f aca="false">E2074*Einstellungen!$B$5/100</f>
        <v>0.053389</v>
      </c>
      <c r="L2074" s="23" t="str">
        <f aca="false">IF(I2074&lt;Einstellungen!$B$5,"ja","nein")</f>
        <v>nein</v>
      </c>
      <c r="M2074" s="23" t="s">
        <v>126</v>
      </c>
      <c r="N2074" s="23" t="n">
        <v>2025</v>
      </c>
      <c r="O2074" s="23" t="n">
        <v>7</v>
      </c>
    </row>
    <row r="2075" customFormat="false" ht="15" hidden="false" customHeight="false" outlineLevel="0" collapsed="false">
      <c r="A2075" s="22" t="n">
        <v>45773</v>
      </c>
      <c r="B2075" s="23" t="s">
        <v>114</v>
      </c>
      <c r="C2075" s="23" t="s">
        <v>122</v>
      </c>
      <c r="D2075" s="24" t="n">
        <v>-450.1</v>
      </c>
      <c r="E2075" s="25" t="n">
        <f aca="false">MAX(D2075,0)/1000</f>
        <v>0</v>
      </c>
      <c r="F2075" s="25" t="n">
        <f aca="false">MAX(-D2075,0)/1000</f>
        <v>0.4501</v>
      </c>
      <c r="G2075" s="23" t="str">
        <f aca="false">IF(E2075&gt;0,"ja","nein")</f>
        <v>nein</v>
      </c>
      <c r="H2075" s="26" t="n">
        <v>72.19</v>
      </c>
      <c r="I2075" s="26" t="n">
        <f aca="false">(H2075/10+IF(N2075=2025,Einstellungen!$B$23,Einstellungen!$C$23))*(1+Einstellungen!$B$10)</f>
        <v>28.5362</v>
      </c>
      <c r="J2075" s="25" t="n">
        <f aca="false">E2075*I2075/100</f>
        <v>0</v>
      </c>
      <c r="K2075" s="25" t="n">
        <f aca="false">E2075*Einstellungen!$B$5/100</f>
        <v>0</v>
      </c>
      <c r="L2075" s="23" t="str">
        <f aca="false">IF(I2075&lt;Einstellungen!$B$5,"ja","nein")</f>
        <v>ja</v>
      </c>
      <c r="M2075" s="23" t="s">
        <v>126</v>
      </c>
      <c r="N2075" s="23" t="n">
        <v>2025</v>
      </c>
      <c r="O2075" s="23" t="n">
        <v>8</v>
      </c>
    </row>
    <row r="2076" customFormat="false" ht="15" hidden="false" customHeight="false" outlineLevel="0" collapsed="false">
      <c r="A2076" s="22" t="n">
        <v>45773</v>
      </c>
      <c r="B2076" s="23" t="s">
        <v>115</v>
      </c>
      <c r="C2076" s="23" t="s">
        <v>122</v>
      </c>
      <c r="D2076" s="24" t="n">
        <v>-940.3</v>
      </c>
      <c r="E2076" s="25" t="n">
        <f aca="false">MAX(D2076,0)/1000</f>
        <v>0</v>
      </c>
      <c r="F2076" s="25" t="n">
        <f aca="false">MAX(-D2076,0)/1000</f>
        <v>0.9403</v>
      </c>
      <c r="G2076" s="23" t="str">
        <f aca="false">IF(E2076&gt;0,"ja","nein")</f>
        <v>nein</v>
      </c>
      <c r="H2076" s="26" t="n">
        <v>34.45</v>
      </c>
      <c r="I2076" s="26" t="n">
        <f aca="false">(H2076/10+IF(N2076=2025,Einstellungen!$B$23,Einstellungen!$C$23))*(1+Einstellungen!$B$10)</f>
        <v>24.04514</v>
      </c>
      <c r="J2076" s="25" t="n">
        <f aca="false">E2076*I2076/100</f>
        <v>0</v>
      </c>
      <c r="K2076" s="25" t="n">
        <f aca="false">E2076*Einstellungen!$B$5/100</f>
        <v>0</v>
      </c>
      <c r="L2076" s="23" t="str">
        <f aca="false">IF(I2076&lt;Einstellungen!$B$5,"ja","nein")</f>
        <v>ja</v>
      </c>
      <c r="M2076" s="23" t="s">
        <v>126</v>
      </c>
      <c r="N2076" s="23" t="n">
        <v>2025</v>
      </c>
      <c r="O2076" s="23" t="n">
        <v>9</v>
      </c>
    </row>
    <row r="2077" customFormat="false" ht="15" hidden="false" customHeight="false" outlineLevel="0" collapsed="false">
      <c r="A2077" s="22" t="n">
        <v>45773</v>
      </c>
      <c r="B2077" s="23" t="s">
        <v>116</v>
      </c>
      <c r="C2077" s="23" t="s">
        <v>122</v>
      </c>
      <c r="D2077" s="24" t="n">
        <v>-1509.7</v>
      </c>
      <c r="E2077" s="25" t="n">
        <f aca="false">MAX(D2077,0)/1000</f>
        <v>0</v>
      </c>
      <c r="F2077" s="25" t="n">
        <f aca="false">MAX(-D2077,0)/1000</f>
        <v>1.5097</v>
      </c>
      <c r="G2077" s="23" t="str">
        <f aca="false">IF(E2077&gt;0,"ja","nein")</f>
        <v>nein</v>
      </c>
      <c r="H2077" s="26" t="n">
        <v>2.55</v>
      </c>
      <c r="I2077" s="26" t="n">
        <f aca="false">(H2077/10+IF(N2077=2025,Einstellungen!$B$23,Einstellungen!$C$23))*(1+Einstellungen!$B$10)</f>
        <v>20.24904</v>
      </c>
      <c r="J2077" s="25" t="n">
        <f aca="false">E2077*I2077/100</f>
        <v>0</v>
      </c>
      <c r="K2077" s="25" t="n">
        <f aca="false">E2077*Einstellungen!$B$5/100</f>
        <v>0</v>
      </c>
      <c r="L2077" s="23" t="str">
        <f aca="false">IF(I2077&lt;Einstellungen!$B$5,"ja","nein")</f>
        <v>ja</v>
      </c>
      <c r="M2077" s="23" t="s">
        <v>126</v>
      </c>
      <c r="N2077" s="23" t="n">
        <v>2025</v>
      </c>
      <c r="O2077" s="23" t="n">
        <v>10</v>
      </c>
    </row>
    <row r="2078" customFormat="false" ht="15" hidden="false" customHeight="false" outlineLevel="0" collapsed="false">
      <c r="A2078" s="22" t="n">
        <v>45773</v>
      </c>
      <c r="B2078" s="23" t="s">
        <v>117</v>
      </c>
      <c r="C2078" s="23" t="s">
        <v>122</v>
      </c>
      <c r="D2078" s="24" t="n">
        <v>-1269</v>
      </c>
      <c r="E2078" s="25" t="n">
        <f aca="false">MAX(D2078,0)/1000</f>
        <v>0</v>
      </c>
      <c r="F2078" s="25" t="n">
        <f aca="false">MAX(-D2078,0)/1000</f>
        <v>1.269</v>
      </c>
      <c r="G2078" s="23" t="str">
        <f aca="false">IF(E2078&gt;0,"ja","nein")</f>
        <v>nein</v>
      </c>
      <c r="H2078" s="26" t="n">
        <v>-0.01</v>
      </c>
      <c r="I2078" s="26" t="n">
        <f aca="false">(H2078/10+IF(N2078=2025,Einstellungen!$B$23,Einstellungen!$C$23))*(1+Einstellungen!$B$10)</f>
        <v>19.9444</v>
      </c>
      <c r="J2078" s="25" t="n">
        <f aca="false">E2078*I2078/100</f>
        <v>0</v>
      </c>
      <c r="K2078" s="25" t="n">
        <f aca="false">E2078*Einstellungen!$B$5/100</f>
        <v>0</v>
      </c>
      <c r="L2078" s="23" t="str">
        <f aca="false">IF(I2078&lt;Einstellungen!$B$5,"ja","nein")</f>
        <v>ja</v>
      </c>
      <c r="M2078" s="23" t="s">
        <v>126</v>
      </c>
      <c r="N2078" s="23" t="n">
        <v>2025</v>
      </c>
      <c r="O2078" s="23" t="n">
        <v>11</v>
      </c>
    </row>
    <row r="2079" customFormat="false" ht="15" hidden="false" customHeight="false" outlineLevel="0" collapsed="false">
      <c r="A2079" s="22" t="n">
        <v>45773</v>
      </c>
      <c r="B2079" s="23" t="s">
        <v>118</v>
      </c>
      <c r="C2079" s="23" t="s">
        <v>122</v>
      </c>
      <c r="D2079" s="24" t="n">
        <v>-1724.8</v>
      </c>
      <c r="E2079" s="25" t="n">
        <f aca="false">MAX(D2079,0)/1000</f>
        <v>0</v>
      </c>
      <c r="F2079" s="25" t="n">
        <f aca="false">MAX(-D2079,0)/1000</f>
        <v>1.7248</v>
      </c>
      <c r="G2079" s="23" t="str">
        <f aca="false">IF(E2079&gt;0,"ja","nein")</f>
        <v>nein</v>
      </c>
      <c r="H2079" s="26" t="n">
        <v>-7.63</v>
      </c>
      <c r="I2079" s="26" t="n">
        <f aca="false">(H2079/10+IF(N2079=2025,Einstellungen!$B$23,Einstellungen!$C$23))*(1+Einstellungen!$B$10)</f>
        <v>19.03762</v>
      </c>
      <c r="J2079" s="25" t="n">
        <f aca="false">E2079*I2079/100</f>
        <v>0</v>
      </c>
      <c r="K2079" s="25" t="n">
        <f aca="false">E2079*Einstellungen!$B$5/100</f>
        <v>0</v>
      </c>
      <c r="L2079" s="23" t="str">
        <f aca="false">IF(I2079&lt;Einstellungen!$B$5,"ja","nein")</f>
        <v>ja</v>
      </c>
      <c r="M2079" s="23" t="s">
        <v>126</v>
      </c>
      <c r="N2079" s="23" t="n">
        <v>2025</v>
      </c>
      <c r="O2079" s="23" t="n">
        <v>12</v>
      </c>
    </row>
    <row r="2080" customFormat="false" ht="15" hidden="false" customHeight="false" outlineLevel="0" collapsed="false">
      <c r="A2080" s="22" t="n">
        <v>45773</v>
      </c>
      <c r="B2080" s="23" t="s">
        <v>119</v>
      </c>
      <c r="C2080" s="23" t="s">
        <v>122</v>
      </c>
      <c r="D2080" s="24" t="n">
        <v>-1313.6</v>
      </c>
      <c r="E2080" s="25" t="n">
        <f aca="false">MAX(D2080,0)/1000</f>
        <v>0</v>
      </c>
      <c r="F2080" s="25" t="n">
        <f aca="false">MAX(-D2080,0)/1000</f>
        <v>1.3136</v>
      </c>
      <c r="G2080" s="23" t="str">
        <f aca="false">IF(E2080&gt;0,"ja","nein")</f>
        <v>nein</v>
      </c>
      <c r="H2080" s="26" t="n">
        <v>-14.85</v>
      </c>
      <c r="I2080" s="26" t="n">
        <f aca="false">(H2080/10+IF(N2080=2025,Einstellungen!$B$23,Einstellungen!$C$23))*(1+Einstellungen!$B$10)</f>
        <v>18.17844</v>
      </c>
      <c r="J2080" s="25" t="n">
        <f aca="false">E2080*I2080/100</f>
        <v>0</v>
      </c>
      <c r="K2080" s="25" t="n">
        <f aca="false">E2080*Einstellungen!$B$5/100</f>
        <v>0</v>
      </c>
      <c r="L2080" s="23" t="str">
        <f aca="false">IF(I2080&lt;Einstellungen!$B$5,"ja","nein")</f>
        <v>ja</v>
      </c>
      <c r="M2080" s="23" t="s">
        <v>126</v>
      </c>
      <c r="N2080" s="23" t="n">
        <v>2025</v>
      </c>
      <c r="O2080" s="23" t="n">
        <v>13</v>
      </c>
    </row>
    <row r="2081" customFormat="false" ht="15" hidden="false" customHeight="false" outlineLevel="0" collapsed="false">
      <c r="A2081" s="22" t="n">
        <v>45773</v>
      </c>
      <c r="B2081" s="23" t="s">
        <v>120</v>
      </c>
      <c r="C2081" s="23" t="s">
        <v>122</v>
      </c>
      <c r="D2081" s="24" t="n">
        <v>-1466.9</v>
      </c>
      <c r="E2081" s="25" t="n">
        <f aca="false">MAX(D2081,0)/1000</f>
        <v>0</v>
      </c>
      <c r="F2081" s="25" t="n">
        <f aca="false">MAX(-D2081,0)/1000</f>
        <v>1.4669</v>
      </c>
      <c r="G2081" s="23" t="str">
        <f aca="false">IF(E2081&gt;0,"ja","nein")</f>
        <v>nein</v>
      </c>
      <c r="H2081" s="26" t="n">
        <v>-10.77</v>
      </c>
      <c r="I2081" s="26" t="n">
        <f aca="false">(H2081/10+IF(N2081=2025,Einstellungen!$B$23,Einstellungen!$C$23))*(1+Einstellungen!$B$10)</f>
        <v>18.66396</v>
      </c>
      <c r="J2081" s="25" t="n">
        <f aca="false">E2081*I2081/100</f>
        <v>0</v>
      </c>
      <c r="K2081" s="25" t="n">
        <f aca="false">E2081*Einstellungen!$B$5/100</f>
        <v>0</v>
      </c>
      <c r="L2081" s="23" t="str">
        <f aca="false">IF(I2081&lt;Einstellungen!$B$5,"ja","nein")</f>
        <v>ja</v>
      </c>
      <c r="M2081" s="23" t="s">
        <v>126</v>
      </c>
      <c r="N2081" s="23" t="n">
        <v>2025</v>
      </c>
      <c r="O2081" s="23" t="n">
        <v>14</v>
      </c>
    </row>
    <row r="2082" customFormat="false" ht="15" hidden="false" customHeight="false" outlineLevel="0" collapsed="false">
      <c r="A2082" s="22" t="n">
        <v>45773</v>
      </c>
      <c r="B2082" s="23" t="s">
        <v>104</v>
      </c>
      <c r="C2082" s="23" t="s">
        <v>122</v>
      </c>
      <c r="D2082" s="24" t="n">
        <v>-2231.2</v>
      </c>
      <c r="E2082" s="25" t="n">
        <f aca="false">MAX(D2082,0)/1000</f>
        <v>0</v>
      </c>
      <c r="F2082" s="25" t="n">
        <f aca="false">MAX(-D2082,0)/1000</f>
        <v>2.2312</v>
      </c>
      <c r="G2082" s="23" t="str">
        <f aca="false">IF(E2082&gt;0,"ja","nein")</f>
        <v>nein</v>
      </c>
      <c r="H2082" s="26" t="n">
        <v>-2.19</v>
      </c>
      <c r="I2082" s="26" t="n">
        <f aca="false">(H2082/10+IF(N2082=2025,Einstellungen!$B$23,Einstellungen!$C$23))*(1+Einstellungen!$B$10)</f>
        <v>19.68498</v>
      </c>
      <c r="J2082" s="25" t="n">
        <f aca="false">E2082*I2082/100</f>
        <v>0</v>
      </c>
      <c r="K2082" s="25" t="n">
        <f aca="false">E2082*Einstellungen!$B$5/100</f>
        <v>0</v>
      </c>
      <c r="L2082" s="23" t="str">
        <f aca="false">IF(I2082&lt;Einstellungen!$B$5,"ja","nein")</f>
        <v>ja</v>
      </c>
      <c r="M2082" s="23" t="s">
        <v>126</v>
      </c>
      <c r="N2082" s="23" t="n">
        <v>2025</v>
      </c>
      <c r="O2082" s="23" t="n">
        <v>15</v>
      </c>
    </row>
    <row r="2083" customFormat="false" ht="15" hidden="false" customHeight="false" outlineLevel="0" collapsed="false">
      <c r="A2083" s="22" t="n">
        <v>45773</v>
      </c>
      <c r="B2083" s="23" t="s">
        <v>105</v>
      </c>
      <c r="C2083" s="23" t="s">
        <v>122</v>
      </c>
      <c r="D2083" s="24" t="n">
        <v>-2311.4</v>
      </c>
      <c r="E2083" s="25" t="n">
        <f aca="false">MAX(D2083,0)/1000</f>
        <v>0</v>
      </c>
      <c r="F2083" s="25" t="n">
        <f aca="false">MAX(-D2083,0)/1000</f>
        <v>2.3114</v>
      </c>
      <c r="G2083" s="23" t="str">
        <f aca="false">IF(E2083&gt;0,"ja","nein")</f>
        <v>nein</v>
      </c>
      <c r="H2083" s="26" t="n">
        <v>-0.02</v>
      </c>
      <c r="I2083" s="26" t="n">
        <f aca="false">(H2083/10+IF(N2083=2025,Einstellungen!$B$23,Einstellungen!$C$23))*(1+Einstellungen!$B$10)</f>
        <v>19.94321</v>
      </c>
      <c r="J2083" s="25" t="n">
        <f aca="false">E2083*I2083/100</f>
        <v>0</v>
      </c>
      <c r="K2083" s="25" t="n">
        <f aca="false">E2083*Einstellungen!$B$5/100</f>
        <v>0</v>
      </c>
      <c r="L2083" s="23" t="str">
        <f aca="false">IF(I2083&lt;Einstellungen!$B$5,"ja","nein")</f>
        <v>ja</v>
      </c>
      <c r="M2083" s="23" t="s">
        <v>126</v>
      </c>
      <c r="N2083" s="23" t="n">
        <v>2025</v>
      </c>
      <c r="O2083" s="23" t="n">
        <v>16</v>
      </c>
    </row>
    <row r="2084" customFormat="false" ht="15" hidden="false" customHeight="false" outlineLevel="0" collapsed="false">
      <c r="A2084" s="22" t="n">
        <v>45773</v>
      </c>
      <c r="B2084" s="23" t="s">
        <v>97</v>
      </c>
      <c r="C2084" s="23" t="s">
        <v>122</v>
      </c>
      <c r="D2084" s="24" t="n">
        <v>-1159.8</v>
      </c>
      <c r="E2084" s="25" t="n">
        <f aca="false">MAX(D2084,0)/1000</f>
        <v>0</v>
      </c>
      <c r="F2084" s="25" t="n">
        <f aca="false">MAX(-D2084,0)/1000</f>
        <v>1.1598</v>
      </c>
      <c r="G2084" s="23" t="str">
        <f aca="false">IF(E2084&gt;0,"ja","nein")</f>
        <v>nein</v>
      </c>
      <c r="H2084" s="26" t="n">
        <v>30.99</v>
      </c>
      <c r="I2084" s="26" t="n">
        <f aca="false">(H2084/10+IF(N2084=2025,Einstellungen!$B$23,Einstellungen!$C$23))*(1+Einstellungen!$B$10)</f>
        <v>23.6334</v>
      </c>
      <c r="J2084" s="25" t="n">
        <f aca="false">E2084*I2084/100</f>
        <v>0</v>
      </c>
      <c r="K2084" s="25" t="n">
        <f aca="false">E2084*Einstellungen!$B$5/100</f>
        <v>0</v>
      </c>
      <c r="L2084" s="23" t="str">
        <f aca="false">IF(I2084&lt;Einstellungen!$B$5,"ja","nein")</f>
        <v>ja</v>
      </c>
      <c r="M2084" s="23" t="s">
        <v>126</v>
      </c>
      <c r="N2084" s="23" t="n">
        <v>2025</v>
      </c>
      <c r="O2084" s="23" t="n">
        <v>17</v>
      </c>
    </row>
    <row r="2085" customFormat="false" ht="15" hidden="false" customHeight="false" outlineLevel="0" collapsed="false">
      <c r="A2085" s="22" t="n">
        <v>45773</v>
      </c>
      <c r="B2085" s="23" t="s">
        <v>99</v>
      </c>
      <c r="C2085" s="23" t="s">
        <v>122</v>
      </c>
      <c r="D2085" s="24" t="n">
        <v>-259.7</v>
      </c>
      <c r="E2085" s="25" t="n">
        <f aca="false">MAX(D2085,0)/1000</f>
        <v>0</v>
      </c>
      <c r="F2085" s="25" t="n">
        <f aca="false">MAX(-D2085,0)/1000</f>
        <v>0.2597</v>
      </c>
      <c r="G2085" s="23" t="str">
        <f aca="false">IF(E2085&gt;0,"ja","nein")</f>
        <v>nein</v>
      </c>
      <c r="H2085" s="26" t="n">
        <v>79</v>
      </c>
      <c r="I2085" s="26" t="n">
        <f aca="false">(H2085/10+IF(N2085=2025,Einstellungen!$B$23,Einstellungen!$C$23))*(1+Einstellungen!$B$10)</f>
        <v>29.34659</v>
      </c>
      <c r="J2085" s="25" t="n">
        <f aca="false">E2085*I2085/100</f>
        <v>0</v>
      </c>
      <c r="K2085" s="25" t="n">
        <f aca="false">E2085*Einstellungen!$B$5/100</f>
        <v>0</v>
      </c>
      <c r="L2085" s="23" t="str">
        <f aca="false">IF(I2085&lt;Einstellungen!$B$5,"ja","nein")</f>
        <v>nein</v>
      </c>
      <c r="M2085" s="23" t="s">
        <v>126</v>
      </c>
      <c r="N2085" s="23" t="n">
        <v>2025</v>
      </c>
      <c r="O2085" s="23" t="n">
        <v>18</v>
      </c>
    </row>
    <row r="2086" customFormat="false" ht="15" hidden="false" customHeight="false" outlineLevel="0" collapsed="false">
      <c r="A2086" s="22" t="n">
        <v>45773</v>
      </c>
      <c r="B2086" s="23" t="s">
        <v>100</v>
      </c>
      <c r="C2086" s="23" t="s">
        <v>122</v>
      </c>
      <c r="D2086" s="24" t="n">
        <v>240.8</v>
      </c>
      <c r="E2086" s="25" t="n">
        <f aca="false">MAX(D2086,0)/1000</f>
        <v>0.2408</v>
      </c>
      <c r="F2086" s="25" t="n">
        <f aca="false">MAX(-D2086,0)/1000</f>
        <v>0</v>
      </c>
      <c r="G2086" s="23" t="str">
        <f aca="false">IF(E2086&gt;0,"ja","nein")</f>
        <v>ja</v>
      </c>
      <c r="H2086" s="26" t="n">
        <v>99.81</v>
      </c>
      <c r="I2086" s="26" t="n">
        <f aca="false">(H2086/10+IF(N2086=2025,Einstellungen!$B$23,Einstellungen!$C$23))*(1+Einstellungen!$B$10)</f>
        <v>31.82298</v>
      </c>
      <c r="J2086" s="25" t="n">
        <f aca="false">E2086*I2086/100</f>
        <v>0.07662973584</v>
      </c>
      <c r="K2086" s="25" t="n">
        <f aca="false">E2086*Einstellungen!$B$5/100</f>
        <v>0.069832</v>
      </c>
      <c r="L2086" s="23" t="str">
        <f aca="false">IF(I2086&lt;Einstellungen!$B$5,"ja","nein")</f>
        <v>nein</v>
      </c>
      <c r="M2086" s="23" t="s">
        <v>126</v>
      </c>
      <c r="N2086" s="23" t="n">
        <v>2025</v>
      </c>
      <c r="O2086" s="23" t="n">
        <v>19</v>
      </c>
    </row>
    <row r="2087" customFormat="false" ht="15" hidden="false" customHeight="false" outlineLevel="0" collapsed="false">
      <c r="A2087" s="22" t="n">
        <v>45773</v>
      </c>
      <c r="B2087" s="23" t="s">
        <v>92</v>
      </c>
      <c r="C2087" s="23" t="s">
        <v>122</v>
      </c>
      <c r="D2087" s="24" t="n">
        <v>454.9</v>
      </c>
      <c r="E2087" s="25" t="n">
        <f aca="false">MAX(D2087,0)/1000</f>
        <v>0.4549</v>
      </c>
      <c r="F2087" s="25" t="n">
        <f aca="false">MAX(-D2087,0)/1000</f>
        <v>0</v>
      </c>
      <c r="G2087" s="23" t="str">
        <f aca="false">IF(E2087&gt;0,"ja","nein")</f>
        <v>ja</v>
      </c>
      <c r="H2087" s="26" t="n">
        <v>107.4</v>
      </c>
      <c r="I2087" s="26" t="n">
        <f aca="false">(H2087/10+IF(N2087=2025,Einstellungen!$B$23,Einstellungen!$C$23))*(1+Einstellungen!$B$10)</f>
        <v>32.72619</v>
      </c>
      <c r="J2087" s="25" t="n">
        <f aca="false">E2087*I2087/100</f>
        <v>0.14887143831</v>
      </c>
      <c r="K2087" s="25" t="n">
        <f aca="false">E2087*Einstellungen!$B$5/100</f>
        <v>0.131921</v>
      </c>
      <c r="L2087" s="23" t="str">
        <f aca="false">IF(I2087&lt;Einstellungen!$B$5,"ja","nein")</f>
        <v>nein</v>
      </c>
      <c r="M2087" s="23" t="s">
        <v>126</v>
      </c>
      <c r="N2087" s="23" t="n">
        <v>2025</v>
      </c>
      <c r="O2087" s="23" t="n">
        <v>20</v>
      </c>
    </row>
    <row r="2088" customFormat="false" ht="15" hidden="false" customHeight="false" outlineLevel="0" collapsed="false">
      <c r="A2088" s="22" t="n">
        <v>45773</v>
      </c>
      <c r="B2088" s="23" t="s">
        <v>95</v>
      </c>
      <c r="C2088" s="23" t="s">
        <v>122</v>
      </c>
      <c r="D2088" s="24" t="n">
        <v>280.5</v>
      </c>
      <c r="E2088" s="25" t="n">
        <f aca="false">MAX(D2088,0)/1000</f>
        <v>0.2805</v>
      </c>
      <c r="F2088" s="25" t="n">
        <f aca="false">MAX(-D2088,0)/1000</f>
        <v>0</v>
      </c>
      <c r="G2088" s="23" t="str">
        <f aca="false">IF(E2088&gt;0,"ja","nein")</f>
        <v>ja</v>
      </c>
      <c r="H2088" s="26" t="n">
        <v>96.85</v>
      </c>
      <c r="I2088" s="26" t="n">
        <f aca="false">(H2088/10+IF(N2088=2025,Einstellungen!$B$23,Einstellungen!$C$23))*(1+Einstellungen!$B$10)</f>
        <v>31.47074</v>
      </c>
      <c r="J2088" s="25" t="n">
        <f aca="false">E2088*I2088/100</f>
        <v>0.0882754257</v>
      </c>
      <c r="K2088" s="25" t="n">
        <f aca="false">E2088*Einstellungen!$B$5/100</f>
        <v>0.081345</v>
      </c>
      <c r="L2088" s="23" t="str">
        <f aca="false">IF(I2088&lt;Einstellungen!$B$5,"ja","nein")</f>
        <v>nein</v>
      </c>
      <c r="M2088" s="23" t="s">
        <v>126</v>
      </c>
      <c r="N2088" s="23" t="n">
        <v>2025</v>
      </c>
      <c r="O2088" s="23" t="n">
        <v>21</v>
      </c>
    </row>
    <row r="2089" customFormat="false" ht="15" hidden="false" customHeight="false" outlineLevel="0" collapsed="false">
      <c r="A2089" s="22" t="n">
        <v>45773</v>
      </c>
      <c r="B2089" s="23" t="s">
        <v>96</v>
      </c>
      <c r="C2089" s="23" t="s">
        <v>122</v>
      </c>
      <c r="D2089" s="24" t="n">
        <v>202.7</v>
      </c>
      <c r="E2089" s="25" t="n">
        <f aca="false">MAX(D2089,0)/1000</f>
        <v>0.2027</v>
      </c>
      <c r="F2089" s="25" t="n">
        <f aca="false">MAX(-D2089,0)/1000</f>
        <v>0</v>
      </c>
      <c r="G2089" s="23" t="str">
        <f aca="false">IF(E2089&gt;0,"ja","nein")</f>
        <v>ja</v>
      </c>
      <c r="H2089" s="26" t="n">
        <v>85.26</v>
      </c>
      <c r="I2089" s="26" t="n">
        <f aca="false">(H2089/10+IF(N2089=2025,Einstellungen!$B$23,Einstellungen!$C$23))*(1+Einstellungen!$B$10)</f>
        <v>30.09153</v>
      </c>
      <c r="J2089" s="25" t="n">
        <f aca="false">E2089*I2089/100</f>
        <v>0.06099553131</v>
      </c>
      <c r="K2089" s="25" t="n">
        <f aca="false">E2089*Einstellungen!$B$5/100</f>
        <v>0.058783</v>
      </c>
      <c r="L2089" s="23" t="str">
        <f aca="false">IF(I2089&lt;Einstellungen!$B$5,"ja","nein")</f>
        <v>nein</v>
      </c>
      <c r="M2089" s="23" t="s">
        <v>126</v>
      </c>
      <c r="N2089" s="23" t="n">
        <v>2025</v>
      </c>
      <c r="O2089" s="23" t="n">
        <v>22</v>
      </c>
    </row>
    <row r="2090" customFormat="false" ht="15" hidden="false" customHeight="false" outlineLevel="0" collapsed="false">
      <c r="A2090" s="22" t="n">
        <v>45773</v>
      </c>
      <c r="B2090" s="23" t="s">
        <v>101</v>
      </c>
      <c r="C2090" s="23" t="s">
        <v>122</v>
      </c>
      <c r="D2090" s="24" t="n">
        <v>154.1</v>
      </c>
      <c r="E2090" s="25" t="n">
        <f aca="false">MAX(D2090,0)/1000</f>
        <v>0.1541</v>
      </c>
      <c r="F2090" s="25" t="n">
        <f aca="false">MAX(-D2090,0)/1000</f>
        <v>0</v>
      </c>
      <c r="G2090" s="23" t="str">
        <f aca="false">IF(E2090&gt;0,"ja","nein")</f>
        <v>ja</v>
      </c>
      <c r="H2090" s="26" t="n">
        <v>72.31</v>
      </c>
      <c r="I2090" s="26" t="n">
        <f aca="false">(H2090/10+IF(N2090=2025,Einstellungen!$B$23,Einstellungen!$C$23))*(1+Einstellungen!$B$10)</f>
        <v>28.55048</v>
      </c>
      <c r="J2090" s="25" t="n">
        <f aca="false">E2090*I2090/100</f>
        <v>0.04399628968</v>
      </c>
      <c r="K2090" s="25" t="n">
        <f aca="false">E2090*Einstellungen!$B$5/100</f>
        <v>0.044689</v>
      </c>
      <c r="L2090" s="23" t="str">
        <f aca="false">IF(I2090&lt;Einstellungen!$B$5,"ja","nein")</f>
        <v>ja</v>
      </c>
      <c r="M2090" s="23" t="s">
        <v>126</v>
      </c>
      <c r="N2090" s="23" t="n">
        <v>2025</v>
      </c>
      <c r="O2090" s="23" t="n">
        <v>23</v>
      </c>
    </row>
    <row r="2091" customFormat="false" ht="15" hidden="false" customHeight="false" outlineLevel="0" collapsed="false">
      <c r="A2091" s="22" t="n">
        <v>45774</v>
      </c>
      <c r="B2091" s="23" t="s">
        <v>102</v>
      </c>
      <c r="C2091" s="23" t="s">
        <v>124</v>
      </c>
      <c r="D2091" s="24" t="n">
        <v>168.1</v>
      </c>
      <c r="E2091" s="25" t="n">
        <f aca="false">MAX(D2091,0)/1000</f>
        <v>0.1681</v>
      </c>
      <c r="F2091" s="25" t="n">
        <f aca="false">MAX(-D2091,0)/1000</f>
        <v>0</v>
      </c>
      <c r="G2091" s="23" t="str">
        <f aca="false">IF(E2091&gt;0,"ja","nein")</f>
        <v>ja</v>
      </c>
      <c r="H2091" s="26" t="n">
        <v>67.71</v>
      </c>
      <c r="I2091" s="26" t="n">
        <f aca="false">(H2091/10+IF(N2091=2025,Einstellungen!$B$23,Einstellungen!$C$23))*(1+Einstellungen!$B$10)</f>
        <v>28.00308</v>
      </c>
      <c r="J2091" s="25" t="n">
        <f aca="false">E2091*I2091/100</f>
        <v>0.04707317748</v>
      </c>
      <c r="K2091" s="25" t="n">
        <f aca="false">E2091*Einstellungen!$B$5/100</f>
        <v>0.048749</v>
      </c>
      <c r="L2091" s="23" t="str">
        <f aca="false">IF(I2091&lt;Einstellungen!$B$5,"ja","nein")</f>
        <v>ja</v>
      </c>
      <c r="M2091" s="23" t="s">
        <v>126</v>
      </c>
      <c r="N2091" s="23" t="n">
        <v>2025</v>
      </c>
      <c r="O2091" s="23" t="n">
        <v>0</v>
      </c>
    </row>
    <row r="2092" customFormat="false" ht="15" hidden="false" customHeight="false" outlineLevel="0" collapsed="false">
      <c r="A2092" s="22" t="n">
        <v>45774</v>
      </c>
      <c r="B2092" s="23" t="s">
        <v>107</v>
      </c>
      <c r="C2092" s="23" t="s">
        <v>124</v>
      </c>
      <c r="D2092" s="24" t="n">
        <v>152.3</v>
      </c>
      <c r="E2092" s="25" t="n">
        <f aca="false">MAX(D2092,0)/1000</f>
        <v>0.1523</v>
      </c>
      <c r="F2092" s="25" t="n">
        <f aca="false">MAX(-D2092,0)/1000</f>
        <v>0</v>
      </c>
      <c r="G2092" s="23" t="str">
        <f aca="false">IF(E2092&gt;0,"ja","nein")</f>
        <v>ja</v>
      </c>
      <c r="H2092" s="26" t="n">
        <v>62.91</v>
      </c>
      <c r="I2092" s="26" t="n">
        <f aca="false">(H2092/10+IF(N2092=2025,Einstellungen!$B$23,Einstellungen!$C$23))*(1+Einstellungen!$B$10)</f>
        <v>27.43188</v>
      </c>
      <c r="J2092" s="25" t="n">
        <f aca="false">E2092*I2092/100</f>
        <v>0.04177875324</v>
      </c>
      <c r="K2092" s="25" t="n">
        <f aca="false">E2092*Einstellungen!$B$5/100</f>
        <v>0.044167</v>
      </c>
      <c r="L2092" s="23" t="str">
        <f aca="false">IF(I2092&lt;Einstellungen!$B$5,"ja","nein")</f>
        <v>ja</v>
      </c>
      <c r="M2092" s="23" t="s">
        <v>126</v>
      </c>
      <c r="N2092" s="23" t="n">
        <v>2025</v>
      </c>
      <c r="O2092" s="23" t="n">
        <v>1</v>
      </c>
    </row>
    <row r="2093" customFormat="false" ht="15" hidden="false" customHeight="false" outlineLevel="0" collapsed="false">
      <c r="A2093" s="22" t="n">
        <v>45774</v>
      </c>
      <c r="B2093" s="23" t="s">
        <v>108</v>
      </c>
      <c r="C2093" s="23" t="s">
        <v>124</v>
      </c>
      <c r="D2093" s="24" t="n">
        <v>151.5</v>
      </c>
      <c r="E2093" s="25" t="n">
        <f aca="false">MAX(D2093,0)/1000</f>
        <v>0.1515</v>
      </c>
      <c r="F2093" s="25" t="n">
        <f aca="false">MAX(-D2093,0)/1000</f>
        <v>0</v>
      </c>
      <c r="G2093" s="23" t="str">
        <f aca="false">IF(E2093&gt;0,"ja","nein")</f>
        <v>ja</v>
      </c>
      <c r="H2093" s="26" t="n">
        <v>57.96</v>
      </c>
      <c r="I2093" s="26" t="n">
        <f aca="false">(H2093/10+IF(N2093=2025,Einstellungen!$B$23,Einstellungen!$C$23))*(1+Einstellungen!$B$10)</f>
        <v>26.84283</v>
      </c>
      <c r="J2093" s="25" t="n">
        <f aca="false">E2093*I2093/100</f>
        <v>0.04066688745</v>
      </c>
      <c r="K2093" s="25" t="n">
        <f aca="false">E2093*Einstellungen!$B$5/100</f>
        <v>0.043935</v>
      </c>
      <c r="L2093" s="23" t="str">
        <f aca="false">IF(I2093&lt;Einstellungen!$B$5,"ja","nein")</f>
        <v>ja</v>
      </c>
      <c r="M2093" s="23" t="s">
        <v>126</v>
      </c>
      <c r="N2093" s="23" t="n">
        <v>2025</v>
      </c>
      <c r="O2093" s="23" t="n">
        <v>2</v>
      </c>
    </row>
    <row r="2094" customFormat="false" ht="15" hidden="false" customHeight="false" outlineLevel="0" collapsed="false">
      <c r="A2094" s="22" t="n">
        <v>45774</v>
      </c>
      <c r="B2094" s="23" t="s">
        <v>109</v>
      </c>
      <c r="C2094" s="23" t="s">
        <v>124</v>
      </c>
      <c r="D2094" s="24" t="n">
        <v>178.8</v>
      </c>
      <c r="E2094" s="25" t="n">
        <f aca="false">MAX(D2094,0)/1000</f>
        <v>0.1788</v>
      </c>
      <c r="F2094" s="25" t="n">
        <f aca="false">MAX(-D2094,0)/1000</f>
        <v>0</v>
      </c>
      <c r="G2094" s="23" t="str">
        <f aca="false">IF(E2094&gt;0,"ja","nein")</f>
        <v>ja</v>
      </c>
      <c r="H2094" s="26" t="n">
        <v>59.12</v>
      </c>
      <c r="I2094" s="26" t="n">
        <f aca="false">(H2094/10+IF(N2094=2025,Einstellungen!$B$23,Einstellungen!$C$23))*(1+Einstellungen!$B$10)</f>
        <v>26.98087</v>
      </c>
      <c r="J2094" s="25" t="n">
        <f aca="false">E2094*I2094/100</f>
        <v>0.04824179556</v>
      </c>
      <c r="K2094" s="25" t="n">
        <f aca="false">E2094*Einstellungen!$B$5/100</f>
        <v>0.051852</v>
      </c>
      <c r="L2094" s="23" t="str">
        <f aca="false">IF(I2094&lt;Einstellungen!$B$5,"ja","nein")</f>
        <v>ja</v>
      </c>
      <c r="M2094" s="23" t="s">
        <v>126</v>
      </c>
      <c r="N2094" s="23" t="n">
        <v>2025</v>
      </c>
      <c r="O2094" s="23" t="n">
        <v>3</v>
      </c>
    </row>
    <row r="2095" customFormat="false" ht="15" hidden="false" customHeight="false" outlineLevel="0" collapsed="false">
      <c r="A2095" s="22" t="n">
        <v>45774</v>
      </c>
      <c r="B2095" s="23" t="s">
        <v>110</v>
      </c>
      <c r="C2095" s="23" t="s">
        <v>124</v>
      </c>
      <c r="D2095" s="24" t="n">
        <v>156.2</v>
      </c>
      <c r="E2095" s="25" t="n">
        <f aca="false">MAX(D2095,0)/1000</f>
        <v>0.1562</v>
      </c>
      <c r="F2095" s="25" t="n">
        <f aca="false">MAX(-D2095,0)/1000</f>
        <v>0</v>
      </c>
      <c r="G2095" s="23" t="str">
        <f aca="false">IF(E2095&gt;0,"ja","nein")</f>
        <v>ja</v>
      </c>
      <c r="H2095" s="26" t="n">
        <v>61.94</v>
      </c>
      <c r="I2095" s="26" t="n">
        <f aca="false">(H2095/10+IF(N2095=2025,Einstellungen!$B$23,Einstellungen!$C$23))*(1+Einstellungen!$B$10)</f>
        <v>27.31645</v>
      </c>
      <c r="J2095" s="25" t="n">
        <f aca="false">E2095*I2095/100</f>
        <v>0.0426682949</v>
      </c>
      <c r="K2095" s="25" t="n">
        <f aca="false">E2095*Einstellungen!$B$5/100</f>
        <v>0.045298</v>
      </c>
      <c r="L2095" s="23" t="str">
        <f aca="false">IF(I2095&lt;Einstellungen!$B$5,"ja","nein")</f>
        <v>ja</v>
      </c>
      <c r="M2095" s="23" t="s">
        <v>126</v>
      </c>
      <c r="N2095" s="23" t="n">
        <v>2025</v>
      </c>
      <c r="O2095" s="23" t="n">
        <v>4</v>
      </c>
    </row>
    <row r="2096" customFormat="false" ht="15" hidden="false" customHeight="false" outlineLevel="0" collapsed="false">
      <c r="A2096" s="22" t="n">
        <v>45774</v>
      </c>
      <c r="B2096" s="23" t="s">
        <v>111</v>
      </c>
      <c r="C2096" s="23" t="s">
        <v>124</v>
      </c>
      <c r="D2096" s="24" t="n">
        <v>250.2</v>
      </c>
      <c r="E2096" s="25" t="n">
        <f aca="false">MAX(D2096,0)/1000</f>
        <v>0.2502</v>
      </c>
      <c r="F2096" s="25" t="n">
        <f aca="false">MAX(-D2096,0)/1000</f>
        <v>0</v>
      </c>
      <c r="G2096" s="23" t="str">
        <f aca="false">IF(E2096&gt;0,"ja","nein")</f>
        <v>ja</v>
      </c>
      <c r="H2096" s="26" t="n">
        <v>69.05</v>
      </c>
      <c r="I2096" s="26" t="n">
        <f aca="false">(H2096/10+IF(N2096=2025,Einstellungen!$B$23,Einstellungen!$C$23))*(1+Einstellungen!$B$10)</f>
        <v>28.16254</v>
      </c>
      <c r="J2096" s="25" t="n">
        <f aca="false">E2096*I2096/100</f>
        <v>0.07046267508</v>
      </c>
      <c r="K2096" s="25" t="n">
        <f aca="false">E2096*Einstellungen!$B$5/100</f>
        <v>0.072558</v>
      </c>
      <c r="L2096" s="23" t="str">
        <f aca="false">IF(I2096&lt;Einstellungen!$B$5,"ja","nein")</f>
        <v>ja</v>
      </c>
      <c r="M2096" s="23" t="s">
        <v>126</v>
      </c>
      <c r="N2096" s="23" t="n">
        <v>2025</v>
      </c>
      <c r="O2096" s="23" t="n">
        <v>5</v>
      </c>
    </row>
    <row r="2097" customFormat="false" ht="15" hidden="false" customHeight="false" outlineLevel="0" collapsed="false">
      <c r="A2097" s="22" t="n">
        <v>45774</v>
      </c>
      <c r="B2097" s="23" t="s">
        <v>112</v>
      </c>
      <c r="C2097" s="23" t="s">
        <v>124</v>
      </c>
      <c r="D2097" s="24" t="n">
        <v>255.1</v>
      </c>
      <c r="E2097" s="25" t="n">
        <f aca="false">MAX(D2097,0)/1000</f>
        <v>0.2551</v>
      </c>
      <c r="F2097" s="25" t="n">
        <f aca="false">MAX(-D2097,0)/1000</f>
        <v>0</v>
      </c>
      <c r="G2097" s="23" t="str">
        <f aca="false">IF(E2097&gt;0,"ja","nein")</f>
        <v>ja</v>
      </c>
      <c r="H2097" s="26" t="n">
        <v>69.14</v>
      </c>
      <c r="I2097" s="26" t="n">
        <f aca="false">(H2097/10+IF(N2097=2025,Einstellungen!$B$23,Einstellungen!$C$23))*(1+Einstellungen!$B$10)</f>
        <v>28.17325</v>
      </c>
      <c r="J2097" s="25" t="n">
        <f aca="false">E2097*I2097/100</f>
        <v>0.07186996075</v>
      </c>
      <c r="K2097" s="25" t="n">
        <f aca="false">E2097*Einstellungen!$B$5/100</f>
        <v>0.073979</v>
      </c>
      <c r="L2097" s="23" t="str">
        <f aca="false">IF(I2097&lt;Einstellungen!$B$5,"ja","nein")</f>
        <v>ja</v>
      </c>
      <c r="M2097" s="23" t="s">
        <v>126</v>
      </c>
      <c r="N2097" s="23" t="n">
        <v>2025</v>
      </c>
      <c r="O2097" s="23" t="n">
        <v>6</v>
      </c>
    </row>
    <row r="2098" customFormat="false" ht="15" hidden="false" customHeight="false" outlineLevel="0" collapsed="false">
      <c r="A2098" s="22" t="n">
        <v>45774</v>
      </c>
      <c r="B2098" s="23" t="s">
        <v>113</v>
      </c>
      <c r="C2098" s="23" t="s">
        <v>124</v>
      </c>
      <c r="D2098" s="24" t="n">
        <v>77.8</v>
      </c>
      <c r="E2098" s="25" t="n">
        <f aca="false">MAX(D2098,0)/1000</f>
        <v>0.0778</v>
      </c>
      <c r="F2098" s="25" t="n">
        <f aca="false">MAX(-D2098,0)/1000</f>
        <v>0</v>
      </c>
      <c r="G2098" s="23" t="str">
        <f aca="false">IF(E2098&gt;0,"ja","nein")</f>
        <v>ja</v>
      </c>
      <c r="H2098" s="26" t="n">
        <v>63.72</v>
      </c>
      <c r="I2098" s="26" t="n">
        <f aca="false">(H2098/10+IF(N2098=2025,Einstellungen!$B$23,Einstellungen!$C$23))*(1+Einstellungen!$B$10)</f>
        <v>27.52827</v>
      </c>
      <c r="J2098" s="25" t="n">
        <f aca="false">E2098*I2098/100</f>
        <v>0.02141699406</v>
      </c>
      <c r="K2098" s="25" t="n">
        <f aca="false">E2098*Einstellungen!$B$5/100</f>
        <v>0.022562</v>
      </c>
      <c r="L2098" s="23" t="str">
        <f aca="false">IF(I2098&lt;Einstellungen!$B$5,"ja","nein")</f>
        <v>ja</v>
      </c>
      <c r="M2098" s="23" t="s">
        <v>126</v>
      </c>
      <c r="N2098" s="23" t="n">
        <v>2025</v>
      </c>
      <c r="O2098" s="23" t="n">
        <v>7</v>
      </c>
    </row>
    <row r="2099" customFormat="false" ht="15" hidden="false" customHeight="false" outlineLevel="0" collapsed="false">
      <c r="A2099" s="22" t="n">
        <v>45774</v>
      </c>
      <c r="B2099" s="23" t="s">
        <v>114</v>
      </c>
      <c r="C2099" s="23" t="s">
        <v>124</v>
      </c>
      <c r="D2099" s="24" t="n">
        <v>-1344.6</v>
      </c>
      <c r="E2099" s="25" t="n">
        <f aca="false">MAX(D2099,0)/1000</f>
        <v>0</v>
      </c>
      <c r="F2099" s="25" t="n">
        <f aca="false">MAX(-D2099,0)/1000</f>
        <v>1.3446</v>
      </c>
      <c r="G2099" s="23" t="str">
        <f aca="false">IF(E2099&gt;0,"ja","nein")</f>
        <v>nein</v>
      </c>
      <c r="H2099" s="26" t="n">
        <v>34.95</v>
      </c>
      <c r="I2099" s="26" t="n">
        <f aca="false">(H2099/10+IF(N2099=2025,Einstellungen!$B$23,Einstellungen!$C$23))*(1+Einstellungen!$B$10)</f>
        <v>24.10464</v>
      </c>
      <c r="J2099" s="25" t="n">
        <f aca="false">E2099*I2099/100</f>
        <v>0</v>
      </c>
      <c r="K2099" s="25" t="n">
        <f aca="false">E2099*Einstellungen!$B$5/100</f>
        <v>0</v>
      </c>
      <c r="L2099" s="23" t="str">
        <f aca="false">IF(I2099&lt;Einstellungen!$B$5,"ja","nein")</f>
        <v>ja</v>
      </c>
      <c r="M2099" s="23" t="s">
        <v>126</v>
      </c>
      <c r="N2099" s="23" t="n">
        <v>2025</v>
      </c>
      <c r="O2099" s="23" t="n">
        <v>8</v>
      </c>
    </row>
    <row r="2100" customFormat="false" ht="15" hidden="false" customHeight="false" outlineLevel="0" collapsed="false">
      <c r="A2100" s="22" t="n">
        <v>45774</v>
      </c>
      <c r="B2100" s="23" t="s">
        <v>115</v>
      </c>
      <c r="C2100" s="23" t="s">
        <v>124</v>
      </c>
      <c r="D2100" s="24" t="n">
        <v>-2627.8</v>
      </c>
      <c r="E2100" s="25" t="n">
        <f aca="false">MAX(D2100,0)/1000</f>
        <v>0</v>
      </c>
      <c r="F2100" s="25" t="n">
        <f aca="false">MAX(-D2100,0)/1000</f>
        <v>2.6278</v>
      </c>
      <c r="G2100" s="23" t="str">
        <f aca="false">IF(E2100&gt;0,"ja","nein")</f>
        <v>nein</v>
      </c>
      <c r="H2100" s="26" t="n">
        <v>0.04</v>
      </c>
      <c r="I2100" s="26" t="n">
        <f aca="false">(H2100/10+IF(N2100=2025,Einstellungen!$B$23,Einstellungen!$C$23))*(1+Einstellungen!$B$10)</f>
        <v>19.95035</v>
      </c>
      <c r="J2100" s="25" t="n">
        <f aca="false">E2100*I2100/100</f>
        <v>0</v>
      </c>
      <c r="K2100" s="25" t="n">
        <f aca="false">E2100*Einstellungen!$B$5/100</f>
        <v>0</v>
      </c>
      <c r="L2100" s="23" t="str">
        <f aca="false">IF(I2100&lt;Einstellungen!$B$5,"ja","nein")</f>
        <v>ja</v>
      </c>
      <c r="M2100" s="23" t="s">
        <v>126</v>
      </c>
      <c r="N2100" s="23" t="n">
        <v>2025</v>
      </c>
      <c r="O2100" s="23" t="n">
        <v>9</v>
      </c>
    </row>
    <row r="2101" customFormat="false" ht="15" hidden="false" customHeight="false" outlineLevel="0" collapsed="false">
      <c r="A2101" s="22" t="n">
        <v>45774</v>
      </c>
      <c r="B2101" s="23" t="s">
        <v>116</v>
      </c>
      <c r="C2101" s="23" t="s">
        <v>124</v>
      </c>
      <c r="D2101" s="24" t="n">
        <v>-2831</v>
      </c>
      <c r="E2101" s="25" t="n">
        <f aca="false">MAX(D2101,0)/1000</f>
        <v>0</v>
      </c>
      <c r="F2101" s="25" t="n">
        <f aca="false">MAX(-D2101,0)/1000</f>
        <v>2.831</v>
      </c>
      <c r="G2101" s="23" t="str">
        <f aca="false">IF(E2101&gt;0,"ja","nein")</f>
        <v>nein</v>
      </c>
      <c r="H2101" s="26" t="n">
        <v>-3</v>
      </c>
      <c r="I2101" s="26" t="n">
        <f aca="false">(H2101/10+IF(N2101=2025,Einstellungen!$B$23,Einstellungen!$C$23))*(1+Einstellungen!$B$10)</f>
        <v>19.58859</v>
      </c>
      <c r="J2101" s="25" t="n">
        <f aca="false">E2101*I2101/100</f>
        <v>0</v>
      </c>
      <c r="K2101" s="25" t="n">
        <f aca="false">E2101*Einstellungen!$B$5/100</f>
        <v>0</v>
      </c>
      <c r="L2101" s="23" t="str">
        <f aca="false">IF(I2101&lt;Einstellungen!$B$5,"ja","nein")</f>
        <v>ja</v>
      </c>
      <c r="M2101" s="23" t="s">
        <v>126</v>
      </c>
      <c r="N2101" s="23" t="n">
        <v>2025</v>
      </c>
      <c r="O2101" s="23" t="n">
        <v>10</v>
      </c>
    </row>
    <row r="2102" customFormat="false" ht="15" hidden="false" customHeight="false" outlineLevel="0" collapsed="false">
      <c r="A2102" s="22" t="n">
        <v>45774</v>
      </c>
      <c r="B2102" s="23" t="s">
        <v>117</v>
      </c>
      <c r="C2102" s="23" t="s">
        <v>124</v>
      </c>
      <c r="D2102" s="24" t="n">
        <v>-5055.1</v>
      </c>
      <c r="E2102" s="25" t="n">
        <f aca="false">MAX(D2102,0)/1000</f>
        <v>0</v>
      </c>
      <c r="F2102" s="25" t="n">
        <f aca="false">MAX(-D2102,0)/1000</f>
        <v>5.0551</v>
      </c>
      <c r="G2102" s="23" t="str">
        <f aca="false">IF(E2102&gt;0,"ja","nein")</f>
        <v>nein</v>
      </c>
      <c r="H2102" s="26" t="n">
        <v>-33.88</v>
      </c>
      <c r="I2102" s="26" t="n">
        <f aca="false">(H2102/10+IF(N2102=2025,Einstellungen!$B$23,Einstellungen!$C$23))*(1+Einstellungen!$B$10)</f>
        <v>15.91387</v>
      </c>
      <c r="J2102" s="25" t="n">
        <f aca="false">E2102*I2102/100</f>
        <v>0</v>
      </c>
      <c r="K2102" s="25" t="n">
        <f aca="false">E2102*Einstellungen!$B$5/100</f>
        <v>0</v>
      </c>
      <c r="L2102" s="23" t="str">
        <f aca="false">IF(I2102&lt;Einstellungen!$B$5,"ja","nein")</f>
        <v>ja</v>
      </c>
      <c r="M2102" s="23" t="s">
        <v>126</v>
      </c>
      <c r="N2102" s="23" t="n">
        <v>2025</v>
      </c>
      <c r="O2102" s="23" t="n">
        <v>11</v>
      </c>
    </row>
    <row r="2103" customFormat="false" ht="15" hidden="false" customHeight="false" outlineLevel="0" collapsed="false">
      <c r="A2103" s="22" t="n">
        <v>45774</v>
      </c>
      <c r="B2103" s="23" t="s">
        <v>118</v>
      </c>
      <c r="C2103" s="23" t="s">
        <v>124</v>
      </c>
      <c r="D2103" s="24" t="n">
        <v>-4700.8</v>
      </c>
      <c r="E2103" s="25" t="n">
        <f aca="false">MAX(D2103,0)/1000</f>
        <v>0</v>
      </c>
      <c r="F2103" s="25" t="n">
        <f aca="false">MAX(-D2103,0)/1000</f>
        <v>4.7008</v>
      </c>
      <c r="G2103" s="23" t="str">
        <f aca="false">IF(E2103&gt;0,"ja","nein")</f>
        <v>nein</v>
      </c>
      <c r="H2103" s="26" t="n">
        <v>-101.04</v>
      </c>
      <c r="I2103" s="26" t="n">
        <f aca="false">(H2103/10+IF(N2103=2025,Einstellungen!$B$23,Einstellungen!$C$23))*(1+Einstellungen!$B$10)</f>
        <v>7.92183</v>
      </c>
      <c r="J2103" s="25" t="n">
        <f aca="false">E2103*I2103/100</f>
        <v>0</v>
      </c>
      <c r="K2103" s="25" t="n">
        <f aca="false">E2103*Einstellungen!$B$5/100</f>
        <v>0</v>
      </c>
      <c r="L2103" s="23" t="str">
        <f aca="false">IF(I2103&lt;Einstellungen!$B$5,"ja","nein")</f>
        <v>ja</v>
      </c>
      <c r="M2103" s="23" t="s">
        <v>126</v>
      </c>
      <c r="N2103" s="23" t="n">
        <v>2025</v>
      </c>
      <c r="O2103" s="23" t="n">
        <v>12</v>
      </c>
    </row>
    <row r="2104" customFormat="false" ht="15" hidden="false" customHeight="false" outlineLevel="0" collapsed="false">
      <c r="A2104" s="22" t="n">
        <v>45774</v>
      </c>
      <c r="B2104" s="23" t="s">
        <v>119</v>
      </c>
      <c r="C2104" s="23" t="s">
        <v>124</v>
      </c>
      <c r="D2104" s="24" t="n">
        <v>-4995.4</v>
      </c>
      <c r="E2104" s="25" t="n">
        <f aca="false">MAX(D2104,0)/1000</f>
        <v>0</v>
      </c>
      <c r="F2104" s="25" t="n">
        <f aca="false">MAX(-D2104,0)/1000</f>
        <v>4.9954</v>
      </c>
      <c r="G2104" s="23" t="str">
        <f aca="false">IF(E2104&gt;0,"ja","nein")</f>
        <v>nein</v>
      </c>
      <c r="H2104" s="26" t="n">
        <v>-129.81</v>
      </c>
      <c r="I2104" s="26" t="n">
        <f aca="false">(H2104/10+IF(N2104=2025,Einstellungen!$B$23,Einstellungen!$C$23))*(1+Einstellungen!$B$10)</f>
        <v>4.4982</v>
      </c>
      <c r="J2104" s="25" t="n">
        <f aca="false">E2104*I2104/100</f>
        <v>0</v>
      </c>
      <c r="K2104" s="25" t="n">
        <f aca="false">E2104*Einstellungen!$B$5/100</f>
        <v>0</v>
      </c>
      <c r="L2104" s="23" t="str">
        <f aca="false">IF(I2104&lt;Einstellungen!$B$5,"ja","nein")</f>
        <v>ja</v>
      </c>
      <c r="M2104" s="23" t="s">
        <v>126</v>
      </c>
      <c r="N2104" s="23" t="n">
        <v>2025</v>
      </c>
      <c r="O2104" s="23" t="n">
        <v>13</v>
      </c>
    </row>
    <row r="2105" customFormat="false" ht="15" hidden="false" customHeight="false" outlineLevel="0" collapsed="false">
      <c r="A2105" s="22" t="n">
        <v>45774</v>
      </c>
      <c r="B2105" s="23" t="s">
        <v>120</v>
      </c>
      <c r="C2105" s="23" t="s">
        <v>124</v>
      </c>
      <c r="D2105" s="24" t="n">
        <v>-4836.6</v>
      </c>
      <c r="E2105" s="25" t="n">
        <f aca="false">MAX(D2105,0)/1000</f>
        <v>0</v>
      </c>
      <c r="F2105" s="25" t="n">
        <f aca="false">MAX(-D2105,0)/1000</f>
        <v>4.8366</v>
      </c>
      <c r="G2105" s="23" t="str">
        <f aca="false">IF(E2105&gt;0,"ja","nein")</f>
        <v>nein</v>
      </c>
      <c r="H2105" s="26" t="n">
        <v>-116.61</v>
      </c>
      <c r="I2105" s="26" t="n">
        <f aca="false">(H2105/10+IF(N2105=2025,Einstellungen!$B$23,Einstellungen!$C$23))*(1+Einstellungen!$B$10)</f>
        <v>6.069</v>
      </c>
      <c r="J2105" s="25" t="n">
        <f aca="false">E2105*I2105/100</f>
        <v>0</v>
      </c>
      <c r="K2105" s="25" t="n">
        <f aca="false">E2105*Einstellungen!$B$5/100</f>
        <v>0</v>
      </c>
      <c r="L2105" s="23" t="str">
        <f aca="false">IF(I2105&lt;Einstellungen!$B$5,"ja","nein")</f>
        <v>ja</v>
      </c>
      <c r="M2105" s="23" t="s">
        <v>126</v>
      </c>
      <c r="N2105" s="23" t="n">
        <v>2025</v>
      </c>
      <c r="O2105" s="23" t="n">
        <v>14</v>
      </c>
    </row>
    <row r="2106" customFormat="false" ht="15" hidden="false" customHeight="false" outlineLevel="0" collapsed="false">
      <c r="A2106" s="22" t="n">
        <v>45774</v>
      </c>
      <c r="B2106" s="23" t="s">
        <v>104</v>
      </c>
      <c r="C2106" s="23" t="s">
        <v>124</v>
      </c>
      <c r="D2106" s="24" t="n">
        <v>-3822.3</v>
      </c>
      <c r="E2106" s="25" t="n">
        <f aca="false">MAX(D2106,0)/1000</f>
        <v>0</v>
      </c>
      <c r="F2106" s="25" t="n">
        <f aca="false">MAX(-D2106,0)/1000</f>
        <v>3.8223</v>
      </c>
      <c r="G2106" s="23" t="str">
        <f aca="false">IF(E2106&gt;0,"ja","nein")</f>
        <v>nein</v>
      </c>
      <c r="H2106" s="26" t="n">
        <v>-50</v>
      </c>
      <c r="I2106" s="26" t="n">
        <f aca="false">(H2106/10+IF(N2106=2025,Einstellungen!$B$23,Einstellungen!$C$23))*(1+Einstellungen!$B$10)</f>
        <v>13.99559</v>
      </c>
      <c r="J2106" s="25" t="n">
        <f aca="false">E2106*I2106/100</f>
        <v>0</v>
      </c>
      <c r="K2106" s="25" t="n">
        <f aca="false">E2106*Einstellungen!$B$5/100</f>
        <v>0</v>
      </c>
      <c r="L2106" s="23" t="str">
        <f aca="false">IF(I2106&lt;Einstellungen!$B$5,"ja","nein")</f>
        <v>ja</v>
      </c>
      <c r="M2106" s="23" t="s">
        <v>126</v>
      </c>
      <c r="N2106" s="23" t="n">
        <v>2025</v>
      </c>
      <c r="O2106" s="23" t="n">
        <v>15</v>
      </c>
    </row>
    <row r="2107" customFormat="false" ht="15" hidden="false" customHeight="false" outlineLevel="0" collapsed="false">
      <c r="A2107" s="22" t="n">
        <v>45774</v>
      </c>
      <c r="B2107" s="23" t="s">
        <v>105</v>
      </c>
      <c r="C2107" s="23" t="s">
        <v>124</v>
      </c>
      <c r="D2107" s="24" t="n">
        <v>-2542.7</v>
      </c>
      <c r="E2107" s="25" t="n">
        <f aca="false">MAX(D2107,0)/1000</f>
        <v>0</v>
      </c>
      <c r="F2107" s="25" t="n">
        <f aca="false">MAX(-D2107,0)/1000</f>
        <v>2.5427</v>
      </c>
      <c r="G2107" s="23" t="str">
        <f aca="false">IF(E2107&gt;0,"ja","nein")</f>
        <v>nein</v>
      </c>
      <c r="H2107" s="26" t="n">
        <v>-5.17</v>
      </c>
      <c r="I2107" s="26" t="n">
        <f aca="false">(H2107/10+IF(N2107=2025,Einstellungen!$B$23,Einstellungen!$C$23))*(1+Einstellungen!$B$10)</f>
        <v>19.33036</v>
      </c>
      <c r="J2107" s="25" t="n">
        <f aca="false">E2107*I2107/100</f>
        <v>0</v>
      </c>
      <c r="K2107" s="25" t="n">
        <f aca="false">E2107*Einstellungen!$B$5/100</f>
        <v>0</v>
      </c>
      <c r="L2107" s="23" t="str">
        <f aca="false">IF(I2107&lt;Einstellungen!$B$5,"ja","nein")</f>
        <v>ja</v>
      </c>
      <c r="M2107" s="23" t="s">
        <v>126</v>
      </c>
      <c r="N2107" s="23" t="n">
        <v>2025</v>
      </c>
      <c r="O2107" s="23" t="n">
        <v>16</v>
      </c>
    </row>
    <row r="2108" customFormat="false" ht="15" hidden="false" customHeight="false" outlineLevel="0" collapsed="false">
      <c r="A2108" s="22" t="n">
        <v>45774</v>
      </c>
      <c r="B2108" s="23" t="s">
        <v>97</v>
      </c>
      <c r="C2108" s="23" t="s">
        <v>124</v>
      </c>
      <c r="D2108" s="24" t="n">
        <v>-975.3</v>
      </c>
      <c r="E2108" s="25" t="n">
        <f aca="false">MAX(D2108,0)/1000</f>
        <v>0</v>
      </c>
      <c r="F2108" s="25" t="n">
        <f aca="false">MAX(-D2108,0)/1000</f>
        <v>0.9753</v>
      </c>
      <c r="G2108" s="23" t="str">
        <f aca="false">IF(E2108&gt;0,"ja","nein")</f>
        <v>nein</v>
      </c>
      <c r="H2108" s="26" t="n">
        <v>18.35</v>
      </c>
      <c r="I2108" s="26" t="n">
        <f aca="false">(H2108/10+IF(N2108=2025,Einstellungen!$B$23,Einstellungen!$C$23))*(1+Einstellungen!$B$10)</f>
        <v>22.12924</v>
      </c>
      <c r="J2108" s="25" t="n">
        <f aca="false">E2108*I2108/100</f>
        <v>0</v>
      </c>
      <c r="K2108" s="25" t="n">
        <f aca="false">E2108*Einstellungen!$B$5/100</f>
        <v>0</v>
      </c>
      <c r="L2108" s="23" t="str">
        <f aca="false">IF(I2108&lt;Einstellungen!$B$5,"ja","nein")</f>
        <v>ja</v>
      </c>
      <c r="M2108" s="23" t="s">
        <v>126</v>
      </c>
      <c r="N2108" s="23" t="n">
        <v>2025</v>
      </c>
      <c r="O2108" s="23" t="n">
        <v>17</v>
      </c>
    </row>
    <row r="2109" customFormat="false" ht="15" hidden="false" customHeight="false" outlineLevel="0" collapsed="false">
      <c r="A2109" s="22" t="n">
        <v>45774</v>
      </c>
      <c r="B2109" s="23" t="s">
        <v>99</v>
      </c>
      <c r="C2109" s="23" t="s">
        <v>124</v>
      </c>
      <c r="D2109" s="24" t="n">
        <v>-162.1</v>
      </c>
      <c r="E2109" s="25" t="n">
        <f aca="false">MAX(D2109,0)/1000</f>
        <v>0</v>
      </c>
      <c r="F2109" s="25" t="n">
        <f aca="false">MAX(-D2109,0)/1000</f>
        <v>0.1621</v>
      </c>
      <c r="G2109" s="23" t="str">
        <f aca="false">IF(E2109&gt;0,"ja","nein")</f>
        <v>nein</v>
      </c>
      <c r="H2109" s="26" t="n">
        <v>91.98</v>
      </c>
      <c r="I2109" s="26" t="n">
        <f aca="false">(H2109/10+IF(N2109=2025,Einstellungen!$B$23,Einstellungen!$C$23))*(1+Einstellungen!$B$10)</f>
        <v>30.89121</v>
      </c>
      <c r="J2109" s="25" t="n">
        <f aca="false">E2109*I2109/100</f>
        <v>0</v>
      </c>
      <c r="K2109" s="25" t="n">
        <f aca="false">E2109*Einstellungen!$B$5/100</f>
        <v>0</v>
      </c>
      <c r="L2109" s="23" t="str">
        <f aca="false">IF(I2109&lt;Einstellungen!$B$5,"ja","nein")</f>
        <v>nein</v>
      </c>
      <c r="M2109" s="23" t="s">
        <v>126</v>
      </c>
      <c r="N2109" s="23" t="n">
        <v>2025</v>
      </c>
      <c r="O2109" s="23" t="n">
        <v>18</v>
      </c>
    </row>
    <row r="2110" customFormat="false" ht="15" hidden="false" customHeight="false" outlineLevel="0" collapsed="false">
      <c r="A2110" s="22" t="n">
        <v>45774</v>
      </c>
      <c r="B2110" s="23" t="s">
        <v>100</v>
      </c>
      <c r="C2110" s="23" t="s">
        <v>124</v>
      </c>
      <c r="D2110" s="24" t="n">
        <v>42.7</v>
      </c>
      <c r="E2110" s="25" t="n">
        <f aca="false">MAX(D2110,0)/1000</f>
        <v>0.0427</v>
      </c>
      <c r="F2110" s="25" t="n">
        <f aca="false">MAX(-D2110,0)/1000</f>
        <v>0</v>
      </c>
      <c r="G2110" s="23" t="str">
        <f aca="false">IF(E2110&gt;0,"ja","nein")</f>
        <v>ja</v>
      </c>
      <c r="H2110" s="26" t="n">
        <v>110.83</v>
      </c>
      <c r="I2110" s="26" t="n">
        <f aca="false">(H2110/10+IF(N2110=2025,Einstellungen!$B$23,Einstellungen!$C$23))*(1+Einstellungen!$B$10)</f>
        <v>33.13436</v>
      </c>
      <c r="J2110" s="25" t="n">
        <f aca="false">E2110*I2110/100</f>
        <v>0.01414837172</v>
      </c>
      <c r="K2110" s="25" t="n">
        <f aca="false">E2110*Einstellungen!$B$5/100</f>
        <v>0.012383</v>
      </c>
      <c r="L2110" s="23" t="str">
        <f aca="false">IF(I2110&lt;Einstellungen!$B$5,"ja","nein")</f>
        <v>nein</v>
      </c>
      <c r="M2110" s="23" t="s">
        <v>126</v>
      </c>
      <c r="N2110" s="23" t="n">
        <v>2025</v>
      </c>
      <c r="O2110" s="23" t="n">
        <v>19</v>
      </c>
    </row>
    <row r="2111" customFormat="false" ht="15" hidden="false" customHeight="false" outlineLevel="0" collapsed="false">
      <c r="A2111" s="22" t="n">
        <v>45774</v>
      </c>
      <c r="B2111" s="23" t="s">
        <v>92</v>
      </c>
      <c r="C2111" s="23" t="s">
        <v>124</v>
      </c>
      <c r="D2111" s="24" t="n">
        <v>262.5</v>
      </c>
      <c r="E2111" s="25" t="n">
        <f aca="false">MAX(D2111,0)/1000</f>
        <v>0.2625</v>
      </c>
      <c r="F2111" s="25" t="n">
        <f aca="false">MAX(-D2111,0)/1000</f>
        <v>0</v>
      </c>
      <c r="G2111" s="23" t="str">
        <f aca="false">IF(E2111&gt;0,"ja","nein")</f>
        <v>ja</v>
      </c>
      <c r="H2111" s="26" t="n">
        <v>124.23</v>
      </c>
      <c r="I2111" s="26" t="n">
        <f aca="false">(H2111/10+IF(N2111=2025,Einstellungen!$B$23,Einstellungen!$C$23))*(1+Einstellungen!$B$10)</f>
        <v>34.72896</v>
      </c>
      <c r="J2111" s="25" t="n">
        <f aca="false">E2111*I2111/100</f>
        <v>0.09116352</v>
      </c>
      <c r="K2111" s="25" t="n">
        <f aca="false">E2111*Einstellungen!$B$5/100</f>
        <v>0.076125</v>
      </c>
      <c r="L2111" s="23" t="str">
        <f aca="false">IF(I2111&lt;Einstellungen!$B$5,"ja","nein")</f>
        <v>nein</v>
      </c>
      <c r="M2111" s="23" t="s">
        <v>126</v>
      </c>
      <c r="N2111" s="23" t="n">
        <v>2025</v>
      </c>
      <c r="O2111" s="23" t="n">
        <v>20</v>
      </c>
    </row>
    <row r="2112" customFormat="false" ht="15" hidden="false" customHeight="false" outlineLevel="0" collapsed="false">
      <c r="A2112" s="22" t="n">
        <v>45774</v>
      </c>
      <c r="B2112" s="23" t="s">
        <v>95</v>
      </c>
      <c r="C2112" s="23" t="s">
        <v>124</v>
      </c>
      <c r="D2112" s="24" t="n">
        <v>269.4</v>
      </c>
      <c r="E2112" s="25" t="n">
        <f aca="false">MAX(D2112,0)/1000</f>
        <v>0.2694</v>
      </c>
      <c r="F2112" s="25" t="n">
        <f aca="false">MAX(-D2112,0)/1000</f>
        <v>0</v>
      </c>
      <c r="G2112" s="23" t="str">
        <f aca="false">IF(E2112&gt;0,"ja","nein")</f>
        <v>ja</v>
      </c>
      <c r="H2112" s="26" t="n">
        <v>109.24</v>
      </c>
      <c r="I2112" s="26" t="n">
        <f aca="false">(H2112/10+IF(N2112=2025,Einstellungen!$B$23,Einstellungen!$C$23))*(1+Einstellungen!$B$10)</f>
        <v>32.94515</v>
      </c>
      <c r="J2112" s="25" t="n">
        <f aca="false">E2112*I2112/100</f>
        <v>0.0887542341</v>
      </c>
      <c r="K2112" s="25" t="n">
        <f aca="false">E2112*Einstellungen!$B$5/100</f>
        <v>0.078126</v>
      </c>
      <c r="L2112" s="23" t="str">
        <f aca="false">IF(I2112&lt;Einstellungen!$B$5,"ja","nein")</f>
        <v>nein</v>
      </c>
      <c r="M2112" s="23" t="s">
        <v>126</v>
      </c>
      <c r="N2112" s="23" t="n">
        <v>2025</v>
      </c>
      <c r="O2112" s="23" t="n">
        <v>21</v>
      </c>
    </row>
    <row r="2113" customFormat="false" ht="15" hidden="false" customHeight="false" outlineLevel="0" collapsed="false">
      <c r="A2113" s="22" t="n">
        <v>45774</v>
      </c>
      <c r="B2113" s="23" t="s">
        <v>96</v>
      </c>
      <c r="C2113" s="23" t="s">
        <v>124</v>
      </c>
      <c r="D2113" s="24" t="n">
        <v>153.7</v>
      </c>
      <c r="E2113" s="25" t="n">
        <f aca="false">MAX(D2113,0)/1000</f>
        <v>0.1537</v>
      </c>
      <c r="F2113" s="25" t="n">
        <f aca="false">MAX(-D2113,0)/1000</f>
        <v>0</v>
      </c>
      <c r="G2113" s="23" t="str">
        <f aca="false">IF(E2113&gt;0,"ja","nein")</f>
        <v>ja</v>
      </c>
      <c r="H2113" s="26" t="n">
        <v>99</v>
      </c>
      <c r="I2113" s="26" t="n">
        <f aca="false">(H2113/10+IF(N2113=2025,Einstellungen!$B$23,Einstellungen!$C$23))*(1+Einstellungen!$B$10)</f>
        <v>31.72659</v>
      </c>
      <c r="J2113" s="25" t="n">
        <f aca="false">E2113*I2113/100</f>
        <v>0.04876376883</v>
      </c>
      <c r="K2113" s="25" t="n">
        <f aca="false">E2113*Einstellungen!$B$5/100</f>
        <v>0.044573</v>
      </c>
      <c r="L2113" s="23" t="str">
        <f aca="false">IF(I2113&lt;Einstellungen!$B$5,"ja","nein")</f>
        <v>nein</v>
      </c>
      <c r="M2113" s="23" t="s">
        <v>126</v>
      </c>
      <c r="N2113" s="23" t="n">
        <v>2025</v>
      </c>
      <c r="O2113" s="23" t="n">
        <v>22</v>
      </c>
    </row>
    <row r="2114" customFormat="false" ht="15" hidden="false" customHeight="false" outlineLevel="0" collapsed="false">
      <c r="A2114" s="22" t="n">
        <v>45774</v>
      </c>
      <c r="B2114" s="23" t="s">
        <v>101</v>
      </c>
      <c r="C2114" s="23" t="s">
        <v>124</v>
      </c>
      <c r="D2114" s="24" t="n">
        <v>159.4</v>
      </c>
      <c r="E2114" s="25" t="n">
        <f aca="false">MAX(D2114,0)/1000</f>
        <v>0.1594</v>
      </c>
      <c r="F2114" s="25" t="n">
        <f aca="false">MAX(-D2114,0)/1000</f>
        <v>0</v>
      </c>
      <c r="G2114" s="23" t="str">
        <f aca="false">IF(E2114&gt;0,"ja","nein")</f>
        <v>ja</v>
      </c>
      <c r="H2114" s="26" t="n">
        <v>93.77</v>
      </c>
      <c r="I2114" s="26" t="n">
        <f aca="false">(H2114/10+IF(N2114=2025,Einstellungen!$B$23,Einstellungen!$C$23))*(1+Einstellungen!$B$10)</f>
        <v>31.10422</v>
      </c>
      <c r="J2114" s="25" t="n">
        <f aca="false">E2114*I2114/100</f>
        <v>0.04958012668</v>
      </c>
      <c r="K2114" s="25" t="n">
        <f aca="false">E2114*Einstellungen!$B$5/100</f>
        <v>0.046226</v>
      </c>
      <c r="L2114" s="23" t="str">
        <f aca="false">IF(I2114&lt;Einstellungen!$B$5,"ja","nein")</f>
        <v>nein</v>
      </c>
      <c r="M2114" s="23" t="s">
        <v>126</v>
      </c>
      <c r="N2114" s="23" t="n">
        <v>2025</v>
      </c>
      <c r="O2114" s="23" t="n">
        <v>23</v>
      </c>
    </row>
    <row r="2115" customFormat="false" ht="15" hidden="false" customHeight="false" outlineLevel="0" collapsed="false">
      <c r="A2115" s="22" t="n">
        <v>45775</v>
      </c>
      <c r="B2115" s="23" t="s">
        <v>102</v>
      </c>
      <c r="C2115" s="23" t="s">
        <v>93</v>
      </c>
      <c r="D2115" s="24" t="n">
        <v>131</v>
      </c>
      <c r="E2115" s="25" t="n">
        <f aca="false">MAX(D2115,0)/1000</f>
        <v>0.131</v>
      </c>
      <c r="F2115" s="25" t="n">
        <f aca="false">MAX(-D2115,0)/1000</f>
        <v>0</v>
      </c>
      <c r="G2115" s="23" t="str">
        <f aca="false">IF(E2115&gt;0,"ja","nein")</f>
        <v>ja</v>
      </c>
      <c r="H2115" s="26" t="n">
        <v>92.24</v>
      </c>
      <c r="I2115" s="26" t="n">
        <f aca="false">(H2115/10+IF(N2115=2025,Einstellungen!$B$23,Einstellungen!$C$23))*(1+Einstellungen!$B$10)</f>
        <v>30.92215</v>
      </c>
      <c r="J2115" s="25" t="n">
        <f aca="false">E2115*I2115/100</f>
        <v>0.0405080165</v>
      </c>
      <c r="K2115" s="25" t="n">
        <f aca="false">E2115*Einstellungen!$B$5/100</f>
        <v>0.03799</v>
      </c>
      <c r="L2115" s="23" t="str">
        <f aca="false">IF(I2115&lt;Einstellungen!$B$5,"ja","nein")</f>
        <v>nein</v>
      </c>
      <c r="M2115" s="23" t="s">
        <v>126</v>
      </c>
      <c r="N2115" s="23" t="n">
        <v>2025</v>
      </c>
      <c r="O2115" s="23" t="n">
        <v>0</v>
      </c>
    </row>
    <row r="2116" customFormat="false" ht="15" hidden="false" customHeight="false" outlineLevel="0" collapsed="false">
      <c r="A2116" s="22" t="n">
        <v>45775</v>
      </c>
      <c r="B2116" s="23" t="s">
        <v>107</v>
      </c>
      <c r="C2116" s="23" t="s">
        <v>93</v>
      </c>
      <c r="D2116" s="24" t="n">
        <v>134</v>
      </c>
      <c r="E2116" s="25" t="n">
        <f aca="false">MAX(D2116,0)/1000</f>
        <v>0.134</v>
      </c>
      <c r="F2116" s="25" t="n">
        <f aca="false">MAX(-D2116,0)/1000</f>
        <v>0</v>
      </c>
      <c r="G2116" s="23" t="str">
        <f aca="false">IF(E2116&gt;0,"ja","nein")</f>
        <v>ja</v>
      </c>
      <c r="H2116" s="26" t="n">
        <v>86.49</v>
      </c>
      <c r="I2116" s="26" t="n">
        <f aca="false">(H2116/10+IF(N2116=2025,Einstellungen!$B$23,Einstellungen!$C$23))*(1+Einstellungen!$B$10)</f>
        <v>30.2379</v>
      </c>
      <c r="J2116" s="25" t="n">
        <f aca="false">E2116*I2116/100</f>
        <v>0.040518786</v>
      </c>
      <c r="K2116" s="25" t="n">
        <f aca="false">E2116*Einstellungen!$B$5/100</f>
        <v>0.03886</v>
      </c>
      <c r="L2116" s="23" t="str">
        <f aca="false">IF(I2116&lt;Einstellungen!$B$5,"ja","nein")</f>
        <v>nein</v>
      </c>
      <c r="M2116" s="23" t="s">
        <v>126</v>
      </c>
      <c r="N2116" s="23" t="n">
        <v>2025</v>
      </c>
      <c r="O2116" s="23" t="n">
        <v>1</v>
      </c>
    </row>
    <row r="2117" customFormat="false" ht="15" hidden="false" customHeight="false" outlineLevel="0" collapsed="false">
      <c r="A2117" s="22" t="n">
        <v>45775</v>
      </c>
      <c r="B2117" s="23" t="s">
        <v>108</v>
      </c>
      <c r="C2117" s="23" t="s">
        <v>93</v>
      </c>
      <c r="D2117" s="24" t="n">
        <v>145.3</v>
      </c>
      <c r="E2117" s="25" t="n">
        <f aca="false">MAX(D2117,0)/1000</f>
        <v>0.1453</v>
      </c>
      <c r="F2117" s="25" t="n">
        <f aca="false">MAX(-D2117,0)/1000</f>
        <v>0</v>
      </c>
      <c r="G2117" s="23" t="str">
        <f aca="false">IF(E2117&gt;0,"ja","nein")</f>
        <v>ja</v>
      </c>
      <c r="H2117" s="26" t="n">
        <v>83.1</v>
      </c>
      <c r="I2117" s="26" t="n">
        <f aca="false">(H2117/10+IF(N2117=2025,Einstellungen!$B$23,Einstellungen!$C$23))*(1+Einstellungen!$B$10)</f>
        <v>29.83449</v>
      </c>
      <c r="J2117" s="25" t="n">
        <f aca="false">E2117*I2117/100</f>
        <v>0.04334951397</v>
      </c>
      <c r="K2117" s="25" t="n">
        <f aca="false">E2117*Einstellungen!$B$5/100</f>
        <v>0.042137</v>
      </c>
      <c r="L2117" s="23" t="str">
        <f aca="false">IF(I2117&lt;Einstellungen!$B$5,"ja","nein")</f>
        <v>nein</v>
      </c>
      <c r="M2117" s="23" t="s">
        <v>126</v>
      </c>
      <c r="N2117" s="23" t="n">
        <v>2025</v>
      </c>
      <c r="O2117" s="23" t="n">
        <v>2</v>
      </c>
    </row>
    <row r="2118" customFormat="false" ht="15" hidden="false" customHeight="false" outlineLevel="0" collapsed="false">
      <c r="A2118" s="22" t="n">
        <v>45775</v>
      </c>
      <c r="B2118" s="23" t="s">
        <v>109</v>
      </c>
      <c r="C2118" s="23" t="s">
        <v>93</v>
      </c>
      <c r="D2118" s="24" t="n">
        <v>160.9</v>
      </c>
      <c r="E2118" s="25" t="n">
        <f aca="false">MAX(D2118,0)/1000</f>
        <v>0.1609</v>
      </c>
      <c r="F2118" s="25" t="n">
        <f aca="false">MAX(-D2118,0)/1000</f>
        <v>0</v>
      </c>
      <c r="G2118" s="23" t="str">
        <f aca="false">IF(E2118&gt;0,"ja","nein")</f>
        <v>ja</v>
      </c>
      <c r="H2118" s="26" t="n">
        <v>85.41</v>
      </c>
      <c r="I2118" s="26" t="n">
        <f aca="false">(H2118/10+IF(N2118=2025,Einstellungen!$B$23,Einstellungen!$C$23))*(1+Einstellungen!$B$10)</f>
        <v>30.10938</v>
      </c>
      <c r="J2118" s="25" t="n">
        <f aca="false">E2118*I2118/100</f>
        <v>0.04844599242</v>
      </c>
      <c r="K2118" s="25" t="n">
        <f aca="false">E2118*Einstellungen!$B$5/100</f>
        <v>0.046661</v>
      </c>
      <c r="L2118" s="23" t="str">
        <f aca="false">IF(I2118&lt;Einstellungen!$B$5,"ja","nein")</f>
        <v>nein</v>
      </c>
      <c r="M2118" s="23" t="s">
        <v>126</v>
      </c>
      <c r="N2118" s="23" t="n">
        <v>2025</v>
      </c>
      <c r="O2118" s="23" t="n">
        <v>3</v>
      </c>
    </row>
    <row r="2119" customFormat="false" ht="15" hidden="false" customHeight="false" outlineLevel="0" collapsed="false">
      <c r="A2119" s="22" t="n">
        <v>45775</v>
      </c>
      <c r="B2119" s="23" t="s">
        <v>110</v>
      </c>
      <c r="C2119" s="23" t="s">
        <v>93</v>
      </c>
      <c r="D2119" s="24" t="n">
        <v>169.9</v>
      </c>
      <c r="E2119" s="25" t="n">
        <f aca="false">MAX(D2119,0)/1000</f>
        <v>0.1699</v>
      </c>
      <c r="F2119" s="25" t="n">
        <f aca="false">MAX(-D2119,0)/1000</f>
        <v>0</v>
      </c>
      <c r="G2119" s="23" t="str">
        <f aca="false">IF(E2119&gt;0,"ja","nein")</f>
        <v>ja</v>
      </c>
      <c r="H2119" s="26" t="n">
        <v>91.19</v>
      </c>
      <c r="I2119" s="26" t="n">
        <f aca="false">(H2119/10+IF(N2119=2025,Einstellungen!$B$23,Einstellungen!$C$23))*(1+Einstellungen!$B$10)</f>
        <v>30.7972</v>
      </c>
      <c r="J2119" s="25" t="n">
        <f aca="false">E2119*I2119/100</f>
        <v>0.0523244428</v>
      </c>
      <c r="K2119" s="25" t="n">
        <f aca="false">E2119*Einstellungen!$B$5/100</f>
        <v>0.049271</v>
      </c>
      <c r="L2119" s="23" t="str">
        <f aca="false">IF(I2119&lt;Einstellungen!$B$5,"ja","nein")</f>
        <v>nein</v>
      </c>
      <c r="M2119" s="23" t="s">
        <v>126</v>
      </c>
      <c r="N2119" s="23" t="n">
        <v>2025</v>
      </c>
      <c r="O2119" s="23" t="n">
        <v>4</v>
      </c>
    </row>
    <row r="2120" customFormat="false" ht="15" hidden="false" customHeight="false" outlineLevel="0" collapsed="false">
      <c r="A2120" s="22" t="n">
        <v>45775</v>
      </c>
      <c r="B2120" s="23" t="s">
        <v>111</v>
      </c>
      <c r="C2120" s="23" t="s">
        <v>93</v>
      </c>
      <c r="D2120" s="24" t="n">
        <v>134.3</v>
      </c>
      <c r="E2120" s="25" t="n">
        <f aca="false">MAX(D2120,0)/1000</f>
        <v>0.1343</v>
      </c>
      <c r="F2120" s="25" t="n">
        <f aca="false">MAX(-D2120,0)/1000</f>
        <v>0</v>
      </c>
      <c r="G2120" s="23" t="str">
        <f aca="false">IF(E2120&gt;0,"ja","nein")</f>
        <v>ja</v>
      </c>
      <c r="H2120" s="26" t="n">
        <v>99.49</v>
      </c>
      <c r="I2120" s="26" t="n">
        <f aca="false">(H2120/10+IF(N2120=2025,Einstellungen!$B$23,Einstellungen!$C$23))*(1+Einstellungen!$B$10)</f>
        <v>31.7849</v>
      </c>
      <c r="J2120" s="25" t="n">
        <f aca="false">E2120*I2120/100</f>
        <v>0.0426871207</v>
      </c>
      <c r="K2120" s="25" t="n">
        <f aca="false">E2120*Einstellungen!$B$5/100</f>
        <v>0.038947</v>
      </c>
      <c r="L2120" s="23" t="str">
        <f aca="false">IF(I2120&lt;Einstellungen!$B$5,"ja","nein")</f>
        <v>nein</v>
      </c>
      <c r="M2120" s="23" t="s">
        <v>126</v>
      </c>
      <c r="N2120" s="23" t="n">
        <v>2025</v>
      </c>
      <c r="O2120" s="23" t="n">
        <v>5</v>
      </c>
    </row>
    <row r="2121" customFormat="false" ht="15" hidden="false" customHeight="false" outlineLevel="0" collapsed="false">
      <c r="A2121" s="22" t="n">
        <v>45775</v>
      </c>
      <c r="B2121" s="23" t="s">
        <v>112</v>
      </c>
      <c r="C2121" s="23" t="s">
        <v>93</v>
      </c>
      <c r="D2121" s="24" t="n">
        <v>108.3</v>
      </c>
      <c r="E2121" s="25" t="n">
        <f aca="false">MAX(D2121,0)/1000</f>
        <v>0.1083</v>
      </c>
      <c r="F2121" s="25" t="n">
        <f aca="false">MAX(-D2121,0)/1000</f>
        <v>0</v>
      </c>
      <c r="G2121" s="23" t="str">
        <f aca="false">IF(E2121&gt;0,"ja","nein")</f>
        <v>ja</v>
      </c>
      <c r="H2121" s="26" t="n">
        <v>140</v>
      </c>
      <c r="I2121" s="26" t="n">
        <f aca="false">(H2121/10+IF(N2121=2025,Einstellungen!$B$23,Einstellungen!$C$23))*(1+Einstellungen!$B$10)</f>
        <v>36.60559</v>
      </c>
      <c r="J2121" s="25" t="n">
        <f aca="false">E2121*I2121/100</f>
        <v>0.03964385397</v>
      </c>
      <c r="K2121" s="25" t="n">
        <f aca="false">E2121*Einstellungen!$B$5/100</f>
        <v>0.031407</v>
      </c>
      <c r="L2121" s="23" t="str">
        <f aca="false">IF(I2121&lt;Einstellungen!$B$5,"ja","nein")</f>
        <v>nein</v>
      </c>
      <c r="M2121" s="23" t="s">
        <v>126</v>
      </c>
      <c r="N2121" s="23" t="n">
        <v>2025</v>
      </c>
      <c r="O2121" s="23" t="n">
        <v>6</v>
      </c>
    </row>
    <row r="2122" customFormat="false" ht="15" hidden="false" customHeight="false" outlineLevel="0" collapsed="false">
      <c r="A2122" s="22" t="n">
        <v>45775</v>
      </c>
      <c r="B2122" s="23" t="s">
        <v>113</v>
      </c>
      <c r="C2122" s="23" t="s">
        <v>93</v>
      </c>
      <c r="D2122" s="24" t="n">
        <v>-357.4</v>
      </c>
      <c r="E2122" s="25" t="n">
        <f aca="false">MAX(D2122,0)/1000</f>
        <v>0</v>
      </c>
      <c r="F2122" s="25" t="n">
        <f aca="false">MAX(-D2122,0)/1000</f>
        <v>0.3574</v>
      </c>
      <c r="G2122" s="23" t="str">
        <f aca="false">IF(E2122&gt;0,"ja","nein")</f>
        <v>nein</v>
      </c>
      <c r="H2122" s="26" t="n">
        <v>131.09</v>
      </c>
      <c r="I2122" s="26" t="n">
        <f aca="false">(H2122/10+IF(N2122=2025,Einstellungen!$B$23,Einstellungen!$C$23))*(1+Einstellungen!$B$10)</f>
        <v>35.5453</v>
      </c>
      <c r="J2122" s="25" t="n">
        <f aca="false">E2122*I2122/100</f>
        <v>0</v>
      </c>
      <c r="K2122" s="25" t="n">
        <f aca="false">E2122*Einstellungen!$B$5/100</f>
        <v>0</v>
      </c>
      <c r="L2122" s="23" t="str">
        <f aca="false">IF(I2122&lt;Einstellungen!$B$5,"ja","nein")</f>
        <v>nein</v>
      </c>
      <c r="M2122" s="23" t="s">
        <v>126</v>
      </c>
      <c r="N2122" s="23" t="n">
        <v>2025</v>
      </c>
      <c r="O2122" s="23" t="n">
        <v>7</v>
      </c>
    </row>
    <row r="2123" customFormat="false" ht="15" hidden="false" customHeight="false" outlineLevel="0" collapsed="false">
      <c r="A2123" s="22" t="n">
        <v>45775</v>
      </c>
      <c r="B2123" s="23" t="s">
        <v>114</v>
      </c>
      <c r="C2123" s="23" t="s">
        <v>93</v>
      </c>
      <c r="D2123" s="24" t="n">
        <v>-1577.9</v>
      </c>
      <c r="E2123" s="25" t="n">
        <f aca="false">MAX(D2123,0)/1000</f>
        <v>0</v>
      </c>
      <c r="F2123" s="25" t="n">
        <f aca="false">MAX(-D2123,0)/1000</f>
        <v>1.5779</v>
      </c>
      <c r="G2123" s="23" t="str">
        <f aca="false">IF(E2123&gt;0,"ja","nein")</f>
        <v>nein</v>
      </c>
      <c r="H2123" s="26" t="n">
        <v>96.85</v>
      </c>
      <c r="I2123" s="26" t="n">
        <f aca="false">(H2123/10+IF(N2123=2025,Einstellungen!$B$23,Einstellungen!$C$23))*(1+Einstellungen!$B$10)</f>
        <v>31.47074</v>
      </c>
      <c r="J2123" s="25" t="n">
        <f aca="false">E2123*I2123/100</f>
        <v>0</v>
      </c>
      <c r="K2123" s="25" t="n">
        <f aca="false">E2123*Einstellungen!$B$5/100</f>
        <v>0</v>
      </c>
      <c r="L2123" s="23" t="str">
        <f aca="false">IF(I2123&lt;Einstellungen!$B$5,"ja","nein")</f>
        <v>nein</v>
      </c>
      <c r="M2123" s="23" t="s">
        <v>126</v>
      </c>
      <c r="N2123" s="23" t="n">
        <v>2025</v>
      </c>
      <c r="O2123" s="23" t="n">
        <v>8</v>
      </c>
    </row>
    <row r="2124" customFormat="false" ht="15" hidden="false" customHeight="false" outlineLevel="0" collapsed="false">
      <c r="A2124" s="22" t="n">
        <v>45775</v>
      </c>
      <c r="B2124" s="23" t="s">
        <v>115</v>
      </c>
      <c r="C2124" s="23" t="s">
        <v>93</v>
      </c>
      <c r="D2124" s="24" t="n">
        <v>-3537.3</v>
      </c>
      <c r="E2124" s="25" t="n">
        <f aca="false">MAX(D2124,0)/1000</f>
        <v>0</v>
      </c>
      <c r="F2124" s="25" t="n">
        <f aca="false">MAX(-D2124,0)/1000</f>
        <v>3.5373</v>
      </c>
      <c r="G2124" s="23" t="str">
        <f aca="false">IF(E2124&gt;0,"ja","nein")</f>
        <v>nein</v>
      </c>
      <c r="H2124" s="26" t="n">
        <v>67.37</v>
      </c>
      <c r="I2124" s="26" t="n">
        <f aca="false">(H2124/10+IF(N2124=2025,Einstellungen!$B$23,Einstellungen!$C$23))*(1+Einstellungen!$B$10)</f>
        <v>27.96262</v>
      </c>
      <c r="J2124" s="25" t="n">
        <f aca="false">E2124*I2124/100</f>
        <v>0</v>
      </c>
      <c r="K2124" s="25" t="n">
        <f aca="false">E2124*Einstellungen!$B$5/100</f>
        <v>0</v>
      </c>
      <c r="L2124" s="23" t="str">
        <f aca="false">IF(I2124&lt;Einstellungen!$B$5,"ja","nein")</f>
        <v>ja</v>
      </c>
      <c r="M2124" s="23" t="s">
        <v>126</v>
      </c>
      <c r="N2124" s="23" t="n">
        <v>2025</v>
      </c>
      <c r="O2124" s="23" t="n">
        <v>9</v>
      </c>
    </row>
    <row r="2125" customFormat="false" ht="15" hidden="false" customHeight="false" outlineLevel="0" collapsed="false">
      <c r="A2125" s="22" t="n">
        <v>45775</v>
      </c>
      <c r="B2125" s="23" t="s">
        <v>116</v>
      </c>
      <c r="C2125" s="23" t="s">
        <v>93</v>
      </c>
      <c r="D2125" s="24" t="n">
        <v>-4714.8</v>
      </c>
      <c r="E2125" s="25" t="n">
        <f aca="false">MAX(D2125,0)/1000</f>
        <v>0</v>
      </c>
      <c r="F2125" s="25" t="n">
        <f aca="false">MAX(-D2125,0)/1000</f>
        <v>4.7148</v>
      </c>
      <c r="G2125" s="23" t="str">
        <f aca="false">IF(E2125&gt;0,"ja","nein")</f>
        <v>nein</v>
      </c>
      <c r="H2125" s="26" t="n">
        <v>10.03</v>
      </c>
      <c r="I2125" s="26" t="n">
        <f aca="false">(H2125/10+IF(N2125=2025,Einstellungen!$B$23,Einstellungen!$C$23))*(1+Einstellungen!$B$10)</f>
        <v>21.13916</v>
      </c>
      <c r="J2125" s="25" t="n">
        <f aca="false">E2125*I2125/100</f>
        <v>0</v>
      </c>
      <c r="K2125" s="25" t="n">
        <f aca="false">E2125*Einstellungen!$B$5/100</f>
        <v>0</v>
      </c>
      <c r="L2125" s="23" t="str">
        <f aca="false">IF(I2125&lt;Einstellungen!$B$5,"ja","nein")</f>
        <v>ja</v>
      </c>
      <c r="M2125" s="23" t="s">
        <v>126</v>
      </c>
      <c r="N2125" s="23" t="n">
        <v>2025</v>
      </c>
      <c r="O2125" s="23" t="n">
        <v>10</v>
      </c>
    </row>
    <row r="2126" customFormat="false" ht="15" hidden="false" customHeight="false" outlineLevel="0" collapsed="false">
      <c r="A2126" s="22" t="n">
        <v>45775</v>
      </c>
      <c r="B2126" s="23" t="s">
        <v>117</v>
      </c>
      <c r="C2126" s="23" t="s">
        <v>93</v>
      </c>
      <c r="D2126" s="24" t="n">
        <v>-5382.7</v>
      </c>
      <c r="E2126" s="25" t="n">
        <f aca="false">MAX(D2126,0)/1000</f>
        <v>0</v>
      </c>
      <c r="F2126" s="25" t="n">
        <f aca="false">MAX(-D2126,0)/1000</f>
        <v>5.3827</v>
      </c>
      <c r="G2126" s="23" t="str">
        <f aca="false">IF(E2126&gt;0,"ja","nein")</f>
        <v>nein</v>
      </c>
      <c r="H2126" s="26" t="n">
        <v>-0.01</v>
      </c>
      <c r="I2126" s="26" t="n">
        <f aca="false">(H2126/10+IF(N2126=2025,Einstellungen!$B$23,Einstellungen!$C$23))*(1+Einstellungen!$B$10)</f>
        <v>19.9444</v>
      </c>
      <c r="J2126" s="25" t="n">
        <f aca="false">E2126*I2126/100</f>
        <v>0</v>
      </c>
      <c r="K2126" s="25" t="n">
        <f aca="false">E2126*Einstellungen!$B$5/100</f>
        <v>0</v>
      </c>
      <c r="L2126" s="23" t="str">
        <f aca="false">IF(I2126&lt;Einstellungen!$B$5,"ja","nein")</f>
        <v>ja</v>
      </c>
      <c r="M2126" s="23" t="s">
        <v>126</v>
      </c>
      <c r="N2126" s="23" t="n">
        <v>2025</v>
      </c>
      <c r="O2126" s="23" t="n">
        <v>11</v>
      </c>
    </row>
    <row r="2127" customFormat="false" ht="15" hidden="false" customHeight="false" outlineLevel="0" collapsed="false">
      <c r="A2127" s="22" t="n">
        <v>45775</v>
      </c>
      <c r="B2127" s="23" t="s">
        <v>118</v>
      </c>
      <c r="C2127" s="23" t="s">
        <v>93</v>
      </c>
      <c r="D2127" s="24" t="n">
        <v>-5487</v>
      </c>
      <c r="E2127" s="25" t="n">
        <f aca="false">MAX(D2127,0)/1000</f>
        <v>0</v>
      </c>
      <c r="F2127" s="25" t="n">
        <f aca="false">MAX(-D2127,0)/1000</f>
        <v>5.487</v>
      </c>
      <c r="G2127" s="23" t="str">
        <f aca="false">IF(E2127&gt;0,"ja","nein")</f>
        <v>nein</v>
      </c>
      <c r="H2127" s="26" t="n">
        <v>-4.02</v>
      </c>
      <c r="I2127" s="26" t="n">
        <f aca="false">(H2127/10+IF(N2127=2025,Einstellungen!$B$23,Einstellungen!$C$23))*(1+Einstellungen!$B$10)</f>
        <v>19.46721</v>
      </c>
      <c r="J2127" s="25" t="n">
        <f aca="false">E2127*I2127/100</f>
        <v>0</v>
      </c>
      <c r="K2127" s="25" t="n">
        <f aca="false">E2127*Einstellungen!$B$5/100</f>
        <v>0</v>
      </c>
      <c r="L2127" s="23" t="str">
        <f aca="false">IF(I2127&lt;Einstellungen!$B$5,"ja","nein")</f>
        <v>ja</v>
      </c>
      <c r="M2127" s="23" t="s">
        <v>126</v>
      </c>
      <c r="N2127" s="23" t="n">
        <v>2025</v>
      </c>
      <c r="O2127" s="23" t="n">
        <v>12</v>
      </c>
    </row>
    <row r="2128" customFormat="false" ht="15" hidden="false" customHeight="false" outlineLevel="0" collapsed="false">
      <c r="A2128" s="22" t="n">
        <v>45775</v>
      </c>
      <c r="B2128" s="23" t="s">
        <v>119</v>
      </c>
      <c r="C2128" s="23" t="s">
        <v>93</v>
      </c>
      <c r="D2128" s="24" t="n">
        <v>-5389.5</v>
      </c>
      <c r="E2128" s="25" t="n">
        <f aca="false">MAX(D2128,0)/1000</f>
        <v>0</v>
      </c>
      <c r="F2128" s="25" t="n">
        <f aca="false">MAX(-D2128,0)/1000</f>
        <v>5.3895</v>
      </c>
      <c r="G2128" s="23" t="str">
        <f aca="false">IF(E2128&gt;0,"ja","nein")</f>
        <v>nein</v>
      </c>
      <c r="H2128" s="26" t="n">
        <v>-5.9</v>
      </c>
      <c r="I2128" s="26" t="n">
        <f aca="false">(H2128/10+IF(N2128=2025,Einstellungen!$B$23,Einstellungen!$C$23))*(1+Einstellungen!$B$10)</f>
        <v>19.24349</v>
      </c>
      <c r="J2128" s="25" t="n">
        <f aca="false">E2128*I2128/100</f>
        <v>0</v>
      </c>
      <c r="K2128" s="25" t="n">
        <f aca="false">E2128*Einstellungen!$B$5/100</f>
        <v>0</v>
      </c>
      <c r="L2128" s="23" t="str">
        <f aca="false">IF(I2128&lt;Einstellungen!$B$5,"ja","nein")</f>
        <v>ja</v>
      </c>
      <c r="M2128" s="23" t="s">
        <v>126</v>
      </c>
      <c r="N2128" s="23" t="n">
        <v>2025</v>
      </c>
      <c r="O2128" s="23" t="n">
        <v>13</v>
      </c>
    </row>
    <row r="2129" customFormat="false" ht="15" hidden="false" customHeight="false" outlineLevel="0" collapsed="false">
      <c r="A2129" s="22" t="n">
        <v>45775</v>
      </c>
      <c r="B2129" s="23" t="s">
        <v>120</v>
      </c>
      <c r="C2129" s="23" t="s">
        <v>93</v>
      </c>
      <c r="D2129" s="24" t="n">
        <v>-4889.1</v>
      </c>
      <c r="E2129" s="25" t="n">
        <f aca="false">MAX(D2129,0)/1000</f>
        <v>0</v>
      </c>
      <c r="F2129" s="25" t="n">
        <f aca="false">MAX(-D2129,0)/1000</f>
        <v>4.8891</v>
      </c>
      <c r="G2129" s="23" t="str">
        <f aca="false">IF(E2129&gt;0,"ja","nein")</f>
        <v>nein</v>
      </c>
      <c r="H2129" s="26" t="n">
        <v>-6.18</v>
      </c>
      <c r="I2129" s="26" t="n">
        <f aca="false">(H2129/10+IF(N2129=2025,Einstellungen!$B$23,Einstellungen!$C$23))*(1+Einstellungen!$B$10)</f>
        <v>19.21017</v>
      </c>
      <c r="J2129" s="25" t="n">
        <f aca="false">E2129*I2129/100</f>
        <v>0</v>
      </c>
      <c r="K2129" s="25" t="n">
        <f aca="false">E2129*Einstellungen!$B$5/100</f>
        <v>0</v>
      </c>
      <c r="L2129" s="23" t="str">
        <f aca="false">IF(I2129&lt;Einstellungen!$B$5,"ja","nein")</f>
        <v>ja</v>
      </c>
      <c r="M2129" s="23" t="s">
        <v>126</v>
      </c>
      <c r="N2129" s="23" t="n">
        <v>2025</v>
      </c>
      <c r="O2129" s="23" t="n">
        <v>14</v>
      </c>
    </row>
    <row r="2130" customFormat="false" ht="15" hidden="false" customHeight="false" outlineLevel="0" collapsed="false">
      <c r="A2130" s="22" t="n">
        <v>45775</v>
      </c>
      <c r="B2130" s="23" t="s">
        <v>104</v>
      </c>
      <c r="C2130" s="23" t="s">
        <v>93</v>
      </c>
      <c r="D2130" s="24" t="n">
        <v>-3856.1</v>
      </c>
      <c r="E2130" s="25" t="n">
        <f aca="false">MAX(D2130,0)/1000</f>
        <v>0</v>
      </c>
      <c r="F2130" s="25" t="n">
        <f aca="false">MAX(-D2130,0)/1000</f>
        <v>3.8561</v>
      </c>
      <c r="G2130" s="23" t="str">
        <f aca="false">IF(E2130&gt;0,"ja","nein")</f>
        <v>nein</v>
      </c>
      <c r="H2130" s="26" t="n">
        <v>-1.54</v>
      </c>
      <c r="I2130" s="26" t="n">
        <f aca="false">(H2130/10+IF(N2130=2025,Einstellungen!$B$23,Einstellungen!$C$23))*(1+Einstellungen!$B$10)</f>
        <v>19.76233</v>
      </c>
      <c r="J2130" s="25" t="n">
        <f aca="false">E2130*I2130/100</f>
        <v>0</v>
      </c>
      <c r="K2130" s="25" t="n">
        <f aca="false">E2130*Einstellungen!$B$5/100</f>
        <v>0</v>
      </c>
      <c r="L2130" s="23" t="str">
        <f aca="false">IF(I2130&lt;Einstellungen!$B$5,"ja","nein")</f>
        <v>ja</v>
      </c>
      <c r="M2130" s="23" t="s">
        <v>126</v>
      </c>
      <c r="N2130" s="23" t="n">
        <v>2025</v>
      </c>
      <c r="O2130" s="23" t="n">
        <v>15</v>
      </c>
    </row>
    <row r="2131" customFormat="false" ht="15" hidden="false" customHeight="false" outlineLevel="0" collapsed="false">
      <c r="A2131" s="22" t="n">
        <v>45775</v>
      </c>
      <c r="B2131" s="23" t="s">
        <v>105</v>
      </c>
      <c r="C2131" s="23" t="s">
        <v>93</v>
      </c>
      <c r="D2131" s="24" t="n">
        <v>-1799.5</v>
      </c>
      <c r="E2131" s="25" t="n">
        <f aca="false">MAX(D2131,0)/1000</f>
        <v>0</v>
      </c>
      <c r="F2131" s="25" t="n">
        <f aca="false">MAX(-D2131,0)/1000</f>
        <v>1.7995</v>
      </c>
      <c r="G2131" s="23" t="str">
        <f aca="false">IF(E2131&gt;0,"ja","nein")</f>
        <v>nein</v>
      </c>
      <c r="H2131" s="26" t="n">
        <v>2.01</v>
      </c>
      <c r="I2131" s="26" t="n">
        <f aca="false">(H2131/10+IF(N2131=2025,Einstellungen!$B$23,Einstellungen!$C$23))*(1+Einstellungen!$B$10)</f>
        <v>20.18478</v>
      </c>
      <c r="J2131" s="25" t="n">
        <f aca="false">E2131*I2131/100</f>
        <v>0</v>
      </c>
      <c r="K2131" s="25" t="n">
        <f aca="false">E2131*Einstellungen!$B$5/100</f>
        <v>0</v>
      </c>
      <c r="L2131" s="23" t="str">
        <f aca="false">IF(I2131&lt;Einstellungen!$B$5,"ja","nein")</f>
        <v>ja</v>
      </c>
      <c r="M2131" s="23" t="s">
        <v>126</v>
      </c>
      <c r="N2131" s="23" t="n">
        <v>2025</v>
      </c>
      <c r="O2131" s="23" t="n">
        <v>16</v>
      </c>
    </row>
    <row r="2132" customFormat="false" ht="15" hidden="false" customHeight="false" outlineLevel="0" collapsed="false">
      <c r="A2132" s="22" t="n">
        <v>45775</v>
      </c>
      <c r="B2132" s="23" t="s">
        <v>97</v>
      </c>
      <c r="C2132" s="23" t="s">
        <v>93</v>
      </c>
      <c r="D2132" s="24" t="n">
        <v>-985.7</v>
      </c>
      <c r="E2132" s="25" t="n">
        <f aca="false">MAX(D2132,0)/1000</f>
        <v>0</v>
      </c>
      <c r="F2132" s="25" t="n">
        <f aca="false">MAX(-D2132,0)/1000</f>
        <v>0.9857</v>
      </c>
      <c r="G2132" s="23" t="str">
        <f aca="false">IF(E2132&gt;0,"ja","nein")</f>
        <v>nein</v>
      </c>
      <c r="H2132" s="26" t="n">
        <v>71.83</v>
      </c>
      <c r="I2132" s="26" t="n">
        <f aca="false">(H2132/10+IF(N2132=2025,Einstellungen!$B$23,Einstellungen!$C$23))*(1+Einstellungen!$B$10)</f>
        <v>28.49336</v>
      </c>
      <c r="J2132" s="25" t="n">
        <f aca="false">E2132*I2132/100</f>
        <v>0</v>
      </c>
      <c r="K2132" s="25" t="n">
        <f aca="false">E2132*Einstellungen!$B$5/100</f>
        <v>0</v>
      </c>
      <c r="L2132" s="23" t="str">
        <f aca="false">IF(I2132&lt;Einstellungen!$B$5,"ja","nein")</f>
        <v>ja</v>
      </c>
      <c r="M2132" s="23" t="s">
        <v>126</v>
      </c>
      <c r="N2132" s="23" t="n">
        <v>2025</v>
      </c>
      <c r="O2132" s="23" t="n">
        <v>17</v>
      </c>
    </row>
    <row r="2133" customFormat="false" ht="15" hidden="false" customHeight="false" outlineLevel="0" collapsed="false">
      <c r="A2133" s="22" t="n">
        <v>45775</v>
      </c>
      <c r="B2133" s="23" t="s">
        <v>99</v>
      </c>
      <c r="C2133" s="23" t="s">
        <v>93</v>
      </c>
      <c r="D2133" s="24" t="n">
        <v>-62</v>
      </c>
      <c r="E2133" s="25" t="n">
        <f aca="false">MAX(D2133,0)/1000</f>
        <v>0</v>
      </c>
      <c r="F2133" s="25" t="n">
        <f aca="false">MAX(-D2133,0)/1000</f>
        <v>0.062</v>
      </c>
      <c r="G2133" s="23" t="str">
        <f aca="false">IF(E2133&gt;0,"ja","nein")</f>
        <v>nein</v>
      </c>
      <c r="H2133" s="26" t="n">
        <v>101.92</v>
      </c>
      <c r="I2133" s="26" t="n">
        <f aca="false">(H2133/10+IF(N2133=2025,Einstellungen!$B$23,Einstellungen!$C$23))*(1+Einstellungen!$B$10)</f>
        <v>32.07407</v>
      </c>
      <c r="J2133" s="25" t="n">
        <f aca="false">E2133*I2133/100</f>
        <v>0</v>
      </c>
      <c r="K2133" s="25" t="n">
        <f aca="false">E2133*Einstellungen!$B$5/100</f>
        <v>0</v>
      </c>
      <c r="L2133" s="23" t="str">
        <f aca="false">IF(I2133&lt;Einstellungen!$B$5,"ja","nein")</f>
        <v>nein</v>
      </c>
      <c r="M2133" s="23" t="s">
        <v>126</v>
      </c>
      <c r="N2133" s="23" t="n">
        <v>2025</v>
      </c>
      <c r="O2133" s="23" t="n">
        <v>18</v>
      </c>
    </row>
    <row r="2134" customFormat="false" ht="15" hidden="false" customHeight="false" outlineLevel="0" collapsed="false">
      <c r="A2134" s="22" t="n">
        <v>45775</v>
      </c>
      <c r="B2134" s="23" t="s">
        <v>100</v>
      </c>
      <c r="C2134" s="23" t="s">
        <v>93</v>
      </c>
      <c r="D2134" s="24" t="n">
        <v>232.5</v>
      </c>
      <c r="E2134" s="25" t="n">
        <f aca="false">MAX(D2134,0)/1000</f>
        <v>0.2325</v>
      </c>
      <c r="F2134" s="25" t="n">
        <f aca="false">MAX(-D2134,0)/1000</f>
        <v>0</v>
      </c>
      <c r="G2134" s="23" t="str">
        <f aca="false">IF(E2134&gt;0,"ja","nein")</f>
        <v>ja</v>
      </c>
      <c r="H2134" s="26" t="n">
        <v>149.9</v>
      </c>
      <c r="I2134" s="26" t="n">
        <f aca="false">(H2134/10+IF(N2134=2025,Einstellungen!$B$23,Einstellungen!$C$23))*(1+Einstellungen!$B$10)</f>
        <v>37.78369</v>
      </c>
      <c r="J2134" s="25" t="n">
        <f aca="false">E2134*I2134/100</f>
        <v>0.08784707925</v>
      </c>
      <c r="K2134" s="25" t="n">
        <f aca="false">E2134*Einstellungen!$B$5/100</f>
        <v>0.067425</v>
      </c>
      <c r="L2134" s="23" t="str">
        <f aca="false">IF(I2134&lt;Einstellungen!$B$5,"ja","nein")</f>
        <v>nein</v>
      </c>
      <c r="M2134" s="23" t="s">
        <v>126</v>
      </c>
      <c r="N2134" s="23" t="n">
        <v>2025</v>
      </c>
      <c r="O2134" s="23" t="n">
        <v>19</v>
      </c>
    </row>
    <row r="2135" customFormat="false" ht="15" hidden="false" customHeight="false" outlineLevel="0" collapsed="false">
      <c r="A2135" s="22" t="n">
        <v>45775</v>
      </c>
      <c r="B2135" s="23" t="s">
        <v>92</v>
      </c>
      <c r="C2135" s="23" t="s">
        <v>93</v>
      </c>
      <c r="D2135" s="24" t="n">
        <v>535.5</v>
      </c>
      <c r="E2135" s="25" t="n">
        <f aca="false">MAX(D2135,0)/1000</f>
        <v>0.5355</v>
      </c>
      <c r="F2135" s="25" t="n">
        <f aca="false">MAX(-D2135,0)/1000</f>
        <v>0</v>
      </c>
      <c r="G2135" s="23" t="str">
        <f aca="false">IF(E2135&gt;0,"ja","nein")</f>
        <v>ja</v>
      </c>
      <c r="H2135" s="26" t="n">
        <v>194.81</v>
      </c>
      <c r="I2135" s="26" t="n">
        <f aca="false">(H2135/10+IF(N2135=2025,Einstellungen!$B$23,Einstellungen!$C$23))*(1+Einstellungen!$B$10)</f>
        <v>43.12798</v>
      </c>
      <c r="J2135" s="25" t="n">
        <f aca="false">E2135*I2135/100</f>
        <v>0.2309503329</v>
      </c>
      <c r="K2135" s="25" t="n">
        <f aca="false">E2135*Einstellungen!$B$5/100</f>
        <v>0.155295</v>
      </c>
      <c r="L2135" s="23" t="str">
        <f aca="false">IF(I2135&lt;Einstellungen!$B$5,"ja","nein")</f>
        <v>nein</v>
      </c>
      <c r="M2135" s="23" t="s">
        <v>126</v>
      </c>
      <c r="N2135" s="23" t="n">
        <v>2025</v>
      </c>
      <c r="O2135" s="23" t="n">
        <v>20</v>
      </c>
    </row>
    <row r="2136" customFormat="false" ht="15" hidden="false" customHeight="false" outlineLevel="0" collapsed="false">
      <c r="A2136" s="22" t="n">
        <v>45775</v>
      </c>
      <c r="B2136" s="23" t="s">
        <v>95</v>
      </c>
      <c r="C2136" s="23" t="s">
        <v>93</v>
      </c>
      <c r="D2136" s="24" t="n">
        <v>554.2</v>
      </c>
      <c r="E2136" s="25" t="n">
        <f aca="false">MAX(D2136,0)/1000</f>
        <v>0.5542</v>
      </c>
      <c r="F2136" s="25" t="n">
        <f aca="false">MAX(-D2136,0)/1000</f>
        <v>0</v>
      </c>
      <c r="G2136" s="23" t="str">
        <f aca="false">IF(E2136&gt;0,"ja","nein")</f>
        <v>ja</v>
      </c>
      <c r="H2136" s="26" t="n">
        <v>128.83</v>
      </c>
      <c r="I2136" s="26" t="n">
        <f aca="false">(H2136/10+IF(N2136=2025,Einstellungen!$B$23,Einstellungen!$C$23))*(1+Einstellungen!$B$10)</f>
        <v>35.27636</v>
      </c>
      <c r="J2136" s="25" t="n">
        <f aca="false">E2136*I2136/100</f>
        <v>0.19550158712</v>
      </c>
      <c r="K2136" s="25" t="n">
        <f aca="false">E2136*Einstellungen!$B$5/100</f>
        <v>0.160718</v>
      </c>
      <c r="L2136" s="23" t="str">
        <f aca="false">IF(I2136&lt;Einstellungen!$B$5,"ja","nein")</f>
        <v>nein</v>
      </c>
      <c r="M2136" s="23" t="s">
        <v>126</v>
      </c>
      <c r="N2136" s="23" t="n">
        <v>2025</v>
      </c>
      <c r="O2136" s="23" t="n">
        <v>21</v>
      </c>
    </row>
    <row r="2137" customFormat="false" ht="15" hidden="false" customHeight="false" outlineLevel="0" collapsed="false">
      <c r="A2137" s="22" t="n">
        <v>45775</v>
      </c>
      <c r="B2137" s="23" t="s">
        <v>96</v>
      </c>
      <c r="C2137" s="23" t="s">
        <v>93</v>
      </c>
      <c r="D2137" s="24" t="n">
        <v>177.4</v>
      </c>
      <c r="E2137" s="25" t="n">
        <f aca="false">MAX(D2137,0)/1000</f>
        <v>0.1774</v>
      </c>
      <c r="F2137" s="25" t="n">
        <f aca="false">MAX(-D2137,0)/1000</f>
        <v>0</v>
      </c>
      <c r="G2137" s="23" t="str">
        <f aca="false">IF(E2137&gt;0,"ja","nein")</f>
        <v>ja</v>
      </c>
      <c r="H2137" s="26" t="n">
        <v>106.24</v>
      </c>
      <c r="I2137" s="26" t="n">
        <f aca="false">(H2137/10+IF(N2137=2025,Einstellungen!$B$23,Einstellungen!$C$23))*(1+Einstellungen!$B$10)</f>
        <v>32.58815</v>
      </c>
      <c r="J2137" s="25" t="n">
        <f aca="false">E2137*I2137/100</f>
        <v>0.0578113781</v>
      </c>
      <c r="K2137" s="25" t="n">
        <f aca="false">E2137*Einstellungen!$B$5/100</f>
        <v>0.051446</v>
      </c>
      <c r="L2137" s="23" t="str">
        <f aca="false">IF(I2137&lt;Einstellungen!$B$5,"ja","nein")</f>
        <v>nein</v>
      </c>
      <c r="M2137" s="23" t="s">
        <v>126</v>
      </c>
      <c r="N2137" s="23" t="n">
        <v>2025</v>
      </c>
      <c r="O2137" s="23" t="n">
        <v>22</v>
      </c>
    </row>
    <row r="2138" customFormat="false" ht="15" hidden="false" customHeight="false" outlineLevel="0" collapsed="false">
      <c r="A2138" s="22" t="n">
        <v>45775</v>
      </c>
      <c r="B2138" s="23" t="s">
        <v>101</v>
      </c>
      <c r="C2138" s="23" t="s">
        <v>93</v>
      </c>
      <c r="D2138" s="24" t="n">
        <v>150.6</v>
      </c>
      <c r="E2138" s="25" t="n">
        <f aca="false">MAX(D2138,0)/1000</f>
        <v>0.1506</v>
      </c>
      <c r="F2138" s="25" t="n">
        <f aca="false">MAX(-D2138,0)/1000</f>
        <v>0</v>
      </c>
      <c r="G2138" s="23" t="str">
        <f aca="false">IF(E2138&gt;0,"ja","nein")</f>
        <v>ja</v>
      </c>
      <c r="H2138" s="26" t="n">
        <v>96.83</v>
      </c>
      <c r="I2138" s="26" t="n">
        <f aca="false">(H2138/10+IF(N2138=2025,Einstellungen!$B$23,Einstellungen!$C$23))*(1+Einstellungen!$B$10)</f>
        <v>31.46836</v>
      </c>
      <c r="J2138" s="25" t="n">
        <f aca="false">E2138*I2138/100</f>
        <v>0.04739135016</v>
      </c>
      <c r="K2138" s="25" t="n">
        <f aca="false">E2138*Einstellungen!$B$5/100</f>
        <v>0.043674</v>
      </c>
      <c r="L2138" s="23" t="str">
        <f aca="false">IF(I2138&lt;Einstellungen!$B$5,"ja","nein")</f>
        <v>nein</v>
      </c>
      <c r="M2138" s="23" t="s">
        <v>126</v>
      </c>
      <c r="N2138" s="23" t="n">
        <v>2025</v>
      </c>
      <c r="O2138" s="23" t="n">
        <v>23</v>
      </c>
    </row>
    <row r="2139" customFormat="false" ht="15" hidden="false" customHeight="false" outlineLevel="0" collapsed="false">
      <c r="A2139" s="22" t="n">
        <v>45776</v>
      </c>
      <c r="B2139" s="23" t="s">
        <v>102</v>
      </c>
      <c r="C2139" s="23" t="s">
        <v>98</v>
      </c>
      <c r="D2139" s="24" t="n">
        <v>138.1</v>
      </c>
      <c r="E2139" s="25" t="n">
        <f aca="false">MAX(D2139,0)/1000</f>
        <v>0.1381</v>
      </c>
      <c r="F2139" s="25" t="n">
        <f aca="false">MAX(-D2139,0)/1000</f>
        <v>0</v>
      </c>
      <c r="G2139" s="23" t="str">
        <f aca="false">IF(E2139&gt;0,"ja","nein")</f>
        <v>ja</v>
      </c>
      <c r="H2139" s="26" t="n">
        <v>90.64</v>
      </c>
      <c r="I2139" s="26" t="n">
        <f aca="false">(H2139/10+IF(N2139=2025,Einstellungen!$B$23,Einstellungen!$C$23))*(1+Einstellungen!$B$10)</f>
        <v>30.73175</v>
      </c>
      <c r="J2139" s="25" t="n">
        <f aca="false">E2139*I2139/100</f>
        <v>0.04244054675</v>
      </c>
      <c r="K2139" s="25" t="n">
        <f aca="false">E2139*Einstellungen!$B$5/100</f>
        <v>0.040049</v>
      </c>
      <c r="L2139" s="23" t="str">
        <f aca="false">IF(I2139&lt;Einstellungen!$B$5,"ja","nein")</f>
        <v>nein</v>
      </c>
      <c r="M2139" s="23" t="s">
        <v>126</v>
      </c>
      <c r="N2139" s="23" t="n">
        <v>2025</v>
      </c>
      <c r="O2139" s="23" t="n">
        <v>0</v>
      </c>
    </row>
    <row r="2140" customFormat="false" ht="15" hidden="false" customHeight="false" outlineLevel="0" collapsed="false">
      <c r="A2140" s="22" t="n">
        <v>45776</v>
      </c>
      <c r="B2140" s="23" t="s">
        <v>107</v>
      </c>
      <c r="C2140" s="23" t="s">
        <v>98</v>
      </c>
      <c r="D2140" s="24" t="n">
        <v>135.3</v>
      </c>
      <c r="E2140" s="25" t="n">
        <f aca="false">MAX(D2140,0)/1000</f>
        <v>0.1353</v>
      </c>
      <c r="F2140" s="25" t="n">
        <f aca="false">MAX(-D2140,0)/1000</f>
        <v>0</v>
      </c>
      <c r="G2140" s="23" t="str">
        <f aca="false">IF(E2140&gt;0,"ja","nein")</f>
        <v>ja</v>
      </c>
      <c r="H2140" s="26" t="n">
        <v>86.86</v>
      </c>
      <c r="I2140" s="26" t="n">
        <f aca="false">(H2140/10+IF(N2140=2025,Einstellungen!$B$23,Einstellungen!$C$23))*(1+Einstellungen!$B$10)</f>
        <v>30.28193</v>
      </c>
      <c r="J2140" s="25" t="n">
        <f aca="false">E2140*I2140/100</f>
        <v>0.04097145129</v>
      </c>
      <c r="K2140" s="25" t="n">
        <f aca="false">E2140*Einstellungen!$B$5/100</f>
        <v>0.039237</v>
      </c>
      <c r="L2140" s="23" t="str">
        <f aca="false">IF(I2140&lt;Einstellungen!$B$5,"ja","nein")</f>
        <v>nein</v>
      </c>
      <c r="M2140" s="23" t="s">
        <v>126</v>
      </c>
      <c r="N2140" s="23" t="n">
        <v>2025</v>
      </c>
      <c r="O2140" s="23" t="n">
        <v>1</v>
      </c>
    </row>
    <row r="2141" customFormat="false" ht="15" hidden="false" customHeight="false" outlineLevel="0" collapsed="false">
      <c r="A2141" s="22" t="n">
        <v>45776</v>
      </c>
      <c r="B2141" s="23" t="s">
        <v>108</v>
      </c>
      <c r="C2141" s="23" t="s">
        <v>98</v>
      </c>
      <c r="D2141" s="24" t="n">
        <v>135.2</v>
      </c>
      <c r="E2141" s="25" t="n">
        <f aca="false">MAX(D2141,0)/1000</f>
        <v>0.1352</v>
      </c>
      <c r="F2141" s="25" t="n">
        <f aca="false">MAX(-D2141,0)/1000</f>
        <v>0</v>
      </c>
      <c r="G2141" s="23" t="str">
        <f aca="false">IF(E2141&gt;0,"ja","nein")</f>
        <v>ja</v>
      </c>
      <c r="H2141" s="26" t="n">
        <v>81.76</v>
      </c>
      <c r="I2141" s="26" t="n">
        <f aca="false">(H2141/10+IF(N2141=2025,Einstellungen!$B$23,Einstellungen!$C$23))*(1+Einstellungen!$B$10)</f>
        <v>29.67503</v>
      </c>
      <c r="J2141" s="25" t="n">
        <f aca="false">E2141*I2141/100</f>
        <v>0.04012064056</v>
      </c>
      <c r="K2141" s="25" t="n">
        <f aca="false">E2141*Einstellungen!$B$5/100</f>
        <v>0.039208</v>
      </c>
      <c r="L2141" s="23" t="str">
        <f aca="false">IF(I2141&lt;Einstellungen!$B$5,"ja","nein")</f>
        <v>nein</v>
      </c>
      <c r="M2141" s="23" t="s">
        <v>126</v>
      </c>
      <c r="N2141" s="23" t="n">
        <v>2025</v>
      </c>
      <c r="O2141" s="23" t="n">
        <v>2</v>
      </c>
    </row>
    <row r="2142" customFormat="false" ht="15" hidden="false" customHeight="false" outlineLevel="0" collapsed="false">
      <c r="A2142" s="22" t="n">
        <v>45776</v>
      </c>
      <c r="B2142" s="23" t="s">
        <v>109</v>
      </c>
      <c r="C2142" s="23" t="s">
        <v>98</v>
      </c>
      <c r="D2142" s="24" t="n">
        <v>135.9</v>
      </c>
      <c r="E2142" s="25" t="n">
        <f aca="false">MAX(D2142,0)/1000</f>
        <v>0.1359</v>
      </c>
      <c r="F2142" s="25" t="n">
        <f aca="false">MAX(-D2142,0)/1000</f>
        <v>0</v>
      </c>
      <c r="G2142" s="23" t="str">
        <f aca="false">IF(E2142&gt;0,"ja","nein")</f>
        <v>ja</v>
      </c>
      <c r="H2142" s="26" t="n">
        <v>79.17</v>
      </c>
      <c r="I2142" s="26" t="n">
        <f aca="false">(H2142/10+IF(N2142=2025,Einstellungen!$B$23,Einstellungen!$C$23))*(1+Einstellungen!$B$10)</f>
        <v>29.36682</v>
      </c>
      <c r="J2142" s="25" t="n">
        <f aca="false">E2142*I2142/100</f>
        <v>0.03990950838</v>
      </c>
      <c r="K2142" s="25" t="n">
        <f aca="false">E2142*Einstellungen!$B$5/100</f>
        <v>0.039411</v>
      </c>
      <c r="L2142" s="23" t="str">
        <f aca="false">IF(I2142&lt;Einstellungen!$B$5,"ja","nein")</f>
        <v>nein</v>
      </c>
      <c r="M2142" s="23" t="s">
        <v>126</v>
      </c>
      <c r="N2142" s="23" t="n">
        <v>2025</v>
      </c>
      <c r="O2142" s="23" t="n">
        <v>3</v>
      </c>
    </row>
    <row r="2143" customFormat="false" ht="15" hidden="false" customHeight="false" outlineLevel="0" collapsed="false">
      <c r="A2143" s="22" t="n">
        <v>45776</v>
      </c>
      <c r="B2143" s="23" t="s">
        <v>110</v>
      </c>
      <c r="C2143" s="23" t="s">
        <v>98</v>
      </c>
      <c r="D2143" s="24" t="n">
        <v>133.4</v>
      </c>
      <c r="E2143" s="25" t="n">
        <f aca="false">MAX(D2143,0)/1000</f>
        <v>0.1334</v>
      </c>
      <c r="F2143" s="25" t="n">
        <f aca="false">MAX(-D2143,0)/1000</f>
        <v>0</v>
      </c>
      <c r="G2143" s="23" t="str">
        <f aca="false">IF(E2143&gt;0,"ja","nein")</f>
        <v>ja</v>
      </c>
      <c r="H2143" s="26" t="n">
        <v>80.03</v>
      </c>
      <c r="I2143" s="26" t="n">
        <f aca="false">(H2143/10+IF(N2143=2025,Einstellungen!$B$23,Einstellungen!$C$23))*(1+Einstellungen!$B$10)</f>
        <v>29.46916</v>
      </c>
      <c r="J2143" s="25" t="n">
        <f aca="false">E2143*I2143/100</f>
        <v>0.03931185944</v>
      </c>
      <c r="K2143" s="25" t="n">
        <f aca="false">E2143*Einstellungen!$B$5/100</f>
        <v>0.038686</v>
      </c>
      <c r="L2143" s="23" t="str">
        <f aca="false">IF(I2143&lt;Einstellungen!$B$5,"ja","nein")</f>
        <v>nein</v>
      </c>
      <c r="M2143" s="23" t="s">
        <v>126</v>
      </c>
      <c r="N2143" s="23" t="n">
        <v>2025</v>
      </c>
      <c r="O2143" s="23" t="n">
        <v>4</v>
      </c>
    </row>
    <row r="2144" customFormat="false" ht="15" hidden="false" customHeight="false" outlineLevel="0" collapsed="false">
      <c r="A2144" s="22" t="n">
        <v>45776</v>
      </c>
      <c r="B2144" s="23" t="s">
        <v>111</v>
      </c>
      <c r="C2144" s="23" t="s">
        <v>98</v>
      </c>
      <c r="D2144" s="24" t="n">
        <v>128.1</v>
      </c>
      <c r="E2144" s="25" t="n">
        <f aca="false">MAX(D2144,0)/1000</f>
        <v>0.1281</v>
      </c>
      <c r="F2144" s="25" t="n">
        <f aca="false">MAX(-D2144,0)/1000</f>
        <v>0</v>
      </c>
      <c r="G2144" s="23" t="str">
        <f aca="false">IF(E2144&gt;0,"ja","nein")</f>
        <v>ja</v>
      </c>
      <c r="H2144" s="26" t="n">
        <v>90.57</v>
      </c>
      <c r="I2144" s="26" t="n">
        <f aca="false">(H2144/10+IF(N2144=2025,Einstellungen!$B$23,Einstellungen!$C$23))*(1+Einstellungen!$B$10)</f>
        <v>30.72342</v>
      </c>
      <c r="J2144" s="25" t="n">
        <f aca="false">E2144*I2144/100</f>
        <v>0.03935670102</v>
      </c>
      <c r="K2144" s="25" t="n">
        <f aca="false">E2144*Einstellungen!$B$5/100</f>
        <v>0.037149</v>
      </c>
      <c r="L2144" s="23" t="str">
        <f aca="false">IF(I2144&lt;Einstellungen!$B$5,"ja","nein")</f>
        <v>nein</v>
      </c>
      <c r="M2144" s="23" t="s">
        <v>126</v>
      </c>
      <c r="N2144" s="23" t="n">
        <v>2025</v>
      </c>
      <c r="O2144" s="23" t="n">
        <v>5</v>
      </c>
    </row>
    <row r="2145" customFormat="false" ht="15" hidden="false" customHeight="false" outlineLevel="0" collapsed="false">
      <c r="A2145" s="22" t="n">
        <v>45776</v>
      </c>
      <c r="B2145" s="23" t="s">
        <v>112</v>
      </c>
      <c r="C2145" s="23" t="s">
        <v>98</v>
      </c>
      <c r="D2145" s="24" t="n">
        <v>120.2</v>
      </c>
      <c r="E2145" s="25" t="n">
        <f aca="false">MAX(D2145,0)/1000</f>
        <v>0.1202</v>
      </c>
      <c r="F2145" s="25" t="n">
        <f aca="false">MAX(-D2145,0)/1000</f>
        <v>0</v>
      </c>
      <c r="G2145" s="23" t="str">
        <f aca="false">IF(E2145&gt;0,"ja","nein")</f>
        <v>ja</v>
      </c>
      <c r="H2145" s="26" t="n">
        <v>107</v>
      </c>
      <c r="I2145" s="26" t="n">
        <f aca="false">(H2145/10+IF(N2145=2025,Einstellungen!$B$23,Einstellungen!$C$23))*(1+Einstellungen!$B$10)</f>
        <v>32.67859</v>
      </c>
      <c r="J2145" s="25" t="n">
        <f aca="false">E2145*I2145/100</f>
        <v>0.03927966518</v>
      </c>
      <c r="K2145" s="25" t="n">
        <f aca="false">E2145*Einstellungen!$B$5/100</f>
        <v>0.034858</v>
      </c>
      <c r="L2145" s="23" t="str">
        <f aca="false">IF(I2145&lt;Einstellungen!$B$5,"ja","nein")</f>
        <v>nein</v>
      </c>
      <c r="M2145" s="23" t="s">
        <v>126</v>
      </c>
      <c r="N2145" s="23" t="n">
        <v>2025</v>
      </c>
      <c r="O2145" s="23" t="n">
        <v>6</v>
      </c>
    </row>
    <row r="2146" customFormat="false" ht="15" hidden="false" customHeight="false" outlineLevel="0" collapsed="false">
      <c r="A2146" s="22" t="n">
        <v>45776</v>
      </c>
      <c r="B2146" s="23" t="s">
        <v>113</v>
      </c>
      <c r="C2146" s="23" t="s">
        <v>98</v>
      </c>
      <c r="D2146" s="24" t="n">
        <v>-269</v>
      </c>
      <c r="E2146" s="25" t="n">
        <f aca="false">MAX(D2146,0)/1000</f>
        <v>0</v>
      </c>
      <c r="F2146" s="25" t="n">
        <f aca="false">MAX(-D2146,0)/1000</f>
        <v>0.269</v>
      </c>
      <c r="G2146" s="23" t="str">
        <f aca="false">IF(E2146&gt;0,"ja","nein")</f>
        <v>nein</v>
      </c>
      <c r="H2146" s="26" t="n">
        <v>113.13</v>
      </c>
      <c r="I2146" s="26" t="n">
        <f aca="false">(H2146/10+IF(N2146=2025,Einstellungen!$B$23,Einstellungen!$C$23))*(1+Einstellungen!$B$10)</f>
        <v>33.40806</v>
      </c>
      <c r="J2146" s="25" t="n">
        <f aca="false">E2146*I2146/100</f>
        <v>0</v>
      </c>
      <c r="K2146" s="25" t="n">
        <f aca="false">E2146*Einstellungen!$B$5/100</f>
        <v>0</v>
      </c>
      <c r="L2146" s="23" t="str">
        <f aca="false">IF(I2146&lt;Einstellungen!$B$5,"ja","nein")</f>
        <v>nein</v>
      </c>
      <c r="M2146" s="23" t="s">
        <v>126</v>
      </c>
      <c r="N2146" s="23" t="n">
        <v>2025</v>
      </c>
      <c r="O2146" s="23" t="n">
        <v>7</v>
      </c>
    </row>
    <row r="2147" customFormat="false" ht="15" hidden="false" customHeight="false" outlineLevel="0" collapsed="false">
      <c r="A2147" s="22" t="n">
        <v>45776</v>
      </c>
      <c r="B2147" s="23" t="s">
        <v>114</v>
      </c>
      <c r="C2147" s="23" t="s">
        <v>98</v>
      </c>
      <c r="D2147" s="24" t="n">
        <v>-1510.9</v>
      </c>
      <c r="E2147" s="25" t="n">
        <f aca="false">MAX(D2147,0)/1000</f>
        <v>0</v>
      </c>
      <c r="F2147" s="25" t="n">
        <f aca="false">MAX(-D2147,0)/1000</f>
        <v>1.5109</v>
      </c>
      <c r="G2147" s="23" t="str">
        <f aca="false">IF(E2147&gt;0,"ja","nein")</f>
        <v>nein</v>
      </c>
      <c r="H2147" s="26" t="n">
        <v>99.98</v>
      </c>
      <c r="I2147" s="26" t="n">
        <f aca="false">(H2147/10+IF(N2147=2025,Einstellungen!$B$23,Einstellungen!$C$23))*(1+Einstellungen!$B$10)</f>
        <v>31.84321</v>
      </c>
      <c r="J2147" s="25" t="n">
        <f aca="false">E2147*I2147/100</f>
        <v>0</v>
      </c>
      <c r="K2147" s="25" t="n">
        <f aca="false">E2147*Einstellungen!$B$5/100</f>
        <v>0</v>
      </c>
      <c r="L2147" s="23" t="str">
        <f aca="false">IF(I2147&lt;Einstellungen!$B$5,"ja","nein")</f>
        <v>nein</v>
      </c>
      <c r="M2147" s="23" t="s">
        <v>126</v>
      </c>
      <c r="N2147" s="23" t="n">
        <v>2025</v>
      </c>
      <c r="O2147" s="23" t="n">
        <v>8</v>
      </c>
    </row>
    <row r="2148" customFormat="false" ht="15" hidden="false" customHeight="false" outlineLevel="0" collapsed="false">
      <c r="A2148" s="22" t="n">
        <v>45776</v>
      </c>
      <c r="B2148" s="23" t="s">
        <v>115</v>
      </c>
      <c r="C2148" s="23" t="s">
        <v>98</v>
      </c>
      <c r="D2148" s="24" t="n">
        <v>-3194.2</v>
      </c>
      <c r="E2148" s="25" t="n">
        <f aca="false">MAX(D2148,0)/1000</f>
        <v>0</v>
      </c>
      <c r="F2148" s="25" t="n">
        <f aca="false">MAX(-D2148,0)/1000</f>
        <v>3.1942</v>
      </c>
      <c r="G2148" s="23" t="str">
        <f aca="false">IF(E2148&gt;0,"ja","nein")</f>
        <v>nein</v>
      </c>
      <c r="H2148" s="26" t="n">
        <v>78</v>
      </c>
      <c r="I2148" s="26" t="n">
        <f aca="false">(H2148/10+IF(N2148=2025,Einstellungen!$B$23,Einstellungen!$C$23))*(1+Einstellungen!$B$10)</f>
        <v>29.22759</v>
      </c>
      <c r="J2148" s="25" t="n">
        <f aca="false">E2148*I2148/100</f>
        <v>0</v>
      </c>
      <c r="K2148" s="25" t="n">
        <f aca="false">E2148*Einstellungen!$B$5/100</f>
        <v>0</v>
      </c>
      <c r="L2148" s="23" t="str">
        <f aca="false">IF(I2148&lt;Einstellungen!$B$5,"ja","nein")</f>
        <v>nein</v>
      </c>
      <c r="M2148" s="23" t="s">
        <v>126</v>
      </c>
      <c r="N2148" s="23" t="n">
        <v>2025</v>
      </c>
      <c r="O2148" s="23" t="n">
        <v>9</v>
      </c>
    </row>
    <row r="2149" customFormat="false" ht="15" hidden="false" customHeight="false" outlineLevel="0" collapsed="false">
      <c r="A2149" s="22" t="n">
        <v>45776</v>
      </c>
      <c r="B2149" s="23" t="s">
        <v>116</v>
      </c>
      <c r="C2149" s="23" t="s">
        <v>98</v>
      </c>
      <c r="D2149" s="24" t="n">
        <v>-3858.9</v>
      </c>
      <c r="E2149" s="25" t="n">
        <f aca="false">MAX(D2149,0)/1000</f>
        <v>0</v>
      </c>
      <c r="F2149" s="25" t="n">
        <f aca="false">MAX(-D2149,0)/1000</f>
        <v>3.8589</v>
      </c>
      <c r="G2149" s="23" t="str">
        <f aca="false">IF(E2149&gt;0,"ja","nein")</f>
        <v>nein</v>
      </c>
      <c r="H2149" s="26" t="n">
        <v>9.31</v>
      </c>
      <c r="I2149" s="26" t="n">
        <f aca="false">(H2149/10+IF(N2149=2025,Einstellungen!$B$23,Einstellungen!$C$23))*(1+Einstellungen!$B$10)</f>
        <v>21.05348</v>
      </c>
      <c r="J2149" s="25" t="n">
        <f aca="false">E2149*I2149/100</f>
        <v>0</v>
      </c>
      <c r="K2149" s="25" t="n">
        <f aca="false">E2149*Einstellungen!$B$5/100</f>
        <v>0</v>
      </c>
      <c r="L2149" s="23" t="str">
        <f aca="false">IF(I2149&lt;Einstellungen!$B$5,"ja","nein")</f>
        <v>ja</v>
      </c>
      <c r="M2149" s="23" t="s">
        <v>126</v>
      </c>
      <c r="N2149" s="23" t="n">
        <v>2025</v>
      </c>
      <c r="O2149" s="23" t="n">
        <v>10</v>
      </c>
    </row>
    <row r="2150" customFormat="false" ht="15" hidden="false" customHeight="false" outlineLevel="0" collapsed="false">
      <c r="A2150" s="22" t="n">
        <v>45776</v>
      </c>
      <c r="B2150" s="23" t="s">
        <v>117</v>
      </c>
      <c r="C2150" s="23" t="s">
        <v>98</v>
      </c>
      <c r="D2150" s="24" t="n">
        <v>-4683.5</v>
      </c>
      <c r="E2150" s="25" t="n">
        <f aca="false">MAX(D2150,0)/1000</f>
        <v>0</v>
      </c>
      <c r="F2150" s="25" t="n">
        <f aca="false">MAX(-D2150,0)/1000</f>
        <v>4.6835</v>
      </c>
      <c r="G2150" s="23" t="str">
        <f aca="false">IF(E2150&gt;0,"ja","nein")</f>
        <v>nein</v>
      </c>
      <c r="H2150" s="26" t="n">
        <v>0</v>
      </c>
      <c r="I2150" s="26" t="n">
        <f aca="false">(H2150/10+IF(N2150=2025,Einstellungen!$B$23,Einstellungen!$C$23))*(1+Einstellungen!$B$10)</f>
        <v>19.94559</v>
      </c>
      <c r="J2150" s="25" t="n">
        <f aca="false">E2150*I2150/100</f>
        <v>0</v>
      </c>
      <c r="K2150" s="25" t="n">
        <f aca="false">E2150*Einstellungen!$B$5/100</f>
        <v>0</v>
      </c>
      <c r="L2150" s="23" t="str">
        <f aca="false">IF(I2150&lt;Einstellungen!$B$5,"ja","nein")</f>
        <v>ja</v>
      </c>
      <c r="M2150" s="23" t="s">
        <v>126</v>
      </c>
      <c r="N2150" s="23" t="n">
        <v>2025</v>
      </c>
      <c r="O2150" s="23" t="n">
        <v>11</v>
      </c>
    </row>
    <row r="2151" customFormat="false" ht="15" hidden="false" customHeight="false" outlineLevel="0" collapsed="false">
      <c r="A2151" s="22" t="n">
        <v>45776</v>
      </c>
      <c r="B2151" s="23" t="s">
        <v>118</v>
      </c>
      <c r="C2151" s="23" t="s">
        <v>98</v>
      </c>
      <c r="D2151" s="24" t="n">
        <v>-5082.1</v>
      </c>
      <c r="E2151" s="25" t="n">
        <f aca="false">MAX(D2151,0)/1000</f>
        <v>0</v>
      </c>
      <c r="F2151" s="25" t="n">
        <f aca="false">MAX(-D2151,0)/1000</f>
        <v>5.0821</v>
      </c>
      <c r="G2151" s="23" t="str">
        <f aca="false">IF(E2151&gt;0,"ja","nein")</f>
        <v>nein</v>
      </c>
      <c r="H2151" s="26" t="n">
        <v>-0.76</v>
      </c>
      <c r="I2151" s="26" t="n">
        <f aca="false">(H2151/10+IF(N2151=2025,Einstellungen!$B$23,Einstellungen!$C$23))*(1+Einstellungen!$B$10)</f>
        <v>19.85515</v>
      </c>
      <c r="J2151" s="25" t="n">
        <f aca="false">E2151*I2151/100</f>
        <v>0</v>
      </c>
      <c r="K2151" s="25" t="n">
        <f aca="false">E2151*Einstellungen!$B$5/100</f>
        <v>0</v>
      </c>
      <c r="L2151" s="23" t="str">
        <f aca="false">IF(I2151&lt;Einstellungen!$B$5,"ja","nein")</f>
        <v>ja</v>
      </c>
      <c r="M2151" s="23" t="s">
        <v>126</v>
      </c>
      <c r="N2151" s="23" t="n">
        <v>2025</v>
      </c>
      <c r="O2151" s="23" t="n">
        <v>12</v>
      </c>
    </row>
    <row r="2152" customFormat="false" ht="15" hidden="false" customHeight="false" outlineLevel="0" collapsed="false">
      <c r="A2152" s="22" t="n">
        <v>45776</v>
      </c>
      <c r="B2152" s="23" t="s">
        <v>119</v>
      </c>
      <c r="C2152" s="23" t="s">
        <v>98</v>
      </c>
      <c r="D2152" s="24" t="n">
        <v>-4513.7</v>
      </c>
      <c r="E2152" s="25" t="n">
        <f aca="false">MAX(D2152,0)/1000</f>
        <v>0</v>
      </c>
      <c r="F2152" s="25" t="n">
        <f aca="false">MAX(-D2152,0)/1000</f>
        <v>4.5137</v>
      </c>
      <c r="G2152" s="23" t="str">
        <f aca="false">IF(E2152&gt;0,"ja","nein")</f>
        <v>nein</v>
      </c>
      <c r="H2152" s="26" t="n">
        <v>-1.9</v>
      </c>
      <c r="I2152" s="26" t="n">
        <f aca="false">(H2152/10+IF(N2152=2025,Einstellungen!$B$23,Einstellungen!$C$23))*(1+Einstellungen!$B$10)</f>
        <v>19.71949</v>
      </c>
      <c r="J2152" s="25" t="n">
        <f aca="false">E2152*I2152/100</f>
        <v>0</v>
      </c>
      <c r="K2152" s="25" t="n">
        <f aca="false">E2152*Einstellungen!$B$5/100</f>
        <v>0</v>
      </c>
      <c r="L2152" s="23" t="str">
        <f aca="false">IF(I2152&lt;Einstellungen!$B$5,"ja","nein")</f>
        <v>ja</v>
      </c>
      <c r="M2152" s="23" t="s">
        <v>126</v>
      </c>
      <c r="N2152" s="23" t="n">
        <v>2025</v>
      </c>
      <c r="O2152" s="23" t="n">
        <v>13</v>
      </c>
    </row>
    <row r="2153" customFormat="false" ht="15" hidden="false" customHeight="false" outlineLevel="0" collapsed="false">
      <c r="A2153" s="22" t="n">
        <v>45776</v>
      </c>
      <c r="B2153" s="23" t="s">
        <v>120</v>
      </c>
      <c r="C2153" s="23" t="s">
        <v>98</v>
      </c>
      <c r="D2153" s="24" t="n">
        <v>-4142.6</v>
      </c>
      <c r="E2153" s="25" t="n">
        <f aca="false">MAX(D2153,0)/1000</f>
        <v>0</v>
      </c>
      <c r="F2153" s="25" t="n">
        <f aca="false">MAX(-D2153,0)/1000</f>
        <v>4.1426</v>
      </c>
      <c r="G2153" s="23" t="str">
        <f aca="false">IF(E2153&gt;0,"ja","nein")</f>
        <v>nein</v>
      </c>
      <c r="H2153" s="26" t="n">
        <v>-1.67</v>
      </c>
      <c r="I2153" s="26" t="n">
        <f aca="false">(H2153/10+IF(N2153=2025,Einstellungen!$B$23,Einstellungen!$C$23))*(1+Einstellungen!$B$10)</f>
        <v>19.74686</v>
      </c>
      <c r="J2153" s="25" t="n">
        <f aca="false">E2153*I2153/100</f>
        <v>0</v>
      </c>
      <c r="K2153" s="25" t="n">
        <f aca="false">E2153*Einstellungen!$B$5/100</f>
        <v>0</v>
      </c>
      <c r="L2153" s="23" t="str">
        <f aca="false">IF(I2153&lt;Einstellungen!$B$5,"ja","nein")</f>
        <v>ja</v>
      </c>
      <c r="M2153" s="23" t="s">
        <v>126</v>
      </c>
      <c r="N2153" s="23" t="n">
        <v>2025</v>
      </c>
      <c r="O2153" s="23" t="n">
        <v>14</v>
      </c>
    </row>
    <row r="2154" customFormat="false" ht="15" hidden="false" customHeight="false" outlineLevel="0" collapsed="false">
      <c r="A2154" s="22" t="n">
        <v>45776</v>
      </c>
      <c r="B2154" s="23" t="s">
        <v>104</v>
      </c>
      <c r="C2154" s="23" t="s">
        <v>98</v>
      </c>
      <c r="D2154" s="24" t="n">
        <v>-2968.2</v>
      </c>
      <c r="E2154" s="25" t="n">
        <f aca="false">MAX(D2154,0)/1000</f>
        <v>0</v>
      </c>
      <c r="F2154" s="25" t="n">
        <f aca="false">MAX(-D2154,0)/1000</f>
        <v>2.9682</v>
      </c>
      <c r="G2154" s="23" t="str">
        <f aca="false">IF(E2154&gt;0,"ja","nein")</f>
        <v>nein</v>
      </c>
      <c r="H2154" s="26" t="n">
        <v>-0.01</v>
      </c>
      <c r="I2154" s="26" t="n">
        <f aca="false">(H2154/10+IF(N2154=2025,Einstellungen!$B$23,Einstellungen!$C$23))*(1+Einstellungen!$B$10)</f>
        <v>19.9444</v>
      </c>
      <c r="J2154" s="25" t="n">
        <f aca="false">E2154*I2154/100</f>
        <v>0</v>
      </c>
      <c r="K2154" s="25" t="n">
        <f aca="false">E2154*Einstellungen!$B$5/100</f>
        <v>0</v>
      </c>
      <c r="L2154" s="23" t="str">
        <f aca="false">IF(I2154&lt;Einstellungen!$B$5,"ja","nein")</f>
        <v>ja</v>
      </c>
      <c r="M2154" s="23" t="s">
        <v>126</v>
      </c>
      <c r="N2154" s="23" t="n">
        <v>2025</v>
      </c>
      <c r="O2154" s="23" t="n">
        <v>15</v>
      </c>
    </row>
    <row r="2155" customFormat="false" ht="15" hidden="false" customHeight="false" outlineLevel="0" collapsed="false">
      <c r="A2155" s="22" t="n">
        <v>45776</v>
      </c>
      <c r="B2155" s="23" t="s">
        <v>105</v>
      </c>
      <c r="C2155" s="23" t="s">
        <v>98</v>
      </c>
      <c r="D2155" s="24" t="n">
        <v>-1738.6</v>
      </c>
      <c r="E2155" s="25" t="n">
        <f aca="false">MAX(D2155,0)/1000</f>
        <v>0</v>
      </c>
      <c r="F2155" s="25" t="n">
        <f aca="false">MAX(-D2155,0)/1000</f>
        <v>1.7386</v>
      </c>
      <c r="G2155" s="23" t="str">
        <f aca="false">IF(E2155&gt;0,"ja","nein")</f>
        <v>nein</v>
      </c>
      <c r="H2155" s="26" t="n">
        <v>14.82</v>
      </c>
      <c r="I2155" s="26" t="n">
        <f aca="false">(H2155/10+IF(N2155=2025,Einstellungen!$B$23,Einstellungen!$C$23))*(1+Einstellungen!$B$10)</f>
        <v>21.70917</v>
      </c>
      <c r="J2155" s="25" t="n">
        <f aca="false">E2155*I2155/100</f>
        <v>0</v>
      </c>
      <c r="K2155" s="25" t="n">
        <f aca="false">E2155*Einstellungen!$B$5/100</f>
        <v>0</v>
      </c>
      <c r="L2155" s="23" t="str">
        <f aca="false">IF(I2155&lt;Einstellungen!$B$5,"ja","nein")</f>
        <v>ja</v>
      </c>
      <c r="M2155" s="23" t="s">
        <v>126</v>
      </c>
      <c r="N2155" s="23" t="n">
        <v>2025</v>
      </c>
      <c r="O2155" s="23" t="n">
        <v>16</v>
      </c>
    </row>
    <row r="2156" customFormat="false" ht="15" hidden="false" customHeight="false" outlineLevel="0" collapsed="false">
      <c r="A2156" s="22" t="n">
        <v>45776</v>
      </c>
      <c r="B2156" s="23" t="s">
        <v>97</v>
      </c>
      <c r="C2156" s="23" t="s">
        <v>98</v>
      </c>
      <c r="D2156" s="24" t="n">
        <v>-888.2</v>
      </c>
      <c r="E2156" s="25" t="n">
        <f aca="false">MAX(D2156,0)/1000</f>
        <v>0</v>
      </c>
      <c r="F2156" s="25" t="n">
        <f aca="false">MAX(-D2156,0)/1000</f>
        <v>0.8882</v>
      </c>
      <c r="G2156" s="23" t="str">
        <f aca="false">IF(E2156&gt;0,"ja","nein")</f>
        <v>nein</v>
      </c>
      <c r="H2156" s="26" t="n">
        <v>77.6</v>
      </c>
      <c r="I2156" s="26" t="n">
        <f aca="false">(H2156/10+IF(N2156=2025,Einstellungen!$B$23,Einstellungen!$C$23))*(1+Einstellungen!$B$10)</f>
        <v>29.17999</v>
      </c>
      <c r="J2156" s="25" t="n">
        <f aca="false">E2156*I2156/100</f>
        <v>0</v>
      </c>
      <c r="K2156" s="25" t="n">
        <f aca="false">E2156*Einstellungen!$B$5/100</f>
        <v>0</v>
      </c>
      <c r="L2156" s="23" t="str">
        <f aca="false">IF(I2156&lt;Einstellungen!$B$5,"ja","nein")</f>
        <v>nein</v>
      </c>
      <c r="M2156" s="23" t="s">
        <v>126</v>
      </c>
      <c r="N2156" s="23" t="n">
        <v>2025</v>
      </c>
      <c r="O2156" s="23" t="n">
        <v>17</v>
      </c>
    </row>
    <row r="2157" customFormat="false" ht="15" hidden="false" customHeight="false" outlineLevel="0" collapsed="false">
      <c r="A2157" s="22" t="n">
        <v>45776</v>
      </c>
      <c r="B2157" s="23" t="s">
        <v>99</v>
      </c>
      <c r="C2157" s="23" t="s">
        <v>98</v>
      </c>
      <c r="D2157" s="24" t="n">
        <v>-48.1</v>
      </c>
      <c r="E2157" s="25" t="n">
        <f aca="false">MAX(D2157,0)/1000</f>
        <v>0</v>
      </c>
      <c r="F2157" s="25" t="n">
        <f aca="false">MAX(-D2157,0)/1000</f>
        <v>0.0481</v>
      </c>
      <c r="G2157" s="23" t="str">
        <f aca="false">IF(E2157&gt;0,"ja","nein")</f>
        <v>nein</v>
      </c>
      <c r="H2157" s="26" t="n">
        <v>102</v>
      </c>
      <c r="I2157" s="26" t="n">
        <f aca="false">(H2157/10+IF(N2157=2025,Einstellungen!$B$23,Einstellungen!$C$23))*(1+Einstellungen!$B$10)</f>
        <v>32.08359</v>
      </c>
      <c r="J2157" s="25" t="n">
        <f aca="false">E2157*I2157/100</f>
        <v>0</v>
      </c>
      <c r="K2157" s="25" t="n">
        <f aca="false">E2157*Einstellungen!$B$5/100</f>
        <v>0</v>
      </c>
      <c r="L2157" s="23" t="str">
        <f aca="false">IF(I2157&lt;Einstellungen!$B$5,"ja","nein")</f>
        <v>nein</v>
      </c>
      <c r="M2157" s="23" t="s">
        <v>126</v>
      </c>
      <c r="N2157" s="23" t="n">
        <v>2025</v>
      </c>
      <c r="O2157" s="23" t="n">
        <v>18</v>
      </c>
    </row>
    <row r="2158" customFormat="false" ht="15" hidden="false" customHeight="false" outlineLevel="0" collapsed="false">
      <c r="A2158" s="22" t="n">
        <v>45776</v>
      </c>
      <c r="B2158" s="23" t="s">
        <v>100</v>
      </c>
      <c r="C2158" s="23" t="s">
        <v>98</v>
      </c>
      <c r="D2158" s="24" t="n">
        <v>84.4</v>
      </c>
      <c r="E2158" s="25" t="n">
        <f aca="false">MAX(D2158,0)/1000</f>
        <v>0.0844</v>
      </c>
      <c r="F2158" s="25" t="n">
        <f aca="false">MAX(-D2158,0)/1000</f>
        <v>0</v>
      </c>
      <c r="G2158" s="23" t="str">
        <f aca="false">IF(E2158&gt;0,"ja","nein")</f>
        <v>ja</v>
      </c>
      <c r="H2158" s="26" t="n">
        <v>139.83</v>
      </c>
      <c r="I2158" s="26" t="n">
        <f aca="false">(H2158/10+IF(N2158=2025,Einstellungen!$B$23,Einstellungen!$C$23))*(1+Einstellungen!$B$10)</f>
        <v>36.58536</v>
      </c>
      <c r="J2158" s="25" t="n">
        <f aca="false">E2158*I2158/100</f>
        <v>0.03087804384</v>
      </c>
      <c r="K2158" s="25" t="n">
        <f aca="false">E2158*Einstellungen!$B$5/100</f>
        <v>0.024476</v>
      </c>
      <c r="L2158" s="23" t="str">
        <f aca="false">IF(I2158&lt;Einstellungen!$B$5,"ja","nein")</f>
        <v>nein</v>
      </c>
      <c r="M2158" s="23" t="s">
        <v>126</v>
      </c>
      <c r="N2158" s="23" t="n">
        <v>2025</v>
      </c>
      <c r="O2158" s="23" t="n">
        <v>19</v>
      </c>
    </row>
    <row r="2159" customFormat="false" ht="15" hidden="false" customHeight="false" outlineLevel="0" collapsed="false">
      <c r="A2159" s="22" t="n">
        <v>45776</v>
      </c>
      <c r="B2159" s="23" t="s">
        <v>92</v>
      </c>
      <c r="C2159" s="23" t="s">
        <v>98</v>
      </c>
      <c r="D2159" s="24" t="n">
        <v>226</v>
      </c>
      <c r="E2159" s="25" t="n">
        <f aca="false">MAX(D2159,0)/1000</f>
        <v>0.226</v>
      </c>
      <c r="F2159" s="25" t="n">
        <f aca="false">MAX(-D2159,0)/1000</f>
        <v>0</v>
      </c>
      <c r="G2159" s="23" t="str">
        <f aca="false">IF(E2159&gt;0,"ja","nein")</f>
        <v>ja</v>
      </c>
      <c r="H2159" s="26" t="n">
        <v>174.75</v>
      </c>
      <c r="I2159" s="26" t="n">
        <f aca="false">(H2159/10+IF(N2159=2025,Einstellungen!$B$23,Einstellungen!$C$23))*(1+Einstellungen!$B$10)</f>
        <v>40.74084</v>
      </c>
      <c r="J2159" s="25" t="n">
        <f aca="false">E2159*I2159/100</f>
        <v>0.0920742984</v>
      </c>
      <c r="K2159" s="25" t="n">
        <f aca="false">E2159*Einstellungen!$B$5/100</f>
        <v>0.06554</v>
      </c>
      <c r="L2159" s="23" t="str">
        <f aca="false">IF(I2159&lt;Einstellungen!$B$5,"ja","nein")</f>
        <v>nein</v>
      </c>
      <c r="M2159" s="23" t="s">
        <v>126</v>
      </c>
      <c r="N2159" s="23" t="n">
        <v>2025</v>
      </c>
      <c r="O2159" s="23" t="n">
        <v>20</v>
      </c>
    </row>
    <row r="2160" customFormat="false" ht="15" hidden="false" customHeight="false" outlineLevel="0" collapsed="false">
      <c r="A2160" s="22" t="n">
        <v>45776</v>
      </c>
      <c r="B2160" s="23" t="s">
        <v>95</v>
      </c>
      <c r="C2160" s="23" t="s">
        <v>98</v>
      </c>
      <c r="D2160" s="24" t="n">
        <v>415.7</v>
      </c>
      <c r="E2160" s="25" t="n">
        <f aca="false">MAX(D2160,0)/1000</f>
        <v>0.4157</v>
      </c>
      <c r="F2160" s="25" t="n">
        <f aca="false">MAX(-D2160,0)/1000</f>
        <v>0</v>
      </c>
      <c r="G2160" s="23" t="str">
        <f aca="false">IF(E2160&gt;0,"ja","nein")</f>
        <v>ja</v>
      </c>
      <c r="H2160" s="26" t="n">
        <v>129.11</v>
      </c>
      <c r="I2160" s="26" t="n">
        <f aca="false">(H2160/10+IF(N2160=2025,Einstellungen!$B$23,Einstellungen!$C$23))*(1+Einstellungen!$B$10)</f>
        <v>35.30968</v>
      </c>
      <c r="J2160" s="25" t="n">
        <f aca="false">E2160*I2160/100</f>
        <v>0.14678233976</v>
      </c>
      <c r="K2160" s="25" t="n">
        <f aca="false">E2160*Einstellungen!$B$5/100</f>
        <v>0.120553</v>
      </c>
      <c r="L2160" s="23" t="str">
        <f aca="false">IF(I2160&lt;Einstellungen!$B$5,"ja","nein")</f>
        <v>nein</v>
      </c>
      <c r="M2160" s="23" t="s">
        <v>126</v>
      </c>
      <c r="N2160" s="23" t="n">
        <v>2025</v>
      </c>
      <c r="O2160" s="23" t="n">
        <v>21</v>
      </c>
    </row>
    <row r="2161" customFormat="false" ht="15" hidden="false" customHeight="false" outlineLevel="0" collapsed="false">
      <c r="A2161" s="22" t="n">
        <v>45776</v>
      </c>
      <c r="B2161" s="23" t="s">
        <v>96</v>
      </c>
      <c r="C2161" s="23" t="s">
        <v>98</v>
      </c>
      <c r="D2161" s="24" t="n">
        <v>169.1</v>
      </c>
      <c r="E2161" s="25" t="n">
        <f aca="false">MAX(D2161,0)/1000</f>
        <v>0.1691</v>
      </c>
      <c r="F2161" s="25" t="n">
        <f aca="false">MAX(-D2161,0)/1000</f>
        <v>0</v>
      </c>
      <c r="G2161" s="23" t="str">
        <f aca="false">IF(E2161&gt;0,"ja","nein")</f>
        <v>ja</v>
      </c>
      <c r="H2161" s="26" t="n">
        <v>108.83</v>
      </c>
      <c r="I2161" s="26" t="n">
        <f aca="false">(H2161/10+IF(N2161=2025,Einstellungen!$B$23,Einstellungen!$C$23))*(1+Einstellungen!$B$10)</f>
        <v>32.89636</v>
      </c>
      <c r="J2161" s="25" t="n">
        <f aca="false">E2161*I2161/100</f>
        <v>0.05562774476</v>
      </c>
      <c r="K2161" s="25" t="n">
        <f aca="false">E2161*Einstellungen!$B$5/100</f>
        <v>0.049039</v>
      </c>
      <c r="L2161" s="23" t="str">
        <f aca="false">IF(I2161&lt;Einstellungen!$B$5,"ja","nein")</f>
        <v>nein</v>
      </c>
      <c r="M2161" s="23" t="s">
        <v>126</v>
      </c>
      <c r="N2161" s="23" t="n">
        <v>2025</v>
      </c>
      <c r="O2161" s="23" t="n">
        <v>22</v>
      </c>
    </row>
    <row r="2162" customFormat="false" ht="15" hidden="false" customHeight="false" outlineLevel="0" collapsed="false">
      <c r="A2162" s="22" t="n">
        <v>45776</v>
      </c>
      <c r="B2162" s="23" t="s">
        <v>101</v>
      </c>
      <c r="C2162" s="23" t="s">
        <v>98</v>
      </c>
      <c r="D2162" s="24" t="n">
        <v>156.7</v>
      </c>
      <c r="E2162" s="25" t="n">
        <f aca="false">MAX(D2162,0)/1000</f>
        <v>0.1567</v>
      </c>
      <c r="F2162" s="25" t="n">
        <f aca="false">MAX(-D2162,0)/1000</f>
        <v>0</v>
      </c>
      <c r="G2162" s="23" t="str">
        <f aca="false">IF(E2162&gt;0,"ja","nein")</f>
        <v>ja</v>
      </c>
      <c r="H2162" s="26" t="n">
        <v>97.82</v>
      </c>
      <c r="I2162" s="26" t="n">
        <f aca="false">(H2162/10+IF(N2162=2025,Einstellungen!$B$23,Einstellungen!$C$23))*(1+Einstellungen!$B$10)</f>
        <v>31.58617</v>
      </c>
      <c r="J2162" s="25" t="n">
        <f aca="false">E2162*I2162/100</f>
        <v>0.04949552839</v>
      </c>
      <c r="K2162" s="25" t="n">
        <f aca="false">E2162*Einstellungen!$B$5/100</f>
        <v>0.045443</v>
      </c>
      <c r="L2162" s="23" t="str">
        <f aca="false">IF(I2162&lt;Einstellungen!$B$5,"ja","nein")</f>
        <v>nein</v>
      </c>
      <c r="M2162" s="23" t="s">
        <v>126</v>
      </c>
      <c r="N2162" s="23" t="n">
        <v>2025</v>
      </c>
      <c r="O2162" s="23" t="n">
        <v>23</v>
      </c>
    </row>
    <row r="2163" customFormat="false" ht="15" hidden="false" customHeight="false" outlineLevel="0" collapsed="false">
      <c r="A2163" s="22" t="n">
        <v>45777</v>
      </c>
      <c r="B2163" s="23" t="s">
        <v>102</v>
      </c>
      <c r="C2163" s="23" t="s">
        <v>103</v>
      </c>
      <c r="D2163" s="24" t="n">
        <v>133.3</v>
      </c>
      <c r="E2163" s="25" t="n">
        <f aca="false">MAX(D2163,0)/1000</f>
        <v>0.1333</v>
      </c>
      <c r="F2163" s="25" t="n">
        <f aca="false">MAX(-D2163,0)/1000</f>
        <v>0</v>
      </c>
      <c r="G2163" s="23" t="str">
        <f aca="false">IF(E2163&gt;0,"ja","nein")</f>
        <v>ja</v>
      </c>
      <c r="H2163" s="26" t="n">
        <v>95</v>
      </c>
      <c r="I2163" s="26" t="n">
        <f aca="false">(H2163/10+IF(N2163=2025,Einstellungen!$B$23,Einstellungen!$C$23))*(1+Einstellungen!$B$10)</f>
        <v>31.25059</v>
      </c>
      <c r="J2163" s="25" t="n">
        <f aca="false">E2163*I2163/100</f>
        <v>0.04165703647</v>
      </c>
      <c r="K2163" s="25" t="n">
        <f aca="false">E2163*Einstellungen!$B$5/100</f>
        <v>0.038657</v>
      </c>
      <c r="L2163" s="23" t="str">
        <f aca="false">IF(I2163&lt;Einstellungen!$B$5,"ja","nein")</f>
        <v>nein</v>
      </c>
      <c r="M2163" s="23" t="s">
        <v>126</v>
      </c>
      <c r="N2163" s="23" t="n">
        <v>2025</v>
      </c>
      <c r="O2163" s="23" t="n">
        <v>0</v>
      </c>
    </row>
    <row r="2164" customFormat="false" ht="15" hidden="false" customHeight="false" outlineLevel="0" collapsed="false">
      <c r="A2164" s="22" t="n">
        <v>45777</v>
      </c>
      <c r="B2164" s="23" t="s">
        <v>107</v>
      </c>
      <c r="C2164" s="23" t="s">
        <v>103</v>
      </c>
      <c r="D2164" s="24" t="n">
        <v>131.4</v>
      </c>
      <c r="E2164" s="25" t="n">
        <f aca="false">MAX(D2164,0)/1000</f>
        <v>0.1314</v>
      </c>
      <c r="F2164" s="25" t="n">
        <f aca="false">MAX(-D2164,0)/1000</f>
        <v>0</v>
      </c>
      <c r="G2164" s="23" t="str">
        <f aca="false">IF(E2164&gt;0,"ja","nein")</f>
        <v>ja</v>
      </c>
      <c r="H2164" s="26" t="n">
        <v>90</v>
      </c>
      <c r="I2164" s="26" t="n">
        <f aca="false">(H2164/10+IF(N2164=2025,Einstellungen!$B$23,Einstellungen!$C$23))*(1+Einstellungen!$B$10)</f>
        <v>30.65559</v>
      </c>
      <c r="J2164" s="25" t="n">
        <f aca="false">E2164*I2164/100</f>
        <v>0.04028144526</v>
      </c>
      <c r="K2164" s="25" t="n">
        <f aca="false">E2164*Einstellungen!$B$5/100</f>
        <v>0.038106</v>
      </c>
      <c r="L2164" s="23" t="str">
        <f aca="false">IF(I2164&lt;Einstellungen!$B$5,"ja","nein")</f>
        <v>nein</v>
      </c>
      <c r="M2164" s="23" t="s">
        <v>126</v>
      </c>
      <c r="N2164" s="23" t="n">
        <v>2025</v>
      </c>
      <c r="O2164" s="23" t="n">
        <v>1</v>
      </c>
    </row>
    <row r="2165" customFormat="false" ht="15" hidden="false" customHeight="false" outlineLevel="0" collapsed="false">
      <c r="A2165" s="22" t="n">
        <v>45777</v>
      </c>
      <c r="B2165" s="23" t="s">
        <v>108</v>
      </c>
      <c r="C2165" s="23" t="s">
        <v>103</v>
      </c>
      <c r="D2165" s="24" t="n">
        <v>171.7</v>
      </c>
      <c r="E2165" s="25" t="n">
        <f aca="false">MAX(D2165,0)/1000</f>
        <v>0.1717</v>
      </c>
      <c r="F2165" s="25" t="n">
        <f aca="false">MAX(-D2165,0)/1000</f>
        <v>0</v>
      </c>
      <c r="G2165" s="23" t="str">
        <f aca="false">IF(E2165&gt;0,"ja","nein")</f>
        <v>ja</v>
      </c>
      <c r="H2165" s="26" t="n">
        <v>87.59</v>
      </c>
      <c r="I2165" s="26" t="n">
        <f aca="false">(H2165/10+IF(N2165=2025,Einstellungen!$B$23,Einstellungen!$C$23))*(1+Einstellungen!$B$10)</f>
        <v>30.3688</v>
      </c>
      <c r="J2165" s="25" t="n">
        <f aca="false">E2165*I2165/100</f>
        <v>0.0521432296</v>
      </c>
      <c r="K2165" s="25" t="n">
        <f aca="false">E2165*Einstellungen!$B$5/100</f>
        <v>0.049793</v>
      </c>
      <c r="L2165" s="23" t="str">
        <f aca="false">IF(I2165&lt;Einstellungen!$B$5,"ja","nein")</f>
        <v>nein</v>
      </c>
      <c r="M2165" s="23" t="s">
        <v>126</v>
      </c>
      <c r="N2165" s="23" t="n">
        <v>2025</v>
      </c>
      <c r="O2165" s="23" t="n">
        <v>2</v>
      </c>
    </row>
    <row r="2166" customFormat="false" ht="15" hidden="false" customHeight="false" outlineLevel="0" collapsed="false">
      <c r="A2166" s="22" t="n">
        <v>45777</v>
      </c>
      <c r="B2166" s="23" t="s">
        <v>109</v>
      </c>
      <c r="C2166" s="23" t="s">
        <v>103</v>
      </c>
      <c r="D2166" s="24" t="n">
        <v>150.6</v>
      </c>
      <c r="E2166" s="25" t="n">
        <f aca="false">MAX(D2166,0)/1000</f>
        <v>0.1506</v>
      </c>
      <c r="F2166" s="25" t="n">
        <f aca="false">MAX(-D2166,0)/1000</f>
        <v>0</v>
      </c>
      <c r="G2166" s="23" t="str">
        <f aca="false">IF(E2166&gt;0,"ja","nein")</f>
        <v>ja</v>
      </c>
      <c r="H2166" s="26" t="n">
        <v>88.25</v>
      </c>
      <c r="I2166" s="26" t="n">
        <f aca="false">(H2166/10+IF(N2166=2025,Einstellungen!$B$23,Einstellungen!$C$23))*(1+Einstellungen!$B$10)</f>
        <v>30.44734</v>
      </c>
      <c r="J2166" s="25" t="n">
        <f aca="false">E2166*I2166/100</f>
        <v>0.04585369404</v>
      </c>
      <c r="K2166" s="25" t="n">
        <f aca="false">E2166*Einstellungen!$B$5/100</f>
        <v>0.043674</v>
      </c>
      <c r="L2166" s="23" t="str">
        <f aca="false">IF(I2166&lt;Einstellungen!$B$5,"ja","nein")</f>
        <v>nein</v>
      </c>
      <c r="M2166" s="23" t="s">
        <v>126</v>
      </c>
      <c r="N2166" s="23" t="n">
        <v>2025</v>
      </c>
      <c r="O2166" s="23" t="n">
        <v>3</v>
      </c>
    </row>
    <row r="2167" customFormat="false" ht="15" hidden="false" customHeight="false" outlineLevel="0" collapsed="false">
      <c r="A2167" s="22" t="n">
        <v>45777</v>
      </c>
      <c r="B2167" s="23" t="s">
        <v>110</v>
      </c>
      <c r="C2167" s="23" t="s">
        <v>103</v>
      </c>
      <c r="D2167" s="24" t="n">
        <v>126.2</v>
      </c>
      <c r="E2167" s="25" t="n">
        <f aca="false">MAX(D2167,0)/1000</f>
        <v>0.1262</v>
      </c>
      <c r="F2167" s="25" t="n">
        <f aca="false">MAX(-D2167,0)/1000</f>
        <v>0</v>
      </c>
      <c r="G2167" s="23" t="str">
        <f aca="false">IF(E2167&gt;0,"ja","nein")</f>
        <v>ja</v>
      </c>
      <c r="H2167" s="26" t="n">
        <v>91.4</v>
      </c>
      <c r="I2167" s="26" t="n">
        <f aca="false">(H2167/10+IF(N2167=2025,Einstellungen!$B$23,Einstellungen!$C$23))*(1+Einstellungen!$B$10)</f>
        <v>30.82219</v>
      </c>
      <c r="J2167" s="25" t="n">
        <f aca="false">E2167*I2167/100</f>
        <v>0.03889760378</v>
      </c>
      <c r="K2167" s="25" t="n">
        <f aca="false">E2167*Einstellungen!$B$5/100</f>
        <v>0.036598</v>
      </c>
      <c r="L2167" s="23" t="str">
        <f aca="false">IF(I2167&lt;Einstellungen!$B$5,"ja","nein")</f>
        <v>nein</v>
      </c>
      <c r="M2167" s="23" t="s">
        <v>126</v>
      </c>
      <c r="N2167" s="23" t="n">
        <v>2025</v>
      </c>
      <c r="O2167" s="23" t="n">
        <v>4</v>
      </c>
    </row>
    <row r="2168" customFormat="false" ht="15" hidden="false" customHeight="false" outlineLevel="0" collapsed="false">
      <c r="A2168" s="22" t="n">
        <v>45777</v>
      </c>
      <c r="B2168" s="23" t="s">
        <v>111</v>
      </c>
      <c r="C2168" s="23" t="s">
        <v>103</v>
      </c>
      <c r="D2168" s="24" t="n">
        <v>133.9</v>
      </c>
      <c r="E2168" s="25" t="n">
        <f aca="false">MAX(D2168,0)/1000</f>
        <v>0.1339</v>
      </c>
      <c r="F2168" s="25" t="n">
        <f aca="false">MAX(-D2168,0)/1000</f>
        <v>0</v>
      </c>
      <c r="G2168" s="23" t="str">
        <f aca="false">IF(E2168&gt;0,"ja","nein")</f>
        <v>ja</v>
      </c>
      <c r="H2168" s="26" t="n">
        <v>95.83</v>
      </c>
      <c r="I2168" s="26" t="n">
        <f aca="false">(H2168/10+IF(N2168=2025,Einstellungen!$B$23,Einstellungen!$C$23))*(1+Einstellungen!$B$10)</f>
        <v>31.34936</v>
      </c>
      <c r="J2168" s="25" t="n">
        <f aca="false">E2168*I2168/100</f>
        <v>0.04197679304</v>
      </c>
      <c r="K2168" s="25" t="n">
        <f aca="false">E2168*Einstellungen!$B$5/100</f>
        <v>0.038831</v>
      </c>
      <c r="L2168" s="23" t="str">
        <f aca="false">IF(I2168&lt;Einstellungen!$B$5,"ja","nein")</f>
        <v>nein</v>
      </c>
      <c r="M2168" s="23" t="s">
        <v>126</v>
      </c>
      <c r="N2168" s="23" t="n">
        <v>2025</v>
      </c>
      <c r="O2168" s="23" t="n">
        <v>5</v>
      </c>
    </row>
    <row r="2169" customFormat="false" ht="15" hidden="false" customHeight="false" outlineLevel="0" collapsed="false">
      <c r="A2169" s="22" t="n">
        <v>45777</v>
      </c>
      <c r="B2169" s="23" t="s">
        <v>112</v>
      </c>
      <c r="C2169" s="23" t="s">
        <v>103</v>
      </c>
      <c r="D2169" s="24" t="n">
        <v>137.3</v>
      </c>
      <c r="E2169" s="25" t="n">
        <f aca="false">MAX(D2169,0)/1000</f>
        <v>0.1373</v>
      </c>
      <c r="F2169" s="25" t="n">
        <f aca="false">MAX(-D2169,0)/1000</f>
        <v>0</v>
      </c>
      <c r="G2169" s="23" t="str">
        <f aca="false">IF(E2169&gt;0,"ja","nein")</f>
        <v>ja</v>
      </c>
      <c r="H2169" s="26" t="n">
        <v>115.27</v>
      </c>
      <c r="I2169" s="26" t="n">
        <f aca="false">(H2169/10+IF(N2169=2025,Einstellungen!$B$23,Einstellungen!$C$23))*(1+Einstellungen!$B$10)</f>
        <v>33.66272</v>
      </c>
      <c r="J2169" s="25" t="n">
        <f aca="false">E2169*I2169/100</f>
        <v>0.04621891456</v>
      </c>
      <c r="K2169" s="25" t="n">
        <f aca="false">E2169*Einstellungen!$B$5/100</f>
        <v>0.039817</v>
      </c>
      <c r="L2169" s="23" t="str">
        <f aca="false">IF(I2169&lt;Einstellungen!$B$5,"ja","nein")</f>
        <v>nein</v>
      </c>
      <c r="M2169" s="23" t="s">
        <v>126</v>
      </c>
      <c r="N2169" s="23" t="n">
        <v>2025</v>
      </c>
      <c r="O2169" s="23" t="n">
        <v>6</v>
      </c>
    </row>
    <row r="2170" customFormat="false" ht="15" hidden="false" customHeight="false" outlineLevel="0" collapsed="false">
      <c r="A2170" s="22" t="n">
        <v>45777</v>
      </c>
      <c r="B2170" s="23" t="s">
        <v>113</v>
      </c>
      <c r="C2170" s="23" t="s">
        <v>103</v>
      </c>
      <c r="D2170" s="24" t="n">
        <v>209.1</v>
      </c>
      <c r="E2170" s="25" t="n">
        <f aca="false">MAX(D2170,0)/1000</f>
        <v>0.2091</v>
      </c>
      <c r="F2170" s="25" t="n">
        <f aca="false">MAX(-D2170,0)/1000</f>
        <v>0</v>
      </c>
      <c r="G2170" s="23" t="str">
        <f aca="false">IF(E2170&gt;0,"ja","nein")</f>
        <v>ja</v>
      </c>
      <c r="H2170" s="26" t="n">
        <v>120.3</v>
      </c>
      <c r="I2170" s="26" t="n">
        <f aca="false">(H2170/10+IF(N2170=2025,Einstellungen!$B$23,Einstellungen!$C$23))*(1+Einstellungen!$B$10)</f>
        <v>34.26129</v>
      </c>
      <c r="J2170" s="25" t="n">
        <f aca="false">E2170*I2170/100</f>
        <v>0.07164035739</v>
      </c>
      <c r="K2170" s="25" t="n">
        <f aca="false">E2170*Einstellungen!$B$5/100</f>
        <v>0.060639</v>
      </c>
      <c r="L2170" s="23" t="str">
        <f aca="false">IF(I2170&lt;Einstellungen!$B$5,"ja","nein")</f>
        <v>nein</v>
      </c>
      <c r="M2170" s="23" t="s">
        <v>126</v>
      </c>
      <c r="N2170" s="23" t="n">
        <v>2025</v>
      </c>
      <c r="O2170" s="23" t="n">
        <v>7</v>
      </c>
    </row>
    <row r="2171" customFormat="false" ht="15" hidden="false" customHeight="false" outlineLevel="0" collapsed="false">
      <c r="A2171" s="22" t="n">
        <v>45777</v>
      </c>
      <c r="B2171" s="23" t="s">
        <v>114</v>
      </c>
      <c r="C2171" s="23" t="s">
        <v>103</v>
      </c>
      <c r="D2171" s="24" t="n">
        <v>232.8</v>
      </c>
      <c r="E2171" s="25" t="n">
        <f aca="false">MAX(D2171,0)/1000</f>
        <v>0.2328</v>
      </c>
      <c r="F2171" s="25" t="n">
        <f aca="false">MAX(-D2171,0)/1000</f>
        <v>0</v>
      </c>
      <c r="G2171" s="23" t="str">
        <f aca="false">IF(E2171&gt;0,"ja","nein")</f>
        <v>ja</v>
      </c>
      <c r="H2171" s="26" t="n">
        <v>99.9</v>
      </c>
      <c r="I2171" s="26" t="n">
        <f aca="false">(H2171/10+IF(N2171=2025,Einstellungen!$B$23,Einstellungen!$C$23))*(1+Einstellungen!$B$10)</f>
        <v>31.83369</v>
      </c>
      <c r="J2171" s="25" t="n">
        <f aca="false">E2171*I2171/100</f>
        <v>0.07410883032</v>
      </c>
      <c r="K2171" s="25" t="n">
        <f aca="false">E2171*Einstellungen!$B$5/100</f>
        <v>0.067512</v>
      </c>
      <c r="L2171" s="23" t="str">
        <f aca="false">IF(I2171&lt;Einstellungen!$B$5,"ja","nein")</f>
        <v>nein</v>
      </c>
      <c r="M2171" s="23" t="s">
        <v>126</v>
      </c>
      <c r="N2171" s="23" t="n">
        <v>2025</v>
      </c>
      <c r="O2171" s="23" t="n">
        <v>8</v>
      </c>
    </row>
    <row r="2172" customFormat="false" ht="15" hidden="false" customHeight="false" outlineLevel="0" collapsed="false">
      <c r="A2172" s="22" t="n">
        <v>45777</v>
      </c>
      <c r="B2172" s="23" t="s">
        <v>115</v>
      </c>
      <c r="C2172" s="23" t="s">
        <v>103</v>
      </c>
      <c r="D2172" s="24" t="n">
        <v>-2338</v>
      </c>
      <c r="E2172" s="25" t="n">
        <f aca="false">MAX(D2172,0)/1000</f>
        <v>0</v>
      </c>
      <c r="F2172" s="25" t="n">
        <f aca="false">MAX(-D2172,0)/1000</f>
        <v>2.338</v>
      </c>
      <c r="G2172" s="23" t="str">
        <f aca="false">IF(E2172&gt;0,"ja","nein")</f>
        <v>nein</v>
      </c>
      <c r="H2172" s="26" t="n">
        <v>76.7</v>
      </c>
      <c r="I2172" s="26" t="n">
        <f aca="false">(H2172/10+IF(N2172=2025,Einstellungen!$B$23,Einstellungen!$C$23))*(1+Einstellungen!$B$10)</f>
        <v>29.07289</v>
      </c>
      <c r="J2172" s="25" t="n">
        <f aca="false">E2172*I2172/100</f>
        <v>0</v>
      </c>
      <c r="K2172" s="25" t="n">
        <f aca="false">E2172*Einstellungen!$B$5/100</f>
        <v>0</v>
      </c>
      <c r="L2172" s="23" t="str">
        <f aca="false">IF(I2172&lt;Einstellungen!$B$5,"ja","nein")</f>
        <v>nein</v>
      </c>
      <c r="M2172" s="23" t="s">
        <v>126</v>
      </c>
      <c r="N2172" s="23" t="n">
        <v>2025</v>
      </c>
      <c r="O2172" s="23" t="n">
        <v>9</v>
      </c>
    </row>
    <row r="2173" customFormat="false" ht="15" hidden="false" customHeight="false" outlineLevel="0" collapsed="false">
      <c r="A2173" s="22" t="n">
        <v>45777</v>
      </c>
      <c r="B2173" s="23" t="s">
        <v>116</v>
      </c>
      <c r="C2173" s="23" t="s">
        <v>103</v>
      </c>
      <c r="D2173" s="24" t="n">
        <v>-4406.8</v>
      </c>
      <c r="E2173" s="25" t="n">
        <f aca="false">MAX(D2173,0)/1000</f>
        <v>0</v>
      </c>
      <c r="F2173" s="25" t="n">
        <f aca="false">MAX(-D2173,0)/1000</f>
        <v>4.4068</v>
      </c>
      <c r="G2173" s="23" t="str">
        <f aca="false">IF(E2173&gt;0,"ja","nein")</f>
        <v>nein</v>
      </c>
      <c r="H2173" s="26" t="n">
        <v>7.08</v>
      </c>
      <c r="I2173" s="26" t="n">
        <f aca="false">(H2173/10+IF(N2173=2025,Einstellungen!$B$23,Einstellungen!$C$23))*(1+Einstellungen!$B$10)</f>
        <v>20.78811</v>
      </c>
      <c r="J2173" s="25" t="n">
        <f aca="false">E2173*I2173/100</f>
        <v>0</v>
      </c>
      <c r="K2173" s="25" t="n">
        <f aca="false">E2173*Einstellungen!$B$5/100</f>
        <v>0</v>
      </c>
      <c r="L2173" s="23" t="str">
        <f aca="false">IF(I2173&lt;Einstellungen!$B$5,"ja","nein")</f>
        <v>ja</v>
      </c>
      <c r="M2173" s="23" t="s">
        <v>126</v>
      </c>
      <c r="N2173" s="23" t="n">
        <v>2025</v>
      </c>
      <c r="O2173" s="23" t="n">
        <v>10</v>
      </c>
    </row>
    <row r="2174" customFormat="false" ht="15" hidden="false" customHeight="false" outlineLevel="0" collapsed="false">
      <c r="A2174" s="22" t="n">
        <v>45777</v>
      </c>
      <c r="B2174" s="23" t="s">
        <v>117</v>
      </c>
      <c r="C2174" s="23" t="s">
        <v>103</v>
      </c>
      <c r="D2174" s="24" t="n">
        <v>-2899.6</v>
      </c>
      <c r="E2174" s="25" t="n">
        <f aca="false">MAX(D2174,0)/1000</f>
        <v>0</v>
      </c>
      <c r="F2174" s="25" t="n">
        <f aca="false">MAX(-D2174,0)/1000</f>
        <v>2.8996</v>
      </c>
      <c r="G2174" s="23" t="str">
        <f aca="false">IF(E2174&gt;0,"ja","nein")</f>
        <v>nein</v>
      </c>
      <c r="H2174" s="26" t="n">
        <v>0</v>
      </c>
      <c r="I2174" s="26" t="n">
        <f aca="false">(H2174/10+IF(N2174=2025,Einstellungen!$B$23,Einstellungen!$C$23))*(1+Einstellungen!$B$10)</f>
        <v>19.94559</v>
      </c>
      <c r="J2174" s="25" t="n">
        <f aca="false">E2174*I2174/100</f>
        <v>0</v>
      </c>
      <c r="K2174" s="25" t="n">
        <f aca="false">E2174*Einstellungen!$B$5/100</f>
        <v>0</v>
      </c>
      <c r="L2174" s="23" t="str">
        <f aca="false">IF(I2174&lt;Einstellungen!$B$5,"ja","nein")</f>
        <v>ja</v>
      </c>
      <c r="M2174" s="23" t="s">
        <v>126</v>
      </c>
      <c r="N2174" s="23" t="n">
        <v>2025</v>
      </c>
      <c r="O2174" s="23" t="n">
        <v>11</v>
      </c>
    </row>
    <row r="2175" customFormat="false" ht="15" hidden="false" customHeight="false" outlineLevel="0" collapsed="false">
      <c r="A2175" s="22" t="n">
        <v>45777</v>
      </c>
      <c r="B2175" s="23" t="s">
        <v>118</v>
      </c>
      <c r="C2175" s="23" t="s">
        <v>103</v>
      </c>
      <c r="D2175" s="24" t="n">
        <v>-2964.5</v>
      </c>
      <c r="E2175" s="25" t="n">
        <f aca="false">MAX(D2175,0)/1000</f>
        <v>0</v>
      </c>
      <c r="F2175" s="25" t="n">
        <f aca="false">MAX(-D2175,0)/1000</f>
        <v>2.9645</v>
      </c>
      <c r="G2175" s="23" t="str">
        <f aca="false">IF(E2175&gt;0,"ja","nein")</f>
        <v>nein</v>
      </c>
      <c r="H2175" s="26" t="n">
        <v>-1</v>
      </c>
      <c r="I2175" s="26" t="n">
        <f aca="false">(H2175/10+IF(N2175=2025,Einstellungen!$B$23,Einstellungen!$C$23))*(1+Einstellungen!$B$10)</f>
        <v>19.82659</v>
      </c>
      <c r="J2175" s="25" t="n">
        <f aca="false">E2175*I2175/100</f>
        <v>0</v>
      </c>
      <c r="K2175" s="25" t="n">
        <f aca="false">E2175*Einstellungen!$B$5/100</f>
        <v>0</v>
      </c>
      <c r="L2175" s="23" t="str">
        <f aca="false">IF(I2175&lt;Einstellungen!$B$5,"ja","nein")</f>
        <v>ja</v>
      </c>
      <c r="M2175" s="23" t="s">
        <v>126</v>
      </c>
      <c r="N2175" s="23" t="n">
        <v>2025</v>
      </c>
      <c r="O2175" s="23" t="n">
        <v>12</v>
      </c>
    </row>
    <row r="2176" customFormat="false" ht="15" hidden="false" customHeight="false" outlineLevel="0" collapsed="false">
      <c r="A2176" s="22" t="n">
        <v>45777</v>
      </c>
      <c r="B2176" s="23" t="s">
        <v>119</v>
      </c>
      <c r="C2176" s="23" t="s">
        <v>103</v>
      </c>
      <c r="D2176" s="24" t="n">
        <v>-3515.8</v>
      </c>
      <c r="E2176" s="25" t="n">
        <f aca="false">MAX(D2176,0)/1000</f>
        <v>0</v>
      </c>
      <c r="F2176" s="25" t="n">
        <f aca="false">MAX(-D2176,0)/1000</f>
        <v>3.5158</v>
      </c>
      <c r="G2176" s="23" t="str">
        <f aca="false">IF(E2176&gt;0,"ja","nein")</f>
        <v>nein</v>
      </c>
      <c r="H2176" s="26" t="n">
        <v>-6.21</v>
      </c>
      <c r="I2176" s="26" t="n">
        <f aca="false">(H2176/10+IF(N2176=2025,Einstellungen!$B$23,Einstellungen!$C$23))*(1+Einstellungen!$B$10)</f>
        <v>19.2066</v>
      </c>
      <c r="J2176" s="25" t="n">
        <f aca="false">E2176*I2176/100</f>
        <v>0</v>
      </c>
      <c r="K2176" s="25" t="n">
        <f aca="false">E2176*Einstellungen!$B$5/100</f>
        <v>0</v>
      </c>
      <c r="L2176" s="23" t="str">
        <f aca="false">IF(I2176&lt;Einstellungen!$B$5,"ja","nein")</f>
        <v>ja</v>
      </c>
      <c r="M2176" s="23" t="s">
        <v>126</v>
      </c>
      <c r="N2176" s="23" t="n">
        <v>2025</v>
      </c>
      <c r="O2176" s="23" t="n">
        <v>13</v>
      </c>
    </row>
    <row r="2177" customFormat="false" ht="15" hidden="false" customHeight="false" outlineLevel="0" collapsed="false">
      <c r="A2177" s="22" t="n">
        <v>45777</v>
      </c>
      <c r="B2177" s="23" t="s">
        <v>120</v>
      </c>
      <c r="C2177" s="23" t="s">
        <v>103</v>
      </c>
      <c r="D2177" s="24" t="n">
        <v>-4587.6</v>
      </c>
      <c r="E2177" s="25" t="n">
        <f aca="false">MAX(D2177,0)/1000</f>
        <v>0</v>
      </c>
      <c r="F2177" s="25" t="n">
        <f aca="false">MAX(-D2177,0)/1000</f>
        <v>4.5876</v>
      </c>
      <c r="G2177" s="23" t="str">
        <f aca="false">IF(E2177&gt;0,"ja","nein")</f>
        <v>nein</v>
      </c>
      <c r="H2177" s="26" t="n">
        <v>-3</v>
      </c>
      <c r="I2177" s="26" t="n">
        <f aca="false">(H2177/10+IF(N2177=2025,Einstellungen!$B$23,Einstellungen!$C$23))*(1+Einstellungen!$B$10)</f>
        <v>19.58859</v>
      </c>
      <c r="J2177" s="25" t="n">
        <f aca="false">E2177*I2177/100</f>
        <v>0</v>
      </c>
      <c r="K2177" s="25" t="n">
        <f aca="false">E2177*Einstellungen!$B$5/100</f>
        <v>0</v>
      </c>
      <c r="L2177" s="23" t="str">
        <f aca="false">IF(I2177&lt;Einstellungen!$B$5,"ja","nein")</f>
        <v>ja</v>
      </c>
      <c r="M2177" s="23" t="s">
        <v>126</v>
      </c>
      <c r="N2177" s="23" t="n">
        <v>2025</v>
      </c>
      <c r="O2177" s="23" t="n">
        <v>14</v>
      </c>
    </row>
    <row r="2178" customFormat="false" ht="15" hidden="false" customHeight="false" outlineLevel="0" collapsed="false">
      <c r="A2178" s="22" t="n">
        <v>45777</v>
      </c>
      <c r="B2178" s="23" t="s">
        <v>104</v>
      </c>
      <c r="C2178" s="23" t="s">
        <v>103</v>
      </c>
      <c r="D2178" s="24" t="n">
        <v>-3813.4</v>
      </c>
      <c r="E2178" s="25" t="n">
        <f aca="false">MAX(D2178,0)/1000</f>
        <v>0</v>
      </c>
      <c r="F2178" s="25" t="n">
        <f aca="false">MAX(-D2178,0)/1000</f>
        <v>3.8134</v>
      </c>
      <c r="G2178" s="23" t="str">
        <f aca="false">IF(E2178&gt;0,"ja","nein")</f>
        <v>nein</v>
      </c>
      <c r="H2178" s="26" t="n">
        <v>-0.02</v>
      </c>
      <c r="I2178" s="26" t="n">
        <f aca="false">(H2178/10+IF(N2178=2025,Einstellungen!$B$23,Einstellungen!$C$23))*(1+Einstellungen!$B$10)</f>
        <v>19.94321</v>
      </c>
      <c r="J2178" s="25" t="n">
        <f aca="false">E2178*I2178/100</f>
        <v>0</v>
      </c>
      <c r="K2178" s="25" t="n">
        <f aca="false">E2178*Einstellungen!$B$5/100</f>
        <v>0</v>
      </c>
      <c r="L2178" s="23" t="str">
        <f aca="false">IF(I2178&lt;Einstellungen!$B$5,"ja","nein")</f>
        <v>ja</v>
      </c>
      <c r="M2178" s="23" t="s">
        <v>126</v>
      </c>
      <c r="N2178" s="23" t="n">
        <v>2025</v>
      </c>
      <c r="O2178" s="23" t="n">
        <v>15</v>
      </c>
    </row>
    <row r="2179" customFormat="false" ht="15" hidden="false" customHeight="false" outlineLevel="0" collapsed="false">
      <c r="A2179" s="22" t="n">
        <v>45777</v>
      </c>
      <c r="B2179" s="23" t="s">
        <v>105</v>
      </c>
      <c r="C2179" s="23" t="s">
        <v>103</v>
      </c>
      <c r="D2179" s="24" t="n">
        <v>-2364.1</v>
      </c>
      <c r="E2179" s="25" t="n">
        <f aca="false">MAX(D2179,0)/1000</f>
        <v>0</v>
      </c>
      <c r="F2179" s="25" t="n">
        <f aca="false">MAX(-D2179,0)/1000</f>
        <v>2.3641</v>
      </c>
      <c r="G2179" s="23" t="str">
        <f aca="false">IF(E2179&gt;0,"ja","nein")</f>
        <v>nein</v>
      </c>
      <c r="H2179" s="26" t="n">
        <v>19.91</v>
      </c>
      <c r="I2179" s="26" t="n">
        <f aca="false">(H2179/10+IF(N2179=2025,Einstellungen!$B$23,Einstellungen!$C$23))*(1+Einstellungen!$B$10)</f>
        <v>22.31488</v>
      </c>
      <c r="J2179" s="25" t="n">
        <f aca="false">E2179*I2179/100</f>
        <v>0</v>
      </c>
      <c r="K2179" s="25" t="n">
        <f aca="false">E2179*Einstellungen!$B$5/100</f>
        <v>0</v>
      </c>
      <c r="L2179" s="23" t="str">
        <f aca="false">IF(I2179&lt;Einstellungen!$B$5,"ja","nein")</f>
        <v>ja</v>
      </c>
      <c r="M2179" s="23" t="s">
        <v>126</v>
      </c>
      <c r="N2179" s="23" t="n">
        <v>2025</v>
      </c>
      <c r="O2179" s="23" t="n">
        <v>16</v>
      </c>
    </row>
    <row r="2180" customFormat="false" ht="15" hidden="false" customHeight="false" outlineLevel="0" collapsed="false">
      <c r="A2180" s="22" t="n">
        <v>45777</v>
      </c>
      <c r="B2180" s="23" t="s">
        <v>97</v>
      </c>
      <c r="C2180" s="23" t="s">
        <v>103</v>
      </c>
      <c r="D2180" s="24" t="n">
        <v>-924</v>
      </c>
      <c r="E2180" s="25" t="n">
        <f aca="false">MAX(D2180,0)/1000</f>
        <v>0</v>
      </c>
      <c r="F2180" s="25" t="n">
        <f aca="false">MAX(-D2180,0)/1000</f>
        <v>0.924</v>
      </c>
      <c r="G2180" s="23" t="str">
        <f aca="false">IF(E2180&gt;0,"ja","nein")</f>
        <v>nein</v>
      </c>
      <c r="H2180" s="26" t="n">
        <v>78.39</v>
      </c>
      <c r="I2180" s="26" t="n">
        <f aca="false">(H2180/10+IF(N2180=2025,Einstellungen!$B$23,Einstellungen!$C$23))*(1+Einstellungen!$B$10)</f>
        <v>29.274</v>
      </c>
      <c r="J2180" s="25" t="n">
        <f aca="false">E2180*I2180/100</f>
        <v>0</v>
      </c>
      <c r="K2180" s="25" t="n">
        <f aca="false">E2180*Einstellungen!$B$5/100</f>
        <v>0</v>
      </c>
      <c r="L2180" s="23" t="str">
        <f aca="false">IF(I2180&lt;Einstellungen!$B$5,"ja","nein")</f>
        <v>nein</v>
      </c>
      <c r="M2180" s="23" t="s">
        <v>126</v>
      </c>
      <c r="N2180" s="23" t="n">
        <v>2025</v>
      </c>
      <c r="O2180" s="23" t="n">
        <v>17</v>
      </c>
    </row>
    <row r="2181" customFormat="false" ht="15" hidden="false" customHeight="false" outlineLevel="0" collapsed="false">
      <c r="A2181" s="22" t="n">
        <v>45777</v>
      </c>
      <c r="B2181" s="23" t="s">
        <v>99</v>
      </c>
      <c r="C2181" s="23" t="s">
        <v>103</v>
      </c>
      <c r="D2181" s="24" t="n">
        <v>-21.7</v>
      </c>
      <c r="E2181" s="25" t="n">
        <f aca="false">MAX(D2181,0)/1000</f>
        <v>0</v>
      </c>
      <c r="F2181" s="25" t="n">
        <f aca="false">MAX(-D2181,0)/1000</f>
        <v>0.0217</v>
      </c>
      <c r="G2181" s="23" t="str">
        <f aca="false">IF(E2181&gt;0,"ja","nein")</f>
        <v>nein</v>
      </c>
      <c r="H2181" s="26" t="n">
        <v>101.8</v>
      </c>
      <c r="I2181" s="26" t="n">
        <f aca="false">(H2181/10+IF(N2181=2025,Einstellungen!$B$23,Einstellungen!$C$23))*(1+Einstellungen!$B$10)</f>
        <v>32.05979</v>
      </c>
      <c r="J2181" s="25" t="n">
        <f aca="false">E2181*I2181/100</f>
        <v>0</v>
      </c>
      <c r="K2181" s="25" t="n">
        <f aca="false">E2181*Einstellungen!$B$5/100</f>
        <v>0</v>
      </c>
      <c r="L2181" s="23" t="str">
        <f aca="false">IF(I2181&lt;Einstellungen!$B$5,"ja","nein")</f>
        <v>nein</v>
      </c>
      <c r="M2181" s="23" t="s">
        <v>126</v>
      </c>
      <c r="N2181" s="23" t="n">
        <v>2025</v>
      </c>
      <c r="O2181" s="23" t="n">
        <v>18</v>
      </c>
    </row>
    <row r="2182" customFormat="false" ht="15" hidden="false" customHeight="false" outlineLevel="0" collapsed="false">
      <c r="A2182" s="22" t="n">
        <v>45777</v>
      </c>
      <c r="B2182" s="23" t="s">
        <v>100</v>
      </c>
      <c r="C2182" s="23" t="s">
        <v>103</v>
      </c>
      <c r="D2182" s="24" t="n">
        <v>135.2</v>
      </c>
      <c r="E2182" s="25" t="n">
        <f aca="false">MAX(D2182,0)/1000</f>
        <v>0.1352</v>
      </c>
      <c r="F2182" s="25" t="n">
        <f aca="false">MAX(-D2182,0)/1000</f>
        <v>0</v>
      </c>
      <c r="G2182" s="23" t="str">
        <f aca="false">IF(E2182&gt;0,"ja","nein")</f>
        <v>ja</v>
      </c>
      <c r="H2182" s="26" t="n">
        <v>130.37</v>
      </c>
      <c r="I2182" s="26" t="n">
        <f aca="false">(H2182/10+IF(N2182=2025,Einstellungen!$B$23,Einstellungen!$C$23))*(1+Einstellungen!$B$10)</f>
        <v>35.45962</v>
      </c>
      <c r="J2182" s="25" t="n">
        <f aca="false">E2182*I2182/100</f>
        <v>0.04794140624</v>
      </c>
      <c r="K2182" s="25" t="n">
        <f aca="false">E2182*Einstellungen!$B$5/100</f>
        <v>0.039208</v>
      </c>
      <c r="L2182" s="23" t="str">
        <f aca="false">IF(I2182&lt;Einstellungen!$B$5,"ja","nein")</f>
        <v>nein</v>
      </c>
      <c r="M2182" s="23" t="s">
        <v>126</v>
      </c>
      <c r="N2182" s="23" t="n">
        <v>2025</v>
      </c>
      <c r="O2182" s="23" t="n">
        <v>19</v>
      </c>
    </row>
    <row r="2183" customFormat="false" ht="15" hidden="false" customHeight="false" outlineLevel="0" collapsed="false">
      <c r="A2183" s="22" t="n">
        <v>45777</v>
      </c>
      <c r="B2183" s="23" t="s">
        <v>92</v>
      </c>
      <c r="C2183" s="23" t="s">
        <v>103</v>
      </c>
      <c r="D2183" s="24" t="n">
        <v>490.7</v>
      </c>
      <c r="E2183" s="25" t="n">
        <f aca="false">MAX(D2183,0)/1000</f>
        <v>0.4907</v>
      </c>
      <c r="F2183" s="25" t="n">
        <f aca="false">MAX(-D2183,0)/1000</f>
        <v>0</v>
      </c>
      <c r="G2183" s="23" t="str">
        <f aca="false">IF(E2183&gt;0,"ja","nein")</f>
        <v>ja</v>
      </c>
      <c r="H2183" s="26" t="n">
        <v>176.43</v>
      </c>
      <c r="I2183" s="26" t="n">
        <f aca="false">(H2183/10+IF(N2183=2025,Einstellungen!$B$23,Einstellungen!$C$23))*(1+Einstellungen!$B$10)</f>
        <v>40.94076</v>
      </c>
      <c r="J2183" s="25" t="n">
        <f aca="false">E2183*I2183/100</f>
        <v>0.20089630932</v>
      </c>
      <c r="K2183" s="25" t="n">
        <f aca="false">E2183*Einstellungen!$B$5/100</f>
        <v>0.142303</v>
      </c>
      <c r="L2183" s="23" t="str">
        <f aca="false">IF(I2183&lt;Einstellungen!$B$5,"ja","nein")</f>
        <v>nein</v>
      </c>
      <c r="M2183" s="23" t="s">
        <v>126</v>
      </c>
      <c r="N2183" s="23" t="n">
        <v>2025</v>
      </c>
      <c r="O2183" s="23" t="n">
        <v>20</v>
      </c>
    </row>
    <row r="2184" customFormat="false" ht="15" hidden="false" customHeight="false" outlineLevel="0" collapsed="false">
      <c r="A2184" s="22" t="n">
        <v>45777</v>
      </c>
      <c r="B2184" s="23" t="s">
        <v>95</v>
      </c>
      <c r="C2184" s="23" t="s">
        <v>103</v>
      </c>
      <c r="D2184" s="24" t="n">
        <v>396.3</v>
      </c>
      <c r="E2184" s="25" t="n">
        <f aca="false">MAX(D2184,0)/1000</f>
        <v>0.3963</v>
      </c>
      <c r="F2184" s="25" t="n">
        <f aca="false">MAX(-D2184,0)/1000</f>
        <v>0</v>
      </c>
      <c r="G2184" s="23" t="str">
        <f aca="false">IF(E2184&gt;0,"ja","nein")</f>
        <v>ja</v>
      </c>
      <c r="H2184" s="26" t="n">
        <v>128</v>
      </c>
      <c r="I2184" s="26" t="n">
        <f aca="false">(H2184/10+IF(N2184=2025,Einstellungen!$B$23,Einstellungen!$C$23))*(1+Einstellungen!$B$10)</f>
        <v>35.17759</v>
      </c>
      <c r="J2184" s="25" t="n">
        <f aca="false">E2184*I2184/100</f>
        <v>0.13940878917</v>
      </c>
      <c r="K2184" s="25" t="n">
        <f aca="false">E2184*Einstellungen!$B$5/100</f>
        <v>0.114927</v>
      </c>
      <c r="L2184" s="23" t="str">
        <f aca="false">IF(I2184&lt;Einstellungen!$B$5,"ja","nein")</f>
        <v>nein</v>
      </c>
      <c r="M2184" s="23" t="s">
        <v>126</v>
      </c>
      <c r="N2184" s="23" t="n">
        <v>2025</v>
      </c>
      <c r="O2184" s="23" t="n">
        <v>21</v>
      </c>
    </row>
    <row r="2185" customFormat="false" ht="15" hidden="false" customHeight="false" outlineLevel="0" collapsed="false">
      <c r="A2185" s="22" t="n">
        <v>45777</v>
      </c>
      <c r="B2185" s="23" t="s">
        <v>96</v>
      </c>
      <c r="C2185" s="23" t="s">
        <v>103</v>
      </c>
      <c r="D2185" s="24" t="n">
        <v>390.7</v>
      </c>
      <c r="E2185" s="25" t="n">
        <f aca="false">MAX(D2185,0)/1000</f>
        <v>0.3907</v>
      </c>
      <c r="F2185" s="25" t="n">
        <f aca="false">MAX(-D2185,0)/1000</f>
        <v>0</v>
      </c>
      <c r="G2185" s="23" t="str">
        <f aca="false">IF(E2185&gt;0,"ja","nein")</f>
        <v>ja</v>
      </c>
      <c r="H2185" s="26" t="n">
        <v>108.33</v>
      </c>
      <c r="I2185" s="26" t="n">
        <f aca="false">(H2185/10+IF(N2185=2025,Einstellungen!$B$23,Einstellungen!$C$23))*(1+Einstellungen!$B$10)</f>
        <v>32.83686</v>
      </c>
      <c r="J2185" s="25" t="n">
        <f aca="false">E2185*I2185/100</f>
        <v>0.12829361202</v>
      </c>
      <c r="K2185" s="25" t="n">
        <f aca="false">E2185*Einstellungen!$B$5/100</f>
        <v>0.113303</v>
      </c>
      <c r="L2185" s="23" t="str">
        <f aca="false">IF(I2185&lt;Einstellungen!$B$5,"ja","nein")</f>
        <v>nein</v>
      </c>
      <c r="M2185" s="23" t="s">
        <v>126</v>
      </c>
      <c r="N2185" s="23" t="n">
        <v>2025</v>
      </c>
      <c r="O2185" s="23" t="n">
        <v>22</v>
      </c>
    </row>
    <row r="2186" customFormat="false" ht="15" hidden="false" customHeight="false" outlineLevel="0" collapsed="false">
      <c r="A2186" s="22" t="n">
        <v>45777</v>
      </c>
      <c r="B2186" s="23" t="s">
        <v>101</v>
      </c>
      <c r="C2186" s="23" t="s">
        <v>103</v>
      </c>
      <c r="D2186" s="24" t="n">
        <v>248.2</v>
      </c>
      <c r="E2186" s="25" t="n">
        <f aca="false">MAX(D2186,0)/1000</f>
        <v>0.2482</v>
      </c>
      <c r="F2186" s="25" t="n">
        <f aca="false">MAX(-D2186,0)/1000</f>
        <v>0</v>
      </c>
      <c r="G2186" s="23" t="str">
        <f aca="false">IF(E2186&gt;0,"ja","nein")</f>
        <v>ja</v>
      </c>
      <c r="H2186" s="26" t="n">
        <v>98.68</v>
      </c>
      <c r="I2186" s="26" t="n">
        <f aca="false">(H2186/10+IF(N2186=2025,Einstellungen!$B$23,Einstellungen!$C$23))*(1+Einstellungen!$B$10)</f>
        <v>31.68851</v>
      </c>
      <c r="J2186" s="25" t="n">
        <f aca="false">E2186*I2186/100</f>
        <v>0.07865088182</v>
      </c>
      <c r="K2186" s="25" t="n">
        <f aca="false">E2186*Einstellungen!$B$5/100</f>
        <v>0.071978</v>
      </c>
      <c r="L2186" s="23" t="str">
        <f aca="false">IF(I2186&lt;Einstellungen!$B$5,"ja","nein")</f>
        <v>nein</v>
      </c>
      <c r="M2186" s="23" t="s">
        <v>126</v>
      </c>
      <c r="N2186" s="23" t="n">
        <v>2025</v>
      </c>
      <c r="O2186" s="23" t="n">
        <v>23</v>
      </c>
    </row>
    <row r="2187" customFormat="false" ht="15" hidden="false" customHeight="false" outlineLevel="0" collapsed="false">
      <c r="A2187" s="22" t="n">
        <v>45778</v>
      </c>
      <c r="B2187" s="23" t="s">
        <v>102</v>
      </c>
      <c r="C2187" s="23" t="s">
        <v>106</v>
      </c>
      <c r="D2187" s="24" t="n">
        <v>246.2</v>
      </c>
      <c r="E2187" s="25" t="n">
        <f aca="false">MAX(D2187,0)/1000</f>
        <v>0.2462</v>
      </c>
      <c r="F2187" s="25" t="n">
        <f aca="false">MAX(-D2187,0)/1000</f>
        <v>0</v>
      </c>
      <c r="G2187" s="23" t="str">
        <f aca="false">IF(E2187&gt;0,"ja","nein")</f>
        <v>ja</v>
      </c>
      <c r="H2187" s="26" t="n">
        <v>97.51</v>
      </c>
      <c r="I2187" s="26" t="n">
        <f aca="false">(H2187/10+IF(N2187=2025,Einstellungen!$B$23,Einstellungen!$C$23))*(1+Einstellungen!$B$10)</f>
        <v>31.54928</v>
      </c>
      <c r="J2187" s="25" t="n">
        <f aca="false">E2187*I2187/100</f>
        <v>0.07767432736</v>
      </c>
      <c r="K2187" s="25" t="n">
        <f aca="false">E2187*Einstellungen!$B$5/100</f>
        <v>0.071398</v>
      </c>
      <c r="L2187" s="23" t="str">
        <f aca="false">IF(I2187&lt;Einstellungen!$B$5,"ja","nein")</f>
        <v>nein</v>
      </c>
      <c r="M2187" s="23" t="s">
        <v>127</v>
      </c>
      <c r="N2187" s="23" t="n">
        <v>2025</v>
      </c>
      <c r="O2187" s="23" t="n">
        <v>0</v>
      </c>
    </row>
    <row r="2188" customFormat="false" ht="15" hidden="false" customHeight="false" outlineLevel="0" collapsed="false">
      <c r="A2188" s="22" t="n">
        <v>45778</v>
      </c>
      <c r="B2188" s="23" t="s">
        <v>107</v>
      </c>
      <c r="C2188" s="23" t="s">
        <v>106</v>
      </c>
      <c r="D2188" s="24" t="n">
        <v>257.5</v>
      </c>
      <c r="E2188" s="25" t="n">
        <f aca="false">MAX(D2188,0)/1000</f>
        <v>0.2575</v>
      </c>
      <c r="F2188" s="25" t="n">
        <f aca="false">MAX(-D2188,0)/1000</f>
        <v>0</v>
      </c>
      <c r="G2188" s="23" t="str">
        <f aca="false">IF(E2188&gt;0,"ja","nein")</f>
        <v>ja</v>
      </c>
      <c r="H2188" s="26" t="n">
        <v>91.78</v>
      </c>
      <c r="I2188" s="26" t="n">
        <f aca="false">(H2188/10+IF(N2188=2025,Einstellungen!$B$23,Einstellungen!$C$23))*(1+Einstellungen!$B$10)</f>
        <v>30.86741</v>
      </c>
      <c r="J2188" s="25" t="n">
        <f aca="false">E2188*I2188/100</f>
        <v>0.07948358075</v>
      </c>
      <c r="K2188" s="25" t="n">
        <f aca="false">E2188*Einstellungen!$B$5/100</f>
        <v>0.074675</v>
      </c>
      <c r="L2188" s="23" t="str">
        <f aca="false">IF(I2188&lt;Einstellungen!$B$5,"ja","nein")</f>
        <v>nein</v>
      </c>
      <c r="M2188" s="23" t="s">
        <v>127</v>
      </c>
      <c r="N2188" s="23" t="n">
        <v>2025</v>
      </c>
      <c r="O2188" s="23" t="n">
        <v>1</v>
      </c>
    </row>
    <row r="2189" customFormat="false" ht="15" hidden="false" customHeight="false" outlineLevel="0" collapsed="false">
      <c r="A2189" s="22" t="n">
        <v>45778</v>
      </c>
      <c r="B2189" s="23" t="s">
        <v>108</v>
      </c>
      <c r="C2189" s="23" t="s">
        <v>106</v>
      </c>
      <c r="D2189" s="24" t="n">
        <v>224.9</v>
      </c>
      <c r="E2189" s="25" t="n">
        <f aca="false">MAX(D2189,0)/1000</f>
        <v>0.2249</v>
      </c>
      <c r="F2189" s="25" t="n">
        <f aca="false">MAX(-D2189,0)/1000</f>
        <v>0</v>
      </c>
      <c r="G2189" s="23" t="str">
        <f aca="false">IF(E2189&gt;0,"ja","nein")</f>
        <v>ja</v>
      </c>
      <c r="H2189" s="26" t="n">
        <v>90.46</v>
      </c>
      <c r="I2189" s="26" t="n">
        <f aca="false">(H2189/10+IF(N2189=2025,Einstellungen!$B$23,Einstellungen!$C$23))*(1+Einstellungen!$B$10)</f>
        <v>30.71033</v>
      </c>
      <c r="J2189" s="25" t="n">
        <f aca="false">E2189*I2189/100</f>
        <v>0.06906753217</v>
      </c>
      <c r="K2189" s="25" t="n">
        <f aca="false">E2189*Einstellungen!$B$5/100</f>
        <v>0.065221</v>
      </c>
      <c r="L2189" s="23" t="str">
        <f aca="false">IF(I2189&lt;Einstellungen!$B$5,"ja","nein")</f>
        <v>nein</v>
      </c>
      <c r="M2189" s="23" t="s">
        <v>127</v>
      </c>
      <c r="N2189" s="23" t="n">
        <v>2025</v>
      </c>
      <c r="O2189" s="23" t="n">
        <v>2</v>
      </c>
    </row>
    <row r="2190" customFormat="false" ht="15" hidden="false" customHeight="false" outlineLevel="0" collapsed="false">
      <c r="A2190" s="22" t="n">
        <v>45778</v>
      </c>
      <c r="B2190" s="23" t="s">
        <v>109</v>
      </c>
      <c r="C2190" s="23" t="s">
        <v>106</v>
      </c>
      <c r="D2190" s="24" t="n">
        <v>226.4</v>
      </c>
      <c r="E2190" s="25" t="n">
        <f aca="false">MAX(D2190,0)/1000</f>
        <v>0.2264</v>
      </c>
      <c r="F2190" s="25" t="n">
        <f aca="false">MAX(-D2190,0)/1000</f>
        <v>0</v>
      </c>
      <c r="G2190" s="23" t="str">
        <f aca="false">IF(E2190&gt;0,"ja","nein")</f>
        <v>ja</v>
      </c>
      <c r="H2190" s="26" t="n">
        <v>90.63</v>
      </c>
      <c r="I2190" s="26" t="n">
        <f aca="false">(H2190/10+IF(N2190=2025,Einstellungen!$B$23,Einstellungen!$C$23))*(1+Einstellungen!$B$10)</f>
        <v>30.73056</v>
      </c>
      <c r="J2190" s="25" t="n">
        <f aca="false">E2190*I2190/100</f>
        <v>0.06957398784</v>
      </c>
      <c r="K2190" s="25" t="n">
        <f aca="false">E2190*Einstellungen!$B$5/100</f>
        <v>0.065656</v>
      </c>
      <c r="L2190" s="23" t="str">
        <f aca="false">IF(I2190&lt;Einstellungen!$B$5,"ja","nein")</f>
        <v>nein</v>
      </c>
      <c r="M2190" s="23" t="s">
        <v>127</v>
      </c>
      <c r="N2190" s="23" t="n">
        <v>2025</v>
      </c>
      <c r="O2190" s="23" t="n">
        <v>3</v>
      </c>
    </row>
    <row r="2191" customFormat="false" ht="15" hidden="false" customHeight="false" outlineLevel="0" collapsed="false">
      <c r="A2191" s="22" t="n">
        <v>45778</v>
      </c>
      <c r="B2191" s="23" t="s">
        <v>110</v>
      </c>
      <c r="C2191" s="23" t="s">
        <v>106</v>
      </c>
      <c r="D2191" s="24" t="n">
        <v>223.8</v>
      </c>
      <c r="E2191" s="25" t="n">
        <f aca="false">MAX(D2191,0)/1000</f>
        <v>0.2238</v>
      </c>
      <c r="F2191" s="25" t="n">
        <f aca="false">MAX(-D2191,0)/1000</f>
        <v>0</v>
      </c>
      <c r="G2191" s="23" t="str">
        <f aca="false">IF(E2191&gt;0,"ja","nein")</f>
        <v>ja</v>
      </c>
      <c r="H2191" s="26" t="n">
        <v>90.5</v>
      </c>
      <c r="I2191" s="26" t="n">
        <f aca="false">(H2191/10+IF(N2191=2025,Einstellungen!$B$23,Einstellungen!$C$23))*(1+Einstellungen!$B$10)</f>
        <v>30.71509</v>
      </c>
      <c r="J2191" s="25" t="n">
        <f aca="false">E2191*I2191/100</f>
        <v>0.06874037142</v>
      </c>
      <c r="K2191" s="25" t="n">
        <f aca="false">E2191*Einstellungen!$B$5/100</f>
        <v>0.064902</v>
      </c>
      <c r="L2191" s="23" t="str">
        <f aca="false">IF(I2191&lt;Einstellungen!$B$5,"ja","nein")</f>
        <v>nein</v>
      </c>
      <c r="M2191" s="23" t="s">
        <v>127</v>
      </c>
      <c r="N2191" s="23" t="n">
        <v>2025</v>
      </c>
      <c r="O2191" s="23" t="n">
        <v>4</v>
      </c>
    </row>
    <row r="2192" customFormat="false" ht="15" hidden="false" customHeight="false" outlineLevel="0" collapsed="false">
      <c r="A2192" s="22" t="n">
        <v>45778</v>
      </c>
      <c r="B2192" s="23" t="s">
        <v>111</v>
      </c>
      <c r="C2192" s="23" t="s">
        <v>106</v>
      </c>
      <c r="D2192" s="24" t="n">
        <v>218.9</v>
      </c>
      <c r="E2192" s="25" t="n">
        <f aca="false">MAX(D2192,0)/1000</f>
        <v>0.2189</v>
      </c>
      <c r="F2192" s="25" t="n">
        <f aca="false">MAX(-D2192,0)/1000</f>
        <v>0</v>
      </c>
      <c r="G2192" s="23" t="str">
        <f aca="false">IF(E2192&gt;0,"ja","nein")</f>
        <v>ja</v>
      </c>
      <c r="H2192" s="26" t="n">
        <v>84.16</v>
      </c>
      <c r="I2192" s="26" t="n">
        <f aca="false">(H2192/10+IF(N2192=2025,Einstellungen!$B$23,Einstellungen!$C$23))*(1+Einstellungen!$B$10)</f>
        <v>29.96063</v>
      </c>
      <c r="J2192" s="25" t="n">
        <f aca="false">E2192*I2192/100</f>
        <v>0.06558381907</v>
      </c>
      <c r="K2192" s="25" t="n">
        <f aca="false">E2192*Einstellungen!$B$5/100</f>
        <v>0.063481</v>
      </c>
      <c r="L2192" s="23" t="str">
        <f aca="false">IF(I2192&lt;Einstellungen!$B$5,"ja","nein")</f>
        <v>nein</v>
      </c>
      <c r="M2192" s="23" t="s">
        <v>127</v>
      </c>
      <c r="N2192" s="23" t="n">
        <v>2025</v>
      </c>
      <c r="O2192" s="23" t="n">
        <v>5</v>
      </c>
    </row>
    <row r="2193" customFormat="false" ht="15" hidden="false" customHeight="false" outlineLevel="0" collapsed="false">
      <c r="A2193" s="22" t="n">
        <v>45778</v>
      </c>
      <c r="B2193" s="23" t="s">
        <v>112</v>
      </c>
      <c r="C2193" s="23" t="s">
        <v>106</v>
      </c>
      <c r="D2193" s="24" t="n">
        <v>241.3</v>
      </c>
      <c r="E2193" s="25" t="n">
        <f aca="false">MAX(D2193,0)/1000</f>
        <v>0.2413</v>
      </c>
      <c r="F2193" s="25" t="n">
        <f aca="false">MAX(-D2193,0)/1000</f>
        <v>0</v>
      </c>
      <c r="G2193" s="23" t="str">
        <f aca="false">IF(E2193&gt;0,"ja","nein")</f>
        <v>ja</v>
      </c>
      <c r="H2193" s="26" t="n">
        <v>83.94</v>
      </c>
      <c r="I2193" s="26" t="n">
        <f aca="false">(H2193/10+IF(N2193=2025,Einstellungen!$B$23,Einstellungen!$C$23))*(1+Einstellungen!$B$10)</f>
        <v>29.93445</v>
      </c>
      <c r="J2193" s="25" t="n">
        <f aca="false">E2193*I2193/100</f>
        <v>0.07223182785</v>
      </c>
      <c r="K2193" s="25" t="n">
        <f aca="false">E2193*Einstellungen!$B$5/100</f>
        <v>0.069977</v>
      </c>
      <c r="L2193" s="23" t="str">
        <f aca="false">IF(I2193&lt;Einstellungen!$B$5,"ja","nein")</f>
        <v>nein</v>
      </c>
      <c r="M2193" s="23" t="s">
        <v>127</v>
      </c>
      <c r="N2193" s="23" t="n">
        <v>2025</v>
      </c>
      <c r="O2193" s="23" t="n">
        <v>6</v>
      </c>
    </row>
    <row r="2194" customFormat="false" ht="15" hidden="false" customHeight="false" outlineLevel="0" collapsed="false">
      <c r="A2194" s="22" t="n">
        <v>45778</v>
      </c>
      <c r="B2194" s="23" t="s">
        <v>113</v>
      </c>
      <c r="C2194" s="23" t="s">
        <v>106</v>
      </c>
      <c r="D2194" s="24" t="n">
        <v>-190.5</v>
      </c>
      <c r="E2194" s="25" t="n">
        <f aca="false">MAX(D2194,0)/1000</f>
        <v>0</v>
      </c>
      <c r="F2194" s="25" t="n">
        <f aca="false">MAX(-D2194,0)/1000</f>
        <v>0.1905</v>
      </c>
      <c r="G2194" s="23" t="str">
        <f aca="false">IF(E2194&gt;0,"ja","nein")</f>
        <v>nein</v>
      </c>
      <c r="H2194" s="26" t="n">
        <v>78.04</v>
      </c>
      <c r="I2194" s="26" t="n">
        <f aca="false">(H2194/10+IF(N2194=2025,Einstellungen!$B$23,Einstellungen!$C$23))*(1+Einstellungen!$B$10)</f>
        <v>29.23235</v>
      </c>
      <c r="J2194" s="25" t="n">
        <f aca="false">E2194*I2194/100</f>
        <v>0</v>
      </c>
      <c r="K2194" s="25" t="n">
        <f aca="false">E2194*Einstellungen!$B$5/100</f>
        <v>0</v>
      </c>
      <c r="L2194" s="23" t="str">
        <f aca="false">IF(I2194&lt;Einstellungen!$B$5,"ja","nein")</f>
        <v>nein</v>
      </c>
      <c r="M2194" s="23" t="s">
        <v>127</v>
      </c>
      <c r="N2194" s="23" t="n">
        <v>2025</v>
      </c>
      <c r="O2194" s="23" t="n">
        <v>7</v>
      </c>
    </row>
    <row r="2195" customFormat="false" ht="15" hidden="false" customHeight="false" outlineLevel="0" collapsed="false">
      <c r="A2195" s="22" t="n">
        <v>45778</v>
      </c>
      <c r="B2195" s="23" t="s">
        <v>114</v>
      </c>
      <c r="C2195" s="23" t="s">
        <v>106</v>
      </c>
      <c r="D2195" s="24" t="n">
        <v>-1385.4</v>
      </c>
      <c r="E2195" s="25" t="n">
        <f aca="false">MAX(D2195,0)/1000</f>
        <v>0</v>
      </c>
      <c r="F2195" s="25" t="n">
        <f aca="false">MAX(-D2195,0)/1000</f>
        <v>1.3854</v>
      </c>
      <c r="G2195" s="23" t="str">
        <f aca="false">IF(E2195&gt;0,"ja","nein")</f>
        <v>nein</v>
      </c>
      <c r="H2195" s="26" t="n">
        <v>62.1</v>
      </c>
      <c r="I2195" s="26" t="n">
        <f aca="false">(H2195/10+IF(N2195=2025,Einstellungen!$B$23,Einstellungen!$C$23))*(1+Einstellungen!$B$10)</f>
        <v>27.33549</v>
      </c>
      <c r="J2195" s="25" t="n">
        <f aca="false">E2195*I2195/100</f>
        <v>0</v>
      </c>
      <c r="K2195" s="25" t="n">
        <f aca="false">E2195*Einstellungen!$B$5/100</f>
        <v>0</v>
      </c>
      <c r="L2195" s="23" t="str">
        <f aca="false">IF(I2195&lt;Einstellungen!$B$5,"ja","nein")</f>
        <v>ja</v>
      </c>
      <c r="M2195" s="23" t="s">
        <v>127</v>
      </c>
      <c r="N2195" s="23" t="n">
        <v>2025</v>
      </c>
      <c r="O2195" s="23" t="n">
        <v>8</v>
      </c>
    </row>
    <row r="2196" customFormat="false" ht="15" hidden="false" customHeight="false" outlineLevel="0" collapsed="false">
      <c r="A2196" s="22" t="n">
        <v>45778</v>
      </c>
      <c r="B2196" s="23" t="s">
        <v>115</v>
      </c>
      <c r="C2196" s="23" t="s">
        <v>106</v>
      </c>
      <c r="D2196" s="24" t="n">
        <v>-3332.3</v>
      </c>
      <c r="E2196" s="25" t="n">
        <f aca="false">MAX(D2196,0)/1000</f>
        <v>0</v>
      </c>
      <c r="F2196" s="25" t="n">
        <f aca="false">MAX(-D2196,0)/1000</f>
        <v>3.3323</v>
      </c>
      <c r="G2196" s="23" t="str">
        <f aca="false">IF(E2196&gt;0,"ja","nein")</f>
        <v>nein</v>
      </c>
      <c r="H2196" s="26" t="n">
        <v>0</v>
      </c>
      <c r="I2196" s="26" t="n">
        <f aca="false">(H2196/10+IF(N2196=2025,Einstellungen!$B$23,Einstellungen!$C$23))*(1+Einstellungen!$B$10)</f>
        <v>19.94559</v>
      </c>
      <c r="J2196" s="25" t="n">
        <f aca="false">E2196*I2196/100</f>
        <v>0</v>
      </c>
      <c r="K2196" s="25" t="n">
        <f aca="false">E2196*Einstellungen!$B$5/100</f>
        <v>0</v>
      </c>
      <c r="L2196" s="23" t="str">
        <f aca="false">IF(I2196&lt;Einstellungen!$B$5,"ja","nein")</f>
        <v>ja</v>
      </c>
      <c r="M2196" s="23" t="s">
        <v>127</v>
      </c>
      <c r="N2196" s="23" t="n">
        <v>2025</v>
      </c>
      <c r="O2196" s="23" t="n">
        <v>9</v>
      </c>
    </row>
    <row r="2197" customFormat="false" ht="15" hidden="false" customHeight="false" outlineLevel="0" collapsed="false">
      <c r="A2197" s="22" t="n">
        <v>45778</v>
      </c>
      <c r="B2197" s="23" t="s">
        <v>116</v>
      </c>
      <c r="C2197" s="23" t="s">
        <v>106</v>
      </c>
      <c r="D2197" s="24" t="n">
        <v>-3411.3</v>
      </c>
      <c r="E2197" s="25" t="n">
        <f aca="false">MAX(D2197,0)/1000</f>
        <v>0</v>
      </c>
      <c r="F2197" s="25" t="n">
        <f aca="false">MAX(-D2197,0)/1000</f>
        <v>3.4113</v>
      </c>
      <c r="G2197" s="23" t="str">
        <f aca="false">IF(E2197&gt;0,"ja","nein")</f>
        <v>nein</v>
      </c>
      <c r="H2197" s="26" t="n">
        <v>-3</v>
      </c>
      <c r="I2197" s="26" t="n">
        <f aca="false">(H2197/10+IF(N2197=2025,Einstellungen!$B$23,Einstellungen!$C$23))*(1+Einstellungen!$B$10)</f>
        <v>19.58859</v>
      </c>
      <c r="J2197" s="25" t="n">
        <f aca="false">E2197*I2197/100</f>
        <v>0</v>
      </c>
      <c r="K2197" s="25" t="n">
        <f aca="false">E2197*Einstellungen!$B$5/100</f>
        <v>0</v>
      </c>
      <c r="L2197" s="23" t="str">
        <f aca="false">IF(I2197&lt;Einstellungen!$B$5,"ja","nein")</f>
        <v>ja</v>
      </c>
      <c r="M2197" s="23" t="s">
        <v>127</v>
      </c>
      <c r="N2197" s="23" t="n">
        <v>2025</v>
      </c>
      <c r="O2197" s="23" t="n">
        <v>10</v>
      </c>
    </row>
    <row r="2198" customFormat="false" ht="15" hidden="false" customHeight="false" outlineLevel="0" collapsed="false">
      <c r="A2198" s="22" t="n">
        <v>45778</v>
      </c>
      <c r="B2198" s="23" t="s">
        <v>117</v>
      </c>
      <c r="C2198" s="23" t="s">
        <v>106</v>
      </c>
      <c r="D2198" s="24" t="n">
        <v>-4840.2</v>
      </c>
      <c r="E2198" s="25" t="n">
        <f aca="false">MAX(D2198,0)/1000</f>
        <v>0</v>
      </c>
      <c r="F2198" s="25" t="n">
        <f aca="false">MAX(-D2198,0)/1000</f>
        <v>4.8402</v>
      </c>
      <c r="G2198" s="23" t="str">
        <f aca="false">IF(E2198&gt;0,"ja","nein")</f>
        <v>nein</v>
      </c>
      <c r="H2198" s="26" t="n">
        <v>-40.1</v>
      </c>
      <c r="I2198" s="26" t="n">
        <f aca="false">(H2198/10+IF(N2198=2025,Einstellungen!$B$23,Einstellungen!$C$23))*(1+Einstellungen!$B$10)</f>
        <v>15.17369</v>
      </c>
      <c r="J2198" s="25" t="n">
        <f aca="false">E2198*I2198/100</f>
        <v>0</v>
      </c>
      <c r="K2198" s="25" t="n">
        <f aca="false">E2198*Einstellungen!$B$5/100</f>
        <v>0</v>
      </c>
      <c r="L2198" s="23" t="str">
        <f aca="false">IF(I2198&lt;Einstellungen!$B$5,"ja","nein")</f>
        <v>ja</v>
      </c>
      <c r="M2198" s="23" t="s">
        <v>127</v>
      </c>
      <c r="N2198" s="23" t="n">
        <v>2025</v>
      </c>
      <c r="O2198" s="23" t="n">
        <v>11</v>
      </c>
    </row>
    <row r="2199" customFormat="false" ht="15" hidden="false" customHeight="false" outlineLevel="0" collapsed="false">
      <c r="A2199" s="22" t="n">
        <v>45778</v>
      </c>
      <c r="B2199" s="23" t="s">
        <v>118</v>
      </c>
      <c r="C2199" s="23" t="s">
        <v>106</v>
      </c>
      <c r="D2199" s="24" t="n">
        <v>-4517.1</v>
      </c>
      <c r="E2199" s="25" t="n">
        <f aca="false">MAX(D2199,0)/1000</f>
        <v>0</v>
      </c>
      <c r="F2199" s="25" t="n">
        <f aca="false">MAX(-D2199,0)/1000</f>
        <v>4.5171</v>
      </c>
      <c r="G2199" s="23" t="str">
        <f aca="false">IF(E2199&gt;0,"ja","nein")</f>
        <v>nein</v>
      </c>
      <c r="H2199" s="26" t="n">
        <v>-85.01</v>
      </c>
      <c r="I2199" s="26" t="n">
        <f aca="false">(H2199/10+IF(N2199=2025,Einstellungen!$B$23,Einstellungen!$C$23))*(1+Einstellungen!$B$10)</f>
        <v>9.8294</v>
      </c>
      <c r="J2199" s="25" t="n">
        <f aca="false">E2199*I2199/100</f>
        <v>0</v>
      </c>
      <c r="K2199" s="25" t="n">
        <f aca="false">E2199*Einstellungen!$B$5/100</f>
        <v>0</v>
      </c>
      <c r="L2199" s="23" t="str">
        <f aca="false">IF(I2199&lt;Einstellungen!$B$5,"ja","nein")</f>
        <v>ja</v>
      </c>
      <c r="M2199" s="23" t="s">
        <v>127</v>
      </c>
      <c r="N2199" s="23" t="n">
        <v>2025</v>
      </c>
      <c r="O2199" s="23" t="n">
        <v>12</v>
      </c>
    </row>
    <row r="2200" customFormat="false" ht="15" hidden="false" customHeight="false" outlineLevel="0" collapsed="false">
      <c r="A2200" s="22" t="n">
        <v>45778</v>
      </c>
      <c r="B2200" s="23" t="s">
        <v>119</v>
      </c>
      <c r="C2200" s="23" t="s">
        <v>106</v>
      </c>
      <c r="D2200" s="24" t="n">
        <v>-4908.9</v>
      </c>
      <c r="E2200" s="25" t="n">
        <f aca="false">MAX(D2200,0)/1000</f>
        <v>0</v>
      </c>
      <c r="F2200" s="25" t="n">
        <f aca="false">MAX(-D2200,0)/1000</f>
        <v>4.9089</v>
      </c>
      <c r="G2200" s="23" t="str">
        <f aca="false">IF(E2200&gt;0,"ja","nein")</f>
        <v>nein</v>
      </c>
      <c r="H2200" s="26" t="n">
        <v>-129.99</v>
      </c>
      <c r="I2200" s="26" t="n">
        <f aca="false">(H2200/10+IF(N2200=2025,Einstellungen!$B$23,Einstellungen!$C$23))*(1+Einstellungen!$B$10)</f>
        <v>4.47678</v>
      </c>
      <c r="J2200" s="25" t="n">
        <f aca="false">E2200*I2200/100</f>
        <v>0</v>
      </c>
      <c r="K2200" s="25" t="n">
        <f aca="false">E2200*Einstellungen!$B$5/100</f>
        <v>0</v>
      </c>
      <c r="L2200" s="23" t="str">
        <f aca="false">IF(I2200&lt;Einstellungen!$B$5,"ja","nein")</f>
        <v>ja</v>
      </c>
      <c r="M2200" s="23" t="s">
        <v>127</v>
      </c>
      <c r="N2200" s="23" t="n">
        <v>2025</v>
      </c>
      <c r="O2200" s="23" t="n">
        <v>13</v>
      </c>
    </row>
    <row r="2201" customFormat="false" ht="15" hidden="false" customHeight="false" outlineLevel="0" collapsed="false">
      <c r="A2201" s="22" t="n">
        <v>45778</v>
      </c>
      <c r="B2201" s="23" t="s">
        <v>120</v>
      </c>
      <c r="C2201" s="23" t="s">
        <v>106</v>
      </c>
      <c r="D2201" s="24" t="n">
        <v>-4657</v>
      </c>
      <c r="E2201" s="25" t="n">
        <f aca="false">MAX(D2201,0)/1000</f>
        <v>0</v>
      </c>
      <c r="F2201" s="25" t="n">
        <f aca="false">MAX(-D2201,0)/1000</f>
        <v>4.657</v>
      </c>
      <c r="G2201" s="23" t="str">
        <f aca="false">IF(E2201&gt;0,"ja","nein")</f>
        <v>nein</v>
      </c>
      <c r="H2201" s="26" t="n">
        <v>-118.11</v>
      </c>
      <c r="I2201" s="26" t="n">
        <f aca="false">(H2201/10+IF(N2201=2025,Einstellungen!$B$23,Einstellungen!$C$23))*(1+Einstellungen!$B$10)</f>
        <v>5.8905</v>
      </c>
      <c r="J2201" s="25" t="n">
        <f aca="false">E2201*I2201/100</f>
        <v>0</v>
      </c>
      <c r="K2201" s="25" t="n">
        <f aca="false">E2201*Einstellungen!$B$5/100</f>
        <v>0</v>
      </c>
      <c r="L2201" s="23" t="str">
        <f aca="false">IF(I2201&lt;Einstellungen!$B$5,"ja","nein")</f>
        <v>ja</v>
      </c>
      <c r="M2201" s="23" t="s">
        <v>127</v>
      </c>
      <c r="N2201" s="23" t="n">
        <v>2025</v>
      </c>
      <c r="O2201" s="23" t="n">
        <v>14</v>
      </c>
    </row>
    <row r="2202" customFormat="false" ht="15" hidden="false" customHeight="false" outlineLevel="0" collapsed="false">
      <c r="A2202" s="22" t="n">
        <v>45778</v>
      </c>
      <c r="B2202" s="23" t="s">
        <v>104</v>
      </c>
      <c r="C2202" s="23" t="s">
        <v>106</v>
      </c>
      <c r="D2202" s="24" t="n">
        <v>-3852.4</v>
      </c>
      <c r="E2202" s="25" t="n">
        <f aca="false">MAX(D2202,0)/1000</f>
        <v>0</v>
      </c>
      <c r="F2202" s="25" t="n">
        <f aca="false">MAX(-D2202,0)/1000</f>
        <v>3.8524</v>
      </c>
      <c r="G2202" s="23" t="str">
        <f aca="false">IF(E2202&gt;0,"ja","nein")</f>
        <v>nein</v>
      </c>
      <c r="H2202" s="26" t="n">
        <v>-49.99</v>
      </c>
      <c r="I2202" s="26" t="n">
        <f aca="false">(H2202/10+IF(N2202=2025,Einstellungen!$B$23,Einstellungen!$C$23))*(1+Einstellungen!$B$10)</f>
        <v>13.99678</v>
      </c>
      <c r="J2202" s="25" t="n">
        <f aca="false">E2202*I2202/100</f>
        <v>0</v>
      </c>
      <c r="K2202" s="25" t="n">
        <f aca="false">E2202*Einstellungen!$B$5/100</f>
        <v>0</v>
      </c>
      <c r="L2202" s="23" t="str">
        <f aca="false">IF(I2202&lt;Einstellungen!$B$5,"ja","nein")</f>
        <v>ja</v>
      </c>
      <c r="M2202" s="23" t="s">
        <v>127</v>
      </c>
      <c r="N2202" s="23" t="n">
        <v>2025</v>
      </c>
      <c r="O2202" s="23" t="n">
        <v>15</v>
      </c>
    </row>
    <row r="2203" customFormat="false" ht="15" hidden="false" customHeight="false" outlineLevel="0" collapsed="false">
      <c r="A2203" s="22" t="n">
        <v>45778</v>
      </c>
      <c r="B2203" s="23" t="s">
        <v>105</v>
      </c>
      <c r="C2203" s="23" t="s">
        <v>106</v>
      </c>
      <c r="D2203" s="24" t="n">
        <v>-2425.1</v>
      </c>
      <c r="E2203" s="25" t="n">
        <f aca="false">MAX(D2203,0)/1000</f>
        <v>0</v>
      </c>
      <c r="F2203" s="25" t="n">
        <f aca="false">MAX(-D2203,0)/1000</f>
        <v>2.4251</v>
      </c>
      <c r="G2203" s="23" t="str">
        <f aca="false">IF(E2203&gt;0,"ja","nein")</f>
        <v>nein</v>
      </c>
      <c r="H2203" s="26" t="n">
        <v>-5.17</v>
      </c>
      <c r="I2203" s="26" t="n">
        <f aca="false">(H2203/10+IF(N2203=2025,Einstellungen!$B$23,Einstellungen!$C$23))*(1+Einstellungen!$B$10)</f>
        <v>19.33036</v>
      </c>
      <c r="J2203" s="25" t="n">
        <f aca="false">E2203*I2203/100</f>
        <v>0</v>
      </c>
      <c r="K2203" s="25" t="n">
        <f aca="false">E2203*Einstellungen!$B$5/100</f>
        <v>0</v>
      </c>
      <c r="L2203" s="23" t="str">
        <f aca="false">IF(I2203&lt;Einstellungen!$B$5,"ja","nein")</f>
        <v>ja</v>
      </c>
      <c r="M2203" s="23" t="s">
        <v>127</v>
      </c>
      <c r="N2203" s="23" t="n">
        <v>2025</v>
      </c>
      <c r="O2203" s="23" t="n">
        <v>16</v>
      </c>
    </row>
    <row r="2204" customFormat="false" ht="15" hidden="false" customHeight="false" outlineLevel="0" collapsed="false">
      <c r="A2204" s="22" t="n">
        <v>45778</v>
      </c>
      <c r="B2204" s="23" t="s">
        <v>97</v>
      </c>
      <c r="C2204" s="23" t="s">
        <v>106</v>
      </c>
      <c r="D2204" s="24" t="n">
        <v>-903.2</v>
      </c>
      <c r="E2204" s="25" t="n">
        <f aca="false">MAX(D2204,0)/1000</f>
        <v>0</v>
      </c>
      <c r="F2204" s="25" t="n">
        <f aca="false">MAX(-D2204,0)/1000</f>
        <v>0.9032</v>
      </c>
      <c r="G2204" s="23" t="str">
        <f aca="false">IF(E2204&gt;0,"ja","nein")</f>
        <v>nein</v>
      </c>
      <c r="H2204" s="26" t="n">
        <v>40.77</v>
      </c>
      <c r="I2204" s="26" t="n">
        <f aca="false">(H2204/10+IF(N2204=2025,Einstellungen!$B$23,Einstellungen!$C$23))*(1+Einstellungen!$B$10)</f>
        <v>24.79722</v>
      </c>
      <c r="J2204" s="25" t="n">
        <f aca="false">E2204*I2204/100</f>
        <v>0</v>
      </c>
      <c r="K2204" s="25" t="n">
        <f aca="false">E2204*Einstellungen!$B$5/100</f>
        <v>0</v>
      </c>
      <c r="L2204" s="23" t="str">
        <f aca="false">IF(I2204&lt;Einstellungen!$B$5,"ja","nein")</f>
        <v>ja</v>
      </c>
      <c r="M2204" s="23" t="s">
        <v>127</v>
      </c>
      <c r="N2204" s="23" t="n">
        <v>2025</v>
      </c>
      <c r="O2204" s="23" t="n">
        <v>17</v>
      </c>
    </row>
    <row r="2205" customFormat="false" ht="15" hidden="false" customHeight="false" outlineLevel="0" collapsed="false">
      <c r="A2205" s="22" t="n">
        <v>45778</v>
      </c>
      <c r="B2205" s="23" t="s">
        <v>99</v>
      </c>
      <c r="C2205" s="23" t="s">
        <v>106</v>
      </c>
      <c r="D2205" s="24" t="n">
        <v>756.4</v>
      </c>
      <c r="E2205" s="25" t="n">
        <f aca="false">MAX(D2205,0)/1000</f>
        <v>0.7564</v>
      </c>
      <c r="F2205" s="25" t="n">
        <f aca="false">MAX(-D2205,0)/1000</f>
        <v>0</v>
      </c>
      <c r="G2205" s="23" t="str">
        <f aca="false">IF(E2205&gt;0,"ja","nein")</f>
        <v>ja</v>
      </c>
      <c r="H2205" s="26" t="n">
        <v>96.14</v>
      </c>
      <c r="I2205" s="26" t="n">
        <f aca="false">(H2205/10+IF(N2205=2025,Einstellungen!$B$23,Einstellungen!$C$23))*(1+Einstellungen!$B$10)</f>
        <v>31.38625</v>
      </c>
      <c r="J2205" s="25" t="n">
        <f aca="false">E2205*I2205/100</f>
        <v>0.237405595</v>
      </c>
      <c r="K2205" s="25" t="n">
        <f aca="false">E2205*Einstellungen!$B$5/100</f>
        <v>0.219356</v>
      </c>
      <c r="L2205" s="23" t="str">
        <f aca="false">IF(I2205&lt;Einstellungen!$B$5,"ja","nein")</f>
        <v>nein</v>
      </c>
      <c r="M2205" s="23" t="s">
        <v>127</v>
      </c>
      <c r="N2205" s="23" t="n">
        <v>2025</v>
      </c>
      <c r="O2205" s="23" t="n">
        <v>18</v>
      </c>
    </row>
    <row r="2206" customFormat="false" ht="15" hidden="false" customHeight="false" outlineLevel="0" collapsed="false">
      <c r="A2206" s="22" t="n">
        <v>45778</v>
      </c>
      <c r="B2206" s="23" t="s">
        <v>100</v>
      </c>
      <c r="C2206" s="23" t="s">
        <v>106</v>
      </c>
      <c r="D2206" s="24" t="n">
        <v>162.6</v>
      </c>
      <c r="E2206" s="25" t="n">
        <f aca="false">MAX(D2206,0)/1000</f>
        <v>0.1626</v>
      </c>
      <c r="F2206" s="25" t="n">
        <f aca="false">MAX(-D2206,0)/1000</f>
        <v>0</v>
      </c>
      <c r="G2206" s="23" t="str">
        <f aca="false">IF(E2206&gt;0,"ja","nein")</f>
        <v>ja</v>
      </c>
      <c r="H2206" s="26" t="n">
        <v>129.87</v>
      </c>
      <c r="I2206" s="26" t="n">
        <f aca="false">(H2206/10+IF(N2206=2025,Einstellungen!$B$23,Einstellungen!$C$23))*(1+Einstellungen!$B$10)</f>
        <v>35.40012</v>
      </c>
      <c r="J2206" s="25" t="n">
        <f aca="false">E2206*I2206/100</f>
        <v>0.05756059512</v>
      </c>
      <c r="K2206" s="25" t="n">
        <f aca="false">E2206*Einstellungen!$B$5/100</f>
        <v>0.047154</v>
      </c>
      <c r="L2206" s="23" t="str">
        <f aca="false">IF(I2206&lt;Einstellungen!$B$5,"ja","nein")</f>
        <v>nein</v>
      </c>
      <c r="M2206" s="23" t="s">
        <v>127</v>
      </c>
      <c r="N2206" s="23" t="n">
        <v>2025</v>
      </c>
      <c r="O2206" s="23" t="n">
        <v>19</v>
      </c>
    </row>
    <row r="2207" customFormat="false" ht="15" hidden="false" customHeight="false" outlineLevel="0" collapsed="false">
      <c r="A2207" s="22" t="n">
        <v>45778</v>
      </c>
      <c r="B2207" s="23" t="s">
        <v>92</v>
      </c>
      <c r="C2207" s="23" t="s">
        <v>106</v>
      </c>
      <c r="D2207" s="24" t="n">
        <v>327</v>
      </c>
      <c r="E2207" s="25" t="n">
        <f aca="false">MAX(D2207,0)/1000</f>
        <v>0.327</v>
      </c>
      <c r="F2207" s="25" t="n">
        <f aca="false">MAX(-D2207,0)/1000</f>
        <v>0</v>
      </c>
      <c r="G2207" s="23" t="str">
        <f aca="false">IF(E2207&gt;0,"ja","nein")</f>
        <v>ja</v>
      </c>
      <c r="H2207" s="26" t="n">
        <v>164.38</v>
      </c>
      <c r="I2207" s="26" t="n">
        <f aca="false">(H2207/10+IF(N2207=2025,Einstellungen!$B$23,Einstellungen!$C$23))*(1+Einstellungen!$B$10)</f>
        <v>39.50681</v>
      </c>
      <c r="J2207" s="25" t="n">
        <f aca="false">E2207*I2207/100</f>
        <v>0.1291872687</v>
      </c>
      <c r="K2207" s="25" t="n">
        <f aca="false">E2207*Einstellungen!$B$5/100</f>
        <v>0.09483</v>
      </c>
      <c r="L2207" s="23" t="str">
        <f aca="false">IF(I2207&lt;Einstellungen!$B$5,"ja","nein")</f>
        <v>nein</v>
      </c>
      <c r="M2207" s="23" t="s">
        <v>127</v>
      </c>
      <c r="N2207" s="23" t="n">
        <v>2025</v>
      </c>
      <c r="O2207" s="23" t="n">
        <v>20</v>
      </c>
    </row>
    <row r="2208" customFormat="false" ht="15" hidden="false" customHeight="false" outlineLevel="0" collapsed="false">
      <c r="A2208" s="22" t="n">
        <v>45778</v>
      </c>
      <c r="B2208" s="23" t="s">
        <v>95</v>
      </c>
      <c r="C2208" s="23" t="s">
        <v>106</v>
      </c>
      <c r="D2208" s="24" t="n">
        <v>297.6</v>
      </c>
      <c r="E2208" s="25" t="n">
        <f aca="false">MAX(D2208,0)/1000</f>
        <v>0.2976</v>
      </c>
      <c r="F2208" s="25" t="n">
        <f aca="false">MAX(-D2208,0)/1000</f>
        <v>0</v>
      </c>
      <c r="G2208" s="23" t="str">
        <f aca="false">IF(E2208&gt;0,"ja","nein")</f>
        <v>ja</v>
      </c>
      <c r="H2208" s="26" t="n">
        <v>122.45</v>
      </c>
      <c r="I2208" s="26" t="n">
        <f aca="false">(H2208/10+IF(N2208=2025,Einstellungen!$B$23,Einstellungen!$C$23))*(1+Einstellungen!$B$10)</f>
        <v>34.51714</v>
      </c>
      <c r="J2208" s="25" t="n">
        <f aca="false">E2208*I2208/100</f>
        <v>0.10272300864</v>
      </c>
      <c r="K2208" s="25" t="n">
        <f aca="false">E2208*Einstellungen!$B$5/100</f>
        <v>0.086304</v>
      </c>
      <c r="L2208" s="23" t="str">
        <f aca="false">IF(I2208&lt;Einstellungen!$B$5,"ja","nein")</f>
        <v>nein</v>
      </c>
      <c r="M2208" s="23" t="s">
        <v>127</v>
      </c>
      <c r="N2208" s="23" t="n">
        <v>2025</v>
      </c>
      <c r="O2208" s="23" t="n">
        <v>21</v>
      </c>
    </row>
    <row r="2209" customFormat="false" ht="15" hidden="false" customHeight="false" outlineLevel="0" collapsed="false">
      <c r="A2209" s="22" t="n">
        <v>45778</v>
      </c>
      <c r="B2209" s="23" t="s">
        <v>96</v>
      </c>
      <c r="C2209" s="23" t="s">
        <v>106</v>
      </c>
      <c r="D2209" s="24" t="n">
        <v>333.2</v>
      </c>
      <c r="E2209" s="25" t="n">
        <f aca="false">MAX(D2209,0)/1000</f>
        <v>0.3332</v>
      </c>
      <c r="F2209" s="25" t="n">
        <f aca="false">MAX(-D2209,0)/1000</f>
        <v>0</v>
      </c>
      <c r="G2209" s="23" t="str">
        <f aca="false">IF(E2209&gt;0,"ja","nein")</f>
        <v>ja</v>
      </c>
      <c r="H2209" s="26" t="n">
        <v>100.73</v>
      </c>
      <c r="I2209" s="26" t="n">
        <f aca="false">(H2209/10+IF(N2209=2025,Einstellungen!$B$23,Einstellungen!$C$23))*(1+Einstellungen!$B$10)</f>
        <v>31.93246</v>
      </c>
      <c r="J2209" s="25" t="n">
        <f aca="false">E2209*I2209/100</f>
        <v>0.10639895672</v>
      </c>
      <c r="K2209" s="25" t="n">
        <f aca="false">E2209*Einstellungen!$B$5/100</f>
        <v>0.096628</v>
      </c>
      <c r="L2209" s="23" t="str">
        <f aca="false">IF(I2209&lt;Einstellungen!$B$5,"ja","nein")</f>
        <v>nein</v>
      </c>
      <c r="M2209" s="23" t="s">
        <v>127</v>
      </c>
      <c r="N2209" s="23" t="n">
        <v>2025</v>
      </c>
      <c r="O2209" s="23" t="n">
        <v>22</v>
      </c>
    </row>
    <row r="2210" customFormat="false" ht="15" hidden="false" customHeight="false" outlineLevel="0" collapsed="false">
      <c r="A2210" s="22" t="n">
        <v>45778</v>
      </c>
      <c r="B2210" s="23" t="s">
        <v>101</v>
      </c>
      <c r="C2210" s="23" t="s">
        <v>106</v>
      </c>
      <c r="D2210" s="24" t="n">
        <v>180</v>
      </c>
      <c r="E2210" s="25" t="n">
        <f aca="false">MAX(D2210,0)/1000</f>
        <v>0.18</v>
      </c>
      <c r="F2210" s="25" t="n">
        <f aca="false">MAX(-D2210,0)/1000</f>
        <v>0</v>
      </c>
      <c r="G2210" s="23" t="str">
        <f aca="false">IF(E2210&gt;0,"ja","nein")</f>
        <v>ja</v>
      </c>
      <c r="H2210" s="26" t="n">
        <v>87.1</v>
      </c>
      <c r="I2210" s="26" t="n">
        <f aca="false">(H2210/10+IF(N2210=2025,Einstellungen!$B$23,Einstellungen!$C$23))*(1+Einstellungen!$B$10)</f>
        <v>30.31049</v>
      </c>
      <c r="J2210" s="25" t="n">
        <f aca="false">E2210*I2210/100</f>
        <v>0.054558882</v>
      </c>
      <c r="K2210" s="25" t="n">
        <f aca="false">E2210*Einstellungen!$B$5/100</f>
        <v>0.0522</v>
      </c>
      <c r="L2210" s="23" t="str">
        <f aca="false">IF(I2210&lt;Einstellungen!$B$5,"ja","nein")</f>
        <v>nein</v>
      </c>
      <c r="M2210" s="23" t="s">
        <v>127</v>
      </c>
      <c r="N2210" s="23" t="n">
        <v>2025</v>
      </c>
      <c r="O2210" s="23" t="n">
        <v>23</v>
      </c>
    </row>
    <row r="2211" customFormat="false" ht="15" hidden="false" customHeight="false" outlineLevel="0" collapsed="false">
      <c r="A2211" s="22" t="n">
        <v>45779</v>
      </c>
      <c r="B2211" s="23" t="s">
        <v>102</v>
      </c>
      <c r="C2211" s="23" t="s">
        <v>121</v>
      </c>
      <c r="D2211" s="24" t="n">
        <v>154.2</v>
      </c>
      <c r="E2211" s="25" t="n">
        <f aca="false">MAX(D2211,0)/1000</f>
        <v>0.1542</v>
      </c>
      <c r="F2211" s="25" t="n">
        <f aca="false">MAX(-D2211,0)/1000</f>
        <v>0</v>
      </c>
      <c r="G2211" s="23" t="str">
        <f aca="false">IF(E2211&gt;0,"ja","nein")</f>
        <v>ja</v>
      </c>
      <c r="H2211" s="26" t="n">
        <v>89.92</v>
      </c>
      <c r="I2211" s="26" t="n">
        <f aca="false">(H2211/10+IF(N2211=2025,Einstellungen!$B$23,Einstellungen!$C$23))*(1+Einstellungen!$B$10)</f>
        <v>30.64607</v>
      </c>
      <c r="J2211" s="25" t="n">
        <f aca="false">E2211*I2211/100</f>
        <v>0.04725623994</v>
      </c>
      <c r="K2211" s="25" t="n">
        <f aca="false">E2211*Einstellungen!$B$5/100</f>
        <v>0.044718</v>
      </c>
      <c r="L2211" s="23" t="str">
        <f aca="false">IF(I2211&lt;Einstellungen!$B$5,"ja","nein")</f>
        <v>nein</v>
      </c>
      <c r="M2211" s="23" t="s">
        <v>127</v>
      </c>
      <c r="N2211" s="23" t="n">
        <v>2025</v>
      </c>
      <c r="O2211" s="23" t="n">
        <v>0</v>
      </c>
    </row>
    <row r="2212" customFormat="false" ht="15" hidden="false" customHeight="false" outlineLevel="0" collapsed="false">
      <c r="A2212" s="22" t="n">
        <v>45779</v>
      </c>
      <c r="B2212" s="23" t="s">
        <v>107</v>
      </c>
      <c r="C2212" s="23" t="s">
        <v>121</v>
      </c>
      <c r="D2212" s="24" t="n">
        <v>154.3</v>
      </c>
      <c r="E2212" s="25" t="n">
        <f aca="false">MAX(D2212,0)/1000</f>
        <v>0.1543</v>
      </c>
      <c r="F2212" s="25" t="n">
        <f aca="false">MAX(-D2212,0)/1000</f>
        <v>0</v>
      </c>
      <c r="G2212" s="23" t="str">
        <f aca="false">IF(E2212&gt;0,"ja","nein")</f>
        <v>ja</v>
      </c>
      <c r="H2212" s="26" t="n">
        <v>77.12</v>
      </c>
      <c r="I2212" s="26" t="n">
        <f aca="false">(H2212/10+IF(N2212=2025,Einstellungen!$B$23,Einstellungen!$C$23))*(1+Einstellungen!$B$10)</f>
        <v>29.12287</v>
      </c>
      <c r="J2212" s="25" t="n">
        <f aca="false">E2212*I2212/100</f>
        <v>0.04493658841</v>
      </c>
      <c r="K2212" s="25" t="n">
        <f aca="false">E2212*Einstellungen!$B$5/100</f>
        <v>0.044747</v>
      </c>
      <c r="L2212" s="23" t="str">
        <f aca="false">IF(I2212&lt;Einstellungen!$B$5,"ja","nein")</f>
        <v>nein</v>
      </c>
      <c r="M2212" s="23" t="s">
        <v>127</v>
      </c>
      <c r="N2212" s="23" t="n">
        <v>2025</v>
      </c>
      <c r="O2212" s="23" t="n">
        <v>1</v>
      </c>
    </row>
    <row r="2213" customFormat="false" ht="15" hidden="false" customHeight="false" outlineLevel="0" collapsed="false">
      <c r="A2213" s="22" t="n">
        <v>45779</v>
      </c>
      <c r="B2213" s="23" t="s">
        <v>108</v>
      </c>
      <c r="C2213" s="23" t="s">
        <v>121</v>
      </c>
      <c r="D2213" s="24" t="n">
        <v>160</v>
      </c>
      <c r="E2213" s="25" t="n">
        <f aca="false">MAX(D2213,0)/1000</f>
        <v>0.16</v>
      </c>
      <c r="F2213" s="25" t="n">
        <f aca="false">MAX(-D2213,0)/1000</f>
        <v>0</v>
      </c>
      <c r="G2213" s="23" t="str">
        <f aca="false">IF(E2213&gt;0,"ja","nein")</f>
        <v>ja</v>
      </c>
      <c r="H2213" s="26" t="n">
        <v>66.9</v>
      </c>
      <c r="I2213" s="26" t="n">
        <f aca="false">(H2213/10+IF(N2213=2025,Einstellungen!$B$23,Einstellungen!$C$23))*(1+Einstellungen!$B$10)</f>
        <v>27.90669</v>
      </c>
      <c r="J2213" s="25" t="n">
        <f aca="false">E2213*I2213/100</f>
        <v>0.044650704</v>
      </c>
      <c r="K2213" s="25" t="n">
        <f aca="false">E2213*Einstellungen!$B$5/100</f>
        <v>0.0464</v>
      </c>
      <c r="L2213" s="23" t="str">
        <f aca="false">IF(I2213&lt;Einstellungen!$B$5,"ja","nein")</f>
        <v>ja</v>
      </c>
      <c r="M2213" s="23" t="s">
        <v>127</v>
      </c>
      <c r="N2213" s="23" t="n">
        <v>2025</v>
      </c>
      <c r="O2213" s="23" t="n">
        <v>2</v>
      </c>
    </row>
    <row r="2214" customFormat="false" ht="15" hidden="false" customHeight="false" outlineLevel="0" collapsed="false">
      <c r="A2214" s="22" t="n">
        <v>45779</v>
      </c>
      <c r="B2214" s="23" t="s">
        <v>109</v>
      </c>
      <c r="C2214" s="23" t="s">
        <v>121</v>
      </c>
      <c r="D2214" s="24" t="n">
        <v>129.3</v>
      </c>
      <c r="E2214" s="25" t="n">
        <f aca="false">MAX(D2214,0)/1000</f>
        <v>0.1293</v>
      </c>
      <c r="F2214" s="25" t="n">
        <f aca="false">MAX(-D2214,0)/1000</f>
        <v>0</v>
      </c>
      <c r="G2214" s="23" t="str">
        <f aca="false">IF(E2214&gt;0,"ja","nein")</f>
        <v>ja</v>
      </c>
      <c r="H2214" s="26" t="n">
        <v>63.91</v>
      </c>
      <c r="I2214" s="26" t="n">
        <f aca="false">(H2214/10+IF(N2214=2025,Einstellungen!$B$23,Einstellungen!$C$23))*(1+Einstellungen!$B$10)</f>
        <v>27.55088</v>
      </c>
      <c r="J2214" s="25" t="n">
        <f aca="false">E2214*I2214/100</f>
        <v>0.03562328784</v>
      </c>
      <c r="K2214" s="25" t="n">
        <f aca="false">E2214*Einstellungen!$B$5/100</f>
        <v>0.037497</v>
      </c>
      <c r="L2214" s="23" t="str">
        <f aca="false">IF(I2214&lt;Einstellungen!$B$5,"ja","nein")</f>
        <v>ja</v>
      </c>
      <c r="M2214" s="23" t="s">
        <v>127</v>
      </c>
      <c r="N2214" s="23" t="n">
        <v>2025</v>
      </c>
      <c r="O2214" s="23" t="n">
        <v>3</v>
      </c>
    </row>
    <row r="2215" customFormat="false" ht="15" hidden="false" customHeight="false" outlineLevel="0" collapsed="false">
      <c r="A2215" s="22" t="n">
        <v>45779</v>
      </c>
      <c r="B2215" s="23" t="s">
        <v>110</v>
      </c>
      <c r="C2215" s="23" t="s">
        <v>121</v>
      </c>
      <c r="D2215" s="24" t="n">
        <v>143.8</v>
      </c>
      <c r="E2215" s="25" t="n">
        <f aca="false">MAX(D2215,0)/1000</f>
        <v>0.1438</v>
      </c>
      <c r="F2215" s="25" t="n">
        <f aca="false">MAX(-D2215,0)/1000</f>
        <v>0</v>
      </c>
      <c r="G2215" s="23" t="str">
        <f aca="false">IF(E2215&gt;0,"ja","nein")</f>
        <v>ja</v>
      </c>
      <c r="H2215" s="26" t="n">
        <v>66</v>
      </c>
      <c r="I2215" s="26" t="n">
        <f aca="false">(H2215/10+IF(N2215=2025,Einstellungen!$B$23,Einstellungen!$C$23))*(1+Einstellungen!$B$10)</f>
        <v>27.79959</v>
      </c>
      <c r="J2215" s="25" t="n">
        <f aca="false">E2215*I2215/100</f>
        <v>0.03997581042</v>
      </c>
      <c r="K2215" s="25" t="n">
        <f aca="false">E2215*Einstellungen!$B$5/100</f>
        <v>0.041702</v>
      </c>
      <c r="L2215" s="23" t="str">
        <f aca="false">IF(I2215&lt;Einstellungen!$B$5,"ja","nein")</f>
        <v>ja</v>
      </c>
      <c r="M2215" s="23" t="s">
        <v>127</v>
      </c>
      <c r="N2215" s="23" t="n">
        <v>2025</v>
      </c>
      <c r="O2215" s="23" t="n">
        <v>4</v>
      </c>
    </row>
    <row r="2216" customFormat="false" ht="15" hidden="false" customHeight="false" outlineLevel="0" collapsed="false">
      <c r="A2216" s="22" t="n">
        <v>45779</v>
      </c>
      <c r="B2216" s="23" t="s">
        <v>111</v>
      </c>
      <c r="C2216" s="23" t="s">
        <v>121</v>
      </c>
      <c r="D2216" s="24" t="n">
        <v>133.8</v>
      </c>
      <c r="E2216" s="25" t="n">
        <f aca="false">MAX(D2216,0)/1000</f>
        <v>0.1338</v>
      </c>
      <c r="F2216" s="25" t="n">
        <f aca="false">MAX(-D2216,0)/1000</f>
        <v>0</v>
      </c>
      <c r="G2216" s="23" t="str">
        <f aca="false">IF(E2216&gt;0,"ja","nein")</f>
        <v>ja</v>
      </c>
      <c r="H2216" s="26" t="n">
        <v>74.01</v>
      </c>
      <c r="I2216" s="26" t="n">
        <f aca="false">(H2216/10+IF(N2216=2025,Einstellungen!$B$23,Einstellungen!$C$23))*(1+Einstellungen!$B$10)</f>
        <v>28.75278</v>
      </c>
      <c r="J2216" s="25" t="n">
        <f aca="false">E2216*I2216/100</f>
        <v>0.03847121964</v>
      </c>
      <c r="K2216" s="25" t="n">
        <f aca="false">E2216*Einstellungen!$B$5/100</f>
        <v>0.038802</v>
      </c>
      <c r="L2216" s="23" t="str">
        <f aca="false">IF(I2216&lt;Einstellungen!$B$5,"ja","nein")</f>
        <v>ja</v>
      </c>
      <c r="M2216" s="23" t="s">
        <v>127</v>
      </c>
      <c r="N2216" s="23" t="n">
        <v>2025</v>
      </c>
      <c r="O2216" s="23" t="n">
        <v>5</v>
      </c>
    </row>
    <row r="2217" customFormat="false" ht="15" hidden="false" customHeight="false" outlineLevel="0" collapsed="false">
      <c r="A2217" s="22" t="n">
        <v>45779</v>
      </c>
      <c r="B2217" s="23" t="s">
        <v>112</v>
      </c>
      <c r="C2217" s="23" t="s">
        <v>121</v>
      </c>
      <c r="D2217" s="24" t="n">
        <v>111.9</v>
      </c>
      <c r="E2217" s="25" t="n">
        <f aca="false">MAX(D2217,0)/1000</f>
        <v>0.1119</v>
      </c>
      <c r="F2217" s="25" t="n">
        <f aca="false">MAX(-D2217,0)/1000</f>
        <v>0</v>
      </c>
      <c r="G2217" s="23" t="str">
        <f aca="false">IF(E2217&gt;0,"ja","nein")</f>
        <v>ja</v>
      </c>
      <c r="H2217" s="26" t="n">
        <v>86.83</v>
      </c>
      <c r="I2217" s="26" t="n">
        <f aca="false">(H2217/10+IF(N2217=2025,Einstellungen!$B$23,Einstellungen!$C$23))*(1+Einstellungen!$B$10)</f>
        <v>30.27836</v>
      </c>
      <c r="J2217" s="25" t="n">
        <f aca="false">E2217*I2217/100</f>
        <v>0.03388148484</v>
      </c>
      <c r="K2217" s="25" t="n">
        <f aca="false">E2217*Einstellungen!$B$5/100</f>
        <v>0.032451</v>
      </c>
      <c r="L2217" s="23" t="str">
        <f aca="false">IF(I2217&lt;Einstellungen!$B$5,"ja","nein")</f>
        <v>nein</v>
      </c>
      <c r="M2217" s="23" t="s">
        <v>127</v>
      </c>
      <c r="N2217" s="23" t="n">
        <v>2025</v>
      </c>
      <c r="O2217" s="23" t="n">
        <v>6</v>
      </c>
    </row>
    <row r="2218" customFormat="false" ht="15" hidden="false" customHeight="false" outlineLevel="0" collapsed="false">
      <c r="A2218" s="22" t="n">
        <v>45779</v>
      </c>
      <c r="B2218" s="23" t="s">
        <v>113</v>
      </c>
      <c r="C2218" s="23" t="s">
        <v>121</v>
      </c>
      <c r="D2218" s="24" t="n">
        <v>-303.8</v>
      </c>
      <c r="E2218" s="25" t="n">
        <f aca="false">MAX(D2218,0)/1000</f>
        <v>0</v>
      </c>
      <c r="F2218" s="25" t="n">
        <f aca="false">MAX(-D2218,0)/1000</f>
        <v>0.3038</v>
      </c>
      <c r="G2218" s="23" t="str">
        <f aca="false">IF(E2218&gt;0,"ja","nein")</f>
        <v>nein</v>
      </c>
      <c r="H2218" s="26" t="n">
        <v>88.55</v>
      </c>
      <c r="I2218" s="26" t="n">
        <f aca="false">(H2218/10+IF(N2218=2025,Einstellungen!$B$23,Einstellungen!$C$23))*(1+Einstellungen!$B$10)</f>
        <v>30.48304</v>
      </c>
      <c r="J2218" s="25" t="n">
        <f aca="false">E2218*I2218/100</f>
        <v>0</v>
      </c>
      <c r="K2218" s="25" t="n">
        <f aca="false">E2218*Einstellungen!$B$5/100</f>
        <v>0</v>
      </c>
      <c r="L2218" s="23" t="str">
        <f aca="false">IF(I2218&lt;Einstellungen!$B$5,"ja","nein")</f>
        <v>nein</v>
      </c>
      <c r="M2218" s="23" t="s">
        <v>127</v>
      </c>
      <c r="N2218" s="23" t="n">
        <v>2025</v>
      </c>
      <c r="O2218" s="23" t="n">
        <v>7</v>
      </c>
    </row>
    <row r="2219" customFormat="false" ht="15" hidden="false" customHeight="false" outlineLevel="0" collapsed="false">
      <c r="A2219" s="22" t="n">
        <v>45779</v>
      </c>
      <c r="B2219" s="23" t="s">
        <v>114</v>
      </c>
      <c r="C2219" s="23" t="s">
        <v>121</v>
      </c>
      <c r="D2219" s="24" t="n">
        <v>-1536.2</v>
      </c>
      <c r="E2219" s="25" t="n">
        <f aca="false">MAX(D2219,0)/1000</f>
        <v>0</v>
      </c>
      <c r="F2219" s="25" t="n">
        <f aca="false">MAX(-D2219,0)/1000</f>
        <v>1.5362</v>
      </c>
      <c r="G2219" s="23" t="str">
        <f aca="false">IF(E2219&gt;0,"ja","nein")</f>
        <v>nein</v>
      </c>
      <c r="H2219" s="26" t="n">
        <v>84.9</v>
      </c>
      <c r="I2219" s="26" t="n">
        <f aca="false">(H2219/10+IF(N2219=2025,Einstellungen!$B$23,Einstellungen!$C$23))*(1+Einstellungen!$B$10)</f>
        <v>30.04869</v>
      </c>
      <c r="J2219" s="25" t="n">
        <f aca="false">E2219*I2219/100</f>
        <v>0</v>
      </c>
      <c r="K2219" s="25" t="n">
        <f aca="false">E2219*Einstellungen!$B$5/100</f>
        <v>0</v>
      </c>
      <c r="L2219" s="23" t="str">
        <f aca="false">IF(I2219&lt;Einstellungen!$B$5,"ja","nein")</f>
        <v>nein</v>
      </c>
      <c r="M2219" s="23" t="s">
        <v>127</v>
      </c>
      <c r="N2219" s="23" t="n">
        <v>2025</v>
      </c>
      <c r="O2219" s="23" t="n">
        <v>8</v>
      </c>
    </row>
    <row r="2220" customFormat="false" ht="15" hidden="false" customHeight="false" outlineLevel="0" collapsed="false">
      <c r="A2220" s="22" t="n">
        <v>45779</v>
      </c>
      <c r="B2220" s="23" t="s">
        <v>115</v>
      </c>
      <c r="C2220" s="23" t="s">
        <v>121</v>
      </c>
      <c r="D2220" s="24" t="n">
        <v>-2943.3</v>
      </c>
      <c r="E2220" s="25" t="n">
        <f aca="false">MAX(D2220,0)/1000</f>
        <v>0</v>
      </c>
      <c r="F2220" s="25" t="n">
        <f aca="false">MAX(-D2220,0)/1000</f>
        <v>2.9433</v>
      </c>
      <c r="G2220" s="23" t="str">
        <f aca="false">IF(E2220&gt;0,"ja","nein")</f>
        <v>nein</v>
      </c>
      <c r="H2220" s="26" t="n">
        <v>55</v>
      </c>
      <c r="I2220" s="26" t="n">
        <f aca="false">(H2220/10+IF(N2220=2025,Einstellungen!$B$23,Einstellungen!$C$23))*(1+Einstellungen!$B$10)</f>
        <v>26.49059</v>
      </c>
      <c r="J2220" s="25" t="n">
        <f aca="false">E2220*I2220/100</f>
        <v>0</v>
      </c>
      <c r="K2220" s="25" t="n">
        <f aca="false">E2220*Einstellungen!$B$5/100</f>
        <v>0</v>
      </c>
      <c r="L2220" s="23" t="str">
        <f aca="false">IF(I2220&lt;Einstellungen!$B$5,"ja","nein")</f>
        <v>ja</v>
      </c>
      <c r="M2220" s="23" t="s">
        <v>127</v>
      </c>
      <c r="N2220" s="23" t="n">
        <v>2025</v>
      </c>
      <c r="O2220" s="23" t="n">
        <v>9</v>
      </c>
    </row>
    <row r="2221" customFormat="false" ht="15" hidden="false" customHeight="false" outlineLevel="0" collapsed="false">
      <c r="A2221" s="22" t="n">
        <v>45779</v>
      </c>
      <c r="B2221" s="23" t="s">
        <v>116</v>
      </c>
      <c r="C2221" s="23" t="s">
        <v>121</v>
      </c>
      <c r="D2221" s="24" t="n">
        <v>-2985.3</v>
      </c>
      <c r="E2221" s="25" t="n">
        <f aca="false">MAX(D2221,0)/1000</f>
        <v>0</v>
      </c>
      <c r="F2221" s="25" t="n">
        <f aca="false">MAX(-D2221,0)/1000</f>
        <v>2.9853</v>
      </c>
      <c r="G2221" s="23" t="str">
        <f aca="false">IF(E2221&gt;0,"ja","nein")</f>
        <v>nein</v>
      </c>
      <c r="H2221" s="26" t="n">
        <v>0.85</v>
      </c>
      <c r="I2221" s="26" t="n">
        <f aca="false">(H2221/10+IF(N2221=2025,Einstellungen!$B$23,Einstellungen!$C$23))*(1+Einstellungen!$B$10)</f>
        <v>20.04674</v>
      </c>
      <c r="J2221" s="25" t="n">
        <f aca="false">E2221*I2221/100</f>
        <v>0</v>
      </c>
      <c r="K2221" s="25" t="n">
        <f aca="false">E2221*Einstellungen!$B$5/100</f>
        <v>0</v>
      </c>
      <c r="L2221" s="23" t="str">
        <f aca="false">IF(I2221&lt;Einstellungen!$B$5,"ja","nein")</f>
        <v>ja</v>
      </c>
      <c r="M2221" s="23" t="s">
        <v>127</v>
      </c>
      <c r="N2221" s="23" t="n">
        <v>2025</v>
      </c>
      <c r="O2221" s="23" t="n">
        <v>10</v>
      </c>
    </row>
    <row r="2222" customFormat="false" ht="15" hidden="false" customHeight="false" outlineLevel="0" collapsed="false">
      <c r="A2222" s="22" t="n">
        <v>45779</v>
      </c>
      <c r="B2222" s="23" t="s">
        <v>117</v>
      </c>
      <c r="C2222" s="23" t="s">
        <v>121</v>
      </c>
      <c r="D2222" s="24" t="n">
        <v>-4331.9</v>
      </c>
      <c r="E2222" s="25" t="n">
        <f aca="false">MAX(D2222,0)/1000</f>
        <v>0</v>
      </c>
      <c r="F2222" s="25" t="n">
        <f aca="false">MAX(-D2222,0)/1000</f>
        <v>4.3319</v>
      </c>
      <c r="G2222" s="23" t="str">
        <f aca="false">IF(E2222&gt;0,"ja","nein")</f>
        <v>nein</v>
      </c>
      <c r="H2222" s="26" t="n">
        <v>-0.01</v>
      </c>
      <c r="I2222" s="26" t="n">
        <f aca="false">(H2222/10+IF(N2222=2025,Einstellungen!$B$23,Einstellungen!$C$23))*(1+Einstellungen!$B$10)</f>
        <v>19.9444</v>
      </c>
      <c r="J2222" s="25" t="n">
        <f aca="false">E2222*I2222/100</f>
        <v>0</v>
      </c>
      <c r="K2222" s="25" t="n">
        <f aca="false">E2222*Einstellungen!$B$5/100</f>
        <v>0</v>
      </c>
      <c r="L2222" s="23" t="str">
        <f aca="false">IF(I2222&lt;Einstellungen!$B$5,"ja","nein")</f>
        <v>ja</v>
      </c>
      <c r="M2222" s="23" t="s">
        <v>127</v>
      </c>
      <c r="N2222" s="23" t="n">
        <v>2025</v>
      </c>
      <c r="O2222" s="23" t="n">
        <v>11</v>
      </c>
    </row>
    <row r="2223" customFormat="false" ht="15" hidden="false" customHeight="false" outlineLevel="0" collapsed="false">
      <c r="A2223" s="22" t="n">
        <v>45779</v>
      </c>
      <c r="B2223" s="23" t="s">
        <v>118</v>
      </c>
      <c r="C2223" s="23" t="s">
        <v>121</v>
      </c>
      <c r="D2223" s="24" t="n">
        <v>-4837.5</v>
      </c>
      <c r="E2223" s="25" t="n">
        <f aca="false">MAX(D2223,0)/1000</f>
        <v>0</v>
      </c>
      <c r="F2223" s="25" t="n">
        <f aca="false">MAX(-D2223,0)/1000</f>
        <v>4.8375</v>
      </c>
      <c r="G2223" s="23" t="str">
        <f aca="false">IF(E2223&gt;0,"ja","nein")</f>
        <v>nein</v>
      </c>
      <c r="H2223" s="26" t="n">
        <v>-0.8</v>
      </c>
      <c r="I2223" s="26" t="n">
        <f aca="false">(H2223/10+IF(N2223=2025,Einstellungen!$B$23,Einstellungen!$C$23))*(1+Einstellungen!$B$10)</f>
        <v>19.85039</v>
      </c>
      <c r="J2223" s="25" t="n">
        <f aca="false">E2223*I2223/100</f>
        <v>0</v>
      </c>
      <c r="K2223" s="25" t="n">
        <f aca="false">E2223*Einstellungen!$B$5/100</f>
        <v>0</v>
      </c>
      <c r="L2223" s="23" t="str">
        <f aca="false">IF(I2223&lt;Einstellungen!$B$5,"ja","nein")</f>
        <v>ja</v>
      </c>
      <c r="M2223" s="23" t="s">
        <v>127</v>
      </c>
      <c r="N2223" s="23" t="n">
        <v>2025</v>
      </c>
      <c r="O2223" s="23" t="n">
        <v>12</v>
      </c>
    </row>
    <row r="2224" customFormat="false" ht="15" hidden="false" customHeight="false" outlineLevel="0" collapsed="false">
      <c r="A2224" s="22" t="n">
        <v>45779</v>
      </c>
      <c r="B2224" s="23" t="s">
        <v>119</v>
      </c>
      <c r="C2224" s="23" t="s">
        <v>121</v>
      </c>
      <c r="D2224" s="24" t="n">
        <v>-4962.8</v>
      </c>
      <c r="E2224" s="25" t="n">
        <f aca="false">MAX(D2224,0)/1000</f>
        <v>0</v>
      </c>
      <c r="F2224" s="25" t="n">
        <f aca="false">MAX(-D2224,0)/1000</f>
        <v>4.9628</v>
      </c>
      <c r="G2224" s="23" t="str">
        <f aca="false">IF(E2224&gt;0,"ja","nein")</f>
        <v>nein</v>
      </c>
      <c r="H2224" s="26" t="n">
        <v>-3</v>
      </c>
      <c r="I2224" s="26" t="n">
        <f aca="false">(H2224/10+IF(N2224=2025,Einstellungen!$B$23,Einstellungen!$C$23))*(1+Einstellungen!$B$10)</f>
        <v>19.58859</v>
      </c>
      <c r="J2224" s="25" t="n">
        <f aca="false">E2224*I2224/100</f>
        <v>0</v>
      </c>
      <c r="K2224" s="25" t="n">
        <f aca="false">E2224*Einstellungen!$B$5/100</f>
        <v>0</v>
      </c>
      <c r="L2224" s="23" t="str">
        <f aca="false">IF(I2224&lt;Einstellungen!$B$5,"ja","nein")</f>
        <v>ja</v>
      </c>
      <c r="M2224" s="23" t="s">
        <v>127</v>
      </c>
      <c r="N2224" s="23" t="n">
        <v>2025</v>
      </c>
      <c r="O2224" s="23" t="n">
        <v>13</v>
      </c>
    </row>
    <row r="2225" customFormat="false" ht="15" hidden="false" customHeight="false" outlineLevel="0" collapsed="false">
      <c r="A2225" s="22" t="n">
        <v>45779</v>
      </c>
      <c r="B2225" s="23" t="s">
        <v>120</v>
      </c>
      <c r="C2225" s="23" t="s">
        <v>121</v>
      </c>
      <c r="D2225" s="24" t="n">
        <v>-4553.6</v>
      </c>
      <c r="E2225" s="25" t="n">
        <f aca="false">MAX(D2225,0)/1000</f>
        <v>0</v>
      </c>
      <c r="F2225" s="25" t="n">
        <f aca="false">MAX(-D2225,0)/1000</f>
        <v>4.5536</v>
      </c>
      <c r="G2225" s="23" t="str">
        <f aca="false">IF(E2225&gt;0,"ja","nein")</f>
        <v>nein</v>
      </c>
      <c r="H2225" s="26" t="n">
        <v>-4</v>
      </c>
      <c r="I2225" s="26" t="n">
        <f aca="false">(H2225/10+IF(N2225=2025,Einstellungen!$B$23,Einstellungen!$C$23))*(1+Einstellungen!$B$10)</f>
        <v>19.46959</v>
      </c>
      <c r="J2225" s="25" t="n">
        <f aca="false">E2225*I2225/100</f>
        <v>0</v>
      </c>
      <c r="K2225" s="25" t="n">
        <f aca="false">E2225*Einstellungen!$B$5/100</f>
        <v>0</v>
      </c>
      <c r="L2225" s="23" t="str">
        <f aca="false">IF(I2225&lt;Einstellungen!$B$5,"ja","nein")</f>
        <v>ja</v>
      </c>
      <c r="M2225" s="23" t="s">
        <v>127</v>
      </c>
      <c r="N2225" s="23" t="n">
        <v>2025</v>
      </c>
      <c r="O2225" s="23" t="n">
        <v>14</v>
      </c>
    </row>
    <row r="2226" customFormat="false" ht="15" hidden="false" customHeight="false" outlineLevel="0" collapsed="false">
      <c r="A2226" s="22" t="n">
        <v>45779</v>
      </c>
      <c r="B2226" s="23" t="s">
        <v>104</v>
      </c>
      <c r="C2226" s="23" t="s">
        <v>121</v>
      </c>
      <c r="D2226" s="24" t="n">
        <v>-3600.9</v>
      </c>
      <c r="E2226" s="25" t="n">
        <f aca="false">MAX(D2226,0)/1000</f>
        <v>0</v>
      </c>
      <c r="F2226" s="25" t="n">
        <f aca="false">MAX(-D2226,0)/1000</f>
        <v>3.6009</v>
      </c>
      <c r="G2226" s="23" t="str">
        <f aca="false">IF(E2226&gt;0,"ja","nein")</f>
        <v>nein</v>
      </c>
      <c r="H2226" s="26" t="n">
        <v>-0.08</v>
      </c>
      <c r="I2226" s="26" t="n">
        <f aca="false">(H2226/10+IF(N2226=2025,Einstellungen!$B$23,Einstellungen!$C$23))*(1+Einstellungen!$B$10)</f>
        <v>19.93607</v>
      </c>
      <c r="J2226" s="25" t="n">
        <f aca="false">E2226*I2226/100</f>
        <v>0</v>
      </c>
      <c r="K2226" s="25" t="n">
        <f aca="false">E2226*Einstellungen!$B$5/100</f>
        <v>0</v>
      </c>
      <c r="L2226" s="23" t="str">
        <f aca="false">IF(I2226&lt;Einstellungen!$B$5,"ja","nein")</f>
        <v>ja</v>
      </c>
      <c r="M2226" s="23" t="s">
        <v>127</v>
      </c>
      <c r="N2226" s="23" t="n">
        <v>2025</v>
      </c>
      <c r="O2226" s="23" t="n">
        <v>15</v>
      </c>
    </row>
    <row r="2227" customFormat="false" ht="15" hidden="false" customHeight="false" outlineLevel="0" collapsed="false">
      <c r="A2227" s="22" t="n">
        <v>45779</v>
      </c>
      <c r="B2227" s="23" t="s">
        <v>105</v>
      </c>
      <c r="C2227" s="23" t="s">
        <v>121</v>
      </c>
      <c r="D2227" s="24" t="n">
        <v>-2126.3</v>
      </c>
      <c r="E2227" s="25" t="n">
        <f aca="false">MAX(D2227,0)/1000</f>
        <v>0</v>
      </c>
      <c r="F2227" s="25" t="n">
        <f aca="false">MAX(-D2227,0)/1000</f>
        <v>2.1263</v>
      </c>
      <c r="G2227" s="23" t="str">
        <f aca="false">IF(E2227&gt;0,"ja","nein")</f>
        <v>nein</v>
      </c>
      <c r="H2227" s="26" t="n">
        <v>0.3</v>
      </c>
      <c r="I2227" s="26" t="n">
        <f aca="false">(H2227/10+IF(N2227=2025,Einstellungen!$B$23,Einstellungen!$C$23))*(1+Einstellungen!$B$10)</f>
        <v>19.98129</v>
      </c>
      <c r="J2227" s="25" t="n">
        <f aca="false">E2227*I2227/100</f>
        <v>0</v>
      </c>
      <c r="K2227" s="25" t="n">
        <f aca="false">E2227*Einstellungen!$B$5/100</f>
        <v>0</v>
      </c>
      <c r="L2227" s="23" t="str">
        <f aca="false">IF(I2227&lt;Einstellungen!$B$5,"ja","nein")</f>
        <v>ja</v>
      </c>
      <c r="M2227" s="23" t="s">
        <v>127</v>
      </c>
      <c r="N2227" s="23" t="n">
        <v>2025</v>
      </c>
      <c r="O2227" s="23" t="n">
        <v>16</v>
      </c>
    </row>
    <row r="2228" customFormat="false" ht="15" hidden="false" customHeight="false" outlineLevel="0" collapsed="false">
      <c r="A2228" s="22" t="n">
        <v>45779</v>
      </c>
      <c r="B2228" s="23" t="s">
        <v>97</v>
      </c>
      <c r="C2228" s="23" t="s">
        <v>121</v>
      </c>
      <c r="D2228" s="24" t="n">
        <v>-719.3</v>
      </c>
      <c r="E2228" s="25" t="n">
        <f aca="false">MAX(D2228,0)/1000</f>
        <v>0</v>
      </c>
      <c r="F2228" s="25" t="n">
        <f aca="false">MAX(-D2228,0)/1000</f>
        <v>0.7193</v>
      </c>
      <c r="G2228" s="23" t="str">
        <f aca="false">IF(E2228&gt;0,"ja","nein")</f>
        <v>nein</v>
      </c>
      <c r="H2228" s="26" t="n">
        <v>67.5</v>
      </c>
      <c r="I2228" s="26" t="n">
        <f aca="false">(H2228/10+IF(N2228=2025,Einstellungen!$B$23,Einstellungen!$C$23))*(1+Einstellungen!$B$10)</f>
        <v>27.97809</v>
      </c>
      <c r="J2228" s="25" t="n">
        <f aca="false">E2228*I2228/100</f>
        <v>0</v>
      </c>
      <c r="K2228" s="25" t="n">
        <f aca="false">E2228*Einstellungen!$B$5/100</f>
        <v>0</v>
      </c>
      <c r="L2228" s="23" t="str">
        <f aca="false">IF(I2228&lt;Einstellungen!$B$5,"ja","nein")</f>
        <v>ja</v>
      </c>
      <c r="M2228" s="23" t="s">
        <v>127</v>
      </c>
      <c r="N2228" s="23" t="n">
        <v>2025</v>
      </c>
      <c r="O2228" s="23" t="n">
        <v>17</v>
      </c>
    </row>
    <row r="2229" customFormat="false" ht="15" hidden="false" customHeight="false" outlineLevel="0" collapsed="false">
      <c r="A2229" s="22" t="n">
        <v>45779</v>
      </c>
      <c r="B2229" s="23" t="s">
        <v>99</v>
      </c>
      <c r="C2229" s="23" t="s">
        <v>121</v>
      </c>
      <c r="D2229" s="24" t="n">
        <v>-220.5</v>
      </c>
      <c r="E2229" s="25" t="n">
        <f aca="false">MAX(D2229,0)/1000</f>
        <v>0</v>
      </c>
      <c r="F2229" s="25" t="n">
        <f aca="false">MAX(-D2229,0)/1000</f>
        <v>0.2205</v>
      </c>
      <c r="G2229" s="23" t="str">
        <f aca="false">IF(E2229&gt;0,"ja","nein")</f>
        <v>nein</v>
      </c>
      <c r="H2229" s="26" t="n">
        <v>99.9</v>
      </c>
      <c r="I2229" s="26" t="n">
        <f aca="false">(H2229/10+IF(N2229=2025,Einstellungen!$B$23,Einstellungen!$C$23))*(1+Einstellungen!$B$10)</f>
        <v>31.83369</v>
      </c>
      <c r="J2229" s="25" t="n">
        <f aca="false">E2229*I2229/100</f>
        <v>0</v>
      </c>
      <c r="K2229" s="25" t="n">
        <f aca="false">E2229*Einstellungen!$B$5/100</f>
        <v>0</v>
      </c>
      <c r="L2229" s="23" t="str">
        <f aca="false">IF(I2229&lt;Einstellungen!$B$5,"ja","nein")</f>
        <v>nein</v>
      </c>
      <c r="M2229" s="23" t="s">
        <v>127</v>
      </c>
      <c r="N2229" s="23" t="n">
        <v>2025</v>
      </c>
      <c r="O2229" s="23" t="n">
        <v>18</v>
      </c>
    </row>
    <row r="2230" customFormat="false" ht="15" hidden="false" customHeight="false" outlineLevel="0" collapsed="false">
      <c r="A2230" s="22" t="n">
        <v>45779</v>
      </c>
      <c r="B2230" s="23" t="s">
        <v>100</v>
      </c>
      <c r="C2230" s="23" t="s">
        <v>121</v>
      </c>
      <c r="D2230" s="24" t="n">
        <v>215.7</v>
      </c>
      <c r="E2230" s="25" t="n">
        <f aca="false">MAX(D2230,0)/1000</f>
        <v>0.2157</v>
      </c>
      <c r="F2230" s="25" t="n">
        <f aca="false">MAX(-D2230,0)/1000</f>
        <v>0</v>
      </c>
      <c r="G2230" s="23" t="str">
        <f aca="false">IF(E2230&gt;0,"ja","nein")</f>
        <v>ja</v>
      </c>
      <c r="H2230" s="26" t="n">
        <v>118.39</v>
      </c>
      <c r="I2230" s="26" t="n">
        <f aca="false">(H2230/10+IF(N2230=2025,Einstellungen!$B$23,Einstellungen!$C$23))*(1+Einstellungen!$B$10)</f>
        <v>34.034</v>
      </c>
      <c r="J2230" s="25" t="n">
        <f aca="false">E2230*I2230/100</f>
        <v>0.073411338</v>
      </c>
      <c r="K2230" s="25" t="n">
        <f aca="false">E2230*Einstellungen!$B$5/100</f>
        <v>0.062553</v>
      </c>
      <c r="L2230" s="23" t="str">
        <f aca="false">IF(I2230&lt;Einstellungen!$B$5,"ja","nein")</f>
        <v>nein</v>
      </c>
      <c r="M2230" s="23" t="s">
        <v>127</v>
      </c>
      <c r="N2230" s="23" t="n">
        <v>2025</v>
      </c>
      <c r="O2230" s="23" t="n">
        <v>19</v>
      </c>
    </row>
    <row r="2231" customFormat="false" ht="15" hidden="false" customHeight="false" outlineLevel="0" collapsed="false">
      <c r="A2231" s="22" t="n">
        <v>45779</v>
      </c>
      <c r="B2231" s="23" t="s">
        <v>92</v>
      </c>
      <c r="C2231" s="23" t="s">
        <v>121</v>
      </c>
      <c r="D2231" s="24" t="n">
        <v>505</v>
      </c>
      <c r="E2231" s="25" t="n">
        <f aca="false">MAX(D2231,0)/1000</f>
        <v>0.505</v>
      </c>
      <c r="F2231" s="25" t="n">
        <f aca="false">MAX(-D2231,0)/1000</f>
        <v>0</v>
      </c>
      <c r="G2231" s="23" t="str">
        <f aca="false">IF(E2231&gt;0,"ja","nein")</f>
        <v>ja</v>
      </c>
      <c r="H2231" s="26" t="n">
        <v>150.4</v>
      </c>
      <c r="I2231" s="26" t="n">
        <f aca="false">(H2231/10+IF(N2231=2025,Einstellungen!$B$23,Einstellungen!$C$23))*(1+Einstellungen!$B$10)</f>
        <v>37.84319</v>
      </c>
      <c r="J2231" s="25" t="n">
        <f aca="false">E2231*I2231/100</f>
        <v>0.1911081095</v>
      </c>
      <c r="K2231" s="25" t="n">
        <f aca="false">E2231*Einstellungen!$B$5/100</f>
        <v>0.14645</v>
      </c>
      <c r="L2231" s="23" t="str">
        <f aca="false">IF(I2231&lt;Einstellungen!$B$5,"ja","nein")</f>
        <v>nein</v>
      </c>
      <c r="M2231" s="23" t="s">
        <v>127</v>
      </c>
      <c r="N2231" s="23" t="n">
        <v>2025</v>
      </c>
      <c r="O2231" s="23" t="n">
        <v>20</v>
      </c>
    </row>
    <row r="2232" customFormat="false" ht="15" hidden="false" customHeight="false" outlineLevel="0" collapsed="false">
      <c r="A2232" s="22" t="n">
        <v>45779</v>
      </c>
      <c r="B2232" s="23" t="s">
        <v>95</v>
      </c>
      <c r="C2232" s="23" t="s">
        <v>121</v>
      </c>
      <c r="D2232" s="24" t="n">
        <v>595.1</v>
      </c>
      <c r="E2232" s="25" t="n">
        <f aca="false">MAX(D2232,0)/1000</f>
        <v>0.5951</v>
      </c>
      <c r="F2232" s="25" t="n">
        <f aca="false">MAX(-D2232,0)/1000</f>
        <v>0</v>
      </c>
      <c r="G2232" s="23" t="str">
        <f aca="false">IF(E2232&gt;0,"ja","nein")</f>
        <v>ja</v>
      </c>
      <c r="H2232" s="26" t="n">
        <v>121.24</v>
      </c>
      <c r="I2232" s="26" t="n">
        <f aca="false">(H2232/10+IF(N2232=2025,Einstellungen!$B$23,Einstellungen!$C$23))*(1+Einstellungen!$B$10)</f>
        <v>34.37315</v>
      </c>
      <c r="J2232" s="25" t="n">
        <f aca="false">E2232*I2232/100</f>
        <v>0.20455461565</v>
      </c>
      <c r="K2232" s="25" t="n">
        <f aca="false">E2232*Einstellungen!$B$5/100</f>
        <v>0.172579</v>
      </c>
      <c r="L2232" s="23" t="str">
        <f aca="false">IF(I2232&lt;Einstellungen!$B$5,"ja","nein")</f>
        <v>nein</v>
      </c>
      <c r="M2232" s="23" t="s">
        <v>127</v>
      </c>
      <c r="N2232" s="23" t="n">
        <v>2025</v>
      </c>
      <c r="O2232" s="23" t="n">
        <v>21</v>
      </c>
    </row>
    <row r="2233" customFormat="false" ht="15" hidden="false" customHeight="false" outlineLevel="0" collapsed="false">
      <c r="A2233" s="22" t="n">
        <v>45779</v>
      </c>
      <c r="B2233" s="23" t="s">
        <v>96</v>
      </c>
      <c r="C2233" s="23" t="s">
        <v>121</v>
      </c>
      <c r="D2233" s="24" t="n">
        <v>421</v>
      </c>
      <c r="E2233" s="25" t="n">
        <f aca="false">MAX(D2233,0)/1000</f>
        <v>0.421</v>
      </c>
      <c r="F2233" s="25" t="n">
        <f aca="false">MAX(-D2233,0)/1000</f>
        <v>0</v>
      </c>
      <c r="G2233" s="23" t="str">
        <f aca="false">IF(E2233&gt;0,"ja","nein")</f>
        <v>ja</v>
      </c>
      <c r="H2233" s="26" t="n">
        <v>106.72</v>
      </c>
      <c r="I2233" s="26" t="n">
        <f aca="false">(H2233/10+IF(N2233=2025,Einstellungen!$B$23,Einstellungen!$C$23))*(1+Einstellungen!$B$10)</f>
        <v>32.64527</v>
      </c>
      <c r="J2233" s="25" t="n">
        <f aca="false">E2233*I2233/100</f>
        <v>0.1374365867</v>
      </c>
      <c r="K2233" s="25" t="n">
        <f aca="false">E2233*Einstellungen!$B$5/100</f>
        <v>0.12209</v>
      </c>
      <c r="L2233" s="23" t="str">
        <f aca="false">IF(I2233&lt;Einstellungen!$B$5,"ja","nein")</f>
        <v>nein</v>
      </c>
      <c r="M2233" s="23" t="s">
        <v>127</v>
      </c>
      <c r="N2233" s="23" t="n">
        <v>2025</v>
      </c>
      <c r="O2233" s="23" t="n">
        <v>22</v>
      </c>
    </row>
    <row r="2234" customFormat="false" ht="15" hidden="false" customHeight="false" outlineLevel="0" collapsed="false">
      <c r="A2234" s="22" t="n">
        <v>45779</v>
      </c>
      <c r="B2234" s="23" t="s">
        <v>101</v>
      </c>
      <c r="C2234" s="23" t="s">
        <v>121</v>
      </c>
      <c r="D2234" s="24" t="n">
        <v>245.7</v>
      </c>
      <c r="E2234" s="25" t="n">
        <f aca="false">MAX(D2234,0)/1000</f>
        <v>0.2457</v>
      </c>
      <c r="F2234" s="25" t="n">
        <f aca="false">MAX(-D2234,0)/1000</f>
        <v>0</v>
      </c>
      <c r="G2234" s="23" t="str">
        <f aca="false">IF(E2234&gt;0,"ja","nein")</f>
        <v>ja</v>
      </c>
      <c r="H2234" s="26" t="n">
        <v>96.44</v>
      </c>
      <c r="I2234" s="26" t="n">
        <f aca="false">(H2234/10+IF(N2234=2025,Einstellungen!$B$23,Einstellungen!$C$23))*(1+Einstellungen!$B$10)</f>
        <v>31.42195</v>
      </c>
      <c r="J2234" s="25" t="n">
        <f aca="false">E2234*I2234/100</f>
        <v>0.07720373115</v>
      </c>
      <c r="K2234" s="25" t="n">
        <f aca="false">E2234*Einstellungen!$B$5/100</f>
        <v>0.071253</v>
      </c>
      <c r="L2234" s="23" t="str">
        <f aca="false">IF(I2234&lt;Einstellungen!$B$5,"ja","nein")</f>
        <v>nein</v>
      </c>
      <c r="M2234" s="23" t="s">
        <v>127</v>
      </c>
      <c r="N2234" s="23" t="n">
        <v>2025</v>
      </c>
      <c r="O2234" s="23" t="n">
        <v>23</v>
      </c>
    </row>
    <row r="2235" customFormat="false" ht="15" hidden="false" customHeight="false" outlineLevel="0" collapsed="false">
      <c r="A2235" s="22" t="n">
        <v>45780</v>
      </c>
      <c r="B2235" s="23" t="s">
        <v>102</v>
      </c>
      <c r="C2235" s="23" t="s">
        <v>122</v>
      </c>
      <c r="D2235" s="24" t="n">
        <v>181.1</v>
      </c>
      <c r="E2235" s="25" t="n">
        <f aca="false">MAX(D2235,0)/1000</f>
        <v>0.1811</v>
      </c>
      <c r="F2235" s="25" t="n">
        <f aca="false">MAX(-D2235,0)/1000</f>
        <v>0</v>
      </c>
      <c r="G2235" s="23" t="str">
        <f aca="false">IF(E2235&gt;0,"ja","nein")</f>
        <v>ja</v>
      </c>
      <c r="H2235" s="26" t="n">
        <v>97.81</v>
      </c>
      <c r="I2235" s="26" t="n">
        <f aca="false">(H2235/10+IF(N2235=2025,Einstellungen!$B$23,Einstellungen!$C$23))*(1+Einstellungen!$B$10)</f>
        <v>31.58498</v>
      </c>
      <c r="J2235" s="25" t="n">
        <f aca="false">E2235*I2235/100</f>
        <v>0.05720039878</v>
      </c>
      <c r="K2235" s="25" t="n">
        <f aca="false">E2235*Einstellungen!$B$5/100</f>
        <v>0.052519</v>
      </c>
      <c r="L2235" s="23" t="str">
        <f aca="false">IF(I2235&lt;Einstellungen!$B$5,"ja","nein")</f>
        <v>nein</v>
      </c>
      <c r="M2235" s="23" t="s">
        <v>127</v>
      </c>
      <c r="N2235" s="23" t="n">
        <v>2025</v>
      </c>
      <c r="O2235" s="23" t="n">
        <v>0</v>
      </c>
    </row>
    <row r="2236" customFormat="false" ht="15" hidden="false" customHeight="false" outlineLevel="0" collapsed="false">
      <c r="A2236" s="22" t="n">
        <v>45780</v>
      </c>
      <c r="B2236" s="23" t="s">
        <v>107</v>
      </c>
      <c r="C2236" s="23" t="s">
        <v>122</v>
      </c>
      <c r="D2236" s="24" t="n">
        <v>141.3</v>
      </c>
      <c r="E2236" s="25" t="n">
        <f aca="false">MAX(D2236,0)/1000</f>
        <v>0.1413</v>
      </c>
      <c r="F2236" s="25" t="n">
        <f aca="false">MAX(-D2236,0)/1000</f>
        <v>0</v>
      </c>
      <c r="G2236" s="23" t="str">
        <f aca="false">IF(E2236&gt;0,"ja","nein")</f>
        <v>ja</v>
      </c>
      <c r="H2236" s="26" t="n">
        <v>93.34</v>
      </c>
      <c r="I2236" s="26" t="n">
        <f aca="false">(H2236/10+IF(N2236=2025,Einstellungen!$B$23,Einstellungen!$C$23))*(1+Einstellungen!$B$10)</f>
        <v>31.05305</v>
      </c>
      <c r="J2236" s="25" t="n">
        <f aca="false">E2236*I2236/100</f>
        <v>0.04387795965</v>
      </c>
      <c r="K2236" s="25" t="n">
        <f aca="false">E2236*Einstellungen!$B$5/100</f>
        <v>0.040977</v>
      </c>
      <c r="L2236" s="23" t="str">
        <f aca="false">IF(I2236&lt;Einstellungen!$B$5,"ja","nein")</f>
        <v>nein</v>
      </c>
      <c r="M2236" s="23" t="s">
        <v>127</v>
      </c>
      <c r="N2236" s="23" t="n">
        <v>2025</v>
      </c>
      <c r="O2236" s="23" t="n">
        <v>1</v>
      </c>
    </row>
    <row r="2237" customFormat="false" ht="15" hidden="false" customHeight="false" outlineLevel="0" collapsed="false">
      <c r="A2237" s="22" t="n">
        <v>45780</v>
      </c>
      <c r="B2237" s="23" t="s">
        <v>108</v>
      </c>
      <c r="C2237" s="23" t="s">
        <v>122</v>
      </c>
      <c r="D2237" s="24" t="n">
        <v>139.3</v>
      </c>
      <c r="E2237" s="25" t="n">
        <f aca="false">MAX(D2237,0)/1000</f>
        <v>0.1393</v>
      </c>
      <c r="F2237" s="25" t="n">
        <f aca="false">MAX(-D2237,0)/1000</f>
        <v>0</v>
      </c>
      <c r="G2237" s="23" t="str">
        <f aca="false">IF(E2237&gt;0,"ja","nein")</f>
        <v>ja</v>
      </c>
      <c r="H2237" s="26" t="n">
        <v>92.2</v>
      </c>
      <c r="I2237" s="26" t="n">
        <f aca="false">(H2237/10+IF(N2237=2025,Einstellungen!$B$23,Einstellungen!$C$23))*(1+Einstellungen!$B$10)</f>
        <v>30.91739</v>
      </c>
      <c r="J2237" s="25" t="n">
        <f aca="false">E2237*I2237/100</f>
        <v>0.04306792427</v>
      </c>
      <c r="K2237" s="25" t="n">
        <f aca="false">E2237*Einstellungen!$B$5/100</f>
        <v>0.040397</v>
      </c>
      <c r="L2237" s="23" t="str">
        <f aca="false">IF(I2237&lt;Einstellungen!$B$5,"ja","nein")</f>
        <v>nein</v>
      </c>
      <c r="M2237" s="23" t="s">
        <v>127</v>
      </c>
      <c r="N2237" s="23" t="n">
        <v>2025</v>
      </c>
      <c r="O2237" s="23" t="n">
        <v>2</v>
      </c>
    </row>
    <row r="2238" customFormat="false" ht="15" hidden="false" customHeight="false" outlineLevel="0" collapsed="false">
      <c r="A2238" s="22" t="n">
        <v>45780</v>
      </c>
      <c r="B2238" s="23" t="s">
        <v>109</v>
      </c>
      <c r="C2238" s="23" t="s">
        <v>122</v>
      </c>
      <c r="D2238" s="24" t="n">
        <v>138.8</v>
      </c>
      <c r="E2238" s="25" t="n">
        <f aca="false">MAX(D2238,0)/1000</f>
        <v>0.1388</v>
      </c>
      <c r="F2238" s="25" t="n">
        <f aca="false">MAX(-D2238,0)/1000</f>
        <v>0</v>
      </c>
      <c r="G2238" s="23" t="str">
        <f aca="false">IF(E2238&gt;0,"ja","nein")</f>
        <v>ja</v>
      </c>
      <c r="H2238" s="26" t="n">
        <v>92</v>
      </c>
      <c r="I2238" s="26" t="n">
        <f aca="false">(H2238/10+IF(N2238=2025,Einstellungen!$B$23,Einstellungen!$C$23))*(1+Einstellungen!$B$10)</f>
        <v>30.89359</v>
      </c>
      <c r="J2238" s="25" t="n">
        <f aca="false">E2238*I2238/100</f>
        <v>0.04288030292</v>
      </c>
      <c r="K2238" s="25" t="n">
        <f aca="false">E2238*Einstellungen!$B$5/100</f>
        <v>0.040252</v>
      </c>
      <c r="L2238" s="23" t="str">
        <f aca="false">IF(I2238&lt;Einstellungen!$B$5,"ja","nein")</f>
        <v>nein</v>
      </c>
      <c r="M2238" s="23" t="s">
        <v>127</v>
      </c>
      <c r="N2238" s="23" t="n">
        <v>2025</v>
      </c>
      <c r="O2238" s="23" t="n">
        <v>3</v>
      </c>
    </row>
    <row r="2239" customFormat="false" ht="15" hidden="false" customHeight="false" outlineLevel="0" collapsed="false">
      <c r="A2239" s="22" t="n">
        <v>45780</v>
      </c>
      <c r="B2239" s="23" t="s">
        <v>110</v>
      </c>
      <c r="C2239" s="23" t="s">
        <v>122</v>
      </c>
      <c r="D2239" s="24" t="n">
        <v>130.1</v>
      </c>
      <c r="E2239" s="25" t="n">
        <f aca="false">MAX(D2239,0)/1000</f>
        <v>0.1301</v>
      </c>
      <c r="F2239" s="25" t="n">
        <f aca="false">MAX(-D2239,0)/1000</f>
        <v>0</v>
      </c>
      <c r="G2239" s="23" t="str">
        <f aca="false">IF(E2239&gt;0,"ja","nein")</f>
        <v>ja</v>
      </c>
      <c r="H2239" s="26" t="n">
        <v>91.23</v>
      </c>
      <c r="I2239" s="26" t="n">
        <f aca="false">(H2239/10+IF(N2239=2025,Einstellungen!$B$23,Einstellungen!$C$23))*(1+Einstellungen!$B$10)</f>
        <v>30.80196</v>
      </c>
      <c r="J2239" s="25" t="n">
        <f aca="false">E2239*I2239/100</f>
        <v>0.04007334996</v>
      </c>
      <c r="K2239" s="25" t="n">
        <f aca="false">E2239*Einstellungen!$B$5/100</f>
        <v>0.037729</v>
      </c>
      <c r="L2239" s="23" t="str">
        <f aca="false">IF(I2239&lt;Einstellungen!$B$5,"ja","nein")</f>
        <v>nein</v>
      </c>
      <c r="M2239" s="23" t="s">
        <v>127</v>
      </c>
      <c r="N2239" s="23" t="n">
        <v>2025</v>
      </c>
      <c r="O2239" s="23" t="n">
        <v>4</v>
      </c>
    </row>
    <row r="2240" customFormat="false" ht="15" hidden="false" customHeight="false" outlineLevel="0" collapsed="false">
      <c r="A2240" s="22" t="n">
        <v>45780</v>
      </c>
      <c r="B2240" s="23" t="s">
        <v>111</v>
      </c>
      <c r="C2240" s="23" t="s">
        <v>122</v>
      </c>
      <c r="D2240" s="24" t="n">
        <v>126.8</v>
      </c>
      <c r="E2240" s="25" t="n">
        <f aca="false">MAX(D2240,0)/1000</f>
        <v>0.1268</v>
      </c>
      <c r="F2240" s="25" t="n">
        <f aca="false">MAX(-D2240,0)/1000</f>
        <v>0</v>
      </c>
      <c r="G2240" s="23" t="str">
        <f aca="false">IF(E2240&gt;0,"ja","nein")</f>
        <v>ja</v>
      </c>
      <c r="H2240" s="26" t="n">
        <v>91.84</v>
      </c>
      <c r="I2240" s="26" t="n">
        <f aca="false">(H2240/10+IF(N2240=2025,Einstellungen!$B$23,Einstellungen!$C$23))*(1+Einstellungen!$B$10)</f>
        <v>30.87455</v>
      </c>
      <c r="J2240" s="25" t="n">
        <f aca="false">E2240*I2240/100</f>
        <v>0.0391489294</v>
      </c>
      <c r="K2240" s="25" t="n">
        <f aca="false">E2240*Einstellungen!$B$5/100</f>
        <v>0.036772</v>
      </c>
      <c r="L2240" s="23" t="str">
        <f aca="false">IF(I2240&lt;Einstellungen!$B$5,"ja","nein")</f>
        <v>nein</v>
      </c>
      <c r="M2240" s="23" t="s">
        <v>127</v>
      </c>
      <c r="N2240" s="23" t="n">
        <v>2025</v>
      </c>
      <c r="O2240" s="23" t="n">
        <v>5</v>
      </c>
    </row>
    <row r="2241" customFormat="false" ht="15" hidden="false" customHeight="false" outlineLevel="0" collapsed="false">
      <c r="A2241" s="22" t="n">
        <v>45780</v>
      </c>
      <c r="B2241" s="23" t="s">
        <v>112</v>
      </c>
      <c r="C2241" s="23" t="s">
        <v>122</v>
      </c>
      <c r="D2241" s="24" t="n">
        <v>158.7</v>
      </c>
      <c r="E2241" s="25" t="n">
        <f aca="false">MAX(D2241,0)/1000</f>
        <v>0.1587</v>
      </c>
      <c r="F2241" s="25" t="n">
        <f aca="false">MAX(-D2241,0)/1000</f>
        <v>0</v>
      </c>
      <c r="G2241" s="23" t="str">
        <f aca="false">IF(E2241&gt;0,"ja","nein")</f>
        <v>ja</v>
      </c>
      <c r="H2241" s="26" t="n">
        <v>92.86</v>
      </c>
      <c r="I2241" s="26" t="n">
        <f aca="false">(H2241/10+IF(N2241=2025,Einstellungen!$B$23,Einstellungen!$C$23))*(1+Einstellungen!$B$10)</f>
        <v>30.99593</v>
      </c>
      <c r="J2241" s="25" t="n">
        <f aca="false">E2241*I2241/100</f>
        <v>0.04919054091</v>
      </c>
      <c r="K2241" s="25" t="n">
        <f aca="false">E2241*Einstellungen!$B$5/100</f>
        <v>0.046023</v>
      </c>
      <c r="L2241" s="23" t="str">
        <f aca="false">IF(I2241&lt;Einstellungen!$B$5,"ja","nein")</f>
        <v>nein</v>
      </c>
      <c r="M2241" s="23" t="s">
        <v>127</v>
      </c>
      <c r="N2241" s="23" t="n">
        <v>2025</v>
      </c>
      <c r="O2241" s="23" t="n">
        <v>6</v>
      </c>
    </row>
    <row r="2242" customFormat="false" ht="15" hidden="false" customHeight="false" outlineLevel="0" collapsed="false">
      <c r="A2242" s="22" t="n">
        <v>45780</v>
      </c>
      <c r="B2242" s="23" t="s">
        <v>113</v>
      </c>
      <c r="C2242" s="23" t="s">
        <v>122</v>
      </c>
      <c r="D2242" s="24" t="n">
        <v>-123.9</v>
      </c>
      <c r="E2242" s="25" t="n">
        <f aca="false">MAX(D2242,0)/1000</f>
        <v>0</v>
      </c>
      <c r="F2242" s="25" t="n">
        <f aca="false">MAX(-D2242,0)/1000</f>
        <v>0.1239</v>
      </c>
      <c r="G2242" s="23" t="str">
        <f aca="false">IF(E2242&gt;0,"ja","nein")</f>
        <v>nein</v>
      </c>
      <c r="H2242" s="26" t="n">
        <v>87.73</v>
      </c>
      <c r="I2242" s="26" t="n">
        <f aca="false">(H2242/10+IF(N2242=2025,Einstellungen!$B$23,Einstellungen!$C$23))*(1+Einstellungen!$B$10)</f>
        <v>30.38546</v>
      </c>
      <c r="J2242" s="25" t="n">
        <f aca="false">E2242*I2242/100</f>
        <v>0</v>
      </c>
      <c r="K2242" s="25" t="n">
        <f aca="false">E2242*Einstellungen!$B$5/100</f>
        <v>0</v>
      </c>
      <c r="L2242" s="23" t="str">
        <f aca="false">IF(I2242&lt;Einstellungen!$B$5,"ja","nein")</f>
        <v>nein</v>
      </c>
      <c r="M2242" s="23" t="s">
        <v>127</v>
      </c>
      <c r="N2242" s="23" t="n">
        <v>2025</v>
      </c>
      <c r="O2242" s="23" t="n">
        <v>7</v>
      </c>
    </row>
    <row r="2243" customFormat="false" ht="15" hidden="false" customHeight="false" outlineLevel="0" collapsed="false">
      <c r="A2243" s="22" t="n">
        <v>45780</v>
      </c>
      <c r="B2243" s="23" t="s">
        <v>114</v>
      </c>
      <c r="C2243" s="23" t="s">
        <v>122</v>
      </c>
      <c r="D2243" s="24" t="n">
        <v>-325.7</v>
      </c>
      <c r="E2243" s="25" t="n">
        <f aca="false">MAX(D2243,0)/1000</f>
        <v>0</v>
      </c>
      <c r="F2243" s="25" t="n">
        <f aca="false">MAX(-D2243,0)/1000</f>
        <v>0.3257</v>
      </c>
      <c r="G2243" s="23" t="str">
        <f aca="false">IF(E2243&gt;0,"ja","nein")</f>
        <v>nein</v>
      </c>
      <c r="H2243" s="26" t="n">
        <v>79.9</v>
      </c>
      <c r="I2243" s="26" t="n">
        <f aca="false">(H2243/10+IF(N2243=2025,Einstellungen!$B$23,Einstellungen!$C$23))*(1+Einstellungen!$B$10)</f>
        <v>29.45369</v>
      </c>
      <c r="J2243" s="25" t="n">
        <f aca="false">E2243*I2243/100</f>
        <v>0</v>
      </c>
      <c r="K2243" s="25" t="n">
        <f aca="false">E2243*Einstellungen!$B$5/100</f>
        <v>0</v>
      </c>
      <c r="L2243" s="23" t="str">
        <f aca="false">IF(I2243&lt;Einstellungen!$B$5,"ja","nein")</f>
        <v>nein</v>
      </c>
      <c r="M2243" s="23" t="s">
        <v>127</v>
      </c>
      <c r="N2243" s="23" t="n">
        <v>2025</v>
      </c>
      <c r="O2243" s="23" t="n">
        <v>8</v>
      </c>
    </row>
    <row r="2244" customFormat="false" ht="15" hidden="false" customHeight="false" outlineLevel="0" collapsed="false">
      <c r="A2244" s="22" t="n">
        <v>45780</v>
      </c>
      <c r="B2244" s="23" t="s">
        <v>115</v>
      </c>
      <c r="C2244" s="23" t="s">
        <v>122</v>
      </c>
      <c r="D2244" s="24" t="n">
        <v>-40.9</v>
      </c>
      <c r="E2244" s="25" t="n">
        <f aca="false">MAX(D2244,0)/1000</f>
        <v>0</v>
      </c>
      <c r="F2244" s="25" t="n">
        <f aca="false">MAX(-D2244,0)/1000</f>
        <v>0.0409</v>
      </c>
      <c r="G2244" s="23" t="str">
        <f aca="false">IF(E2244&gt;0,"ja","nein")</f>
        <v>nein</v>
      </c>
      <c r="H2244" s="26" t="n">
        <v>13.53</v>
      </c>
      <c r="I2244" s="26" t="n">
        <f aca="false">(H2244/10+IF(N2244=2025,Einstellungen!$B$23,Einstellungen!$C$23))*(1+Einstellungen!$B$10)</f>
        <v>21.55566</v>
      </c>
      <c r="J2244" s="25" t="n">
        <f aca="false">E2244*I2244/100</f>
        <v>0</v>
      </c>
      <c r="K2244" s="25" t="n">
        <f aca="false">E2244*Einstellungen!$B$5/100</f>
        <v>0</v>
      </c>
      <c r="L2244" s="23" t="str">
        <f aca="false">IF(I2244&lt;Einstellungen!$B$5,"ja","nein")</f>
        <v>ja</v>
      </c>
      <c r="M2244" s="23" t="s">
        <v>127</v>
      </c>
      <c r="N2244" s="23" t="n">
        <v>2025</v>
      </c>
      <c r="O2244" s="23" t="n">
        <v>9</v>
      </c>
    </row>
    <row r="2245" customFormat="false" ht="15" hidden="false" customHeight="false" outlineLevel="0" collapsed="false">
      <c r="A2245" s="22" t="n">
        <v>45780</v>
      </c>
      <c r="B2245" s="23" t="s">
        <v>116</v>
      </c>
      <c r="C2245" s="23" t="s">
        <v>122</v>
      </c>
      <c r="D2245" s="24" t="n">
        <v>58.3</v>
      </c>
      <c r="E2245" s="25" t="n">
        <f aca="false">MAX(D2245,0)/1000</f>
        <v>0.0583</v>
      </c>
      <c r="F2245" s="25" t="n">
        <f aca="false">MAX(-D2245,0)/1000</f>
        <v>0</v>
      </c>
      <c r="G2245" s="23" t="str">
        <f aca="false">IF(E2245&gt;0,"ja","nein")</f>
        <v>ja</v>
      </c>
      <c r="H2245" s="26" t="n">
        <v>0.01</v>
      </c>
      <c r="I2245" s="26" t="n">
        <f aca="false">(H2245/10+IF(N2245=2025,Einstellungen!$B$23,Einstellungen!$C$23))*(1+Einstellungen!$B$10)</f>
        <v>19.94678</v>
      </c>
      <c r="J2245" s="25" t="n">
        <f aca="false">E2245*I2245/100</f>
        <v>0.01162897274</v>
      </c>
      <c r="K2245" s="25" t="n">
        <f aca="false">E2245*Einstellungen!$B$5/100</f>
        <v>0.016907</v>
      </c>
      <c r="L2245" s="23" t="str">
        <f aca="false">IF(I2245&lt;Einstellungen!$B$5,"ja","nein")</f>
        <v>ja</v>
      </c>
      <c r="M2245" s="23" t="s">
        <v>127</v>
      </c>
      <c r="N2245" s="23" t="n">
        <v>2025</v>
      </c>
      <c r="O2245" s="23" t="n">
        <v>10</v>
      </c>
    </row>
    <row r="2246" customFormat="false" ht="15" hidden="false" customHeight="false" outlineLevel="0" collapsed="false">
      <c r="A2246" s="22" t="n">
        <v>45780</v>
      </c>
      <c r="B2246" s="23" t="s">
        <v>117</v>
      </c>
      <c r="C2246" s="23" t="s">
        <v>122</v>
      </c>
      <c r="D2246" s="24" t="n">
        <v>-358.9</v>
      </c>
      <c r="E2246" s="25" t="n">
        <f aca="false">MAX(D2246,0)/1000</f>
        <v>0</v>
      </c>
      <c r="F2246" s="25" t="n">
        <f aca="false">MAX(-D2246,0)/1000</f>
        <v>0.3589</v>
      </c>
      <c r="G2246" s="23" t="str">
        <f aca="false">IF(E2246&gt;0,"ja","nein")</f>
        <v>nein</v>
      </c>
      <c r="H2246" s="26" t="n">
        <v>-0.01</v>
      </c>
      <c r="I2246" s="26" t="n">
        <f aca="false">(H2246/10+IF(N2246=2025,Einstellungen!$B$23,Einstellungen!$C$23))*(1+Einstellungen!$B$10)</f>
        <v>19.9444</v>
      </c>
      <c r="J2246" s="25" t="n">
        <f aca="false">E2246*I2246/100</f>
        <v>0</v>
      </c>
      <c r="K2246" s="25" t="n">
        <f aca="false">E2246*Einstellungen!$B$5/100</f>
        <v>0</v>
      </c>
      <c r="L2246" s="23" t="str">
        <f aca="false">IF(I2246&lt;Einstellungen!$B$5,"ja","nein")</f>
        <v>ja</v>
      </c>
      <c r="M2246" s="23" t="s">
        <v>127</v>
      </c>
      <c r="N2246" s="23" t="n">
        <v>2025</v>
      </c>
      <c r="O2246" s="23" t="n">
        <v>11</v>
      </c>
    </row>
    <row r="2247" customFormat="false" ht="15" hidden="false" customHeight="false" outlineLevel="0" collapsed="false">
      <c r="A2247" s="22" t="n">
        <v>45780</v>
      </c>
      <c r="B2247" s="23" t="s">
        <v>118</v>
      </c>
      <c r="C2247" s="23" t="s">
        <v>122</v>
      </c>
      <c r="D2247" s="24" t="n">
        <v>-400.4</v>
      </c>
      <c r="E2247" s="25" t="n">
        <f aca="false">MAX(D2247,0)/1000</f>
        <v>0</v>
      </c>
      <c r="F2247" s="25" t="n">
        <f aca="false">MAX(-D2247,0)/1000</f>
        <v>0.4004</v>
      </c>
      <c r="G2247" s="23" t="str">
        <f aca="false">IF(E2247&gt;0,"ja","nein")</f>
        <v>nein</v>
      </c>
      <c r="H2247" s="26" t="n">
        <v>-1.16</v>
      </c>
      <c r="I2247" s="26" t="n">
        <f aca="false">(H2247/10+IF(N2247=2025,Einstellungen!$B$23,Einstellungen!$C$23))*(1+Einstellungen!$B$10)</f>
        <v>19.80755</v>
      </c>
      <c r="J2247" s="25" t="n">
        <f aca="false">E2247*I2247/100</f>
        <v>0</v>
      </c>
      <c r="K2247" s="25" t="n">
        <f aca="false">E2247*Einstellungen!$B$5/100</f>
        <v>0</v>
      </c>
      <c r="L2247" s="23" t="str">
        <f aca="false">IF(I2247&lt;Einstellungen!$B$5,"ja","nein")</f>
        <v>ja</v>
      </c>
      <c r="M2247" s="23" t="s">
        <v>127</v>
      </c>
      <c r="N2247" s="23" t="n">
        <v>2025</v>
      </c>
      <c r="O2247" s="23" t="n">
        <v>12</v>
      </c>
    </row>
    <row r="2248" customFormat="false" ht="15" hidden="false" customHeight="false" outlineLevel="0" collapsed="false">
      <c r="A2248" s="22" t="n">
        <v>45780</v>
      </c>
      <c r="B2248" s="23" t="s">
        <v>119</v>
      </c>
      <c r="C2248" s="23" t="s">
        <v>122</v>
      </c>
      <c r="D2248" s="24" t="n">
        <v>-2536.9</v>
      </c>
      <c r="E2248" s="25" t="n">
        <f aca="false">MAX(D2248,0)/1000</f>
        <v>0</v>
      </c>
      <c r="F2248" s="25" t="n">
        <f aca="false">MAX(-D2248,0)/1000</f>
        <v>2.5369</v>
      </c>
      <c r="G2248" s="23" t="str">
        <f aca="false">IF(E2248&gt;0,"ja","nein")</f>
        <v>nein</v>
      </c>
      <c r="H2248" s="26" t="n">
        <v>-3.04</v>
      </c>
      <c r="I2248" s="26" t="n">
        <f aca="false">(H2248/10+IF(N2248=2025,Einstellungen!$B$23,Einstellungen!$C$23))*(1+Einstellungen!$B$10)</f>
        <v>19.58383</v>
      </c>
      <c r="J2248" s="25" t="n">
        <f aca="false">E2248*I2248/100</f>
        <v>0</v>
      </c>
      <c r="K2248" s="25" t="n">
        <f aca="false">E2248*Einstellungen!$B$5/100</f>
        <v>0</v>
      </c>
      <c r="L2248" s="23" t="str">
        <f aca="false">IF(I2248&lt;Einstellungen!$B$5,"ja","nein")</f>
        <v>ja</v>
      </c>
      <c r="M2248" s="23" t="s">
        <v>127</v>
      </c>
      <c r="N2248" s="23" t="n">
        <v>2025</v>
      </c>
      <c r="O2248" s="23" t="n">
        <v>13</v>
      </c>
    </row>
    <row r="2249" customFormat="false" ht="15" hidden="false" customHeight="false" outlineLevel="0" collapsed="false">
      <c r="A2249" s="22" t="n">
        <v>45780</v>
      </c>
      <c r="B2249" s="23" t="s">
        <v>120</v>
      </c>
      <c r="C2249" s="23" t="s">
        <v>122</v>
      </c>
      <c r="D2249" s="24" t="n">
        <v>-2903.9</v>
      </c>
      <c r="E2249" s="25" t="n">
        <f aca="false">MAX(D2249,0)/1000</f>
        <v>0</v>
      </c>
      <c r="F2249" s="25" t="n">
        <f aca="false">MAX(-D2249,0)/1000</f>
        <v>2.9039</v>
      </c>
      <c r="G2249" s="23" t="str">
        <f aca="false">IF(E2249&gt;0,"ja","nein")</f>
        <v>nein</v>
      </c>
      <c r="H2249" s="26" t="n">
        <v>-2.69</v>
      </c>
      <c r="I2249" s="26" t="n">
        <f aca="false">(H2249/10+IF(N2249=2025,Einstellungen!$B$23,Einstellungen!$C$23))*(1+Einstellungen!$B$10)</f>
        <v>19.62548</v>
      </c>
      <c r="J2249" s="25" t="n">
        <f aca="false">E2249*I2249/100</f>
        <v>0</v>
      </c>
      <c r="K2249" s="25" t="n">
        <f aca="false">E2249*Einstellungen!$B$5/100</f>
        <v>0</v>
      </c>
      <c r="L2249" s="23" t="str">
        <f aca="false">IF(I2249&lt;Einstellungen!$B$5,"ja","nein")</f>
        <v>ja</v>
      </c>
      <c r="M2249" s="23" t="s">
        <v>127</v>
      </c>
      <c r="N2249" s="23" t="n">
        <v>2025</v>
      </c>
      <c r="O2249" s="23" t="n">
        <v>14</v>
      </c>
    </row>
    <row r="2250" customFormat="false" ht="15" hidden="false" customHeight="false" outlineLevel="0" collapsed="false">
      <c r="A2250" s="22" t="n">
        <v>45780</v>
      </c>
      <c r="B2250" s="23" t="s">
        <v>104</v>
      </c>
      <c r="C2250" s="23" t="s">
        <v>122</v>
      </c>
      <c r="D2250" s="24" t="n">
        <v>-2261.5</v>
      </c>
      <c r="E2250" s="25" t="n">
        <f aca="false">MAX(D2250,0)/1000</f>
        <v>0</v>
      </c>
      <c r="F2250" s="25" t="n">
        <f aca="false">MAX(-D2250,0)/1000</f>
        <v>2.2615</v>
      </c>
      <c r="G2250" s="23" t="str">
        <f aca="false">IF(E2250&gt;0,"ja","nein")</f>
        <v>nein</v>
      </c>
      <c r="H2250" s="26" t="n">
        <v>-0.03</v>
      </c>
      <c r="I2250" s="26" t="n">
        <f aca="false">(H2250/10+IF(N2250=2025,Einstellungen!$B$23,Einstellungen!$C$23))*(1+Einstellungen!$B$10)</f>
        <v>19.94202</v>
      </c>
      <c r="J2250" s="25" t="n">
        <f aca="false">E2250*I2250/100</f>
        <v>0</v>
      </c>
      <c r="K2250" s="25" t="n">
        <f aca="false">E2250*Einstellungen!$B$5/100</f>
        <v>0</v>
      </c>
      <c r="L2250" s="23" t="str">
        <f aca="false">IF(I2250&lt;Einstellungen!$B$5,"ja","nein")</f>
        <v>ja</v>
      </c>
      <c r="M2250" s="23" t="s">
        <v>127</v>
      </c>
      <c r="N2250" s="23" t="n">
        <v>2025</v>
      </c>
      <c r="O2250" s="23" t="n">
        <v>15</v>
      </c>
    </row>
    <row r="2251" customFormat="false" ht="15" hidden="false" customHeight="false" outlineLevel="0" collapsed="false">
      <c r="A2251" s="22" t="n">
        <v>45780</v>
      </c>
      <c r="B2251" s="23" t="s">
        <v>105</v>
      </c>
      <c r="C2251" s="23" t="s">
        <v>122</v>
      </c>
      <c r="D2251" s="24" t="n">
        <v>-1773.8</v>
      </c>
      <c r="E2251" s="25" t="n">
        <f aca="false">MAX(D2251,0)/1000</f>
        <v>0</v>
      </c>
      <c r="F2251" s="25" t="n">
        <f aca="false">MAX(-D2251,0)/1000</f>
        <v>1.7738</v>
      </c>
      <c r="G2251" s="23" t="str">
        <f aca="false">IF(E2251&gt;0,"ja","nein")</f>
        <v>nein</v>
      </c>
      <c r="H2251" s="26" t="n">
        <v>0</v>
      </c>
      <c r="I2251" s="26" t="n">
        <f aca="false">(H2251/10+IF(N2251=2025,Einstellungen!$B$23,Einstellungen!$C$23))*(1+Einstellungen!$B$10)</f>
        <v>19.94559</v>
      </c>
      <c r="J2251" s="25" t="n">
        <f aca="false">E2251*I2251/100</f>
        <v>0</v>
      </c>
      <c r="K2251" s="25" t="n">
        <f aca="false">E2251*Einstellungen!$B$5/100</f>
        <v>0</v>
      </c>
      <c r="L2251" s="23" t="str">
        <f aca="false">IF(I2251&lt;Einstellungen!$B$5,"ja","nein")</f>
        <v>ja</v>
      </c>
      <c r="M2251" s="23" t="s">
        <v>127</v>
      </c>
      <c r="N2251" s="23" t="n">
        <v>2025</v>
      </c>
      <c r="O2251" s="23" t="n">
        <v>16</v>
      </c>
    </row>
    <row r="2252" customFormat="false" ht="15" hidden="false" customHeight="false" outlineLevel="0" collapsed="false">
      <c r="A2252" s="22" t="n">
        <v>45780</v>
      </c>
      <c r="B2252" s="23" t="s">
        <v>97</v>
      </c>
      <c r="C2252" s="23" t="s">
        <v>122</v>
      </c>
      <c r="D2252" s="24" t="n">
        <v>-1000.9</v>
      </c>
      <c r="E2252" s="25" t="n">
        <f aca="false">MAX(D2252,0)/1000</f>
        <v>0</v>
      </c>
      <c r="F2252" s="25" t="n">
        <f aca="false">MAX(-D2252,0)/1000</f>
        <v>1.0009</v>
      </c>
      <c r="G2252" s="23" t="str">
        <f aca="false">IF(E2252&gt;0,"ja","nein")</f>
        <v>nein</v>
      </c>
      <c r="H2252" s="26" t="n">
        <v>28.87</v>
      </c>
      <c r="I2252" s="26" t="n">
        <f aca="false">(H2252/10+IF(N2252=2025,Einstellungen!$B$23,Einstellungen!$C$23))*(1+Einstellungen!$B$10)</f>
        <v>23.38112</v>
      </c>
      <c r="J2252" s="25" t="n">
        <f aca="false">E2252*I2252/100</f>
        <v>0</v>
      </c>
      <c r="K2252" s="25" t="n">
        <f aca="false">E2252*Einstellungen!$B$5/100</f>
        <v>0</v>
      </c>
      <c r="L2252" s="23" t="str">
        <f aca="false">IF(I2252&lt;Einstellungen!$B$5,"ja","nein")</f>
        <v>ja</v>
      </c>
      <c r="M2252" s="23" t="s">
        <v>127</v>
      </c>
      <c r="N2252" s="23" t="n">
        <v>2025</v>
      </c>
      <c r="O2252" s="23" t="n">
        <v>17</v>
      </c>
    </row>
    <row r="2253" customFormat="false" ht="15" hidden="false" customHeight="false" outlineLevel="0" collapsed="false">
      <c r="A2253" s="22" t="n">
        <v>45780</v>
      </c>
      <c r="B2253" s="23" t="s">
        <v>99</v>
      </c>
      <c r="C2253" s="23" t="s">
        <v>122</v>
      </c>
      <c r="D2253" s="24" t="n">
        <v>-265.8</v>
      </c>
      <c r="E2253" s="25" t="n">
        <f aca="false">MAX(D2253,0)/1000</f>
        <v>0</v>
      </c>
      <c r="F2253" s="25" t="n">
        <f aca="false">MAX(-D2253,0)/1000</f>
        <v>0.2658</v>
      </c>
      <c r="G2253" s="23" t="str">
        <f aca="false">IF(E2253&gt;0,"ja","nein")</f>
        <v>nein</v>
      </c>
      <c r="H2253" s="26" t="n">
        <v>68.11</v>
      </c>
      <c r="I2253" s="26" t="n">
        <f aca="false">(H2253/10+IF(N2253=2025,Einstellungen!$B$23,Einstellungen!$C$23))*(1+Einstellungen!$B$10)</f>
        <v>28.05068</v>
      </c>
      <c r="J2253" s="25" t="n">
        <f aca="false">E2253*I2253/100</f>
        <v>0</v>
      </c>
      <c r="K2253" s="25" t="n">
        <f aca="false">E2253*Einstellungen!$B$5/100</f>
        <v>0</v>
      </c>
      <c r="L2253" s="23" t="str">
        <f aca="false">IF(I2253&lt;Einstellungen!$B$5,"ja","nein")</f>
        <v>ja</v>
      </c>
      <c r="M2253" s="23" t="s">
        <v>127</v>
      </c>
      <c r="N2253" s="23" t="n">
        <v>2025</v>
      </c>
      <c r="O2253" s="23" t="n">
        <v>18</v>
      </c>
    </row>
    <row r="2254" customFormat="false" ht="15" hidden="false" customHeight="false" outlineLevel="0" collapsed="false">
      <c r="A2254" s="22" t="n">
        <v>45780</v>
      </c>
      <c r="B2254" s="23" t="s">
        <v>100</v>
      </c>
      <c r="C2254" s="23" t="s">
        <v>122</v>
      </c>
      <c r="D2254" s="24" t="n">
        <v>362.8</v>
      </c>
      <c r="E2254" s="25" t="n">
        <f aca="false">MAX(D2254,0)/1000</f>
        <v>0.3628</v>
      </c>
      <c r="F2254" s="25" t="n">
        <f aca="false">MAX(-D2254,0)/1000</f>
        <v>0</v>
      </c>
      <c r="G2254" s="23" t="str">
        <f aca="false">IF(E2254&gt;0,"ja","nein")</f>
        <v>ja</v>
      </c>
      <c r="H2254" s="26" t="n">
        <v>77.54</v>
      </c>
      <c r="I2254" s="26" t="n">
        <f aca="false">(H2254/10+IF(N2254=2025,Einstellungen!$B$23,Einstellungen!$C$23))*(1+Einstellungen!$B$10)</f>
        <v>29.17285</v>
      </c>
      <c r="J2254" s="25" t="n">
        <f aca="false">E2254*I2254/100</f>
        <v>0.1058390998</v>
      </c>
      <c r="K2254" s="25" t="n">
        <f aca="false">E2254*Einstellungen!$B$5/100</f>
        <v>0.105212</v>
      </c>
      <c r="L2254" s="23" t="str">
        <f aca="false">IF(I2254&lt;Einstellungen!$B$5,"ja","nein")</f>
        <v>nein</v>
      </c>
      <c r="M2254" s="23" t="s">
        <v>127</v>
      </c>
      <c r="N2254" s="23" t="n">
        <v>2025</v>
      </c>
      <c r="O2254" s="23" t="n">
        <v>19</v>
      </c>
    </row>
    <row r="2255" customFormat="false" ht="15" hidden="false" customHeight="false" outlineLevel="0" collapsed="false">
      <c r="A2255" s="22" t="n">
        <v>45780</v>
      </c>
      <c r="B2255" s="23" t="s">
        <v>92</v>
      </c>
      <c r="C2255" s="23" t="s">
        <v>122</v>
      </c>
      <c r="D2255" s="24" t="n">
        <v>692.4</v>
      </c>
      <c r="E2255" s="25" t="n">
        <f aca="false">MAX(D2255,0)/1000</f>
        <v>0.6924</v>
      </c>
      <c r="F2255" s="25" t="n">
        <f aca="false">MAX(-D2255,0)/1000</f>
        <v>0</v>
      </c>
      <c r="G2255" s="23" t="str">
        <f aca="false">IF(E2255&gt;0,"ja","nein")</f>
        <v>ja</v>
      </c>
      <c r="H2255" s="26" t="n">
        <v>90.27</v>
      </c>
      <c r="I2255" s="26" t="n">
        <f aca="false">(H2255/10+IF(N2255=2025,Einstellungen!$B$23,Einstellungen!$C$23))*(1+Einstellungen!$B$10)</f>
        <v>30.68772</v>
      </c>
      <c r="J2255" s="25" t="n">
        <f aca="false">E2255*I2255/100</f>
        <v>0.21248177328</v>
      </c>
      <c r="K2255" s="25" t="n">
        <f aca="false">E2255*Einstellungen!$B$5/100</f>
        <v>0.200796</v>
      </c>
      <c r="L2255" s="23" t="str">
        <f aca="false">IF(I2255&lt;Einstellungen!$B$5,"ja","nein")</f>
        <v>nein</v>
      </c>
      <c r="M2255" s="23" t="s">
        <v>127</v>
      </c>
      <c r="N2255" s="23" t="n">
        <v>2025</v>
      </c>
      <c r="O2255" s="23" t="n">
        <v>20</v>
      </c>
    </row>
    <row r="2256" customFormat="false" ht="15" hidden="false" customHeight="false" outlineLevel="0" collapsed="false">
      <c r="A2256" s="22" t="n">
        <v>45780</v>
      </c>
      <c r="B2256" s="23" t="s">
        <v>95</v>
      </c>
      <c r="C2256" s="23" t="s">
        <v>122</v>
      </c>
      <c r="D2256" s="24" t="n">
        <v>524.7</v>
      </c>
      <c r="E2256" s="25" t="n">
        <f aca="false">MAX(D2256,0)/1000</f>
        <v>0.5247</v>
      </c>
      <c r="F2256" s="25" t="n">
        <f aca="false">MAX(-D2256,0)/1000</f>
        <v>0</v>
      </c>
      <c r="G2256" s="23" t="str">
        <f aca="false">IF(E2256&gt;0,"ja","nein")</f>
        <v>ja</v>
      </c>
      <c r="H2256" s="26" t="n">
        <v>87.02</v>
      </c>
      <c r="I2256" s="26" t="n">
        <f aca="false">(H2256/10+IF(N2256=2025,Einstellungen!$B$23,Einstellungen!$C$23))*(1+Einstellungen!$B$10)</f>
        <v>30.30097</v>
      </c>
      <c r="J2256" s="25" t="n">
        <f aca="false">E2256*I2256/100</f>
        <v>0.15898918959</v>
      </c>
      <c r="K2256" s="25" t="n">
        <f aca="false">E2256*Einstellungen!$B$5/100</f>
        <v>0.152163</v>
      </c>
      <c r="L2256" s="23" t="str">
        <f aca="false">IF(I2256&lt;Einstellungen!$B$5,"ja","nein")</f>
        <v>nein</v>
      </c>
      <c r="M2256" s="23" t="s">
        <v>127</v>
      </c>
      <c r="N2256" s="23" t="n">
        <v>2025</v>
      </c>
      <c r="O2256" s="23" t="n">
        <v>21</v>
      </c>
    </row>
    <row r="2257" customFormat="false" ht="15" hidden="false" customHeight="false" outlineLevel="0" collapsed="false">
      <c r="A2257" s="22" t="n">
        <v>45780</v>
      </c>
      <c r="B2257" s="23" t="s">
        <v>96</v>
      </c>
      <c r="C2257" s="23" t="s">
        <v>122</v>
      </c>
      <c r="D2257" s="24" t="n">
        <v>333.7</v>
      </c>
      <c r="E2257" s="25" t="n">
        <f aca="false">MAX(D2257,0)/1000</f>
        <v>0.3337</v>
      </c>
      <c r="F2257" s="25" t="n">
        <f aca="false">MAX(-D2257,0)/1000</f>
        <v>0</v>
      </c>
      <c r="G2257" s="23" t="str">
        <f aca="false">IF(E2257&gt;0,"ja","nein")</f>
        <v>ja</v>
      </c>
      <c r="H2257" s="26" t="n">
        <v>78.63</v>
      </c>
      <c r="I2257" s="26" t="n">
        <f aca="false">(H2257/10+IF(N2257=2025,Einstellungen!$B$23,Einstellungen!$C$23))*(1+Einstellungen!$B$10)</f>
        <v>29.30256</v>
      </c>
      <c r="J2257" s="25" t="n">
        <f aca="false">E2257*I2257/100</f>
        <v>0.09778264272</v>
      </c>
      <c r="K2257" s="25" t="n">
        <f aca="false">E2257*Einstellungen!$B$5/100</f>
        <v>0.096773</v>
      </c>
      <c r="L2257" s="23" t="str">
        <f aca="false">IF(I2257&lt;Einstellungen!$B$5,"ja","nein")</f>
        <v>nein</v>
      </c>
      <c r="M2257" s="23" t="s">
        <v>127</v>
      </c>
      <c r="N2257" s="23" t="n">
        <v>2025</v>
      </c>
      <c r="O2257" s="23" t="n">
        <v>22</v>
      </c>
    </row>
    <row r="2258" customFormat="false" ht="15" hidden="false" customHeight="false" outlineLevel="0" collapsed="false">
      <c r="A2258" s="22" t="n">
        <v>45780</v>
      </c>
      <c r="B2258" s="23" t="s">
        <v>101</v>
      </c>
      <c r="C2258" s="23" t="s">
        <v>122</v>
      </c>
      <c r="D2258" s="24" t="n">
        <v>159.2</v>
      </c>
      <c r="E2258" s="25" t="n">
        <f aca="false">MAX(D2258,0)/1000</f>
        <v>0.1592</v>
      </c>
      <c r="F2258" s="25" t="n">
        <f aca="false">MAX(-D2258,0)/1000</f>
        <v>0</v>
      </c>
      <c r="G2258" s="23" t="str">
        <f aca="false">IF(E2258&gt;0,"ja","nein")</f>
        <v>ja</v>
      </c>
      <c r="H2258" s="26" t="n">
        <v>65.91</v>
      </c>
      <c r="I2258" s="26" t="n">
        <f aca="false">(H2258/10+IF(N2258=2025,Einstellungen!$B$23,Einstellungen!$C$23))*(1+Einstellungen!$B$10)</f>
        <v>27.78888</v>
      </c>
      <c r="J2258" s="25" t="n">
        <f aca="false">E2258*I2258/100</f>
        <v>0.04423989696</v>
      </c>
      <c r="K2258" s="25" t="n">
        <f aca="false">E2258*Einstellungen!$B$5/100</f>
        <v>0.046168</v>
      </c>
      <c r="L2258" s="23" t="str">
        <f aca="false">IF(I2258&lt;Einstellungen!$B$5,"ja","nein")</f>
        <v>ja</v>
      </c>
      <c r="M2258" s="23" t="s">
        <v>127</v>
      </c>
      <c r="N2258" s="23" t="n">
        <v>2025</v>
      </c>
      <c r="O2258" s="23" t="n">
        <v>23</v>
      </c>
    </row>
    <row r="2259" customFormat="false" ht="15" hidden="false" customHeight="false" outlineLevel="0" collapsed="false">
      <c r="A2259" s="22" t="n">
        <v>45781</v>
      </c>
      <c r="B2259" s="23" t="s">
        <v>102</v>
      </c>
      <c r="C2259" s="23" t="s">
        <v>124</v>
      </c>
      <c r="D2259" s="24" t="n">
        <v>247.4</v>
      </c>
      <c r="E2259" s="25" t="n">
        <f aca="false">MAX(D2259,0)/1000</f>
        <v>0.2474</v>
      </c>
      <c r="F2259" s="25" t="n">
        <f aca="false">MAX(-D2259,0)/1000</f>
        <v>0</v>
      </c>
      <c r="G2259" s="23" t="str">
        <f aca="false">IF(E2259&gt;0,"ja","nein")</f>
        <v>ja</v>
      </c>
      <c r="H2259" s="26" t="n">
        <v>60.3</v>
      </c>
      <c r="I2259" s="26" t="n">
        <f aca="false">(H2259/10+IF(N2259=2025,Einstellungen!$B$23,Einstellungen!$C$23))*(1+Einstellungen!$B$10)</f>
        <v>27.12129</v>
      </c>
      <c r="J2259" s="25" t="n">
        <f aca="false">E2259*I2259/100</f>
        <v>0.06709807146</v>
      </c>
      <c r="K2259" s="25" t="n">
        <f aca="false">E2259*Einstellungen!$B$5/100</f>
        <v>0.071746</v>
      </c>
      <c r="L2259" s="23" t="str">
        <f aca="false">IF(I2259&lt;Einstellungen!$B$5,"ja","nein")</f>
        <v>ja</v>
      </c>
      <c r="M2259" s="23" t="s">
        <v>127</v>
      </c>
      <c r="N2259" s="23" t="n">
        <v>2025</v>
      </c>
      <c r="O2259" s="23" t="n">
        <v>0</v>
      </c>
    </row>
    <row r="2260" customFormat="false" ht="15" hidden="false" customHeight="false" outlineLevel="0" collapsed="false">
      <c r="A2260" s="22" t="n">
        <v>45781</v>
      </c>
      <c r="B2260" s="23" t="s">
        <v>107</v>
      </c>
      <c r="C2260" s="23" t="s">
        <v>124</v>
      </c>
      <c r="D2260" s="24" t="n">
        <v>150.7</v>
      </c>
      <c r="E2260" s="25" t="n">
        <f aca="false">MAX(D2260,0)/1000</f>
        <v>0.1507</v>
      </c>
      <c r="F2260" s="25" t="n">
        <f aca="false">MAX(-D2260,0)/1000</f>
        <v>0</v>
      </c>
      <c r="G2260" s="23" t="str">
        <f aca="false">IF(E2260&gt;0,"ja","nein")</f>
        <v>ja</v>
      </c>
      <c r="H2260" s="26" t="n">
        <v>44.9</v>
      </c>
      <c r="I2260" s="26" t="n">
        <f aca="false">(H2260/10+IF(N2260=2025,Einstellungen!$B$23,Einstellungen!$C$23))*(1+Einstellungen!$B$10)</f>
        <v>25.28869</v>
      </c>
      <c r="J2260" s="25" t="n">
        <f aca="false">E2260*I2260/100</f>
        <v>0.03811005583</v>
      </c>
      <c r="K2260" s="25" t="n">
        <f aca="false">E2260*Einstellungen!$B$5/100</f>
        <v>0.043703</v>
      </c>
      <c r="L2260" s="23" t="str">
        <f aca="false">IF(I2260&lt;Einstellungen!$B$5,"ja","nein")</f>
        <v>ja</v>
      </c>
      <c r="M2260" s="23" t="s">
        <v>127</v>
      </c>
      <c r="N2260" s="23" t="n">
        <v>2025</v>
      </c>
      <c r="O2260" s="23" t="n">
        <v>1</v>
      </c>
    </row>
    <row r="2261" customFormat="false" ht="15" hidden="false" customHeight="false" outlineLevel="0" collapsed="false">
      <c r="A2261" s="22" t="n">
        <v>45781</v>
      </c>
      <c r="B2261" s="23" t="s">
        <v>108</v>
      </c>
      <c r="C2261" s="23" t="s">
        <v>124</v>
      </c>
      <c r="D2261" s="24" t="n">
        <v>143.5</v>
      </c>
      <c r="E2261" s="25" t="n">
        <f aca="false">MAX(D2261,0)/1000</f>
        <v>0.1435</v>
      </c>
      <c r="F2261" s="25" t="n">
        <f aca="false">MAX(-D2261,0)/1000</f>
        <v>0</v>
      </c>
      <c r="G2261" s="23" t="str">
        <f aca="false">IF(E2261&gt;0,"ja","nein")</f>
        <v>ja</v>
      </c>
      <c r="H2261" s="26" t="n">
        <v>31.47</v>
      </c>
      <c r="I2261" s="26" t="n">
        <f aca="false">(H2261/10+IF(N2261=2025,Einstellungen!$B$23,Einstellungen!$C$23))*(1+Einstellungen!$B$10)</f>
        <v>23.69052</v>
      </c>
      <c r="J2261" s="25" t="n">
        <f aca="false">E2261*I2261/100</f>
        <v>0.0339958962</v>
      </c>
      <c r="K2261" s="25" t="n">
        <f aca="false">E2261*Einstellungen!$B$5/100</f>
        <v>0.041615</v>
      </c>
      <c r="L2261" s="23" t="str">
        <f aca="false">IF(I2261&lt;Einstellungen!$B$5,"ja","nein")</f>
        <v>ja</v>
      </c>
      <c r="M2261" s="23" t="s">
        <v>127</v>
      </c>
      <c r="N2261" s="23" t="n">
        <v>2025</v>
      </c>
      <c r="O2261" s="23" t="n">
        <v>2</v>
      </c>
    </row>
    <row r="2262" customFormat="false" ht="15" hidden="false" customHeight="false" outlineLevel="0" collapsed="false">
      <c r="A2262" s="22" t="n">
        <v>45781</v>
      </c>
      <c r="B2262" s="23" t="s">
        <v>109</v>
      </c>
      <c r="C2262" s="23" t="s">
        <v>124</v>
      </c>
      <c r="D2262" s="24" t="n">
        <v>155.8</v>
      </c>
      <c r="E2262" s="25" t="n">
        <f aca="false">MAX(D2262,0)/1000</f>
        <v>0.1558</v>
      </c>
      <c r="F2262" s="25" t="n">
        <f aca="false">MAX(-D2262,0)/1000</f>
        <v>0</v>
      </c>
      <c r="G2262" s="23" t="str">
        <f aca="false">IF(E2262&gt;0,"ja","nein")</f>
        <v>ja</v>
      </c>
      <c r="H2262" s="26" t="n">
        <v>20.39</v>
      </c>
      <c r="I2262" s="26" t="n">
        <f aca="false">(H2262/10+IF(N2262=2025,Einstellungen!$B$23,Einstellungen!$C$23))*(1+Einstellungen!$B$10)</f>
        <v>22.372</v>
      </c>
      <c r="J2262" s="25" t="n">
        <f aca="false">E2262*I2262/100</f>
        <v>0.034855576</v>
      </c>
      <c r="K2262" s="25" t="n">
        <f aca="false">E2262*Einstellungen!$B$5/100</f>
        <v>0.045182</v>
      </c>
      <c r="L2262" s="23" t="str">
        <f aca="false">IF(I2262&lt;Einstellungen!$B$5,"ja","nein")</f>
        <v>ja</v>
      </c>
      <c r="M2262" s="23" t="s">
        <v>127</v>
      </c>
      <c r="N2262" s="23" t="n">
        <v>2025</v>
      </c>
      <c r="O2262" s="23" t="n">
        <v>3</v>
      </c>
    </row>
    <row r="2263" customFormat="false" ht="15" hidden="false" customHeight="false" outlineLevel="0" collapsed="false">
      <c r="A2263" s="22" t="n">
        <v>45781</v>
      </c>
      <c r="B2263" s="23" t="s">
        <v>110</v>
      </c>
      <c r="C2263" s="23" t="s">
        <v>124</v>
      </c>
      <c r="D2263" s="24" t="n">
        <v>145.8</v>
      </c>
      <c r="E2263" s="25" t="n">
        <f aca="false">MAX(D2263,0)/1000</f>
        <v>0.1458</v>
      </c>
      <c r="F2263" s="25" t="n">
        <f aca="false">MAX(-D2263,0)/1000</f>
        <v>0</v>
      </c>
      <c r="G2263" s="23" t="str">
        <f aca="false">IF(E2263&gt;0,"ja","nein")</f>
        <v>ja</v>
      </c>
      <c r="H2263" s="26" t="n">
        <v>20.02</v>
      </c>
      <c r="I2263" s="26" t="n">
        <f aca="false">(H2263/10+IF(N2263=2025,Einstellungen!$B$23,Einstellungen!$C$23))*(1+Einstellungen!$B$10)</f>
        <v>22.32797</v>
      </c>
      <c r="J2263" s="25" t="n">
        <f aca="false">E2263*I2263/100</f>
        <v>0.03255418026</v>
      </c>
      <c r="K2263" s="25" t="n">
        <f aca="false">E2263*Einstellungen!$B$5/100</f>
        <v>0.042282</v>
      </c>
      <c r="L2263" s="23" t="str">
        <f aca="false">IF(I2263&lt;Einstellungen!$B$5,"ja","nein")</f>
        <v>ja</v>
      </c>
      <c r="M2263" s="23" t="s">
        <v>127</v>
      </c>
      <c r="N2263" s="23" t="n">
        <v>2025</v>
      </c>
      <c r="O2263" s="23" t="n">
        <v>4</v>
      </c>
    </row>
    <row r="2264" customFormat="false" ht="15" hidden="false" customHeight="false" outlineLevel="0" collapsed="false">
      <c r="A2264" s="22" t="n">
        <v>45781</v>
      </c>
      <c r="B2264" s="23" t="s">
        <v>111</v>
      </c>
      <c r="C2264" s="23" t="s">
        <v>124</v>
      </c>
      <c r="D2264" s="24" t="n">
        <v>125.8</v>
      </c>
      <c r="E2264" s="25" t="n">
        <f aca="false">MAX(D2264,0)/1000</f>
        <v>0.1258</v>
      </c>
      <c r="F2264" s="25" t="n">
        <f aca="false">MAX(-D2264,0)/1000</f>
        <v>0</v>
      </c>
      <c r="G2264" s="23" t="str">
        <f aca="false">IF(E2264&gt;0,"ja","nein")</f>
        <v>ja</v>
      </c>
      <c r="H2264" s="26" t="n">
        <v>15.58</v>
      </c>
      <c r="I2264" s="26" t="n">
        <f aca="false">(H2264/10+IF(N2264=2025,Einstellungen!$B$23,Einstellungen!$C$23))*(1+Einstellungen!$B$10)</f>
        <v>21.79961</v>
      </c>
      <c r="J2264" s="25" t="n">
        <f aca="false">E2264*I2264/100</f>
        <v>0.02742390938</v>
      </c>
      <c r="K2264" s="25" t="n">
        <f aca="false">E2264*Einstellungen!$B$5/100</f>
        <v>0.036482</v>
      </c>
      <c r="L2264" s="23" t="str">
        <f aca="false">IF(I2264&lt;Einstellungen!$B$5,"ja","nein")</f>
        <v>ja</v>
      </c>
      <c r="M2264" s="23" t="s">
        <v>127</v>
      </c>
      <c r="N2264" s="23" t="n">
        <v>2025</v>
      </c>
      <c r="O2264" s="23" t="n">
        <v>5</v>
      </c>
    </row>
    <row r="2265" customFormat="false" ht="15" hidden="false" customHeight="false" outlineLevel="0" collapsed="false">
      <c r="A2265" s="22" t="n">
        <v>45781</v>
      </c>
      <c r="B2265" s="23" t="s">
        <v>112</v>
      </c>
      <c r="C2265" s="23" t="s">
        <v>124</v>
      </c>
      <c r="D2265" s="24" t="n">
        <v>141.5</v>
      </c>
      <c r="E2265" s="25" t="n">
        <f aca="false">MAX(D2265,0)/1000</f>
        <v>0.1415</v>
      </c>
      <c r="F2265" s="25" t="n">
        <f aca="false">MAX(-D2265,0)/1000</f>
        <v>0</v>
      </c>
      <c r="G2265" s="23" t="str">
        <f aca="false">IF(E2265&gt;0,"ja","nein")</f>
        <v>ja</v>
      </c>
      <c r="H2265" s="26" t="n">
        <v>13.62</v>
      </c>
      <c r="I2265" s="26" t="n">
        <f aca="false">(H2265/10+IF(N2265=2025,Einstellungen!$B$23,Einstellungen!$C$23))*(1+Einstellungen!$B$10)</f>
        <v>21.56637</v>
      </c>
      <c r="J2265" s="25" t="n">
        <f aca="false">E2265*I2265/100</f>
        <v>0.03051641355</v>
      </c>
      <c r="K2265" s="25" t="n">
        <f aca="false">E2265*Einstellungen!$B$5/100</f>
        <v>0.041035</v>
      </c>
      <c r="L2265" s="23" t="str">
        <f aca="false">IF(I2265&lt;Einstellungen!$B$5,"ja","nein")</f>
        <v>ja</v>
      </c>
      <c r="M2265" s="23" t="s">
        <v>127</v>
      </c>
      <c r="N2265" s="23" t="n">
        <v>2025</v>
      </c>
      <c r="O2265" s="23" t="n">
        <v>6</v>
      </c>
    </row>
    <row r="2266" customFormat="false" ht="15" hidden="false" customHeight="false" outlineLevel="0" collapsed="false">
      <c r="A2266" s="22" t="n">
        <v>45781</v>
      </c>
      <c r="B2266" s="23" t="s">
        <v>113</v>
      </c>
      <c r="C2266" s="23" t="s">
        <v>124</v>
      </c>
      <c r="D2266" s="24" t="n">
        <v>229.6</v>
      </c>
      <c r="E2266" s="25" t="n">
        <f aca="false">MAX(D2266,0)/1000</f>
        <v>0.2296</v>
      </c>
      <c r="F2266" s="25" t="n">
        <f aca="false">MAX(-D2266,0)/1000</f>
        <v>0</v>
      </c>
      <c r="G2266" s="23" t="str">
        <f aca="false">IF(E2266&gt;0,"ja","nein")</f>
        <v>ja</v>
      </c>
      <c r="H2266" s="26" t="n">
        <v>7.83</v>
      </c>
      <c r="I2266" s="26" t="n">
        <f aca="false">(H2266/10+IF(N2266=2025,Einstellungen!$B$23,Einstellungen!$C$23))*(1+Einstellungen!$B$10)</f>
        <v>20.87736</v>
      </c>
      <c r="J2266" s="25" t="n">
        <f aca="false">E2266*I2266/100</f>
        <v>0.04793441856</v>
      </c>
      <c r="K2266" s="25" t="n">
        <f aca="false">E2266*Einstellungen!$B$5/100</f>
        <v>0.066584</v>
      </c>
      <c r="L2266" s="23" t="str">
        <f aca="false">IF(I2266&lt;Einstellungen!$B$5,"ja","nein")</f>
        <v>ja</v>
      </c>
      <c r="M2266" s="23" t="s">
        <v>127</v>
      </c>
      <c r="N2266" s="23" t="n">
        <v>2025</v>
      </c>
      <c r="O2266" s="23" t="n">
        <v>7</v>
      </c>
    </row>
    <row r="2267" customFormat="false" ht="15" hidden="false" customHeight="false" outlineLevel="0" collapsed="false">
      <c r="A2267" s="22" t="n">
        <v>45781</v>
      </c>
      <c r="B2267" s="23" t="s">
        <v>114</v>
      </c>
      <c r="C2267" s="23" t="s">
        <v>124</v>
      </c>
      <c r="D2267" s="24" t="n">
        <v>144.6</v>
      </c>
      <c r="E2267" s="25" t="n">
        <f aca="false">MAX(D2267,0)/1000</f>
        <v>0.1446</v>
      </c>
      <c r="F2267" s="25" t="n">
        <f aca="false">MAX(-D2267,0)/1000</f>
        <v>0</v>
      </c>
      <c r="G2267" s="23" t="str">
        <f aca="false">IF(E2267&gt;0,"ja","nein")</f>
        <v>ja</v>
      </c>
      <c r="H2267" s="26" t="n">
        <v>2.93</v>
      </c>
      <c r="I2267" s="26" t="n">
        <f aca="false">(H2267/10+IF(N2267=2025,Einstellungen!$B$23,Einstellungen!$C$23))*(1+Einstellungen!$B$10)</f>
        <v>20.29426</v>
      </c>
      <c r="J2267" s="25" t="n">
        <f aca="false">E2267*I2267/100</f>
        <v>0.02934549996</v>
      </c>
      <c r="K2267" s="25" t="n">
        <f aca="false">E2267*Einstellungen!$B$5/100</f>
        <v>0.041934</v>
      </c>
      <c r="L2267" s="23" t="str">
        <f aca="false">IF(I2267&lt;Einstellungen!$B$5,"ja","nein")</f>
        <v>ja</v>
      </c>
      <c r="M2267" s="23" t="s">
        <v>127</v>
      </c>
      <c r="N2267" s="23" t="n">
        <v>2025</v>
      </c>
      <c r="O2267" s="23" t="n">
        <v>8</v>
      </c>
    </row>
    <row r="2268" customFormat="false" ht="15" hidden="false" customHeight="false" outlineLevel="0" collapsed="false">
      <c r="A2268" s="22" t="n">
        <v>45781</v>
      </c>
      <c r="B2268" s="23" t="s">
        <v>115</v>
      </c>
      <c r="C2268" s="23" t="s">
        <v>124</v>
      </c>
      <c r="D2268" s="24" t="n">
        <v>-422.9</v>
      </c>
      <c r="E2268" s="25" t="n">
        <f aca="false">MAX(D2268,0)/1000</f>
        <v>0</v>
      </c>
      <c r="F2268" s="25" t="n">
        <f aca="false">MAX(-D2268,0)/1000</f>
        <v>0.4229</v>
      </c>
      <c r="G2268" s="23" t="str">
        <f aca="false">IF(E2268&gt;0,"ja","nein")</f>
        <v>nein</v>
      </c>
      <c r="H2268" s="26" t="n">
        <v>0</v>
      </c>
      <c r="I2268" s="26" t="n">
        <f aca="false">(H2268/10+IF(N2268=2025,Einstellungen!$B$23,Einstellungen!$C$23))*(1+Einstellungen!$B$10)</f>
        <v>19.94559</v>
      </c>
      <c r="J2268" s="25" t="n">
        <f aca="false">E2268*I2268/100</f>
        <v>0</v>
      </c>
      <c r="K2268" s="25" t="n">
        <f aca="false">E2268*Einstellungen!$B$5/100</f>
        <v>0</v>
      </c>
      <c r="L2268" s="23" t="str">
        <f aca="false">IF(I2268&lt;Einstellungen!$B$5,"ja","nein")</f>
        <v>ja</v>
      </c>
      <c r="M2268" s="23" t="s">
        <v>127</v>
      </c>
      <c r="N2268" s="23" t="n">
        <v>2025</v>
      </c>
      <c r="O2268" s="23" t="n">
        <v>9</v>
      </c>
    </row>
    <row r="2269" customFormat="false" ht="15" hidden="false" customHeight="false" outlineLevel="0" collapsed="false">
      <c r="A2269" s="22" t="n">
        <v>45781</v>
      </c>
      <c r="B2269" s="23" t="s">
        <v>116</v>
      </c>
      <c r="C2269" s="23" t="s">
        <v>124</v>
      </c>
      <c r="D2269" s="24" t="n">
        <v>-196.7</v>
      </c>
      <c r="E2269" s="25" t="n">
        <f aca="false">MAX(D2269,0)/1000</f>
        <v>0</v>
      </c>
      <c r="F2269" s="25" t="n">
        <f aca="false">MAX(-D2269,0)/1000</f>
        <v>0.1967</v>
      </c>
      <c r="G2269" s="23" t="str">
        <f aca="false">IF(E2269&gt;0,"ja","nein")</f>
        <v>nein</v>
      </c>
      <c r="H2269" s="26" t="n">
        <v>-0.01</v>
      </c>
      <c r="I2269" s="26" t="n">
        <f aca="false">(H2269/10+IF(N2269=2025,Einstellungen!$B$23,Einstellungen!$C$23))*(1+Einstellungen!$B$10)</f>
        <v>19.9444</v>
      </c>
      <c r="J2269" s="25" t="n">
        <f aca="false">E2269*I2269/100</f>
        <v>0</v>
      </c>
      <c r="K2269" s="25" t="n">
        <f aca="false">E2269*Einstellungen!$B$5/100</f>
        <v>0</v>
      </c>
      <c r="L2269" s="23" t="str">
        <f aca="false">IF(I2269&lt;Einstellungen!$B$5,"ja","nein")</f>
        <v>ja</v>
      </c>
      <c r="M2269" s="23" t="s">
        <v>127</v>
      </c>
      <c r="N2269" s="23" t="n">
        <v>2025</v>
      </c>
      <c r="O2269" s="23" t="n">
        <v>10</v>
      </c>
    </row>
    <row r="2270" customFormat="false" ht="15" hidden="false" customHeight="false" outlineLevel="0" collapsed="false">
      <c r="A2270" s="22" t="n">
        <v>45781</v>
      </c>
      <c r="B2270" s="23" t="s">
        <v>117</v>
      </c>
      <c r="C2270" s="23" t="s">
        <v>124</v>
      </c>
      <c r="D2270" s="24" t="n">
        <v>-524.8</v>
      </c>
      <c r="E2270" s="25" t="n">
        <f aca="false">MAX(D2270,0)/1000</f>
        <v>0</v>
      </c>
      <c r="F2270" s="25" t="n">
        <f aca="false">MAX(-D2270,0)/1000</f>
        <v>0.5248</v>
      </c>
      <c r="G2270" s="23" t="str">
        <f aca="false">IF(E2270&gt;0,"ja","nein")</f>
        <v>nein</v>
      </c>
      <c r="H2270" s="26" t="n">
        <v>-0.01</v>
      </c>
      <c r="I2270" s="26" t="n">
        <f aca="false">(H2270/10+IF(N2270=2025,Einstellungen!$B$23,Einstellungen!$C$23))*(1+Einstellungen!$B$10)</f>
        <v>19.9444</v>
      </c>
      <c r="J2270" s="25" t="n">
        <f aca="false">E2270*I2270/100</f>
        <v>0</v>
      </c>
      <c r="K2270" s="25" t="n">
        <f aca="false">E2270*Einstellungen!$B$5/100</f>
        <v>0</v>
      </c>
      <c r="L2270" s="23" t="str">
        <f aca="false">IF(I2270&lt;Einstellungen!$B$5,"ja","nein")</f>
        <v>ja</v>
      </c>
      <c r="M2270" s="23" t="s">
        <v>127</v>
      </c>
      <c r="N2270" s="23" t="n">
        <v>2025</v>
      </c>
      <c r="O2270" s="23" t="n">
        <v>11</v>
      </c>
    </row>
    <row r="2271" customFormat="false" ht="15" hidden="false" customHeight="false" outlineLevel="0" collapsed="false">
      <c r="A2271" s="22" t="n">
        <v>45781</v>
      </c>
      <c r="B2271" s="23" t="s">
        <v>118</v>
      </c>
      <c r="C2271" s="23" t="s">
        <v>124</v>
      </c>
      <c r="D2271" s="24" t="n">
        <v>-262.1</v>
      </c>
      <c r="E2271" s="25" t="n">
        <f aca="false">MAX(D2271,0)/1000</f>
        <v>0</v>
      </c>
      <c r="F2271" s="25" t="n">
        <f aca="false">MAX(-D2271,0)/1000</f>
        <v>0.2621</v>
      </c>
      <c r="G2271" s="23" t="str">
        <f aca="false">IF(E2271&gt;0,"ja","nein")</f>
        <v>nein</v>
      </c>
      <c r="H2271" s="26" t="n">
        <v>-0.02</v>
      </c>
      <c r="I2271" s="26" t="n">
        <f aca="false">(H2271/10+IF(N2271=2025,Einstellungen!$B$23,Einstellungen!$C$23))*(1+Einstellungen!$B$10)</f>
        <v>19.94321</v>
      </c>
      <c r="J2271" s="25" t="n">
        <f aca="false">E2271*I2271/100</f>
        <v>0</v>
      </c>
      <c r="K2271" s="25" t="n">
        <f aca="false">E2271*Einstellungen!$B$5/100</f>
        <v>0</v>
      </c>
      <c r="L2271" s="23" t="str">
        <f aca="false">IF(I2271&lt;Einstellungen!$B$5,"ja","nein")</f>
        <v>ja</v>
      </c>
      <c r="M2271" s="23" t="s">
        <v>127</v>
      </c>
      <c r="N2271" s="23" t="n">
        <v>2025</v>
      </c>
      <c r="O2271" s="23" t="n">
        <v>12</v>
      </c>
    </row>
    <row r="2272" customFormat="false" ht="15" hidden="false" customHeight="false" outlineLevel="0" collapsed="false">
      <c r="A2272" s="22" t="n">
        <v>45781</v>
      </c>
      <c r="B2272" s="23" t="s">
        <v>119</v>
      </c>
      <c r="C2272" s="23" t="s">
        <v>124</v>
      </c>
      <c r="D2272" s="24" t="n">
        <v>-536.5</v>
      </c>
      <c r="E2272" s="25" t="n">
        <f aca="false">MAX(D2272,0)/1000</f>
        <v>0</v>
      </c>
      <c r="F2272" s="25" t="n">
        <f aca="false">MAX(-D2272,0)/1000</f>
        <v>0.5365</v>
      </c>
      <c r="G2272" s="23" t="str">
        <f aca="false">IF(E2272&gt;0,"ja","nein")</f>
        <v>nein</v>
      </c>
      <c r="H2272" s="26" t="n">
        <v>-2</v>
      </c>
      <c r="I2272" s="26" t="n">
        <f aca="false">(H2272/10+IF(N2272=2025,Einstellungen!$B$23,Einstellungen!$C$23))*(1+Einstellungen!$B$10)</f>
        <v>19.70759</v>
      </c>
      <c r="J2272" s="25" t="n">
        <f aca="false">E2272*I2272/100</f>
        <v>0</v>
      </c>
      <c r="K2272" s="25" t="n">
        <f aca="false">E2272*Einstellungen!$B$5/100</f>
        <v>0</v>
      </c>
      <c r="L2272" s="23" t="str">
        <f aca="false">IF(I2272&lt;Einstellungen!$B$5,"ja","nein")</f>
        <v>ja</v>
      </c>
      <c r="M2272" s="23" t="s">
        <v>127</v>
      </c>
      <c r="N2272" s="23" t="n">
        <v>2025</v>
      </c>
      <c r="O2272" s="23" t="n">
        <v>13</v>
      </c>
    </row>
    <row r="2273" customFormat="false" ht="15" hidden="false" customHeight="false" outlineLevel="0" collapsed="false">
      <c r="A2273" s="22" t="n">
        <v>45781</v>
      </c>
      <c r="B2273" s="23" t="s">
        <v>120</v>
      </c>
      <c r="C2273" s="23" t="s">
        <v>124</v>
      </c>
      <c r="D2273" s="24" t="n">
        <v>-970.6</v>
      </c>
      <c r="E2273" s="25" t="n">
        <f aca="false">MAX(D2273,0)/1000</f>
        <v>0</v>
      </c>
      <c r="F2273" s="25" t="n">
        <f aca="false">MAX(-D2273,0)/1000</f>
        <v>0.9706</v>
      </c>
      <c r="G2273" s="23" t="str">
        <f aca="false">IF(E2273&gt;0,"ja","nein")</f>
        <v>nein</v>
      </c>
      <c r="H2273" s="26" t="n">
        <v>-5.01</v>
      </c>
      <c r="I2273" s="26" t="n">
        <f aca="false">(H2273/10+IF(N2273=2025,Einstellungen!$B$23,Einstellungen!$C$23))*(1+Einstellungen!$B$10)</f>
        <v>19.3494</v>
      </c>
      <c r="J2273" s="25" t="n">
        <f aca="false">E2273*I2273/100</f>
        <v>0</v>
      </c>
      <c r="K2273" s="25" t="n">
        <f aca="false">E2273*Einstellungen!$B$5/100</f>
        <v>0</v>
      </c>
      <c r="L2273" s="23" t="str">
        <f aca="false">IF(I2273&lt;Einstellungen!$B$5,"ja","nein")</f>
        <v>ja</v>
      </c>
      <c r="M2273" s="23" t="s">
        <v>127</v>
      </c>
      <c r="N2273" s="23" t="n">
        <v>2025</v>
      </c>
      <c r="O2273" s="23" t="n">
        <v>14</v>
      </c>
    </row>
    <row r="2274" customFormat="false" ht="15" hidden="false" customHeight="false" outlineLevel="0" collapsed="false">
      <c r="A2274" s="22" t="n">
        <v>45781</v>
      </c>
      <c r="B2274" s="23" t="s">
        <v>104</v>
      </c>
      <c r="C2274" s="23" t="s">
        <v>124</v>
      </c>
      <c r="D2274" s="24" t="n">
        <v>-571.7</v>
      </c>
      <c r="E2274" s="25" t="n">
        <f aca="false">MAX(D2274,0)/1000</f>
        <v>0</v>
      </c>
      <c r="F2274" s="25" t="n">
        <f aca="false">MAX(-D2274,0)/1000</f>
        <v>0.5717</v>
      </c>
      <c r="G2274" s="23" t="str">
        <f aca="false">IF(E2274&gt;0,"ja","nein")</f>
        <v>nein</v>
      </c>
      <c r="H2274" s="26" t="n">
        <v>-1.59</v>
      </c>
      <c r="I2274" s="26" t="n">
        <f aca="false">(H2274/10+IF(N2274=2025,Einstellungen!$B$23,Einstellungen!$C$23))*(1+Einstellungen!$B$10)</f>
        <v>19.75638</v>
      </c>
      <c r="J2274" s="25" t="n">
        <f aca="false">E2274*I2274/100</f>
        <v>0</v>
      </c>
      <c r="K2274" s="25" t="n">
        <f aca="false">E2274*Einstellungen!$B$5/100</f>
        <v>0</v>
      </c>
      <c r="L2274" s="23" t="str">
        <f aca="false">IF(I2274&lt;Einstellungen!$B$5,"ja","nein")</f>
        <v>ja</v>
      </c>
      <c r="M2274" s="23" t="s">
        <v>127</v>
      </c>
      <c r="N2274" s="23" t="n">
        <v>2025</v>
      </c>
      <c r="O2274" s="23" t="n">
        <v>15</v>
      </c>
    </row>
    <row r="2275" customFormat="false" ht="15" hidden="false" customHeight="false" outlineLevel="0" collapsed="false">
      <c r="A2275" s="22" t="n">
        <v>45781</v>
      </c>
      <c r="B2275" s="23" t="s">
        <v>105</v>
      </c>
      <c r="C2275" s="23" t="s">
        <v>124</v>
      </c>
      <c r="D2275" s="24" t="n">
        <v>-834.1</v>
      </c>
      <c r="E2275" s="25" t="n">
        <f aca="false">MAX(D2275,0)/1000</f>
        <v>0</v>
      </c>
      <c r="F2275" s="25" t="n">
        <f aca="false">MAX(-D2275,0)/1000</f>
        <v>0.8341</v>
      </c>
      <c r="G2275" s="23" t="str">
        <f aca="false">IF(E2275&gt;0,"ja","nein")</f>
        <v>nein</v>
      </c>
      <c r="H2275" s="26" t="n">
        <v>-0.01</v>
      </c>
      <c r="I2275" s="26" t="n">
        <f aca="false">(H2275/10+IF(N2275=2025,Einstellungen!$B$23,Einstellungen!$C$23))*(1+Einstellungen!$B$10)</f>
        <v>19.9444</v>
      </c>
      <c r="J2275" s="25" t="n">
        <f aca="false">E2275*I2275/100</f>
        <v>0</v>
      </c>
      <c r="K2275" s="25" t="n">
        <f aca="false">E2275*Einstellungen!$B$5/100</f>
        <v>0</v>
      </c>
      <c r="L2275" s="23" t="str">
        <f aca="false">IF(I2275&lt;Einstellungen!$B$5,"ja","nein")</f>
        <v>ja</v>
      </c>
      <c r="M2275" s="23" t="s">
        <v>127</v>
      </c>
      <c r="N2275" s="23" t="n">
        <v>2025</v>
      </c>
      <c r="O2275" s="23" t="n">
        <v>16</v>
      </c>
    </row>
    <row r="2276" customFormat="false" ht="15" hidden="false" customHeight="false" outlineLevel="0" collapsed="false">
      <c r="A2276" s="22" t="n">
        <v>45781</v>
      </c>
      <c r="B2276" s="23" t="s">
        <v>97</v>
      </c>
      <c r="C2276" s="23" t="s">
        <v>124</v>
      </c>
      <c r="D2276" s="24" t="n">
        <v>-380.2</v>
      </c>
      <c r="E2276" s="25" t="n">
        <f aca="false">MAX(D2276,0)/1000</f>
        <v>0</v>
      </c>
      <c r="F2276" s="25" t="n">
        <f aca="false">MAX(-D2276,0)/1000</f>
        <v>0.3802</v>
      </c>
      <c r="G2276" s="23" t="str">
        <f aca="false">IF(E2276&gt;0,"ja","nein")</f>
        <v>nein</v>
      </c>
      <c r="H2276" s="26" t="n">
        <v>10.07</v>
      </c>
      <c r="I2276" s="26" t="n">
        <f aca="false">(H2276/10+IF(N2276=2025,Einstellungen!$B$23,Einstellungen!$C$23))*(1+Einstellungen!$B$10)</f>
        <v>21.14392</v>
      </c>
      <c r="J2276" s="25" t="n">
        <f aca="false">E2276*I2276/100</f>
        <v>0</v>
      </c>
      <c r="K2276" s="25" t="n">
        <f aca="false">E2276*Einstellungen!$B$5/100</f>
        <v>0</v>
      </c>
      <c r="L2276" s="23" t="str">
        <f aca="false">IF(I2276&lt;Einstellungen!$B$5,"ja","nein")</f>
        <v>ja</v>
      </c>
      <c r="M2276" s="23" t="s">
        <v>127</v>
      </c>
      <c r="N2276" s="23" t="n">
        <v>2025</v>
      </c>
      <c r="O2276" s="23" t="n">
        <v>17</v>
      </c>
    </row>
    <row r="2277" customFormat="false" ht="15" hidden="false" customHeight="false" outlineLevel="0" collapsed="false">
      <c r="A2277" s="22" t="n">
        <v>45781</v>
      </c>
      <c r="B2277" s="23" t="s">
        <v>99</v>
      </c>
      <c r="C2277" s="23" t="s">
        <v>124</v>
      </c>
      <c r="D2277" s="24" t="n">
        <v>221.5</v>
      </c>
      <c r="E2277" s="25" t="n">
        <f aca="false">MAX(D2277,0)/1000</f>
        <v>0.2215</v>
      </c>
      <c r="F2277" s="25" t="n">
        <f aca="false">MAX(-D2277,0)/1000</f>
        <v>0</v>
      </c>
      <c r="G2277" s="23" t="str">
        <f aca="false">IF(E2277&gt;0,"ja","nein")</f>
        <v>ja</v>
      </c>
      <c r="H2277" s="26" t="n">
        <v>80.08</v>
      </c>
      <c r="I2277" s="26" t="n">
        <f aca="false">(H2277/10+IF(N2277=2025,Einstellungen!$B$23,Einstellungen!$C$23))*(1+Einstellungen!$B$10)</f>
        <v>29.47511</v>
      </c>
      <c r="J2277" s="25" t="n">
        <f aca="false">E2277*I2277/100</f>
        <v>0.06528736865</v>
      </c>
      <c r="K2277" s="25" t="n">
        <f aca="false">E2277*Einstellungen!$B$5/100</f>
        <v>0.064235</v>
      </c>
      <c r="L2277" s="23" t="str">
        <f aca="false">IF(I2277&lt;Einstellungen!$B$5,"ja","nein")</f>
        <v>nein</v>
      </c>
      <c r="M2277" s="23" t="s">
        <v>127</v>
      </c>
      <c r="N2277" s="23" t="n">
        <v>2025</v>
      </c>
      <c r="O2277" s="23" t="n">
        <v>18</v>
      </c>
    </row>
    <row r="2278" customFormat="false" ht="15" hidden="false" customHeight="false" outlineLevel="0" collapsed="false">
      <c r="A2278" s="22" t="n">
        <v>45781</v>
      </c>
      <c r="B2278" s="23" t="s">
        <v>100</v>
      </c>
      <c r="C2278" s="23" t="s">
        <v>124</v>
      </c>
      <c r="D2278" s="24" t="n">
        <v>399.3</v>
      </c>
      <c r="E2278" s="25" t="n">
        <f aca="false">MAX(D2278,0)/1000</f>
        <v>0.3993</v>
      </c>
      <c r="F2278" s="25" t="n">
        <f aca="false">MAX(-D2278,0)/1000</f>
        <v>0</v>
      </c>
      <c r="G2278" s="23" t="str">
        <f aca="false">IF(E2278&gt;0,"ja","nein")</f>
        <v>ja</v>
      </c>
      <c r="H2278" s="26" t="n">
        <v>95.95</v>
      </c>
      <c r="I2278" s="26" t="n">
        <f aca="false">(H2278/10+IF(N2278=2025,Einstellungen!$B$23,Einstellungen!$C$23))*(1+Einstellungen!$B$10)</f>
        <v>31.36364</v>
      </c>
      <c r="J2278" s="25" t="n">
        <f aca="false">E2278*I2278/100</f>
        <v>0.12523501452</v>
      </c>
      <c r="K2278" s="25" t="n">
        <f aca="false">E2278*Einstellungen!$B$5/100</f>
        <v>0.115797</v>
      </c>
      <c r="L2278" s="23" t="str">
        <f aca="false">IF(I2278&lt;Einstellungen!$B$5,"ja","nein")</f>
        <v>nein</v>
      </c>
      <c r="M2278" s="23" t="s">
        <v>127</v>
      </c>
      <c r="N2278" s="23" t="n">
        <v>2025</v>
      </c>
      <c r="O2278" s="23" t="n">
        <v>19</v>
      </c>
    </row>
    <row r="2279" customFormat="false" ht="15" hidden="false" customHeight="false" outlineLevel="0" collapsed="false">
      <c r="A2279" s="22" t="n">
        <v>45781</v>
      </c>
      <c r="B2279" s="23" t="s">
        <v>92</v>
      </c>
      <c r="C2279" s="23" t="s">
        <v>124</v>
      </c>
      <c r="D2279" s="24" t="n">
        <v>513.5</v>
      </c>
      <c r="E2279" s="25" t="n">
        <f aca="false">MAX(D2279,0)/1000</f>
        <v>0.5135</v>
      </c>
      <c r="F2279" s="25" t="n">
        <f aca="false">MAX(-D2279,0)/1000</f>
        <v>0</v>
      </c>
      <c r="G2279" s="23" t="str">
        <f aca="false">IF(E2279&gt;0,"ja","nein")</f>
        <v>ja</v>
      </c>
      <c r="H2279" s="26" t="n">
        <v>109</v>
      </c>
      <c r="I2279" s="26" t="n">
        <f aca="false">(H2279/10+IF(N2279=2025,Einstellungen!$B$23,Einstellungen!$C$23))*(1+Einstellungen!$B$10)</f>
        <v>32.91659</v>
      </c>
      <c r="J2279" s="25" t="n">
        <f aca="false">E2279*I2279/100</f>
        <v>0.16902668965</v>
      </c>
      <c r="K2279" s="25" t="n">
        <f aca="false">E2279*Einstellungen!$B$5/100</f>
        <v>0.148915</v>
      </c>
      <c r="L2279" s="23" t="str">
        <f aca="false">IF(I2279&lt;Einstellungen!$B$5,"ja","nein")</f>
        <v>nein</v>
      </c>
      <c r="M2279" s="23" t="s">
        <v>127</v>
      </c>
      <c r="N2279" s="23" t="n">
        <v>2025</v>
      </c>
      <c r="O2279" s="23" t="n">
        <v>20</v>
      </c>
    </row>
    <row r="2280" customFormat="false" ht="15" hidden="false" customHeight="false" outlineLevel="0" collapsed="false">
      <c r="A2280" s="22" t="n">
        <v>45781</v>
      </c>
      <c r="B2280" s="23" t="s">
        <v>95</v>
      </c>
      <c r="C2280" s="23" t="s">
        <v>124</v>
      </c>
      <c r="D2280" s="24" t="n">
        <v>547</v>
      </c>
      <c r="E2280" s="25" t="n">
        <f aca="false">MAX(D2280,0)/1000</f>
        <v>0.547</v>
      </c>
      <c r="F2280" s="25" t="n">
        <f aca="false">MAX(-D2280,0)/1000</f>
        <v>0</v>
      </c>
      <c r="G2280" s="23" t="str">
        <f aca="false">IF(E2280&gt;0,"ja","nein")</f>
        <v>ja</v>
      </c>
      <c r="H2280" s="26" t="n">
        <v>112.38</v>
      </c>
      <c r="I2280" s="26" t="n">
        <f aca="false">(H2280/10+IF(N2280=2025,Einstellungen!$B$23,Einstellungen!$C$23))*(1+Einstellungen!$B$10)</f>
        <v>33.31881</v>
      </c>
      <c r="J2280" s="25" t="n">
        <f aca="false">E2280*I2280/100</f>
        <v>0.1822538907</v>
      </c>
      <c r="K2280" s="25" t="n">
        <f aca="false">E2280*Einstellungen!$B$5/100</f>
        <v>0.15863</v>
      </c>
      <c r="L2280" s="23" t="str">
        <f aca="false">IF(I2280&lt;Einstellungen!$B$5,"ja","nein")</f>
        <v>nein</v>
      </c>
      <c r="M2280" s="23" t="s">
        <v>127</v>
      </c>
      <c r="N2280" s="23" t="n">
        <v>2025</v>
      </c>
      <c r="O2280" s="23" t="n">
        <v>21</v>
      </c>
    </row>
    <row r="2281" customFormat="false" ht="15" hidden="false" customHeight="false" outlineLevel="0" collapsed="false">
      <c r="A2281" s="22" t="n">
        <v>45781</v>
      </c>
      <c r="B2281" s="23" t="s">
        <v>96</v>
      </c>
      <c r="C2281" s="23" t="s">
        <v>124</v>
      </c>
      <c r="D2281" s="24" t="n">
        <v>401</v>
      </c>
      <c r="E2281" s="25" t="n">
        <f aca="false">MAX(D2281,0)/1000</f>
        <v>0.401</v>
      </c>
      <c r="F2281" s="25" t="n">
        <f aca="false">MAX(-D2281,0)/1000</f>
        <v>0</v>
      </c>
      <c r="G2281" s="23" t="str">
        <f aca="false">IF(E2281&gt;0,"ja","nein")</f>
        <v>ja</v>
      </c>
      <c r="H2281" s="26" t="n">
        <v>101.79</v>
      </c>
      <c r="I2281" s="26" t="n">
        <f aca="false">(H2281/10+IF(N2281=2025,Einstellungen!$B$23,Einstellungen!$C$23))*(1+Einstellungen!$B$10)</f>
        <v>32.0586</v>
      </c>
      <c r="J2281" s="25" t="n">
        <f aca="false">E2281*I2281/100</f>
        <v>0.128554986</v>
      </c>
      <c r="K2281" s="25" t="n">
        <f aca="false">E2281*Einstellungen!$B$5/100</f>
        <v>0.11629</v>
      </c>
      <c r="L2281" s="23" t="str">
        <f aca="false">IF(I2281&lt;Einstellungen!$B$5,"ja","nein")</f>
        <v>nein</v>
      </c>
      <c r="M2281" s="23" t="s">
        <v>127</v>
      </c>
      <c r="N2281" s="23" t="n">
        <v>2025</v>
      </c>
      <c r="O2281" s="23" t="n">
        <v>22</v>
      </c>
    </row>
    <row r="2282" customFormat="false" ht="15" hidden="false" customHeight="false" outlineLevel="0" collapsed="false">
      <c r="A2282" s="22" t="n">
        <v>45781</v>
      </c>
      <c r="B2282" s="23" t="s">
        <v>101</v>
      </c>
      <c r="C2282" s="23" t="s">
        <v>124</v>
      </c>
      <c r="D2282" s="24" t="n">
        <v>340.6</v>
      </c>
      <c r="E2282" s="25" t="n">
        <f aca="false">MAX(D2282,0)/1000</f>
        <v>0.3406</v>
      </c>
      <c r="F2282" s="25" t="n">
        <f aca="false">MAX(-D2282,0)/1000</f>
        <v>0</v>
      </c>
      <c r="G2282" s="23" t="str">
        <f aca="false">IF(E2282&gt;0,"ja","nein")</f>
        <v>ja</v>
      </c>
      <c r="H2282" s="26" t="n">
        <v>87.35</v>
      </c>
      <c r="I2282" s="26" t="n">
        <f aca="false">(H2282/10+IF(N2282=2025,Einstellungen!$B$23,Einstellungen!$C$23))*(1+Einstellungen!$B$10)</f>
        <v>30.34024</v>
      </c>
      <c r="J2282" s="25" t="n">
        <f aca="false">E2282*I2282/100</f>
        <v>0.10333885744</v>
      </c>
      <c r="K2282" s="25" t="n">
        <f aca="false">E2282*Einstellungen!$B$5/100</f>
        <v>0.098774</v>
      </c>
      <c r="L2282" s="23" t="str">
        <f aca="false">IF(I2282&lt;Einstellungen!$B$5,"ja","nein")</f>
        <v>nein</v>
      </c>
      <c r="M2282" s="23" t="s">
        <v>127</v>
      </c>
      <c r="N2282" s="23" t="n">
        <v>2025</v>
      </c>
      <c r="O2282" s="23" t="n">
        <v>23</v>
      </c>
    </row>
    <row r="2283" customFormat="false" ht="15" hidden="false" customHeight="false" outlineLevel="0" collapsed="false">
      <c r="A2283" s="22" t="n">
        <v>45782</v>
      </c>
      <c r="B2283" s="23" t="s">
        <v>102</v>
      </c>
      <c r="C2283" s="23" t="s">
        <v>93</v>
      </c>
      <c r="D2283" s="24" t="n">
        <v>315.5</v>
      </c>
      <c r="E2283" s="25" t="n">
        <f aca="false">MAX(D2283,0)/1000</f>
        <v>0.3155</v>
      </c>
      <c r="F2283" s="25" t="n">
        <f aca="false">MAX(-D2283,0)/1000</f>
        <v>0</v>
      </c>
      <c r="G2283" s="23" t="str">
        <f aca="false">IF(E2283&gt;0,"ja","nein")</f>
        <v>ja</v>
      </c>
      <c r="H2283" s="26" t="n">
        <v>75.18</v>
      </c>
      <c r="I2283" s="26" t="n">
        <f aca="false">(H2283/10+IF(N2283=2025,Einstellungen!$B$23,Einstellungen!$C$23))*(1+Einstellungen!$B$10)</f>
        <v>28.89201</v>
      </c>
      <c r="J2283" s="25" t="n">
        <f aca="false">E2283*I2283/100</f>
        <v>0.09115429155</v>
      </c>
      <c r="K2283" s="25" t="n">
        <f aca="false">E2283*Einstellungen!$B$5/100</f>
        <v>0.091495</v>
      </c>
      <c r="L2283" s="23" t="str">
        <f aca="false">IF(I2283&lt;Einstellungen!$B$5,"ja","nein")</f>
        <v>ja</v>
      </c>
      <c r="M2283" s="23" t="s">
        <v>127</v>
      </c>
      <c r="N2283" s="23" t="n">
        <v>2025</v>
      </c>
      <c r="O2283" s="23" t="n">
        <v>0</v>
      </c>
    </row>
    <row r="2284" customFormat="false" ht="15" hidden="false" customHeight="false" outlineLevel="0" collapsed="false">
      <c r="A2284" s="22" t="n">
        <v>45782</v>
      </c>
      <c r="B2284" s="23" t="s">
        <v>107</v>
      </c>
      <c r="C2284" s="23" t="s">
        <v>93</v>
      </c>
      <c r="D2284" s="24" t="n">
        <v>219.5</v>
      </c>
      <c r="E2284" s="25" t="n">
        <f aca="false">MAX(D2284,0)/1000</f>
        <v>0.2195</v>
      </c>
      <c r="F2284" s="25" t="n">
        <f aca="false">MAX(-D2284,0)/1000</f>
        <v>0</v>
      </c>
      <c r="G2284" s="23" t="str">
        <f aca="false">IF(E2284&gt;0,"ja","nein")</f>
        <v>ja</v>
      </c>
      <c r="H2284" s="26" t="n">
        <v>70.51</v>
      </c>
      <c r="I2284" s="26" t="n">
        <f aca="false">(H2284/10+IF(N2284=2025,Einstellungen!$B$23,Einstellungen!$C$23))*(1+Einstellungen!$B$10)</f>
        <v>28.33628</v>
      </c>
      <c r="J2284" s="25" t="n">
        <f aca="false">E2284*I2284/100</f>
        <v>0.0621981346</v>
      </c>
      <c r="K2284" s="25" t="n">
        <f aca="false">E2284*Einstellungen!$B$5/100</f>
        <v>0.063655</v>
      </c>
      <c r="L2284" s="23" t="str">
        <f aca="false">IF(I2284&lt;Einstellungen!$B$5,"ja","nein")</f>
        <v>ja</v>
      </c>
      <c r="M2284" s="23" t="s">
        <v>127</v>
      </c>
      <c r="N2284" s="23" t="n">
        <v>2025</v>
      </c>
      <c r="O2284" s="23" t="n">
        <v>1</v>
      </c>
    </row>
    <row r="2285" customFormat="false" ht="15" hidden="false" customHeight="false" outlineLevel="0" collapsed="false">
      <c r="A2285" s="22" t="n">
        <v>45782</v>
      </c>
      <c r="B2285" s="23" t="s">
        <v>108</v>
      </c>
      <c r="C2285" s="23" t="s">
        <v>93</v>
      </c>
      <c r="D2285" s="24" t="n">
        <v>135</v>
      </c>
      <c r="E2285" s="25" t="n">
        <f aca="false">MAX(D2285,0)/1000</f>
        <v>0.135</v>
      </c>
      <c r="F2285" s="25" t="n">
        <f aca="false">MAX(-D2285,0)/1000</f>
        <v>0</v>
      </c>
      <c r="G2285" s="23" t="str">
        <f aca="false">IF(E2285&gt;0,"ja","nein")</f>
        <v>ja</v>
      </c>
      <c r="H2285" s="26" t="n">
        <v>72.25</v>
      </c>
      <c r="I2285" s="26" t="n">
        <f aca="false">(H2285/10+IF(N2285=2025,Einstellungen!$B$23,Einstellungen!$C$23))*(1+Einstellungen!$B$10)</f>
        <v>28.54334</v>
      </c>
      <c r="J2285" s="25" t="n">
        <f aca="false">E2285*I2285/100</f>
        <v>0.038533509</v>
      </c>
      <c r="K2285" s="25" t="n">
        <f aca="false">E2285*Einstellungen!$B$5/100</f>
        <v>0.03915</v>
      </c>
      <c r="L2285" s="23" t="str">
        <f aca="false">IF(I2285&lt;Einstellungen!$B$5,"ja","nein")</f>
        <v>ja</v>
      </c>
      <c r="M2285" s="23" t="s">
        <v>127</v>
      </c>
      <c r="N2285" s="23" t="n">
        <v>2025</v>
      </c>
      <c r="O2285" s="23" t="n">
        <v>2</v>
      </c>
    </row>
    <row r="2286" customFormat="false" ht="15" hidden="false" customHeight="false" outlineLevel="0" collapsed="false">
      <c r="A2286" s="22" t="n">
        <v>45782</v>
      </c>
      <c r="B2286" s="23" t="s">
        <v>109</v>
      </c>
      <c r="C2286" s="23" t="s">
        <v>93</v>
      </c>
      <c r="D2286" s="24" t="n">
        <v>136.4</v>
      </c>
      <c r="E2286" s="25" t="n">
        <f aca="false">MAX(D2286,0)/1000</f>
        <v>0.1364</v>
      </c>
      <c r="F2286" s="25" t="n">
        <f aca="false">MAX(-D2286,0)/1000</f>
        <v>0</v>
      </c>
      <c r="G2286" s="23" t="str">
        <f aca="false">IF(E2286&gt;0,"ja","nein")</f>
        <v>ja</v>
      </c>
      <c r="H2286" s="26" t="n">
        <v>75.15</v>
      </c>
      <c r="I2286" s="26" t="n">
        <f aca="false">(H2286/10+IF(N2286=2025,Einstellungen!$B$23,Einstellungen!$C$23))*(1+Einstellungen!$B$10)</f>
        <v>28.88844</v>
      </c>
      <c r="J2286" s="25" t="n">
        <f aca="false">E2286*I2286/100</f>
        <v>0.03940383216</v>
      </c>
      <c r="K2286" s="25" t="n">
        <f aca="false">E2286*Einstellungen!$B$5/100</f>
        <v>0.039556</v>
      </c>
      <c r="L2286" s="23" t="str">
        <f aca="false">IF(I2286&lt;Einstellungen!$B$5,"ja","nein")</f>
        <v>ja</v>
      </c>
      <c r="M2286" s="23" t="s">
        <v>127</v>
      </c>
      <c r="N2286" s="23" t="n">
        <v>2025</v>
      </c>
      <c r="O2286" s="23" t="n">
        <v>3</v>
      </c>
    </row>
    <row r="2287" customFormat="false" ht="15" hidden="false" customHeight="false" outlineLevel="0" collapsed="false">
      <c r="A2287" s="22" t="n">
        <v>45782</v>
      </c>
      <c r="B2287" s="23" t="s">
        <v>110</v>
      </c>
      <c r="C2287" s="23" t="s">
        <v>93</v>
      </c>
      <c r="D2287" s="24" t="n">
        <v>126.1</v>
      </c>
      <c r="E2287" s="25" t="n">
        <f aca="false">MAX(D2287,0)/1000</f>
        <v>0.1261</v>
      </c>
      <c r="F2287" s="25" t="n">
        <f aca="false">MAX(-D2287,0)/1000</f>
        <v>0</v>
      </c>
      <c r="G2287" s="23" t="str">
        <f aca="false">IF(E2287&gt;0,"ja","nein")</f>
        <v>ja</v>
      </c>
      <c r="H2287" s="26" t="n">
        <v>74.98</v>
      </c>
      <c r="I2287" s="26" t="n">
        <f aca="false">(H2287/10+IF(N2287=2025,Einstellungen!$B$23,Einstellungen!$C$23))*(1+Einstellungen!$B$10)</f>
        <v>28.86821</v>
      </c>
      <c r="J2287" s="25" t="n">
        <f aca="false">E2287*I2287/100</f>
        <v>0.03640281281</v>
      </c>
      <c r="K2287" s="25" t="n">
        <f aca="false">E2287*Einstellungen!$B$5/100</f>
        <v>0.036569</v>
      </c>
      <c r="L2287" s="23" t="str">
        <f aca="false">IF(I2287&lt;Einstellungen!$B$5,"ja","nein")</f>
        <v>ja</v>
      </c>
      <c r="M2287" s="23" t="s">
        <v>127</v>
      </c>
      <c r="N2287" s="23" t="n">
        <v>2025</v>
      </c>
      <c r="O2287" s="23" t="n">
        <v>4</v>
      </c>
    </row>
    <row r="2288" customFormat="false" ht="15" hidden="false" customHeight="false" outlineLevel="0" collapsed="false">
      <c r="A2288" s="22" t="n">
        <v>45782</v>
      </c>
      <c r="B2288" s="23" t="s">
        <v>111</v>
      </c>
      <c r="C2288" s="23" t="s">
        <v>93</v>
      </c>
      <c r="D2288" s="24" t="n">
        <v>127.9</v>
      </c>
      <c r="E2288" s="25" t="n">
        <f aca="false">MAX(D2288,0)/1000</f>
        <v>0.1279</v>
      </c>
      <c r="F2288" s="25" t="n">
        <f aca="false">MAX(-D2288,0)/1000</f>
        <v>0</v>
      </c>
      <c r="G2288" s="23" t="str">
        <f aca="false">IF(E2288&gt;0,"ja","nein")</f>
        <v>ja</v>
      </c>
      <c r="H2288" s="26" t="n">
        <v>89.49</v>
      </c>
      <c r="I2288" s="26" t="n">
        <f aca="false">(H2288/10+IF(N2288=2025,Einstellungen!$B$23,Einstellungen!$C$23))*(1+Einstellungen!$B$10)</f>
        <v>30.5949</v>
      </c>
      <c r="J2288" s="25" t="n">
        <f aca="false">E2288*I2288/100</f>
        <v>0.0391308771</v>
      </c>
      <c r="K2288" s="25" t="n">
        <f aca="false">E2288*Einstellungen!$B$5/100</f>
        <v>0.037091</v>
      </c>
      <c r="L2288" s="23" t="str">
        <f aca="false">IF(I2288&lt;Einstellungen!$B$5,"ja","nein")</f>
        <v>nein</v>
      </c>
      <c r="M2288" s="23" t="s">
        <v>127</v>
      </c>
      <c r="N2288" s="23" t="n">
        <v>2025</v>
      </c>
      <c r="O2288" s="23" t="n">
        <v>5</v>
      </c>
    </row>
    <row r="2289" customFormat="false" ht="15" hidden="false" customHeight="false" outlineLevel="0" collapsed="false">
      <c r="A2289" s="22" t="n">
        <v>45782</v>
      </c>
      <c r="B2289" s="23" t="s">
        <v>112</v>
      </c>
      <c r="C2289" s="23" t="s">
        <v>93</v>
      </c>
      <c r="D2289" s="24" t="n">
        <v>149.2</v>
      </c>
      <c r="E2289" s="25" t="n">
        <f aca="false">MAX(D2289,0)/1000</f>
        <v>0.1492</v>
      </c>
      <c r="F2289" s="25" t="n">
        <f aca="false">MAX(-D2289,0)/1000</f>
        <v>0</v>
      </c>
      <c r="G2289" s="23" t="str">
        <f aca="false">IF(E2289&gt;0,"ja","nein")</f>
        <v>ja</v>
      </c>
      <c r="H2289" s="26" t="n">
        <v>110.92</v>
      </c>
      <c r="I2289" s="26" t="n">
        <f aca="false">(H2289/10+IF(N2289=2025,Einstellungen!$B$23,Einstellungen!$C$23))*(1+Einstellungen!$B$10)</f>
        <v>33.14507</v>
      </c>
      <c r="J2289" s="25" t="n">
        <f aca="false">E2289*I2289/100</f>
        <v>0.04945244444</v>
      </c>
      <c r="K2289" s="25" t="n">
        <f aca="false">E2289*Einstellungen!$B$5/100</f>
        <v>0.043268</v>
      </c>
      <c r="L2289" s="23" t="str">
        <f aca="false">IF(I2289&lt;Einstellungen!$B$5,"ja","nein")</f>
        <v>nein</v>
      </c>
      <c r="M2289" s="23" t="s">
        <v>127</v>
      </c>
      <c r="N2289" s="23" t="n">
        <v>2025</v>
      </c>
      <c r="O2289" s="23" t="n">
        <v>6</v>
      </c>
    </row>
    <row r="2290" customFormat="false" ht="15" hidden="false" customHeight="false" outlineLevel="0" collapsed="false">
      <c r="A2290" s="22" t="n">
        <v>45782</v>
      </c>
      <c r="B2290" s="23" t="s">
        <v>113</v>
      </c>
      <c r="C2290" s="23" t="s">
        <v>93</v>
      </c>
      <c r="D2290" s="24" t="n">
        <v>126.4</v>
      </c>
      <c r="E2290" s="25" t="n">
        <f aca="false">MAX(D2290,0)/1000</f>
        <v>0.1264</v>
      </c>
      <c r="F2290" s="25" t="n">
        <f aca="false">MAX(-D2290,0)/1000</f>
        <v>0</v>
      </c>
      <c r="G2290" s="23" t="str">
        <f aca="false">IF(E2290&gt;0,"ja","nein")</f>
        <v>ja</v>
      </c>
      <c r="H2290" s="26" t="n">
        <v>122.57</v>
      </c>
      <c r="I2290" s="26" t="n">
        <f aca="false">(H2290/10+IF(N2290=2025,Einstellungen!$B$23,Einstellungen!$C$23))*(1+Einstellungen!$B$10)</f>
        <v>34.53142</v>
      </c>
      <c r="J2290" s="25" t="n">
        <f aca="false">E2290*I2290/100</f>
        <v>0.04364771488</v>
      </c>
      <c r="K2290" s="25" t="n">
        <f aca="false">E2290*Einstellungen!$B$5/100</f>
        <v>0.036656</v>
      </c>
      <c r="L2290" s="23" t="str">
        <f aca="false">IF(I2290&lt;Einstellungen!$B$5,"ja","nein")</f>
        <v>nein</v>
      </c>
      <c r="M2290" s="23" t="s">
        <v>127</v>
      </c>
      <c r="N2290" s="23" t="n">
        <v>2025</v>
      </c>
      <c r="O2290" s="23" t="n">
        <v>7</v>
      </c>
    </row>
    <row r="2291" customFormat="false" ht="15" hidden="false" customHeight="false" outlineLevel="0" collapsed="false">
      <c r="A2291" s="22" t="n">
        <v>45782</v>
      </c>
      <c r="B2291" s="23" t="s">
        <v>114</v>
      </c>
      <c r="C2291" s="23" t="s">
        <v>93</v>
      </c>
      <c r="D2291" s="24" t="n">
        <v>-288.2</v>
      </c>
      <c r="E2291" s="25" t="n">
        <f aca="false">MAX(D2291,0)/1000</f>
        <v>0</v>
      </c>
      <c r="F2291" s="25" t="n">
        <f aca="false">MAX(-D2291,0)/1000</f>
        <v>0.2882</v>
      </c>
      <c r="G2291" s="23" t="str">
        <f aca="false">IF(E2291&gt;0,"ja","nein")</f>
        <v>nein</v>
      </c>
      <c r="H2291" s="26" t="n">
        <v>106.69</v>
      </c>
      <c r="I2291" s="26" t="n">
        <f aca="false">(H2291/10+IF(N2291=2025,Einstellungen!$B$23,Einstellungen!$C$23))*(1+Einstellungen!$B$10)</f>
        <v>32.6417</v>
      </c>
      <c r="J2291" s="25" t="n">
        <f aca="false">E2291*I2291/100</f>
        <v>0</v>
      </c>
      <c r="K2291" s="25" t="n">
        <f aca="false">E2291*Einstellungen!$B$5/100</f>
        <v>0</v>
      </c>
      <c r="L2291" s="23" t="str">
        <f aca="false">IF(I2291&lt;Einstellungen!$B$5,"ja","nein")</f>
        <v>nein</v>
      </c>
      <c r="M2291" s="23" t="s">
        <v>127</v>
      </c>
      <c r="N2291" s="23" t="n">
        <v>2025</v>
      </c>
      <c r="O2291" s="23" t="n">
        <v>8</v>
      </c>
    </row>
    <row r="2292" customFormat="false" ht="15" hidden="false" customHeight="false" outlineLevel="0" collapsed="false">
      <c r="A2292" s="22" t="n">
        <v>45782</v>
      </c>
      <c r="B2292" s="23" t="s">
        <v>115</v>
      </c>
      <c r="C2292" s="23" t="s">
        <v>93</v>
      </c>
      <c r="D2292" s="24" t="n">
        <v>-405.1</v>
      </c>
      <c r="E2292" s="25" t="n">
        <f aca="false">MAX(D2292,0)/1000</f>
        <v>0</v>
      </c>
      <c r="F2292" s="25" t="n">
        <f aca="false">MAX(-D2292,0)/1000</f>
        <v>0.4051</v>
      </c>
      <c r="G2292" s="23" t="str">
        <f aca="false">IF(E2292&gt;0,"ja","nein")</f>
        <v>nein</v>
      </c>
      <c r="H2292" s="26" t="n">
        <v>90.82</v>
      </c>
      <c r="I2292" s="26" t="n">
        <f aca="false">(H2292/10+IF(N2292=2025,Einstellungen!$B$23,Einstellungen!$C$23))*(1+Einstellungen!$B$10)</f>
        <v>30.75317</v>
      </c>
      <c r="J2292" s="25" t="n">
        <f aca="false">E2292*I2292/100</f>
        <v>0</v>
      </c>
      <c r="K2292" s="25" t="n">
        <f aca="false">E2292*Einstellungen!$B$5/100</f>
        <v>0</v>
      </c>
      <c r="L2292" s="23" t="str">
        <f aca="false">IF(I2292&lt;Einstellungen!$B$5,"ja","nein")</f>
        <v>nein</v>
      </c>
      <c r="M2292" s="23" t="s">
        <v>127</v>
      </c>
      <c r="N2292" s="23" t="n">
        <v>2025</v>
      </c>
      <c r="O2292" s="23" t="n">
        <v>9</v>
      </c>
    </row>
    <row r="2293" customFormat="false" ht="15" hidden="false" customHeight="false" outlineLevel="0" collapsed="false">
      <c r="A2293" s="22" t="n">
        <v>45782</v>
      </c>
      <c r="B2293" s="23" t="s">
        <v>116</v>
      </c>
      <c r="C2293" s="23" t="s">
        <v>93</v>
      </c>
      <c r="D2293" s="24" t="n">
        <v>-2177</v>
      </c>
      <c r="E2293" s="25" t="n">
        <f aca="false">MAX(D2293,0)/1000</f>
        <v>0</v>
      </c>
      <c r="F2293" s="25" t="n">
        <f aca="false">MAX(-D2293,0)/1000</f>
        <v>2.177</v>
      </c>
      <c r="G2293" s="23" t="str">
        <f aca="false">IF(E2293&gt;0,"ja","nein")</f>
        <v>nein</v>
      </c>
      <c r="H2293" s="26" t="n">
        <v>80</v>
      </c>
      <c r="I2293" s="26" t="n">
        <f aca="false">(H2293/10+IF(N2293=2025,Einstellungen!$B$23,Einstellungen!$C$23))*(1+Einstellungen!$B$10)</f>
        <v>29.46559</v>
      </c>
      <c r="J2293" s="25" t="n">
        <f aca="false">E2293*I2293/100</f>
        <v>0</v>
      </c>
      <c r="K2293" s="25" t="n">
        <f aca="false">E2293*Einstellungen!$B$5/100</f>
        <v>0</v>
      </c>
      <c r="L2293" s="23" t="str">
        <f aca="false">IF(I2293&lt;Einstellungen!$B$5,"ja","nein")</f>
        <v>nein</v>
      </c>
      <c r="M2293" s="23" t="s">
        <v>127</v>
      </c>
      <c r="N2293" s="23" t="n">
        <v>2025</v>
      </c>
      <c r="O2293" s="23" t="n">
        <v>10</v>
      </c>
    </row>
    <row r="2294" customFormat="false" ht="15" hidden="false" customHeight="false" outlineLevel="0" collapsed="false">
      <c r="A2294" s="22" t="n">
        <v>45782</v>
      </c>
      <c r="B2294" s="23" t="s">
        <v>117</v>
      </c>
      <c r="C2294" s="23" t="s">
        <v>93</v>
      </c>
      <c r="D2294" s="24" t="n">
        <v>-2376.4</v>
      </c>
      <c r="E2294" s="25" t="n">
        <f aca="false">MAX(D2294,0)/1000</f>
        <v>0</v>
      </c>
      <c r="F2294" s="25" t="n">
        <f aca="false">MAX(-D2294,0)/1000</f>
        <v>2.3764</v>
      </c>
      <c r="G2294" s="23" t="str">
        <f aca="false">IF(E2294&gt;0,"ja","nein")</f>
        <v>nein</v>
      </c>
      <c r="H2294" s="26" t="n">
        <v>61.65</v>
      </c>
      <c r="I2294" s="26" t="n">
        <f aca="false">(H2294/10+IF(N2294=2025,Einstellungen!$B$23,Einstellungen!$C$23))*(1+Einstellungen!$B$10)</f>
        <v>27.28194</v>
      </c>
      <c r="J2294" s="25" t="n">
        <f aca="false">E2294*I2294/100</f>
        <v>0</v>
      </c>
      <c r="K2294" s="25" t="n">
        <f aca="false">E2294*Einstellungen!$B$5/100</f>
        <v>0</v>
      </c>
      <c r="L2294" s="23" t="str">
        <f aca="false">IF(I2294&lt;Einstellungen!$B$5,"ja","nein")</f>
        <v>ja</v>
      </c>
      <c r="M2294" s="23" t="s">
        <v>127</v>
      </c>
      <c r="N2294" s="23" t="n">
        <v>2025</v>
      </c>
      <c r="O2294" s="23" t="n">
        <v>11</v>
      </c>
    </row>
    <row r="2295" customFormat="false" ht="15" hidden="false" customHeight="false" outlineLevel="0" collapsed="false">
      <c r="A2295" s="22" t="n">
        <v>45782</v>
      </c>
      <c r="B2295" s="23" t="s">
        <v>118</v>
      </c>
      <c r="C2295" s="23" t="s">
        <v>93</v>
      </c>
      <c r="D2295" s="24" t="n">
        <v>-1389.3</v>
      </c>
      <c r="E2295" s="25" t="n">
        <f aca="false">MAX(D2295,0)/1000</f>
        <v>0</v>
      </c>
      <c r="F2295" s="25" t="n">
        <f aca="false">MAX(-D2295,0)/1000</f>
        <v>1.3893</v>
      </c>
      <c r="G2295" s="23" t="str">
        <f aca="false">IF(E2295&gt;0,"ja","nein")</f>
        <v>nein</v>
      </c>
      <c r="H2295" s="26" t="n">
        <v>53.83</v>
      </c>
      <c r="I2295" s="26" t="n">
        <f aca="false">(H2295/10+IF(N2295=2025,Einstellungen!$B$23,Einstellungen!$C$23))*(1+Einstellungen!$B$10)</f>
        <v>26.35136</v>
      </c>
      <c r="J2295" s="25" t="n">
        <f aca="false">E2295*I2295/100</f>
        <v>0</v>
      </c>
      <c r="K2295" s="25" t="n">
        <f aca="false">E2295*Einstellungen!$B$5/100</f>
        <v>0</v>
      </c>
      <c r="L2295" s="23" t="str">
        <f aca="false">IF(I2295&lt;Einstellungen!$B$5,"ja","nein")</f>
        <v>ja</v>
      </c>
      <c r="M2295" s="23" t="s">
        <v>127</v>
      </c>
      <c r="N2295" s="23" t="n">
        <v>2025</v>
      </c>
      <c r="O2295" s="23" t="n">
        <v>12</v>
      </c>
    </row>
    <row r="2296" customFormat="false" ht="15" hidden="false" customHeight="false" outlineLevel="0" collapsed="false">
      <c r="A2296" s="22" t="n">
        <v>45782</v>
      </c>
      <c r="B2296" s="23" t="s">
        <v>119</v>
      </c>
      <c r="C2296" s="23" t="s">
        <v>93</v>
      </c>
      <c r="D2296" s="24" t="n">
        <v>-1281.3</v>
      </c>
      <c r="E2296" s="25" t="n">
        <f aca="false">MAX(D2296,0)/1000</f>
        <v>0</v>
      </c>
      <c r="F2296" s="25" t="n">
        <f aca="false">MAX(-D2296,0)/1000</f>
        <v>1.2813</v>
      </c>
      <c r="G2296" s="23" t="str">
        <f aca="false">IF(E2296&gt;0,"ja","nein")</f>
        <v>nein</v>
      </c>
      <c r="H2296" s="26" t="n">
        <v>49.66</v>
      </c>
      <c r="I2296" s="26" t="n">
        <f aca="false">(H2296/10+IF(N2296=2025,Einstellungen!$B$23,Einstellungen!$C$23))*(1+Einstellungen!$B$10)</f>
        <v>25.85513</v>
      </c>
      <c r="J2296" s="25" t="n">
        <f aca="false">E2296*I2296/100</f>
        <v>0</v>
      </c>
      <c r="K2296" s="25" t="n">
        <f aca="false">E2296*Einstellungen!$B$5/100</f>
        <v>0</v>
      </c>
      <c r="L2296" s="23" t="str">
        <f aca="false">IF(I2296&lt;Einstellungen!$B$5,"ja","nein")</f>
        <v>ja</v>
      </c>
      <c r="M2296" s="23" t="s">
        <v>127</v>
      </c>
      <c r="N2296" s="23" t="n">
        <v>2025</v>
      </c>
      <c r="O2296" s="23" t="n">
        <v>13</v>
      </c>
    </row>
    <row r="2297" customFormat="false" ht="15" hidden="false" customHeight="false" outlineLevel="0" collapsed="false">
      <c r="A2297" s="22" t="n">
        <v>45782</v>
      </c>
      <c r="B2297" s="23" t="s">
        <v>120</v>
      </c>
      <c r="C2297" s="23" t="s">
        <v>93</v>
      </c>
      <c r="D2297" s="24" t="n">
        <v>-1101</v>
      </c>
      <c r="E2297" s="25" t="n">
        <f aca="false">MAX(D2297,0)/1000</f>
        <v>0</v>
      </c>
      <c r="F2297" s="25" t="n">
        <f aca="false">MAX(-D2297,0)/1000</f>
        <v>1.101</v>
      </c>
      <c r="G2297" s="23" t="str">
        <f aca="false">IF(E2297&gt;0,"ja","nein")</f>
        <v>nein</v>
      </c>
      <c r="H2297" s="26" t="n">
        <v>59.3</v>
      </c>
      <c r="I2297" s="26" t="n">
        <f aca="false">(H2297/10+IF(N2297=2025,Einstellungen!$B$23,Einstellungen!$C$23))*(1+Einstellungen!$B$10)</f>
        <v>27.00229</v>
      </c>
      <c r="J2297" s="25" t="n">
        <f aca="false">E2297*I2297/100</f>
        <v>0</v>
      </c>
      <c r="K2297" s="25" t="n">
        <f aca="false">E2297*Einstellungen!$B$5/100</f>
        <v>0</v>
      </c>
      <c r="L2297" s="23" t="str">
        <f aca="false">IF(I2297&lt;Einstellungen!$B$5,"ja","nein")</f>
        <v>ja</v>
      </c>
      <c r="M2297" s="23" t="s">
        <v>127</v>
      </c>
      <c r="N2297" s="23" t="n">
        <v>2025</v>
      </c>
      <c r="O2297" s="23" t="n">
        <v>14</v>
      </c>
    </row>
    <row r="2298" customFormat="false" ht="15" hidden="false" customHeight="false" outlineLevel="0" collapsed="false">
      <c r="A2298" s="22" t="n">
        <v>45782</v>
      </c>
      <c r="B2298" s="23" t="s">
        <v>104</v>
      </c>
      <c r="C2298" s="23" t="s">
        <v>93</v>
      </c>
      <c r="D2298" s="24" t="n">
        <v>-972.4</v>
      </c>
      <c r="E2298" s="25" t="n">
        <f aca="false">MAX(D2298,0)/1000</f>
        <v>0</v>
      </c>
      <c r="F2298" s="25" t="n">
        <f aca="false">MAX(-D2298,0)/1000</f>
        <v>0.9724</v>
      </c>
      <c r="G2298" s="23" t="str">
        <f aca="false">IF(E2298&gt;0,"ja","nein")</f>
        <v>nein</v>
      </c>
      <c r="H2298" s="26" t="n">
        <v>70.42</v>
      </c>
      <c r="I2298" s="26" t="n">
        <f aca="false">(H2298/10+IF(N2298=2025,Einstellungen!$B$23,Einstellungen!$C$23))*(1+Einstellungen!$B$10)</f>
        <v>28.32557</v>
      </c>
      <c r="J2298" s="25" t="n">
        <f aca="false">E2298*I2298/100</f>
        <v>0</v>
      </c>
      <c r="K2298" s="25" t="n">
        <f aca="false">E2298*Einstellungen!$B$5/100</f>
        <v>0</v>
      </c>
      <c r="L2298" s="23" t="str">
        <f aca="false">IF(I2298&lt;Einstellungen!$B$5,"ja","nein")</f>
        <v>ja</v>
      </c>
      <c r="M2298" s="23" t="s">
        <v>127</v>
      </c>
      <c r="N2298" s="23" t="n">
        <v>2025</v>
      </c>
      <c r="O2298" s="23" t="n">
        <v>15</v>
      </c>
    </row>
    <row r="2299" customFormat="false" ht="15" hidden="false" customHeight="false" outlineLevel="0" collapsed="false">
      <c r="A2299" s="22" t="n">
        <v>45782</v>
      </c>
      <c r="B2299" s="23" t="s">
        <v>105</v>
      </c>
      <c r="C2299" s="23" t="s">
        <v>93</v>
      </c>
      <c r="D2299" s="24" t="n">
        <v>-273.7</v>
      </c>
      <c r="E2299" s="25" t="n">
        <f aca="false">MAX(D2299,0)/1000</f>
        <v>0</v>
      </c>
      <c r="F2299" s="25" t="n">
        <f aca="false">MAX(-D2299,0)/1000</f>
        <v>0.2737</v>
      </c>
      <c r="G2299" s="23" t="str">
        <f aca="false">IF(E2299&gt;0,"ja","nein")</f>
        <v>nein</v>
      </c>
      <c r="H2299" s="26" t="n">
        <v>78.88</v>
      </c>
      <c r="I2299" s="26" t="n">
        <f aca="false">(H2299/10+IF(N2299=2025,Einstellungen!$B$23,Einstellungen!$C$23))*(1+Einstellungen!$B$10)</f>
        <v>29.33231</v>
      </c>
      <c r="J2299" s="25" t="n">
        <f aca="false">E2299*I2299/100</f>
        <v>0</v>
      </c>
      <c r="K2299" s="25" t="n">
        <f aca="false">E2299*Einstellungen!$B$5/100</f>
        <v>0</v>
      </c>
      <c r="L2299" s="23" t="str">
        <f aca="false">IF(I2299&lt;Einstellungen!$B$5,"ja","nein")</f>
        <v>nein</v>
      </c>
      <c r="M2299" s="23" t="s">
        <v>127</v>
      </c>
      <c r="N2299" s="23" t="n">
        <v>2025</v>
      </c>
      <c r="O2299" s="23" t="n">
        <v>16</v>
      </c>
    </row>
    <row r="2300" customFormat="false" ht="15" hidden="false" customHeight="false" outlineLevel="0" collapsed="false">
      <c r="A2300" s="22" t="n">
        <v>45782</v>
      </c>
      <c r="B2300" s="23" t="s">
        <v>97</v>
      </c>
      <c r="C2300" s="23" t="s">
        <v>93</v>
      </c>
      <c r="D2300" s="24" t="n">
        <v>-107.4</v>
      </c>
      <c r="E2300" s="25" t="n">
        <f aca="false">MAX(D2300,0)/1000</f>
        <v>0</v>
      </c>
      <c r="F2300" s="25" t="n">
        <f aca="false">MAX(-D2300,0)/1000</f>
        <v>0.1074</v>
      </c>
      <c r="G2300" s="23" t="str">
        <f aca="false">IF(E2300&gt;0,"ja","nein")</f>
        <v>nein</v>
      </c>
      <c r="H2300" s="26" t="n">
        <v>89.22</v>
      </c>
      <c r="I2300" s="26" t="n">
        <f aca="false">(H2300/10+IF(N2300=2025,Einstellungen!$B$23,Einstellungen!$C$23))*(1+Einstellungen!$B$10)</f>
        <v>30.56277</v>
      </c>
      <c r="J2300" s="25" t="n">
        <f aca="false">E2300*I2300/100</f>
        <v>0</v>
      </c>
      <c r="K2300" s="25" t="n">
        <f aca="false">E2300*Einstellungen!$B$5/100</f>
        <v>0</v>
      </c>
      <c r="L2300" s="23" t="str">
        <f aca="false">IF(I2300&lt;Einstellungen!$B$5,"ja","nein")</f>
        <v>nein</v>
      </c>
      <c r="M2300" s="23" t="s">
        <v>127</v>
      </c>
      <c r="N2300" s="23" t="n">
        <v>2025</v>
      </c>
      <c r="O2300" s="23" t="n">
        <v>17</v>
      </c>
    </row>
    <row r="2301" customFormat="false" ht="15" hidden="false" customHeight="false" outlineLevel="0" collapsed="false">
      <c r="A2301" s="22" t="n">
        <v>45782</v>
      </c>
      <c r="B2301" s="23" t="s">
        <v>99</v>
      </c>
      <c r="C2301" s="23" t="s">
        <v>93</v>
      </c>
      <c r="D2301" s="24" t="n">
        <v>-10.7</v>
      </c>
      <c r="E2301" s="25" t="n">
        <f aca="false">MAX(D2301,0)/1000</f>
        <v>0</v>
      </c>
      <c r="F2301" s="25" t="n">
        <f aca="false">MAX(-D2301,0)/1000</f>
        <v>0.0107</v>
      </c>
      <c r="G2301" s="23" t="str">
        <f aca="false">IF(E2301&gt;0,"ja","nein")</f>
        <v>nein</v>
      </c>
      <c r="H2301" s="26" t="n">
        <v>100.1</v>
      </c>
      <c r="I2301" s="26" t="n">
        <f aca="false">(H2301/10+IF(N2301=2025,Einstellungen!$B$23,Einstellungen!$C$23))*(1+Einstellungen!$B$10)</f>
        <v>31.85749</v>
      </c>
      <c r="J2301" s="25" t="n">
        <f aca="false">E2301*I2301/100</f>
        <v>0</v>
      </c>
      <c r="K2301" s="25" t="n">
        <f aca="false">E2301*Einstellungen!$B$5/100</f>
        <v>0</v>
      </c>
      <c r="L2301" s="23" t="str">
        <f aca="false">IF(I2301&lt;Einstellungen!$B$5,"ja","nein")</f>
        <v>nein</v>
      </c>
      <c r="M2301" s="23" t="s">
        <v>127</v>
      </c>
      <c r="N2301" s="23" t="n">
        <v>2025</v>
      </c>
      <c r="O2301" s="23" t="n">
        <v>18</v>
      </c>
    </row>
    <row r="2302" customFormat="false" ht="15" hidden="false" customHeight="false" outlineLevel="0" collapsed="false">
      <c r="A2302" s="22" t="n">
        <v>45782</v>
      </c>
      <c r="B2302" s="23" t="s">
        <v>100</v>
      </c>
      <c r="C2302" s="23" t="s">
        <v>93</v>
      </c>
      <c r="D2302" s="24" t="n">
        <v>82.8</v>
      </c>
      <c r="E2302" s="25" t="n">
        <f aca="false">MAX(D2302,0)/1000</f>
        <v>0.0828</v>
      </c>
      <c r="F2302" s="25" t="n">
        <f aca="false">MAX(-D2302,0)/1000</f>
        <v>0</v>
      </c>
      <c r="G2302" s="23" t="str">
        <f aca="false">IF(E2302&gt;0,"ja","nein")</f>
        <v>ja</v>
      </c>
      <c r="H2302" s="26" t="n">
        <v>128.92</v>
      </c>
      <c r="I2302" s="26" t="n">
        <f aca="false">(H2302/10+IF(N2302=2025,Einstellungen!$B$23,Einstellungen!$C$23))*(1+Einstellungen!$B$10)</f>
        <v>35.28707</v>
      </c>
      <c r="J2302" s="25" t="n">
        <f aca="false">E2302*I2302/100</f>
        <v>0.02921769396</v>
      </c>
      <c r="K2302" s="25" t="n">
        <f aca="false">E2302*Einstellungen!$B$5/100</f>
        <v>0.024012</v>
      </c>
      <c r="L2302" s="23" t="str">
        <f aca="false">IF(I2302&lt;Einstellungen!$B$5,"ja","nein")</f>
        <v>nein</v>
      </c>
      <c r="M2302" s="23" t="s">
        <v>127</v>
      </c>
      <c r="N2302" s="23" t="n">
        <v>2025</v>
      </c>
      <c r="O2302" s="23" t="n">
        <v>19</v>
      </c>
    </row>
    <row r="2303" customFormat="false" ht="15" hidden="false" customHeight="false" outlineLevel="0" collapsed="false">
      <c r="A2303" s="22" t="n">
        <v>45782</v>
      </c>
      <c r="B2303" s="23" t="s">
        <v>92</v>
      </c>
      <c r="C2303" s="23" t="s">
        <v>93</v>
      </c>
      <c r="D2303" s="24" t="n">
        <v>276.6</v>
      </c>
      <c r="E2303" s="25" t="n">
        <f aca="false">MAX(D2303,0)/1000</f>
        <v>0.2766</v>
      </c>
      <c r="F2303" s="25" t="n">
        <f aca="false">MAX(-D2303,0)/1000</f>
        <v>0</v>
      </c>
      <c r="G2303" s="23" t="str">
        <f aca="false">IF(E2303&gt;0,"ja","nein")</f>
        <v>ja</v>
      </c>
      <c r="H2303" s="26" t="n">
        <v>128</v>
      </c>
      <c r="I2303" s="26" t="n">
        <f aca="false">(H2303/10+IF(N2303=2025,Einstellungen!$B$23,Einstellungen!$C$23))*(1+Einstellungen!$B$10)</f>
        <v>35.17759</v>
      </c>
      <c r="J2303" s="25" t="n">
        <f aca="false">E2303*I2303/100</f>
        <v>0.09730121394</v>
      </c>
      <c r="K2303" s="25" t="n">
        <f aca="false">E2303*Einstellungen!$B$5/100</f>
        <v>0.080214</v>
      </c>
      <c r="L2303" s="23" t="str">
        <f aca="false">IF(I2303&lt;Einstellungen!$B$5,"ja","nein")</f>
        <v>nein</v>
      </c>
      <c r="M2303" s="23" t="s">
        <v>127</v>
      </c>
      <c r="N2303" s="23" t="n">
        <v>2025</v>
      </c>
      <c r="O2303" s="23" t="n">
        <v>20</v>
      </c>
    </row>
    <row r="2304" customFormat="false" ht="15" hidden="false" customHeight="false" outlineLevel="0" collapsed="false">
      <c r="A2304" s="22" t="n">
        <v>45782</v>
      </c>
      <c r="B2304" s="23" t="s">
        <v>95</v>
      </c>
      <c r="C2304" s="23" t="s">
        <v>93</v>
      </c>
      <c r="D2304" s="24" t="n">
        <v>241.4</v>
      </c>
      <c r="E2304" s="25" t="n">
        <f aca="false">MAX(D2304,0)/1000</f>
        <v>0.2414</v>
      </c>
      <c r="F2304" s="25" t="n">
        <f aca="false">MAX(-D2304,0)/1000</f>
        <v>0</v>
      </c>
      <c r="G2304" s="23" t="str">
        <f aca="false">IF(E2304&gt;0,"ja","nein")</f>
        <v>ja</v>
      </c>
      <c r="H2304" s="26" t="n">
        <v>113.17</v>
      </c>
      <c r="I2304" s="26" t="n">
        <f aca="false">(H2304/10+IF(N2304=2025,Einstellungen!$B$23,Einstellungen!$C$23))*(1+Einstellungen!$B$10)</f>
        <v>33.41282</v>
      </c>
      <c r="J2304" s="25" t="n">
        <f aca="false">E2304*I2304/100</f>
        <v>0.08065854748</v>
      </c>
      <c r="K2304" s="25" t="n">
        <f aca="false">E2304*Einstellungen!$B$5/100</f>
        <v>0.070006</v>
      </c>
      <c r="L2304" s="23" t="str">
        <f aca="false">IF(I2304&lt;Einstellungen!$B$5,"ja","nein")</f>
        <v>nein</v>
      </c>
      <c r="M2304" s="23" t="s">
        <v>127</v>
      </c>
      <c r="N2304" s="23" t="n">
        <v>2025</v>
      </c>
      <c r="O2304" s="23" t="n">
        <v>21</v>
      </c>
    </row>
    <row r="2305" customFormat="false" ht="15" hidden="false" customHeight="false" outlineLevel="0" collapsed="false">
      <c r="A2305" s="22" t="n">
        <v>45782</v>
      </c>
      <c r="B2305" s="23" t="s">
        <v>96</v>
      </c>
      <c r="C2305" s="23" t="s">
        <v>93</v>
      </c>
      <c r="D2305" s="24" t="n">
        <v>172.6</v>
      </c>
      <c r="E2305" s="25" t="n">
        <f aca="false">MAX(D2305,0)/1000</f>
        <v>0.1726</v>
      </c>
      <c r="F2305" s="25" t="n">
        <f aca="false">MAX(-D2305,0)/1000</f>
        <v>0</v>
      </c>
      <c r="G2305" s="23" t="str">
        <f aca="false">IF(E2305&gt;0,"ja","nein")</f>
        <v>ja</v>
      </c>
      <c r="H2305" s="26" t="n">
        <v>101.52</v>
      </c>
      <c r="I2305" s="26" t="n">
        <f aca="false">(H2305/10+IF(N2305=2025,Einstellungen!$B$23,Einstellungen!$C$23))*(1+Einstellungen!$B$10)</f>
        <v>32.02647</v>
      </c>
      <c r="J2305" s="25" t="n">
        <f aca="false">E2305*I2305/100</f>
        <v>0.05527768722</v>
      </c>
      <c r="K2305" s="25" t="n">
        <f aca="false">E2305*Einstellungen!$B$5/100</f>
        <v>0.050054</v>
      </c>
      <c r="L2305" s="23" t="str">
        <f aca="false">IF(I2305&lt;Einstellungen!$B$5,"ja","nein")</f>
        <v>nein</v>
      </c>
      <c r="M2305" s="23" t="s">
        <v>127</v>
      </c>
      <c r="N2305" s="23" t="n">
        <v>2025</v>
      </c>
      <c r="O2305" s="23" t="n">
        <v>22</v>
      </c>
    </row>
    <row r="2306" customFormat="false" ht="15" hidden="false" customHeight="false" outlineLevel="0" collapsed="false">
      <c r="A2306" s="22" t="n">
        <v>45782</v>
      </c>
      <c r="B2306" s="23" t="s">
        <v>101</v>
      </c>
      <c r="C2306" s="23" t="s">
        <v>93</v>
      </c>
      <c r="D2306" s="24" t="n">
        <v>151.3</v>
      </c>
      <c r="E2306" s="25" t="n">
        <f aca="false">MAX(D2306,0)/1000</f>
        <v>0.1513</v>
      </c>
      <c r="F2306" s="25" t="n">
        <f aca="false">MAX(-D2306,0)/1000</f>
        <v>0</v>
      </c>
      <c r="G2306" s="23" t="str">
        <f aca="false">IF(E2306&gt;0,"ja","nein")</f>
        <v>ja</v>
      </c>
      <c r="H2306" s="26" t="n">
        <v>94.46</v>
      </c>
      <c r="I2306" s="26" t="n">
        <f aca="false">(H2306/10+IF(N2306=2025,Einstellungen!$B$23,Einstellungen!$C$23))*(1+Einstellungen!$B$10)</f>
        <v>31.18633</v>
      </c>
      <c r="J2306" s="25" t="n">
        <f aca="false">E2306*I2306/100</f>
        <v>0.04718491729</v>
      </c>
      <c r="K2306" s="25" t="n">
        <f aca="false">E2306*Einstellungen!$B$5/100</f>
        <v>0.043877</v>
      </c>
      <c r="L2306" s="23" t="str">
        <f aca="false">IF(I2306&lt;Einstellungen!$B$5,"ja","nein")</f>
        <v>nein</v>
      </c>
      <c r="M2306" s="23" t="s">
        <v>127</v>
      </c>
      <c r="N2306" s="23" t="n">
        <v>2025</v>
      </c>
      <c r="O2306" s="23" t="n">
        <v>23</v>
      </c>
    </row>
    <row r="2307" customFormat="false" ht="15" hidden="false" customHeight="false" outlineLevel="0" collapsed="false">
      <c r="A2307" s="22" t="n">
        <v>45783</v>
      </c>
      <c r="B2307" s="23" t="s">
        <v>102</v>
      </c>
      <c r="C2307" s="23" t="s">
        <v>98</v>
      </c>
      <c r="D2307" s="24" t="n">
        <v>209.6</v>
      </c>
      <c r="E2307" s="25" t="n">
        <f aca="false">MAX(D2307,0)/1000</f>
        <v>0.2096</v>
      </c>
      <c r="F2307" s="25" t="n">
        <f aca="false">MAX(-D2307,0)/1000</f>
        <v>0</v>
      </c>
      <c r="G2307" s="23" t="str">
        <f aca="false">IF(E2307&gt;0,"ja","nein")</f>
        <v>ja</v>
      </c>
      <c r="H2307" s="26" t="n">
        <v>87.22</v>
      </c>
      <c r="I2307" s="26" t="n">
        <f aca="false">(H2307/10+IF(N2307=2025,Einstellungen!$B$23,Einstellungen!$C$23))*(1+Einstellungen!$B$10)</f>
        <v>30.32477</v>
      </c>
      <c r="J2307" s="25" t="n">
        <f aca="false">E2307*I2307/100</f>
        <v>0.06356071792</v>
      </c>
      <c r="K2307" s="25" t="n">
        <f aca="false">E2307*Einstellungen!$B$5/100</f>
        <v>0.060784</v>
      </c>
      <c r="L2307" s="23" t="str">
        <f aca="false">IF(I2307&lt;Einstellungen!$B$5,"ja","nein")</f>
        <v>nein</v>
      </c>
      <c r="M2307" s="23" t="s">
        <v>127</v>
      </c>
      <c r="N2307" s="23" t="n">
        <v>2025</v>
      </c>
      <c r="O2307" s="23" t="n">
        <v>0</v>
      </c>
    </row>
    <row r="2308" customFormat="false" ht="15" hidden="false" customHeight="false" outlineLevel="0" collapsed="false">
      <c r="A2308" s="22" t="n">
        <v>45783</v>
      </c>
      <c r="B2308" s="23" t="s">
        <v>107</v>
      </c>
      <c r="C2308" s="23" t="s">
        <v>98</v>
      </c>
      <c r="D2308" s="24" t="n">
        <v>149.3</v>
      </c>
      <c r="E2308" s="25" t="n">
        <f aca="false">MAX(D2308,0)/1000</f>
        <v>0.1493</v>
      </c>
      <c r="F2308" s="25" t="n">
        <f aca="false">MAX(-D2308,0)/1000</f>
        <v>0</v>
      </c>
      <c r="G2308" s="23" t="str">
        <f aca="false">IF(E2308&gt;0,"ja","nein")</f>
        <v>ja</v>
      </c>
      <c r="H2308" s="26" t="n">
        <v>81.68</v>
      </c>
      <c r="I2308" s="26" t="n">
        <f aca="false">(H2308/10+IF(N2308=2025,Einstellungen!$B$23,Einstellungen!$C$23))*(1+Einstellungen!$B$10)</f>
        <v>29.66551</v>
      </c>
      <c r="J2308" s="25" t="n">
        <f aca="false">E2308*I2308/100</f>
        <v>0.04429060643</v>
      </c>
      <c r="K2308" s="25" t="n">
        <f aca="false">E2308*Einstellungen!$B$5/100</f>
        <v>0.043297</v>
      </c>
      <c r="L2308" s="23" t="str">
        <f aca="false">IF(I2308&lt;Einstellungen!$B$5,"ja","nein")</f>
        <v>nein</v>
      </c>
      <c r="M2308" s="23" t="s">
        <v>127</v>
      </c>
      <c r="N2308" s="23" t="n">
        <v>2025</v>
      </c>
      <c r="O2308" s="23" t="n">
        <v>1</v>
      </c>
    </row>
    <row r="2309" customFormat="false" ht="15" hidden="false" customHeight="false" outlineLevel="0" collapsed="false">
      <c r="A2309" s="22" t="n">
        <v>45783</v>
      </c>
      <c r="B2309" s="23" t="s">
        <v>108</v>
      </c>
      <c r="C2309" s="23" t="s">
        <v>98</v>
      </c>
      <c r="D2309" s="24" t="n">
        <v>150</v>
      </c>
      <c r="E2309" s="25" t="n">
        <f aca="false">MAX(D2309,0)/1000</f>
        <v>0.15</v>
      </c>
      <c r="F2309" s="25" t="n">
        <f aca="false">MAX(-D2309,0)/1000</f>
        <v>0</v>
      </c>
      <c r="G2309" s="23" t="str">
        <f aca="false">IF(E2309&gt;0,"ja","nein")</f>
        <v>ja</v>
      </c>
      <c r="H2309" s="26" t="n">
        <v>81.29</v>
      </c>
      <c r="I2309" s="26" t="n">
        <f aca="false">(H2309/10+IF(N2309=2025,Einstellungen!$B$23,Einstellungen!$C$23))*(1+Einstellungen!$B$10)</f>
        <v>29.6191</v>
      </c>
      <c r="J2309" s="25" t="n">
        <f aca="false">E2309*I2309/100</f>
        <v>0.04442865</v>
      </c>
      <c r="K2309" s="25" t="n">
        <f aca="false">E2309*Einstellungen!$B$5/100</f>
        <v>0.0435</v>
      </c>
      <c r="L2309" s="23" t="str">
        <f aca="false">IF(I2309&lt;Einstellungen!$B$5,"ja","nein")</f>
        <v>nein</v>
      </c>
      <c r="M2309" s="23" t="s">
        <v>127</v>
      </c>
      <c r="N2309" s="23" t="n">
        <v>2025</v>
      </c>
      <c r="O2309" s="23" t="n">
        <v>2</v>
      </c>
    </row>
    <row r="2310" customFormat="false" ht="15" hidden="false" customHeight="false" outlineLevel="0" collapsed="false">
      <c r="A2310" s="22" t="n">
        <v>45783</v>
      </c>
      <c r="B2310" s="23" t="s">
        <v>109</v>
      </c>
      <c r="C2310" s="23" t="s">
        <v>98</v>
      </c>
      <c r="D2310" s="24" t="n">
        <v>132</v>
      </c>
      <c r="E2310" s="25" t="n">
        <f aca="false">MAX(D2310,0)/1000</f>
        <v>0.132</v>
      </c>
      <c r="F2310" s="25" t="n">
        <f aca="false">MAX(-D2310,0)/1000</f>
        <v>0</v>
      </c>
      <c r="G2310" s="23" t="str">
        <f aca="false">IF(E2310&gt;0,"ja","nein")</f>
        <v>ja</v>
      </c>
      <c r="H2310" s="26" t="n">
        <v>79.96</v>
      </c>
      <c r="I2310" s="26" t="n">
        <f aca="false">(H2310/10+IF(N2310=2025,Einstellungen!$B$23,Einstellungen!$C$23))*(1+Einstellungen!$B$10)</f>
        <v>29.46083</v>
      </c>
      <c r="J2310" s="25" t="n">
        <f aca="false">E2310*I2310/100</f>
        <v>0.0388882956</v>
      </c>
      <c r="K2310" s="25" t="n">
        <f aca="false">E2310*Einstellungen!$B$5/100</f>
        <v>0.03828</v>
      </c>
      <c r="L2310" s="23" t="str">
        <f aca="false">IF(I2310&lt;Einstellungen!$B$5,"ja","nein")</f>
        <v>nein</v>
      </c>
      <c r="M2310" s="23" t="s">
        <v>127</v>
      </c>
      <c r="N2310" s="23" t="n">
        <v>2025</v>
      </c>
      <c r="O2310" s="23" t="n">
        <v>3</v>
      </c>
    </row>
    <row r="2311" customFormat="false" ht="15" hidden="false" customHeight="false" outlineLevel="0" collapsed="false">
      <c r="A2311" s="22" t="n">
        <v>45783</v>
      </c>
      <c r="B2311" s="23" t="s">
        <v>110</v>
      </c>
      <c r="C2311" s="23" t="s">
        <v>98</v>
      </c>
      <c r="D2311" s="24" t="n">
        <v>154.3</v>
      </c>
      <c r="E2311" s="25" t="n">
        <f aca="false">MAX(D2311,0)/1000</f>
        <v>0.1543</v>
      </c>
      <c r="F2311" s="25" t="n">
        <f aca="false">MAX(-D2311,0)/1000</f>
        <v>0</v>
      </c>
      <c r="G2311" s="23" t="str">
        <f aca="false">IF(E2311&gt;0,"ja","nein")</f>
        <v>ja</v>
      </c>
      <c r="H2311" s="26" t="n">
        <v>82.39</v>
      </c>
      <c r="I2311" s="26" t="n">
        <f aca="false">(H2311/10+IF(N2311=2025,Einstellungen!$B$23,Einstellungen!$C$23))*(1+Einstellungen!$B$10)</f>
        <v>29.75</v>
      </c>
      <c r="J2311" s="25" t="n">
        <f aca="false">E2311*I2311/100</f>
        <v>0.04590425</v>
      </c>
      <c r="K2311" s="25" t="n">
        <f aca="false">E2311*Einstellungen!$B$5/100</f>
        <v>0.044747</v>
      </c>
      <c r="L2311" s="23" t="str">
        <f aca="false">IF(I2311&lt;Einstellungen!$B$5,"ja","nein")</f>
        <v>nein</v>
      </c>
      <c r="M2311" s="23" t="s">
        <v>127</v>
      </c>
      <c r="N2311" s="23" t="n">
        <v>2025</v>
      </c>
      <c r="O2311" s="23" t="n">
        <v>4</v>
      </c>
    </row>
    <row r="2312" customFormat="false" ht="15" hidden="false" customHeight="false" outlineLevel="0" collapsed="false">
      <c r="A2312" s="22" t="n">
        <v>45783</v>
      </c>
      <c r="B2312" s="23" t="s">
        <v>111</v>
      </c>
      <c r="C2312" s="23" t="s">
        <v>98</v>
      </c>
      <c r="D2312" s="24" t="n">
        <v>138.4</v>
      </c>
      <c r="E2312" s="25" t="n">
        <f aca="false">MAX(D2312,0)/1000</f>
        <v>0.1384</v>
      </c>
      <c r="F2312" s="25" t="n">
        <f aca="false">MAX(-D2312,0)/1000</f>
        <v>0</v>
      </c>
      <c r="G2312" s="23" t="str">
        <f aca="false">IF(E2312&gt;0,"ja","nein")</f>
        <v>ja</v>
      </c>
      <c r="H2312" s="26" t="n">
        <v>97.08</v>
      </c>
      <c r="I2312" s="26" t="n">
        <f aca="false">(H2312/10+IF(N2312=2025,Einstellungen!$B$23,Einstellungen!$C$23))*(1+Einstellungen!$B$10)</f>
        <v>31.49811</v>
      </c>
      <c r="J2312" s="25" t="n">
        <f aca="false">E2312*I2312/100</f>
        <v>0.04359338424</v>
      </c>
      <c r="K2312" s="25" t="n">
        <f aca="false">E2312*Einstellungen!$B$5/100</f>
        <v>0.040136</v>
      </c>
      <c r="L2312" s="23" t="str">
        <f aca="false">IF(I2312&lt;Einstellungen!$B$5,"ja","nein")</f>
        <v>nein</v>
      </c>
      <c r="M2312" s="23" t="s">
        <v>127</v>
      </c>
      <c r="N2312" s="23" t="n">
        <v>2025</v>
      </c>
      <c r="O2312" s="23" t="n">
        <v>5</v>
      </c>
    </row>
    <row r="2313" customFormat="false" ht="15" hidden="false" customHeight="false" outlineLevel="0" collapsed="false">
      <c r="A2313" s="22" t="n">
        <v>45783</v>
      </c>
      <c r="B2313" s="23" t="s">
        <v>112</v>
      </c>
      <c r="C2313" s="23" t="s">
        <v>98</v>
      </c>
      <c r="D2313" s="24" t="n">
        <v>156.8</v>
      </c>
      <c r="E2313" s="25" t="n">
        <f aca="false">MAX(D2313,0)/1000</f>
        <v>0.1568</v>
      </c>
      <c r="F2313" s="25" t="n">
        <f aca="false">MAX(-D2313,0)/1000</f>
        <v>0</v>
      </c>
      <c r="G2313" s="23" t="str">
        <f aca="false">IF(E2313&gt;0,"ja","nein")</f>
        <v>ja</v>
      </c>
      <c r="H2313" s="26" t="n">
        <v>114.57</v>
      </c>
      <c r="I2313" s="26" t="n">
        <f aca="false">(H2313/10+IF(N2313=2025,Einstellungen!$B$23,Einstellungen!$C$23))*(1+Einstellungen!$B$10)</f>
        <v>33.57942</v>
      </c>
      <c r="J2313" s="25" t="n">
        <f aca="false">E2313*I2313/100</f>
        <v>0.05265253056</v>
      </c>
      <c r="K2313" s="25" t="n">
        <f aca="false">E2313*Einstellungen!$B$5/100</f>
        <v>0.045472</v>
      </c>
      <c r="L2313" s="23" t="str">
        <f aca="false">IF(I2313&lt;Einstellungen!$B$5,"ja","nein")</f>
        <v>nein</v>
      </c>
      <c r="M2313" s="23" t="s">
        <v>127</v>
      </c>
      <c r="N2313" s="23" t="n">
        <v>2025</v>
      </c>
      <c r="O2313" s="23" t="n">
        <v>6</v>
      </c>
    </row>
    <row r="2314" customFormat="false" ht="15" hidden="false" customHeight="false" outlineLevel="0" collapsed="false">
      <c r="A2314" s="22" t="n">
        <v>45783</v>
      </c>
      <c r="B2314" s="23" t="s">
        <v>113</v>
      </c>
      <c r="C2314" s="23" t="s">
        <v>98</v>
      </c>
      <c r="D2314" s="24" t="n">
        <v>-268.2</v>
      </c>
      <c r="E2314" s="25" t="n">
        <f aca="false">MAX(D2314,0)/1000</f>
        <v>0</v>
      </c>
      <c r="F2314" s="25" t="n">
        <f aca="false">MAX(-D2314,0)/1000</f>
        <v>0.2682</v>
      </c>
      <c r="G2314" s="23" t="str">
        <f aca="false">IF(E2314&gt;0,"ja","nein")</f>
        <v>nein</v>
      </c>
      <c r="H2314" s="26" t="n">
        <v>121.86</v>
      </c>
      <c r="I2314" s="26" t="n">
        <f aca="false">(H2314/10+IF(N2314=2025,Einstellungen!$B$23,Einstellungen!$C$23))*(1+Einstellungen!$B$10)</f>
        <v>34.44693</v>
      </c>
      <c r="J2314" s="25" t="n">
        <f aca="false">E2314*I2314/100</f>
        <v>0</v>
      </c>
      <c r="K2314" s="25" t="n">
        <f aca="false">E2314*Einstellungen!$B$5/100</f>
        <v>0</v>
      </c>
      <c r="L2314" s="23" t="str">
        <f aca="false">IF(I2314&lt;Einstellungen!$B$5,"ja","nein")</f>
        <v>nein</v>
      </c>
      <c r="M2314" s="23" t="s">
        <v>127</v>
      </c>
      <c r="N2314" s="23" t="n">
        <v>2025</v>
      </c>
      <c r="O2314" s="23" t="n">
        <v>7</v>
      </c>
    </row>
    <row r="2315" customFormat="false" ht="15" hidden="false" customHeight="false" outlineLevel="0" collapsed="false">
      <c r="A2315" s="22" t="n">
        <v>45783</v>
      </c>
      <c r="B2315" s="23" t="s">
        <v>114</v>
      </c>
      <c r="C2315" s="23" t="s">
        <v>98</v>
      </c>
      <c r="D2315" s="24" t="n">
        <v>-1357.9</v>
      </c>
      <c r="E2315" s="25" t="n">
        <f aca="false">MAX(D2315,0)/1000</f>
        <v>0</v>
      </c>
      <c r="F2315" s="25" t="n">
        <f aca="false">MAX(-D2315,0)/1000</f>
        <v>1.3579</v>
      </c>
      <c r="G2315" s="23" t="str">
        <f aca="false">IF(E2315&gt;0,"ja","nein")</f>
        <v>nein</v>
      </c>
      <c r="H2315" s="26" t="n">
        <v>108.37</v>
      </c>
      <c r="I2315" s="26" t="n">
        <f aca="false">(H2315/10+IF(N2315=2025,Einstellungen!$B$23,Einstellungen!$C$23))*(1+Einstellungen!$B$10)</f>
        <v>32.84162</v>
      </c>
      <c r="J2315" s="25" t="n">
        <f aca="false">E2315*I2315/100</f>
        <v>0</v>
      </c>
      <c r="K2315" s="25" t="n">
        <f aca="false">E2315*Einstellungen!$B$5/100</f>
        <v>0</v>
      </c>
      <c r="L2315" s="23" t="str">
        <f aca="false">IF(I2315&lt;Einstellungen!$B$5,"ja","nein")</f>
        <v>nein</v>
      </c>
      <c r="M2315" s="23" t="s">
        <v>127</v>
      </c>
      <c r="N2315" s="23" t="n">
        <v>2025</v>
      </c>
      <c r="O2315" s="23" t="n">
        <v>8</v>
      </c>
    </row>
    <row r="2316" customFormat="false" ht="15" hidden="false" customHeight="false" outlineLevel="0" collapsed="false">
      <c r="A2316" s="22" t="n">
        <v>45783</v>
      </c>
      <c r="B2316" s="23" t="s">
        <v>115</v>
      </c>
      <c r="C2316" s="23" t="s">
        <v>98</v>
      </c>
      <c r="D2316" s="24" t="n">
        <v>-572.9</v>
      </c>
      <c r="E2316" s="25" t="n">
        <f aca="false">MAX(D2316,0)/1000</f>
        <v>0</v>
      </c>
      <c r="F2316" s="25" t="n">
        <f aca="false">MAX(-D2316,0)/1000</f>
        <v>0.5729</v>
      </c>
      <c r="G2316" s="23" t="str">
        <f aca="false">IF(E2316&gt;0,"ja","nein")</f>
        <v>nein</v>
      </c>
      <c r="H2316" s="26" t="n">
        <v>83.08</v>
      </c>
      <c r="I2316" s="26" t="n">
        <f aca="false">(H2316/10+IF(N2316=2025,Einstellungen!$B$23,Einstellungen!$C$23))*(1+Einstellungen!$B$10)</f>
        <v>29.83211</v>
      </c>
      <c r="J2316" s="25" t="n">
        <f aca="false">E2316*I2316/100</f>
        <v>0</v>
      </c>
      <c r="K2316" s="25" t="n">
        <f aca="false">E2316*Einstellungen!$B$5/100</f>
        <v>0</v>
      </c>
      <c r="L2316" s="23" t="str">
        <f aca="false">IF(I2316&lt;Einstellungen!$B$5,"ja","nein")</f>
        <v>nein</v>
      </c>
      <c r="M2316" s="23" t="s">
        <v>127</v>
      </c>
      <c r="N2316" s="23" t="n">
        <v>2025</v>
      </c>
      <c r="O2316" s="23" t="n">
        <v>9</v>
      </c>
    </row>
    <row r="2317" customFormat="false" ht="15" hidden="false" customHeight="false" outlineLevel="0" collapsed="false">
      <c r="A2317" s="22" t="n">
        <v>45783</v>
      </c>
      <c r="B2317" s="23" t="s">
        <v>116</v>
      </c>
      <c r="C2317" s="23" t="s">
        <v>98</v>
      </c>
      <c r="D2317" s="24" t="n">
        <v>-916.6</v>
      </c>
      <c r="E2317" s="25" t="n">
        <f aca="false">MAX(D2317,0)/1000</f>
        <v>0</v>
      </c>
      <c r="F2317" s="25" t="n">
        <f aca="false">MAX(-D2317,0)/1000</f>
        <v>0.9166</v>
      </c>
      <c r="G2317" s="23" t="str">
        <f aca="false">IF(E2317&gt;0,"ja","nein")</f>
        <v>nein</v>
      </c>
      <c r="H2317" s="26" t="n">
        <v>72.27</v>
      </c>
      <c r="I2317" s="26" t="n">
        <f aca="false">(H2317/10+IF(N2317=2025,Einstellungen!$B$23,Einstellungen!$C$23))*(1+Einstellungen!$B$10)</f>
        <v>28.54572</v>
      </c>
      <c r="J2317" s="25" t="n">
        <f aca="false">E2317*I2317/100</f>
        <v>0</v>
      </c>
      <c r="K2317" s="25" t="n">
        <f aca="false">E2317*Einstellungen!$B$5/100</f>
        <v>0</v>
      </c>
      <c r="L2317" s="23" t="str">
        <f aca="false">IF(I2317&lt;Einstellungen!$B$5,"ja","nein")</f>
        <v>ja</v>
      </c>
      <c r="M2317" s="23" t="s">
        <v>127</v>
      </c>
      <c r="N2317" s="23" t="n">
        <v>2025</v>
      </c>
      <c r="O2317" s="23" t="n">
        <v>10</v>
      </c>
    </row>
    <row r="2318" customFormat="false" ht="15" hidden="false" customHeight="false" outlineLevel="0" collapsed="false">
      <c r="A2318" s="22" t="n">
        <v>45783</v>
      </c>
      <c r="B2318" s="23" t="s">
        <v>117</v>
      </c>
      <c r="C2318" s="23" t="s">
        <v>98</v>
      </c>
      <c r="D2318" s="24" t="n">
        <v>-2247.6</v>
      </c>
      <c r="E2318" s="25" t="n">
        <f aca="false">MAX(D2318,0)/1000</f>
        <v>0</v>
      </c>
      <c r="F2318" s="25" t="n">
        <f aca="false">MAX(-D2318,0)/1000</f>
        <v>2.2476</v>
      </c>
      <c r="G2318" s="23" t="str">
        <f aca="false">IF(E2318&gt;0,"ja","nein")</f>
        <v>nein</v>
      </c>
      <c r="H2318" s="26" t="n">
        <v>59.89</v>
      </c>
      <c r="I2318" s="26" t="n">
        <f aca="false">(H2318/10+IF(N2318=2025,Einstellungen!$B$23,Einstellungen!$C$23))*(1+Einstellungen!$B$10)</f>
        <v>27.0725</v>
      </c>
      <c r="J2318" s="25" t="n">
        <f aca="false">E2318*I2318/100</f>
        <v>0</v>
      </c>
      <c r="K2318" s="25" t="n">
        <f aca="false">E2318*Einstellungen!$B$5/100</f>
        <v>0</v>
      </c>
      <c r="L2318" s="23" t="str">
        <f aca="false">IF(I2318&lt;Einstellungen!$B$5,"ja","nein")</f>
        <v>ja</v>
      </c>
      <c r="M2318" s="23" t="s">
        <v>127</v>
      </c>
      <c r="N2318" s="23" t="n">
        <v>2025</v>
      </c>
      <c r="O2318" s="23" t="n">
        <v>11</v>
      </c>
    </row>
    <row r="2319" customFormat="false" ht="15" hidden="false" customHeight="false" outlineLevel="0" collapsed="false">
      <c r="A2319" s="22" t="n">
        <v>45783</v>
      </c>
      <c r="B2319" s="23" t="s">
        <v>118</v>
      </c>
      <c r="C2319" s="23" t="s">
        <v>98</v>
      </c>
      <c r="D2319" s="24" t="n">
        <v>-2473.2</v>
      </c>
      <c r="E2319" s="25" t="n">
        <f aca="false">MAX(D2319,0)/1000</f>
        <v>0</v>
      </c>
      <c r="F2319" s="25" t="n">
        <f aca="false">MAX(-D2319,0)/1000</f>
        <v>2.4732</v>
      </c>
      <c r="G2319" s="23" t="str">
        <f aca="false">IF(E2319&gt;0,"ja","nein")</f>
        <v>nein</v>
      </c>
      <c r="H2319" s="26" t="n">
        <v>42.81</v>
      </c>
      <c r="I2319" s="26" t="n">
        <f aca="false">(H2319/10+IF(N2319=2025,Einstellungen!$B$23,Einstellungen!$C$23))*(1+Einstellungen!$B$10)</f>
        <v>25.03998</v>
      </c>
      <c r="J2319" s="25" t="n">
        <f aca="false">E2319*I2319/100</f>
        <v>0</v>
      </c>
      <c r="K2319" s="25" t="n">
        <f aca="false">E2319*Einstellungen!$B$5/100</f>
        <v>0</v>
      </c>
      <c r="L2319" s="23" t="str">
        <f aca="false">IF(I2319&lt;Einstellungen!$B$5,"ja","nein")</f>
        <v>ja</v>
      </c>
      <c r="M2319" s="23" t="s">
        <v>127</v>
      </c>
      <c r="N2319" s="23" t="n">
        <v>2025</v>
      </c>
      <c r="O2319" s="23" t="n">
        <v>12</v>
      </c>
    </row>
    <row r="2320" customFormat="false" ht="15" hidden="false" customHeight="false" outlineLevel="0" collapsed="false">
      <c r="A2320" s="22" t="n">
        <v>45783</v>
      </c>
      <c r="B2320" s="23" t="s">
        <v>119</v>
      </c>
      <c r="C2320" s="23" t="s">
        <v>98</v>
      </c>
      <c r="D2320" s="24" t="n">
        <v>-3143.9</v>
      </c>
      <c r="E2320" s="25" t="n">
        <f aca="false">MAX(D2320,0)/1000</f>
        <v>0</v>
      </c>
      <c r="F2320" s="25" t="n">
        <f aca="false">MAX(-D2320,0)/1000</f>
        <v>3.1439</v>
      </c>
      <c r="G2320" s="23" t="str">
        <f aca="false">IF(E2320&gt;0,"ja","nein")</f>
        <v>nein</v>
      </c>
      <c r="H2320" s="26" t="n">
        <v>38.17</v>
      </c>
      <c r="I2320" s="26" t="n">
        <f aca="false">(H2320/10+IF(N2320=2025,Einstellungen!$B$23,Einstellungen!$C$23))*(1+Einstellungen!$B$10)</f>
        <v>24.48782</v>
      </c>
      <c r="J2320" s="25" t="n">
        <f aca="false">E2320*I2320/100</f>
        <v>0</v>
      </c>
      <c r="K2320" s="25" t="n">
        <f aca="false">E2320*Einstellungen!$B$5/100</f>
        <v>0</v>
      </c>
      <c r="L2320" s="23" t="str">
        <f aca="false">IF(I2320&lt;Einstellungen!$B$5,"ja","nein")</f>
        <v>ja</v>
      </c>
      <c r="M2320" s="23" t="s">
        <v>127</v>
      </c>
      <c r="N2320" s="23" t="n">
        <v>2025</v>
      </c>
      <c r="O2320" s="23" t="n">
        <v>13</v>
      </c>
    </row>
    <row r="2321" customFormat="false" ht="15" hidden="false" customHeight="false" outlineLevel="0" collapsed="false">
      <c r="A2321" s="22" t="n">
        <v>45783</v>
      </c>
      <c r="B2321" s="23" t="s">
        <v>120</v>
      </c>
      <c r="C2321" s="23" t="s">
        <v>98</v>
      </c>
      <c r="D2321" s="24" t="n">
        <v>-2828.4</v>
      </c>
      <c r="E2321" s="25" t="n">
        <f aca="false">MAX(D2321,0)/1000</f>
        <v>0</v>
      </c>
      <c r="F2321" s="25" t="n">
        <f aca="false">MAX(-D2321,0)/1000</f>
        <v>2.8284</v>
      </c>
      <c r="G2321" s="23" t="str">
        <f aca="false">IF(E2321&gt;0,"ja","nein")</f>
        <v>nein</v>
      </c>
      <c r="H2321" s="26" t="n">
        <v>45.44</v>
      </c>
      <c r="I2321" s="26" t="n">
        <f aca="false">(H2321/10+IF(N2321=2025,Einstellungen!$B$23,Einstellungen!$C$23))*(1+Einstellungen!$B$10)</f>
        <v>25.35295</v>
      </c>
      <c r="J2321" s="25" t="n">
        <f aca="false">E2321*I2321/100</f>
        <v>0</v>
      </c>
      <c r="K2321" s="25" t="n">
        <f aca="false">E2321*Einstellungen!$B$5/100</f>
        <v>0</v>
      </c>
      <c r="L2321" s="23" t="str">
        <f aca="false">IF(I2321&lt;Einstellungen!$B$5,"ja","nein")</f>
        <v>ja</v>
      </c>
      <c r="M2321" s="23" t="s">
        <v>127</v>
      </c>
      <c r="N2321" s="23" t="n">
        <v>2025</v>
      </c>
      <c r="O2321" s="23" t="n">
        <v>14</v>
      </c>
    </row>
    <row r="2322" customFormat="false" ht="15" hidden="false" customHeight="false" outlineLevel="0" collapsed="false">
      <c r="A2322" s="22" t="n">
        <v>45783</v>
      </c>
      <c r="B2322" s="23" t="s">
        <v>104</v>
      </c>
      <c r="C2322" s="23" t="s">
        <v>98</v>
      </c>
      <c r="D2322" s="24" t="n">
        <v>-2184.3</v>
      </c>
      <c r="E2322" s="25" t="n">
        <f aca="false">MAX(D2322,0)/1000</f>
        <v>0</v>
      </c>
      <c r="F2322" s="25" t="n">
        <f aca="false">MAX(-D2322,0)/1000</f>
        <v>2.1843</v>
      </c>
      <c r="G2322" s="23" t="str">
        <f aca="false">IF(E2322&gt;0,"ja","nein")</f>
        <v>nein</v>
      </c>
      <c r="H2322" s="26" t="n">
        <v>65</v>
      </c>
      <c r="I2322" s="26" t="n">
        <f aca="false">(H2322/10+IF(N2322=2025,Einstellungen!$B$23,Einstellungen!$C$23))*(1+Einstellungen!$B$10)</f>
        <v>27.68059</v>
      </c>
      <c r="J2322" s="25" t="n">
        <f aca="false">E2322*I2322/100</f>
        <v>0</v>
      </c>
      <c r="K2322" s="25" t="n">
        <f aca="false">E2322*Einstellungen!$B$5/100</f>
        <v>0</v>
      </c>
      <c r="L2322" s="23" t="str">
        <f aca="false">IF(I2322&lt;Einstellungen!$B$5,"ja","nein")</f>
        <v>ja</v>
      </c>
      <c r="M2322" s="23" t="s">
        <v>127</v>
      </c>
      <c r="N2322" s="23" t="n">
        <v>2025</v>
      </c>
      <c r="O2322" s="23" t="n">
        <v>15</v>
      </c>
    </row>
    <row r="2323" customFormat="false" ht="15" hidden="false" customHeight="false" outlineLevel="0" collapsed="false">
      <c r="A2323" s="22" t="n">
        <v>45783</v>
      </c>
      <c r="B2323" s="23" t="s">
        <v>105</v>
      </c>
      <c r="C2323" s="23" t="s">
        <v>98</v>
      </c>
      <c r="D2323" s="24" t="n">
        <v>-1176.6</v>
      </c>
      <c r="E2323" s="25" t="n">
        <f aca="false">MAX(D2323,0)/1000</f>
        <v>0</v>
      </c>
      <c r="F2323" s="25" t="n">
        <f aca="false">MAX(-D2323,0)/1000</f>
        <v>1.1766</v>
      </c>
      <c r="G2323" s="23" t="str">
        <f aca="false">IF(E2323&gt;0,"ja","nein")</f>
        <v>nein</v>
      </c>
      <c r="H2323" s="26" t="n">
        <v>73.73</v>
      </c>
      <c r="I2323" s="26" t="n">
        <f aca="false">(H2323/10+IF(N2323=2025,Einstellungen!$B$23,Einstellungen!$C$23))*(1+Einstellungen!$B$10)</f>
        <v>28.71946</v>
      </c>
      <c r="J2323" s="25" t="n">
        <f aca="false">E2323*I2323/100</f>
        <v>0</v>
      </c>
      <c r="K2323" s="25" t="n">
        <f aca="false">E2323*Einstellungen!$B$5/100</f>
        <v>0</v>
      </c>
      <c r="L2323" s="23" t="str">
        <f aca="false">IF(I2323&lt;Einstellungen!$B$5,"ja","nein")</f>
        <v>ja</v>
      </c>
      <c r="M2323" s="23" t="s">
        <v>127</v>
      </c>
      <c r="N2323" s="23" t="n">
        <v>2025</v>
      </c>
      <c r="O2323" s="23" t="n">
        <v>16</v>
      </c>
    </row>
    <row r="2324" customFormat="false" ht="15" hidden="false" customHeight="false" outlineLevel="0" collapsed="false">
      <c r="A2324" s="22" t="n">
        <v>45783</v>
      </c>
      <c r="B2324" s="23" t="s">
        <v>97</v>
      </c>
      <c r="C2324" s="23" t="s">
        <v>98</v>
      </c>
      <c r="D2324" s="24" t="n">
        <v>-860.9</v>
      </c>
      <c r="E2324" s="25" t="n">
        <f aca="false">MAX(D2324,0)/1000</f>
        <v>0</v>
      </c>
      <c r="F2324" s="25" t="n">
        <f aca="false">MAX(-D2324,0)/1000</f>
        <v>0.8609</v>
      </c>
      <c r="G2324" s="23" t="str">
        <f aca="false">IF(E2324&gt;0,"ja","nein")</f>
        <v>nein</v>
      </c>
      <c r="H2324" s="26" t="n">
        <v>89.99</v>
      </c>
      <c r="I2324" s="26" t="n">
        <f aca="false">(H2324/10+IF(N2324=2025,Einstellungen!$B$23,Einstellungen!$C$23))*(1+Einstellungen!$B$10)</f>
        <v>30.6544</v>
      </c>
      <c r="J2324" s="25" t="n">
        <f aca="false">E2324*I2324/100</f>
        <v>0</v>
      </c>
      <c r="K2324" s="25" t="n">
        <f aca="false">E2324*Einstellungen!$B$5/100</f>
        <v>0</v>
      </c>
      <c r="L2324" s="23" t="str">
        <f aca="false">IF(I2324&lt;Einstellungen!$B$5,"ja","nein")</f>
        <v>nein</v>
      </c>
      <c r="M2324" s="23" t="s">
        <v>127</v>
      </c>
      <c r="N2324" s="23" t="n">
        <v>2025</v>
      </c>
      <c r="O2324" s="23" t="n">
        <v>17</v>
      </c>
    </row>
    <row r="2325" customFormat="false" ht="15" hidden="false" customHeight="false" outlineLevel="0" collapsed="false">
      <c r="A2325" s="22" t="n">
        <v>45783</v>
      </c>
      <c r="B2325" s="23" t="s">
        <v>99</v>
      </c>
      <c r="C2325" s="23" t="s">
        <v>98</v>
      </c>
      <c r="D2325" s="24" t="n">
        <v>-533.6</v>
      </c>
      <c r="E2325" s="25" t="n">
        <f aca="false">MAX(D2325,0)/1000</f>
        <v>0</v>
      </c>
      <c r="F2325" s="25" t="n">
        <f aca="false">MAX(-D2325,0)/1000</f>
        <v>0.5336</v>
      </c>
      <c r="G2325" s="23" t="str">
        <f aca="false">IF(E2325&gt;0,"ja","nein")</f>
        <v>nein</v>
      </c>
      <c r="H2325" s="26" t="n">
        <v>106.89</v>
      </c>
      <c r="I2325" s="26" t="n">
        <f aca="false">(H2325/10+IF(N2325=2025,Einstellungen!$B$23,Einstellungen!$C$23))*(1+Einstellungen!$B$10)</f>
        <v>32.6655</v>
      </c>
      <c r="J2325" s="25" t="n">
        <f aca="false">E2325*I2325/100</f>
        <v>0</v>
      </c>
      <c r="K2325" s="25" t="n">
        <f aca="false">E2325*Einstellungen!$B$5/100</f>
        <v>0</v>
      </c>
      <c r="L2325" s="23" t="str">
        <f aca="false">IF(I2325&lt;Einstellungen!$B$5,"ja","nein")</f>
        <v>nein</v>
      </c>
      <c r="M2325" s="23" t="s">
        <v>127</v>
      </c>
      <c r="N2325" s="23" t="n">
        <v>2025</v>
      </c>
      <c r="O2325" s="23" t="n">
        <v>18</v>
      </c>
    </row>
    <row r="2326" customFormat="false" ht="15" hidden="false" customHeight="false" outlineLevel="0" collapsed="false">
      <c r="A2326" s="22" t="n">
        <v>45783</v>
      </c>
      <c r="B2326" s="23" t="s">
        <v>100</v>
      </c>
      <c r="C2326" s="23" t="s">
        <v>98</v>
      </c>
      <c r="D2326" s="24" t="n">
        <v>384.2</v>
      </c>
      <c r="E2326" s="25" t="n">
        <f aca="false">MAX(D2326,0)/1000</f>
        <v>0.3842</v>
      </c>
      <c r="F2326" s="25" t="n">
        <f aca="false">MAX(-D2326,0)/1000</f>
        <v>0</v>
      </c>
      <c r="G2326" s="23" t="str">
        <f aca="false">IF(E2326&gt;0,"ja","nein")</f>
        <v>ja</v>
      </c>
      <c r="H2326" s="26" t="n">
        <v>134.09</v>
      </c>
      <c r="I2326" s="26" t="n">
        <f aca="false">(H2326/10+IF(N2326=2025,Einstellungen!$B$23,Einstellungen!$C$23))*(1+Einstellungen!$B$10)</f>
        <v>35.9023</v>
      </c>
      <c r="J2326" s="25" t="n">
        <f aca="false">E2326*I2326/100</f>
        <v>0.1379366366</v>
      </c>
      <c r="K2326" s="25" t="n">
        <f aca="false">E2326*Einstellungen!$B$5/100</f>
        <v>0.111418</v>
      </c>
      <c r="L2326" s="23" t="str">
        <f aca="false">IF(I2326&lt;Einstellungen!$B$5,"ja","nein")</f>
        <v>nein</v>
      </c>
      <c r="M2326" s="23" t="s">
        <v>127</v>
      </c>
      <c r="N2326" s="23" t="n">
        <v>2025</v>
      </c>
      <c r="O2326" s="23" t="n">
        <v>19</v>
      </c>
    </row>
    <row r="2327" customFormat="false" ht="15" hidden="false" customHeight="false" outlineLevel="0" collapsed="false">
      <c r="A2327" s="22" t="n">
        <v>45783</v>
      </c>
      <c r="B2327" s="23" t="s">
        <v>92</v>
      </c>
      <c r="C2327" s="23" t="s">
        <v>98</v>
      </c>
      <c r="D2327" s="24" t="n">
        <v>223.6</v>
      </c>
      <c r="E2327" s="25" t="n">
        <f aca="false">MAX(D2327,0)/1000</f>
        <v>0.2236</v>
      </c>
      <c r="F2327" s="25" t="n">
        <f aca="false">MAX(-D2327,0)/1000</f>
        <v>0</v>
      </c>
      <c r="G2327" s="23" t="str">
        <f aca="false">IF(E2327&gt;0,"ja","nein")</f>
        <v>ja</v>
      </c>
      <c r="H2327" s="26" t="n">
        <v>161.18</v>
      </c>
      <c r="I2327" s="26" t="n">
        <f aca="false">(H2327/10+IF(N2327=2025,Einstellungen!$B$23,Einstellungen!$C$23))*(1+Einstellungen!$B$10)</f>
        <v>39.12601</v>
      </c>
      <c r="J2327" s="25" t="n">
        <f aca="false">E2327*I2327/100</f>
        <v>0.08748575836</v>
      </c>
      <c r="K2327" s="25" t="n">
        <f aca="false">E2327*Einstellungen!$B$5/100</f>
        <v>0.064844</v>
      </c>
      <c r="L2327" s="23" t="str">
        <f aca="false">IF(I2327&lt;Einstellungen!$B$5,"ja","nein")</f>
        <v>nein</v>
      </c>
      <c r="M2327" s="23" t="s">
        <v>127</v>
      </c>
      <c r="N2327" s="23" t="n">
        <v>2025</v>
      </c>
      <c r="O2327" s="23" t="n">
        <v>20</v>
      </c>
    </row>
    <row r="2328" customFormat="false" ht="15" hidden="false" customHeight="false" outlineLevel="0" collapsed="false">
      <c r="A2328" s="22" t="n">
        <v>45783</v>
      </c>
      <c r="B2328" s="23" t="s">
        <v>95</v>
      </c>
      <c r="C2328" s="23" t="s">
        <v>98</v>
      </c>
      <c r="D2328" s="24" t="n">
        <v>268.1</v>
      </c>
      <c r="E2328" s="25" t="n">
        <f aca="false">MAX(D2328,0)/1000</f>
        <v>0.2681</v>
      </c>
      <c r="F2328" s="25" t="n">
        <f aca="false">MAX(-D2328,0)/1000</f>
        <v>0</v>
      </c>
      <c r="G2328" s="23" t="str">
        <f aca="false">IF(E2328&gt;0,"ja","nein")</f>
        <v>ja</v>
      </c>
      <c r="H2328" s="26" t="n">
        <v>136.6</v>
      </c>
      <c r="I2328" s="26" t="n">
        <f aca="false">(H2328/10+IF(N2328=2025,Einstellungen!$B$23,Einstellungen!$C$23))*(1+Einstellungen!$B$10)</f>
        <v>36.20099</v>
      </c>
      <c r="J2328" s="25" t="n">
        <f aca="false">E2328*I2328/100</f>
        <v>0.09705485419</v>
      </c>
      <c r="K2328" s="25" t="n">
        <f aca="false">E2328*Einstellungen!$B$5/100</f>
        <v>0.077749</v>
      </c>
      <c r="L2328" s="23" t="str">
        <f aca="false">IF(I2328&lt;Einstellungen!$B$5,"ja","nein")</f>
        <v>nein</v>
      </c>
      <c r="M2328" s="23" t="s">
        <v>127</v>
      </c>
      <c r="N2328" s="23" t="n">
        <v>2025</v>
      </c>
      <c r="O2328" s="23" t="n">
        <v>21</v>
      </c>
    </row>
    <row r="2329" customFormat="false" ht="15" hidden="false" customHeight="false" outlineLevel="0" collapsed="false">
      <c r="A2329" s="22" t="n">
        <v>45783</v>
      </c>
      <c r="B2329" s="23" t="s">
        <v>96</v>
      </c>
      <c r="C2329" s="23" t="s">
        <v>98</v>
      </c>
      <c r="D2329" s="24" t="n">
        <v>246.1</v>
      </c>
      <c r="E2329" s="25" t="n">
        <f aca="false">MAX(D2329,0)/1000</f>
        <v>0.2461</v>
      </c>
      <c r="F2329" s="25" t="n">
        <f aca="false">MAX(-D2329,0)/1000</f>
        <v>0</v>
      </c>
      <c r="G2329" s="23" t="str">
        <f aca="false">IF(E2329&gt;0,"ja","nein")</f>
        <v>ja</v>
      </c>
      <c r="H2329" s="26" t="n">
        <v>118.28</v>
      </c>
      <c r="I2329" s="26" t="n">
        <f aca="false">(H2329/10+IF(N2329=2025,Einstellungen!$B$23,Einstellungen!$C$23))*(1+Einstellungen!$B$10)</f>
        <v>34.02091</v>
      </c>
      <c r="J2329" s="25" t="n">
        <f aca="false">E2329*I2329/100</f>
        <v>0.08372545951</v>
      </c>
      <c r="K2329" s="25" t="n">
        <f aca="false">E2329*Einstellungen!$B$5/100</f>
        <v>0.071369</v>
      </c>
      <c r="L2329" s="23" t="str">
        <f aca="false">IF(I2329&lt;Einstellungen!$B$5,"ja","nein")</f>
        <v>nein</v>
      </c>
      <c r="M2329" s="23" t="s">
        <v>127</v>
      </c>
      <c r="N2329" s="23" t="n">
        <v>2025</v>
      </c>
      <c r="O2329" s="23" t="n">
        <v>22</v>
      </c>
    </row>
    <row r="2330" customFormat="false" ht="15" hidden="false" customHeight="false" outlineLevel="0" collapsed="false">
      <c r="A2330" s="22" t="n">
        <v>45783</v>
      </c>
      <c r="B2330" s="23" t="s">
        <v>101</v>
      </c>
      <c r="C2330" s="23" t="s">
        <v>98</v>
      </c>
      <c r="D2330" s="24" t="n">
        <v>183.5</v>
      </c>
      <c r="E2330" s="25" t="n">
        <f aca="false">MAX(D2330,0)/1000</f>
        <v>0.1835</v>
      </c>
      <c r="F2330" s="25" t="n">
        <f aca="false">MAX(-D2330,0)/1000</f>
        <v>0</v>
      </c>
      <c r="G2330" s="23" t="str">
        <f aca="false">IF(E2330&gt;0,"ja","nein")</f>
        <v>ja</v>
      </c>
      <c r="H2330" s="26" t="n">
        <v>101.27</v>
      </c>
      <c r="I2330" s="26" t="n">
        <f aca="false">(H2330/10+IF(N2330=2025,Einstellungen!$B$23,Einstellungen!$C$23))*(1+Einstellungen!$B$10)</f>
        <v>31.99672</v>
      </c>
      <c r="J2330" s="25" t="n">
        <f aca="false">E2330*I2330/100</f>
        <v>0.0587139812</v>
      </c>
      <c r="K2330" s="25" t="n">
        <f aca="false">E2330*Einstellungen!$B$5/100</f>
        <v>0.053215</v>
      </c>
      <c r="L2330" s="23" t="str">
        <f aca="false">IF(I2330&lt;Einstellungen!$B$5,"ja","nein")</f>
        <v>nein</v>
      </c>
      <c r="M2330" s="23" t="s">
        <v>127</v>
      </c>
      <c r="N2330" s="23" t="n">
        <v>2025</v>
      </c>
      <c r="O2330" s="23" t="n">
        <v>23</v>
      </c>
    </row>
    <row r="2331" customFormat="false" ht="15" hidden="false" customHeight="false" outlineLevel="0" collapsed="false">
      <c r="A2331" s="22" t="n">
        <v>45784</v>
      </c>
      <c r="B2331" s="23" t="s">
        <v>102</v>
      </c>
      <c r="C2331" s="23" t="s">
        <v>103</v>
      </c>
      <c r="D2331" s="24" t="n">
        <v>182.8</v>
      </c>
      <c r="E2331" s="25" t="n">
        <f aca="false">MAX(D2331,0)/1000</f>
        <v>0.1828</v>
      </c>
      <c r="F2331" s="25" t="n">
        <f aca="false">MAX(-D2331,0)/1000</f>
        <v>0</v>
      </c>
      <c r="G2331" s="23" t="str">
        <f aca="false">IF(E2331&gt;0,"ja","nein")</f>
        <v>ja</v>
      </c>
      <c r="H2331" s="26" t="n">
        <v>92.67</v>
      </c>
      <c r="I2331" s="26" t="n">
        <f aca="false">(H2331/10+IF(N2331=2025,Einstellungen!$B$23,Einstellungen!$C$23))*(1+Einstellungen!$B$10)</f>
        <v>30.97332</v>
      </c>
      <c r="J2331" s="25" t="n">
        <f aca="false">E2331*I2331/100</f>
        <v>0.05661922896</v>
      </c>
      <c r="K2331" s="25" t="n">
        <f aca="false">E2331*Einstellungen!$B$5/100</f>
        <v>0.053012</v>
      </c>
      <c r="L2331" s="23" t="str">
        <f aca="false">IF(I2331&lt;Einstellungen!$B$5,"ja","nein")</f>
        <v>nein</v>
      </c>
      <c r="M2331" s="23" t="s">
        <v>127</v>
      </c>
      <c r="N2331" s="23" t="n">
        <v>2025</v>
      </c>
      <c r="O2331" s="23" t="n">
        <v>0</v>
      </c>
    </row>
    <row r="2332" customFormat="false" ht="15" hidden="false" customHeight="false" outlineLevel="0" collapsed="false">
      <c r="A2332" s="22" t="n">
        <v>45784</v>
      </c>
      <c r="B2332" s="23" t="s">
        <v>107</v>
      </c>
      <c r="C2332" s="23" t="s">
        <v>103</v>
      </c>
      <c r="D2332" s="24" t="n">
        <v>280.1</v>
      </c>
      <c r="E2332" s="25" t="n">
        <f aca="false">MAX(D2332,0)/1000</f>
        <v>0.2801</v>
      </c>
      <c r="F2332" s="25" t="n">
        <f aca="false">MAX(-D2332,0)/1000</f>
        <v>0</v>
      </c>
      <c r="G2332" s="23" t="str">
        <f aca="false">IF(E2332&gt;0,"ja","nein")</f>
        <v>ja</v>
      </c>
      <c r="H2332" s="26" t="n">
        <v>87.05</v>
      </c>
      <c r="I2332" s="26" t="n">
        <f aca="false">(H2332/10+IF(N2332=2025,Einstellungen!$B$23,Einstellungen!$C$23))*(1+Einstellungen!$B$10)</f>
        <v>30.30454</v>
      </c>
      <c r="J2332" s="25" t="n">
        <f aca="false">E2332*I2332/100</f>
        <v>0.08488301654</v>
      </c>
      <c r="K2332" s="25" t="n">
        <f aca="false">E2332*Einstellungen!$B$5/100</f>
        <v>0.081229</v>
      </c>
      <c r="L2332" s="23" t="str">
        <f aca="false">IF(I2332&lt;Einstellungen!$B$5,"ja","nein")</f>
        <v>nein</v>
      </c>
      <c r="M2332" s="23" t="s">
        <v>127</v>
      </c>
      <c r="N2332" s="23" t="n">
        <v>2025</v>
      </c>
      <c r="O2332" s="23" t="n">
        <v>1</v>
      </c>
    </row>
    <row r="2333" customFormat="false" ht="15" hidden="false" customHeight="false" outlineLevel="0" collapsed="false">
      <c r="A2333" s="22" t="n">
        <v>45784</v>
      </c>
      <c r="B2333" s="23" t="s">
        <v>108</v>
      </c>
      <c r="C2333" s="23" t="s">
        <v>103</v>
      </c>
      <c r="D2333" s="24" t="n">
        <v>162.2</v>
      </c>
      <c r="E2333" s="25" t="n">
        <f aca="false">MAX(D2333,0)/1000</f>
        <v>0.1622</v>
      </c>
      <c r="F2333" s="25" t="n">
        <f aca="false">MAX(-D2333,0)/1000</f>
        <v>0</v>
      </c>
      <c r="G2333" s="23" t="str">
        <f aca="false">IF(E2333&gt;0,"ja","nein")</f>
        <v>ja</v>
      </c>
      <c r="H2333" s="26" t="n">
        <v>85.63</v>
      </c>
      <c r="I2333" s="26" t="n">
        <f aca="false">(H2333/10+IF(N2333=2025,Einstellungen!$B$23,Einstellungen!$C$23))*(1+Einstellungen!$B$10)</f>
        <v>30.13556</v>
      </c>
      <c r="J2333" s="25" t="n">
        <f aca="false">E2333*I2333/100</f>
        <v>0.04887987832</v>
      </c>
      <c r="K2333" s="25" t="n">
        <f aca="false">E2333*Einstellungen!$B$5/100</f>
        <v>0.047038</v>
      </c>
      <c r="L2333" s="23" t="str">
        <f aca="false">IF(I2333&lt;Einstellungen!$B$5,"ja","nein")</f>
        <v>nein</v>
      </c>
      <c r="M2333" s="23" t="s">
        <v>127</v>
      </c>
      <c r="N2333" s="23" t="n">
        <v>2025</v>
      </c>
      <c r="O2333" s="23" t="n">
        <v>2</v>
      </c>
    </row>
    <row r="2334" customFormat="false" ht="15" hidden="false" customHeight="false" outlineLevel="0" collapsed="false">
      <c r="A2334" s="22" t="n">
        <v>45784</v>
      </c>
      <c r="B2334" s="23" t="s">
        <v>109</v>
      </c>
      <c r="C2334" s="23" t="s">
        <v>103</v>
      </c>
      <c r="D2334" s="24" t="n">
        <v>131.2</v>
      </c>
      <c r="E2334" s="25" t="n">
        <f aca="false">MAX(D2334,0)/1000</f>
        <v>0.1312</v>
      </c>
      <c r="F2334" s="25" t="n">
        <f aca="false">MAX(-D2334,0)/1000</f>
        <v>0</v>
      </c>
      <c r="G2334" s="23" t="str">
        <f aca="false">IF(E2334&gt;0,"ja","nein")</f>
        <v>ja</v>
      </c>
      <c r="H2334" s="26" t="n">
        <v>88.6</v>
      </c>
      <c r="I2334" s="26" t="n">
        <f aca="false">(H2334/10+IF(N2334=2025,Einstellungen!$B$23,Einstellungen!$C$23))*(1+Einstellungen!$B$10)</f>
        <v>30.48899</v>
      </c>
      <c r="J2334" s="25" t="n">
        <f aca="false">E2334*I2334/100</f>
        <v>0.04000155488</v>
      </c>
      <c r="K2334" s="25" t="n">
        <f aca="false">E2334*Einstellungen!$B$5/100</f>
        <v>0.038048</v>
      </c>
      <c r="L2334" s="23" t="str">
        <f aca="false">IF(I2334&lt;Einstellungen!$B$5,"ja","nein")</f>
        <v>nein</v>
      </c>
      <c r="M2334" s="23" t="s">
        <v>127</v>
      </c>
      <c r="N2334" s="23" t="n">
        <v>2025</v>
      </c>
      <c r="O2334" s="23" t="n">
        <v>3</v>
      </c>
    </row>
    <row r="2335" customFormat="false" ht="15" hidden="false" customHeight="false" outlineLevel="0" collapsed="false">
      <c r="A2335" s="22" t="n">
        <v>45784</v>
      </c>
      <c r="B2335" s="23" t="s">
        <v>110</v>
      </c>
      <c r="C2335" s="23" t="s">
        <v>103</v>
      </c>
      <c r="D2335" s="24" t="n">
        <v>121.9</v>
      </c>
      <c r="E2335" s="25" t="n">
        <f aca="false">MAX(D2335,0)/1000</f>
        <v>0.1219</v>
      </c>
      <c r="F2335" s="25" t="n">
        <f aca="false">MAX(-D2335,0)/1000</f>
        <v>0</v>
      </c>
      <c r="G2335" s="23" t="str">
        <f aca="false">IF(E2335&gt;0,"ja","nein")</f>
        <v>ja</v>
      </c>
      <c r="H2335" s="26" t="n">
        <v>95.16</v>
      </c>
      <c r="I2335" s="26" t="n">
        <f aca="false">(H2335/10+IF(N2335=2025,Einstellungen!$B$23,Einstellungen!$C$23))*(1+Einstellungen!$B$10)</f>
        <v>31.26963</v>
      </c>
      <c r="J2335" s="25" t="n">
        <f aca="false">E2335*I2335/100</f>
        <v>0.03811767897</v>
      </c>
      <c r="K2335" s="25" t="n">
        <f aca="false">E2335*Einstellungen!$B$5/100</f>
        <v>0.035351</v>
      </c>
      <c r="L2335" s="23" t="str">
        <f aca="false">IF(I2335&lt;Einstellungen!$B$5,"ja","nein")</f>
        <v>nein</v>
      </c>
      <c r="M2335" s="23" t="s">
        <v>127</v>
      </c>
      <c r="N2335" s="23" t="n">
        <v>2025</v>
      </c>
      <c r="O2335" s="23" t="n">
        <v>4</v>
      </c>
    </row>
    <row r="2336" customFormat="false" ht="15" hidden="false" customHeight="false" outlineLevel="0" collapsed="false">
      <c r="A2336" s="22" t="n">
        <v>45784</v>
      </c>
      <c r="B2336" s="23" t="s">
        <v>111</v>
      </c>
      <c r="C2336" s="23" t="s">
        <v>103</v>
      </c>
      <c r="D2336" s="24" t="n">
        <v>146</v>
      </c>
      <c r="E2336" s="25" t="n">
        <f aca="false">MAX(D2336,0)/1000</f>
        <v>0.146</v>
      </c>
      <c r="F2336" s="25" t="n">
        <f aca="false">MAX(-D2336,0)/1000</f>
        <v>0</v>
      </c>
      <c r="G2336" s="23" t="str">
        <f aca="false">IF(E2336&gt;0,"ja","nein")</f>
        <v>ja</v>
      </c>
      <c r="H2336" s="26" t="n">
        <v>108.57</v>
      </c>
      <c r="I2336" s="26" t="n">
        <f aca="false">(H2336/10+IF(N2336=2025,Einstellungen!$B$23,Einstellungen!$C$23))*(1+Einstellungen!$B$10)</f>
        <v>32.86542</v>
      </c>
      <c r="J2336" s="25" t="n">
        <f aca="false">E2336*I2336/100</f>
        <v>0.0479835132</v>
      </c>
      <c r="K2336" s="25" t="n">
        <f aca="false">E2336*Einstellungen!$B$5/100</f>
        <v>0.04234</v>
      </c>
      <c r="L2336" s="23" t="str">
        <f aca="false">IF(I2336&lt;Einstellungen!$B$5,"ja","nein")</f>
        <v>nein</v>
      </c>
      <c r="M2336" s="23" t="s">
        <v>127</v>
      </c>
      <c r="N2336" s="23" t="n">
        <v>2025</v>
      </c>
      <c r="O2336" s="23" t="n">
        <v>5</v>
      </c>
    </row>
    <row r="2337" customFormat="false" ht="15" hidden="false" customHeight="false" outlineLevel="0" collapsed="false">
      <c r="A2337" s="22" t="n">
        <v>45784</v>
      </c>
      <c r="B2337" s="23" t="s">
        <v>112</v>
      </c>
      <c r="C2337" s="23" t="s">
        <v>103</v>
      </c>
      <c r="D2337" s="24" t="n">
        <v>136.4</v>
      </c>
      <c r="E2337" s="25" t="n">
        <f aca="false">MAX(D2337,0)/1000</f>
        <v>0.1364</v>
      </c>
      <c r="F2337" s="25" t="n">
        <f aca="false">MAX(-D2337,0)/1000</f>
        <v>0</v>
      </c>
      <c r="G2337" s="23" t="str">
        <f aca="false">IF(E2337&gt;0,"ja","nein")</f>
        <v>ja</v>
      </c>
      <c r="H2337" s="26" t="n">
        <v>131.68</v>
      </c>
      <c r="I2337" s="26" t="n">
        <f aca="false">(H2337/10+IF(N2337=2025,Einstellungen!$B$23,Einstellungen!$C$23))*(1+Einstellungen!$B$10)</f>
        <v>35.61551</v>
      </c>
      <c r="J2337" s="25" t="n">
        <f aca="false">E2337*I2337/100</f>
        <v>0.04857955564</v>
      </c>
      <c r="K2337" s="25" t="n">
        <f aca="false">E2337*Einstellungen!$B$5/100</f>
        <v>0.039556</v>
      </c>
      <c r="L2337" s="23" t="str">
        <f aca="false">IF(I2337&lt;Einstellungen!$B$5,"ja","nein")</f>
        <v>nein</v>
      </c>
      <c r="M2337" s="23" t="s">
        <v>127</v>
      </c>
      <c r="N2337" s="23" t="n">
        <v>2025</v>
      </c>
      <c r="O2337" s="23" t="n">
        <v>6</v>
      </c>
    </row>
    <row r="2338" customFormat="false" ht="15" hidden="false" customHeight="false" outlineLevel="0" collapsed="false">
      <c r="A2338" s="22" t="n">
        <v>45784</v>
      </c>
      <c r="B2338" s="23" t="s">
        <v>113</v>
      </c>
      <c r="C2338" s="23" t="s">
        <v>103</v>
      </c>
      <c r="D2338" s="24" t="n">
        <v>-290.8</v>
      </c>
      <c r="E2338" s="25" t="n">
        <f aca="false">MAX(D2338,0)/1000</f>
        <v>0</v>
      </c>
      <c r="F2338" s="25" t="n">
        <f aca="false">MAX(-D2338,0)/1000</f>
        <v>0.2908</v>
      </c>
      <c r="G2338" s="23" t="str">
        <f aca="false">IF(E2338&gt;0,"ja","nein")</f>
        <v>nein</v>
      </c>
      <c r="H2338" s="26" t="n">
        <v>143.95</v>
      </c>
      <c r="I2338" s="26" t="n">
        <f aca="false">(H2338/10+IF(N2338=2025,Einstellungen!$B$23,Einstellungen!$C$23))*(1+Einstellungen!$B$10)</f>
        <v>37.07564</v>
      </c>
      <c r="J2338" s="25" t="n">
        <f aca="false">E2338*I2338/100</f>
        <v>0</v>
      </c>
      <c r="K2338" s="25" t="n">
        <f aca="false">E2338*Einstellungen!$B$5/100</f>
        <v>0</v>
      </c>
      <c r="L2338" s="23" t="str">
        <f aca="false">IF(I2338&lt;Einstellungen!$B$5,"ja","nein")</f>
        <v>nein</v>
      </c>
      <c r="M2338" s="23" t="s">
        <v>127</v>
      </c>
      <c r="N2338" s="23" t="n">
        <v>2025</v>
      </c>
      <c r="O2338" s="23" t="n">
        <v>7</v>
      </c>
    </row>
    <row r="2339" customFormat="false" ht="15" hidden="false" customHeight="false" outlineLevel="0" collapsed="false">
      <c r="A2339" s="22" t="n">
        <v>45784</v>
      </c>
      <c r="B2339" s="23" t="s">
        <v>114</v>
      </c>
      <c r="C2339" s="23" t="s">
        <v>103</v>
      </c>
      <c r="D2339" s="24" t="n">
        <v>-1975.3</v>
      </c>
      <c r="E2339" s="25" t="n">
        <f aca="false">MAX(D2339,0)/1000</f>
        <v>0</v>
      </c>
      <c r="F2339" s="25" t="n">
        <f aca="false">MAX(-D2339,0)/1000</f>
        <v>1.9753</v>
      </c>
      <c r="G2339" s="23" t="str">
        <f aca="false">IF(E2339&gt;0,"ja","nein")</f>
        <v>nein</v>
      </c>
      <c r="H2339" s="26" t="n">
        <v>125</v>
      </c>
      <c r="I2339" s="26" t="n">
        <f aca="false">(H2339/10+IF(N2339=2025,Einstellungen!$B$23,Einstellungen!$C$23))*(1+Einstellungen!$B$10)</f>
        <v>34.82059</v>
      </c>
      <c r="J2339" s="25" t="n">
        <f aca="false">E2339*I2339/100</f>
        <v>0</v>
      </c>
      <c r="K2339" s="25" t="n">
        <f aca="false">E2339*Einstellungen!$B$5/100</f>
        <v>0</v>
      </c>
      <c r="L2339" s="23" t="str">
        <f aca="false">IF(I2339&lt;Einstellungen!$B$5,"ja","nein")</f>
        <v>nein</v>
      </c>
      <c r="M2339" s="23" t="s">
        <v>127</v>
      </c>
      <c r="N2339" s="23" t="n">
        <v>2025</v>
      </c>
      <c r="O2339" s="23" t="n">
        <v>8</v>
      </c>
    </row>
    <row r="2340" customFormat="false" ht="15" hidden="false" customHeight="false" outlineLevel="0" collapsed="false">
      <c r="A2340" s="22" t="n">
        <v>45784</v>
      </c>
      <c r="B2340" s="23" t="s">
        <v>115</v>
      </c>
      <c r="C2340" s="23" t="s">
        <v>103</v>
      </c>
      <c r="D2340" s="24" t="n">
        <v>-2404.7</v>
      </c>
      <c r="E2340" s="25" t="n">
        <f aca="false">MAX(D2340,0)/1000</f>
        <v>0</v>
      </c>
      <c r="F2340" s="25" t="n">
        <f aca="false">MAX(-D2340,0)/1000</f>
        <v>2.4047</v>
      </c>
      <c r="G2340" s="23" t="str">
        <f aca="false">IF(E2340&gt;0,"ja","nein")</f>
        <v>nein</v>
      </c>
      <c r="H2340" s="26" t="n">
        <v>96.43</v>
      </c>
      <c r="I2340" s="26" t="n">
        <f aca="false">(H2340/10+IF(N2340=2025,Einstellungen!$B$23,Einstellungen!$C$23))*(1+Einstellungen!$B$10)</f>
        <v>31.42076</v>
      </c>
      <c r="J2340" s="25" t="n">
        <f aca="false">E2340*I2340/100</f>
        <v>0</v>
      </c>
      <c r="K2340" s="25" t="n">
        <f aca="false">E2340*Einstellungen!$B$5/100</f>
        <v>0</v>
      </c>
      <c r="L2340" s="23" t="str">
        <f aca="false">IF(I2340&lt;Einstellungen!$B$5,"ja","nein")</f>
        <v>nein</v>
      </c>
      <c r="M2340" s="23" t="s">
        <v>127</v>
      </c>
      <c r="N2340" s="23" t="n">
        <v>2025</v>
      </c>
      <c r="O2340" s="23" t="n">
        <v>9</v>
      </c>
    </row>
    <row r="2341" customFormat="false" ht="15" hidden="false" customHeight="false" outlineLevel="0" collapsed="false">
      <c r="A2341" s="22" t="n">
        <v>45784</v>
      </c>
      <c r="B2341" s="23" t="s">
        <v>116</v>
      </c>
      <c r="C2341" s="23" t="s">
        <v>103</v>
      </c>
      <c r="D2341" s="24" t="n">
        <v>-3288.5</v>
      </c>
      <c r="E2341" s="25" t="n">
        <f aca="false">MAX(D2341,0)/1000</f>
        <v>0</v>
      </c>
      <c r="F2341" s="25" t="n">
        <f aca="false">MAX(-D2341,0)/1000</f>
        <v>3.2885</v>
      </c>
      <c r="G2341" s="23" t="str">
        <f aca="false">IF(E2341&gt;0,"ja","nein")</f>
        <v>nein</v>
      </c>
      <c r="H2341" s="26" t="n">
        <v>82.41</v>
      </c>
      <c r="I2341" s="26" t="n">
        <f aca="false">(H2341/10+IF(N2341=2025,Einstellungen!$B$23,Einstellungen!$C$23))*(1+Einstellungen!$B$10)</f>
        <v>29.75238</v>
      </c>
      <c r="J2341" s="25" t="n">
        <f aca="false">E2341*I2341/100</f>
        <v>0</v>
      </c>
      <c r="K2341" s="25" t="n">
        <f aca="false">E2341*Einstellungen!$B$5/100</f>
        <v>0</v>
      </c>
      <c r="L2341" s="23" t="str">
        <f aca="false">IF(I2341&lt;Einstellungen!$B$5,"ja","nein")</f>
        <v>nein</v>
      </c>
      <c r="M2341" s="23" t="s">
        <v>127</v>
      </c>
      <c r="N2341" s="23" t="n">
        <v>2025</v>
      </c>
      <c r="O2341" s="23" t="n">
        <v>10</v>
      </c>
    </row>
    <row r="2342" customFormat="false" ht="15" hidden="false" customHeight="false" outlineLevel="0" collapsed="false">
      <c r="A2342" s="22" t="n">
        <v>45784</v>
      </c>
      <c r="B2342" s="23" t="s">
        <v>117</v>
      </c>
      <c r="C2342" s="23" t="s">
        <v>103</v>
      </c>
      <c r="D2342" s="24" t="n">
        <v>-5613</v>
      </c>
      <c r="E2342" s="25" t="n">
        <f aca="false">MAX(D2342,0)/1000</f>
        <v>0</v>
      </c>
      <c r="F2342" s="25" t="n">
        <f aca="false">MAX(-D2342,0)/1000</f>
        <v>5.613</v>
      </c>
      <c r="G2342" s="23" t="str">
        <f aca="false">IF(E2342&gt;0,"ja","nein")</f>
        <v>nein</v>
      </c>
      <c r="H2342" s="26" t="n">
        <v>73.3</v>
      </c>
      <c r="I2342" s="26" t="n">
        <f aca="false">(H2342/10+IF(N2342=2025,Einstellungen!$B$23,Einstellungen!$C$23))*(1+Einstellungen!$B$10)</f>
        <v>28.66829</v>
      </c>
      <c r="J2342" s="25" t="n">
        <f aca="false">E2342*I2342/100</f>
        <v>0</v>
      </c>
      <c r="K2342" s="25" t="n">
        <f aca="false">E2342*Einstellungen!$B$5/100</f>
        <v>0</v>
      </c>
      <c r="L2342" s="23" t="str">
        <f aca="false">IF(I2342&lt;Einstellungen!$B$5,"ja","nein")</f>
        <v>ja</v>
      </c>
      <c r="M2342" s="23" t="s">
        <v>127</v>
      </c>
      <c r="N2342" s="23" t="n">
        <v>2025</v>
      </c>
      <c r="O2342" s="23" t="n">
        <v>11</v>
      </c>
    </row>
    <row r="2343" customFormat="false" ht="15" hidden="false" customHeight="false" outlineLevel="0" collapsed="false">
      <c r="A2343" s="22" t="n">
        <v>45784</v>
      </c>
      <c r="B2343" s="23" t="s">
        <v>118</v>
      </c>
      <c r="C2343" s="23" t="s">
        <v>103</v>
      </c>
      <c r="D2343" s="24" t="n">
        <v>-5779.4</v>
      </c>
      <c r="E2343" s="25" t="n">
        <f aca="false">MAX(D2343,0)/1000</f>
        <v>0</v>
      </c>
      <c r="F2343" s="25" t="n">
        <f aca="false">MAX(-D2343,0)/1000</f>
        <v>5.7794</v>
      </c>
      <c r="G2343" s="23" t="str">
        <f aca="false">IF(E2343&gt;0,"ja","nein")</f>
        <v>nein</v>
      </c>
      <c r="H2343" s="26" t="n">
        <v>64.43</v>
      </c>
      <c r="I2343" s="26" t="n">
        <f aca="false">(H2343/10+IF(N2343=2025,Einstellungen!$B$23,Einstellungen!$C$23))*(1+Einstellungen!$B$10)</f>
        <v>27.61276</v>
      </c>
      <c r="J2343" s="25" t="n">
        <f aca="false">E2343*I2343/100</f>
        <v>0</v>
      </c>
      <c r="K2343" s="25" t="n">
        <f aca="false">E2343*Einstellungen!$B$5/100</f>
        <v>0</v>
      </c>
      <c r="L2343" s="23" t="str">
        <f aca="false">IF(I2343&lt;Einstellungen!$B$5,"ja","nein")</f>
        <v>ja</v>
      </c>
      <c r="M2343" s="23" t="s">
        <v>127</v>
      </c>
      <c r="N2343" s="23" t="n">
        <v>2025</v>
      </c>
      <c r="O2343" s="23" t="n">
        <v>12</v>
      </c>
    </row>
    <row r="2344" customFormat="false" ht="15" hidden="false" customHeight="false" outlineLevel="0" collapsed="false">
      <c r="A2344" s="22" t="n">
        <v>45784</v>
      </c>
      <c r="B2344" s="23" t="s">
        <v>119</v>
      </c>
      <c r="C2344" s="23" t="s">
        <v>103</v>
      </c>
      <c r="D2344" s="24" t="n">
        <v>-5167.7</v>
      </c>
      <c r="E2344" s="25" t="n">
        <f aca="false">MAX(D2344,0)/1000</f>
        <v>0</v>
      </c>
      <c r="F2344" s="25" t="n">
        <f aca="false">MAX(-D2344,0)/1000</f>
        <v>5.1677</v>
      </c>
      <c r="G2344" s="23" t="str">
        <f aca="false">IF(E2344&gt;0,"ja","nein")</f>
        <v>nein</v>
      </c>
      <c r="H2344" s="26" t="n">
        <v>63.92</v>
      </c>
      <c r="I2344" s="26" t="n">
        <f aca="false">(H2344/10+IF(N2344=2025,Einstellungen!$B$23,Einstellungen!$C$23))*(1+Einstellungen!$B$10)</f>
        <v>27.55207</v>
      </c>
      <c r="J2344" s="25" t="n">
        <f aca="false">E2344*I2344/100</f>
        <v>0</v>
      </c>
      <c r="K2344" s="25" t="n">
        <f aca="false">E2344*Einstellungen!$B$5/100</f>
        <v>0</v>
      </c>
      <c r="L2344" s="23" t="str">
        <f aca="false">IF(I2344&lt;Einstellungen!$B$5,"ja","nein")</f>
        <v>ja</v>
      </c>
      <c r="M2344" s="23" t="s">
        <v>127</v>
      </c>
      <c r="N2344" s="23" t="n">
        <v>2025</v>
      </c>
      <c r="O2344" s="23" t="n">
        <v>13</v>
      </c>
    </row>
    <row r="2345" customFormat="false" ht="15" hidden="false" customHeight="false" outlineLevel="0" collapsed="false">
      <c r="A2345" s="22" t="n">
        <v>45784</v>
      </c>
      <c r="B2345" s="23" t="s">
        <v>120</v>
      </c>
      <c r="C2345" s="23" t="s">
        <v>103</v>
      </c>
      <c r="D2345" s="24" t="n">
        <v>-4450.9</v>
      </c>
      <c r="E2345" s="25" t="n">
        <f aca="false">MAX(D2345,0)/1000</f>
        <v>0</v>
      </c>
      <c r="F2345" s="25" t="n">
        <f aca="false">MAX(-D2345,0)/1000</f>
        <v>4.4509</v>
      </c>
      <c r="G2345" s="23" t="str">
        <f aca="false">IF(E2345&gt;0,"ja","nein")</f>
        <v>nein</v>
      </c>
      <c r="H2345" s="26" t="n">
        <v>68.04</v>
      </c>
      <c r="I2345" s="26" t="n">
        <f aca="false">(H2345/10+IF(N2345=2025,Einstellungen!$B$23,Einstellungen!$C$23))*(1+Einstellungen!$B$10)</f>
        <v>28.04235</v>
      </c>
      <c r="J2345" s="25" t="n">
        <f aca="false">E2345*I2345/100</f>
        <v>0</v>
      </c>
      <c r="K2345" s="25" t="n">
        <f aca="false">E2345*Einstellungen!$B$5/100</f>
        <v>0</v>
      </c>
      <c r="L2345" s="23" t="str">
        <f aca="false">IF(I2345&lt;Einstellungen!$B$5,"ja","nein")</f>
        <v>ja</v>
      </c>
      <c r="M2345" s="23" t="s">
        <v>127</v>
      </c>
      <c r="N2345" s="23" t="n">
        <v>2025</v>
      </c>
      <c r="O2345" s="23" t="n">
        <v>14</v>
      </c>
    </row>
    <row r="2346" customFormat="false" ht="15" hidden="false" customHeight="false" outlineLevel="0" collapsed="false">
      <c r="A2346" s="22" t="n">
        <v>45784</v>
      </c>
      <c r="B2346" s="23" t="s">
        <v>104</v>
      </c>
      <c r="C2346" s="23" t="s">
        <v>103</v>
      </c>
      <c r="D2346" s="24" t="n">
        <v>-3080.6</v>
      </c>
      <c r="E2346" s="25" t="n">
        <f aca="false">MAX(D2346,0)/1000</f>
        <v>0</v>
      </c>
      <c r="F2346" s="25" t="n">
        <f aca="false">MAX(-D2346,0)/1000</f>
        <v>3.0806</v>
      </c>
      <c r="G2346" s="23" t="str">
        <f aca="false">IF(E2346&gt;0,"ja","nein")</f>
        <v>nein</v>
      </c>
      <c r="H2346" s="26" t="n">
        <v>75</v>
      </c>
      <c r="I2346" s="26" t="n">
        <f aca="false">(H2346/10+IF(N2346=2025,Einstellungen!$B$23,Einstellungen!$C$23))*(1+Einstellungen!$B$10)</f>
        <v>28.87059</v>
      </c>
      <c r="J2346" s="25" t="n">
        <f aca="false">E2346*I2346/100</f>
        <v>0</v>
      </c>
      <c r="K2346" s="25" t="n">
        <f aca="false">E2346*Einstellungen!$B$5/100</f>
        <v>0</v>
      </c>
      <c r="L2346" s="23" t="str">
        <f aca="false">IF(I2346&lt;Einstellungen!$B$5,"ja","nein")</f>
        <v>ja</v>
      </c>
      <c r="M2346" s="23" t="s">
        <v>127</v>
      </c>
      <c r="N2346" s="23" t="n">
        <v>2025</v>
      </c>
      <c r="O2346" s="23" t="n">
        <v>15</v>
      </c>
    </row>
    <row r="2347" customFormat="false" ht="15" hidden="false" customHeight="false" outlineLevel="0" collapsed="false">
      <c r="A2347" s="22" t="n">
        <v>45784</v>
      </c>
      <c r="B2347" s="23" t="s">
        <v>105</v>
      </c>
      <c r="C2347" s="23" t="s">
        <v>103</v>
      </c>
      <c r="D2347" s="24" t="n">
        <v>-2366.9</v>
      </c>
      <c r="E2347" s="25" t="n">
        <f aca="false">MAX(D2347,0)/1000</f>
        <v>0</v>
      </c>
      <c r="F2347" s="25" t="n">
        <f aca="false">MAX(-D2347,0)/1000</f>
        <v>2.3669</v>
      </c>
      <c r="G2347" s="23" t="str">
        <f aca="false">IF(E2347&gt;0,"ja","nein")</f>
        <v>nein</v>
      </c>
      <c r="H2347" s="26" t="n">
        <v>81.8</v>
      </c>
      <c r="I2347" s="26" t="n">
        <f aca="false">(H2347/10+IF(N2347=2025,Einstellungen!$B$23,Einstellungen!$C$23))*(1+Einstellungen!$B$10)</f>
        <v>29.67979</v>
      </c>
      <c r="J2347" s="25" t="n">
        <f aca="false">E2347*I2347/100</f>
        <v>0</v>
      </c>
      <c r="K2347" s="25" t="n">
        <f aca="false">E2347*Einstellungen!$B$5/100</f>
        <v>0</v>
      </c>
      <c r="L2347" s="23" t="str">
        <f aca="false">IF(I2347&lt;Einstellungen!$B$5,"ja","nein")</f>
        <v>nein</v>
      </c>
      <c r="M2347" s="23" t="s">
        <v>127</v>
      </c>
      <c r="N2347" s="23" t="n">
        <v>2025</v>
      </c>
      <c r="O2347" s="23" t="n">
        <v>16</v>
      </c>
    </row>
    <row r="2348" customFormat="false" ht="15" hidden="false" customHeight="false" outlineLevel="0" collapsed="false">
      <c r="A2348" s="22" t="n">
        <v>45784</v>
      </c>
      <c r="B2348" s="23" t="s">
        <v>97</v>
      </c>
      <c r="C2348" s="23" t="s">
        <v>103</v>
      </c>
      <c r="D2348" s="24" t="n">
        <v>-1015.8</v>
      </c>
      <c r="E2348" s="25" t="n">
        <f aca="false">MAX(D2348,0)/1000</f>
        <v>0</v>
      </c>
      <c r="F2348" s="25" t="n">
        <f aca="false">MAX(-D2348,0)/1000</f>
        <v>1.0158</v>
      </c>
      <c r="G2348" s="23" t="str">
        <f aca="false">IF(E2348&gt;0,"ja","nein")</f>
        <v>nein</v>
      </c>
      <c r="H2348" s="26" t="n">
        <v>95.85</v>
      </c>
      <c r="I2348" s="26" t="n">
        <f aca="false">(H2348/10+IF(N2348=2025,Einstellungen!$B$23,Einstellungen!$C$23))*(1+Einstellungen!$B$10)</f>
        <v>31.35174</v>
      </c>
      <c r="J2348" s="25" t="n">
        <f aca="false">E2348*I2348/100</f>
        <v>0</v>
      </c>
      <c r="K2348" s="25" t="n">
        <f aca="false">E2348*Einstellungen!$B$5/100</f>
        <v>0</v>
      </c>
      <c r="L2348" s="23" t="str">
        <f aca="false">IF(I2348&lt;Einstellungen!$B$5,"ja","nein")</f>
        <v>nein</v>
      </c>
      <c r="M2348" s="23" t="s">
        <v>127</v>
      </c>
      <c r="N2348" s="23" t="n">
        <v>2025</v>
      </c>
      <c r="O2348" s="23" t="n">
        <v>17</v>
      </c>
    </row>
    <row r="2349" customFormat="false" ht="15" hidden="false" customHeight="false" outlineLevel="0" collapsed="false">
      <c r="A2349" s="22" t="n">
        <v>45784</v>
      </c>
      <c r="B2349" s="23" t="s">
        <v>99</v>
      </c>
      <c r="C2349" s="23" t="s">
        <v>103</v>
      </c>
      <c r="D2349" s="24" t="n">
        <v>-393.6</v>
      </c>
      <c r="E2349" s="25" t="n">
        <f aca="false">MAX(D2349,0)/1000</f>
        <v>0</v>
      </c>
      <c r="F2349" s="25" t="n">
        <f aca="false">MAX(-D2349,0)/1000</f>
        <v>0.3936</v>
      </c>
      <c r="G2349" s="23" t="str">
        <f aca="false">IF(E2349&gt;0,"ja","nein")</f>
        <v>nein</v>
      </c>
      <c r="H2349" s="26" t="n">
        <v>108.49</v>
      </c>
      <c r="I2349" s="26" t="n">
        <f aca="false">(H2349/10+IF(N2349=2025,Einstellungen!$B$23,Einstellungen!$C$23))*(1+Einstellungen!$B$10)</f>
        <v>32.8559</v>
      </c>
      <c r="J2349" s="25" t="n">
        <f aca="false">E2349*I2349/100</f>
        <v>0</v>
      </c>
      <c r="K2349" s="25" t="n">
        <f aca="false">E2349*Einstellungen!$B$5/100</f>
        <v>0</v>
      </c>
      <c r="L2349" s="23" t="str">
        <f aca="false">IF(I2349&lt;Einstellungen!$B$5,"ja","nein")</f>
        <v>nein</v>
      </c>
      <c r="M2349" s="23" t="s">
        <v>127</v>
      </c>
      <c r="N2349" s="23" t="n">
        <v>2025</v>
      </c>
      <c r="O2349" s="23" t="n">
        <v>18</v>
      </c>
    </row>
    <row r="2350" customFormat="false" ht="15" hidden="false" customHeight="false" outlineLevel="0" collapsed="false">
      <c r="A2350" s="22" t="n">
        <v>45784</v>
      </c>
      <c r="B2350" s="23" t="s">
        <v>100</v>
      </c>
      <c r="C2350" s="23" t="s">
        <v>103</v>
      </c>
      <c r="D2350" s="24" t="n">
        <v>-224.6</v>
      </c>
      <c r="E2350" s="25" t="n">
        <f aca="false">MAX(D2350,0)/1000</f>
        <v>0</v>
      </c>
      <c r="F2350" s="25" t="n">
        <f aca="false">MAX(-D2350,0)/1000</f>
        <v>0.2246</v>
      </c>
      <c r="G2350" s="23" t="str">
        <f aca="false">IF(E2350&gt;0,"ja","nein")</f>
        <v>nein</v>
      </c>
      <c r="H2350" s="26" t="n">
        <v>128.93</v>
      </c>
      <c r="I2350" s="26" t="n">
        <f aca="false">(H2350/10+IF(N2350=2025,Einstellungen!$B$23,Einstellungen!$C$23))*(1+Einstellungen!$B$10)</f>
        <v>35.28826</v>
      </c>
      <c r="J2350" s="25" t="n">
        <f aca="false">E2350*I2350/100</f>
        <v>0</v>
      </c>
      <c r="K2350" s="25" t="n">
        <f aca="false">E2350*Einstellungen!$B$5/100</f>
        <v>0</v>
      </c>
      <c r="L2350" s="23" t="str">
        <f aca="false">IF(I2350&lt;Einstellungen!$B$5,"ja","nein")</f>
        <v>nein</v>
      </c>
      <c r="M2350" s="23" t="s">
        <v>127</v>
      </c>
      <c r="N2350" s="23" t="n">
        <v>2025</v>
      </c>
      <c r="O2350" s="23" t="n">
        <v>19</v>
      </c>
    </row>
    <row r="2351" customFormat="false" ht="15" hidden="false" customHeight="false" outlineLevel="0" collapsed="false">
      <c r="A2351" s="22" t="n">
        <v>45784</v>
      </c>
      <c r="B2351" s="23" t="s">
        <v>92</v>
      </c>
      <c r="C2351" s="23" t="s">
        <v>103</v>
      </c>
      <c r="D2351" s="24" t="n">
        <v>162.4</v>
      </c>
      <c r="E2351" s="25" t="n">
        <f aca="false">MAX(D2351,0)/1000</f>
        <v>0.1624</v>
      </c>
      <c r="F2351" s="25" t="n">
        <f aca="false">MAX(-D2351,0)/1000</f>
        <v>0</v>
      </c>
      <c r="G2351" s="23" t="str">
        <f aca="false">IF(E2351&gt;0,"ja","nein")</f>
        <v>ja</v>
      </c>
      <c r="H2351" s="26" t="n">
        <v>147.15</v>
      </c>
      <c r="I2351" s="26" t="n">
        <f aca="false">(H2351/10+IF(N2351=2025,Einstellungen!$B$23,Einstellungen!$C$23))*(1+Einstellungen!$B$10)</f>
        <v>37.45644</v>
      </c>
      <c r="J2351" s="25" t="n">
        <f aca="false">E2351*I2351/100</f>
        <v>0.06082925856</v>
      </c>
      <c r="K2351" s="25" t="n">
        <f aca="false">E2351*Einstellungen!$B$5/100</f>
        <v>0.047096</v>
      </c>
      <c r="L2351" s="23" t="str">
        <f aca="false">IF(I2351&lt;Einstellungen!$B$5,"ja","nein")</f>
        <v>nein</v>
      </c>
      <c r="M2351" s="23" t="s">
        <v>127</v>
      </c>
      <c r="N2351" s="23" t="n">
        <v>2025</v>
      </c>
      <c r="O2351" s="23" t="n">
        <v>20</v>
      </c>
    </row>
    <row r="2352" customFormat="false" ht="15" hidden="false" customHeight="false" outlineLevel="0" collapsed="false">
      <c r="A2352" s="22" t="n">
        <v>45784</v>
      </c>
      <c r="B2352" s="23" t="s">
        <v>95</v>
      </c>
      <c r="C2352" s="23" t="s">
        <v>103</v>
      </c>
      <c r="D2352" s="24" t="n">
        <v>179.8</v>
      </c>
      <c r="E2352" s="25" t="n">
        <f aca="false">MAX(D2352,0)/1000</f>
        <v>0.1798</v>
      </c>
      <c r="F2352" s="25" t="n">
        <f aca="false">MAX(-D2352,0)/1000</f>
        <v>0</v>
      </c>
      <c r="G2352" s="23" t="str">
        <f aca="false">IF(E2352&gt;0,"ja","nein")</f>
        <v>ja</v>
      </c>
      <c r="H2352" s="26" t="n">
        <v>125.18</v>
      </c>
      <c r="I2352" s="26" t="n">
        <f aca="false">(H2352/10+IF(N2352=2025,Einstellungen!$B$23,Einstellungen!$C$23))*(1+Einstellungen!$B$10)</f>
        <v>34.84201</v>
      </c>
      <c r="J2352" s="25" t="n">
        <f aca="false">E2352*I2352/100</f>
        <v>0.06264593398</v>
      </c>
      <c r="K2352" s="25" t="n">
        <f aca="false">E2352*Einstellungen!$B$5/100</f>
        <v>0.052142</v>
      </c>
      <c r="L2352" s="23" t="str">
        <f aca="false">IF(I2352&lt;Einstellungen!$B$5,"ja","nein")</f>
        <v>nein</v>
      </c>
      <c r="M2352" s="23" t="s">
        <v>127</v>
      </c>
      <c r="N2352" s="23" t="n">
        <v>2025</v>
      </c>
      <c r="O2352" s="23" t="n">
        <v>21</v>
      </c>
    </row>
    <row r="2353" customFormat="false" ht="15" hidden="false" customHeight="false" outlineLevel="0" collapsed="false">
      <c r="A2353" s="22" t="n">
        <v>45784</v>
      </c>
      <c r="B2353" s="23" t="s">
        <v>96</v>
      </c>
      <c r="C2353" s="23" t="s">
        <v>103</v>
      </c>
      <c r="D2353" s="24" t="n">
        <v>322.9</v>
      </c>
      <c r="E2353" s="25" t="n">
        <f aca="false">MAX(D2353,0)/1000</f>
        <v>0.3229</v>
      </c>
      <c r="F2353" s="25" t="n">
        <f aca="false">MAX(-D2353,0)/1000</f>
        <v>0</v>
      </c>
      <c r="G2353" s="23" t="str">
        <f aca="false">IF(E2353&gt;0,"ja","nein")</f>
        <v>ja</v>
      </c>
      <c r="H2353" s="26" t="n">
        <v>108.49</v>
      </c>
      <c r="I2353" s="26" t="n">
        <f aca="false">(H2353/10+IF(N2353=2025,Einstellungen!$B$23,Einstellungen!$C$23))*(1+Einstellungen!$B$10)</f>
        <v>32.8559</v>
      </c>
      <c r="J2353" s="25" t="n">
        <f aca="false">E2353*I2353/100</f>
        <v>0.1060917011</v>
      </c>
      <c r="K2353" s="25" t="n">
        <f aca="false">E2353*Einstellungen!$B$5/100</f>
        <v>0.093641</v>
      </c>
      <c r="L2353" s="23" t="str">
        <f aca="false">IF(I2353&lt;Einstellungen!$B$5,"ja","nein")</f>
        <v>nein</v>
      </c>
      <c r="M2353" s="23" t="s">
        <v>127</v>
      </c>
      <c r="N2353" s="23" t="n">
        <v>2025</v>
      </c>
      <c r="O2353" s="23" t="n">
        <v>22</v>
      </c>
    </row>
    <row r="2354" customFormat="false" ht="15" hidden="false" customHeight="false" outlineLevel="0" collapsed="false">
      <c r="A2354" s="22" t="n">
        <v>45784</v>
      </c>
      <c r="B2354" s="23" t="s">
        <v>101</v>
      </c>
      <c r="C2354" s="23" t="s">
        <v>103</v>
      </c>
      <c r="D2354" s="24" t="n">
        <v>149.7</v>
      </c>
      <c r="E2354" s="25" t="n">
        <f aca="false">MAX(D2354,0)/1000</f>
        <v>0.1497</v>
      </c>
      <c r="F2354" s="25" t="n">
        <f aca="false">MAX(-D2354,0)/1000</f>
        <v>0</v>
      </c>
      <c r="G2354" s="23" t="str">
        <f aca="false">IF(E2354&gt;0,"ja","nein")</f>
        <v>ja</v>
      </c>
      <c r="H2354" s="26" t="n">
        <v>96.59</v>
      </c>
      <c r="I2354" s="26" t="n">
        <f aca="false">(H2354/10+IF(N2354=2025,Einstellungen!$B$23,Einstellungen!$C$23))*(1+Einstellungen!$B$10)</f>
        <v>31.4398</v>
      </c>
      <c r="J2354" s="25" t="n">
        <f aca="false">E2354*I2354/100</f>
        <v>0.0470653806</v>
      </c>
      <c r="K2354" s="25" t="n">
        <f aca="false">E2354*Einstellungen!$B$5/100</f>
        <v>0.043413</v>
      </c>
      <c r="L2354" s="23" t="str">
        <f aca="false">IF(I2354&lt;Einstellungen!$B$5,"ja","nein")</f>
        <v>nein</v>
      </c>
      <c r="M2354" s="23" t="s">
        <v>127</v>
      </c>
      <c r="N2354" s="23" t="n">
        <v>2025</v>
      </c>
      <c r="O2354" s="23" t="n">
        <v>23</v>
      </c>
    </row>
    <row r="2355" customFormat="false" ht="15" hidden="false" customHeight="false" outlineLevel="0" collapsed="false">
      <c r="A2355" s="22" t="n">
        <v>45785</v>
      </c>
      <c r="B2355" s="23" t="s">
        <v>102</v>
      </c>
      <c r="C2355" s="23" t="s">
        <v>106</v>
      </c>
      <c r="D2355" s="24" t="n">
        <v>238.9</v>
      </c>
      <c r="E2355" s="25" t="n">
        <f aca="false">MAX(D2355,0)/1000</f>
        <v>0.2389</v>
      </c>
      <c r="F2355" s="25" t="n">
        <f aca="false">MAX(-D2355,0)/1000</f>
        <v>0</v>
      </c>
      <c r="G2355" s="23" t="str">
        <f aca="false">IF(E2355&gt;0,"ja","nein")</f>
        <v>ja</v>
      </c>
      <c r="H2355" s="26" t="n">
        <v>95.86</v>
      </c>
      <c r="I2355" s="26" t="n">
        <f aca="false">(H2355/10+IF(N2355=2025,Einstellungen!$B$23,Einstellungen!$C$23))*(1+Einstellungen!$B$10)</f>
        <v>31.35293</v>
      </c>
      <c r="J2355" s="25" t="n">
        <f aca="false">E2355*I2355/100</f>
        <v>0.07490214977</v>
      </c>
      <c r="K2355" s="25" t="n">
        <f aca="false">E2355*Einstellungen!$B$5/100</f>
        <v>0.069281</v>
      </c>
      <c r="L2355" s="23" t="str">
        <f aca="false">IF(I2355&lt;Einstellungen!$B$5,"ja","nein")</f>
        <v>nein</v>
      </c>
      <c r="M2355" s="23" t="s">
        <v>127</v>
      </c>
      <c r="N2355" s="23" t="n">
        <v>2025</v>
      </c>
      <c r="O2355" s="23" t="n">
        <v>0</v>
      </c>
    </row>
    <row r="2356" customFormat="false" ht="15" hidden="false" customHeight="false" outlineLevel="0" collapsed="false">
      <c r="A2356" s="22" t="n">
        <v>45785</v>
      </c>
      <c r="B2356" s="23" t="s">
        <v>107</v>
      </c>
      <c r="C2356" s="23" t="s">
        <v>106</v>
      </c>
      <c r="D2356" s="24" t="n">
        <v>162.2</v>
      </c>
      <c r="E2356" s="25" t="n">
        <f aca="false">MAX(D2356,0)/1000</f>
        <v>0.1622</v>
      </c>
      <c r="F2356" s="25" t="n">
        <f aca="false">MAX(-D2356,0)/1000</f>
        <v>0</v>
      </c>
      <c r="G2356" s="23" t="str">
        <f aca="false">IF(E2356&gt;0,"ja","nein")</f>
        <v>ja</v>
      </c>
      <c r="H2356" s="26" t="n">
        <v>91.66</v>
      </c>
      <c r="I2356" s="26" t="n">
        <f aca="false">(H2356/10+IF(N2356=2025,Einstellungen!$B$23,Einstellungen!$C$23))*(1+Einstellungen!$B$10)</f>
        <v>30.85313</v>
      </c>
      <c r="J2356" s="25" t="n">
        <f aca="false">E2356*I2356/100</f>
        <v>0.05004377686</v>
      </c>
      <c r="K2356" s="25" t="n">
        <f aca="false">E2356*Einstellungen!$B$5/100</f>
        <v>0.047038</v>
      </c>
      <c r="L2356" s="23" t="str">
        <f aca="false">IF(I2356&lt;Einstellungen!$B$5,"ja","nein")</f>
        <v>nein</v>
      </c>
      <c r="M2356" s="23" t="s">
        <v>127</v>
      </c>
      <c r="N2356" s="23" t="n">
        <v>2025</v>
      </c>
      <c r="O2356" s="23" t="n">
        <v>1</v>
      </c>
    </row>
    <row r="2357" customFormat="false" ht="15" hidden="false" customHeight="false" outlineLevel="0" collapsed="false">
      <c r="A2357" s="22" t="n">
        <v>45785</v>
      </c>
      <c r="B2357" s="23" t="s">
        <v>108</v>
      </c>
      <c r="C2357" s="23" t="s">
        <v>106</v>
      </c>
      <c r="D2357" s="24" t="n">
        <v>120.1</v>
      </c>
      <c r="E2357" s="25" t="n">
        <f aca="false">MAX(D2357,0)/1000</f>
        <v>0.1201</v>
      </c>
      <c r="F2357" s="25" t="n">
        <f aca="false">MAX(-D2357,0)/1000</f>
        <v>0</v>
      </c>
      <c r="G2357" s="23" t="str">
        <f aca="false">IF(E2357&gt;0,"ja","nein")</f>
        <v>ja</v>
      </c>
      <c r="H2357" s="26" t="n">
        <v>91.51</v>
      </c>
      <c r="I2357" s="26" t="n">
        <f aca="false">(H2357/10+IF(N2357=2025,Einstellungen!$B$23,Einstellungen!$C$23))*(1+Einstellungen!$B$10)</f>
        <v>30.83528</v>
      </c>
      <c r="J2357" s="25" t="n">
        <f aca="false">E2357*I2357/100</f>
        <v>0.03703317128</v>
      </c>
      <c r="K2357" s="25" t="n">
        <f aca="false">E2357*Einstellungen!$B$5/100</f>
        <v>0.034829</v>
      </c>
      <c r="L2357" s="23" t="str">
        <f aca="false">IF(I2357&lt;Einstellungen!$B$5,"ja","nein")</f>
        <v>nein</v>
      </c>
      <c r="M2357" s="23" t="s">
        <v>127</v>
      </c>
      <c r="N2357" s="23" t="n">
        <v>2025</v>
      </c>
      <c r="O2357" s="23" t="n">
        <v>2</v>
      </c>
    </row>
    <row r="2358" customFormat="false" ht="15" hidden="false" customHeight="false" outlineLevel="0" collapsed="false">
      <c r="A2358" s="22" t="n">
        <v>45785</v>
      </c>
      <c r="B2358" s="23" t="s">
        <v>109</v>
      </c>
      <c r="C2358" s="23" t="s">
        <v>106</v>
      </c>
      <c r="D2358" s="24" t="n">
        <v>127.7</v>
      </c>
      <c r="E2358" s="25" t="n">
        <f aca="false">MAX(D2358,0)/1000</f>
        <v>0.1277</v>
      </c>
      <c r="F2358" s="25" t="n">
        <f aca="false">MAX(-D2358,0)/1000</f>
        <v>0</v>
      </c>
      <c r="G2358" s="23" t="str">
        <f aca="false">IF(E2358&gt;0,"ja","nein")</f>
        <v>ja</v>
      </c>
      <c r="H2358" s="26" t="n">
        <v>93.18</v>
      </c>
      <c r="I2358" s="26" t="n">
        <f aca="false">(H2358/10+IF(N2358=2025,Einstellungen!$B$23,Einstellungen!$C$23))*(1+Einstellungen!$B$10)</f>
        <v>31.03401</v>
      </c>
      <c r="J2358" s="25" t="n">
        <f aca="false">E2358*I2358/100</f>
        <v>0.03963043077</v>
      </c>
      <c r="K2358" s="25" t="n">
        <f aca="false">E2358*Einstellungen!$B$5/100</f>
        <v>0.037033</v>
      </c>
      <c r="L2358" s="23" t="str">
        <f aca="false">IF(I2358&lt;Einstellungen!$B$5,"ja","nein")</f>
        <v>nein</v>
      </c>
      <c r="M2358" s="23" t="s">
        <v>127</v>
      </c>
      <c r="N2358" s="23" t="n">
        <v>2025</v>
      </c>
      <c r="O2358" s="23" t="n">
        <v>3</v>
      </c>
    </row>
    <row r="2359" customFormat="false" ht="15" hidden="false" customHeight="false" outlineLevel="0" collapsed="false">
      <c r="A2359" s="22" t="n">
        <v>45785</v>
      </c>
      <c r="B2359" s="23" t="s">
        <v>110</v>
      </c>
      <c r="C2359" s="23" t="s">
        <v>106</v>
      </c>
      <c r="D2359" s="24" t="n">
        <v>128.2</v>
      </c>
      <c r="E2359" s="25" t="n">
        <f aca="false">MAX(D2359,0)/1000</f>
        <v>0.1282</v>
      </c>
      <c r="F2359" s="25" t="n">
        <f aca="false">MAX(-D2359,0)/1000</f>
        <v>0</v>
      </c>
      <c r="G2359" s="23" t="str">
        <f aca="false">IF(E2359&gt;0,"ja","nein")</f>
        <v>ja</v>
      </c>
      <c r="H2359" s="26" t="n">
        <v>96.09</v>
      </c>
      <c r="I2359" s="26" t="n">
        <f aca="false">(H2359/10+IF(N2359=2025,Einstellungen!$B$23,Einstellungen!$C$23))*(1+Einstellungen!$B$10)</f>
        <v>31.3803</v>
      </c>
      <c r="J2359" s="25" t="n">
        <f aca="false">E2359*I2359/100</f>
        <v>0.0402295446</v>
      </c>
      <c r="K2359" s="25" t="n">
        <f aca="false">E2359*Einstellungen!$B$5/100</f>
        <v>0.037178</v>
      </c>
      <c r="L2359" s="23" t="str">
        <f aca="false">IF(I2359&lt;Einstellungen!$B$5,"ja","nein")</f>
        <v>nein</v>
      </c>
      <c r="M2359" s="23" t="s">
        <v>127</v>
      </c>
      <c r="N2359" s="23" t="n">
        <v>2025</v>
      </c>
      <c r="O2359" s="23" t="n">
        <v>4</v>
      </c>
    </row>
    <row r="2360" customFormat="false" ht="15" hidden="false" customHeight="false" outlineLevel="0" collapsed="false">
      <c r="A2360" s="22" t="n">
        <v>45785</v>
      </c>
      <c r="B2360" s="23" t="s">
        <v>111</v>
      </c>
      <c r="C2360" s="23" t="s">
        <v>106</v>
      </c>
      <c r="D2360" s="24" t="n">
        <v>122.9</v>
      </c>
      <c r="E2360" s="25" t="n">
        <f aca="false">MAX(D2360,0)/1000</f>
        <v>0.1229</v>
      </c>
      <c r="F2360" s="25" t="n">
        <f aca="false">MAX(-D2360,0)/1000</f>
        <v>0</v>
      </c>
      <c r="G2360" s="23" t="str">
        <f aca="false">IF(E2360&gt;0,"ja","nein")</f>
        <v>ja</v>
      </c>
      <c r="H2360" s="26" t="n">
        <v>109.25</v>
      </c>
      <c r="I2360" s="26" t="n">
        <f aca="false">(H2360/10+IF(N2360=2025,Einstellungen!$B$23,Einstellungen!$C$23))*(1+Einstellungen!$B$10)</f>
        <v>32.94634</v>
      </c>
      <c r="J2360" s="25" t="n">
        <f aca="false">E2360*I2360/100</f>
        <v>0.04049105186</v>
      </c>
      <c r="K2360" s="25" t="n">
        <f aca="false">E2360*Einstellungen!$B$5/100</f>
        <v>0.035641</v>
      </c>
      <c r="L2360" s="23" t="str">
        <f aca="false">IF(I2360&lt;Einstellungen!$B$5,"ja","nein")</f>
        <v>nein</v>
      </c>
      <c r="M2360" s="23" t="s">
        <v>127</v>
      </c>
      <c r="N2360" s="23" t="n">
        <v>2025</v>
      </c>
      <c r="O2360" s="23" t="n">
        <v>5</v>
      </c>
    </row>
    <row r="2361" customFormat="false" ht="15" hidden="false" customHeight="false" outlineLevel="0" collapsed="false">
      <c r="A2361" s="22" t="n">
        <v>45785</v>
      </c>
      <c r="B2361" s="23" t="s">
        <v>112</v>
      </c>
      <c r="C2361" s="23" t="s">
        <v>106</v>
      </c>
      <c r="D2361" s="24" t="n">
        <v>129.2</v>
      </c>
      <c r="E2361" s="25" t="n">
        <f aca="false">MAX(D2361,0)/1000</f>
        <v>0.1292</v>
      </c>
      <c r="F2361" s="25" t="n">
        <f aca="false">MAX(-D2361,0)/1000</f>
        <v>0</v>
      </c>
      <c r="G2361" s="23" t="str">
        <f aca="false">IF(E2361&gt;0,"ja","nein")</f>
        <v>ja</v>
      </c>
      <c r="H2361" s="26" t="n">
        <v>124.27</v>
      </c>
      <c r="I2361" s="26" t="n">
        <f aca="false">(H2361/10+IF(N2361=2025,Einstellungen!$B$23,Einstellungen!$C$23))*(1+Einstellungen!$B$10)</f>
        <v>34.73372</v>
      </c>
      <c r="J2361" s="25" t="n">
        <f aca="false">E2361*I2361/100</f>
        <v>0.04487596624</v>
      </c>
      <c r="K2361" s="25" t="n">
        <f aca="false">E2361*Einstellungen!$B$5/100</f>
        <v>0.037468</v>
      </c>
      <c r="L2361" s="23" t="str">
        <f aca="false">IF(I2361&lt;Einstellungen!$B$5,"ja","nein")</f>
        <v>nein</v>
      </c>
      <c r="M2361" s="23" t="s">
        <v>127</v>
      </c>
      <c r="N2361" s="23" t="n">
        <v>2025</v>
      </c>
      <c r="O2361" s="23" t="n">
        <v>6</v>
      </c>
    </row>
    <row r="2362" customFormat="false" ht="15" hidden="false" customHeight="false" outlineLevel="0" collapsed="false">
      <c r="A2362" s="22" t="n">
        <v>45785</v>
      </c>
      <c r="B2362" s="23" t="s">
        <v>113</v>
      </c>
      <c r="C2362" s="23" t="s">
        <v>106</v>
      </c>
      <c r="D2362" s="24" t="n">
        <v>-1.8</v>
      </c>
      <c r="E2362" s="25" t="n">
        <f aca="false">MAX(D2362,0)/1000</f>
        <v>0</v>
      </c>
      <c r="F2362" s="25" t="n">
        <f aca="false">MAX(-D2362,0)/1000</f>
        <v>0.0018</v>
      </c>
      <c r="G2362" s="23" t="str">
        <f aca="false">IF(E2362&gt;0,"ja","nein")</f>
        <v>nein</v>
      </c>
      <c r="H2362" s="26" t="n">
        <v>138.73</v>
      </c>
      <c r="I2362" s="26" t="n">
        <f aca="false">(H2362/10+IF(N2362=2025,Einstellungen!$B$23,Einstellungen!$C$23))*(1+Einstellungen!$B$10)</f>
        <v>36.45446</v>
      </c>
      <c r="J2362" s="25" t="n">
        <f aca="false">E2362*I2362/100</f>
        <v>0</v>
      </c>
      <c r="K2362" s="25" t="n">
        <f aca="false">E2362*Einstellungen!$B$5/100</f>
        <v>0</v>
      </c>
      <c r="L2362" s="23" t="str">
        <f aca="false">IF(I2362&lt;Einstellungen!$B$5,"ja","nein")</f>
        <v>nein</v>
      </c>
      <c r="M2362" s="23" t="s">
        <v>127</v>
      </c>
      <c r="N2362" s="23" t="n">
        <v>2025</v>
      </c>
      <c r="O2362" s="23" t="n">
        <v>7</v>
      </c>
    </row>
    <row r="2363" customFormat="false" ht="15" hidden="false" customHeight="false" outlineLevel="0" collapsed="false">
      <c r="A2363" s="22" t="n">
        <v>45785</v>
      </c>
      <c r="B2363" s="23" t="s">
        <v>114</v>
      </c>
      <c r="C2363" s="23" t="s">
        <v>106</v>
      </c>
      <c r="D2363" s="24" t="n">
        <v>-366.4</v>
      </c>
      <c r="E2363" s="25" t="n">
        <f aca="false">MAX(D2363,0)/1000</f>
        <v>0</v>
      </c>
      <c r="F2363" s="25" t="n">
        <f aca="false">MAX(-D2363,0)/1000</f>
        <v>0.3664</v>
      </c>
      <c r="G2363" s="23" t="str">
        <f aca="false">IF(E2363&gt;0,"ja","nein")</f>
        <v>nein</v>
      </c>
      <c r="H2363" s="26" t="n">
        <v>124.11</v>
      </c>
      <c r="I2363" s="26" t="n">
        <f aca="false">(H2363/10+IF(N2363=2025,Einstellungen!$B$23,Einstellungen!$C$23))*(1+Einstellungen!$B$10)</f>
        <v>34.71468</v>
      </c>
      <c r="J2363" s="25" t="n">
        <f aca="false">E2363*I2363/100</f>
        <v>0</v>
      </c>
      <c r="K2363" s="25" t="n">
        <f aca="false">E2363*Einstellungen!$B$5/100</f>
        <v>0</v>
      </c>
      <c r="L2363" s="23" t="str">
        <f aca="false">IF(I2363&lt;Einstellungen!$B$5,"ja","nein")</f>
        <v>nein</v>
      </c>
      <c r="M2363" s="23" t="s">
        <v>127</v>
      </c>
      <c r="N2363" s="23" t="n">
        <v>2025</v>
      </c>
      <c r="O2363" s="23" t="n">
        <v>8</v>
      </c>
    </row>
    <row r="2364" customFormat="false" ht="15" hidden="false" customHeight="false" outlineLevel="0" collapsed="false">
      <c r="A2364" s="22" t="n">
        <v>45785</v>
      </c>
      <c r="B2364" s="23" t="s">
        <v>115</v>
      </c>
      <c r="C2364" s="23" t="s">
        <v>106</v>
      </c>
      <c r="D2364" s="24" t="n">
        <v>-642.5</v>
      </c>
      <c r="E2364" s="25" t="n">
        <f aca="false">MAX(D2364,0)/1000</f>
        <v>0</v>
      </c>
      <c r="F2364" s="25" t="n">
        <f aca="false">MAX(-D2364,0)/1000</f>
        <v>0.6425</v>
      </c>
      <c r="G2364" s="23" t="str">
        <f aca="false">IF(E2364&gt;0,"ja","nein")</f>
        <v>nein</v>
      </c>
      <c r="H2364" s="26" t="n">
        <v>101.13</v>
      </c>
      <c r="I2364" s="26" t="n">
        <f aca="false">(H2364/10+IF(N2364=2025,Einstellungen!$B$23,Einstellungen!$C$23))*(1+Einstellungen!$B$10)</f>
        <v>31.98006</v>
      </c>
      <c r="J2364" s="25" t="n">
        <f aca="false">E2364*I2364/100</f>
        <v>0</v>
      </c>
      <c r="K2364" s="25" t="n">
        <f aca="false">E2364*Einstellungen!$B$5/100</f>
        <v>0</v>
      </c>
      <c r="L2364" s="23" t="str">
        <f aca="false">IF(I2364&lt;Einstellungen!$B$5,"ja","nein")</f>
        <v>nein</v>
      </c>
      <c r="M2364" s="23" t="s">
        <v>127</v>
      </c>
      <c r="N2364" s="23" t="n">
        <v>2025</v>
      </c>
      <c r="O2364" s="23" t="n">
        <v>9</v>
      </c>
    </row>
    <row r="2365" customFormat="false" ht="15" hidden="false" customHeight="false" outlineLevel="0" collapsed="false">
      <c r="A2365" s="22" t="n">
        <v>45785</v>
      </c>
      <c r="B2365" s="23" t="s">
        <v>116</v>
      </c>
      <c r="C2365" s="23" t="s">
        <v>106</v>
      </c>
      <c r="D2365" s="24" t="n">
        <v>-927.9</v>
      </c>
      <c r="E2365" s="25" t="n">
        <f aca="false">MAX(D2365,0)/1000</f>
        <v>0</v>
      </c>
      <c r="F2365" s="25" t="n">
        <f aca="false">MAX(-D2365,0)/1000</f>
        <v>0.9279</v>
      </c>
      <c r="G2365" s="23" t="str">
        <f aca="false">IF(E2365&gt;0,"ja","nein")</f>
        <v>nein</v>
      </c>
      <c r="H2365" s="26" t="n">
        <v>87.81</v>
      </c>
      <c r="I2365" s="26" t="n">
        <f aca="false">(H2365/10+IF(N2365=2025,Einstellungen!$B$23,Einstellungen!$C$23))*(1+Einstellungen!$B$10)</f>
        <v>30.39498</v>
      </c>
      <c r="J2365" s="25" t="n">
        <f aca="false">E2365*I2365/100</f>
        <v>0</v>
      </c>
      <c r="K2365" s="25" t="n">
        <f aca="false">E2365*Einstellungen!$B$5/100</f>
        <v>0</v>
      </c>
      <c r="L2365" s="23" t="str">
        <f aca="false">IF(I2365&lt;Einstellungen!$B$5,"ja","nein")</f>
        <v>nein</v>
      </c>
      <c r="M2365" s="23" t="s">
        <v>127</v>
      </c>
      <c r="N2365" s="23" t="n">
        <v>2025</v>
      </c>
      <c r="O2365" s="23" t="n">
        <v>10</v>
      </c>
    </row>
    <row r="2366" customFormat="false" ht="15" hidden="false" customHeight="false" outlineLevel="0" collapsed="false">
      <c r="A2366" s="22" t="n">
        <v>45785</v>
      </c>
      <c r="B2366" s="23" t="s">
        <v>117</v>
      </c>
      <c r="C2366" s="23" t="s">
        <v>106</v>
      </c>
      <c r="D2366" s="24" t="n">
        <v>-1073.8</v>
      </c>
      <c r="E2366" s="25" t="n">
        <f aca="false">MAX(D2366,0)/1000</f>
        <v>0</v>
      </c>
      <c r="F2366" s="25" t="n">
        <f aca="false">MAX(-D2366,0)/1000</f>
        <v>1.0738</v>
      </c>
      <c r="G2366" s="23" t="str">
        <f aca="false">IF(E2366&gt;0,"ja","nein")</f>
        <v>nein</v>
      </c>
      <c r="H2366" s="26" t="n">
        <v>75.34</v>
      </c>
      <c r="I2366" s="26" t="n">
        <f aca="false">(H2366/10+IF(N2366=2025,Einstellungen!$B$23,Einstellungen!$C$23))*(1+Einstellungen!$B$10)</f>
        <v>28.91105</v>
      </c>
      <c r="J2366" s="25" t="n">
        <f aca="false">E2366*I2366/100</f>
        <v>0</v>
      </c>
      <c r="K2366" s="25" t="n">
        <f aca="false">E2366*Einstellungen!$B$5/100</f>
        <v>0</v>
      </c>
      <c r="L2366" s="23" t="str">
        <f aca="false">IF(I2366&lt;Einstellungen!$B$5,"ja","nein")</f>
        <v>ja</v>
      </c>
      <c r="M2366" s="23" t="s">
        <v>127</v>
      </c>
      <c r="N2366" s="23" t="n">
        <v>2025</v>
      </c>
      <c r="O2366" s="23" t="n">
        <v>11</v>
      </c>
    </row>
    <row r="2367" customFormat="false" ht="15" hidden="false" customHeight="false" outlineLevel="0" collapsed="false">
      <c r="A2367" s="22" t="n">
        <v>45785</v>
      </c>
      <c r="B2367" s="23" t="s">
        <v>118</v>
      </c>
      <c r="C2367" s="23" t="s">
        <v>106</v>
      </c>
      <c r="D2367" s="24" t="n">
        <v>-1428</v>
      </c>
      <c r="E2367" s="25" t="n">
        <f aca="false">MAX(D2367,0)/1000</f>
        <v>0</v>
      </c>
      <c r="F2367" s="25" t="n">
        <f aca="false">MAX(-D2367,0)/1000</f>
        <v>1.428</v>
      </c>
      <c r="G2367" s="23" t="str">
        <f aca="false">IF(E2367&gt;0,"ja","nein")</f>
        <v>nein</v>
      </c>
      <c r="H2367" s="26" t="n">
        <v>64.25</v>
      </c>
      <c r="I2367" s="26" t="n">
        <f aca="false">(H2367/10+IF(N2367=2025,Einstellungen!$B$23,Einstellungen!$C$23))*(1+Einstellungen!$B$10)</f>
        <v>27.59134</v>
      </c>
      <c r="J2367" s="25" t="n">
        <f aca="false">E2367*I2367/100</f>
        <v>0</v>
      </c>
      <c r="K2367" s="25" t="n">
        <f aca="false">E2367*Einstellungen!$B$5/100</f>
        <v>0</v>
      </c>
      <c r="L2367" s="23" t="str">
        <f aca="false">IF(I2367&lt;Einstellungen!$B$5,"ja","nein")</f>
        <v>ja</v>
      </c>
      <c r="M2367" s="23" t="s">
        <v>127</v>
      </c>
      <c r="N2367" s="23" t="n">
        <v>2025</v>
      </c>
      <c r="O2367" s="23" t="n">
        <v>12</v>
      </c>
    </row>
    <row r="2368" customFormat="false" ht="15" hidden="false" customHeight="false" outlineLevel="0" collapsed="false">
      <c r="A2368" s="22" t="n">
        <v>45785</v>
      </c>
      <c r="B2368" s="23" t="s">
        <v>119</v>
      </c>
      <c r="C2368" s="23" t="s">
        <v>106</v>
      </c>
      <c r="D2368" s="24" t="n">
        <v>-792.3</v>
      </c>
      <c r="E2368" s="25" t="n">
        <f aca="false">MAX(D2368,0)/1000</f>
        <v>0</v>
      </c>
      <c r="F2368" s="25" t="n">
        <f aca="false">MAX(-D2368,0)/1000</f>
        <v>0.7923</v>
      </c>
      <c r="G2368" s="23" t="str">
        <f aca="false">IF(E2368&gt;0,"ja","nein")</f>
        <v>nein</v>
      </c>
      <c r="H2368" s="26" t="n">
        <v>63.75</v>
      </c>
      <c r="I2368" s="26" t="n">
        <f aca="false">(H2368/10+IF(N2368=2025,Einstellungen!$B$23,Einstellungen!$C$23))*(1+Einstellungen!$B$10)</f>
        <v>27.53184</v>
      </c>
      <c r="J2368" s="25" t="n">
        <f aca="false">E2368*I2368/100</f>
        <v>0</v>
      </c>
      <c r="K2368" s="25" t="n">
        <f aca="false">E2368*Einstellungen!$B$5/100</f>
        <v>0</v>
      </c>
      <c r="L2368" s="23" t="str">
        <f aca="false">IF(I2368&lt;Einstellungen!$B$5,"ja","nein")</f>
        <v>ja</v>
      </c>
      <c r="M2368" s="23" t="s">
        <v>127</v>
      </c>
      <c r="N2368" s="23" t="n">
        <v>2025</v>
      </c>
      <c r="O2368" s="23" t="n">
        <v>13</v>
      </c>
    </row>
    <row r="2369" customFormat="false" ht="15" hidden="false" customHeight="false" outlineLevel="0" collapsed="false">
      <c r="A2369" s="22" t="n">
        <v>45785</v>
      </c>
      <c r="B2369" s="23" t="s">
        <v>120</v>
      </c>
      <c r="C2369" s="23" t="s">
        <v>106</v>
      </c>
      <c r="D2369" s="24" t="n">
        <v>-604.5</v>
      </c>
      <c r="E2369" s="25" t="n">
        <f aca="false">MAX(D2369,0)/1000</f>
        <v>0</v>
      </c>
      <c r="F2369" s="25" t="n">
        <f aca="false">MAX(-D2369,0)/1000</f>
        <v>0.6045</v>
      </c>
      <c r="G2369" s="23" t="str">
        <f aca="false">IF(E2369&gt;0,"ja","nein")</f>
        <v>nein</v>
      </c>
      <c r="H2369" s="26" t="n">
        <v>70.05</v>
      </c>
      <c r="I2369" s="26" t="n">
        <f aca="false">(H2369/10+IF(N2369=2025,Einstellungen!$B$23,Einstellungen!$C$23))*(1+Einstellungen!$B$10)</f>
        <v>28.28154</v>
      </c>
      <c r="J2369" s="25" t="n">
        <f aca="false">E2369*I2369/100</f>
        <v>0</v>
      </c>
      <c r="K2369" s="25" t="n">
        <f aca="false">E2369*Einstellungen!$B$5/100</f>
        <v>0</v>
      </c>
      <c r="L2369" s="23" t="str">
        <f aca="false">IF(I2369&lt;Einstellungen!$B$5,"ja","nein")</f>
        <v>ja</v>
      </c>
      <c r="M2369" s="23" t="s">
        <v>127</v>
      </c>
      <c r="N2369" s="23" t="n">
        <v>2025</v>
      </c>
      <c r="O2369" s="23" t="n">
        <v>14</v>
      </c>
    </row>
    <row r="2370" customFormat="false" ht="15" hidden="false" customHeight="false" outlineLevel="0" collapsed="false">
      <c r="A2370" s="22" t="n">
        <v>45785</v>
      </c>
      <c r="B2370" s="23" t="s">
        <v>104</v>
      </c>
      <c r="C2370" s="23" t="s">
        <v>106</v>
      </c>
      <c r="D2370" s="24" t="n">
        <v>-380.5</v>
      </c>
      <c r="E2370" s="25" t="n">
        <f aca="false">MAX(D2370,0)/1000</f>
        <v>0</v>
      </c>
      <c r="F2370" s="25" t="n">
        <f aca="false">MAX(-D2370,0)/1000</f>
        <v>0.3805</v>
      </c>
      <c r="G2370" s="23" t="str">
        <f aca="false">IF(E2370&gt;0,"ja","nein")</f>
        <v>nein</v>
      </c>
      <c r="H2370" s="26" t="n">
        <v>78.77</v>
      </c>
      <c r="I2370" s="26" t="n">
        <f aca="false">(H2370/10+IF(N2370=2025,Einstellungen!$B$23,Einstellungen!$C$23))*(1+Einstellungen!$B$10)</f>
        <v>29.31922</v>
      </c>
      <c r="J2370" s="25" t="n">
        <f aca="false">E2370*I2370/100</f>
        <v>0</v>
      </c>
      <c r="K2370" s="25" t="n">
        <f aca="false">E2370*Einstellungen!$B$5/100</f>
        <v>0</v>
      </c>
      <c r="L2370" s="23" t="str">
        <f aca="false">IF(I2370&lt;Einstellungen!$B$5,"ja","nein")</f>
        <v>nein</v>
      </c>
      <c r="M2370" s="23" t="s">
        <v>127</v>
      </c>
      <c r="N2370" s="23" t="n">
        <v>2025</v>
      </c>
      <c r="O2370" s="23" t="n">
        <v>15</v>
      </c>
    </row>
    <row r="2371" customFormat="false" ht="15" hidden="false" customHeight="false" outlineLevel="0" collapsed="false">
      <c r="A2371" s="22" t="n">
        <v>45785</v>
      </c>
      <c r="B2371" s="23" t="s">
        <v>105</v>
      </c>
      <c r="C2371" s="23" t="s">
        <v>106</v>
      </c>
      <c r="D2371" s="24" t="n">
        <v>15.1</v>
      </c>
      <c r="E2371" s="25" t="n">
        <f aca="false">MAX(D2371,0)/1000</f>
        <v>0.0151</v>
      </c>
      <c r="F2371" s="25" t="n">
        <f aca="false">MAX(-D2371,0)/1000</f>
        <v>0</v>
      </c>
      <c r="G2371" s="23" t="str">
        <f aca="false">IF(E2371&gt;0,"ja","nein")</f>
        <v>ja</v>
      </c>
      <c r="H2371" s="26" t="n">
        <v>85.3</v>
      </c>
      <c r="I2371" s="26" t="n">
        <f aca="false">(H2371/10+IF(N2371=2025,Einstellungen!$B$23,Einstellungen!$C$23))*(1+Einstellungen!$B$10)</f>
        <v>30.09629</v>
      </c>
      <c r="J2371" s="25" t="n">
        <f aca="false">E2371*I2371/100</f>
        <v>0.00454453979</v>
      </c>
      <c r="K2371" s="25" t="n">
        <f aca="false">E2371*Einstellungen!$B$5/100</f>
        <v>0.004379</v>
      </c>
      <c r="L2371" s="23" t="str">
        <f aca="false">IF(I2371&lt;Einstellungen!$B$5,"ja","nein")</f>
        <v>nein</v>
      </c>
      <c r="M2371" s="23" t="s">
        <v>127</v>
      </c>
      <c r="N2371" s="23" t="n">
        <v>2025</v>
      </c>
      <c r="O2371" s="23" t="n">
        <v>16</v>
      </c>
    </row>
    <row r="2372" customFormat="false" ht="15" hidden="false" customHeight="false" outlineLevel="0" collapsed="false">
      <c r="A2372" s="22" t="n">
        <v>45785</v>
      </c>
      <c r="B2372" s="23" t="s">
        <v>97</v>
      </c>
      <c r="C2372" s="23" t="s">
        <v>106</v>
      </c>
      <c r="D2372" s="24" t="n">
        <v>3.8</v>
      </c>
      <c r="E2372" s="25" t="n">
        <f aca="false">MAX(D2372,0)/1000</f>
        <v>0.0038</v>
      </c>
      <c r="F2372" s="25" t="n">
        <f aca="false">MAX(-D2372,0)/1000</f>
        <v>0</v>
      </c>
      <c r="G2372" s="23" t="str">
        <f aca="false">IF(E2372&gt;0,"ja","nein")</f>
        <v>ja</v>
      </c>
      <c r="H2372" s="26" t="n">
        <v>91.63</v>
      </c>
      <c r="I2372" s="26" t="n">
        <f aca="false">(H2372/10+IF(N2372=2025,Einstellungen!$B$23,Einstellungen!$C$23))*(1+Einstellungen!$B$10)</f>
        <v>30.84956</v>
      </c>
      <c r="J2372" s="25" t="n">
        <f aca="false">E2372*I2372/100</f>
        <v>0.00117228328</v>
      </c>
      <c r="K2372" s="25" t="n">
        <f aca="false">E2372*Einstellungen!$B$5/100</f>
        <v>0.001102</v>
      </c>
      <c r="L2372" s="23" t="str">
        <f aca="false">IF(I2372&lt;Einstellungen!$B$5,"ja","nein")</f>
        <v>nein</v>
      </c>
      <c r="M2372" s="23" t="s">
        <v>127</v>
      </c>
      <c r="N2372" s="23" t="n">
        <v>2025</v>
      </c>
      <c r="O2372" s="23" t="n">
        <v>17</v>
      </c>
    </row>
    <row r="2373" customFormat="false" ht="15" hidden="false" customHeight="false" outlineLevel="0" collapsed="false">
      <c r="A2373" s="22" t="n">
        <v>45785</v>
      </c>
      <c r="B2373" s="23" t="s">
        <v>99</v>
      </c>
      <c r="C2373" s="23" t="s">
        <v>106</v>
      </c>
      <c r="D2373" s="24" t="n">
        <v>256</v>
      </c>
      <c r="E2373" s="25" t="n">
        <f aca="false">MAX(D2373,0)/1000</f>
        <v>0.256</v>
      </c>
      <c r="F2373" s="25" t="n">
        <f aca="false">MAX(-D2373,0)/1000</f>
        <v>0</v>
      </c>
      <c r="G2373" s="23" t="str">
        <f aca="false">IF(E2373&gt;0,"ja","nein")</f>
        <v>ja</v>
      </c>
      <c r="H2373" s="26" t="n">
        <v>109.09</v>
      </c>
      <c r="I2373" s="26" t="n">
        <f aca="false">(H2373/10+IF(N2373=2025,Einstellungen!$B$23,Einstellungen!$C$23))*(1+Einstellungen!$B$10)</f>
        <v>32.9273</v>
      </c>
      <c r="J2373" s="25" t="n">
        <f aca="false">E2373*I2373/100</f>
        <v>0.084293888</v>
      </c>
      <c r="K2373" s="25" t="n">
        <f aca="false">E2373*Einstellungen!$B$5/100</f>
        <v>0.07424</v>
      </c>
      <c r="L2373" s="23" t="str">
        <f aca="false">IF(I2373&lt;Einstellungen!$B$5,"ja","nein")</f>
        <v>nein</v>
      </c>
      <c r="M2373" s="23" t="s">
        <v>127</v>
      </c>
      <c r="N2373" s="23" t="n">
        <v>2025</v>
      </c>
      <c r="O2373" s="23" t="n">
        <v>18</v>
      </c>
    </row>
    <row r="2374" customFormat="false" ht="15" hidden="false" customHeight="false" outlineLevel="0" collapsed="false">
      <c r="A2374" s="22" t="n">
        <v>45785</v>
      </c>
      <c r="B2374" s="23" t="s">
        <v>100</v>
      </c>
      <c r="C2374" s="23" t="s">
        <v>106</v>
      </c>
      <c r="D2374" s="24" t="n">
        <v>467.2</v>
      </c>
      <c r="E2374" s="25" t="n">
        <f aca="false">MAX(D2374,0)/1000</f>
        <v>0.4672</v>
      </c>
      <c r="F2374" s="25" t="n">
        <f aca="false">MAX(-D2374,0)/1000</f>
        <v>0</v>
      </c>
      <c r="G2374" s="23" t="str">
        <f aca="false">IF(E2374&gt;0,"ja","nein")</f>
        <v>ja</v>
      </c>
      <c r="H2374" s="26" t="n">
        <v>134.96</v>
      </c>
      <c r="I2374" s="26" t="n">
        <f aca="false">(H2374/10+IF(N2374=2025,Einstellungen!$B$23,Einstellungen!$C$23))*(1+Einstellungen!$B$10)</f>
        <v>36.00583</v>
      </c>
      <c r="J2374" s="25" t="n">
        <f aca="false">E2374*I2374/100</f>
        <v>0.16821923776</v>
      </c>
      <c r="K2374" s="25" t="n">
        <f aca="false">E2374*Einstellungen!$B$5/100</f>
        <v>0.135488</v>
      </c>
      <c r="L2374" s="23" t="str">
        <f aca="false">IF(I2374&lt;Einstellungen!$B$5,"ja","nein")</f>
        <v>nein</v>
      </c>
      <c r="M2374" s="23" t="s">
        <v>127</v>
      </c>
      <c r="N2374" s="23" t="n">
        <v>2025</v>
      </c>
      <c r="O2374" s="23" t="n">
        <v>19</v>
      </c>
    </row>
    <row r="2375" customFormat="false" ht="15" hidden="false" customHeight="false" outlineLevel="0" collapsed="false">
      <c r="A2375" s="22" t="n">
        <v>45785</v>
      </c>
      <c r="B2375" s="23" t="s">
        <v>92</v>
      </c>
      <c r="C2375" s="23" t="s">
        <v>106</v>
      </c>
      <c r="D2375" s="24" t="n">
        <v>297.2</v>
      </c>
      <c r="E2375" s="25" t="n">
        <f aca="false">MAX(D2375,0)/1000</f>
        <v>0.2972</v>
      </c>
      <c r="F2375" s="25" t="n">
        <f aca="false">MAX(-D2375,0)/1000</f>
        <v>0</v>
      </c>
      <c r="G2375" s="23" t="str">
        <f aca="false">IF(E2375&gt;0,"ja","nein")</f>
        <v>ja</v>
      </c>
      <c r="H2375" s="26" t="n">
        <v>185.08</v>
      </c>
      <c r="I2375" s="26" t="n">
        <f aca="false">(H2375/10+IF(N2375=2025,Einstellungen!$B$23,Einstellungen!$C$23))*(1+Einstellungen!$B$10)</f>
        <v>41.97011</v>
      </c>
      <c r="J2375" s="25" t="n">
        <f aca="false">E2375*I2375/100</f>
        <v>0.12473516692</v>
      </c>
      <c r="K2375" s="25" t="n">
        <f aca="false">E2375*Einstellungen!$B$5/100</f>
        <v>0.086188</v>
      </c>
      <c r="L2375" s="23" t="str">
        <f aca="false">IF(I2375&lt;Einstellungen!$B$5,"ja","nein")</f>
        <v>nein</v>
      </c>
      <c r="M2375" s="23" t="s">
        <v>127</v>
      </c>
      <c r="N2375" s="23" t="n">
        <v>2025</v>
      </c>
      <c r="O2375" s="23" t="n">
        <v>20</v>
      </c>
    </row>
    <row r="2376" customFormat="false" ht="15" hidden="false" customHeight="false" outlineLevel="0" collapsed="false">
      <c r="A2376" s="22" t="n">
        <v>45785</v>
      </c>
      <c r="B2376" s="23" t="s">
        <v>95</v>
      </c>
      <c r="C2376" s="23" t="s">
        <v>106</v>
      </c>
      <c r="D2376" s="24" t="n">
        <v>300</v>
      </c>
      <c r="E2376" s="25" t="n">
        <f aca="false">MAX(D2376,0)/1000</f>
        <v>0.3</v>
      </c>
      <c r="F2376" s="25" t="n">
        <f aca="false">MAX(-D2376,0)/1000</f>
        <v>0</v>
      </c>
      <c r="G2376" s="23" t="str">
        <f aca="false">IF(E2376&gt;0,"ja","nein")</f>
        <v>ja</v>
      </c>
      <c r="H2376" s="26" t="n">
        <v>143.18</v>
      </c>
      <c r="I2376" s="26" t="n">
        <f aca="false">(H2376/10+IF(N2376=2025,Einstellungen!$B$23,Einstellungen!$C$23))*(1+Einstellungen!$B$10)</f>
        <v>36.98401</v>
      </c>
      <c r="J2376" s="25" t="n">
        <f aca="false">E2376*I2376/100</f>
        <v>0.11095203</v>
      </c>
      <c r="K2376" s="25" t="n">
        <f aca="false">E2376*Einstellungen!$B$5/100</f>
        <v>0.087</v>
      </c>
      <c r="L2376" s="23" t="str">
        <f aca="false">IF(I2376&lt;Einstellungen!$B$5,"ja","nein")</f>
        <v>nein</v>
      </c>
      <c r="M2376" s="23" t="s">
        <v>127</v>
      </c>
      <c r="N2376" s="23" t="n">
        <v>2025</v>
      </c>
      <c r="O2376" s="23" t="n">
        <v>21</v>
      </c>
    </row>
    <row r="2377" customFormat="false" ht="15" hidden="false" customHeight="false" outlineLevel="0" collapsed="false">
      <c r="A2377" s="22" t="n">
        <v>45785</v>
      </c>
      <c r="B2377" s="23" t="s">
        <v>96</v>
      </c>
      <c r="C2377" s="23" t="s">
        <v>106</v>
      </c>
      <c r="D2377" s="24" t="n">
        <v>223.8</v>
      </c>
      <c r="E2377" s="25" t="n">
        <f aca="false">MAX(D2377,0)/1000</f>
        <v>0.2238</v>
      </c>
      <c r="F2377" s="25" t="n">
        <f aca="false">MAX(-D2377,0)/1000</f>
        <v>0</v>
      </c>
      <c r="G2377" s="23" t="str">
        <f aca="false">IF(E2377&gt;0,"ja","nein")</f>
        <v>ja</v>
      </c>
      <c r="H2377" s="26" t="n">
        <v>114.77</v>
      </c>
      <c r="I2377" s="26" t="n">
        <f aca="false">(H2377/10+IF(N2377=2025,Einstellungen!$B$23,Einstellungen!$C$23))*(1+Einstellungen!$B$10)</f>
        <v>33.60322</v>
      </c>
      <c r="J2377" s="25" t="n">
        <f aca="false">E2377*I2377/100</f>
        <v>0.07520400636</v>
      </c>
      <c r="K2377" s="25" t="n">
        <f aca="false">E2377*Einstellungen!$B$5/100</f>
        <v>0.064902</v>
      </c>
      <c r="L2377" s="23" t="str">
        <f aca="false">IF(I2377&lt;Einstellungen!$B$5,"ja","nein")</f>
        <v>nein</v>
      </c>
      <c r="M2377" s="23" t="s">
        <v>127</v>
      </c>
      <c r="N2377" s="23" t="n">
        <v>2025</v>
      </c>
      <c r="O2377" s="23" t="n">
        <v>22</v>
      </c>
    </row>
    <row r="2378" customFormat="false" ht="15" hidden="false" customHeight="false" outlineLevel="0" collapsed="false">
      <c r="A2378" s="22" t="n">
        <v>45785</v>
      </c>
      <c r="B2378" s="23" t="s">
        <v>101</v>
      </c>
      <c r="C2378" s="23" t="s">
        <v>106</v>
      </c>
      <c r="D2378" s="24" t="n">
        <v>175.3</v>
      </c>
      <c r="E2378" s="25" t="n">
        <f aca="false">MAX(D2378,0)/1000</f>
        <v>0.1753</v>
      </c>
      <c r="F2378" s="25" t="n">
        <f aca="false">MAX(-D2378,0)/1000</f>
        <v>0</v>
      </c>
      <c r="G2378" s="23" t="str">
        <f aca="false">IF(E2378&gt;0,"ja","nein")</f>
        <v>ja</v>
      </c>
      <c r="H2378" s="26" t="n">
        <v>106.48</v>
      </c>
      <c r="I2378" s="26" t="n">
        <f aca="false">(H2378/10+IF(N2378=2025,Einstellungen!$B$23,Einstellungen!$C$23))*(1+Einstellungen!$B$10)</f>
        <v>32.61671</v>
      </c>
      <c r="J2378" s="25" t="n">
        <f aca="false">E2378*I2378/100</f>
        <v>0.05717709263</v>
      </c>
      <c r="K2378" s="25" t="n">
        <f aca="false">E2378*Einstellungen!$B$5/100</f>
        <v>0.050837</v>
      </c>
      <c r="L2378" s="23" t="str">
        <f aca="false">IF(I2378&lt;Einstellungen!$B$5,"ja","nein")</f>
        <v>nein</v>
      </c>
      <c r="M2378" s="23" t="s">
        <v>127</v>
      </c>
      <c r="N2378" s="23" t="n">
        <v>2025</v>
      </c>
      <c r="O2378" s="23" t="n">
        <v>23</v>
      </c>
    </row>
    <row r="2379" customFormat="false" ht="15" hidden="false" customHeight="false" outlineLevel="0" collapsed="false">
      <c r="A2379" s="22" t="n">
        <v>45786</v>
      </c>
      <c r="B2379" s="23" t="s">
        <v>102</v>
      </c>
      <c r="C2379" s="23" t="s">
        <v>121</v>
      </c>
      <c r="D2379" s="24" t="n">
        <v>270.1</v>
      </c>
      <c r="E2379" s="25" t="n">
        <f aca="false">MAX(D2379,0)/1000</f>
        <v>0.2701</v>
      </c>
      <c r="F2379" s="25" t="n">
        <f aca="false">MAX(-D2379,0)/1000</f>
        <v>0</v>
      </c>
      <c r="G2379" s="23" t="str">
        <f aca="false">IF(E2379&gt;0,"ja","nein")</f>
        <v>ja</v>
      </c>
      <c r="H2379" s="26" t="n">
        <v>102.27</v>
      </c>
      <c r="I2379" s="26" t="n">
        <f aca="false">(H2379/10+IF(N2379=2025,Einstellungen!$B$23,Einstellungen!$C$23))*(1+Einstellungen!$B$10)</f>
        <v>32.11572</v>
      </c>
      <c r="J2379" s="25" t="n">
        <f aca="false">E2379*I2379/100</f>
        <v>0.08674455972</v>
      </c>
      <c r="K2379" s="25" t="n">
        <f aca="false">E2379*Einstellungen!$B$5/100</f>
        <v>0.078329</v>
      </c>
      <c r="L2379" s="23" t="str">
        <f aca="false">IF(I2379&lt;Einstellungen!$B$5,"ja","nein")</f>
        <v>nein</v>
      </c>
      <c r="M2379" s="23" t="s">
        <v>127</v>
      </c>
      <c r="N2379" s="23" t="n">
        <v>2025</v>
      </c>
      <c r="O2379" s="23" t="n">
        <v>0</v>
      </c>
    </row>
    <row r="2380" customFormat="false" ht="15" hidden="false" customHeight="false" outlineLevel="0" collapsed="false">
      <c r="A2380" s="22" t="n">
        <v>45786</v>
      </c>
      <c r="B2380" s="23" t="s">
        <v>107</v>
      </c>
      <c r="C2380" s="23" t="s">
        <v>121</v>
      </c>
      <c r="D2380" s="24" t="n">
        <v>257.2</v>
      </c>
      <c r="E2380" s="25" t="n">
        <f aca="false">MAX(D2380,0)/1000</f>
        <v>0.2572</v>
      </c>
      <c r="F2380" s="25" t="n">
        <f aca="false">MAX(-D2380,0)/1000</f>
        <v>0</v>
      </c>
      <c r="G2380" s="23" t="str">
        <f aca="false">IF(E2380&gt;0,"ja","nein")</f>
        <v>ja</v>
      </c>
      <c r="H2380" s="26" t="n">
        <v>96.55</v>
      </c>
      <c r="I2380" s="26" t="n">
        <f aca="false">(H2380/10+IF(N2380=2025,Einstellungen!$B$23,Einstellungen!$C$23))*(1+Einstellungen!$B$10)</f>
        <v>31.43504</v>
      </c>
      <c r="J2380" s="25" t="n">
        <f aca="false">E2380*I2380/100</f>
        <v>0.08085092288</v>
      </c>
      <c r="K2380" s="25" t="n">
        <f aca="false">E2380*Einstellungen!$B$5/100</f>
        <v>0.074588</v>
      </c>
      <c r="L2380" s="23" t="str">
        <f aca="false">IF(I2380&lt;Einstellungen!$B$5,"ja","nein")</f>
        <v>nein</v>
      </c>
      <c r="M2380" s="23" t="s">
        <v>127</v>
      </c>
      <c r="N2380" s="23" t="n">
        <v>2025</v>
      </c>
      <c r="O2380" s="23" t="n">
        <v>1</v>
      </c>
    </row>
    <row r="2381" customFormat="false" ht="15" hidden="false" customHeight="false" outlineLevel="0" collapsed="false">
      <c r="A2381" s="22" t="n">
        <v>45786</v>
      </c>
      <c r="B2381" s="23" t="s">
        <v>108</v>
      </c>
      <c r="C2381" s="23" t="s">
        <v>121</v>
      </c>
      <c r="D2381" s="24" t="n">
        <v>187.2</v>
      </c>
      <c r="E2381" s="25" t="n">
        <f aca="false">MAX(D2381,0)/1000</f>
        <v>0.1872</v>
      </c>
      <c r="F2381" s="25" t="n">
        <f aca="false">MAX(-D2381,0)/1000</f>
        <v>0</v>
      </c>
      <c r="G2381" s="23" t="str">
        <f aca="false">IF(E2381&gt;0,"ja","nein")</f>
        <v>ja</v>
      </c>
      <c r="H2381" s="26" t="n">
        <v>93.76</v>
      </c>
      <c r="I2381" s="26" t="n">
        <f aca="false">(H2381/10+IF(N2381=2025,Einstellungen!$B$23,Einstellungen!$C$23))*(1+Einstellungen!$B$10)</f>
        <v>31.10303</v>
      </c>
      <c r="J2381" s="25" t="n">
        <f aca="false">E2381*I2381/100</f>
        <v>0.05822487216</v>
      </c>
      <c r="K2381" s="25" t="n">
        <f aca="false">E2381*Einstellungen!$B$5/100</f>
        <v>0.054288</v>
      </c>
      <c r="L2381" s="23" t="str">
        <f aca="false">IF(I2381&lt;Einstellungen!$B$5,"ja","nein")</f>
        <v>nein</v>
      </c>
      <c r="M2381" s="23" t="s">
        <v>127</v>
      </c>
      <c r="N2381" s="23" t="n">
        <v>2025</v>
      </c>
      <c r="O2381" s="23" t="n">
        <v>2</v>
      </c>
    </row>
    <row r="2382" customFormat="false" ht="15" hidden="false" customHeight="false" outlineLevel="0" collapsed="false">
      <c r="A2382" s="22" t="n">
        <v>45786</v>
      </c>
      <c r="B2382" s="23" t="s">
        <v>109</v>
      </c>
      <c r="C2382" s="23" t="s">
        <v>121</v>
      </c>
      <c r="D2382" s="24" t="n">
        <v>179.1</v>
      </c>
      <c r="E2382" s="25" t="n">
        <f aca="false">MAX(D2382,0)/1000</f>
        <v>0.1791</v>
      </c>
      <c r="F2382" s="25" t="n">
        <f aca="false">MAX(-D2382,0)/1000</f>
        <v>0</v>
      </c>
      <c r="G2382" s="23" t="str">
        <f aca="false">IF(E2382&gt;0,"ja","nein")</f>
        <v>ja</v>
      </c>
      <c r="H2382" s="26" t="n">
        <v>95.09</v>
      </c>
      <c r="I2382" s="26" t="n">
        <f aca="false">(H2382/10+IF(N2382=2025,Einstellungen!$B$23,Einstellungen!$C$23))*(1+Einstellungen!$B$10)</f>
        <v>31.2613</v>
      </c>
      <c r="J2382" s="25" t="n">
        <f aca="false">E2382*I2382/100</f>
        <v>0.0559889883</v>
      </c>
      <c r="K2382" s="25" t="n">
        <f aca="false">E2382*Einstellungen!$B$5/100</f>
        <v>0.051939</v>
      </c>
      <c r="L2382" s="23" t="str">
        <f aca="false">IF(I2382&lt;Einstellungen!$B$5,"ja","nein")</f>
        <v>nein</v>
      </c>
      <c r="M2382" s="23" t="s">
        <v>127</v>
      </c>
      <c r="N2382" s="23" t="n">
        <v>2025</v>
      </c>
      <c r="O2382" s="23" t="n">
        <v>3</v>
      </c>
    </row>
    <row r="2383" customFormat="false" ht="15" hidden="false" customHeight="false" outlineLevel="0" collapsed="false">
      <c r="A2383" s="22" t="n">
        <v>45786</v>
      </c>
      <c r="B2383" s="23" t="s">
        <v>110</v>
      </c>
      <c r="C2383" s="23" t="s">
        <v>121</v>
      </c>
      <c r="D2383" s="24" t="n">
        <v>186.3</v>
      </c>
      <c r="E2383" s="25" t="n">
        <f aca="false">MAX(D2383,0)/1000</f>
        <v>0.1863</v>
      </c>
      <c r="F2383" s="25" t="n">
        <f aca="false">MAX(-D2383,0)/1000</f>
        <v>0</v>
      </c>
      <c r="G2383" s="23" t="str">
        <f aca="false">IF(E2383&gt;0,"ja","nein")</f>
        <v>ja</v>
      </c>
      <c r="H2383" s="26" t="n">
        <v>100.28</v>
      </c>
      <c r="I2383" s="26" t="n">
        <f aca="false">(H2383/10+IF(N2383=2025,Einstellungen!$B$23,Einstellungen!$C$23))*(1+Einstellungen!$B$10)</f>
        <v>31.87891</v>
      </c>
      <c r="J2383" s="25" t="n">
        <f aca="false">E2383*I2383/100</f>
        <v>0.05939040933</v>
      </c>
      <c r="K2383" s="25" t="n">
        <f aca="false">E2383*Einstellungen!$B$5/100</f>
        <v>0.054027</v>
      </c>
      <c r="L2383" s="23" t="str">
        <f aca="false">IF(I2383&lt;Einstellungen!$B$5,"ja","nein")</f>
        <v>nein</v>
      </c>
      <c r="M2383" s="23" t="s">
        <v>127</v>
      </c>
      <c r="N2383" s="23" t="n">
        <v>2025</v>
      </c>
      <c r="O2383" s="23" t="n">
        <v>4</v>
      </c>
    </row>
    <row r="2384" customFormat="false" ht="15" hidden="false" customHeight="false" outlineLevel="0" collapsed="false">
      <c r="A2384" s="22" t="n">
        <v>45786</v>
      </c>
      <c r="B2384" s="23" t="s">
        <v>111</v>
      </c>
      <c r="C2384" s="23" t="s">
        <v>121</v>
      </c>
      <c r="D2384" s="24" t="n">
        <v>134.9</v>
      </c>
      <c r="E2384" s="25" t="n">
        <f aca="false">MAX(D2384,0)/1000</f>
        <v>0.1349</v>
      </c>
      <c r="F2384" s="25" t="n">
        <f aca="false">MAX(-D2384,0)/1000</f>
        <v>0</v>
      </c>
      <c r="G2384" s="23" t="str">
        <f aca="false">IF(E2384&gt;0,"ja","nein")</f>
        <v>ja</v>
      </c>
      <c r="H2384" s="26" t="n">
        <v>112.4</v>
      </c>
      <c r="I2384" s="26" t="n">
        <f aca="false">(H2384/10+IF(N2384=2025,Einstellungen!$B$23,Einstellungen!$C$23))*(1+Einstellungen!$B$10)</f>
        <v>33.32119</v>
      </c>
      <c r="J2384" s="25" t="n">
        <f aca="false">E2384*I2384/100</f>
        <v>0.04495028531</v>
      </c>
      <c r="K2384" s="25" t="n">
        <f aca="false">E2384*Einstellungen!$B$5/100</f>
        <v>0.039121</v>
      </c>
      <c r="L2384" s="23" t="str">
        <f aca="false">IF(I2384&lt;Einstellungen!$B$5,"ja","nein")</f>
        <v>nein</v>
      </c>
      <c r="M2384" s="23" t="s">
        <v>127</v>
      </c>
      <c r="N2384" s="23" t="n">
        <v>2025</v>
      </c>
      <c r="O2384" s="23" t="n">
        <v>5</v>
      </c>
    </row>
    <row r="2385" customFormat="false" ht="15" hidden="false" customHeight="false" outlineLevel="0" collapsed="false">
      <c r="A2385" s="22" t="n">
        <v>45786</v>
      </c>
      <c r="B2385" s="23" t="s">
        <v>112</v>
      </c>
      <c r="C2385" s="23" t="s">
        <v>121</v>
      </c>
      <c r="D2385" s="24" t="n">
        <v>135.4</v>
      </c>
      <c r="E2385" s="25" t="n">
        <f aca="false">MAX(D2385,0)/1000</f>
        <v>0.1354</v>
      </c>
      <c r="F2385" s="25" t="n">
        <f aca="false">MAX(-D2385,0)/1000</f>
        <v>0</v>
      </c>
      <c r="G2385" s="23" t="str">
        <f aca="false">IF(E2385&gt;0,"ja","nein")</f>
        <v>ja</v>
      </c>
      <c r="H2385" s="26" t="n">
        <v>141</v>
      </c>
      <c r="I2385" s="26" t="n">
        <f aca="false">(H2385/10+IF(N2385=2025,Einstellungen!$B$23,Einstellungen!$C$23))*(1+Einstellungen!$B$10)</f>
        <v>36.72459</v>
      </c>
      <c r="J2385" s="25" t="n">
        <f aca="false">E2385*I2385/100</f>
        <v>0.04972509486</v>
      </c>
      <c r="K2385" s="25" t="n">
        <f aca="false">E2385*Einstellungen!$B$5/100</f>
        <v>0.039266</v>
      </c>
      <c r="L2385" s="23" t="str">
        <f aca="false">IF(I2385&lt;Einstellungen!$B$5,"ja","nein")</f>
        <v>nein</v>
      </c>
      <c r="M2385" s="23" t="s">
        <v>127</v>
      </c>
      <c r="N2385" s="23" t="n">
        <v>2025</v>
      </c>
      <c r="O2385" s="23" t="n">
        <v>6</v>
      </c>
    </row>
    <row r="2386" customFormat="false" ht="15" hidden="false" customHeight="false" outlineLevel="0" collapsed="false">
      <c r="A2386" s="22" t="n">
        <v>45786</v>
      </c>
      <c r="B2386" s="23" t="s">
        <v>113</v>
      </c>
      <c r="C2386" s="23" t="s">
        <v>121</v>
      </c>
      <c r="D2386" s="24" t="n">
        <v>-344.2</v>
      </c>
      <c r="E2386" s="25" t="n">
        <f aca="false">MAX(D2386,0)/1000</f>
        <v>0</v>
      </c>
      <c r="F2386" s="25" t="n">
        <f aca="false">MAX(-D2386,0)/1000</f>
        <v>0.3442</v>
      </c>
      <c r="G2386" s="23" t="str">
        <f aca="false">IF(E2386&gt;0,"ja","nein")</f>
        <v>nein</v>
      </c>
      <c r="H2386" s="26" t="n">
        <v>136.03</v>
      </c>
      <c r="I2386" s="26" t="n">
        <f aca="false">(H2386/10+IF(N2386=2025,Einstellungen!$B$23,Einstellungen!$C$23))*(1+Einstellungen!$B$10)</f>
        <v>36.13316</v>
      </c>
      <c r="J2386" s="25" t="n">
        <f aca="false">E2386*I2386/100</f>
        <v>0</v>
      </c>
      <c r="K2386" s="25" t="n">
        <f aca="false">E2386*Einstellungen!$B$5/100</f>
        <v>0</v>
      </c>
      <c r="L2386" s="23" t="str">
        <f aca="false">IF(I2386&lt;Einstellungen!$B$5,"ja","nein")</f>
        <v>nein</v>
      </c>
      <c r="M2386" s="23" t="s">
        <v>127</v>
      </c>
      <c r="N2386" s="23" t="n">
        <v>2025</v>
      </c>
      <c r="O2386" s="23" t="n">
        <v>7</v>
      </c>
    </row>
    <row r="2387" customFormat="false" ht="15" hidden="false" customHeight="false" outlineLevel="0" collapsed="false">
      <c r="A2387" s="22" t="n">
        <v>45786</v>
      </c>
      <c r="B2387" s="23" t="s">
        <v>114</v>
      </c>
      <c r="C2387" s="23" t="s">
        <v>121</v>
      </c>
      <c r="D2387" s="24" t="n">
        <v>-900.5</v>
      </c>
      <c r="E2387" s="25" t="n">
        <f aca="false">MAX(D2387,0)/1000</f>
        <v>0</v>
      </c>
      <c r="F2387" s="25" t="n">
        <f aca="false">MAX(-D2387,0)/1000</f>
        <v>0.9005</v>
      </c>
      <c r="G2387" s="23" t="str">
        <f aca="false">IF(E2387&gt;0,"ja","nein")</f>
        <v>nein</v>
      </c>
      <c r="H2387" s="26" t="n">
        <v>100.61</v>
      </c>
      <c r="I2387" s="26" t="n">
        <f aca="false">(H2387/10+IF(N2387=2025,Einstellungen!$B$23,Einstellungen!$C$23))*(1+Einstellungen!$B$10)</f>
        <v>31.91818</v>
      </c>
      <c r="J2387" s="25" t="n">
        <f aca="false">E2387*I2387/100</f>
        <v>0</v>
      </c>
      <c r="K2387" s="25" t="n">
        <f aca="false">E2387*Einstellungen!$B$5/100</f>
        <v>0</v>
      </c>
      <c r="L2387" s="23" t="str">
        <f aca="false">IF(I2387&lt;Einstellungen!$B$5,"ja","nein")</f>
        <v>nein</v>
      </c>
      <c r="M2387" s="23" t="s">
        <v>127</v>
      </c>
      <c r="N2387" s="23" t="n">
        <v>2025</v>
      </c>
      <c r="O2387" s="23" t="n">
        <v>8</v>
      </c>
    </row>
    <row r="2388" customFormat="false" ht="15" hidden="false" customHeight="false" outlineLevel="0" collapsed="false">
      <c r="A2388" s="22" t="n">
        <v>45786</v>
      </c>
      <c r="B2388" s="23" t="s">
        <v>115</v>
      </c>
      <c r="C2388" s="23" t="s">
        <v>121</v>
      </c>
      <c r="D2388" s="24" t="n">
        <v>-1850.4</v>
      </c>
      <c r="E2388" s="25" t="n">
        <f aca="false">MAX(D2388,0)/1000</f>
        <v>0</v>
      </c>
      <c r="F2388" s="25" t="n">
        <f aca="false">MAX(-D2388,0)/1000</f>
        <v>1.8504</v>
      </c>
      <c r="G2388" s="23" t="str">
        <f aca="false">IF(E2388&gt;0,"ja","nein")</f>
        <v>nein</v>
      </c>
      <c r="H2388" s="26" t="n">
        <v>82</v>
      </c>
      <c r="I2388" s="26" t="n">
        <f aca="false">(H2388/10+IF(N2388=2025,Einstellungen!$B$23,Einstellungen!$C$23))*(1+Einstellungen!$B$10)</f>
        <v>29.70359</v>
      </c>
      <c r="J2388" s="25" t="n">
        <f aca="false">E2388*I2388/100</f>
        <v>0</v>
      </c>
      <c r="K2388" s="25" t="n">
        <f aca="false">E2388*Einstellungen!$B$5/100</f>
        <v>0</v>
      </c>
      <c r="L2388" s="23" t="str">
        <f aca="false">IF(I2388&lt;Einstellungen!$B$5,"ja","nein")</f>
        <v>nein</v>
      </c>
      <c r="M2388" s="23" t="s">
        <v>127</v>
      </c>
      <c r="N2388" s="23" t="n">
        <v>2025</v>
      </c>
      <c r="O2388" s="23" t="n">
        <v>9</v>
      </c>
    </row>
    <row r="2389" customFormat="false" ht="15" hidden="false" customHeight="false" outlineLevel="0" collapsed="false">
      <c r="A2389" s="22" t="n">
        <v>45786</v>
      </c>
      <c r="B2389" s="23" t="s">
        <v>116</v>
      </c>
      <c r="C2389" s="23" t="s">
        <v>121</v>
      </c>
      <c r="D2389" s="24" t="n">
        <v>-1725</v>
      </c>
      <c r="E2389" s="25" t="n">
        <f aca="false">MAX(D2389,0)/1000</f>
        <v>0</v>
      </c>
      <c r="F2389" s="25" t="n">
        <f aca="false">MAX(-D2389,0)/1000</f>
        <v>1.725</v>
      </c>
      <c r="G2389" s="23" t="str">
        <f aca="false">IF(E2389&gt;0,"ja","nein")</f>
        <v>nein</v>
      </c>
      <c r="H2389" s="26" t="n">
        <v>51.6</v>
      </c>
      <c r="I2389" s="26" t="n">
        <f aca="false">(H2389/10+IF(N2389=2025,Einstellungen!$B$23,Einstellungen!$C$23))*(1+Einstellungen!$B$10)</f>
        <v>26.08599</v>
      </c>
      <c r="J2389" s="25" t="n">
        <f aca="false">E2389*I2389/100</f>
        <v>0</v>
      </c>
      <c r="K2389" s="25" t="n">
        <f aca="false">E2389*Einstellungen!$B$5/100</f>
        <v>0</v>
      </c>
      <c r="L2389" s="23" t="str">
        <f aca="false">IF(I2389&lt;Einstellungen!$B$5,"ja","nein")</f>
        <v>ja</v>
      </c>
      <c r="M2389" s="23" t="s">
        <v>127</v>
      </c>
      <c r="N2389" s="23" t="n">
        <v>2025</v>
      </c>
      <c r="O2389" s="23" t="n">
        <v>10</v>
      </c>
    </row>
    <row r="2390" customFormat="false" ht="15" hidden="false" customHeight="false" outlineLevel="0" collapsed="false">
      <c r="A2390" s="22" t="n">
        <v>45786</v>
      </c>
      <c r="B2390" s="23" t="s">
        <v>117</v>
      </c>
      <c r="C2390" s="23" t="s">
        <v>121</v>
      </c>
      <c r="D2390" s="24" t="n">
        <v>-2846.7</v>
      </c>
      <c r="E2390" s="25" t="n">
        <f aca="false">MAX(D2390,0)/1000</f>
        <v>0</v>
      </c>
      <c r="F2390" s="25" t="n">
        <f aca="false">MAX(-D2390,0)/1000</f>
        <v>2.8467</v>
      </c>
      <c r="G2390" s="23" t="str">
        <f aca="false">IF(E2390&gt;0,"ja","nein")</f>
        <v>nein</v>
      </c>
      <c r="H2390" s="26" t="n">
        <v>0.1</v>
      </c>
      <c r="I2390" s="26" t="n">
        <f aca="false">(H2390/10+IF(N2390=2025,Einstellungen!$B$23,Einstellungen!$C$23))*(1+Einstellungen!$B$10)</f>
        <v>19.95749</v>
      </c>
      <c r="J2390" s="25" t="n">
        <f aca="false">E2390*I2390/100</f>
        <v>0</v>
      </c>
      <c r="K2390" s="25" t="n">
        <f aca="false">E2390*Einstellungen!$B$5/100</f>
        <v>0</v>
      </c>
      <c r="L2390" s="23" t="str">
        <f aca="false">IF(I2390&lt;Einstellungen!$B$5,"ja","nein")</f>
        <v>ja</v>
      </c>
      <c r="M2390" s="23" t="s">
        <v>127</v>
      </c>
      <c r="N2390" s="23" t="n">
        <v>2025</v>
      </c>
      <c r="O2390" s="23" t="n">
        <v>11</v>
      </c>
    </row>
    <row r="2391" customFormat="false" ht="15" hidden="false" customHeight="false" outlineLevel="0" collapsed="false">
      <c r="A2391" s="22" t="n">
        <v>45786</v>
      </c>
      <c r="B2391" s="23" t="s">
        <v>118</v>
      </c>
      <c r="C2391" s="23" t="s">
        <v>121</v>
      </c>
      <c r="D2391" s="24" t="n">
        <v>-5202</v>
      </c>
      <c r="E2391" s="25" t="n">
        <f aca="false">MAX(D2391,0)/1000</f>
        <v>0</v>
      </c>
      <c r="F2391" s="25" t="n">
        <f aca="false">MAX(-D2391,0)/1000</f>
        <v>5.202</v>
      </c>
      <c r="G2391" s="23" t="str">
        <f aca="false">IF(E2391&gt;0,"ja","nein")</f>
        <v>nein</v>
      </c>
      <c r="H2391" s="26" t="n">
        <v>-0.74</v>
      </c>
      <c r="I2391" s="26" t="n">
        <f aca="false">(H2391/10+IF(N2391=2025,Einstellungen!$B$23,Einstellungen!$C$23))*(1+Einstellungen!$B$10)</f>
        <v>19.85753</v>
      </c>
      <c r="J2391" s="25" t="n">
        <f aca="false">E2391*I2391/100</f>
        <v>0</v>
      </c>
      <c r="K2391" s="25" t="n">
        <f aca="false">E2391*Einstellungen!$B$5/100</f>
        <v>0</v>
      </c>
      <c r="L2391" s="23" t="str">
        <f aca="false">IF(I2391&lt;Einstellungen!$B$5,"ja","nein")</f>
        <v>ja</v>
      </c>
      <c r="M2391" s="23" t="s">
        <v>127</v>
      </c>
      <c r="N2391" s="23" t="n">
        <v>2025</v>
      </c>
      <c r="O2391" s="23" t="n">
        <v>12</v>
      </c>
    </row>
    <row r="2392" customFormat="false" ht="15" hidden="false" customHeight="false" outlineLevel="0" collapsed="false">
      <c r="A2392" s="22" t="n">
        <v>45786</v>
      </c>
      <c r="B2392" s="23" t="s">
        <v>119</v>
      </c>
      <c r="C2392" s="23" t="s">
        <v>121</v>
      </c>
      <c r="D2392" s="24" t="n">
        <v>-4389.6</v>
      </c>
      <c r="E2392" s="25" t="n">
        <f aca="false">MAX(D2392,0)/1000</f>
        <v>0</v>
      </c>
      <c r="F2392" s="25" t="n">
        <f aca="false">MAX(-D2392,0)/1000</f>
        <v>4.3896</v>
      </c>
      <c r="G2392" s="23" t="str">
        <f aca="false">IF(E2392&gt;0,"ja","nein")</f>
        <v>nein</v>
      </c>
      <c r="H2392" s="26" t="n">
        <v>-0.04</v>
      </c>
      <c r="I2392" s="26" t="n">
        <f aca="false">(H2392/10+IF(N2392=2025,Einstellungen!$B$23,Einstellungen!$C$23))*(1+Einstellungen!$B$10)</f>
        <v>19.94083</v>
      </c>
      <c r="J2392" s="25" t="n">
        <f aca="false">E2392*I2392/100</f>
        <v>0</v>
      </c>
      <c r="K2392" s="25" t="n">
        <f aca="false">E2392*Einstellungen!$B$5/100</f>
        <v>0</v>
      </c>
      <c r="L2392" s="23" t="str">
        <f aca="false">IF(I2392&lt;Einstellungen!$B$5,"ja","nein")</f>
        <v>ja</v>
      </c>
      <c r="M2392" s="23" t="s">
        <v>127</v>
      </c>
      <c r="N2392" s="23" t="n">
        <v>2025</v>
      </c>
      <c r="O2392" s="23" t="n">
        <v>13</v>
      </c>
    </row>
    <row r="2393" customFormat="false" ht="15" hidden="false" customHeight="false" outlineLevel="0" collapsed="false">
      <c r="A2393" s="22" t="n">
        <v>45786</v>
      </c>
      <c r="B2393" s="23" t="s">
        <v>120</v>
      </c>
      <c r="C2393" s="23" t="s">
        <v>121</v>
      </c>
      <c r="D2393" s="24" t="n">
        <v>-2851.6</v>
      </c>
      <c r="E2393" s="25" t="n">
        <f aca="false">MAX(D2393,0)/1000</f>
        <v>0</v>
      </c>
      <c r="F2393" s="25" t="n">
        <f aca="false">MAX(-D2393,0)/1000</f>
        <v>2.8516</v>
      </c>
      <c r="G2393" s="23" t="str">
        <f aca="false">IF(E2393&gt;0,"ja","nein")</f>
        <v>nein</v>
      </c>
      <c r="H2393" s="26" t="n">
        <v>-0.01</v>
      </c>
      <c r="I2393" s="26" t="n">
        <f aca="false">(H2393/10+IF(N2393=2025,Einstellungen!$B$23,Einstellungen!$C$23))*(1+Einstellungen!$B$10)</f>
        <v>19.9444</v>
      </c>
      <c r="J2393" s="25" t="n">
        <f aca="false">E2393*I2393/100</f>
        <v>0</v>
      </c>
      <c r="K2393" s="25" t="n">
        <f aca="false">E2393*Einstellungen!$B$5/100</f>
        <v>0</v>
      </c>
      <c r="L2393" s="23" t="str">
        <f aca="false">IF(I2393&lt;Einstellungen!$B$5,"ja","nein")</f>
        <v>ja</v>
      </c>
      <c r="M2393" s="23" t="s">
        <v>127</v>
      </c>
      <c r="N2393" s="23" t="n">
        <v>2025</v>
      </c>
      <c r="O2393" s="23" t="n">
        <v>14</v>
      </c>
    </row>
    <row r="2394" customFormat="false" ht="15" hidden="false" customHeight="false" outlineLevel="0" collapsed="false">
      <c r="A2394" s="22" t="n">
        <v>45786</v>
      </c>
      <c r="B2394" s="23" t="s">
        <v>104</v>
      </c>
      <c r="C2394" s="23" t="s">
        <v>121</v>
      </c>
      <c r="D2394" s="24" t="n">
        <v>-1858.3</v>
      </c>
      <c r="E2394" s="25" t="n">
        <f aca="false">MAX(D2394,0)/1000</f>
        <v>0</v>
      </c>
      <c r="F2394" s="25" t="n">
        <f aca="false">MAX(-D2394,0)/1000</f>
        <v>1.8583</v>
      </c>
      <c r="G2394" s="23" t="str">
        <f aca="false">IF(E2394&gt;0,"ja","nein")</f>
        <v>nein</v>
      </c>
      <c r="H2394" s="26" t="n">
        <v>0.09</v>
      </c>
      <c r="I2394" s="26" t="n">
        <f aca="false">(H2394/10+IF(N2394=2025,Einstellungen!$B$23,Einstellungen!$C$23))*(1+Einstellungen!$B$10)</f>
        <v>19.9563</v>
      </c>
      <c r="J2394" s="25" t="n">
        <f aca="false">E2394*I2394/100</f>
        <v>0</v>
      </c>
      <c r="K2394" s="25" t="n">
        <f aca="false">E2394*Einstellungen!$B$5/100</f>
        <v>0</v>
      </c>
      <c r="L2394" s="23" t="str">
        <f aca="false">IF(I2394&lt;Einstellungen!$B$5,"ja","nein")</f>
        <v>ja</v>
      </c>
      <c r="M2394" s="23" t="s">
        <v>127</v>
      </c>
      <c r="N2394" s="23" t="n">
        <v>2025</v>
      </c>
      <c r="O2394" s="23" t="n">
        <v>15</v>
      </c>
    </row>
    <row r="2395" customFormat="false" ht="15" hidden="false" customHeight="false" outlineLevel="0" collapsed="false">
      <c r="A2395" s="22" t="n">
        <v>45786</v>
      </c>
      <c r="B2395" s="23" t="s">
        <v>105</v>
      </c>
      <c r="C2395" s="23" t="s">
        <v>121</v>
      </c>
      <c r="D2395" s="24" t="n">
        <v>-2595.1</v>
      </c>
      <c r="E2395" s="25" t="n">
        <f aca="false">MAX(D2395,0)/1000</f>
        <v>0</v>
      </c>
      <c r="F2395" s="25" t="n">
        <f aca="false">MAX(-D2395,0)/1000</f>
        <v>2.5951</v>
      </c>
      <c r="G2395" s="23" t="str">
        <f aca="false">IF(E2395&gt;0,"ja","nein")</f>
        <v>nein</v>
      </c>
      <c r="H2395" s="26" t="n">
        <v>52.66</v>
      </c>
      <c r="I2395" s="26" t="n">
        <f aca="false">(H2395/10+IF(N2395=2025,Einstellungen!$B$23,Einstellungen!$C$23))*(1+Einstellungen!$B$10)</f>
        <v>26.21213</v>
      </c>
      <c r="J2395" s="25" t="n">
        <f aca="false">E2395*I2395/100</f>
        <v>0</v>
      </c>
      <c r="K2395" s="25" t="n">
        <f aca="false">E2395*Einstellungen!$B$5/100</f>
        <v>0</v>
      </c>
      <c r="L2395" s="23" t="str">
        <f aca="false">IF(I2395&lt;Einstellungen!$B$5,"ja","nein")</f>
        <v>ja</v>
      </c>
      <c r="M2395" s="23" t="s">
        <v>127</v>
      </c>
      <c r="N2395" s="23" t="n">
        <v>2025</v>
      </c>
      <c r="O2395" s="23" t="n">
        <v>16</v>
      </c>
    </row>
    <row r="2396" customFormat="false" ht="15" hidden="false" customHeight="false" outlineLevel="0" collapsed="false">
      <c r="A2396" s="22" t="n">
        <v>45786</v>
      </c>
      <c r="B2396" s="23" t="s">
        <v>97</v>
      </c>
      <c r="C2396" s="23" t="s">
        <v>121</v>
      </c>
      <c r="D2396" s="24" t="n">
        <v>-1298.2</v>
      </c>
      <c r="E2396" s="25" t="n">
        <f aca="false">MAX(D2396,0)/1000</f>
        <v>0</v>
      </c>
      <c r="F2396" s="25" t="n">
        <f aca="false">MAX(-D2396,0)/1000</f>
        <v>1.2982</v>
      </c>
      <c r="G2396" s="23" t="str">
        <f aca="false">IF(E2396&gt;0,"ja","nein")</f>
        <v>nein</v>
      </c>
      <c r="H2396" s="26" t="n">
        <v>79.06</v>
      </c>
      <c r="I2396" s="26" t="n">
        <f aca="false">(H2396/10+IF(N2396=2025,Einstellungen!$B$23,Einstellungen!$C$23))*(1+Einstellungen!$B$10)</f>
        <v>29.35373</v>
      </c>
      <c r="J2396" s="25" t="n">
        <f aca="false">E2396*I2396/100</f>
        <v>0</v>
      </c>
      <c r="K2396" s="25" t="n">
        <f aca="false">E2396*Einstellungen!$B$5/100</f>
        <v>0</v>
      </c>
      <c r="L2396" s="23" t="str">
        <f aca="false">IF(I2396&lt;Einstellungen!$B$5,"ja","nein")</f>
        <v>nein</v>
      </c>
      <c r="M2396" s="23" t="s">
        <v>127</v>
      </c>
      <c r="N2396" s="23" t="n">
        <v>2025</v>
      </c>
      <c r="O2396" s="23" t="n">
        <v>17</v>
      </c>
    </row>
    <row r="2397" customFormat="false" ht="15" hidden="false" customHeight="false" outlineLevel="0" collapsed="false">
      <c r="A2397" s="22" t="n">
        <v>45786</v>
      </c>
      <c r="B2397" s="23" t="s">
        <v>99</v>
      </c>
      <c r="C2397" s="23" t="s">
        <v>121</v>
      </c>
      <c r="D2397" s="24" t="n">
        <v>-189.9</v>
      </c>
      <c r="E2397" s="25" t="n">
        <f aca="false">MAX(D2397,0)/1000</f>
        <v>0</v>
      </c>
      <c r="F2397" s="25" t="n">
        <f aca="false">MAX(-D2397,0)/1000</f>
        <v>0.1899</v>
      </c>
      <c r="G2397" s="23" t="str">
        <f aca="false">IF(E2397&gt;0,"ja","nein")</f>
        <v>nein</v>
      </c>
      <c r="H2397" s="26" t="n">
        <v>98.9</v>
      </c>
      <c r="I2397" s="26" t="n">
        <f aca="false">(H2397/10+IF(N2397=2025,Einstellungen!$B$23,Einstellungen!$C$23))*(1+Einstellungen!$B$10)</f>
        <v>31.71469</v>
      </c>
      <c r="J2397" s="25" t="n">
        <f aca="false">E2397*I2397/100</f>
        <v>0</v>
      </c>
      <c r="K2397" s="25" t="n">
        <f aca="false">E2397*Einstellungen!$B$5/100</f>
        <v>0</v>
      </c>
      <c r="L2397" s="23" t="str">
        <f aca="false">IF(I2397&lt;Einstellungen!$B$5,"ja","nein")</f>
        <v>nein</v>
      </c>
      <c r="M2397" s="23" t="s">
        <v>127</v>
      </c>
      <c r="N2397" s="23" t="n">
        <v>2025</v>
      </c>
      <c r="O2397" s="23" t="n">
        <v>18</v>
      </c>
    </row>
    <row r="2398" customFormat="false" ht="15" hidden="false" customHeight="false" outlineLevel="0" collapsed="false">
      <c r="A2398" s="22" t="n">
        <v>45786</v>
      </c>
      <c r="B2398" s="23" t="s">
        <v>100</v>
      </c>
      <c r="C2398" s="23" t="s">
        <v>121</v>
      </c>
      <c r="D2398" s="24" t="n">
        <v>294.2</v>
      </c>
      <c r="E2398" s="25" t="n">
        <f aca="false">MAX(D2398,0)/1000</f>
        <v>0.2942</v>
      </c>
      <c r="F2398" s="25" t="n">
        <f aca="false">MAX(-D2398,0)/1000</f>
        <v>0</v>
      </c>
      <c r="G2398" s="23" t="str">
        <f aca="false">IF(E2398&gt;0,"ja","nein")</f>
        <v>ja</v>
      </c>
      <c r="H2398" s="26" t="n">
        <v>120</v>
      </c>
      <c r="I2398" s="26" t="n">
        <f aca="false">(H2398/10+IF(N2398=2025,Einstellungen!$B$23,Einstellungen!$C$23))*(1+Einstellungen!$B$10)</f>
        <v>34.22559</v>
      </c>
      <c r="J2398" s="25" t="n">
        <f aca="false">E2398*I2398/100</f>
        <v>0.10069168578</v>
      </c>
      <c r="K2398" s="25" t="n">
        <f aca="false">E2398*Einstellungen!$B$5/100</f>
        <v>0.085318</v>
      </c>
      <c r="L2398" s="23" t="str">
        <f aca="false">IF(I2398&lt;Einstellungen!$B$5,"ja","nein")</f>
        <v>nein</v>
      </c>
      <c r="M2398" s="23" t="s">
        <v>127</v>
      </c>
      <c r="N2398" s="23" t="n">
        <v>2025</v>
      </c>
      <c r="O2398" s="23" t="n">
        <v>19</v>
      </c>
    </row>
    <row r="2399" customFormat="false" ht="15" hidden="false" customHeight="false" outlineLevel="0" collapsed="false">
      <c r="A2399" s="22" t="n">
        <v>45786</v>
      </c>
      <c r="B2399" s="23" t="s">
        <v>92</v>
      </c>
      <c r="C2399" s="23" t="s">
        <v>121</v>
      </c>
      <c r="D2399" s="24" t="n">
        <v>412.4</v>
      </c>
      <c r="E2399" s="25" t="n">
        <f aca="false">MAX(D2399,0)/1000</f>
        <v>0.4124</v>
      </c>
      <c r="F2399" s="25" t="n">
        <f aca="false">MAX(-D2399,0)/1000</f>
        <v>0</v>
      </c>
      <c r="G2399" s="23" t="str">
        <f aca="false">IF(E2399&gt;0,"ja","nein")</f>
        <v>ja</v>
      </c>
      <c r="H2399" s="26" t="n">
        <v>149.13</v>
      </c>
      <c r="I2399" s="26" t="n">
        <f aca="false">(H2399/10+IF(N2399=2025,Einstellungen!$B$23,Einstellungen!$C$23))*(1+Einstellungen!$B$10)</f>
        <v>37.69206</v>
      </c>
      <c r="J2399" s="25" t="n">
        <f aca="false">E2399*I2399/100</f>
        <v>0.15544205544</v>
      </c>
      <c r="K2399" s="25" t="n">
        <f aca="false">E2399*Einstellungen!$B$5/100</f>
        <v>0.119596</v>
      </c>
      <c r="L2399" s="23" t="str">
        <f aca="false">IF(I2399&lt;Einstellungen!$B$5,"ja","nein")</f>
        <v>nein</v>
      </c>
      <c r="M2399" s="23" t="s">
        <v>127</v>
      </c>
      <c r="N2399" s="23" t="n">
        <v>2025</v>
      </c>
      <c r="O2399" s="23" t="n">
        <v>20</v>
      </c>
    </row>
    <row r="2400" customFormat="false" ht="15" hidden="false" customHeight="false" outlineLevel="0" collapsed="false">
      <c r="A2400" s="22" t="n">
        <v>45786</v>
      </c>
      <c r="B2400" s="23" t="s">
        <v>95</v>
      </c>
      <c r="C2400" s="23" t="s">
        <v>121</v>
      </c>
      <c r="D2400" s="24" t="n">
        <v>356.4</v>
      </c>
      <c r="E2400" s="25" t="n">
        <f aca="false">MAX(D2400,0)/1000</f>
        <v>0.3564</v>
      </c>
      <c r="F2400" s="25" t="n">
        <f aca="false">MAX(-D2400,0)/1000</f>
        <v>0</v>
      </c>
      <c r="G2400" s="23" t="str">
        <f aca="false">IF(E2400&gt;0,"ja","nein")</f>
        <v>ja</v>
      </c>
      <c r="H2400" s="26" t="n">
        <v>130.35</v>
      </c>
      <c r="I2400" s="26" t="n">
        <f aca="false">(H2400/10+IF(N2400=2025,Einstellungen!$B$23,Einstellungen!$C$23))*(1+Einstellungen!$B$10)</f>
        <v>35.45724</v>
      </c>
      <c r="J2400" s="25" t="n">
        <f aca="false">E2400*I2400/100</f>
        <v>0.12636960336</v>
      </c>
      <c r="K2400" s="25" t="n">
        <f aca="false">E2400*Einstellungen!$B$5/100</f>
        <v>0.103356</v>
      </c>
      <c r="L2400" s="23" t="str">
        <f aca="false">IF(I2400&lt;Einstellungen!$B$5,"ja","nein")</f>
        <v>nein</v>
      </c>
      <c r="M2400" s="23" t="s">
        <v>127</v>
      </c>
      <c r="N2400" s="23" t="n">
        <v>2025</v>
      </c>
      <c r="O2400" s="23" t="n">
        <v>21</v>
      </c>
    </row>
    <row r="2401" customFormat="false" ht="15" hidden="false" customHeight="false" outlineLevel="0" collapsed="false">
      <c r="A2401" s="22" t="n">
        <v>45786</v>
      </c>
      <c r="B2401" s="23" t="s">
        <v>96</v>
      </c>
      <c r="C2401" s="23" t="s">
        <v>121</v>
      </c>
      <c r="D2401" s="24" t="n">
        <v>141.4</v>
      </c>
      <c r="E2401" s="25" t="n">
        <f aca="false">MAX(D2401,0)/1000</f>
        <v>0.1414</v>
      </c>
      <c r="F2401" s="25" t="n">
        <f aca="false">MAX(-D2401,0)/1000</f>
        <v>0</v>
      </c>
      <c r="G2401" s="23" t="str">
        <f aca="false">IF(E2401&gt;0,"ja","nein")</f>
        <v>ja</v>
      </c>
      <c r="H2401" s="26" t="n">
        <v>107.32</v>
      </c>
      <c r="I2401" s="26" t="n">
        <f aca="false">(H2401/10+IF(N2401=2025,Einstellungen!$B$23,Einstellungen!$C$23))*(1+Einstellungen!$B$10)</f>
        <v>32.71667</v>
      </c>
      <c r="J2401" s="25" t="n">
        <f aca="false">E2401*I2401/100</f>
        <v>0.04626137138</v>
      </c>
      <c r="K2401" s="25" t="n">
        <f aca="false">E2401*Einstellungen!$B$5/100</f>
        <v>0.041006</v>
      </c>
      <c r="L2401" s="23" t="str">
        <f aca="false">IF(I2401&lt;Einstellungen!$B$5,"ja","nein")</f>
        <v>nein</v>
      </c>
      <c r="M2401" s="23" t="s">
        <v>127</v>
      </c>
      <c r="N2401" s="23" t="n">
        <v>2025</v>
      </c>
      <c r="O2401" s="23" t="n">
        <v>22</v>
      </c>
    </row>
    <row r="2402" customFormat="false" ht="15" hidden="false" customHeight="false" outlineLevel="0" collapsed="false">
      <c r="A2402" s="22" t="n">
        <v>45786</v>
      </c>
      <c r="B2402" s="23" t="s">
        <v>101</v>
      </c>
      <c r="C2402" s="23" t="s">
        <v>121</v>
      </c>
      <c r="D2402" s="24" t="n">
        <v>184.3</v>
      </c>
      <c r="E2402" s="25" t="n">
        <f aca="false">MAX(D2402,0)/1000</f>
        <v>0.1843</v>
      </c>
      <c r="F2402" s="25" t="n">
        <f aca="false">MAX(-D2402,0)/1000</f>
        <v>0</v>
      </c>
      <c r="G2402" s="23" t="str">
        <f aca="false">IF(E2402&gt;0,"ja","nein")</f>
        <v>ja</v>
      </c>
      <c r="H2402" s="26" t="n">
        <v>98.32</v>
      </c>
      <c r="I2402" s="26" t="n">
        <f aca="false">(H2402/10+IF(N2402=2025,Einstellungen!$B$23,Einstellungen!$C$23))*(1+Einstellungen!$B$10)</f>
        <v>31.64567</v>
      </c>
      <c r="J2402" s="25" t="n">
        <f aca="false">E2402*I2402/100</f>
        <v>0.05832296981</v>
      </c>
      <c r="K2402" s="25" t="n">
        <f aca="false">E2402*Einstellungen!$B$5/100</f>
        <v>0.053447</v>
      </c>
      <c r="L2402" s="23" t="str">
        <f aca="false">IF(I2402&lt;Einstellungen!$B$5,"ja","nein")</f>
        <v>nein</v>
      </c>
      <c r="M2402" s="23" t="s">
        <v>127</v>
      </c>
      <c r="N2402" s="23" t="n">
        <v>2025</v>
      </c>
      <c r="O2402" s="23" t="n">
        <v>23</v>
      </c>
    </row>
    <row r="2403" customFormat="false" ht="15" hidden="false" customHeight="false" outlineLevel="0" collapsed="false">
      <c r="A2403" s="22" t="n">
        <v>45787</v>
      </c>
      <c r="B2403" s="23" t="s">
        <v>102</v>
      </c>
      <c r="C2403" s="23" t="s">
        <v>122</v>
      </c>
      <c r="D2403" s="24" t="n">
        <v>174.5</v>
      </c>
      <c r="E2403" s="25" t="n">
        <f aca="false">MAX(D2403,0)/1000</f>
        <v>0.1745</v>
      </c>
      <c r="F2403" s="25" t="n">
        <f aca="false">MAX(-D2403,0)/1000</f>
        <v>0</v>
      </c>
      <c r="G2403" s="23" t="str">
        <f aca="false">IF(E2403&gt;0,"ja","nein")</f>
        <v>ja</v>
      </c>
      <c r="H2403" s="26" t="n">
        <v>105.22</v>
      </c>
      <c r="I2403" s="26" t="n">
        <f aca="false">(H2403/10+IF(N2403=2025,Einstellungen!$B$23,Einstellungen!$C$23))*(1+Einstellungen!$B$10)</f>
        <v>32.46677</v>
      </c>
      <c r="J2403" s="25" t="n">
        <f aca="false">E2403*I2403/100</f>
        <v>0.05665451365</v>
      </c>
      <c r="K2403" s="25" t="n">
        <f aca="false">E2403*Einstellungen!$B$5/100</f>
        <v>0.050605</v>
      </c>
      <c r="L2403" s="23" t="str">
        <f aca="false">IF(I2403&lt;Einstellungen!$B$5,"ja","nein")</f>
        <v>nein</v>
      </c>
      <c r="M2403" s="23" t="s">
        <v>127</v>
      </c>
      <c r="N2403" s="23" t="n">
        <v>2025</v>
      </c>
      <c r="O2403" s="23" t="n">
        <v>0</v>
      </c>
    </row>
    <row r="2404" customFormat="false" ht="15" hidden="false" customHeight="false" outlineLevel="0" collapsed="false">
      <c r="A2404" s="22" t="n">
        <v>45787</v>
      </c>
      <c r="B2404" s="23" t="s">
        <v>107</v>
      </c>
      <c r="C2404" s="23" t="s">
        <v>122</v>
      </c>
      <c r="D2404" s="24" t="n">
        <v>212.7</v>
      </c>
      <c r="E2404" s="25" t="n">
        <f aca="false">MAX(D2404,0)/1000</f>
        <v>0.2127</v>
      </c>
      <c r="F2404" s="25" t="n">
        <f aca="false">MAX(-D2404,0)/1000</f>
        <v>0</v>
      </c>
      <c r="G2404" s="23" t="str">
        <f aca="false">IF(E2404&gt;0,"ja","nein")</f>
        <v>ja</v>
      </c>
      <c r="H2404" s="26" t="n">
        <v>102.91</v>
      </c>
      <c r="I2404" s="26" t="n">
        <f aca="false">(H2404/10+IF(N2404=2025,Einstellungen!$B$23,Einstellungen!$C$23))*(1+Einstellungen!$B$10)</f>
        <v>32.19188</v>
      </c>
      <c r="J2404" s="25" t="n">
        <f aca="false">E2404*I2404/100</f>
        <v>0.06847212876</v>
      </c>
      <c r="K2404" s="25" t="n">
        <f aca="false">E2404*Einstellungen!$B$5/100</f>
        <v>0.061683</v>
      </c>
      <c r="L2404" s="23" t="str">
        <f aca="false">IF(I2404&lt;Einstellungen!$B$5,"ja","nein")</f>
        <v>nein</v>
      </c>
      <c r="M2404" s="23" t="s">
        <v>127</v>
      </c>
      <c r="N2404" s="23" t="n">
        <v>2025</v>
      </c>
      <c r="O2404" s="23" t="n">
        <v>1</v>
      </c>
    </row>
    <row r="2405" customFormat="false" ht="15" hidden="false" customHeight="false" outlineLevel="0" collapsed="false">
      <c r="A2405" s="22" t="n">
        <v>45787</v>
      </c>
      <c r="B2405" s="23" t="s">
        <v>108</v>
      </c>
      <c r="C2405" s="23" t="s">
        <v>122</v>
      </c>
      <c r="D2405" s="24" t="n">
        <v>148.8</v>
      </c>
      <c r="E2405" s="25" t="n">
        <f aca="false">MAX(D2405,0)/1000</f>
        <v>0.1488</v>
      </c>
      <c r="F2405" s="25" t="n">
        <f aca="false">MAX(-D2405,0)/1000</f>
        <v>0</v>
      </c>
      <c r="G2405" s="23" t="str">
        <f aca="false">IF(E2405&gt;0,"ja","nein")</f>
        <v>ja</v>
      </c>
      <c r="H2405" s="26" t="n">
        <v>98.78</v>
      </c>
      <c r="I2405" s="26" t="n">
        <f aca="false">(H2405/10+IF(N2405=2025,Einstellungen!$B$23,Einstellungen!$C$23))*(1+Einstellungen!$B$10)</f>
        <v>31.70041</v>
      </c>
      <c r="J2405" s="25" t="n">
        <f aca="false">E2405*I2405/100</f>
        <v>0.04717021008</v>
      </c>
      <c r="K2405" s="25" t="n">
        <f aca="false">E2405*Einstellungen!$B$5/100</f>
        <v>0.043152</v>
      </c>
      <c r="L2405" s="23" t="str">
        <f aca="false">IF(I2405&lt;Einstellungen!$B$5,"ja","nein")</f>
        <v>nein</v>
      </c>
      <c r="M2405" s="23" t="s">
        <v>127</v>
      </c>
      <c r="N2405" s="23" t="n">
        <v>2025</v>
      </c>
      <c r="O2405" s="23" t="n">
        <v>2</v>
      </c>
    </row>
    <row r="2406" customFormat="false" ht="15" hidden="false" customHeight="false" outlineLevel="0" collapsed="false">
      <c r="A2406" s="22" t="n">
        <v>45787</v>
      </c>
      <c r="B2406" s="23" t="s">
        <v>109</v>
      </c>
      <c r="C2406" s="23" t="s">
        <v>122</v>
      </c>
      <c r="D2406" s="24" t="n">
        <v>133.4</v>
      </c>
      <c r="E2406" s="25" t="n">
        <f aca="false">MAX(D2406,0)/1000</f>
        <v>0.1334</v>
      </c>
      <c r="F2406" s="25" t="n">
        <f aca="false">MAX(-D2406,0)/1000</f>
        <v>0</v>
      </c>
      <c r="G2406" s="23" t="str">
        <f aca="false">IF(E2406&gt;0,"ja","nein")</f>
        <v>ja</v>
      </c>
      <c r="H2406" s="26" t="n">
        <v>96.28</v>
      </c>
      <c r="I2406" s="26" t="n">
        <f aca="false">(H2406/10+IF(N2406=2025,Einstellungen!$B$23,Einstellungen!$C$23))*(1+Einstellungen!$B$10)</f>
        <v>31.40291</v>
      </c>
      <c r="J2406" s="25" t="n">
        <f aca="false">E2406*I2406/100</f>
        <v>0.04189148194</v>
      </c>
      <c r="K2406" s="25" t="n">
        <f aca="false">E2406*Einstellungen!$B$5/100</f>
        <v>0.038686</v>
      </c>
      <c r="L2406" s="23" t="str">
        <f aca="false">IF(I2406&lt;Einstellungen!$B$5,"ja","nein")</f>
        <v>nein</v>
      </c>
      <c r="M2406" s="23" t="s">
        <v>127</v>
      </c>
      <c r="N2406" s="23" t="n">
        <v>2025</v>
      </c>
      <c r="O2406" s="23" t="n">
        <v>3</v>
      </c>
    </row>
    <row r="2407" customFormat="false" ht="15" hidden="false" customHeight="false" outlineLevel="0" collapsed="false">
      <c r="A2407" s="22" t="n">
        <v>45787</v>
      </c>
      <c r="B2407" s="23" t="s">
        <v>110</v>
      </c>
      <c r="C2407" s="23" t="s">
        <v>122</v>
      </c>
      <c r="D2407" s="24" t="n">
        <v>149.6</v>
      </c>
      <c r="E2407" s="25" t="n">
        <f aca="false">MAX(D2407,0)/1000</f>
        <v>0.1496</v>
      </c>
      <c r="F2407" s="25" t="n">
        <f aca="false">MAX(-D2407,0)/1000</f>
        <v>0</v>
      </c>
      <c r="G2407" s="23" t="str">
        <f aca="false">IF(E2407&gt;0,"ja","nein")</f>
        <v>ja</v>
      </c>
      <c r="H2407" s="26" t="n">
        <v>100.9</v>
      </c>
      <c r="I2407" s="26" t="n">
        <f aca="false">(H2407/10+IF(N2407=2025,Einstellungen!$B$23,Einstellungen!$C$23))*(1+Einstellungen!$B$10)</f>
        <v>31.95269</v>
      </c>
      <c r="J2407" s="25" t="n">
        <f aca="false">E2407*I2407/100</f>
        <v>0.04780122424</v>
      </c>
      <c r="K2407" s="25" t="n">
        <f aca="false">E2407*Einstellungen!$B$5/100</f>
        <v>0.043384</v>
      </c>
      <c r="L2407" s="23" t="str">
        <f aca="false">IF(I2407&lt;Einstellungen!$B$5,"ja","nein")</f>
        <v>nein</v>
      </c>
      <c r="M2407" s="23" t="s">
        <v>127</v>
      </c>
      <c r="N2407" s="23" t="n">
        <v>2025</v>
      </c>
      <c r="O2407" s="23" t="n">
        <v>4</v>
      </c>
    </row>
    <row r="2408" customFormat="false" ht="15" hidden="false" customHeight="false" outlineLevel="0" collapsed="false">
      <c r="A2408" s="22" t="n">
        <v>45787</v>
      </c>
      <c r="B2408" s="23" t="s">
        <v>111</v>
      </c>
      <c r="C2408" s="23" t="s">
        <v>122</v>
      </c>
      <c r="D2408" s="24" t="n">
        <v>136.1</v>
      </c>
      <c r="E2408" s="25" t="n">
        <f aca="false">MAX(D2408,0)/1000</f>
        <v>0.1361</v>
      </c>
      <c r="F2408" s="25" t="n">
        <f aca="false">MAX(-D2408,0)/1000</f>
        <v>0</v>
      </c>
      <c r="G2408" s="23" t="str">
        <f aca="false">IF(E2408&gt;0,"ja","nein")</f>
        <v>ja</v>
      </c>
      <c r="H2408" s="26" t="n">
        <v>100.47</v>
      </c>
      <c r="I2408" s="26" t="n">
        <f aca="false">(H2408/10+IF(N2408=2025,Einstellungen!$B$23,Einstellungen!$C$23))*(1+Einstellungen!$B$10)</f>
        <v>31.90152</v>
      </c>
      <c r="J2408" s="25" t="n">
        <f aca="false">E2408*I2408/100</f>
        <v>0.04341796872</v>
      </c>
      <c r="K2408" s="25" t="n">
        <f aca="false">E2408*Einstellungen!$B$5/100</f>
        <v>0.039469</v>
      </c>
      <c r="L2408" s="23" t="str">
        <f aca="false">IF(I2408&lt;Einstellungen!$B$5,"ja","nein")</f>
        <v>nein</v>
      </c>
      <c r="M2408" s="23" t="s">
        <v>127</v>
      </c>
      <c r="N2408" s="23" t="n">
        <v>2025</v>
      </c>
      <c r="O2408" s="23" t="n">
        <v>5</v>
      </c>
    </row>
    <row r="2409" customFormat="false" ht="15" hidden="false" customHeight="false" outlineLevel="0" collapsed="false">
      <c r="A2409" s="22" t="n">
        <v>45787</v>
      </c>
      <c r="B2409" s="23" t="s">
        <v>112</v>
      </c>
      <c r="C2409" s="23" t="s">
        <v>122</v>
      </c>
      <c r="D2409" s="24" t="n">
        <v>136.6</v>
      </c>
      <c r="E2409" s="25" t="n">
        <f aca="false">MAX(D2409,0)/1000</f>
        <v>0.1366</v>
      </c>
      <c r="F2409" s="25" t="n">
        <f aca="false">MAX(-D2409,0)/1000</f>
        <v>0</v>
      </c>
      <c r="G2409" s="23" t="str">
        <f aca="false">IF(E2409&gt;0,"ja","nein")</f>
        <v>ja</v>
      </c>
      <c r="H2409" s="26" t="n">
        <v>97.73</v>
      </c>
      <c r="I2409" s="26" t="n">
        <f aca="false">(H2409/10+IF(N2409=2025,Einstellungen!$B$23,Einstellungen!$C$23))*(1+Einstellungen!$B$10)</f>
        <v>31.57546</v>
      </c>
      <c r="J2409" s="25" t="n">
        <f aca="false">E2409*I2409/100</f>
        <v>0.04313207836</v>
      </c>
      <c r="K2409" s="25" t="n">
        <f aca="false">E2409*Einstellungen!$B$5/100</f>
        <v>0.039614</v>
      </c>
      <c r="L2409" s="23" t="str">
        <f aca="false">IF(I2409&lt;Einstellungen!$B$5,"ja","nein")</f>
        <v>nein</v>
      </c>
      <c r="M2409" s="23" t="s">
        <v>127</v>
      </c>
      <c r="N2409" s="23" t="n">
        <v>2025</v>
      </c>
      <c r="O2409" s="23" t="n">
        <v>6</v>
      </c>
    </row>
    <row r="2410" customFormat="false" ht="15" hidden="false" customHeight="false" outlineLevel="0" collapsed="false">
      <c r="A2410" s="22" t="n">
        <v>45787</v>
      </c>
      <c r="B2410" s="23" t="s">
        <v>113</v>
      </c>
      <c r="C2410" s="23" t="s">
        <v>122</v>
      </c>
      <c r="D2410" s="24" t="n">
        <v>-317.2</v>
      </c>
      <c r="E2410" s="25" t="n">
        <f aca="false">MAX(D2410,0)/1000</f>
        <v>0</v>
      </c>
      <c r="F2410" s="25" t="n">
        <f aca="false">MAX(-D2410,0)/1000</f>
        <v>0.3172</v>
      </c>
      <c r="G2410" s="23" t="str">
        <f aca="false">IF(E2410&gt;0,"ja","nein")</f>
        <v>nein</v>
      </c>
      <c r="H2410" s="26" t="n">
        <v>93.91</v>
      </c>
      <c r="I2410" s="26" t="n">
        <f aca="false">(H2410/10+IF(N2410=2025,Einstellungen!$B$23,Einstellungen!$C$23))*(1+Einstellungen!$B$10)</f>
        <v>31.12088</v>
      </c>
      <c r="J2410" s="25" t="n">
        <f aca="false">E2410*I2410/100</f>
        <v>0</v>
      </c>
      <c r="K2410" s="25" t="n">
        <f aca="false">E2410*Einstellungen!$B$5/100</f>
        <v>0</v>
      </c>
      <c r="L2410" s="23" t="str">
        <f aca="false">IF(I2410&lt;Einstellungen!$B$5,"ja","nein")</f>
        <v>nein</v>
      </c>
      <c r="M2410" s="23" t="s">
        <v>127</v>
      </c>
      <c r="N2410" s="23" t="n">
        <v>2025</v>
      </c>
      <c r="O2410" s="23" t="n">
        <v>7</v>
      </c>
    </row>
    <row r="2411" customFormat="false" ht="15" hidden="false" customHeight="false" outlineLevel="0" collapsed="false">
      <c r="A2411" s="22" t="n">
        <v>45787</v>
      </c>
      <c r="B2411" s="23" t="s">
        <v>114</v>
      </c>
      <c r="C2411" s="23" t="s">
        <v>122</v>
      </c>
      <c r="D2411" s="24" t="n">
        <v>-1286.7</v>
      </c>
      <c r="E2411" s="25" t="n">
        <f aca="false">MAX(D2411,0)/1000</f>
        <v>0</v>
      </c>
      <c r="F2411" s="25" t="n">
        <f aca="false">MAX(-D2411,0)/1000</f>
        <v>1.2867</v>
      </c>
      <c r="G2411" s="23" t="str">
        <f aca="false">IF(E2411&gt;0,"ja","nein")</f>
        <v>nein</v>
      </c>
      <c r="H2411" s="26" t="n">
        <v>73.72</v>
      </c>
      <c r="I2411" s="26" t="n">
        <f aca="false">(H2411/10+IF(N2411=2025,Einstellungen!$B$23,Einstellungen!$C$23))*(1+Einstellungen!$B$10)</f>
        <v>28.71827</v>
      </c>
      <c r="J2411" s="25" t="n">
        <f aca="false">E2411*I2411/100</f>
        <v>0</v>
      </c>
      <c r="K2411" s="25" t="n">
        <f aca="false">E2411*Einstellungen!$B$5/100</f>
        <v>0</v>
      </c>
      <c r="L2411" s="23" t="str">
        <f aca="false">IF(I2411&lt;Einstellungen!$B$5,"ja","nein")</f>
        <v>ja</v>
      </c>
      <c r="M2411" s="23" t="s">
        <v>127</v>
      </c>
      <c r="N2411" s="23" t="n">
        <v>2025</v>
      </c>
      <c r="O2411" s="23" t="n">
        <v>8</v>
      </c>
    </row>
    <row r="2412" customFormat="false" ht="15" hidden="false" customHeight="false" outlineLevel="0" collapsed="false">
      <c r="A2412" s="22" t="n">
        <v>45787</v>
      </c>
      <c r="B2412" s="23" t="s">
        <v>115</v>
      </c>
      <c r="C2412" s="23" t="s">
        <v>122</v>
      </c>
      <c r="D2412" s="24" t="n">
        <v>-3066.2</v>
      </c>
      <c r="E2412" s="25" t="n">
        <f aca="false">MAX(D2412,0)/1000</f>
        <v>0</v>
      </c>
      <c r="F2412" s="25" t="n">
        <f aca="false">MAX(-D2412,0)/1000</f>
        <v>3.0662</v>
      </c>
      <c r="G2412" s="23" t="str">
        <f aca="false">IF(E2412&gt;0,"ja","nein")</f>
        <v>nein</v>
      </c>
      <c r="H2412" s="26" t="n">
        <v>9.02</v>
      </c>
      <c r="I2412" s="26" t="n">
        <f aca="false">(H2412/10+IF(N2412=2025,Einstellungen!$B$23,Einstellungen!$C$23))*(1+Einstellungen!$B$10)</f>
        <v>21.01897</v>
      </c>
      <c r="J2412" s="25" t="n">
        <f aca="false">E2412*I2412/100</f>
        <v>0</v>
      </c>
      <c r="K2412" s="25" t="n">
        <f aca="false">E2412*Einstellungen!$B$5/100</f>
        <v>0</v>
      </c>
      <c r="L2412" s="23" t="str">
        <f aca="false">IF(I2412&lt;Einstellungen!$B$5,"ja","nein")</f>
        <v>ja</v>
      </c>
      <c r="M2412" s="23" t="s">
        <v>127</v>
      </c>
      <c r="N2412" s="23" t="n">
        <v>2025</v>
      </c>
      <c r="O2412" s="23" t="n">
        <v>9</v>
      </c>
    </row>
    <row r="2413" customFormat="false" ht="15" hidden="false" customHeight="false" outlineLevel="0" collapsed="false">
      <c r="A2413" s="22" t="n">
        <v>45787</v>
      </c>
      <c r="B2413" s="23" t="s">
        <v>116</v>
      </c>
      <c r="C2413" s="23" t="s">
        <v>122</v>
      </c>
      <c r="D2413" s="24" t="n">
        <v>-4904.7</v>
      </c>
      <c r="E2413" s="25" t="n">
        <f aca="false">MAX(D2413,0)/1000</f>
        <v>0</v>
      </c>
      <c r="F2413" s="25" t="n">
        <f aca="false">MAX(-D2413,0)/1000</f>
        <v>4.9047</v>
      </c>
      <c r="G2413" s="23" t="str">
        <f aca="false">IF(E2413&gt;0,"ja","nein")</f>
        <v>nein</v>
      </c>
      <c r="H2413" s="26" t="n">
        <v>-0.07</v>
      </c>
      <c r="I2413" s="26" t="n">
        <f aca="false">(H2413/10+IF(N2413=2025,Einstellungen!$B$23,Einstellungen!$C$23))*(1+Einstellungen!$B$10)</f>
        <v>19.93726</v>
      </c>
      <c r="J2413" s="25" t="n">
        <f aca="false">E2413*I2413/100</f>
        <v>0</v>
      </c>
      <c r="K2413" s="25" t="n">
        <f aca="false">E2413*Einstellungen!$B$5/100</f>
        <v>0</v>
      </c>
      <c r="L2413" s="23" t="str">
        <f aca="false">IF(I2413&lt;Einstellungen!$B$5,"ja","nein")</f>
        <v>ja</v>
      </c>
      <c r="M2413" s="23" t="s">
        <v>127</v>
      </c>
      <c r="N2413" s="23" t="n">
        <v>2025</v>
      </c>
      <c r="O2413" s="23" t="n">
        <v>10</v>
      </c>
    </row>
    <row r="2414" customFormat="false" ht="15" hidden="false" customHeight="false" outlineLevel="0" collapsed="false">
      <c r="A2414" s="22" t="n">
        <v>45787</v>
      </c>
      <c r="B2414" s="23" t="s">
        <v>117</v>
      </c>
      <c r="C2414" s="23" t="s">
        <v>122</v>
      </c>
      <c r="D2414" s="24" t="n">
        <v>-5256.7</v>
      </c>
      <c r="E2414" s="25" t="n">
        <f aca="false">MAX(D2414,0)/1000</f>
        <v>0</v>
      </c>
      <c r="F2414" s="25" t="n">
        <f aca="false">MAX(-D2414,0)/1000</f>
        <v>5.2567</v>
      </c>
      <c r="G2414" s="23" t="str">
        <f aca="false">IF(E2414&gt;0,"ja","nein")</f>
        <v>nein</v>
      </c>
      <c r="H2414" s="26" t="n">
        <v>-22.88</v>
      </c>
      <c r="I2414" s="26" t="n">
        <f aca="false">(H2414/10+IF(N2414=2025,Einstellungen!$B$23,Einstellungen!$C$23))*(1+Einstellungen!$B$10)</f>
        <v>17.22287</v>
      </c>
      <c r="J2414" s="25" t="n">
        <f aca="false">E2414*I2414/100</f>
        <v>0</v>
      </c>
      <c r="K2414" s="25" t="n">
        <f aca="false">E2414*Einstellungen!$B$5/100</f>
        <v>0</v>
      </c>
      <c r="L2414" s="23" t="str">
        <f aca="false">IF(I2414&lt;Einstellungen!$B$5,"ja","nein")</f>
        <v>ja</v>
      </c>
      <c r="M2414" s="23" t="s">
        <v>127</v>
      </c>
      <c r="N2414" s="23" t="n">
        <v>2025</v>
      </c>
      <c r="O2414" s="23" t="n">
        <v>11</v>
      </c>
    </row>
    <row r="2415" customFormat="false" ht="15" hidden="false" customHeight="false" outlineLevel="0" collapsed="false">
      <c r="A2415" s="22" t="n">
        <v>45787</v>
      </c>
      <c r="B2415" s="23" t="s">
        <v>118</v>
      </c>
      <c r="C2415" s="23" t="s">
        <v>122</v>
      </c>
      <c r="D2415" s="24" t="n">
        <v>-4676.8</v>
      </c>
      <c r="E2415" s="25" t="n">
        <f aca="false">MAX(D2415,0)/1000</f>
        <v>0</v>
      </c>
      <c r="F2415" s="25" t="n">
        <f aca="false">MAX(-D2415,0)/1000</f>
        <v>4.6768</v>
      </c>
      <c r="G2415" s="23" t="str">
        <f aca="false">IF(E2415&gt;0,"ja","nein")</f>
        <v>nein</v>
      </c>
      <c r="H2415" s="26" t="n">
        <v>-58.48</v>
      </c>
      <c r="I2415" s="26" t="n">
        <f aca="false">(H2415/10+IF(N2415=2025,Einstellungen!$B$23,Einstellungen!$C$23))*(1+Einstellungen!$B$10)</f>
        <v>12.98647</v>
      </c>
      <c r="J2415" s="25" t="n">
        <f aca="false">E2415*I2415/100</f>
        <v>0</v>
      </c>
      <c r="K2415" s="25" t="n">
        <f aca="false">E2415*Einstellungen!$B$5/100</f>
        <v>0</v>
      </c>
      <c r="L2415" s="23" t="str">
        <f aca="false">IF(I2415&lt;Einstellungen!$B$5,"ja","nein")</f>
        <v>ja</v>
      </c>
      <c r="M2415" s="23" t="s">
        <v>127</v>
      </c>
      <c r="N2415" s="23" t="n">
        <v>2025</v>
      </c>
      <c r="O2415" s="23" t="n">
        <v>12</v>
      </c>
    </row>
    <row r="2416" customFormat="false" ht="15" hidden="false" customHeight="false" outlineLevel="0" collapsed="false">
      <c r="A2416" s="22" t="n">
        <v>45787</v>
      </c>
      <c r="B2416" s="23" t="s">
        <v>119</v>
      </c>
      <c r="C2416" s="23" t="s">
        <v>122</v>
      </c>
      <c r="D2416" s="24" t="n">
        <v>-5024.7</v>
      </c>
      <c r="E2416" s="25" t="n">
        <f aca="false">MAX(D2416,0)/1000</f>
        <v>0</v>
      </c>
      <c r="F2416" s="25" t="n">
        <f aca="false">MAX(-D2416,0)/1000</f>
        <v>5.0247</v>
      </c>
      <c r="G2416" s="23" t="str">
        <f aca="false">IF(E2416&gt;0,"ja","nein")</f>
        <v>nein</v>
      </c>
      <c r="H2416" s="26" t="n">
        <v>-114.53</v>
      </c>
      <c r="I2416" s="26" t="n">
        <f aca="false">(H2416/10+IF(N2416=2025,Einstellungen!$B$23,Einstellungen!$C$23))*(1+Einstellungen!$B$10)</f>
        <v>6.31652</v>
      </c>
      <c r="J2416" s="25" t="n">
        <f aca="false">E2416*I2416/100</f>
        <v>0</v>
      </c>
      <c r="K2416" s="25" t="n">
        <f aca="false">E2416*Einstellungen!$B$5/100</f>
        <v>0</v>
      </c>
      <c r="L2416" s="23" t="str">
        <f aca="false">IF(I2416&lt;Einstellungen!$B$5,"ja","nein")</f>
        <v>ja</v>
      </c>
      <c r="M2416" s="23" t="s">
        <v>127</v>
      </c>
      <c r="N2416" s="23" t="n">
        <v>2025</v>
      </c>
      <c r="O2416" s="23" t="n">
        <v>13</v>
      </c>
    </row>
    <row r="2417" customFormat="false" ht="15" hidden="false" customHeight="false" outlineLevel="0" collapsed="false">
      <c r="A2417" s="22" t="n">
        <v>45787</v>
      </c>
      <c r="B2417" s="23" t="s">
        <v>120</v>
      </c>
      <c r="C2417" s="23" t="s">
        <v>122</v>
      </c>
      <c r="D2417" s="24" t="n">
        <v>-4776.1</v>
      </c>
      <c r="E2417" s="25" t="n">
        <f aca="false">MAX(D2417,0)/1000</f>
        <v>0</v>
      </c>
      <c r="F2417" s="25" t="n">
        <f aca="false">MAX(-D2417,0)/1000</f>
        <v>4.7761</v>
      </c>
      <c r="G2417" s="23" t="str">
        <f aca="false">IF(E2417&gt;0,"ja","nein")</f>
        <v>nein</v>
      </c>
      <c r="H2417" s="26" t="n">
        <v>-110.51</v>
      </c>
      <c r="I2417" s="26" t="n">
        <f aca="false">(H2417/10+IF(N2417=2025,Einstellungen!$B$23,Einstellungen!$C$23))*(1+Einstellungen!$B$10)</f>
        <v>6.7949</v>
      </c>
      <c r="J2417" s="25" t="n">
        <f aca="false">E2417*I2417/100</f>
        <v>0</v>
      </c>
      <c r="K2417" s="25" t="n">
        <f aca="false">E2417*Einstellungen!$B$5/100</f>
        <v>0</v>
      </c>
      <c r="L2417" s="23" t="str">
        <f aca="false">IF(I2417&lt;Einstellungen!$B$5,"ja","nein")</f>
        <v>ja</v>
      </c>
      <c r="M2417" s="23" t="s">
        <v>127</v>
      </c>
      <c r="N2417" s="23" t="n">
        <v>2025</v>
      </c>
      <c r="O2417" s="23" t="n">
        <v>14</v>
      </c>
    </row>
    <row r="2418" customFormat="false" ht="15" hidden="false" customHeight="false" outlineLevel="0" collapsed="false">
      <c r="A2418" s="22" t="n">
        <v>45787</v>
      </c>
      <c r="B2418" s="23" t="s">
        <v>104</v>
      </c>
      <c r="C2418" s="23" t="s">
        <v>122</v>
      </c>
      <c r="D2418" s="24" t="n">
        <v>-3811.6</v>
      </c>
      <c r="E2418" s="25" t="n">
        <f aca="false">MAX(D2418,0)/1000</f>
        <v>0</v>
      </c>
      <c r="F2418" s="25" t="n">
        <f aca="false">MAX(-D2418,0)/1000</f>
        <v>3.8116</v>
      </c>
      <c r="G2418" s="23" t="str">
        <f aca="false">IF(E2418&gt;0,"ja","nein")</f>
        <v>nein</v>
      </c>
      <c r="H2418" s="26" t="n">
        <v>-49.52</v>
      </c>
      <c r="I2418" s="26" t="n">
        <f aca="false">(H2418/10+IF(N2418=2025,Einstellungen!$B$23,Einstellungen!$C$23))*(1+Einstellungen!$B$10)</f>
        <v>14.05271</v>
      </c>
      <c r="J2418" s="25" t="n">
        <f aca="false">E2418*I2418/100</f>
        <v>0</v>
      </c>
      <c r="K2418" s="25" t="n">
        <f aca="false">E2418*Einstellungen!$B$5/100</f>
        <v>0</v>
      </c>
      <c r="L2418" s="23" t="str">
        <f aca="false">IF(I2418&lt;Einstellungen!$B$5,"ja","nein")</f>
        <v>ja</v>
      </c>
      <c r="M2418" s="23" t="s">
        <v>127</v>
      </c>
      <c r="N2418" s="23" t="n">
        <v>2025</v>
      </c>
      <c r="O2418" s="23" t="n">
        <v>15</v>
      </c>
    </row>
    <row r="2419" customFormat="false" ht="15" hidden="false" customHeight="false" outlineLevel="0" collapsed="false">
      <c r="A2419" s="22" t="n">
        <v>45787</v>
      </c>
      <c r="B2419" s="23" t="s">
        <v>105</v>
      </c>
      <c r="C2419" s="23" t="s">
        <v>122</v>
      </c>
      <c r="D2419" s="24" t="n">
        <v>-2607.5</v>
      </c>
      <c r="E2419" s="25" t="n">
        <f aca="false">MAX(D2419,0)/1000</f>
        <v>0</v>
      </c>
      <c r="F2419" s="25" t="n">
        <f aca="false">MAX(-D2419,0)/1000</f>
        <v>2.6075</v>
      </c>
      <c r="G2419" s="23" t="str">
        <f aca="false">IF(E2419&gt;0,"ja","nein")</f>
        <v>nein</v>
      </c>
      <c r="H2419" s="26" t="n">
        <v>-5.94</v>
      </c>
      <c r="I2419" s="26" t="n">
        <f aca="false">(H2419/10+IF(N2419=2025,Einstellungen!$B$23,Einstellungen!$C$23))*(1+Einstellungen!$B$10)</f>
        <v>19.23873</v>
      </c>
      <c r="J2419" s="25" t="n">
        <f aca="false">E2419*I2419/100</f>
        <v>0</v>
      </c>
      <c r="K2419" s="25" t="n">
        <f aca="false">E2419*Einstellungen!$B$5/100</f>
        <v>0</v>
      </c>
      <c r="L2419" s="23" t="str">
        <f aca="false">IF(I2419&lt;Einstellungen!$B$5,"ja","nein")</f>
        <v>ja</v>
      </c>
      <c r="M2419" s="23" t="s">
        <v>127</v>
      </c>
      <c r="N2419" s="23" t="n">
        <v>2025</v>
      </c>
      <c r="O2419" s="23" t="n">
        <v>16</v>
      </c>
    </row>
    <row r="2420" customFormat="false" ht="15" hidden="false" customHeight="false" outlineLevel="0" collapsed="false">
      <c r="A2420" s="22" t="n">
        <v>45787</v>
      </c>
      <c r="B2420" s="23" t="s">
        <v>97</v>
      </c>
      <c r="C2420" s="23" t="s">
        <v>122</v>
      </c>
      <c r="D2420" s="24" t="n">
        <v>-1195.7</v>
      </c>
      <c r="E2420" s="25" t="n">
        <f aca="false">MAX(D2420,0)/1000</f>
        <v>0</v>
      </c>
      <c r="F2420" s="25" t="n">
        <f aca="false">MAX(-D2420,0)/1000</f>
        <v>1.1957</v>
      </c>
      <c r="G2420" s="23" t="str">
        <f aca="false">IF(E2420&gt;0,"ja","nein")</f>
        <v>nein</v>
      </c>
      <c r="H2420" s="26" t="n">
        <v>23.99</v>
      </c>
      <c r="I2420" s="26" t="n">
        <f aca="false">(H2420/10+IF(N2420=2025,Einstellungen!$B$23,Einstellungen!$C$23))*(1+Einstellungen!$B$10)</f>
        <v>22.8004</v>
      </c>
      <c r="J2420" s="25" t="n">
        <f aca="false">E2420*I2420/100</f>
        <v>0</v>
      </c>
      <c r="K2420" s="25" t="n">
        <f aca="false">E2420*Einstellungen!$B$5/100</f>
        <v>0</v>
      </c>
      <c r="L2420" s="23" t="str">
        <f aca="false">IF(I2420&lt;Einstellungen!$B$5,"ja","nein")</f>
        <v>ja</v>
      </c>
      <c r="M2420" s="23" t="s">
        <v>127</v>
      </c>
      <c r="N2420" s="23" t="n">
        <v>2025</v>
      </c>
      <c r="O2420" s="23" t="n">
        <v>17</v>
      </c>
    </row>
    <row r="2421" customFormat="false" ht="15" hidden="false" customHeight="false" outlineLevel="0" collapsed="false">
      <c r="A2421" s="22" t="n">
        <v>45787</v>
      </c>
      <c r="B2421" s="23" t="s">
        <v>99</v>
      </c>
      <c r="C2421" s="23" t="s">
        <v>122</v>
      </c>
      <c r="D2421" s="24" t="n">
        <v>-192.6</v>
      </c>
      <c r="E2421" s="25" t="n">
        <f aca="false">MAX(D2421,0)/1000</f>
        <v>0</v>
      </c>
      <c r="F2421" s="25" t="n">
        <f aca="false">MAX(-D2421,0)/1000</f>
        <v>0.1926</v>
      </c>
      <c r="G2421" s="23" t="str">
        <f aca="false">IF(E2421&gt;0,"ja","nein")</f>
        <v>nein</v>
      </c>
      <c r="H2421" s="26" t="n">
        <v>95.27</v>
      </c>
      <c r="I2421" s="26" t="n">
        <f aca="false">(H2421/10+IF(N2421=2025,Einstellungen!$B$23,Einstellungen!$C$23))*(1+Einstellungen!$B$10)</f>
        <v>31.28272</v>
      </c>
      <c r="J2421" s="25" t="n">
        <f aca="false">E2421*I2421/100</f>
        <v>0</v>
      </c>
      <c r="K2421" s="25" t="n">
        <f aca="false">E2421*Einstellungen!$B$5/100</f>
        <v>0</v>
      </c>
      <c r="L2421" s="23" t="str">
        <f aca="false">IF(I2421&lt;Einstellungen!$B$5,"ja","nein")</f>
        <v>nein</v>
      </c>
      <c r="M2421" s="23" t="s">
        <v>127</v>
      </c>
      <c r="N2421" s="23" t="n">
        <v>2025</v>
      </c>
      <c r="O2421" s="23" t="n">
        <v>18</v>
      </c>
    </row>
    <row r="2422" customFormat="false" ht="15" hidden="false" customHeight="false" outlineLevel="0" collapsed="false">
      <c r="A2422" s="22" t="n">
        <v>45787</v>
      </c>
      <c r="B2422" s="23" t="s">
        <v>100</v>
      </c>
      <c r="C2422" s="23" t="s">
        <v>122</v>
      </c>
      <c r="D2422" s="24" t="n">
        <v>129.7</v>
      </c>
      <c r="E2422" s="25" t="n">
        <f aca="false">MAX(D2422,0)/1000</f>
        <v>0.1297</v>
      </c>
      <c r="F2422" s="25" t="n">
        <f aca="false">MAX(-D2422,0)/1000</f>
        <v>0</v>
      </c>
      <c r="G2422" s="23" t="str">
        <f aca="false">IF(E2422&gt;0,"ja","nein")</f>
        <v>ja</v>
      </c>
      <c r="H2422" s="26" t="n">
        <v>124.04</v>
      </c>
      <c r="I2422" s="26" t="n">
        <f aca="false">(H2422/10+IF(N2422=2025,Einstellungen!$B$23,Einstellungen!$C$23))*(1+Einstellungen!$B$10)</f>
        <v>34.70635</v>
      </c>
      <c r="J2422" s="25" t="n">
        <f aca="false">E2422*I2422/100</f>
        <v>0.04501413595</v>
      </c>
      <c r="K2422" s="25" t="n">
        <f aca="false">E2422*Einstellungen!$B$5/100</f>
        <v>0.037613</v>
      </c>
      <c r="L2422" s="23" t="str">
        <f aca="false">IF(I2422&lt;Einstellungen!$B$5,"ja","nein")</f>
        <v>nein</v>
      </c>
      <c r="M2422" s="23" t="s">
        <v>127</v>
      </c>
      <c r="N2422" s="23" t="n">
        <v>2025</v>
      </c>
      <c r="O2422" s="23" t="n">
        <v>19</v>
      </c>
    </row>
    <row r="2423" customFormat="false" ht="15" hidden="false" customHeight="false" outlineLevel="0" collapsed="false">
      <c r="A2423" s="22" t="n">
        <v>45787</v>
      </c>
      <c r="B2423" s="23" t="s">
        <v>92</v>
      </c>
      <c r="C2423" s="23" t="s">
        <v>122</v>
      </c>
      <c r="D2423" s="24" t="n">
        <v>320.4</v>
      </c>
      <c r="E2423" s="25" t="n">
        <f aca="false">MAX(D2423,0)/1000</f>
        <v>0.3204</v>
      </c>
      <c r="F2423" s="25" t="n">
        <f aca="false">MAX(-D2423,0)/1000</f>
        <v>0</v>
      </c>
      <c r="G2423" s="23" t="str">
        <f aca="false">IF(E2423&gt;0,"ja","nein")</f>
        <v>ja</v>
      </c>
      <c r="H2423" s="26" t="n">
        <v>163.2</v>
      </c>
      <c r="I2423" s="26" t="n">
        <f aca="false">(H2423/10+IF(N2423=2025,Einstellungen!$B$23,Einstellungen!$C$23))*(1+Einstellungen!$B$10)</f>
        <v>39.36639</v>
      </c>
      <c r="J2423" s="25" t="n">
        <f aca="false">E2423*I2423/100</f>
        <v>0.12612991356</v>
      </c>
      <c r="K2423" s="25" t="n">
        <f aca="false">E2423*Einstellungen!$B$5/100</f>
        <v>0.092916</v>
      </c>
      <c r="L2423" s="23" t="str">
        <f aca="false">IF(I2423&lt;Einstellungen!$B$5,"ja","nein")</f>
        <v>nein</v>
      </c>
      <c r="M2423" s="23" t="s">
        <v>127</v>
      </c>
      <c r="N2423" s="23" t="n">
        <v>2025</v>
      </c>
      <c r="O2423" s="23" t="n">
        <v>20</v>
      </c>
    </row>
    <row r="2424" customFormat="false" ht="15" hidden="false" customHeight="false" outlineLevel="0" collapsed="false">
      <c r="A2424" s="22" t="n">
        <v>45787</v>
      </c>
      <c r="B2424" s="23" t="s">
        <v>95</v>
      </c>
      <c r="C2424" s="23" t="s">
        <v>122</v>
      </c>
      <c r="D2424" s="24" t="n">
        <v>336.9</v>
      </c>
      <c r="E2424" s="25" t="n">
        <f aca="false">MAX(D2424,0)/1000</f>
        <v>0.3369</v>
      </c>
      <c r="F2424" s="25" t="n">
        <f aca="false">MAX(-D2424,0)/1000</f>
        <v>0</v>
      </c>
      <c r="G2424" s="23" t="str">
        <f aca="false">IF(E2424&gt;0,"ja","nein")</f>
        <v>ja</v>
      </c>
      <c r="H2424" s="26" t="n">
        <v>129.49</v>
      </c>
      <c r="I2424" s="26" t="n">
        <f aca="false">(H2424/10+IF(N2424=2025,Einstellungen!$B$23,Einstellungen!$C$23))*(1+Einstellungen!$B$10)</f>
        <v>35.3549</v>
      </c>
      <c r="J2424" s="25" t="n">
        <f aca="false">E2424*I2424/100</f>
        <v>0.1191106581</v>
      </c>
      <c r="K2424" s="25" t="n">
        <f aca="false">E2424*Einstellungen!$B$5/100</f>
        <v>0.097701</v>
      </c>
      <c r="L2424" s="23" t="str">
        <f aca="false">IF(I2424&lt;Einstellungen!$B$5,"ja","nein")</f>
        <v>nein</v>
      </c>
      <c r="M2424" s="23" t="s">
        <v>127</v>
      </c>
      <c r="N2424" s="23" t="n">
        <v>2025</v>
      </c>
      <c r="O2424" s="23" t="n">
        <v>21</v>
      </c>
    </row>
    <row r="2425" customFormat="false" ht="15" hidden="false" customHeight="false" outlineLevel="0" collapsed="false">
      <c r="A2425" s="22" t="n">
        <v>45787</v>
      </c>
      <c r="B2425" s="23" t="s">
        <v>96</v>
      </c>
      <c r="C2425" s="23" t="s">
        <v>122</v>
      </c>
      <c r="D2425" s="24" t="n">
        <v>283.9</v>
      </c>
      <c r="E2425" s="25" t="n">
        <f aca="false">MAX(D2425,0)/1000</f>
        <v>0.2839</v>
      </c>
      <c r="F2425" s="25" t="n">
        <f aca="false">MAX(-D2425,0)/1000</f>
        <v>0</v>
      </c>
      <c r="G2425" s="23" t="str">
        <f aca="false">IF(E2425&gt;0,"ja","nein")</f>
        <v>ja</v>
      </c>
      <c r="H2425" s="26" t="n">
        <v>107.72</v>
      </c>
      <c r="I2425" s="26" t="n">
        <f aca="false">(H2425/10+IF(N2425=2025,Einstellungen!$B$23,Einstellungen!$C$23))*(1+Einstellungen!$B$10)</f>
        <v>32.76427</v>
      </c>
      <c r="J2425" s="25" t="n">
        <f aca="false">E2425*I2425/100</f>
        <v>0.09301776253</v>
      </c>
      <c r="K2425" s="25" t="n">
        <f aca="false">E2425*Einstellungen!$B$5/100</f>
        <v>0.082331</v>
      </c>
      <c r="L2425" s="23" t="str">
        <f aca="false">IF(I2425&lt;Einstellungen!$B$5,"ja","nein")</f>
        <v>nein</v>
      </c>
      <c r="M2425" s="23" t="s">
        <v>127</v>
      </c>
      <c r="N2425" s="23" t="n">
        <v>2025</v>
      </c>
      <c r="O2425" s="23" t="n">
        <v>22</v>
      </c>
    </row>
    <row r="2426" customFormat="false" ht="15" hidden="false" customHeight="false" outlineLevel="0" collapsed="false">
      <c r="A2426" s="22" t="n">
        <v>45787</v>
      </c>
      <c r="B2426" s="23" t="s">
        <v>101</v>
      </c>
      <c r="C2426" s="23" t="s">
        <v>122</v>
      </c>
      <c r="D2426" s="24" t="n">
        <v>220.3</v>
      </c>
      <c r="E2426" s="25" t="n">
        <f aca="false">MAX(D2426,0)/1000</f>
        <v>0.2203</v>
      </c>
      <c r="F2426" s="25" t="n">
        <f aca="false">MAX(-D2426,0)/1000</f>
        <v>0</v>
      </c>
      <c r="G2426" s="23" t="str">
        <f aca="false">IF(E2426&gt;0,"ja","nein")</f>
        <v>ja</v>
      </c>
      <c r="H2426" s="26" t="n">
        <v>94.49</v>
      </c>
      <c r="I2426" s="26" t="n">
        <f aca="false">(H2426/10+IF(N2426=2025,Einstellungen!$B$23,Einstellungen!$C$23))*(1+Einstellungen!$B$10)</f>
        <v>31.1899</v>
      </c>
      <c r="J2426" s="25" t="n">
        <f aca="false">E2426*I2426/100</f>
        <v>0.0687113497</v>
      </c>
      <c r="K2426" s="25" t="n">
        <f aca="false">E2426*Einstellungen!$B$5/100</f>
        <v>0.063887</v>
      </c>
      <c r="L2426" s="23" t="str">
        <f aca="false">IF(I2426&lt;Einstellungen!$B$5,"ja","nein")</f>
        <v>nein</v>
      </c>
      <c r="M2426" s="23" t="s">
        <v>127</v>
      </c>
      <c r="N2426" s="23" t="n">
        <v>2025</v>
      </c>
      <c r="O2426" s="23" t="n">
        <v>23</v>
      </c>
    </row>
    <row r="2427" customFormat="false" ht="15" hidden="false" customHeight="false" outlineLevel="0" collapsed="false">
      <c r="A2427" s="22" t="n">
        <v>45788</v>
      </c>
      <c r="B2427" s="23" t="s">
        <v>102</v>
      </c>
      <c r="C2427" s="23" t="s">
        <v>124</v>
      </c>
      <c r="D2427" s="24" t="n">
        <v>359.2</v>
      </c>
      <c r="E2427" s="25" t="n">
        <f aca="false">MAX(D2427,0)/1000</f>
        <v>0.3592</v>
      </c>
      <c r="F2427" s="25" t="n">
        <f aca="false">MAX(-D2427,0)/1000</f>
        <v>0</v>
      </c>
      <c r="G2427" s="23" t="str">
        <f aca="false">IF(E2427&gt;0,"ja","nein")</f>
        <v>ja</v>
      </c>
      <c r="H2427" s="26" t="n">
        <v>97.8</v>
      </c>
      <c r="I2427" s="26" t="n">
        <f aca="false">(H2427/10+IF(N2427=2025,Einstellungen!$B$23,Einstellungen!$C$23))*(1+Einstellungen!$B$10)</f>
        <v>31.58379</v>
      </c>
      <c r="J2427" s="25" t="n">
        <f aca="false">E2427*I2427/100</f>
        <v>0.11344897368</v>
      </c>
      <c r="K2427" s="25" t="n">
        <f aca="false">E2427*Einstellungen!$B$5/100</f>
        <v>0.104168</v>
      </c>
      <c r="L2427" s="23" t="str">
        <f aca="false">IF(I2427&lt;Einstellungen!$B$5,"ja","nein")</f>
        <v>nein</v>
      </c>
      <c r="M2427" s="23" t="s">
        <v>127</v>
      </c>
      <c r="N2427" s="23" t="n">
        <v>2025</v>
      </c>
      <c r="O2427" s="23" t="n">
        <v>0</v>
      </c>
    </row>
    <row r="2428" customFormat="false" ht="15" hidden="false" customHeight="false" outlineLevel="0" collapsed="false">
      <c r="A2428" s="22" t="n">
        <v>45788</v>
      </c>
      <c r="B2428" s="23" t="s">
        <v>107</v>
      </c>
      <c r="C2428" s="23" t="s">
        <v>124</v>
      </c>
      <c r="D2428" s="24" t="n">
        <v>303.2</v>
      </c>
      <c r="E2428" s="25" t="n">
        <f aca="false">MAX(D2428,0)/1000</f>
        <v>0.3032</v>
      </c>
      <c r="F2428" s="25" t="n">
        <f aca="false">MAX(-D2428,0)/1000</f>
        <v>0</v>
      </c>
      <c r="G2428" s="23" t="str">
        <f aca="false">IF(E2428&gt;0,"ja","nein")</f>
        <v>ja</v>
      </c>
      <c r="H2428" s="26" t="n">
        <v>95.1</v>
      </c>
      <c r="I2428" s="26" t="n">
        <f aca="false">(H2428/10+IF(N2428=2025,Einstellungen!$B$23,Einstellungen!$C$23))*(1+Einstellungen!$B$10)</f>
        <v>31.26249</v>
      </c>
      <c r="J2428" s="25" t="n">
        <f aca="false">E2428*I2428/100</f>
        <v>0.09478786968</v>
      </c>
      <c r="K2428" s="25" t="n">
        <f aca="false">E2428*Einstellungen!$B$5/100</f>
        <v>0.087928</v>
      </c>
      <c r="L2428" s="23" t="str">
        <f aca="false">IF(I2428&lt;Einstellungen!$B$5,"ja","nein")</f>
        <v>nein</v>
      </c>
      <c r="M2428" s="23" t="s">
        <v>127</v>
      </c>
      <c r="N2428" s="23" t="n">
        <v>2025</v>
      </c>
      <c r="O2428" s="23" t="n">
        <v>1</v>
      </c>
    </row>
    <row r="2429" customFormat="false" ht="15" hidden="false" customHeight="false" outlineLevel="0" collapsed="false">
      <c r="A2429" s="22" t="n">
        <v>45788</v>
      </c>
      <c r="B2429" s="23" t="s">
        <v>108</v>
      </c>
      <c r="C2429" s="23" t="s">
        <v>124</v>
      </c>
      <c r="D2429" s="24" t="n">
        <v>308</v>
      </c>
      <c r="E2429" s="25" t="n">
        <f aca="false">MAX(D2429,0)/1000</f>
        <v>0.308</v>
      </c>
      <c r="F2429" s="25" t="n">
        <f aca="false">MAX(-D2429,0)/1000</f>
        <v>0</v>
      </c>
      <c r="G2429" s="23" t="str">
        <f aca="false">IF(E2429&gt;0,"ja","nein")</f>
        <v>ja</v>
      </c>
      <c r="H2429" s="26" t="n">
        <v>94.51</v>
      </c>
      <c r="I2429" s="26" t="n">
        <f aca="false">(H2429/10+IF(N2429=2025,Einstellungen!$B$23,Einstellungen!$C$23))*(1+Einstellungen!$B$10)</f>
        <v>31.19228</v>
      </c>
      <c r="J2429" s="25" t="n">
        <f aca="false">E2429*I2429/100</f>
        <v>0.0960722224</v>
      </c>
      <c r="K2429" s="25" t="n">
        <f aca="false">E2429*Einstellungen!$B$5/100</f>
        <v>0.08932</v>
      </c>
      <c r="L2429" s="23" t="str">
        <f aca="false">IF(I2429&lt;Einstellungen!$B$5,"ja","nein")</f>
        <v>nein</v>
      </c>
      <c r="M2429" s="23" t="s">
        <v>127</v>
      </c>
      <c r="N2429" s="23" t="n">
        <v>2025</v>
      </c>
      <c r="O2429" s="23" t="n">
        <v>2</v>
      </c>
    </row>
    <row r="2430" customFormat="false" ht="15" hidden="false" customHeight="false" outlineLevel="0" collapsed="false">
      <c r="A2430" s="22" t="n">
        <v>45788</v>
      </c>
      <c r="B2430" s="23" t="s">
        <v>109</v>
      </c>
      <c r="C2430" s="23" t="s">
        <v>124</v>
      </c>
      <c r="D2430" s="24" t="n">
        <v>208.8</v>
      </c>
      <c r="E2430" s="25" t="n">
        <f aca="false">MAX(D2430,0)/1000</f>
        <v>0.2088</v>
      </c>
      <c r="F2430" s="25" t="n">
        <f aca="false">MAX(-D2430,0)/1000</f>
        <v>0</v>
      </c>
      <c r="G2430" s="23" t="str">
        <f aca="false">IF(E2430&gt;0,"ja","nein")</f>
        <v>ja</v>
      </c>
      <c r="H2430" s="26" t="n">
        <v>95.42</v>
      </c>
      <c r="I2430" s="26" t="n">
        <f aca="false">(H2430/10+IF(N2430=2025,Einstellungen!$B$23,Einstellungen!$C$23))*(1+Einstellungen!$B$10)</f>
        <v>31.30057</v>
      </c>
      <c r="J2430" s="25" t="n">
        <f aca="false">E2430*I2430/100</f>
        <v>0.06535559016</v>
      </c>
      <c r="K2430" s="25" t="n">
        <f aca="false">E2430*Einstellungen!$B$5/100</f>
        <v>0.060552</v>
      </c>
      <c r="L2430" s="23" t="str">
        <f aca="false">IF(I2430&lt;Einstellungen!$B$5,"ja","nein")</f>
        <v>nein</v>
      </c>
      <c r="M2430" s="23" t="s">
        <v>127</v>
      </c>
      <c r="N2430" s="23" t="n">
        <v>2025</v>
      </c>
      <c r="O2430" s="23" t="n">
        <v>3</v>
      </c>
    </row>
    <row r="2431" customFormat="false" ht="15" hidden="false" customHeight="false" outlineLevel="0" collapsed="false">
      <c r="A2431" s="22" t="n">
        <v>45788</v>
      </c>
      <c r="B2431" s="23" t="s">
        <v>110</v>
      </c>
      <c r="C2431" s="23" t="s">
        <v>124</v>
      </c>
      <c r="D2431" s="24" t="n">
        <v>148.3</v>
      </c>
      <c r="E2431" s="25" t="n">
        <f aca="false">MAX(D2431,0)/1000</f>
        <v>0.1483</v>
      </c>
      <c r="F2431" s="25" t="n">
        <f aca="false">MAX(-D2431,0)/1000</f>
        <v>0</v>
      </c>
      <c r="G2431" s="23" t="str">
        <f aca="false">IF(E2431&gt;0,"ja","nein")</f>
        <v>ja</v>
      </c>
      <c r="H2431" s="26" t="n">
        <v>95.39</v>
      </c>
      <c r="I2431" s="26" t="n">
        <f aca="false">(H2431/10+IF(N2431=2025,Einstellungen!$B$23,Einstellungen!$C$23))*(1+Einstellungen!$B$10)</f>
        <v>31.297</v>
      </c>
      <c r="J2431" s="25" t="n">
        <f aca="false">E2431*I2431/100</f>
        <v>0.046413451</v>
      </c>
      <c r="K2431" s="25" t="n">
        <f aca="false">E2431*Einstellungen!$B$5/100</f>
        <v>0.043007</v>
      </c>
      <c r="L2431" s="23" t="str">
        <f aca="false">IF(I2431&lt;Einstellungen!$B$5,"ja","nein")</f>
        <v>nein</v>
      </c>
      <c r="M2431" s="23" t="s">
        <v>127</v>
      </c>
      <c r="N2431" s="23" t="n">
        <v>2025</v>
      </c>
      <c r="O2431" s="23" t="n">
        <v>4</v>
      </c>
    </row>
    <row r="2432" customFormat="false" ht="15" hidden="false" customHeight="false" outlineLevel="0" collapsed="false">
      <c r="A2432" s="22" t="n">
        <v>45788</v>
      </c>
      <c r="B2432" s="23" t="s">
        <v>111</v>
      </c>
      <c r="C2432" s="23" t="s">
        <v>124</v>
      </c>
      <c r="D2432" s="24" t="n">
        <v>127.2</v>
      </c>
      <c r="E2432" s="25" t="n">
        <f aca="false">MAX(D2432,0)/1000</f>
        <v>0.1272</v>
      </c>
      <c r="F2432" s="25" t="n">
        <f aca="false">MAX(-D2432,0)/1000</f>
        <v>0</v>
      </c>
      <c r="G2432" s="23" t="str">
        <f aca="false">IF(E2432&gt;0,"ja","nein")</f>
        <v>ja</v>
      </c>
      <c r="H2432" s="26" t="n">
        <v>95.45</v>
      </c>
      <c r="I2432" s="26" t="n">
        <f aca="false">(H2432/10+IF(N2432=2025,Einstellungen!$B$23,Einstellungen!$C$23))*(1+Einstellungen!$B$10)</f>
        <v>31.30414</v>
      </c>
      <c r="J2432" s="25" t="n">
        <f aca="false">E2432*I2432/100</f>
        <v>0.03981886608</v>
      </c>
      <c r="K2432" s="25" t="n">
        <f aca="false">E2432*Einstellungen!$B$5/100</f>
        <v>0.036888</v>
      </c>
      <c r="L2432" s="23" t="str">
        <f aca="false">IF(I2432&lt;Einstellungen!$B$5,"ja","nein")</f>
        <v>nein</v>
      </c>
      <c r="M2432" s="23" t="s">
        <v>127</v>
      </c>
      <c r="N2432" s="23" t="n">
        <v>2025</v>
      </c>
      <c r="O2432" s="23" t="n">
        <v>5</v>
      </c>
    </row>
    <row r="2433" customFormat="false" ht="15" hidden="false" customHeight="false" outlineLevel="0" collapsed="false">
      <c r="A2433" s="22" t="n">
        <v>45788</v>
      </c>
      <c r="B2433" s="23" t="s">
        <v>112</v>
      </c>
      <c r="C2433" s="23" t="s">
        <v>124</v>
      </c>
      <c r="D2433" s="24" t="n">
        <v>142.6</v>
      </c>
      <c r="E2433" s="25" t="n">
        <f aca="false">MAX(D2433,0)/1000</f>
        <v>0.1426</v>
      </c>
      <c r="F2433" s="25" t="n">
        <f aca="false">MAX(-D2433,0)/1000</f>
        <v>0</v>
      </c>
      <c r="G2433" s="23" t="str">
        <f aca="false">IF(E2433&gt;0,"ja","nein")</f>
        <v>ja</v>
      </c>
      <c r="H2433" s="26" t="n">
        <v>87.61</v>
      </c>
      <c r="I2433" s="26" t="n">
        <f aca="false">(H2433/10+IF(N2433=2025,Einstellungen!$B$23,Einstellungen!$C$23))*(1+Einstellungen!$B$10)</f>
        <v>30.37118</v>
      </c>
      <c r="J2433" s="25" t="n">
        <f aca="false">E2433*I2433/100</f>
        <v>0.04330930268</v>
      </c>
      <c r="K2433" s="25" t="n">
        <f aca="false">E2433*Einstellungen!$B$5/100</f>
        <v>0.041354</v>
      </c>
      <c r="L2433" s="23" t="str">
        <f aca="false">IF(I2433&lt;Einstellungen!$B$5,"ja","nein")</f>
        <v>nein</v>
      </c>
      <c r="M2433" s="23" t="s">
        <v>127</v>
      </c>
      <c r="N2433" s="23" t="n">
        <v>2025</v>
      </c>
      <c r="O2433" s="23" t="n">
        <v>6</v>
      </c>
    </row>
    <row r="2434" customFormat="false" ht="15" hidden="false" customHeight="false" outlineLevel="0" collapsed="false">
      <c r="A2434" s="22" t="n">
        <v>45788</v>
      </c>
      <c r="B2434" s="23" t="s">
        <v>113</v>
      </c>
      <c r="C2434" s="23" t="s">
        <v>124</v>
      </c>
      <c r="D2434" s="24" t="n">
        <v>46.5</v>
      </c>
      <c r="E2434" s="25" t="n">
        <f aca="false">MAX(D2434,0)/1000</f>
        <v>0.0465</v>
      </c>
      <c r="F2434" s="25" t="n">
        <f aca="false">MAX(-D2434,0)/1000</f>
        <v>0</v>
      </c>
      <c r="G2434" s="23" t="str">
        <f aca="false">IF(E2434&gt;0,"ja","nein")</f>
        <v>ja</v>
      </c>
      <c r="H2434" s="26" t="n">
        <v>65.76</v>
      </c>
      <c r="I2434" s="26" t="n">
        <f aca="false">(H2434/10+IF(N2434=2025,Einstellungen!$B$23,Einstellungen!$C$23))*(1+Einstellungen!$B$10)</f>
        <v>27.77103</v>
      </c>
      <c r="J2434" s="25" t="n">
        <f aca="false">E2434*I2434/100</f>
        <v>0.01291352895</v>
      </c>
      <c r="K2434" s="25" t="n">
        <f aca="false">E2434*Einstellungen!$B$5/100</f>
        <v>0.013485</v>
      </c>
      <c r="L2434" s="23" t="str">
        <f aca="false">IF(I2434&lt;Einstellungen!$B$5,"ja","nein")</f>
        <v>ja</v>
      </c>
      <c r="M2434" s="23" t="s">
        <v>127</v>
      </c>
      <c r="N2434" s="23" t="n">
        <v>2025</v>
      </c>
      <c r="O2434" s="23" t="n">
        <v>7</v>
      </c>
    </row>
    <row r="2435" customFormat="false" ht="15" hidden="false" customHeight="false" outlineLevel="0" collapsed="false">
      <c r="A2435" s="22" t="n">
        <v>45788</v>
      </c>
      <c r="B2435" s="23" t="s">
        <v>114</v>
      </c>
      <c r="C2435" s="23" t="s">
        <v>124</v>
      </c>
      <c r="D2435" s="24" t="n">
        <v>-1117.8</v>
      </c>
      <c r="E2435" s="25" t="n">
        <f aca="false">MAX(D2435,0)/1000</f>
        <v>0</v>
      </c>
      <c r="F2435" s="25" t="n">
        <f aca="false">MAX(-D2435,0)/1000</f>
        <v>1.1178</v>
      </c>
      <c r="G2435" s="23" t="str">
        <f aca="false">IF(E2435&gt;0,"ja","nein")</f>
        <v>nein</v>
      </c>
      <c r="H2435" s="26" t="n">
        <v>4.96</v>
      </c>
      <c r="I2435" s="26" t="n">
        <f aca="false">(H2435/10+IF(N2435=2025,Einstellungen!$B$23,Einstellungen!$C$23))*(1+Einstellungen!$B$10)</f>
        <v>20.53583</v>
      </c>
      <c r="J2435" s="25" t="n">
        <f aca="false">E2435*I2435/100</f>
        <v>0</v>
      </c>
      <c r="K2435" s="25" t="n">
        <f aca="false">E2435*Einstellungen!$B$5/100</f>
        <v>0</v>
      </c>
      <c r="L2435" s="23" t="str">
        <f aca="false">IF(I2435&lt;Einstellungen!$B$5,"ja","nein")</f>
        <v>ja</v>
      </c>
      <c r="M2435" s="23" t="s">
        <v>127</v>
      </c>
      <c r="N2435" s="23" t="n">
        <v>2025</v>
      </c>
      <c r="O2435" s="23" t="n">
        <v>8</v>
      </c>
    </row>
    <row r="2436" customFormat="false" ht="15" hidden="false" customHeight="false" outlineLevel="0" collapsed="false">
      <c r="A2436" s="22" t="n">
        <v>45788</v>
      </c>
      <c r="B2436" s="23" t="s">
        <v>115</v>
      </c>
      <c r="C2436" s="23" t="s">
        <v>124</v>
      </c>
      <c r="D2436" s="24" t="n">
        <v>-2927.8</v>
      </c>
      <c r="E2436" s="25" t="n">
        <f aca="false">MAX(D2436,0)/1000</f>
        <v>0</v>
      </c>
      <c r="F2436" s="25" t="n">
        <f aca="false">MAX(-D2436,0)/1000</f>
        <v>2.9278</v>
      </c>
      <c r="G2436" s="23" t="str">
        <f aca="false">IF(E2436&gt;0,"ja","nein")</f>
        <v>nein</v>
      </c>
      <c r="H2436" s="26" t="n">
        <v>-0.1</v>
      </c>
      <c r="I2436" s="26" t="n">
        <f aca="false">(H2436/10+IF(N2436=2025,Einstellungen!$B$23,Einstellungen!$C$23))*(1+Einstellungen!$B$10)</f>
        <v>19.93369</v>
      </c>
      <c r="J2436" s="25" t="n">
        <f aca="false">E2436*I2436/100</f>
        <v>0</v>
      </c>
      <c r="K2436" s="25" t="n">
        <f aca="false">E2436*Einstellungen!$B$5/100</f>
        <v>0</v>
      </c>
      <c r="L2436" s="23" t="str">
        <f aca="false">IF(I2436&lt;Einstellungen!$B$5,"ja","nein")</f>
        <v>ja</v>
      </c>
      <c r="M2436" s="23" t="s">
        <v>127</v>
      </c>
      <c r="N2436" s="23" t="n">
        <v>2025</v>
      </c>
      <c r="O2436" s="23" t="n">
        <v>9</v>
      </c>
    </row>
    <row r="2437" customFormat="false" ht="15" hidden="false" customHeight="false" outlineLevel="0" collapsed="false">
      <c r="A2437" s="22" t="n">
        <v>45788</v>
      </c>
      <c r="B2437" s="23" t="s">
        <v>116</v>
      </c>
      <c r="C2437" s="23" t="s">
        <v>124</v>
      </c>
      <c r="D2437" s="24" t="n">
        <v>-4656.5</v>
      </c>
      <c r="E2437" s="25" t="n">
        <f aca="false">MAX(D2437,0)/1000</f>
        <v>0</v>
      </c>
      <c r="F2437" s="25" t="n">
        <f aca="false">MAX(-D2437,0)/1000</f>
        <v>4.6565</v>
      </c>
      <c r="G2437" s="23" t="str">
        <f aca="false">IF(E2437&gt;0,"ja","nein")</f>
        <v>nein</v>
      </c>
      <c r="H2437" s="26" t="n">
        <v>-12.02</v>
      </c>
      <c r="I2437" s="26" t="n">
        <f aca="false">(H2437/10+IF(N2437=2025,Einstellungen!$B$23,Einstellungen!$C$23))*(1+Einstellungen!$B$10)</f>
        <v>18.51521</v>
      </c>
      <c r="J2437" s="25" t="n">
        <f aca="false">E2437*I2437/100</f>
        <v>0</v>
      </c>
      <c r="K2437" s="25" t="n">
        <f aca="false">E2437*Einstellungen!$B$5/100</f>
        <v>0</v>
      </c>
      <c r="L2437" s="23" t="str">
        <f aca="false">IF(I2437&lt;Einstellungen!$B$5,"ja","nein")</f>
        <v>ja</v>
      </c>
      <c r="M2437" s="23" t="s">
        <v>127</v>
      </c>
      <c r="N2437" s="23" t="n">
        <v>2025</v>
      </c>
      <c r="O2437" s="23" t="n">
        <v>10</v>
      </c>
    </row>
    <row r="2438" customFormat="false" ht="15" hidden="false" customHeight="false" outlineLevel="0" collapsed="false">
      <c r="A2438" s="22" t="n">
        <v>45788</v>
      </c>
      <c r="B2438" s="23" t="s">
        <v>117</v>
      </c>
      <c r="C2438" s="23" t="s">
        <v>124</v>
      </c>
      <c r="D2438" s="24" t="n">
        <v>-5113.4</v>
      </c>
      <c r="E2438" s="25" t="n">
        <f aca="false">MAX(D2438,0)/1000</f>
        <v>0</v>
      </c>
      <c r="F2438" s="25" t="n">
        <f aca="false">MAX(-D2438,0)/1000</f>
        <v>5.1134</v>
      </c>
      <c r="G2438" s="23" t="str">
        <f aca="false">IF(E2438&gt;0,"ja","nein")</f>
        <v>nein</v>
      </c>
      <c r="H2438" s="26" t="n">
        <v>-51.95</v>
      </c>
      <c r="I2438" s="26" t="n">
        <f aca="false">(H2438/10+IF(N2438=2025,Einstellungen!$B$23,Einstellungen!$C$23))*(1+Einstellungen!$B$10)</f>
        <v>13.76354</v>
      </c>
      <c r="J2438" s="25" t="n">
        <f aca="false">E2438*I2438/100</f>
        <v>0</v>
      </c>
      <c r="K2438" s="25" t="n">
        <f aca="false">E2438*Einstellungen!$B$5/100</f>
        <v>0</v>
      </c>
      <c r="L2438" s="23" t="str">
        <f aca="false">IF(I2438&lt;Einstellungen!$B$5,"ja","nein")</f>
        <v>ja</v>
      </c>
      <c r="M2438" s="23" t="s">
        <v>127</v>
      </c>
      <c r="N2438" s="23" t="n">
        <v>2025</v>
      </c>
      <c r="O2438" s="23" t="n">
        <v>11</v>
      </c>
    </row>
    <row r="2439" customFormat="false" ht="15" hidden="false" customHeight="false" outlineLevel="0" collapsed="false">
      <c r="A2439" s="22" t="n">
        <v>45788</v>
      </c>
      <c r="B2439" s="23" t="s">
        <v>118</v>
      </c>
      <c r="C2439" s="23" t="s">
        <v>124</v>
      </c>
      <c r="D2439" s="24" t="n">
        <v>-5470.6</v>
      </c>
      <c r="E2439" s="25" t="n">
        <f aca="false">MAX(D2439,0)/1000</f>
        <v>0</v>
      </c>
      <c r="F2439" s="25" t="n">
        <f aca="false">MAX(-D2439,0)/1000</f>
        <v>5.4706</v>
      </c>
      <c r="G2439" s="23" t="str">
        <f aca="false">IF(E2439&gt;0,"ja","nein")</f>
        <v>nein</v>
      </c>
      <c r="H2439" s="26" t="n">
        <v>-212.82</v>
      </c>
      <c r="I2439" s="26" t="n">
        <f aca="false">(H2439/10+IF(N2439=2025,Einstellungen!$B$23,Einstellungen!$C$23))*(1+Einstellungen!$B$10)</f>
        <v>-5.37999</v>
      </c>
      <c r="J2439" s="25" t="n">
        <f aca="false">E2439*I2439/100</f>
        <v>-0</v>
      </c>
      <c r="K2439" s="25" t="n">
        <f aca="false">E2439*Einstellungen!$B$5/100</f>
        <v>0</v>
      </c>
      <c r="L2439" s="23" t="str">
        <f aca="false">IF(I2439&lt;Einstellungen!$B$5,"ja","nein")</f>
        <v>ja</v>
      </c>
      <c r="M2439" s="23" t="s">
        <v>127</v>
      </c>
      <c r="N2439" s="23" t="n">
        <v>2025</v>
      </c>
      <c r="O2439" s="23" t="n">
        <v>12</v>
      </c>
    </row>
    <row r="2440" customFormat="false" ht="15" hidden="false" customHeight="false" outlineLevel="0" collapsed="false">
      <c r="A2440" s="22" t="n">
        <v>45788</v>
      </c>
      <c r="B2440" s="23" t="s">
        <v>119</v>
      </c>
      <c r="C2440" s="23" t="s">
        <v>124</v>
      </c>
      <c r="D2440" s="24" t="n">
        <v>-4200.7</v>
      </c>
      <c r="E2440" s="25" t="n">
        <f aca="false">MAX(D2440,0)/1000</f>
        <v>0</v>
      </c>
      <c r="F2440" s="25" t="n">
        <f aca="false">MAX(-D2440,0)/1000</f>
        <v>4.2007</v>
      </c>
      <c r="G2440" s="23" t="str">
        <f aca="false">IF(E2440&gt;0,"ja","nein")</f>
        <v>nein</v>
      </c>
      <c r="H2440" s="26" t="n">
        <v>-250.32</v>
      </c>
      <c r="I2440" s="26" t="n">
        <f aca="false">(H2440/10+IF(N2440=2025,Einstellungen!$B$23,Einstellungen!$C$23))*(1+Einstellungen!$B$10)</f>
        <v>-9.84249</v>
      </c>
      <c r="J2440" s="25" t="n">
        <f aca="false">E2440*I2440/100</f>
        <v>-0</v>
      </c>
      <c r="K2440" s="25" t="n">
        <f aca="false">E2440*Einstellungen!$B$5/100</f>
        <v>0</v>
      </c>
      <c r="L2440" s="23" t="str">
        <f aca="false">IF(I2440&lt;Einstellungen!$B$5,"ja","nein")</f>
        <v>ja</v>
      </c>
      <c r="M2440" s="23" t="s">
        <v>127</v>
      </c>
      <c r="N2440" s="23" t="n">
        <v>2025</v>
      </c>
      <c r="O2440" s="23" t="n">
        <v>13</v>
      </c>
    </row>
    <row r="2441" customFormat="false" ht="15" hidden="false" customHeight="false" outlineLevel="0" collapsed="false">
      <c r="A2441" s="22" t="n">
        <v>45788</v>
      </c>
      <c r="B2441" s="23" t="s">
        <v>120</v>
      </c>
      <c r="C2441" s="23" t="s">
        <v>124</v>
      </c>
      <c r="D2441" s="24" t="n">
        <v>-4767.3</v>
      </c>
      <c r="E2441" s="25" t="n">
        <f aca="false">MAX(D2441,0)/1000</f>
        <v>0</v>
      </c>
      <c r="F2441" s="25" t="n">
        <f aca="false">MAX(-D2441,0)/1000</f>
        <v>4.7673</v>
      </c>
      <c r="G2441" s="23" t="str">
        <f aca="false">IF(E2441&gt;0,"ja","nein")</f>
        <v>nein</v>
      </c>
      <c r="H2441" s="26" t="n">
        <v>-230.98</v>
      </c>
      <c r="I2441" s="26" t="n">
        <f aca="false">(H2441/10+IF(N2441=2025,Einstellungen!$B$23,Einstellungen!$C$23))*(1+Einstellungen!$B$10)</f>
        <v>-7.54103</v>
      </c>
      <c r="J2441" s="25" t="n">
        <f aca="false">E2441*I2441/100</f>
        <v>-0</v>
      </c>
      <c r="K2441" s="25" t="n">
        <f aca="false">E2441*Einstellungen!$B$5/100</f>
        <v>0</v>
      </c>
      <c r="L2441" s="23" t="str">
        <f aca="false">IF(I2441&lt;Einstellungen!$B$5,"ja","nein")</f>
        <v>ja</v>
      </c>
      <c r="M2441" s="23" t="s">
        <v>127</v>
      </c>
      <c r="N2441" s="23" t="n">
        <v>2025</v>
      </c>
      <c r="O2441" s="23" t="n">
        <v>14</v>
      </c>
    </row>
    <row r="2442" customFormat="false" ht="15" hidden="false" customHeight="false" outlineLevel="0" collapsed="false">
      <c r="A2442" s="22" t="n">
        <v>45788</v>
      </c>
      <c r="B2442" s="23" t="s">
        <v>104</v>
      </c>
      <c r="C2442" s="23" t="s">
        <v>124</v>
      </c>
      <c r="D2442" s="24" t="n">
        <v>-3809.5</v>
      </c>
      <c r="E2442" s="25" t="n">
        <f aca="false">MAX(D2442,0)/1000</f>
        <v>0</v>
      </c>
      <c r="F2442" s="25" t="n">
        <f aca="false">MAX(-D2442,0)/1000</f>
        <v>3.8095</v>
      </c>
      <c r="G2442" s="23" t="str">
        <f aca="false">IF(E2442&gt;0,"ja","nein")</f>
        <v>nein</v>
      </c>
      <c r="H2442" s="26" t="n">
        <v>-110.06</v>
      </c>
      <c r="I2442" s="26" t="n">
        <f aca="false">(H2442/10+IF(N2442=2025,Einstellungen!$B$23,Einstellungen!$C$23))*(1+Einstellungen!$B$10)</f>
        <v>6.84845</v>
      </c>
      <c r="J2442" s="25" t="n">
        <f aca="false">E2442*I2442/100</f>
        <v>0</v>
      </c>
      <c r="K2442" s="25" t="n">
        <f aca="false">E2442*Einstellungen!$B$5/100</f>
        <v>0</v>
      </c>
      <c r="L2442" s="23" t="str">
        <f aca="false">IF(I2442&lt;Einstellungen!$B$5,"ja","nein")</f>
        <v>ja</v>
      </c>
      <c r="M2442" s="23" t="s">
        <v>127</v>
      </c>
      <c r="N2442" s="23" t="n">
        <v>2025</v>
      </c>
      <c r="O2442" s="23" t="n">
        <v>15</v>
      </c>
    </row>
    <row r="2443" customFormat="false" ht="15" hidden="false" customHeight="false" outlineLevel="0" collapsed="false">
      <c r="A2443" s="22" t="n">
        <v>45788</v>
      </c>
      <c r="B2443" s="23" t="s">
        <v>105</v>
      </c>
      <c r="C2443" s="23" t="s">
        <v>124</v>
      </c>
      <c r="D2443" s="24" t="n">
        <v>-2542.2</v>
      </c>
      <c r="E2443" s="25" t="n">
        <f aca="false">MAX(D2443,0)/1000</f>
        <v>0</v>
      </c>
      <c r="F2443" s="25" t="n">
        <f aca="false">MAX(-D2443,0)/1000</f>
        <v>2.5422</v>
      </c>
      <c r="G2443" s="23" t="str">
        <f aca="false">IF(E2443&gt;0,"ja","nein")</f>
        <v>nein</v>
      </c>
      <c r="H2443" s="26" t="n">
        <v>-18.52</v>
      </c>
      <c r="I2443" s="26" t="n">
        <f aca="false">(H2443/10+IF(N2443=2025,Einstellungen!$B$23,Einstellungen!$C$23))*(1+Einstellungen!$B$10)</f>
        <v>17.74171</v>
      </c>
      <c r="J2443" s="25" t="n">
        <f aca="false">E2443*I2443/100</f>
        <v>0</v>
      </c>
      <c r="K2443" s="25" t="n">
        <f aca="false">E2443*Einstellungen!$B$5/100</f>
        <v>0</v>
      </c>
      <c r="L2443" s="23" t="str">
        <f aca="false">IF(I2443&lt;Einstellungen!$B$5,"ja","nein")</f>
        <v>ja</v>
      </c>
      <c r="M2443" s="23" t="s">
        <v>127</v>
      </c>
      <c r="N2443" s="23" t="n">
        <v>2025</v>
      </c>
      <c r="O2443" s="23" t="n">
        <v>16</v>
      </c>
    </row>
    <row r="2444" customFormat="false" ht="15" hidden="false" customHeight="false" outlineLevel="0" collapsed="false">
      <c r="A2444" s="22" t="n">
        <v>45788</v>
      </c>
      <c r="B2444" s="23" t="s">
        <v>97</v>
      </c>
      <c r="C2444" s="23" t="s">
        <v>124</v>
      </c>
      <c r="D2444" s="24" t="n">
        <v>-810</v>
      </c>
      <c r="E2444" s="25" t="n">
        <f aca="false">MAX(D2444,0)/1000</f>
        <v>0</v>
      </c>
      <c r="F2444" s="25" t="n">
        <f aca="false">MAX(-D2444,0)/1000</f>
        <v>0.81</v>
      </c>
      <c r="G2444" s="23" t="str">
        <f aca="false">IF(E2444&gt;0,"ja","nein")</f>
        <v>nein</v>
      </c>
      <c r="H2444" s="26" t="n">
        <v>-0.08</v>
      </c>
      <c r="I2444" s="26" t="n">
        <f aca="false">(H2444/10+IF(N2444=2025,Einstellungen!$B$23,Einstellungen!$C$23))*(1+Einstellungen!$B$10)</f>
        <v>19.93607</v>
      </c>
      <c r="J2444" s="25" t="n">
        <f aca="false">E2444*I2444/100</f>
        <v>0</v>
      </c>
      <c r="K2444" s="25" t="n">
        <f aca="false">E2444*Einstellungen!$B$5/100</f>
        <v>0</v>
      </c>
      <c r="L2444" s="23" t="str">
        <f aca="false">IF(I2444&lt;Einstellungen!$B$5,"ja","nein")</f>
        <v>ja</v>
      </c>
      <c r="M2444" s="23" t="s">
        <v>127</v>
      </c>
      <c r="N2444" s="23" t="n">
        <v>2025</v>
      </c>
      <c r="O2444" s="23" t="n">
        <v>17</v>
      </c>
    </row>
    <row r="2445" customFormat="false" ht="15" hidden="false" customHeight="false" outlineLevel="0" collapsed="false">
      <c r="A2445" s="22" t="n">
        <v>45788</v>
      </c>
      <c r="B2445" s="23" t="s">
        <v>99</v>
      </c>
      <c r="C2445" s="23" t="s">
        <v>124</v>
      </c>
      <c r="D2445" s="24" t="n">
        <v>697.1</v>
      </c>
      <c r="E2445" s="25" t="n">
        <f aca="false">MAX(D2445,0)/1000</f>
        <v>0.6971</v>
      </c>
      <c r="F2445" s="25" t="n">
        <f aca="false">MAX(-D2445,0)/1000</f>
        <v>0</v>
      </c>
      <c r="G2445" s="23" t="str">
        <f aca="false">IF(E2445&gt;0,"ja","nein")</f>
        <v>ja</v>
      </c>
      <c r="H2445" s="26" t="n">
        <v>85.96</v>
      </c>
      <c r="I2445" s="26" t="n">
        <f aca="false">(H2445/10+IF(N2445=2025,Einstellungen!$B$23,Einstellungen!$C$23))*(1+Einstellungen!$B$10)</f>
        <v>30.17483</v>
      </c>
      <c r="J2445" s="25" t="n">
        <f aca="false">E2445*I2445/100</f>
        <v>0.21034873993</v>
      </c>
      <c r="K2445" s="25" t="n">
        <f aca="false">E2445*Einstellungen!$B$5/100</f>
        <v>0.202159</v>
      </c>
      <c r="L2445" s="23" t="str">
        <f aca="false">IF(I2445&lt;Einstellungen!$B$5,"ja","nein")</f>
        <v>nein</v>
      </c>
      <c r="M2445" s="23" t="s">
        <v>127</v>
      </c>
      <c r="N2445" s="23" t="n">
        <v>2025</v>
      </c>
      <c r="O2445" s="23" t="n">
        <v>18</v>
      </c>
    </row>
    <row r="2446" customFormat="false" ht="15" hidden="false" customHeight="false" outlineLevel="0" collapsed="false">
      <c r="A2446" s="22" t="n">
        <v>45788</v>
      </c>
      <c r="B2446" s="23" t="s">
        <v>100</v>
      </c>
      <c r="C2446" s="23" t="s">
        <v>124</v>
      </c>
      <c r="D2446" s="24" t="n">
        <v>1055.4</v>
      </c>
      <c r="E2446" s="25" t="n">
        <f aca="false">MAX(D2446,0)/1000</f>
        <v>1.0554</v>
      </c>
      <c r="F2446" s="25" t="n">
        <f aca="false">MAX(-D2446,0)/1000</f>
        <v>0</v>
      </c>
      <c r="G2446" s="23" t="str">
        <f aca="false">IF(E2446&gt;0,"ja","nein")</f>
        <v>ja</v>
      </c>
      <c r="H2446" s="26" t="n">
        <v>117.11</v>
      </c>
      <c r="I2446" s="26" t="n">
        <f aca="false">(H2446/10+IF(N2446=2025,Einstellungen!$B$23,Einstellungen!$C$23))*(1+Einstellungen!$B$10)</f>
        <v>33.88168</v>
      </c>
      <c r="J2446" s="25" t="n">
        <f aca="false">E2446*I2446/100</f>
        <v>0.35758725072</v>
      </c>
      <c r="K2446" s="25" t="n">
        <f aca="false">E2446*Einstellungen!$B$5/100</f>
        <v>0.306066</v>
      </c>
      <c r="L2446" s="23" t="str">
        <f aca="false">IF(I2446&lt;Einstellungen!$B$5,"ja","nein")</f>
        <v>nein</v>
      </c>
      <c r="M2446" s="23" t="s">
        <v>127</v>
      </c>
      <c r="N2446" s="23" t="n">
        <v>2025</v>
      </c>
      <c r="O2446" s="23" t="n">
        <v>19</v>
      </c>
    </row>
    <row r="2447" customFormat="false" ht="15" hidden="false" customHeight="false" outlineLevel="0" collapsed="false">
      <c r="A2447" s="22" t="n">
        <v>45788</v>
      </c>
      <c r="B2447" s="23" t="s">
        <v>92</v>
      </c>
      <c r="C2447" s="23" t="s">
        <v>124</v>
      </c>
      <c r="D2447" s="24" t="n">
        <v>468.5</v>
      </c>
      <c r="E2447" s="25" t="n">
        <f aca="false">MAX(D2447,0)/1000</f>
        <v>0.4685</v>
      </c>
      <c r="F2447" s="25" t="n">
        <f aca="false">MAX(-D2447,0)/1000</f>
        <v>0</v>
      </c>
      <c r="G2447" s="23" t="str">
        <f aca="false">IF(E2447&gt;0,"ja","nein")</f>
        <v>ja</v>
      </c>
      <c r="H2447" s="26" t="n">
        <v>124.86</v>
      </c>
      <c r="I2447" s="26" t="n">
        <f aca="false">(H2447/10+IF(N2447=2025,Einstellungen!$B$23,Einstellungen!$C$23))*(1+Einstellungen!$B$10)</f>
        <v>34.80393</v>
      </c>
      <c r="J2447" s="25" t="n">
        <f aca="false">E2447*I2447/100</f>
        <v>0.16305641205</v>
      </c>
      <c r="K2447" s="25" t="n">
        <f aca="false">E2447*Einstellungen!$B$5/100</f>
        <v>0.135865</v>
      </c>
      <c r="L2447" s="23" t="str">
        <f aca="false">IF(I2447&lt;Einstellungen!$B$5,"ja","nein")</f>
        <v>nein</v>
      </c>
      <c r="M2447" s="23" t="s">
        <v>127</v>
      </c>
      <c r="N2447" s="23" t="n">
        <v>2025</v>
      </c>
      <c r="O2447" s="23" t="n">
        <v>20</v>
      </c>
    </row>
    <row r="2448" customFormat="false" ht="15" hidden="false" customHeight="false" outlineLevel="0" collapsed="false">
      <c r="A2448" s="22" t="n">
        <v>45788</v>
      </c>
      <c r="B2448" s="23" t="s">
        <v>95</v>
      </c>
      <c r="C2448" s="23" t="s">
        <v>124</v>
      </c>
      <c r="D2448" s="24" t="n">
        <v>454.2</v>
      </c>
      <c r="E2448" s="25" t="n">
        <f aca="false">MAX(D2448,0)/1000</f>
        <v>0.4542</v>
      </c>
      <c r="F2448" s="25" t="n">
        <f aca="false">MAX(-D2448,0)/1000</f>
        <v>0</v>
      </c>
      <c r="G2448" s="23" t="str">
        <f aca="false">IF(E2448&gt;0,"ja","nein")</f>
        <v>ja</v>
      </c>
      <c r="H2448" s="26" t="n">
        <v>109.55</v>
      </c>
      <c r="I2448" s="26" t="n">
        <f aca="false">(H2448/10+IF(N2448=2025,Einstellungen!$B$23,Einstellungen!$C$23))*(1+Einstellungen!$B$10)</f>
        <v>32.98204</v>
      </c>
      <c r="J2448" s="25" t="n">
        <f aca="false">E2448*I2448/100</f>
        <v>0.14980442568</v>
      </c>
      <c r="K2448" s="25" t="n">
        <f aca="false">E2448*Einstellungen!$B$5/100</f>
        <v>0.131718</v>
      </c>
      <c r="L2448" s="23" t="str">
        <f aca="false">IF(I2448&lt;Einstellungen!$B$5,"ja","nein")</f>
        <v>nein</v>
      </c>
      <c r="M2448" s="23" t="s">
        <v>127</v>
      </c>
      <c r="N2448" s="23" t="n">
        <v>2025</v>
      </c>
      <c r="O2448" s="23" t="n">
        <v>21</v>
      </c>
    </row>
    <row r="2449" customFormat="false" ht="15" hidden="false" customHeight="false" outlineLevel="0" collapsed="false">
      <c r="A2449" s="22" t="n">
        <v>45788</v>
      </c>
      <c r="B2449" s="23" t="s">
        <v>96</v>
      </c>
      <c r="C2449" s="23" t="s">
        <v>124</v>
      </c>
      <c r="D2449" s="24" t="n">
        <v>333</v>
      </c>
      <c r="E2449" s="25" t="n">
        <f aca="false">MAX(D2449,0)/1000</f>
        <v>0.333</v>
      </c>
      <c r="F2449" s="25" t="n">
        <f aca="false">MAX(-D2449,0)/1000</f>
        <v>0</v>
      </c>
      <c r="G2449" s="23" t="str">
        <f aca="false">IF(E2449&gt;0,"ja","nein")</f>
        <v>ja</v>
      </c>
      <c r="H2449" s="26" t="n">
        <v>98.45</v>
      </c>
      <c r="I2449" s="26" t="n">
        <f aca="false">(H2449/10+IF(N2449=2025,Einstellungen!$B$23,Einstellungen!$C$23))*(1+Einstellungen!$B$10)</f>
        <v>31.66114</v>
      </c>
      <c r="J2449" s="25" t="n">
        <f aca="false">E2449*I2449/100</f>
        <v>0.1054315962</v>
      </c>
      <c r="K2449" s="25" t="n">
        <f aca="false">E2449*Einstellungen!$B$5/100</f>
        <v>0.09657</v>
      </c>
      <c r="L2449" s="23" t="str">
        <f aca="false">IF(I2449&lt;Einstellungen!$B$5,"ja","nein")</f>
        <v>nein</v>
      </c>
      <c r="M2449" s="23" t="s">
        <v>127</v>
      </c>
      <c r="N2449" s="23" t="n">
        <v>2025</v>
      </c>
      <c r="O2449" s="23" t="n">
        <v>22</v>
      </c>
    </row>
    <row r="2450" customFormat="false" ht="15" hidden="false" customHeight="false" outlineLevel="0" collapsed="false">
      <c r="A2450" s="22" t="n">
        <v>45788</v>
      </c>
      <c r="B2450" s="23" t="s">
        <v>101</v>
      </c>
      <c r="C2450" s="23" t="s">
        <v>124</v>
      </c>
      <c r="D2450" s="24" t="n">
        <v>315</v>
      </c>
      <c r="E2450" s="25" t="n">
        <f aca="false">MAX(D2450,0)/1000</f>
        <v>0.315</v>
      </c>
      <c r="F2450" s="25" t="n">
        <f aca="false">MAX(-D2450,0)/1000</f>
        <v>0</v>
      </c>
      <c r="G2450" s="23" t="str">
        <f aca="false">IF(E2450&gt;0,"ja","nein")</f>
        <v>ja</v>
      </c>
      <c r="H2450" s="26" t="n">
        <v>84.68</v>
      </c>
      <c r="I2450" s="26" t="n">
        <f aca="false">(H2450/10+IF(N2450=2025,Einstellungen!$B$23,Einstellungen!$C$23))*(1+Einstellungen!$B$10)</f>
        <v>30.02251</v>
      </c>
      <c r="J2450" s="25" t="n">
        <f aca="false">E2450*I2450/100</f>
        <v>0.0945709065</v>
      </c>
      <c r="K2450" s="25" t="n">
        <f aca="false">E2450*Einstellungen!$B$5/100</f>
        <v>0.09135</v>
      </c>
      <c r="L2450" s="23" t="str">
        <f aca="false">IF(I2450&lt;Einstellungen!$B$5,"ja","nein")</f>
        <v>nein</v>
      </c>
      <c r="M2450" s="23" t="s">
        <v>127</v>
      </c>
      <c r="N2450" s="23" t="n">
        <v>2025</v>
      </c>
      <c r="O2450" s="23" t="n">
        <v>23</v>
      </c>
    </row>
    <row r="2451" customFormat="false" ht="15" hidden="false" customHeight="false" outlineLevel="0" collapsed="false">
      <c r="A2451" s="22" t="n">
        <v>45789</v>
      </c>
      <c r="B2451" s="23" t="s">
        <v>102</v>
      </c>
      <c r="C2451" s="23" t="s">
        <v>93</v>
      </c>
      <c r="D2451" s="24" t="n">
        <v>313.8</v>
      </c>
      <c r="E2451" s="25" t="n">
        <f aca="false">MAX(D2451,0)/1000</f>
        <v>0.3138</v>
      </c>
      <c r="F2451" s="25" t="n">
        <f aca="false">MAX(-D2451,0)/1000</f>
        <v>0</v>
      </c>
      <c r="G2451" s="23" t="str">
        <f aca="false">IF(E2451&gt;0,"ja","nein")</f>
        <v>ja</v>
      </c>
      <c r="H2451" s="26" t="n">
        <v>86</v>
      </c>
      <c r="I2451" s="26" t="n">
        <f aca="false">(H2451/10+IF(N2451=2025,Einstellungen!$B$23,Einstellungen!$C$23))*(1+Einstellungen!$B$10)</f>
        <v>30.17959</v>
      </c>
      <c r="J2451" s="25" t="n">
        <f aca="false">E2451*I2451/100</f>
        <v>0.09470355342</v>
      </c>
      <c r="K2451" s="25" t="n">
        <f aca="false">E2451*Einstellungen!$B$5/100</f>
        <v>0.091002</v>
      </c>
      <c r="L2451" s="23" t="str">
        <f aca="false">IF(I2451&lt;Einstellungen!$B$5,"ja","nein")</f>
        <v>nein</v>
      </c>
      <c r="M2451" s="23" t="s">
        <v>127</v>
      </c>
      <c r="N2451" s="23" t="n">
        <v>2025</v>
      </c>
      <c r="O2451" s="23" t="n">
        <v>0</v>
      </c>
    </row>
    <row r="2452" customFormat="false" ht="15" hidden="false" customHeight="false" outlineLevel="0" collapsed="false">
      <c r="A2452" s="22" t="n">
        <v>45789</v>
      </c>
      <c r="B2452" s="23" t="s">
        <v>107</v>
      </c>
      <c r="C2452" s="23" t="s">
        <v>93</v>
      </c>
      <c r="D2452" s="24" t="n">
        <v>316.1</v>
      </c>
      <c r="E2452" s="25" t="n">
        <f aca="false">MAX(D2452,0)/1000</f>
        <v>0.3161</v>
      </c>
      <c r="F2452" s="25" t="n">
        <f aca="false">MAX(-D2452,0)/1000</f>
        <v>0</v>
      </c>
      <c r="G2452" s="23" t="str">
        <f aca="false">IF(E2452&gt;0,"ja","nein")</f>
        <v>ja</v>
      </c>
      <c r="H2452" s="26" t="n">
        <v>81.28</v>
      </c>
      <c r="I2452" s="26" t="n">
        <f aca="false">(H2452/10+IF(N2452=2025,Einstellungen!$B$23,Einstellungen!$C$23))*(1+Einstellungen!$B$10)</f>
        <v>29.61791</v>
      </c>
      <c r="J2452" s="25" t="n">
        <f aca="false">E2452*I2452/100</f>
        <v>0.09362221351</v>
      </c>
      <c r="K2452" s="25" t="n">
        <f aca="false">E2452*Einstellungen!$B$5/100</f>
        <v>0.091669</v>
      </c>
      <c r="L2452" s="23" t="str">
        <f aca="false">IF(I2452&lt;Einstellungen!$B$5,"ja","nein")</f>
        <v>nein</v>
      </c>
      <c r="M2452" s="23" t="s">
        <v>127</v>
      </c>
      <c r="N2452" s="23" t="n">
        <v>2025</v>
      </c>
      <c r="O2452" s="23" t="n">
        <v>1</v>
      </c>
    </row>
    <row r="2453" customFormat="false" ht="15" hidden="false" customHeight="false" outlineLevel="0" collapsed="false">
      <c r="A2453" s="22" t="n">
        <v>45789</v>
      </c>
      <c r="B2453" s="23" t="s">
        <v>108</v>
      </c>
      <c r="C2453" s="23" t="s">
        <v>93</v>
      </c>
      <c r="D2453" s="24" t="n">
        <v>297</v>
      </c>
      <c r="E2453" s="25" t="n">
        <f aca="false">MAX(D2453,0)/1000</f>
        <v>0.297</v>
      </c>
      <c r="F2453" s="25" t="n">
        <f aca="false">MAX(-D2453,0)/1000</f>
        <v>0</v>
      </c>
      <c r="G2453" s="23" t="str">
        <f aca="false">IF(E2453&gt;0,"ja","nein")</f>
        <v>ja</v>
      </c>
      <c r="H2453" s="26" t="n">
        <v>80.95</v>
      </c>
      <c r="I2453" s="26" t="n">
        <f aca="false">(H2453/10+IF(N2453=2025,Einstellungen!$B$23,Einstellungen!$C$23))*(1+Einstellungen!$B$10)</f>
        <v>29.57864</v>
      </c>
      <c r="J2453" s="25" t="n">
        <f aca="false">E2453*I2453/100</f>
        <v>0.0878485608</v>
      </c>
      <c r="K2453" s="25" t="n">
        <f aca="false">E2453*Einstellungen!$B$5/100</f>
        <v>0.08613</v>
      </c>
      <c r="L2453" s="23" t="str">
        <f aca="false">IF(I2453&lt;Einstellungen!$B$5,"ja","nein")</f>
        <v>nein</v>
      </c>
      <c r="M2453" s="23" t="s">
        <v>127</v>
      </c>
      <c r="N2453" s="23" t="n">
        <v>2025</v>
      </c>
      <c r="O2453" s="23" t="n">
        <v>2</v>
      </c>
    </row>
    <row r="2454" customFormat="false" ht="15" hidden="false" customHeight="false" outlineLevel="0" collapsed="false">
      <c r="A2454" s="22" t="n">
        <v>45789</v>
      </c>
      <c r="B2454" s="23" t="s">
        <v>109</v>
      </c>
      <c r="C2454" s="23" t="s">
        <v>93</v>
      </c>
      <c r="D2454" s="24" t="n">
        <v>273.7</v>
      </c>
      <c r="E2454" s="25" t="n">
        <f aca="false">MAX(D2454,0)/1000</f>
        <v>0.2737</v>
      </c>
      <c r="F2454" s="25" t="n">
        <f aca="false">MAX(-D2454,0)/1000</f>
        <v>0</v>
      </c>
      <c r="G2454" s="23" t="str">
        <f aca="false">IF(E2454&gt;0,"ja","nein")</f>
        <v>ja</v>
      </c>
      <c r="H2454" s="26" t="n">
        <v>81.48</v>
      </c>
      <c r="I2454" s="26" t="n">
        <f aca="false">(H2454/10+IF(N2454=2025,Einstellungen!$B$23,Einstellungen!$C$23))*(1+Einstellungen!$B$10)</f>
        <v>29.64171</v>
      </c>
      <c r="J2454" s="25" t="n">
        <f aca="false">E2454*I2454/100</f>
        <v>0.08112936027</v>
      </c>
      <c r="K2454" s="25" t="n">
        <f aca="false">E2454*Einstellungen!$B$5/100</f>
        <v>0.079373</v>
      </c>
      <c r="L2454" s="23" t="str">
        <f aca="false">IF(I2454&lt;Einstellungen!$B$5,"ja","nein")</f>
        <v>nein</v>
      </c>
      <c r="M2454" s="23" t="s">
        <v>127</v>
      </c>
      <c r="N2454" s="23" t="n">
        <v>2025</v>
      </c>
      <c r="O2454" s="23" t="n">
        <v>3</v>
      </c>
    </row>
    <row r="2455" customFormat="false" ht="15" hidden="false" customHeight="false" outlineLevel="0" collapsed="false">
      <c r="A2455" s="22" t="n">
        <v>45789</v>
      </c>
      <c r="B2455" s="23" t="s">
        <v>110</v>
      </c>
      <c r="C2455" s="23" t="s">
        <v>93</v>
      </c>
      <c r="D2455" s="24" t="n">
        <v>130.2</v>
      </c>
      <c r="E2455" s="25" t="n">
        <f aca="false">MAX(D2455,0)/1000</f>
        <v>0.1302</v>
      </c>
      <c r="F2455" s="25" t="n">
        <f aca="false">MAX(-D2455,0)/1000</f>
        <v>0</v>
      </c>
      <c r="G2455" s="23" t="str">
        <f aca="false">IF(E2455&gt;0,"ja","nein")</f>
        <v>ja</v>
      </c>
      <c r="H2455" s="26" t="n">
        <v>84.65</v>
      </c>
      <c r="I2455" s="26" t="n">
        <f aca="false">(H2455/10+IF(N2455=2025,Einstellungen!$B$23,Einstellungen!$C$23))*(1+Einstellungen!$B$10)</f>
        <v>30.01894</v>
      </c>
      <c r="J2455" s="25" t="n">
        <f aca="false">E2455*I2455/100</f>
        <v>0.03908465988</v>
      </c>
      <c r="K2455" s="25" t="n">
        <f aca="false">E2455*Einstellungen!$B$5/100</f>
        <v>0.037758</v>
      </c>
      <c r="L2455" s="23" t="str">
        <f aca="false">IF(I2455&lt;Einstellungen!$B$5,"ja","nein")</f>
        <v>nein</v>
      </c>
      <c r="M2455" s="23" t="s">
        <v>127</v>
      </c>
      <c r="N2455" s="23" t="n">
        <v>2025</v>
      </c>
      <c r="O2455" s="23" t="n">
        <v>4</v>
      </c>
    </row>
    <row r="2456" customFormat="false" ht="15" hidden="false" customHeight="false" outlineLevel="0" collapsed="false">
      <c r="A2456" s="22" t="n">
        <v>45789</v>
      </c>
      <c r="B2456" s="23" t="s">
        <v>111</v>
      </c>
      <c r="C2456" s="23" t="s">
        <v>93</v>
      </c>
      <c r="D2456" s="24" t="n">
        <v>154</v>
      </c>
      <c r="E2456" s="25" t="n">
        <f aca="false">MAX(D2456,0)/1000</f>
        <v>0.154</v>
      </c>
      <c r="F2456" s="25" t="n">
        <f aca="false">MAX(-D2456,0)/1000</f>
        <v>0</v>
      </c>
      <c r="G2456" s="23" t="str">
        <f aca="false">IF(E2456&gt;0,"ja","nein")</f>
        <v>ja</v>
      </c>
      <c r="H2456" s="26" t="n">
        <v>97.71</v>
      </c>
      <c r="I2456" s="26" t="n">
        <f aca="false">(H2456/10+IF(N2456=2025,Einstellungen!$B$23,Einstellungen!$C$23))*(1+Einstellungen!$B$10)</f>
        <v>31.57308</v>
      </c>
      <c r="J2456" s="25" t="n">
        <f aca="false">E2456*I2456/100</f>
        <v>0.0486225432</v>
      </c>
      <c r="K2456" s="25" t="n">
        <f aca="false">E2456*Einstellungen!$B$5/100</f>
        <v>0.04466</v>
      </c>
      <c r="L2456" s="23" t="str">
        <f aca="false">IF(I2456&lt;Einstellungen!$B$5,"ja","nein")</f>
        <v>nein</v>
      </c>
      <c r="M2456" s="23" t="s">
        <v>127</v>
      </c>
      <c r="N2456" s="23" t="n">
        <v>2025</v>
      </c>
      <c r="O2456" s="23" t="n">
        <v>5</v>
      </c>
    </row>
    <row r="2457" customFormat="false" ht="15" hidden="false" customHeight="false" outlineLevel="0" collapsed="false">
      <c r="A2457" s="22" t="n">
        <v>45789</v>
      </c>
      <c r="B2457" s="23" t="s">
        <v>112</v>
      </c>
      <c r="C2457" s="23" t="s">
        <v>93</v>
      </c>
      <c r="D2457" s="24" t="n">
        <v>116.9</v>
      </c>
      <c r="E2457" s="25" t="n">
        <f aca="false">MAX(D2457,0)/1000</f>
        <v>0.1169</v>
      </c>
      <c r="F2457" s="25" t="n">
        <f aca="false">MAX(-D2457,0)/1000</f>
        <v>0</v>
      </c>
      <c r="G2457" s="23" t="str">
        <f aca="false">IF(E2457&gt;0,"ja","nein")</f>
        <v>ja</v>
      </c>
      <c r="H2457" s="26" t="n">
        <v>137.05</v>
      </c>
      <c r="I2457" s="26" t="n">
        <f aca="false">(H2457/10+IF(N2457=2025,Einstellungen!$B$23,Einstellungen!$C$23))*(1+Einstellungen!$B$10)</f>
        <v>36.25454</v>
      </c>
      <c r="J2457" s="25" t="n">
        <f aca="false">E2457*I2457/100</f>
        <v>0.04238155726</v>
      </c>
      <c r="K2457" s="25" t="n">
        <f aca="false">E2457*Einstellungen!$B$5/100</f>
        <v>0.033901</v>
      </c>
      <c r="L2457" s="23" t="str">
        <f aca="false">IF(I2457&lt;Einstellungen!$B$5,"ja","nein")</f>
        <v>nein</v>
      </c>
      <c r="M2457" s="23" t="s">
        <v>127</v>
      </c>
      <c r="N2457" s="23" t="n">
        <v>2025</v>
      </c>
      <c r="O2457" s="23" t="n">
        <v>6</v>
      </c>
    </row>
    <row r="2458" customFormat="false" ht="15" hidden="false" customHeight="false" outlineLevel="0" collapsed="false">
      <c r="A2458" s="22" t="n">
        <v>45789</v>
      </c>
      <c r="B2458" s="23" t="s">
        <v>113</v>
      </c>
      <c r="C2458" s="23" t="s">
        <v>93</v>
      </c>
      <c r="D2458" s="24" t="n">
        <v>-156.8</v>
      </c>
      <c r="E2458" s="25" t="n">
        <f aca="false">MAX(D2458,0)/1000</f>
        <v>0</v>
      </c>
      <c r="F2458" s="25" t="n">
        <f aca="false">MAX(-D2458,0)/1000</f>
        <v>0.1568</v>
      </c>
      <c r="G2458" s="23" t="str">
        <f aca="false">IF(E2458&gt;0,"ja","nein")</f>
        <v>nein</v>
      </c>
      <c r="H2458" s="26" t="n">
        <v>141.15</v>
      </c>
      <c r="I2458" s="26" t="n">
        <f aca="false">(H2458/10+IF(N2458=2025,Einstellungen!$B$23,Einstellungen!$C$23))*(1+Einstellungen!$B$10)</f>
        <v>36.74244</v>
      </c>
      <c r="J2458" s="25" t="n">
        <f aca="false">E2458*I2458/100</f>
        <v>0</v>
      </c>
      <c r="K2458" s="25" t="n">
        <f aca="false">E2458*Einstellungen!$B$5/100</f>
        <v>0</v>
      </c>
      <c r="L2458" s="23" t="str">
        <f aca="false">IF(I2458&lt;Einstellungen!$B$5,"ja","nein")</f>
        <v>nein</v>
      </c>
      <c r="M2458" s="23" t="s">
        <v>127</v>
      </c>
      <c r="N2458" s="23" t="n">
        <v>2025</v>
      </c>
      <c r="O2458" s="23" t="n">
        <v>7</v>
      </c>
    </row>
    <row r="2459" customFormat="false" ht="15" hidden="false" customHeight="false" outlineLevel="0" collapsed="false">
      <c r="A2459" s="22" t="n">
        <v>45789</v>
      </c>
      <c r="B2459" s="23" t="s">
        <v>114</v>
      </c>
      <c r="C2459" s="23" t="s">
        <v>93</v>
      </c>
      <c r="D2459" s="24" t="n">
        <v>-1488.6</v>
      </c>
      <c r="E2459" s="25" t="n">
        <f aca="false">MAX(D2459,0)/1000</f>
        <v>0</v>
      </c>
      <c r="F2459" s="25" t="n">
        <f aca="false">MAX(-D2459,0)/1000</f>
        <v>1.4886</v>
      </c>
      <c r="G2459" s="23" t="str">
        <f aca="false">IF(E2459&gt;0,"ja","nein")</f>
        <v>nein</v>
      </c>
      <c r="H2459" s="26" t="n">
        <v>108.49</v>
      </c>
      <c r="I2459" s="26" t="n">
        <f aca="false">(H2459/10+IF(N2459=2025,Einstellungen!$B$23,Einstellungen!$C$23))*(1+Einstellungen!$B$10)</f>
        <v>32.8559</v>
      </c>
      <c r="J2459" s="25" t="n">
        <f aca="false">E2459*I2459/100</f>
        <v>0</v>
      </c>
      <c r="K2459" s="25" t="n">
        <f aca="false">E2459*Einstellungen!$B$5/100</f>
        <v>0</v>
      </c>
      <c r="L2459" s="23" t="str">
        <f aca="false">IF(I2459&lt;Einstellungen!$B$5,"ja","nein")</f>
        <v>nein</v>
      </c>
      <c r="M2459" s="23" t="s">
        <v>127</v>
      </c>
      <c r="N2459" s="23" t="n">
        <v>2025</v>
      </c>
      <c r="O2459" s="23" t="n">
        <v>8</v>
      </c>
    </row>
    <row r="2460" customFormat="false" ht="15" hidden="false" customHeight="false" outlineLevel="0" collapsed="false">
      <c r="A2460" s="22" t="n">
        <v>45789</v>
      </c>
      <c r="B2460" s="23" t="s">
        <v>115</v>
      </c>
      <c r="C2460" s="23" t="s">
        <v>93</v>
      </c>
      <c r="D2460" s="24" t="n">
        <v>-3698.5</v>
      </c>
      <c r="E2460" s="25" t="n">
        <f aca="false">MAX(D2460,0)/1000</f>
        <v>0</v>
      </c>
      <c r="F2460" s="25" t="n">
        <f aca="false">MAX(-D2460,0)/1000</f>
        <v>3.6985</v>
      </c>
      <c r="G2460" s="23" t="str">
        <f aca="false">IF(E2460&gt;0,"ja","nein")</f>
        <v>nein</v>
      </c>
      <c r="H2460" s="26" t="n">
        <v>69.74</v>
      </c>
      <c r="I2460" s="26" t="n">
        <f aca="false">(H2460/10+IF(N2460=2025,Einstellungen!$B$23,Einstellungen!$C$23))*(1+Einstellungen!$B$10)</f>
        <v>28.24465</v>
      </c>
      <c r="J2460" s="25" t="n">
        <f aca="false">E2460*I2460/100</f>
        <v>0</v>
      </c>
      <c r="K2460" s="25" t="n">
        <f aca="false">E2460*Einstellungen!$B$5/100</f>
        <v>0</v>
      </c>
      <c r="L2460" s="23" t="str">
        <f aca="false">IF(I2460&lt;Einstellungen!$B$5,"ja","nein")</f>
        <v>ja</v>
      </c>
      <c r="M2460" s="23" t="s">
        <v>127</v>
      </c>
      <c r="N2460" s="23" t="n">
        <v>2025</v>
      </c>
      <c r="O2460" s="23" t="n">
        <v>9</v>
      </c>
    </row>
    <row r="2461" customFormat="false" ht="15" hidden="false" customHeight="false" outlineLevel="0" collapsed="false">
      <c r="A2461" s="22" t="n">
        <v>45789</v>
      </c>
      <c r="B2461" s="23" t="s">
        <v>116</v>
      </c>
      <c r="C2461" s="23" t="s">
        <v>93</v>
      </c>
      <c r="D2461" s="24" t="n">
        <v>-4650.1</v>
      </c>
      <c r="E2461" s="25" t="n">
        <f aca="false">MAX(D2461,0)/1000</f>
        <v>0</v>
      </c>
      <c r="F2461" s="25" t="n">
        <f aca="false">MAX(-D2461,0)/1000</f>
        <v>4.6501</v>
      </c>
      <c r="G2461" s="23" t="str">
        <f aca="false">IF(E2461&gt;0,"ja","nein")</f>
        <v>nein</v>
      </c>
      <c r="H2461" s="26" t="n">
        <v>0.49</v>
      </c>
      <c r="I2461" s="26" t="n">
        <f aca="false">(H2461/10+IF(N2461=2025,Einstellungen!$B$23,Einstellungen!$C$23))*(1+Einstellungen!$B$10)</f>
        <v>20.0039</v>
      </c>
      <c r="J2461" s="25" t="n">
        <f aca="false">E2461*I2461/100</f>
        <v>0</v>
      </c>
      <c r="K2461" s="25" t="n">
        <f aca="false">E2461*Einstellungen!$B$5/100</f>
        <v>0</v>
      </c>
      <c r="L2461" s="23" t="str">
        <f aca="false">IF(I2461&lt;Einstellungen!$B$5,"ja","nein")</f>
        <v>ja</v>
      </c>
      <c r="M2461" s="23" t="s">
        <v>127</v>
      </c>
      <c r="N2461" s="23" t="n">
        <v>2025</v>
      </c>
      <c r="O2461" s="23" t="n">
        <v>10</v>
      </c>
    </row>
    <row r="2462" customFormat="false" ht="15" hidden="false" customHeight="false" outlineLevel="0" collapsed="false">
      <c r="A2462" s="22" t="n">
        <v>45789</v>
      </c>
      <c r="B2462" s="23" t="s">
        <v>117</v>
      </c>
      <c r="C2462" s="23" t="s">
        <v>93</v>
      </c>
      <c r="D2462" s="24" t="n">
        <v>-5358.7</v>
      </c>
      <c r="E2462" s="25" t="n">
        <f aca="false">MAX(D2462,0)/1000</f>
        <v>0</v>
      </c>
      <c r="F2462" s="25" t="n">
        <f aca="false">MAX(-D2462,0)/1000</f>
        <v>5.3587</v>
      </c>
      <c r="G2462" s="23" t="str">
        <f aca="false">IF(E2462&gt;0,"ja","nein")</f>
        <v>nein</v>
      </c>
      <c r="H2462" s="26" t="n">
        <v>-3.91</v>
      </c>
      <c r="I2462" s="26" t="n">
        <f aca="false">(H2462/10+IF(N2462=2025,Einstellungen!$B$23,Einstellungen!$C$23))*(1+Einstellungen!$B$10)</f>
        <v>19.4803</v>
      </c>
      <c r="J2462" s="25" t="n">
        <f aca="false">E2462*I2462/100</f>
        <v>0</v>
      </c>
      <c r="K2462" s="25" t="n">
        <f aca="false">E2462*Einstellungen!$B$5/100</f>
        <v>0</v>
      </c>
      <c r="L2462" s="23" t="str">
        <f aca="false">IF(I2462&lt;Einstellungen!$B$5,"ja","nein")</f>
        <v>ja</v>
      </c>
      <c r="M2462" s="23" t="s">
        <v>127</v>
      </c>
      <c r="N2462" s="23" t="n">
        <v>2025</v>
      </c>
      <c r="O2462" s="23" t="n">
        <v>11</v>
      </c>
    </row>
    <row r="2463" customFormat="false" ht="15" hidden="false" customHeight="false" outlineLevel="0" collapsed="false">
      <c r="A2463" s="22" t="n">
        <v>45789</v>
      </c>
      <c r="B2463" s="23" t="s">
        <v>118</v>
      </c>
      <c r="C2463" s="23" t="s">
        <v>93</v>
      </c>
      <c r="D2463" s="24" t="n">
        <v>-5305.9</v>
      </c>
      <c r="E2463" s="25" t="n">
        <f aca="false">MAX(D2463,0)/1000</f>
        <v>0</v>
      </c>
      <c r="F2463" s="25" t="n">
        <f aca="false">MAX(-D2463,0)/1000</f>
        <v>5.3059</v>
      </c>
      <c r="G2463" s="23" t="str">
        <f aca="false">IF(E2463&gt;0,"ja","nein")</f>
        <v>nein</v>
      </c>
      <c r="H2463" s="26" t="n">
        <v>-25</v>
      </c>
      <c r="I2463" s="26" t="n">
        <f aca="false">(H2463/10+IF(N2463=2025,Einstellungen!$B$23,Einstellungen!$C$23))*(1+Einstellungen!$B$10)</f>
        <v>16.97059</v>
      </c>
      <c r="J2463" s="25" t="n">
        <f aca="false">E2463*I2463/100</f>
        <v>0</v>
      </c>
      <c r="K2463" s="25" t="n">
        <f aca="false">E2463*Einstellungen!$B$5/100</f>
        <v>0</v>
      </c>
      <c r="L2463" s="23" t="str">
        <f aca="false">IF(I2463&lt;Einstellungen!$B$5,"ja","nein")</f>
        <v>ja</v>
      </c>
      <c r="M2463" s="23" t="s">
        <v>127</v>
      </c>
      <c r="N2463" s="23" t="n">
        <v>2025</v>
      </c>
      <c r="O2463" s="23" t="n">
        <v>12</v>
      </c>
    </row>
    <row r="2464" customFormat="false" ht="15" hidden="false" customHeight="false" outlineLevel="0" collapsed="false">
      <c r="A2464" s="22" t="n">
        <v>45789</v>
      </c>
      <c r="B2464" s="23" t="s">
        <v>119</v>
      </c>
      <c r="C2464" s="23" t="s">
        <v>93</v>
      </c>
      <c r="D2464" s="24" t="n">
        <v>-5067.1</v>
      </c>
      <c r="E2464" s="25" t="n">
        <f aca="false">MAX(D2464,0)/1000</f>
        <v>0</v>
      </c>
      <c r="F2464" s="25" t="n">
        <f aca="false">MAX(-D2464,0)/1000</f>
        <v>5.0671</v>
      </c>
      <c r="G2464" s="23" t="str">
        <f aca="false">IF(E2464&gt;0,"ja","nein")</f>
        <v>nein</v>
      </c>
      <c r="H2464" s="26" t="n">
        <v>-35</v>
      </c>
      <c r="I2464" s="26" t="n">
        <f aca="false">(H2464/10+IF(N2464=2025,Einstellungen!$B$23,Einstellungen!$C$23))*(1+Einstellungen!$B$10)</f>
        <v>15.78059</v>
      </c>
      <c r="J2464" s="25" t="n">
        <f aca="false">E2464*I2464/100</f>
        <v>0</v>
      </c>
      <c r="K2464" s="25" t="n">
        <f aca="false">E2464*Einstellungen!$B$5/100</f>
        <v>0</v>
      </c>
      <c r="L2464" s="23" t="str">
        <f aca="false">IF(I2464&lt;Einstellungen!$B$5,"ja","nein")</f>
        <v>ja</v>
      </c>
      <c r="M2464" s="23" t="s">
        <v>127</v>
      </c>
      <c r="N2464" s="23" t="n">
        <v>2025</v>
      </c>
      <c r="O2464" s="23" t="n">
        <v>13</v>
      </c>
    </row>
    <row r="2465" customFormat="false" ht="15" hidden="false" customHeight="false" outlineLevel="0" collapsed="false">
      <c r="A2465" s="22" t="n">
        <v>45789</v>
      </c>
      <c r="B2465" s="23" t="s">
        <v>120</v>
      </c>
      <c r="C2465" s="23" t="s">
        <v>93</v>
      </c>
      <c r="D2465" s="24" t="n">
        <v>-4915.3</v>
      </c>
      <c r="E2465" s="25" t="n">
        <f aca="false">MAX(D2465,0)/1000</f>
        <v>0</v>
      </c>
      <c r="F2465" s="25" t="n">
        <f aca="false">MAX(-D2465,0)/1000</f>
        <v>4.9153</v>
      </c>
      <c r="G2465" s="23" t="str">
        <f aca="false">IF(E2465&gt;0,"ja","nein")</f>
        <v>nein</v>
      </c>
      <c r="H2465" s="26" t="n">
        <v>-29.9</v>
      </c>
      <c r="I2465" s="26" t="n">
        <f aca="false">(H2465/10+IF(N2465=2025,Einstellungen!$B$23,Einstellungen!$C$23))*(1+Einstellungen!$B$10)</f>
        <v>16.38749</v>
      </c>
      <c r="J2465" s="25" t="n">
        <f aca="false">E2465*I2465/100</f>
        <v>0</v>
      </c>
      <c r="K2465" s="25" t="n">
        <f aca="false">E2465*Einstellungen!$B$5/100</f>
        <v>0</v>
      </c>
      <c r="L2465" s="23" t="str">
        <f aca="false">IF(I2465&lt;Einstellungen!$B$5,"ja","nein")</f>
        <v>ja</v>
      </c>
      <c r="M2465" s="23" t="s">
        <v>127</v>
      </c>
      <c r="N2465" s="23" t="n">
        <v>2025</v>
      </c>
      <c r="O2465" s="23" t="n">
        <v>14</v>
      </c>
    </row>
    <row r="2466" customFormat="false" ht="15" hidden="false" customHeight="false" outlineLevel="0" collapsed="false">
      <c r="A2466" s="22" t="n">
        <v>45789</v>
      </c>
      <c r="B2466" s="23" t="s">
        <v>104</v>
      </c>
      <c r="C2466" s="23" t="s">
        <v>93</v>
      </c>
      <c r="D2466" s="24" t="n">
        <v>-3775.1</v>
      </c>
      <c r="E2466" s="25" t="n">
        <f aca="false">MAX(D2466,0)/1000</f>
        <v>0</v>
      </c>
      <c r="F2466" s="25" t="n">
        <f aca="false">MAX(-D2466,0)/1000</f>
        <v>3.7751</v>
      </c>
      <c r="G2466" s="23" t="str">
        <f aca="false">IF(E2466&gt;0,"ja","nein")</f>
        <v>nein</v>
      </c>
      <c r="H2466" s="26" t="n">
        <v>-8.59</v>
      </c>
      <c r="I2466" s="26" t="n">
        <f aca="false">(H2466/10+IF(N2466=2025,Einstellungen!$B$23,Einstellungen!$C$23))*(1+Einstellungen!$B$10)</f>
        <v>18.92338</v>
      </c>
      <c r="J2466" s="25" t="n">
        <f aca="false">E2466*I2466/100</f>
        <v>0</v>
      </c>
      <c r="K2466" s="25" t="n">
        <f aca="false">E2466*Einstellungen!$B$5/100</f>
        <v>0</v>
      </c>
      <c r="L2466" s="23" t="str">
        <f aca="false">IF(I2466&lt;Einstellungen!$B$5,"ja","nein")</f>
        <v>ja</v>
      </c>
      <c r="M2466" s="23" t="s">
        <v>127</v>
      </c>
      <c r="N2466" s="23" t="n">
        <v>2025</v>
      </c>
      <c r="O2466" s="23" t="n">
        <v>15</v>
      </c>
    </row>
    <row r="2467" customFormat="false" ht="15" hidden="false" customHeight="false" outlineLevel="0" collapsed="false">
      <c r="A2467" s="22" t="n">
        <v>45789</v>
      </c>
      <c r="B2467" s="23" t="s">
        <v>105</v>
      </c>
      <c r="C2467" s="23" t="s">
        <v>93</v>
      </c>
      <c r="D2467" s="24" t="n">
        <v>-2738.3</v>
      </c>
      <c r="E2467" s="25" t="n">
        <f aca="false">MAX(D2467,0)/1000</f>
        <v>0</v>
      </c>
      <c r="F2467" s="25" t="n">
        <f aca="false">MAX(-D2467,0)/1000</f>
        <v>2.7383</v>
      </c>
      <c r="G2467" s="23" t="str">
        <f aca="false">IF(E2467&gt;0,"ja","nein")</f>
        <v>nein</v>
      </c>
      <c r="H2467" s="26" t="n">
        <v>-0.01</v>
      </c>
      <c r="I2467" s="26" t="n">
        <f aca="false">(H2467/10+IF(N2467=2025,Einstellungen!$B$23,Einstellungen!$C$23))*(1+Einstellungen!$B$10)</f>
        <v>19.9444</v>
      </c>
      <c r="J2467" s="25" t="n">
        <f aca="false">E2467*I2467/100</f>
        <v>0</v>
      </c>
      <c r="K2467" s="25" t="n">
        <f aca="false">E2467*Einstellungen!$B$5/100</f>
        <v>0</v>
      </c>
      <c r="L2467" s="23" t="str">
        <f aca="false">IF(I2467&lt;Einstellungen!$B$5,"ja","nein")</f>
        <v>ja</v>
      </c>
      <c r="M2467" s="23" t="s">
        <v>127</v>
      </c>
      <c r="N2467" s="23" t="n">
        <v>2025</v>
      </c>
      <c r="O2467" s="23" t="n">
        <v>16</v>
      </c>
    </row>
    <row r="2468" customFormat="false" ht="15" hidden="false" customHeight="false" outlineLevel="0" collapsed="false">
      <c r="A2468" s="22" t="n">
        <v>45789</v>
      </c>
      <c r="B2468" s="23" t="s">
        <v>97</v>
      </c>
      <c r="C2468" s="23" t="s">
        <v>93</v>
      </c>
      <c r="D2468" s="24" t="n">
        <v>-1282.2</v>
      </c>
      <c r="E2468" s="25" t="n">
        <f aca="false">MAX(D2468,0)/1000</f>
        <v>0</v>
      </c>
      <c r="F2468" s="25" t="n">
        <f aca="false">MAX(-D2468,0)/1000</f>
        <v>1.2822</v>
      </c>
      <c r="G2468" s="23" t="str">
        <f aca="false">IF(E2468&gt;0,"ja","nein")</f>
        <v>nein</v>
      </c>
      <c r="H2468" s="26" t="n">
        <v>72.58</v>
      </c>
      <c r="I2468" s="26" t="n">
        <f aca="false">(H2468/10+IF(N2468=2025,Einstellungen!$B$23,Einstellungen!$C$23))*(1+Einstellungen!$B$10)</f>
        <v>28.58261</v>
      </c>
      <c r="J2468" s="25" t="n">
        <f aca="false">E2468*I2468/100</f>
        <v>0</v>
      </c>
      <c r="K2468" s="25" t="n">
        <f aca="false">E2468*Einstellungen!$B$5/100</f>
        <v>0</v>
      </c>
      <c r="L2468" s="23" t="str">
        <f aca="false">IF(I2468&lt;Einstellungen!$B$5,"ja","nein")</f>
        <v>ja</v>
      </c>
      <c r="M2468" s="23" t="s">
        <v>127</v>
      </c>
      <c r="N2468" s="23" t="n">
        <v>2025</v>
      </c>
      <c r="O2468" s="23" t="n">
        <v>17</v>
      </c>
    </row>
    <row r="2469" customFormat="false" ht="15" hidden="false" customHeight="false" outlineLevel="0" collapsed="false">
      <c r="A2469" s="22" t="n">
        <v>45789</v>
      </c>
      <c r="B2469" s="23" t="s">
        <v>99</v>
      </c>
      <c r="C2469" s="23" t="s">
        <v>93</v>
      </c>
      <c r="D2469" s="24" t="n">
        <v>-208.3</v>
      </c>
      <c r="E2469" s="25" t="n">
        <f aca="false">MAX(D2469,0)/1000</f>
        <v>0</v>
      </c>
      <c r="F2469" s="25" t="n">
        <f aca="false">MAX(-D2469,0)/1000</f>
        <v>0.2083</v>
      </c>
      <c r="G2469" s="23" t="str">
        <f aca="false">IF(E2469&gt;0,"ja","nein")</f>
        <v>nein</v>
      </c>
      <c r="H2469" s="26" t="n">
        <v>107.12</v>
      </c>
      <c r="I2469" s="26" t="n">
        <f aca="false">(H2469/10+IF(N2469=2025,Einstellungen!$B$23,Einstellungen!$C$23))*(1+Einstellungen!$B$10)</f>
        <v>32.69287</v>
      </c>
      <c r="J2469" s="25" t="n">
        <f aca="false">E2469*I2469/100</f>
        <v>0</v>
      </c>
      <c r="K2469" s="25" t="n">
        <f aca="false">E2469*Einstellungen!$B$5/100</f>
        <v>0</v>
      </c>
      <c r="L2469" s="23" t="str">
        <f aca="false">IF(I2469&lt;Einstellungen!$B$5,"ja","nein")</f>
        <v>nein</v>
      </c>
      <c r="M2469" s="23" t="s">
        <v>127</v>
      </c>
      <c r="N2469" s="23" t="n">
        <v>2025</v>
      </c>
      <c r="O2469" s="23" t="n">
        <v>18</v>
      </c>
    </row>
    <row r="2470" customFormat="false" ht="15" hidden="false" customHeight="false" outlineLevel="0" collapsed="false">
      <c r="A2470" s="22" t="n">
        <v>45789</v>
      </c>
      <c r="B2470" s="23" t="s">
        <v>100</v>
      </c>
      <c r="C2470" s="23" t="s">
        <v>93</v>
      </c>
      <c r="D2470" s="24" t="n">
        <v>27.3</v>
      </c>
      <c r="E2470" s="25" t="n">
        <f aca="false">MAX(D2470,0)/1000</f>
        <v>0.0273</v>
      </c>
      <c r="F2470" s="25" t="n">
        <f aca="false">MAX(-D2470,0)/1000</f>
        <v>0</v>
      </c>
      <c r="G2470" s="23" t="str">
        <f aca="false">IF(E2470&gt;0,"ja","nein")</f>
        <v>ja</v>
      </c>
      <c r="H2470" s="26" t="n">
        <v>141.41</v>
      </c>
      <c r="I2470" s="26" t="n">
        <f aca="false">(H2470/10+IF(N2470=2025,Einstellungen!$B$23,Einstellungen!$C$23))*(1+Einstellungen!$B$10)</f>
        <v>36.77338</v>
      </c>
      <c r="J2470" s="25" t="n">
        <f aca="false">E2470*I2470/100</f>
        <v>0.01003913274</v>
      </c>
      <c r="K2470" s="25" t="n">
        <f aca="false">E2470*Einstellungen!$B$5/100</f>
        <v>0.007917</v>
      </c>
      <c r="L2470" s="23" t="str">
        <f aca="false">IF(I2470&lt;Einstellungen!$B$5,"ja","nein")</f>
        <v>nein</v>
      </c>
      <c r="M2470" s="23" t="s">
        <v>127</v>
      </c>
      <c r="N2470" s="23" t="n">
        <v>2025</v>
      </c>
      <c r="O2470" s="23" t="n">
        <v>19</v>
      </c>
    </row>
    <row r="2471" customFormat="false" ht="15" hidden="false" customHeight="false" outlineLevel="0" collapsed="false">
      <c r="A2471" s="22" t="n">
        <v>45789</v>
      </c>
      <c r="B2471" s="23" t="s">
        <v>92</v>
      </c>
      <c r="C2471" s="23" t="s">
        <v>93</v>
      </c>
      <c r="D2471" s="24" t="n">
        <v>193.5</v>
      </c>
      <c r="E2471" s="25" t="n">
        <f aca="false">MAX(D2471,0)/1000</f>
        <v>0.1935</v>
      </c>
      <c r="F2471" s="25" t="n">
        <f aca="false">MAX(-D2471,0)/1000</f>
        <v>0</v>
      </c>
      <c r="G2471" s="23" t="str">
        <f aca="false">IF(E2471&gt;0,"ja","nein")</f>
        <v>ja</v>
      </c>
      <c r="H2471" s="26" t="n">
        <v>172.7</v>
      </c>
      <c r="I2471" s="26" t="n">
        <f aca="false">(H2471/10+IF(N2471=2025,Einstellungen!$B$23,Einstellungen!$C$23))*(1+Einstellungen!$B$10)</f>
        <v>40.49689</v>
      </c>
      <c r="J2471" s="25" t="n">
        <f aca="false">E2471*I2471/100</f>
        <v>0.07836148215</v>
      </c>
      <c r="K2471" s="25" t="n">
        <f aca="false">E2471*Einstellungen!$B$5/100</f>
        <v>0.056115</v>
      </c>
      <c r="L2471" s="23" t="str">
        <f aca="false">IF(I2471&lt;Einstellungen!$B$5,"ja","nein")</f>
        <v>nein</v>
      </c>
      <c r="M2471" s="23" t="s">
        <v>127</v>
      </c>
      <c r="N2471" s="23" t="n">
        <v>2025</v>
      </c>
      <c r="O2471" s="23" t="n">
        <v>20</v>
      </c>
    </row>
    <row r="2472" customFormat="false" ht="15" hidden="false" customHeight="false" outlineLevel="0" collapsed="false">
      <c r="A2472" s="22" t="n">
        <v>45789</v>
      </c>
      <c r="B2472" s="23" t="s">
        <v>95</v>
      </c>
      <c r="C2472" s="23" t="s">
        <v>93</v>
      </c>
      <c r="D2472" s="24" t="n">
        <v>217.3</v>
      </c>
      <c r="E2472" s="25" t="n">
        <f aca="false">MAX(D2472,0)/1000</f>
        <v>0.2173</v>
      </c>
      <c r="F2472" s="25" t="n">
        <f aca="false">MAX(-D2472,0)/1000</f>
        <v>0</v>
      </c>
      <c r="G2472" s="23" t="str">
        <f aca="false">IF(E2472&gt;0,"ja","nein")</f>
        <v>ja</v>
      </c>
      <c r="H2472" s="26" t="n">
        <v>117.25</v>
      </c>
      <c r="I2472" s="26" t="n">
        <f aca="false">(H2472/10+IF(N2472=2025,Einstellungen!$B$23,Einstellungen!$C$23))*(1+Einstellungen!$B$10)</f>
        <v>33.89834</v>
      </c>
      <c r="J2472" s="25" t="n">
        <f aca="false">E2472*I2472/100</f>
        <v>0.07366109282</v>
      </c>
      <c r="K2472" s="25" t="n">
        <f aca="false">E2472*Einstellungen!$B$5/100</f>
        <v>0.063017</v>
      </c>
      <c r="L2472" s="23" t="str">
        <f aca="false">IF(I2472&lt;Einstellungen!$B$5,"ja","nein")</f>
        <v>nein</v>
      </c>
      <c r="M2472" s="23" t="s">
        <v>127</v>
      </c>
      <c r="N2472" s="23" t="n">
        <v>2025</v>
      </c>
      <c r="O2472" s="23" t="n">
        <v>21</v>
      </c>
    </row>
    <row r="2473" customFormat="false" ht="15" hidden="false" customHeight="false" outlineLevel="0" collapsed="false">
      <c r="A2473" s="22" t="n">
        <v>45789</v>
      </c>
      <c r="B2473" s="23" t="s">
        <v>96</v>
      </c>
      <c r="C2473" s="23" t="s">
        <v>93</v>
      </c>
      <c r="D2473" s="24" t="n">
        <v>169.7</v>
      </c>
      <c r="E2473" s="25" t="n">
        <f aca="false">MAX(D2473,0)/1000</f>
        <v>0.1697</v>
      </c>
      <c r="F2473" s="25" t="n">
        <f aca="false">MAX(-D2473,0)/1000</f>
        <v>0</v>
      </c>
      <c r="G2473" s="23" t="str">
        <f aca="false">IF(E2473&gt;0,"ja","nein")</f>
        <v>ja</v>
      </c>
      <c r="H2473" s="26" t="n">
        <v>100.11</v>
      </c>
      <c r="I2473" s="26" t="n">
        <f aca="false">(H2473/10+IF(N2473=2025,Einstellungen!$B$23,Einstellungen!$C$23))*(1+Einstellungen!$B$10)</f>
        <v>31.85868</v>
      </c>
      <c r="J2473" s="25" t="n">
        <f aca="false">E2473*I2473/100</f>
        <v>0.05406417996</v>
      </c>
      <c r="K2473" s="25" t="n">
        <f aca="false">E2473*Einstellungen!$B$5/100</f>
        <v>0.049213</v>
      </c>
      <c r="L2473" s="23" t="str">
        <f aca="false">IF(I2473&lt;Einstellungen!$B$5,"ja","nein")</f>
        <v>nein</v>
      </c>
      <c r="M2473" s="23" t="s">
        <v>127</v>
      </c>
      <c r="N2473" s="23" t="n">
        <v>2025</v>
      </c>
      <c r="O2473" s="23" t="n">
        <v>22</v>
      </c>
    </row>
    <row r="2474" customFormat="false" ht="15" hidden="false" customHeight="false" outlineLevel="0" collapsed="false">
      <c r="A2474" s="22" t="n">
        <v>45789</v>
      </c>
      <c r="B2474" s="23" t="s">
        <v>101</v>
      </c>
      <c r="C2474" s="23" t="s">
        <v>93</v>
      </c>
      <c r="D2474" s="24" t="n">
        <v>142.4</v>
      </c>
      <c r="E2474" s="25" t="n">
        <f aca="false">MAX(D2474,0)/1000</f>
        <v>0.1424</v>
      </c>
      <c r="F2474" s="25" t="n">
        <f aca="false">MAX(-D2474,0)/1000</f>
        <v>0</v>
      </c>
      <c r="G2474" s="23" t="str">
        <f aca="false">IF(E2474&gt;0,"ja","nein")</f>
        <v>ja</v>
      </c>
      <c r="H2474" s="26" t="n">
        <v>92.97</v>
      </c>
      <c r="I2474" s="26" t="n">
        <f aca="false">(H2474/10+IF(N2474=2025,Einstellungen!$B$23,Einstellungen!$C$23))*(1+Einstellungen!$B$10)</f>
        <v>31.00902</v>
      </c>
      <c r="J2474" s="25" t="n">
        <f aca="false">E2474*I2474/100</f>
        <v>0.04415684448</v>
      </c>
      <c r="K2474" s="25" t="n">
        <f aca="false">E2474*Einstellungen!$B$5/100</f>
        <v>0.041296</v>
      </c>
      <c r="L2474" s="23" t="str">
        <f aca="false">IF(I2474&lt;Einstellungen!$B$5,"ja","nein")</f>
        <v>nein</v>
      </c>
      <c r="M2474" s="23" t="s">
        <v>127</v>
      </c>
      <c r="N2474" s="23" t="n">
        <v>2025</v>
      </c>
      <c r="O2474" s="23" t="n">
        <v>23</v>
      </c>
    </row>
    <row r="2475" customFormat="false" ht="15" hidden="false" customHeight="false" outlineLevel="0" collapsed="false">
      <c r="A2475" s="22" t="n">
        <v>45790</v>
      </c>
      <c r="B2475" s="23" t="s">
        <v>102</v>
      </c>
      <c r="C2475" s="23" t="s">
        <v>98</v>
      </c>
      <c r="D2475" s="24" t="n">
        <v>127.2</v>
      </c>
      <c r="E2475" s="25" t="n">
        <f aca="false">MAX(D2475,0)/1000</f>
        <v>0.1272</v>
      </c>
      <c r="F2475" s="25" t="n">
        <f aca="false">MAX(-D2475,0)/1000</f>
        <v>0</v>
      </c>
      <c r="G2475" s="23" t="str">
        <f aca="false">IF(E2475&gt;0,"ja","nein")</f>
        <v>ja</v>
      </c>
      <c r="H2475" s="26" t="n">
        <v>89.87</v>
      </c>
      <c r="I2475" s="26" t="n">
        <f aca="false">(H2475/10+IF(N2475=2025,Einstellungen!$B$23,Einstellungen!$C$23))*(1+Einstellungen!$B$10)</f>
        <v>30.64012</v>
      </c>
      <c r="J2475" s="25" t="n">
        <f aca="false">E2475*I2475/100</f>
        <v>0.03897423264</v>
      </c>
      <c r="K2475" s="25" t="n">
        <f aca="false">E2475*Einstellungen!$B$5/100</f>
        <v>0.036888</v>
      </c>
      <c r="L2475" s="23" t="str">
        <f aca="false">IF(I2475&lt;Einstellungen!$B$5,"ja","nein")</f>
        <v>nein</v>
      </c>
      <c r="M2475" s="23" t="s">
        <v>127</v>
      </c>
      <c r="N2475" s="23" t="n">
        <v>2025</v>
      </c>
      <c r="O2475" s="23" t="n">
        <v>0</v>
      </c>
    </row>
    <row r="2476" customFormat="false" ht="15" hidden="false" customHeight="false" outlineLevel="0" collapsed="false">
      <c r="A2476" s="22" t="n">
        <v>45790</v>
      </c>
      <c r="B2476" s="23" t="s">
        <v>107</v>
      </c>
      <c r="C2476" s="23" t="s">
        <v>98</v>
      </c>
      <c r="D2476" s="24" t="n">
        <v>121.4</v>
      </c>
      <c r="E2476" s="25" t="n">
        <f aca="false">MAX(D2476,0)/1000</f>
        <v>0.1214</v>
      </c>
      <c r="F2476" s="25" t="n">
        <f aca="false">MAX(-D2476,0)/1000</f>
        <v>0</v>
      </c>
      <c r="G2476" s="23" t="str">
        <f aca="false">IF(E2476&gt;0,"ja","nein")</f>
        <v>ja</v>
      </c>
      <c r="H2476" s="26" t="n">
        <v>88.55</v>
      </c>
      <c r="I2476" s="26" t="n">
        <f aca="false">(H2476/10+IF(N2476=2025,Einstellungen!$B$23,Einstellungen!$C$23))*(1+Einstellungen!$B$10)</f>
        <v>30.48304</v>
      </c>
      <c r="J2476" s="25" t="n">
        <f aca="false">E2476*I2476/100</f>
        <v>0.03700641056</v>
      </c>
      <c r="K2476" s="25" t="n">
        <f aca="false">E2476*Einstellungen!$B$5/100</f>
        <v>0.035206</v>
      </c>
      <c r="L2476" s="23" t="str">
        <f aca="false">IF(I2476&lt;Einstellungen!$B$5,"ja","nein")</f>
        <v>nein</v>
      </c>
      <c r="M2476" s="23" t="s">
        <v>127</v>
      </c>
      <c r="N2476" s="23" t="n">
        <v>2025</v>
      </c>
      <c r="O2476" s="23" t="n">
        <v>1</v>
      </c>
    </row>
    <row r="2477" customFormat="false" ht="15" hidden="false" customHeight="false" outlineLevel="0" collapsed="false">
      <c r="A2477" s="22" t="n">
        <v>45790</v>
      </c>
      <c r="B2477" s="23" t="s">
        <v>108</v>
      </c>
      <c r="C2477" s="23" t="s">
        <v>98</v>
      </c>
      <c r="D2477" s="24" t="n">
        <v>127.7</v>
      </c>
      <c r="E2477" s="25" t="n">
        <f aca="false">MAX(D2477,0)/1000</f>
        <v>0.1277</v>
      </c>
      <c r="F2477" s="25" t="n">
        <f aca="false">MAX(-D2477,0)/1000</f>
        <v>0</v>
      </c>
      <c r="G2477" s="23" t="str">
        <f aca="false">IF(E2477&gt;0,"ja","nein")</f>
        <v>ja</v>
      </c>
      <c r="H2477" s="26" t="n">
        <v>89.2</v>
      </c>
      <c r="I2477" s="26" t="n">
        <f aca="false">(H2477/10+IF(N2477=2025,Einstellungen!$B$23,Einstellungen!$C$23))*(1+Einstellungen!$B$10)</f>
        <v>30.56039</v>
      </c>
      <c r="J2477" s="25" t="n">
        <f aca="false">E2477*I2477/100</f>
        <v>0.03902561803</v>
      </c>
      <c r="K2477" s="25" t="n">
        <f aca="false">E2477*Einstellungen!$B$5/100</f>
        <v>0.037033</v>
      </c>
      <c r="L2477" s="23" t="str">
        <f aca="false">IF(I2477&lt;Einstellungen!$B$5,"ja","nein")</f>
        <v>nein</v>
      </c>
      <c r="M2477" s="23" t="s">
        <v>127</v>
      </c>
      <c r="N2477" s="23" t="n">
        <v>2025</v>
      </c>
      <c r="O2477" s="23" t="n">
        <v>2</v>
      </c>
    </row>
    <row r="2478" customFormat="false" ht="15" hidden="false" customHeight="false" outlineLevel="0" collapsed="false">
      <c r="A2478" s="22" t="n">
        <v>45790</v>
      </c>
      <c r="B2478" s="23" t="s">
        <v>109</v>
      </c>
      <c r="C2478" s="23" t="s">
        <v>98</v>
      </c>
      <c r="D2478" s="24" t="n">
        <v>130.8</v>
      </c>
      <c r="E2478" s="25" t="n">
        <f aca="false">MAX(D2478,0)/1000</f>
        <v>0.1308</v>
      </c>
      <c r="F2478" s="25" t="n">
        <f aca="false">MAX(-D2478,0)/1000</f>
        <v>0</v>
      </c>
      <c r="G2478" s="23" t="str">
        <f aca="false">IF(E2478&gt;0,"ja","nein")</f>
        <v>ja</v>
      </c>
      <c r="H2478" s="26" t="n">
        <v>93.94</v>
      </c>
      <c r="I2478" s="26" t="n">
        <f aca="false">(H2478/10+IF(N2478=2025,Einstellungen!$B$23,Einstellungen!$C$23))*(1+Einstellungen!$B$10)</f>
        <v>31.12445</v>
      </c>
      <c r="J2478" s="25" t="n">
        <f aca="false">E2478*I2478/100</f>
        <v>0.0407107806</v>
      </c>
      <c r="K2478" s="25" t="n">
        <f aca="false">E2478*Einstellungen!$B$5/100</f>
        <v>0.037932</v>
      </c>
      <c r="L2478" s="23" t="str">
        <f aca="false">IF(I2478&lt;Einstellungen!$B$5,"ja","nein")</f>
        <v>nein</v>
      </c>
      <c r="M2478" s="23" t="s">
        <v>127</v>
      </c>
      <c r="N2478" s="23" t="n">
        <v>2025</v>
      </c>
      <c r="O2478" s="23" t="n">
        <v>3</v>
      </c>
    </row>
    <row r="2479" customFormat="false" ht="15" hidden="false" customHeight="false" outlineLevel="0" collapsed="false">
      <c r="A2479" s="22" t="n">
        <v>45790</v>
      </c>
      <c r="B2479" s="23" t="s">
        <v>110</v>
      </c>
      <c r="C2479" s="23" t="s">
        <v>98</v>
      </c>
      <c r="D2479" s="24" t="n">
        <v>121</v>
      </c>
      <c r="E2479" s="25" t="n">
        <f aca="false">MAX(D2479,0)/1000</f>
        <v>0.121</v>
      </c>
      <c r="F2479" s="25" t="n">
        <f aca="false">MAX(-D2479,0)/1000</f>
        <v>0</v>
      </c>
      <c r="G2479" s="23" t="str">
        <f aca="false">IF(E2479&gt;0,"ja","nein")</f>
        <v>ja</v>
      </c>
      <c r="H2479" s="26" t="n">
        <v>96.71</v>
      </c>
      <c r="I2479" s="26" t="n">
        <f aca="false">(H2479/10+IF(N2479=2025,Einstellungen!$B$23,Einstellungen!$C$23))*(1+Einstellungen!$B$10)</f>
        <v>31.45408</v>
      </c>
      <c r="J2479" s="25" t="n">
        <f aca="false">E2479*I2479/100</f>
        <v>0.0380594368</v>
      </c>
      <c r="K2479" s="25" t="n">
        <f aca="false">E2479*Einstellungen!$B$5/100</f>
        <v>0.03509</v>
      </c>
      <c r="L2479" s="23" t="str">
        <f aca="false">IF(I2479&lt;Einstellungen!$B$5,"ja","nein")</f>
        <v>nein</v>
      </c>
      <c r="M2479" s="23" t="s">
        <v>127</v>
      </c>
      <c r="N2479" s="23" t="n">
        <v>2025</v>
      </c>
      <c r="O2479" s="23" t="n">
        <v>4</v>
      </c>
    </row>
    <row r="2480" customFormat="false" ht="15" hidden="false" customHeight="false" outlineLevel="0" collapsed="false">
      <c r="A2480" s="22" t="n">
        <v>45790</v>
      </c>
      <c r="B2480" s="23" t="s">
        <v>111</v>
      </c>
      <c r="C2480" s="23" t="s">
        <v>98</v>
      </c>
      <c r="D2480" s="24" t="n">
        <v>121.1</v>
      </c>
      <c r="E2480" s="25" t="n">
        <f aca="false">MAX(D2480,0)/1000</f>
        <v>0.1211</v>
      </c>
      <c r="F2480" s="25" t="n">
        <f aca="false">MAX(-D2480,0)/1000</f>
        <v>0</v>
      </c>
      <c r="G2480" s="23" t="str">
        <f aca="false">IF(E2480&gt;0,"ja","nein")</f>
        <v>ja</v>
      </c>
      <c r="H2480" s="26" t="n">
        <v>104</v>
      </c>
      <c r="I2480" s="26" t="n">
        <f aca="false">(H2480/10+IF(N2480=2025,Einstellungen!$B$23,Einstellungen!$C$23))*(1+Einstellungen!$B$10)</f>
        <v>32.32159</v>
      </c>
      <c r="J2480" s="25" t="n">
        <f aca="false">E2480*I2480/100</f>
        <v>0.03914144549</v>
      </c>
      <c r="K2480" s="25" t="n">
        <f aca="false">E2480*Einstellungen!$B$5/100</f>
        <v>0.035119</v>
      </c>
      <c r="L2480" s="23" t="str">
        <f aca="false">IF(I2480&lt;Einstellungen!$B$5,"ja","nein")</f>
        <v>nein</v>
      </c>
      <c r="M2480" s="23" t="s">
        <v>127</v>
      </c>
      <c r="N2480" s="23" t="n">
        <v>2025</v>
      </c>
      <c r="O2480" s="23" t="n">
        <v>5</v>
      </c>
    </row>
    <row r="2481" customFormat="false" ht="15" hidden="false" customHeight="false" outlineLevel="0" collapsed="false">
      <c r="A2481" s="22" t="n">
        <v>45790</v>
      </c>
      <c r="B2481" s="23" t="s">
        <v>112</v>
      </c>
      <c r="C2481" s="23" t="s">
        <v>98</v>
      </c>
      <c r="D2481" s="24" t="n">
        <v>151.9</v>
      </c>
      <c r="E2481" s="25" t="n">
        <f aca="false">MAX(D2481,0)/1000</f>
        <v>0.1519</v>
      </c>
      <c r="F2481" s="25" t="n">
        <f aca="false">MAX(-D2481,0)/1000</f>
        <v>0</v>
      </c>
      <c r="G2481" s="23" t="str">
        <f aca="false">IF(E2481&gt;0,"ja","nein")</f>
        <v>ja</v>
      </c>
      <c r="H2481" s="26" t="n">
        <v>136.77</v>
      </c>
      <c r="I2481" s="26" t="n">
        <f aca="false">(H2481/10+IF(N2481=2025,Einstellungen!$B$23,Einstellungen!$C$23))*(1+Einstellungen!$B$10)</f>
        <v>36.22122</v>
      </c>
      <c r="J2481" s="25" t="n">
        <f aca="false">E2481*I2481/100</f>
        <v>0.05502003318</v>
      </c>
      <c r="K2481" s="25" t="n">
        <f aca="false">E2481*Einstellungen!$B$5/100</f>
        <v>0.044051</v>
      </c>
      <c r="L2481" s="23" t="str">
        <f aca="false">IF(I2481&lt;Einstellungen!$B$5,"ja","nein")</f>
        <v>nein</v>
      </c>
      <c r="M2481" s="23" t="s">
        <v>127</v>
      </c>
      <c r="N2481" s="23" t="n">
        <v>2025</v>
      </c>
      <c r="O2481" s="23" t="n">
        <v>6</v>
      </c>
    </row>
    <row r="2482" customFormat="false" ht="15" hidden="false" customHeight="false" outlineLevel="0" collapsed="false">
      <c r="A2482" s="22" t="n">
        <v>45790</v>
      </c>
      <c r="B2482" s="23" t="s">
        <v>113</v>
      </c>
      <c r="C2482" s="23" t="s">
        <v>98</v>
      </c>
      <c r="D2482" s="24" t="n">
        <v>-373.8</v>
      </c>
      <c r="E2482" s="25" t="n">
        <f aca="false">MAX(D2482,0)/1000</f>
        <v>0</v>
      </c>
      <c r="F2482" s="25" t="n">
        <f aca="false">MAX(-D2482,0)/1000</f>
        <v>0.3738</v>
      </c>
      <c r="G2482" s="23" t="str">
        <f aca="false">IF(E2482&gt;0,"ja","nein")</f>
        <v>nein</v>
      </c>
      <c r="H2482" s="26" t="n">
        <v>128.33</v>
      </c>
      <c r="I2482" s="26" t="n">
        <f aca="false">(H2482/10+IF(N2482=2025,Einstellungen!$B$23,Einstellungen!$C$23))*(1+Einstellungen!$B$10)</f>
        <v>35.21686</v>
      </c>
      <c r="J2482" s="25" t="n">
        <f aca="false">E2482*I2482/100</f>
        <v>0</v>
      </c>
      <c r="K2482" s="25" t="n">
        <f aca="false">E2482*Einstellungen!$B$5/100</f>
        <v>0</v>
      </c>
      <c r="L2482" s="23" t="str">
        <f aca="false">IF(I2482&lt;Einstellungen!$B$5,"ja","nein")</f>
        <v>nein</v>
      </c>
      <c r="M2482" s="23" t="s">
        <v>127</v>
      </c>
      <c r="N2482" s="23" t="n">
        <v>2025</v>
      </c>
      <c r="O2482" s="23" t="n">
        <v>7</v>
      </c>
    </row>
    <row r="2483" customFormat="false" ht="15" hidden="false" customHeight="false" outlineLevel="0" collapsed="false">
      <c r="A2483" s="22" t="n">
        <v>45790</v>
      </c>
      <c r="B2483" s="23" t="s">
        <v>114</v>
      </c>
      <c r="C2483" s="23" t="s">
        <v>98</v>
      </c>
      <c r="D2483" s="24" t="n">
        <v>-1538.5</v>
      </c>
      <c r="E2483" s="25" t="n">
        <f aca="false">MAX(D2483,0)/1000</f>
        <v>0</v>
      </c>
      <c r="F2483" s="25" t="n">
        <f aca="false">MAX(-D2483,0)/1000</f>
        <v>1.5385</v>
      </c>
      <c r="G2483" s="23" t="str">
        <f aca="false">IF(E2483&gt;0,"ja","nein")</f>
        <v>nein</v>
      </c>
      <c r="H2483" s="26" t="n">
        <v>100.42</v>
      </c>
      <c r="I2483" s="26" t="n">
        <f aca="false">(H2483/10+IF(N2483=2025,Einstellungen!$B$23,Einstellungen!$C$23))*(1+Einstellungen!$B$10)</f>
        <v>31.89557</v>
      </c>
      <c r="J2483" s="25" t="n">
        <f aca="false">E2483*I2483/100</f>
        <v>0</v>
      </c>
      <c r="K2483" s="25" t="n">
        <f aca="false">E2483*Einstellungen!$B$5/100</f>
        <v>0</v>
      </c>
      <c r="L2483" s="23" t="str">
        <f aca="false">IF(I2483&lt;Einstellungen!$B$5,"ja","nein")</f>
        <v>nein</v>
      </c>
      <c r="M2483" s="23" t="s">
        <v>127</v>
      </c>
      <c r="N2483" s="23" t="n">
        <v>2025</v>
      </c>
      <c r="O2483" s="23" t="n">
        <v>8</v>
      </c>
    </row>
    <row r="2484" customFormat="false" ht="15" hidden="false" customHeight="false" outlineLevel="0" collapsed="false">
      <c r="A2484" s="22" t="n">
        <v>45790</v>
      </c>
      <c r="B2484" s="23" t="s">
        <v>115</v>
      </c>
      <c r="C2484" s="23" t="s">
        <v>98</v>
      </c>
      <c r="D2484" s="24" t="n">
        <v>-1586.1</v>
      </c>
      <c r="E2484" s="25" t="n">
        <f aca="false">MAX(D2484,0)/1000</f>
        <v>0</v>
      </c>
      <c r="F2484" s="25" t="n">
        <f aca="false">MAX(-D2484,0)/1000</f>
        <v>1.5861</v>
      </c>
      <c r="G2484" s="23" t="str">
        <f aca="false">IF(E2484&gt;0,"ja","nein")</f>
        <v>nein</v>
      </c>
      <c r="H2484" s="26" t="n">
        <v>79.36</v>
      </c>
      <c r="I2484" s="26" t="n">
        <f aca="false">(H2484/10+IF(N2484=2025,Einstellungen!$B$23,Einstellungen!$C$23))*(1+Einstellungen!$B$10)</f>
        <v>29.38943</v>
      </c>
      <c r="J2484" s="25" t="n">
        <f aca="false">E2484*I2484/100</f>
        <v>0</v>
      </c>
      <c r="K2484" s="25" t="n">
        <f aca="false">E2484*Einstellungen!$B$5/100</f>
        <v>0</v>
      </c>
      <c r="L2484" s="23" t="str">
        <f aca="false">IF(I2484&lt;Einstellungen!$B$5,"ja","nein")</f>
        <v>nein</v>
      </c>
      <c r="M2484" s="23" t="s">
        <v>127</v>
      </c>
      <c r="N2484" s="23" t="n">
        <v>2025</v>
      </c>
      <c r="O2484" s="23" t="n">
        <v>9</v>
      </c>
    </row>
    <row r="2485" customFormat="false" ht="15" hidden="false" customHeight="false" outlineLevel="0" collapsed="false">
      <c r="A2485" s="22" t="n">
        <v>45790</v>
      </c>
      <c r="B2485" s="23" t="s">
        <v>116</v>
      </c>
      <c r="C2485" s="23" t="s">
        <v>98</v>
      </c>
      <c r="D2485" s="24" t="n">
        <v>-2509.7</v>
      </c>
      <c r="E2485" s="25" t="n">
        <f aca="false">MAX(D2485,0)/1000</f>
        <v>0</v>
      </c>
      <c r="F2485" s="25" t="n">
        <f aca="false">MAX(-D2485,0)/1000</f>
        <v>2.5097</v>
      </c>
      <c r="G2485" s="23" t="str">
        <f aca="false">IF(E2485&gt;0,"ja","nein")</f>
        <v>nein</v>
      </c>
      <c r="H2485" s="26" t="n">
        <v>16.09</v>
      </c>
      <c r="I2485" s="26" t="n">
        <f aca="false">(H2485/10+IF(N2485=2025,Einstellungen!$B$23,Einstellungen!$C$23))*(1+Einstellungen!$B$10)</f>
        <v>21.8603</v>
      </c>
      <c r="J2485" s="25" t="n">
        <f aca="false">E2485*I2485/100</f>
        <v>0</v>
      </c>
      <c r="K2485" s="25" t="n">
        <f aca="false">E2485*Einstellungen!$B$5/100</f>
        <v>0</v>
      </c>
      <c r="L2485" s="23" t="str">
        <f aca="false">IF(I2485&lt;Einstellungen!$B$5,"ja","nein")</f>
        <v>ja</v>
      </c>
      <c r="M2485" s="23" t="s">
        <v>127</v>
      </c>
      <c r="N2485" s="23" t="n">
        <v>2025</v>
      </c>
      <c r="O2485" s="23" t="n">
        <v>10</v>
      </c>
    </row>
    <row r="2486" customFormat="false" ht="15" hidden="false" customHeight="false" outlineLevel="0" collapsed="false">
      <c r="A2486" s="22" t="n">
        <v>45790</v>
      </c>
      <c r="B2486" s="23" t="s">
        <v>117</v>
      </c>
      <c r="C2486" s="23" t="s">
        <v>98</v>
      </c>
      <c r="D2486" s="24" t="n">
        <v>-3033.5</v>
      </c>
      <c r="E2486" s="25" t="n">
        <f aca="false">MAX(D2486,0)/1000</f>
        <v>0</v>
      </c>
      <c r="F2486" s="25" t="n">
        <f aca="false">MAX(-D2486,0)/1000</f>
        <v>3.0335</v>
      </c>
      <c r="G2486" s="23" t="str">
        <f aca="false">IF(E2486&gt;0,"ja","nein")</f>
        <v>nein</v>
      </c>
      <c r="H2486" s="26" t="n">
        <v>-0.75</v>
      </c>
      <c r="I2486" s="26" t="n">
        <f aca="false">(H2486/10+IF(N2486=2025,Einstellungen!$B$23,Einstellungen!$C$23))*(1+Einstellungen!$B$10)</f>
        <v>19.85634</v>
      </c>
      <c r="J2486" s="25" t="n">
        <f aca="false">E2486*I2486/100</f>
        <v>0</v>
      </c>
      <c r="K2486" s="25" t="n">
        <f aca="false">E2486*Einstellungen!$B$5/100</f>
        <v>0</v>
      </c>
      <c r="L2486" s="23" t="str">
        <f aca="false">IF(I2486&lt;Einstellungen!$B$5,"ja","nein")</f>
        <v>ja</v>
      </c>
      <c r="M2486" s="23" t="s">
        <v>127</v>
      </c>
      <c r="N2486" s="23" t="n">
        <v>2025</v>
      </c>
      <c r="O2486" s="23" t="n">
        <v>11</v>
      </c>
    </row>
    <row r="2487" customFormat="false" ht="15" hidden="false" customHeight="false" outlineLevel="0" collapsed="false">
      <c r="A2487" s="22" t="n">
        <v>45790</v>
      </c>
      <c r="B2487" s="23" t="s">
        <v>118</v>
      </c>
      <c r="C2487" s="23" t="s">
        <v>98</v>
      </c>
      <c r="D2487" s="24" t="n">
        <v>-3988.7</v>
      </c>
      <c r="E2487" s="25" t="n">
        <f aca="false">MAX(D2487,0)/1000</f>
        <v>0</v>
      </c>
      <c r="F2487" s="25" t="n">
        <f aca="false">MAX(-D2487,0)/1000</f>
        <v>3.9887</v>
      </c>
      <c r="G2487" s="23" t="str">
        <f aca="false">IF(E2487&gt;0,"ja","nein")</f>
        <v>nein</v>
      </c>
      <c r="H2487" s="26" t="n">
        <v>-6</v>
      </c>
      <c r="I2487" s="26" t="n">
        <f aca="false">(H2487/10+IF(N2487=2025,Einstellungen!$B$23,Einstellungen!$C$23))*(1+Einstellungen!$B$10)</f>
        <v>19.23159</v>
      </c>
      <c r="J2487" s="25" t="n">
        <f aca="false">E2487*I2487/100</f>
        <v>0</v>
      </c>
      <c r="K2487" s="25" t="n">
        <f aca="false">E2487*Einstellungen!$B$5/100</f>
        <v>0</v>
      </c>
      <c r="L2487" s="23" t="str">
        <f aca="false">IF(I2487&lt;Einstellungen!$B$5,"ja","nein")</f>
        <v>ja</v>
      </c>
      <c r="M2487" s="23" t="s">
        <v>127</v>
      </c>
      <c r="N2487" s="23" t="n">
        <v>2025</v>
      </c>
      <c r="O2487" s="23" t="n">
        <v>12</v>
      </c>
    </row>
    <row r="2488" customFormat="false" ht="15" hidden="false" customHeight="false" outlineLevel="0" collapsed="false">
      <c r="A2488" s="22" t="n">
        <v>45790</v>
      </c>
      <c r="B2488" s="23" t="s">
        <v>119</v>
      </c>
      <c r="C2488" s="23" t="s">
        <v>98</v>
      </c>
      <c r="D2488" s="24" t="n">
        <v>-5479.2</v>
      </c>
      <c r="E2488" s="25" t="n">
        <f aca="false">MAX(D2488,0)/1000</f>
        <v>0</v>
      </c>
      <c r="F2488" s="25" t="n">
        <f aca="false">MAX(-D2488,0)/1000</f>
        <v>5.4792</v>
      </c>
      <c r="G2488" s="23" t="str">
        <f aca="false">IF(E2488&gt;0,"ja","nein")</f>
        <v>nein</v>
      </c>
      <c r="H2488" s="26" t="n">
        <v>-16</v>
      </c>
      <c r="I2488" s="26" t="n">
        <f aca="false">(H2488/10+IF(N2488=2025,Einstellungen!$B$23,Einstellungen!$C$23))*(1+Einstellungen!$B$10)</f>
        <v>18.04159</v>
      </c>
      <c r="J2488" s="25" t="n">
        <f aca="false">E2488*I2488/100</f>
        <v>0</v>
      </c>
      <c r="K2488" s="25" t="n">
        <f aca="false">E2488*Einstellungen!$B$5/100</f>
        <v>0</v>
      </c>
      <c r="L2488" s="23" t="str">
        <f aca="false">IF(I2488&lt;Einstellungen!$B$5,"ja","nein")</f>
        <v>ja</v>
      </c>
      <c r="M2488" s="23" t="s">
        <v>127</v>
      </c>
      <c r="N2488" s="23" t="n">
        <v>2025</v>
      </c>
      <c r="O2488" s="23" t="n">
        <v>13</v>
      </c>
    </row>
    <row r="2489" customFormat="false" ht="15" hidden="false" customHeight="false" outlineLevel="0" collapsed="false">
      <c r="A2489" s="22" t="n">
        <v>45790</v>
      </c>
      <c r="B2489" s="23" t="s">
        <v>120</v>
      </c>
      <c r="C2489" s="23" t="s">
        <v>98</v>
      </c>
      <c r="D2489" s="24" t="n">
        <v>-5033.5</v>
      </c>
      <c r="E2489" s="25" t="n">
        <f aca="false">MAX(D2489,0)/1000</f>
        <v>0</v>
      </c>
      <c r="F2489" s="25" t="n">
        <f aca="false">MAX(-D2489,0)/1000</f>
        <v>5.0335</v>
      </c>
      <c r="G2489" s="23" t="str">
        <f aca="false">IF(E2489&gt;0,"ja","nein")</f>
        <v>nein</v>
      </c>
      <c r="H2489" s="26" t="n">
        <v>-6.55</v>
      </c>
      <c r="I2489" s="26" t="n">
        <f aca="false">(H2489/10+IF(N2489=2025,Einstellungen!$B$23,Einstellungen!$C$23))*(1+Einstellungen!$B$10)</f>
        <v>19.16614</v>
      </c>
      <c r="J2489" s="25" t="n">
        <f aca="false">E2489*I2489/100</f>
        <v>0</v>
      </c>
      <c r="K2489" s="25" t="n">
        <f aca="false">E2489*Einstellungen!$B$5/100</f>
        <v>0</v>
      </c>
      <c r="L2489" s="23" t="str">
        <f aca="false">IF(I2489&lt;Einstellungen!$B$5,"ja","nein")</f>
        <v>ja</v>
      </c>
      <c r="M2489" s="23" t="s">
        <v>127</v>
      </c>
      <c r="N2489" s="23" t="n">
        <v>2025</v>
      </c>
      <c r="O2489" s="23" t="n">
        <v>14</v>
      </c>
    </row>
    <row r="2490" customFormat="false" ht="15" hidden="false" customHeight="false" outlineLevel="0" collapsed="false">
      <c r="A2490" s="22" t="n">
        <v>45790</v>
      </c>
      <c r="B2490" s="23" t="s">
        <v>104</v>
      </c>
      <c r="C2490" s="23" t="s">
        <v>98</v>
      </c>
      <c r="D2490" s="24" t="n">
        <v>-2868.6</v>
      </c>
      <c r="E2490" s="25" t="n">
        <f aca="false">MAX(D2490,0)/1000</f>
        <v>0</v>
      </c>
      <c r="F2490" s="25" t="n">
        <f aca="false">MAX(-D2490,0)/1000</f>
        <v>2.8686</v>
      </c>
      <c r="G2490" s="23" t="str">
        <f aca="false">IF(E2490&gt;0,"ja","nein")</f>
        <v>nein</v>
      </c>
      <c r="H2490" s="26" t="n">
        <v>-3.83</v>
      </c>
      <c r="I2490" s="26" t="n">
        <f aca="false">(H2490/10+IF(N2490=2025,Einstellungen!$B$23,Einstellungen!$C$23))*(1+Einstellungen!$B$10)</f>
        <v>19.48982</v>
      </c>
      <c r="J2490" s="25" t="n">
        <f aca="false">E2490*I2490/100</f>
        <v>0</v>
      </c>
      <c r="K2490" s="25" t="n">
        <f aca="false">E2490*Einstellungen!$B$5/100</f>
        <v>0</v>
      </c>
      <c r="L2490" s="23" t="str">
        <f aca="false">IF(I2490&lt;Einstellungen!$B$5,"ja","nein")</f>
        <v>ja</v>
      </c>
      <c r="M2490" s="23" t="s">
        <v>127</v>
      </c>
      <c r="N2490" s="23" t="n">
        <v>2025</v>
      </c>
      <c r="O2490" s="23" t="n">
        <v>15</v>
      </c>
    </row>
    <row r="2491" customFormat="false" ht="15" hidden="false" customHeight="false" outlineLevel="0" collapsed="false">
      <c r="A2491" s="22" t="n">
        <v>45790</v>
      </c>
      <c r="B2491" s="23" t="s">
        <v>105</v>
      </c>
      <c r="C2491" s="23" t="s">
        <v>98</v>
      </c>
      <c r="D2491" s="24" t="n">
        <v>-1464.1</v>
      </c>
      <c r="E2491" s="25" t="n">
        <f aca="false">MAX(D2491,0)/1000</f>
        <v>0</v>
      </c>
      <c r="F2491" s="25" t="n">
        <f aca="false">MAX(-D2491,0)/1000</f>
        <v>1.4641</v>
      </c>
      <c r="G2491" s="23" t="str">
        <f aca="false">IF(E2491&gt;0,"ja","nein")</f>
        <v>nein</v>
      </c>
      <c r="H2491" s="26" t="n">
        <v>0.55</v>
      </c>
      <c r="I2491" s="26" t="n">
        <f aca="false">(H2491/10+IF(N2491=2025,Einstellungen!$B$23,Einstellungen!$C$23))*(1+Einstellungen!$B$10)</f>
        <v>20.01104</v>
      </c>
      <c r="J2491" s="25" t="n">
        <f aca="false">E2491*I2491/100</f>
        <v>0</v>
      </c>
      <c r="K2491" s="25" t="n">
        <f aca="false">E2491*Einstellungen!$B$5/100</f>
        <v>0</v>
      </c>
      <c r="L2491" s="23" t="str">
        <f aca="false">IF(I2491&lt;Einstellungen!$B$5,"ja","nein")</f>
        <v>ja</v>
      </c>
      <c r="M2491" s="23" t="s">
        <v>127</v>
      </c>
      <c r="N2491" s="23" t="n">
        <v>2025</v>
      </c>
      <c r="O2491" s="23" t="n">
        <v>16</v>
      </c>
    </row>
    <row r="2492" customFormat="false" ht="15" hidden="false" customHeight="false" outlineLevel="0" collapsed="false">
      <c r="A2492" s="22" t="n">
        <v>45790</v>
      </c>
      <c r="B2492" s="23" t="s">
        <v>97</v>
      </c>
      <c r="C2492" s="23" t="s">
        <v>98</v>
      </c>
      <c r="D2492" s="24" t="n">
        <v>-1355.2</v>
      </c>
      <c r="E2492" s="25" t="n">
        <f aca="false">MAX(D2492,0)/1000</f>
        <v>0</v>
      </c>
      <c r="F2492" s="25" t="n">
        <f aca="false">MAX(-D2492,0)/1000</f>
        <v>1.3552</v>
      </c>
      <c r="G2492" s="23" t="str">
        <f aca="false">IF(E2492&gt;0,"ja","nein")</f>
        <v>nein</v>
      </c>
      <c r="H2492" s="26" t="n">
        <v>74</v>
      </c>
      <c r="I2492" s="26" t="n">
        <f aca="false">(H2492/10+IF(N2492=2025,Einstellungen!$B$23,Einstellungen!$C$23))*(1+Einstellungen!$B$10)</f>
        <v>28.75159</v>
      </c>
      <c r="J2492" s="25" t="n">
        <f aca="false">E2492*I2492/100</f>
        <v>0</v>
      </c>
      <c r="K2492" s="25" t="n">
        <f aca="false">E2492*Einstellungen!$B$5/100</f>
        <v>0</v>
      </c>
      <c r="L2492" s="23" t="str">
        <f aca="false">IF(I2492&lt;Einstellungen!$B$5,"ja","nein")</f>
        <v>ja</v>
      </c>
      <c r="M2492" s="23" t="s">
        <v>127</v>
      </c>
      <c r="N2492" s="23" t="n">
        <v>2025</v>
      </c>
      <c r="O2492" s="23" t="n">
        <v>17</v>
      </c>
    </row>
    <row r="2493" customFormat="false" ht="15" hidden="false" customHeight="false" outlineLevel="0" collapsed="false">
      <c r="A2493" s="22" t="n">
        <v>45790</v>
      </c>
      <c r="B2493" s="23" t="s">
        <v>99</v>
      </c>
      <c r="C2493" s="23" t="s">
        <v>98</v>
      </c>
      <c r="D2493" s="24" t="n">
        <v>-177.8</v>
      </c>
      <c r="E2493" s="25" t="n">
        <f aca="false">MAX(D2493,0)/1000</f>
        <v>0</v>
      </c>
      <c r="F2493" s="25" t="n">
        <f aca="false">MAX(-D2493,0)/1000</f>
        <v>0.1778</v>
      </c>
      <c r="G2493" s="23" t="str">
        <f aca="false">IF(E2493&gt;0,"ja","nein")</f>
        <v>nein</v>
      </c>
      <c r="H2493" s="26" t="n">
        <v>105.23</v>
      </c>
      <c r="I2493" s="26" t="n">
        <f aca="false">(H2493/10+IF(N2493=2025,Einstellungen!$B$23,Einstellungen!$C$23))*(1+Einstellungen!$B$10)</f>
        <v>32.46796</v>
      </c>
      <c r="J2493" s="25" t="n">
        <f aca="false">E2493*I2493/100</f>
        <v>0</v>
      </c>
      <c r="K2493" s="25" t="n">
        <f aca="false">E2493*Einstellungen!$B$5/100</f>
        <v>0</v>
      </c>
      <c r="L2493" s="23" t="str">
        <f aca="false">IF(I2493&lt;Einstellungen!$B$5,"ja","nein")</f>
        <v>nein</v>
      </c>
      <c r="M2493" s="23" t="s">
        <v>127</v>
      </c>
      <c r="N2493" s="23" t="n">
        <v>2025</v>
      </c>
      <c r="O2493" s="23" t="n">
        <v>18</v>
      </c>
    </row>
    <row r="2494" customFormat="false" ht="15" hidden="false" customHeight="false" outlineLevel="0" collapsed="false">
      <c r="A2494" s="22" t="n">
        <v>45790</v>
      </c>
      <c r="B2494" s="23" t="s">
        <v>100</v>
      </c>
      <c r="C2494" s="23" t="s">
        <v>98</v>
      </c>
      <c r="D2494" s="24" t="n">
        <v>199.4</v>
      </c>
      <c r="E2494" s="25" t="n">
        <f aca="false">MAX(D2494,0)/1000</f>
        <v>0.1994</v>
      </c>
      <c r="F2494" s="25" t="n">
        <f aca="false">MAX(-D2494,0)/1000</f>
        <v>0</v>
      </c>
      <c r="G2494" s="23" t="str">
        <f aca="false">IF(E2494&gt;0,"ja","nein")</f>
        <v>ja</v>
      </c>
      <c r="H2494" s="26" t="n">
        <v>151.07</v>
      </c>
      <c r="I2494" s="26" t="n">
        <f aca="false">(H2494/10+IF(N2494=2025,Einstellungen!$B$23,Einstellungen!$C$23))*(1+Einstellungen!$B$10)</f>
        <v>37.92292</v>
      </c>
      <c r="J2494" s="25" t="n">
        <f aca="false">E2494*I2494/100</f>
        <v>0.07561830248</v>
      </c>
      <c r="K2494" s="25" t="n">
        <f aca="false">E2494*Einstellungen!$B$5/100</f>
        <v>0.057826</v>
      </c>
      <c r="L2494" s="23" t="str">
        <f aca="false">IF(I2494&lt;Einstellungen!$B$5,"ja","nein")</f>
        <v>nein</v>
      </c>
      <c r="M2494" s="23" t="s">
        <v>127</v>
      </c>
      <c r="N2494" s="23" t="n">
        <v>2025</v>
      </c>
      <c r="O2494" s="23" t="n">
        <v>19</v>
      </c>
    </row>
    <row r="2495" customFormat="false" ht="15" hidden="false" customHeight="false" outlineLevel="0" collapsed="false">
      <c r="A2495" s="22" t="n">
        <v>45790</v>
      </c>
      <c r="B2495" s="23" t="s">
        <v>92</v>
      </c>
      <c r="C2495" s="23" t="s">
        <v>98</v>
      </c>
      <c r="D2495" s="24" t="n">
        <v>398.5</v>
      </c>
      <c r="E2495" s="25" t="n">
        <f aca="false">MAX(D2495,0)/1000</f>
        <v>0.3985</v>
      </c>
      <c r="F2495" s="25" t="n">
        <f aca="false">MAX(-D2495,0)/1000</f>
        <v>0</v>
      </c>
      <c r="G2495" s="23" t="str">
        <f aca="false">IF(E2495&gt;0,"ja","nein")</f>
        <v>ja</v>
      </c>
      <c r="H2495" s="26" t="n">
        <v>223.58</v>
      </c>
      <c r="I2495" s="26" t="n">
        <f aca="false">(H2495/10+IF(N2495=2025,Einstellungen!$B$23,Einstellungen!$C$23))*(1+Einstellungen!$B$10)</f>
        <v>46.55161</v>
      </c>
      <c r="J2495" s="25" t="n">
        <f aca="false">E2495*I2495/100</f>
        <v>0.18550816585</v>
      </c>
      <c r="K2495" s="25" t="n">
        <f aca="false">E2495*Einstellungen!$B$5/100</f>
        <v>0.115565</v>
      </c>
      <c r="L2495" s="23" t="str">
        <f aca="false">IF(I2495&lt;Einstellungen!$B$5,"ja","nein")</f>
        <v>nein</v>
      </c>
      <c r="M2495" s="23" t="s">
        <v>127</v>
      </c>
      <c r="N2495" s="23" t="n">
        <v>2025</v>
      </c>
      <c r="O2495" s="23" t="n">
        <v>20</v>
      </c>
    </row>
    <row r="2496" customFormat="false" ht="15" hidden="false" customHeight="false" outlineLevel="0" collapsed="false">
      <c r="A2496" s="22" t="n">
        <v>45790</v>
      </c>
      <c r="B2496" s="23" t="s">
        <v>95</v>
      </c>
      <c r="C2496" s="23" t="s">
        <v>98</v>
      </c>
      <c r="D2496" s="24" t="n">
        <v>392.6</v>
      </c>
      <c r="E2496" s="25" t="n">
        <f aca="false">MAX(D2496,0)/1000</f>
        <v>0.3926</v>
      </c>
      <c r="F2496" s="25" t="n">
        <f aca="false">MAX(-D2496,0)/1000</f>
        <v>0</v>
      </c>
      <c r="G2496" s="23" t="str">
        <f aca="false">IF(E2496&gt;0,"ja","nein")</f>
        <v>ja</v>
      </c>
      <c r="H2496" s="26" t="n">
        <v>148.96</v>
      </c>
      <c r="I2496" s="26" t="n">
        <f aca="false">(H2496/10+IF(N2496=2025,Einstellungen!$B$23,Einstellungen!$C$23))*(1+Einstellungen!$B$10)</f>
        <v>37.67183</v>
      </c>
      <c r="J2496" s="25" t="n">
        <f aca="false">E2496*I2496/100</f>
        <v>0.14789960458</v>
      </c>
      <c r="K2496" s="25" t="n">
        <f aca="false">E2496*Einstellungen!$B$5/100</f>
        <v>0.113854</v>
      </c>
      <c r="L2496" s="23" t="str">
        <f aca="false">IF(I2496&lt;Einstellungen!$B$5,"ja","nein")</f>
        <v>nein</v>
      </c>
      <c r="M2496" s="23" t="s">
        <v>127</v>
      </c>
      <c r="N2496" s="23" t="n">
        <v>2025</v>
      </c>
      <c r="O2496" s="23" t="n">
        <v>21</v>
      </c>
    </row>
    <row r="2497" customFormat="false" ht="15" hidden="false" customHeight="false" outlineLevel="0" collapsed="false">
      <c r="A2497" s="22" t="n">
        <v>45790</v>
      </c>
      <c r="B2497" s="23" t="s">
        <v>96</v>
      </c>
      <c r="C2497" s="23" t="s">
        <v>98</v>
      </c>
      <c r="D2497" s="24" t="n">
        <v>217.4</v>
      </c>
      <c r="E2497" s="25" t="n">
        <f aca="false">MAX(D2497,0)/1000</f>
        <v>0.2174</v>
      </c>
      <c r="F2497" s="25" t="n">
        <f aca="false">MAX(-D2497,0)/1000</f>
        <v>0</v>
      </c>
      <c r="G2497" s="23" t="str">
        <f aca="false">IF(E2497&gt;0,"ja","nein")</f>
        <v>ja</v>
      </c>
      <c r="H2497" s="26" t="n">
        <v>111.97</v>
      </c>
      <c r="I2497" s="26" t="n">
        <f aca="false">(H2497/10+IF(N2497=2025,Einstellungen!$B$23,Einstellungen!$C$23))*(1+Einstellungen!$B$10)</f>
        <v>33.27002</v>
      </c>
      <c r="J2497" s="25" t="n">
        <f aca="false">E2497*I2497/100</f>
        <v>0.07232902348</v>
      </c>
      <c r="K2497" s="25" t="n">
        <f aca="false">E2497*Einstellungen!$B$5/100</f>
        <v>0.063046</v>
      </c>
      <c r="L2497" s="23" t="str">
        <f aca="false">IF(I2497&lt;Einstellungen!$B$5,"ja","nein")</f>
        <v>nein</v>
      </c>
      <c r="M2497" s="23" t="s">
        <v>127</v>
      </c>
      <c r="N2497" s="23" t="n">
        <v>2025</v>
      </c>
      <c r="O2497" s="23" t="n">
        <v>22</v>
      </c>
    </row>
    <row r="2498" customFormat="false" ht="15" hidden="false" customHeight="false" outlineLevel="0" collapsed="false">
      <c r="A2498" s="22" t="n">
        <v>45790</v>
      </c>
      <c r="B2498" s="23" t="s">
        <v>101</v>
      </c>
      <c r="C2498" s="23" t="s">
        <v>98</v>
      </c>
      <c r="D2498" s="24" t="n">
        <v>160.3</v>
      </c>
      <c r="E2498" s="25" t="n">
        <f aca="false">MAX(D2498,0)/1000</f>
        <v>0.1603</v>
      </c>
      <c r="F2498" s="25" t="n">
        <f aca="false">MAX(-D2498,0)/1000</f>
        <v>0</v>
      </c>
      <c r="G2498" s="23" t="str">
        <f aca="false">IF(E2498&gt;0,"ja","nein")</f>
        <v>ja</v>
      </c>
      <c r="H2498" s="26" t="n">
        <v>102.63</v>
      </c>
      <c r="I2498" s="26" t="n">
        <f aca="false">(H2498/10+IF(N2498=2025,Einstellungen!$B$23,Einstellungen!$C$23))*(1+Einstellungen!$B$10)</f>
        <v>32.15856</v>
      </c>
      <c r="J2498" s="25" t="n">
        <f aca="false">E2498*I2498/100</f>
        <v>0.05155017168</v>
      </c>
      <c r="K2498" s="25" t="n">
        <f aca="false">E2498*Einstellungen!$B$5/100</f>
        <v>0.046487</v>
      </c>
      <c r="L2498" s="23" t="str">
        <f aca="false">IF(I2498&lt;Einstellungen!$B$5,"ja","nein")</f>
        <v>nein</v>
      </c>
      <c r="M2498" s="23" t="s">
        <v>127</v>
      </c>
      <c r="N2498" s="23" t="n">
        <v>2025</v>
      </c>
      <c r="O2498" s="23" t="n">
        <v>23</v>
      </c>
    </row>
    <row r="2499" customFormat="false" ht="15" hidden="false" customHeight="false" outlineLevel="0" collapsed="false">
      <c r="A2499" s="22" t="n">
        <v>45791</v>
      </c>
      <c r="B2499" s="23" t="s">
        <v>102</v>
      </c>
      <c r="C2499" s="23" t="s">
        <v>103</v>
      </c>
      <c r="D2499" s="24" t="n">
        <v>146.6</v>
      </c>
      <c r="E2499" s="25" t="n">
        <f aca="false">MAX(D2499,0)/1000</f>
        <v>0.1466</v>
      </c>
      <c r="F2499" s="25" t="n">
        <f aca="false">MAX(-D2499,0)/1000</f>
        <v>0</v>
      </c>
      <c r="G2499" s="23" t="str">
        <f aca="false">IF(E2499&gt;0,"ja","nein")</f>
        <v>ja</v>
      </c>
      <c r="H2499" s="26" t="n">
        <v>102.78</v>
      </c>
      <c r="I2499" s="26" t="n">
        <f aca="false">(H2499/10+IF(N2499=2025,Einstellungen!$B$23,Einstellungen!$C$23))*(1+Einstellungen!$B$10)</f>
        <v>32.17641</v>
      </c>
      <c r="J2499" s="25" t="n">
        <f aca="false">E2499*I2499/100</f>
        <v>0.04717061706</v>
      </c>
      <c r="K2499" s="25" t="n">
        <f aca="false">E2499*Einstellungen!$B$5/100</f>
        <v>0.042514</v>
      </c>
      <c r="L2499" s="23" t="str">
        <f aca="false">IF(I2499&lt;Einstellungen!$B$5,"ja","nein")</f>
        <v>nein</v>
      </c>
      <c r="M2499" s="23" t="s">
        <v>127</v>
      </c>
      <c r="N2499" s="23" t="n">
        <v>2025</v>
      </c>
      <c r="O2499" s="23" t="n">
        <v>0</v>
      </c>
    </row>
    <row r="2500" customFormat="false" ht="15" hidden="false" customHeight="false" outlineLevel="0" collapsed="false">
      <c r="A2500" s="22" t="n">
        <v>45791</v>
      </c>
      <c r="B2500" s="23" t="s">
        <v>107</v>
      </c>
      <c r="C2500" s="23" t="s">
        <v>103</v>
      </c>
      <c r="D2500" s="24" t="n">
        <v>146.8</v>
      </c>
      <c r="E2500" s="25" t="n">
        <f aca="false">MAX(D2500,0)/1000</f>
        <v>0.1468</v>
      </c>
      <c r="F2500" s="25" t="n">
        <f aca="false">MAX(-D2500,0)/1000</f>
        <v>0</v>
      </c>
      <c r="G2500" s="23" t="str">
        <f aca="false">IF(E2500&gt;0,"ja","nein")</f>
        <v>ja</v>
      </c>
      <c r="H2500" s="26" t="n">
        <v>97.3</v>
      </c>
      <c r="I2500" s="26" t="n">
        <f aca="false">(H2500/10+IF(N2500=2025,Einstellungen!$B$23,Einstellungen!$C$23))*(1+Einstellungen!$B$10)</f>
        <v>31.52429</v>
      </c>
      <c r="J2500" s="25" t="n">
        <f aca="false">E2500*I2500/100</f>
        <v>0.04627765772</v>
      </c>
      <c r="K2500" s="25" t="n">
        <f aca="false">E2500*Einstellungen!$B$5/100</f>
        <v>0.042572</v>
      </c>
      <c r="L2500" s="23" t="str">
        <f aca="false">IF(I2500&lt;Einstellungen!$B$5,"ja","nein")</f>
        <v>nein</v>
      </c>
      <c r="M2500" s="23" t="s">
        <v>127</v>
      </c>
      <c r="N2500" s="23" t="n">
        <v>2025</v>
      </c>
      <c r="O2500" s="23" t="n">
        <v>1</v>
      </c>
    </row>
    <row r="2501" customFormat="false" ht="15" hidden="false" customHeight="false" outlineLevel="0" collapsed="false">
      <c r="A2501" s="22" t="n">
        <v>45791</v>
      </c>
      <c r="B2501" s="23" t="s">
        <v>108</v>
      </c>
      <c r="C2501" s="23" t="s">
        <v>103</v>
      </c>
      <c r="D2501" s="24" t="n">
        <v>130.5</v>
      </c>
      <c r="E2501" s="25" t="n">
        <f aca="false">MAX(D2501,0)/1000</f>
        <v>0.1305</v>
      </c>
      <c r="F2501" s="25" t="n">
        <f aca="false">MAX(-D2501,0)/1000</f>
        <v>0</v>
      </c>
      <c r="G2501" s="23" t="str">
        <f aca="false">IF(E2501&gt;0,"ja","nein")</f>
        <v>ja</v>
      </c>
      <c r="H2501" s="26" t="n">
        <v>95.41</v>
      </c>
      <c r="I2501" s="26" t="n">
        <f aca="false">(H2501/10+IF(N2501=2025,Einstellungen!$B$23,Einstellungen!$C$23))*(1+Einstellungen!$B$10)</f>
        <v>31.29938</v>
      </c>
      <c r="J2501" s="25" t="n">
        <f aca="false">E2501*I2501/100</f>
        <v>0.0408456909</v>
      </c>
      <c r="K2501" s="25" t="n">
        <f aca="false">E2501*Einstellungen!$B$5/100</f>
        <v>0.037845</v>
      </c>
      <c r="L2501" s="23" t="str">
        <f aca="false">IF(I2501&lt;Einstellungen!$B$5,"ja","nein")</f>
        <v>nein</v>
      </c>
      <c r="M2501" s="23" t="s">
        <v>127</v>
      </c>
      <c r="N2501" s="23" t="n">
        <v>2025</v>
      </c>
      <c r="O2501" s="23" t="n">
        <v>2</v>
      </c>
    </row>
    <row r="2502" customFormat="false" ht="15" hidden="false" customHeight="false" outlineLevel="0" collapsed="false">
      <c r="A2502" s="22" t="n">
        <v>45791</v>
      </c>
      <c r="B2502" s="23" t="s">
        <v>109</v>
      </c>
      <c r="C2502" s="23" t="s">
        <v>103</v>
      </c>
      <c r="D2502" s="24" t="n">
        <v>124.6</v>
      </c>
      <c r="E2502" s="25" t="n">
        <f aca="false">MAX(D2502,0)/1000</f>
        <v>0.1246</v>
      </c>
      <c r="F2502" s="25" t="n">
        <f aca="false">MAX(-D2502,0)/1000</f>
        <v>0</v>
      </c>
      <c r="G2502" s="23" t="str">
        <f aca="false">IF(E2502&gt;0,"ja","nein")</f>
        <v>ja</v>
      </c>
      <c r="H2502" s="26" t="n">
        <v>96.96</v>
      </c>
      <c r="I2502" s="26" t="n">
        <f aca="false">(H2502/10+IF(N2502=2025,Einstellungen!$B$23,Einstellungen!$C$23))*(1+Einstellungen!$B$10)</f>
        <v>31.48383</v>
      </c>
      <c r="J2502" s="25" t="n">
        <f aca="false">E2502*I2502/100</f>
        <v>0.03922885218</v>
      </c>
      <c r="K2502" s="25" t="n">
        <f aca="false">E2502*Einstellungen!$B$5/100</f>
        <v>0.036134</v>
      </c>
      <c r="L2502" s="23" t="str">
        <f aca="false">IF(I2502&lt;Einstellungen!$B$5,"ja","nein")</f>
        <v>nein</v>
      </c>
      <c r="M2502" s="23" t="s">
        <v>127</v>
      </c>
      <c r="N2502" s="23" t="n">
        <v>2025</v>
      </c>
      <c r="O2502" s="23" t="n">
        <v>3</v>
      </c>
    </row>
    <row r="2503" customFormat="false" ht="15" hidden="false" customHeight="false" outlineLevel="0" collapsed="false">
      <c r="A2503" s="22" t="n">
        <v>45791</v>
      </c>
      <c r="B2503" s="23" t="s">
        <v>110</v>
      </c>
      <c r="C2503" s="23" t="s">
        <v>103</v>
      </c>
      <c r="D2503" s="24" t="n">
        <v>131.1</v>
      </c>
      <c r="E2503" s="25" t="n">
        <f aca="false">MAX(D2503,0)/1000</f>
        <v>0.1311</v>
      </c>
      <c r="F2503" s="25" t="n">
        <f aca="false">MAX(-D2503,0)/1000</f>
        <v>0</v>
      </c>
      <c r="G2503" s="23" t="str">
        <f aca="false">IF(E2503&gt;0,"ja","nein")</f>
        <v>ja</v>
      </c>
      <c r="H2503" s="26" t="n">
        <v>98.56</v>
      </c>
      <c r="I2503" s="26" t="n">
        <f aca="false">(H2503/10+IF(N2503=2025,Einstellungen!$B$23,Einstellungen!$C$23))*(1+Einstellungen!$B$10)</f>
        <v>31.67423</v>
      </c>
      <c r="J2503" s="25" t="n">
        <f aca="false">E2503*I2503/100</f>
        <v>0.04152491553</v>
      </c>
      <c r="K2503" s="25" t="n">
        <f aca="false">E2503*Einstellungen!$B$5/100</f>
        <v>0.038019</v>
      </c>
      <c r="L2503" s="23" t="str">
        <f aca="false">IF(I2503&lt;Einstellungen!$B$5,"ja","nein")</f>
        <v>nein</v>
      </c>
      <c r="M2503" s="23" t="s">
        <v>127</v>
      </c>
      <c r="N2503" s="23" t="n">
        <v>2025</v>
      </c>
      <c r="O2503" s="23" t="n">
        <v>4</v>
      </c>
    </row>
    <row r="2504" customFormat="false" ht="15" hidden="false" customHeight="false" outlineLevel="0" collapsed="false">
      <c r="A2504" s="22" t="n">
        <v>45791</v>
      </c>
      <c r="B2504" s="23" t="s">
        <v>111</v>
      </c>
      <c r="C2504" s="23" t="s">
        <v>103</v>
      </c>
      <c r="D2504" s="24" t="n">
        <v>136.1</v>
      </c>
      <c r="E2504" s="25" t="n">
        <f aca="false">MAX(D2504,0)/1000</f>
        <v>0.1361</v>
      </c>
      <c r="F2504" s="25" t="n">
        <f aca="false">MAX(-D2504,0)/1000</f>
        <v>0</v>
      </c>
      <c r="G2504" s="23" t="str">
        <f aca="false">IF(E2504&gt;0,"ja","nein")</f>
        <v>ja</v>
      </c>
      <c r="H2504" s="26" t="n">
        <v>103.94</v>
      </c>
      <c r="I2504" s="26" t="n">
        <f aca="false">(H2504/10+IF(N2504=2025,Einstellungen!$B$23,Einstellungen!$C$23))*(1+Einstellungen!$B$10)</f>
        <v>32.31445</v>
      </c>
      <c r="J2504" s="25" t="n">
        <f aca="false">E2504*I2504/100</f>
        <v>0.04397996645</v>
      </c>
      <c r="K2504" s="25" t="n">
        <f aca="false">E2504*Einstellungen!$B$5/100</f>
        <v>0.039469</v>
      </c>
      <c r="L2504" s="23" t="str">
        <f aca="false">IF(I2504&lt;Einstellungen!$B$5,"ja","nein")</f>
        <v>nein</v>
      </c>
      <c r="M2504" s="23" t="s">
        <v>127</v>
      </c>
      <c r="N2504" s="23" t="n">
        <v>2025</v>
      </c>
      <c r="O2504" s="23" t="n">
        <v>5</v>
      </c>
    </row>
    <row r="2505" customFormat="false" ht="15" hidden="false" customHeight="false" outlineLevel="0" collapsed="false">
      <c r="A2505" s="22" t="n">
        <v>45791</v>
      </c>
      <c r="B2505" s="23" t="s">
        <v>112</v>
      </c>
      <c r="C2505" s="23" t="s">
        <v>103</v>
      </c>
      <c r="D2505" s="24" t="n">
        <v>129.9</v>
      </c>
      <c r="E2505" s="25" t="n">
        <f aca="false">MAX(D2505,0)/1000</f>
        <v>0.1299</v>
      </c>
      <c r="F2505" s="25" t="n">
        <f aca="false">MAX(-D2505,0)/1000</f>
        <v>0</v>
      </c>
      <c r="G2505" s="23" t="str">
        <f aca="false">IF(E2505&gt;0,"ja","nein")</f>
        <v>ja</v>
      </c>
      <c r="H2505" s="26" t="n">
        <v>128.58</v>
      </c>
      <c r="I2505" s="26" t="n">
        <f aca="false">(H2505/10+IF(N2505=2025,Einstellungen!$B$23,Einstellungen!$C$23))*(1+Einstellungen!$B$10)</f>
        <v>35.24661</v>
      </c>
      <c r="J2505" s="25" t="n">
        <f aca="false">E2505*I2505/100</f>
        <v>0.04578534639</v>
      </c>
      <c r="K2505" s="25" t="n">
        <f aca="false">E2505*Einstellungen!$B$5/100</f>
        <v>0.037671</v>
      </c>
      <c r="L2505" s="23" t="str">
        <f aca="false">IF(I2505&lt;Einstellungen!$B$5,"ja","nein")</f>
        <v>nein</v>
      </c>
      <c r="M2505" s="23" t="s">
        <v>127</v>
      </c>
      <c r="N2505" s="23" t="n">
        <v>2025</v>
      </c>
      <c r="O2505" s="23" t="n">
        <v>6</v>
      </c>
    </row>
    <row r="2506" customFormat="false" ht="15" hidden="false" customHeight="false" outlineLevel="0" collapsed="false">
      <c r="A2506" s="22" t="n">
        <v>45791</v>
      </c>
      <c r="B2506" s="23" t="s">
        <v>113</v>
      </c>
      <c r="C2506" s="23" t="s">
        <v>103</v>
      </c>
      <c r="D2506" s="24" t="n">
        <v>-492.7</v>
      </c>
      <c r="E2506" s="25" t="n">
        <f aca="false">MAX(D2506,0)/1000</f>
        <v>0</v>
      </c>
      <c r="F2506" s="25" t="n">
        <f aca="false">MAX(-D2506,0)/1000</f>
        <v>0.4927</v>
      </c>
      <c r="G2506" s="23" t="str">
        <f aca="false">IF(E2506&gt;0,"ja","nein")</f>
        <v>nein</v>
      </c>
      <c r="H2506" s="26" t="n">
        <v>122.51</v>
      </c>
      <c r="I2506" s="26" t="n">
        <f aca="false">(H2506/10+IF(N2506=2025,Einstellungen!$B$23,Einstellungen!$C$23))*(1+Einstellungen!$B$10)</f>
        <v>34.52428</v>
      </c>
      <c r="J2506" s="25" t="n">
        <f aca="false">E2506*I2506/100</f>
        <v>0</v>
      </c>
      <c r="K2506" s="25" t="n">
        <f aca="false">E2506*Einstellungen!$B$5/100</f>
        <v>0</v>
      </c>
      <c r="L2506" s="23" t="str">
        <f aca="false">IF(I2506&lt;Einstellungen!$B$5,"ja","nein")</f>
        <v>nein</v>
      </c>
      <c r="M2506" s="23" t="s">
        <v>127</v>
      </c>
      <c r="N2506" s="23" t="n">
        <v>2025</v>
      </c>
      <c r="O2506" s="23" t="n">
        <v>7</v>
      </c>
    </row>
    <row r="2507" customFormat="false" ht="15" hidden="false" customHeight="false" outlineLevel="0" collapsed="false">
      <c r="A2507" s="22" t="n">
        <v>45791</v>
      </c>
      <c r="B2507" s="23" t="s">
        <v>114</v>
      </c>
      <c r="C2507" s="23" t="s">
        <v>103</v>
      </c>
      <c r="D2507" s="24" t="n">
        <v>-1722.2</v>
      </c>
      <c r="E2507" s="25" t="n">
        <f aca="false">MAX(D2507,0)/1000</f>
        <v>0</v>
      </c>
      <c r="F2507" s="25" t="n">
        <f aca="false">MAX(-D2507,0)/1000</f>
        <v>1.7222</v>
      </c>
      <c r="G2507" s="23" t="str">
        <f aca="false">IF(E2507&gt;0,"ja","nein")</f>
        <v>nein</v>
      </c>
      <c r="H2507" s="26" t="n">
        <v>99.56</v>
      </c>
      <c r="I2507" s="26" t="n">
        <f aca="false">(H2507/10+IF(N2507=2025,Einstellungen!$B$23,Einstellungen!$C$23))*(1+Einstellungen!$B$10)</f>
        <v>31.79323</v>
      </c>
      <c r="J2507" s="25" t="n">
        <f aca="false">E2507*I2507/100</f>
        <v>0</v>
      </c>
      <c r="K2507" s="25" t="n">
        <f aca="false">E2507*Einstellungen!$B$5/100</f>
        <v>0</v>
      </c>
      <c r="L2507" s="23" t="str">
        <f aca="false">IF(I2507&lt;Einstellungen!$B$5,"ja","nein")</f>
        <v>nein</v>
      </c>
      <c r="M2507" s="23" t="s">
        <v>127</v>
      </c>
      <c r="N2507" s="23" t="n">
        <v>2025</v>
      </c>
      <c r="O2507" s="23" t="n">
        <v>8</v>
      </c>
    </row>
    <row r="2508" customFormat="false" ht="15" hidden="false" customHeight="false" outlineLevel="0" collapsed="false">
      <c r="A2508" s="22" t="n">
        <v>45791</v>
      </c>
      <c r="B2508" s="23" t="s">
        <v>115</v>
      </c>
      <c r="C2508" s="23" t="s">
        <v>103</v>
      </c>
      <c r="D2508" s="24" t="n">
        <v>-2478.7</v>
      </c>
      <c r="E2508" s="25" t="n">
        <f aca="false">MAX(D2508,0)/1000</f>
        <v>0</v>
      </c>
      <c r="F2508" s="25" t="n">
        <f aca="false">MAX(-D2508,0)/1000</f>
        <v>2.4787</v>
      </c>
      <c r="G2508" s="23" t="str">
        <f aca="false">IF(E2508&gt;0,"ja","nein")</f>
        <v>nein</v>
      </c>
      <c r="H2508" s="26" t="n">
        <v>70.92</v>
      </c>
      <c r="I2508" s="26" t="n">
        <f aca="false">(H2508/10+IF(N2508=2025,Einstellungen!$B$23,Einstellungen!$C$23))*(1+Einstellungen!$B$10)</f>
        <v>28.38507</v>
      </c>
      <c r="J2508" s="25" t="n">
        <f aca="false">E2508*I2508/100</f>
        <v>0</v>
      </c>
      <c r="K2508" s="25" t="n">
        <f aca="false">E2508*Einstellungen!$B$5/100</f>
        <v>0</v>
      </c>
      <c r="L2508" s="23" t="str">
        <f aca="false">IF(I2508&lt;Einstellungen!$B$5,"ja","nein")</f>
        <v>ja</v>
      </c>
      <c r="M2508" s="23" t="s">
        <v>127</v>
      </c>
      <c r="N2508" s="23" t="n">
        <v>2025</v>
      </c>
      <c r="O2508" s="23" t="n">
        <v>9</v>
      </c>
    </row>
    <row r="2509" customFormat="false" ht="15" hidden="false" customHeight="false" outlineLevel="0" collapsed="false">
      <c r="A2509" s="22" t="n">
        <v>45791</v>
      </c>
      <c r="B2509" s="23" t="s">
        <v>116</v>
      </c>
      <c r="C2509" s="23" t="s">
        <v>103</v>
      </c>
      <c r="D2509" s="24" t="n">
        <v>-4201.5</v>
      </c>
      <c r="E2509" s="25" t="n">
        <f aca="false">MAX(D2509,0)/1000</f>
        <v>0</v>
      </c>
      <c r="F2509" s="25" t="n">
        <f aca="false">MAX(-D2509,0)/1000</f>
        <v>4.2015</v>
      </c>
      <c r="G2509" s="23" t="str">
        <f aca="false">IF(E2509&gt;0,"ja","nein")</f>
        <v>nein</v>
      </c>
      <c r="H2509" s="26" t="n">
        <v>0.2</v>
      </c>
      <c r="I2509" s="26" t="n">
        <f aca="false">(H2509/10+IF(N2509=2025,Einstellungen!$B$23,Einstellungen!$C$23))*(1+Einstellungen!$B$10)</f>
        <v>19.96939</v>
      </c>
      <c r="J2509" s="25" t="n">
        <f aca="false">E2509*I2509/100</f>
        <v>0</v>
      </c>
      <c r="K2509" s="25" t="n">
        <f aca="false">E2509*Einstellungen!$B$5/100</f>
        <v>0</v>
      </c>
      <c r="L2509" s="23" t="str">
        <f aca="false">IF(I2509&lt;Einstellungen!$B$5,"ja","nein")</f>
        <v>ja</v>
      </c>
      <c r="M2509" s="23" t="s">
        <v>127</v>
      </c>
      <c r="N2509" s="23" t="n">
        <v>2025</v>
      </c>
      <c r="O2509" s="23" t="n">
        <v>10</v>
      </c>
    </row>
    <row r="2510" customFormat="false" ht="15" hidden="false" customHeight="false" outlineLevel="0" collapsed="false">
      <c r="A2510" s="22" t="n">
        <v>45791</v>
      </c>
      <c r="B2510" s="23" t="s">
        <v>117</v>
      </c>
      <c r="C2510" s="23" t="s">
        <v>103</v>
      </c>
      <c r="D2510" s="24" t="n">
        <v>-4659.6</v>
      </c>
      <c r="E2510" s="25" t="n">
        <f aca="false">MAX(D2510,0)/1000</f>
        <v>0</v>
      </c>
      <c r="F2510" s="25" t="n">
        <f aca="false">MAX(-D2510,0)/1000</f>
        <v>4.6596</v>
      </c>
      <c r="G2510" s="23" t="str">
        <f aca="false">IF(E2510&gt;0,"ja","nein")</f>
        <v>nein</v>
      </c>
      <c r="H2510" s="26" t="n">
        <v>-1.67</v>
      </c>
      <c r="I2510" s="26" t="n">
        <f aca="false">(H2510/10+IF(N2510=2025,Einstellungen!$B$23,Einstellungen!$C$23))*(1+Einstellungen!$B$10)</f>
        <v>19.74686</v>
      </c>
      <c r="J2510" s="25" t="n">
        <f aca="false">E2510*I2510/100</f>
        <v>0</v>
      </c>
      <c r="K2510" s="25" t="n">
        <f aca="false">E2510*Einstellungen!$B$5/100</f>
        <v>0</v>
      </c>
      <c r="L2510" s="23" t="str">
        <f aca="false">IF(I2510&lt;Einstellungen!$B$5,"ja","nein")</f>
        <v>ja</v>
      </c>
      <c r="M2510" s="23" t="s">
        <v>127</v>
      </c>
      <c r="N2510" s="23" t="n">
        <v>2025</v>
      </c>
      <c r="O2510" s="23" t="n">
        <v>11</v>
      </c>
    </row>
    <row r="2511" customFormat="false" ht="15" hidden="false" customHeight="false" outlineLevel="0" collapsed="false">
      <c r="A2511" s="22" t="n">
        <v>45791</v>
      </c>
      <c r="B2511" s="23" t="s">
        <v>118</v>
      </c>
      <c r="C2511" s="23" t="s">
        <v>103</v>
      </c>
      <c r="D2511" s="24" t="n">
        <v>-5158.8</v>
      </c>
      <c r="E2511" s="25" t="n">
        <f aca="false">MAX(D2511,0)/1000</f>
        <v>0</v>
      </c>
      <c r="F2511" s="25" t="n">
        <f aca="false">MAX(-D2511,0)/1000</f>
        <v>5.1588</v>
      </c>
      <c r="G2511" s="23" t="str">
        <f aca="false">IF(E2511&gt;0,"ja","nein")</f>
        <v>nein</v>
      </c>
      <c r="H2511" s="26" t="n">
        <v>-18.16</v>
      </c>
      <c r="I2511" s="26" t="n">
        <f aca="false">(H2511/10+IF(N2511=2025,Einstellungen!$B$23,Einstellungen!$C$23))*(1+Einstellungen!$B$10)</f>
        <v>17.78455</v>
      </c>
      <c r="J2511" s="25" t="n">
        <f aca="false">E2511*I2511/100</f>
        <v>0</v>
      </c>
      <c r="K2511" s="25" t="n">
        <f aca="false">E2511*Einstellungen!$B$5/100</f>
        <v>0</v>
      </c>
      <c r="L2511" s="23" t="str">
        <f aca="false">IF(I2511&lt;Einstellungen!$B$5,"ja","nein")</f>
        <v>ja</v>
      </c>
      <c r="M2511" s="23" t="s">
        <v>127</v>
      </c>
      <c r="N2511" s="23" t="n">
        <v>2025</v>
      </c>
      <c r="O2511" s="23" t="n">
        <v>12</v>
      </c>
    </row>
    <row r="2512" customFormat="false" ht="15" hidden="false" customHeight="false" outlineLevel="0" collapsed="false">
      <c r="A2512" s="22" t="n">
        <v>45791</v>
      </c>
      <c r="B2512" s="23" t="s">
        <v>119</v>
      </c>
      <c r="C2512" s="23" t="s">
        <v>103</v>
      </c>
      <c r="D2512" s="24" t="n">
        <v>-5164.4</v>
      </c>
      <c r="E2512" s="25" t="n">
        <f aca="false">MAX(D2512,0)/1000</f>
        <v>0</v>
      </c>
      <c r="F2512" s="25" t="n">
        <f aca="false">MAX(-D2512,0)/1000</f>
        <v>5.1644</v>
      </c>
      <c r="G2512" s="23" t="str">
        <f aca="false">IF(E2512&gt;0,"ja","nein")</f>
        <v>nein</v>
      </c>
      <c r="H2512" s="26" t="n">
        <v>-29.91</v>
      </c>
      <c r="I2512" s="26" t="n">
        <f aca="false">(H2512/10+IF(N2512=2025,Einstellungen!$B$23,Einstellungen!$C$23))*(1+Einstellungen!$B$10)</f>
        <v>16.3863</v>
      </c>
      <c r="J2512" s="25" t="n">
        <f aca="false">E2512*I2512/100</f>
        <v>0</v>
      </c>
      <c r="K2512" s="25" t="n">
        <f aca="false">E2512*Einstellungen!$B$5/100</f>
        <v>0</v>
      </c>
      <c r="L2512" s="23" t="str">
        <f aca="false">IF(I2512&lt;Einstellungen!$B$5,"ja","nein")</f>
        <v>ja</v>
      </c>
      <c r="M2512" s="23" t="s">
        <v>127</v>
      </c>
      <c r="N2512" s="23" t="n">
        <v>2025</v>
      </c>
      <c r="O2512" s="23" t="n">
        <v>13</v>
      </c>
    </row>
    <row r="2513" customFormat="false" ht="15" hidden="false" customHeight="false" outlineLevel="0" collapsed="false">
      <c r="A2513" s="22" t="n">
        <v>45791</v>
      </c>
      <c r="B2513" s="23" t="s">
        <v>120</v>
      </c>
      <c r="C2513" s="23" t="s">
        <v>103</v>
      </c>
      <c r="D2513" s="24" t="n">
        <v>-4624.5</v>
      </c>
      <c r="E2513" s="25" t="n">
        <f aca="false">MAX(D2513,0)/1000</f>
        <v>0</v>
      </c>
      <c r="F2513" s="25" t="n">
        <f aca="false">MAX(-D2513,0)/1000</f>
        <v>4.6245</v>
      </c>
      <c r="G2513" s="23" t="str">
        <f aca="false">IF(E2513&gt;0,"ja","nein")</f>
        <v>nein</v>
      </c>
      <c r="H2513" s="26" t="n">
        <v>-31.82</v>
      </c>
      <c r="I2513" s="26" t="n">
        <f aca="false">(H2513/10+IF(N2513=2025,Einstellungen!$B$23,Einstellungen!$C$23))*(1+Einstellungen!$B$10)</f>
        <v>16.15901</v>
      </c>
      <c r="J2513" s="25" t="n">
        <f aca="false">E2513*I2513/100</f>
        <v>0</v>
      </c>
      <c r="K2513" s="25" t="n">
        <f aca="false">E2513*Einstellungen!$B$5/100</f>
        <v>0</v>
      </c>
      <c r="L2513" s="23" t="str">
        <f aca="false">IF(I2513&lt;Einstellungen!$B$5,"ja","nein")</f>
        <v>ja</v>
      </c>
      <c r="M2513" s="23" t="s">
        <v>127</v>
      </c>
      <c r="N2513" s="23" t="n">
        <v>2025</v>
      </c>
      <c r="O2513" s="23" t="n">
        <v>14</v>
      </c>
    </row>
    <row r="2514" customFormat="false" ht="15" hidden="false" customHeight="false" outlineLevel="0" collapsed="false">
      <c r="A2514" s="22" t="n">
        <v>45791</v>
      </c>
      <c r="B2514" s="23" t="s">
        <v>104</v>
      </c>
      <c r="C2514" s="23" t="s">
        <v>103</v>
      </c>
      <c r="D2514" s="24" t="n">
        <v>-3855.3</v>
      </c>
      <c r="E2514" s="25" t="n">
        <f aca="false">MAX(D2514,0)/1000</f>
        <v>0</v>
      </c>
      <c r="F2514" s="25" t="n">
        <f aca="false">MAX(-D2514,0)/1000</f>
        <v>3.8553</v>
      </c>
      <c r="G2514" s="23" t="str">
        <f aca="false">IF(E2514&gt;0,"ja","nein")</f>
        <v>nein</v>
      </c>
      <c r="H2514" s="26" t="n">
        <v>-12.79</v>
      </c>
      <c r="I2514" s="26" t="n">
        <f aca="false">(H2514/10+IF(N2514=2025,Einstellungen!$B$23,Einstellungen!$C$23))*(1+Einstellungen!$B$10)</f>
        <v>18.42358</v>
      </c>
      <c r="J2514" s="25" t="n">
        <f aca="false">E2514*I2514/100</f>
        <v>0</v>
      </c>
      <c r="K2514" s="25" t="n">
        <f aca="false">E2514*Einstellungen!$B$5/100</f>
        <v>0</v>
      </c>
      <c r="L2514" s="23" t="str">
        <f aca="false">IF(I2514&lt;Einstellungen!$B$5,"ja","nein")</f>
        <v>ja</v>
      </c>
      <c r="M2514" s="23" t="s">
        <v>127</v>
      </c>
      <c r="N2514" s="23" t="n">
        <v>2025</v>
      </c>
      <c r="O2514" s="23" t="n">
        <v>15</v>
      </c>
    </row>
    <row r="2515" customFormat="false" ht="15" hidden="false" customHeight="false" outlineLevel="0" collapsed="false">
      <c r="A2515" s="22" t="n">
        <v>45791</v>
      </c>
      <c r="B2515" s="23" t="s">
        <v>105</v>
      </c>
      <c r="C2515" s="23" t="s">
        <v>103</v>
      </c>
      <c r="D2515" s="24" t="n">
        <v>-2894.9</v>
      </c>
      <c r="E2515" s="25" t="n">
        <f aca="false">MAX(D2515,0)/1000</f>
        <v>0</v>
      </c>
      <c r="F2515" s="25" t="n">
        <f aca="false">MAX(-D2515,0)/1000</f>
        <v>2.8949</v>
      </c>
      <c r="G2515" s="23" t="str">
        <f aca="false">IF(E2515&gt;0,"ja","nein")</f>
        <v>nein</v>
      </c>
      <c r="H2515" s="26" t="n">
        <v>-1.33</v>
      </c>
      <c r="I2515" s="26" t="n">
        <f aca="false">(H2515/10+IF(N2515=2025,Einstellungen!$B$23,Einstellungen!$C$23))*(1+Einstellungen!$B$10)</f>
        <v>19.78732</v>
      </c>
      <c r="J2515" s="25" t="n">
        <f aca="false">E2515*I2515/100</f>
        <v>0</v>
      </c>
      <c r="K2515" s="25" t="n">
        <f aca="false">E2515*Einstellungen!$B$5/100</f>
        <v>0</v>
      </c>
      <c r="L2515" s="23" t="str">
        <f aca="false">IF(I2515&lt;Einstellungen!$B$5,"ja","nein")</f>
        <v>ja</v>
      </c>
      <c r="M2515" s="23" t="s">
        <v>127</v>
      </c>
      <c r="N2515" s="23" t="n">
        <v>2025</v>
      </c>
      <c r="O2515" s="23" t="n">
        <v>16</v>
      </c>
    </row>
    <row r="2516" customFormat="false" ht="15" hidden="false" customHeight="false" outlineLevel="0" collapsed="false">
      <c r="A2516" s="22" t="n">
        <v>45791</v>
      </c>
      <c r="B2516" s="23" t="s">
        <v>97</v>
      </c>
      <c r="C2516" s="23" t="s">
        <v>103</v>
      </c>
      <c r="D2516" s="24" t="n">
        <v>-1016</v>
      </c>
      <c r="E2516" s="25" t="n">
        <f aca="false">MAX(D2516,0)/1000</f>
        <v>0</v>
      </c>
      <c r="F2516" s="25" t="n">
        <f aca="false">MAX(-D2516,0)/1000</f>
        <v>1.016</v>
      </c>
      <c r="G2516" s="23" t="str">
        <f aca="false">IF(E2516&gt;0,"ja","nein")</f>
        <v>nein</v>
      </c>
      <c r="H2516" s="26" t="n">
        <v>30.94</v>
      </c>
      <c r="I2516" s="26" t="n">
        <f aca="false">(H2516/10+IF(N2516=2025,Einstellungen!$B$23,Einstellungen!$C$23))*(1+Einstellungen!$B$10)</f>
        <v>23.62745</v>
      </c>
      <c r="J2516" s="25" t="n">
        <f aca="false">E2516*I2516/100</f>
        <v>0</v>
      </c>
      <c r="K2516" s="25" t="n">
        <f aca="false">E2516*Einstellungen!$B$5/100</f>
        <v>0</v>
      </c>
      <c r="L2516" s="23" t="str">
        <f aca="false">IF(I2516&lt;Einstellungen!$B$5,"ja","nein")</f>
        <v>ja</v>
      </c>
      <c r="M2516" s="23" t="s">
        <v>127</v>
      </c>
      <c r="N2516" s="23" t="n">
        <v>2025</v>
      </c>
      <c r="O2516" s="23" t="n">
        <v>17</v>
      </c>
    </row>
    <row r="2517" customFormat="false" ht="15" hidden="false" customHeight="false" outlineLevel="0" collapsed="false">
      <c r="A2517" s="22" t="n">
        <v>45791</v>
      </c>
      <c r="B2517" s="23" t="s">
        <v>99</v>
      </c>
      <c r="C2517" s="23" t="s">
        <v>103</v>
      </c>
      <c r="D2517" s="24" t="n">
        <v>-238.7</v>
      </c>
      <c r="E2517" s="25" t="n">
        <f aca="false">MAX(D2517,0)/1000</f>
        <v>0</v>
      </c>
      <c r="F2517" s="25" t="n">
        <f aca="false">MAX(-D2517,0)/1000</f>
        <v>0.2387</v>
      </c>
      <c r="G2517" s="23" t="str">
        <f aca="false">IF(E2517&gt;0,"ja","nein")</f>
        <v>nein</v>
      </c>
      <c r="H2517" s="26" t="n">
        <v>91.6</v>
      </c>
      <c r="I2517" s="26" t="n">
        <f aca="false">(H2517/10+IF(N2517=2025,Einstellungen!$B$23,Einstellungen!$C$23))*(1+Einstellungen!$B$10)</f>
        <v>30.84599</v>
      </c>
      <c r="J2517" s="25" t="n">
        <f aca="false">E2517*I2517/100</f>
        <v>0</v>
      </c>
      <c r="K2517" s="25" t="n">
        <f aca="false">E2517*Einstellungen!$B$5/100</f>
        <v>0</v>
      </c>
      <c r="L2517" s="23" t="str">
        <f aca="false">IF(I2517&lt;Einstellungen!$B$5,"ja","nein")</f>
        <v>nein</v>
      </c>
      <c r="M2517" s="23" t="s">
        <v>127</v>
      </c>
      <c r="N2517" s="23" t="n">
        <v>2025</v>
      </c>
      <c r="O2517" s="23" t="n">
        <v>18</v>
      </c>
    </row>
    <row r="2518" customFormat="false" ht="15" hidden="false" customHeight="false" outlineLevel="0" collapsed="false">
      <c r="A2518" s="22" t="n">
        <v>45791</v>
      </c>
      <c r="B2518" s="23" t="s">
        <v>100</v>
      </c>
      <c r="C2518" s="23" t="s">
        <v>103</v>
      </c>
      <c r="D2518" s="24" t="n">
        <v>292.4</v>
      </c>
      <c r="E2518" s="25" t="n">
        <f aca="false">MAX(D2518,0)/1000</f>
        <v>0.2924</v>
      </c>
      <c r="F2518" s="25" t="n">
        <f aca="false">MAX(-D2518,0)/1000</f>
        <v>0</v>
      </c>
      <c r="G2518" s="23" t="str">
        <f aca="false">IF(E2518&gt;0,"ja","nein")</f>
        <v>ja</v>
      </c>
      <c r="H2518" s="26" t="n">
        <v>114</v>
      </c>
      <c r="I2518" s="26" t="n">
        <f aca="false">(H2518/10+IF(N2518=2025,Einstellungen!$B$23,Einstellungen!$C$23))*(1+Einstellungen!$B$10)</f>
        <v>33.51159</v>
      </c>
      <c r="J2518" s="25" t="n">
        <f aca="false">E2518*I2518/100</f>
        <v>0.09798788916</v>
      </c>
      <c r="K2518" s="25" t="n">
        <f aca="false">E2518*Einstellungen!$B$5/100</f>
        <v>0.084796</v>
      </c>
      <c r="L2518" s="23" t="str">
        <f aca="false">IF(I2518&lt;Einstellungen!$B$5,"ja","nein")</f>
        <v>nein</v>
      </c>
      <c r="M2518" s="23" t="s">
        <v>127</v>
      </c>
      <c r="N2518" s="23" t="n">
        <v>2025</v>
      </c>
      <c r="O2518" s="23" t="n">
        <v>19</v>
      </c>
    </row>
    <row r="2519" customFormat="false" ht="15" hidden="false" customHeight="false" outlineLevel="0" collapsed="false">
      <c r="A2519" s="22" t="n">
        <v>45791</v>
      </c>
      <c r="B2519" s="23" t="s">
        <v>92</v>
      </c>
      <c r="C2519" s="23" t="s">
        <v>103</v>
      </c>
      <c r="D2519" s="24" t="n">
        <v>322</v>
      </c>
      <c r="E2519" s="25" t="n">
        <f aca="false">MAX(D2519,0)/1000</f>
        <v>0.322</v>
      </c>
      <c r="F2519" s="25" t="n">
        <f aca="false">MAX(-D2519,0)/1000</f>
        <v>0</v>
      </c>
      <c r="G2519" s="23" t="str">
        <f aca="false">IF(E2519&gt;0,"ja","nein")</f>
        <v>ja</v>
      </c>
      <c r="H2519" s="26" t="n">
        <v>158.45</v>
      </c>
      <c r="I2519" s="26" t="n">
        <f aca="false">(H2519/10+IF(N2519=2025,Einstellungen!$B$23,Einstellungen!$C$23))*(1+Einstellungen!$B$10)</f>
        <v>38.80114</v>
      </c>
      <c r="J2519" s="25" t="n">
        <f aca="false">E2519*I2519/100</f>
        <v>0.1249396708</v>
      </c>
      <c r="K2519" s="25" t="n">
        <f aca="false">E2519*Einstellungen!$B$5/100</f>
        <v>0.09338</v>
      </c>
      <c r="L2519" s="23" t="str">
        <f aca="false">IF(I2519&lt;Einstellungen!$B$5,"ja","nein")</f>
        <v>nein</v>
      </c>
      <c r="M2519" s="23" t="s">
        <v>127</v>
      </c>
      <c r="N2519" s="23" t="n">
        <v>2025</v>
      </c>
      <c r="O2519" s="23" t="n">
        <v>20</v>
      </c>
    </row>
    <row r="2520" customFormat="false" ht="15" hidden="false" customHeight="false" outlineLevel="0" collapsed="false">
      <c r="A2520" s="22" t="n">
        <v>45791</v>
      </c>
      <c r="B2520" s="23" t="s">
        <v>95</v>
      </c>
      <c r="C2520" s="23" t="s">
        <v>103</v>
      </c>
      <c r="D2520" s="24" t="n">
        <v>299</v>
      </c>
      <c r="E2520" s="25" t="n">
        <f aca="false">MAX(D2520,0)/1000</f>
        <v>0.299</v>
      </c>
      <c r="F2520" s="25" t="n">
        <f aca="false">MAX(-D2520,0)/1000</f>
        <v>0</v>
      </c>
      <c r="G2520" s="23" t="str">
        <f aca="false">IF(E2520&gt;0,"ja","nein")</f>
        <v>ja</v>
      </c>
      <c r="H2520" s="26" t="n">
        <v>132.59</v>
      </c>
      <c r="I2520" s="26" t="n">
        <f aca="false">(H2520/10+IF(N2520=2025,Einstellungen!$B$23,Einstellungen!$C$23))*(1+Einstellungen!$B$10)</f>
        <v>35.7238</v>
      </c>
      <c r="J2520" s="25" t="n">
        <f aca="false">E2520*I2520/100</f>
        <v>0.106814162</v>
      </c>
      <c r="K2520" s="25" t="n">
        <f aca="false">E2520*Einstellungen!$B$5/100</f>
        <v>0.08671</v>
      </c>
      <c r="L2520" s="23" t="str">
        <f aca="false">IF(I2520&lt;Einstellungen!$B$5,"ja","nein")</f>
        <v>nein</v>
      </c>
      <c r="M2520" s="23" t="s">
        <v>127</v>
      </c>
      <c r="N2520" s="23" t="n">
        <v>2025</v>
      </c>
      <c r="O2520" s="23" t="n">
        <v>21</v>
      </c>
    </row>
    <row r="2521" customFormat="false" ht="15" hidden="false" customHeight="false" outlineLevel="0" collapsed="false">
      <c r="A2521" s="22" t="n">
        <v>45791</v>
      </c>
      <c r="B2521" s="23" t="s">
        <v>96</v>
      </c>
      <c r="C2521" s="23" t="s">
        <v>103</v>
      </c>
      <c r="D2521" s="24" t="n">
        <v>213.6</v>
      </c>
      <c r="E2521" s="25" t="n">
        <f aca="false">MAX(D2521,0)/1000</f>
        <v>0.2136</v>
      </c>
      <c r="F2521" s="25" t="n">
        <f aca="false">MAX(-D2521,0)/1000</f>
        <v>0</v>
      </c>
      <c r="G2521" s="23" t="str">
        <f aca="false">IF(E2521&gt;0,"ja","nein")</f>
        <v>ja</v>
      </c>
      <c r="H2521" s="26" t="n">
        <v>109.08</v>
      </c>
      <c r="I2521" s="26" t="n">
        <f aca="false">(H2521/10+IF(N2521=2025,Einstellungen!$B$23,Einstellungen!$C$23))*(1+Einstellungen!$B$10)</f>
        <v>32.92611</v>
      </c>
      <c r="J2521" s="25" t="n">
        <f aca="false">E2521*I2521/100</f>
        <v>0.07033017096</v>
      </c>
      <c r="K2521" s="25" t="n">
        <f aca="false">E2521*Einstellungen!$B$5/100</f>
        <v>0.061944</v>
      </c>
      <c r="L2521" s="23" t="str">
        <f aca="false">IF(I2521&lt;Einstellungen!$B$5,"ja","nein")</f>
        <v>nein</v>
      </c>
      <c r="M2521" s="23" t="s">
        <v>127</v>
      </c>
      <c r="N2521" s="23" t="n">
        <v>2025</v>
      </c>
      <c r="O2521" s="23" t="n">
        <v>22</v>
      </c>
    </row>
    <row r="2522" customFormat="false" ht="15" hidden="false" customHeight="false" outlineLevel="0" collapsed="false">
      <c r="A2522" s="22" t="n">
        <v>45791</v>
      </c>
      <c r="B2522" s="23" t="s">
        <v>101</v>
      </c>
      <c r="C2522" s="23" t="s">
        <v>103</v>
      </c>
      <c r="D2522" s="24" t="n">
        <v>200.3</v>
      </c>
      <c r="E2522" s="25" t="n">
        <f aca="false">MAX(D2522,0)/1000</f>
        <v>0.2003</v>
      </c>
      <c r="F2522" s="25" t="n">
        <f aca="false">MAX(-D2522,0)/1000</f>
        <v>0</v>
      </c>
      <c r="G2522" s="23" t="str">
        <f aca="false">IF(E2522&gt;0,"ja","nein")</f>
        <v>ja</v>
      </c>
      <c r="H2522" s="26" t="n">
        <v>99.86</v>
      </c>
      <c r="I2522" s="26" t="n">
        <f aca="false">(H2522/10+IF(N2522=2025,Einstellungen!$B$23,Einstellungen!$C$23))*(1+Einstellungen!$B$10)</f>
        <v>31.82893</v>
      </c>
      <c r="J2522" s="25" t="n">
        <f aca="false">E2522*I2522/100</f>
        <v>0.06375334679</v>
      </c>
      <c r="K2522" s="25" t="n">
        <f aca="false">E2522*Einstellungen!$B$5/100</f>
        <v>0.058087</v>
      </c>
      <c r="L2522" s="23" t="str">
        <f aca="false">IF(I2522&lt;Einstellungen!$B$5,"ja","nein")</f>
        <v>nein</v>
      </c>
      <c r="M2522" s="23" t="s">
        <v>127</v>
      </c>
      <c r="N2522" s="23" t="n">
        <v>2025</v>
      </c>
      <c r="O2522" s="23" t="n">
        <v>23</v>
      </c>
    </row>
    <row r="2523" customFormat="false" ht="15" hidden="false" customHeight="false" outlineLevel="0" collapsed="false">
      <c r="A2523" s="22" t="n">
        <v>45792</v>
      </c>
      <c r="B2523" s="23" t="s">
        <v>102</v>
      </c>
      <c r="C2523" s="23" t="s">
        <v>106</v>
      </c>
      <c r="D2523" s="24" t="n">
        <v>180.3</v>
      </c>
      <c r="E2523" s="25" t="n">
        <f aca="false">MAX(D2523,0)/1000</f>
        <v>0.1803</v>
      </c>
      <c r="F2523" s="25" t="n">
        <f aca="false">MAX(-D2523,0)/1000</f>
        <v>0</v>
      </c>
      <c r="G2523" s="23" t="str">
        <f aca="false">IF(E2523&gt;0,"ja","nein")</f>
        <v>ja</v>
      </c>
      <c r="H2523" s="26" t="n">
        <v>98.06</v>
      </c>
      <c r="I2523" s="26" t="n">
        <f aca="false">(H2523/10+IF(N2523=2025,Einstellungen!$B$23,Einstellungen!$C$23))*(1+Einstellungen!$B$10)</f>
        <v>31.61473</v>
      </c>
      <c r="J2523" s="25" t="n">
        <f aca="false">E2523*I2523/100</f>
        <v>0.05700135819</v>
      </c>
      <c r="K2523" s="25" t="n">
        <f aca="false">E2523*Einstellungen!$B$5/100</f>
        <v>0.052287</v>
      </c>
      <c r="L2523" s="23" t="str">
        <f aca="false">IF(I2523&lt;Einstellungen!$B$5,"ja","nein")</f>
        <v>nein</v>
      </c>
      <c r="M2523" s="23" t="s">
        <v>127</v>
      </c>
      <c r="N2523" s="23" t="n">
        <v>2025</v>
      </c>
      <c r="O2523" s="23" t="n">
        <v>0</v>
      </c>
    </row>
    <row r="2524" customFormat="false" ht="15" hidden="false" customHeight="false" outlineLevel="0" collapsed="false">
      <c r="A2524" s="22" t="n">
        <v>45792</v>
      </c>
      <c r="B2524" s="23" t="s">
        <v>107</v>
      </c>
      <c r="C2524" s="23" t="s">
        <v>106</v>
      </c>
      <c r="D2524" s="24" t="n">
        <v>136.9</v>
      </c>
      <c r="E2524" s="25" t="n">
        <f aca="false">MAX(D2524,0)/1000</f>
        <v>0.1369</v>
      </c>
      <c r="F2524" s="25" t="n">
        <f aca="false">MAX(-D2524,0)/1000</f>
        <v>0</v>
      </c>
      <c r="G2524" s="23" t="str">
        <f aca="false">IF(E2524&gt;0,"ja","nein")</f>
        <v>ja</v>
      </c>
      <c r="H2524" s="26" t="n">
        <v>89.88</v>
      </c>
      <c r="I2524" s="26" t="n">
        <f aca="false">(H2524/10+IF(N2524=2025,Einstellungen!$B$23,Einstellungen!$C$23))*(1+Einstellungen!$B$10)</f>
        <v>30.64131</v>
      </c>
      <c r="J2524" s="25" t="n">
        <f aca="false">E2524*I2524/100</f>
        <v>0.04194795339</v>
      </c>
      <c r="K2524" s="25" t="n">
        <f aca="false">E2524*Einstellungen!$B$5/100</f>
        <v>0.039701</v>
      </c>
      <c r="L2524" s="23" t="str">
        <f aca="false">IF(I2524&lt;Einstellungen!$B$5,"ja","nein")</f>
        <v>nein</v>
      </c>
      <c r="M2524" s="23" t="s">
        <v>127</v>
      </c>
      <c r="N2524" s="23" t="n">
        <v>2025</v>
      </c>
      <c r="O2524" s="23" t="n">
        <v>1</v>
      </c>
    </row>
    <row r="2525" customFormat="false" ht="15" hidden="false" customHeight="false" outlineLevel="0" collapsed="false">
      <c r="A2525" s="22" t="n">
        <v>45792</v>
      </c>
      <c r="B2525" s="23" t="s">
        <v>108</v>
      </c>
      <c r="C2525" s="23" t="s">
        <v>106</v>
      </c>
      <c r="D2525" s="24" t="n">
        <v>140.4</v>
      </c>
      <c r="E2525" s="25" t="n">
        <f aca="false">MAX(D2525,0)/1000</f>
        <v>0.1404</v>
      </c>
      <c r="F2525" s="25" t="n">
        <f aca="false">MAX(-D2525,0)/1000</f>
        <v>0</v>
      </c>
      <c r="G2525" s="23" t="str">
        <f aca="false">IF(E2525&gt;0,"ja","nein")</f>
        <v>ja</v>
      </c>
      <c r="H2525" s="26" t="n">
        <v>87.8</v>
      </c>
      <c r="I2525" s="26" t="n">
        <f aca="false">(H2525/10+IF(N2525=2025,Einstellungen!$B$23,Einstellungen!$C$23))*(1+Einstellungen!$B$10)</f>
        <v>30.39379</v>
      </c>
      <c r="J2525" s="25" t="n">
        <f aca="false">E2525*I2525/100</f>
        <v>0.04267288116</v>
      </c>
      <c r="K2525" s="25" t="n">
        <f aca="false">E2525*Einstellungen!$B$5/100</f>
        <v>0.040716</v>
      </c>
      <c r="L2525" s="23" t="str">
        <f aca="false">IF(I2525&lt;Einstellungen!$B$5,"ja","nein")</f>
        <v>nein</v>
      </c>
      <c r="M2525" s="23" t="s">
        <v>127</v>
      </c>
      <c r="N2525" s="23" t="n">
        <v>2025</v>
      </c>
      <c r="O2525" s="23" t="n">
        <v>2</v>
      </c>
    </row>
    <row r="2526" customFormat="false" ht="15" hidden="false" customHeight="false" outlineLevel="0" collapsed="false">
      <c r="A2526" s="22" t="n">
        <v>45792</v>
      </c>
      <c r="B2526" s="23" t="s">
        <v>109</v>
      </c>
      <c r="C2526" s="23" t="s">
        <v>106</v>
      </c>
      <c r="D2526" s="24" t="n">
        <v>130.4</v>
      </c>
      <c r="E2526" s="25" t="n">
        <f aca="false">MAX(D2526,0)/1000</f>
        <v>0.1304</v>
      </c>
      <c r="F2526" s="25" t="n">
        <f aca="false">MAX(-D2526,0)/1000</f>
        <v>0</v>
      </c>
      <c r="G2526" s="23" t="str">
        <f aca="false">IF(E2526&gt;0,"ja","nein")</f>
        <v>ja</v>
      </c>
      <c r="H2526" s="26" t="n">
        <v>87.63</v>
      </c>
      <c r="I2526" s="26" t="n">
        <f aca="false">(H2526/10+IF(N2526=2025,Einstellungen!$B$23,Einstellungen!$C$23))*(1+Einstellungen!$B$10)</f>
        <v>30.37356</v>
      </c>
      <c r="J2526" s="25" t="n">
        <f aca="false">E2526*I2526/100</f>
        <v>0.03960712224</v>
      </c>
      <c r="K2526" s="25" t="n">
        <f aca="false">E2526*Einstellungen!$B$5/100</f>
        <v>0.037816</v>
      </c>
      <c r="L2526" s="23" t="str">
        <f aca="false">IF(I2526&lt;Einstellungen!$B$5,"ja","nein")</f>
        <v>nein</v>
      </c>
      <c r="M2526" s="23" t="s">
        <v>127</v>
      </c>
      <c r="N2526" s="23" t="n">
        <v>2025</v>
      </c>
      <c r="O2526" s="23" t="n">
        <v>3</v>
      </c>
    </row>
    <row r="2527" customFormat="false" ht="15" hidden="false" customHeight="false" outlineLevel="0" collapsed="false">
      <c r="A2527" s="22" t="n">
        <v>45792</v>
      </c>
      <c r="B2527" s="23" t="s">
        <v>110</v>
      </c>
      <c r="C2527" s="23" t="s">
        <v>106</v>
      </c>
      <c r="D2527" s="24" t="n">
        <v>138.8</v>
      </c>
      <c r="E2527" s="25" t="n">
        <f aca="false">MAX(D2527,0)/1000</f>
        <v>0.1388</v>
      </c>
      <c r="F2527" s="25" t="n">
        <f aca="false">MAX(-D2527,0)/1000</f>
        <v>0</v>
      </c>
      <c r="G2527" s="23" t="str">
        <f aca="false">IF(E2527&gt;0,"ja","nein")</f>
        <v>ja</v>
      </c>
      <c r="H2527" s="26" t="n">
        <v>90.28</v>
      </c>
      <c r="I2527" s="26" t="n">
        <f aca="false">(H2527/10+IF(N2527=2025,Einstellungen!$B$23,Einstellungen!$C$23))*(1+Einstellungen!$B$10)</f>
        <v>30.68891</v>
      </c>
      <c r="J2527" s="25" t="n">
        <f aca="false">E2527*I2527/100</f>
        <v>0.04259620708</v>
      </c>
      <c r="K2527" s="25" t="n">
        <f aca="false">E2527*Einstellungen!$B$5/100</f>
        <v>0.040252</v>
      </c>
      <c r="L2527" s="23" t="str">
        <f aca="false">IF(I2527&lt;Einstellungen!$B$5,"ja","nein")</f>
        <v>nein</v>
      </c>
      <c r="M2527" s="23" t="s">
        <v>127</v>
      </c>
      <c r="N2527" s="23" t="n">
        <v>2025</v>
      </c>
      <c r="O2527" s="23" t="n">
        <v>4</v>
      </c>
    </row>
    <row r="2528" customFormat="false" ht="15" hidden="false" customHeight="false" outlineLevel="0" collapsed="false">
      <c r="A2528" s="22" t="n">
        <v>45792</v>
      </c>
      <c r="B2528" s="23" t="s">
        <v>111</v>
      </c>
      <c r="C2528" s="23" t="s">
        <v>106</v>
      </c>
      <c r="D2528" s="24" t="n">
        <v>133.6</v>
      </c>
      <c r="E2528" s="25" t="n">
        <f aca="false">MAX(D2528,0)/1000</f>
        <v>0.1336</v>
      </c>
      <c r="F2528" s="25" t="n">
        <f aca="false">MAX(-D2528,0)/1000</f>
        <v>0</v>
      </c>
      <c r="G2528" s="23" t="str">
        <f aca="false">IF(E2528&gt;0,"ja","nein")</f>
        <v>ja</v>
      </c>
      <c r="H2528" s="26" t="n">
        <v>98.94</v>
      </c>
      <c r="I2528" s="26" t="n">
        <f aca="false">(H2528/10+IF(N2528=2025,Einstellungen!$B$23,Einstellungen!$C$23))*(1+Einstellungen!$B$10)</f>
        <v>31.71945</v>
      </c>
      <c r="J2528" s="25" t="n">
        <f aca="false">E2528*I2528/100</f>
        <v>0.0423771852</v>
      </c>
      <c r="K2528" s="25" t="n">
        <f aca="false">E2528*Einstellungen!$B$5/100</f>
        <v>0.038744</v>
      </c>
      <c r="L2528" s="23" t="str">
        <f aca="false">IF(I2528&lt;Einstellungen!$B$5,"ja","nein")</f>
        <v>nein</v>
      </c>
      <c r="M2528" s="23" t="s">
        <v>127</v>
      </c>
      <c r="N2528" s="23" t="n">
        <v>2025</v>
      </c>
      <c r="O2528" s="23" t="n">
        <v>5</v>
      </c>
    </row>
    <row r="2529" customFormat="false" ht="15" hidden="false" customHeight="false" outlineLevel="0" collapsed="false">
      <c r="A2529" s="22" t="n">
        <v>45792</v>
      </c>
      <c r="B2529" s="23" t="s">
        <v>112</v>
      </c>
      <c r="C2529" s="23" t="s">
        <v>106</v>
      </c>
      <c r="D2529" s="24" t="n">
        <v>129.7</v>
      </c>
      <c r="E2529" s="25" t="n">
        <f aca="false">MAX(D2529,0)/1000</f>
        <v>0.1297</v>
      </c>
      <c r="F2529" s="25" t="n">
        <f aca="false">MAX(-D2529,0)/1000</f>
        <v>0</v>
      </c>
      <c r="G2529" s="23" t="str">
        <f aca="false">IF(E2529&gt;0,"ja","nein")</f>
        <v>ja</v>
      </c>
      <c r="H2529" s="26" t="n">
        <v>119.9</v>
      </c>
      <c r="I2529" s="26" t="n">
        <f aca="false">(H2529/10+IF(N2529=2025,Einstellungen!$B$23,Einstellungen!$C$23))*(1+Einstellungen!$B$10)</f>
        <v>34.21369</v>
      </c>
      <c r="J2529" s="25" t="n">
        <f aca="false">E2529*I2529/100</f>
        <v>0.04437515593</v>
      </c>
      <c r="K2529" s="25" t="n">
        <f aca="false">E2529*Einstellungen!$B$5/100</f>
        <v>0.037613</v>
      </c>
      <c r="L2529" s="23" t="str">
        <f aca="false">IF(I2529&lt;Einstellungen!$B$5,"ja","nein")</f>
        <v>nein</v>
      </c>
      <c r="M2529" s="23" t="s">
        <v>127</v>
      </c>
      <c r="N2529" s="23" t="n">
        <v>2025</v>
      </c>
      <c r="O2529" s="23" t="n">
        <v>6</v>
      </c>
    </row>
    <row r="2530" customFormat="false" ht="15" hidden="false" customHeight="false" outlineLevel="0" collapsed="false">
      <c r="A2530" s="22" t="n">
        <v>45792</v>
      </c>
      <c r="B2530" s="23" t="s">
        <v>113</v>
      </c>
      <c r="C2530" s="23" t="s">
        <v>106</v>
      </c>
      <c r="D2530" s="24" t="n">
        <v>-387</v>
      </c>
      <c r="E2530" s="25" t="n">
        <f aca="false">MAX(D2530,0)/1000</f>
        <v>0</v>
      </c>
      <c r="F2530" s="25" t="n">
        <f aca="false">MAX(-D2530,0)/1000</f>
        <v>0.387</v>
      </c>
      <c r="G2530" s="23" t="str">
        <f aca="false">IF(E2530&gt;0,"ja","nein")</f>
        <v>nein</v>
      </c>
      <c r="H2530" s="26" t="n">
        <v>119.91</v>
      </c>
      <c r="I2530" s="26" t="n">
        <f aca="false">(H2530/10+IF(N2530=2025,Einstellungen!$B$23,Einstellungen!$C$23))*(1+Einstellungen!$B$10)</f>
        <v>34.21488</v>
      </c>
      <c r="J2530" s="25" t="n">
        <f aca="false">E2530*I2530/100</f>
        <v>0</v>
      </c>
      <c r="K2530" s="25" t="n">
        <f aca="false">E2530*Einstellungen!$B$5/100</f>
        <v>0</v>
      </c>
      <c r="L2530" s="23" t="str">
        <f aca="false">IF(I2530&lt;Einstellungen!$B$5,"ja","nein")</f>
        <v>nein</v>
      </c>
      <c r="M2530" s="23" t="s">
        <v>127</v>
      </c>
      <c r="N2530" s="23" t="n">
        <v>2025</v>
      </c>
      <c r="O2530" s="23" t="n">
        <v>7</v>
      </c>
    </row>
    <row r="2531" customFormat="false" ht="15" hidden="false" customHeight="false" outlineLevel="0" collapsed="false">
      <c r="A2531" s="22" t="n">
        <v>45792</v>
      </c>
      <c r="B2531" s="23" t="s">
        <v>114</v>
      </c>
      <c r="C2531" s="23" t="s">
        <v>106</v>
      </c>
      <c r="D2531" s="24" t="n">
        <v>-1436.3</v>
      </c>
      <c r="E2531" s="25" t="n">
        <f aca="false">MAX(D2531,0)/1000</f>
        <v>0</v>
      </c>
      <c r="F2531" s="25" t="n">
        <f aca="false">MAX(-D2531,0)/1000</f>
        <v>1.4363</v>
      </c>
      <c r="G2531" s="23" t="str">
        <f aca="false">IF(E2531&gt;0,"ja","nein")</f>
        <v>nein</v>
      </c>
      <c r="H2531" s="26" t="n">
        <v>102.06</v>
      </c>
      <c r="I2531" s="26" t="n">
        <f aca="false">(H2531/10+IF(N2531=2025,Einstellungen!$B$23,Einstellungen!$C$23))*(1+Einstellungen!$B$10)</f>
        <v>32.09073</v>
      </c>
      <c r="J2531" s="25" t="n">
        <f aca="false">E2531*I2531/100</f>
        <v>0</v>
      </c>
      <c r="K2531" s="25" t="n">
        <f aca="false">E2531*Einstellungen!$B$5/100</f>
        <v>0</v>
      </c>
      <c r="L2531" s="23" t="str">
        <f aca="false">IF(I2531&lt;Einstellungen!$B$5,"ja","nein")</f>
        <v>nein</v>
      </c>
      <c r="M2531" s="23" t="s">
        <v>127</v>
      </c>
      <c r="N2531" s="23" t="n">
        <v>2025</v>
      </c>
      <c r="O2531" s="23" t="n">
        <v>8</v>
      </c>
    </row>
    <row r="2532" customFormat="false" ht="15" hidden="false" customHeight="false" outlineLevel="0" collapsed="false">
      <c r="A2532" s="22" t="n">
        <v>45792</v>
      </c>
      <c r="B2532" s="23" t="s">
        <v>115</v>
      </c>
      <c r="C2532" s="23" t="s">
        <v>106</v>
      </c>
      <c r="D2532" s="24" t="n">
        <v>-3754</v>
      </c>
      <c r="E2532" s="25" t="n">
        <f aca="false">MAX(D2532,0)/1000</f>
        <v>0</v>
      </c>
      <c r="F2532" s="25" t="n">
        <f aca="false">MAX(-D2532,0)/1000</f>
        <v>3.754</v>
      </c>
      <c r="G2532" s="23" t="str">
        <f aca="false">IF(E2532&gt;0,"ja","nein")</f>
        <v>nein</v>
      </c>
      <c r="H2532" s="26" t="n">
        <v>75.65</v>
      </c>
      <c r="I2532" s="26" t="n">
        <f aca="false">(H2532/10+IF(N2532=2025,Einstellungen!$B$23,Einstellungen!$C$23))*(1+Einstellungen!$B$10)</f>
        <v>28.94794</v>
      </c>
      <c r="J2532" s="25" t="n">
        <f aca="false">E2532*I2532/100</f>
        <v>0</v>
      </c>
      <c r="K2532" s="25" t="n">
        <f aca="false">E2532*Einstellungen!$B$5/100</f>
        <v>0</v>
      </c>
      <c r="L2532" s="23" t="str">
        <f aca="false">IF(I2532&lt;Einstellungen!$B$5,"ja","nein")</f>
        <v>ja</v>
      </c>
      <c r="M2532" s="23" t="s">
        <v>127</v>
      </c>
      <c r="N2532" s="23" t="n">
        <v>2025</v>
      </c>
      <c r="O2532" s="23" t="n">
        <v>9</v>
      </c>
    </row>
    <row r="2533" customFormat="false" ht="15" hidden="false" customHeight="false" outlineLevel="0" collapsed="false">
      <c r="A2533" s="22" t="n">
        <v>45792</v>
      </c>
      <c r="B2533" s="23" t="s">
        <v>116</v>
      </c>
      <c r="C2533" s="23" t="s">
        <v>106</v>
      </c>
      <c r="D2533" s="24" t="n">
        <v>-4581.3</v>
      </c>
      <c r="E2533" s="25" t="n">
        <f aca="false">MAX(D2533,0)/1000</f>
        <v>0</v>
      </c>
      <c r="F2533" s="25" t="n">
        <f aca="false">MAX(-D2533,0)/1000</f>
        <v>4.5813</v>
      </c>
      <c r="G2533" s="23" t="str">
        <f aca="false">IF(E2533&gt;0,"ja","nein")</f>
        <v>nein</v>
      </c>
      <c r="H2533" s="26" t="n">
        <v>4.58</v>
      </c>
      <c r="I2533" s="26" t="n">
        <f aca="false">(H2533/10+IF(N2533=2025,Einstellungen!$B$23,Einstellungen!$C$23))*(1+Einstellungen!$B$10)</f>
        <v>20.49061</v>
      </c>
      <c r="J2533" s="25" t="n">
        <f aca="false">E2533*I2533/100</f>
        <v>0</v>
      </c>
      <c r="K2533" s="25" t="n">
        <f aca="false">E2533*Einstellungen!$B$5/100</f>
        <v>0</v>
      </c>
      <c r="L2533" s="23" t="str">
        <f aca="false">IF(I2533&lt;Einstellungen!$B$5,"ja","nein")</f>
        <v>ja</v>
      </c>
      <c r="M2533" s="23" t="s">
        <v>127</v>
      </c>
      <c r="N2533" s="23" t="n">
        <v>2025</v>
      </c>
      <c r="O2533" s="23" t="n">
        <v>10</v>
      </c>
    </row>
    <row r="2534" customFormat="false" ht="15" hidden="false" customHeight="false" outlineLevel="0" collapsed="false">
      <c r="A2534" s="22" t="n">
        <v>45792</v>
      </c>
      <c r="B2534" s="23" t="s">
        <v>117</v>
      </c>
      <c r="C2534" s="23" t="s">
        <v>106</v>
      </c>
      <c r="D2534" s="24" t="n">
        <v>-4803.6</v>
      </c>
      <c r="E2534" s="25" t="n">
        <f aca="false">MAX(D2534,0)/1000</f>
        <v>0</v>
      </c>
      <c r="F2534" s="25" t="n">
        <f aca="false">MAX(-D2534,0)/1000</f>
        <v>4.8036</v>
      </c>
      <c r="G2534" s="23" t="str">
        <f aca="false">IF(E2534&gt;0,"ja","nein")</f>
        <v>nein</v>
      </c>
      <c r="H2534" s="26" t="n">
        <v>-0.08</v>
      </c>
      <c r="I2534" s="26" t="n">
        <f aca="false">(H2534/10+IF(N2534=2025,Einstellungen!$B$23,Einstellungen!$C$23))*(1+Einstellungen!$B$10)</f>
        <v>19.93607</v>
      </c>
      <c r="J2534" s="25" t="n">
        <f aca="false">E2534*I2534/100</f>
        <v>0</v>
      </c>
      <c r="K2534" s="25" t="n">
        <f aca="false">E2534*Einstellungen!$B$5/100</f>
        <v>0</v>
      </c>
      <c r="L2534" s="23" t="str">
        <f aca="false">IF(I2534&lt;Einstellungen!$B$5,"ja","nein")</f>
        <v>ja</v>
      </c>
      <c r="M2534" s="23" t="s">
        <v>127</v>
      </c>
      <c r="N2534" s="23" t="n">
        <v>2025</v>
      </c>
      <c r="O2534" s="23" t="n">
        <v>11</v>
      </c>
    </row>
    <row r="2535" customFormat="false" ht="15" hidden="false" customHeight="false" outlineLevel="0" collapsed="false">
      <c r="A2535" s="22" t="n">
        <v>45792</v>
      </c>
      <c r="B2535" s="23" t="s">
        <v>118</v>
      </c>
      <c r="C2535" s="23" t="s">
        <v>106</v>
      </c>
      <c r="D2535" s="24" t="n">
        <v>-3081.7</v>
      </c>
      <c r="E2535" s="25" t="n">
        <f aca="false">MAX(D2535,0)/1000</f>
        <v>0</v>
      </c>
      <c r="F2535" s="25" t="n">
        <f aca="false">MAX(-D2535,0)/1000</f>
        <v>3.0817</v>
      </c>
      <c r="G2535" s="23" t="str">
        <f aca="false">IF(E2535&gt;0,"ja","nein")</f>
        <v>nein</v>
      </c>
      <c r="H2535" s="26" t="n">
        <v>-4.97</v>
      </c>
      <c r="I2535" s="26" t="n">
        <f aca="false">(H2535/10+IF(N2535=2025,Einstellungen!$B$23,Einstellungen!$C$23))*(1+Einstellungen!$B$10)</f>
        <v>19.35416</v>
      </c>
      <c r="J2535" s="25" t="n">
        <f aca="false">E2535*I2535/100</f>
        <v>0</v>
      </c>
      <c r="K2535" s="25" t="n">
        <f aca="false">E2535*Einstellungen!$B$5/100</f>
        <v>0</v>
      </c>
      <c r="L2535" s="23" t="str">
        <f aca="false">IF(I2535&lt;Einstellungen!$B$5,"ja","nein")</f>
        <v>ja</v>
      </c>
      <c r="M2535" s="23" t="s">
        <v>127</v>
      </c>
      <c r="N2535" s="23" t="n">
        <v>2025</v>
      </c>
      <c r="O2535" s="23" t="n">
        <v>12</v>
      </c>
    </row>
    <row r="2536" customFormat="false" ht="15" hidden="false" customHeight="false" outlineLevel="0" collapsed="false">
      <c r="A2536" s="22" t="n">
        <v>45792</v>
      </c>
      <c r="B2536" s="23" t="s">
        <v>119</v>
      </c>
      <c r="C2536" s="23" t="s">
        <v>106</v>
      </c>
      <c r="D2536" s="24" t="n">
        <v>-4927.9</v>
      </c>
      <c r="E2536" s="25" t="n">
        <f aca="false">MAX(D2536,0)/1000</f>
        <v>0</v>
      </c>
      <c r="F2536" s="25" t="n">
        <f aca="false">MAX(-D2536,0)/1000</f>
        <v>4.9279</v>
      </c>
      <c r="G2536" s="23" t="str">
        <f aca="false">IF(E2536&gt;0,"ja","nein")</f>
        <v>nein</v>
      </c>
      <c r="H2536" s="26" t="n">
        <v>-14.76</v>
      </c>
      <c r="I2536" s="26" t="n">
        <f aca="false">(H2536/10+IF(N2536=2025,Einstellungen!$B$23,Einstellungen!$C$23))*(1+Einstellungen!$B$10)</f>
        <v>18.18915</v>
      </c>
      <c r="J2536" s="25" t="n">
        <f aca="false">E2536*I2536/100</f>
        <v>0</v>
      </c>
      <c r="K2536" s="25" t="n">
        <f aca="false">E2536*Einstellungen!$B$5/100</f>
        <v>0</v>
      </c>
      <c r="L2536" s="23" t="str">
        <f aca="false">IF(I2536&lt;Einstellungen!$B$5,"ja","nein")</f>
        <v>ja</v>
      </c>
      <c r="M2536" s="23" t="s">
        <v>127</v>
      </c>
      <c r="N2536" s="23" t="n">
        <v>2025</v>
      </c>
      <c r="O2536" s="23" t="n">
        <v>13</v>
      </c>
    </row>
    <row r="2537" customFormat="false" ht="15" hidden="false" customHeight="false" outlineLevel="0" collapsed="false">
      <c r="A2537" s="22" t="n">
        <v>45792</v>
      </c>
      <c r="B2537" s="23" t="s">
        <v>120</v>
      </c>
      <c r="C2537" s="23" t="s">
        <v>106</v>
      </c>
      <c r="D2537" s="24" t="n">
        <v>-4541.2</v>
      </c>
      <c r="E2537" s="25" t="n">
        <f aca="false">MAX(D2537,0)/1000</f>
        <v>0</v>
      </c>
      <c r="F2537" s="25" t="n">
        <f aca="false">MAX(-D2537,0)/1000</f>
        <v>4.5412</v>
      </c>
      <c r="G2537" s="23" t="str">
        <f aca="false">IF(E2537&gt;0,"ja","nein")</f>
        <v>nein</v>
      </c>
      <c r="H2537" s="26" t="n">
        <v>-14.25</v>
      </c>
      <c r="I2537" s="26" t="n">
        <f aca="false">(H2537/10+IF(N2537=2025,Einstellungen!$B$23,Einstellungen!$C$23))*(1+Einstellungen!$B$10)</f>
        <v>18.24984</v>
      </c>
      <c r="J2537" s="25" t="n">
        <f aca="false">E2537*I2537/100</f>
        <v>0</v>
      </c>
      <c r="K2537" s="25" t="n">
        <f aca="false">E2537*Einstellungen!$B$5/100</f>
        <v>0</v>
      </c>
      <c r="L2537" s="23" t="str">
        <f aca="false">IF(I2537&lt;Einstellungen!$B$5,"ja","nein")</f>
        <v>ja</v>
      </c>
      <c r="M2537" s="23" t="s">
        <v>127</v>
      </c>
      <c r="N2537" s="23" t="n">
        <v>2025</v>
      </c>
      <c r="O2537" s="23" t="n">
        <v>14</v>
      </c>
    </row>
    <row r="2538" customFormat="false" ht="15" hidden="false" customHeight="false" outlineLevel="0" collapsed="false">
      <c r="A2538" s="22" t="n">
        <v>45792</v>
      </c>
      <c r="B2538" s="23" t="s">
        <v>104</v>
      </c>
      <c r="C2538" s="23" t="s">
        <v>106</v>
      </c>
      <c r="D2538" s="24" t="n">
        <v>-3841.8</v>
      </c>
      <c r="E2538" s="25" t="n">
        <f aca="false">MAX(D2538,0)/1000</f>
        <v>0</v>
      </c>
      <c r="F2538" s="25" t="n">
        <f aca="false">MAX(-D2538,0)/1000</f>
        <v>3.8418</v>
      </c>
      <c r="G2538" s="23" t="str">
        <f aca="false">IF(E2538&gt;0,"ja","nein")</f>
        <v>nein</v>
      </c>
      <c r="H2538" s="26" t="n">
        <v>-6.62</v>
      </c>
      <c r="I2538" s="26" t="n">
        <f aca="false">(H2538/10+IF(N2538=2025,Einstellungen!$B$23,Einstellungen!$C$23))*(1+Einstellungen!$B$10)</f>
        <v>19.15781</v>
      </c>
      <c r="J2538" s="25" t="n">
        <f aca="false">E2538*I2538/100</f>
        <v>0</v>
      </c>
      <c r="K2538" s="25" t="n">
        <f aca="false">E2538*Einstellungen!$B$5/100</f>
        <v>0</v>
      </c>
      <c r="L2538" s="23" t="str">
        <f aca="false">IF(I2538&lt;Einstellungen!$B$5,"ja","nein")</f>
        <v>ja</v>
      </c>
      <c r="M2538" s="23" t="s">
        <v>127</v>
      </c>
      <c r="N2538" s="23" t="n">
        <v>2025</v>
      </c>
      <c r="O2538" s="23" t="n">
        <v>15</v>
      </c>
    </row>
    <row r="2539" customFormat="false" ht="15" hidden="false" customHeight="false" outlineLevel="0" collapsed="false">
      <c r="A2539" s="22" t="n">
        <v>45792</v>
      </c>
      <c r="B2539" s="23" t="s">
        <v>105</v>
      </c>
      <c r="C2539" s="23" t="s">
        <v>106</v>
      </c>
      <c r="D2539" s="24" t="n">
        <v>-1373.9</v>
      </c>
      <c r="E2539" s="25" t="n">
        <f aca="false">MAX(D2539,0)/1000</f>
        <v>0</v>
      </c>
      <c r="F2539" s="25" t="n">
        <f aca="false">MAX(-D2539,0)/1000</f>
        <v>1.3739</v>
      </c>
      <c r="G2539" s="23" t="str">
        <f aca="false">IF(E2539&gt;0,"ja","nein")</f>
        <v>nein</v>
      </c>
      <c r="H2539" s="26" t="n">
        <v>-0.6</v>
      </c>
      <c r="I2539" s="26" t="n">
        <f aca="false">(H2539/10+IF(N2539=2025,Einstellungen!$B$23,Einstellungen!$C$23))*(1+Einstellungen!$B$10)</f>
        <v>19.87419</v>
      </c>
      <c r="J2539" s="25" t="n">
        <f aca="false">E2539*I2539/100</f>
        <v>0</v>
      </c>
      <c r="K2539" s="25" t="n">
        <f aca="false">E2539*Einstellungen!$B$5/100</f>
        <v>0</v>
      </c>
      <c r="L2539" s="23" t="str">
        <f aca="false">IF(I2539&lt;Einstellungen!$B$5,"ja","nein")</f>
        <v>ja</v>
      </c>
      <c r="M2539" s="23" t="s">
        <v>127</v>
      </c>
      <c r="N2539" s="23" t="n">
        <v>2025</v>
      </c>
      <c r="O2539" s="23" t="n">
        <v>16</v>
      </c>
    </row>
    <row r="2540" customFormat="false" ht="15" hidden="false" customHeight="false" outlineLevel="0" collapsed="false">
      <c r="A2540" s="22" t="n">
        <v>45792</v>
      </c>
      <c r="B2540" s="23" t="s">
        <v>97</v>
      </c>
      <c r="C2540" s="23" t="s">
        <v>106</v>
      </c>
      <c r="D2540" s="24" t="n">
        <v>-962.3</v>
      </c>
      <c r="E2540" s="25" t="n">
        <f aca="false">MAX(D2540,0)/1000</f>
        <v>0</v>
      </c>
      <c r="F2540" s="25" t="n">
        <f aca="false">MAX(-D2540,0)/1000</f>
        <v>0.9623</v>
      </c>
      <c r="G2540" s="23" t="str">
        <f aca="false">IF(E2540&gt;0,"ja","nein")</f>
        <v>nein</v>
      </c>
      <c r="H2540" s="26" t="n">
        <v>3.83</v>
      </c>
      <c r="I2540" s="26" t="n">
        <f aca="false">(H2540/10+IF(N2540=2025,Einstellungen!$B$23,Einstellungen!$C$23))*(1+Einstellungen!$B$10)</f>
        <v>20.40136</v>
      </c>
      <c r="J2540" s="25" t="n">
        <f aca="false">E2540*I2540/100</f>
        <v>0</v>
      </c>
      <c r="K2540" s="25" t="n">
        <f aca="false">E2540*Einstellungen!$B$5/100</f>
        <v>0</v>
      </c>
      <c r="L2540" s="23" t="str">
        <f aca="false">IF(I2540&lt;Einstellungen!$B$5,"ja","nein")</f>
        <v>ja</v>
      </c>
      <c r="M2540" s="23" t="s">
        <v>127</v>
      </c>
      <c r="N2540" s="23" t="n">
        <v>2025</v>
      </c>
      <c r="O2540" s="23" t="n">
        <v>17</v>
      </c>
    </row>
    <row r="2541" customFormat="false" ht="15" hidden="false" customHeight="false" outlineLevel="0" collapsed="false">
      <c r="A2541" s="22" t="n">
        <v>45792</v>
      </c>
      <c r="B2541" s="23" t="s">
        <v>99</v>
      </c>
      <c r="C2541" s="23" t="s">
        <v>106</v>
      </c>
      <c r="D2541" s="24" t="n">
        <v>-192</v>
      </c>
      <c r="E2541" s="25" t="n">
        <f aca="false">MAX(D2541,0)/1000</f>
        <v>0</v>
      </c>
      <c r="F2541" s="25" t="n">
        <f aca="false">MAX(-D2541,0)/1000</f>
        <v>0.192</v>
      </c>
      <c r="G2541" s="23" t="str">
        <f aca="false">IF(E2541&gt;0,"ja","nein")</f>
        <v>nein</v>
      </c>
      <c r="H2541" s="26" t="n">
        <v>76.11</v>
      </c>
      <c r="I2541" s="26" t="n">
        <f aca="false">(H2541/10+IF(N2541=2025,Einstellungen!$B$23,Einstellungen!$C$23))*(1+Einstellungen!$B$10)</f>
        <v>29.00268</v>
      </c>
      <c r="J2541" s="25" t="n">
        <f aca="false">E2541*I2541/100</f>
        <v>0</v>
      </c>
      <c r="K2541" s="25" t="n">
        <f aca="false">E2541*Einstellungen!$B$5/100</f>
        <v>0</v>
      </c>
      <c r="L2541" s="23" t="str">
        <f aca="false">IF(I2541&lt;Einstellungen!$B$5,"ja","nein")</f>
        <v>nein</v>
      </c>
      <c r="M2541" s="23" t="s">
        <v>127</v>
      </c>
      <c r="N2541" s="23" t="n">
        <v>2025</v>
      </c>
      <c r="O2541" s="23" t="n">
        <v>18</v>
      </c>
    </row>
    <row r="2542" customFormat="false" ht="15" hidden="false" customHeight="false" outlineLevel="0" collapsed="false">
      <c r="A2542" s="22" t="n">
        <v>45792</v>
      </c>
      <c r="B2542" s="23" t="s">
        <v>100</v>
      </c>
      <c r="C2542" s="23" t="s">
        <v>106</v>
      </c>
      <c r="D2542" s="24" t="n">
        <v>106.4</v>
      </c>
      <c r="E2542" s="25" t="n">
        <f aca="false">MAX(D2542,0)/1000</f>
        <v>0.1064</v>
      </c>
      <c r="F2542" s="25" t="n">
        <f aca="false">MAX(-D2542,0)/1000</f>
        <v>0</v>
      </c>
      <c r="G2542" s="23" t="str">
        <f aca="false">IF(E2542&gt;0,"ja","nein")</f>
        <v>ja</v>
      </c>
      <c r="H2542" s="26" t="n">
        <v>108.97</v>
      </c>
      <c r="I2542" s="26" t="n">
        <f aca="false">(H2542/10+IF(N2542=2025,Einstellungen!$B$23,Einstellungen!$C$23))*(1+Einstellungen!$B$10)</f>
        <v>32.91302</v>
      </c>
      <c r="J2542" s="25" t="n">
        <f aca="false">E2542*I2542/100</f>
        <v>0.03501945328</v>
      </c>
      <c r="K2542" s="25" t="n">
        <f aca="false">E2542*Einstellungen!$B$5/100</f>
        <v>0.030856</v>
      </c>
      <c r="L2542" s="23" t="str">
        <f aca="false">IF(I2542&lt;Einstellungen!$B$5,"ja","nein")</f>
        <v>nein</v>
      </c>
      <c r="M2542" s="23" t="s">
        <v>127</v>
      </c>
      <c r="N2542" s="23" t="n">
        <v>2025</v>
      </c>
      <c r="O2542" s="23" t="n">
        <v>19</v>
      </c>
    </row>
    <row r="2543" customFormat="false" ht="15" hidden="false" customHeight="false" outlineLevel="0" collapsed="false">
      <c r="A2543" s="22" t="n">
        <v>45792</v>
      </c>
      <c r="B2543" s="23" t="s">
        <v>92</v>
      </c>
      <c r="C2543" s="23" t="s">
        <v>106</v>
      </c>
      <c r="D2543" s="24" t="n">
        <v>422.5</v>
      </c>
      <c r="E2543" s="25" t="n">
        <f aca="false">MAX(D2543,0)/1000</f>
        <v>0.4225</v>
      </c>
      <c r="F2543" s="25" t="n">
        <f aca="false">MAX(-D2543,0)/1000</f>
        <v>0</v>
      </c>
      <c r="G2543" s="23" t="str">
        <f aca="false">IF(E2543&gt;0,"ja","nein")</f>
        <v>ja</v>
      </c>
      <c r="H2543" s="26" t="n">
        <v>130.74</v>
      </c>
      <c r="I2543" s="26" t="n">
        <f aca="false">(H2543/10+IF(N2543=2025,Einstellungen!$B$23,Einstellungen!$C$23))*(1+Einstellungen!$B$10)</f>
        <v>35.50365</v>
      </c>
      <c r="J2543" s="25" t="n">
        <f aca="false">E2543*I2543/100</f>
        <v>0.15000292125</v>
      </c>
      <c r="K2543" s="25" t="n">
        <f aca="false">E2543*Einstellungen!$B$5/100</f>
        <v>0.122525</v>
      </c>
      <c r="L2543" s="23" t="str">
        <f aca="false">IF(I2543&lt;Einstellungen!$B$5,"ja","nein")</f>
        <v>nein</v>
      </c>
      <c r="M2543" s="23" t="s">
        <v>127</v>
      </c>
      <c r="N2543" s="23" t="n">
        <v>2025</v>
      </c>
      <c r="O2543" s="23" t="n">
        <v>20</v>
      </c>
    </row>
    <row r="2544" customFormat="false" ht="15" hidden="false" customHeight="false" outlineLevel="0" collapsed="false">
      <c r="A2544" s="22" t="n">
        <v>45792</v>
      </c>
      <c r="B2544" s="23" t="s">
        <v>95</v>
      </c>
      <c r="C2544" s="23" t="s">
        <v>106</v>
      </c>
      <c r="D2544" s="24" t="n">
        <v>525.5</v>
      </c>
      <c r="E2544" s="25" t="n">
        <f aca="false">MAX(D2544,0)/1000</f>
        <v>0.5255</v>
      </c>
      <c r="F2544" s="25" t="n">
        <f aca="false">MAX(-D2544,0)/1000</f>
        <v>0</v>
      </c>
      <c r="G2544" s="23" t="str">
        <f aca="false">IF(E2544&gt;0,"ja","nein")</f>
        <v>ja</v>
      </c>
      <c r="H2544" s="26" t="n">
        <v>125.13</v>
      </c>
      <c r="I2544" s="26" t="n">
        <f aca="false">(H2544/10+IF(N2544=2025,Einstellungen!$B$23,Einstellungen!$C$23))*(1+Einstellungen!$B$10)</f>
        <v>34.83606</v>
      </c>
      <c r="J2544" s="25" t="n">
        <f aca="false">E2544*I2544/100</f>
        <v>0.1830634953</v>
      </c>
      <c r="K2544" s="25" t="n">
        <f aca="false">E2544*Einstellungen!$B$5/100</f>
        <v>0.152395</v>
      </c>
      <c r="L2544" s="23" t="str">
        <f aca="false">IF(I2544&lt;Einstellungen!$B$5,"ja","nein")</f>
        <v>nein</v>
      </c>
      <c r="M2544" s="23" t="s">
        <v>127</v>
      </c>
      <c r="N2544" s="23" t="n">
        <v>2025</v>
      </c>
      <c r="O2544" s="23" t="n">
        <v>21</v>
      </c>
    </row>
    <row r="2545" customFormat="false" ht="15" hidden="false" customHeight="false" outlineLevel="0" collapsed="false">
      <c r="A2545" s="22" t="n">
        <v>45792</v>
      </c>
      <c r="B2545" s="23" t="s">
        <v>96</v>
      </c>
      <c r="C2545" s="23" t="s">
        <v>106</v>
      </c>
      <c r="D2545" s="24" t="n">
        <v>313</v>
      </c>
      <c r="E2545" s="25" t="n">
        <f aca="false">MAX(D2545,0)/1000</f>
        <v>0.313</v>
      </c>
      <c r="F2545" s="25" t="n">
        <f aca="false">MAX(-D2545,0)/1000</f>
        <v>0</v>
      </c>
      <c r="G2545" s="23" t="str">
        <f aca="false">IF(E2545&gt;0,"ja","nein")</f>
        <v>ja</v>
      </c>
      <c r="H2545" s="26" t="n">
        <v>110.49</v>
      </c>
      <c r="I2545" s="26" t="n">
        <f aca="false">(H2545/10+IF(N2545=2025,Einstellungen!$B$23,Einstellungen!$C$23))*(1+Einstellungen!$B$10)</f>
        <v>33.0939</v>
      </c>
      <c r="J2545" s="25" t="n">
        <f aca="false">E2545*I2545/100</f>
        <v>0.103583907</v>
      </c>
      <c r="K2545" s="25" t="n">
        <f aca="false">E2545*Einstellungen!$B$5/100</f>
        <v>0.09077</v>
      </c>
      <c r="L2545" s="23" t="str">
        <f aca="false">IF(I2545&lt;Einstellungen!$B$5,"ja","nein")</f>
        <v>nein</v>
      </c>
      <c r="M2545" s="23" t="s">
        <v>127</v>
      </c>
      <c r="N2545" s="23" t="n">
        <v>2025</v>
      </c>
      <c r="O2545" s="23" t="n">
        <v>22</v>
      </c>
    </row>
    <row r="2546" customFormat="false" ht="15" hidden="false" customHeight="false" outlineLevel="0" collapsed="false">
      <c r="A2546" s="22" t="n">
        <v>45792</v>
      </c>
      <c r="B2546" s="23" t="s">
        <v>101</v>
      </c>
      <c r="C2546" s="23" t="s">
        <v>106</v>
      </c>
      <c r="D2546" s="24" t="n">
        <v>392.5</v>
      </c>
      <c r="E2546" s="25" t="n">
        <f aca="false">MAX(D2546,0)/1000</f>
        <v>0.3925</v>
      </c>
      <c r="F2546" s="25" t="n">
        <f aca="false">MAX(-D2546,0)/1000</f>
        <v>0</v>
      </c>
      <c r="G2546" s="23" t="str">
        <f aca="false">IF(E2546&gt;0,"ja","nein")</f>
        <v>ja</v>
      </c>
      <c r="H2546" s="26" t="n">
        <v>101</v>
      </c>
      <c r="I2546" s="26" t="n">
        <f aca="false">(H2546/10+IF(N2546=2025,Einstellungen!$B$23,Einstellungen!$C$23))*(1+Einstellungen!$B$10)</f>
        <v>31.96459</v>
      </c>
      <c r="J2546" s="25" t="n">
        <f aca="false">E2546*I2546/100</f>
        <v>0.12546101575</v>
      </c>
      <c r="K2546" s="25" t="n">
        <f aca="false">E2546*Einstellungen!$B$5/100</f>
        <v>0.113825</v>
      </c>
      <c r="L2546" s="23" t="str">
        <f aca="false">IF(I2546&lt;Einstellungen!$B$5,"ja","nein")</f>
        <v>nein</v>
      </c>
      <c r="M2546" s="23" t="s">
        <v>127</v>
      </c>
      <c r="N2546" s="23" t="n">
        <v>2025</v>
      </c>
      <c r="O2546" s="23" t="n">
        <v>23</v>
      </c>
    </row>
    <row r="2547" customFormat="false" ht="15" hidden="false" customHeight="false" outlineLevel="0" collapsed="false">
      <c r="A2547" s="22" t="n">
        <v>45793</v>
      </c>
      <c r="B2547" s="23" t="s">
        <v>102</v>
      </c>
      <c r="C2547" s="23" t="s">
        <v>121</v>
      </c>
      <c r="D2547" s="24" t="n">
        <v>434.1</v>
      </c>
      <c r="E2547" s="25" t="n">
        <f aca="false">MAX(D2547,0)/1000</f>
        <v>0.4341</v>
      </c>
      <c r="F2547" s="25" t="n">
        <f aca="false">MAX(-D2547,0)/1000</f>
        <v>0</v>
      </c>
      <c r="G2547" s="23" t="str">
        <f aca="false">IF(E2547&gt;0,"ja","nein")</f>
        <v>ja</v>
      </c>
      <c r="H2547" s="26" t="n">
        <v>94.5</v>
      </c>
      <c r="I2547" s="26" t="n">
        <f aca="false">(H2547/10+IF(N2547=2025,Einstellungen!$B$23,Einstellungen!$C$23))*(1+Einstellungen!$B$10)</f>
        <v>31.19109</v>
      </c>
      <c r="J2547" s="25" t="n">
        <f aca="false">E2547*I2547/100</f>
        <v>0.13540052169</v>
      </c>
      <c r="K2547" s="25" t="n">
        <f aca="false">E2547*Einstellungen!$B$5/100</f>
        <v>0.125889</v>
      </c>
      <c r="L2547" s="23" t="str">
        <f aca="false">IF(I2547&lt;Einstellungen!$B$5,"ja","nein")</f>
        <v>nein</v>
      </c>
      <c r="M2547" s="23" t="s">
        <v>127</v>
      </c>
      <c r="N2547" s="23" t="n">
        <v>2025</v>
      </c>
      <c r="O2547" s="23" t="n">
        <v>0</v>
      </c>
    </row>
    <row r="2548" customFormat="false" ht="15" hidden="false" customHeight="false" outlineLevel="0" collapsed="false">
      <c r="A2548" s="22" t="n">
        <v>45793</v>
      </c>
      <c r="B2548" s="23" t="s">
        <v>107</v>
      </c>
      <c r="C2548" s="23" t="s">
        <v>121</v>
      </c>
      <c r="D2548" s="24" t="n">
        <v>418.2</v>
      </c>
      <c r="E2548" s="25" t="n">
        <f aca="false">MAX(D2548,0)/1000</f>
        <v>0.4182</v>
      </c>
      <c r="F2548" s="25" t="n">
        <f aca="false">MAX(-D2548,0)/1000</f>
        <v>0</v>
      </c>
      <c r="G2548" s="23" t="str">
        <f aca="false">IF(E2548&gt;0,"ja","nein")</f>
        <v>ja</v>
      </c>
      <c r="H2548" s="26" t="n">
        <v>88.47</v>
      </c>
      <c r="I2548" s="26" t="n">
        <f aca="false">(H2548/10+IF(N2548=2025,Einstellungen!$B$23,Einstellungen!$C$23))*(1+Einstellungen!$B$10)</f>
        <v>30.47352</v>
      </c>
      <c r="J2548" s="25" t="n">
        <f aca="false">E2548*I2548/100</f>
        <v>0.12744026064</v>
      </c>
      <c r="K2548" s="25" t="n">
        <f aca="false">E2548*Einstellungen!$B$5/100</f>
        <v>0.121278</v>
      </c>
      <c r="L2548" s="23" t="str">
        <f aca="false">IF(I2548&lt;Einstellungen!$B$5,"ja","nein")</f>
        <v>nein</v>
      </c>
      <c r="M2548" s="23" t="s">
        <v>127</v>
      </c>
      <c r="N2548" s="23" t="n">
        <v>2025</v>
      </c>
      <c r="O2548" s="23" t="n">
        <v>1</v>
      </c>
    </row>
    <row r="2549" customFormat="false" ht="15" hidden="false" customHeight="false" outlineLevel="0" collapsed="false">
      <c r="A2549" s="22" t="n">
        <v>45793</v>
      </c>
      <c r="B2549" s="23" t="s">
        <v>108</v>
      </c>
      <c r="C2549" s="23" t="s">
        <v>121</v>
      </c>
      <c r="D2549" s="24" t="n">
        <v>220.1</v>
      </c>
      <c r="E2549" s="25" t="n">
        <f aca="false">MAX(D2549,0)/1000</f>
        <v>0.2201</v>
      </c>
      <c r="F2549" s="25" t="n">
        <f aca="false">MAX(-D2549,0)/1000</f>
        <v>0</v>
      </c>
      <c r="G2549" s="23" t="str">
        <f aca="false">IF(E2549&gt;0,"ja","nein")</f>
        <v>ja</v>
      </c>
      <c r="H2549" s="26" t="n">
        <v>84.91</v>
      </c>
      <c r="I2549" s="26" t="n">
        <f aca="false">(H2549/10+IF(N2549=2025,Einstellungen!$B$23,Einstellungen!$C$23))*(1+Einstellungen!$B$10)</f>
        <v>30.04988</v>
      </c>
      <c r="J2549" s="25" t="n">
        <f aca="false">E2549*I2549/100</f>
        <v>0.06613978588</v>
      </c>
      <c r="K2549" s="25" t="n">
        <f aca="false">E2549*Einstellungen!$B$5/100</f>
        <v>0.063829</v>
      </c>
      <c r="L2549" s="23" t="str">
        <f aca="false">IF(I2549&lt;Einstellungen!$B$5,"ja","nein")</f>
        <v>nein</v>
      </c>
      <c r="M2549" s="23" t="s">
        <v>127</v>
      </c>
      <c r="N2549" s="23" t="n">
        <v>2025</v>
      </c>
      <c r="O2549" s="23" t="n">
        <v>2</v>
      </c>
    </row>
    <row r="2550" customFormat="false" ht="15" hidden="false" customHeight="false" outlineLevel="0" collapsed="false">
      <c r="A2550" s="22" t="n">
        <v>45793</v>
      </c>
      <c r="B2550" s="23" t="s">
        <v>109</v>
      </c>
      <c r="C2550" s="23" t="s">
        <v>121</v>
      </c>
      <c r="D2550" s="24" t="n">
        <v>226.4</v>
      </c>
      <c r="E2550" s="25" t="n">
        <f aca="false">MAX(D2550,0)/1000</f>
        <v>0.2264</v>
      </c>
      <c r="F2550" s="25" t="n">
        <f aca="false">MAX(-D2550,0)/1000</f>
        <v>0</v>
      </c>
      <c r="G2550" s="23" t="str">
        <f aca="false">IF(E2550&gt;0,"ja","nein")</f>
        <v>ja</v>
      </c>
      <c r="H2550" s="26" t="n">
        <v>85</v>
      </c>
      <c r="I2550" s="26" t="n">
        <f aca="false">(H2550/10+IF(N2550=2025,Einstellungen!$B$23,Einstellungen!$C$23))*(1+Einstellungen!$B$10)</f>
        <v>30.06059</v>
      </c>
      <c r="J2550" s="25" t="n">
        <f aca="false">E2550*I2550/100</f>
        <v>0.06805717576</v>
      </c>
      <c r="K2550" s="25" t="n">
        <f aca="false">E2550*Einstellungen!$B$5/100</f>
        <v>0.065656</v>
      </c>
      <c r="L2550" s="23" t="str">
        <f aca="false">IF(I2550&lt;Einstellungen!$B$5,"ja","nein")</f>
        <v>nein</v>
      </c>
      <c r="M2550" s="23" t="s">
        <v>127</v>
      </c>
      <c r="N2550" s="23" t="n">
        <v>2025</v>
      </c>
      <c r="O2550" s="23" t="n">
        <v>3</v>
      </c>
    </row>
    <row r="2551" customFormat="false" ht="15" hidden="false" customHeight="false" outlineLevel="0" collapsed="false">
      <c r="A2551" s="22" t="n">
        <v>45793</v>
      </c>
      <c r="B2551" s="23" t="s">
        <v>110</v>
      </c>
      <c r="C2551" s="23" t="s">
        <v>121</v>
      </c>
      <c r="D2551" s="24" t="n">
        <v>260.3</v>
      </c>
      <c r="E2551" s="25" t="n">
        <f aca="false">MAX(D2551,0)/1000</f>
        <v>0.2603</v>
      </c>
      <c r="F2551" s="25" t="n">
        <f aca="false">MAX(-D2551,0)/1000</f>
        <v>0</v>
      </c>
      <c r="G2551" s="23" t="str">
        <f aca="false">IF(E2551&gt;0,"ja","nein")</f>
        <v>ja</v>
      </c>
      <c r="H2551" s="26" t="n">
        <v>88.76</v>
      </c>
      <c r="I2551" s="26" t="n">
        <f aca="false">(H2551/10+IF(N2551=2025,Einstellungen!$B$23,Einstellungen!$C$23))*(1+Einstellungen!$B$10)</f>
        <v>30.50803</v>
      </c>
      <c r="J2551" s="25" t="n">
        <f aca="false">E2551*I2551/100</f>
        <v>0.07941240209</v>
      </c>
      <c r="K2551" s="25" t="n">
        <f aca="false">E2551*Einstellungen!$B$5/100</f>
        <v>0.075487</v>
      </c>
      <c r="L2551" s="23" t="str">
        <f aca="false">IF(I2551&lt;Einstellungen!$B$5,"ja","nein")</f>
        <v>nein</v>
      </c>
      <c r="M2551" s="23" t="s">
        <v>127</v>
      </c>
      <c r="N2551" s="23" t="n">
        <v>2025</v>
      </c>
      <c r="O2551" s="23" t="n">
        <v>4</v>
      </c>
    </row>
    <row r="2552" customFormat="false" ht="15" hidden="false" customHeight="false" outlineLevel="0" collapsed="false">
      <c r="A2552" s="22" t="n">
        <v>45793</v>
      </c>
      <c r="B2552" s="23" t="s">
        <v>111</v>
      </c>
      <c r="C2552" s="23" t="s">
        <v>121</v>
      </c>
      <c r="D2552" s="24" t="n">
        <v>224.8</v>
      </c>
      <c r="E2552" s="25" t="n">
        <f aca="false">MAX(D2552,0)/1000</f>
        <v>0.2248</v>
      </c>
      <c r="F2552" s="25" t="n">
        <f aca="false">MAX(-D2552,0)/1000</f>
        <v>0</v>
      </c>
      <c r="G2552" s="23" t="str">
        <f aca="false">IF(E2552&gt;0,"ja","nein")</f>
        <v>ja</v>
      </c>
      <c r="H2552" s="26" t="n">
        <v>98.26</v>
      </c>
      <c r="I2552" s="26" t="n">
        <f aca="false">(H2552/10+IF(N2552=2025,Einstellungen!$B$23,Einstellungen!$C$23))*(1+Einstellungen!$B$10)</f>
        <v>31.63853</v>
      </c>
      <c r="J2552" s="25" t="n">
        <f aca="false">E2552*I2552/100</f>
        <v>0.07112341544</v>
      </c>
      <c r="K2552" s="25" t="n">
        <f aca="false">E2552*Einstellungen!$B$5/100</f>
        <v>0.065192</v>
      </c>
      <c r="L2552" s="23" t="str">
        <f aca="false">IF(I2552&lt;Einstellungen!$B$5,"ja","nein")</f>
        <v>nein</v>
      </c>
      <c r="M2552" s="23" t="s">
        <v>127</v>
      </c>
      <c r="N2552" s="23" t="n">
        <v>2025</v>
      </c>
      <c r="O2552" s="23" t="n">
        <v>5</v>
      </c>
    </row>
    <row r="2553" customFormat="false" ht="15" hidden="false" customHeight="false" outlineLevel="0" collapsed="false">
      <c r="A2553" s="22" t="n">
        <v>45793</v>
      </c>
      <c r="B2553" s="23" t="s">
        <v>112</v>
      </c>
      <c r="C2553" s="23" t="s">
        <v>121</v>
      </c>
      <c r="D2553" s="24" t="n">
        <v>166.2</v>
      </c>
      <c r="E2553" s="25" t="n">
        <f aca="false">MAX(D2553,0)/1000</f>
        <v>0.1662</v>
      </c>
      <c r="F2553" s="25" t="n">
        <f aca="false">MAX(-D2553,0)/1000</f>
        <v>0</v>
      </c>
      <c r="G2553" s="23" t="str">
        <f aca="false">IF(E2553&gt;0,"ja","nein")</f>
        <v>ja</v>
      </c>
      <c r="H2553" s="26" t="n">
        <v>113.18</v>
      </c>
      <c r="I2553" s="26" t="n">
        <f aca="false">(H2553/10+IF(N2553=2025,Einstellungen!$B$23,Einstellungen!$C$23))*(1+Einstellungen!$B$10)</f>
        <v>33.41401</v>
      </c>
      <c r="J2553" s="25" t="n">
        <f aca="false">E2553*I2553/100</f>
        <v>0.05553408462</v>
      </c>
      <c r="K2553" s="25" t="n">
        <f aca="false">E2553*Einstellungen!$B$5/100</f>
        <v>0.048198</v>
      </c>
      <c r="L2553" s="23" t="str">
        <f aca="false">IF(I2553&lt;Einstellungen!$B$5,"ja","nein")</f>
        <v>nein</v>
      </c>
      <c r="M2553" s="23" t="s">
        <v>127</v>
      </c>
      <c r="N2553" s="23" t="n">
        <v>2025</v>
      </c>
      <c r="O2553" s="23" t="n">
        <v>6</v>
      </c>
    </row>
    <row r="2554" customFormat="false" ht="15" hidden="false" customHeight="false" outlineLevel="0" collapsed="false">
      <c r="A2554" s="22" t="n">
        <v>45793</v>
      </c>
      <c r="B2554" s="23" t="s">
        <v>113</v>
      </c>
      <c r="C2554" s="23" t="s">
        <v>121</v>
      </c>
      <c r="D2554" s="24" t="n">
        <v>-498.8</v>
      </c>
      <c r="E2554" s="25" t="n">
        <f aca="false">MAX(D2554,0)/1000</f>
        <v>0</v>
      </c>
      <c r="F2554" s="25" t="n">
        <f aca="false">MAX(-D2554,0)/1000</f>
        <v>0.4988</v>
      </c>
      <c r="G2554" s="23" t="str">
        <f aca="false">IF(E2554&gt;0,"ja","nein")</f>
        <v>nein</v>
      </c>
      <c r="H2554" s="26" t="n">
        <v>117.6</v>
      </c>
      <c r="I2554" s="26" t="n">
        <f aca="false">(H2554/10+IF(N2554=2025,Einstellungen!$B$23,Einstellungen!$C$23))*(1+Einstellungen!$B$10)</f>
        <v>33.93999</v>
      </c>
      <c r="J2554" s="25" t="n">
        <f aca="false">E2554*I2554/100</f>
        <v>0</v>
      </c>
      <c r="K2554" s="25" t="n">
        <f aca="false">E2554*Einstellungen!$B$5/100</f>
        <v>0</v>
      </c>
      <c r="L2554" s="23" t="str">
        <f aca="false">IF(I2554&lt;Einstellungen!$B$5,"ja","nein")</f>
        <v>nein</v>
      </c>
      <c r="M2554" s="23" t="s">
        <v>127</v>
      </c>
      <c r="N2554" s="23" t="n">
        <v>2025</v>
      </c>
      <c r="O2554" s="23" t="n">
        <v>7</v>
      </c>
    </row>
    <row r="2555" customFormat="false" ht="15" hidden="false" customHeight="false" outlineLevel="0" collapsed="false">
      <c r="A2555" s="22" t="n">
        <v>45793</v>
      </c>
      <c r="B2555" s="23" t="s">
        <v>114</v>
      </c>
      <c r="C2555" s="23" t="s">
        <v>121</v>
      </c>
      <c r="D2555" s="24" t="n">
        <v>-1852.2</v>
      </c>
      <c r="E2555" s="25" t="n">
        <f aca="false">MAX(D2555,0)/1000</f>
        <v>0</v>
      </c>
      <c r="F2555" s="25" t="n">
        <f aca="false">MAX(-D2555,0)/1000</f>
        <v>1.8522</v>
      </c>
      <c r="G2555" s="23" t="str">
        <f aca="false">IF(E2555&gt;0,"ja","nein")</f>
        <v>nein</v>
      </c>
      <c r="H2555" s="26" t="n">
        <v>106.66</v>
      </c>
      <c r="I2555" s="26" t="n">
        <f aca="false">(H2555/10+IF(N2555=2025,Einstellungen!$B$23,Einstellungen!$C$23))*(1+Einstellungen!$B$10)</f>
        <v>32.63813</v>
      </c>
      <c r="J2555" s="25" t="n">
        <f aca="false">E2555*I2555/100</f>
        <v>0</v>
      </c>
      <c r="K2555" s="25" t="n">
        <f aca="false">E2555*Einstellungen!$B$5/100</f>
        <v>0</v>
      </c>
      <c r="L2555" s="23" t="str">
        <f aca="false">IF(I2555&lt;Einstellungen!$B$5,"ja","nein")</f>
        <v>nein</v>
      </c>
      <c r="M2555" s="23" t="s">
        <v>127</v>
      </c>
      <c r="N2555" s="23" t="n">
        <v>2025</v>
      </c>
      <c r="O2555" s="23" t="n">
        <v>8</v>
      </c>
    </row>
    <row r="2556" customFormat="false" ht="15" hidden="false" customHeight="false" outlineLevel="0" collapsed="false">
      <c r="A2556" s="22" t="n">
        <v>45793</v>
      </c>
      <c r="B2556" s="23" t="s">
        <v>115</v>
      </c>
      <c r="C2556" s="23" t="s">
        <v>121</v>
      </c>
      <c r="D2556" s="24" t="n">
        <v>-2837.8</v>
      </c>
      <c r="E2556" s="25" t="n">
        <f aca="false">MAX(D2556,0)/1000</f>
        <v>0</v>
      </c>
      <c r="F2556" s="25" t="n">
        <f aca="false">MAX(-D2556,0)/1000</f>
        <v>2.8378</v>
      </c>
      <c r="G2556" s="23" t="str">
        <f aca="false">IF(E2556&gt;0,"ja","nein")</f>
        <v>nein</v>
      </c>
      <c r="H2556" s="26" t="n">
        <v>78.99</v>
      </c>
      <c r="I2556" s="26" t="n">
        <f aca="false">(H2556/10+IF(N2556=2025,Einstellungen!$B$23,Einstellungen!$C$23))*(1+Einstellungen!$B$10)</f>
        <v>29.3454</v>
      </c>
      <c r="J2556" s="25" t="n">
        <f aca="false">E2556*I2556/100</f>
        <v>0</v>
      </c>
      <c r="K2556" s="25" t="n">
        <f aca="false">E2556*Einstellungen!$B$5/100</f>
        <v>0</v>
      </c>
      <c r="L2556" s="23" t="str">
        <f aca="false">IF(I2556&lt;Einstellungen!$B$5,"ja","nein")</f>
        <v>nein</v>
      </c>
      <c r="M2556" s="23" t="s">
        <v>127</v>
      </c>
      <c r="N2556" s="23" t="n">
        <v>2025</v>
      </c>
      <c r="O2556" s="23" t="n">
        <v>9</v>
      </c>
    </row>
    <row r="2557" customFormat="false" ht="15" hidden="false" customHeight="false" outlineLevel="0" collapsed="false">
      <c r="A2557" s="22" t="n">
        <v>45793</v>
      </c>
      <c r="B2557" s="23" t="s">
        <v>116</v>
      </c>
      <c r="C2557" s="23" t="s">
        <v>121</v>
      </c>
      <c r="D2557" s="24" t="n">
        <v>-1859.4</v>
      </c>
      <c r="E2557" s="25" t="n">
        <f aca="false">MAX(D2557,0)/1000</f>
        <v>0</v>
      </c>
      <c r="F2557" s="25" t="n">
        <f aca="false">MAX(-D2557,0)/1000</f>
        <v>1.8594</v>
      </c>
      <c r="G2557" s="23" t="str">
        <f aca="false">IF(E2557&gt;0,"ja","nein")</f>
        <v>nein</v>
      </c>
      <c r="H2557" s="26" t="n">
        <v>11.11</v>
      </c>
      <c r="I2557" s="26" t="n">
        <f aca="false">(H2557/10+IF(N2557=2025,Einstellungen!$B$23,Einstellungen!$C$23))*(1+Einstellungen!$B$10)</f>
        <v>21.26768</v>
      </c>
      <c r="J2557" s="25" t="n">
        <f aca="false">E2557*I2557/100</f>
        <v>0</v>
      </c>
      <c r="K2557" s="25" t="n">
        <f aca="false">E2557*Einstellungen!$B$5/100</f>
        <v>0</v>
      </c>
      <c r="L2557" s="23" t="str">
        <f aca="false">IF(I2557&lt;Einstellungen!$B$5,"ja","nein")</f>
        <v>ja</v>
      </c>
      <c r="M2557" s="23" t="s">
        <v>127</v>
      </c>
      <c r="N2557" s="23" t="n">
        <v>2025</v>
      </c>
      <c r="O2557" s="23" t="n">
        <v>10</v>
      </c>
    </row>
    <row r="2558" customFormat="false" ht="15" hidden="false" customHeight="false" outlineLevel="0" collapsed="false">
      <c r="A2558" s="22" t="n">
        <v>45793</v>
      </c>
      <c r="B2558" s="23" t="s">
        <v>117</v>
      </c>
      <c r="C2558" s="23" t="s">
        <v>121</v>
      </c>
      <c r="D2558" s="24" t="n">
        <v>-1772.4</v>
      </c>
      <c r="E2558" s="25" t="n">
        <f aca="false">MAX(D2558,0)/1000</f>
        <v>0</v>
      </c>
      <c r="F2558" s="25" t="n">
        <f aca="false">MAX(-D2558,0)/1000</f>
        <v>1.7724</v>
      </c>
      <c r="G2558" s="23" t="str">
        <f aca="false">IF(E2558&gt;0,"ja","nein")</f>
        <v>nein</v>
      </c>
      <c r="H2558" s="26" t="n">
        <v>-0.01</v>
      </c>
      <c r="I2558" s="26" t="n">
        <f aca="false">(H2558/10+IF(N2558=2025,Einstellungen!$B$23,Einstellungen!$C$23))*(1+Einstellungen!$B$10)</f>
        <v>19.9444</v>
      </c>
      <c r="J2558" s="25" t="n">
        <f aca="false">E2558*I2558/100</f>
        <v>0</v>
      </c>
      <c r="K2558" s="25" t="n">
        <f aca="false">E2558*Einstellungen!$B$5/100</f>
        <v>0</v>
      </c>
      <c r="L2558" s="23" t="str">
        <f aca="false">IF(I2558&lt;Einstellungen!$B$5,"ja","nein")</f>
        <v>ja</v>
      </c>
      <c r="M2558" s="23" t="s">
        <v>127</v>
      </c>
      <c r="N2558" s="23" t="n">
        <v>2025</v>
      </c>
      <c r="O2558" s="23" t="n">
        <v>11</v>
      </c>
    </row>
    <row r="2559" customFormat="false" ht="15" hidden="false" customHeight="false" outlineLevel="0" collapsed="false">
      <c r="A2559" s="22" t="n">
        <v>45793</v>
      </c>
      <c r="B2559" s="23" t="s">
        <v>118</v>
      </c>
      <c r="C2559" s="23" t="s">
        <v>121</v>
      </c>
      <c r="D2559" s="24" t="n">
        <v>-3348.5</v>
      </c>
      <c r="E2559" s="25" t="n">
        <f aca="false">MAX(D2559,0)/1000</f>
        <v>0</v>
      </c>
      <c r="F2559" s="25" t="n">
        <f aca="false">MAX(-D2559,0)/1000</f>
        <v>3.3485</v>
      </c>
      <c r="G2559" s="23" t="str">
        <f aca="false">IF(E2559&gt;0,"ja","nein")</f>
        <v>nein</v>
      </c>
      <c r="H2559" s="26" t="n">
        <v>-3.15</v>
      </c>
      <c r="I2559" s="26" t="n">
        <f aca="false">(H2559/10+IF(N2559=2025,Einstellungen!$B$23,Einstellungen!$C$23))*(1+Einstellungen!$B$10)</f>
        <v>19.57074</v>
      </c>
      <c r="J2559" s="25" t="n">
        <f aca="false">E2559*I2559/100</f>
        <v>0</v>
      </c>
      <c r="K2559" s="25" t="n">
        <f aca="false">E2559*Einstellungen!$B$5/100</f>
        <v>0</v>
      </c>
      <c r="L2559" s="23" t="str">
        <f aca="false">IF(I2559&lt;Einstellungen!$B$5,"ja","nein")</f>
        <v>ja</v>
      </c>
      <c r="M2559" s="23" t="s">
        <v>127</v>
      </c>
      <c r="N2559" s="23" t="n">
        <v>2025</v>
      </c>
      <c r="O2559" s="23" t="n">
        <v>12</v>
      </c>
    </row>
    <row r="2560" customFormat="false" ht="15" hidden="false" customHeight="false" outlineLevel="0" collapsed="false">
      <c r="A2560" s="22" t="n">
        <v>45793</v>
      </c>
      <c r="B2560" s="23" t="s">
        <v>119</v>
      </c>
      <c r="C2560" s="23" t="s">
        <v>121</v>
      </c>
      <c r="D2560" s="24" t="n">
        <v>-3494.3</v>
      </c>
      <c r="E2560" s="25" t="n">
        <f aca="false">MAX(D2560,0)/1000</f>
        <v>0</v>
      </c>
      <c r="F2560" s="25" t="n">
        <f aca="false">MAX(-D2560,0)/1000</f>
        <v>3.4943</v>
      </c>
      <c r="G2560" s="23" t="str">
        <f aca="false">IF(E2560&gt;0,"ja","nein")</f>
        <v>nein</v>
      </c>
      <c r="H2560" s="26" t="n">
        <v>-1.97</v>
      </c>
      <c r="I2560" s="26" t="n">
        <f aca="false">(H2560/10+IF(N2560=2025,Einstellungen!$B$23,Einstellungen!$C$23))*(1+Einstellungen!$B$10)</f>
        <v>19.71116</v>
      </c>
      <c r="J2560" s="25" t="n">
        <f aca="false">E2560*I2560/100</f>
        <v>0</v>
      </c>
      <c r="K2560" s="25" t="n">
        <f aca="false">E2560*Einstellungen!$B$5/100</f>
        <v>0</v>
      </c>
      <c r="L2560" s="23" t="str">
        <f aca="false">IF(I2560&lt;Einstellungen!$B$5,"ja","nein")</f>
        <v>ja</v>
      </c>
      <c r="M2560" s="23" t="s">
        <v>127</v>
      </c>
      <c r="N2560" s="23" t="n">
        <v>2025</v>
      </c>
      <c r="O2560" s="23" t="n">
        <v>13</v>
      </c>
    </row>
    <row r="2561" customFormat="false" ht="15" hidden="false" customHeight="false" outlineLevel="0" collapsed="false">
      <c r="A2561" s="22" t="n">
        <v>45793</v>
      </c>
      <c r="B2561" s="23" t="s">
        <v>120</v>
      </c>
      <c r="C2561" s="23" t="s">
        <v>121</v>
      </c>
      <c r="D2561" s="24" t="n">
        <v>-3041.3</v>
      </c>
      <c r="E2561" s="25" t="n">
        <f aca="false">MAX(D2561,0)/1000</f>
        <v>0</v>
      </c>
      <c r="F2561" s="25" t="n">
        <f aca="false">MAX(-D2561,0)/1000</f>
        <v>3.0413</v>
      </c>
      <c r="G2561" s="23" t="str">
        <f aca="false">IF(E2561&gt;0,"ja","nein")</f>
        <v>nein</v>
      </c>
      <c r="H2561" s="26" t="n">
        <v>-1.55</v>
      </c>
      <c r="I2561" s="26" t="n">
        <f aca="false">(H2561/10+IF(N2561=2025,Einstellungen!$B$23,Einstellungen!$C$23))*(1+Einstellungen!$B$10)</f>
        <v>19.76114</v>
      </c>
      <c r="J2561" s="25" t="n">
        <f aca="false">E2561*I2561/100</f>
        <v>0</v>
      </c>
      <c r="K2561" s="25" t="n">
        <f aca="false">E2561*Einstellungen!$B$5/100</f>
        <v>0</v>
      </c>
      <c r="L2561" s="23" t="str">
        <f aca="false">IF(I2561&lt;Einstellungen!$B$5,"ja","nein")</f>
        <v>ja</v>
      </c>
      <c r="M2561" s="23" t="s">
        <v>127</v>
      </c>
      <c r="N2561" s="23" t="n">
        <v>2025</v>
      </c>
      <c r="O2561" s="23" t="n">
        <v>14</v>
      </c>
    </row>
    <row r="2562" customFormat="false" ht="15" hidden="false" customHeight="false" outlineLevel="0" collapsed="false">
      <c r="A2562" s="22" t="n">
        <v>45793</v>
      </c>
      <c r="B2562" s="23" t="s">
        <v>104</v>
      </c>
      <c r="C2562" s="23" t="s">
        <v>121</v>
      </c>
      <c r="D2562" s="24" t="n">
        <v>-1116</v>
      </c>
      <c r="E2562" s="25" t="n">
        <f aca="false">MAX(D2562,0)/1000</f>
        <v>0</v>
      </c>
      <c r="F2562" s="25" t="n">
        <f aca="false">MAX(-D2562,0)/1000</f>
        <v>1.116</v>
      </c>
      <c r="G2562" s="23" t="str">
        <f aca="false">IF(E2562&gt;0,"ja","nein")</f>
        <v>nein</v>
      </c>
      <c r="H2562" s="26" t="n">
        <v>-0.01</v>
      </c>
      <c r="I2562" s="26" t="n">
        <f aca="false">(H2562/10+IF(N2562=2025,Einstellungen!$B$23,Einstellungen!$C$23))*(1+Einstellungen!$B$10)</f>
        <v>19.9444</v>
      </c>
      <c r="J2562" s="25" t="n">
        <f aca="false">E2562*I2562/100</f>
        <v>0</v>
      </c>
      <c r="K2562" s="25" t="n">
        <f aca="false">E2562*Einstellungen!$B$5/100</f>
        <v>0</v>
      </c>
      <c r="L2562" s="23" t="str">
        <f aca="false">IF(I2562&lt;Einstellungen!$B$5,"ja","nein")</f>
        <v>ja</v>
      </c>
      <c r="M2562" s="23" t="s">
        <v>127</v>
      </c>
      <c r="N2562" s="23" t="n">
        <v>2025</v>
      </c>
      <c r="O2562" s="23" t="n">
        <v>15</v>
      </c>
    </row>
    <row r="2563" customFormat="false" ht="15" hidden="false" customHeight="false" outlineLevel="0" collapsed="false">
      <c r="A2563" s="22" t="n">
        <v>45793</v>
      </c>
      <c r="B2563" s="23" t="s">
        <v>105</v>
      </c>
      <c r="C2563" s="23" t="s">
        <v>121</v>
      </c>
      <c r="D2563" s="24" t="n">
        <v>-1702.7</v>
      </c>
      <c r="E2563" s="25" t="n">
        <f aca="false">MAX(D2563,0)/1000</f>
        <v>0</v>
      </c>
      <c r="F2563" s="25" t="n">
        <f aca="false">MAX(-D2563,0)/1000</f>
        <v>1.7027</v>
      </c>
      <c r="G2563" s="23" t="str">
        <f aca="false">IF(E2563&gt;0,"ja","nein")</f>
        <v>nein</v>
      </c>
      <c r="H2563" s="26" t="n">
        <v>2.98</v>
      </c>
      <c r="I2563" s="26" t="n">
        <f aca="false">(H2563/10+IF(N2563=2025,Einstellungen!$B$23,Einstellungen!$C$23))*(1+Einstellungen!$B$10)</f>
        <v>20.30021</v>
      </c>
      <c r="J2563" s="25" t="n">
        <f aca="false">E2563*I2563/100</f>
        <v>0</v>
      </c>
      <c r="K2563" s="25" t="n">
        <f aca="false">E2563*Einstellungen!$B$5/100</f>
        <v>0</v>
      </c>
      <c r="L2563" s="23" t="str">
        <f aca="false">IF(I2563&lt;Einstellungen!$B$5,"ja","nein")</f>
        <v>ja</v>
      </c>
      <c r="M2563" s="23" t="s">
        <v>127</v>
      </c>
      <c r="N2563" s="23" t="n">
        <v>2025</v>
      </c>
      <c r="O2563" s="23" t="n">
        <v>16</v>
      </c>
    </row>
    <row r="2564" customFormat="false" ht="15" hidden="false" customHeight="false" outlineLevel="0" collapsed="false">
      <c r="A2564" s="22" t="n">
        <v>45793</v>
      </c>
      <c r="B2564" s="23" t="s">
        <v>97</v>
      </c>
      <c r="C2564" s="23" t="s">
        <v>121</v>
      </c>
      <c r="D2564" s="24" t="n">
        <v>-913.5</v>
      </c>
      <c r="E2564" s="25" t="n">
        <f aca="false">MAX(D2564,0)/1000</f>
        <v>0</v>
      </c>
      <c r="F2564" s="25" t="n">
        <f aca="false">MAX(-D2564,0)/1000</f>
        <v>0.9135</v>
      </c>
      <c r="G2564" s="23" t="str">
        <f aca="false">IF(E2564&gt;0,"ja","nein")</f>
        <v>nein</v>
      </c>
      <c r="H2564" s="26" t="n">
        <v>69.79</v>
      </c>
      <c r="I2564" s="26" t="n">
        <f aca="false">(H2564/10+IF(N2564=2025,Einstellungen!$B$23,Einstellungen!$C$23))*(1+Einstellungen!$B$10)</f>
        <v>28.2506</v>
      </c>
      <c r="J2564" s="25" t="n">
        <f aca="false">E2564*I2564/100</f>
        <v>0</v>
      </c>
      <c r="K2564" s="25" t="n">
        <f aca="false">E2564*Einstellungen!$B$5/100</f>
        <v>0</v>
      </c>
      <c r="L2564" s="23" t="str">
        <f aca="false">IF(I2564&lt;Einstellungen!$B$5,"ja","nein")</f>
        <v>ja</v>
      </c>
      <c r="M2564" s="23" t="s">
        <v>127</v>
      </c>
      <c r="N2564" s="23" t="n">
        <v>2025</v>
      </c>
      <c r="O2564" s="23" t="n">
        <v>17</v>
      </c>
    </row>
    <row r="2565" customFormat="false" ht="15" hidden="false" customHeight="false" outlineLevel="0" collapsed="false">
      <c r="A2565" s="22" t="n">
        <v>45793</v>
      </c>
      <c r="B2565" s="23" t="s">
        <v>99</v>
      </c>
      <c r="C2565" s="23" t="s">
        <v>121</v>
      </c>
      <c r="D2565" s="24" t="n">
        <v>-480.9</v>
      </c>
      <c r="E2565" s="25" t="n">
        <f aca="false">MAX(D2565,0)/1000</f>
        <v>0</v>
      </c>
      <c r="F2565" s="25" t="n">
        <f aca="false">MAX(-D2565,0)/1000</f>
        <v>0.4809</v>
      </c>
      <c r="G2565" s="23" t="str">
        <f aca="false">IF(E2565&gt;0,"ja","nein")</f>
        <v>nein</v>
      </c>
      <c r="H2565" s="26" t="n">
        <v>100.05</v>
      </c>
      <c r="I2565" s="26" t="n">
        <f aca="false">(H2565/10+IF(N2565=2025,Einstellungen!$B$23,Einstellungen!$C$23))*(1+Einstellungen!$B$10)</f>
        <v>31.85154</v>
      </c>
      <c r="J2565" s="25" t="n">
        <f aca="false">E2565*I2565/100</f>
        <v>0</v>
      </c>
      <c r="K2565" s="25" t="n">
        <f aca="false">E2565*Einstellungen!$B$5/100</f>
        <v>0</v>
      </c>
      <c r="L2565" s="23" t="str">
        <f aca="false">IF(I2565&lt;Einstellungen!$B$5,"ja","nein")</f>
        <v>nein</v>
      </c>
      <c r="M2565" s="23" t="s">
        <v>127</v>
      </c>
      <c r="N2565" s="23" t="n">
        <v>2025</v>
      </c>
      <c r="O2565" s="23" t="n">
        <v>18</v>
      </c>
    </row>
    <row r="2566" customFormat="false" ht="15" hidden="false" customHeight="false" outlineLevel="0" collapsed="false">
      <c r="A2566" s="22" t="n">
        <v>45793</v>
      </c>
      <c r="B2566" s="23" t="s">
        <v>100</v>
      </c>
      <c r="C2566" s="23" t="s">
        <v>121</v>
      </c>
      <c r="D2566" s="24" t="n">
        <v>-215.2</v>
      </c>
      <c r="E2566" s="25" t="n">
        <f aca="false">MAX(D2566,0)/1000</f>
        <v>0</v>
      </c>
      <c r="F2566" s="25" t="n">
        <f aca="false">MAX(-D2566,0)/1000</f>
        <v>0.2152</v>
      </c>
      <c r="G2566" s="23" t="str">
        <f aca="false">IF(E2566&gt;0,"ja","nein")</f>
        <v>nein</v>
      </c>
      <c r="H2566" s="26" t="n">
        <v>111.81</v>
      </c>
      <c r="I2566" s="26" t="n">
        <f aca="false">(H2566/10+IF(N2566=2025,Einstellungen!$B$23,Einstellungen!$C$23))*(1+Einstellungen!$B$10)</f>
        <v>33.25098</v>
      </c>
      <c r="J2566" s="25" t="n">
        <f aca="false">E2566*I2566/100</f>
        <v>0</v>
      </c>
      <c r="K2566" s="25" t="n">
        <f aca="false">E2566*Einstellungen!$B$5/100</f>
        <v>0</v>
      </c>
      <c r="L2566" s="23" t="str">
        <f aca="false">IF(I2566&lt;Einstellungen!$B$5,"ja","nein")</f>
        <v>nein</v>
      </c>
      <c r="M2566" s="23" t="s">
        <v>127</v>
      </c>
      <c r="N2566" s="23" t="n">
        <v>2025</v>
      </c>
      <c r="O2566" s="23" t="n">
        <v>19</v>
      </c>
    </row>
    <row r="2567" customFormat="false" ht="15" hidden="false" customHeight="false" outlineLevel="0" collapsed="false">
      <c r="A2567" s="22" t="n">
        <v>45793</v>
      </c>
      <c r="B2567" s="23" t="s">
        <v>92</v>
      </c>
      <c r="C2567" s="23" t="s">
        <v>121</v>
      </c>
      <c r="D2567" s="24" t="n">
        <v>190.3</v>
      </c>
      <c r="E2567" s="25" t="n">
        <f aca="false">MAX(D2567,0)/1000</f>
        <v>0.1903</v>
      </c>
      <c r="F2567" s="25" t="n">
        <f aca="false">MAX(-D2567,0)/1000</f>
        <v>0</v>
      </c>
      <c r="G2567" s="23" t="str">
        <f aca="false">IF(E2567&gt;0,"ja","nein")</f>
        <v>ja</v>
      </c>
      <c r="H2567" s="26" t="n">
        <v>154.91</v>
      </c>
      <c r="I2567" s="26" t="n">
        <f aca="false">(H2567/10+IF(N2567=2025,Einstellungen!$B$23,Einstellungen!$C$23))*(1+Einstellungen!$B$10)</f>
        <v>38.37988</v>
      </c>
      <c r="J2567" s="25" t="n">
        <f aca="false">E2567*I2567/100</f>
        <v>0.07303691164</v>
      </c>
      <c r="K2567" s="25" t="n">
        <f aca="false">E2567*Einstellungen!$B$5/100</f>
        <v>0.055187</v>
      </c>
      <c r="L2567" s="23" t="str">
        <f aca="false">IF(I2567&lt;Einstellungen!$B$5,"ja","nein")</f>
        <v>nein</v>
      </c>
      <c r="M2567" s="23" t="s">
        <v>127</v>
      </c>
      <c r="N2567" s="23" t="n">
        <v>2025</v>
      </c>
      <c r="O2567" s="23" t="n">
        <v>20</v>
      </c>
    </row>
    <row r="2568" customFormat="false" ht="15" hidden="false" customHeight="false" outlineLevel="0" collapsed="false">
      <c r="A2568" s="22" t="n">
        <v>45793</v>
      </c>
      <c r="B2568" s="23" t="s">
        <v>95</v>
      </c>
      <c r="C2568" s="23" t="s">
        <v>121</v>
      </c>
      <c r="D2568" s="24" t="n">
        <v>816.3</v>
      </c>
      <c r="E2568" s="25" t="n">
        <f aca="false">MAX(D2568,0)/1000</f>
        <v>0.8163</v>
      </c>
      <c r="F2568" s="25" t="n">
        <f aca="false">MAX(-D2568,0)/1000</f>
        <v>0</v>
      </c>
      <c r="G2568" s="23" t="str">
        <f aca="false">IF(E2568&gt;0,"ja","nein")</f>
        <v>ja</v>
      </c>
      <c r="H2568" s="26" t="n">
        <v>143.23</v>
      </c>
      <c r="I2568" s="26" t="n">
        <f aca="false">(H2568/10+IF(N2568=2025,Einstellungen!$B$23,Einstellungen!$C$23))*(1+Einstellungen!$B$10)</f>
        <v>36.98996</v>
      </c>
      <c r="J2568" s="25" t="n">
        <f aca="false">E2568*I2568/100</f>
        <v>0.30194904348</v>
      </c>
      <c r="K2568" s="25" t="n">
        <f aca="false">E2568*Einstellungen!$B$5/100</f>
        <v>0.236727</v>
      </c>
      <c r="L2568" s="23" t="str">
        <f aca="false">IF(I2568&lt;Einstellungen!$B$5,"ja","nein")</f>
        <v>nein</v>
      </c>
      <c r="M2568" s="23" t="s">
        <v>127</v>
      </c>
      <c r="N2568" s="23" t="n">
        <v>2025</v>
      </c>
      <c r="O2568" s="23" t="n">
        <v>21</v>
      </c>
    </row>
    <row r="2569" customFormat="false" ht="15" hidden="false" customHeight="false" outlineLevel="0" collapsed="false">
      <c r="A2569" s="22" t="n">
        <v>45793</v>
      </c>
      <c r="B2569" s="23" t="s">
        <v>96</v>
      </c>
      <c r="C2569" s="23" t="s">
        <v>121</v>
      </c>
      <c r="D2569" s="24" t="n">
        <v>272</v>
      </c>
      <c r="E2569" s="25" t="n">
        <f aca="false">MAX(D2569,0)/1000</f>
        <v>0.272</v>
      </c>
      <c r="F2569" s="25" t="n">
        <f aca="false">MAX(-D2569,0)/1000</f>
        <v>0</v>
      </c>
      <c r="G2569" s="23" t="str">
        <f aca="false">IF(E2569&gt;0,"ja","nein")</f>
        <v>ja</v>
      </c>
      <c r="H2569" s="26" t="n">
        <v>116.08</v>
      </c>
      <c r="I2569" s="26" t="n">
        <f aca="false">(H2569/10+IF(N2569=2025,Einstellungen!$B$23,Einstellungen!$C$23))*(1+Einstellungen!$B$10)</f>
        <v>33.75911</v>
      </c>
      <c r="J2569" s="25" t="n">
        <f aca="false">E2569*I2569/100</f>
        <v>0.0918247792</v>
      </c>
      <c r="K2569" s="25" t="n">
        <f aca="false">E2569*Einstellungen!$B$5/100</f>
        <v>0.07888</v>
      </c>
      <c r="L2569" s="23" t="str">
        <f aca="false">IF(I2569&lt;Einstellungen!$B$5,"ja","nein")</f>
        <v>nein</v>
      </c>
      <c r="M2569" s="23" t="s">
        <v>127</v>
      </c>
      <c r="N2569" s="23" t="n">
        <v>2025</v>
      </c>
      <c r="O2569" s="23" t="n">
        <v>22</v>
      </c>
    </row>
    <row r="2570" customFormat="false" ht="15" hidden="false" customHeight="false" outlineLevel="0" collapsed="false">
      <c r="A2570" s="22" t="n">
        <v>45793</v>
      </c>
      <c r="B2570" s="23" t="s">
        <v>101</v>
      </c>
      <c r="C2570" s="23" t="s">
        <v>121</v>
      </c>
      <c r="D2570" s="24" t="n">
        <v>362.2</v>
      </c>
      <c r="E2570" s="25" t="n">
        <f aca="false">MAX(D2570,0)/1000</f>
        <v>0.3622</v>
      </c>
      <c r="F2570" s="25" t="n">
        <f aca="false">MAX(-D2570,0)/1000</f>
        <v>0</v>
      </c>
      <c r="G2570" s="23" t="str">
        <f aca="false">IF(E2570&gt;0,"ja","nein")</f>
        <v>ja</v>
      </c>
      <c r="H2570" s="26" t="n">
        <v>102.08</v>
      </c>
      <c r="I2570" s="26" t="n">
        <f aca="false">(H2570/10+IF(N2570=2025,Einstellungen!$B$23,Einstellungen!$C$23))*(1+Einstellungen!$B$10)</f>
        <v>32.09311</v>
      </c>
      <c r="J2570" s="25" t="n">
        <f aca="false">E2570*I2570/100</f>
        <v>0.11624124442</v>
      </c>
      <c r="K2570" s="25" t="n">
        <f aca="false">E2570*Einstellungen!$B$5/100</f>
        <v>0.105038</v>
      </c>
      <c r="L2570" s="23" t="str">
        <f aca="false">IF(I2570&lt;Einstellungen!$B$5,"ja","nein")</f>
        <v>nein</v>
      </c>
      <c r="M2570" s="23" t="s">
        <v>127</v>
      </c>
      <c r="N2570" s="23" t="n">
        <v>2025</v>
      </c>
      <c r="O2570" s="23" t="n">
        <v>23</v>
      </c>
    </row>
    <row r="2571" customFormat="false" ht="15" hidden="false" customHeight="false" outlineLevel="0" collapsed="false">
      <c r="A2571" s="22" t="n">
        <v>45794</v>
      </c>
      <c r="B2571" s="23" t="s">
        <v>102</v>
      </c>
      <c r="C2571" s="23" t="s">
        <v>122</v>
      </c>
      <c r="D2571" s="24" t="n">
        <v>184.2</v>
      </c>
      <c r="E2571" s="25" t="n">
        <f aca="false">MAX(D2571,0)/1000</f>
        <v>0.1842</v>
      </c>
      <c r="F2571" s="25" t="n">
        <f aca="false">MAX(-D2571,0)/1000</f>
        <v>0</v>
      </c>
      <c r="G2571" s="23" t="str">
        <f aca="false">IF(E2571&gt;0,"ja","nein")</f>
        <v>ja</v>
      </c>
      <c r="H2571" s="26" t="n">
        <v>93</v>
      </c>
      <c r="I2571" s="26" t="n">
        <f aca="false">(H2571/10+IF(N2571=2025,Einstellungen!$B$23,Einstellungen!$C$23))*(1+Einstellungen!$B$10)</f>
        <v>31.01259</v>
      </c>
      <c r="J2571" s="25" t="n">
        <f aca="false">E2571*I2571/100</f>
        <v>0.05712519078</v>
      </c>
      <c r="K2571" s="25" t="n">
        <f aca="false">E2571*Einstellungen!$B$5/100</f>
        <v>0.053418</v>
      </c>
      <c r="L2571" s="23" t="str">
        <f aca="false">IF(I2571&lt;Einstellungen!$B$5,"ja","nein")</f>
        <v>nein</v>
      </c>
      <c r="M2571" s="23" t="s">
        <v>127</v>
      </c>
      <c r="N2571" s="23" t="n">
        <v>2025</v>
      </c>
      <c r="O2571" s="23" t="n">
        <v>0</v>
      </c>
    </row>
    <row r="2572" customFormat="false" ht="15" hidden="false" customHeight="false" outlineLevel="0" collapsed="false">
      <c r="A2572" s="22" t="n">
        <v>45794</v>
      </c>
      <c r="B2572" s="23" t="s">
        <v>107</v>
      </c>
      <c r="C2572" s="23" t="s">
        <v>122</v>
      </c>
      <c r="D2572" s="24" t="n">
        <v>154</v>
      </c>
      <c r="E2572" s="25" t="n">
        <f aca="false">MAX(D2572,0)/1000</f>
        <v>0.154</v>
      </c>
      <c r="F2572" s="25" t="n">
        <f aca="false">MAX(-D2572,0)/1000</f>
        <v>0</v>
      </c>
      <c r="G2572" s="23" t="str">
        <f aca="false">IF(E2572&gt;0,"ja","nein")</f>
        <v>ja</v>
      </c>
      <c r="H2572" s="26" t="n">
        <v>93.48</v>
      </c>
      <c r="I2572" s="26" t="n">
        <f aca="false">(H2572/10+IF(N2572=2025,Einstellungen!$B$23,Einstellungen!$C$23))*(1+Einstellungen!$B$10)</f>
        <v>31.06971</v>
      </c>
      <c r="J2572" s="25" t="n">
        <f aca="false">E2572*I2572/100</f>
        <v>0.0478473534</v>
      </c>
      <c r="K2572" s="25" t="n">
        <f aca="false">E2572*Einstellungen!$B$5/100</f>
        <v>0.04466</v>
      </c>
      <c r="L2572" s="23" t="str">
        <f aca="false">IF(I2572&lt;Einstellungen!$B$5,"ja","nein")</f>
        <v>nein</v>
      </c>
      <c r="M2572" s="23" t="s">
        <v>127</v>
      </c>
      <c r="N2572" s="23" t="n">
        <v>2025</v>
      </c>
      <c r="O2572" s="23" t="n">
        <v>1</v>
      </c>
    </row>
    <row r="2573" customFormat="false" ht="15" hidden="false" customHeight="false" outlineLevel="0" collapsed="false">
      <c r="A2573" s="22" t="n">
        <v>45794</v>
      </c>
      <c r="B2573" s="23" t="s">
        <v>108</v>
      </c>
      <c r="C2573" s="23" t="s">
        <v>122</v>
      </c>
      <c r="D2573" s="24" t="n">
        <v>133.7</v>
      </c>
      <c r="E2573" s="25" t="n">
        <f aca="false">MAX(D2573,0)/1000</f>
        <v>0.1337</v>
      </c>
      <c r="F2573" s="25" t="n">
        <f aca="false">MAX(-D2573,0)/1000</f>
        <v>0</v>
      </c>
      <c r="G2573" s="23" t="str">
        <f aca="false">IF(E2573&gt;0,"ja","nein")</f>
        <v>ja</v>
      </c>
      <c r="H2573" s="26" t="n">
        <v>88.93</v>
      </c>
      <c r="I2573" s="26" t="n">
        <f aca="false">(H2573/10+IF(N2573=2025,Einstellungen!$B$23,Einstellungen!$C$23))*(1+Einstellungen!$B$10)</f>
        <v>30.52826</v>
      </c>
      <c r="J2573" s="25" t="n">
        <f aca="false">E2573*I2573/100</f>
        <v>0.04081628362</v>
      </c>
      <c r="K2573" s="25" t="n">
        <f aca="false">E2573*Einstellungen!$B$5/100</f>
        <v>0.038773</v>
      </c>
      <c r="L2573" s="23" t="str">
        <f aca="false">IF(I2573&lt;Einstellungen!$B$5,"ja","nein")</f>
        <v>nein</v>
      </c>
      <c r="M2573" s="23" t="s">
        <v>127</v>
      </c>
      <c r="N2573" s="23" t="n">
        <v>2025</v>
      </c>
      <c r="O2573" s="23" t="n">
        <v>2</v>
      </c>
    </row>
    <row r="2574" customFormat="false" ht="15" hidden="false" customHeight="false" outlineLevel="0" collapsed="false">
      <c r="A2574" s="22" t="n">
        <v>45794</v>
      </c>
      <c r="B2574" s="23" t="s">
        <v>109</v>
      </c>
      <c r="C2574" s="23" t="s">
        <v>122</v>
      </c>
      <c r="D2574" s="24" t="n">
        <v>148.1</v>
      </c>
      <c r="E2574" s="25" t="n">
        <f aca="false">MAX(D2574,0)/1000</f>
        <v>0.1481</v>
      </c>
      <c r="F2574" s="25" t="n">
        <f aca="false">MAX(-D2574,0)/1000</f>
        <v>0</v>
      </c>
      <c r="G2574" s="23" t="str">
        <f aca="false">IF(E2574&gt;0,"ja","nein")</f>
        <v>ja</v>
      </c>
      <c r="H2574" s="26" t="n">
        <v>88.9</v>
      </c>
      <c r="I2574" s="26" t="n">
        <f aca="false">(H2574/10+IF(N2574=2025,Einstellungen!$B$23,Einstellungen!$C$23))*(1+Einstellungen!$B$10)</f>
        <v>30.52469</v>
      </c>
      <c r="J2574" s="25" t="n">
        <f aca="false">E2574*I2574/100</f>
        <v>0.04520706589</v>
      </c>
      <c r="K2574" s="25" t="n">
        <f aca="false">E2574*Einstellungen!$B$5/100</f>
        <v>0.042949</v>
      </c>
      <c r="L2574" s="23" t="str">
        <f aca="false">IF(I2574&lt;Einstellungen!$B$5,"ja","nein")</f>
        <v>nein</v>
      </c>
      <c r="M2574" s="23" t="s">
        <v>127</v>
      </c>
      <c r="N2574" s="23" t="n">
        <v>2025</v>
      </c>
      <c r="O2574" s="23" t="n">
        <v>3</v>
      </c>
    </row>
    <row r="2575" customFormat="false" ht="15" hidden="false" customHeight="false" outlineLevel="0" collapsed="false">
      <c r="A2575" s="22" t="n">
        <v>45794</v>
      </c>
      <c r="B2575" s="23" t="s">
        <v>110</v>
      </c>
      <c r="C2575" s="23" t="s">
        <v>122</v>
      </c>
      <c r="D2575" s="24" t="n">
        <v>128.3</v>
      </c>
      <c r="E2575" s="25" t="n">
        <f aca="false">MAX(D2575,0)/1000</f>
        <v>0.1283</v>
      </c>
      <c r="F2575" s="25" t="n">
        <f aca="false">MAX(-D2575,0)/1000</f>
        <v>0</v>
      </c>
      <c r="G2575" s="23" t="str">
        <f aca="false">IF(E2575&gt;0,"ja","nein")</f>
        <v>ja</v>
      </c>
      <c r="H2575" s="26" t="n">
        <v>89.89</v>
      </c>
      <c r="I2575" s="26" t="n">
        <f aca="false">(H2575/10+IF(N2575=2025,Einstellungen!$B$23,Einstellungen!$C$23))*(1+Einstellungen!$B$10)</f>
        <v>30.6425</v>
      </c>
      <c r="J2575" s="25" t="n">
        <f aca="false">E2575*I2575/100</f>
        <v>0.0393143275</v>
      </c>
      <c r="K2575" s="25" t="n">
        <f aca="false">E2575*Einstellungen!$B$5/100</f>
        <v>0.037207</v>
      </c>
      <c r="L2575" s="23" t="str">
        <f aca="false">IF(I2575&lt;Einstellungen!$B$5,"ja","nein")</f>
        <v>nein</v>
      </c>
      <c r="M2575" s="23" t="s">
        <v>127</v>
      </c>
      <c r="N2575" s="23" t="n">
        <v>2025</v>
      </c>
      <c r="O2575" s="23" t="n">
        <v>4</v>
      </c>
    </row>
    <row r="2576" customFormat="false" ht="15" hidden="false" customHeight="false" outlineLevel="0" collapsed="false">
      <c r="A2576" s="22" t="n">
        <v>45794</v>
      </c>
      <c r="B2576" s="23" t="s">
        <v>111</v>
      </c>
      <c r="C2576" s="23" t="s">
        <v>122</v>
      </c>
      <c r="D2576" s="24" t="n">
        <v>126.4</v>
      </c>
      <c r="E2576" s="25" t="n">
        <f aca="false">MAX(D2576,0)/1000</f>
        <v>0.1264</v>
      </c>
      <c r="F2576" s="25" t="n">
        <f aca="false">MAX(-D2576,0)/1000</f>
        <v>0</v>
      </c>
      <c r="G2576" s="23" t="str">
        <f aca="false">IF(E2576&gt;0,"ja","nein")</f>
        <v>ja</v>
      </c>
      <c r="H2576" s="26" t="n">
        <v>93.46</v>
      </c>
      <c r="I2576" s="26" t="n">
        <f aca="false">(H2576/10+IF(N2576=2025,Einstellungen!$B$23,Einstellungen!$C$23))*(1+Einstellungen!$B$10)</f>
        <v>31.06733</v>
      </c>
      <c r="J2576" s="25" t="n">
        <f aca="false">E2576*I2576/100</f>
        <v>0.03926910512</v>
      </c>
      <c r="K2576" s="25" t="n">
        <f aca="false">E2576*Einstellungen!$B$5/100</f>
        <v>0.036656</v>
      </c>
      <c r="L2576" s="23" t="str">
        <f aca="false">IF(I2576&lt;Einstellungen!$B$5,"ja","nein")</f>
        <v>nein</v>
      </c>
      <c r="M2576" s="23" t="s">
        <v>127</v>
      </c>
      <c r="N2576" s="23" t="n">
        <v>2025</v>
      </c>
      <c r="O2576" s="23" t="n">
        <v>5</v>
      </c>
    </row>
    <row r="2577" customFormat="false" ht="15" hidden="false" customHeight="false" outlineLevel="0" collapsed="false">
      <c r="A2577" s="22" t="n">
        <v>45794</v>
      </c>
      <c r="B2577" s="23" t="s">
        <v>112</v>
      </c>
      <c r="C2577" s="23" t="s">
        <v>122</v>
      </c>
      <c r="D2577" s="24" t="n">
        <v>133.2</v>
      </c>
      <c r="E2577" s="25" t="n">
        <f aca="false">MAX(D2577,0)/1000</f>
        <v>0.1332</v>
      </c>
      <c r="F2577" s="25" t="n">
        <f aca="false">MAX(-D2577,0)/1000</f>
        <v>0</v>
      </c>
      <c r="G2577" s="23" t="str">
        <f aca="false">IF(E2577&gt;0,"ja","nein")</f>
        <v>ja</v>
      </c>
      <c r="H2577" s="26" t="n">
        <v>91.56</v>
      </c>
      <c r="I2577" s="26" t="n">
        <f aca="false">(H2577/10+IF(N2577=2025,Einstellungen!$B$23,Einstellungen!$C$23))*(1+Einstellungen!$B$10)</f>
        <v>30.84123</v>
      </c>
      <c r="J2577" s="25" t="n">
        <f aca="false">E2577*I2577/100</f>
        <v>0.04108051836</v>
      </c>
      <c r="K2577" s="25" t="n">
        <f aca="false">E2577*Einstellungen!$B$5/100</f>
        <v>0.038628</v>
      </c>
      <c r="L2577" s="23" t="str">
        <f aca="false">IF(I2577&lt;Einstellungen!$B$5,"ja","nein")</f>
        <v>nein</v>
      </c>
      <c r="M2577" s="23" t="s">
        <v>127</v>
      </c>
      <c r="N2577" s="23" t="n">
        <v>2025</v>
      </c>
      <c r="O2577" s="23" t="n">
        <v>6</v>
      </c>
    </row>
    <row r="2578" customFormat="false" ht="15" hidden="false" customHeight="false" outlineLevel="0" collapsed="false">
      <c r="A2578" s="22" t="n">
        <v>45794</v>
      </c>
      <c r="B2578" s="23" t="s">
        <v>113</v>
      </c>
      <c r="C2578" s="23" t="s">
        <v>122</v>
      </c>
      <c r="D2578" s="24" t="n">
        <v>-328.7</v>
      </c>
      <c r="E2578" s="25" t="n">
        <f aca="false">MAX(D2578,0)/1000</f>
        <v>0</v>
      </c>
      <c r="F2578" s="25" t="n">
        <f aca="false">MAX(-D2578,0)/1000</f>
        <v>0.3287</v>
      </c>
      <c r="G2578" s="23" t="str">
        <f aca="false">IF(E2578&gt;0,"ja","nein")</f>
        <v>nein</v>
      </c>
      <c r="H2578" s="26" t="n">
        <v>89.85</v>
      </c>
      <c r="I2578" s="26" t="n">
        <f aca="false">(H2578/10+IF(N2578=2025,Einstellungen!$B$23,Einstellungen!$C$23))*(1+Einstellungen!$B$10)</f>
        <v>30.63774</v>
      </c>
      <c r="J2578" s="25" t="n">
        <f aca="false">E2578*I2578/100</f>
        <v>0</v>
      </c>
      <c r="K2578" s="25" t="n">
        <f aca="false">E2578*Einstellungen!$B$5/100</f>
        <v>0</v>
      </c>
      <c r="L2578" s="23" t="str">
        <f aca="false">IF(I2578&lt;Einstellungen!$B$5,"ja","nein")</f>
        <v>nein</v>
      </c>
      <c r="M2578" s="23" t="s">
        <v>127</v>
      </c>
      <c r="N2578" s="23" t="n">
        <v>2025</v>
      </c>
      <c r="O2578" s="23" t="n">
        <v>7</v>
      </c>
    </row>
    <row r="2579" customFormat="false" ht="15" hidden="false" customHeight="false" outlineLevel="0" collapsed="false">
      <c r="A2579" s="22" t="n">
        <v>45794</v>
      </c>
      <c r="B2579" s="23" t="s">
        <v>114</v>
      </c>
      <c r="C2579" s="23" t="s">
        <v>122</v>
      </c>
      <c r="D2579" s="24" t="n">
        <v>-1484.4</v>
      </c>
      <c r="E2579" s="25" t="n">
        <f aca="false">MAX(D2579,0)/1000</f>
        <v>0</v>
      </c>
      <c r="F2579" s="25" t="n">
        <f aca="false">MAX(-D2579,0)/1000</f>
        <v>1.4844</v>
      </c>
      <c r="G2579" s="23" t="str">
        <f aca="false">IF(E2579&gt;0,"ja","nein")</f>
        <v>nein</v>
      </c>
      <c r="H2579" s="26" t="n">
        <v>59.11</v>
      </c>
      <c r="I2579" s="26" t="n">
        <f aca="false">(H2579/10+IF(N2579=2025,Einstellungen!$B$23,Einstellungen!$C$23))*(1+Einstellungen!$B$10)</f>
        <v>26.97968</v>
      </c>
      <c r="J2579" s="25" t="n">
        <f aca="false">E2579*I2579/100</f>
        <v>0</v>
      </c>
      <c r="K2579" s="25" t="n">
        <f aca="false">E2579*Einstellungen!$B$5/100</f>
        <v>0</v>
      </c>
      <c r="L2579" s="23" t="str">
        <f aca="false">IF(I2579&lt;Einstellungen!$B$5,"ja","nein")</f>
        <v>ja</v>
      </c>
      <c r="M2579" s="23" t="s">
        <v>127</v>
      </c>
      <c r="N2579" s="23" t="n">
        <v>2025</v>
      </c>
      <c r="O2579" s="23" t="n">
        <v>8</v>
      </c>
    </row>
    <row r="2580" customFormat="false" ht="15" hidden="false" customHeight="false" outlineLevel="0" collapsed="false">
      <c r="A2580" s="22" t="n">
        <v>45794</v>
      </c>
      <c r="B2580" s="23" t="s">
        <v>115</v>
      </c>
      <c r="C2580" s="23" t="s">
        <v>122</v>
      </c>
      <c r="D2580" s="24" t="n">
        <v>-3375</v>
      </c>
      <c r="E2580" s="25" t="n">
        <f aca="false">MAX(D2580,0)/1000</f>
        <v>0</v>
      </c>
      <c r="F2580" s="25" t="n">
        <f aca="false">MAX(-D2580,0)/1000</f>
        <v>3.375</v>
      </c>
      <c r="G2580" s="23" t="str">
        <f aca="false">IF(E2580&gt;0,"ja","nein")</f>
        <v>nein</v>
      </c>
      <c r="H2580" s="26" t="n">
        <v>0.86</v>
      </c>
      <c r="I2580" s="26" t="n">
        <f aca="false">(H2580/10+IF(N2580=2025,Einstellungen!$B$23,Einstellungen!$C$23))*(1+Einstellungen!$B$10)</f>
        <v>20.04793</v>
      </c>
      <c r="J2580" s="25" t="n">
        <f aca="false">E2580*I2580/100</f>
        <v>0</v>
      </c>
      <c r="K2580" s="25" t="n">
        <f aca="false">E2580*Einstellungen!$B$5/100</f>
        <v>0</v>
      </c>
      <c r="L2580" s="23" t="str">
        <f aca="false">IF(I2580&lt;Einstellungen!$B$5,"ja","nein")</f>
        <v>ja</v>
      </c>
      <c r="M2580" s="23" t="s">
        <v>127</v>
      </c>
      <c r="N2580" s="23" t="n">
        <v>2025</v>
      </c>
      <c r="O2580" s="23" t="n">
        <v>9</v>
      </c>
    </row>
    <row r="2581" customFormat="false" ht="15" hidden="false" customHeight="false" outlineLevel="0" collapsed="false">
      <c r="A2581" s="22" t="n">
        <v>45794</v>
      </c>
      <c r="B2581" s="23" t="s">
        <v>116</v>
      </c>
      <c r="C2581" s="23" t="s">
        <v>122</v>
      </c>
      <c r="D2581" s="24" t="n">
        <v>-1586</v>
      </c>
      <c r="E2581" s="25" t="n">
        <f aca="false">MAX(D2581,0)/1000</f>
        <v>0</v>
      </c>
      <c r="F2581" s="25" t="n">
        <f aca="false">MAX(-D2581,0)/1000</f>
        <v>1.586</v>
      </c>
      <c r="G2581" s="23" t="str">
        <f aca="false">IF(E2581&gt;0,"ja","nein")</f>
        <v>nein</v>
      </c>
      <c r="H2581" s="26" t="n">
        <v>-0.06</v>
      </c>
      <c r="I2581" s="26" t="n">
        <f aca="false">(H2581/10+IF(N2581=2025,Einstellungen!$B$23,Einstellungen!$C$23))*(1+Einstellungen!$B$10)</f>
        <v>19.93845</v>
      </c>
      <c r="J2581" s="25" t="n">
        <f aca="false">E2581*I2581/100</f>
        <v>0</v>
      </c>
      <c r="K2581" s="25" t="n">
        <f aca="false">E2581*Einstellungen!$B$5/100</f>
        <v>0</v>
      </c>
      <c r="L2581" s="23" t="str">
        <f aca="false">IF(I2581&lt;Einstellungen!$B$5,"ja","nein")</f>
        <v>ja</v>
      </c>
      <c r="M2581" s="23" t="s">
        <v>127</v>
      </c>
      <c r="N2581" s="23" t="n">
        <v>2025</v>
      </c>
      <c r="O2581" s="23" t="n">
        <v>10</v>
      </c>
    </row>
    <row r="2582" customFormat="false" ht="15" hidden="false" customHeight="false" outlineLevel="0" collapsed="false">
      <c r="A2582" s="22" t="n">
        <v>45794</v>
      </c>
      <c r="B2582" s="23" t="s">
        <v>117</v>
      </c>
      <c r="C2582" s="23" t="s">
        <v>122</v>
      </c>
      <c r="D2582" s="24" t="n">
        <v>-833.3</v>
      </c>
      <c r="E2582" s="25" t="n">
        <f aca="false">MAX(D2582,0)/1000</f>
        <v>0</v>
      </c>
      <c r="F2582" s="25" t="n">
        <f aca="false">MAX(-D2582,0)/1000</f>
        <v>0.8333</v>
      </c>
      <c r="G2582" s="23" t="str">
        <f aca="false">IF(E2582&gt;0,"ja","nein")</f>
        <v>nein</v>
      </c>
      <c r="H2582" s="26" t="n">
        <v>-4.49</v>
      </c>
      <c r="I2582" s="26" t="n">
        <f aca="false">(H2582/10+IF(N2582=2025,Einstellungen!$B$23,Einstellungen!$C$23))*(1+Einstellungen!$B$10)</f>
        <v>19.41128</v>
      </c>
      <c r="J2582" s="25" t="n">
        <f aca="false">E2582*I2582/100</f>
        <v>0</v>
      </c>
      <c r="K2582" s="25" t="n">
        <f aca="false">E2582*Einstellungen!$B$5/100</f>
        <v>0</v>
      </c>
      <c r="L2582" s="23" t="str">
        <f aca="false">IF(I2582&lt;Einstellungen!$B$5,"ja","nein")</f>
        <v>ja</v>
      </c>
      <c r="M2582" s="23" t="s">
        <v>127</v>
      </c>
      <c r="N2582" s="23" t="n">
        <v>2025</v>
      </c>
      <c r="O2582" s="23" t="n">
        <v>11</v>
      </c>
    </row>
    <row r="2583" customFormat="false" ht="15" hidden="false" customHeight="false" outlineLevel="0" collapsed="false">
      <c r="A2583" s="22" t="n">
        <v>45794</v>
      </c>
      <c r="B2583" s="23" t="s">
        <v>118</v>
      </c>
      <c r="C2583" s="23" t="s">
        <v>122</v>
      </c>
      <c r="D2583" s="24" t="n">
        <v>573.1</v>
      </c>
      <c r="E2583" s="25" t="n">
        <f aca="false">MAX(D2583,0)/1000</f>
        <v>0.5731</v>
      </c>
      <c r="F2583" s="25" t="n">
        <f aca="false">MAX(-D2583,0)/1000</f>
        <v>0</v>
      </c>
      <c r="G2583" s="23" t="str">
        <f aca="false">IF(E2583&gt;0,"ja","nein")</f>
        <v>ja</v>
      </c>
      <c r="H2583" s="26" t="n">
        <v>-4.96</v>
      </c>
      <c r="I2583" s="26" t="n">
        <f aca="false">(H2583/10+IF(N2583=2025,Einstellungen!$B$23,Einstellungen!$C$23))*(1+Einstellungen!$B$10)</f>
        <v>19.35535</v>
      </c>
      <c r="J2583" s="25" t="n">
        <f aca="false">E2583*I2583/100</f>
        <v>0.11092551085</v>
      </c>
      <c r="K2583" s="25" t="n">
        <f aca="false">E2583*Einstellungen!$B$5/100</f>
        <v>0.166199</v>
      </c>
      <c r="L2583" s="23" t="str">
        <f aca="false">IF(I2583&lt;Einstellungen!$B$5,"ja","nein")</f>
        <v>ja</v>
      </c>
      <c r="M2583" s="23" t="s">
        <v>127</v>
      </c>
      <c r="N2583" s="23" t="n">
        <v>2025</v>
      </c>
      <c r="O2583" s="23" t="n">
        <v>12</v>
      </c>
    </row>
    <row r="2584" customFormat="false" ht="15" hidden="false" customHeight="false" outlineLevel="0" collapsed="false">
      <c r="A2584" s="22" t="n">
        <v>45794</v>
      </c>
      <c r="B2584" s="23" t="s">
        <v>119</v>
      </c>
      <c r="C2584" s="23" t="s">
        <v>122</v>
      </c>
      <c r="D2584" s="24" t="n">
        <v>-3059.4</v>
      </c>
      <c r="E2584" s="25" t="n">
        <f aca="false">MAX(D2584,0)/1000</f>
        <v>0</v>
      </c>
      <c r="F2584" s="25" t="n">
        <f aca="false">MAX(-D2584,0)/1000</f>
        <v>3.0594</v>
      </c>
      <c r="G2584" s="23" t="str">
        <f aca="false">IF(E2584&gt;0,"ja","nein")</f>
        <v>nein</v>
      </c>
      <c r="H2584" s="26" t="n">
        <v>-10.02</v>
      </c>
      <c r="I2584" s="26" t="n">
        <f aca="false">(H2584/10+IF(N2584=2025,Einstellungen!$B$23,Einstellungen!$C$23))*(1+Einstellungen!$B$10)</f>
        <v>18.75321</v>
      </c>
      <c r="J2584" s="25" t="n">
        <f aca="false">E2584*I2584/100</f>
        <v>0</v>
      </c>
      <c r="K2584" s="25" t="n">
        <f aca="false">E2584*Einstellungen!$B$5/100</f>
        <v>0</v>
      </c>
      <c r="L2584" s="23" t="str">
        <f aca="false">IF(I2584&lt;Einstellungen!$B$5,"ja","nein")</f>
        <v>ja</v>
      </c>
      <c r="M2584" s="23" t="s">
        <v>127</v>
      </c>
      <c r="N2584" s="23" t="n">
        <v>2025</v>
      </c>
      <c r="O2584" s="23" t="n">
        <v>13</v>
      </c>
    </row>
    <row r="2585" customFormat="false" ht="15" hidden="false" customHeight="false" outlineLevel="0" collapsed="false">
      <c r="A2585" s="22" t="n">
        <v>45794</v>
      </c>
      <c r="B2585" s="23" t="s">
        <v>120</v>
      </c>
      <c r="C2585" s="23" t="s">
        <v>122</v>
      </c>
      <c r="D2585" s="24" t="n">
        <v>-1998.2</v>
      </c>
      <c r="E2585" s="25" t="n">
        <f aca="false">MAX(D2585,0)/1000</f>
        <v>0</v>
      </c>
      <c r="F2585" s="25" t="n">
        <f aca="false">MAX(-D2585,0)/1000</f>
        <v>1.9982</v>
      </c>
      <c r="G2585" s="23" t="str">
        <f aca="false">IF(E2585&gt;0,"ja","nein")</f>
        <v>nein</v>
      </c>
      <c r="H2585" s="26" t="n">
        <v>-11.27</v>
      </c>
      <c r="I2585" s="26" t="n">
        <f aca="false">(H2585/10+IF(N2585=2025,Einstellungen!$B$23,Einstellungen!$C$23))*(1+Einstellungen!$B$10)</f>
        <v>18.60446</v>
      </c>
      <c r="J2585" s="25" t="n">
        <f aca="false">E2585*I2585/100</f>
        <v>0</v>
      </c>
      <c r="K2585" s="25" t="n">
        <f aca="false">E2585*Einstellungen!$B$5/100</f>
        <v>0</v>
      </c>
      <c r="L2585" s="23" t="str">
        <f aca="false">IF(I2585&lt;Einstellungen!$B$5,"ja","nein")</f>
        <v>ja</v>
      </c>
      <c r="M2585" s="23" t="s">
        <v>127</v>
      </c>
      <c r="N2585" s="23" t="n">
        <v>2025</v>
      </c>
      <c r="O2585" s="23" t="n">
        <v>14</v>
      </c>
    </row>
    <row r="2586" customFormat="false" ht="15" hidden="false" customHeight="false" outlineLevel="0" collapsed="false">
      <c r="A2586" s="22" t="n">
        <v>45794</v>
      </c>
      <c r="B2586" s="23" t="s">
        <v>104</v>
      </c>
      <c r="C2586" s="23" t="s">
        <v>122</v>
      </c>
      <c r="D2586" s="24" t="n">
        <v>-1821.7</v>
      </c>
      <c r="E2586" s="25" t="n">
        <f aca="false">MAX(D2586,0)/1000</f>
        <v>0</v>
      </c>
      <c r="F2586" s="25" t="n">
        <f aca="false">MAX(-D2586,0)/1000</f>
        <v>1.8217</v>
      </c>
      <c r="G2586" s="23" t="str">
        <f aca="false">IF(E2586&gt;0,"ja","nein")</f>
        <v>nein</v>
      </c>
      <c r="H2586" s="26" t="n">
        <v>-5.8</v>
      </c>
      <c r="I2586" s="26" t="n">
        <f aca="false">(H2586/10+IF(N2586=2025,Einstellungen!$B$23,Einstellungen!$C$23))*(1+Einstellungen!$B$10)</f>
        <v>19.25539</v>
      </c>
      <c r="J2586" s="25" t="n">
        <f aca="false">E2586*I2586/100</f>
        <v>0</v>
      </c>
      <c r="K2586" s="25" t="n">
        <f aca="false">E2586*Einstellungen!$B$5/100</f>
        <v>0</v>
      </c>
      <c r="L2586" s="23" t="str">
        <f aca="false">IF(I2586&lt;Einstellungen!$B$5,"ja","nein")</f>
        <v>ja</v>
      </c>
      <c r="M2586" s="23" t="s">
        <v>127</v>
      </c>
      <c r="N2586" s="23" t="n">
        <v>2025</v>
      </c>
      <c r="O2586" s="23" t="n">
        <v>15</v>
      </c>
    </row>
    <row r="2587" customFormat="false" ht="15" hidden="false" customHeight="false" outlineLevel="0" collapsed="false">
      <c r="A2587" s="22" t="n">
        <v>45794</v>
      </c>
      <c r="B2587" s="23" t="s">
        <v>105</v>
      </c>
      <c r="C2587" s="23" t="s">
        <v>122</v>
      </c>
      <c r="D2587" s="24" t="n">
        <v>-1880.9</v>
      </c>
      <c r="E2587" s="25" t="n">
        <f aca="false">MAX(D2587,0)/1000</f>
        <v>0</v>
      </c>
      <c r="F2587" s="25" t="n">
        <f aca="false">MAX(-D2587,0)/1000</f>
        <v>1.8809</v>
      </c>
      <c r="G2587" s="23" t="str">
        <f aca="false">IF(E2587&gt;0,"ja","nein")</f>
        <v>nein</v>
      </c>
      <c r="H2587" s="26" t="n">
        <v>-0.8</v>
      </c>
      <c r="I2587" s="26" t="n">
        <f aca="false">(H2587/10+IF(N2587=2025,Einstellungen!$B$23,Einstellungen!$C$23))*(1+Einstellungen!$B$10)</f>
        <v>19.85039</v>
      </c>
      <c r="J2587" s="25" t="n">
        <f aca="false">E2587*I2587/100</f>
        <v>0</v>
      </c>
      <c r="K2587" s="25" t="n">
        <f aca="false">E2587*Einstellungen!$B$5/100</f>
        <v>0</v>
      </c>
      <c r="L2587" s="23" t="str">
        <f aca="false">IF(I2587&lt;Einstellungen!$B$5,"ja","nein")</f>
        <v>ja</v>
      </c>
      <c r="M2587" s="23" t="s">
        <v>127</v>
      </c>
      <c r="N2587" s="23" t="n">
        <v>2025</v>
      </c>
      <c r="O2587" s="23" t="n">
        <v>16</v>
      </c>
    </row>
    <row r="2588" customFormat="false" ht="15" hidden="false" customHeight="false" outlineLevel="0" collapsed="false">
      <c r="A2588" s="22" t="n">
        <v>45794</v>
      </c>
      <c r="B2588" s="23" t="s">
        <v>97</v>
      </c>
      <c r="C2588" s="23" t="s">
        <v>122</v>
      </c>
      <c r="D2588" s="24" t="n">
        <v>-1339.7</v>
      </c>
      <c r="E2588" s="25" t="n">
        <f aca="false">MAX(D2588,0)/1000</f>
        <v>0</v>
      </c>
      <c r="F2588" s="25" t="n">
        <f aca="false">MAX(-D2588,0)/1000</f>
        <v>1.3397</v>
      </c>
      <c r="G2588" s="23" t="str">
        <f aca="false">IF(E2588&gt;0,"ja","nein")</f>
        <v>nein</v>
      </c>
      <c r="H2588" s="26" t="n">
        <v>5.01</v>
      </c>
      <c r="I2588" s="26" t="n">
        <f aca="false">(H2588/10+IF(N2588=2025,Einstellungen!$B$23,Einstellungen!$C$23))*(1+Einstellungen!$B$10)</f>
        <v>20.54178</v>
      </c>
      <c r="J2588" s="25" t="n">
        <f aca="false">E2588*I2588/100</f>
        <v>0</v>
      </c>
      <c r="K2588" s="25" t="n">
        <f aca="false">E2588*Einstellungen!$B$5/100</f>
        <v>0</v>
      </c>
      <c r="L2588" s="23" t="str">
        <f aca="false">IF(I2588&lt;Einstellungen!$B$5,"ja","nein")</f>
        <v>ja</v>
      </c>
      <c r="M2588" s="23" t="s">
        <v>127</v>
      </c>
      <c r="N2588" s="23" t="n">
        <v>2025</v>
      </c>
      <c r="O2588" s="23" t="n">
        <v>17</v>
      </c>
    </row>
    <row r="2589" customFormat="false" ht="15" hidden="false" customHeight="false" outlineLevel="0" collapsed="false">
      <c r="A2589" s="22" t="n">
        <v>45794</v>
      </c>
      <c r="B2589" s="23" t="s">
        <v>99</v>
      </c>
      <c r="C2589" s="23" t="s">
        <v>122</v>
      </c>
      <c r="D2589" s="24" t="n">
        <v>-308.2</v>
      </c>
      <c r="E2589" s="25" t="n">
        <f aca="false">MAX(D2589,0)/1000</f>
        <v>0</v>
      </c>
      <c r="F2589" s="25" t="n">
        <f aca="false">MAX(-D2589,0)/1000</f>
        <v>0.3082</v>
      </c>
      <c r="G2589" s="23" t="str">
        <f aca="false">IF(E2589&gt;0,"ja","nein")</f>
        <v>nein</v>
      </c>
      <c r="H2589" s="26" t="n">
        <v>78.77</v>
      </c>
      <c r="I2589" s="26" t="n">
        <f aca="false">(H2589/10+IF(N2589=2025,Einstellungen!$B$23,Einstellungen!$C$23))*(1+Einstellungen!$B$10)</f>
        <v>29.31922</v>
      </c>
      <c r="J2589" s="25" t="n">
        <f aca="false">E2589*I2589/100</f>
        <v>0</v>
      </c>
      <c r="K2589" s="25" t="n">
        <f aca="false">E2589*Einstellungen!$B$5/100</f>
        <v>0</v>
      </c>
      <c r="L2589" s="23" t="str">
        <f aca="false">IF(I2589&lt;Einstellungen!$B$5,"ja","nein")</f>
        <v>nein</v>
      </c>
      <c r="M2589" s="23" t="s">
        <v>127</v>
      </c>
      <c r="N2589" s="23" t="n">
        <v>2025</v>
      </c>
      <c r="O2589" s="23" t="n">
        <v>18</v>
      </c>
    </row>
    <row r="2590" customFormat="false" ht="15" hidden="false" customHeight="false" outlineLevel="0" collapsed="false">
      <c r="A2590" s="22" t="n">
        <v>45794</v>
      </c>
      <c r="B2590" s="23" t="s">
        <v>100</v>
      </c>
      <c r="C2590" s="23" t="s">
        <v>122</v>
      </c>
      <c r="D2590" s="24" t="n">
        <v>-220.6</v>
      </c>
      <c r="E2590" s="25" t="n">
        <f aca="false">MAX(D2590,0)/1000</f>
        <v>0</v>
      </c>
      <c r="F2590" s="25" t="n">
        <f aca="false">MAX(-D2590,0)/1000</f>
        <v>0.2206</v>
      </c>
      <c r="G2590" s="23" t="str">
        <f aca="false">IF(E2590&gt;0,"ja","nein")</f>
        <v>nein</v>
      </c>
      <c r="H2590" s="26" t="n">
        <v>99.64</v>
      </c>
      <c r="I2590" s="26" t="n">
        <f aca="false">(H2590/10+IF(N2590=2025,Einstellungen!$B$23,Einstellungen!$C$23))*(1+Einstellungen!$B$10)</f>
        <v>31.80275</v>
      </c>
      <c r="J2590" s="25" t="n">
        <f aca="false">E2590*I2590/100</f>
        <v>0</v>
      </c>
      <c r="K2590" s="25" t="n">
        <f aca="false">E2590*Einstellungen!$B$5/100</f>
        <v>0</v>
      </c>
      <c r="L2590" s="23" t="str">
        <f aca="false">IF(I2590&lt;Einstellungen!$B$5,"ja","nein")</f>
        <v>nein</v>
      </c>
      <c r="M2590" s="23" t="s">
        <v>127</v>
      </c>
      <c r="N2590" s="23" t="n">
        <v>2025</v>
      </c>
      <c r="O2590" s="23" t="n">
        <v>19</v>
      </c>
    </row>
    <row r="2591" customFormat="false" ht="15" hidden="false" customHeight="false" outlineLevel="0" collapsed="false">
      <c r="A2591" s="22" t="n">
        <v>45794</v>
      </c>
      <c r="B2591" s="23" t="s">
        <v>92</v>
      </c>
      <c r="C2591" s="23" t="s">
        <v>122</v>
      </c>
      <c r="D2591" s="24" t="n">
        <v>124.2</v>
      </c>
      <c r="E2591" s="25" t="n">
        <f aca="false">MAX(D2591,0)/1000</f>
        <v>0.1242</v>
      </c>
      <c r="F2591" s="25" t="n">
        <f aca="false">MAX(-D2591,0)/1000</f>
        <v>0</v>
      </c>
      <c r="G2591" s="23" t="str">
        <f aca="false">IF(E2591&gt;0,"ja","nein")</f>
        <v>ja</v>
      </c>
      <c r="H2591" s="26" t="n">
        <v>121.38</v>
      </c>
      <c r="I2591" s="26" t="n">
        <f aca="false">(H2591/10+IF(N2591=2025,Einstellungen!$B$23,Einstellungen!$C$23))*(1+Einstellungen!$B$10)</f>
        <v>34.38981</v>
      </c>
      <c r="J2591" s="25" t="n">
        <f aca="false">E2591*I2591/100</f>
        <v>0.04271214402</v>
      </c>
      <c r="K2591" s="25" t="n">
        <f aca="false">E2591*Einstellungen!$B$5/100</f>
        <v>0.036018</v>
      </c>
      <c r="L2591" s="23" t="str">
        <f aca="false">IF(I2591&lt;Einstellungen!$B$5,"ja","nein")</f>
        <v>nein</v>
      </c>
      <c r="M2591" s="23" t="s">
        <v>127</v>
      </c>
      <c r="N2591" s="23" t="n">
        <v>2025</v>
      </c>
      <c r="O2591" s="23" t="n">
        <v>20</v>
      </c>
    </row>
    <row r="2592" customFormat="false" ht="15" hidden="false" customHeight="false" outlineLevel="0" collapsed="false">
      <c r="A2592" s="22" t="n">
        <v>45794</v>
      </c>
      <c r="B2592" s="23" t="s">
        <v>95</v>
      </c>
      <c r="C2592" s="23" t="s">
        <v>122</v>
      </c>
      <c r="D2592" s="24" t="n">
        <v>198.6</v>
      </c>
      <c r="E2592" s="25" t="n">
        <f aca="false">MAX(D2592,0)/1000</f>
        <v>0.1986</v>
      </c>
      <c r="F2592" s="25" t="n">
        <f aca="false">MAX(-D2592,0)/1000</f>
        <v>0</v>
      </c>
      <c r="G2592" s="23" t="str">
        <f aca="false">IF(E2592&gt;0,"ja","nein")</f>
        <v>ja</v>
      </c>
      <c r="H2592" s="26" t="n">
        <v>130.21</v>
      </c>
      <c r="I2592" s="26" t="n">
        <f aca="false">(H2592/10+IF(N2592=2025,Einstellungen!$B$23,Einstellungen!$C$23))*(1+Einstellungen!$B$10)</f>
        <v>35.44058</v>
      </c>
      <c r="J2592" s="25" t="n">
        <f aca="false">E2592*I2592/100</f>
        <v>0.07038499188</v>
      </c>
      <c r="K2592" s="25" t="n">
        <f aca="false">E2592*Einstellungen!$B$5/100</f>
        <v>0.057594</v>
      </c>
      <c r="L2592" s="23" t="str">
        <f aca="false">IF(I2592&lt;Einstellungen!$B$5,"ja","nein")</f>
        <v>nein</v>
      </c>
      <c r="M2592" s="23" t="s">
        <v>127</v>
      </c>
      <c r="N2592" s="23" t="n">
        <v>2025</v>
      </c>
      <c r="O2592" s="23" t="n">
        <v>21</v>
      </c>
    </row>
    <row r="2593" customFormat="false" ht="15" hidden="false" customHeight="false" outlineLevel="0" collapsed="false">
      <c r="A2593" s="22" t="n">
        <v>45794</v>
      </c>
      <c r="B2593" s="23" t="s">
        <v>96</v>
      </c>
      <c r="C2593" s="23" t="s">
        <v>122</v>
      </c>
      <c r="D2593" s="24" t="n">
        <v>130.8</v>
      </c>
      <c r="E2593" s="25" t="n">
        <f aca="false">MAX(D2593,0)/1000</f>
        <v>0.1308</v>
      </c>
      <c r="F2593" s="25" t="n">
        <f aca="false">MAX(-D2593,0)/1000</f>
        <v>0</v>
      </c>
      <c r="G2593" s="23" t="str">
        <f aca="false">IF(E2593&gt;0,"ja","nein")</f>
        <v>ja</v>
      </c>
      <c r="H2593" s="26" t="n">
        <v>129.9</v>
      </c>
      <c r="I2593" s="26" t="n">
        <f aca="false">(H2593/10+IF(N2593=2025,Einstellungen!$B$23,Einstellungen!$C$23))*(1+Einstellungen!$B$10)</f>
        <v>35.40369</v>
      </c>
      <c r="J2593" s="25" t="n">
        <f aca="false">E2593*I2593/100</f>
        <v>0.04630802652</v>
      </c>
      <c r="K2593" s="25" t="n">
        <f aca="false">E2593*Einstellungen!$B$5/100</f>
        <v>0.037932</v>
      </c>
      <c r="L2593" s="23" t="str">
        <f aca="false">IF(I2593&lt;Einstellungen!$B$5,"ja","nein")</f>
        <v>nein</v>
      </c>
      <c r="M2593" s="23" t="s">
        <v>127</v>
      </c>
      <c r="N2593" s="23" t="n">
        <v>2025</v>
      </c>
      <c r="O2593" s="23" t="n">
        <v>22</v>
      </c>
    </row>
    <row r="2594" customFormat="false" ht="15" hidden="false" customHeight="false" outlineLevel="0" collapsed="false">
      <c r="A2594" s="22" t="n">
        <v>45794</v>
      </c>
      <c r="B2594" s="23" t="s">
        <v>101</v>
      </c>
      <c r="C2594" s="23" t="s">
        <v>122</v>
      </c>
      <c r="D2594" s="24" t="n">
        <v>159.7</v>
      </c>
      <c r="E2594" s="25" t="n">
        <f aca="false">MAX(D2594,0)/1000</f>
        <v>0.1597</v>
      </c>
      <c r="F2594" s="25" t="n">
        <f aca="false">MAX(-D2594,0)/1000</f>
        <v>0</v>
      </c>
      <c r="G2594" s="23" t="str">
        <f aca="false">IF(E2594&gt;0,"ja","nein")</f>
        <v>ja</v>
      </c>
      <c r="H2594" s="26" t="n">
        <v>111.6</v>
      </c>
      <c r="I2594" s="26" t="n">
        <f aca="false">(H2594/10+IF(N2594=2025,Einstellungen!$B$23,Einstellungen!$C$23))*(1+Einstellungen!$B$10)</f>
        <v>33.22599</v>
      </c>
      <c r="J2594" s="25" t="n">
        <f aca="false">E2594*I2594/100</f>
        <v>0.05306190603</v>
      </c>
      <c r="K2594" s="25" t="n">
        <f aca="false">E2594*Einstellungen!$B$5/100</f>
        <v>0.046313</v>
      </c>
      <c r="L2594" s="23" t="str">
        <f aca="false">IF(I2594&lt;Einstellungen!$B$5,"ja","nein")</f>
        <v>nein</v>
      </c>
      <c r="M2594" s="23" t="s">
        <v>127</v>
      </c>
      <c r="N2594" s="23" t="n">
        <v>2025</v>
      </c>
      <c r="O2594" s="23" t="n">
        <v>23</v>
      </c>
    </row>
    <row r="2595" customFormat="false" ht="15" hidden="false" customHeight="false" outlineLevel="0" collapsed="false">
      <c r="A2595" s="22" t="n">
        <v>45795</v>
      </c>
      <c r="B2595" s="23" t="s">
        <v>102</v>
      </c>
      <c r="C2595" s="23" t="s">
        <v>124</v>
      </c>
      <c r="D2595" s="24" t="n">
        <v>139.9</v>
      </c>
      <c r="E2595" s="25" t="n">
        <f aca="false">MAX(D2595,0)/1000</f>
        <v>0.1399</v>
      </c>
      <c r="F2595" s="25" t="n">
        <f aca="false">MAX(-D2595,0)/1000</f>
        <v>0</v>
      </c>
      <c r="G2595" s="23" t="str">
        <f aca="false">IF(E2595&gt;0,"ja","nein")</f>
        <v>ja</v>
      </c>
      <c r="H2595" s="26" t="n">
        <v>106.73</v>
      </c>
      <c r="I2595" s="26" t="n">
        <f aca="false">(H2595/10+IF(N2595=2025,Einstellungen!$B$23,Einstellungen!$C$23))*(1+Einstellungen!$B$10)</f>
        <v>32.64646</v>
      </c>
      <c r="J2595" s="25" t="n">
        <f aca="false">E2595*I2595/100</f>
        <v>0.04567239754</v>
      </c>
      <c r="K2595" s="25" t="n">
        <f aca="false">E2595*Einstellungen!$B$5/100</f>
        <v>0.040571</v>
      </c>
      <c r="L2595" s="23" t="str">
        <f aca="false">IF(I2595&lt;Einstellungen!$B$5,"ja","nein")</f>
        <v>nein</v>
      </c>
      <c r="M2595" s="23" t="s">
        <v>127</v>
      </c>
      <c r="N2595" s="23" t="n">
        <v>2025</v>
      </c>
      <c r="O2595" s="23" t="n">
        <v>0</v>
      </c>
    </row>
    <row r="2596" customFormat="false" ht="15" hidden="false" customHeight="false" outlineLevel="0" collapsed="false">
      <c r="A2596" s="22" t="n">
        <v>45795</v>
      </c>
      <c r="B2596" s="23" t="s">
        <v>107</v>
      </c>
      <c r="C2596" s="23" t="s">
        <v>124</v>
      </c>
      <c r="D2596" s="24" t="n">
        <v>161.9</v>
      </c>
      <c r="E2596" s="25" t="n">
        <f aca="false">MAX(D2596,0)/1000</f>
        <v>0.1619</v>
      </c>
      <c r="F2596" s="25" t="n">
        <f aca="false">MAX(-D2596,0)/1000</f>
        <v>0</v>
      </c>
      <c r="G2596" s="23" t="str">
        <f aca="false">IF(E2596&gt;0,"ja","nein")</f>
        <v>ja</v>
      </c>
      <c r="H2596" s="26" t="n">
        <v>101.49</v>
      </c>
      <c r="I2596" s="26" t="n">
        <f aca="false">(H2596/10+IF(N2596=2025,Einstellungen!$B$23,Einstellungen!$C$23))*(1+Einstellungen!$B$10)</f>
        <v>32.0229</v>
      </c>
      <c r="J2596" s="25" t="n">
        <f aca="false">E2596*I2596/100</f>
        <v>0.0518450751</v>
      </c>
      <c r="K2596" s="25" t="n">
        <f aca="false">E2596*Einstellungen!$B$5/100</f>
        <v>0.046951</v>
      </c>
      <c r="L2596" s="23" t="str">
        <f aca="false">IF(I2596&lt;Einstellungen!$B$5,"ja","nein")</f>
        <v>nein</v>
      </c>
      <c r="M2596" s="23" t="s">
        <v>127</v>
      </c>
      <c r="N2596" s="23" t="n">
        <v>2025</v>
      </c>
      <c r="O2596" s="23" t="n">
        <v>1</v>
      </c>
    </row>
    <row r="2597" customFormat="false" ht="15" hidden="false" customHeight="false" outlineLevel="0" collapsed="false">
      <c r="A2597" s="22" t="n">
        <v>45795</v>
      </c>
      <c r="B2597" s="23" t="s">
        <v>108</v>
      </c>
      <c r="C2597" s="23" t="s">
        <v>124</v>
      </c>
      <c r="D2597" s="24" t="n">
        <v>182.7</v>
      </c>
      <c r="E2597" s="25" t="n">
        <f aca="false">MAX(D2597,0)/1000</f>
        <v>0.1827</v>
      </c>
      <c r="F2597" s="25" t="n">
        <f aca="false">MAX(-D2597,0)/1000</f>
        <v>0</v>
      </c>
      <c r="G2597" s="23" t="str">
        <f aca="false">IF(E2597&gt;0,"ja","nein")</f>
        <v>ja</v>
      </c>
      <c r="H2597" s="26" t="n">
        <v>98.57</v>
      </c>
      <c r="I2597" s="26" t="n">
        <f aca="false">(H2597/10+IF(N2597=2025,Einstellungen!$B$23,Einstellungen!$C$23))*(1+Einstellungen!$B$10)</f>
        <v>31.67542</v>
      </c>
      <c r="J2597" s="25" t="n">
        <f aca="false">E2597*I2597/100</f>
        <v>0.05787099234</v>
      </c>
      <c r="K2597" s="25" t="n">
        <f aca="false">E2597*Einstellungen!$B$5/100</f>
        <v>0.052983</v>
      </c>
      <c r="L2597" s="23" t="str">
        <f aca="false">IF(I2597&lt;Einstellungen!$B$5,"ja","nein")</f>
        <v>nein</v>
      </c>
      <c r="M2597" s="23" t="s">
        <v>127</v>
      </c>
      <c r="N2597" s="23" t="n">
        <v>2025</v>
      </c>
      <c r="O2597" s="23" t="n">
        <v>2</v>
      </c>
    </row>
    <row r="2598" customFormat="false" ht="15" hidden="false" customHeight="false" outlineLevel="0" collapsed="false">
      <c r="A2598" s="22" t="n">
        <v>45795</v>
      </c>
      <c r="B2598" s="23" t="s">
        <v>109</v>
      </c>
      <c r="C2598" s="23" t="s">
        <v>124</v>
      </c>
      <c r="D2598" s="24" t="n">
        <v>168.1</v>
      </c>
      <c r="E2598" s="25" t="n">
        <f aca="false">MAX(D2598,0)/1000</f>
        <v>0.1681</v>
      </c>
      <c r="F2598" s="25" t="n">
        <f aca="false">MAX(-D2598,0)/1000</f>
        <v>0</v>
      </c>
      <c r="G2598" s="23" t="str">
        <f aca="false">IF(E2598&gt;0,"ja","nein")</f>
        <v>ja</v>
      </c>
      <c r="H2598" s="26" t="n">
        <v>97.4</v>
      </c>
      <c r="I2598" s="26" t="n">
        <f aca="false">(H2598/10+IF(N2598=2025,Einstellungen!$B$23,Einstellungen!$C$23))*(1+Einstellungen!$B$10)</f>
        <v>31.53619</v>
      </c>
      <c r="J2598" s="25" t="n">
        <f aca="false">E2598*I2598/100</f>
        <v>0.05301233539</v>
      </c>
      <c r="K2598" s="25" t="n">
        <f aca="false">E2598*Einstellungen!$B$5/100</f>
        <v>0.048749</v>
      </c>
      <c r="L2598" s="23" t="str">
        <f aca="false">IF(I2598&lt;Einstellungen!$B$5,"ja","nein")</f>
        <v>nein</v>
      </c>
      <c r="M2598" s="23" t="s">
        <v>127</v>
      </c>
      <c r="N2598" s="23" t="n">
        <v>2025</v>
      </c>
      <c r="O2598" s="23" t="n">
        <v>3</v>
      </c>
    </row>
    <row r="2599" customFormat="false" ht="15" hidden="false" customHeight="false" outlineLevel="0" collapsed="false">
      <c r="A2599" s="22" t="n">
        <v>45795</v>
      </c>
      <c r="B2599" s="23" t="s">
        <v>110</v>
      </c>
      <c r="C2599" s="23" t="s">
        <v>124</v>
      </c>
      <c r="D2599" s="24" t="n">
        <v>153.1</v>
      </c>
      <c r="E2599" s="25" t="n">
        <f aca="false">MAX(D2599,0)/1000</f>
        <v>0.1531</v>
      </c>
      <c r="F2599" s="25" t="n">
        <f aca="false">MAX(-D2599,0)/1000</f>
        <v>0</v>
      </c>
      <c r="G2599" s="23" t="str">
        <f aca="false">IF(E2599&gt;0,"ja","nein")</f>
        <v>ja</v>
      </c>
      <c r="H2599" s="26" t="n">
        <v>98.41</v>
      </c>
      <c r="I2599" s="26" t="n">
        <f aca="false">(H2599/10+IF(N2599=2025,Einstellungen!$B$23,Einstellungen!$C$23))*(1+Einstellungen!$B$10)</f>
        <v>31.65638</v>
      </c>
      <c r="J2599" s="25" t="n">
        <f aca="false">E2599*I2599/100</f>
        <v>0.04846591778</v>
      </c>
      <c r="K2599" s="25" t="n">
        <f aca="false">E2599*Einstellungen!$B$5/100</f>
        <v>0.044399</v>
      </c>
      <c r="L2599" s="23" t="str">
        <f aca="false">IF(I2599&lt;Einstellungen!$B$5,"ja","nein")</f>
        <v>nein</v>
      </c>
      <c r="M2599" s="23" t="s">
        <v>127</v>
      </c>
      <c r="N2599" s="23" t="n">
        <v>2025</v>
      </c>
      <c r="O2599" s="23" t="n">
        <v>4</v>
      </c>
    </row>
    <row r="2600" customFormat="false" ht="15" hidden="false" customHeight="false" outlineLevel="0" collapsed="false">
      <c r="A2600" s="22" t="n">
        <v>45795</v>
      </c>
      <c r="B2600" s="23" t="s">
        <v>111</v>
      </c>
      <c r="C2600" s="23" t="s">
        <v>124</v>
      </c>
      <c r="D2600" s="24" t="n">
        <v>123.9</v>
      </c>
      <c r="E2600" s="25" t="n">
        <f aca="false">MAX(D2600,0)/1000</f>
        <v>0.1239</v>
      </c>
      <c r="F2600" s="25" t="n">
        <f aca="false">MAX(-D2600,0)/1000</f>
        <v>0</v>
      </c>
      <c r="G2600" s="23" t="str">
        <f aca="false">IF(E2600&gt;0,"ja","nein")</f>
        <v>ja</v>
      </c>
      <c r="H2600" s="26" t="n">
        <v>97.98</v>
      </c>
      <c r="I2600" s="26" t="n">
        <f aca="false">(H2600/10+IF(N2600=2025,Einstellungen!$B$23,Einstellungen!$C$23))*(1+Einstellungen!$B$10)</f>
        <v>31.60521</v>
      </c>
      <c r="J2600" s="25" t="n">
        <f aca="false">E2600*I2600/100</f>
        <v>0.03915885519</v>
      </c>
      <c r="K2600" s="25" t="n">
        <f aca="false">E2600*Einstellungen!$B$5/100</f>
        <v>0.035931</v>
      </c>
      <c r="L2600" s="23" t="str">
        <f aca="false">IF(I2600&lt;Einstellungen!$B$5,"ja","nein")</f>
        <v>nein</v>
      </c>
      <c r="M2600" s="23" t="s">
        <v>127</v>
      </c>
      <c r="N2600" s="23" t="n">
        <v>2025</v>
      </c>
      <c r="O2600" s="23" t="n">
        <v>5</v>
      </c>
    </row>
    <row r="2601" customFormat="false" ht="15" hidden="false" customHeight="false" outlineLevel="0" collapsed="false">
      <c r="A2601" s="22" t="n">
        <v>45795</v>
      </c>
      <c r="B2601" s="23" t="s">
        <v>112</v>
      </c>
      <c r="C2601" s="23" t="s">
        <v>124</v>
      </c>
      <c r="D2601" s="24" t="n">
        <v>128.6</v>
      </c>
      <c r="E2601" s="25" t="n">
        <f aca="false">MAX(D2601,0)/1000</f>
        <v>0.1286</v>
      </c>
      <c r="F2601" s="25" t="n">
        <f aca="false">MAX(-D2601,0)/1000</f>
        <v>0</v>
      </c>
      <c r="G2601" s="23" t="str">
        <f aca="false">IF(E2601&gt;0,"ja","nein")</f>
        <v>ja</v>
      </c>
      <c r="H2601" s="26" t="n">
        <v>91.3</v>
      </c>
      <c r="I2601" s="26" t="n">
        <f aca="false">(H2601/10+IF(N2601=2025,Einstellungen!$B$23,Einstellungen!$C$23))*(1+Einstellungen!$B$10)</f>
        <v>30.81029</v>
      </c>
      <c r="J2601" s="25" t="n">
        <f aca="false">E2601*I2601/100</f>
        <v>0.03962203294</v>
      </c>
      <c r="K2601" s="25" t="n">
        <f aca="false">E2601*Einstellungen!$B$5/100</f>
        <v>0.037294</v>
      </c>
      <c r="L2601" s="23" t="str">
        <f aca="false">IF(I2601&lt;Einstellungen!$B$5,"ja","nein")</f>
        <v>nein</v>
      </c>
      <c r="M2601" s="23" t="s">
        <v>127</v>
      </c>
      <c r="N2601" s="23" t="n">
        <v>2025</v>
      </c>
      <c r="O2601" s="23" t="n">
        <v>6</v>
      </c>
    </row>
    <row r="2602" customFormat="false" ht="15" hidden="false" customHeight="false" outlineLevel="0" collapsed="false">
      <c r="A2602" s="22" t="n">
        <v>45795</v>
      </c>
      <c r="B2602" s="23" t="s">
        <v>113</v>
      </c>
      <c r="C2602" s="23" t="s">
        <v>124</v>
      </c>
      <c r="D2602" s="24" t="n">
        <v>-106.1</v>
      </c>
      <c r="E2602" s="25" t="n">
        <f aca="false">MAX(D2602,0)/1000</f>
        <v>0</v>
      </c>
      <c r="F2602" s="25" t="n">
        <f aca="false">MAX(-D2602,0)/1000</f>
        <v>0.1061</v>
      </c>
      <c r="G2602" s="23" t="str">
        <f aca="false">IF(E2602&gt;0,"ja","nein")</f>
        <v>nein</v>
      </c>
      <c r="H2602" s="26" t="n">
        <v>87.16</v>
      </c>
      <c r="I2602" s="26" t="n">
        <f aca="false">(H2602/10+IF(N2602=2025,Einstellungen!$B$23,Einstellungen!$C$23))*(1+Einstellungen!$B$10)</f>
        <v>30.31763</v>
      </c>
      <c r="J2602" s="25" t="n">
        <f aca="false">E2602*I2602/100</f>
        <v>0</v>
      </c>
      <c r="K2602" s="25" t="n">
        <f aca="false">E2602*Einstellungen!$B$5/100</f>
        <v>0</v>
      </c>
      <c r="L2602" s="23" t="str">
        <f aca="false">IF(I2602&lt;Einstellungen!$B$5,"ja","nein")</f>
        <v>nein</v>
      </c>
      <c r="M2602" s="23" t="s">
        <v>127</v>
      </c>
      <c r="N2602" s="23" t="n">
        <v>2025</v>
      </c>
      <c r="O2602" s="23" t="n">
        <v>7</v>
      </c>
    </row>
    <row r="2603" customFormat="false" ht="15" hidden="false" customHeight="false" outlineLevel="0" collapsed="false">
      <c r="A2603" s="22" t="n">
        <v>45795</v>
      </c>
      <c r="B2603" s="23" t="s">
        <v>114</v>
      </c>
      <c r="C2603" s="23" t="s">
        <v>124</v>
      </c>
      <c r="D2603" s="24" t="n">
        <v>-1692.6</v>
      </c>
      <c r="E2603" s="25" t="n">
        <f aca="false">MAX(D2603,0)/1000</f>
        <v>0</v>
      </c>
      <c r="F2603" s="25" t="n">
        <f aca="false">MAX(-D2603,0)/1000</f>
        <v>1.6926</v>
      </c>
      <c r="G2603" s="23" t="str">
        <f aca="false">IF(E2603&gt;0,"ja","nein")</f>
        <v>nein</v>
      </c>
      <c r="H2603" s="26" t="n">
        <v>67.86</v>
      </c>
      <c r="I2603" s="26" t="n">
        <f aca="false">(H2603/10+IF(N2603=2025,Einstellungen!$B$23,Einstellungen!$C$23))*(1+Einstellungen!$B$10)</f>
        <v>28.02093</v>
      </c>
      <c r="J2603" s="25" t="n">
        <f aca="false">E2603*I2603/100</f>
        <v>0</v>
      </c>
      <c r="K2603" s="25" t="n">
        <f aca="false">E2603*Einstellungen!$B$5/100</f>
        <v>0</v>
      </c>
      <c r="L2603" s="23" t="str">
        <f aca="false">IF(I2603&lt;Einstellungen!$B$5,"ja","nein")</f>
        <v>ja</v>
      </c>
      <c r="M2603" s="23" t="s">
        <v>127</v>
      </c>
      <c r="N2603" s="23" t="n">
        <v>2025</v>
      </c>
      <c r="O2603" s="23" t="n">
        <v>8</v>
      </c>
    </row>
    <row r="2604" customFormat="false" ht="15" hidden="false" customHeight="false" outlineLevel="0" collapsed="false">
      <c r="A2604" s="22" t="n">
        <v>45795</v>
      </c>
      <c r="B2604" s="23" t="s">
        <v>115</v>
      </c>
      <c r="C2604" s="23" t="s">
        <v>124</v>
      </c>
      <c r="D2604" s="24" t="n">
        <v>-3731.1</v>
      </c>
      <c r="E2604" s="25" t="n">
        <f aca="false">MAX(D2604,0)/1000</f>
        <v>0</v>
      </c>
      <c r="F2604" s="25" t="n">
        <f aca="false">MAX(-D2604,0)/1000</f>
        <v>3.7311</v>
      </c>
      <c r="G2604" s="23" t="str">
        <f aca="false">IF(E2604&gt;0,"ja","nein")</f>
        <v>nein</v>
      </c>
      <c r="H2604" s="26" t="n">
        <v>10.1</v>
      </c>
      <c r="I2604" s="26" t="n">
        <f aca="false">(H2604/10+IF(N2604=2025,Einstellungen!$B$23,Einstellungen!$C$23))*(1+Einstellungen!$B$10)</f>
        <v>21.14749</v>
      </c>
      <c r="J2604" s="25" t="n">
        <f aca="false">E2604*I2604/100</f>
        <v>0</v>
      </c>
      <c r="K2604" s="25" t="n">
        <f aca="false">E2604*Einstellungen!$B$5/100</f>
        <v>0</v>
      </c>
      <c r="L2604" s="23" t="str">
        <f aca="false">IF(I2604&lt;Einstellungen!$B$5,"ja","nein")</f>
        <v>ja</v>
      </c>
      <c r="M2604" s="23" t="s">
        <v>127</v>
      </c>
      <c r="N2604" s="23" t="n">
        <v>2025</v>
      </c>
      <c r="O2604" s="23" t="n">
        <v>9</v>
      </c>
    </row>
    <row r="2605" customFormat="false" ht="15" hidden="false" customHeight="false" outlineLevel="0" collapsed="false">
      <c r="A2605" s="22" t="n">
        <v>45795</v>
      </c>
      <c r="B2605" s="23" t="s">
        <v>116</v>
      </c>
      <c r="C2605" s="23" t="s">
        <v>124</v>
      </c>
      <c r="D2605" s="24" t="n">
        <v>-4650</v>
      </c>
      <c r="E2605" s="25" t="n">
        <f aca="false">MAX(D2605,0)/1000</f>
        <v>0</v>
      </c>
      <c r="F2605" s="25" t="n">
        <f aca="false">MAX(-D2605,0)/1000</f>
        <v>4.65</v>
      </c>
      <c r="G2605" s="23" t="str">
        <f aca="false">IF(E2605&gt;0,"ja","nein")</f>
        <v>nein</v>
      </c>
      <c r="H2605" s="26" t="n">
        <v>0</v>
      </c>
      <c r="I2605" s="26" t="n">
        <f aca="false">(H2605/10+IF(N2605=2025,Einstellungen!$B$23,Einstellungen!$C$23))*(1+Einstellungen!$B$10)</f>
        <v>19.94559</v>
      </c>
      <c r="J2605" s="25" t="n">
        <f aca="false">E2605*I2605/100</f>
        <v>0</v>
      </c>
      <c r="K2605" s="25" t="n">
        <f aca="false">E2605*Einstellungen!$B$5/100</f>
        <v>0</v>
      </c>
      <c r="L2605" s="23" t="str">
        <f aca="false">IF(I2605&lt;Einstellungen!$B$5,"ja","nein")</f>
        <v>ja</v>
      </c>
      <c r="M2605" s="23" t="s">
        <v>127</v>
      </c>
      <c r="N2605" s="23" t="n">
        <v>2025</v>
      </c>
      <c r="O2605" s="23" t="n">
        <v>10</v>
      </c>
    </row>
    <row r="2606" customFormat="false" ht="15" hidden="false" customHeight="false" outlineLevel="0" collapsed="false">
      <c r="A2606" s="22" t="n">
        <v>45795</v>
      </c>
      <c r="B2606" s="23" t="s">
        <v>117</v>
      </c>
      <c r="C2606" s="23" t="s">
        <v>124</v>
      </c>
      <c r="D2606" s="24" t="n">
        <v>-4367</v>
      </c>
      <c r="E2606" s="25" t="n">
        <f aca="false">MAX(D2606,0)/1000</f>
        <v>0</v>
      </c>
      <c r="F2606" s="25" t="n">
        <f aca="false">MAX(-D2606,0)/1000</f>
        <v>4.367</v>
      </c>
      <c r="G2606" s="23" t="str">
        <f aca="false">IF(E2606&gt;0,"ja","nein")</f>
        <v>nein</v>
      </c>
      <c r="H2606" s="26" t="n">
        <v>-0.2</v>
      </c>
      <c r="I2606" s="26" t="n">
        <f aca="false">(H2606/10+IF(N2606=2025,Einstellungen!$B$23,Einstellungen!$C$23))*(1+Einstellungen!$B$10)</f>
        <v>19.92179</v>
      </c>
      <c r="J2606" s="25" t="n">
        <f aca="false">E2606*I2606/100</f>
        <v>0</v>
      </c>
      <c r="K2606" s="25" t="n">
        <f aca="false">E2606*Einstellungen!$B$5/100</f>
        <v>0</v>
      </c>
      <c r="L2606" s="23" t="str">
        <f aca="false">IF(I2606&lt;Einstellungen!$B$5,"ja","nein")</f>
        <v>ja</v>
      </c>
      <c r="M2606" s="23" t="s">
        <v>127</v>
      </c>
      <c r="N2606" s="23" t="n">
        <v>2025</v>
      </c>
      <c r="O2606" s="23" t="n">
        <v>11</v>
      </c>
    </row>
    <row r="2607" customFormat="false" ht="15" hidden="false" customHeight="false" outlineLevel="0" collapsed="false">
      <c r="A2607" s="22" t="n">
        <v>45795</v>
      </c>
      <c r="B2607" s="23" t="s">
        <v>118</v>
      </c>
      <c r="C2607" s="23" t="s">
        <v>124</v>
      </c>
      <c r="D2607" s="24" t="n">
        <v>-5554.4</v>
      </c>
      <c r="E2607" s="25" t="n">
        <f aca="false">MAX(D2607,0)/1000</f>
        <v>0</v>
      </c>
      <c r="F2607" s="25" t="n">
        <f aca="false">MAX(-D2607,0)/1000</f>
        <v>5.5544</v>
      </c>
      <c r="G2607" s="23" t="str">
        <f aca="false">IF(E2607&gt;0,"ja","nein")</f>
        <v>nein</v>
      </c>
      <c r="H2607" s="26" t="n">
        <v>-2</v>
      </c>
      <c r="I2607" s="26" t="n">
        <f aca="false">(H2607/10+IF(N2607=2025,Einstellungen!$B$23,Einstellungen!$C$23))*(1+Einstellungen!$B$10)</f>
        <v>19.70759</v>
      </c>
      <c r="J2607" s="25" t="n">
        <f aca="false">E2607*I2607/100</f>
        <v>0</v>
      </c>
      <c r="K2607" s="25" t="n">
        <f aca="false">E2607*Einstellungen!$B$5/100</f>
        <v>0</v>
      </c>
      <c r="L2607" s="23" t="str">
        <f aca="false">IF(I2607&lt;Einstellungen!$B$5,"ja","nein")</f>
        <v>ja</v>
      </c>
      <c r="M2607" s="23" t="s">
        <v>127</v>
      </c>
      <c r="N2607" s="23" t="n">
        <v>2025</v>
      </c>
      <c r="O2607" s="23" t="n">
        <v>12</v>
      </c>
    </row>
    <row r="2608" customFormat="false" ht="15" hidden="false" customHeight="false" outlineLevel="0" collapsed="false">
      <c r="A2608" s="22" t="n">
        <v>45795</v>
      </c>
      <c r="B2608" s="23" t="s">
        <v>119</v>
      </c>
      <c r="C2608" s="23" t="s">
        <v>124</v>
      </c>
      <c r="D2608" s="24" t="n">
        <v>-5228.1</v>
      </c>
      <c r="E2608" s="25" t="n">
        <f aca="false">MAX(D2608,0)/1000</f>
        <v>0</v>
      </c>
      <c r="F2608" s="25" t="n">
        <f aca="false">MAX(-D2608,0)/1000</f>
        <v>5.2281</v>
      </c>
      <c r="G2608" s="23" t="str">
        <f aca="false">IF(E2608&gt;0,"ja","nein")</f>
        <v>nein</v>
      </c>
      <c r="H2608" s="26" t="n">
        <v>-7.37</v>
      </c>
      <c r="I2608" s="26" t="n">
        <f aca="false">(H2608/10+IF(N2608=2025,Einstellungen!$B$23,Einstellungen!$C$23))*(1+Einstellungen!$B$10)</f>
        <v>19.06856</v>
      </c>
      <c r="J2608" s="25" t="n">
        <f aca="false">E2608*I2608/100</f>
        <v>0</v>
      </c>
      <c r="K2608" s="25" t="n">
        <f aca="false">E2608*Einstellungen!$B$5/100</f>
        <v>0</v>
      </c>
      <c r="L2608" s="23" t="str">
        <f aca="false">IF(I2608&lt;Einstellungen!$B$5,"ja","nein")</f>
        <v>ja</v>
      </c>
      <c r="M2608" s="23" t="s">
        <v>127</v>
      </c>
      <c r="N2608" s="23" t="n">
        <v>2025</v>
      </c>
      <c r="O2608" s="23" t="n">
        <v>13</v>
      </c>
    </row>
    <row r="2609" customFormat="false" ht="15" hidden="false" customHeight="false" outlineLevel="0" collapsed="false">
      <c r="A2609" s="22" t="n">
        <v>45795</v>
      </c>
      <c r="B2609" s="23" t="s">
        <v>120</v>
      </c>
      <c r="C2609" s="23" t="s">
        <v>124</v>
      </c>
      <c r="D2609" s="24" t="n">
        <v>-4954.9</v>
      </c>
      <c r="E2609" s="25" t="n">
        <f aca="false">MAX(D2609,0)/1000</f>
        <v>0</v>
      </c>
      <c r="F2609" s="25" t="n">
        <f aca="false">MAX(-D2609,0)/1000</f>
        <v>4.9549</v>
      </c>
      <c r="G2609" s="23" t="str">
        <f aca="false">IF(E2609&gt;0,"ja","nein")</f>
        <v>nein</v>
      </c>
      <c r="H2609" s="26" t="n">
        <v>-15</v>
      </c>
      <c r="I2609" s="26" t="n">
        <f aca="false">(H2609/10+IF(N2609=2025,Einstellungen!$B$23,Einstellungen!$C$23))*(1+Einstellungen!$B$10)</f>
        <v>18.16059</v>
      </c>
      <c r="J2609" s="25" t="n">
        <f aca="false">E2609*I2609/100</f>
        <v>0</v>
      </c>
      <c r="K2609" s="25" t="n">
        <f aca="false">E2609*Einstellungen!$B$5/100</f>
        <v>0</v>
      </c>
      <c r="L2609" s="23" t="str">
        <f aca="false">IF(I2609&lt;Einstellungen!$B$5,"ja","nein")</f>
        <v>ja</v>
      </c>
      <c r="M2609" s="23" t="s">
        <v>127</v>
      </c>
      <c r="N2609" s="23" t="n">
        <v>2025</v>
      </c>
      <c r="O2609" s="23" t="n">
        <v>14</v>
      </c>
    </row>
    <row r="2610" customFormat="false" ht="15" hidden="false" customHeight="false" outlineLevel="0" collapsed="false">
      <c r="A2610" s="22" t="n">
        <v>45795</v>
      </c>
      <c r="B2610" s="23" t="s">
        <v>104</v>
      </c>
      <c r="C2610" s="23" t="s">
        <v>124</v>
      </c>
      <c r="D2610" s="24" t="n">
        <v>-4530.5</v>
      </c>
      <c r="E2610" s="25" t="n">
        <f aca="false">MAX(D2610,0)/1000</f>
        <v>0</v>
      </c>
      <c r="F2610" s="25" t="n">
        <f aca="false">MAX(-D2610,0)/1000</f>
        <v>4.5305</v>
      </c>
      <c r="G2610" s="23" t="str">
        <f aca="false">IF(E2610&gt;0,"ja","nein")</f>
        <v>nein</v>
      </c>
      <c r="H2610" s="26" t="n">
        <v>-8.97</v>
      </c>
      <c r="I2610" s="26" t="n">
        <f aca="false">(H2610/10+IF(N2610=2025,Einstellungen!$B$23,Einstellungen!$C$23))*(1+Einstellungen!$B$10)</f>
        <v>18.87816</v>
      </c>
      <c r="J2610" s="25" t="n">
        <f aca="false">E2610*I2610/100</f>
        <v>0</v>
      </c>
      <c r="K2610" s="25" t="n">
        <f aca="false">E2610*Einstellungen!$B$5/100</f>
        <v>0</v>
      </c>
      <c r="L2610" s="23" t="str">
        <f aca="false">IF(I2610&lt;Einstellungen!$B$5,"ja","nein")</f>
        <v>ja</v>
      </c>
      <c r="M2610" s="23" t="s">
        <v>127</v>
      </c>
      <c r="N2610" s="23" t="n">
        <v>2025</v>
      </c>
      <c r="O2610" s="23" t="n">
        <v>15</v>
      </c>
    </row>
    <row r="2611" customFormat="false" ht="15" hidden="false" customHeight="false" outlineLevel="0" collapsed="false">
      <c r="A2611" s="22" t="n">
        <v>45795</v>
      </c>
      <c r="B2611" s="23" t="s">
        <v>105</v>
      </c>
      <c r="C2611" s="23" t="s">
        <v>124</v>
      </c>
      <c r="D2611" s="24" t="n">
        <v>-3014.6</v>
      </c>
      <c r="E2611" s="25" t="n">
        <f aca="false">MAX(D2611,0)/1000</f>
        <v>0</v>
      </c>
      <c r="F2611" s="25" t="n">
        <f aca="false">MAX(-D2611,0)/1000</f>
        <v>3.0146</v>
      </c>
      <c r="G2611" s="23" t="str">
        <f aca="false">IF(E2611&gt;0,"ja","nein")</f>
        <v>nein</v>
      </c>
      <c r="H2611" s="26" t="n">
        <v>-0.2</v>
      </c>
      <c r="I2611" s="26" t="n">
        <f aca="false">(H2611/10+IF(N2611=2025,Einstellungen!$B$23,Einstellungen!$C$23))*(1+Einstellungen!$B$10)</f>
        <v>19.92179</v>
      </c>
      <c r="J2611" s="25" t="n">
        <f aca="false">E2611*I2611/100</f>
        <v>0</v>
      </c>
      <c r="K2611" s="25" t="n">
        <f aca="false">E2611*Einstellungen!$B$5/100</f>
        <v>0</v>
      </c>
      <c r="L2611" s="23" t="str">
        <f aca="false">IF(I2611&lt;Einstellungen!$B$5,"ja","nein")</f>
        <v>ja</v>
      </c>
      <c r="M2611" s="23" t="s">
        <v>127</v>
      </c>
      <c r="N2611" s="23" t="n">
        <v>2025</v>
      </c>
      <c r="O2611" s="23" t="n">
        <v>16</v>
      </c>
    </row>
    <row r="2612" customFormat="false" ht="15" hidden="false" customHeight="false" outlineLevel="0" collapsed="false">
      <c r="A2612" s="22" t="n">
        <v>45795</v>
      </c>
      <c r="B2612" s="23" t="s">
        <v>97</v>
      </c>
      <c r="C2612" s="23" t="s">
        <v>124</v>
      </c>
      <c r="D2612" s="24" t="n">
        <v>-1390.9</v>
      </c>
      <c r="E2612" s="25" t="n">
        <f aca="false">MAX(D2612,0)/1000</f>
        <v>0</v>
      </c>
      <c r="F2612" s="25" t="n">
        <f aca="false">MAX(-D2612,0)/1000</f>
        <v>1.3909</v>
      </c>
      <c r="G2612" s="23" t="str">
        <f aca="false">IF(E2612&gt;0,"ja","nein")</f>
        <v>nein</v>
      </c>
      <c r="H2612" s="26" t="n">
        <v>9.67</v>
      </c>
      <c r="I2612" s="26" t="n">
        <f aca="false">(H2612/10+IF(N2612=2025,Einstellungen!$B$23,Einstellungen!$C$23))*(1+Einstellungen!$B$10)</f>
        <v>21.09632</v>
      </c>
      <c r="J2612" s="25" t="n">
        <f aca="false">E2612*I2612/100</f>
        <v>0</v>
      </c>
      <c r="K2612" s="25" t="n">
        <f aca="false">E2612*Einstellungen!$B$5/100</f>
        <v>0</v>
      </c>
      <c r="L2612" s="23" t="str">
        <f aca="false">IF(I2612&lt;Einstellungen!$B$5,"ja","nein")</f>
        <v>ja</v>
      </c>
      <c r="M2612" s="23" t="s">
        <v>127</v>
      </c>
      <c r="N2612" s="23" t="n">
        <v>2025</v>
      </c>
      <c r="O2612" s="23" t="n">
        <v>17</v>
      </c>
    </row>
    <row r="2613" customFormat="false" ht="15" hidden="false" customHeight="false" outlineLevel="0" collapsed="false">
      <c r="A2613" s="22" t="n">
        <v>45795</v>
      </c>
      <c r="B2613" s="23" t="s">
        <v>99</v>
      </c>
      <c r="C2613" s="23" t="s">
        <v>124</v>
      </c>
      <c r="D2613" s="24" t="n">
        <v>-224.7</v>
      </c>
      <c r="E2613" s="25" t="n">
        <f aca="false">MAX(D2613,0)/1000</f>
        <v>0</v>
      </c>
      <c r="F2613" s="25" t="n">
        <f aca="false">MAX(-D2613,0)/1000</f>
        <v>0.2247</v>
      </c>
      <c r="G2613" s="23" t="str">
        <f aca="false">IF(E2613&gt;0,"ja","nein")</f>
        <v>nein</v>
      </c>
      <c r="H2613" s="26" t="n">
        <v>91.38</v>
      </c>
      <c r="I2613" s="26" t="n">
        <f aca="false">(H2613/10+IF(N2613=2025,Einstellungen!$B$23,Einstellungen!$C$23))*(1+Einstellungen!$B$10)</f>
        <v>30.81981</v>
      </c>
      <c r="J2613" s="25" t="n">
        <f aca="false">E2613*I2613/100</f>
        <v>0</v>
      </c>
      <c r="K2613" s="25" t="n">
        <f aca="false">E2613*Einstellungen!$B$5/100</f>
        <v>0</v>
      </c>
      <c r="L2613" s="23" t="str">
        <f aca="false">IF(I2613&lt;Einstellungen!$B$5,"ja","nein")</f>
        <v>nein</v>
      </c>
      <c r="M2613" s="23" t="s">
        <v>127</v>
      </c>
      <c r="N2613" s="23" t="n">
        <v>2025</v>
      </c>
      <c r="O2613" s="23" t="n">
        <v>18</v>
      </c>
    </row>
    <row r="2614" customFormat="false" ht="15" hidden="false" customHeight="false" outlineLevel="0" collapsed="false">
      <c r="A2614" s="22" t="n">
        <v>45795</v>
      </c>
      <c r="B2614" s="23" t="s">
        <v>100</v>
      </c>
      <c r="C2614" s="23" t="s">
        <v>124</v>
      </c>
      <c r="D2614" s="24" t="n">
        <v>149</v>
      </c>
      <c r="E2614" s="25" t="n">
        <f aca="false">MAX(D2614,0)/1000</f>
        <v>0.149</v>
      </c>
      <c r="F2614" s="25" t="n">
        <f aca="false">MAX(-D2614,0)/1000</f>
        <v>0</v>
      </c>
      <c r="G2614" s="23" t="str">
        <f aca="false">IF(E2614&gt;0,"ja","nein")</f>
        <v>ja</v>
      </c>
      <c r="H2614" s="26" t="n">
        <v>108.4</v>
      </c>
      <c r="I2614" s="26" t="n">
        <f aca="false">(H2614/10+IF(N2614=2025,Einstellungen!$B$23,Einstellungen!$C$23))*(1+Einstellungen!$B$10)</f>
        <v>32.84519</v>
      </c>
      <c r="J2614" s="25" t="n">
        <f aca="false">E2614*I2614/100</f>
        <v>0.0489393331</v>
      </c>
      <c r="K2614" s="25" t="n">
        <f aca="false">E2614*Einstellungen!$B$5/100</f>
        <v>0.04321</v>
      </c>
      <c r="L2614" s="23" t="str">
        <f aca="false">IF(I2614&lt;Einstellungen!$B$5,"ja","nein")</f>
        <v>nein</v>
      </c>
      <c r="M2614" s="23" t="s">
        <v>127</v>
      </c>
      <c r="N2614" s="23" t="n">
        <v>2025</v>
      </c>
      <c r="O2614" s="23" t="n">
        <v>19</v>
      </c>
    </row>
    <row r="2615" customFormat="false" ht="15" hidden="false" customHeight="false" outlineLevel="0" collapsed="false">
      <c r="A2615" s="22" t="n">
        <v>45795</v>
      </c>
      <c r="B2615" s="23" t="s">
        <v>92</v>
      </c>
      <c r="C2615" s="23" t="s">
        <v>124</v>
      </c>
      <c r="D2615" s="24" t="n">
        <v>225.7</v>
      </c>
      <c r="E2615" s="25" t="n">
        <f aca="false">MAX(D2615,0)/1000</f>
        <v>0.2257</v>
      </c>
      <c r="F2615" s="25" t="n">
        <f aca="false">MAX(-D2615,0)/1000</f>
        <v>0</v>
      </c>
      <c r="G2615" s="23" t="str">
        <f aca="false">IF(E2615&gt;0,"ja","nein")</f>
        <v>ja</v>
      </c>
      <c r="H2615" s="26" t="n">
        <v>125.17</v>
      </c>
      <c r="I2615" s="26" t="n">
        <f aca="false">(H2615/10+IF(N2615=2025,Einstellungen!$B$23,Einstellungen!$C$23))*(1+Einstellungen!$B$10)</f>
        <v>34.84082</v>
      </c>
      <c r="J2615" s="25" t="n">
        <f aca="false">E2615*I2615/100</f>
        <v>0.07863573074</v>
      </c>
      <c r="K2615" s="25" t="n">
        <f aca="false">E2615*Einstellungen!$B$5/100</f>
        <v>0.065453</v>
      </c>
      <c r="L2615" s="23" t="str">
        <f aca="false">IF(I2615&lt;Einstellungen!$B$5,"ja","nein")</f>
        <v>nein</v>
      </c>
      <c r="M2615" s="23" t="s">
        <v>127</v>
      </c>
      <c r="N2615" s="23" t="n">
        <v>2025</v>
      </c>
      <c r="O2615" s="23" t="n">
        <v>20</v>
      </c>
    </row>
    <row r="2616" customFormat="false" ht="15" hidden="false" customHeight="false" outlineLevel="0" collapsed="false">
      <c r="A2616" s="22" t="n">
        <v>45795</v>
      </c>
      <c r="B2616" s="23" t="s">
        <v>95</v>
      </c>
      <c r="C2616" s="23" t="s">
        <v>124</v>
      </c>
      <c r="D2616" s="24" t="n">
        <v>246.9</v>
      </c>
      <c r="E2616" s="25" t="n">
        <f aca="false">MAX(D2616,0)/1000</f>
        <v>0.2469</v>
      </c>
      <c r="F2616" s="25" t="n">
        <f aca="false">MAX(-D2616,0)/1000</f>
        <v>0</v>
      </c>
      <c r="G2616" s="23" t="str">
        <f aca="false">IF(E2616&gt;0,"ja","nein")</f>
        <v>ja</v>
      </c>
      <c r="H2616" s="26" t="n">
        <v>130.47</v>
      </c>
      <c r="I2616" s="26" t="n">
        <f aca="false">(H2616/10+IF(N2616=2025,Einstellungen!$B$23,Einstellungen!$C$23))*(1+Einstellungen!$B$10)</f>
        <v>35.47152</v>
      </c>
      <c r="J2616" s="25" t="n">
        <f aca="false">E2616*I2616/100</f>
        <v>0.08757918288</v>
      </c>
      <c r="K2616" s="25" t="n">
        <f aca="false">E2616*Einstellungen!$B$5/100</f>
        <v>0.071601</v>
      </c>
      <c r="L2616" s="23" t="str">
        <f aca="false">IF(I2616&lt;Einstellungen!$B$5,"ja","nein")</f>
        <v>nein</v>
      </c>
      <c r="M2616" s="23" t="s">
        <v>127</v>
      </c>
      <c r="N2616" s="23" t="n">
        <v>2025</v>
      </c>
      <c r="O2616" s="23" t="n">
        <v>21</v>
      </c>
    </row>
    <row r="2617" customFormat="false" ht="15" hidden="false" customHeight="false" outlineLevel="0" collapsed="false">
      <c r="A2617" s="22" t="n">
        <v>45795</v>
      </c>
      <c r="B2617" s="23" t="s">
        <v>96</v>
      </c>
      <c r="C2617" s="23" t="s">
        <v>124</v>
      </c>
      <c r="D2617" s="24" t="n">
        <v>185.4</v>
      </c>
      <c r="E2617" s="25" t="n">
        <f aca="false">MAX(D2617,0)/1000</f>
        <v>0.1854</v>
      </c>
      <c r="F2617" s="25" t="n">
        <f aca="false">MAX(-D2617,0)/1000</f>
        <v>0</v>
      </c>
      <c r="G2617" s="23" t="str">
        <f aca="false">IF(E2617&gt;0,"ja","nein")</f>
        <v>ja</v>
      </c>
      <c r="H2617" s="26" t="n">
        <v>118.41</v>
      </c>
      <c r="I2617" s="26" t="n">
        <f aca="false">(H2617/10+IF(N2617=2025,Einstellungen!$B$23,Einstellungen!$C$23))*(1+Einstellungen!$B$10)</f>
        <v>34.03638</v>
      </c>
      <c r="J2617" s="25" t="n">
        <f aca="false">E2617*I2617/100</f>
        <v>0.06310344852</v>
      </c>
      <c r="K2617" s="25" t="n">
        <f aca="false">E2617*Einstellungen!$B$5/100</f>
        <v>0.053766</v>
      </c>
      <c r="L2617" s="23" t="str">
        <f aca="false">IF(I2617&lt;Einstellungen!$B$5,"ja","nein")</f>
        <v>nein</v>
      </c>
      <c r="M2617" s="23" t="s">
        <v>127</v>
      </c>
      <c r="N2617" s="23" t="n">
        <v>2025</v>
      </c>
      <c r="O2617" s="23" t="n">
        <v>22</v>
      </c>
    </row>
    <row r="2618" customFormat="false" ht="15" hidden="false" customHeight="false" outlineLevel="0" collapsed="false">
      <c r="A2618" s="22" t="n">
        <v>45795</v>
      </c>
      <c r="B2618" s="23" t="s">
        <v>101</v>
      </c>
      <c r="C2618" s="23" t="s">
        <v>124</v>
      </c>
      <c r="D2618" s="24" t="n">
        <v>175.1</v>
      </c>
      <c r="E2618" s="25" t="n">
        <f aca="false">MAX(D2618,0)/1000</f>
        <v>0.1751</v>
      </c>
      <c r="F2618" s="25" t="n">
        <f aca="false">MAX(-D2618,0)/1000</f>
        <v>0</v>
      </c>
      <c r="G2618" s="23" t="str">
        <f aca="false">IF(E2618&gt;0,"ja","nein")</f>
        <v>ja</v>
      </c>
      <c r="H2618" s="26" t="n">
        <v>103.62</v>
      </c>
      <c r="I2618" s="26" t="n">
        <f aca="false">(H2618/10+IF(N2618=2025,Einstellungen!$B$23,Einstellungen!$C$23))*(1+Einstellungen!$B$10)</f>
        <v>32.27637</v>
      </c>
      <c r="J2618" s="25" t="n">
        <f aca="false">E2618*I2618/100</f>
        <v>0.05651592387</v>
      </c>
      <c r="K2618" s="25" t="n">
        <f aca="false">E2618*Einstellungen!$B$5/100</f>
        <v>0.050779</v>
      </c>
      <c r="L2618" s="23" t="str">
        <f aca="false">IF(I2618&lt;Einstellungen!$B$5,"ja","nein")</f>
        <v>nein</v>
      </c>
      <c r="M2618" s="23" t="s">
        <v>127</v>
      </c>
      <c r="N2618" s="23" t="n">
        <v>2025</v>
      </c>
      <c r="O2618" s="23" t="n">
        <v>23</v>
      </c>
    </row>
    <row r="2619" customFormat="false" ht="15" hidden="false" customHeight="false" outlineLevel="0" collapsed="false">
      <c r="A2619" s="22" t="n">
        <v>45796</v>
      </c>
      <c r="B2619" s="23" t="s">
        <v>102</v>
      </c>
      <c r="C2619" s="23" t="s">
        <v>93</v>
      </c>
      <c r="D2619" s="24" t="n">
        <v>158.2</v>
      </c>
      <c r="E2619" s="25" t="n">
        <f aca="false">MAX(D2619,0)/1000</f>
        <v>0.1582</v>
      </c>
      <c r="F2619" s="25" t="n">
        <f aca="false">MAX(-D2619,0)/1000</f>
        <v>0</v>
      </c>
      <c r="G2619" s="23" t="str">
        <f aca="false">IF(E2619&gt;0,"ja","nein")</f>
        <v>ja</v>
      </c>
      <c r="H2619" s="26" t="n">
        <v>110.48</v>
      </c>
      <c r="I2619" s="26" t="n">
        <f aca="false">(H2619/10+IF(N2619=2025,Einstellungen!$B$23,Einstellungen!$C$23))*(1+Einstellungen!$B$10)</f>
        <v>33.09271</v>
      </c>
      <c r="J2619" s="25" t="n">
        <f aca="false">E2619*I2619/100</f>
        <v>0.05235266722</v>
      </c>
      <c r="K2619" s="25" t="n">
        <f aca="false">E2619*Einstellungen!$B$5/100</f>
        <v>0.045878</v>
      </c>
      <c r="L2619" s="23" t="str">
        <f aca="false">IF(I2619&lt;Einstellungen!$B$5,"ja","nein")</f>
        <v>nein</v>
      </c>
      <c r="M2619" s="23" t="s">
        <v>127</v>
      </c>
      <c r="N2619" s="23" t="n">
        <v>2025</v>
      </c>
      <c r="O2619" s="23" t="n">
        <v>0</v>
      </c>
    </row>
    <row r="2620" customFormat="false" ht="15" hidden="false" customHeight="false" outlineLevel="0" collapsed="false">
      <c r="A2620" s="22" t="n">
        <v>45796</v>
      </c>
      <c r="B2620" s="23" t="s">
        <v>107</v>
      </c>
      <c r="C2620" s="23" t="s">
        <v>93</v>
      </c>
      <c r="D2620" s="24" t="n">
        <v>136.9</v>
      </c>
      <c r="E2620" s="25" t="n">
        <f aca="false">MAX(D2620,0)/1000</f>
        <v>0.1369</v>
      </c>
      <c r="F2620" s="25" t="n">
        <f aca="false">MAX(-D2620,0)/1000</f>
        <v>0</v>
      </c>
      <c r="G2620" s="23" t="str">
        <f aca="false">IF(E2620&gt;0,"ja","nein")</f>
        <v>ja</v>
      </c>
      <c r="H2620" s="26" t="n">
        <v>102.62</v>
      </c>
      <c r="I2620" s="26" t="n">
        <f aca="false">(H2620/10+IF(N2620=2025,Einstellungen!$B$23,Einstellungen!$C$23))*(1+Einstellungen!$B$10)</f>
        <v>32.15737</v>
      </c>
      <c r="J2620" s="25" t="n">
        <f aca="false">E2620*I2620/100</f>
        <v>0.04402343953</v>
      </c>
      <c r="K2620" s="25" t="n">
        <f aca="false">E2620*Einstellungen!$B$5/100</f>
        <v>0.039701</v>
      </c>
      <c r="L2620" s="23" t="str">
        <f aca="false">IF(I2620&lt;Einstellungen!$B$5,"ja","nein")</f>
        <v>nein</v>
      </c>
      <c r="M2620" s="23" t="s">
        <v>127</v>
      </c>
      <c r="N2620" s="23" t="n">
        <v>2025</v>
      </c>
      <c r="O2620" s="23" t="n">
        <v>1</v>
      </c>
    </row>
    <row r="2621" customFormat="false" ht="15" hidden="false" customHeight="false" outlineLevel="0" collapsed="false">
      <c r="A2621" s="22" t="n">
        <v>45796</v>
      </c>
      <c r="B2621" s="23" t="s">
        <v>108</v>
      </c>
      <c r="C2621" s="23" t="s">
        <v>93</v>
      </c>
      <c r="D2621" s="24" t="n">
        <v>117.2</v>
      </c>
      <c r="E2621" s="25" t="n">
        <f aca="false">MAX(D2621,0)/1000</f>
        <v>0.1172</v>
      </c>
      <c r="F2621" s="25" t="n">
        <f aca="false">MAX(-D2621,0)/1000</f>
        <v>0</v>
      </c>
      <c r="G2621" s="23" t="str">
        <f aca="false">IF(E2621&gt;0,"ja","nein")</f>
        <v>ja</v>
      </c>
      <c r="H2621" s="26" t="n">
        <v>96.1</v>
      </c>
      <c r="I2621" s="26" t="n">
        <f aca="false">(H2621/10+IF(N2621=2025,Einstellungen!$B$23,Einstellungen!$C$23))*(1+Einstellungen!$B$10)</f>
        <v>31.38149</v>
      </c>
      <c r="J2621" s="25" t="n">
        <f aca="false">E2621*I2621/100</f>
        <v>0.03677910628</v>
      </c>
      <c r="K2621" s="25" t="n">
        <f aca="false">E2621*Einstellungen!$B$5/100</f>
        <v>0.033988</v>
      </c>
      <c r="L2621" s="23" t="str">
        <f aca="false">IF(I2621&lt;Einstellungen!$B$5,"ja","nein")</f>
        <v>nein</v>
      </c>
      <c r="M2621" s="23" t="s">
        <v>127</v>
      </c>
      <c r="N2621" s="23" t="n">
        <v>2025</v>
      </c>
      <c r="O2621" s="23" t="n">
        <v>2</v>
      </c>
    </row>
    <row r="2622" customFormat="false" ht="15" hidden="false" customHeight="false" outlineLevel="0" collapsed="false">
      <c r="A2622" s="22" t="n">
        <v>45796</v>
      </c>
      <c r="B2622" s="23" t="s">
        <v>109</v>
      </c>
      <c r="C2622" s="23" t="s">
        <v>93</v>
      </c>
      <c r="D2622" s="24" t="n">
        <v>120.8</v>
      </c>
      <c r="E2622" s="25" t="n">
        <f aca="false">MAX(D2622,0)/1000</f>
        <v>0.1208</v>
      </c>
      <c r="F2622" s="25" t="n">
        <f aca="false">MAX(-D2622,0)/1000</f>
        <v>0</v>
      </c>
      <c r="G2622" s="23" t="str">
        <f aca="false">IF(E2622&gt;0,"ja","nein")</f>
        <v>ja</v>
      </c>
      <c r="H2622" s="26" t="n">
        <v>92.95</v>
      </c>
      <c r="I2622" s="26" t="n">
        <f aca="false">(H2622/10+IF(N2622=2025,Einstellungen!$B$23,Einstellungen!$C$23))*(1+Einstellungen!$B$10)</f>
        <v>31.00664</v>
      </c>
      <c r="J2622" s="25" t="n">
        <f aca="false">E2622*I2622/100</f>
        <v>0.03745602112</v>
      </c>
      <c r="K2622" s="25" t="n">
        <f aca="false">E2622*Einstellungen!$B$5/100</f>
        <v>0.035032</v>
      </c>
      <c r="L2622" s="23" t="str">
        <f aca="false">IF(I2622&lt;Einstellungen!$B$5,"ja","nein")</f>
        <v>nein</v>
      </c>
      <c r="M2622" s="23" t="s">
        <v>127</v>
      </c>
      <c r="N2622" s="23" t="n">
        <v>2025</v>
      </c>
      <c r="O2622" s="23" t="n">
        <v>3</v>
      </c>
    </row>
    <row r="2623" customFormat="false" ht="15" hidden="false" customHeight="false" outlineLevel="0" collapsed="false">
      <c r="A2623" s="22" t="n">
        <v>45796</v>
      </c>
      <c r="B2623" s="23" t="s">
        <v>110</v>
      </c>
      <c r="C2623" s="23" t="s">
        <v>93</v>
      </c>
      <c r="D2623" s="24" t="n">
        <v>128</v>
      </c>
      <c r="E2623" s="25" t="n">
        <f aca="false">MAX(D2623,0)/1000</f>
        <v>0.128</v>
      </c>
      <c r="F2623" s="25" t="n">
        <f aca="false">MAX(-D2623,0)/1000</f>
        <v>0</v>
      </c>
      <c r="G2623" s="23" t="str">
        <f aca="false">IF(E2623&gt;0,"ja","nein")</f>
        <v>ja</v>
      </c>
      <c r="H2623" s="26" t="n">
        <v>98.03</v>
      </c>
      <c r="I2623" s="26" t="n">
        <f aca="false">(H2623/10+IF(N2623=2025,Einstellungen!$B$23,Einstellungen!$C$23))*(1+Einstellungen!$B$10)</f>
        <v>31.61116</v>
      </c>
      <c r="J2623" s="25" t="n">
        <f aca="false">E2623*I2623/100</f>
        <v>0.0404622848</v>
      </c>
      <c r="K2623" s="25" t="n">
        <f aca="false">E2623*Einstellungen!$B$5/100</f>
        <v>0.03712</v>
      </c>
      <c r="L2623" s="23" t="str">
        <f aca="false">IF(I2623&lt;Einstellungen!$B$5,"ja","nein")</f>
        <v>nein</v>
      </c>
      <c r="M2623" s="23" t="s">
        <v>127</v>
      </c>
      <c r="N2623" s="23" t="n">
        <v>2025</v>
      </c>
      <c r="O2623" s="23" t="n">
        <v>4</v>
      </c>
    </row>
    <row r="2624" customFormat="false" ht="15" hidden="false" customHeight="false" outlineLevel="0" collapsed="false">
      <c r="A2624" s="22" t="n">
        <v>45796</v>
      </c>
      <c r="B2624" s="23" t="s">
        <v>111</v>
      </c>
      <c r="C2624" s="23" t="s">
        <v>93</v>
      </c>
      <c r="D2624" s="24" t="n">
        <v>122.3</v>
      </c>
      <c r="E2624" s="25" t="n">
        <f aca="false">MAX(D2624,0)/1000</f>
        <v>0.1223</v>
      </c>
      <c r="F2624" s="25" t="n">
        <f aca="false">MAX(-D2624,0)/1000</f>
        <v>0</v>
      </c>
      <c r="G2624" s="23" t="str">
        <f aca="false">IF(E2624&gt;0,"ja","nein")</f>
        <v>ja</v>
      </c>
      <c r="H2624" s="26" t="n">
        <v>109.39</v>
      </c>
      <c r="I2624" s="26" t="n">
        <f aca="false">(H2624/10+IF(N2624=2025,Einstellungen!$B$23,Einstellungen!$C$23))*(1+Einstellungen!$B$10)</f>
        <v>32.963</v>
      </c>
      <c r="J2624" s="25" t="n">
        <f aca="false">E2624*I2624/100</f>
        <v>0.040313749</v>
      </c>
      <c r="K2624" s="25" t="n">
        <f aca="false">E2624*Einstellungen!$B$5/100</f>
        <v>0.035467</v>
      </c>
      <c r="L2624" s="23" t="str">
        <f aca="false">IF(I2624&lt;Einstellungen!$B$5,"ja","nein")</f>
        <v>nein</v>
      </c>
      <c r="M2624" s="23" t="s">
        <v>127</v>
      </c>
      <c r="N2624" s="23" t="n">
        <v>2025</v>
      </c>
      <c r="O2624" s="23" t="n">
        <v>5</v>
      </c>
    </row>
    <row r="2625" customFormat="false" ht="15" hidden="false" customHeight="false" outlineLevel="0" collapsed="false">
      <c r="A2625" s="22" t="n">
        <v>45796</v>
      </c>
      <c r="B2625" s="23" t="s">
        <v>112</v>
      </c>
      <c r="C2625" s="23" t="s">
        <v>93</v>
      </c>
      <c r="D2625" s="24" t="n">
        <v>110.6</v>
      </c>
      <c r="E2625" s="25" t="n">
        <f aca="false">MAX(D2625,0)/1000</f>
        <v>0.1106</v>
      </c>
      <c r="F2625" s="25" t="n">
        <f aca="false">MAX(-D2625,0)/1000</f>
        <v>0</v>
      </c>
      <c r="G2625" s="23" t="str">
        <f aca="false">IF(E2625&gt;0,"ja","nein")</f>
        <v>ja</v>
      </c>
      <c r="H2625" s="26" t="n">
        <v>131.22</v>
      </c>
      <c r="I2625" s="26" t="n">
        <f aca="false">(H2625/10+IF(N2625=2025,Einstellungen!$B$23,Einstellungen!$C$23))*(1+Einstellungen!$B$10)</f>
        <v>35.56077</v>
      </c>
      <c r="J2625" s="25" t="n">
        <f aca="false">E2625*I2625/100</f>
        <v>0.03933021162</v>
      </c>
      <c r="K2625" s="25" t="n">
        <f aca="false">E2625*Einstellungen!$B$5/100</f>
        <v>0.032074</v>
      </c>
      <c r="L2625" s="23" t="str">
        <f aca="false">IF(I2625&lt;Einstellungen!$B$5,"ja","nein")</f>
        <v>nein</v>
      </c>
      <c r="M2625" s="23" t="s">
        <v>127</v>
      </c>
      <c r="N2625" s="23" t="n">
        <v>2025</v>
      </c>
      <c r="O2625" s="23" t="n">
        <v>6</v>
      </c>
    </row>
    <row r="2626" customFormat="false" ht="15" hidden="false" customHeight="false" outlineLevel="0" collapsed="false">
      <c r="A2626" s="22" t="n">
        <v>45796</v>
      </c>
      <c r="B2626" s="23" t="s">
        <v>113</v>
      </c>
      <c r="C2626" s="23" t="s">
        <v>93</v>
      </c>
      <c r="D2626" s="24" t="n">
        <v>-167.8</v>
      </c>
      <c r="E2626" s="25" t="n">
        <f aca="false">MAX(D2626,0)/1000</f>
        <v>0</v>
      </c>
      <c r="F2626" s="25" t="n">
        <f aca="false">MAX(-D2626,0)/1000</f>
        <v>0.1678</v>
      </c>
      <c r="G2626" s="23" t="str">
        <f aca="false">IF(E2626&gt;0,"ja","nein")</f>
        <v>nein</v>
      </c>
      <c r="H2626" s="26" t="n">
        <v>137.22</v>
      </c>
      <c r="I2626" s="26" t="n">
        <f aca="false">(H2626/10+IF(N2626=2025,Einstellungen!$B$23,Einstellungen!$C$23))*(1+Einstellungen!$B$10)</f>
        <v>36.27477</v>
      </c>
      <c r="J2626" s="25" t="n">
        <f aca="false">E2626*I2626/100</f>
        <v>0</v>
      </c>
      <c r="K2626" s="25" t="n">
        <f aca="false">E2626*Einstellungen!$B$5/100</f>
        <v>0</v>
      </c>
      <c r="L2626" s="23" t="str">
        <f aca="false">IF(I2626&lt;Einstellungen!$B$5,"ja","nein")</f>
        <v>nein</v>
      </c>
      <c r="M2626" s="23" t="s">
        <v>127</v>
      </c>
      <c r="N2626" s="23" t="n">
        <v>2025</v>
      </c>
      <c r="O2626" s="23" t="n">
        <v>7</v>
      </c>
    </row>
    <row r="2627" customFormat="false" ht="15" hidden="false" customHeight="false" outlineLevel="0" collapsed="false">
      <c r="A2627" s="22" t="n">
        <v>45796</v>
      </c>
      <c r="B2627" s="23" t="s">
        <v>114</v>
      </c>
      <c r="C2627" s="23" t="s">
        <v>93</v>
      </c>
      <c r="D2627" s="24" t="n">
        <v>-1422.9</v>
      </c>
      <c r="E2627" s="25" t="n">
        <f aca="false">MAX(D2627,0)/1000</f>
        <v>0</v>
      </c>
      <c r="F2627" s="25" t="n">
        <f aca="false">MAX(-D2627,0)/1000</f>
        <v>1.4229</v>
      </c>
      <c r="G2627" s="23" t="str">
        <f aca="false">IF(E2627&gt;0,"ja","nein")</f>
        <v>nein</v>
      </c>
      <c r="H2627" s="26" t="n">
        <v>113.41</v>
      </c>
      <c r="I2627" s="26" t="n">
        <f aca="false">(H2627/10+IF(N2627=2025,Einstellungen!$B$23,Einstellungen!$C$23))*(1+Einstellungen!$B$10)</f>
        <v>33.44138</v>
      </c>
      <c r="J2627" s="25" t="n">
        <f aca="false">E2627*I2627/100</f>
        <v>0</v>
      </c>
      <c r="K2627" s="25" t="n">
        <f aca="false">E2627*Einstellungen!$B$5/100</f>
        <v>0</v>
      </c>
      <c r="L2627" s="23" t="str">
        <f aca="false">IF(I2627&lt;Einstellungen!$B$5,"ja","nein")</f>
        <v>nein</v>
      </c>
      <c r="M2627" s="23" t="s">
        <v>127</v>
      </c>
      <c r="N2627" s="23" t="n">
        <v>2025</v>
      </c>
      <c r="O2627" s="23" t="n">
        <v>8</v>
      </c>
    </row>
    <row r="2628" customFormat="false" ht="15" hidden="false" customHeight="false" outlineLevel="0" collapsed="false">
      <c r="A2628" s="22" t="n">
        <v>45796</v>
      </c>
      <c r="B2628" s="23" t="s">
        <v>115</v>
      </c>
      <c r="C2628" s="23" t="s">
        <v>93</v>
      </c>
      <c r="D2628" s="24" t="n">
        <v>-3471.4</v>
      </c>
      <c r="E2628" s="25" t="n">
        <f aca="false">MAX(D2628,0)/1000</f>
        <v>0</v>
      </c>
      <c r="F2628" s="25" t="n">
        <f aca="false">MAX(-D2628,0)/1000</f>
        <v>3.4714</v>
      </c>
      <c r="G2628" s="23" t="str">
        <f aca="false">IF(E2628&gt;0,"ja","nein")</f>
        <v>nein</v>
      </c>
      <c r="H2628" s="26" t="n">
        <v>93.69</v>
      </c>
      <c r="I2628" s="26" t="n">
        <f aca="false">(H2628/10+IF(N2628=2025,Einstellungen!$B$23,Einstellungen!$C$23))*(1+Einstellungen!$B$10)</f>
        <v>31.0947</v>
      </c>
      <c r="J2628" s="25" t="n">
        <f aca="false">E2628*I2628/100</f>
        <v>0</v>
      </c>
      <c r="K2628" s="25" t="n">
        <f aca="false">E2628*Einstellungen!$B$5/100</f>
        <v>0</v>
      </c>
      <c r="L2628" s="23" t="str">
        <f aca="false">IF(I2628&lt;Einstellungen!$B$5,"ja","nein")</f>
        <v>nein</v>
      </c>
      <c r="M2628" s="23" t="s">
        <v>127</v>
      </c>
      <c r="N2628" s="23" t="n">
        <v>2025</v>
      </c>
      <c r="O2628" s="23" t="n">
        <v>9</v>
      </c>
    </row>
    <row r="2629" customFormat="false" ht="15" hidden="false" customHeight="false" outlineLevel="0" collapsed="false">
      <c r="A2629" s="22" t="n">
        <v>45796</v>
      </c>
      <c r="B2629" s="23" t="s">
        <v>116</v>
      </c>
      <c r="C2629" s="23" t="s">
        <v>93</v>
      </c>
      <c r="D2629" s="24" t="n">
        <v>-4773.6</v>
      </c>
      <c r="E2629" s="25" t="n">
        <f aca="false">MAX(D2629,0)/1000</f>
        <v>0</v>
      </c>
      <c r="F2629" s="25" t="n">
        <f aca="false">MAX(-D2629,0)/1000</f>
        <v>4.7736</v>
      </c>
      <c r="G2629" s="23" t="str">
        <f aca="false">IF(E2629&gt;0,"ja","nein")</f>
        <v>nein</v>
      </c>
      <c r="H2629" s="26" t="n">
        <v>69.59</v>
      </c>
      <c r="I2629" s="26" t="n">
        <f aca="false">(H2629/10+IF(N2629=2025,Einstellungen!$B$23,Einstellungen!$C$23))*(1+Einstellungen!$B$10)</f>
        <v>28.2268</v>
      </c>
      <c r="J2629" s="25" t="n">
        <f aca="false">E2629*I2629/100</f>
        <v>0</v>
      </c>
      <c r="K2629" s="25" t="n">
        <f aca="false">E2629*Einstellungen!$B$5/100</f>
        <v>0</v>
      </c>
      <c r="L2629" s="23" t="str">
        <f aca="false">IF(I2629&lt;Einstellungen!$B$5,"ja","nein")</f>
        <v>ja</v>
      </c>
      <c r="M2629" s="23" t="s">
        <v>127</v>
      </c>
      <c r="N2629" s="23" t="n">
        <v>2025</v>
      </c>
      <c r="O2629" s="23" t="n">
        <v>10</v>
      </c>
    </row>
    <row r="2630" customFormat="false" ht="15" hidden="false" customHeight="false" outlineLevel="0" collapsed="false">
      <c r="A2630" s="22" t="n">
        <v>45796</v>
      </c>
      <c r="B2630" s="23" t="s">
        <v>117</v>
      </c>
      <c r="C2630" s="23" t="s">
        <v>93</v>
      </c>
      <c r="D2630" s="24" t="n">
        <v>-5239.1</v>
      </c>
      <c r="E2630" s="25" t="n">
        <f aca="false">MAX(D2630,0)/1000</f>
        <v>0</v>
      </c>
      <c r="F2630" s="25" t="n">
        <f aca="false">MAX(-D2630,0)/1000</f>
        <v>5.2391</v>
      </c>
      <c r="G2630" s="23" t="str">
        <f aca="false">IF(E2630&gt;0,"ja","nein")</f>
        <v>nein</v>
      </c>
      <c r="H2630" s="26" t="n">
        <v>28.56</v>
      </c>
      <c r="I2630" s="26" t="n">
        <f aca="false">(H2630/10+IF(N2630=2025,Einstellungen!$B$23,Einstellungen!$C$23))*(1+Einstellungen!$B$10)</f>
        <v>23.34423</v>
      </c>
      <c r="J2630" s="25" t="n">
        <f aca="false">E2630*I2630/100</f>
        <v>0</v>
      </c>
      <c r="K2630" s="25" t="n">
        <f aca="false">E2630*Einstellungen!$B$5/100</f>
        <v>0</v>
      </c>
      <c r="L2630" s="23" t="str">
        <f aca="false">IF(I2630&lt;Einstellungen!$B$5,"ja","nein")</f>
        <v>ja</v>
      </c>
      <c r="M2630" s="23" t="s">
        <v>127</v>
      </c>
      <c r="N2630" s="23" t="n">
        <v>2025</v>
      </c>
      <c r="O2630" s="23" t="n">
        <v>11</v>
      </c>
    </row>
    <row r="2631" customFormat="false" ht="15" hidden="false" customHeight="false" outlineLevel="0" collapsed="false">
      <c r="A2631" s="22" t="n">
        <v>45796</v>
      </c>
      <c r="B2631" s="23" t="s">
        <v>118</v>
      </c>
      <c r="C2631" s="23" t="s">
        <v>93</v>
      </c>
      <c r="D2631" s="24" t="n">
        <v>-5356.7</v>
      </c>
      <c r="E2631" s="25" t="n">
        <f aca="false">MAX(D2631,0)/1000</f>
        <v>0</v>
      </c>
      <c r="F2631" s="25" t="n">
        <f aca="false">MAX(-D2631,0)/1000</f>
        <v>5.3567</v>
      </c>
      <c r="G2631" s="23" t="str">
        <f aca="false">IF(E2631&gt;0,"ja","nein")</f>
        <v>nein</v>
      </c>
      <c r="H2631" s="26" t="n">
        <v>12.77</v>
      </c>
      <c r="I2631" s="26" t="n">
        <f aca="false">(H2631/10+IF(N2631=2025,Einstellungen!$B$23,Einstellungen!$C$23))*(1+Einstellungen!$B$10)</f>
        <v>21.46522</v>
      </c>
      <c r="J2631" s="25" t="n">
        <f aca="false">E2631*I2631/100</f>
        <v>0</v>
      </c>
      <c r="K2631" s="25" t="n">
        <f aca="false">E2631*Einstellungen!$B$5/100</f>
        <v>0</v>
      </c>
      <c r="L2631" s="23" t="str">
        <f aca="false">IF(I2631&lt;Einstellungen!$B$5,"ja","nein")</f>
        <v>ja</v>
      </c>
      <c r="M2631" s="23" t="s">
        <v>127</v>
      </c>
      <c r="N2631" s="23" t="n">
        <v>2025</v>
      </c>
      <c r="O2631" s="23" t="n">
        <v>12</v>
      </c>
    </row>
    <row r="2632" customFormat="false" ht="15" hidden="false" customHeight="false" outlineLevel="0" collapsed="false">
      <c r="A2632" s="22" t="n">
        <v>45796</v>
      </c>
      <c r="B2632" s="23" t="s">
        <v>119</v>
      </c>
      <c r="C2632" s="23" t="s">
        <v>93</v>
      </c>
      <c r="D2632" s="24" t="n">
        <v>-5124</v>
      </c>
      <c r="E2632" s="25" t="n">
        <f aca="false">MAX(D2632,0)/1000</f>
        <v>0</v>
      </c>
      <c r="F2632" s="25" t="n">
        <f aca="false">MAX(-D2632,0)/1000</f>
        <v>5.124</v>
      </c>
      <c r="G2632" s="23" t="str">
        <f aca="false">IF(E2632&gt;0,"ja","nein")</f>
        <v>nein</v>
      </c>
      <c r="H2632" s="26" t="n">
        <v>5</v>
      </c>
      <c r="I2632" s="26" t="n">
        <f aca="false">(H2632/10+IF(N2632=2025,Einstellungen!$B$23,Einstellungen!$C$23))*(1+Einstellungen!$B$10)</f>
        <v>20.54059</v>
      </c>
      <c r="J2632" s="25" t="n">
        <f aca="false">E2632*I2632/100</f>
        <v>0</v>
      </c>
      <c r="K2632" s="25" t="n">
        <f aca="false">E2632*Einstellungen!$B$5/100</f>
        <v>0</v>
      </c>
      <c r="L2632" s="23" t="str">
        <f aca="false">IF(I2632&lt;Einstellungen!$B$5,"ja","nein")</f>
        <v>ja</v>
      </c>
      <c r="M2632" s="23" t="s">
        <v>127</v>
      </c>
      <c r="N2632" s="23" t="n">
        <v>2025</v>
      </c>
      <c r="O2632" s="23" t="n">
        <v>13</v>
      </c>
    </row>
    <row r="2633" customFormat="false" ht="15" hidden="false" customHeight="false" outlineLevel="0" collapsed="false">
      <c r="A2633" s="22" t="n">
        <v>45796</v>
      </c>
      <c r="B2633" s="23" t="s">
        <v>120</v>
      </c>
      <c r="C2633" s="23" t="s">
        <v>93</v>
      </c>
      <c r="D2633" s="24" t="n">
        <v>-4738.1</v>
      </c>
      <c r="E2633" s="25" t="n">
        <f aca="false">MAX(D2633,0)/1000</f>
        <v>0</v>
      </c>
      <c r="F2633" s="25" t="n">
        <f aca="false">MAX(-D2633,0)/1000</f>
        <v>4.7381</v>
      </c>
      <c r="G2633" s="23" t="str">
        <f aca="false">IF(E2633&gt;0,"ja","nein")</f>
        <v>nein</v>
      </c>
      <c r="H2633" s="26" t="n">
        <v>8</v>
      </c>
      <c r="I2633" s="26" t="n">
        <f aca="false">(H2633/10+IF(N2633=2025,Einstellungen!$B$23,Einstellungen!$C$23))*(1+Einstellungen!$B$10)</f>
        <v>20.89759</v>
      </c>
      <c r="J2633" s="25" t="n">
        <f aca="false">E2633*I2633/100</f>
        <v>0</v>
      </c>
      <c r="K2633" s="25" t="n">
        <f aca="false">E2633*Einstellungen!$B$5/100</f>
        <v>0</v>
      </c>
      <c r="L2633" s="23" t="str">
        <f aca="false">IF(I2633&lt;Einstellungen!$B$5,"ja","nein")</f>
        <v>ja</v>
      </c>
      <c r="M2633" s="23" t="s">
        <v>127</v>
      </c>
      <c r="N2633" s="23" t="n">
        <v>2025</v>
      </c>
      <c r="O2633" s="23" t="n">
        <v>14</v>
      </c>
    </row>
    <row r="2634" customFormat="false" ht="15" hidden="false" customHeight="false" outlineLevel="0" collapsed="false">
      <c r="A2634" s="22" t="n">
        <v>45796</v>
      </c>
      <c r="B2634" s="23" t="s">
        <v>104</v>
      </c>
      <c r="C2634" s="23" t="s">
        <v>93</v>
      </c>
      <c r="D2634" s="24" t="n">
        <v>-3942.8</v>
      </c>
      <c r="E2634" s="25" t="n">
        <f aca="false">MAX(D2634,0)/1000</f>
        <v>0</v>
      </c>
      <c r="F2634" s="25" t="n">
        <f aca="false">MAX(-D2634,0)/1000</f>
        <v>3.9428</v>
      </c>
      <c r="G2634" s="23" t="str">
        <f aca="false">IF(E2634&gt;0,"ja","nein")</f>
        <v>nein</v>
      </c>
      <c r="H2634" s="26" t="n">
        <v>28.15</v>
      </c>
      <c r="I2634" s="26" t="n">
        <f aca="false">(H2634/10+IF(N2634=2025,Einstellungen!$B$23,Einstellungen!$C$23))*(1+Einstellungen!$B$10)</f>
        <v>23.29544</v>
      </c>
      <c r="J2634" s="25" t="n">
        <f aca="false">E2634*I2634/100</f>
        <v>0</v>
      </c>
      <c r="K2634" s="25" t="n">
        <f aca="false">E2634*Einstellungen!$B$5/100</f>
        <v>0</v>
      </c>
      <c r="L2634" s="23" t="str">
        <f aca="false">IF(I2634&lt;Einstellungen!$B$5,"ja","nein")</f>
        <v>ja</v>
      </c>
      <c r="M2634" s="23" t="s">
        <v>127</v>
      </c>
      <c r="N2634" s="23" t="n">
        <v>2025</v>
      </c>
      <c r="O2634" s="23" t="n">
        <v>15</v>
      </c>
    </row>
    <row r="2635" customFormat="false" ht="15" hidden="false" customHeight="false" outlineLevel="0" collapsed="false">
      <c r="A2635" s="22" t="n">
        <v>45796</v>
      </c>
      <c r="B2635" s="23" t="s">
        <v>105</v>
      </c>
      <c r="C2635" s="23" t="s">
        <v>93</v>
      </c>
      <c r="D2635" s="24" t="n">
        <v>-2903.9</v>
      </c>
      <c r="E2635" s="25" t="n">
        <f aca="false">MAX(D2635,0)/1000</f>
        <v>0</v>
      </c>
      <c r="F2635" s="25" t="n">
        <f aca="false">MAX(-D2635,0)/1000</f>
        <v>2.9039</v>
      </c>
      <c r="G2635" s="23" t="str">
        <f aca="false">IF(E2635&gt;0,"ja","nein")</f>
        <v>nein</v>
      </c>
      <c r="H2635" s="26" t="n">
        <v>72.98</v>
      </c>
      <c r="I2635" s="26" t="n">
        <f aca="false">(H2635/10+IF(N2635=2025,Einstellungen!$B$23,Einstellungen!$C$23))*(1+Einstellungen!$B$10)</f>
        <v>28.63021</v>
      </c>
      <c r="J2635" s="25" t="n">
        <f aca="false">E2635*I2635/100</f>
        <v>0</v>
      </c>
      <c r="K2635" s="25" t="n">
        <f aca="false">E2635*Einstellungen!$B$5/100</f>
        <v>0</v>
      </c>
      <c r="L2635" s="23" t="str">
        <f aca="false">IF(I2635&lt;Einstellungen!$B$5,"ja","nein")</f>
        <v>ja</v>
      </c>
      <c r="M2635" s="23" t="s">
        <v>127</v>
      </c>
      <c r="N2635" s="23" t="n">
        <v>2025</v>
      </c>
      <c r="O2635" s="23" t="n">
        <v>16</v>
      </c>
    </row>
    <row r="2636" customFormat="false" ht="15" hidden="false" customHeight="false" outlineLevel="0" collapsed="false">
      <c r="A2636" s="22" t="n">
        <v>45796</v>
      </c>
      <c r="B2636" s="23" t="s">
        <v>97</v>
      </c>
      <c r="C2636" s="23" t="s">
        <v>93</v>
      </c>
      <c r="D2636" s="24" t="n">
        <v>-1386.7</v>
      </c>
      <c r="E2636" s="25" t="n">
        <f aca="false">MAX(D2636,0)/1000</f>
        <v>0</v>
      </c>
      <c r="F2636" s="25" t="n">
        <f aca="false">MAX(-D2636,0)/1000</f>
        <v>1.3867</v>
      </c>
      <c r="G2636" s="23" t="str">
        <f aca="false">IF(E2636&gt;0,"ja","nein")</f>
        <v>nein</v>
      </c>
      <c r="H2636" s="26" t="n">
        <v>97.09</v>
      </c>
      <c r="I2636" s="26" t="n">
        <f aca="false">(H2636/10+IF(N2636=2025,Einstellungen!$B$23,Einstellungen!$C$23))*(1+Einstellungen!$B$10)</f>
        <v>31.4993</v>
      </c>
      <c r="J2636" s="25" t="n">
        <f aca="false">E2636*I2636/100</f>
        <v>0</v>
      </c>
      <c r="K2636" s="25" t="n">
        <f aca="false">E2636*Einstellungen!$B$5/100</f>
        <v>0</v>
      </c>
      <c r="L2636" s="23" t="str">
        <f aca="false">IF(I2636&lt;Einstellungen!$B$5,"ja","nein")</f>
        <v>nein</v>
      </c>
      <c r="M2636" s="23" t="s">
        <v>127</v>
      </c>
      <c r="N2636" s="23" t="n">
        <v>2025</v>
      </c>
      <c r="O2636" s="23" t="n">
        <v>17</v>
      </c>
    </row>
    <row r="2637" customFormat="false" ht="15" hidden="false" customHeight="false" outlineLevel="0" collapsed="false">
      <c r="A2637" s="22" t="n">
        <v>45796</v>
      </c>
      <c r="B2637" s="23" t="s">
        <v>99</v>
      </c>
      <c r="C2637" s="23" t="s">
        <v>93</v>
      </c>
      <c r="D2637" s="24" t="n">
        <v>-400.2</v>
      </c>
      <c r="E2637" s="25" t="n">
        <f aca="false">MAX(D2637,0)/1000</f>
        <v>0</v>
      </c>
      <c r="F2637" s="25" t="n">
        <f aca="false">MAX(-D2637,0)/1000</f>
        <v>0.4002</v>
      </c>
      <c r="G2637" s="23" t="str">
        <f aca="false">IF(E2637&gt;0,"ja","nein")</f>
        <v>nein</v>
      </c>
      <c r="H2637" s="26" t="n">
        <v>114.49</v>
      </c>
      <c r="I2637" s="26" t="n">
        <f aca="false">(H2637/10+IF(N2637=2025,Einstellungen!$B$23,Einstellungen!$C$23))*(1+Einstellungen!$B$10)</f>
        <v>33.5699</v>
      </c>
      <c r="J2637" s="25" t="n">
        <f aca="false">E2637*I2637/100</f>
        <v>0</v>
      </c>
      <c r="K2637" s="25" t="n">
        <f aca="false">E2637*Einstellungen!$B$5/100</f>
        <v>0</v>
      </c>
      <c r="L2637" s="23" t="str">
        <f aca="false">IF(I2637&lt;Einstellungen!$B$5,"ja","nein")</f>
        <v>nein</v>
      </c>
      <c r="M2637" s="23" t="s">
        <v>127</v>
      </c>
      <c r="N2637" s="23" t="n">
        <v>2025</v>
      </c>
      <c r="O2637" s="23" t="n">
        <v>18</v>
      </c>
    </row>
    <row r="2638" customFormat="false" ht="15" hidden="false" customHeight="false" outlineLevel="0" collapsed="false">
      <c r="A2638" s="22" t="n">
        <v>45796</v>
      </c>
      <c r="B2638" s="23" t="s">
        <v>100</v>
      </c>
      <c r="C2638" s="23" t="s">
        <v>93</v>
      </c>
      <c r="D2638" s="24" t="n">
        <v>2.5</v>
      </c>
      <c r="E2638" s="25" t="n">
        <f aca="false">MAX(D2638,0)/1000</f>
        <v>0.0025</v>
      </c>
      <c r="F2638" s="25" t="n">
        <f aca="false">MAX(-D2638,0)/1000</f>
        <v>0</v>
      </c>
      <c r="G2638" s="23" t="str">
        <f aca="false">IF(E2638&gt;0,"ja","nein")</f>
        <v>ja</v>
      </c>
      <c r="H2638" s="26" t="n">
        <v>148.45</v>
      </c>
      <c r="I2638" s="26" t="n">
        <f aca="false">(H2638/10+IF(N2638=2025,Einstellungen!$B$23,Einstellungen!$C$23))*(1+Einstellungen!$B$10)</f>
        <v>37.61114</v>
      </c>
      <c r="J2638" s="25" t="n">
        <f aca="false">E2638*I2638/100</f>
        <v>0.0009402785</v>
      </c>
      <c r="K2638" s="25" t="n">
        <f aca="false">E2638*Einstellungen!$B$5/100</f>
        <v>0.000725</v>
      </c>
      <c r="L2638" s="23" t="str">
        <f aca="false">IF(I2638&lt;Einstellungen!$B$5,"ja","nein")</f>
        <v>nein</v>
      </c>
      <c r="M2638" s="23" t="s">
        <v>127</v>
      </c>
      <c r="N2638" s="23" t="n">
        <v>2025</v>
      </c>
      <c r="O2638" s="23" t="n">
        <v>19</v>
      </c>
    </row>
    <row r="2639" customFormat="false" ht="15" hidden="false" customHeight="false" outlineLevel="0" collapsed="false">
      <c r="A2639" s="22" t="n">
        <v>45796</v>
      </c>
      <c r="B2639" s="23" t="s">
        <v>92</v>
      </c>
      <c r="C2639" s="23" t="s">
        <v>93</v>
      </c>
      <c r="D2639" s="24" t="n">
        <v>259.5</v>
      </c>
      <c r="E2639" s="25" t="n">
        <f aca="false">MAX(D2639,0)/1000</f>
        <v>0.2595</v>
      </c>
      <c r="F2639" s="25" t="n">
        <f aca="false">MAX(-D2639,0)/1000</f>
        <v>0</v>
      </c>
      <c r="G2639" s="23" t="str">
        <f aca="false">IF(E2639&gt;0,"ja","nein")</f>
        <v>ja</v>
      </c>
      <c r="H2639" s="26" t="n">
        <v>229.11</v>
      </c>
      <c r="I2639" s="26" t="n">
        <f aca="false">(H2639/10+IF(N2639=2025,Einstellungen!$B$23,Einstellungen!$C$23))*(1+Einstellungen!$B$10)</f>
        <v>47.20968</v>
      </c>
      <c r="J2639" s="25" t="n">
        <f aca="false">E2639*I2639/100</f>
        <v>0.1225091196</v>
      </c>
      <c r="K2639" s="25" t="n">
        <f aca="false">E2639*Einstellungen!$B$5/100</f>
        <v>0.075255</v>
      </c>
      <c r="L2639" s="23" t="str">
        <f aca="false">IF(I2639&lt;Einstellungen!$B$5,"ja","nein")</f>
        <v>nein</v>
      </c>
      <c r="M2639" s="23" t="s">
        <v>127</v>
      </c>
      <c r="N2639" s="23" t="n">
        <v>2025</v>
      </c>
      <c r="O2639" s="23" t="n">
        <v>20</v>
      </c>
    </row>
    <row r="2640" customFormat="false" ht="15" hidden="false" customHeight="false" outlineLevel="0" collapsed="false">
      <c r="A2640" s="22" t="n">
        <v>45796</v>
      </c>
      <c r="B2640" s="23" t="s">
        <v>95</v>
      </c>
      <c r="C2640" s="23" t="s">
        <v>93</v>
      </c>
      <c r="D2640" s="24" t="n">
        <v>276.2</v>
      </c>
      <c r="E2640" s="25" t="n">
        <f aca="false">MAX(D2640,0)/1000</f>
        <v>0.2762</v>
      </c>
      <c r="F2640" s="25" t="n">
        <f aca="false">MAX(-D2640,0)/1000</f>
        <v>0</v>
      </c>
      <c r="G2640" s="23" t="str">
        <f aca="false">IF(E2640&gt;0,"ja","nein")</f>
        <v>ja</v>
      </c>
      <c r="H2640" s="26" t="n">
        <v>154.86</v>
      </c>
      <c r="I2640" s="26" t="n">
        <f aca="false">(H2640/10+IF(N2640=2025,Einstellungen!$B$23,Einstellungen!$C$23))*(1+Einstellungen!$B$10)</f>
        <v>38.37393</v>
      </c>
      <c r="J2640" s="25" t="n">
        <f aca="false">E2640*I2640/100</f>
        <v>0.10598879466</v>
      </c>
      <c r="K2640" s="25" t="n">
        <f aca="false">E2640*Einstellungen!$B$5/100</f>
        <v>0.080098</v>
      </c>
      <c r="L2640" s="23" t="str">
        <f aca="false">IF(I2640&lt;Einstellungen!$B$5,"ja","nein")</f>
        <v>nein</v>
      </c>
      <c r="M2640" s="23" t="s">
        <v>127</v>
      </c>
      <c r="N2640" s="23" t="n">
        <v>2025</v>
      </c>
      <c r="O2640" s="23" t="n">
        <v>21</v>
      </c>
    </row>
    <row r="2641" customFormat="false" ht="15" hidden="false" customHeight="false" outlineLevel="0" collapsed="false">
      <c r="A2641" s="22" t="n">
        <v>45796</v>
      </c>
      <c r="B2641" s="23" t="s">
        <v>96</v>
      </c>
      <c r="C2641" s="23" t="s">
        <v>93</v>
      </c>
      <c r="D2641" s="24" t="n">
        <v>289</v>
      </c>
      <c r="E2641" s="25" t="n">
        <f aca="false">MAX(D2641,0)/1000</f>
        <v>0.289</v>
      </c>
      <c r="F2641" s="25" t="n">
        <f aca="false">MAX(-D2641,0)/1000</f>
        <v>0</v>
      </c>
      <c r="G2641" s="23" t="str">
        <f aca="false">IF(E2641&gt;0,"ja","nein")</f>
        <v>ja</v>
      </c>
      <c r="H2641" s="26" t="n">
        <v>126.81</v>
      </c>
      <c r="I2641" s="26" t="n">
        <f aca="false">(H2641/10+IF(N2641=2025,Einstellungen!$B$23,Einstellungen!$C$23))*(1+Einstellungen!$B$10)</f>
        <v>35.03598</v>
      </c>
      <c r="J2641" s="25" t="n">
        <f aca="false">E2641*I2641/100</f>
        <v>0.1012539822</v>
      </c>
      <c r="K2641" s="25" t="n">
        <f aca="false">E2641*Einstellungen!$B$5/100</f>
        <v>0.08381</v>
      </c>
      <c r="L2641" s="23" t="str">
        <f aca="false">IF(I2641&lt;Einstellungen!$B$5,"ja","nein")</f>
        <v>nein</v>
      </c>
      <c r="M2641" s="23" t="s">
        <v>127</v>
      </c>
      <c r="N2641" s="23" t="n">
        <v>2025</v>
      </c>
      <c r="O2641" s="23" t="n">
        <v>22</v>
      </c>
    </row>
    <row r="2642" customFormat="false" ht="15" hidden="false" customHeight="false" outlineLevel="0" collapsed="false">
      <c r="A2642" s="22" t="n">
        <v>45796</v>
      </c>
      <c r="B2642" s="23" t="s">
        <v>101</v>
      </c>
      <c r="C2642" s="23" t="s">
        <v>93</v>
      </c>
      <c r="D2642" s="24" t="n">
        <v>216.6</v>
      </c>
      <c r="E2642" s="25" t="n">
        <f aca="false">MAX(D2642,0)/1000</f>
        <v>0.2166</v>
      </c>
      <c r="F2642" s="25" t="n">
        <f aca="false">MAX(-D2642,0)/1000</f>
        <v>0</v>
      </c>
      <c r="G2642" s="23" t="str">
        <f aca="false">IF(E2642&gt;0,"ja","nein")</f>
        <v>ja</v>
      </c>
      <c r="H2642" s="26" t="n">
        <v>111.88</v>
      </c>
      <c r="I2642" s="26" t="n">
        <f aca="false">(H2642/10+IF(N2642=2025,Einstellungen!$B$23,Einstellungen!$C$23))*(1+Einstellungen!$B$10)</f>
        <v>33.25931</v>
      </c>
      <c r="J2642" s="25" t="n">
        <f aca="false">E2642*I2642/100</f>
        <v>0.07203966546</v>
      </c>
      <c r="K2642" s="25" t="n">
        <f aca="false">E2642*Einstellungen!$B$5/100</f>
        <v>0.062814</v>
      </c>
      <c r="L2642" s="23" t="str">
        <f aca="false">IF(I2642&lt;Einstellungen!$B$5,"ja","nein")</f>
        <v>nein</v>
      </c>
      <c r="M2642" s="23" t="s">
        <v>127</v>
      </c>
      <c r="N2642" s="23" t="n">
        <v>2025</v>
      </c>
      <c r="O2642" s="23" t="n">
        <v>23</v>
      </c>
    </row>
    <row r="2643" customFormat="false" ht="15" hidden="false" customHeight="false" outlineLevel="0" collapsed="false">
      <c r="A2643" s="22" t="n">
        <v>45797</v>
      </c>
      <c r="B2643" s="23" t="s">
        <v>102</v>
      </c>
      <c r="C2643" s="23" t="s">
        <v>98</v>
      </c>
      <c r="D2643" s="24" t="n">
        <v>189.4</v>
      </c>
      <c r="E2643" s="25" t="n">
        <f aca="false">MAX(D2643,0)/1000</f>
        <v>0.1894</v>
      </c>
      <c r="F2643" s="25" t="n">
        <f aca="false">MAX(-D2643,0)/1000</f>
        <v>0</v>
      </c>
      <c r="G2643" s="23" t="str">
        <f aca="false">IF(E2643&gt;0,"ja","nein")</f>
        <v>ja</v>
      </c>
      <c r="H2643" s="26" t="n">
        <v>114.95</v>
      </c>
      <c r="I2643" s="26" t="n">
        <f aca="false">(H2643/10+IF(N2643=2025,Einstellungen!$B$23,Einstellungen!$C$23))*(1+Einstellungen!$B$10)</f>
        <v>33.62464</v>
      </c>
      <c r="J2643" s="25" t="n">
        <f aca="false">E2643*I2643/100</f>
        <v>0.06368506816</v>
      </c>
      <c r="K2643" s="25" t="n">
        <f aca="false">E2643*Einstellungen!$B$5/100</f>
        <v>0.054926</v>
      </c>
      <c r="L2643" s="23" t="str">
        <f aca="false">IF(I2643&lt;Einstellungen!$B$5,"ja","nein")</f>
        <v>nein</v>
      </c>
      <c r="M2643" s="23" t="s">
        <v>127</v>
      </c>
      <c r="N2643" s="23" t="n">
        <v>2025</v>
      </c>
      <c r="O2643" s="23" t="n">
        <v>0</v>
      </c>
    </row>
    <row r="2644" customFormat="false" ht="15" hidden="false" customHeight="false" outlineLevel="0" collapsed="false">
      <c r="A2644" s="22" t="n">
        <v>45797</v>
      </c>
      <c r="B2644" s="23" t="s">
        <v>107</v>
      </c>
      <c r="C2644" s="23" t="s">
        <v>98</v>
      </c>
      <c r="D2644" s="24" t="n">
        <v>182.4</v>
      </c>
      <c r="E2644" s="25" t="n">
        <f aca="false">MAX(D2644,0)/1000</f>
        <v>0.1824</v>
      </c>
      <c r="F2644" s="25" t="n">
        <f aca="false">MAX(-D2644,0)/1000</f>
        <v>0</v>
      </c>
      <c r="G2644" s="23" t="str">
        <f aca="false">IF(E2644&gt;0,"ja","nein")</f>
        <v>ja</v>
      </c>
      <c r="H2644" s="26" t="n">
        <v>106.03</v>
      </c>
      <c r="I2644" s="26" t="n">
        <f aca="false">(H2644/10+IF(N2644=2025,Einstellungen!$B$23,Einstellungen!$C$23))*(1+Einstellungen!$B$10)</f>
        <v>32.56316</v>
      </c>
      <c r="J2644" s="25" t="n">
        <f aca="false">E2644*I2644/100</f>
        <v>0.05939520384</v>
      </c>
      <c r="K2644" s="25" t="n">
        <f aca="false">E2644*Einstellungen!$B$5/100</f>
        <v>0.052896</v>
      </c>
      <c r="L2644" s="23" t="str">
        <f aca="false">IF(I2644&lt;Einstellungen!$B$5,"ja","nein")</f>
        <v>nein</v>
      </c>
      <c r="M2644" s="23" t="s">
        <v>127</v>
      </c>
      <c r="N2644" s="23" t="n">
        <v>2025</v>
      </c>
      <c r="O2644" s="23" t="n">
        <v>1</v>
      </c>
    </row>
    <row r="2645" customFormat="false" ht="15" hidden="false" customHeight="false" outlineLevel="0" collapsed="false">
      <c r="A2645" s="22" t="n">
        <v>45797</v>
      </c>
      <c r="B2645" s="23" t="s">
        <v>108</v>
      </c>
      <c r="C2645" s="23" t="s">
        <v>98</v>
      </c>
      <c r="D2645" s="24" t="n">
        <v>134.2</v>
      </c>
      <c r="E2645" s="25" t="n">
        <f aca="false">MAX(D2645,0)/1000</f>
        <v>0.1342</v>
      </c>
      <c r="F2645" s="25" t="n">
        <f aca="false">MAX(-D2645,0)/1000</f>
        <v>0</v>
      </c>
      <c r="G2645" s="23" t="str">
        <f aca="false">IF(E2645&gt;0,"ja","nein")</f>
        <v>ja</v>
      </c>
      <c r="H2645" s="26" t="n">
        <v>102.5</v>
      </c>
      <c r="I2645" s="26" t="n">
        <f aca="false">(H2645/10+IF(N2645=2025,Einstellungen!$B$23,Einstellungen!$C$23))*(1+Einstellungen!$B$10)</f>
        <v>32.14309</v>
      </c>
      <c r="J2645" s="25" t="n">
        <f aca="false">E2645*I2645/100</f>
        <v>0.04313602678</v>
      </c>
      <c r="K2645" s="25" t="n">
        <f aca="false">E2645*Einstellungen!$B$5/100</f>
        <v>0.038918</v>
      </c>
      <c r="L2645" s="23" t="str">
        <f aca="false">IF(I2645&lt;Einstellungen!$B$5,"ja","nein")</f>
        <v>nein</v>
      </c>
      <c r="M2645" s="23" t="s">
        <v>127</v>
      </c>
      <c r="N2645" s="23" t="n">
        <v>2025</v>
      </c>
      <c r="O2645" s="23" t="n">
        <v>2</v>
      </c>
    </row>
    <row r="2646" customFormat="false" ht="15" hidden="false" customHeight="false" outlineLevel="0" collapsed="false">
      <c r="A2646" s="22" t="n">
        <v>45797</v>
      </c>
      <c r="B2646" s="23" t="s">
        <v>109</v>
      </c>
      <c r="C2646" s="23" t="s">
        <v>98</v>
      </c>
      <c r="D2646" s="24" t="n">
        <v>144.1</v>
      </c>
      <c r="E2646" s="25" t="n">
        <f aca="false">MAX(D2646,0)/1000</f>
        <v>0.1441</v>
      </c>
      <c r="F2646" s="25" t="n">
        <f aca="false">MAX(-D2646,0)/1000</f>
        <v>0</v>
      </c>
      <c r="G2646" s="23" t="str">
        <f aca="false">IF(E2646&gt;0,"ja","nein")</f>
        <v>ja</v>
      </c>
      <c r="H2646" s="26" t="n">
        <v>104.04</v>
      </c>
      <c r="I2646" s="26" t="n">
        <f aca="false">(H2646/10+IF(N2646=2025,Einstellungen!$B$23,Einstellungen!$C$23))*(1+Einstellungen!$B$10)</f>
        <v>32.32635</v>
      </c>
      <c r="J2646" s="25" t="n">
        <f aca="false">E2646*I2646/100</f>
        <v>0.04658227035</v>
      </c>
      <c r="K2646" s="25" t="n">
        <f aca="false">E2646*Einstellungen!$B$5/100</f>
        <v>0.041789</v>
      </c>
      <c r="L2646" s="23" t="str">
        <f aca="false">IF(I2646&lt;Einstellungen!$B$5,"ja","nein")</f>
        <v>nein</v>
      </c>
      <c r="M2646" s="23" t="s">
        <v>127</v>
      </c>
      <c r="N2646" s="23" t="n">
        <v>2025</v>
      </c>
      <c r="O2646" s="23" t="n">
        <v>3</v>
      </c>
    </row>
    <row r="2647" customFormat="false" ht="15" hidden="false" customHeight="false" outlineLevel="0" collapsed="false">
      <c r="A2647" s="22" t="n">
        <v>45797</v>
      </c>
      <c r="B2647" s="23" t="s">
        <v>110</v>
      </c>
      <c r="C2647" s="23" t="s">
        <v>98</v>
      </c>
      <c r="D2647" s="24" t="n">
        <v>146.7</v>
      </c>
      <c r="E2647" s="25" t="n">
        <f aca="false">MAX(D2647,0)/1000</f>
        <v>0.1467</v>
      </c>
      <c r="F2647" s="25" t="n">
        <f aca="false">MAX(-D2647,0)/1000</f>
        <v>0</v>
      </c>
      <c r="G2647" s="23" t="str">
        <f aca="false">IF(E2647&gt;0,"ja","nein")</f>
        <v>ja</v>
      </c>
      <c r="H2647" s="26" t="n">
        <v>109.14</v>
      </c>
      <c r="I2647" s="26" t="n">
        <f aca="false">(H2647/10+IF(N2647=2025,Einstellungen!$B$23,Einstellungen!$C$23))*(1+Einstellungen!$B$10)</f>
        <v>32.93325</v>
      </c>
      <c r="J2647" s="25" t="n">
        <f aca="false">E2647*I2647/100</f>
        <v>0.04831307775</v>
      </c>
      <c r="K2647" s="25" t="n">
        <f aca="false">E2647*Einstellungen!$B$5/100</f>
        <v>0.042543</v>
      </c>
      <c r="L2647" s="23" t="str">
        <f aca="false">IF(I2647&lt;Einstellungen!$B$5,"ja","nein")</f>
        <v>nein</v>
      </c>
      <c r="M2647" s="23" t="s">
        <v>127</v>
      </c>
      <c r="N2647" s="23" t="n">
        <v>2025</v>
      </c>
      <c r="O2647" s="23" t="n">
        <v>4</v>
      </c>
    </row>
    <row r="2648" customFormat="false" ht="15" hidden="false" customHeight="false" outlineLevel="0" collapsed="false">
      <c r="A2648" s="22" t="n">
        <v>45797</v>
      </c>
      <c r="B2648" s="23" t="s">
        <v>111</v>
      </c>
      <c r="C2648" s="23" t="s">
        <v>98</v>
      </c>
      <c r="D2648" s="24" t="n">
        <v>135.2</v>
      </c>
      <c r="E2648" s="25" t="n">
        <f aca="false">MAX(D2648,0)/1000</f>
        <v>0.1352</v>
      </c>
      <c r="F2648" s="25" t="n">
        <f aca="false">MAX(-D2648,0)/1000</f>
        <v>0</v>
      </c>
      <c r="G2648" s="23" t="str">
        <f aca="false">IF(E2648&gt;0,"ja","nein")</f>
        <v>ja</v>
      </c>
      <c r="H2648" s="26" t="n">
        <v>118.96</v>
      </c>
      <c r="I2648" s="26" t="n">
        <f aca="false">(H2648/10+IF(N2648=2025,Einstellungen!$B$23,Einstellungen!$C$23))*(1+Einstellungen!$B$10)</f>
        <v>34.10183</v>
      </c>
      <c r="J2648" s="25" t="n">
        <f aca="false">E2648*I2648/100</f>
        <v>0.04610567416</v>
      </c>
      <c r="K2648" s="25" t="n">
        <f aca="false">E2648*Einstellungen!$B$5/100</f>
        <v>0.039208</v>
      </c>
      <c r="L2648" s="23" t="str">
        <f aca="false">IF(I2648&lt;Einstellungen!$B$5,"ja","nein")</f>
        <v>nein</v>
      </c>
      <c r="M2648" s="23" t="s">
        <v>127</v>
      </c>
      <c r="N2648" s="23" t="n">
        <v>2025</v>
      </c>
      <c r="O2648" s="23" t="n">
        <v>5</v>
      </c>
    </row>
    <row r="2649" customFormat="false" ht="15" hidden="false" customHeight="false" outlineLevel="0" collapsed="false">
      <c r="A2649" s="22" t="n">
        <v>45797</v>
      </c>
      <c r="B2649" s="23" t="s">
        <v>112</v>
      </c>
      <c r="C2649" s="23" t="s">
        <v>98</v>
      </c>
      <c r="D2649" s="24" t="n">
        <v>143.3</v>
      </c>
      <c r="E2649" s="25" t="n">
        <f aca="false">MAX(D2649,0)/1000</f>
        <v>0.1433</v>
      </c>
      <c r="F2649" s="25" t="n">
        <f aca="false">MAX(-D2649,0)/1000</f>
        <v>0</v>
      </c>
      <c r="G2649" s="23" t="str">
        <f aca="false">IF(E2649&gt;0,"ja","nein")</f>
        <v>ja</v>
      </c>
      <c r="H2649" s="26" t="n">
        <v>143.21</v>
      </c>
      <c r="I2649" s="26" t="n">
        <f aca="false">(H2649/10+IF(N2649=2025,Einstellungen!$B$23,Einstellungen!$C$23))*(1+Einstellungen!$B$10)</f>
        <v>36.98758</v>
      </c>
      <c r="J2649" s="25" t="n">
        <f aca="false">E2649*I2649/100</f>
        <v>0.05300320214</v>
      </c>
      <c r="K2649" s="25" t="n">
        <f aca="false">E2649*Einstellungen!$B$5/100</f>
        <v>0.041557</v>
      </c>
      <c r="L2649" s="23" t="str">
        <f aca="false">IF(I2649&lt;Einstellungen!$B$5,"ja","nein")</f>
        <v>nein</v>
      </c>
      <c r="M2649" s="23" t="s">
        <v>127</v>
      </c>
      <c r="N2649" s="23" t="n">
        <v>2025</v>
      </c>
      <c r="O2649" s="23" t="n">
        <v>6</v>
      </c>
    </row>
    <row r="2650" customFormat="false" ht="15" hidden="false" customHeight="false" outlineLevel="0" collapsed="false">
      <c r="A2650" s="22" t="n">
        <v>45797</v>
      </c>
      <c r="B2650" s="23" t="s">
        <v>113</v>
      </c>
      <c r="C2650" s="23" t="s">
        <v>98</v>
      </c>
      <c r="D2650" s="24" t="n">
        <v>618.3</v>
      </c>
      <c r="E2650" s="25" t="n">
        <f aca="false">MAX(D2650,0)/1000</f>
        <v>0.6183</v>
      </c>
      <c r="F2650" s="25" t="n">
        <f aca="false">MAX(-D2650,0)/1000</f>
        <v>0</v>
      </c>
      <c r="G2650" s="23" t="str">
        <f aca="false">IF(E2650&gt;0,"ja","nein")</f>
        <v>ja</v>
      </c>
      <c r="H2650" s="26" t="n">
        <v>130.81</v>
      </c>
      <c r="I2650" s="26" t="n">
        <f aca="false">(H2650/10+IF(N2650=2025,Einstellungen!$B$23,Einstellungen!$C$23))*(1+Einstellungen!$B$10)</f>
        <v>35.51198</v>
      </c>
      <c r="J2650" s="25" t="n">
        <f aca="false">E2650*I2650/100</f>
        <v>0.21957057234</v>
      </c>
      <c r="K2650" s="25" t="n">
        <f aca="false">E2650*Einstellungen!$B$5/100</f>
        <v>0.179307</v>
      </c>
      <c r="L2650" s="23" t="str">
        <f aca="false">IF(I2650&lt;Einstellungen!$B$5,"ja","nein")</f>
        <v>nein</v>
      </c>
      <c r="M2650" s="23" t="s">
        <v>127</v>
      </c>
      <c r="N2650" s="23" t="n">
        <v>2025</v>
      </c>
      <c r="O2650" s="23" t="n">
        <v>7</v>
      </c>
    </row>
    <row r="2651" customFormat="false" ht="15" hidden="false" customHeight="false" outlineLevel="0" collapsed="false">
      <c r="A2651" s="22" t="n">
        <v>45797</v>
      </c>
      <c r="B2651" s="23" t="s">
        <v>114</v>
      </c>
      <c r="C2651" s="23" t="s">
        <v>98</v>
      </c>
      <c r="D2651" s="24" t="n">
        <v>-2128.2</v>
      </c>
      <c r="E2651" s="25" t="n">
        <f aca="false">MAX(D2651,0)/1000</f>
        <v>0</v>
      </c>
      <c r="F2651" s="25" t="n">
        <f aca="false">MAX(-D2651,0)/1000</f>
        <v>2.1282</v>
      </c>
      <c r="G2651" s="23" t="str">
        <f aca="false">IF(E2651&gt;0,"ja","nein")</f>
        <v>nein</v>
      </c>
      <c r="H2651" s="26" t="n">
        <v>100</v>
      </c>
      <c r="I2651" s="26" t="n">
        <f aca="false">(H2651/10+IF(N2651=2025,Einstellungen!$B$23,Einstellungen!$C$23))*(1+Einstellungen!$B$10)</f>
        <v>31.84559</v>
      </c>
      <c r="J2651" s="25" t="n">
        <f aca="false">E2651*I2651/100</f>
        <v>0</v>
      </c>
      <c r="K2651" s="25" t="n">
        <f aca="false">E2651*Einstellungen!$B$5/100</f>
        <v>0</v>
      </c>
      <c r="L2651" s="23" t="str">
        <f aca="false">IF(I2651&lt;Einstellungen!$B$5,"ja","nein")</f>
        <v>nein</v>
      </c>
      <c r="M2651" s="23" t="s">
        <v>127</v>
      </c>
      <c r="N2651" s="23" t="n">
        <v>2025</v>
      </c>
      <c r="O2651" s="23" t="n">
        <v>8</v>
      </c>
    </row>
    <row r="2652" customFormat="false" ht="15" hidden="false" customHeight="false" outlineLevel="0" collapsed="false">
      <c r="A2652" s="22" t="n">
        <v>45797</v>
      </c>
      <c r="B2652" s="23" t="s">
        <v>115</v>
      </c>
      <c r="C2652" s="23" t="s">
        <v>98</v>
      </c>
      <c r="D2652" s="24" t="n">
        <v>-3880.9</v>
      </c>
      <c r="E2652" s="25" t="n">
        <f aca="false">MAX(D2652,0)/1000</f>
        <v>0</v>
      </c>
      <c r="F2652" s="25" t="n">
        <f aca="false">MAX(-D2652,0)/1000</f>
        <v>3.8809</v>
      </c>
      <c r="G2652" s="23" t="str">
        <f aca="false">IF(E2652&gt;0,"ja","nein")</f>
        <v>nein</v>
      </c>
      <c r="H2652" s="26" t="n">
        <v>85.2</v>
      </c>
      <c r="I2652" s="26" t="n">
        <f aca="false">(H2652/10+IF(N2652=2025,Einstellungen!$B$23,Einstellungen!$C$23))*(1+Einstellungen!$B$10)</f>
        <v>30.08439</v>
      </c>
      <c r="J2652" s="25" t="n">
        <f aca="false">E2652*I2652/100</f>
        <v>0</v>
      </c>
      <c r="K2652" s="25" t="n">
        <f aca="false">E2652*Einstellungen!$B$5/100</f>
        <v>0</v>
      </c>
      <c r="L2652" s="23" t="str">
        <f aca="false">IF(I2652&lt;Einstellungen!$B$5,"ja","nein")</f>
        <v>nein</v>
      </c>
      <c r="M2652" s="23" t="s">
        <v>127</v>
      </c>
      <c r="N2652" s="23" t="n">
        <v>2025</v>
      </c>
      <c r="O2652" s="23" t="n">
        <v>9</v>
      </c>
    </row>
    <row r="2653" customFormat="false" ht="15" hidden="false" customHeight="false" outlineLevel="0" collapsed="false">
      <c r="A2653" s="22" t="n">
        <v>45797</v>
      </c>
      <c r="B2653" s="23" t="s">
        <v>116</v>
      </c>
      <c r="C2653" s="23" t="s">
        <v>98</v>
      </c>
      <c r="D2653" s="24" t="n">
        <v>-4267.6</v>
      </c>
      <c r="E2653" s="25" t="n">
        <f aca="false">MAX(D2653,0)/1000</f>
        <v>0</v>
      </c>
      <c r="F2653" s="25" t="n">
        <f aca="false">MAX(-D2653,0)/1000</f>
        <v>4.2676</v>
      </c>
      <c r="G2653" s="23" t="str">
        <f aca="false">IF(E2653&gt;0,"ja","nein")</f>
        <v>nein</v>
      </c>
      <c r="H2653" s="26" t="n">
        <v>61.58</v>
      </c>
      <c r="I2653" s="26" t="n">
        <f aca="false">(H2653/10+IF(N2653=2025,Einstellungen!$B$23,Einstellungen!$C$23))*(1+Einstellungen!$B$10)</f>
        <v>27.27361</v>
      </c>
      <c r="J2653" s="25" t="n">
        <f aca="false">E2653*I2653/100</f>
        <v>0</v>
      </c>
      <c r="K2653" s="25" t="n">
        <f aca="false">E2653*Einstellungen!$B$5/100</f>
        <v>0</v>
      </c>
      <c r="L2653" s="23" t="str">
        <f aca="false">IF(I2653&lt;Einstellungen!$B$5,"ja","nein")</f>
        <v>ja</v>
      </c>
      <c r="M2653" s="23" t="s">
        <v>127</v>
      </c>
      <c r="N2653" s="23" t="n">
        <v>2025</v>
      </c>
      <c r="O2653" s="23" t="n">
        <v>10</v>
      </c>
    </row>
    <row r="2654" customFormat="false" ht="15" hidden="false" customHeight="false" outlineLevel="0" collapsed="false">
      <c r="A2654" s="22" t="n">
        <v>45797</v>
      </c>
      <c r="B2654" s="23" t="s">
        <v>117</v>
      </c>
      <c r="C2654" s="23" t="s">
        <v>98</v>
      </c>
      <c r="D2654" s="24" t="n">
        <v>-4894.9</v>
      </c>
      <c r="E2654" s="25" t="n">
        <f aca="false">MAX(D2654,0)/1000</f>
        <v>0</v>
      </c>
      <c r="F2654" s="25" t="n">
        <f aca="false">MAX(-D2654,0)/1000</f>
        <v>4.8949</v>
      </c>
      <c r="G2654" s="23" t="str">
        <f aca="false">IF(E2654&gt;0,"ja","nein")</f>
        <v>nein</v>
      </c>
      <c r="H2654" s="26" t="n">
        <v>15.95</v>
      </c>
      <c r="I2654" s="26" t="n">
        <f aca="false">(H2654/10+IF(N2654=2025,Einstellungen!$B$23,Einstellungen!$C$23))*(1+Einstellungen!$B$10)</f>
        <v>21.84364</v>
      </c>
      <c r="J2654" s="25" t="n">
        <f aca="false">E2654*I2654/100</f>
        <v>0</v>
      </c>
      <c r="K2654" s="25" t="n">
        <f aca="false">E2654*Einstellungen!$B$5/100</f>
        <v>0</v>
      </c>
      <c r="L2654" s="23" t="str">
        <f aca="false">IF(I2654&lt;Einstellungen!$B$5,"ja","nein")</f>
        <v>ja</v>
      </c>
      <c r="M2654" s="23" t="s">
        <v>127</v>
      </c>
      <c r="N2654" s="23" t="n">
        <v>2025</v>
      </c>
      <c r="O2654" s="23" t="n">
        <v>11</v>
      </c>
    </row>
    <row r="2655" customFormat="false" ht="15" hidden="false" customHeight="false" outlineLevel="0" collapsed="false">
      <c r="A2655" s="22" t="n">
        <v>45797</v>
      </c>
      <c r="B2655" s="23" t="s">
        <v>118</v>
      </c>
      <c r="C2655" s="23" t="s">
        <v>98</v>
      </c>
      <c r="D2655" s="24" t="n">
        <v>-4715</v>
      </c>
      <c r="E2655" s="25" t="n">
        <f aca="false">MAX(D2655,0)/1000</f>
        <v>0</v>
      </c>
      <c r="F2655" s="25" t="n">
        <f aca="false">MAX(-D2655,0)/1000</f>
        <v>4.715</v>
      </c>
      <c r="G2655" s="23" t="str">
        <f aca="false">IF(E2655&gt;0,"ja","nein")</f>
        <v>nein</v>
      </c>
      <c r="H2655" s="26" t="n">
        <v>0.17</v>
      </c>
      <c r="I2655" s="26" t="n">
        <f aca="false">(H2655/10+IF(N2655=2025,Einstellungen!$B$23,Einstellungen!$C$23))*(1+Einstellungen!$B$10)</f>
        <v>19.96582</v>
      </c>
      <c r="J2655" s="25" t="n">
        <f aca="false">E2655*I2655/100</f>
        <v>0</v>
      </c>
      <c r="K2655" s="25" t="n">
        <f aca="false">E2655*Einstellungen!$B$5/100</f>
        <v>0</v>
      </c>
      <c r="L2655" s="23" t="str">
        <f aca="false">IF(I2655&lt;Einstellungen!$B$5,"ja","nein")</f>
        <v>ja</v>
      </c>
      <c r="M2655" s="23" t="s">
        <v>127</v>
      </c>
      <c r="N2655" s="23" t="n">
        <v>2025</v>
      </c>
      <c r="O2655" s="23" t="n">
        <v>12</v>
      </c>
    </row>
    <row r="2656" customFormat="false" ht="15" hidden="false" customHeight="false" outlineLevel="0" collapsed="false">
      <c r="A2656" s="22" t="n">
        <v>45797</v>
      </c>
      <c r="B2656" s="23" t="s">
        <v>119</v>
      </c>
      <c r="C2656" s="23" t="s">
        <v>98</v>
      </c>
      <c r="D2656" s="24" t="n">
        <v>-4112.5</v>
      </c>
      <c r="E2656" s="25" t="n">
        <f aca="false">MAX(D2656,0)/1000</f>
        <v>0</v>
      </c>
      <c r="F2656" s="25" t="n">
        <f aca="false">MAX(-D2656,0)/1000</f>
        <v>4.1125</v>
      </c>
      <c r="G2656" s="23" t="str">
        <f aca="false">IF(E2656&gt;0,"ja","nein")</f>
        <v>nein</v>
      </c>
      <c r="H2656" s="26" t="n">
        <v>0.01</v>
      </c>
      <c r="I2656" s="26" t="n">
        <f aca="false">(H2656/10+IF(N2656=2025,Einstellungen!$B$23,Einstellungen!$C$23))*(1+Einstellungen!$B$10)</f>
        <v>19.94678</v>
      </c>
      <c r="J2656" s="25" t="n">
        <f aca="false">E2656*I2656/100</f>
        <v>0</v>
      </c>
      <c r="K2656" s="25" t="n">
        <f aca="false">E2656*Einstellungen!$B$5/100</f>
        <v>0</v>
      </c>
      <c r="L2656" s="23" t="str">
        <f aca="false">IF(I2656&lt;Einstellungen!$B$5,"ja","nein")</f>
        <v>ja</v>
      </c>
      <c r="M2656" s="23" t="s">
        <v>127</v>
      </c>
      <c r="N2656" s="23" t="n">
        <v>2025</v>
      </c>
      <c r="O2656" s="23" t="n">
        <v>13</v>
      </c>
    </row>
    <row r="2657" customFormat="false" ht="15" hidden="false" customHeight="false" outlineLevel="0" collapsed="false">
      <c r="A2657" s="22" t="n">
        <v>45797</v>
      </c>
      <c r="B2657" s="23" t="s">
        <v>120</v>
      </c>
      <c r="C2657" s="23" t="s">
        <v>98</v>
      </c>
      <c r="D2657" s="24" t="n">
        <v>-4624.6</v>
      </c>
      <c r="E2657" s="25" t="n">
        <f aca="false">MAX(D2657,0)/1000</f>
        <v>0</v>
      </c>
      <c r="F2657" s="25" t="n">
        <f aca="false">MAX(-D2657,0)/1000</f>
        <v>4.6246</v>
      </c>
      <c r="G2657" s="23" t="str">
        <f aca="false">IF(E2657&gt;0,"ja","nein")</f>
        <v>nein</v>
      </c>
      <c r="H2657" s="26" t="n">
        <v>0.09</v>
      </c>
      <c r="I2657" s="26" t="n">
        <f aca="false">(H2657/10+IF(N2657=2025,Einstellungen!$B$23,Einstellungen!$C$23))*(1+Einstellungen!$B$10)</f>
        <v>19.9563</v>
      </c>
      <c r="J2657" s="25" t="n">
        <f aca="false">E2657*I2657/100</f>
        <v>0</v>
      </c>
      <c r="K2657" s="25" t="n">
        <f aca="false">E2657*Einstellungen!$B$5/100</f>
        <v>0</v>
      </c>
      <c r="L2657" s="23" t="str">
        <f aca="false">IF(I2657&lt;Einstellungen!$B$5,"ja","nein")</f>
        <v>ja</v>
      </c>
      <c r="M2657" s="23" t="s">
        <v>127</v>
      </c>
      <c r="N2657" s="23" t="n">
        <v>2025</v>
      </c>
      <c r="O2657" s="23" t="n">
        <v>14</v>
      </c>
    </row>
    <row r="2658" customFormat="false" ht="15" hidden="false" customHeight="false" outlineLevel="0" collapsed="false">
      <c r="A2658" s="22" t="n">
        <v>45797</v>
      </c>
      <c r="B2658" s="23" t="s">
        <v>104</v>
      </c>
      <c r="C2658" s="23" t="s">
        <v>98</v>
      </c>
      <c r="D2658" s="24" t="n">
        <v>-2687.7</v>
      </c>
      <c r="E2658" s="25" t="n">
        <f aca="false">MAX(D2658,0)/1000</f>
        <v>0</v>
      </c>
      <c r="F2658" s="25" t="n">
        <f aca="false">MAX(-D2658,0)/1000</f>
        <v>2.6877</v>
      </c>
      <c r="G2658" s="23" t="str">
        <f aca="false">IF(E2658&gt;0,"ja","nein")</f>
        <v>nein</v>
      </c>
      <c r="H2658" s="26" t="n">
        <v>7.61</v>
      </c>
      <c r="I2658" s="26" t="n">
        <f aca="false">(H2658/10+IF(N2658=2025,Einstellungen!$B$23,Einstellungen!$C$23))*(1+Einstellungen!$B$10)</f>
        <v>20.85118</v>
      </c>
      <c r="J2658" s="25" t="n">
        <f aca="false">E2658*I2658/100</f>
        <v>0</v>
      </c>
      <c r="K2658" s="25" t="n">
        <f aca="false">E2658*Einstellungen!$B$5/100</f>
        <v>0</v>
      </c>
      <c r="L2658" s="23" t="str">
        <f aca="false">IF(I2658&lt;Einstellungen!$B$5,"ja","nein")</f>
        <v>ja</v>
      </c>
      <c r="M2658" s="23" t="s">
        <v>127</v>
      </c>
      <c r="N2658" s="23" t="n">
        <v>2025</v>
      </c>
      <c r="O2658" s="23" t="n">
        <v>15</v>
      </c>
    </row>
    <row r="2659" customFormat="false" ht="15" hidden="false" customHeight="false" outlineLevel="0" collapsed="false">
      <c r="A2659" s="22" t="n">
        <v>45797</v>
      </c>
      <c r="B2659" s="23" t="s">
        <v>105</v>
      </c>
      <c r="C2659" s="23" t="s">
        <v>98</v>
      </c>
      <c r="D2659" s="24" t="n">
        <v>-1707.7</v>
      </c>
      <c r="E2659" s="25" t="n">
        <f aca="false">MAX(D2659,0)/1000</f>
        <v>0</v>
      </c>
      <c r="F2659" s="25" t="n">
        <f aca="false">MAX(-D2659,0)/1000</f>
        <v>1.7077</v>
      </c>
      <c r="G2659" s="23" t="str">
        <f aca="false">IF(E2659&gt;0,"ja","nein")</f>
        <v>nein</v>
      </c>
      <c r="H2659" s="26" t="n">
        <v>67.87</v>
      </c>
      <c r="I2659" s="26" t="n">
        <f aca="false">(H2659/10+IF(N2659=2025,Einstellungen!$B$23,Einstellungen!$C$23))*(1+Einstellungen!$B$10)</f>
        <v>28.02212</v>
      </c>
      <c r="J2659" s="25" t="n">
        <f aca="false">E2659*I2659/100</f>
        <v>0</v>
      </c>
      <c r="K2659" s="25" t="n">
        <f aca="false">E2659*Einstellungen!$B$5/100</f>
        <v>0</v>
      </c>
      <c r="L2659" s="23" t="str">
        <f aca="false">IF(I2659&lt;Einstellungen!$B$5,"ja","nein")</f>
        <v>ja</v>
      </c>
      <c r="M2659" s="23" t="s">
        <v>127</v>
      </c>
      <c r="N2659" s="23" t="n">
        <v>2025</v>
      </c>
      <c r="O2659" s="23" t="n">
        <v>16</v>
      </c>
    </row>
    <row r="2660" customFormat="false" ht="15" hidden="false" customHeight="false" outlineLevel="0" collapsed="false">
      <c r="A2660" s="22" t="n">
        <v>45797</v>
      </c>
      <c r="B2660" s="23" t="s">
        <v>97</v>
      </c>
      <c r="C2660" s="23" t="s">
        <v>98</v>
      </c>
      <c r="D2660" s="24" t="n">
        <v>-1006.7</v>
      </c>
      <c r="E2660" s="25" t="n">
        <f aca="false">MAX(D2660,0)/1000</f>
        <v>0</v>
      </c>
      <c r="F2660" s="25" t="n">
        <f aca="false">MAX(-D2660,0)/1000</f>
        <v>1.0067</v>
      </c>
      <c r="G2660" s="23" t="str">
        <f aca="false">IF(E2660&gt;0,"ja","nein")</f>
        <v>nein</v>
      </c>
      <c r="H2660" s="26" t="n">
        <v>97.15</v>
      </c>
      <c r="I2660" s="26" t="n">
        <f aca="false">(H2660/10+IF(N2660=2025,Einstellungen!$B$23,Einstellungen!$C$23))*(1+Einstellungen!$B$10)</f>
        <v>31.50644</v>
      </c>
      <c r="J2660" s="25" t="n">
        <f aca="false">E2660*I2660/100</f>
        <v>0</v>
      </c>
      <c r="K2660" s="25" t="n">
        <f aca="false">E2660*Einstellungen!$B$5/100</f>
        <v>0</v>
      </c>
      <c r="L2660" s="23" t="str">
        <f aca="false">IF(I2660&lt;Einstellungen!$B$5,"ja","nein")</f>
        <v>nein</v>
      </c>
      <c r="M2660" s="23" t="s">
        <v>127</v>
      </c>
      <c r="N2660" s="23" t="n">
        <v>2025</v>
      </c>
      <c r="O2660" s="23" t="n">
        <v>17</v>
      </c>
    </row>
    <row r="2661" customFormat="false" ht="15" hidden="false" customHeight="false" outlineLevel="0" collapsed="false">
      <c r="A2661" s="22" t="n">
        <v>45797</v>
      </c>
      <c r="B2661" s="23" t="s">
        <v>99</v>
      </c>
      <c r="C2661" s="23" t="s">
        <v>98</v>
      </c>
      <c r="D2661" s="24" t="n">
        <v>-425.6</v>
      </c>
      <c r="E2661" s="25" t="n">
        <f aca="false">MAX(D2661,0)/1000</f>
        <v>0</v>
      </c>
      <c r="F2661" s="25" t="n">
        <f aca="false">MAX(-D2661,0)/1000</f>
        <v>0.4256</v>
      </c>
      <c r="G2661" s="23" t="str">
        <f aca="false">IF(E2661&gt;0,"ja","nein")</f>
        <v>nein</v>
      </c>
      <c r="H2661" s="26" t="n">
        <v>111.79</v>
      </c>
      <c r="I2661" s="26" t="n">
        <f aca="false">(H2661/10+IF(N2661=2025,Einstellungen!$B$23,Einstellungen!$C$23))*(1+Einstellungen!$B$10)</f>
        <v>33.2486</v>
      </c>
      <c r="J2661" s="25" t="n">
        <f aca="false">E2661*I2661/100</f>
        <v>0</v>
      </c>
      <c r="K2661" s="25" t="n">
        <f aca="false">E2661*Einstellungen!$B$5/100</f>
        <v>0</v>
      </c>
      <c r="L2661" s="23" t="str">
        <f aca="false">IF(I2661&lt;Einstellungen!$B$5,"ja","nein")</f>
        <v>nein</v>
      </c>
      <c r="M2661" s="23" t="s">
        <v>127</v>
      </c>
      <c r="N2661" s="23" t="n">
        <v>2025</v>
      </c>
      <c r="O2661" s="23" t="n">
        <v>18</v>
      </c>
    </row>
    <row r="2662" customFormat="false" ht="15" hidden="false" customHeight="false" outlineLevel="0" collapsed="false">
      <c r="A2662" s="22" t="n">
        <v>45797</v>
      </c>
      <c r="B2662" s="23" t="s">
        <v>100</v>
      </c>
      <c r="C2662" s="23" t="s">
        <v>98</v>
      </c>
      <c r="D2662" s="24" t="n">
        <v>-160.4</v>
      </c>
      <c r="E2662" s="25" t="n">
        <f aca="false">MAX(D2662,0)/1000</f>
        <v>0</v>
      </c>
      <c r="F2662" s="25" t="n">
        <f aca="false">MAX(-D2662,0)/1000</f>
        <v>0.1604</v>
      </c>
      <c r="G2662" s="23" t="str">
        <f aca="false">IF(E2662&gt;0,"ja","nein")</f>
        <v>nein</v>
      </c>
      <c r="H2662" s="26" t="n">
        <v>141.23</v>
      </c>
      <c r="I2662" s="26" t="n">
        <f aca="false">(H2662/10+IF(N2662=2025,Einstellungen!$B$23,Einstellungen!$C$23))*(1+Einstellungen!$B$10)</f>
        <v>36.75196</v>
      </c>
      <c r="J2662" s="25" t="n">
        <f aca="false">E2662*I2662/100</f>
        <v>0</v>
      </c>
      <c r="K2662" s="25" t="n">
        <f aca="false">E2662*Einstellungen!$B$5/100</f>
        <v>0</v>
      </c>
      <c r="L2662" s="23" t="str">
        <f aca="false">IF(I2662&lt;Einstellungen!$B$5,"ja","nein")</f>
        <v>nein</v>
      </c>
      <c r="M2662" s="23" t="s">
        <v>127</v>
      </c>
      <c r="N2662" s="23" t="n">
        <v>2025</v>
      </c>
      <c r="O2662" s="23" t="n">
        <v>19</v>
      </c>
    </row>
    <row r="2663" customFormat="false" ht="15" hidden="false" customHeight="false" outlineLevel="0" collapsed="false">
      <c r="A2663" s="22" t="n">
        <v>45797</v>
      </c>
      <c r="B2663" s="23" t="s">
        <v>92</v>
      </c>
      <c r="C2663" s="23" t="s">
        <v>98</v>
      </c>
      <c r="D2663" s="24" t="n">
        <v>194.9</v>
      </c>
      <c r="E2663" s="25" t="n">
        <f aca="false">MAX(D2663,0)/1000</f>
        <v>0.1949</v>
      </c>
      <c r="F2663" s="25" t="n">
        <f aca="false">MAX(-D2663,0)/1000</f>
        <v>0</v>
      </c>
      <c r="G2663" s="23" t="str">
        <f aca="false">IF(E2663&gt;0,"ja","nein")</f>
        <v>ja</v>
      </c>
      <c r="H2663" s="26" t="n">
        <v>192.25</v>
      </c>
      <c r="I2663" s="26" t="n">
        <f aca="false">(H2663/10+IF(N2663=2025,Einstellungen!$B$23,Einstellungen!$C$23))*(1+Einstellungen!$B$10)</f>
        <v>42.82334</v>
      </c>
      <c r="J2663" s="25" t="n">
        <f aca="false">E2663*I2663/100</f>
        <v>0.08346268966</v>
      </c>
      <c r="K2663" s="25" t="n">
        <f aca="false">E2663*Einstellungen!$B$5/100</f>
        <v>0.056521</v>
      </c>
      <c r="L2663" s="23" t="str">
        <f aca="false">IF(I2663&lt;Einstellungen!$B$5,"ja","nein")</f>
        <v>nein</v>
      </c>
      <c r="M2663" s="23" t="s">
        <v>127</v>
      </c>
      <c r="N2663" s="23" t="n">
        <v>2025</v>
      </c>
      <c r="O2663" s="23" t="n">
        <v>20</v>
      </c>
    </row>
    <row r="2664" customFormat="false" ht="15" hidden="false" customHeight="false" outlineLevel="0" collapsed="false">
      <c r="A2664" s="22" t="n">
        <v>45797</v>
      </c>
      <c r="B2664" s="23" t="s">
        <v>95</v>
      </c>
      <c r="C2664" s="23" t="s">
        <v>98</v>
      </c>
      <c r="D2664" s="24" t="n">
        <v>239.9</v>
      </c>
      <c r="E2664" s="25" t="n">
        <f aca="false">MAX(D2664,0)/1000</f>
        <v>0.2399</v>
      </c>
      <c r="F2664" s="25" t="n">
        <f aca="false">MAX(-D2664,0)/1000</f>
        <v>0</v>
      </c>
      <c r="G2664" s="23" t="str">
        <f aca="false">IF(E2664&gt;0,"ja","nein")</f>
        <v>ja</v>
      </c>
      <c r="H2664" s="26" t="n">
        <v>148.97</v>
      </c>
      <c r="I2664" s="26" t="n">
        <f aca="false">(H2664/10+IF(N2664=2025,Einstellungen!$B$23,Einstellungen!$C$23))*(1+Einstellungen!$B$10)</f>
        <v>37.67302</v>
      </c>
      <c r="J2664" s="25" t="n">
        <f aca="false">E2664*I2664/100</f>
        <v>0.09037757498</v>
      </c>
      <c r="K2664" s="25" t="n">
        <f aca="false">E2664*Einstellungen!$B$5/100</f>
        <v>0.069571</v>
      </c>
      <c r="L2664" s="23" t="str">
        <f aca="false">IF(I2664&lt;Einstellungen!$B$5,"ja","nein")</f>
        <v>nein</v>
      </c>
      <c r="M2664" s="23" t="s">
        <v>127</v>
      </c>
      <c r="N2664" s="23" t="n">
        <v>2025</v>
      </c>
      <c r="O2664" s="23" t="n">
        <v>21</v>
      </c>
    </row>
    <row r="2665" customFormat="false" ht="15" hidden="false" customHeight="false" outlineLevel="0" collapsed="false">
      <c r="A2665" s="22" t="n">
        <v>45797</v>
      </c>
      <c r="B2665" s="23" t="s">
        <v>96</v>
      </c>
      <c r="C2665" s="23" t="s">
        <v>98</v>
      </c>
      <c r="D2665" s="24" t="n">
        <v>188.2</v>
      </c>
      <c r="E2665" s="25" t="n">
        <f aca="false">MAX(D2665,0)/1000</f>
        <v>0.1882</v>
      </c>
      <c r="F2665" s="25" t="n">
        <f aca="false">MAX(-D2665,0)/1000</f>
        <v>0</v>
      </c>
      <c r="G2665" s="23" t="str">
        <f aca="false">IF(E2665&gt;0,"ja","nein")</f>
        <v>ja</v>
      </c>
      <c r="H2665" s="26" t="n">
        <v>120</v>
      </c>
      <c r="I2665" s="26" t="n">
        <f aca="false">(H2665/10+IF(N2665=2025,Einstellungen!$B$23,Einstellungen!$C$23))*(1+Einstellungen!$B$10)</f>
        <v>34.22559</v>
      </c>
      <c r="J2665" s="25" t="n">
        <f aca="false">E2665*I2665/100</f>
        <v>0.06441256038</v>
      </c>
      <c r="K2665" s="25" t="n">
        <f aca="false">E2665*Einstellungen!$B$5/100</f>
        <v>0.054578</v>
      </c>
      <c r="L2665" s="23" t="str">
        <f aca="false">IF(I2665&lt;Einstellungen!$B$5,"ja","nein")</f>
        <v>nein</v>
      </c>
      <c r="M2665" s="23" t="s">
        <v>127</v>
      </c>
      <c r="N2665" s="23" t="n">
        <v>2025</v>
      </c>
      <c r="O2665" s="23" t="n">
        <v>22</v>
      </c>
    </row>
    <row r="2666" customFormat="false" ht="15" hidden="false" customHeight="false" outlineLevel="0" collapsed="false">
      <c r="A2666" s="22" t="n">
        <v>45797</v>
      </c>
      <c r="B2666" s="23" t="s">
        <v>101</v>
      </c>
      <c r="C2666" s="23" t="s">
        <v>98</v>
      </c>
      <c r="D2666" s="24" t="n">
        <v>223.4</v>
      </c>
      <c r="E2666" s="25" t="n">
        <f aca="false">MAX(D2666,0)/1000</f>
        <v>0.2234</v>
      </c>
      <c r="F2666" s="25" t="n">
        <f aca="false">MAX(-D2666,0)/1000</f>
        <v>0</v>
      </c>
      <c r="G2666" s="23" t="str">
        <f aca="false">IF(E2666&gt;0,"ja","nein")</f>
        <v>ja</v>
      </c>
      <c r="H2666" s="26" t="n">
        <v>107.93</v>
      </c>
      <c r="I2666" s="26" t="n">
        <f aca="false">(H2666/10+IF(N2666=2025,Einstellungen!$B$23,Einstellungen!$C$23))*(1+Einstellungen!$B$10)</f>
        <v>32.78926</v>
      </c>
      <c r="J2666" s="25" t="n">
        <f aca="false">E2666*I2666/100</f>
        <v>0.07325120684</v>
      </c>
      <c r="K2666" s="25" t="n">
        <f aca="false">E2666*Einstellungen!$B$5/100</f>
        <v>0.064786</v>
      </c>
      <c r="L2666" s="23" t="str">
        <f aca="false">IF(I2666&lt;Einstellungen!$B$5,"ja","nein")</f>
        <v>nein</v>
      </c>
      <c r="M2666" s="23" t="s">
        <v>127</v>
      </c>
      <c r="N2666" s="23" t="n">
        <v>2025</v>
      </c>
      <c r="O2666" s="23" t="n">
        <v>23</v>
      </c>
    </row>
    <row r="2667" customFormat="false" ht="15" hidden="false" customHeight="false" outlineLevel="0" collapsed="false">
      <c r="A2667" s="22" t="n">
        <v>45798</v>
      </c>
      <c r="B2667" s="23" t="s">
        <v>102</v>
      </c>
      <c r="C2667" s="23" t="s">
        <v>103</v>
      </c>
      <c r="D2667" s="24" t="n">
        <v>152.8</v>
      </c>
      <c r="E2667" s="25" t="n">
        <f aca="false">MAX(D2667,0)/1000</f>
        <v>0.1528</v>
      </c>
      <c r="F2667" s="25" t="n">
        <f aca="false">MAX(-D2667,0)/1000</f>
        <v>0</v>
      </c>
      <c r="G2667" s="23" t="str">
        <f aca="false">IF(E2667&gt;0,"ja","nein")</f>
        <v>ja</v>
      </c>
      <c r="H2667" s="26" t="n">
        <v>107.93</v>
      </c>
      <c r="I2667" s="26" t="n">
        <f aca="false">(H2667/10+IF(N2667=2025,Einstellungen!$B$23,Einstellungen!$C$23))*(1+Einstellungen!$B$10)</f>
        <v>32.78926</v>
      </c>
      <c r="J2667" s="25" t="n">
        <f aca="false">E2667*I2667/100</f>
        <v>0.05010198928</v>
      </c>
      <c r="K2667" s="25" t="n">
        <f aca="false">E2667*Einstellungen!$B$5/100</f>
        <v>0.044312</v>
      </c>
      <c r="L2667" s="23" t="str">
        <f aca="false">IF(I2667&lt;Einstellungen!$B$5,"ja","nein")</f>
        <v>nein</v>
      </c>
      <c r="M2667" s="23" t="s">
        <v>127</v>
      </c>
      <c r="N2667" s="23" t="n">
        <v>2025</v>
      </c>
      <c r="O2667" s="23" t="n">
        <v>0</v>
      </c>
    </row>
    <row r="2668" customFormat="false" ht="15" hidden="false" customHeight="false" outlineLevel="0" collapsed="false">
      <c r="A2668" s="22" t="n">
        <v>45798</v>
      </c>
      <c r="B2668" s="23" t="s">
        <v>107</v>
      </c>
      <c r="C2668" s="23" t="s">
        <v>103</v>
      </c>
      <c r="D2668" s="24" t="n">
        <v>131.8</v>
      </c>
      <c r="E2668" s="25" t="n">
        <f aca="false">MAX(D2668,0)/1000</f>
        <v>0.1318</v>
      </c>
      <c r="F2668" s="25" t="n">
        <f aca="false">MAX(-D2668,0)/1000</f>
        <v>0</v>
      </c>
      <c r="G2668" s="23" t="str">
        <f aca="false">IF(E2668&gt;0,"ja","nein")</f>
        <v>ja</v>
      </c>
      <c r="H2668" s="26" t="n">
        <v>102.33</v>
      </c>
      <c r="I2668" s="26" t="n">
        <f aca="false">(H2668/10+IF(N2668=2025,Einstellungen!$B$23,Einstellungen!$C$23))*(1+Einstellungen!$B$10)</f>
        <v>32.12286</v>
      </c>
      <c r="J2668" s="25" t="n">
        <f aca="false">E2668*I2668/100</f>
        <v>0.04233792948</v>
      </c>
      <c r="K2668" s="25" t="n">
        <f aca="false">E2668*Einstellungen!$B$5/100</f>
        <v>0.038222</v>
      </c>
      <c r="L2668" s="23" t="str">
        <f aca="false">IF(I2668&lt;Einstellungen!$B$5,"ja","nein")</f>
        <v>nein</v>
      </c>
      <c r="M2668" s="23" t="s">
        <v>127</v>
      </c>
      <c r="N2668" s="23" t="n">
        <v>2025</v>
      </c>
      <c r="O2668" s="23" t="n">
        <v>1</v>
      </c>
    </row>
    <row r="2669" customFormat="false" ht="15" hidden="false" customHeight="false" outlineLevel="0" collapsed="false">
      <c r="A2669" s="22" t="n">
        <v>45798</v>
      </c>
      <c r="B2669" s="23" t="s">
        <v>108</v>
      </c>
      <c r="C2669" s="23" t="s">
        <v>103</v>
      </c>
      <c r="D2669" s="24" t="n">
        <v>164.2</v>
      </c>
      <c r="E2669" s="25" t="n">
        <f aca="false">MAX(D2669,0)/1000</f>
        <v>0.1642</v>
      </c>
      <c r="F2669" s="25" t="n">
        <f aca="false">MAX(-D2669,0)/1000</f>
        <v>0</v>
      </c>
      <c r="G2669" s="23" t="str">
        <f aca="false">IF(E2669&gt;0,"ja","nein")</f>
        <v>ja</v>
      </c>
      <c r="H2669" s="26" t="n">
        <v>97.9</v>
      </c>
      <c r="I2669" s="26" t="n">
        <f aca="false">(H2669/10+IF(N2669=2025,Einstellungen!$B$23,Einstellungen!$C$23))*(1+Einstellungen!$B$10)</f>
        <v>31.59569</v>
      </c>
      <c r="J2669" s="25" t="n">
        <f aca="false">E2669*I2669/100</f>
        <v>0.05188012298</v>
      </c>
      <c r="K2669" s="25" t="n">
        <f aca="false">E2669*Einstellungen!$B$5/100</f>
        <v>0.047618</v>
      </c>
      <c r="L2669" s="23" t="str">
        <f aca="false">IF(I2669&lt;Einstellungen!$B$5,"ja","nein")</f>
        <v>nein</v>
      </c>
      <c r="M2669" s="23" t="s">
        <v>127</v>
      </c>
      <c r="N2669" s="23" t="n">
        <v>2025</v>
      </c>
      <c r="O2669" s="23" t="n">
        <v>2</v>
      </c>
    </row>
    <row r="2670" customFormat="false" ht="15" hidden="false" customHeight="false" outlineLevel="0" collapsed="false">
      <c r="A2670" s="22" t="n">
        <v>45798</v>
      </c>
      <c r="B2670" s="23" t="s">
        <v>109</v>
      </c>
      <c r="C2670" s="23" t="s">
        <v>103</v>
      </c>
      <c r="D2670" s="24" t="n">
        <v>131.6</v>
      </c>
      <c r="E2670" s="25" t="n">
        <f aca="false">MAX(D2670,0)/1000</f>
        <v>0.1316</v>
      </c>
      <c r="F2670" s="25" t="n">
        <f aca="false">MAX(-D2670,0)/1000</f>
        <v>0</v>
      </c>
      <c r="G2670" s="23" t="str">
        <f aca="false">IF(E2670&gt;0,"ja","nein")</f>
        <v>ja</v>
      </c>
      <c r="H2670" s="26" t="n">
        <v>94.9</v>
      </c>
      <c r="I2670" s="26" t="n">
        <f aca="false">(H2670/10+IF(N2670=2025,Einstellungen!$B$23,Einstellungen!$C$23))*(1+Einstellungen!$B$10)</f>
        <v>31.23869</v>
      </c>
      <c r="J2670" s="25" t="n">
        <f aca="false">E2670*I2670/100</f>
        <v>0.04111011604</v>
      </c>
      <c r="K2670" s="25" t="n">
        <f aca="false">E2670*Einstellungen!$B$5/100</f>
        <v>0.038164</v>
      </c>
      <c r="L2670" s="23" t="str">
        <f aca="false">IF(I2670&lt;Einstellungen!$B$5,"ja","nein")</f>
        <v>nein</v>
      </c>
      <c r="M2670" s="23" t="s">
        <v>127</v>
      </c>
      <c r="N2670" s="23" t="n">
        <v>2025</v>
      </c>
      <c r="O2670" s="23" t="n">
        <v>3</v>
      </c>
    </row>
    <row r="2671" customFormat="false" ht="15" hidden="false" customHeight="false" outlineLevel="0" collapsed="false">
      <c r="A2671" s="22" t="n">
        <v>45798</v>
      </c>
      <c r="B2671" s="23" t="s">
        <v>110</v>
      </c>
      <c r="C2671" s="23" t="s">
        <v>103</v>
      </c>
      <c r="D2671" s="24" t="n">
        <v>136.1</v>
      </c>
      <c r="E2671" s="25" t="n">
        <f aca="false">MAX(D2671,0)/1000</f>
        <v>0.1361</v>
      </c>
      <c r="F2671" s="25" t="n">
        <f aca="false">MAX(-D2671,0)/1000</f>
        <v>0</v>
      </c>
      <c r="G2671" s="23" t="str">
        <f aca="false">IF(E2671&gt;0,"ja","nein")</f>
        <v>ja</v>
      </c>
      <c r="H2671" s="26" t="n">
        <v>93.7</v>
      </c>
      <c r="I2671" s="26" t="n">
        <f aca="false">(H2671/10+IF(N2671=2025,Einstellungen!$B$23,Einstellungen!$C$23))*(1+Einstellungen!$B$10)</f>
        <v>31.09589</v>
      </c>
      <c r="J2671" s="25" t="n">
        <f aca="false">E2671*I2671/100</f>
        <v>0.04232150629</v>
      </c>
      <c r="K2671" s="25" t="n">
        <f aca="false">E2671*Einstellungen!$B$5/100</f>
        <v>0.039469</v>
      </c>
      <c r="L2671" s="23" t="str">
        <f aca="false">IF(I2671&lt;Einstellungen!$B$5,"ja","nein")</f>
        <v>nein</v>
      </c>
      <c r="M2671" s="23" t="s">
        <v>127</v>
      </c>
      <c r="N2671" s="23" t="n">
        <v>2025</v>
      </c>
      <c r="O2671" s="23" t="n">
        <v>4</v>
      </c>
    </row>
    <row r="2672" customFormat="false" ht="15" hidden="false" customHeight="false" outlineLevel="0" collapsed="false">
      <c r="A2672" s="22" t="n">
        <v>45798</v>
      </c>
      <c r="B2672" s="23" t="s">
        <v>111</v>
      </c>
      <c r="C2672" s="23" t="s">
        <v>103</v>
      </c>
      <c r="D2672" s="24" t="n">
        <v>125.9</v>
      </c>
      <c r="E2672" s="25" t="n">
        <f aca="false">MAX(D2672,0)/1000</f>
        <v>0.1259</v>
      </c>
      <c r="F2672" s="25" t="n">
        <f aca="false">MAX(-D2672,0)/1000</f>
        <v>0</v>
      </c>
      <c r="G2672" s="23" t="str">
        <f aca="false">IF(E2672&gt;0,"ja","nein")</f>
        <v>ja</v>
      </c>
      <c r="H2672" s="26" t="n">
        <v>102.49</v>
      </c>
      <c r="I2672" s="26" t="n">
        <f aca="false">(H2672/10+IF(N2672=2025,Einstellungen!$B$23,Einstellungen!$C$23))*(1+Einstellungen!$B$10)</f>
        <v>32.1419</v>
      </c>
      <c r="J2672" s="25" t="n">
        <f aca="false">E2672*I2672/100</f>
        <v>0.0404666521</v>
      </c>
      <c r="K2672" s="25" t="n">
        <f aca="false">E2672*Einstellungen!$B$5/100</f>
        <v>0.036511</v>
      </c>
      <c r="L2672" s="23" t="str">
        <f aca="false">IF(I2672&lt;Einstellungen!$B$5,"ja","nein")</f>
        <v>nein</v>
      </c>
      <c r="M2672" s="23" t="s">
        <v>127</v>
      </c>
      <c r="N2672" s="23" t="n">
        <v>2025</v>
      </c>
      <c r="O2672" s="23" t="n">
        <v>5</v>
      </c>
    </row>
    <row r="2673" customFormat="false" ht="15" hidden="false" customHeight="false" outlineLevel="0" collapsed="false">
      <c r="A2673" s="22" t="n">
        <v>45798</v>
      </c>
      <c r="B2673" s="23" t="s">
        <v>112</v>
      </c>
      <c r="C2673" s="23" t="s">
        <v>103</v>
      </c>
      <c r="D2673" s="24" t="n">
        <v>142.8</v>
      </c>
      <c r="E2673" s="25" t="n">
        <f aca="false">MAX(D2673,0)/1000</f>
        <v>0.1428</v>
      </c>
      <c r="F2673" s="25" t="n">
        <f aca="false">MAX(-D2673,0)/1000</f>
        <v>0</v>
      </c>
      <c r="G2673" s="23" t="str">
        <f aca="false">IF(E2673&gt;0,"ja","nein")</f>
        <v>ja</v>
      </c>
      <c r="H2673" s="26" t="n">
        <v>112.48</v>
      </c>
      <c r="I2673" s="26" t="n">
        <f aca="false">(H2673/10+IF(N2673=2025,Einstellungen!$B$23,Einstellungen!$C$23))*(1+Einstellungen!$B$10)</f>
        <v>33.33071</v>
      </c>
      <c r="J2673" s="25" t="n">
        <f aca="false">E2673*I2673/100</f>
        <v>0.04759625388</v>
      </c>
      <c r="K2673" s="25" t="n">
        <f aca="false">E2673*Einstellungen!$B$5/100</f>
        <v>0.041412</v>
      </c>
      <c r="L2673" s="23" t="str">
        <f aca="false">IF(I2673&lt;Einstellungen!$B$5,"ja","nein")</f>
        <v>nein</v>
      </c>
      <c r="M2673" s="23" t="s">
        <v>127</v>
      </c>
      <c r="N2673" s="23" t="n">
        <v>2025</v>
      </c>
      <c r="O2673" s="23" t="n">
        <v>6</v>
      </c>
    </row>
    <row r="2674" customFormat="false" ht="15" hidden="false" customHeight="false" outlineLevel="0" collapsed="false">
      <c r="A2674" s="22" t="n">
        <v>45798</v>
      </c>
      <c r="B2674" s="23" t="s">
        <v>113</v>
      </c>
      <c r="C2674" s="23" t="s">
        <v>103</v>
      </c>
      <c r="D2674" s="24" t="n">
        <v>-601.2</v>
      </c>
      <c r="E2674" s="25" t="n">
        <f aca="false">MAX(D2674,0)/1000</f>
        <v>0</v>
      </c>
      <c r="F2674" s="25" t="n">
        <f aca="false">MAX(-D2674,0)/1000</f>
        <v>0.6012</v>
      </c>
      <c r="G2674" s="23" t="str">
        <f aca="false">IF(E2674&gt;0,"ja","nein")</f>
        <v>nein</v>
      </c>
      <c r="H2674" s="26" t="n">
        <v>116.54</v>
      </c>
      <c r="I2674" s="26" t="n">
        <f aca="false">(H2674/10+IF(N2674=2025,Einstellungen!$B$23,Einstellungen!$C$23))*(1+Einstellungen!$B$10)</f>
        <v>33.81385</v>
      </c>
      <c r="J2674" s="25" t="n">
        <f aca="false">E2674*I2674/100</f>
        <v>0</v>
      </c>
      <c r="K2674" s="25" t="n">
        <f aca="false">E2674*Einstellungen!$B$5/100</f>
        <v>0</v>
      </c>
      <c r="L2674" s="23" t="str">
        <f aca="false">IF(I2674&lt;Einstellungen!$B$5,"ja","nein")</f>
        <v>nein</v>
      </c>
      <c r="M2674" s="23" t="s">
        <v>127</v>
      </c>
      <c r="N2674" s="23" t="n">
        <v>2025</v>
      </c>
      <c r="O2674" s="23" t="n">
        <v>7</v>
      </c>
    </row>
    <row r="2675" customFormat="false" ht="15" hidden="false" customHeight="false" outlineLevel="0" collapsed="false">
      <c r="A2675" s="22" t="n">
        <v>45798</v>
      </c>
      <c r="B2675" s="23" t="s">
        <v>114</v>
      </c>
      <c r="C2675" s="23" t="s">
        <v>103</v>
      </c>
      <c r="D2675" s="24" t="n">
        <v>-1895.4</v>
      </c>
      <c r="E2675" s="25" t="n">
        <f aca="false">MAX(D2675,0)/1000</f>
        <v>0</v>
      </c>
      <c r="F2675" s="25" t="n">
        <f aca="false">MAX(-D2675,0)/1000</f>
        <v>1.8954</v>
      </c>
      <c r="G2675" s="23" t="str">
        <f aca="false">IF(E2675&gt;0,"ja","nein")</f>
        <v>nein</v>
      </c>
      <c r="H2675" s="26" t="n">
        <v>107.82</v>
      </c>
      <c r="I2675" s="26" t="n">
        <f aca="false">(H2675/10+IF(N2675=2025,Einstellungen!$B$23,Einstellungen!$C$23))*(1+Einstellungen!$B$10)</f>
        <v>32.77617</v>
      </c>
      <c r="J2675" s="25" t="n">
        <f aca="false">E2675*I2675/100</f>
        <v>0</v>
      </c>
      <c r="K2675" s="25" t="n">
        <f aca="false">E2675*Einstellungen!$B$5/100</f>
        <v>0</v>
      </c>
      <c r="L2675" s="23" t="str">
        <f aca="false">IF(I2675&lt;Einstellungen!$B$5,"ja","nein")</f>
        <v>nein</v>
      </c>
      <c r="M2675" s="23" t="s">
        <v>127</v>
      </c>
      <c r="N2675" s="23" t="n">
        <v>2025</v>
      </c>
      <c r="O2675" s="23" t="n">
        <v>8</v>
      </c>
    </row>
    <row r="2676" customFormat="false" ht="15" hidden="false" customHeight="false" outlineLevel="0" collapsed="false">
      <c r="A2676" s="22" t="n">
        <v>45798</v>
      </c>
      <c r="B2676" s="23" t="s">
        <v>115</v>
      </c>
      <c r="C2676" s="23" t="s">
        <v>103</v>
      </c>
      <c r="D2676" s="24" t="n">
        <v>-2294.3</v>
      </c>
      <c r="E2676" s="25" t="n">
        <f aca="false">MAX(D2676,0)/1000</f>
        <v>0</v>
      </c>
      <c r="F2676" s="25" t="n">
        <f aca="false">MAX(-D2676,0)/1000</f>
        <v>2.2943</v>
      </c>
      <c r="G2676" s="23" t="str">
        <f aca="false">IF(E2676&gt;0,"ja","nein")</f>
        <v>nein</v>
      </c>
      <c r="H2676" s="26" t="n">
        <v>84.82</v>
      </c>
      <c r="I2676" s="26" t="n">
        <f aca="false">(H2676/10+IF(N2676=2025,Einstellungen!$B$23,Einstellungen!$C$23))*(1+Einstellungen!$B$10)</f>
        <v>30.03917</v>
      </c>
      <c r="J2676" s="25" t="n">
        <f aca="false">E2676*I2676/100</f>
        <v>0</v>
      </c>
      <c r="K2676" s="25" t="n">
        <f aca="false">E2676*Einstellungen!$B$5/100</f>
        <v>0</v>
      </c>
      <c r="L2676" s="23" t="str">
        <f aca="false">IF(I2676&lt;Einstellungen!$B$5,"ja","nein")</f>
        <v>nein</v>
      </c>
      <c r="M2676" s="23" t="s">
        <v>127</v>
      </c>
      <c r="N2676" s="23" t="n">
        <v>2025</v>
      </c>
      <c r="O2676" s="23" t="n">
        <v>9</v>
      </c>
    </row>
    <row r="2677" customFormat="false" ht="15" hidden="false" customHeight="false" outlineLevel="0" collapsed="false">
      <c r="A2677" s="22" t="n">
        <v>45798</v>
      </c>
      <c r="B2677" s="23" t="s">
        <v>116</v>
      </c>
      <c r="C2677" s="23" t="s">
        <v>103</v>
      </c>
      <c r="D2677" s="24" t="n">
        <v>-3684</v>
      </c>
      <c r="E2677" s="25" t="n">
        <f aca="false">MAX(D2677,0)/1000</f>
        <v>0</v>
      </c>
      <c r="F2677" s="25" t="n">
        <f aca="false">MAX(-D2677,0)/1000</f>
        <v>3.684</v>
      </c>
      <c r="G2677" s="23" t="str">
        <f aca="false">IF(E2677&gt;0,"ja","nein")</f>
        <v>nein</v>
      </c>
      <c r="H2677" s="26" t="n">
        <v>42.22</v>
      </c>
      <c r="I2677" s="26" t="n">
        <f aca="false">(H2677/10+IF(N2677=2025,Einstellungen!$B$23,Einstellungen!$C$23))*(1+Einstellungen!$B$10)</f>
        <v>24.96977</v>
      </c>
      <c r="J2677" s="25" t="n">
        <f aca="false">E2677*I2677/100</f>
        <v>0</v>
      </c>
      <c r="K2677" s="25" t="n">
        <f aca="false">E2677*Einstellungen!$B$5/100</f>
        <v>0</v>
      </c>
      <c r="L2677" s="23" t="str">
        <f aca="false">IF(I2677&lt;Einstellungen!$B$5,"ja","nein")</f>
        <v>ja</v>
      </c>
      <c r="M2677" s="23" t="s">
        <v>127</v>
      </c>
      <c r="N2677" s="23" t="n">
        <v>2025</v>
      </c>
      <c r="O2677" s="23" t="n">
        <v>10</v>
      </c>
    </row>
    <row r="2678" customFormat="false" ht="15" hidden="false" customHeight="false" outlineLevel="0" collapsed="false">
      <c r="A2678" s="22" t="n">
        <v>45798</v>
      </c>
      <c r="B2678" s="23" t="s">
        <v>117</v>
      </c>
      <c r="C2678" s="23" t="s">
        <v>103</v>
      </c>
      <c r="D2678" s="24" t="n">
        <v>-4184.8</v>
      </c>
      <c r="E2678" s="25" t="n">
        <f aca="false">MAX(D2678,0)/1000</f>
        <v>0</v>
      </c>
      <c r="F2678" s="25" t="n">
        <f aca="false">MAX(-D2678,0)/1000</f>
        <v>4.1848</v>
      </c>
      <c r="G2678" s="23" t="str">
        <f aca="false">IF(E2678&gt;0,"ja","nein")</f>
        <v>nein</v>
      </c>
      <c r="H2678" s="26" t="n">
        <v>0.15</v>
      </c>
      <c r="I2678" s="26" t="n">
        <f aca="false">(H2678/10+IF(N2678=2025,Einstellungen!$B$23,Einstellungen!$C$23))*(1+Einstellungen!$B$10)</f>
        <v>19.96344</v>
      </c>
      <c r="J2678" s="25" t="n">
        <f aca="false">E2678*I2678/100</f>
        <v>0</v>
      </c>
      <c r="K2678" s="25" t="n">
        <f aca="false">E2678*Einstellungen!$B$5/100</f>
        <v>0</v>
      </c>
      <c r="L2678" s="23" t="str">
        <f aca="false">IF(I2678&lt;Einstellungen!$B$5,"ja","nein")</f>
        <v>ja</v>
      </c>
      <c r="M2678" s="23" t="s">
        <v>127</v>
      </c>
      <c r="N2678" s="23" t="n">
        <v>2025</v>
      </c>
      <c r="O2678" s="23" t="n">
        <v>11</v>
      </c>
    </row>
    <row r="2679" customFormat="false" ht="15" hidden="false" customHeight="false" outlineLevel="0" collapsed="false">
      <c r="A2679" s="22" t="n">
        <v>45798</v>
      </c>
      <c r="B2679" s="23" t="s">
        <v>118</v>
      </c>
      <c r="C2679" s="23" t="s">
        <v>103</v>
      </c>
      <c r="D2679" s="24" t="n">
        <v>-1911.2</v>
      </c>
      <c r="E2679" s="25" t="n">
        <f aca="false">MAX(D2679,0)/1000</f>
        <v>0</v>
      </c>
      <c r="F2679" s="25" t="n">
        <f aca="false">MAX(-D2679,0)/1000</f>
        <v>1.9112</v>
      </c>
      <c r="G2679" s="23" t="str">
        <f aca="false">IF(E2679&gt;0,"ja","nein")</f>
        <v>nein</v>
      </c>
      <c r="H2679" s="26" t="n">
        <v>-0.1</v>
      </c>
      <c r="I2679" s="26" t="n">
        <f aca="false">(H2679/10+IF(N2679=2025,Einstellungen!$B$23,Einstellungen!$C$23))*(1+Einstellungen!$B$10)</f>
        <v>19.93369</v>
      </c>
      <c r="J2679" s="25" t="n">
        <f aca="false">E2679*I2679/100</f>
        <v>0</v>
      </c>
      <c r="K2679" s="25" t="n">
        <f aca="false">E2679*Einstellungen!$B$5/100</f>
        <v>0</v>
      </c>
      <c r="L2679" s="23" t="str">
        <f aca="false">IF(I2679&lt;Einstellungen!$B$5,"ja","nein")</f>
        <v>ja</v>
      </c>
      <c r="M2679" s="23" t="s">
        <v>127</v>
      </c>
      <c r="N2679" s="23" t="n">
        <v>2025</v>
      </c>
      <c r="O2679" s="23" t="n">
        <v>12</v>
      </c>
    </row>
    <row r="2680" customFormat="false" ht="15" hidden="false" customHeight="false" outlineLevel="0" collapsed="false">
      <c r="A2680" s="22" t="n">
        <v>45798</v>
      </c>
      <c r="B2680" s="23" t="s">
        <v>119</v>
      </c>
      <c r="C2680" s="23" t="s">
        <v>103</v>
      </c>
      <c r="D2680" s="24" t="n">
        <v>-1307.9</v>
      </c>
      <c r="E2680" s="25" t="n">
        <f aca="false">MAX(D2680,0)/1000</f>
        <v>0</v>
      </c>
      <c r="F2680" s="25" t="n">
        <f aca="false">MAX(-D2680,0)/1000</f>
        <v>1.3079</v>
      </c>
      <c r="G2680" s="23" t="str">
        <f aca="false">IF(E2680&gt;0,"ja","nein")</f>
        <v>nein</v>
      </c>
      <c r="H2680" s="26" t="n">
        <v>-2.2</v>
      </c>
      <c r="I2680" s="26" t="n">
        <f aca="false">(H2680/10+IF(N2680=2025,Einstellungen!$B$23,Einstellungen!$C$23))*(1+Einstellungen!$B$10)</f>
        <v>19.68379</v>
      </c>
      <c r="J2680" s="25" t="n">
        <f aca="false">E2680*I2680/100</f>
        <v>0</v>
      </c>
      <c r="K2680" s="25" t="n">
        <f aca="false">E2680*Einstellungen!$B$5/100</f>
        <v>0</v>
      </c>
      <c r="L2680" s="23" t="str">
        <f aca="false">IF(I2680&lt;Einstellungen!$B$5,"ja","nein")</f>
        <v>ja</v>
      </c>
      <c r="M2680" s="23" t="s">
        <v>127</v>
      </c>
      <c r="N2680" s="23" t="n">
        <v>2025</v>
      </c>
      <c r="O2680" s="23" t="n">
        <v>13</v>
      </c>
    </row>
    <row r="2681" customFormat="false" ht="15" hidden="false" customHeight="false" outlineLevel="0" collapsed="false">
      <c r="A2681" s="22" t="n">
        <v>45798</v>
      </c>
      <c r="B2681" s="23" t="s">
        <v>120</v>
      </c>
      <c r="C2681" s="23" t="s">
        <v>103</v>
      </c>
      <c r="D2681" s="24" t="n">
        <v>-438.7</v>
      </c>
      <c r="E2681" s="25" t="n">
        <f aca="false">MAX(D2681,0)/1000</f>
        <v>0</v>
      </c>
      <c r="F2681" s="25" t="n">
        <f aca="false">MAX(-D2681,0)/1000</f>
        <v>0.4387</v>
      </c>
      <c r="G2681" s="23" t="str">
        <f aca="false">IF(E2681&gt;0,"ja","nein")</f>
        <v>nein</v>
      </c>
      <c r="H2681" s="26" t="n">
        <v>-1.53</v>
      </c>
      <c r="I2681" s="26" t="n">
        <f aca="false">(H2681/10+IF(N2681=2025,Einstellungen!$B$23,Einstellungen!$C$23))*(1+Einstellungen!$B$10)</f>
        <v>19.76352</v>
      </c>
      <c r="J2681" s="25" t="n">
        <f aca="false">E2681*I2681/100</f>
        <v>0</v>
      </c>
      <c r="K2681" s="25" t="n">
        <f aca="false">E2681*Einstellungen!$B$5/100</f>
        <v>0</v>
      </c>
      <c r="L2681" s="23" t="str">
        <f aca="false">IF(I2681&lt;Einstellungen!$B$5,"ja","nein")</f>
        <v>ja</v>
      </c>
      <c r="M2681" s="23" t="s">
        <v>127</v>
      </c>
      <c r="N2681" s="23" t="n">
        <v>2025</v>
      </c>
      <c r="O2681" s="23" t="n">
        <v>14</v>
      </c>
    </row>
    <row r="2682" customFormat="false" ht="15" hidden="false" customHeight="false" outlineLevel="0" collapsed="false">
      <c r="A2682" s="22" t="n">
        <v>45798</v>
      </c>
      <c r="B2682" s="23" t="s">
        <v>104</v>
      </c>
      <c r="C2682" s="23" t="s">
        <v>103</v>
      </c>
      <c r="D2682" s="24" t="n">
        <v>-1565.1</v>
      </c>
      <c r="E2682" s="25" t="n">
        <f aca="false">MAX(D2682,0)/1000</f>
        <v>0</v>
      </c>
      <c r="F2682" s="25" t="n">
        <f aca="false">MAX(-D2682,0)/1000</f>
        <v>1.5651</v>
      </c>
      <c r="G2682" s="23" t="str">
        <f aca="false">IF(E2682&gt;0,"ja","nein")</f>
        <v>nein</v>
      </c>
      <c r="H2682" s="26" t="n">
        <v>-0.01</v>
      </c>
      <c r="I2682" s="26" t="n">
        <f aca="false">(H2682/10+IF(N2682=2025,Einstellungen!$B$23,Einstellungen!$C$23))*(1+Einstellungen!$B$10)</f>
        <v>19.9444</v>
      </c>
      <c r="J2682" s="25" t="n">
        <f aca="false">E2682*I2682/100</f>
        <v>0</v>
      </c>
      <c r="K2682" s="25" t="n">
        <f aca="false">E2682*Einstellungen!$B$5/100</f>
        <v>0</v>
      </c>
      <c r="L2682" s="23" t="str">
        <f aca="false">IF(I2682&lt;Einstellungen!$B$5,"ja","nein")</f>
        <v>ja</v>
      </c>
      <c r="M2682" s="23" t="s">
        <v>127</v>
      </c>
      <c r="N2682" s="23" t="n">
        <v>2025</v>
      </c>
      <c r="O2682" s="23" t="n">
        <v>15</v>
      </c>
    </row>
    <row r="2683" customFormat="false" ht="15" hidden="false" customHeight="false" outlineLevel="0" collapsed="false">
      <c r="A2683" s="22" t="n">
        <v>45798</v>
      </c>
      <c r="B2683" s="23" t="s">
        <v>105</v>
      </c>
      <c r="C2683" s="23" t="s">
        <v>103</v>
      </c>
      <c r="D2683" s="24" t="n">
        <v>177.5</v>
      </c>
      <c r="E2683" s="25" t="n">
        <f aca="false">MAX(D2683,0)/1000</f>
        <v>0.1775</v>
      </c>
      <c r="F2683" s="25" t="n">
        <f aca="false">MAX(-D2683,0)/1000</f>
        <v>0</v>
      </c>
      <c r="G2683" s="23" t="str">
        <f aca="false">IF(E2683&gt;0,"ja","nein")</f>
        <v>ja</v>
      </c>
      <c r="H2683" s="26" t="n">
        <v>2.06</v>
      </c>
      <c r="I2683" s="26" t="n">
        <f aca="false">(H2683/10+IF(N2683=2025,Einstellungen!$B$23,Einstellungen!$C$23))*(1+Einstellungen!$B$10)</f>
        <v>20.19073</v>
      </c>
      <c r="J2683" s="25" t="n">
        <f aca="false">E2683*I2683/100</f>
        <v>0.03583854575</v>
      </c>
      <c r="K2683" s="25" t="n">
        <f aca="false">E2683*Einstellungen!$B$5/100</f>
        <v>0.051475</v>
      </c>
      <c r="L2683" s="23" t="str">
        <f aca="false">IF(I2683&lt;Einstellungen!$B$5,"ja","nein")</f>
        <v>ja</v>
      </c>
      <c r="M2683" s="23" t="s">
        <v>127</v>
      </c>
      <c r="N2683" s="23" t="n">
        <v>2025</v>
      </c>
      <c r="O2683" s="23" t="n">
        <v>16</v>
      </c>
    </row>
    <row r="2684" customFormat="false" ht="15" hidden="false" customHeight="false" outlineLevel="0" collapsed="false">
      <c r="A2684" s="22" t="n">
        <v>45798</v>
      </c>
      <c r="B2684" s="23" t="s">
        <v>97</v>
      </c>
      <c r="C2684" s="23" t="s">
        <v>103</v>
      </c>
      <c r="D2684" s="24" t="n">
        <v>791.1</v>
      </c>
      <c r="E2684" s="25" t="n">
        <f aca="false">MAX(D2684,0)/1000</f>
        <v>0.7911</v>
      </c>
      <c r="F2684" s="25" t="n">
        <f aca="false">MAX(-D2684,0)/1000</f>
        <v>0</v>
      </c>
      <c r="G2684" s="23" t="str">
        <f aca="false">IF(E2684&gt;0,"ja","nein")</f>
        <v>ja</v>
      </c>
      <c r="H2684" s="26" t="n">
        <v>49.08</v>
      </c>
      <c r="I2684" s="26" t="n">
        <f aca="false">(H2684/10+IF(N2684=2025,Einstellungen!$B$23,Einstellungen!$C$23))*(1+Einstellungen!$B$10)</f>
        <v>25.78611</v>
      </c>
      <c r="J2684" s="25" t="n">
        <f aca="false">E2684*I2684/100</f>
        <v>0.20399391621</v>
      </c>
      <c r="K2684" s="25" t="n">
        <f aca="false">E2684*Einstellungen!$B$5/100</f>
        <v>0.229419</v>
      </c>
      <c r="L2684" s="23" t="str">
        <f aca="false">IF(I2684&lt;Einstellungen!$B$5,"ja","nein")</f>
        <v>ja</v>
      </c>
      <c r="M2684" s="23" t="s">
        <v>127</v>
      </c>
      <c r="N2684" s="23" t="n">
        <v>2025</v>
      </c>
      <c r="O2684" s="23" t="n">
        <v>17</v>
      </c>
    </row>
    <row r="2685" customFormat="false" ht="15" hidden="false" customHeight="false" outlineLevel="0" collapsed="false">
      <c r="A2685" s="22" t="n">
        <v>45798</v>
      </c>
      <c r="B2685" s="23" t="s">
        <v>99</v>
      </c>
      <c r="C2685" s="23" t="s">
        <v>103</v>
      </c>
      <c r="D2685" s="24" t="n">
        <v>92.2</v>
      </c>
      <c r="E2685" s="25" t="n">
        <f aca="false">MAX(D2685,0)/1000</f>
        <v>0.0922</v>
      </c>
      <c r="F2685" s="25" t="n">
        <f aca="false">MAX(-D2685,0)/1000</f>
        <v>0</v>
      </c>
      <c r="G2685" s="23" t="str">
        <f aca="false">IF(E2685&gt;0,"ja","nein")</f>
        <v>ja</v>
      </c>
      <c r="H2685" s="26" t="n">
        <v>86.32</v>
      </c>
      <c r="I2685" s="26" t="n">
        <f aca="false">(H2685/10+IF(N2685=2025,Einstellungen!$B$23,Einstellungen!$C$23))*(1+Einstellungen!$B$10)</f>
        <v>30.21767</v>
      </c>
      <c r="J2685" s="25" t="n">
        <f aca="false">E2685*I2685/100</f>
        <v>0.02786069174</v>
      </c>
      <c r="K2685" s="25" t="n">
        <f aca="false">E2685*Einstellungen!$B$5/100</f>
        <v>0.026738</v>
      </c>
      <c r="L2685" s="23" t="str">
        <f aca="false">IF(I2685&lt;Einstellungen!$B$5,"ja","nein")</f>
        <v>nein</v>
      </c>
      <c r="M2685" s="23" t="s">
        <v>127</v>
      </c>
      <c r="N2685" s="23" t="n">
        <v>2025</v>
      </c>
      <c r="O2685" s="23" t="n">
        <v>18</v>
      </c>
    </row>
    <row r="2686" customFormat="false" ht="15" hidden="false" customHeight="false" outlineLevel="0" collapsed="false">
      <c r="A2686" s="22" t="n">
        <v>45798</v>
      </c>
      <c r="B2686" s="23" t="s">
        <v>100</v>
      </c>
      <c r="C2686" s="23" t="s">
        <v>103</v>
      </c>
      <c r="D2686" s="24" t="n">
        <v>247.5</v>
      </c>
      <c r="E2686" s="25" t="n">
        <f aca="false">MAX(D2686,0)/1000</f>
        <v>0.2475</v>
      </c>
      <c r="F2686" s="25" t="n">
        <f aca="false">MAX(-D2686,0)/1000</f>
        <v>0</v>
      </c>
      <c r="G2686" s="23" t="str">
        <f aca="false">IF(E2686&gt;0,"ja","nein")</f>
        <v>ja</v>
      </c>
      <c r="H2686" s="26" t="n">
        <v>100.1</v>
      </c>
      <c r="I2686" s="26" t="n">
        <f aca="false">(H2686/10+IF(N2686=2025,Einstellungen!$B$23,Einstellungen!$C$23))*(1+Einstellungen!$B$10)</f>
        <v>31.85749</v>
      </c>
      <c r="J2686" s="25" t="n">
        <f aca="false">E2686*I2686/100</f>
        <v>0.07884728775</v>
      </c>
      <c r="K2686" s="25" t="n">
        <f aca="false">E2686*Einstellungen!$B$5/100</f>
        <v>0.071775</v>
      </c>
      <c r="L2686" s="23" t="str">
        <f aca="false">IF(I2686&lt;Einstellungen!$B$5,"ja","nein")</f>
        <v>nein</v>
      </c>
      <c r="M2686" s="23" t="s">
        <v>127</v>
      </c>
      <c r="N2686" s="23" t="n">
        <v>2025</v>
      </c>
      <c r="O2686" s="23" t="n">
        <v>19</v>
      </c>
    </row>
    <row r="2687" customFormat="false" ht="15" hidden="false" customHeight="false" outlineLevel="0" collapsed="false">
      <c r="A2687" s="22" t="n">
        <v>45798</v>
      </c>
      <c r="B2687" s="23" t="s">
        <v>92</v>
      </c>
      <c r="C2687" s="23" t="s">
        <v>103</v>
      </c>
      <c r="D2687" s="24" t="n">
        <v>358.5</v>
      </c>
      <c r="E2687" s="25" t="n">
        <f aca="false">MAX(D2687,0)/1000</f>
        <v>0.3585</v>
      </c>
      <c r="F2687" s="25" t="n">
        <f aca="false">MAX(-D2687,0)/1000</f>
        <v>0</v>
      </c>
      <c r="G2687" s="23" t="str">
        <f aca="false">IF(E2687&gt;0,"ja","nein")</f>
        <v>ja</v>
      </c>
      <c r="H2687" s="26" t="n">
        <v>114.35</v>
      </c>
      <c r="I2687" s="26" t="n">
        <f aca="false">(H2687/10+IF(N2687=2025,Einstellungen!$B$23,Einstellungen!$C$23))*(1+Einstellungen!$B$10)</f>
        <v>33.55324</v>
      </c>
      <c r="J2687" s="25" t="n">
        <f aca="false">E2687*I2687/100</f>
        <v>0.1202883654</v>
      </c>
      <c r="K2687" s="25" t="n">
        <f aca="false">E2687*Einstellungen!$B$5/100</f>
        <v>0.103965</v>
      </c>
      <c r="L2687" s="23" t="str">
        <f aca="false">IF(I2687&lt;Einstellungen!$B$5,"ja","nein")</f>
        <v>nein</v>
      </c>
      <c r="M2687" s="23" t="s">
        <v>127</v>
      </c>
      <c r="N2687" s="23" t="n">
        <v>2025</v>
      </c>
      <c r="O2687" s="23" t="n">
        <v>20</v>
      </c>
    </row>
    <row r="2688" customFormat="false" ht="15" hidden="false" customHeight="false" outlineLevel="0" collapsed="false">
      <c r="A2688" s="22" t="n">
        <v>45798</v>
      </c>
      <c r="B2688" s="23" t="s">
        <v>95</v>
      </c>
      <c r="C2688" s="23" t="s">
        <v>103</v>
      </c>
      <c r="D2688" s="24" t="n">
        <v>378.3</v>
      </c>
      <c r="E2688" s="25" t="n">
        <f aca="false">MAX(D2688,0)/1000</f>
        <v>0.3783</v>
      </c>
      <c r="F2688" s="25" t="n">
        <f aca="false">MAX(-D2688,0)/1000</f>
        <v>0</v>
      </c>
      <c r="G2688" s="23" t="str">
        <f aca="false">IF(E2688&gt;0,"ja","nein")</f>
        <v>ja</v>
      </c>
      <c r="H2688" s="26" t="n">
        <v>110.27</v>
      </c>
      <c r="I2688" s="26" t="n">
        <f aca="false">(H2688/10+IF(N2688=2025,Einstellungen!$B$23,Einstellungen!$C$23))*(1+Einstellungen!$B$10)</f>
        <v>33.06772</v>
      </c>
      <c r="J2688" s="25" t="n">
        <f aca="false">E2688*I2688/100</f>
        <v>0.12509518476</v>
      </c>
      <c r="K2688" s="25" t="n">
        <f aca="false">E2688*Einstellungen!$B$5/100</f>
        <v>0.109707</v>
      </c>
      <c r="L2688" s="23" t="str">
        <f aca="false">IF(I2688&lt;Einstellungen!$B$5,"ja","nein")</f>
        <v>nein</v>
      </c>
      <c r="M2688" s="23" t="s">
        <v>127</v>
      </c>
      <c r="N2688" s="23" t="n">
        <v>2025</v>
      </c>
      <c r="O2688" s="23" t="n">
        <v>21</v>
      </c>
    </row>
    <row r="2689" customFormat="false" ht="15" hidden="false" customHeight="false" outlineLevel="0" collapsed="false">
      <c r="A2689" s="22" t="n">
        <v>45798</v>
      </c>
      <c r="B2689" s="23" t="s">
        <v>96</v>
      </c>
      <c r="C2689" s="23" t="s">
        <v>103</v>
      </c>
      <c r="D2689" s="24" t="n">
        <v>1438.5</v>
      </c>
      <c r="E2689" s="25" t="n">
        <f aca="false">MAX(D2689,0)/1000</f>
        <v>1.4385</v>
      </c>
      <c r="F2689" s="25" t="n">
        <f aca="false">MAX(-D2689,0)/1000</f>
        <v>0</v>
      </c>
      <c r="G2689" s="23" t="str">
        <f aca="false">IF(E2689&gt;0,"ja","nein")</f>
        <v>ja</v>
      </c>
      <c r="H2689" s="26" t="n">
        <v>100.72</v>
      </c>
      <c r="I2689" s="26" t="n">
        <f aca="false">(H2689/10+IF(N2689=2025,Einstellungen!$B$23,Einstellungen!$C$23))*(1+Einstellungen!$B$10)</f>
        <v>31.93127</v>
      </c>
      <c r="J2689" s="25" t="n">
        <f aca="false">E2689*I2689/100</f>
        <v>0.45933131895</v>
      </c>
      <c r="K2689" s="25" t="n">
        <f aca="false">E2689*Einstellungen!$B$5/100</f>
        <v>0.417165</v>
      </c>
      <c r="L2689" s="23" t="str">
        <f aca="false">IF(I2689&lt;Einstellungen!$B$5,"ja","nein")</f>
        <v>nein</v>
      </c>
      <c r="M2689" s="23" t="s">
        <v>127</v>
      </c>
      <c r="N2689" s="23" t="n">
        <v>2025</v>
      </c>
      <c r="O2689" s="23" t="n">
        <v>22</v>
      </c>
    </row>
    <row r="2690" customFormat="false" ht="15" hidden="false" customHeight="false" outlineLevel="0" collapsed="false">
      <c r="A2690" s="22" t="n">
        <v>45798</v>
      </c>
      <c r="B2690" s="23" t="s">
        <v>101</v>
      </c>
      <c r="C2690" s="23" t="s">
        <v>103</v>
      </c>
      <c r="D2690" s="24" t="n">
        <v>177.9</v>
      </c>
      <c r="E2690" s="25" t="n">
        <f aca="false">MAX(D2690,0)/1000</f>
        <v>0.1779</v>
      </c>
      <c r="F2690" s="25" t="n">
        <f aca="false">MAX(-D2690,0)/1000</f>
        <v>0</v>
      </c>
      <c r="G2690" s="23" t="str">
        <f aca="false">IF(E2690&gt;0,"ja","nein")</f>
        <v>ja</v>
      </c>
      <c r="H2690" s="26" t="n">
        <v>90</v>
      </c>
      <c r="I2690" s="26" t="n">
        <f aca="false">(H2690/10+IF(N2690=2025,Einstellungen!$B$23,Einstellungen!$C$23))*(1+Einstellungen!$B$10)</f>
        <v>30.65559</v>
      </c>
      <c r="J2690" s="25" t="n">
        <f aca="false">E2690*I2690/100</f>
        <v>0.05453629461</v>
      </c>
      <c r="K2690" s="25" t="n">
        <f aca="false">E2690*Einstellungen!$B$5/100</f>
        <v>0.051591</v>
      </c>
      <c r="L2690" s="23" t="str">
        <f aca="false">IF(I2690&lt;Einstellungen!$B$5,"ja","nein")</f>
        <v>nein</v>
      </c>
      <c r="M2690" s="23" t="s">
        <v>127</v>
      </c>
      <c r="N2690" s="23" t="n">
        <v>2025</v>
      </c>
      <c r="O2690" s="23" t="n">
        <v>23</v>
      </c>
    </row>
    <row r="2691" customFormat="false" ht="15" hidden="false" customHeight="false" outlineLevel="0" collapsed="false">
      <c r="A2691" s="22" t="n">
        <v>45799</v>
      </c>
      <c r="B2691" s="23" t="s">
        <v>102</v>
      </c>
      <c r="C2691" s="23" t="s">
        <v>106</v>
      </c>
      <c r="D2691" s="24" t="n">
        <v>145.2</v>
      </c>
      <c r="E2691" s="25" t="n">
        <f aca="false">MAX(D2691,0)/1000</f>
        <v>0.1452</v>
      </c>
      <c r="F2691" s="25" t="n">
        <f aca="false">MAX(-D2691,0)/1000</f>
        <v>0</v>
      </c>
      <c r="G2691" s="23" t="str">
        <f aca="false">IF(E2691&gt;0,"ja","nein")</f>
        <v>ja</v>
      </c>
      <c r="H2691" s="26" t="n">
        <v>98.54</v>
      </c>
      <c r="I2691" s="26" t="n">
        <f aca="false">(H2691/10+IF(N2691=2025,Einstellungen!$B$23,Einstellungen!$C$23))*(1+Einstellungen!$B$10)</f>
        <v>31.67185</v>
      </c>
      <c r="J2691" s="25" t="n">
        <f aca="false">E2691*I2691/100</f>
        <v>0.0459875262</v>
      </c>
      <c r="K2691" s="25" t="n">
        <f aca="false">E2691*Einstellungen!$B$5/100</f>
        <v>0.042108</v>
      </c>
      <c r="L2691" s="23" t="str">
        <f aca="false">IF(I2691&lt;Einstellungen!$B$5,"ja","nein")</f>
        <v>nein</v>
      </c>
      <c r="M2691" s="23" t="s">
        <v>127</v>
      </c>
      <c r="N2691" s="23" t="n">
        <v>2025</v>
      </c>
      <c r="O2691" s="23" t="n">
        <v>0</v>
      </c>
    </row>
    <row r="2692" customFormat="false" ht="15" hidden="false" customHeight="false" outlineLevel="0" collapsed="false">
      <c r="A2692" s="22" t="n">
        <v>45799</v>
      </c>
      <c r="B2692" s="23" t="s">
        <v>107</v>
      </c>
      <c r="C2692" s="23" t="s">
        <v>106</v>
      </c>
      <c r="D2692" s="24" t="n">
        <v>138.8</v>
      </c>
      <c r="E2692" s="25" t="n">
        <f aca="false">MAX(D2692,0)/1000</f>
        <v>0.1388</v>
      </c>
      <c r="F2692" s="25" t="n">
        <f aca="false">MAX(-D2692,0)/1000</f>
        <v>0</v>
      </c>
      <c r="G2692" s="23" t="str">
        <f aca="false">IF(E2692&gt;0,"ja","nein")</f>
        <v>ja</v>
      </c>
      <c r="H2692" s="26" t="n">
        <v>88.28</v>
      </c>
      <c r="I2692" s="26" t="n">
        <f aca="false">(H2692/10+IF(N2692=2025,Einstellungen!$B$23,Einstellungen!$C$23))*(1+Einstellungen!$B$10)</f>
        <v>30.45091</v>
      </c>
      <c r="J2692" s="25" t="n">
        <f aca="false">E2692*I2692/100</f>
        <v>0.04226586308</v>
      </c>
      <c r="K2692" s="25" t="n">
        <f aca="false">E2692*Einstellungen!$B$5/100</f>
        <v>0.040252</v>
      </c>
      <c r="L2692" s="23" t="str">
        <f aca="false">IF(I2692&lt;Einstellungen!$B$5,"ja","nein")</f>
        <v>nein</v>
      </c>
      <c r="M2692" s="23" t="s">
        <v>127</v>
      </c>
      <c r="N2692" s="23" t="n">
        <v>2025</v>
      </c>
      <c r="O2692" s="23" t="n">
        <v>1</v>
      </c>
    </row>
    <row r="2693" customFormat="false" ht="15" hidden="false" customHeight="false" outlineLevel="0" collapsed="false">
      <c r="A2693" s="22" t="n">
        <v>45799</v>
      </c>
      <c r="B2693" s="23" t="s">
        <v>108</v>
      </c>
      <c r="C2693" s="23" t="s">
        <v>106</v>
      </c>
      <c r="D2693" s="24" t="n">
        <v>121.1</v>
      </c>
      <c r="E2693" s="25" t="n">
        <f aca="false">MAX(D2693,0)/1000</f>
        <v>0.1211</v>
      </c>
      <c r="F2693" s="25" t="n">
        <f aca="false">MAX(-D2693,0)/1000</f>
        <v>0</v>
      </c>
      <c r="G2693" s="23" t="str">
        <f aca="false">IF(E2693&gt;0,"ja","nein")</f>
        <v>ja</v>
      </c>
      <c r="H2693" s="26" t="n">
        <v>83.65</v>
      </c>
      <c r="I2693" s="26" t="n">
        <f aca="false">(H2693/10+IF(N2693=2025,Einstellungen!$B$23,Einstellungen!$C$23))*(1+Einstellungen!$B$10)</f>
        <v>29.89994</v>
      </c>
      <c r="J2693" s="25" t="n">
        <f aca="false">E2693*I2693/100</f>
        <v>0.03620882734</v>
      </c>
      <c r="K2693" s="25" t="n">
        <f aca="false">E2693*Einstellungen!$B$5/100</f>
        <v>0.035119</v>
      </c>
      <c r="L2693" s="23" t="str">
        <f aca="false">IF(I2693&lt;Einstellungen!$B$5,"ja","nein")</f>
        <v>nein</v>
      </c>
      <c r="M2693" s="23" t="s">
        <v>127</v>
      </c>
      <c r="N2693" s="23" t="n">
        <v>2025</v>
      </c>
      <c r="O2693" s="23" t="n">
        <v>2</v>
      </c>
    </row>
    <row r="2694" customFormat="false" ht="15" hidden="false" customHeight="false" outlineLevel="0" collapsed="false">
      <c r="A2694" s="22" t="n">
        <v>45799</v>
      </c>
      <c r="B2694" s="23" t="s">
        <v>109</v>
      </c>
      <c r="C2694" s="23" t="s">
        <v>106</v>
      </c>
      <c r="D2694" s="24" t="n">
        <v>133.5</v>
      </c>
      <c r="E2694" s="25" t="n">
        <f aca="false">MAX(D2694,0)/1000</f>
        <v>0.1335</v>
      </c>
      <c r="F2694" s="25" t="n">
        <f aca="false">MAX(-D2694,0)/1000</f>
        <v>0</v>
      </c>
      <c r="G2694" s="23" t="str">
        <f aca="false">IF(E2694&gt;0,"ja","nein")</f>
        <v>ja</v>
      </c>
      <c r="H2694" s="26" t="n">
        <v>81.5</v>
      </c>
      <c r="I2694" s="26" t="n">
        <f aca="false">(H2694/10+IF(N2694=2025,Einstellungen!$B$23,Einstellungen!$C$23))*(1+Einstellungen!$B$10)</f>
        <v>29.64409</v>
      </c>
      <c r="J2694" s="25" t="n">
        <f aca="false">E2694*I2694/100</f>
        <v>0.03957486015</v>
      </c>
      <c r="K2694" s="25" t="n">
        <f aca="false">E2694*Einstellungen!$B$5/100</f>
        <v>0.038715</v>
      </c>
      <c r="L2694" s="23" t="str">
        <f aca="false">IF(I2694&lt;Einstellungen!$B$5,"ja","nein")</f>
        <v>nein</v>
      </c>
      <c r="M2694" s="23" t="s">
        <v>127</v>
      </c>
      <c r="N2694" s="23" t="n">
        <v>2025</v>
      </c>
      <c r="O2694" s="23" t="n">
        <v>3</v>
      </c>
    </row>
    <row r="2695" customFormat="false" ht="15" hidden="false" customHeight="false" outlineLevel="0" collapsed="false">
      <c r="A2695" s="22" t="n">
        <v>45799</v>
      </c>
      <c r="B2695" s="23" t="s">
        <v>110</v>
      </c>
      <c r="C2695" s="23" t="s">
        <v>106</v>
      </c>
      <c r="D2695" s="24" t="n">
        <v>125.6</v>
      </c>
      <c r="E2695" s="25" t="n">
        <f aca="false">MAX(D2695,0)/1000</f>
        <v>0.1256</v>
      </c>
      <c r="F2695" s="25" t="n">
        <f aca="false">MAX(-D2695,0)/1000</f>
        <v>0</v>
      </c>
      <c r="G2695" s="23" t="str">
        <f aca="false">IF(E2695&gt;0,"ja","nein")</f>
        <v>ja</v>
      </c>
      <c r="H2695" s="26" t="n">
        <v>83.34</v>
      </c>
      <c r="I2695" s="26" t="n">
        <f aca="false">(H2695/10+IF(N2695=2025,Einstellungen!$B$23,Einstellungen!$C$23))*(1+Einstellungen!$B$10)</f>
        <v>29.86305</v>
      </c>
      <c r="J2695" s="25" t="n">
        <f aca="false">E2695*I2695/100</f>
        <v>0.0375079908</v>
      </c>
      <c r="K2695" s="25" t="n">
        <f aca="false">E2695*Einstellungen!$B$5/100</f>
        <v>0.036424</v>
      </c>
      <c r="L2695" s="23" t="str">
        <f aca="false">IF(I2695&lt;Einstellungen!$B$5,"ja","nein")</f>
        <v>nein</v>
      </c>
      <c r="M2695" s="23" t="s">
        <v>127</v>
      </c>
      <c r="N2695" s="23" t="n">
        <v>2025</v>
      </c>
      <c r="O2695" s="23" t="n">
        <v>4</v>
      </c>
    </row>
    <row r="2696" customFormat="false" ht="15" hidden="false" customHeight="false" outlineLevel="0" collapsed="false">
      <c r="A2696" s="22" t="n">
        <v>45799</v>
      </c>
      <c r="B2696" s="23" t="s">
        <v>111</v>
      </c>
      <c r="C2696" s="23" t="s">
        <v>106</v>
      </c>
      <c r="D2696" s="24" t="n">
        <v>124.3</v>
      </c>
      <c r="E2696" s="25" t="n">
        <f aca="false">MAX(D2696,0)/1000</f>
        <v>0.1243</v>
      </c>
      <c r="F2696" s="25" t="n">
        <f aca="false">MAX(-D2696,0)/1000</f>
        <v>0</v>
      </c>
      <c r="G2696" s="23" t="str">
        <f aca="false">IF(E2696&gt;0,"ja","nein")</f>
        <v>ja</v>
      </c>
      <c r="H2696" s="26" t="n">
        <v>90</v>
      </c>
      <c r="I2696" s="26" t="n">
        <f aca="false">(H2696/10+IF(N2696=2025,Einstellungen!$B$23,Einstellungen!$C$23))*(1+Einstellungen!$B$10)</f>
        <v>30.65559</v>
      </c>
      <c r="J2696" s="25" t="n">
        <f aca="false">E2696*I2696/100</f>
        <v>0.03810489837</v>
      </c>
      <c r="K2696" s="25" t="n">
        <f aca="false">E2696*Einstellungen!$B$5/100</f>
        <v>0.036047</v>
      </c>
      <c r="L2696" s="23" t="str">
        <f aca="false">IF(I2696&lt;Einstellungen!$B$5,"ja","nein")</f>
        <v>nein</v>
      </c>
      <c r="M2696" s="23" t="s">
        <v>127</v>
      </c>
      <c r="N2696" s="23" t="n">
        <v>2025</v>
      </c>
      <c r="O2696" s="23" t="n">
        <v>5</v>
      </c>
    </row>
    <row r="2697" customFormat="false" ht="15" hidden="false" customHeight="false" outlineLevel="0" collapsed="false">
      <c r="A2697" s="22" t="n">
        <v>45799</v>
      </c>
      <c r="B2697" s="23" t="s">
        <v>112</v>
      </c>
      <c r="C2697" s="23" t="s">
        <v>106</v>
      </c>
      <c r="D2697" s="24" t="n">
        <v>129.6</v>
      </c>
      <c r="E2697" s="25" t="n">
        <f aca="false">MAX(D2697,0)/1000</f>
        <v>0.1296</v>
      </c>
      <c r="F2697" s="25" t="n">
        <f aca="false">MAX(-D2697,0)/1000</f>
        <v>0</v>
      </c>
      <c r="G2697" s="23" t="str">
        <f aca="false">IF(E2697&gt;0,"ja","nein")</f>
        <v>ja</v>
      </c>
      <c r="H2697" s="26" t="n">
        <v>107.67</v>
      </c>
      <c r="I2697" s="26" t="n">
        <f aca="false">(H2697/10+IF(N2697=2025,Einstellungen!$B$23,Einstellungen!$C$23))*(1+Einstellungen!$B$10)</f>
        <v>32.75832</v>
      </c>
      <c r="J2697" s="25" t="n">
        <f aca="false">E2697*I2697/100</f>
        <v>0.04245478272</v>
      </c>
      <c r="K2697" s="25" t="n">
        <f aca="false">E2697*Einstellungen!$B$5/100</f>
        <v>0.037584</v>
      </c>
      <c r="L2697" s="23" t="str">
        <f aca="false">IF(I2697&lt;Einstellungen!$B$5,"ja","nein")</f>
        <v>nein</v>
      </c>
      <c r="M2697" s="23" t="s">
        <v>127</v>
      </c>
      <c r="N2697" s="23" t="n">
        <v>2025</v>
      </c>
      <c r="O2697" s="23" t="n">
        <v>6</v>
      </c>
    </row>
    <row r="2698" customFormat="false" ht="15" hidden="false" customHeight="false" outlineLevel="0" collapsed="false">
      <c r="A2698" s="22" t="n">
        <v>45799</v>
      </c>
      <c r="B2698" s="23" t="s">
        <v>113</v>
      </c>
      <c r="C2698" s="23" t="s">
        <v>106</v>
      </c>
      <c r="D2698" s="24" t="n">
        <v>2103.7</v>
      </c>
      <c r="E2698" s="25" t="n">
        <f aca="false">MAX(D2698,0)/1000</f>
        <v>2.1037</v>
      </c>
      <c r="F2698" s="25" t="n">
        <f aca="false">MAX(-D2698,0)/1000</f>
        <v>0</v>
      </c>
      <c r="G2698" s="23" t="str">
        <f aca="false">IF(E2698&gt;0,"ja","nein")</f>
        <v>ja</v>
      </c>
      <c r="H2698" s="26" t="n">
        <v>106.01</v>
      </c>
      <c r="I2698" s="26" t="n">
        <f aca="false">(H2698/10+IF(N2698=2025,Einstellungen!$B$23,Einstellungen!$C$23))*(1+Einstellungen!$B$10)</f>
        <v>32.56078</v>
      </c>
      <c r="J2698" s="25" t="n">
        <f aca="false">E2698*I2698/100</f>
        <v>0.68498112886</v>
      </c>
      <c r="K2698" s="25" t="n">
        <f aca="false">E2698*Einstellungen!$B$5/100</f>
        <v>0.610073</v>
      </c>
      <c r="L2698" s="23" t="str">
        <f aca="false">IF(I2698&lt;Einstellungen!$B$5,"ja","nein")</f>
        <v>nein</v>
      </c>
      <c r="M2698" s="23" t="s">
        <v>127</v>
      </c>
      <c r="N2698" s="23" t="n">
        <v>2025</v>
      </c>
      <c r="O2698" s="23" t="n">
        <v>7</v>
      </c>
    </row>
    <row r="2699" customFormat="false" ht="15" hidden="false" customHeight="false" outlineLevel="0" collapsed="false">
      <c r="A2699" s="22" t="n">
        <v>45799</v>
      </c>
      <c r="B2699" s="23" t="s">
        <v>114</v>
      </c>
      <c r="C2699" s="23" t="s">
        <v>106</v>
      </c>
      <c r="D2699" s="24" t="n">
        <v>251.5</v>
      </c>
      <c r="E2699" s="25" t="n">
        <f aca="false">MAX(D2699,0)/1000</f>
        <v>0.2515</v>
      </c>
      <c r="F2699" s="25" t="n">
        <f aca="false">MAX(-D2699,0)/1000</f>
        <v>0</v>
      </c>
      <c r="G2699" s="23" t="str">
        <f aca="false">IF(E2699&gt;0,"ja","nein")</f>
        <v>ja</v>
      </c>
      <c r="H2699" s="26" t="n">
        <v>98.16</v>
      </c>
      <c r="I2699" s="26" t="n">
        <f aca="false">(H2699/10+IF(N2699=2025,Einstellungen!$B$23,Einstellungen!$C$23))*(1+Einstellungen!$B$10)</f>
        <v>31.62663</v>
      </c>
      <c r="J2699" s="25" t="n">
        <f aca="false">E2699*I2699/100</f>
        <v>0.07954097445</v>
      </c>
      <c r="K2699" s="25" t="n">
        <f aca="false">E2699*Einstellungen!$B$5/100</f>
        <v>0.072935</v>
      </c>
      <c r="L2699" s="23" t="str">
        <f aca="false">IF(I2699&lt;Einstellungen!$B$5,"ja","nein")</f>
        <v>nein</v>
      </c>
      <c r="M2699" s="23" t="s">
        <v>127</v>
      </c>
      <c r="N2699" s="23" t="n">
        <v>2025</v>
      </c>
      <c r="O2699" s="23" t="n">
        <v>8</v>
      </c>
    </row>
    <row r="2700" customFormat="false" ht="15" hidden="false" customHeight="false" outlineLevel="0" collapsed="false">
      <c r="A2700" s="22" t="n">
        <v>45799</v>
      </c>
      <c r="B2700" s="23" t="s">
        <v>115</v>
      </c>
      <c r="C2700" s="23" t="s">
        <v>106</v>
      </c>
      <c r="D2700" s="24" t="n">
        <v>1316.2</v>
      </c>
      <c r="E2700" s="25" t="n">
        <f aca="false">MAX(D2700,0)/1000</f>
        <v>1.3162</v>
      </c>
      <c r="F2700" s="25" t="n">
        <f aca="false">MAX(-D2700,0)/1000</f>
        <v>0</v>
      </c>
      <c r="G2700" s="23" t="str">
        <f aca="false">IF(E2700&gt;0,"ja","nein")</f>
        <v>ja</v>
      </c>
      <c r="H2700" s="26" t="n">
        <v>54.54</v>
      </c>
      <c r="I2700" s="26" t="n">
        <f aca="false">(H2700/10+IF(N2700=2025,Einstellungen!$B$23,Einstellungen!$C$23))*(1+Einstellungen!$B$10)</f>
        <v>26.43585</v>
      </c>
      <c r="J2700" s="25" t="n">
        <f aca="false">E2700*I2700/100</f>
        <v>0.3479486577</v>
      </c>
      <c r="K2700" s="25" t="n">
        <f aca="false">E2700*Einstellungen!$B$5/100</f>
        <v>0.381698</v>
      </c>
      <c r="L2700" s="23" t="str">
        <f aca="false">IF(I2700&lt;Einstellungen!$B$5,"ja","nein")</f>
        <v>ja</v>
      </c>
      <c r="M2700" s="23" t="s">
        <v>127</v>
      </c>
      <c r="N2700" s="23" t="n">
        <v>2025</v>
      </c>
      <c r="O2700" s="23" t="n">
        <v>9</v>
      </c>
    </row>
    <row r="2701" customFormat="false" ht="15" hidden="false" customHeight="false" outlineLevel="0" collapsed="false">
      <c r="A2701" s="22" t="n">
        <v>45799</v>
      </c>
      <c r="B2701" s="23" t="s">
        <v>116</v>
      </c>
      <c r="C2701" s="23" t="s">
        <v>106</v>
      </c>
      <c r="D2701" s="24" t="n">
        <v>8.2</v>
      </c>
      <c r="E2701" s="25" t="n">
        <f aca="false">MAX(D2701,0)/1000</f>
        <v>0.0082</v>
      </c>
      <c r="F2701" s="25" t="n">
        <f aca="false">MAX(-D2701,0)/1000</f>
        <v>0</v>
      </c>
      <c r="G2701" s="23" t="str">
        <f aca="false">IF(E2701&gt;0,"ja","nein")</f>
        <v>ja</v>
      </c>
      <c r="H2701" s="26" t="n">
        <v>1.66</v>
      </c>
      <c r="I2701" s="26" t="n">
        <f aca="false">(H2701/10+IF(N2701=2025,Einstellungen!$B$23,Einstellungen!$C$23))*(1+Einstellungen!$B$10)</f>
        <v>20.14313</v>
      </c>
      <c r="J2701" s="25" t="n">
        <f aca="false">E2701*I2701/100</f>
        <v>0.00165173666</v>
      </c>
      <c r="K2701" s="25" t="n">
        <f aca="false">E2701*Einstellungen!$B$5/100</f>
        <v>0.002378</v>
      </c>
      <c r="L2701" s="23" t="str">
        <f aca="false">IF(I2701&lt;Einstellungen!$B$5,"ja","nein")</f>
        <v>ja</v>
      </c>
      <c r="M2701" s="23" t="s">
        <v>127</v>
      </c>
      <c r="N2701" s="23" t="n">
        <v>2025</v>
      </c>
      <c r="O2701" s="23" t="n">
        <v>10</v>
      </c>
    </row>
    <row r="2702" customFormat="false" ht="15" hidden="false" customHeight="false" outlineLevel="0" collapsed="false">
      <c r="A2702" s="22" t="n">
        <v>45799</v>
      </c>
      <c r="B2702" s="23" t="s">
        <v>117</v>
      </c>
      <c r="C2702" s="23" t="s">
        <v>106</v>
      </c>
      <c r="D2702" s="24" t="n">
        <v>-197.8</v>
      </c>
      <c r="E2702" s="25" t="n">
        <f aca="false">MAX(D2702,0)/1000</f>
        <v>0</v>
      </c>
      <c r="F2702" s="25" t="n">
        <f aca="false">MAX(-D2702,0)/1000</f>
        <v>0.1978</v>
      </c>
      <c r="G2702" s="23" t="str">
        <f aca="false">IF(E2702&gt;0,"ja","nein")</f>
        <v>nein</v>
      </c>
      <c r="H2702" s="26" t="n">
        <v>0.01</v>
      </c>
      <c r="I2702" s="26" t="n">
        <f aca="false">(H2702/10+IF(N2702=2025,Einstellungen!$B$23,Einstellungen!$C$23))*(1+Einstellungen!$B$10)</f>
        <v>19.94678</v>
      </c>
      <c r="J2702" s="25" t="n">
        <f aca="false">E2702*I2702/100</f>
        <v>0</v>
      </c>
      <c r="K2702" s="25" t="n">
        <f aca="false">E2702*Einstellungen!$B$5/100</f>
        <v>0</v>
      </c>
      <c r="L2702" s="23" t="str">
        <f aca="false">IF(I2702&lt;Einstellungen!$B$5,"ja","nein")</f>
        <v>ja</v>
      </c>
      <c r="M2702" s="23" t="s">
        <v>127</v>
      </c>
      <c r="N2702" s="23" t="n">
        <v>2025</v>
      </c>
      <c r="O2702" s="23" t="n">
        <v>11</v>
      </c>
    </row>
    <row r="2703" customFormat="false" ht="15" hidden="false" customHeight="false" outlineLevel="0" collapsed="false">
      <c r="A2703" s="22" t="n">
        <v>45799</v>
      </c>
      <c r="B2703" s="23" t="s">
        <v>118</v>
      </c>
      <c r="C2703" s="23" t="s">
        <v>106</v>
      </c>
      <c r="D2703" s="24" t="n">
        <v>-199</v>
      </c>
      <c r="E2703" s="25" t="n">
        <f aca="false">MAX(D2703,0)/1000</f>
        <v>0</v>
      </c>
      <c r="F2703" s="25" t="n">
        <f aca="false">MAX(-D2703,0)/1000</f>
        <v>0.199</v>
      </c>
      <c r="G2703" s="23" t="str">
        <f aca="false">IF(E2703&gt;0,"ja","nein")</f>
        <v>nein</v>
      </c>
      <c r="H2703" s="26" t="n">
        <v>-1.91</v>
      </c>
      <c r="I2703" s="26" t="n">
        <f aca="false">(H2703/10+IF(N2703=2025,Einstellungen!$B$23,Einstellungen!$C$23))*(1+Einstellungen!$B$10)</f>
        <v>19.7183</v>
      </c>
      <c r="J2703" s="25" t="n">
        <f aca="false">E2703*I2703/100</f>
        <v>0</v>
      </c>
      <c r="K2703" s="25" t="n">
        <f aca="false">E2703*Einstellungen!$B$5/100</f>
        <v>0</v>
      </c>
      <c r="L2703" s="23" t="str">
        <f aca="false">IF(I2703&lt;Einstellungen!$B$5,"ja","nein")</f>
        <v>ja</v>
      </c>
      <c r="M2703" s="23" t="s">
        <v>127</v>
      </c>
      <c r="N2703" s="23" t="n">
        <v>2025</v>
      </c>
      <c r="O2703" s="23" t="n">
        <v>12</v>
      </c>
    </row>
    <row r="2704" customFormat="false" ht="15" hidden="false" customHeight="false" outlineLevel="0" collapsed="false">
      <c r="A2704" s="22" t="n">
        <v>45799</v>
      </c>
      <c r="B2704" s="23" t="s">
        <v>119</v>
      </c>
      <c r="C2704" s="23" t="s">
        <v>106</v>
      </c>
      <c r="D2704" s="24" t="n">
        <v>-526.2</v>
      </c>
      <c r="E2704" s="25" t="n">
        <f aca="false">MAX(D2704,0)/1000</f>
        <v>0</v>
      </c>
      <c r="F2704" s="25" t="n">
        <f aca="false">MAX(-D2704,0)/1000</f>
        <v>0.5262</v>
      </c>
      <c r="G2704" s="23" t="str">
        <f aca="false">IF(E2704&gt;0,"ja","nein")</f>
        <v>nein</v>
      </c>
      <c r="H2704" s="26" t="n">
        <v>-12.77</v>
      </c>
      <c r="I2704" s="26" t="n">
        <f aca="false">(H2704/10+IF(N2704=2025,Einstellungen!$B$23,Einstellungen!$C$23))*(1+Einstellungen!$B$10)</f>
        <v>18.42596</v>
      </c>
      <c r="J2704" s="25" t="n">
        <f aca="false">E2704*I2704/100</f>
        <v>0</v>
      </c>
      <c r="K2704" s="25" t="n">
        <f aca="false">E2704*Einstellungen!$B$5/100</f>
        <v>0</v>
      </c>
      <c r="L2704" s="23" t="str">
        <f aca="false">IF(I2704&lt;Einstellungen!$B$5,"ja","nein")</f>
        <v>ja</v>
      </c>
      <c r="M2704" s="23" t="s">
        <v>127</v>
      </c>
      <c r="N2704" s="23" t="n">
        <v>2025</v>
      </c>
      <c r="O2704" s="23" t="n">
        <v>13</v>
      </c>
    </row>
    <row r="2705" customFormat="false" ht="15" hidden="false" customHeight="false" outlineLevel="0" collapsed="false">
      <c r="A2705" s="22" t="n">
        <v>45799</v>
      </c>
      <c r="B2705" s="23" t="s">
        <v>120</v>
      </c>
      <c r="C2705" s="23" t="s">
        <v>106</v>
      </c>
      <c r="D2705" s="24" t="n">
        <v>-975.3</v>
      </c>
      <c r="E2705" s="25" t="n">
        <f aca="false">MAX(D2705,0)/1000</f>
        <v>0</v>
      </c>
      <c r="F2705" s="25" t="n">
        <f aca="false">MAX(-D2705,0)/1000</f>
        <v>0.9753</v>
      </c>
      <c r="G2705" s="23" t="str">
        <f aca="false">IF(E2705&gt;0,"ja","nein")</f>
        <v>nein</v>
      </c>
      <c r="H2705" s="26" t="n">
        <v>-15.4</v>
      </c>
      <c r="I2705" s="26" t="n">
        <f aca="false">(H2705/10+IF(N2705=2025,Einstellungen!$B$23,Einstellungen!$C$23))*(1+Einstellungen!$B$10)</f>
        <v>18.11299</v>
      </c>
      <c r="J2705" s="25" t="n">
        <f aca="false">E2705*I2705/100</f>
        <v>0</v>
      </c>
      <c r="K2705" s="25" t="n">
        <f aca="false">E2705*Einstellungen!$B$5/100</f>
        <v>0</v>
      </c>
      <c r="L2705" s="23" t="str">
        <f aca="false">IF(I2705&lt;Einstellungen!$B$5,"ja","nein")</f>
        <v>ja</v>
      </c>
      <c r="M2705" s="23" t="s">
        <v>127</v>
      </c>
      <c r="N2705" s="23" t="n">
        <v>2025</v>
      </c>
      <c r="O2705" s="23" t="n">
        <v>14</v>
      </c>
    </row>
    <row r="2706" customFormat="false" ht="15" hidden="false" customHeight="false" outlineLevel="0" collapsed="false">
      <c r="A2706" s="22" t="n">
        <v>45799</v>
      </c>
      <c r="B2706" s="23" t="s">
        <v>104</v>
      </c>
      <c r="C2706" s="23" t="s">
        <v>106</v>
      </c>
      <c r="D2706" s="24" t="n">
        <v>-1500.6</v>
      </c>
      <c r="E2706" s="25" t="n">
        <f aca="false">MAX(D2706,0)/1000</f>
        <v>0</v>
      </c>
      <c r="F2706" s="25" t="n">
        <f aca="false">MAX(-D2706,0)/1000</f>
        <v>1.5006</v>
      </c>
      <c r="G2706" s="23" t="str">
        <f aca="false">IF(E2706&gt;0,"ja","nein")</f>
        <v>nein</v>
      </c>
      <c r="H2706" s="26" t="n">
        <v>-10.9</v>
      </c>
      <c r="I2706" s="26" t="n">
        <f aca="false">(H2706/10+IF(N2706=2025,Einstellungen!$B$23,Einstellungen!$C$23))*(1+Einstellungen!$B$10)</f>
        <v>18.64849</v>
      </c>
      <c r="J2706" s="25" t="n">
        <f aca="false">E2706*I2706/100</f>
        <v>0</v>
      </c>
      <c r="K2706" s="25" t="n">
        <f aca="false">E2706*Einstellungen!$B$5/100</f>
        <v>0</v>
      </c>
      <c r="L2706" s="23" t="str">
        <f aca="false">IF(I2706&lt;Einstellungen!$B$5,"ja","nein")</f>
        <v>ja</v>
      </c>
      <c r="M2706" s="23" t="s">
        <v>127</v>
      </c>
      <c r="N2706" s="23" t="n">
        <v>2025</v>
      </c>
      <c r="O2706" s="23" t="n">
        <v>15</v>
      </c>
    </row>
    <row r="2707" customFormat="false" ht="15" hidden="false" customHeight="false" outlineLevel="0" collapsed="false">
      <c r="A2707" s="22" t="n">
        <v>45799</v>
      </c>
      <c r="B2707" s="23" t="s">
        <v>105</v>
      </c>
      <c r="C2707" s="23" t="s">
        <v>106</v>
      </c>
      <c r="D2707" s="24" t="n">
        <v>727.1</v>
      </c>
      <c r="E2707" s="25" t="n">
        <f aca="false">MAX(D2707,0)/1000</f>
        <v>0.7271</v>
      </c>
      <c r="F2707" s="25" t="n">
        <f aca="false">MAX(-D2707,0)/1000</f>
        <v>0</v>
      </c>
      <c r="G2707" s="23" t="str">
        <f aca="false">IF(E2707&gt;0,"ja","nein")</f>
        <v>ja</v>
      </c>
      <c r="H2707" s="26" t="n">
        <v>-2.99</v>
      </c>
      <c r="I2707" s="26" t="n">
        <f aca="false">(H2707/10+IF(N2707=2025,Einstellungen!$B$23,Einstellungen!$C$23))*(1+Einstellungen!$B$10)</f>
        <v>19.58978</v>
      </c>
      <c r="J2707" s="25" t="n">
        <f aca="false">E2707*I2707/100</f>
        <v>0.14243729038</v>
      </c>
      <c r="K2707" s="25" t="n">
        <f aca="false">E2707*Einstellungen!$B$5/100</f>
        <v>0.210859</v>
      </c>
      <c r="L2707" s="23" t="str">
        <f aca="false">IF(I2707&lt;Einstellungen!$B$5,"ja","nein")</f>
        <v>ja</v>
      </c>
      <c r="M2707" s="23" t="s">
        <v>127</v>
      </c>
      <c r="N2707" s="23" t="n">
        <v>2025</v>
      </c>
      <c r="O2707" s="23" t="n">
        <v>16</v>
      </c>
    </row>
    <row r="2708" customFormat="false" ht="15" hidden="false" customHeight="false" outlineLevel="0" collapsed="false">
      <c r="A2708" s="22" t="n">
        <v>45799</v>
      </c>
      <c r="B2708" s="23" t="s">
        <v>97</v>
      </c>
      <c r="C2708" s="23" t="s">
        <v>106</v>
      </c>
      <c r="D2708" s="24" t="n">
        <v>1847.7</v>
      </c>
      <c r="E2708" s="25" t="n">
        <f aca="false">MAX(D2708,0)/1000</f>
        <v>1.8477</v>
      </c>
      <c r="F2708" s="25" t="n">
        <f aca="false">MAX(-D2708,0)/1000</f>
        <v>0</v>
      </c>
      <c r="G2708" s="23" t="str">
        <f aca="false">IF(E2708&gt;0,"ja","nein")</f>
        <v>ja</v>
      </c>
      <c r="H2708" s="26" t="n">
        <v>-0.01</v>
      </c>
      <c r="I2708" s="26" t="n">
        <f aca="false">(H2708/10+IF(N2708=2025,Einstellungen!$B$23,Einstellungen!$C$23))*(1+Einstellungen!$B$10)</f>
        <v>19.9444</v>
      </c>
      <c r="J2708" s="25" t="n">
        <f aca="false">E2708*I2708/100</f>
        <v>0.3685126788</v>
      </c>
      <c r="K2708" s="25" t="n">
        <f aca="false">E2708*Einstellungen!$B$5/100</f>
        <v>0.535833</v>
      </c>
      <c r="L2708" s="23" t="str">
        <f aca="false">IF(I2708&lt;Einstellungen!$B$5,"ja","nein")</f>
        <v>ja</v>
      </c>
      <c r="M2708" s="23" t="s">
        <v>127</v>
      </c>
      <c r="N2708" s="23" t="n">
        <v>2025</v>
      </c>
      <c r="O2708" s="23" t="n">
        <v>17</v>
      </c>
    </row>
    <row r="2709" customFormat="false" ht="15" hidden="false" customHeight="false" outlineLevel="0" collapsed="false">
      <c r="A2709" s="22" t="n">
        <v>45799</v>
      </c>
      <c r="B2709" s="23" t="s">
        <v>99</v>
      </c>
      <c r="C2709" s="23" t="s">
        <v>106</v>
      </c>
      <c r="D2709" s="24" t="n">
        <v>1976.8</v>
      </c>
      <c r="E2709" s="25" t="n">
        <f aca="false">MAX(D2709,0)/1000</f>
        <v>1.9768</v>
      </c>
      <c r="F2709" s="25" t="n">
        <f aca="false">MAX(-D2709,0)/1000</f>
        <v>0</v>
      </c>
      <c r="G2709" s="23" t="str">
        <f aca="false">IF(E2709&gt;0,"ja","nein")</f>
        <v>ja</v>
      </c>
      <c r="H2709" s="26" t="n">
        <v>50</v>
      </c>
      <c r="I2709" s="26" t="n">
        <f aca="false">(H2709/10+IF(N2709=2025,Einstellungen!$B$23,Einstellungen!$C$23))*(1+Einstellungen!$B$10)</f>
        <v>25.89559</v>
      </c>
      <c r="J2709" s="25" t="n">
        <f aca="false">E2709*I2709/100</f>
        <v>0.51190402312</v>
      </c>
      <c r="K2709" s="25" t="n">
        <f aca="false">E2709*Einstellungen!$B$5/100</f>
        <v>0.573272</v>
      </c>
      <c r="L2709" s="23" t="str">
        <f aca="false">IF(I2709&lt;Einstellungen!$B$5,"ja","nein")</f>
        <v>ja</v>
      </c>
      <c r="M2709" s="23" t="s">
        <v>127</v>
      </c>
      <c r="N2709" s="23" t="n">
        <v>2025</v>
      </c>
      <c r="O2709" s="23" t="n">
        <v>18</v>
      </c>
    </row>
    <row r="2710" customFormat="false" ht="15" hidden="false" customHeight="false" outlineLevel="0" collapsed="false">
      <c r="A2710" s="22" t="n">
        <v>45799</v>
      </c>
      <c r="B2710" s="23" t="s">
        <v>100</v>
      </c>
      <c r="C2710" s="23" t="s">
        <v>106</v>
      </c>
      <c r="D2710" s="24" t="n">
        <v>184</v>
      </c>
      <c r="E2710" s="25" t="n">
        <f aca="false">MAX(D2710,0)/1000</f>
        <v>0.184</v>
      </c>
      <c r="F2710" s="25" t="n">
        <f aca="false">MAX(-D2710,0)/1000</f>
        <v>0</v>
      </c>
      <c r="G2710" s="23" t="str">
        <f aca="false">IF(E2710&gt;0,"ja","nein")</f>
        <v>ja</v>
      </c>
      <c r="H2710" s="26" t="n">
        <v>106.84</v>
      </c>
      <c r="I2710" s="26" t="n">
        <f aca="false">(H2710/10+IF(N2710=2025,Einstellungen!$B$23,Einstellungen!$C$23))*(1+Einstellungen!$B$10)</f>
        <v>32.65955</v>
      </c>
      <c r="J2710" s="25" t="n">
        <f aca="false">E2710*I2710/100</f>
        <v>0.060093572</v>
      </c>
      <c r="K2710" s="25" t="n">
        <f aca="false">E2710*Einstellungen!$B$5/100</f>
        <v>0.05336</v>
      </c>
      <c r="L2710" s="23" t="str">
        <f aca="false">IF(I2710&lt;Einstellungen!$B$5,"ja","nein")</f>
        <v>nein</v>
      </c>
      <c r="M2710" s="23" t="s">
        <v>127</v>
      </c>
      <c r="N2710" s="23" t="n">
        <v>2025</v>
      </c>
      <c r="O2710" s="23" t="n">
        <v>19</v>
      </c>
    </row>
    <row r="2711" customFormat="false" ht="15" hidden="false" customHeight="false" outlineLevel="0" collapsed="false">
      <c r="A2711" s="22" t="n">
        <v>45799</v>
      </c>
      <c r="B2711" s="23" t="s">
        <v>92</v>
      </c>
      <c r="C2711" s="23" t="s">
        <v>106</v>
      </c>
      <c r="D2711" s="24" t="n">
        <v>261.4</v>
      </c>
      <c r="E2711" s="25" t="n">
        <f aca="false">MAX(D2711,0)/1000</f>
        <v>0.2614</v>
      </c>
      <c r="F2711" s="25" t="n">
        <f aca="false">MAX(-D2711,0)/1000</f>
        <v>0</v>
      </c>
      <c r="G2711" s="23" t="str">
        <f aca="false">IF(E2711&gt;0,"ja","nein")</f>
        <v>ja</v>
      </c>
      <c r="H2711" s="26" t="n">
        <v>115</v>
      </c>
      <c r="I2711" s="26" t="n">
        <f aca="false">(H2711/10+IF(N2711=2025,Einstellungen!$B$23,Einstellungen!$C$23))*(1+Einstellungen!$B$10)</f>
        <v>33.63059</v>
      </c>
      <c r="J2711" s="25" t="n">
        <f aca="false">E2711*I2711/100</f>
        <v>0.08791036226</v>
      </c>
      <c r="K2711" s="25" t="n">
        <f aca="false">E2711*Einstellungen!$B$5/100</f>
        <v>0.075806</v>
      </c>
      <c r="L2711" s="23" t="str">
        <f aca="false">IF(I2711&lt;Einstellungen!$B$5,"ja","nein")</f>
        <v>nein</v>
      </c>
      <c r="M2711" s="23" t="s">
        <v>127</v>
      </c>
      <c r="N2711" s="23" t="n">
        <v>2025</v>
      </c>
      <c r="O2711" s="23" t="n">
        <v>20</v>
      </c>
    </row>
    <row r="2712" customFormat="false" ht="15" hidden="false" customHeight="false" outlineLevel="0" collapsed="false">
      <c r="A2712" s="22" t="n">
        <v>45799</v>
      </c>
      <c r="B2712" s="23" t="s">
        <v>95</v>
      </c>
      <c r="C2712" s="23" t="s">
        <v>106</v>
      </c>
      <c r="D2712" s="24" t="n">
        <v>300.9</v>
      </c>
      <c r="E2712" s="25" t="n">
        <f aca="false">MAX(D2712,0)/1000</f>
        <v>0.3009</v>
      </c>
      <c r="F2712" s="25" t="n">
        <f aca="false">MAX(-D2712,0)/1000</f>
        <v>0</v>
      </c>
      <c r="G2712" s="23" t="str">
        <f aca="false">IF(E2712&gt;0,"ja","nein")</f>
        <v>ja</v>
      </c>
      <c r="H2712" s="26" t="n">
        <v>127.25</v>
      </c>
      <c r="I2712" s="26" t="n">
        <f aca="false">(H2712/10+IF(N2712=2025,Einstellungen!$B$23,Einstellungen!$C$23))*(1+Einstellungen!$B$10)</f>
        <v>35.08834</v>
      </c>
      <c r="J2712" s="25" t="n">
        <f aca="false">E2712*I2712/100</f>
        <v>0.10558081506</v>
      </c>
      <c r="K2712" s="25" t="n">
        <f aca="false">E2712*Einstellungen!$B$5/100</f>
        <v>0.087261</v>
      </c>
      <c r="L2712" s="23" t="str">
        <f aca="false">IF(I2712&lt;Einstellungen!$B$5,"ja","nein")</f>
        <v>nein</v>
      </c>
      <c r="M2712" s="23" t="s">
        <v>127</v>
      </c>
      <c r="N2712" s="23" t="n">
        <v>2025</v>
      </c>
      <c r="O2712" s="23" t="n">
        <v>21</v>
      </c>
    </row>
    <row r="2713" customFormat="false" ht="15" hidden="false" customHeight="false" outlineLevel="0" collapsed="false">
      <c r="A2713" s="22" t="n">
        <v>45799</v>
      </c>
      <c r="B2713" s="23" t="s">
        <v>96</v>
      </c>
      <c r="C2713" s="23" t="s">
        <v>106</v>
      </c>
      <c r="D2713" s="24" t="n">
        <v>186.7</v>
      </c>
      <c r="E2713" s="25" t="n">
        <f aca="false">MAX(D2713,0)/1000</f>
        <v>0.1867</v>
      </c>
      <c r="F2713" s="25" t="n">
        <f aca="false">MAX(-D2713,0)/1000</f>
        <v>0</v>
      </c>
      <c r="G2713" s="23" t="str">
        <f aca="false">IF(E2713&gt;0,"ja","nein")</f>
        <v>ja</v>
      </c>
      <c r="H2713" s="26" t="n">
        <v>117.48</v>
      </c>
      <c r="I2713" s="26" t="n">
        <f aca="false">(H2713/10+IF(N2713=2025,Einstellungen!$B$23,Einstellungen!$C$23))*(1+Einstellungen!$B$10)</f>
        <v>33.92571</v>
      </c>
      <c r="J2713" s="25" t="n">
        <f aca="false">E2713*I2713/100</f>
        <v>0.06333930057</v>
      </c>
      <c r="K2713" s="25" t="n">
        <f aca="false">E2713*Einstellungen!$B$5/100</f>
        <v>0.054143</v>
      </c>
      <c r="L2713" s="23" t="str">
        <f aca="false">IF(I2713&lt;Einstellungen!$B$5,"ja","nein")</f>
        <v>nein</v>
      </c>
      <c r="M2713" s="23" t="s">
        <v>127</v>
      </c>
      <c r="N2713" s="23" t="n">
        <v>2025</v>
      </c>
      <c r="O2713" s="23" t="n">
        <v>22</v>
      </c>
    </row>
    <row r="2714" customFormat="false" ht="15" hidden="false" customHeight="false" outlineLevel="0" collapsed="false">
      <c r="A2714" s="22" t="n">
        <v>45799</v>
      </c>
      <c r="B2714" s="23" t="s">
        <v>101</v>
      </c>
      <c r="C2714" s="23" t="s">
        <v>106</v>
      </c>
      <c r="D2714" s="24" t="n">
        <v>137.2</v>
      </c>
      <c r="E2714" s="25" t="n">
        <f aca="false">MAX(D2714,0)/1000</f>
        <v>0.1372</v>
      </c>
      <c r="F2714" s="25" t="n">
        <f aca="false">MAX(-D2714,0)/1000</f>
        <v>0</v>
      </c>
      <c r="G2714" s="23" t="str">
        <f aca="false">IF(E2714&gt;0,"ja","nein")</f>
        <v>ja</v>
      </c>
      <c r="H2714" s="26" t="n">
        <v>103.23</v>
      </c>
      <c r="I2714" s="26" t="n">
        <f aca="false">(H2714/10+IF(N2714=2025,Einstellungen!$B$23,Einstellungen!$C$23))*(1+Einstellungen!$B$10)</f>
        <v>32.22996</v>
      </c>
      <c r="J2714" s="25" t="n">
        <f aca="false">E2714*I2714/100</f>
        <v>0.04421950512</v>
      </c>
      <c r="K2714" s="25" t="n">
        <f aca="false">E2714*Einstellungen!$B$5/100</f>
        <v>0.039788</v>
      </c>
      <c r="L2714" s="23" t="str">
        <f aca="false">IF(I2714&lt;Einstellungen!$B$5,"ja","nein")</f>
        <v>nein</v>
      </c>
      <c r="M2714" s="23" t="s">
        <v>127</v>
      </c>
      <c r="N2714" s="23" t="n">
        <v>2025</v>
      </c>
      <c r="O2714" s="23" t="n">
        <v>23</v>
      </c>
    </row>
    <row r="2715" customFormat="false" ht="15" hidden="false" customHeight="false" outlineLevel="0" collapsed="false">
      <c r="A2715" s="22" t="n">
        <v>45800</v>
      </c>
      <c r="B2715" s="23" t="s">
        <v>102</v>
      </c>
      <c r="C2715" s="23" t="s">
        <v>121</v>
      </c>
      <c r="D2715" s="24" t="n">
        <v>136</v>
      </c>
      <c r="E2715" s="25" t="n">
        <f aca="false">MAX(D2715,0)/1000</f>
        <v>0.136</v>
      </c>
      <c r="F2715" s="25" t="n">
        <f aca="false">MAX(-D2715,0)/1000</f>
        <v>0</v>
      </c>
      <c r="G2715" s="23" t="str">
        <f aca="false">IF(E2715&gt;0,"ja","nein")</f>
        <v>ja</v>
      </c>
      <c r="H2715" s="26" t="n">
        <v>101.1</v>
      </c>
      <c r="I2715" s="26" t="n">
        <f aca="false">(H2715/10+IF(N2715=2025,Einstellungen!$B$23,Einstellungen!$C$23))*(1+Einstellungen!$B$10)</f>
        <v>31.97649</v>
      </c>
      <c r="J2715" s="25" t="n">
        <f aca="false">E2715*I2715/100</f>
        <v>0.0434880264</v>
      </c>
      <c r="K2715" s="25" t="n">
        <f aca="false">E2715*Einstellungen!$B$5/100</f>
        <v>0.03944</v>
      </c>
      <c r="L2715" s="23" t="str">
        <f aca="false">IF(I2715&lt;Einstellungen!$B$5,"ja","nein")</f>
        <v>nein</v>
      </c>
      <c r="M2715" s="23" t="s">
        <v>127</v>
      </c>
      <c r="N2715" s="23" t="n">
        <v>2025</v>
      </c>
      <c r="O2715" s="23" t="n">
        <v>0</v>
      </c>
    </row>
    <row r="2716" customFormat="false" ht="15" hidden="false" customHeight="false" outlineLevel="0" collapsed="false">
      <c r="A2716" s="22" t="n">
        <v>45800</v>
      </c>
      <c r="B2716" s="23" t="s">
        <v>107</v>
      </c>
      <c r="C2716" s="23" t="s">
        <v>121</v>
      </c>
      <c r="D2716" s="24" t="n">
        <v>140.4</v>
      </c>
      <c r="E2716" s="25" t="n">
        <f aca="false">MAX(D2716,0)/1000</f>
        <v>0.1404</v>
      </c>
      <c r="F2716" s="25" t="n">
        <f aca="false">MAX(-D2716,0)/1000</f>
        <v>0</v>
      </c>
      <c r="G2716" s="23" t="str">
        <f aca="false">IF(E2716&gt;0,"ja","nein")</f>
        <v>ja</v>
      </c>
      <c r="H2716" s="26" t="n">
        <v>93.16</v>
      </c>
      <c r="I2716" s="26" t="n">
        <f aca="false">(H2716/10+IF(N2716=2025,Einstellungen!$B$23,Einstellungen!$C$23))*(1+Einstellungen!$B$10)</f>
        <v>31.03163</v>
      </c>
      <c r="J2716" s="25" t="n">
        <f aca="false">E2716*I2716/100</f>
        <v>0.04356840852</v>
      </c>
      <c r="K2716" s="25" t="n">
        <f aca="false">E2716*Einstellungen!$B$5/100</f>
        <v>0.040716</v>
      </c>
      <c r="L2716" s="23" t="str">
        <f aca="false">IF(I2716&lt;Einstellungen!$B$5,"ja","nein")</f>
        <v>nein</v>
      </c>
      <c r="M2716" s="23" t="s">
        <v>127</v>
      </c>
      <c r="N2716" s="23" t="n">
        <v>2025</v>
      </c>
      <c r="O2716" s="23" t="n">
        <v>1</v>
      </c>
    </row>
    <row r="2717" customFormat="false" ht="15" hidden="false" customHeight="false" outlineLevel="0" collapsed="false">
      <c r="A2717" s="22" t="n">
        <v>45800</v>
      </c>
      <c r="B2717" s="23" t="s">
        <v>108</v>
      </c>
      <c r="C2717" s="23" t="s">
        <v>121</v>
      </c>
      <c r="D2717" s="24" t="n">
        <v>123.2</v>
      </c>
      <c r="E2717" s="25" t="n">
        <f aca="false">MAX(D2717,0)/1000</f>
        <v>0.1232</v>
      </c>
      <c r="F2717" s="25" t="n">
        <f aca="false">MAX(-D2717,0)/1000</f>
        <v>0</v>
      </c>
      <c r="G2717" s="23" t="str">
        <f aca="false">IF(E2717&gt;0,"ja","nein")</f>
        <v>ja</v>
      </c>
      <c r="H2717" s="26" t="n">
        <v>87.12</v>
      </c>
      <c r="I2717" s="26" t="n">
        <f aca="false">(H2717/10+IF(N2717=2025,Einstellungen!$B$23,Einstellungen!$C$23))*(1+Einstellungen!$B$10)</f>
        <v>30.31287</v>
      </c>
      <c r="J2717" s="25" t="n">
        <f aca="false">E2717*I2717/100</f>
        <v>0.03734545584</v>
      </c>
      <c r="K2717" s="25" t="n">
        <f aca="false">E2717*Einstellungen!$B$5/100</f>
        <v>0.035728</v>
      </c>
      <c r="L2717" s="23" t="str">
        <f aca="false">IF(I2717&lt;Einstellungen!$B$5,"ja","nein")</f>
        <v>nein</v>
      </c>
      <c r="M2717" s="23" t="s">
        <v>127</v>
      </c>
      <c r="N2717" s="23" t="n">
        <v>2025</v>
      </c>
      <c r="O2717" s="23" t="n">
        <v>2</v>
      </c>
    </row>
    <row r="2718" customFormat="false" ht="15" hidden="false" customHeight="false" outlineLevel="0" collapsed="false">
      <c r="A2718" s="22" t="n">
        <v>45800</v>
      </c>
      <c r="B2718" s="23" t="s">
        <v>109</v>
      </c>
      <c r="C2718" s="23" t="s">
        <v>121</v>
      </c>
      <c r="D2718" s="24" t="n">
        <v>117.4</v>
      </c>
      <c r="E2718" s="25" t="n">
        <f aca="false">MAX(D2718,0)/1000</f>
        <v>0.1174</v>
      </c>
      <c r="F2718" s="25" t="n">
        <f aca="false">MAX(-D2718,0)/1000</f>
        <v>0</v>
      </c>
      <c r="G2718" s="23" t="str">
        <f aca="false">IF(E2718&gt;0,"ja","nein")</f>
        <v>ja</v>
      </c>
      <c r="H2718" s="26" t="n">
        <v>86.56</v>
      </c>
      <c r="I2718" s="26" t="n">
        <f aca="false">(H2718/10+IF(N2718=2025,Einstellungen!$B$23,Einstellungen!$C$23))*(1+Einstellungen!$B$10)</f>
        <v>30.24623</v>
      </c>
      <c r="J2718" s="25" t="n">
        <f aca="false">E2718*I2718/100</f>
        <v>0.03550907402</v>
      </c>
      <c r="K2718" s="25" t="n">
        <f aca="false">E2718*Einstellungen!$B$5/100</f>
        <v>0.034046</v>
      </c>
      <c r="L2718" s="23" t="str">
        <f aca="false">IF(I2718&lt;Einstellungen!$B$5,"ja","nein")</f>
        <v>nein</v>
      </c>
      <c r="M2718" s="23" t="s">
        <v>127</v>
      </c>
      <c r="N2718" s="23" t="n">
        <v>2025</v>
      </c>
      <c r="O2718" s="23" t="n">
        <v>3</v>
      </c>
    </row>
    <row r="2719" customFormat="false" ht="15" hidden="false" customHeight="false" outlineLevel="0" collapsed="false">
      <c r="A2719" s="22" t="n">
        <v>45800</v>
      </c>
      <c r="B2719" s="23" t="s">
        <v>110</v>
      </c>
      <c r="C2719" s="23" t="s">
        <v>121</v>
      </c>
      <c r="D2719" s="24" t="n">
        <v>126.1</v>
      </c>
      <c r="E2719" s="25" t="n">
        <f aca="false">MAX(D2719,0)/1000</f>
        <v>0.1261</v>
      </c>
      <c r="F2719" s="25" t="n">
        <f aca="false">MAX(-D2719,0)/1000</f>
        <v>0</v>
      </c>
      <c r="G2719" s="23" t="str">
        <f aca="false">IF(E2719&gt;0,"ja","nein")</f>
        <v>ja</v>
      </c>
      <c r="H2719" s="26" t="n">
        <v>93.08</v>
      </c>
      <c r="I2719" s="26" t="n">
        <f aca="false">(H2719/10+IF(N2719=2025,Einstellungen!$B$23,Einstellungen!$C$23))*(1+Einstellungen!$B$10)</f>
        <v>31.02211</v>
      </c>
      <c r="J2719" s="25" t="n">
        <f aca="false">E2719*I2719/100</f>
        <v>0.03911888071</v>
      </c>
      <c r="K2719" s="25" t="n">
        <f aca="false">E2719*Einstellungen!$B$5/100</f>
        <v>0.036569</v>
      </c>
      <c r="L2719" s="23" t="str">
        <f aca="false">IF(I2719&lt;Einstellungen!$B$5,"ja","nein")</f>
        <v>nein</v>
      </c>
      <c r="M2719" s="23" t="s">
        <v>127</v>
      </c>
      <c r="N2719" s="23" t="n">
        <v>2025</v>
      </c>
      <c r="O2719" s="23" t="n">
        <v>4</v>
      </c>
    </row>
    <row r="2720" customFormat="false" ht="15" hidden="false" customHeight="false" outlineLevel="0" collapsed="false">
      <c r="A2720" s="22" t="n">
        <v>45800</v>
      </c>
      <c r="B2720" s="23" t="s">
        <v>111</v>
      </c>
      <c r="C2720" s="23" t="s">
        <v>121</v>
      </c>
      <c r="D2720" s="24" t="n">
        <v>128.7</v>
      </c>
      <c r="E2720" s="25" t="n">
        <f aca="false">MAX(D2720,0)/1000</f>
        <v>0.1287</v>
      </c>
      <c r="F2720" s="25" t="n">
        <f aca="false">MAX(-D2720,0)/1000</f>
        <v>0</v>
      </c>
      <c r="G2720" s="23" t="str">
        <f aca="false">IF(E2720&gt;0,"ja","nein")</f>
        <v>ja</v>
      </c>
      <c r="H2720" s="26" t="n">
        <v>106.82</v>
      </c>
      <c r="I2720" s="26" t="n">
        <f aca="false">(H2720/10+IF(N2720=2025,Einstellungen!$B$23,Einstellungen!$C$23))*(1+Einstellungen!$B$10)</f>
        <v>32.65717</v>
      </c>
      <c r="J2720" s="25" t="n">
        <f aca="false">E2720*I2720/100</f>
        <v>0.04202977779</v>
      </c>
      <c r="K2720" s="25" t="n">
        <f aca="false">E2720*Einstellungen!$B$5/100</f>
        <v>0.037323</v>
      </c>
      <c r="L2720" s="23" t="str">
        <f aca="false">IF(I2720&lt;Einstellungen!$B$5,"ja","nein")</f>
        <v>nein</v>
      </c>
      <c r="M2720" s="23" t="s">
        <v>127</v>
      </c>
      <c r="N2720" s="23" t="n">
        <v>2025</v>
      </c>
      <c r="O2720" s="23" t="n">
        <v>5</v>
      </c>
    </row>
    <row r="2721" customFormat="false" ht="15" hidden="false" customHeight="false" outlineLevel="0" collapsed="false">
      <c r="A2721" s="22" t="n">
        <v>45800</v>
      </c>
      <c r="B2721" s="23" t="s">
        <v>112</v>
      </c>
      <c r="C2721" s="23" t="s">
        <v>121</v>
      </c>
      <c r="D2721" s="24" t="n">
        <v>180.6</v>
      </c>
      <c r="E2721" s="25" t="n">
        <f aca="false">MAX(D2721,0)/1000</f>
        <v>0.1806</v>
      </c>
      <c r="F2721" s="25" t="n">
        <f aca="false">MAX(-D2721,0)/1000</f>
        <v>0</v>
      </c>
      <c r="G2721" s="23" t="str">
        <f aca="false">IF(E2721&gt;0,"ja","nein")</f>
        <v>ja</v>
      </c>
      <c r="H2721" s="26" t="n">
        <v>128.49</v>
      </c>
      <c r="I2721" s="26" t="n">
        <f aca="false">(H2721/10+IF(N2721=2025,Einstellungen!$B$23,Einstellungen!$C$23))*(1+Einstellungen!$B$10)</f>
        <v>35.2359</v>
      </c>
      <c r="J2721" s="25" t="n">
        <f aca="false">E2721*I2721/100</f>
        <v>0.0636360354</v>
      </c>
      <c r="K2721" s="25" t="n">
        <f aca="false">E2721*Einstellungen!$B$5/100</f>
        <v>0.052374</v>
      </c>
      <c r="L2721" s="23" t="str">
        <f aca="false">IF(I2721&lt;Einstellungen!$B$5,"ja","nein")</f>
        <v>nein</v>
      </c>
      <c r="M2721" s="23" t="s">
        <v>127</v>
      </c>
      <c r="N2721" s="23" t="n">
        <v>2025</v>
      </c>
      <c r="O2721" s="23" t="n">
        <v>6</v>
      </c>
    </row>
    <row r="2722" customFormat="false" ht="15" hidden="false" customHeight="false" outlineLevel="0" collapsed="false">
      <c r="A2722" s="22" t="n">
        <v>45800</v>
      </c>
      <c r="B2722" s="23" t="s">
        <v>113</v>
      </c>
      <c r="C2722" s="23" t="s">
        <v>121</v>
      </c>
      <c r="D2722" s="24" t="n">
        <v>-436.3</v>
      </c>
      <c r="E2722" s="25" t="n">
        <f aca="false">MAX(D2722,0)/1000</f>
        <v>0</v>
      </c>
      <c r="F2722" s="25" t="n">
        <f aca="false">MAX(-D2722,0)/1000</f>
        <v>0.4363</v>
      </c>
      <c r="G2722" s="23" t="str">
        <f aca="false">IF(E2722&gt;0,"ja","nein")</f>
        <v>nein</v>
      </c>
      <c r="H2722" s="26" t="n">
        <v>132.8</v>
      </c>
      <c r="I2722" s="26" t="n">
        <f aca="false">(H2722/10+IF(N2722=2025,Einstellungen!$B$23,Einstellungen!$C$23))*(1+Einstellungen!$B$10)</f>
        <v>35.74879</v>
      </c>
      <c r="J2722" s="25" t="n">
        <f aca="false">E2722*I2722/100</f>
        <v>0</v>
      </c>
      <c r="K2722" s="25" t="n">
        <f aca="false">E2722*Einstellungen!$B$5/100</f>
        <v>0</v>
      </c>
      <c r="L2722" s="23" t="str">
        <f aca="false">IF(I2722&lt;Einstellungen!$B$5,"ja","nein")</f>
        <v>nein</v>
      </c>
      <c r="M2722" s="23" t="s">
        <v>127</v>
      </c>
      <c r="N2722" s="23" t="n">
        <v>2025</v>
      </c>
      <c r="O2722" s="23" t="n">
        <v>7</v>
      </c>
    </row>
    <row r="2723" customFormat="false" ht="15" hidden="false" customHeight="false" outlineLevel="0" collapsed="false">
      <c r="A2723" s="22" t="n">
        <v>45800</v>
      </c>
      <c r="B2723" s="23" t="s">
        <v>114</v>
      </c>
      <c r="C2723" s="23" t="s">
        <v>121</v>
      </c>
      <c r="D2723" s="24" t="n">
        <v>48.7</v>
      </c>
      <c r="E2723" s="25" t="n">
        <f aca="false">MAX(D2723,0)/1000</f>
        <v>0.0487</v>
      </c>
      <c r="F2723" s="25" t="n">
        <f aca="false">MAX(-D2723,0)/1000</f>
        <v>0</v>
      </c>
      <c r="G2723" s="23" t="str">
        <f aca="false">IF(E2723&gt;0,"ja","nein")</f>
        <v>ja</v>
      </c>
      <c r="H2723" s="26" t="n">
        <v>114.67</v>
      </c>
      <c r="I2723" s="26" t="n">
        <f aca="false">(H2723/10+IF(N2723=2025,Einstellungen!$B$23,Einstellungen!$C$23))*(1+Einstellungen!$B$10)</f>
        <v>33.59132</v>
      </c>
      <c r="J2723" s="25" t="n">
        <f aca="false">E2723*I2723/100</f>
        <v>0.01635897284</v>
      </c>
      <c r="K2723" s="25" t="n">
        <f aca="false">E2723*Einstellungen!$B$5/100</f>
        <v>0.014123</v>
      </c>
      <c r="L2723" s="23" t="str">
        <f aca="false">IF(I2723&lt;Einstellungen!$B$5,"ja","nein")</f>
        <v>nein</v>
      </c>
      <c r="M2723" s="23" t="s">
        <v>127</v>
      </c>
      <c r="N2723" s="23" t="n">
        <v>2025</v>
      </c>
      <c r="O2723" s="23" t="n">
        <v>8</v>
      </c>
    </row>
    <row r="2724" customFormat="false" ht="15" hidden="false" customHeight="false" outlineLevel="0" collapsed="false">
      <c r="A2724" s="22" t="n">
        <v>45800</v>
      </c>
      <c r="B2724" s="23" t="s">
        <v>115</v>
      </c>
      <c r="C2724" s="23" t="s">
        <v>121</v>
      </c>
      <c r="D2724" s="24" t="n">
        <v>-676.5</v>
      </c>
      <c r="E2724" s="25" t="n">
        <f aca="false">MAX(D2724,0)/1000</f>
        <v>0</v>
      </c>
      <c r="F2724" s="25" t="n">
        <f aca="false">MAX(-D2724,0)/1000</f>
        <v>0.6765</v>
      </c>
      <c r="G2724" s="23" t="str">
        <f aca="false">IF(E2724&gt;0,"ja","nein")</f>
        <v>nein</v>
      </c>
      <c r="H2724" s="26" t="n">
        <v>85.9</v>
      </c>
      <c r="I2724" s="26" t="n">
        <f aca="false">(H2724/10+IF(N2724=2025,Einstellungen!$B$23,Einstellungen!$C$23))*(1+Einstellungen!$B$10)</f>
        <v>30.16769</v>
      </c>
      <c r="J2724" s="25" t="n">
        <f aca="false">E2724*I2724/100</f>
        <v>0</v>
      </c>
      <c r="K2724" s="25" t="n">
        <f aca="false">E2724*Einstellungen!$B$5/100</f>
        <v>0</v>
      </c>
      <c r="L2724" s="23" t="str">
        <f aca="false">IF(I2724&lt;Einstellungen!$B$5,"ja","nein")</f>
        <v>nein</v>
      </c>
      <c r="M2724" s="23" t="s">
        <v>127</v>
      </c>
      <c r="N2724" s="23" t="n">
        <v>2025</v>
      </c>
      <c r="O2724" s="23" t="n">
        <v>9</v>
      </c>
    </row>
    <row r="2725" customFormat="false" ht="15" hidden="false" customHeight="false" outlineLevel="0" collapsed="false">
      <c r="A2725" s="22" t="n">
        <v>45800</v>
      </c>
      <c r="B2725" s="23" t="s">
        <v>116</v>
      </c>
      <c r="C2725" s="23" t="s">
        <v>121</v>
      </c>
      <c r="D2725" s="24" t="n">
        <v>-3278.7</v>
      </c>
      <c r="E2725" s="25" t="n">
        <f aca="false">MAX(D2725,0)/1000</f>
        <v>0</v>
      </c>
      <c r="F2725" s="25" t="n">
        <f aca="false">MAX(-D2725,0)/1000</f>
        <v>3.2787</v>
      </c>
      <c r="G2725" s="23" t="str">
        <f aca="false">IF(E2725&gt;0,"ja","nein")</f>
        <v>nein</v>
      </c>
      <c r="H2725" s="26" t="n">
        <v>70</v>
      </c>
      <c r="I2725" s="26" t="n">
        <f aca="false">(H2725/10+IF(N2725=2025,Einstellungen!$B$23,Einstellungen!$C$23))*(1+Einstellungen!$B$10)</f>
        <v>28.27559</v>
      </c>
      <c r="J2725" s="25" t="n">
        <f aca="false">E2725*I2725/100</f>
        <v>0</v>
      </c>
      <c r="K2725" s="25" t="n">
        <f aca="false">E2725*Einstellungen!$B$5/100</f>
        <v>0</v>
      </c>
      <c r="L2725" s="23" t="str">
        <f aca="false">IF(I2725&lt;Einstellungen!$B$5,"ja","nein")</f>
        <v>ja</v>
      </c>
      <c r="M2725" s="23" t="s">
        <v>127</v>
      </c>
      <c r="N2725" s="23" t="n">
        <v>2025</v>
      </c>
      <c r="O2725" s="23" t="n">
        <v>10</v>
      </c>
    </row>
    <row r="2726" customFormat="false" ht="15" hidden="false" customHeight="false" outlineLevel="0" collapsed="false">
      <c r="A2726" s="22" t="n">
        <v>45800</v>
      </c>
      <c r="B2726" s="23" t="s">
        <v>117</v>
      </c>
      <c r="C2726" s="23" t="s">
        <v>121</v>
      </c>
      <c r="D2726" s="24" t="n">
        <v>-3262.1</v>
      </c>
      <c r="E2726" s="25" t="n">
        <f aca="false">MAX(D2726,0)/1000</f>
        <v>0</v>
      </c>
      <c r="F2726" s="25" t="n">
        <f aca="false">MAX(-D2726,0)/1000</f>
        <v>3.2621</v>
      </c>
      <c r="G2726" s="23" t="str">
        <f aca="false">IF(E2726&gt;0,"ja","nein")</f>
        <v>nein</v>
      </c>
      <c r="H2726" s="26" t="n">
        <v>54.05</v>
      </c>
      <c r="I2726" s="26" t="n">
        <f aca="false">(H2726/10+IF(N2726=2025,Einstellungen!$B$23,Einstellungen!$C$23))*(1+Einstellungen!$B$10)</f>
        <v>26.37754</v>
      </c>
      <c r="J2726" s="25" t="n">
        <f aca="false">E2726*I2726/100</f>
        <v>0</v>
      </c>
      <c r="K2726" s="25" t="n">
        <f aca="false">E2726*Einstellungen!$B$5/100</f>
        <v>0</v>
      </c>
      <c r="L2726" s="23" t="str">
        <f aca="false">IF(I2726&lt;Einstellungen!$B$5,"ja","nein")</f>
        <v>ja</v>
      </c>
      <c r="M2726" s="23" t="s">
        <v>127</v>
      </c>
      <c r="N2726" s="23" t="n">
        <v>2025</v>
      </c>
      <c r="O2726" s="23" t="n">
        <v>11</v>
      </c>
    </row>
    <row r="2727" customFormat="false" ht="15" hidden="false" customHeight="false" outlineLevel="0" collapsed="false">
      <c r="A2727" s="22" t="n">
        <v>45800</v>
      </c>
      <c r="B2727" s="23" t="s">
        <v>118</v>
      </c>
      <c r="C2727" s="23" t="s">
        <v>121</v>
      </c>
      <c r="D2727" s="24" t="n">
        <v>-3270.2</v>
      </c>
      <c r="E2727" s="25" t="n">
        <f aca="false">MAX(D2727,0)/1000</f>
        <v>0</v>
      </c>
      <c r="F2727" s="25" t="n">
        <f aca="false">MAX(-D2727,0)/1000</f>
        <v>3.2702</v>
      </c>
      <c r="G2727" s="23" t="str">
        <f aca="false">IF(E2727&gt;0,"ja","nein")</f>
        <v>nein</v>
      </c>
      <c r="H2727" s="26" t="n">
        <v>13.44</v>
      </c>
      <c r="I2727" s="26" t="n">
        <f aca="false">(H2727/10+IF(N2727=2025,Einstellungen!$B$23,Einstellungen!$C$23))*(1+Einstellungen!$B$10)</f>
        <v>21.54495</v>
      </c>
      <c r="J2727" s="25" t="n">
        <f aca="false">E2727*I2727/100</f>
        <v>0</v>
      </c>
      <c r="K2727" s="25" t="n">
        <f aca="false">E2727*Einstellungen!$B$5/100</f>
        <v>0</v>
      </c>
      <c r="L2727" s="23" t="str">
        <f aca="false">IF(I2727&lt;Einstellungen!$B$5,"ja","nein")</f>
        <v>ja</v>
      </c>
      <c r="M2727" s="23" t="s">
        <v>127</v>
      </c>
      <c r="N2727" s="23" t="n">
        <v>2025</v>
      </c>
      <c r="O2727" s="23" t="n">
        <v>12</v>
      </c>
    </row>
    <row r="2728" customFormat="false" ht="15" hidden="false" customHeight="false" outlineLevel="0" collapsed="false">
      <c r="A2728" s="22" t="n">
        <v>45800</v>
      </c>
      <c r="B2728" s="23" t="s">
        <v>119</v>
      </c>
      <c r="C2728" s="23" t="s">
        <v>121</v>
      </c>
      <c r="D2728" s="24" t="n">
        <v>-3369.1</v>
      </c>
      <c r="E2728" s="25" t="n">
        <f aca="false">MAX(D2728,0)/1000</f>
        <v>0</v>
      </c>
      <c r="F2728" s="25" t="n">
        <f aca="false">MAX(-D2728,0)/1000</f>
        <v>3.3691</v>
      </c>
      <c r="G2728" s="23" t="str">
        <f aca="false">IF(E2728&gt;0,"ja","nein")</f>
        <v>nein</v>
      </c>
      <c r="H2728" s="26" t="n">
        <v>0.62</v>
      </c>
      <c r="I2728" s="26" t="n">
        <f aca="false">(H2728/10+IF(N2728=2025,Einstellungen!$B$23,Einstellungen!$C$23))*(1+Einstellungen!$B$10)</f>
        <v>20.01937</v>
      </c>
      <c r="J2728" s="25" t="n">
        <f aca="false">E2728*I2728/100</f>
        <v>0</v>
      </c>
      <c r="K2728" s="25" t="n">
        <f aca="false">E2728*Einstellungen!$B$5/100</f>
        <v>0</v>
      </c>
      <c r="L2728" s="23" t="str">
        <f aca="false">IF(I2728&lt;Einstellungen!$B$5,"ja","nein")</f>
        <v>ja</v>
      </c>
      <c r="M2728" s="23" t="s">
        <v>127</v>
      </c>
      <c r="N2728" s="23" t="n">
        <v>2025</v>
      </c>
      <c r="O2728" s="23" t="n">
        <v>13</v>
      </c>
    </row>
    <row r="2729" customFormat="false" ht="15" hidden="false" customHeight="false" outlineLevel="0" collapsed="false">
      <c r="A2729" s="22" t="n">
        <v>45800</v>
      </c>
      <c r="B2729" s="23" t="s">
        <v>120</v>
      </c>
      <c r="C2729" s="23" t="s">
        <v>121</v>
      </c>
      <c r="D2729" s="24" t="n">
        <v>-3705.4</v>
      </c>
      <c r="E2729" s="25" t="n">
        <f aca="false">MAX(D2729,0)/1000</f>
        <v>0</v>
      </c>
      <c r="F2729" s="25" t="n">
        <f aca="false">MAX(-D2729,0)/1000</f>
        <v>3.7054</v>
      </c>
      <c r="G2729" s="23" t="str">
        <f aca="false">IF(E2729&gt;0,"ja","nein")</f>
        <v>nein</v>
      </c>
      <c r="H2729" s="26" t="n">
        <v>0</v>
      </c>
      <c r="I2729" s="26" t="n">
        <f aca="false">(H2729/10+IF(N2729=2025,Einstellungen!$B$23,Einstellungen!$C$23))*(1+Einstellungen!$B$10)</f>
        <v>19.94559</v>
      </c>
      <c r="J2729" s="25" t="n">
        <f aca="false">E2729*I2729/100</f>
        <v>0</v>
      </c>
      <c r="K2729" s="25" t="n">
        <f aca="false">E2729*Einstellungen!$B$5/100</f>
        <v>0</v>
      </c>
      <c r="L2729" s="23" t="str">
        <f aca="false">IF(I2729&lt;Einstellungen!$B$5,"ja","nein")</f>
        <v>ja</v>
      </c>
      <c r="M2729" s="23" t="s">
        <v>127</v>
      </c>
      <c r="N2729" s="23" t="n">
        <v>2025</v>
      </c>
      <c r="O2729" s="23" t="n">
        <v>14</v>
      </c>
    </row>
    <row r="2730" customFormat="false" ht="15" hidden="false" customHeight="false" outlineLevel="0" collapsed="false">
      <c r="A2730" s="22" t="n">
        <v>45800</v>
      </c>
      <c r="B2730" s="23" t="s">
        <v>104</v>
      </c>
      <c r="C2730" s="23" t="s">
        <v>121</v>
      </c>
      <c r="D2730" s="24" t="n">
        <v>-3434.8</v>
      </c>
      <c r="E2730" s="25" t="n">
        <f aca="false">MAX(D2730,0)/1000</f>
        <v>0</v>
      </c>
      <c r="F2730" s="25" t="n">
        <f aca="false">MAX(-D2730,0)/1000</f>
        <v>3.4348</v>
      </c>
      <c r="G2730" s="23" t="str">
        <f aca="false">IF(E2730&gt;0,"ja","nein")</f>
        <v>nein</v>
      </c>
      <c r="H2730" s="26" t="n">
        <v>0</v>
      </c>
      <c r="I2730" s="26" t="n">
        <f aca="false">(H2730/10+IF(N2730=2025,Einstellungen!$B$23,Einstellungen!$C$23))*(1+Einstellungen!$B$10)</f>
        <v>19.94559</v>
      </c>
      <c r="J2730" s="25" t="n">
        <f aca="false">E2730*I2730/100</f>
        <v>0</v>
      </c>
      <c r="K2730" s="25" t="n">
        <f aca="false">E2730*Einstellungen!$B$5/100</f>
        <v>0</v>
      </c>
      <c r="L2730" s="23" t="str">
        <f aca="false">IF(I2730&lt;Einstellungen!$B$5,"ja","nein")</f>
        <v>ja</v>
      </c>
      <c r="M2730" s="23" t="s">
        <v>127</v>
      </c>
      <c r="N2730" s="23" t="n">
        <v>2025</v>
      </c>
      <c r="O2730" s="23" t="n">
        <v>15</v>
      </c>
    </row>
    <row r="2731" customFormat="false" ht="15" hidden="false" customHeight="false" outlineLevel="0" collapsed="false">
      <c r="A2731" s="22" t="n">
        <v>45800</v>
      </c>
      <c r="B2731" s="23" t="s">
        <v>105</v>
      </c>
      <c r="C2731" s="23" t="s">
        <v>121</v>
      </c>
      <c r="D2731" s="24" t="n">
        <v>-2640</v>
      </c>
      <c r="E2731" s="25" t="n">
        <f aca="false">MAX(D2731,0)/1000</f>
        <v>0</v>
      </c>
      <c r="F2731" s="25" t="n">
        <f aca="false">MAX(-D2731,0)/1000</f>
        <v>2.64</v>
      </c>
      <c r="G2731" s="23" t="str">
        <f aca="false">IF(E2731&gt;0,"ja","nein")</f>
        <v>nein</v>
      </c>
      <c r="H2731" s="26" t="n">
        <v>25.33</v>
      </c>
      <c r="I2731" s="26" t="n">
        <f aca="false">(H2731/10+IF(N2731=2025,Einstellungen!$B$23,Einstellungen!$C$23))*(1+Einstellungen!$B$10)</f>
        <v>22.95986</v>
      </c>
      <c r="J2731" s="25" t="n">
        <f aca="false">E2731*I2731/100</f>
        <v>0</v>
      </c>
      <c r="K2731" s="25" t="n">
        <f aca="false">E2731*Einstellungen!$B$5/100</f>
        <v>0</v>
      </c>
      <c r="L2731" s="23" t="str">
        <f aca="false">IF(I2731&lt;Einstellungen!$B$5,"ja","nein")</f>
        <v>ja</v>
      </c>
      <c r="M2731" s="23" t="s">
        <v>127</v>
      </c>
      <c r="N2731" s="23" t="n">
        <v>2025</v>
      </c>
      <c r="O2731" s="23" t="n">
        <v>16</v>
      </c>
    </row>
    <row r="2732" customFormat="false" ht="15" hidden="false" customHeight="false" outlineLevel="0" collapsed="false">
      <c r="A2732" s="22" t="n">
        <v>45800</v>
      </c>
      <c r="B2732" s="23" t="s">
        <v>97</v>
      </c>
      <c r="C2732" s="23" t="s">
        <v>121</v>
      </c>
      <c r="D2732" s="24" t="n">
        <v>-1570</v>
      </c>
      <c r="E2732" s="25" t="n">
        <f aca="false">MAX(D2732,0)/1000</f>
        <v>0</v>
      </c>
      <c r="F2732" s="25" t="n">
        <f aca="false">MAX(-D2732,0)/1000</f>
        <v>1.57</v>
      </c>
      <c r="G2732" s="23" t="str">
        <f aca="false">IF(E2732&gt;0,"ja","nein")</f>
        <v>nein</v>
      </c>
      <c r="H2732" s="26" t="n">
        <v>71.91</v>
      </c>
      <c r="I2732" s="26" t="n">
        <f aca="false">(H2732/10+IF(N2732=2025,Einstellungen!$B$23,Einstellungen!$C$23))*(1+Einstellungen!$B$10)</f>
        <v>28.50288</v>
      </c>
      <c r="J2732" s="25" t="n">
        <f aca="false">E2732*I2732/100</f>
        <v>0</v>
      </c>
      <c r="K2732" s="25" t="n">
        <f aca="false">E2732*Einstellungen!$B$5/100</f>
        <v>0</v>
      </c>
      <c r="L2732" s="23" t="str">
        <f aca="false">IF(I2732&lt;Einstellungen!$B$5,"ja","nein")</f>
        <v>ja</v>
      </c>
      <c r="M2732" s="23" t="s">
        <v>127</v>
      </c>
      <c r="N2732" s="23" t="n">
        <v>2025</v>
      </c>
      <c r="O2732" s="23" t="n">
        <v>17</v>
      </c>
    </row>
    <row r="2733" customFormat="false" ht="15" hidden="false" customHeight="false" outlineLevel="0" collapsed="false">
      <c r="A2733" s="22" t="n">
        <v>45800</v>
      </c>
      <c r="B2733" s="23" t="s">
        <v>99</v>
      </c>
      <c r="C2733" s="23" t="s">
        <v>121</v>
      </c>
      <c r="D2733" s="24" t="n">
        <v>-303.7</v>
      </c>
      <c r="E2733" s="25" t="n">
        <f aca="false">MAX(D2733,0)/1000</f>
        <v>0</v>
      </c>
      <c r="F2733" s="25" t="n">
        <f aca="false">MAX(-D2733,0)/1000</f>
        <v>0.3037</v>
      </c>
      <c r="G2733" s="23" t="str">
        <f aca="false">IF(E2733&gt;0,"ja","nein")</f>
        <v>nein</v>
      </c>
      <c r="H2733" s="26" t="n">
        <v>97.6</v>
      </c>
      <c r="I2733" s="26" t="n">
        <f aca="false">(H2733/10+IF(N2733=2025,Einstellungen!$B$23,Einstellungen!$C$23))*(1+Einstellungen!$B$10)</f>
        <v>31.55999</v>
      </c>
      <c r="J2733" s="25" t="n">
        <f aca="false">E2733*I2733/100</f>
        <v>0</v>
      </c>
      <c r="K2733" s="25" t="n">
        <f aca="false">E2733*Einstellungen!$B$5/100</f>
        <v>0</v>
      </c>
      <c r="L2733" s="23" t="str">
        <f aca="false">IF(I2733&lt;Einstellungen!$B$5,"ja","nein")</f>
        <v>nein</v>
      </c>
      <c r="M2733" s="23" t="s">
        <v>127</v>
      </c>
      <c r="N2733" s="23" t="n">
        <v>2025</v>
      </c>
      <c r="O2733" s="23" t="n">
        <v>18</v>
      </c>
    </row>
    <row r="2734" customFormat="false" ht="15" hidden="false" customHeight="false" outlineLevel="0" collapsed="false">
      <c r="A2734" s="22" t="n">
        <v>45800</v>
      </c>
      <c r="B2734" s="23" t="s">
        <v>100</v>
      </c>
      <c r="C2734" s="23" t="s">
        <v>121</v>
      </c>
      <c r="D2734" s="24" t="n">
        <v>-38.6</v>
      </c>
      <c r="E2734" s="25" t="n">
        <f aca="false">MAX(D2734,0)/1000</f>
        <v>0</v>
      </c>
      <c r="F2734" s="25" t="n">
        <f aca="false">MAX(-D2734,0)/1000</f>
        <v>0.0386</v>
      </c>
      <c r="G2734" s="23" t="str">
        <f aca="false">IF(E2734&gt;0,"ja","nein")</f>
        <v>nein</v>
      </c>
      <c r="H2734" s="26" t="n">
        <v>114.36</v>
      </c>
      <c r="I2734" s="26" t="n">
        <f aca="false">(H2734/10+IF(N2734=2025,Einstellungen!$B$23,Einstellungen!$C$23))*(1+Einstellungen!$B$10)</f>
        <v>33.55443</v>
      </c>
      <c r="J2734" s="25" t="n">
        <f aca="false">E2734*I2734/100</f>
        <v>0</v>
      </c>
      <c r="K2734" s="25" t="n">
        <f aca="false">E2734*Einstellungen!$B$5/100</f>
        <v>0</v>
      </c>
      <c r="L2734" s="23" t="str">
        <f aca="false">IF(I2734&lt;Einstellungen!$B$5,"ja","nein")</f>
        <v>nein</v>
      </c>
      <c r="M2734" s="23" t="s">
        <v>127</v>
      </c>
      <c r="N2734" s="23" t="n">
        <v>2025</v>
      </c>
      <c r="O2734" s="23" t="n">
        <v>19</v>
      </c>
    </row>
    <row r="2735" customFormat="false" ht="15" hidden="false" customHeight="false" outlineLevel="0" collapsed="false">
      <c r="A2735" s="22" t="n">
        <v>45800</v>
      </c>
      <c r="B2735" s="23" t="s">
        <v>92</v>
      </c>
      <c r="C2735" s="23" t="s">
        <v>121</v>
      </c>
      <c r="D2735" s="24" t="n">
        <v>181.5</v>
      </c>
      <c r="E2735" s="25" t="n">
        <f aca="false">MAX(D2735,0)/1000</f>
        <v>0.1815</v>
      </c>
      <c r="F2735" s="25" t="n">
        <f aca="false">MAX(-D2735,0)/1000</f>
        <v>0</v>
      </c>
      <c r="G2735" s="23" t="str">
        <f aca="false">IF(E2735&gt;0,"ja","nein")</f>
        <v>ja</v>
      </c>
      <c r="H2735" s="26" t="n">
        <v>130.47</v>
      </c>
      <c r="I2735" s="26" t="n">
        <f aca="false">(H2735/10+IF(N2735=2025,Einstellungen!$B$23,Einstellungen!$C$23))*(1+Einstellungen!$B$10)</f>
        <v>35.47152</v>
      </c>
      <c r="J2735" s="25" t="n">
        <f aca="false">E2735*I2735/100</f>
        <v>0.0643808088</v>
      </c>
      <c r="K2735" s="25" t="n">
        <f aca="false">E2735*Einstellungen!$B$5/100</f>
        <v>0.052635</v>
      </c>
      <c r="L2735" s="23" t="str">
        <f aca="false">IF(I2735&lt;Einstellungen!$B$5,"ja","nein")</f>
        <v>nein</v>
      </c>
      <c r="M2735" s="23" t="s">
        <v>127</v>
      </c>
      <c r="N2735" s="23" t="n">
        <v>2025</v>
      </c>
      <c r="O2735" s="23" t="n">
        <v>20</v>
      </c>
    </row>
    <row r="2736" customFormat="false" ht="15" hidden="false" customHeight="false" outlineLevel="0" collapsed="false">
      <c r="A2736" s="22" t="n">
        <v>45800</v>
      </c>
      <c r="B2736" s="23" t="s">
        <v>95</v>
      </c>
      <c r="C2736" s="23" t="s">
        <v>121</v>
      </c>
      <c r="D2736" s="24" t="n">
        <v>424.8</v>
      </c>
      <c r="E2736" s="25" t="n">
        <f aca="false">MAX(D2736,0)/1000</f>
        <v>0.4248</v>
      </c>
      <c r="F2736" s="25" t="n">
        <f aca="false">MAX(-D2736,0)/1000</f>
        <v>0</v>
      </c>
      <c r="G2736" s="23" t="str">
        <f aca="false">IF(E2736&gt;0,"ja","nein")</f>
        <v>ja</v>
      </c>
      <c r="H2736" s="26" t="n">
        <v>139.29</v>
      </c>
      <c r="I2736" s="26" t="n">
        <f aca="false">(H2736/10+IF(N2736=2025,Einstellungen!$B$23,Einstellungen!$C$23))*(1+Einstellungen!$B$10)</f>
        <v>36.5211</v>
      </c>
      <c r="J2736" s="25" t="n">
        <f aca="false">E2736*I2736/100</f>
        <v>0.1551416328</v>
      </c>
      <c r="K2736" s="25" t="n">
        <f aca="false">E2736*Einstellungen!$B$5/100</f>
        <v>0.123192</v>
      </c>
      <c r="L2736" s="23" t="str">
        <f aca="false">IF(I2736&lt;Einstellungen!$B$5,"ja","nein")</f>
        <v>nein</v>
      </c>
      <c r="M2736" s="23" t="s">
        <v>127</v>
      </c>
      <c r="N2736" s="23" t="n">
        <v>2025</v>
      </c>
      <c r="O2736" s="23" t="n">
        <v>21</v>
      </c>
    </row>
    <row r="2737" customFormat="false" ht="15" hidden="false" customHeight="false" outlineLevel="0" collapsed="false">
      <c r="A2737" s="22" t="n">
        <v>45800</v>
      </c>
      <c r="B2737" s="23" t="s">
        <v>96</v>
      </c>
      <c r="C2737" s="23" t="s">
        <v>121</v>
      </c>
      <c r="D2737" s="24" t="n">
        <v>300.3</v>
      </c>
      <c r="E2737" s="25" t="n">
        <f aca="false">MAX(D2737,0)/1000</f>
        <v>0.3003</v>
      </c>
      <c r="F2737" s="25" t="n">
        <f aca="false">MAX(-D2737,0)/1000</f>
        <v>0</v>
      </c>
      <c r="G2737" s="23" t="str">
        <f aca="false">IF(E2737&gt;0,"ja","nein")</f>
        <v>ja</v>
      </c>
      <c r="H2737" s="26" t="n">
        <v>126.93</v>
      </c>
      <c r="I2737" s="26" t="n">
        <f aca="false">(H2737/10+IF(N2737=2025,Einstellungen!$B$23,Einstellungen!$C$23))*(1+Einstellungen!$B$10)</f>
        <v>35.05026</v>
      </c>
      <c r="J2737" s="25" t="n">
        <f aca="false">E2737*I2737/100</f>
        <v>0.10525593078</v>
      </c>
      <c r="K2737" s="25" t="n">
        <f aca="false">E2737*Einstellungen!$B$5/100</f>
        <v>0.087087</v>
      </c>
      <c r="L2737" s="23" t="str">
        <f aca="false">IF(I2737&lt;Einstellungen!$B$5,"ja","nein")</f>
        <v>nein</v>
      </c>
      <c r="M2737" s="23" t="s">
        <v>127</v>
      </c>
      <c r="N2737" s="23" t="n">
        <v>2025</v>
      </c>
      <c r="O2737" s="23" t="n">
        <v>22</v>
      </c>
    </row>
    <row r="2738" customFormat="false" ht="15" hidden="false" customHeight="false" outlineLevel="0" collapsed="false">
      <c r="A2738" s="22" t="n">
        <v>45800</v>
      </c>
      <c r="B2738" s="23" t="s">
        <v>101</v>
      </c>
      <c r="C2738" s="23" t="s">
        <v>121</v>
      </c>
      <c r="D2738" s="24" t="n">
        <v>168.8</v>
      </c>
      <c r="E2738" s="25" t="n">
        <f aca="false">MAX(D2738,0)/1000</f>
        <v>0.1688</v>
      </c>
      <c r="F2738" s="25" t="n">
        <f aca="false">MAX(-D2738,0)/1000</f>
        <v>0</v>
      </c>
      <c r="G2738" s="23" t="str">
        <f aca="false">IF(E2738&gt;0,"ja","nein")</f>
        <v>ja</v>
      </c>
      <c r="H2738" s="26" t="n">
        <v>108</v>
      </c>
      <c r="I2738" s="26" t="n">
        <f aca="false">(H2738/10+IF(N2738=2025,Einstellungen!$B$23,Einstellungen!$C$23))*(1+Einstellungen!$B$10)</f>
        <v>32.79759</v>
      </c>
      <c r="J2738" s="25" t="n">
        <f aca="false">E2738*I2738/100</f>
        <v>0.05536233192</v>
      </c>
      <c r="K2738" s="25" t="n">
        <f aca="false">E2738*Einstellungen!$B$5/100</f>
        <v>0.048952</v>
      </c>
      <c r="L2738" s="23" t="str">
        <f aca="false">IF(I2738&lt;Einstellungen!$B$5,"ja","nein")</f>
        <v>nein</v>
      </c>
      <c r="M2738" s="23" t="s">
        <v>127</v>
      </c>
      <c r="N2738" s="23" t="n">
        <v>2025</v>
      </c>
      <c r="O2738" s="23" t="n">
        <v>23</v>
      </c>
    </row>
    <row r="2739" customFormat="false" ht="15" hidden="false" customHeight="false" outlineLevel="0" collapsed="false">
      <c r="A2739" s="22" t="n">
        <v>45801</v>
      </c>
      <c r="B2739" s="23" t="s">
        <v>102</v>
      </c>
      <c r="C2739" s="23" t="s">
        <v>122</v>
      </c>
      <c r="D2739" s="24" t="n">
        <v>272.7</v>
      </c>
      <c r="E2739" s="25" t="n">
        <f aca="false">MAX(D2739,0)/1000</f>
        <v>0.2727</v>
      </c>
      <c r="F2739" s="25" t="n">
        <f aca="false">MAX(-D2739,0)/1000</f>
        <v>0</v>
      </c>
      <c r="G2739" s="23" t="str">
        <f aca="false">IF(E2739&gt;0,"ja","nein")</f>
        <v>ja</v>
      </c>
      <c r="H2739" s="26" t="n">
        <v>98.99</v>
      </c>
      <c r="I2739" s="26" t="n">
        <f aca="false">(H2739/10+IF(N2739=2025,Einstellungen!$B$23,Einstellungen!$C$23))*(1+Einstellungen!$B$10)</f>
        <v>31.7254</v>
      </c>
      <c r="J2739" s="25" t="n">
        <f aca="false">E2739*I2739/100</f>
        <v>0.0865151658</v>
      </c>
      <c r="K2739" s="25" t="n">
        <f aca="false">E2739*Einstellungen!$B$5/100</f>
        <v>0.079083</v>
      </c>
      <c r="L2739" s="23" t="str">
        <f aca="false">IF(I2739&lt;Einstellungen!$B$5,"ja","nein")</f>
        <v>nein</v>
      </c>
      <c r="M2739" s="23" t="s">
        <v>127</v>
      </c>
      <c r="N2739" s="23" t="n">
        <v>2025</v>
      </c>
      <c r="O2739" s="23" t="n">
        <v>0</v>
      </c>
    </row>
    <row r="2740" customFormat="false" ht="15" hidden="false" customHeight="false" outlineLevel="0" collapsed="false">
      <c r="A2740" s="22" t="n">
        <v>45801</v>
      </c>
      <c r="B2740" s="23" t="s">
        <v>107</v>
      </c>
      <c r="C2740" s="23" t="s">
        <v>122</v>
      </c>
      <c r="D2740" s="24" t="n">
        <v>185.2</v>
      </c>
      <c r="E2740" s="25" t="n">
        <f aca="false">MAX(D2740,0)/1000</f>
        <v>0.1852</v>
      </c>
      <c r="F2740" s="25" t="n">
        <f aca="false">MAX(-D2740,0)/1000</f>
        <v>0</v>
      </c>
      <c r="G2740" s="23" t="str">
        <f aca="false">IF(E2740&gt;0,"ja","nein")</f>
        <v>ja</v>
      </c>
      <c r="H2740" s="26" t="n">
        <v>94.76</v>
      </c>
      <c r="I2740" s="26" t="n">
        <f aca="false">(H2740/10+IF(N2740=2025,Einstellungen!$B$23,Einstellungen!$C$23))*(1+Einstellungen!$B$10)</f>
        <v>31.22203</v>
      </c>
      <c r="J2740" s="25" t="n">
        <f aca="false">E2740*I2740/100</f>
        <v>0.05782319956</v>
      </c>
      <c r="K2740" s="25" t="n">
        <f aca="false">E2740*Einstellungen!$B$5/100</f>
        <v>0.053708</v>
      </c>
      <c r="L2740" s="23" t="str">
        <f aca="false">IF(I2740&lt;Einstellungen!$B$5,"ja","nein")</f>
        <v>nein</v>
      </c>
      <c r="M2740" s="23" t="s">
        <v>127</v>
      </c>
      <c r="N2740" s="23" t="n">
        <v>2025</v>
      </c>
      <c r="O2740" s="23" t="n">
        <v>1</v>
      </c>
    </row>
    <row r="2741" customFormat="false" ht="15" hidden="false" customHeight="false" outlineLevel="0" collapsed="false">
      <c r="A2741" s="22" t="n">
        <v>45801</v>
      </c>
      <c r="B2741" s="23" t="s">
        <v>108</v>
      </c>
      <c r="C2741" s="23" t="s">
        <v>122</v>
      </c>
      <c r="D2741" s="24" t="n">
        <v>138.8</v>
      </c>
      <c r="E2741" s="25" t="n">
        <f aca="false">MAX(D2741,0)/1000</f>
        <v>0.1388</v>
      </c>
      <c r="F2741" s="25" t="n">
        <f aca="false">MAX(-D2741,0)/1000</f>
        <v>0</v>
      </c>
      <c r="G2741" s="23" t="str">
        <f aca="false">IF(E2741&gt;0,"ja","nein")</f>
        <v>ja</v>
      </c>
      <c r="H2741" s="26" t="n">
        <v>88.74</v>
      </c>
      <c r="I2741" s="26" t="n">
        <f aca="false">(H2741/10+IF(N2741=2025,Einstellungen!$B$23,Einstellungen!$C$23))*(1+Einstellungen!$B$10)</f>
        <v>30.50565</v>
      </c>
      <c r="J2741" s="25" t="n">
        <f aca="false">E2741*I2741/100</f>
        <v>0.0423418422</v>
      </c>
      <c r="K2741" s="25" t="n">
        <f aca="false">E2741*Einstellungen!$B$5/100</f>
        <v>0.040252</v>
      </c>
      <c r="L2741" s="23" t="str">
        <f aca="false">IF(I2741&lt;Einstellungen!$B$5,"ja","nein")</f>
        <v>nein</v>
      </c>
      <c r="M2741" s="23" t="s">
        <v>127</v>
      </c>
      <c r="N2741" s="23" t="n">
        <v>2025</v>
      </c>
      <c r="O2741" s="23" t="n">
        <v>2</v>
      </c>
    </row>
    <row r="2742" customFormat="false" ht="15" hidden="false" customHeight="false" outlineLevel="0" collapsed="false">
      <c r="A2742" s="22" t="n">
        <v>45801</v>
      </c>
      <c r="B2742" s="23" t="s">
        <v>109</v>
      </c>
      <c r="C2742" s="23" t="s">
        <v>122</v>
      </c>
      <c r="D2742" s="24" t="n">
        <v>136.2</v>
      </c>
      <c r="E2742" s="25" t="n">
        <f aca="false">MAX(D2742,0)/1000</f>
        <v>0.1362</v>
      </c>
      <c r="F2742" s="25" t="n">
        <f aca="false">MAX(-D2742,0)/1000</f>
        <v>0</v>
      </c>
      <c r="G2742" s="23" t="str">
        <f aca="false">IF(E2742&gt;0,"ja","nein")</f>
        <v>ja</v>
      </c>
      <c r="H2742" s="26" t="n">
        <v>84.22</v>
      </c>
      <c r="I2742" s="26" t="n">
        <f aca="false">(H2742/10+IF(N2742=2025,Einstellungen!$B$23,Einstellungen!$C$23))*(1+Einstellungen!$B$10)</f>
        <v>29.96777</v>
      </c>
      <c r="J2742" s="25" t="n">
        <f aca="false">E2742*I2742/100</f>
        <v>0.04081610274</v>
      </c>
      <c r="K2742" s="25" t="n">
        <f aca="false">E2742*Einstellungen!$B$5/100</f>
        <v>0.039498</v>
      </c>
      <c r="L2742" s="23" t="str">
        <f aca="false">IF(I2742&lt;Einstellungen!$B$5,"ja","nein")</f>
        <v>nein</v>
      </c>
      <c r="M2742" s="23" t="s">
        <v>127</v>
      </c>
      <c r="N2742" s="23" t="n">
        <v>2025</v>
      </c>
      <c r="O2742" s="23" t="n">
        <v>3</v>
      </c>
    </row>
    <row r="2743" customFormat="false" ht="15" hidden="false" customHeight="false" outlineLevel="0" collapsed="false">
      <c r="A2743" s="22" t="n">
        <v>45801</v>
      </c>
      <c r="B2743" s="23" t="s">
        <v>110</v>
      </c>
      <c r="C2743" s="23" t="s">
        <v>122</v>
      </c>
      <c r="D2743" s="24" t="n">
        <v>137.3</v>
      </c>
      <c r="E2743" s="25" t="n">
        <f aca="false">MAX(D2743,0)/1000</f>
        <v>0.1373</v>
      </c>
      <c r="F2743" s="25" t="n">
        <f aca="false">MAX(-D2743,0)/1000</f>
        <v>0</v>
      </c>
      <c r="G2743" s="23" t="str">
        <f aca="false">IF(E2743&gt;0,"ja","nein")</f>
        <v>ja</v>
      </c>
      <c r="H2743" s="26" t="n">
        <v>82.93</v>
      </c>
      <c r="I2743" s="26" t="n">
        <f aca="false">(H2743/10+IF(N2743=2025,Einstellungen!$B$23,Einstellungen!$C$23))*(1+Einstellungen!$B$10)</f>
        <v>29.81426</v>
      </c>
      <c r="J2743" s="25" t="n">
        <f aca="false">E2743*I2743/100</f>
        <v>0.04093497898</v>
      </c>
      <c r="K2743" s="25" t="n">
        <f aca="false">E2743*Einstellungen!$B$5/100</f>
        <v>0.039817</v>
      </c>
      <c r="L2743" s="23" t="str">
        <f aca="false">IF(I2743&lt;Einstellungen!$B$5,"ja","nein")</f>
        <v>nein</v>
      </c>
      <c r="M2743" s="23" t="s">
        <v>127</v>
      </c>
      <c r="N2743" s="23" t="n">
        <v>2025</v>
      </c>
      <c r="O2743" s="23" t="n">
        <v>4</v>
      </c>
    </row>
    <row r="2744" customFormat="false" ht="15" hidden="false" customHeight="false" outlineLevel="0" collapsed="false">
      <c r="A2744" s="22" t="n">
        <v>45801</v>
      </c>
      <c r="B2744" s="23" t="s">
        <v>111</v>
      </c>
      <c r="C2744" s="23" t="s">
        <v>122</v>
      </c>
      <c r="D2744" s="24" t="n">
        <v>134</v>
      </c>
      <c r="E2744" s="25" t="n">
        <f aca="false">MAX(D2744,0)/1000</f>
        <v>0.134</v>
      </c>
      <c r="F2744" s="25" t="n">
        <f aca="false">MAX(-D2744,0)/1000</f>
        <v>0</v>
      </c>
      <c r="G2744" s="23" t="str">
        <f aca="false">IF(E2744&gt;0,"ja","nein")</f>
        <v>ja</v>
      </c>
      <c r="H2744" s="26" t="n">
        <v>80.71</v>
      </c>
      <c r="I2744" s="26" t="n">
        <f aca="false">(H2744/10+IF(N2744=2025,Einstellungen!$B$23,Einstellungen!$C$23))*(1+Einstellungen!$B$10)</f>
        <v>29.55008</v>
      </c>
      <c r="J2744" s="25" t="n">
        <f aca="false">E2744*I2744/100</f>
        <v>0.0395971072</v>
      </c>
      <c r="K2744" s="25" t="n">
        <f aca="false">E2744*Einstellungen!$B$5/100</f>
        <v>0.03886</v>
      </c>
      <c r="L2744" s="23" t="str">
        <f aca="false">IF(I2744&lt;Einstellungen!$B$5,"ja","nein")</f>
        <v>nein</v>
      </c>
      <c r="M2744" s="23" t="s">
        <v>127</v>
      </c>
      <c r="N2744" s="23" t="n">
        <v>2025</v>
      </c>
      <c r="O2744" s="23" t="n">
        <v>5</v>
      </c>
    </row>
    <row r="2745" customFormat="false" ht="15" hidden="false" customHeight="false" outlineLevel="0" collapsed="false">
      <c r="A2745" s="22" t="n">
        <v>45801</v>
      </c>
      <c r="B2745" s="23" t="s">
        <v>112</v>
      </c>
      <c r="C2745" s="23" t="s">
        <v>122</v>
      </c>
      <c r="D2745" s="24" t="n">
        <v>177.6</v>
      </c>
      <c r="E2745" s="25" t="n">
        <f aca="false">MAX(D2745,0)/1000</f>
        <v>0.1776</v>
      </c>
      <c r="F2745" s="25" t="n">
        <f aca="false">MAX(-D2745,0)/1000</f>
        <v>0</v>
      </c>
      <c r="G2745" s="23" t="str">
        <f aca="false">IF(E2745&gt;0,"ja","nein")</f>
        <v>ja</v>
      </c>
      <c r="H2745" s="26" t="n">
        <v>82.07</v>
      </c>
      <c r="I2745" s="26" t="n">
        <f aca="false">(H2745/10+IF(N2745=2025,Einstellungen!$B$23,Einstellungen!$C$23))*(1+Einstellungen!$B$10)</f>
        <v>29.71192</v>
      </c>
      <c r="J2745" s="25" t="n">
        <f aca="false">E2745*I2745/100</f>
        <v>0.05276836992</v>
      </c>
      <c r="K2745" s="25" t="n">
        <f aca="false">E2745*Einstellungen!$B$5/100</f>
        <v>0.051504</v>
      </c>
      <c r="L2745" s="23" t="str">
        <f aca="false">IF(I2745&lt;Einstellungen!$B$5,"ja","nein")</f>
        <v>nein</v>
      </c>
      <c r="M2745" s="23" t="s">
        <v>127</v>
      </c>
      <c r="N2745" s="23" t="n">
        <v>2025</v>
      </c>
      <c r="O2745" s="23" t="n">
        <v>6</v>
      </c>
    </row>
    <row r="2746" customFormat="false" ht="15" hidden="false" customHeight="false" outlineLevel="0" collapsed="false">
      <c r="A2746" s="22" t="n">
        <v>45801</v>
      </c>
      <c r="B2746" s="23" t="s">
        <v>113</v>
      </c>
      <c r="C2746" s="23" t="s">
        <v>122</v>
      </c>
      <c r="D2746" s="24" t="n">
        <v>-579.5</v>
      </c>
      <c r="E2746" s="25" t="n">
        <f aca="false">MAX(D2746,0)/1000</f>
        <v>0</v>
      </c>
      <c r="F2746" s="25" t="n">
        <f aca="false">MAX(-D2746,0)/1000</f>
        <v>0.5795</v>
      </c>
      <c r="G2746" s="23" t="str">
        <f aca="false">IF(E2746&gt;0,"ja","nein")</f>
        <v>nein</v>
      </c>
      <c r="H2746" s="26" t="n">
        <v>76.9</v>
      </c>
      <c r="I2746" s="26" t="n">
        <f aca="false">(H2746/10+IF(N2746=2025,Einstellungen!$B$23,Einstellungen!$C$23))*(1+Einstellungen!$B$10)</f>
        <v>29.09669</v>
      </c>
      <c r="J2746" s="25" t="n">
        <f aca="false">E2746*I2746/100</f>
        <v>0</v>
      </c>
      <c r="K2746" s="25" t="n">
        <f aca="false">E2746*Einstellungen!$B$5/100</f>
        <v>0</v>
      </c>
      <c r="L2746" s="23" t="str">
        <f aca="false">IF(I2746&lt;Einstellungen!$B$5,"ja","nein")</f>
        <v>nein</v>
      </c>
      <c r="M2746" s="23" t="s">
        <v>127</v>
      </c>
      <c r="N2746" s="23" t="n">
        <v>2025</v>
      </c>
      <c r="O2746" s="23" t="n">
        <v>7</v>
      </c>
    </row>
    <row r="2747" customFormat="false" ht="15" hidden="false" customHeight="false" outlineLevel="0" collapsed="false">
      <c r="A2747" s="22" t="n">
        <v>45801</v>
      </c>
      <c r="B2747" s="23" t="s">
        <v>114</v>
      </c>
      <c r="C2747" s="23" t="s">
        <v>122</v>
      </c>
      <c r="D2747" s="24" t="n">
        <v>-283.5</v>
      </c>
      <c r="E2747" s="25" t="n">
        <f aca="false">MAX(D2747,0)/1000</f>
        <v>0</v>
      </c>
      <c r="F2747" s="25" t="n">
        <f aca="false">MAX(-D2747,0)/1000</f>
        <v>0.2835</v>
      </c>
      <c r="G2747" s="23" t="str">
        <f aca="false">IF(E2747&gt;0,"ja","nein")</f>
        <v>nein</v>
      </c>
      <c r="H2747" s="26" t="n">
        <v>62.09</v>
      </c>
      <c r="I2747" s="26" t="n">
        <f aca="false">(H2747/10+IF(N2747=2025,Einstellungen!$B$23,Einstellungen!$C$23))*(1+Einstellungen!$B$10)</f>
        <v>27.3343</v>
      </c>
      <c r="J2747" s="25" t="n">
        <f aca="false">E2747*I2747/100</f>
        <v>0</v>
      </c>
      <c r="K2747" s="25" t="n">
        <f aca="false">E2747*Einstellungen!$B$5/100</f>
        <v>0</v>
      </c>
      <c r="L2747" s="23" t="str">
        <f aca="false">IF(I2747&lt;Einstellungen!$B$5,"ja","nein")</f>
        <v>ja</v>
      </c>
      <c r="M2747" s="23" t="s">
        <v>127</v>
      </c>
      <c r="N2747" s="23" t="n">
        <v>2025</v>
      </c>
      <c r="O2747" s="23" t="n">
        <v>8</v>
      </c>
    </row>
    <row r="2748" customFormat="false" ht="15" hidden="false" customHeight="false" outlineLevel="0" collapsed="false">
      <c r="A2748" s="22" t="n">
        <v>45801</v>
      </c>
      <c r="B2748" s="23" t="s">
        <v>115</v>
      </c>
      <c r="C2748" s="23" t="s">
        <v>122</v>
      </c>
      <c r="D2748" s="24" t="n">
        <v>-2408.8</v>
      </c>
      <c r="E2748" s="25" t="n">
        <f aca="false">MAX(D2748,0)/1000</f>
        <v>0</v>
      </c>
      <c r="F2748" s="25" t="n">
        <f aca="false">MAX(-D2748,0)/1000</f>
        <v>2.4088</v>
      </c>
      <c r="G2748" s="23" t="str">
        <f aca="false">IF(E2748&gt;0,"ja","nein")</f>
        <v>nein</v>
      </c>
      <c r="H2748" s="26" t="n">
        <v>12.26</v>
      </c>
      <c r="I2748" s="26" t="n">
        <f aca="false">(H2748/10+IF(N2748=2025,Einstellungen!$B$23,Einstellungen!$C$23))*(1+Einstellungen!$B$10)</f>
        <v>21.40453</v>
      </c>
      <c r="J2748" s="25" t="n">
        <f aca="false">E2748*I2748/100</f>
        <v>0</v>
      </c>
      <c r="K2748" s="25" t="n">
        <f aca="false">E2748*Einstellungen!$B$5/100</f>
        <v>0</v>
      </c>
      <c r="L2748" s="23" t="str">
        <f aca="false">IF(I2748&lt;Einstellungen!$B$5,"ja","nein")</f>
        <v>ja</v>
      </c>
      <c r="M2748" s="23" t="s">
        <v>127</v>
      </c>
      <c r="N2748" s="23" t="n">
        <v>2025</v>
      </c>
      <c r="O2748" s="23" t="n">
        <v>9</v>
      </c>
    </row>
    <row r="2749" customFormat="false" ht="15" hidden="false" customHeight="false" outlineLevel="0" collapsed="false">
      <c r="A2749" s="22" t="n">
        <v>45801</v>
      </c>
      <c r="B2749" s="23" t="s">
        <v>116</v>
      </c>
      <c r="C2749" s="23" t="s">
        <v>122</v>
      </c>
      <c r="D2749" s="24" t="n">
        <v>-2845.7</v>
      </c>
      <c r="E2749" s="25" t="n">
        <f aca="false">MAX(D2749,0)/1000</f>
        <v>0</v>
      </c>
      <c r="F2749" s="25" t="n">
        <f aca="false">MAX(-D2749,0)/1000</f>
        <v>2.8457</v>
      </c>
      <c r="G2749" s="23" t="str">
        <f aca="false">IF(E2749&gt;0,"ja","nein")</f>
        <v>nein</v>
      </c>
      <c r="H2749" s="26" t="n">
        <v>-0.01</v>
      </c>
      <c r="I2749" s="26" t="n">
        <f aca="false">(H2749/10+IF(N2749=2025,Einstellungen!$B$23,Einstellungen!$C$23))*(1+Einstellungen!$B$10)</f>
        <v>19.9444</v>
      </c>
      <c r="J2749" s="25" t="n">
        <f aca="false">E2749*I2749/100</f>
        <v>0</v>
      </c>
      <c r="K2749" s="25" t="n">
        <f aca="false">E2749*Einstellungen!$B$5/100</f>
        <v>0</v>
      </c>
      <c r="L2749" s="23" t="str">
        <f aca="false">IF(I2749&lt;Einstellungen!$B$5,"ja","nein")</f>
        <v>ja</v>
      </c>
      <c r="M2749" s="23" t="s">
        <v>127</v>
      </c>
      <c r="N2749" s="23" t="n">
        <v>2025</v>
      </c>
      <c r="O2749" s="23" t="n">
        <v>10</v>
      </c>
    </row>
    <row r="2750" customFormat="false" ht="15" hidden="false" customHeight="false" outlineLevel="0" collapsed="false">
      <c r="A2750" s="22" t="n">
        <v>45801</v>
      </c>
      <c r="B2750" s="23" t="s">
        <v>117</v>
      </c>
      <c r="C2750" s="23" t="s">
        <v>122</v>
      </c>
      <c r="D2750" s="24" t="n">
        <v>-607</v>
      </c>
      <c r="E2750" s="25" t="n">
        <f aca="false">MAX(D2750,0)/1000</f>
        <v>0</v>
      </c>
      <c r="F2750" s="25" t="n">
        <f aca="false">MAX(-D2750,0)/1000</f>
        <v>0.607</v>
      </c>
      <c r="G2750" s="23" t="str">
        <f aca="false">IF(E2750&gt;0,"ja","nein")</f>
        <v>nein</v>
      </c>
      <c r="H2750" s="26" t="n">
        <v>-0.11</v>
      </c>
      <c r="I2750" s="26" t="n">
        <f aca="false">(H2750/10+IF(N2750=2025,Einstellungen!$B$23,Einstellungen!$C$23))*(1+Einstellungen!$B$10)</f>
        <v>19.9325</v>
      </c>
      <c r="J2750" s="25" t="n">
        <f aca="false">E2750*I2750/100</f>
        <v>0</v>
      </c>
      <c r="K2750" s="25" t="n">
        <f aca="false">E2750*Einstellungen!$B$5/100</f>
        <v>0</v>
      </c>
      <c r="L2750" s="23" t="str">
        <f aca="false">IF(I2750&lt;Einstellungen!$B$5,"ja","nein")</f>
        <v>ja</v>
      </c>
      <c r="M2750" s="23" t="s">
        <v>127</v>
      </c>
      <c r="N2750" s="23" t="n">
        <v>2025</v>
      </c>
      <c r="O2750" s="23" t="n">
        <v>11</v>
      </c>
    </row>
    <row r="2751" customFormat="false" ht="15" hidden="false" customHeight="false" outlineLevel="0" collapsed="false">
      <c r="A2751" s="22" t="n">
        <v>45801</v>
      </c>
      <c r="B2751" s="23" t="s">
        <v>118</v>
      </c>
      <c r="C2751" s="23" t="s">
        <v>122</v>
      </c>
      <c r="D2751" s="24" t="n">
        <v>-2167.5</v>
      </c>
      <c r="E2751" s="25" t="n">
        <f aca="false">MAX(D2751,0)/1000</f>
        <v>0</v>
      </c>
      <c r="F2751" s="25" t="n">
        <f aca="false">MAX(-D2751,0)/1000</f>
        <v>2.1675</v>
      </c>
      <c r="G2751" s="23" t="str">
        <f aca="false">IF(E2751&gt;0,"ja","nein")</f>
        <v>nein</v>
      </c>
      <c r="H2751" s="26" t="n">
        <v>-0.15</v>
      </c>
      <c r="I2751" s="26" t="n">
        <f aca="false">(H2751/10+IF(N2751=2025,Einstellungen!$B$23,Einstellungen!$C$23))*(1+Einstellungen!$B$10)</f>
        <v>19.92774</v>
      </c>
      <c r="J2751" s="25" t="n">
        <f aca="false">E2751*I2751/100</f>
        <v>0</v>
      </c>
      <c r="K2751" s="25" t="n">
        <f aca="false">E2751*Einstellungen!$B$5/100</f>
        <v>0</v>
      </c>
      <c r="L2751" s="23" t="str">
        <f aca="false">IF(I2751&lt;Einstellungen!$B$5,"ja","nein")</f>
        <v>ja</v>
      </c>
      <c r="M2751" s="23" t="s">
        <v>127</v>
      </c>
      <c r="N2751" s="23" t="n">
        <v>2025</v>
      </c>
      <c r="O2751" s="23" t="n">
        <v>12</v>
      </c>
    </row>
    <row r="2752" customFormat="false" ht="15" hidden="false" customHeight="false" outlineLevel="0" collapsed="false">
      <c r="A2752" s="22" t="n">
        <v>45801</v>
      </c>
      <c r="B2752" s="23" t="s">
        <v>119</v>
      </c>
      <c r="C2752" s="23" t="s">
        <v>122</v>
      </c>
      <c r="D2752" s="24" t="n">
        <v>-2739.4</v>
      </c>
      <c r="E2752" s="25" t="n">
        <f aca="false">MAX(D2752,0)/1000</f>
        <v>0</v>
      </c>
      <c r="F2752" s="25" t="n">
        <f aca="false">MAX(-D2752,0)/1000</f>
        <v>2.7394</v>
      </c>
      <c r="G2752" s="23" t="str">
        <f aca="false">IF(E2752&gt;0,"ja","nein")</f>
        <v>nein</v>
      </c>
      <c r="H2752" s="26" t="n">
        <v>-0.19</v>
      </c>
      <c r="I2752" s="26" t="n">
        <f aca="false">(H2752/10+IF(N2752=2025,Einstellungen!$B$23,Einstellungen!$C$23))*(1+Einstellungen!$B$10)</f>
        <v>19.92298</v>
      </c>
      <c r="J2752" s="25" t="n">
        <f aca="false">E2752*I2752/100</f>
        <v>0</v>
      </c>
      <c r="K2752" s="25" t="n">
        <f aca="false">E2752*Einstellungen!$B$5/100</f>
        <v>0</v>
      </c>
      <c r="L2752" s="23" t="str">
        <f aca="false">IF(I2752&lt;Einstellungen!$B$5,"ja","nein")</f>
        <v>ja</v>
      </c>
      <c r="M2752" s="23" t="s">
        <v>127</v>
      </c>
      <c r="N2752" s="23" t="n">
        <v>2025</v>
      </c>
      <c r="O2752" s="23" t="n">
        <v>13</v>
      </c>
    </row>
    <row r="2753" customFormat="false" ht="15" hidden="false" customHeight="false" outlineLevel="0" collapsed="false">
      <c r="A2753" s="22" t="n">
        <v>45801</v>
      </c>
      <c r="B2753" s="23" t="s">
        <v>120</v>
      </c>
      <c r="C2753" s="23" t="s">
        <v>122</v>
      </c>
      <c r="D2753" s="24" t="n">
        <v>-2422.3</v>
      </c>
      <c r="E2753" s="25" t="n">
        <f aca="false">MAX(D2753,0)/1000</f>
        <v>0</v>
      </c>
      <c r="F2753" s="25" t="n">
        <f aca="false">MAX(-D2753,0)/1000</f>
        <v>2.4223</v>
      </c>
      <c r="G2753" s="23" t="str">
        <f aca="false">IF(E2753&gt;0,"ja","nein")</f>
        <v>nein</v>
      </c>
      <c r="H2753" s="26" t="n">
        <v>-0.39</v>
      </c>
      <c r="I2753" s="26" t="n">
        <f aca="false">(H2753/10+IF(N2753=2025,Einstellungen!$B$23,Einstellungen!$C$23))*(1+Einstellungen!$B$10)</f>
        <v>19.89918</v>
      </c>
      <c r="J2753" s="25" t="n">
        <f aca="false">E2753*I2753/100</f>
        <v>0</v>
      </c>
      <c r="K2753" s="25" t="n">
        <f aca="false">E2753*Einstellungen!$B$5/100</f>
        <v>0</v>
      </c>
      <c r="L2753" s="23" t="str">
        <f aca="false">IF(I2753&lt;Einstellungen!$B$5,"ja","nein")</f>
        <v>ja</v>
      </c>
      <c r="M2753" s="23" t="s">
        <v>127</v>
      </c>
      <c r="N2753" s="23" t="n">
        <v>2025</v>
      </c>
      <c r="O2753" s="23" t="n">
        <v>14</v>
      </c>
    </row>
    <row r="2754" customFormat="false" ht="15" hidden="false" customHeight="false" outlineLevel="0" collapsed="false">
      <c r="A2754" s="22" t="n">
        <v>45801</v>
      </c>
      <c r="B2754" s="23" t="s">
        <v>104</v>
      </c>
      <c r="C2754" s="23" t="s">
        <v>122</v>
      </c>
      <c r="D2754" s="24" t="n">
        <v>-3547.3</v>
      </c>
      <c r="E2754" s="25" t="n">
        <f aca="false">MAX(D2754,0)/1000</f>
        <v>0</v>
      </c>
      <c r="F2754" s="25" t="n">
        <f aca="false">MAX(-D2754,0)/1000</f>
        <v>3.5473</v>
      </c>
      <c r="G2754" s="23" t="str">
        <f aca="false">IF(E2754&gt;0,"ja","nein")</f>
        <v>nein</v>
      </c>
      <c r="H2754" s="26" t="n">
        <v>-1.77</v>
      </c>
      <c r="I2754" s="26" t="n">
        <f aca="false">(H2754/10+IF(N2754=2025,Einstellungen!$B$23,Einstellungen!$C$23))*(1+Einstellungen!$B$10)</f>
        <v>19.73496</v>
      </c>
      <c r="J2754" s="25" t="n">
        <f aca="false">E2754*I2754/100</f>
        <v>0</v>
      </c>
      <c r="K2754" s="25" t="n">
        <f aca="false">E2754*Einstellungen!$B$5/100</f>
        <v>0</v>
      </c>
      <c r="L2754" s="23" t="str">
        <f aca="false">IF(I2754&lt;Einstellungen!$B$5,"ja","nein")</f>
        <v>ja</v>
      </c>
      <c r="M2754" s="23" t="s">
        <v>127</v>
      </c>
      <c r="N2754" s="23" t="n">
        <v>2025</v>
      </c>
      <c r="O2754" s="23" t="n">
        <v>15</v>
      </c>
    </row>
    <row r="2755" customFormat="false" ht="15" hidden="false" customHeight="false" outlineLevel="0" collapsed="false">
      <c r="A2755" s="22" t="n">
        <v>45801</v>
      </c>
      <c r="B2755" s="23" t="s">
        <v>105</v>
      </c>
      <c r="C2755" s="23" t="s">
        <v>122</v>
      </c>
      <c r="D2755" s="24" t="n">
        <v>-1674</v>
      </c>
      <c r="E2755" s="25" t="n">
        <f aca="false">MAX(D2755,0)/1000</f>
        <v>0</v>
      </c>
      <c r="F2755" s="25" t="n">
        <f aca="false">MAX(-D2755,0)/1000</f>
        <v>1.674</v>
      </c>
      <c r="G2755" s="23" t="str">
        <f aca="false">IF(E2755&gt;0,"ja","nein")</f>
        <v>nein</v>
      </c>
      <c r="H2755" s="26" t="n">
        <v>-0.39</v>
      </c>
      <c r="I2755" s="26" t="n">
        <f aca="false">(H2755/10+IF(N2755=2025,Einstellungen!$B$23,Einstellungen!$C$23))*(1+Einstellungen!$B$10)</f>
        <v>19.89918</v>
      </c>
      <c r="J2755" s="25" t="n">
        <f aca="false">E2755*I2755/100</f>
        <v>0</v>
      </c>
      <c r="K2755" s="25" t="n">
        <f aca="false">E2755*Einstellungen!$B$5/100</f>
        <v>0</v>
      </c>
      <c r="L2755" s="23" t="str">
        <f aca="false">IF(I2755&lt;Einstellungen!$B$5,"ja","nein")</f>
        <v>ja</v>
      </c>
      <c r="M2755" s="23" t="s">
        <v>127</v>
      </c>
      <c r="N2755" s="23" t="n">
        <v>2025</v>
      </c>
      <c r="O2755" s="23" t="n">
        <v>16</v>
      </c>
    </row>
    <row r="2756" customFormat="false" ht="15" hidden="false" customHeight="false" outlineLevel="0" collapsed="false">
      <c r="A2756" s="22" t="n">
        <v>45801</v>
      </c>
      <c r="B2756" s="23" t="s">
        <v>97</v>
      </c>
      <c r="C2756" s="23" t="s">
        <v>122</v>
      </c>
      <c r="D2756" s="24" t="n">
        <v>-779.9</v>
      </c>
      <c r="E2756" s="25" t="n">
        <f aca="false">MAX(D2756,0)/1000</f>
        <v>0</v>
      </c>
      <c r="F2756" s="25" t="n">
        <f aca="false">MAX(-D2756,0)/1000</f>
        <v>0.7799</v>
      </c>
      <c r="G2756" s="23" t="str">
        <f aca="false">IF(E2756&gt;0,"ja","nein")</f>
        <v>nein</v>
      </c>
      <c r="H2756" s="26" t="n">
        <v>48.67</v>
      </c>
      <c r="I2756" s="26" t="n">
        <f aca="false">(H2756/10+IF(N2756=2025,Einstellungen!$B$23,Einstellungen!$C$23))*(1+Einstellungen!$B$10)</f>
        <v>25.73732</v>
      </c>
      <c r="J2756" s="25" t="n">
        <f aca="false">E2756*I2756/100</f>
        <v>0</v>
      </c>
      <c r="K2756" s="25" t="n">
        <f aca="false">E2756*Einstellungen!$B$5/100</f>
        <v>0</v>
      </c>
      <c r="L2756" s="23" t="str">
        <f aca="false">IF(I2756&lt;Einstellungen!$B$5,"ja","nein")</f>
        <v>ja</v>
      </c>
      <c r="M2756" s="23" t="s">
        <v>127</v>
      </c>
      <c r="N2756" s="23" t="n">
        <v>2025</v>
      </c>
      <c r="O2756" s="23" t="n">
        <v>17</v>
      </c>
    </row>
    <row r="2757" customFormat="false" ht="15" hidden="false" customHeight="false" outlineLevel="0" collapsed="false">
      <c r="A2757" s="22" t="n">
        <v>45801</v>
      </c>
      <c r="B2757" s="23" t="s">
        <v>99</v>
      </c>
      <c r="C2757" s="23" t="s">
        <v>122</v>
      </c>
      <c r="D2757" s="24" t="n">
        <v>-376.5</v>
      </c>
      <c r="E2757" s="25" t="n">
        <f aca="false">MAX(D2757,0)/1000</f>
        <v>0</v>
      </c>
      <c r="F2757" s="25" t="n">
        <f aca="false">MAX(-D2757,0)/1000</f>
        <v>0.3765</v>
      </c>
      <c r="G2757" s="23" t="str">
        <f aca="false">IF(E2757&gt;0,"ja","nein")</f>
        <v>nein</v>
      </c>
      <c r="H2757" s="26" t="n">
        <v>85.34</v>
      </c>
      <c r="I2757" s="26" t="n">
        <f aca="false">(H2757/10+IF(N2757=2025,Einstellungen!$B$23,Einstellungen!$C$23))*(1+Einstellungen!$B$10)</f>
        <v>30.10105</v>
      </c>
      <c r="J2757" s="25" t="n">
        <f aca="false">E2757*I2757/100</f>
        <v>0</v>
      </c>
      <c r="K2757" s="25" t="n">
        <f aca="false">E2757*Einstellungen!$B$5/100</f>
        <v>0</v>
      </c>
      <c r="L2757" s="23" t="str">
        <f aca="false">IF(I2757&lt;Einstellungen!$B$5,"ja","nein")</f>
        <v>nein</v>
      </c>
      <c r="M2757" s="23" t="s">
        <v>127</v>
      </c>
      <c r="N2757" s="23" t="n">
        <v>2025</v>
      </c>
      <c r="O2757" s="23" t="n">
        <v>18</v>
      </c>
    </row>
    <row r="2758" customFormat="false" ht="15" hidden="false" customHeight="false" outlineLevel="0" collapsed="false">
      <c r="A2758" s="22" t="n">
        <v>45801</v>
      </c>
      <c r="B2758" s="23" t="s">
        <v>100</v>
      </c>
      <c r="C2758" s="23" t="s">
        <v>122</v>
      </c>
      <c r="D2758" s="24" t="n">
        <v>-79.8</v>
      </c>
      <c r="E2758" s="25" t="n">
        <f aca="false">MAX(D2758,0)/1000</f>
        <v>0</v>
      </c>
      <c r="F2758" s="25" t="n">
        <f aca="false">MAX(-D2758,0)/1000</f>
        <v>0.0798</v>
      </c>
      <c r="G2758" s="23" t="str">
        <f aca="false">IF(E2758&gt;0,"ja","nein")</f>
        <v>nein</v>
      </c>
      <c r="H2758" s="26" t="n">
        <v>109.08</v>
      </c>
      <c r="I2758" s="26" t="n">
        <f aca="false">(H2758/10+IF(N2758=2025,Einstellungen!$B$23,Einstellungen!$C$23))*(1+Einstellungen!$B$10)</f>
        <v>32.92611</v>
      </c>
      <c r="J2758" s="25" t="n">
        <f aca="false">E2758*I2758/100</f>
        <v>0</v>
      </c>
      <c r="K2758" s="25" t="n">
        <f aca="false">E2758*Einstellungen!$B$5/100</f>
        <v>0</v>
      </c>
      <c r="L2758" s="23" t="str">
        <f aca="false">IF(I2758&lt;Einstellungen!$B$5,"ja","nein")</f>
        <v>nein</v>
      </c>
      <c r="M2758" s="23" t="s">
        <v>127</v>
      </c>
      <c r="N2758" s="23" t="n">
        <v>2025</v>
      </c>
      <c r="O2758" s="23" t="n">
        <v>19</v>
      </c>
    </row>
    <row r="2759" customFormat="false" ht="15" hidden="false" customHeight="false" outlineLevel="0" collapsed="false">
      <c r="A2759" s="22" t="n">
        <v>45801</v>
      </c>
      <c r="B2759" s="23" t="s">
        <v>92</v>
      </c>
      <c r="C2759" s="23" t="s">
        <v>122</v>
      </c>
      <c r="D2759" s="24" t="n">
        <v>195.4</v>
      </c>
      <c r="E2759" s="25" t="n">
        <f aca="false">MAX(D2759,0)/1000</f>
        <v>0.1954</v>
      </c>
      <c r="F2759" s="25" t="n">
        <f aca="false">MAX(-D2759,0)/1000</f>
        <v>0</v>
      </c>
      <c r="G2759" s="23" t="str">
        <f aca="false">IF(E2759&gt;0,"ja","nein")</f>
        <v>ja</v>
      </c>
      <c r="H2759" s="26" t="n">
        <v>111</v>
      </c>
      <c r="I2759" s="26" t="n">
        <f aca="false">(H2759/10+IF(N2759=2025,Einstellungen!$B$23,Einstellungen!$C$23))*(1+Einstellungen!$B$10)</f>
        <v>33.15459</v>
      </c>
      <c r="J2759" s="25" t="n">
        <f aca="false">E2759*I2759/100</f>
        <v>0.06478406886</v>
      </c>
      <c r="K2759" s="25" t="n">
        <f aca="false">E2759*Einstellungen!$B$5/100</f>
        <v>0.056666</v>
      </c>
      <c r="L2759" s="23" t="str">
        <f aca="false">IF(I2759&lt;Einstellungen!$B$5,"ja","nein")</f>
        <v>nein</v>
      </c>
      <c r="M2759" s="23" t="s">
        <v>127</v>
      </c>
      <c r="N2759" s="23" t="n">
        <v>2025</v>
      </c>
      <c r="O2759" s="23" t="n">
        <v>20</v>
      </c>
    </row>
    <row r="2760" customFormat="false" ht="15" hidden="false" customHeight="false" outlineLevel="0" collapsed="false">
      <c r="A2760" s="22" t="n">
        <v>45801</v>
      </c>
      <c r="B2760" s="23" t="s">
        <v>95</v>
      </c>
      <c r="C2760" s="23" t="s">
        <v>122</v>
      </c>
      <c r="D2760" s="24" t="n">
        <v>389.7</v>
      </c>
      <c r="E2760" s="25" t="n">
        <f aca="false">MAX(D2760,0)/1000</f>
        <v>0.3897</v>
      </c>
      <c r="F2760" s="25" t="n">
        <f aca="false">MAX(-D2760,0)/1000</f>
        <v>0</v>
      </c>
      <c r="G2760" s="23" t="str">
        <f aca="false">IF(E2760&gt;0,"ja","nein")</f>
        <v>ja</v>
      </c>
      <c r="H2760" s="26" t="n">
        <v>107.92</v>
      </c>
      <c r="I2760" s="26" t="n">
        <f aca="false">(H2760/10+IF(N2760=2025,Einstellungen!$B$23,Einstellungen!$C$23))*(1+Einstellungen!$B$10)</f>
        <v>32.78807</v>
      </c>
      <c r="J2760" s="25" t="n">
        <f aca="false">E2760*I2760/100</f>
        <v>0.12777510879</v>
      </c>
      <c r="K2760" s="25" t="n">
        <f aca="false">E2760*Einstellungen!$B$5/100</f>
        <v>0.113013</v>
      </c>
      <c r="L2760" s="23" t="str">
        <f aca="false">IF(I2760&lt;Einstellungen!$B$5,"ja","nein")</f>
        <v>nein</v>
      </c>
      <c r="M2760" s="23" t="s">
        <v>127</v>
      </c>
      <c r="N2760" s="23" t="n">
        <v>2025</v>
      </c>
      <c r="O2760" s="23" t="n">
        <v>21</v>
      </c>
    </row>
    <row r="2761" customFormat="false" ht="15" hidden="false" customHeight="false" outlineLevel="0" collapsed="false">
      <c r="A2761" s="22" t="n">
        <v>45801</v>
      </c>
      <c r="B2761" s="23" t="s">
        <v>96</v>
      </c>
      <c r="C2761" s="23" t="s">
        <v>122</v>
      </c>
      <c r="D2761" s="24" t="n">
        <v>257.8</v>
      </c>
      <c r="E2761" s="25" t="n">
        <f aca="false">MAX(D2761,0)/1000</f>
        <v>0.2578</v>
      </c>
      <c r="F2761" s="25" t="n">
        <f aca="false">MAX(-D2761,0)/1000</f>
        <v>0</v>
      </c>
      <c r="G2761" s="23" t="str">
        <f aca="false">IF(E2761&gt;0,"ja","nein")</f>
        <v>ja</v>
      </c>
      <c r="H2761" s="26" t="n">
        <v>92.06</v>
      </c>
      <c r="I2761" s="26" t="n">
        <f aca="false">(H2761/10+IF(N2761=2025,Einstellungen!$B$23,Einstellungen!$C$23))*(1+Einstellungen!$B$10)</f>
        <v>30.90073</v>
      </c>
      <c r="J2761" s="25" t="n">
        <f aca="false">E2761*I2761/100</f>
        <v>0.07966208194</v>
      </c>
      <c r="K2761" s="25" t="n">
        <f aca="false">E2761*Einstellungen!$B$5/100</f>
        <v>0.074762</v>
      </c>
      <c r="L2761" s="23" t="str">
        <f aca="false">IF(I2761&lt;Einstellungen!$B$5,"ja","nein")</f>
        <v>nein</v>
      </c>
      <c r="M2761" s="23" t="s">
        <v>127</v>
      </c>
      <c r="N2761" s="23" t="n">
        <v>2025</v>
      </c>
      <c r="O2761" s="23" t="n">
        <v>22</v>
      </c>
    </row>
    <row r="2762" customFormat="false" ht="15" hidden="false" customHeight="false" outlineLevel="0" collapsed="false">
      <c r="A2762" s="22" t="n">
        <v>45801</v>
      </c>
      <c r="B2762" s="23" t="s">
        <v>101</v>
      </c>
      <c r="C2762" s="23" t="s">
        <v>122</v>
      </c>
      <c r="D2762" s="24" t="n">
        <v>242.8</v>
      </c>
      <c r="E2762" s="25" t="n">
        <f aca="false">MAX(D2762,0)/1000</f>
        <v>0.2428</v>
      </c>
      <c r="F2762" s="25" t="n">
        <f aca="false">MAX(-D2762,0)/1000</f>
        <v>0</v>
      </c>
      <c r="G2762" s="23" t="str">
        <f aca="false">IF(E2762&gt;0,"ja","nein")</f>
        <v>ja</v>
      </c>
      <c r="H2762" s="26" t="n">
        <v>79.67</v>
      </c>
      <c r="I2762" s="26" t="n">
        <f aca="false">(H2762/10+IF(N2762=2025,Einstellungen!$B$23,Einstellungen!$C$23))*(1+Einstellungen!$B$10)</f>
        <v>29.42632</v>
      </c>
      <c r="J2762" s="25" t="n">
        <f aca="false">E2762*I2762/100</f>
        <v>0.07144710496</v>
      </c>
      <c r="K2762" s="25" t="n">
        <f aca="false">E2762*Einstellungen!$B$5/100</f>
        <v>0.070412</v>
      </c>
      <c r="L2762" s="23" t="str">
        <f aca="false">IF(I2762&lt;Einstellungen!$B$5,"ja","nein")</f>
        <v>nein</v>
      </c>
      <c r="M2762" s="23" t="s">
        <v>127</v>
      </c>
      <c r="N2762" s="23" t="n">
        <v>2025</v>
      </c>
      <c r="O2762" s="23" t="n">
        <v>23</v>
      </c>
    </row>
    <row r="2763" customFormat="false" ht="15" hidden="false" customHeight="false" outlineLevel="0" collapsed="false">
      <c r="A2763" s="22" t="n">
        <v>45802</v>
      </c>
      <c r="B2763" s="23" t="s">
        <v>102</v>
      </c>
      <c r="C2763" s="23" t="s">
        <v>124</v>
      </c>
      <c r="D2763" s="24" t="n">
        <v>247.6</v>
      </c>
      <c r="E2763" s="25" t="n">
        <f aca="false">MAX(D2763,0)/1000</f>
        <v>0.2476</v>
      </c>
      <c r="F2763" s="25" t="n">
        <f aca="false">MAX(-D2763,0)/1000</f>
        <v>0</v>
      </c>
      <c r="G2763" s="23" t="str">
        <f aca="false">IF(E2763&gt;0,"ja","nein")</f>
        <v>ja</v>
      </c>
      <c r="H2763" s="26" t="n">
        <v>23.82</v>
      </c>
      <c r="I2763" s="26" t="n">
        <f aca="false">(H2763/10+IF(N2763=2025,Einstellungen!$B$23,Einstellungen!$C$23))*(1+Einstellungen!$B$10)</f>
        <v>22.78017</v>
      </c>
      <c r="J2763" s="25" t="n">
        <f aca="false">E2763*I2763/100</f>
        <v>0.05640370092</v>
      </c>
      <c r="K2763" s="25" t="n">
        <f aca="false">E2763*Einstellungen!$B$5/100</f>
        <v>0.071804</v>
      </c>
      <c r="L2763" s="23" t="str">
        <f aca="false">IF(I2763&lt;Einstellungen!$B$5,"ja","nein")</f>
        <v>ja</v>
      </c>
      <c r="M2763" s="23" t="s">
        <v>127</v>
      </c>
      <c r="N2763" s="23" t="n">
        <v>2025</v>
      </c>
      <c r="O2763" s="23" t="n">
        <v>0</v>
      </c>
    </row>
    <row r="2764" customFormat="false" ht="15" hidden="false" customHeight="false" outlineLevel="0" collapsed="false">
      <c r="A2764" s="22" t="n">
        <v>45802</v>
      </c>
      <c r="B2764" s="23" t="s">
        <v>107</v>
      </c>
      <c r="C2764" s="23" t="s">
        <v>124</v>
      </c>
      <c r="D2764" s="24" t="n">
        <v>238.4</v>
      </c>
      <c r="E2764" s="25" t="n">
        <f aca="false">MAX(D2764,0)/1000</f>
        <v>0.2384</v>
      </c>
      <c r="F2764" s="25" t="n">
        <f aca="false">MAX(-D2764,0)/1000</f>
        <v>0</v>
      </c>
      <c r="G2764" s="23" t="str">
        <f aca="false">IF(E2764&gt;0,"ja","nein")</f>
        <v>ja</v>
      </c>
      <c r="H2764" s="26" t="n">
        <v>22.9</v>
      </c>
      <c r="I2764" s="26" t="n">
        <f aca="false">(H2764/10+IF(N2764=2025,Einstellungen!$B$23,Einstellungen!$C$23))*(1+Einstellungen!$B$10)</f>
        <v>22.67069</v>
      </c>
      <c r="J2764" s="25" t="n">
        <f aca="false">E2764*I2764/100</f>
        <v>0.05404692496</v>
      </c>
      <c r="K2764" s="25" t="n">
        <f aca="false">E2764*Einstellungen!$B$5/100</f>
        <v>0.069136</v>
      </c>
      <c r="L2764" s="23" t="str">
        <f aca="false">IF(I2764&lt;Einstellungen!$B$5,"ja","nein")</f>
        <v>ja</v>
      </c>
      <c r="M2764" s="23" t="s">
        <v>127</v>
      </c>
      <c r="N2764" s="23" t="n">
        <v>2025</v>
      </c>
      <c r="O2764" s="23" t="n">
        <v>1</v>
      </c>
    </row>
    <row r="2765" customFormat="false" ht="15" hidden="false" customHeight="false" outlineLevel="0" collapsed="false">
      <c r="A2765" s="22" t="n">
        <v>45802</v>
      </c>
      <c r="B2765" s="23" t="s">
        <v>108</v>
      </c>
      <c r="C2765" s="23" t="s">
        <v>124</v>
      </c>
      <c r="D2765" s="24" t="n">
        <v>127.8</v>
      </c>
      <c r="E2765" s="25" t="n">
        <f aca="false">MAX(D2765,0)/1000</f>
        <v>0.1278</v>
      </c>
      <c r="F2765" s="25" t="n">
        <f aca="false">MAX(-D2765,0)/1000</f>
        <v>0</v>
      </c>
      <c r="G2765" s="23" t="str">
        <f aca="false">IF(E2765&gt;0,"ja","nein")</f>
        <v>ja</v>
      </c>
      <c r="H2765" s="26" t="n">
        <v>14.39</v>
      </c>
      <c r="I2765" s="26" t="n">
        <f aca="false">(H2765/10+IF(N2765=2025,Einstellungen!$B$23,Einstellungen!$C$23))*(1+Einstellungen!$B$10)</f>
        <v>21.658</v>
      </c>
      <c r="J2765" s="25" t="n">
        <f aca="false">E2765*I2765/100</f>
        <v>0.027678924</v>
      </c>
      <c r="K2765" s="25" t="n">
        <f aca="false">E2765*Einstellungen!$B$5/100</f>
        <v>0.037062</v>
      </c>
      <c r="L2765" s="23" t="str">
        <f aca="false">IF(I2765&lt;Einstellungen!$B$5,"ja","nein")</f>
        <v>ja</v>
      </c>
      <c r="M2765" s="23" t="s">
        <v>127</v>
      </c>
      <c r="N2765" s="23" t="n">
        <v>2025</v>
      </c>
      <c r="O2765" s="23" t="n">
        <v>2</v>
      </c>
    </row>
    <row r="2766" customFormat="false" ht="15" hidden="false" customHeight="false" outlineLevel="0" collapsed="false">
      <c r="A2766" s="22" t="n">
        <v>45802</v>
      </c>
      <c r="B2766" s="23" t="s">
        <v>109</v>
      </c>
      <c r="C2766" s="23" t="s">
        <v>124</v>
      </c>
      <c r="D2766" s="24" t="n">
        <v>198.6</v>
      </c>
      <c r="E2766" s="25" t="n">
        <f aca="false">MAX(D2766,0)/1000</f>
        <v>0.1986</v>
      </c>
      <c r="F2766" s="25" t="n">
        <f aca="false">MAX(-D2766,0)/1000</f>
        <v>0</v>
      </c>
      <c r="G2766" s="23" t="str">
        <f aca="false">IF(E2766&gt;0,"ja","nein")</f>
        <v>ja</v>
      </c>
      <c r="H2766" s="26" t="n">
        <v>8.38</v>
      </c>
      <c r="I2766" s="26" t="n">
        <f aca="false">(H2766/10+IF(N2766=2025,Einstellungen!$B$23,Einstellungen!$C$23))*(1+Einstellungen!$B$10)</f>
        <v>20.94281</v>
      </c>
      <c r="J2766" s="25" t="n">
        <f aca="false">E2766*I2766/100</f>
        <v>0.04159242066</v>
      </c>
      <c r="K2766" s="25" t="n">
        <f aca="false">E2766*Einstellungen!$B$5/100</f>
        <v>0.057594</v>
      </c>
      <c r="L2766" s="23" t="str">
        <f aca="false">IF(I2766&lt;Einstellungen!$B$5,"ja","nein")</f>
        <v>ja</v>
      </c>
      <c r="M2766" s="23" t="s">
        <v>127</v>
      </c>
      <c r="N2766" s="23" t="n">
        <v>2025</v>
      </c>
      <c r="O2766" s="23" t="n">
        <v>3</v>
      </c>
    </row>
    <row r="2767" customFormat="false" ht="15" hidden="false" customHeight="false" outlineLevel="0" collapsed="false">
      <c r="A2767" s="22" t="n">
        <v>45802</v>
      </c>
      <c r="B2767" s="23" t="s">
        <v>110</v>
      </c>
      <c r="C2767" s="23" t="s">
        <v>124</v>
      </c>
      <c r="D2767" s="24" t="n">
        <v>236.9</v>
      </c>
      <c r="E2767" s="25" t="n">
        <f aca="false">MAX(D2767,0)/1000</f>
        <v>0.2369</v>
      </c>
      <c r="F2767" s="25" t="n">
        <f aca="false">MAX(-D2767,0)/1000</f>
        <v>0</v>
      </c>
      <c r="G2767" s="23" t="str">
        <f aca="false">IF(E2767&gt;0,"ja","nein")</f>
        <v>ja</v>
      </c>
      <c r="H2767" s="26" t="n">
        <v>3.9</v>
      </c>
      <c r="I2767" s="26" t="n">
        <f aca="false">(H2767/10+IF(N2767=2025,Einstellungen!$B$23,Einstellungen!$C$23))*(1+Einstellungen!$B$10)</f>
        <v>20.40969</v>
      </c>
      <c r="J2767" s="25" t="n">
        <f aca="false">E2767*I2767/100</f>
        <v>0.04835055561</v>
      </c>
      <c r="K2767" s="25" t="n">
        <f aca="false">E2767*Einstellungen!$B$5/100</f>
        <v>0.068701</v>
      </c>
      <c r="L2767" s="23" t="str">
        <f aca="false">IF(I2767&lt;Einstellungen!$B$5,"ja","nein")</f>
        <v>ja</v>
      </c>
      <c r="M2767" s="23" t="s">
        <v>127</v>
      </c>
      <c r="N2767" s="23" t="n">
        <v>2025</v>
      </c>
      <c r="O2767" s="23" t="n">
        <v>4</v>
      </c>
    </row>
    <row r="2768" customFormat="false" ht="15" hidden="false" customHeight="false" outlineLevel="0" collapsed="false">
      <c r="A2768" s="22" t="n">
        <v>45802</v>
      </c>
      <c r="B2768" s="23" t="s">
        <v>111</v>
      </c>
      <c r="C2768" s="23" t="s">
        <v>124</v>
      </c>
      <c r="D2768" s="24" t="n">
        <v>141.5</v>
      </c>
      <c r="E2768" s="25" t="n">
        <f aca="false">MAX(D2768,0)/1000</f>
        <v>0.1415</v>
      </c>
      <c r="F2768" s="25" t="n">
        <f aca="false">MAX(-D2768,0)/1000</f>
        <v>0</v>
      </c>
      <c r="G2768" s="23" t="str">
        <f aca="false">IF(E2768&gt;0,"ja","nein")</f>
        <v>ja</v>
      </c>
      <c r="H2768" s="26" t="n">
        <v>2.11</v>
      </c>
      <c r="I2768" s="26" t="n">
        <f aca="false">(H2768/10+IF(N2768=2025,Einstellungen!$B$23,Einstellungen!$C$23))*(1+Einstellungen!$B$10)</f>
        <v>20.19668</v>
      </c>
      <c r="J2768" s="25" t="n">
        <f aca="false">E2768*I2768/100</f>
        <v>0.0285783022</v>
      </c>
      <c r="K2768" s="25" t="n">
        <f aca="false">E2768*Einstellungen!$B$5/100</f>
        <v>0.041035</v>
      </c>
      <c r="L2768" s="23" t="str">
        <f aca="false">IF(I2768&lt;Einstellungen!$B$5,"ja","nein")</f>
        <v>ja</v>
      </c>
      <c r="M2768" s="23" t="s">
        <v>127</v>
      </c>
      <c r="N2768" s="23" t="n">
        <v>2025</v>
      </c>
      <c r="O2768" s="23" t="n">
        <v>5</v>
      </c>
    </row>
    <row r="2769" customFormat="false" ht="15" hidden="false" customHeight="false" outlineLevel="0" collapsed="false">
      <c r="A2769" s="22" t="n">
        <v>45802</v>
      </c>
      <c r="B2769" s="23" t="s">
        <v>112</v>
      </c>
      <c r="C2769" s="23" t="s">
        <v>124</v>
      </c>
      <c r="D2769" s="24" t="n">
        <v>126.5</v>
      </c>
      <c r="E2769" s="25" t="n">
        <f aca="false">MAX(D2769,0)/1000</f>
        <v>0.1265</v>
      </c>
      <c r="F2769" s="25" t="n">
        <f aca="false">MAX(-D2769,0)/1000</f>
        <v>0</v>
      </c>
      <c r="G2769" s="23" t="str">
        <f aca="false">IF(E2769&gt;0,"ja","nein")</f>
        <v>ja</v>
      </c>
      <c r="H2769" s="26" t="n">
        <v>1.17</v>
      </c>
      <c r="I2769" s="26" t="n">
        <f aca="false">(H2769/10+IF(N2769=2025,Einstellungen!$B$23,Einstellungen!$C$23))*(1+Einstellungen!$B$10)</f>
        <v>20.08482</v>
      </c>
      <c r="J2769" s="25" t="n">
        <f aca="false">E2769*I2769/100</f>
        <v>0.0254072973</v>
      </c>
      <c r="K2769" s="25" t="n">
        <f aca="false">E2769*Einstellungen!$B$5/100</f>
        <v>0.036685</v>
      </c>
      <c r="L2769" s="23" t="str">
        <f aca="false">IF(I2769&lt;Einstellungen!$B$5,"ja","nein")</f>
        <v>ja</v>
      </c>
      <c r="M2769" s="23" t="s">
        <v>127</v>
      </c>
      <c r="N2769" s="23" t="n">
        <v>2025</v>
      </c>
      <c r="O2769" s="23" t="n">
        <v>6</v>
      </c>
    </row>
    <row r="2770" customFormat="false" ht="15" hidden="false" customHeight="false" outlineLevel="0" collapsed="false">
      <c r="A2770" s="22" t="n">
        <v>45802</v>
      </c>
      <c r="B2770" s="23" t="s">
        <v>113</v>
      </c>
      <c r="C2770" s="23" t="s">
        <v>124</v>
      </c>
      <c r="D2770" s="24" t="n">
        <v>210.7</v>
      </c>
      <c r="E2770" s="25" t="n">
        <f aca="false">MAX(D2770,0)/1000</f>
        <v>0.2107</v>
      </c>
      <c r="F2770" s="25" t="n">
        <f aca="false">MAX(-D2770,0)/1000</f>
        <v>0</v>
      </c>
      <c r="G2770" s="23" t="str">
        <f aca="false">IF(E2770&gt;0,"ja","nein")</f>
        <v>ja</v>
      </c>
      <c r="H2770" s="26" t="n">
        <v>1.21</v>
      </c>
      <c r="I2770" s="26" t="n">
        <f aca="false">(H2770/10+IF(N2770=2025,Einstellungen!$B$23,Einstellungen!$C$23))*(1+Einstellungen!$B$10)</f>
        <v>20.08958</v>
      </c>
      <c r="J2770" s="25" t="n">
        <f aca="false">E2770*I2770/100</f>
        <v>0.04232874506</v>
      </c>
      <c r="K2770" s="25" t="n">
        <f aca="false">E2770*Einstellungen!$B$5/100</f>
        <v>0.061103</v>
      </c>
      <c r="L2770" s="23" t="str">
        <f aca="false">IF(I2770&lt;Einstellungen!$B$5,"ja","nein")</f>
        <v>ja</v>
      </c>
      <c r="M2770" s="23" t="s">
        <v>127</v>
      </c>
      <c r="N2770" s="23" t="n">
        <v>2025</v>
      </c>
      <c r="O2770" s="23" t="n">
        <v>7</v>
      </c>
    </row>
    <row r="2771" customFormat="false" ht="15" hidden="false" customHeight="false" outlineLevel="0" collapsed="false">
      <c r="A2771" s="22" t="n">
        <v>45802</v>
      </c>
      <c r="B2771" s="23" t="s">
        <v>114</v>
      </c>
      <c r="C2771" s="23" t="s">
        <v>124</v>
      </c>
      <c r="D2771" s="24" t="n">
        <v>27.2</v>
      </c>
      <c r="E2771" s="25" t="n">
        <f aca="false">MAX(D2771,0)/1000</f>
        <v>0.0272</v>
      </c>
      <c r="F2771" s="25" t="n">
        <f aca="false">MAX(-D2771,0)/1000</f>
        <v>0</v>
      </c>
      <c r="G2771" s="23" t="str">
        <f aca="false">IF(E2771&gt;0,"ja","nein")</f>
        <v>ja</v>
      </c>
      <c r="H2771" s="26" t="n">
        <v>0.03</v>
      </c>
      <c r="I2771" s="26" t="n">
        <f aca="false">(H2771/10+IF(N2771=2025,Einstellungen!$B$23,Einstellungen!$C$23))*(1+Einstellungen!$B$10)</f>
        <v>19.94916</v>
      </c>
      <c r="J2771" s="25" t="n">
        <f aca="false">E2771*I2771/100</f>
        <v>0.00542617152</v>
      </c>
      <c r="K2771" s="25" t="n">
        <f aca="false">E2771*Einstellungen!$B$5/100</f>
        <v>0.007888</v>
      </c>
      <c r="L2771" s="23" t="str">
        <f aca="false">IF(I2771&lt;Einstellungen!$B$5,"ja","nein")</f>
        <v>ja</v>
      </c>
      <c r="M2771" s="23" t="s">
        <v>127</v>
      </c>
      <c r="N2771" s="23" t="n">
        <v>2025</v>
      </c>
      <c r="O2771" s="23" t="n">
        <v>8</v>
      </c>
    </row>
    <row r="2772" customFormat="false" ht="15" hidden="false" customHeight="false" outlineLevel="0" collapsed="false">
      <c r="A2772" s="22" t="n">
        <v>45802</v>
      </c>
      <c r="B2772" s="23" t="s">
        <v>115</v>
      </c>
      <c r="C2772" s="23" t="s">
        <v>124</v>
      </c>
      <c r="D2772" s="24" t="n">
        <v>-208.1</v>
      </c>
      <c r="E2772" s="25" t="n">
        <f aca="false">MAX(D2772,0)/1000</f>
        <v>0</v>
      </c>
      <c r="F2772" s="25" t="n">
        <f aca="false">MAX(-D2772,0)/1000</f>
        <v>0.2081</v>
      </c>
      <c r="G2772" s="23" t="str">
        <f aca="false">IF(E2772&gt;0,"ja","nein")</f>
        <v>nein</v>
      </c>
      <c r="H2772" s="26" t="n">
        <v>0</v>
      </c>
      <c r="I2772" s="26" t="n">
        <f aca="false">(H2772/10+IF(N2772=2025,Einstellungen!$B$23,Einstellungen!$C$23))*(1+Einstellungen!$B$10)</f>
        <v>19.94559</v>
      </c>
      <c r="J2772" s="25" t="n">
        <f aca="false">E2772*I2772/100</f>
        <v>0</v>
      </c>
      <c r="K2772" s="25" t="n">
        <f aca="false">E2772*Einstellungen!$B$5/100</f>
        <v>0</v>
      </c>
      <c r="L2772" s="23" t="str">
        <f aca="false">IF(I2772&lt;Einstellungen!$B$5,"ja","nein")</f>
        <v>ja</v>
      </c>
      <c r="M2772" s="23" t="s">
        <v>127</v>
      </c>
      <c r="N2772" s="23" t="n">
        <v>2025</v>
      </c>
      <c r="O2772" s="23" t="n">
        <v>9</v>
      </c>
    </row>
    <row r="2773" customFormat="false" ht="15" hidden="false" customHeight="false" outlineLevel="0" collapsed="false">
      <c r="A2773" s="22" t="n">
        <v>45802</v>
      </c>
      <c r="B2773" s="23" t="s">
        <v>116</v>
      </c>
      <c r="C2773" s="23" t="s">
        <v>124</v>
      </c>
      <c r="D2773" s="24" t="n">
        <v>-590.4</v>
      </c>
      <c r="E2773" s="25" t="n">
        <f aca="false">MAX(D2773,0)/1000</f>
        <v>0</v>
      </c>
      <c r="F2773" s="25" t="n">
        <f aca="false">MAX(-D2773,0)/1000</f>
        <v>0.5904</v>
      </c>
      <c r="G2773" s="23" t="str">
        <f aca="false">IF(E2773&gt;0,"ja","nein")</f>
        <v>nein</v>
      </c>
      <c r="H2773" s="26" t="n">
        <v>-0.61</v>
      </c>
      <c r="I2773" s="26" t="n">
        <f aca="false">(H2773/10+IF(N2773=2025,Einstellungen!$B$23,Einstellungen!$C$23))*(1+Einstellungen!$B$10)</f>
        <v>19.873</v>
      </c>
      <c r="J2773" s="25" t="n">
        <f aca="false">E2773*I2773/100</f>
        <v>0</v>
      </c>
      <c r="K2773" s="25" t="n">
        <f aca="false">E2773*Einstellungen!$B$5/100</f>
        <v>0</v>
      </c>
      <c r="L2773" s="23" t="str">
        <f aca="false">IF(I2773&lt;Einstellungen!$B$5,"ja","nein")</f>
        <v>ja</v>
      </c>
      <c r="M2773" s="23" t="s">
        <v>127</v>
      </c>
      <c r="N2773" s="23" t="n">
        <v>2025</v>
      </c>
      <c r="O2773" s="23" t="n">
        <v>10</v>
      </c>
    </row>
    <row r="2774" customFormat="false" ht="15" hidden="false" customHeight="false" outlineLevel="0" collapsed="false">
      <c r="A2774" s="22" t="n">
        <v>45802</v>
      </c>
      <c r="B2774" s="23" t="s">
        <v>117</v>
      </c>
      <c r="C2774" s="23" t="s">
        <v>124</v>
      </c>
      <c r="D2774" s="24" t="n">
        <v>-615</v>
      </c>
      <c r="E2774" s="25" t="n">
        <f aca="false">MAX(D2774,0)/1000</f>
        <v>0</v>
      </c>
      <c r="F2774" s="25" t="n">
        <f aca="false">MAX(-D2774,0)/1000</f>
        <v>0.615</v>
      </c>
      <c r="G2774" s="23" t="str">
        <f aca="false">IF(E2774&gt;0,"ja","nein")</f>
        <v>nein</v>
      </c>
      <c r="H2774" s="26" t="n">
        <v>-0.6</v>
      </c>
      <c r="I2774" s="26" t="n">
        <f aca="false">(H2774/10+IF(N2774=2025,Einstellungen!$B$23,Einstellungen!$C$23))*(1+Einstellungen!$B$10)</f>
        <v>19.87419</v>
      </c>
      <c r="J2774" s="25" t="n">
        <f aca="false">E2774*I2774/100</f>
        <v>0</v>
      </c>
      <c r="K2774" s="25" t="n">
        <f aca="false">E2774*Einstellungen!$B$5/100</f>
        <v>0</v>
      </c>
      <c r="L2774" s="23" t="str">
        <f aca="false">IF(I2774&lt;Einstellungen!$B$5,"ja","nein")</f>
        <v>ja</v>
      </c>
      <c r="M2774" s="23" t="s">
        <v>127</v>
      </c>
      <c r="N2774" s="23" t="n">
        <v>2025</v>
      </c>
      <c r="O2774" s="23" t="n">
        <v>11</v>
      </c>
    </row>
    <row r="2775" customFormat="false" ht="15" hidden="false" customHeight="false" outlineLevel="0" collapsed="false">
      <c r="A2775" s="22" t="n">
        <v>45802</v>
      </c>
      <c r="B2775" s="23" t="s">
        <v>118</v>
      </c>
      <c r="C2775" s="23" t="s">
        <v>124</v>
      </c>
      <c r="D2775" s="24" t="n">
        <v>-1700.5</v>
      </c>
      <c r="E2775" s="25" t="n">
        <f aca="false">MAX(D2775,0)/1000</f>
        <v>0</v>
      </c>
      <c r="F2775" s="25" t="n">
        <f aca="false">MAX(-D2775,0)/1000</f>
        <v>1.7005</v>
      </c>
      <c r="G2775" s="23" t="str">
        <f aca="false">IF(E2775&gt;0,"ja","nein")</f>
        <v>nein</v>
      </c>
      <c r="H2775" s="26" t="n">
        <v>-0.25</v>
      </c>
      <c r="I2775" s="26" t="n">
        <f aca="false">(H2775/10+IF(N2775=2025,Einstellungen!$B$23,Einstellungen!$C$23))*(1+Einstellungen!$B$10)</f>
        <v>19.91584</v>
      </c>
      <c r="J2775" s="25" t="n">
        <f aca="false">E2775*I2775/100</f>
        <v>0</v>
      </c>
      <c r="K2775" s="25" t="n">
        <f aca="false">E2775*Einstellungen!$B$5/100</f>
        <v>0</v>
      </c>
      <c r="L2775" s="23" t="str">
        <f aca="false">IF(I2775&lt;Einstellungen!$B$5,"ja","nein")</f>
        <v>ja</v>
      </c>
      <c r="M2775" s="23" t="s">
        <v>127</v>
      </c>
      <c r="N2775" s="23" t="n">
        <v>2025</v>
      </c>
      <c r="O2775" s="23" t="n">
        <v>12</v>
      </c>
    </row>
    <row r="2776" customFormat="false" ht="15" hidden="false" customHeight="false" outlineLevel="0" collapsed="false">
      <c r="A2776" s="22" t="n">
        <v>45802</v>
      </c>
      <c r="B2776" s="23" t="s">
        <v>119</v>
      </c>
      <c r="C2776" s="23" t="s">
        <v>124</v>
      </c>
      <c r="D2776" s="24" t="n">
        <v>-1800.7</v>
      </c>
      <c r="E2776" s="25" t="n">
        <f aca="false">MAX(D2776,0)/1000</f>
        <v>0</v>
      </c>
      <c r="F2776" s="25" t="n">
        <f aca="false">MAX(-D2776,0)/1000</f>
        <v>1.8007</v>
      </c>
      <c r="G2776" s="23" t="str">
        <f aca="false">IF(E2776&gt;0,"ja","nein")</f>
        <v>nein</v>
      </c>
      <c r="H2776" s="26" t="n">
        <v>-3.19</v>
      </c>
      <c r="I2776" s="26" t="n">
        <f aca="false">(H2776/10+IF(N2776=2025,Einstellungen!$B$23,Einstellungen!$C$23))*(1+Einstellungen!$B$10)</f>
        <v>19.56598</v>
      </c>
      <c r="J2776" s="25" t="n">
        <f aca="false">E2776*I2776/100</f>
        <v>0</v>
      </c>
      <c r="K2776" s="25" t="n">
        <f aca="false">E2776*Einstellungen!$B$5/100</f>
        <v>0</v>
      </c>
      <c r="L2776" s="23" t="str">
        <f aca="false">IF(I2776&lt;Einstellungen!$B$5,"ja","nein")</f>
        <v>ja</v>
      </c>
      <c r="M2776" s="23" t="s">
        <v>127</v>
      </c>
      <c r="N2776" s="23" t="n">
        <v>2025</v>
      </c>
      <c r="O2776" s="23" t="n">
        <v>13</v>
      </c>
    </row>
    <row r="2777" customFormat="false" ht="15" hidden="false" customHeight="false" outlineLevel="0" collapsed="false">
      <c r="A2777" s="22" t="n">
        <v>45802</v>
      </c>
      <c r="B2777" s="23" t="s">
        <v>120</v>
      </c>
      <c r="C2777" s="23" t="s">
        <v>124</v>
      </c>
      <c r="D2777" s="24" t="n">
        <v>-1735.5</v>
      </c>
      <c r="E2777" s="25" t="n">
        <f aca="false">MAX(D2777,0)/1000</f>
        <v>0</v>
      </c>
      <c r="F2777" s="25" t="n">
        <f aca="false">MAX(-D2777,0)/1000</f>
        <v>1.7355</v>
      </c>
      <c r="G2777" s="23" t="str">
        <f aca="false">IF(E2777&gt;0,"ja","nein")</f>
        <v>nein</v>
      </c>
      <c r="H2777" s="26" t="n">
        <v>-5.05</v>
      </c>
      <c r="I2777" s="26" t="n">
        <f aca="false">(H2777/10+IF(N2777=2025,Einstellungen!$B$23,Einstellungen!$C$23))*(1+Einstellungen!$B$10)</f>
        <v>19.34464</v>
      </c>
      <c r="J2777" s="25" t="n">
        <f aca="false">E2777*I2777/100</f>
        <v>0</v>
      </c>
      <c r="K2777" s="25" t="n">
        <f aca="false">E2777*Einstellungen!$B$5/100</f>
        <v>0</v>
      </c>
      <c r="L2777" s="23" t="str">
        <f aca="false">IF(I2777&lt;Einstellungen!$B$5,"ja","nein")</f>
        <v>ja</v>
      </c>
      <c r="M2777" s="23" t="s">
        <v>127</v>
      </c>
      <c r="N2777" s="23" t="n">
        <v>2025</v>
      </c>
      <c r="O2777" s="23" t="n">
        <v>14</v>
      </c>
    </row>
    <row r="2778" customFormat="false" ht="15" hidden="false" customHeight="false" outlineLevel="0" collapsed="false">
      <c r="A2778" s="22" t="n">
        <v>45802</v>
      </c>
      <c r="B2778" s="23" t="s">
        <v>104</v>
      </c>
      <c r="C2778" s="23" t="s">
        <v>124</v>
      </c>
      <c r="D2778" s="24" t="n">
        <v>-1379.5</v>
      </c>
      <c r="E2778" s="25" t="n">
        <f aca="false">MAX(D2778,0)/1000</f>
        <v>0</v>
      </c>
      <c r="F2778" s="25" t="n">
        <f aca="false">MAX(-D2778,0)/1000</f>
        <v>1.3795</v>
      </c>
      <c r="G2778" s="23" t="str">
        <f aca="false">IF(E2778&gt;0,"ja","nein")</f>
        <v>nein</v>
      </c>
      <c r="H2778" s="26" t="n">
        <v>-4.95</v>
      </c>
      <c r="I2778" s="26" t="n">
        <f aca="false">(H2778/10+IF(N2778=2025,Einstellungen!$B$23,Einstellungen!$C$23))*(1+Einstellungen!$B$10)</f>
        <v>19.35654</v>
      </c>
      <c r="J2778" s="25" t="n">
        <f aca="false">E2778*I2778/100</f>
        <v>0</v>
      </c>
      <c r="K2778" s="25" t="n">
        <f aca="false">E2778*Einstellungen!$B$5/100</f>
        <v>0</v>
      </c>
      <c r="L2778" s="23" t="str">
        <f aca="false">IF(I2778&lt;Einstellungen!$B$5,"ja","nein")</f>
        <v>ja</v>
      </c>
      <c r="M2778" s="23" t="s">
        <v>127</v>
      </c>
      <c r="N2778" s="23" t="n">
        <v>2025</v>
      </c>
      <c r="O2778" s="23" t="n">
        <v>15</v>
      </c>
    </row>
    <row r="2779" customFormat="false" ht="15" hidden="false" customHeight="false" outlineLevel="0" collapsed="false">
      <c r="A2779" s="22" t="n">
        <v>45802</v>
      </c>
      <c r="B2779" s="23" t="s">
        <v>105</v>
      </c>
      <c r="C2779" s="23" t="s">
        <v>124</v>
      </c>
      <c r="D2779" s="24" t="n">
        <v>-1055.7</v>
      </c>
      <c r="E2779" s="25" t="n">
        <f aca="false">MAX(D2779,0)/1000</f>
        <v>0</v>
      </c>
      <c r="F2779" s="25" t="n">
        <f aca="false">MAX(-D2779,0)/1000</f>
        <v>1.0557</v>
      </c>
      <c r="G2779" s="23" t="str">
        <f aca="false">IF(E2779&gt;0,"ja","nein")</f>
        <v>nein</v>
      </c>
      <c r="H2779" s="26" t="n">
        <v>-1.37</v>
      </c>
      <c r="I2779" s="26" t="n">
        <f aca="false">(H2779/10+IF(N2779=2025,Einstellungen!$B$23,Einstellungen!$C$23))*(1+Einstellungen!$B$10)</f>
        <v>19.78256</v>
      </c>
      <c r="J2779" s="25" t="n">
        <f aca="false">E2779*I2779/100</f>
        <v>0</v>
      </c>
      <c r="K2779" s="25" t="n">
        <f aca="false">E2779*Einstellungen!$B$5/100</f>
        <v>0</v>
      </c>
      <c r="L2779" s="23" t="str">
        <f aca="false">IF(I2779&lt;Einstellungen!$B$5,"ja","nein")</f>
        <v>ja</v>
      </c>
      <c r="M2779" s="23" t="s">
        <v>127</v>
      </c>
      <c r="N2779" s="23" t="n">
        <v>2025</v>
      </c>
      <c r="O2779" s="23" t="n">
        <v>16</v>
      </c>
    </row>
    <row r="2780" customFormat="false" ht="15" hidden="false" customHeight="false" outlineLevel="0" collapsed="false">
      <c r="A2780" s="22" t="n">
        <v>45802</v>
      </c>
      <c r="B2780" s="23" t="s">
        <v>97</v>
      </c>
      <c r="C2780" s="23" t="s">
        <v>124</v>
      </c>
      <c r="D2780" s="24" t="n">
        <v>-1171.9</v>
      </c>
      <c r="E2780" s="25" t="n">
        <f aca="false">MAX(D2780,0)/1000</f>
        <v>0</v>
      </c>
      <c r="F2780" s="25" t="n">
        <f aca="false">MAX(-D2780,0)/1000</f>
        <v>1.1719</v>
      </c>
      <c r="G2780" s="23" t="str">
        <f aca="false">IF(E2780&gt;0,"ja","nein")</f>
        <v>nein</v>
      </c>
      <c r="H2780" s="26" t="n">
        <v>0</v>
      </c>
      <c r="I2780" s="26" t="n">
        <f aca="false">(H2780/10+IF(N2780=2025,Einstellungen!$B$23,Einstellungen!$C$23))*(1+Einstellungen!$B$10)</f>
        <v>19.94559</v>
      </c>
      <c r="J2780" s="25" t="n">
        <f aca="false">E2780*I2780/100</f>
        <v>0</v>
      </c>
      <c r="K2780" s="25" t="n">
        <f aca="false">E2780*Einstellungen!$B$5/100</f>
        <v>0</v>
      </c>
      <c r="L2780" s="23" t="str">
        <f aca="false">IF(I2780&lt;Einstellungen!$B$5,"ja","nein")</f>
        <v>ja</v>
      </c>
      <c r="M2780" s="23" t="s">
        <v>127</v>
      </c>
      <c r="N2780" s="23" t="n">
        <v>2025</v>
      </c>
      <c r="O2780" s="23" t="n">
        <v>17</v>
      </c>
    </row>
    <row r="2781" customFormat="false" ht="15" hidden="false" customHeight="false" outlineLevel="0" collapsed="false">
      <c r="A2781" s="22" t="n">
        <v>45802</v>
      </c>
      <c r="B2781" s="23" t="s">
        <v>99</v>
      </c>
      <c r="C2781" s="23" t="s">
        <v>124</v>
      </c>
      <c r="D2781" s="24" t="n">
        <v>-618.2</v>
      </c>
      <c r="E2781" s="25" t="n">
        <f aca="false">MAX(D2781,0)/1000</f>
        <v>0</v>
      </c>
      <c r="F2781" s="25" t="n">
        <f aca="false">MAX(-D2781,0)/1000</f>
        <v>0.6182</v>
      </c>
      <c r="G2781" s="23" t="str">
        <f aca="false">IF(E2781&gt;0,"ja","nein")</f>
        <v>nein</v>
      </c>
      <c r="H2781" s="26" t="n">
        <v>11.72</v>
      </c>
      <c r="I2781" s="26" t="n">
        <f aca="false">(H2781/10+IF(N2781=2025,Einstellungen!$B$23,Einstellungen!$C$23))*(1+Einstellungen!$B$10)</f>
        <v>21.34027</v>
      </c>
      <c r="J2781" s="25" t="n">
        <f aca="false">E2781*I2781/100</f>
        <v>0</v>
      </c>
      <c r="K2781" s="25" t="n">
        <f aca="false">E2781*Einstellungen!$B$5/100</f>
        <v>0</v>
      </c>
      <c r="L2781" s="23" t="str">
        <f aca="false">IF(I2781&lt;Einstellungen!$B$5,"ja","nein")</f>
        <v>ja</v>
      </c>
      <c r="M2781" s="23" t="s">
        <v>127</v>
      </c>
      <c r="N2781" s="23" t="n">
        <v>2025</v>
      </c>
      <c r="O2781" s="23" t="n">
        <v>18</v>
      </c>
    </row>
    <row r="2782" customFormat="false" ht="15" hidden="false" customHeight="false" outlineLevel="0" collapsed="false">
      <c r="A2782" s="22" t="n">
        <v>45802</v>
      </c>
      <c r="B2782" s="23" t="s">
        <v>100</v>
      </c>
      <c r="C2782" s="23" t="s">
        <v>124</v>
      </c>
      <c r="D2782" s="24" t="n">
        <v>-97.4</v>
      </c>
      <c r="E2782" s="25" t="n">
        <f aca="false">MAX(D2782,0)/1000</f>
        <v>0</v>
      </c>
      <c r="F2782" s="25" t="n">
        <f aca="false">MAX(-D2782,0)/1000</f>
        <v>0.0974</v>
      </c>
      <c r="G2782" s="23" t="str">
        <f aca="false">IF(E2782&gt;0,"ja","nein")</f>
        <v>nein</v>
      </c>
      <c r="H2782" s="26" t="n">
        <v>92.95</v>
      </c>
      <c r="I2782" s="26" t="n">
        <f aca="false">(H2782/10+IF(N2782=2025,Einstellungen!$B$23,Einstellungen!$C$23))*(1+Einstellungen!$B$10)</f>
        <v>31.00664</v>
      </c>
      <c r="J2782" s="25" t="n">
        <f aca="false">E2782*I2782/100</f>
        <v>0</v>
      </c>
      <c r="K2782" s="25" t="n">
        <f aca="false">E2782*Einstellungen!$B$5/100</f>
        <v>0</v>
      </c>
      <c r="L2782" s="23" t="str">
        <f aca="false">IF(I2782&lt;Einstellungen!$B$5,"ja","nein")</f>
        <v>nein</v>
      </c>
      <c r="M2782" s="23" t="s">
        <v>127</v>
      </c>
      <c r="N2782" s="23" t="n">
        <v>2025</v>
      </c>
      <c r="O2782" s="23" t="n">
        <v>19</v>
      </c>
    </row>
    <row r="2783" customFormat="false" ht="15" hidden="false" customHeight="false" outlineLevel="0" collapsed="false">
      <c r="A2783" s="22" t="n">
        <v>45802</v>
      </c>
      <c r="B2783" s="23" t="s">
        <v>92</v>
      </c>
      <c r="C2783" s="23" t="s">
        <v>124</v>
      </c>
      <c r="D2783" s="24" t="n">
        <v>150.7</v>
      </c>
      <c r="E2783" s="25" t="n">
        <f aca="false">MAX(D2783,0)/1000</f>
        <v>0.1507</v>
      </c>
      <c r="F2783" s="25" t="n">
        <f aca="false">MAX(-D2783,0)/1000</f>
        <v>0</v>
      </c>
      <c r="G2783" s="23" t="str">
        <f aca="false">IF(E2783&gt;0,"ja","nein")</f>
        <v>ja</v>
      </c>
      <c r="H2783" s="26" t="n">
        <v>100</v>
      </c>
      <c r="I2783" s="26" t="n">
        <f aca="false">(H2783/10+IF(N2783=2025,Einstellungen!$B$23,Einstellungen!$C$23))*(1+Einstellungen!$B$10)</f>
        <v>31.84559</v>
      </c>
      <c r="J2783" s="25" t="n">
        <f aca="false">E2783*I2783/100</f>
        <v>0.04799130413</v>
      </c>
      <c r="K2783" s="25" t="n">
        <f aca="false">E2783*Einstellungen!$B$5/100</f>
        <v>0.043703</v>
      </c>
      <c r="L2783" s="23" t="str">
        <f aca="false">IF(I2783&lt;Einstellungen!$B$5,"ja","nein")</f>
        <v>nein</v>
      </c>
      <c r="M2783" s="23" t="s">
        <v>127</v>
      </c>
      <c r="N2783" s="23" t="n">
        <v>2025</v>
      </c>
      <c r="O2783" s="23" t="n">
        <v>20</v>
      </c>
    </row>
    <row r="2784" customFormat="false" ht="15" hidden="false" customHeight="false" outlineLevel="0" collapsed="false">
      <c r="A2784" s="22" t="n">
        <v>45802</v>
      </c>
      <c r="B2784" s="23" t="s">
        <v>95</v>
      </c>
      <c r="C2784" s="23" t="s">
        <v>124</v>
      </c>
      <c r="D2784" s="24" t="n">
        <v>170.9</v>
      </c>
      <c r="E2784" s="25" t="n">
        <f aca="false">MAX(D2784,0)/1000</f>
        <v>0.1709</v>
      </c>
      <c r="F2784" s="25" t="n">
        <f aca="false">MAX(-D2784,0)/1000</f>
        <v>0</v>
      </c>
      <c r="G2784" s="23" t="str">
        <f aca="false">IF(E2784&gt;0,"ja","nein")</f>
        <v>ja</v>
      </c>
      <c r="H2784" s="26" t="n">
        <v>107.41</v>
      </c>
      <c r="I2784" s="26" t="n">
        <f aca="false">(H2784/10+IF(N2784=2025,Einstellungen!$B$23,Einstellungen!$C$23))*(1+Einstellungen!$B$10)</f>
        <v>32.72738</v>
      </c>
      <c r="J2784" s="25" t="n">
        <f aca="false">E2784*I2784/100</f>
        <v>0.05593109242</v>
      </c>
      <c r="K2784" s="25" t="n">
        <f aca="false">E2784*Einstellungen!$B$5/100</f>
        <v>0.049561</v>
      </c>
      <c r="L2784" s="23" t="str">
        <f aca="false">IF(I2784&lt;Einstellungen!$B$5,"ja","nein")</f>
        <v>nein</v>
      </c>
      <c r="M2784" s="23" t="s">
        <v>127</v>
      </c>
      <c r="N2784" s="23" t="n">
        <v>2025</v>
      </c>
      <c r="O2784" s="23" t="n">
        <v>21</v>
      </c>
    </row>
    <row r="2785" customFormat="false" ht="15" hidden="false" customHeight="false" outlineLevel="0" collapsed="false">
      <c r="A2785" s="22" t="n">
        <v>45802</v>
      </c>
      <c r="B2785" s="23" t="s">
        <v>96</v>
      </c>
      <c r="C2785" s="23" t="s">
        <v>124</v>
      </c>
      <c r="D2785" s="24" t="n">
        <v>171.4</v>
      </c>
      <c r="E2785" s="25" t="n">
        <f aca="false">MAX(D2785,0)/1000</f>
        <v>0.1714</v>
      </c>
      <c r="F2785" s="25" t="n">
        <f aca="false">MAX(-D2785,0)/1000</f>
        <v>0</v>
      </c>
      <c r="G2785" s="23" t="str">
        <f aca="false">IF(E2785&gt;0,"ja","nein")</f>
        <v>ja</v>
      </c>
      <c r="H2785" s="26" t="n">
        <v>102.23</v>
      </c>
      <c r="I2785" s="26" t="n">
        <f aca="false">(H2785/10+IF(N2785=2025,Einstellungen!$B$23,Einstellungen!$C$23))*(1+Einstellungen!$B$10)</f>
        <v>32.11096</v>
      </c>
      <c r="J2785" s="25" t="n">
        <f aca="false">E2785*I2785/100</f>
        <v>0.05503818544</v>
      </c>
      <c r="K2785" s="25" t="n">
        <f aca="false">E2785*Einstellungen!$B$5/100</f>
        <v>0.049706</v>
      </c>
      <c r="L2785" s="23" t="str">
        <f aca="false">IF(I2785&lt;Einstellungen!$B$5,"ja","nein")</f>
        <v>nein</v>
      </c>
      <c r="M2785" s="23" t="s">
        <v>127</v>
      </c>
      <c r="N2785" s="23" t="n">
        <v>2025</v>
      </c>
      <c r="O2785" s="23" t="n">
        <v>22</v>
      </c>
    </row>
    <row r="2786" customFormat="false" ht="15" hidden="false" customHeight="false" outlineLevel="0" collapsed="false">
      <c r="A2786" s="22" t="n">
        <v>45802</v>
      </c>
      <c r="B2786" s="23" t="s">
        <v>101</v>
      </c>
      <c r="C2786" s="23" t="s">
        <v>124</v>
      </c>
      <c r="D2786" s="24" t="n">
        <v>154.1</v>
      </c>
      <c r="E2786" s="25" t="n">
        <f aca="false">MAX(D2786,0)/1000</f>
        <v>0.1541</v>
      </c>
      <c r="F2786" s="25" t="n">
        <f aca="false">MAX(-D2786,0)/1000</f>
        <v>0</v>
      </c>
      <c r="G2786" s="23" t="str">
        <f aca="false">IF(E2786&gt;0,"ja","nein")</f>
        <v>ja</v>
      </c>
      <c r="H2786" s="26" t="n">
        <v>92.92</v>
      </c>
      <c r="I2786" s="26" t="n">
        <f aca="false">(H2786/10+IF(N2786=2025,Einstellungen!$B$23,Einstellungen!$C$23))*(1+Einstellungen!$B$10)</f>
        <v>31.00307</v>
      </c>
      <c r="J2786" s="25" t="n">
        <f aca="false">E2786*I2786/100</f>
        <v>0.04777573087</v>
      </c>
      <c r="K2786" s="25" t="n">
        <f aca="false">E2786*Einstellungen!$B$5/100</f>
        <v>0.044689</v>
      </c>
      <c r="L2786" s="23" t="str">
        <f aca="false">IF(I2786&lt;Einstellungen!$B$5,"ja","nein")</f>
        <v>nein</v>
      </c>
      <c r="M2786" s="23" t="s">
        <v>127</v>
      </c>
      <c r="N2786" s="23" t="n">
        <v>2025</v>
      </c>
      <c r="O2786" s="23" t="n">
        <v>23</v>
      </c>
    </row>
    <row r="2787" customFormat="false" ht="15" hidden="false" customHeight="false" outlineLevel="0" collapsed="false">
      <c r="A2787" s="22" t="n">
        <v>45803</v>
      </c>
      <c r="B2787" s="23" t="s">
        <v>102</v>
      </c>
      <c r="C2787" s="23" t="s">
        <v>93</v>
      </c>
      <c r="D2787" s="24" t="n">
        <v>259.1</v>
      </c>
      <c r="E2787" s="25" t="n">
        <f aca="false">MAX(D2787,0)/1000</f>
        <v>0.2591</v>
      </c>
      <c r="F2787" s="25" t="n">
        <f aca="false">MAX(-D2787,0)/1000</f>
        <v>0</v>
      </c>
      <c r="G2787" s="23" t="str">
        <f aca="false">IF(E2787&gt;0,"ja","nein")</f>
        <v>ja</v>
      </c>
      <c r="H2787" s="26" t="n">
        <v>88.13</v>
      </c>
      <c r="I2787" s="26" t="n">
        <f aca="false">(H2787/10+IF(N2787=2025,Einstellungen!$B$23,Einstellungen!$C$23))*(1+Einstellungen!$B$10)</f>
        <v>30.43306</v>
      </c>
      <c r="J2787" s="25" t="n">
        <f aca="false">E2787*I2787/100</f>
        <v>0.07885205846</v>
      </c>
      <c r="K2787" s="25" t="n">
        <f aca="false">E2787*Einstellungen!$B$5/100</f>
        <v>0.075139</v>
      </c>
      <c r="L2787" s="23" t="str">
        <f aca="false">IF(I2787&lt;Einstellungen!$B$5,"ja","nein")</f>
        <v>nein</v>
      </c>
      <c r="M2787" s="23" t="s">
        <v>127</v>
      </c>
      <c r="N2787" s="23" t="n">
        <v>2025</v>
      </c>
      <c r="O2787" s="23" t="n">
        <v>0</v>
      </c>
    </row>
    <row r="2788" customFormat="false" ht="15" hidden="false" customHeight="false" outlineLevel="0" collapsed="false">
      <c r="A2788" s="22" t="n">
        <v>45803</v>
      </c>
      <c r="B2788" s="23" t="s">
        <v>107</v>
      </c>
      <c r="C2788" s="23" t="s">
        <v>93</v>
      </c>
      <c r="D2788" s="24" t="n">
        <v>120.1</v>
      </c>
      <c r="E2788" s="25" t="n">
        <f aca="false">MAX(D2788,0)/1000</f>
        <v>0.1201</v>
      </c>
      <c r="F2788" s="25" t="n">
        <f aca="false">MAX(-D2788,0)/1000</f>
        <v>0</v>
      </c>
      <c r="G2788" s="23" t="str">
        <f aca="false">IF(E2788&gt;0,"ja","nein")</f>
        <v>ja</v>
      </c>
      <c r="H2788" s="26" t="n">
        <v>79.12</v>
      </c>
      <c r="I2788" s="26" t="n">
        <f aca="false">(H2788/10+IF(N2788=2025,Einstellungen!$B$23,Einstellungen!$C$23))*(1+Einstellungen!$B$10)</f>
        <v>29.36087</v>
      </c>
      <c r="J2788" s="25" t="n">
        <f aca="false">E2788*I2788/100</f>
        <v>0.03526240487</v>
      </c>
      <c r="K2788" s="25" t="n">
        <f aca="false">E2788*Einstellungen!$B$5/100</f>
        <v>0.034829</v>
      </c>
      <c r="L2788" s="23" t="str">
        <f aca="false">IF(I2788&lt;Einstellungen!$B$5,"ja","nein")</f>
        <v>nein</v>
      </c>
      <c r="M2788" s="23" t="s">
        <v>127</v>
      </c>
      <c r="N2788" s="23" t="n">
        <v>2025</v>
      </c>
      <c r="O2788" s="23" t="n">
        <v>1</v>
      </c>
    </row>
    <row r="2789" customFormat="false" ht="15" hidden="false" customHeight="false" outlineLevel="0" collapsed="false">
      <c r="A2789" s="22" t="n">
        <v>45803</v>
      </c>
      <c r="B2789" s="23" t="s">
        <v>108</v>
      </c>
      <c r="C2789" s="23" t="s">
        <v>93</v>
      </c>
      <c r="D2789" s="24" t="n">
        <v>127.8</v>
      </c>
      <c r="E2789" s="25" t="n">
        <f aca="false">MAX(D2789,0)/1000</f>
        <v>0.1278</v>
      </c>
      <c r="F2789" s="25" t="n">
        <f aca="false">MAX(-D2789,0)/1000</f>
        <v>0</v>
      </c>
      <c r="G2789" s="23" t="str">
        <f aca="false">IF(E2789&gt;0,"ja","nein")</f>
        <v>ja</v>
      </c>
      <c r="H2789" s="26" t="n">
        <v>73.21</v>
      </c>
      <c r="I2789" s="26" t="n">
        <f aca="false">(H2789/10+IF(N2789=2025,Einstellungen!$B$23,Einstellungen!$C$23))*(1+Einstellungen!$B$10)</f>
        <v>28.65758</v>
      </c>
      <c r="J2789" s="25" t="n">
        <f aca="false">E2789*I2789/100</f>
        <v>0.03662438724</v>
      </c>
      <c r="K2789" s="25" t="n">
        <f aca="false">E2789*Einstellungen!$B$5/100</f>
        <v>0.037062</v>
      </c>
      <c r="L2789" s="23" t="str">
        <f aca="false">IF(I2789&lt;Einstellungen!$B$5,"ja","nein")</f>
        <v>ja</v>
      </c>
      <c r="M2789" s="23" t="s">
        <v>127</v>
      </c>
      <c r="N2789" s="23" t="n">
        <v>2025</v>
      </c>
      <c r="O2789" s="23" t="n">
        <v>2</v>
      </c>
    </row>
    <row r="2790" customFormat="false" ht="15" hidden="false" customHeight="false" outlineLevel="0" collapsed="false">
      <c r="A2790" s="22" t="n">
        <v>45803</v>
      </c>
      <c r="B2790" s="23" t="s">
        <v>109</v>
      </c>
      <c r="C2790" s="23" t="s">
        <v>93</v>
      </c>
      <c r="D2790" s="24" t="n">
        <v>134.4</v>
      </c>
      <c r="E2790" s="25" t="n">
        <f aca="false">MAX(D2790,0)/1000</f>
        <v>0.1344</v>
      </c>
      <c r="F2790" s="25" t="n">
        <f aca="false">MAX(-D2790,0)/1000</f>
        <v>0</v>
      </c>
      <c r="G2790" s="23" t="str">
        <f aca="false">IF(E2790&gt;0,"ja","nein")</f>
        <v>ja</v>
      </c>
      <c r="H2790" s="26" t="n">
        <v>71.83</v>
      </c>
      <c r="I2790" s="26" t="n">
        <f aca="false">(H2790/10+IF(N2790=2025,Einstellungen!$B$23,Einstellungen!$C$23))*(1+Einstellungen!$B$10)</f>
        <v>28.49336</v>
      </c>
      <c r="J2790" s="25" t="n">
        <f aca="false">E2790*I2790/100</f>
        <v>0.03829507584</v>
      </c>
      <c r="K2790" s="25" t="n">
        <f aca="false">E2790*Einstellungen!$B$5/100</f>
        <v>0.038976</v>
      </c>
      <c r="L2790" s="23" t="str">
        <f aca="false">IF(I2790&lt;Einstellungen!$B$5,"ja","nein")</f>
        <v>ja</v>
      </c>
      <c r="M2790" s="23" t="s">
        <v>127</v>
      </c>
      <c r="N2790" s="23" t="n">
        <v>2025</v>
      </c>
      <c r="O2790" s="23" t="n">
        <v>3</v>
      </c>
    </row>
    <row r="2791" customFormat="false" ht="15" hidden="false" customHeight="false" outlineLevel="0" collapsed="false">
      <c r="A2791" s="22" t="n">
        <v>45803</v>
      </c>
      <c r="B2791" s="23" t="s">
        <v>110</v>
      </c>
      <c r="C2791" s="23" t="s">
        <v>93</v>
      </c>
      <c r="D2791" s="24" t="n">
        <v>121</v>
      </c>
      <c r="E2791" s="25" t="n">
        <f aca="false">MAX(D2791,0)/1000</f>
        <v>0.121</v>
      </c>
      <c r="F2791" s="25" t="n">
        <f aca="false">MAX(-D2791,0)/1000</f>
        <v>0</v>
      </c>
      <c r="G2791" s="23" t="str">
        <f aca="false">IF(E2791&gt;0,"ja","nein")</f>
        <v>ja</v>
      </c>
      <c r="H2791" s="26" t="n">
        <v>76.7</v>
      </c>
      <c r="I2791" s="26" t="n">
        <f aca="false">(H2791/10+IF(N2791=2025,Einstellungen!$B$23,Einstellungen!$C$23))*(1+Einstellungen!$B$10)</f>
        <v>29.07289</v>
      </c>
      <c r="J2791" s="25" t="n">
        <f aca="false">E2791*I2791/100</f>
        <v>0.0351781969</v>
      </c>
      <c r="K2791" s="25" t="n">
        <f aca="false">E2791*Einstellungen!$B$5/100</f>
        <v>0.03509</v>
      </c>
      <c r="L2791" s="23" t="str">
        <f aca="false">IF(I2791&lt;Einstellungen!$B$5,"ja","nein")</f>
        <v>nein</v>
      </c>
      <c r="M2791" s="23" t="s">
        <v>127</v>
      </c>
      <c r="N2791" s="23" t="n">
        <v>2025</v>
      </c>
      <c r="O2791" s="23" t="n">
        <v>4</v>
      </c>
    </row>
    <row r="2792" customFormat="false" ht="15" hidden="false" customHeight="false" outlineLevel="0" collapsed="false">
      <c r="A2792" s="22" t="n">
        <v>45803</v>
      </c>
      <c r="B2792" s="23" t="s">
        <v>111</v>
      </c>
      <c r="C2792" s="23" t="s">
        <v>93</v>
      </c>
      <c r="D2792" s="24" t="n">
        <v>124.3</v>
      </c>
      <c r="E2792" s="25" t="n">
        <f aca="false">MAX(D2792,0)/1000</f>
        <v>0.1243</v>
      </c>
      <c r="F2792" s="25" t="n">
        <f aca="false">MAX(-D2792,0)/1000</f>
        <v>0</v>
      </c>
      <c r="G2792" s="23" t="str">
        <f aca="false">IF(E2792&gt;0,"ja","nein")</f>
        <v>ja</v>
      </c>
      <c r="H2792" s="26" t="n">
        <v>85.48</v>
      </c>
      <c r="I2792" s="26" t="n">
        <f aca="false">(H2792/10+IF(N2792=2025,Einstellungen!$B$23,Einstellungen!$C$23))*(1+Einstellungen!$B$10)</f>
        <v>30.11771</v>
      </c>
      <c r="J2792" s="25" t="n">
        <f aca="false">E2792*I2792/100</f>
        <v>0.03743631353</v>
      </c>
      <c r="K2792" s="25" t="n">
        <f aca="false">E2792*Einstellungen!$B$5/100</f>
        <v>0.036047</v>
      </c>
      <c r="L2792" s="23" t="str">
        <f aca="false">IF(I2792&lt;Einstellungen!$B$5,"ja","nein")</f>
        <v>nein</v>
      </c>
      <c r="M2792" s="23" t="s">
        <v>127</v>
      </c>
      <c r="N2792" s="23" t="n">
        <v>2025</v>
      </c>
      <c r="O2792" s="23" t="n">
        <v>5</v>
      </c>
    </row>
    <row r="2793" customFormat="false" ht="15" hidden="false" customHeight="false" outlineLevel="0" collapsed="false">
      <c r="A2793" s="22" t="n">
        <v>45803</v>
      </c>
      <c r="B2793" s="23" t="s">
        <v>112</v>
      </c>
      <c r="C2793" s="23" t="s">
        <v>93</v>
      </c>
      <c r="D2793" s="24" t="n">
        <v>139.5</v>
      </c>
      <c r="E2793" s="25" t="n">
        <f aca="false">MAX(D2793,0)/1000</f>
        <v>0.1395</v>
      </c>
      <c r="F2793" s="25" t="n">
        <f aca="false">MAX(-D2793,0)/1000</f>
        <v>0</v>
      </c>
      <c r="G2793" s="23" t="str">
        <f aca="false">IF(E2793&gt;0,"ja","nein")</f>
        <v>ja</v>
      </c>
      <c r="H2793" s="26" t="n">
        <v>116.2</v>
      </c>
      <c r="I2793" s="26" t="n">
        <f aca="false">(H2793/10+IF(N2793=2025,Einstellungen!$B$23,Einstellungen!$C$23))*(1+Einstellungen!$B$10)</f>
        <v>33.77339</v>
      </c>
      <c r="J2793" s="25" t="n">
        <f aca="false">E2793*I2793/100</f>
        <v>0.04711387905</v>
      </c>
      <c r="K2793" s="25" t="n">
        <f aca="false">E2793*Einstellungen!$B$5/100</f>
        <v>0.040455</v>
      </c>
      <c r="L2793" s="23" t="str">
        <f aca="false">IF(I2793&lt;Einstellungen!$B$5,"ja","nein")</f>
        <v>nein</v>
      </c>
      <c r="M2793" s="23" t="s">
        <v>127</v>
      </c>
      <c r="N2793" s="23" t="n">
        <v>2025</v>
      </c>
      <c r="O2793" s="23" t="n">
        <v>6</v>
      </c>
    </row>
    <row r="2794" customFormat="false" ht="15" hidden="false" customHeight="false" outlineLevel="0" collapsed="false">
      <c r="A2794" s="22" t="n">
        <v>45803</v>
      </c>
      <c r="B2794" s="23" t="s">
        <v>113</v>
      </c>
      <c r="C2794" s="23" t="s">
        <v>93</v>
      </c>
      <c r="D2794" s="24" t="n">
        <v>21.1</v>
      </c>
      <c r="E2794" s="25" t="n">
        <f aca="false">MAX(D2794,0)/1000</f>
        <v>0.0211</v>
      </c>
      <c r="F2794" s="25" t="n">
        <f aca="false">MAX(-D2794,0)/1000</f>
        <v>0</v>
      </c>
      <c r="G2794" s="23" t="str">
        <f aca="false">IF(E2794&gt;0,"ja","nein")</f>
        <v>ja</v>
      </c>
      <c r="H2794" s="26" t="n">
        <v>143.17</v>
      </c>
      <c r="I2794" s="26" t="n">
        <f aca="false">(H2794/10+IF(N2794=2025,Einstellungen!$B$23,Einstellungen!$C$23))*(1+Einstellungen!$B$10)</f>
        <v>36.98282</v>
      </c>
      <c r="J2794" s="25" t="n">
        <f aca="false">E2794*I2794/100</f>
        <v>0.00780337502</v>
      </c>
      <c r="K2794" s="25" t="n">
        <f aca="false">E2794*Einstellungen!$B$5/100</f>
        <v>0.006119</v>
      </c>
      <c r="L2794" s="23" t="str">
        <f aca="false">IF(I2794&lt;Einstellungen!$B$5,"ja","nein")</f>
        <v>nein</v>
      </c>
      <c r="M2794" s="23" t="s">
        <v>127</v>
      </c>
      <c r="N2794" s="23" t="n">
        <v>2025</v>
      </c>
      <c r="O2794" s="23" t="n">
        <v>7</v>
      </c>
    </row>
    <row r="2795" customFormat="false" ht="15" hidden="false" customHeight="false" outlineLevel="0" collapsed="false">
      <c r="A2795" s="22" t="n">
        <v>45803</v>
      </c>
      <c r="B2795" s="23" t="s">
        <v>114</v>
      </c>
      <c r="C2795" s="23" t="s">
        <v>93</v>
      </c>
      <c r="D2795" s="24" t="n">
        <v>-1486.9</v>
      </c>
      <c r="E2795" s="25" t="n">
        <f aca="false">MAX(D2795,0)/1000</f>
        <v>0</v>
      </c>
      <c r="F2795" s="25" t="n">
        <f aca="false">MAX(-D2795,0)/1000</f>
        <v>1.4869</v>
      </c>
      <c r="G2795" s="23" t="str">
        <f aca="false">IF(E2795&gt;0,"ja","nein")</f>
        <v>nein</v>
      </c>
      <c r="H2795" s="26" t="n">
        <v>129.91</v>
      </c>
      <c r="I2795" s="26" t="n">
        <f aca="false">(H2795/10+IF(N2795=2025,Einstellungen!$B$23,Einstellungen!$C$23))*(1+Einstellungen!$B$10)</f>
        <v>35.40488</v>
      </c>
      <c r="J2795" s="25" t="n">
        <f aca="false">E2795*I2795/100</f>
        <v>0</v>
      </c>
      <c r="K2795" s="25" t="n">
        <f aca="false">E2795*Einstellungen!$B$5/100</f>
        <v>0</v>
      </c>
      <c r="L2795" s="23" t="str">
        <f aca="false">IF(I2795&lt;Einstellungen!$B$5,"ja","nein")</f>
        <v>nein</v>
      </c>
      <c r="M2795" s="23" t="s">
        <v>127</v>
      </c>
      <c r="N2795" s="23" t="n">
        <v>2025</v>
      </c>
      <c r="O2795" s="23" t="n">
        <v>8</v>
      </c>
    </row>
    <row r="2796" customFormat="false" ht="15" hidden="false" customHeight="false" outlineLevel="0" collapsed="false">
      <c r="A2796" s="22" t="n">
        <v>45803</v>
      </c>
      <c r="B2796" s="23" t="s">
        <v>115</v>
      </c>
      <c r="C2796" s="23" t="s">
        <v>93</v>
      </c>
      <c r="D2796" s="24" t="n">
        <v>-3654</v>
      </c>
      <c r="E2796" s="25" t="n">
        <f aca="false">MAX(D2796,0)/1000</f>
        <v>0</v>
      </c>
      <c r="F2796" s="25" t="n">
        <f aca="false">MAX(-D2796,0)/1000</f>
        <v>3.654</v>
      </c>
      <c r="G2796" s="23" t="str">
        <f aca="false">IF(E2796&gt;0,"ja","nein")</f>
        <v>nein</v>
      </c>
      <c r="H2796" s="26" t="n">
        <v>91.41</v>
      </c>
      <c r="I2796" s="26" t="n">
        <f aca="false">(H2796/10+IF(N2796=2025,Einstellungen!$B$23,Einstellungen!$C$23))*(1+Einstellungen!$B$10)</f>
        <v>30.82338</v>
      </c>
      <c r="J2796" s="25" t="n">
        <f aca="false">E2796*I2796/100</f>
        <v>0</v>
      </c>
      <c r="K2796" s="25" t="n">
        <f aca="false">E2796*Einstellungen!$B$5/100</f>
        <v>0</v>
      </c>
      <c r="L2796" s="23" t="str">
        <f aca="false">IF(I2796&lt;Einstellungen!$B$5,"ja","nein")</f>
        <v>nein</v>
      </c>
      <c r="M2796" s="23" t="s">
        <v>127</v>
      </c>
      <c r="N2796" s="23" t="n">
        <v>2025</v>
      </c>
      <c r="O2796" s="23" t="n">
        <v>9</v>
      </c>
    </row>
    <row r="2797" customFormat="false" ht="15" hidden="false" customHeight="false" outlineLevel="0" collapsed="false">
      <c r="A2797" s="22" t="n">
        <v>45803</v>
      </c>
      <c r="B2797" s="23" t="s">
        <v>116</v>
      </c>
      <c r="C2797" s="23" t="s">
        <v>93</v>
      </c>
      <c r="D2797" s="24" t="n">
        <v>-1950.1</v>
      </c>
      <c r="E2797" s="25" t="n">
        <f aca="false">MAX(D2797,0)/1000</f>
        <v>0</v>
      </c>
      <c r="F2797" s="25" t="n">
        <f aca="false">MAX(-D2797,0)/1000</f>
        <v>1.9501</v>
      </c>
      <c r="G2797" s="23" t="str">
        <f aca="false">IF(E2797&gt;0,"ja","nein")</f>
        <v>nein</v>
      </c>
      <c r="H2797" s="26" t="n">
        <v>16.17</v>
      </c>
      <c r="I2797" s="26" t="n">
        <f aca="false">(H2797/10+IF(N2797=2025,Einstellungen!$B$23,Einstellungen!$C$23))*(1+Einstellungen!$B$10)</f>
        <v>21.86982</v>
      </c>
      <c r="J2797" s="25" t="n">
        <f aca="false">E2797*I2797/100</f>
        <v>0</v>
      </c>
      <c r="K2797" s="25" t="n">
        <f aca="false">E2797*Einstellungen!$B$5/100</f>
        <v>0</v>
      </c>
      <c r="L2797" s="23" t="str">
        <f aca="false">IF(I2797&lt;Einstellungen!$B$5,"ja","nein")</f>
        <v>ja</v>
      </c>
      <c r="M2797" s="23" t="s">
        <v>127</v>
      </c>
      <c r="N2797" s="23" t="n">
        <v>2025</v>
      </c>
      <c r="O2797" s="23" t="n">
        <v>10</v>
      </c>
    </row>
    <row r="2798" customFormat="false" ht="15" hidden="false" customHeight="false" outlineLevel="0" collapsed="false">
      <c r="A2798" s="22" t="n">
        <v>45803</v>
      </c>
      <c r="B2798" s="23" t="s">
        <v>117</v>
      </c>
      <c r="C2798" s="23" t="s">
        <v>93</v>
      </c>
      <c r="D2798" s="24" t="n">
        <v>-2836.1</v>
      </c>
      <c r="E2798" s="25" t="n">
        <f aca="false">MAX(D2798,0)/1000</f>
        <v>0</v>
      </c>
      <c r="F2798" s="25" t="n">
        <f aca="false">MAX(-D2798,0)/1000</f>
        <v>2.8361</v>
      </c>
      <c r="G2798" s="23" t="str">
        <f aca="false">IF(E2798&gt;0,"ja","nein")</f>
        <v>nein</v>
      </c>
      <c r="H2798" s="26" t="n">
        <v>0.05</v>
      </c>
      <c r="I2798" s="26" t="n">
        <f aca="false">(H2798/10+IF(N2798=2025,Einstellungen!$B$23,Einstellungen!$C$23))*(1+Einstellungen!$B$10)</f>
        <v>19.95154</v>
      </c>
      <c r="J2798" s="25" t="n">
        <f aca="false">E2798*I2798/100</f>
        <v>0</v>
      </c>
      <c r="K2798" s="25" t="n">
        <f aca="false">E2798*Einstellungen!$B$5/100</f>
        <v>0</v>
      </c>
      <c r="L2798" s="23" t="str">
        <f aca="false">IF(I2798&lt;Einstellungen!$B$5,"ja","nein")</f>
        <v>ja</v>
      </c>
      <c r="M2798" s="23" t="s">
        <v>127</v>
      </c>
      <c r="N2798" s="23" t="n">
        <v>2025</v>
      </c>
      <c r="O2798" s="23" t="n">
        <v>11</v>
      </c>
    </row>
    <row r="2799" customFormat="false" ht="15" hidden="false" customHeight="false" outlineLevel="0" collapsed="false">
      <c r="A2799" s="22" t="n">
        <v>45803</v>
      </c>
      <c r="B2799" s="23" t="s">
        <v>118</v>
      </c>
      <c r="C2799" s="23" t="s">
        <v>93</v>
      </c>
      <c r="D2799" s="24" t="n">
        <v>-4055</v>
      </c>
      <c r="E2799" s="25" t="n">
        <f aca="false">MAX(D2799,0)/1000</f>
        <v>0</v>
      </c>
      <c r="F2799" s="25" t="n">
        <f aca="false">MAX(-D2799,0)/1000</f>
        <v>4.055</v>
      </c>
      <c r="G2799" s="23" t="str">
        <f aca="false">IF(E2799&gt;0,"ja","nein")</f>
        <v>nein</v>
      </c>
      <c r="H2799" s="26" t="n">
        <v>-0.42</v>
      </c>
      <c r="I2799" s="26" t="n">
        <f aca="false">(H2799/10+IF(N2799=2025,Einstellungen!$B$23,Einstellungen!$C$23))*(1+Einstellungen!$B$10)</f>
        <v>19.89561</v>
      </c>
      <c r="J2799" s="25" t="n">
        <f aca="false">E2799*I2799/100</f>
        <v>0</v>
      </c>
      <c r="K2799" s="25" t="n">
        <f aca="false">E2799*Einstellungen!$B$5/100</f>
        <v>0</v>
      </c>
      <c r="L2799" s="23" t="str">
        <f aca="false">IF(I2799&lt;Einstellungen!$B$5,"ja","nein")</f>
        <v>ja</v>
      </c>
      <c r="M2799" s="23" t="s">
        <v>127</v>
      </c>
      <c r="N2799" s="23" t="n">
        <v>2025</v>
      </c>
      <c r="O2799" s="23" t="n">
        <v>12</v>
      </c>
    </row>
    <row r="2800" customFormat="false" ht="15" hidden="false" customHeight="false" outlineLevel="0" collapsed="false">
      <c r="A2800" s="22" t="n">
        <v>45803</v>
      </c>
      <c r="B2800" s="23" t="s">
        <v>119</v>
      </c>
      <c r="C2800" s="23" t="s">
        <v>93</v>
      </c>
      <c r="D2800" s="24" t="n">
        <v>-2573.7</v>
      </c>
      <c r="E2800" s="25" t="n">
        <f aca="false">MAX(D2800,0)/1000</f>
        <v>0</v>
      </c>
      <c r="F2800" s="25" t="n">
        <f aca="false">MAX(-D2800,0)/1000</f>
        <v>2.5737</v>
      </c>
      <c r="G2800" s="23" t="str">
        <f aca="false">IF(E2800&gt;0,"ja","nein")</f>
        <v>nein</v>
      </c>
      <c r="H2800" s="26" t="n">
        <v>-1.45</v>
      </c>
      <c r="I2800" s="26" t="n">
        <f aca="false">(H2800/10+IF(N2800=2025,Einstellungen!$B$23,Einstellungen!$C$23))*(1+Einstellungen!$B$10)</f>
        <v>19.77304</v>
      </c>
      <c r="J2800" s="25" t="n">
        <f aca="false">E2800*I2800/100</f>
        <v>0</v>
      </c>
      <c r="K2800" s="25" t="n">
        <f aca="false">E2800*Einstellungen!$B$5/100</f>
        <v>0</v>
      </c>
      <c r="L2800" s="23" t="str">
        <f aca="false">IF(I2800&lt;Einstellungen!$B$5,"ja","nein")</f>
        <v>ja</v>
      </c>
      <c r="M2800" s="23" t="s">
        <v>127</v>
      </c>
      <c r="N2800" s="23" t="n">
        <v>2025</v>
      </c>
      <c r="O2800" s="23" t="n">
        <v>13</v>
      </c>
    </row>
    <row r="2801" customFormat="false" ht="15" hidden="false" customHeight="false" outlineLevel="0" collapsed="false">
      <c r="A2801" s="22" t="n">
        <v>45803</v>
      </c>
      <c r="B2801" s="23" t="s">
        <v>120</v>
      </c>
      <c r="C2801" s="23" t="s">
        <v>93</v>
      </c>
      <c r="D2801" s="24" t="n">
        <v>-2263.8</v>
      </c>
      <c r="E2801" s="25" t="n">
        <f aca="false">MAX(D2801,0)/1000</f>
        <v>0</v>
      </c>
      <c r="F2801" s="25" t="n">
        <f aca="false">MAX(-D2801,0)/1000</f>
        <v>2.2638</v>
      </c>
      <c r="G2801" s="23" t="str">
        <f aca="false">IF(E2801&gt;0,"ja","nein")</f>
        <v>nein</v>
      </c>
      <c r="H2801" s="26" t="n">
        <v>-1.18</v>
      </c>
      <c r="I2801" s="26" t="n">
        <f aca="false">(H2801/10+IF(N2801=2025,Einstellungen!$B$23,Einstellungen!$C$23))*(1+Einstellungen!$B$10)</f>
        <v>19.80517</v>
      </c>
      <c r="J2801" s="25" t="n">
        <f aca="false">E2801*I2801/100</f>
        <v>0</v>
      </c>
      <c r="K2801" s="25" t="n">
        <f aca="false">E2801*Einstellungen!$B$5/100</f>
        <v>0</v>
      </c>
      <c r="L2801" s="23" t="str">
        <f aca="false">IF(I2801&lt;Einstellungen!$B$5,"ja","nein")</f>
        <v>ja</v>
      </c>
      <c r="M2801" s="23" t="s">
        <v>127</v>
      </c>
      <c r="N2801" s="23" t="n">
        <v>2025</v>
      </c>
      <c r="O2801" s="23" t="n">
        <v>14</v>
      </c>
    </row>
    <row r="2802" customFormat="false" ht="15" hidden="false" customHeight="false" outlineLevel="0" collapsed="false">
      <c r="A2802" s="22" t="n">
        <v>45803</v>
      </c>
      <c r="B2802" s="23" t="s">
        <v>104</v>
      </c>
      <c r="C2802" s="23" t="s">
        <v>93</v>
      </c>
      <c r="D2802" s="24" t="n">
        <v>-2264.8</v>
      </c>
      <c r="E2802" s="25" t="n">
        <f aca="false">MAX(D2802,0)/1000</f>
        <v>0</v>
      </c>
      <c r="F2802" s="25" t="n">
        <f aca="false">MAX(-D2802,0)/1000</f>
        <v>2.2648</v>
      </c>
      <c r="G2802" s="23" t="str">
        <f aca="false">IF(E2802&gt;0,"ja","nein")</f>
        <v>nein</v>
      </c>
      <c r="H2802" s="26" t="n">
        <v>-0.82</v>
      </c>
      <c r="I2802" s="26" t="n">
        <f aca="false">(H2802/10+IF(N2802=2025,Einstellungen!$B$23,Einstellungen!$C$23))*(1+Einstellungen!$B$10)</f>
        <v>19.84801</v>
      </c>
      <c r="J2802" s="25" t="n">
        <f aca="false">E2802*I2802/100</f>
        <v>0</v>
      </c>
      <c r="K2802" s="25" t="n">
        <f aca="false">E2802*Einstellungen!$B$5/100</f>
        <v>0</v>
      </c>
      <c r="L2802" s="23" t="str">
        <f aca="false">IF(I2802&lt;Einstellungen!$B$5,"ja","nein")</f>
        <v>ja</v>
      </c>
      <c r="M2802" s="23" t="s">
        <v>127</v>
      </c>
      <c r="N2802" s="23" t="n">
        <v>2025</v>
      </c>
      <c r="O2802" s="23" t="n">
        <v>15</v>
      </c>
    </row>
    <row r="2803" customFormat="false" ht="15" hidden="false" customHeight="false" outlineLevel="0" collapsed="false">
      <c r="A2803" s="22" t="n">
        <v>45803</v>
      </c>
      <c r="B2803" s="23" t="s">
        <v>105</v>
      </c>
      <c r="C2803" s="23" t="s">
        <v>93</v>
      </c>
      <c r="D2803" s="24" t="n">
        <v>-1531.2</v>
      </c>
      <c r="E2803" s="25" t="n">
        <f aca="false">MAX(D2803,0)/1000</f>
        <v>0</v>
      </c>
      <c r="F2803" s="25" t="n">
        <f aca="false">MAX(-D2803,0)/1000</f>
        <v>1.5312</v>
      </c>
      <c r="G2803" s="23" t="str">
        <f aca="false">IF(E2803&gt;0,"ja","nein")</f>
        <v>nein</v>
      </c>
      <c r="H2803" s="26" t="n">
        <v>0</v>
      </c>
      <c r="I2803" s="26" t="n">
        <f aca="false">(H2803/10+IF(N2803=2025,Einstellungen!$B$23,Einstellungen!$C$23))*(1+Einstellungen!$B$10)</f>
        <v>19.94559</v>
      </c>
      <c r="J2803" s="25" t="n">
        <f aca="false">E2803*I2803/100</f>
        <v>0</v>
      </c>
      <c r="K2803" s="25" t="n">
        <f aca="false">E2803*Einstellungen!$B$5/100</f>
        <v>0</v>
      </c>
      <c r="L2803" s="23" t="str">
        <f aca="false">IF(I2803&lt;Einstellungen!$B$5,"ja","nein")</f>
        <v>ja</v>
      </c>
      <c r="M2803" s="23" t="s">
        <v>127</v>
      </c>
      <c r="N2803" s="23" t="n">
        <v>2025</v>
      </c>
      <c r="O2803" s="23" t="n">
        <v>16</v>
      </c>
    </row>
    <row r="2804" customFormat="false" ht="15" hidden="false" customHeight="false" outlineLevel="0" collapsed="false">
      <c r="A2804" s="22" t="n">
        <v>45803</v>
      </c>
      <c r="B2804" s="23" t="s">
        <v>97</v>
      </c>
      <c r="C2804" s="23" t="s">
        <v>93</v>
      </c>
      <c r="D2804" s="24" t="n">
        <v>-1114.6</v>
      </c>
      <c r="E2804" s="25" t="n">
        <f aca="false">MAX(D2804,0)/1000</f>
        <v>0</v>
      </c>
      <c r="F2804" s="25" t="n">
        <f aca="false">MAX(-D2804,0)/1000</f>
        <v>1.1146</v>
      </c>
      <c r="G2804" s="23" t="str">
        <f aca="false">IF(E2804&gt;0,"ja","nein")</f>
        <v>nein</v>
      </c>
      <c r="H2804" s="26" t="n">
        <v>17.65</v>
      </c>
      <c r="I2804" s="26" t="n">
        <f aca="false">(H2804/10+IF(N2804=2025,Einstellungen!$B$23,Einstellungen!$C$23))*(1+Einstellungen!$B$10)</f>
        <v>22.04594</v>
      </c>
      <c r="J2804" s="25" t="n">
        <f aca="false">E2804*I2804/100</f>
        <v>0</v>
      </c>
      <c r="K2804" s="25" t="n">
        <f aca="false">E2804*Einstellungen!$B$5/100</f>
        <v>0</v>
      </c>
      <c r="L2804" s="23" t="str">
        <f aca="false">IF(I2804&lt;Einstellungen!$B$5,"ja","nein")</f>
        <v>ja</v>
      </c>
      <c r="M2804" s="23" t="s">
        <v>127</v>
      </c>
      <c r="N2804" s="23" t="n">
        <v>2025</v>
      </c>
      <c r="O2804" s="23" t="n">
        <v>17</v>
      </c>
    </row>
    <row r="2805" customFormat="false" ht="15" hidden="false" customHeight="false" outlineLevel="0" collapsed="false">
      <c r="A2805" s="22" t="n">
        <v>45803</v>
      </c>
      <c r="B2805" s="23" t="s">
        <v>99</v>
      </c>
      <c r="C2805" s="23" t="s">
        <v>93</v>
      </c>
      <c r="D2805" s="24" t="n">
        <v>-108.5</v>
      </c>
      <c r="E2805" s="25" t="n">
        <f aca="false">MAX(D2805,0)/1000</f>
        <v>0</v>
      </c>
      <c r="F2805" s="25" t="n">
        <f aca="false">MAX(-D2805,0)/1000</f>
        <v>0.1085</v>
      </c>
      <c r="G2805" s="23" t="str">
        <f aca="false">IF(E2805&gt;0,"ja","nein")</f>
        <v>nein</v>
      </c>
      <c r="H2805" s="26" t="n">
        <v>95.76</v>
      </c>
      <c r="I2805" s="26" t="n">
        <f aca="false">(H2805/10+IF(N2805=2025,Einstellungen!$B$23,Einstellungen!$C$23))*(1+Einstellungen!$B$10)</f>
        <v>31.34103</v>
      </c>
      <c r="J2805" s="25" t="n">
        <f aca="false">E2805*I2805/100</f>
        <v>0</v>
      </c>
      <c r="K2805" s="25" t="n">
        <f aca="false">E2805*Einstellungen!$B$5/100</f>
        <v>0</v>
      </c>
      <c r="L2805" s="23" t="str">
        <f aca="false">IF(I2805&lt;Einstellungen!$B$5,"ja","nein")</f>
        <v>nein</v>
      </c>
      <c r="M2805" s="23" t="s">
        <v>127</v>
      </c>
      <c r="N2805" s="23" t="n">
        <v>2025</v>
      </c>
      <c r="O2805" s="23" t="n">
        <v>18</v>
      </c>
    </row>
    <row r="2806" customFormat="false" ht="15" hidden="false" customHeight="false" outlineLevel="0" collapsed="false">
      <c r="A2806" s="22" t="n">
        <v>45803</v>
      </c>
      <c r="B2806" s="23" t="s">
        <v>100</v>
      </c>
      <c r="C2806" s="23" t="s">
        <v>93</v>
      </c>
      <c r="D2806" s="24" t="n">
        <v>529.8</v>
      </c>
      <c r="E2806" s="25" t="n">
        <f aca="false">MAX(D2806,0)/1000</f>
        <v>0.5298</v>
      </c>
      <c r="F2806" s="25" t="n">
        <f aca="false">MAX(-D2806,0)/1000</f>
        <v>0</v>
      </c>
      <c r="G2806" s="23" t="str">
        <f aca="false">IF(E2806&gt;0,"ja","nein")</f>
        <v>ja</v>
      </c>
      <c r="H2806" s="26" t="n">
        <v>119.33</v>
      </c>
      <c r="I2806" s="26" t="n">
        <f aca="false">(H2806/10+IF(N2806=2025,Einstellungen!$B$23,Einstellungen!$C$23))*(1+Einstellungen!$B$10)</f>
        <v>34.14586</v>
      </c>
      <c r="J2806" s="25" t="n">
        <f aca="false">E2806*I2806/100</f>
        <v>0.18090476628</v>
      </c>
      <c r="K2806" s="25" t="n">
        <f aca="false">E2806*Einstellungen!$B$5/100</f>
        <v>0.153642</v>
      </c>
      <c r="L2806" s="23" t="str">
        <f aca="false">IF(I2806&lt;Einstellungen!$B$5,"ja","nein")</f>
        <v>nein</v>
      </c>
      <c r="M2806" s="23" t="s">
        <v>127</v>
      </c>
      <c r="N2806" s="23" t="n">
        <v>2025</v>
      </c>
      <c r="O2806" s="23" t="n">
        <v>19</v>
      </c>
    </row>
    <row r="2807" customFormat="false" ht="15" hidden="false" customHeight="false" outlineLevel="0" collapsed="false">
      <c r="A2807" s="22" t="n">
        <v>45803</v>
      </c>
      <c r="B2807" s="23" t="s">
        <v>92</v>
      </c>
      <c r="C2807" s="23" t="s">
        <v>93</v>
      </c>
      <c r="D2807" s="24" t="n">
        <v>381</v>
      </c>
      <c r="E2807" s="25" t="n">
        <f aca="false">MAX(D2807,0)/1000</f>
        <v>0.381</v>
      </c>
      <c r="F2807" s="25" t="n">
        <f aca="false">MAX(-D2807,0)/1000</f>
        <v>0</v>
      </c>
      <c r="G2807" s="23" t="str">
        <f aca="false">IF(E2807&gt;0,"ja","nein")</f>
        <v>ja</v>
      </c>
      <c r="H2807" s="26" t="n">
        <v>169.87</v>
      </c>
      <c r="I2807" s="26" t="n">
        <f aca="false">(H2807/10+IF(N2807=2025,Einstellungen!$B$23,Einstellungen!$C$23))*(1+Einstellungen!$B$10)</f>
        <v>40.16012</v>
      </c>
      <c r="J2807" s="25" t="n">
        <f aca="false">E2807*I2807/100</f>
        <v>0.1530100572</v>
      </c>
      <c r="K2807" s="25" t="n">
        <f aca="false">E2807*Einstellungen!$B$5/100</f>
        <v>0.11049</v>
      </c>
      <c r="L2807" s="23" t="str">
        <f aca="false">IF(I2807&lt;Einstellungen!$B$5,"ja","nein")</f>
        <v>nein</v>
      </c>
      <c r="M2807" s="23" t="s">
        <v>127</v>
      </c>
      <c r="N2807" s="23" t="n">
        <v>2025</v>
      </c>
      <c r="O2807" s="23" t="n">
        <v>20</v>
      </c>
    </row>
    <row r="2808" customFormat="false" ht="15" hidden="false" customHeight="false" outlineLevel="0" collapsed="false">
      <c r="A2808" s="22" t="n">
        <v>45803</v>
      </c>
      <c r="B2808" s="23" t="s">
        <v>95</v>
      </c>
      <c r="C2808" s="23" t="s">
        <v>93</v>
      </c>
      <c r="D2808" s="24" t="n">
        <v>724</v>
      </c>
      <c r="E2808" s="25" t="n">
        <f aca="false">MAX(D2808,0)/1000</f>
        <v>0.724</v>
      </c>
      <c r="F2808" s="25" t="n">
        <f aca="false">MAX(-D2808,0)/1000</f>
        <v>0</v>
      </c>
      <c r="G2808" s="23" t="str">
        <f aca="false">IF(E2808&gt;0,"ja","nein")</f>
        <v>ja</v>
      </c>
      <c r="H2808" s="26" t="n">
        <v>161.57</v>
      </c>
      <c r="I2808" s="26" t="n">
        <f aca="false">(H2808/10+IF(N2808=2025,Einstellungen!$B$23,Einstellungen!$C$23))*(1+Einstellungen!$B$10)</f>
        <v>39.17242</v>
      </c>
      <c r="J2808" s="25" t="n">
        <f aca="false">E2808*I2808/100</f>
        <v>0.2836083208</v>
      </c>
      <c r="K2808" s="25" t="n">
        <f aca="false">E2808*Einstellungen!$B$5/100</f>
        <v>0.20996</v>
      </c>
      <c r="L2808" s="23" t="str">
        <f aca="false">IF(I2808&lt;Einstellungen!$B$5,"ja","nein")</f>
        <v>nein</v>
      </c>
      <c r="M2808" s="23" t="s">
        <v>127</v>
      </c>
      <c r="N2808" s="23" t="n">
        <v>2025</v>
      </c>
      <c r="O2808" s="23" t="n">
        <v>21</v>
      </c>
    </row>
    <row r="2809" customFormat="false" ht="15" hidden="false" customHeight="false" outlineLevel="0" collapsed="false">
      <c r="A2809" s="22" t="n">
        <v>45803</v>
      </c>
      <c r="B2809" s="23" t="s">
        <v>96</v>
      </c>
      <c r="C2809" s="23" t="s">
        <v>93</v>
      </c>
      <c r="D2809" s="24" t="n">
        <v>576.9</v>
      </c>
      <c r="E2809" s="25" t="n">
        <f aca="false">MAX(D2809,0)/1000</f>
        <v>0.5769</v>
      </c>
      <c r="F2809" s="25" t="n">
        <f aca="false">MAX(-D2809,0)/1000</f>
        <v>0</v>
      </c>
      <c r="G2809" s="23" t="str">
        <f aca="false">IF(E2809&gt;0,"ja","nein")</f>
        <v>ja</v>
      </c>
      <c r="H2809" s="26" t="n">
        <v>119.38</v>
      </c>
      <c r="I2809" s="26" t="n">
        <f aca="false">(H2809/10+IF(N2809=2025,Einstellungen!$B$23,Einstellungen!$C$23))*(1+Einstellungen!$B$10)</f>
        <v>34.15181</v>
      </c>
      <c r="J2809" s="25" t="n">
        <f aca="false">E2809*I2809/100</f>
        <v>0.19702179189</v>
      </c>
      <c r="K2809" s="25" t="n">
        <f aca="false">E2809*Einstellungen!$B$5/100</f>
        <v>0.167301</v>
      </c>
      <c r="L2809" s="23" t="str">
        <f aca="false">IF(I2809&lt;Einstellungen!$B$5,"ja","nein")</f>
        <v>nein</v>
      </c>
      <c r="M2809" s="23" t="s">
        <v>127</v>
      </c>
      <c r="N2809" s="23" t="n">
        <v>2025</v>
      </c>
      <c r="O2809" s="23" t="n">
        <v>22</v>
      </c>
    </row>
    <row r="2810" customFormat="false" ht="15" hidden="false" customHeight="false" outlineLevel="0" collapsed="false">
      <c r="A2810" s="22" t="n">
        <v>45803</v>
      </c>
      <c r="B2810" s="23" t="s">
        <v>101</v>
      </c>
      <c r="C2810" s="23" t="s">
        <v>93</v>
      </c>
      <c r="D2810" s="24" t="n">
        <v>416.3</v>
      </c>
      <c r="E2810" s="25" t="n">
        <f aca="false">MAX(D2810,0)/1000</f>
        <v>0.4163</v>
      </c>
      <c r="F2810" s="25" t="n">
        <f aca="false">MAX(-D2810,0)/1000</f>
        <v>0</v>
      </c>
      <c r="G2810" s="23" t="str">
        <f aca="false">IF(E2810&gt;0,"ja","nein")</f>
        <v>ja</v>
      </c>
      <c r="H2810" s="26" t="n">
        <v>98.86</v>
      </c>
      <c r="I2810" s="26" t="n">
        <f aca="false">(H2810/10+IF(N2810=2025,Einstellungen!$B$23,Einstellungen!$C$23))*(1+Einstellungen!$B$10)</f>
        <v>31.70993</v>
      </c>
      <c r="J2810" s="25" t="n">
        <f aca="false">E2810*I2810/100</f>
        <v>0.13200843859</v>
      </c>
      <c r="K2810" s="25" t="n">
        <f aca="false">E2810*Einstellungen!$B$5/100</f>
        <v>0.120727</v>
      </c>
      <c r="L2810" s="23" t="str">
        <f aca="false">IF(I2810&lt;Einstellungen!$B$5,"ja","nein")</f>
        <v>nein</v>
      </c>
      <c r="M2810" s="23" t="s">
        <v>127</v>
      </c>
      <c r="N2810" s="23" t="n">
        <v>2025</v>
      </c>
      <c r="O2810" s="23" t="n">
        <v>23</v>
      </c>
    </row>
    <row r="2811" customFormat="false" ht="15" hidden="false" customHeight="false" outlineLevel="0" collapsed="false">
      <c r="A2811" s="22" t="n">
        <v>45804</v>
      </c>
      <c r="B2811" s="23" t="s">
        <v>102</v>
      </c>
      <c r="C2811" s="23" t="s">
        <v>98</v>
      </c>
      <c r="D2811" s="24" t="n">
        <v>322.1</v>
      </c>
      <c r="E2811" s="25" t="n">
        <f aca="false">MAX(D2811,0)/1000</f>
        <v>0.3221</v>
      </c>
      <c r="F2811" s="25" t="n">
        <f aca="false">MAX(-D2811,0)/1000</f>
        <v>0</v>
      </c>
      <c r="G2811" s="23" t="str">
        <f aca="false">IF(E2811&gt;0,"ja","nein")</f>
        <v>ja</v>
      </c>
      <c r="H2811" s="26" t="n">
        <v>88.51</v>
      </c>
      <c r="I2811" s="26" t="n">
        <f aca="false">(H2811/10+IF(N2811=2025,Einstellungen!$B$23,Einstellungen!$C$23))*(1+Einstellungen!$B$10)</f>
        <v>30.47828</v>
      </c>
      <c r="J2811" s="25" t="n">
        <f aca="false">E2811*I2811/100</f>
        <v>0.09817053988</v>
      </c>
      <c r="K2811" s="25" t="n">
        <f aca="false">E2811*Einstellungen!$B$5/100</f>
        <v>0.093409</v>
      </c>
      <c r="L2811" s="23" t="str">
        <f aca="false">IF(I2811&lt;Einstellungen!$B$5,"ja","nein")</f>
        <v>nein</v>
      </c>
      <c r="M2811" s="23" t="s">
        <v>127</v>
      </c>
      <c r="N2811" s="23" t="n">
        <v>2025</v>
      </c>
      <c r="O2811" s="23" t="n">
        <v>0</v>
      </c>
    </row>
    <row r="2812" customFormat="false" ht="15" hidden="false" customHeight="false" outlineLevel="0" collapsed="false">
      <c r="A2812" s="22" t="n">
        <v>45804</v>
      </c>
      <c r="B2812" s="23" t="s">
        <v>107</v>
      </c>
      <c r="C2812" s="23" t="s">
        <v>98</v>
      </c>
      <c r="D2812" s="24" t="n">
        <v>383.2</v>
      </c>
      <c r="E2812" s="25" t="n">
        <f aca="false">MAX(D2812,0)/1000</f>
        <v>0.3832</v>
      </c>
      <c r="F2812" s="25" t="n">
        <f aca="false">MAX(-D2812,0)/1000</f>
        <v>0</v>
      </c>
      <c r="G2812" s="23" t="str">
        <f aca="false">IF(E2812&gt;0,"ja","nein")</f>
        <v>ja</v>
      </c>
      <c r="H2812" s="26" t="n">
        <v>73.92</v>
      </c>
      <c r="I2812" s="26" t="n">
        <f aca="false">(H2812/10+IF(N2812=2025,Einstellungen!$B$23,Einstellungen!$C$23))*(1+Einstellungen!$B$10)</f>
        <v>28.74207</v>
      </c>
      <c r="J2812" s="25" t="n">
        <f aca="false">E2812*I2812/100</f>
        <v>0.11013961224</v>
      </c>
      <c r="K2812" s="25" t="n">
        <f aca="false">E2812*Einstellungen!$B$5/100</f>
        <v>0.111128</v>
      </c>
      <c r="L2812" s="23" t="str">
        <f aca="false">IF(I2812&lt;Einstellungen!$B$5,"ja","nein")</f>
        <v>ja</v>
      </c>
      <c r="M2812" s="23" t="s">
        <v>127</v>
      </c>
      <c r="N2812" s="23" t="n">
        <v>2025</v>
      </c>
      <c r="O2812" s="23" t="n">
        <v>1</v>
      </c>
    </row>
    <row r="2813" customFormat="false" ht="15" hidden="false" customHeight="false" outlineLevel="0" collapsed="false">
      <c r="A2813" s="22" t="n">
        <v>45804</v>
      </c>
      <c r="B2813" s="23" t="s">
        <v>108</v>
      </c>
      <c r="C2813" s="23" t="s">
        <v>98</v>
      </c>
      <c r="D2813" s="24" t="n">
        <v>400.2</v>
      </c>
      <c r="E2813" s="25" t="n">
        <f aca="false">MAX(D2813,0)/1000</f>
        <v>0.4002</v>
      </c>
      <c r="F2813" s="25" t="n">
        <f aca="false">MAX(-D2813,0)/1000</f>
        <v>0</v>
      </c>
      <c r="G2813" s="23" t="str">
        <f aca="false">IF(E2813&gt;0,"ja","nein")</f>
        <v>ja</v>
      </c>
      <c r="H2813" s="26" t="n">
        <v>62.02</v>
      </c>
      <c r="I2813" s="26" t="n">
        <f aca="false">(H2813/10+IF(N2813=2025,Einstellungen!$B$23,Einstellungen!$C$23))*(1+Einstellungen!$B$10)</f>
        <v>27.32597</v>
      </c>
      <c r="J2813" s="25" t="n">
        <f aca="false">E2813*I2813/100</f>
        <v>0.10935853194</v>
      </c>
      <c r="K2813" s="25" t="n">
        <f aca="false">E2813*Einstellungen!$B$5/100</f>
        <v>0.116058</v>
      </c>
      <c r="L2813" s="23" t="str">
        <f aca="false">IF(I2813&lt;Einstellungen!$B$5,"ja","nein")</f>
        <v>ja</v>
      </c>
      <c r="M2813" s="23" t="s">
        <v>127</v>
      </c>
      <c r="N2813" s="23" t="n">
        <v>2025</v>
      </c>
      <c r="O2813" s="23" t="n">
        <v>2</v>
      </c>
    </row>
    <row r="2814" customFormat="false" ht="15" hidden="false" customHeight="false" outlineLevel="0" collapsed="false">
      <c r="A2814" s="22" t="n">
        <v>45804</v>
      </c>
      <c r="B2814" s="23" t="s">
        <v>109</v>
      </c>
      <c r="C2814" s="23" t="s">
        <v>98</v>
      </c>
      <c r="D2814" s="24" t="n">
        <v>306.5</v>
      </c>
      <c r="E2814" s="25" t="n">
        <f aca="false">MAX(D2814,0)/1000</f>
        <v>0.3065</v>
      </c>
      <c r="F2814" s="25" t="n">
        <f aca="false">MAX(-D2814,0)/1000</f>
        <v>0</v>
      </c>
      <c r="G2814" s="23" t="str">
        <f aca="false">IF(E2814&gt;0,"ja","nein")</f>
        <v>ja</v>
      </c>
      <c r="H2814" s="26" t="n">
        <v>61.98</v>
      </c>
      <c r="I2814" s="26" t="n">
        <f aca="false">(H2814/10+IF(N2814=2025,Einstellungen!$B$23,Einstellungen!$C$23))*(1+Einstellungen!$B$10)</f>
        <v>27.32121</v>
      </c>
      <c r="J2814" s="25" t="n">
        <f aca="false">E2814*I2814/100</f>
        <v>0.08373950865</v>
      </c>
      <c r="K2814" s="25" t="n">
        <f aca="false">E2814*Einstellungen!$B$5/100</f>
        <v>0.088885</v>
      </c>
      <c r="L2814" s="23" t="str">
        <f aca="false">IF(I2814&lt;Einstellungen!$B$5,"ja","nein")</f>
        <v>ja</v>
      </c>
      <c r="M2814" s="23" t="s">
        <v>127</v>
      </c>
      <c r="N2814" s="23" t="n">
        <v>2025</v>
      </c>
      <c r="O2814" s="23" t="n">
        <v>3</v>
      </c>
    </row>
    <row r="2815" customFormat="false" ht="15" hidden="false" customHeight="false" outlineLevel="0" collapsed="false">
      <c r="A2815" s="22" t="n">
        <v>45804</v>
      </c>
      <c r="B2815" s="23" t="s">
        <v>110</v>
      </c>
      <c r="C2815" s="23" t="s">
        <v>98</v>
      </c>
      <c r="D2815" s="24" t="n">
        <v>120.4</v>
      </c>
      <c r="E2815" s="25" t="n">
        <f aca="false">MAX(D2815,0)/1000</f>
        <v>0.1204</v>
      </c>
      <c r="F2815" s="25" t="n">
        <f aca="false">MAX(-D2815,0)/1000</f>
        <v>0</v>
      </c>
      <c r="G2815" s="23" t="str">
        <f aca="false">IF(E2815&gt;0,"ja","nein")</f>
        <v>ja</v>
      </c>
      <c r="H2815" s="26" t="n">
        <v>67.7</v>
      </c>
      <c r="I2815" s="26" t="n">
        <f aca="false">(H2815/10+IF(N2815=2025,Einstellungen!$B$23,Einstellungen!$C$23))*(1+Einstellungen!$B$10)</f>
        <v>28.00189</v>
      </c>
      <c r="J2815" s="25" t="n">
        <f aca="false">E2815*I2815/100</f>
        <v>0.03371427556</v>
      </c>
      <c r="K2815" s="25" t="n">
        <f aca="false">E2815*Einstellungen!$B$5/100</f>
        <v>0.034916</v>
      </c>
      <c r="L2815" s="23" t="str">
        <f aca="false">IF(I2815&lt;Einstellungen!$B$5,"ja","nein")</f>
        <v>ja</v>
      </c>
      <c r="M2815" s="23" t="s">
        <v>127</v>
      </c>
      <c r="N2815" s="23" t="n">
        <v>2025</v>
      </c>
      <c r="O2815" s="23" t="n">
        <v>4</v>
      </c>
    </row>
    <row r="2816" customFormat="false" ht="15" hidden="false" customHeight="false" outlineLevel="0" collapsed="false">
      <c r="A2816" s="22" t="n">
        <v>45804</v>
      </c>
      <c r="B2816" s="23" t="s">
        <v>111</v>
      </c>
      <c r="C2816" s="23" t="s">
        <v>98</v>
      </c>
      <c r="D2816" s="24" t="n">
        <v>130.2</v>
      </c>
      <c r="E2816" s="25" t="n">
        <f aca="false">MAX(D2816,0)/1000</f>
        <v>0.1302</v>
      </c>
      <c r="F2816" s="25" t="n">
        <f aca="false">MAX(-D2816,0)/1000</f>
        <v>0</v>
      </c>
      <c r="G2816" s="23" t="str">
        <f aca="false">IF(E2816&gt;0,"ja","nein")</f>
        <v>ja</v>
      </c>
      <c r="H2816" s="26" t="n">
        <v>62.2</v>
      </c>
      <c r="I2816" s="26" t="n">
        <f aca="false">(H2816/10+IF(N2816=2025,Einstellungen!$B$23,Einstellungen!$C$23))*(1+Einstellungen!$B$10)</f>
        <v>27.34739</v>
      </c>
      <c r="J2816" s="25" t="n">
        <f aca="false">E2816*I2816/100</f>
        <v>0.03560630178</v>
      </c>
      <c r="K2816" s="25" t="n">
        <f aca="false">E2816*Einstellungen!$B$5/100</f>
        <v>0.037758</v>
      </c>
      <c r="L2816" s="23" t="str">
        <f aca="false">IF(I2816&lt;Einstellungen!$B$5,"ja","nein")</f>
        <v>ja</v>
      </c>
      <c r="M2816" s="23" t="s">
        <v>127</v>
      </c>
      <c r="N2816" s="23" t="n">
        <v>2025</v>
      </c>
      <c r="O2816" s="23" t="n">
        <v>5</v>
      </c>
    </row>
    <row r="2817" customFormat="false" ht="15" hidden="false" customHeight="false" outlineLevel="0" collapsed="false">
      <c r="A2817" s="22" t="n">
        <v>45804</v>
      </c>
      <c r="B2817" s="23" t="s">
        <v>112</v>
      </c>
      <c r="C2817" s="23" t="s">
        <v>98</v>
      </c>
      <c r="D2817" s="24" t="n">
        <v>298.5</v>
      </c>
      <c r="E2817" s="25" t="n">
        <f aca="false">MAX(D2817,0)/1000</f>
        <v>0.2985</v>
      </c>
      <c r="F2817" s="25" t="n">
        <f aca="false">MAX(-D2817,0)/1000</f>
        <v>0</v>
      </c>
      <c r="G2817" s="23" t="str">
        <f aca="false">IF(E2817&gt;0,"ja","nein")</f>
        <v>ja</v>
      </c>
      <c r="H2817" s="26" t="n">
        <v>67.7</v>
      </c>
      <c r="I2817" s="26" t="n">
        <f aca="false">(H2817/10+IF(N2817=2025,Einstellungen!$B$23,Einstellungen!$C$23))*(1+Einstellungen!$B$10)</f>
        <v>28.00189</v>
      </c>
      <c r="J2817" s="25" t="n">
        <f aca="false">E2817*I2817/100</f>
        <v>0.08358564165</v>
      </c>
      <c r="K2817" s="25" t="n">
        <f aca="false">E2817*Einstellungen!$B$5/100</f>
        <v>0.086565</v>
      </c>
      <c r="L2817" s="23" t="str">
        <f aca="false">IF(I2817&lt;Einstellungen!$B$5,"ja","nein")</f>
        <v>ja</v>
      </c>
      <c r="M2817" s="23" t="s">
        <v>127</v>
      </c>
      <c r="N2817" s="23" t="n">
        <v>2025</v>
      </c>
      <c r="O2817" s="23" t="n">
        <v>6</v>
      </c>
    </row>
    <row r="2818" customFormat="false" ht="15" hidden="false" customHeight="false" outlineLevel="0" collapsed="false">
      <c r="A2818" s="22" t="n">
        <v>45804</v>
      </c>
      <c r="B2818" s="23" t="s">
        <v>113</v>
      </c>
      <c r="C2818" s="23" t="s">
        <v>98</v>
      </c>
      <c r="D2818" s="24" t="n">
        <v>871</v>
      </c>
      <c r="E2818" s="25" t="n">
        <f aca="false">MAX(D2818,0)/1000</f>
        <v>0.871</v>
      </c>
      <c r="F2818" s="25" t="n">
        <f aca="false">MAX(-D2818,0)/1000</f>
        <v>0</v>
      </c>
      <c r="G2818" s="23" t="str">
        <f aca="false">IF(E2818&gt;0,"ja","nein")</f>
        <v>ja</v>
      </c>
      <c r="H2818" s="26" t="n">
        <v>73.9</v>
      </c>
      <c r="I2818" s="26" t="n">
        <f aca="false">(H2818/10+IF(N2818=2025,Einstellungen!$B$23,Einstellungen!$C$23))*(1+Einstellungen!$B$10)</f>
        <v>28.73969</v>
      </c>
      <c r="J2818" s="25" t="n">
        <f aca="false">E2818*I2818/100</f>
        <v>0.2503226999</v>
      </c>
      <c r="K2818" s="25" t="n">
        <f aca="false">E2818*Einstellungen!$B$5/100</f>
        <v>0.25259</v>
      </c>
      <c r="L2818" s="23" t="str">
        <f aca="false">IF(I2818&lt;Einstellungen!$B$5,"ja","nein")</f>
        <v>ja</v>
      </c>
      <c r="M2818" s="23" t="s">
        <v>127</v>
      </c>
      <c r="N2818" s="23" t="n">
        <v>2025</v>
      </c>
      <c r="O2818" s="23" t="n">
        <v>7</v>
      </c>
    </row>
    <row r="2819" customFormat="false" ht="15" hidden="false" customHeight="false" outlineLevel="0" collapsed="false">
      <c r="A2819" s="22" t="n">
        <v>45804</v>
      </c>
      <c r="B2819" s="23" t="s">
        <v>114</v>
      </c>
      <c r="C2819" s="23" t="s">
        <v>98</v>
      </c>
      <c r="D2819" s="24" t="n">
        <v>571.6</v>
      </c>
      <c r="E2819" s="25" t="n">
        <f aca="false">MAX(D2819,0)/1000</f>
        <v>0.5716</v>
      </c>
      <c r="F2819" s="25" t="n">
        <f aca="false">MAX(-D2819,0)/1000</f>
        <v>0</v>
      </c>
      <c r="G2819" s="23" t="str">
        <f aca="false">IF(E2819&gt;0,"ja","nein")</f>
        <v>ja</v>
      </c>
      <c r="H2819" s="26" t="n">
        <v>68.63</v>
      </c>
      <c r="I2819" s="26" t="n">
        <f aca="false">(H2819/10+IF(N2819=2025,Einstellungen!$B$23,Einstellungen!$C$23))*(1+Einstellungen!$B$10)</f>
        <v>28.11256</v>
      </c>
      <c r="J2819" s="25" t="n">
        <f aca="false">E2819*I2819/100</f>
        <v>0.16069139296</v>
      </c>
      <c r="K2819" s="25" t="n">
        <f aca="false">E2819*Einstellungen!$B$5/100</f>
        <v>0.165764</v>
      </c>
      <c r="L2819" s="23" t="str">
        <f aca="false">IF(I2819&lt;Einstellungen!$B$5,"ja","nein")</f>
        <v>ja</v>
      </c>
      <c r="M2819" s="23" t="s">
        <v>127</v>
      </c>
      <c r="N2819" s="23" t="n">
        <v>2025</v>
      </c>
      <c r="O2819" s="23" t="n">
        <v>8</v>
      </c>
    </row>
    <row r="2820" customFormat="false" ht="15" hidden="false" customHeight="false" outlineLevel="0" collapsed="false">
      <c r="A2820" s="22" t="n">
        <v>45804</v>
      </c>
      <c r="B2820" s="23" t="s">
        <v>115</v>
      </c>
      <c r="C2820" s="23" t="s">
        <v>98</v>
      </c>
      <c r="D2820" s="24" t="n">
        <v>-1793.6</v>
      </c>
      <c r="E2820" s="25" t="n">
        <f aca="false">MAX(D2820,0)/1000</f>
        <v>0</v>
      </c>
      <c r="F2820" s="25" t="n">
        <f aca="false">MAX(-D2820,0)/1000</f>
        <v>1.7936</v>
      </c>
      <c r="G2820" s="23" t="str">
        <f aca="false">IF(E2820&gt;0,"ja","nein")</f>
        <v>nein</v>
      </c>
      <c r="H2820" s="26" t="n">
        <v>50.17</v>
      </c>
      <c r="I2820" s="26" t="n">
        <f aca="false">(H2820/10+IF(N2820=2025,Einstellungen!$B$23,Einstellungen!$C$23))*(1+Einstellungen!$B$10)</f>
        <v>25.91582</v>
      </c>
      <c r="J2820" s="25" t="n">
        <f aca="false">E2820*I2820/100</f>
        <v>0</v>
      </c>
      <c r="K2820" s="25" t="n">
        <f aca="false">E2820*Einstellungen!$B$5/100</f>
        <v>0</v>
      </c>
      <c r="L2820" s="23" t="str">
        <f aca="false">IF(I2820&lt;Einstellungen!$B$5,"ja","nein")</f>
        <v>ja</v>
      </c>
      <c r="M2820" s="23" t="s">
        <v>127</v>
      </c>
      <c r="N2820" s="23" t="n">
        <v>2025</v>
      </c>
      <c r="O2820" s="23" t="n">
        <v>9</v>
      </c>
    </row>
    <row r="2821" customFormat="false" ht="15" hidden="false" customHeight="false" outlineLevel="0" collapsed="false">
      <c r="A2821" s="22" t="n">
        <v>45804</v>
      </c>
      <c r="B2821" s="23" t="s">
        <v>116</v>
      </c>
      <c r="C2821" s="23" t="s">
        <v>98</v>
      </c>
      <c r="D2821" s="24" t="n">
        <v>-2848.9</v>
      </c>
      <c r="E2821" s="25" t="n">
        <f aca="false">MAX(D2821,0)/1000</f>
        <v>0</v>
      </c>
      <c r="F2821" s="25" t="n">
        <f aca="false">MAX(-D2821,0)/1000</f>
        <v>2.8489</v>
      </c>
      <c r="G2821" s="23" t="str">
        <f aca="false">IF(E2821&gt;0,"ja","nein")</f>
        <v>nein</v>
      </c>
      <c r="H2821" s="26" t="n">
        <v>4.26</v>
      </c>
      <c r="I2821" s="26" t="n">
        <f aca="false">(H2821/10+IF(N2821=2025,Einstellungen!$B$23,Einstellungen!$C$23))*(1+Einstellungen!$B$10)</f>
        <v>20.45253</v>
      </c>
      <c r="J2821" s="25" t="n">
        <f aca="false">E2821*I2821/100</f>
        <v>0</v>
      </c>
      <c r="K2821" s="25" t="n">
        <f aca="false">E2821*Einstellungen!$B$5/100</f>
        <v>0</v>
      </c>
      <c r="L2821" s="23" t="str">
        <f aca="false">IF(I2821&lt;Einstellungen!$B$5,"ja","nein")</f>
        <v>ja</v>
      </c>
      <c r="M2821" s="23" t="s">
        <v>127</v>
      </c>
      <c r="N2821" s="23" t="n">
        <v>2025</v>
      </c>
      <c r="O2821" s="23" t="n">
        <v>10</v>
      </c>
    </row>
    <row r="2822" customFormat="false" ht="15" hidden="false" customHeight="false" outlineLevel="0" collapsed="false">
      <c r="A2822" s="22" t="n">
        <v>45804</v>
      </c>
      <c r="B2822" s="23" t="s">
        <v>117</v>
      </c>
      <c r="C2822" s="23" t="s">
        <v>98</v>
      </c>
      <c r="D2822" s="24" t="n">
        <v>-3819.7</v>
      </c>
      <c r="E2822" s="25" t="n">
        <f aca="false">MAX(D2822,0)/1000</f>
        <v>0</v>
      </c>
      <c r="F2822" s="25" t="n">
        <f aca="false">MAX(-D2822,0)/1000</f>
        <v>3.8197</v>
      </c>
      <c r="G2822" s="23" t="str">
        <f aca="false">IF(E2822&gt;0,"ja","nein")</f>
        <v>nein</v>
      </c>
      <c r="H2822" s="26" t="n">
        <v>3.19</v>
      </c>
      <c r="I2822" s="26" t="n">
        <f aca="false">(H2822/10+IF(N2822=2025,Einstellungen!$B$23,Einstellungen!$C$23))*(1+Einstellungen!$B$10)</f>
        <v>20.3252</v>
      </c>
      <c r="J2822" s="25" t="n">
        <f aca="false">E2822*I2822/100</f>
        <v>0</v>
      </c>
      <c r="K2822" s="25" t="n">
        <f aca="false">E2822*Einstellungen!$B$5/100</f>
        <v>0</v>
      </c>
      <c r="L2822" s="23" t="str">
        <f aca="false">IF(I2822&lt;Einstellungen!$B$5,"ja","nein")</f>
        <v>ja</v>
      </c>
      <c r="M2822" s="23" t="s">
        <v>127</v>
      </c>
      <c r="N2822" s="23" t="n">
        <v>2025</v>
      </c>
      <c r="O2822" s="23" t="n">
        <v>11</v>
      </c>
    </row>
    <row r="2823" customFormat="false" ht="15" hidden="false" customHeight="false" outlineLevel="0" collapsed="false">
      <c r="A2823" s="22" t="n">
        <v>45804</v>
      </c>
      <c r="B2823" s="23" t="s">
        <v>118</v>
      </c>
      <c r="C2823" s="23" t="s">
        <v>98</v>
      </c>
      <c r="D2823" s="24" t="n">
        <v>-2441.7</v>
      </c>
      <c r="E2823" s="25" t="n">
        <f aca="false">MAX(D2823,0)/1000</f>
        <v>0</v>
      </c>
      <c r="F2823" s="25" t="n">
        <f aca="false">MAX(-D2823,0)/1000</f>
        <v>2.4417</v>
      </c>
      <c r="G2823" s="23" t="str">
        <f aca="false">IF(E2823&gt;0,"ja","nein")</f>
        <v>nein</v>
      </c>
      <c r="H2823" s="26" t="n">
        <v>0.03</v>
      </c>
      <c r="I2823" s="26" t="n">
        <f aca="false">(H2823/10+IF(N2823=2025,Einstellungen!$B$23,Einstellungen!$C$23))*(1+Einstellungen!$B$10)</f>
        <v>19.94916</v>
      </c>
      <c r="J2823" s="25" t="n">
        <f aca="false">E2823*I2823/100</f>
        <v>0</v>
      </c>
      <c r="K2823" s="25" t="n">
        <f aca="false">E2823*Einstellungen!$B$5/100</f>
        <v>0</v>
      </c>
      <c r="L2823" s="23" t="str">
        <f aca="false">IF(I2823&lt;Einstellungen!$B$5,"ja","nein")</f>
        <v>ja</v>
      </c>
      <c r="M2823" s="23" t="s">
        <v>127</v>
      </c>
      <c r="N2823" s="23" t="n">
        <v>2025</v>
      </c>
      <c r="O2823" s="23" t="n">
        <v>12</v>
      </c>
    </row>
    <row r="2824" customFormat="false" ht="15" hidden="false" customHeight="false" outlineLevel="0" collapsed="false">
      <c r="A2824" s="22" t="n">
        <v>45804</v>
      </c>
      <c r="B2824" s="23" t="s">
        <v>119</v>
      </c>
      <c r="C2824" s="23" t="s">
        <v>98</v>
      </c>
      <c r="D2824" s="24" t="n">
        <v>-2413.4</v>
      </c>
      <c r="E2824" s="25" t="n">
        <f aca="false">MAX(D2824,0)/1000</f>
        <v>0</v>
      </c>
      <c r="F2824" s="25" t="n">
        <f aca="false">MAX(-D2824,0)/1000</f>
        <v>2.4134</v>
      </c>
      <c r="G2824" s="23" t="str">
        <f aca="false">IF(E2824&gt;0,"ja","nein")</f>
        <v>nein</v>
      </c>
      <c r="H2824" s="26" t="n">
        <v>0.02</v>
      </c>
      <c r="I2824" s="26" t="n">
        <f aca="false">(H2824/10+IF(N2824=2025,Einstellungen!$B$23,Einstellungen!$C$23))*(1+Einstellungen!$B$10)</f>
        <v>19.94797</v>
      </c>
      <c r="J2824" s="25" t="n">
        <f aca="false">E2824*I2824/100</f>
        <v>0</v>
      </c>
      <c r="K2824" s="25" t="n">
        <f aca="false">E2824*Einstellungen!$B$5/100</f>
        <v>0</v>
      </c>
      <c r="L2824" s="23" t="str">
        <f aca="false">IF(I2824&lt;Einstellungen!$B$5,"ja","nein")</f>
        <v>ja</v>
      </c>
      <c r="M2824" s="23" t="s">
        <v>127</v>
      </c>
      <c r="N2824" s="23" t="n">
        <v>2025</v>
      </c>
      <c r="O2824" s="23" t="n">
        <v>13</v>
      </c>
    </row>
    <row r="2825" customFormat="false" ht="15" hidden="false" customHeight="false" outlineLevel="0" collapsed="false">
      <c r="A2825" s="22" t="n">
        <v>45804</v>
      </c>
      <c r="B2825" s="23" t="s">
        <v>120</v>
      </c>
      <c r="C2825" s="23" t="s">
        <v>98</v>
      </c>
      <c r="D2825" s="24" t="n">
        <v>-685</v>
      </c>
      <c r="E2825" s="25" t="n">
        <f aca="false">MAX(D2825,0)/1000</f>
        <v>0</v>
      </c>
      <c r="F2825" s="25" t="n">
        <f aca="false">MAX(-D2825,0)/1000</f>
        <v>0.685</v>
      </c>
      <c r="G2825" s="23" t="str">
        <f aca="false">IF(E2825&gt;0,"ja","nein")</f>
        <v>nein</v>
      </c>
      <c r="H2825" s="26" t="n">
        <v>0.09</v>
      </c>
      <c r="I2825" s="26" t="n">
        <f aca="false">(H2825/10+IF(N2825=2025,Einstellungen!$B$23,Einstellungen!$C$23))*(1+Einstellungen!$B$10)</f>
        <v>19.9563</v>
      </c>
      <c r="J2825" s="25" t="n">
        <f aca="false">E2825*I2825/100</f>
        <v>0</v>
      </c>
      <c r="K2825" s="25" t="n">
        <f aca="false">E2825*Einstellungen!$B$5/100</f>
        <v>0</v>
      </c>
      <c r="L2825" s="23" t="str">
        <f aca="false">IF(I2825&lt;Einstellungen!$B$5,"ja","nein")</f>
        <v>ja</v>
      </c>
      <c r="M2825" s="23" t="s">
        <v>127</v>
      </c>
      <c r="N2825" s="23" t="n">
        <v>2025</v>
      </c>
      <c r="O2825" s="23" t="n">
        <v>14</v>
      </c>
    </row>
    <row r="2826" customFormat="false" ht="15" hidden="false" customHeight="false" outlineLevel="0" collapsed="false">
      <c r="A2826" s="22" t="n">
        <v>45804</v>
      </c>
      <c r="B2826" s="23" t="s">
        <v>104</v>
      </c>
      <c r="C2826" s="23" t="s">
        <v>98</v>
      </c>
      <c r="D2826" s="24" t="n">
        <v>-2387.4</v>
      </c>
      <c r="E2826" s="25" t="n">
        <f aca="false">MAX(D2826,0)/1000</f>
        <v>0</v>
      </c>
      <c r="F2826" s="25" t="n">
        <f aca="false">MAX(-D2826,0)/1000</f>
        <v>2.3874</v>
      </c>
      <c r="G2826" s="23" t="str">
        <f aca="false">IF(E2826&gt;0,"ja","nein")</f>
        <v>nein</v>
      </c>
      <c r="H2826" s="26" t="n">
        <v>3.14</v>
      </c>
      <c r="I2826" s="26" t="n">
        <f aca="false">(H2826/10+IF(N2826=2025,Einstellungen!$B$23,Einstellungen!$C$23))*(1+Einstellungen!$B$10)</f>
        <v>20.31925</v>
      </c>
      <c r="J2826" s="25" t="n">
        <f aca="false">E2826*I2826/100</f>
        <v>0</v>
      </c>
      <c r="K2826" s="25" t="n">
        <f aca="false">E2826*Einstellungen!$B$5/100</f>
        <v>0</v>
      </c>
      <c r="L2826" s="23" t="str">
        <f aca="false">IF(I2826&lt;Einstellungen!$B$5,"ja","nein")</f>
        <v>ja</v>
      </c>
      <c r="M2826" s="23" t="s">
        <v>127</v>
      </c>
      <c r="N2826" s="23" t="n">
        <v>2025</v>
      </c>
      <c r="O2826" s="23" t="n">
        <v>15</v>
      </c>
    </row>
    <row r="2827" customFormat="false" ht="15" hidden="false" customHeight="false" outlineLevel="0" collapsed="false">
      <c r="A2827" s="22" t="n">
        <v>45804</v>
      </c>
      <c r="B2827" s="23" t="s">
        <v>105</v>
      </c>
      <c r="C2827" s="23" t="s">
        <v>98</v>
      </c>
      <c r="D2827" s="24" t="n">
        <v>-2094.7</v>
      </c>
      <c r="E2827" s="25" t="n">
        <f aca="false">MAX(D2827,0)/1000</f>
        <v>0</v>
      </c>
      <c r="F2827" s="25" t="n">
        <f aca="false">MAX(-D2827,0)/1000</f>
        <v>2.0947</v>
      </c>
      <c r="G2827" s="23" t="str">
        <f aca="false">IF(E2827&gt;0,"ja","nein")</f>
        <v>nein</v>
      </c>
      <c r="H2827" s="26" t="n">
        <v>55.17</v>
      </c>
      <c r="I2827" s="26" t="n">
        <f aca="false">(H2827/10+IF(N2827=2025,Einstellungen!$B$23,Einstellungen!$C$23))*(1+Einstellungen!$B$10)</f>
        <v>26.51082</v>
      </c>
      <c r="J2827" s="25" t="n">
        <f aca="false">E2827*I2827/100</f>
        <v>0</v>
      </c>
      <c r="K2827" s="25" t="n">
        <f aca="false">E2827*Einstellungen!$B$5/100</f>
        <v>0</v>
      </c>
      <c r="L2827" s="23" t="str">
        <f aca="false">IF(I2827&lt;Einstellungen!$B$5,"ja","nein")</f>
        <v>ja</v>
      </c>
      <c r="M2827" s="23" t="s">
        <v>127</v>
      </c>
      <c r="N2827" s="23" t="n">
        <v>2025</v>
      </c>
      <c r="O2827" s="23" t="n">
        <v>16</v>
      </c>
    </row>
    <row r="2828" customFormat="false" ht="15" hidden="false" customHeight="false" outlineLevel="0" collapsed="false">
      <c r="A2828" s="22" t="n">
        <v>45804</v>
      </c>
      <c r="B2828" s="23" t="s">
        <v>97</v>
      </c>
      <c r="C2828" s="23" t="s">
        <v>98</v>
      </c>
      <c r="D2828" s="24" t="n">
        <v>-1114.6</v>
      </c>
      <c r="E2828" s="25" t="n">
        <f aca="false">MAX(D2828,0)/1000</f>
        <v>0</v>
      </c>
      <c r="F2828" s="25" t="n">
        <f aca="false">MAX(-D2828,0)/1000</f>
        <v>1.1146</v>
      </c>
      <c r="G2828" s="23" t="str">
        <f aca="false">IF(E2828&gt;0,"ja","nein")</f>
        <v>nein</v>
      </c>
      <c r="H2828" s="26" t="n">
        <v>84.55</v>
      </c>
      <c r="I2828" s="26" t="n">
        <f aca="false">(H2828/10+IF(N2828=2025,Einstellungen!$B$23,Einstellungen!$C$23))*(1+Einstellungen!$B$10)</f>
        <v>30.00704</v>
      </c>
      <c r="J2828" s="25" t="n">
        <f aca="false">E2828*I2828/100</f>
        <v>0</v>
      </c>
      <c r="K2828" s="25" t="n">
        <f aca="false">E2828*Einstellungen!$B$5/100</f>
        <v>0</v>
      </c>
      <c r="L2828" s="23" t="str">
        <f aca="false">IF(I2828&lt;Einstellungen!$B$5,"ja","nein")</f>
        <v>nein</v>
      </c>
      <c r="M2828" s="23" t="s">
        <v>127</v>
      </c>
      <c r="N2828" s="23" t="n">
        <v>2025</v>
      </c>
      <c r="O2828" s="23" t="n">
        <v>17</v>
      </c>
    </row>
    <row r="2829" customFormat="false" ht="15" hidden="false" customHeight="false" outlineLevel="0" collapsed="false">
      <c r="A2829" s="22" t="n">
        <v>45804</v>
      </c>
      <c r="B2829" s="23" t="s">
        <v>99</v>
      </c>
      <c r="C2829" s="23" t="s">
        <v>98</v>
      </c>
      <c r="D2829" s="24" t="n">
        <v>-399.3</v>
      </c>
      <c r="E2829" s="25" t="n">
        <f aca="false">MAX(D2829,0)/1000</f>
        <v>0</v>
      </c>
      <c r="F2829" s="25" t="n">
        <f aca="false">MAX(-D2829,0)/1000</f>
        <v>0.3993</v>
      </c>
      <c r="G2829" s="23" t="str">
        <f aca="false">IF(E2829&gt;0,"ja","nein")</f>
        <v>nein</v>
      </c>
      <c r="H2829" s="26" t="n">
        <v>103</v>
      </c>
      <c r="I2829" s="26" t="n">
        <f aca="false">(H2829/10+IF(N2829=2025,Einstellungen!$B$23,Einstellungen!$C$23))*(1+Einstellungen!$B$10)</f>
        <v>32.20259</v>
      </c>
      <c r="J2829" s="25" t="n">
        <f aca="false">E2829*I2829/100</f>
        <v>0</v>
      </c>
      <c r="K2829" s="25" t="n">
        <f aca="false">E2829*Einstellungen!$B$5/100</f>
        <v>0</v>
      </c>
      <c r="L2829" s="23" t="str">
        <f aca="false">IF(I2829&lt;Einstellungen!$B$5,"ja","nein")</f>
        <v>nein</v>
      </c>
      <c r="M2829" s="23" t="s">
        <v>127</v>
      </c>
      <c r="N2829" s="23" t="n">
        <v>2025</v>
      </c>
      <c r="O2829" s="23" t="n">
        <v>18</v>
      </c>
    </row>
    <row r="2830" customFormat="false" ht="15" hidden="false" customHeight="false" outlineLevel="0" collapsed="false">
      <c r="A2830" s="22" t="n">
        <v>45804</v>
      </c>
      <c r="B2830" s="23" t="s">
        <v>100</v>
      </c>
      <c r="C2830" s="23" t="s">
        <v>98</v>
      </c>
      <c r="D2830" s="24" t="n">
        <v>-138.2</v>
      </c>
      <c r="E2830" s="25" t="n">
        <f aca="false">MAX(D2830,0)/1000</f>
        <v>0</v>
      </c>
      <c r="F2830" s="25" t="n">
        <f aca="false">MAX(-D2830,0)/1000</f>
        <v>0.1382</v>
      </c>
      <c r="G2830" s="23" t="str">
        <f aca="false">IF(E2830&gt;0,"ja","nein")</f>
        <v>nein</v>
      </c>
      <c r="H2830" s="26" t="n">
        <v>122.64</v>
      </c>
      <c r="I2830" s="26" t="n">
        <f aca="false">(H2830/10+IF(N2830=2025,Einstellungen!$B$23,Einstellungen!$C$23))*(1+Einstellungen!$B$10)</f>
        <v>34.53975</v>
      </c>
      <c r="J2830" s="25" t="n">
        <f aca="false">E2830*I2830/100</f>
        <v>0</v>
      </c>
      <c r="K2830" s="25" t="n">
        <f aca="false">E2830*Einstellungen!$B$5/100</f>
        <v>0</v>
      </c>
      <c r="L2830" s="23" t="str">
        <f aca="false">IF(I2830&lt;Einstellungen!$B$5,"ja","nein")</f>
        <v>nein</v>
      </c>
      <c r="M2830" s="23" t="s">
        <v>127</v>
      </c>
      <c r="N2830" s="23" t="n">
        <v>2025</v>
      </c>
      <c r="O2830" s="23" t="n">
        <v>19</v>
      </c>
    </row>
    <row r="2831" customFormat="false" ht="15" hidden="false" customHeight="false" outlineLevel="0" collapsed="false">
      <c r="A2831" s="22" t="n">
        <v>45804</v>
      </c>
      <c r="B2831" s="23" t="s">
        <v>92</v>
      </c>
      <c r="C2831" s="23" t="s">
        <v>98</v>
      </c>
      <c r="D2831" s="24" t="n">
        <v>84.1</v>
      </c>
      <c r="E2831" s="25" t="n">
        <f aca="false">MAX(D2831,0)/1000</f>
        <v>0.0841</v>
      </c>
      <c r="F2831" s="25" t="n">
        <f aca="false">MAX(-D2831,0)/1000</f>
        <v>0</v>
      </c>
      <c r="G2831" s="23" t="str">
        <f aca="false">IF(E2831&gt;0,"ja","nein")</f>
        <v>ja</v>
      </c>
      <c r="H2831" s="26" t="n">
        <v>137.6</v>
      </c>
      <c r="I2831" s="26" t="n">
        <f aca="false">(H2831/10+IF(N2831=2025,Einstellungen!$B$23,Einstellungen!$C$23))*(1+Einstellungen!$B$10)</f>
        <v>36.31999</v>
      </c>
      <c r="J2831" s="25" t="n">
        <f aca="false">E2831*I2831/100</f>
        <v>0.03054511159</v>
      </c>
      <c r="K2831" s="25" t="n">
        <f aca="false">E2831*Einstellungen!$B$5/100</f>
        <v>0.024389</v>
      </c>
      <c r="L2831" s="23" t="str">
        <f aca="false">IF(I2831&lt;Einstellungen!$B$5,"ja","nein")</f>
        <v>nein</v>
      </c>
      <c r="M2831" s="23" t="s">
        <v>127</v>
      </c>
      <c r="N2831" s="23" t="n">
        <v>2025</v>
      </c>
      <c r="O2831" s="23" t="n">
        <v>20</v>
      </c>
    </row>
    <row r="2832" customFormat="false" ht="15" hidden="false" customHeight="false" outlineLevel="0" collapsed="false">
      <c r="A2832" s="22" t="n">
        <v>45804</v>
      </c>
      <c r="B2832" s="23" t="s">
        <v>95</v>
      </c>
      <c r="C2832" s="23" t="s">
        <v>98</v>
      </c>
      <c r="D2832" s="24" t="n">
        <v>169.5</v>
      </c>
      <c r="E2832" s="25" t="n">
        <f aca="false">MAX(D2832,0)/1000</f>
        <v>0.1695</v>
      </c>
      <c r="F2832" s="25" t="n">
        <f aca="false">MAX(-D2832,0)/1000</f>
        <v>0</v>
      </c>
      <c r="G2832" s="23" t="str">
        <f aca="false">IF(E2832&gt;0,"ja","nein")</f>
        <v>ja</v>
      </c>
      <c r="H2832" s="26" t="n">
        <v>111.16</v>
      </c>
      <c r="I2832" s="26" t="n">
        <f aca="false">(H2832/10+IF(N2832=2025,Einstellungen!$B$23,Einstellungen!$C$23))*(1+Einstellungen!$B$10)</f>
        <v>33.17363</v>
      </c>
      <c r="J2832" s="25" t="n">
        <f aca="false">E2832*I2832/100</f>
        <v>0.05622930285</v>
      </c>
      <c r="K2832" s="25" t="n">
        <f aca="false">E2832*Einstellungen!$B$5/100</f>
        <v>0.049155</v>
      </c>
      <c r="L2832" s="23" t="str">
        <f aca="false">IF(I2832&lt;Einstellungen!$B$5,"ja","nein")</f>
        <v>nein</v>
      </c>
      <c r="M2832" s="23" t="s">
        <v>127</v>
      </c>
      <c r="N2832" s="23" t="n">
        <v>2025</v>
      </c>
      <c r="O2832" s="23" t="n">
        <v>21</v>
      </c>
    </row>
    <row r="2833" customFormat="false" ht="15" hidden="false" customHeight="false" outlineLevel="0" collapsed="false">
      <c r="A2833" s="22" t="n">
        <v>45804</v>
      </c>
      <c r="B2833" s="23" t="s">
        <v>96</v>
      </c>
      <c r="C2833" s="23" t="s">
        <v>98</v>
      </c>
      <c r="D2833" s="24" t="n">
        <v>122.1</v>
      </c>
      <c r="E2833" s="25" t="n">
        <f aca="false">MAX(D2833,0)/1000</f>
        <v>0.1221</v>
      </c>
      <c r="F2833" s="25" t="n">
        <f aca="false">MAX(-D2833,0)/1000</f>
        <v>0</v>
      </c>
      <c r="G2833" s="23" t="str">
        <f aca="false">IF(E2833&gt;0,"ja","nein")</f>
        <v>ja</v>
      </c>
      <c r="H2833" s="26" t="n">
        <v>100.34</v>
      </c>
      <c r="I2833" s="26" t="n">
        <f aca="false">(H2833/10+IF(N2833=2025,Einstellungen!$B$23,Einstellungen!$C$23))*(1+Einstellungen!$B$10)</f>
        <v>31.88605</v>
      </c>
      <c r="J2833" s="25" t="n">
        <f aca="false">E2833*I2833/100</f>
        <v>0.03893286705</v>
      </c>
      <c r="K2833" s="25" t="n">
        <f aca="false">E2833*Einstellungen!$B$5/100</f>
        <v>0.035409</v>
      </c>
      <c r="L2833" s="23" t="str">
        <f aca="false">IF(I2833&lt;Einstellungen!$B$5,"ja","nein")</f>
        <v>nein</v>
      </c>
      <c r="M2833" s="23" t="s">
        <v>127</v>
      </c>
      <c r="N2833" s="23" t="n">
        <v>2025</v>
      </c>
      <c r="O2833" s="23" t="n">
        <v>22</v>
      </c>
    </row>
    <row r="2834" customFormat="false" ht="15" hidden="false" customHeight="false" outlineLevel="0" collapsed="false">
      <c r="A2834" s="22" t="n">
        <v>45804</v>
      </c>
      <c r="B2834" s="23" t="s">
        <v>101</v>
      </c>
      <c r="C2834" s="23" t="s">
        <v>98</v>
      </c>
      <c r="D2834" s="24" t="n">
        <v>177.4</v>
      </c>
      <c r="E2834" s="25" t="n">
        <f aca="false">MAX(D2834,0)/1000</f>
        <v>0.1774</v>
      </c>
      <c r="F2834" s="25" t="n">
        <f aca="false">MAX(-D2834,0)/1000</f>
        <v>0</v>
      </c>
      <c r="G2834" s="23" t="str">
        <f aca="false">IF(E2834&gt;0,"ja","nein")</f>
        <v>ja</v>
      </c>
      <c r="H2834" s="26" t="n">
        <v>82.41</v>
      </c>
      <c r="I2834" s="26" t="n">
        <f aca="false">(H2834/10+IF(N2834=2025,Einstellungen!$B$23,Einstellungen!$C$23))*(1+Einstellungen!$B$10)</f>
        <v>29.75238</v>
      </c>
      <c r="J2834" s="25" t="n">
        <f aca="false">E2834*I2834/100</f>
        <v>0.05278072212</v>
      </c>
      <c r="K2834" s="25" t="n">
        <f aca="false">E2834*Einstellungen!$B$5/100</f>
        <v>0.051446</v>
      </c>
      <c r="L2834" s="23" t="str">
        <f aca="false">IF(I2834&lt;Einstellungen!$B$5,"ja","nein")</f>
        <v>nein</v>
      </c>
      <c r="M2834" s="23" t="s">
        <v>127</v>
      </c>
      <c r="N2834" s="23" t="n">
        <v>2025</v>
      </c>
      <c r="O2834" s="23" t="n">
        <v>23</v>
      </c>
    </row>
    <row r="2835" customFormat="false" ht="15" hidden="false" customHeight="false" outlineLevel="0" collapsed="false">
      <c r="A2835" s="22" t="n">
        <v>45805</v>
      </c>
      <c r="B2835" s="23" t="s">
        <v>102</v>
      </c>
      <c r="C2835" s="23" t="s">
        <v>103</v>
      </c>
      <c r="D2835" s="24" t="n">
        <v>350.4</v>
      </c>
      <c r="E2835" s="25" t="n">
        <f aca="false">MAX(D2835,0)/1000</f>
        <v>0.3504</v>
      </c>
      <c r="F2835" s="25" t="n">
        <f aca="false">MAX(-D2835,0)/1000</f>
        <v>0</v>
      </c>
      <c r="G2835" s="23" t="str">
        <f aca="false">IF(E2835&gt;0,"ja","nein")</f>
        <v>ja</v>
      </c>
      <c r="H2835" s="26" t="n">
        <v>76.43</v>
      </c>
      <c r="I2835" s="26" t="n">
        <f aca="false">(H2835/10+IF(N2835=2025,Einstellungen!$B$23,Einstellungen!$C$23))*(1+Einstellungen!$B$10)</f>
        <v>29.04076</v>
      </c>
      <c r="J2835" s="25" t="n">
        <f aca="false">E2835*I2835/100</f>
        <v>0.10175882304</v>
      </c>
      <c r="K2835" s="25" t="n">
        <f aca="false">E2835*Einstellungen!$B$5/100</f>
        <v>0.101616</v>
      </c>
      <c r="L2835" s="23" t="str">
        <f aca="false">IF(I2835&lt;Einstellungen!$B$5,"ja","nein")</f>
        <v>nein</v>
      </c>
      <c r="M2835" s="23" t="s">
        <v>127</v>
      </c>
      <c r="N2835" s="23" t="n">
        <v>2025</v>
      </c>
      <c r="O2835" s="23" t="n">
        <v>0</v>
      </c>
    </row>
    <row r="2836" customFormat="false" ht="15" hidden="false" customHeight="false" outlineLevel="0" collapsed="false">
      <c r="A2836" s="22" t="n">
        <v>45805</v>
      </c>
      <c r="B2836" s="23" t="s">
        <v>107</v>
      </c>
      <c r="C2836" s="23" t="s">
        <v>103</v>
      </c>
      <c r="D2836" s="24" t="n">
        <v>189.4</v>
      </c>
      <c r="E2836" s="25" t="n">
        <f aca="false">MAX(D2836,0)/1000</f>
        <v>0.1894</v>
      </c>
      <c r="F2836" s="25" t="n">
        <f aca="false">MAX(-D2836,0)/1000</f>
        <v>0</v>
      </c>
      <c r="G2836" s="23" t="str">
        <f aca="false">IF(E2836&gt;0,"ja","nein")</f>
        <v>ja</v>
      </c>
      <c r="H2836" s="26" t="n">
        <v>69.01</v>
      </c>
      <c r="I2836" s="26" t="n">
        <f aca="false">(H2836/10+IF(N2836=2025,Einstellungen!$B$23,Einstellungen!$C$23))*(1+Einstellungen!$B$10)</f>
        <v>28.15778</v>
      </c>
      <c r="J2836" s="25" t="n">
        <f aca="false">E2836*I2836/100</f>
        <v>0.05333083532</v>
      </c>
      <c r="K2836" s="25" t="n">
        <f aca="false">E2836*Einstellungen!$B$5/100</f>
        <v>0.054926</v>
      </c>
      <c r="L2836" s="23" t="str">
        <f aca="false">IF(I2836&lt;Einstellungen!$B$5,"ja","nein")</f>
        <v>ja</v>
      </c>
      <c r="M2836" s="23" t="s">
        <v>127</v>
      </c>
      <c r="N2836" s="23" t="n">
        <v>2025</v>
      </c>
      <c r="O2836" s="23" t="n">
        <v>1</v>
      </c>
    </row>
    <row r="2837" customFormat="false" ht="15" hidden="false" customHeight="false" outlineLevel="0" collapsed="false">
      <c r="A2837" s="22" t="n">
        <v>45805</v>
      </c>
      <c r="B2837" s="23" t="s">
        <v>108</v>
      </c>
      <c r="C2837" s="23" t="s">
        <v>103</v>
      </c>
      <c r="D2837" s="24" t="n">
        <v>138.1</v>
      </c>
      <c r="E2837" s="25" t="n">
        <f aca="false">MAX(D2837,0)/1000</f>
        <v>0.1381</v>
      </c>
      <c r="F2837" s="25" t="n">
        <f aca="false">MAX(-D2837,0)/1000</f>
        <v>0</v>
      </c>
      <c r="G2837" s="23" t="str">
        <f aca="false">IF(E2837&gt;0,"ja","nein")</f>
        <v>ja</v>
      </c>
      <c r="H2837" s="26" t="n">
        <v>67.39</v>
      </c>
      <c r="I2837" s="26" t="n">
        <f aca="false">(H2837/10+IF(N2837=2025,Einstellungen!$B$23,Einstellungen!$C$23))*(1+Einstellungen!$B$10)</f>
        <v>27.965</v>
      </c>
      <c r="J2837" s="25" t="n">
        <f aca="false">E2837*I2837/100</f>
        <v>0.038619665</v>
      </c>
      <c r="K2837" s="25" t="n">
        <f aca="false">E2837*Einstellungen!$B$5/100</f>
        <v>0.040049</v>
      </c>
      <c r="L2837" s="23" t="str">
        <f aca="false">IF(I2837&lt;Einstellungen!$B$5,"ja","nein")</f>
        <v>ja</v>
      </c>
      <c r="M2837" s="23" t="s">
        <v>127</v>
      </c>
      <c r="N2837" s="23" t="n">
        <v>2025</v>
      </c>
      <c r="O2837" s="23" t="n">
        <v>2</v>
      </c>
    </row>
    <row r="2838" customFormat="false" ht="15" hidden="false" customHeight="false" outlineLevel="0" collapsed="false">
      <c r="A2838" s="22" t="n">
        <v>45805</v>
      </c>
      <c r="B2838" s="23" t="s">
        <v>109</v>
      </c>
      <c r="C2838" s="23" t="s">
        <v>103</v>
      </c>
      <c r="D2838" s="24" t="n">
        <v>137.6</v>
      </c>
      <c r="E2838" s="25" t="n">
        <f aca="false">MAX(D2838,0)/1000</f>
        <v>0.1376</v>
      </c>
      <c r="F2838" s="25" t="n">
        <f aca="false">MAX(-D2838,0)/1000</f>
        <v>0</v>
      </c>
      <c r="G2838" s="23" t="str">
        <f aca="false">IF(E2838&gt;0,"ja","nein")</f>
        <v>ja</v>
      </c>
      <c r="H2838" s="26" t="n">
        <v>61.01</v>
      </c>
      <c r="I2838" s="26" t="n">
        <f aca="false">(H2838/10+IF(N2838=2025,Einstellungen!$B$23,Einstellungen!$C$23))*(1+Einstellungen!$B$10)</f>
        <v>27.20578</v>
      </c>
      <c r="J2838" s="25" t="n">
        <f aca="false">E2838*I2838/100</f>
        <v>0.03743515328</v>
      </c>
      <c r="K2838" s="25" t="n">
        <f aca="false">E2838*Einstellungen!$B$5/100</f>
        <v>0.039904</v>
      </c>
      <c r="L2838" s="23" t="str">
        <f aca="false">IF(I2838&lt;Einstellungen!$B$5,"ja","nein")</f>
        <v>ja</v>
      </c>
      <c r="M2838" s="23" t="s">
        <v>127</v>
      </c>
      <c r="N2838" s="23" t="n">
        <v>2025</v>
      </c>
      <c r="O2838" s="23" t="n">
        <v>3</v>
      </c>
    </row>
    <row r="2839" customFormat="false" ht="15" hidden="false" customHeight="false" outlineLevel="0" collapsed="false">
      <c r="A2839" s="22" t="n">
        <v>45805</v>
      </c>
      <c r="B2839" s="23" t="s">
        <v>110</v>
      </c>
      <c r="C2839" s="23" t="s">
        <v>103</v>
      </c>
      <c r="D2839" s="24" t="n">
        <v>131.7</v>
      </c>
      <c r="E2839" s="25" t="n">
        <f aca="false">MAX(D2839,0)/1000</f>
        <v>0.1317</v>
      </c>
      <c r="F2839" s="25" t="n">
        <f aca="false">MAX(-D2839,0)/1000</f>
        <v>0</v>
      </c>
      <c r="G2839" s="23" t="str">
        <f aca="false">IF(E2839&gt;0,"ja","nein")</f>
        <v>ja</v>
      </c>
      <c r="H2839" s="26" t="n">
        <v>65.19</v>
      </c>
      <c r="I2839" s="26" t="n">
        <f aca="false">(H2839/10+IF(N2839=2025,Einstellungen!$B$23,Einstellungen!$C$23))*(1+Einstellungen!$B$10)</f>
        <v>27.7032</v>
      </c>
      <c r="J2839" s="25" t="n">
        <f aca="false">E2839*I2839/100</f>
        <v>0.0364851144</v>
      </c>
      <c r="K2839" s="25" t="n">
        <f aca="false">E2839*Einstellungen!$B$5/100</f>
        <v>0.038193</v>
      </c>
      <c r="L2839" s="23" t="str">
        <f aca="false">IF(I2839&lt;Einstellungen!$B$5,"ja","nein")</f>
        <v>ja</v>
      </c>
      <c r="M2839" s="23" t="s">
        <v>127</v>
      </c>
      <c r="N2839" s="23" t="n">
        <v>2025</v>
      </c>
      <c r="O2839" s="23" t="n">
        <v>4</v>
      </c>
    </row>
    <row r="2840" customFormat="false" ht="15" hidden="false" customHeight="false" outlineLevel="0" collapsed="false">
      <c r="A2840" s="22" t="n">
        <v>45805</v>
      </c>
      <c r="B2840" s="23" t="s">
        <v>111</v>
      </c>
      <c r="C2840" s="23" t="s">
        <v>103</v>
      </c>
      <c r="D2840" s="24" t="n">
        <v>126.6</v>
      </c>
      <c r="E2840" s="25" t="n">
        <f aca="false">MAX(D2840,0)/1000</f>
        <v>0.1266</v>
      </c>
      <c r="F2840" s="25" t="n">
        <f aca="false">MAX(-D2840,0)/1000</f>
        <v>0</v>
      </c>
      <c r="G2840" s="23" t="str">
        <f aca="false">IF(E2840&gt;0,"ja","nein")</f>
        <v>ja</v>
      </c>
      <c r="H2840" s="26" t="n">
        <v>72.52</v>
      </c>
      <c r="I2840" s="26" t="n">
        <f aca="false">(H2840/10+IF(N2840=2025,Einstellungen!$B$23,Einstellungen!$C$23))*(1+Einstellungen!$B$10)</f>
        <v>28.57547</v>
      </c>
      <c r="J2840" s="25" t="n">
        <f aca="false">E2840*I2840/100</f>
        <v>0.03617654502</v>
      </c>
      <c r="K2840" s="25" t="n">
        <f aca="false">E2840*Einstellungen!$B$5/100</f>
        <v>0.036714</v>
      </c>
      <c r="L2840" s="23" t="str">
        <f aca="false">IF(I2840&lt;Einstellungen!$B$5,"ja","nein")</f>
        <v>ja</v>
      </c>
      <c r="M2840" s="23" t="s">
        <v>127</v>
      </c>
      <c r="N2840" s="23" t="n">
        <v>2025</v>
      </c>
      <c r="O2840" s="23" t="n">
        <v>5</v>
      </c>
    </row>
    <row r="2841" customFormat="false" ht="15" hidden="false" customHeight="false" outlineLevel="0" collapsed="false">
      <c r="A2841" s="22" t="n">
        <v>45805</v>
      </c>
      <c r="B2841" s="23" t="s">
        <v>112</v>
      </c>
      <c r="C2841" s="23" t="s">
        <v>103</v>
      </c>
      <c r="D2841" s="24" t="n">
        <v>143.2</v>
      </c>
      <c r="E2841" s="25" t="n">
        <f aca="false">MAX(D2841,0)/1000</f>
        <v>0.1432</v>
      </c>
      <c r="F2841" s="25" t="n">
        <f aca="false">MAX(-D2841,0)/1000</f>
        <v>0</v>
      </c>
      <c r="G2841" s="23" t="str">
        <f aca="false">IF(E2841&gt;0,"ja","nein")</f>
        <v>ja</v>
      </c>
      <c r="H2841" s="26" t="n">
        <v>92.85</v>
      </c>
      <c r="I2841" s="26" t="n">
        <f aca="false">(H2841/10+IF(N2841=2025,Einstellungen!$B$23,Einstellungen!$C$23))*(1+Einstellungen!$B$10)</f>
        <v>30.99474</v>
      </c>
      <c r="J2841" s="25" t="n">
        <f aca="false">E2841*I2841/100</f>
        <v>0.04438446768</v>
      </c>
      <c r="K2841" s="25" t="n">
        <f aca="false">E2841*Einstellungen!$B$5/100</f>
        <v>0.041528</v>
      </c>
      <c r="L2841" s="23" t="str">
        <f aca="false">IF(I2841&lt;Einstellungen!$B$5,"ja","nein")</f>
        <v>nein</v>
      </c>
      <c r="M2841" s="23" t="s">
        <v>127</v>
      </c>
      <c r="N2841" s="23" t="n">
        <v>2025</v>
      </c>
      <c r="O2841" s="23" t="n">
        <v>6</v>
      </c>
    </row>
    <row r="2842" customFormat="false" ht="15" hidden="false" customHeight="false" outlineLevel="0" collapsed="false">
      <c r="A2842" s="22" t="n">
        <v>45805</v>
      </c>
      <c r="B2842" s="23" t="s">
        <v>113</v>
      </c>
      <c r="C2842" s="23" t="s">
        <v>103</v>
      </c>
      <c r="D2842" s="24" t="n">
        <v>211.1</v>
      </c>
      <c r="E2842" s="25" t="n">
        <f aca="false">MAX(D2842,0)/1000</f>
        <v>0.2111</v>
      </c>
      <c r="F2842" s="25" t="n">
        <f aca="false">MAX(-D2842,0)/1000</f>
        <v>0</v>
      </c>
      <c r="G2842" s="23" t="str">
        <f aca="false">IF(E2842&gt;0,"ja","nein")</f>
        <v>ja</v>
      </c>
      <c r="H2842" s="26" t="n">
        <v>100.09</v>
      </c>
      <c r="I2842" s="26" t="n">
        <f aca="false">(H2842/10+IF(N2842=2025,Einstellungen!$B$23,Einstellungen!$C$23))*(1+Einstellungen!$B$10)</f>
        <v>31.8563</v>
      </c>
      <c r="J2842" s="25" t="n">
        <f aca="false">E2842*I2842/100</f>
        <v>0.0672486493</v>
      </c>
      <c r="K2842" s="25" t="n">
        <f aca="false">E2842*Einstellungen!$B$5/100</f>
        <v>0.061219</v>
      </c>
      <c r="L2842" s="23" t="str">
        <f aca="false">IF(I2842&lt;Einstellungen!$B$5,"ja","nein")</f>
        <v>nein</v>
      </c>
      <c r="M2842" s="23" t="s">
        <v>127</v>
      </c>
      <c r="N2842" s="23" t="n">
        <v>2025</v>
      </c>
      <c r="O2842" s="23" t="n">
        <v>7</v>
      </c>
    </row>
    <row r="2843" customFormat="false" ht="15" hidden="false" customHeight="false" outlineLevel="0" collapsed="false">
      <c r="A2843" s="22" t="n">
        <v>45805</v>
      </c>
      <c r="B2843" s="23" t="s">
        <v>114</v>
      </c>
      <c r="C2843" s="23" t="s">
        <v>103</v>
      </c>
      <c r="D2843" s="24" t="n">
        <v>-277.9</v>
      </c>
      <c r="E2843" s="25" t="n">
        <f aca="false">MAX(D2843,0)/1000</f>
        <v>0</v>
      </c>
      <c r="F2843" s="25" t="n">
        <f aca="false">MAX(-D2843,0)/1000</f>
        <v>0.2779</v>
      </c>
      <c r="G2843" s="23" t="str">
        <f aca="false">IF(E2843&gt;0,"ja","nein")</f>
        <v>nein</v>
      </c>
      <c r="H2843" s="26" t="n">
        <v>95</v>
      </c>
      <c r="I2843" s="26" t="n">
        <f aca="false">(H2843/10+IF(N2843=2025,Einstellungen!$B$23,Einstellungen!$C$23))*(1+Einstellungen!$B$10)</f>
        <v>31.25059</v>
      </c>
      <c r="J2843" s="25" t="n">
        <f aca="false">E2843*I2843/100</f>
        <v>0</v>
      </c>
      <c r="K2843" s="25" t="n">
        <f aca="false">E2843*Einstellungen!$B$5/100</f>
        <v>0</v>
      </c>
      <c r="L2843" s="23" t="str">
        <f aca="false">IF(I2843&lt;Einstellungen!$B$5,"ja","nein")</f>
        <v>nein</v>
      </c>
      <c r="M2843" s="23" t="s">
        <v>127</v>
      </c>
      <c r="N2843" s="23" t="n">
        <v>2025</v>
      </c>
      <c r="O2843" s="23" t="n">
        <v>8</v>
      </c>
    </row>
    <row r="2844" customFormat="false" ht="15" hidden="false" customHeight="false" outlineLevel="0" collapsed="false">
      <c r="A2844" s="22" t="n">
        <v>45805</v>
      </c>
      <c r="B2844" s="23" t="s">
        <v>115</v>
      </c>
      <c r="C2844" s="23" t="s">
        <v>103</v>
      </c>
      <c r="D2844" s="24" t="n">
        <v>-461</v>
      </c>
      <c r="E2844" s="25" t="n">
        <f aca="false">MAX(D2844,0)/1000</f>
        <v>0</v>
      </c>
      <c r="F2844" s="25" t="n">
        <f aca="false">MAX(-D2844,0)/1000</f>
        <v>0.461</v>
      </c>
      <c r="G2844" s="23" t="str">
        <f aca="false">IF(E2844&gt;0,"ja","nein")</f>
        <v>nein</v>
      </c>
      <c r="H2844" s="26" t="n">
        <v>90</v>
      </c>
      <c r="I2844" s="26" t="n">
        <f aca="false">(H2844/10+IF(N2844=2025,Einstellungen!$B$23,Einstellungen!$C$23))*(1+Einstellungen!$B$10)</f>
        <v>30.65559</v>
      </c>
      <c r="J2844" s="25" t="n">
        <f aca="false">E2844*I2844/100</f>
        <v>0</v>
      </c>
      <c r="K2844" s="25" t="n">
        <f aca="false">E2844*Einstellungen!$B$5/100</f>
        <v>0</v>
      </c>
      <c r="L2844" s="23" t="str">
        <f aca="false">IF(I2844&lt;Einstellungen!$B$5,"ja","nein")</f>
        <v>nein</v>
      </c>
      <c r="M2844" s="23" t="s">
        <v>127</v>
      </c>
      <c r="N2844" s="23" t="n">
        <v>2025</v>
      </c>
      <c r="O2844" s="23" t="n">
        <v>9</v>
      </c>
    </row>
    <row r="2845" customFormat="false" ht="15" hidden="false" customHeight="false" outlineLevel="0" collapsed="false">
      <c r="A2845" s="22" t="n">
        <v>45805</v>
      </c>
      <c r="B2845" s="23" t="s">
        <v>116</v>
      </c>
      <c r="C2845" s="23" t="s">
        <v>103</v>
      </c>
      <c r="D2845" s="24" t="n">
        <v>-564.2</v>
      </c>
      <c r="E2845" s="25" t="n">
        <f aca="false">MAX(D2845,0)/1000</f>
        <v>0</v>
      </c>
      <c r="F2845" s="25" t="n">
        <f aca="false">MAX(-D2845,0)/1000</f>
        <v>0.5642</v>
      </c>
      <c r="G2845" s="23" t="str">
        <f aca="false">IF(E2845&gt;0,"ja","nein")</f>
        <v>nein</v>
      </c>
      <c r="H2845" s="26" t="n">
        <v>76.48</v>
      </c>
      <c r="I2845" s="26" t="n">
        <f aca="false">(H2845/10+IF(N2845=2025,Einstellungen!$B$23,Einstellungen!$C$23))*(1+Einstellungen!$B$10)</f>
        <v>29.04671</v>
      </c>
      <c r="J2845" s="25" t="n">
        <f aca="false">E2845*I2845/100</f>
        <v>0</v>
      </c>
      <c r="K2845" s="25" t="n">
        <f aca="false">E2845*Einstellungen!$B$5/100</f>
        <v>0</v>
      </c>
      <c r="L2845" s="23" t="str">
        <f aca="false">IF(I2845&lt;Einstellungen!$B$5,"ja","nein")</f>
        <v>nein</v>
      </c>
      <c r="M2845" s="23" t="s">
        <v>127</v>
      </c>
      <c r="N2845" s="23" t="n">
        <v>2025</v>
      </c>
      <c r="O2845" s="23" t="n">
        <v>10</v>
      </c>
    </row>
    <row r="2846" customFormat="false" ht="15" hidden="false" customHeight="false" outlineLevel="0" collapsed="false">
      <c r="A2846" s="22" t="n">
        <v>45805</v>
      </c>
      <c r="B2846" s="23" t="s">
        <v>117</v>
      </c>
      <c r="C2846" s="23" t="s">
        <v>103</v>
      </c>
      <c r="D2846" s="24" t="n">
        <v>-413.6</v>
      </c>
      <c r="E2846" s="25" t="n">
        <f aca="false">MAX(D2846,0)/1000</f>
        <v>0</v>
      </c>
      <c r="F2846" s="25" t="n">
        <f aca="false">MAX(-D2846,0)/1000</f>
        <v>0.4136</v>
      </c>
      <c r="G2846" s="23" t="str">
        <f aca="false">IF(E2846&gt;0,"ja","nein")</f>
        <v>nein</v>
      </c>
      <c r="H2846" s="26" t="n">
        <v>71.46</v>
      </c>
      <c r="I2846" s="26" t="n">
        <f aca="false">(H2846/10+IF(N2846=2025,Einstellungen!$B$23,Einstellungen!$C$23))*(1+Einstellungen!$B$10)</f>
        <v>28.44933</v>
      </c>
      <c r="J2846" s="25" t="n">
        <f aca="false">E2846*I2846/100</f>
        <v>0</v>
      </c>
      <c r="K2846" s="25" t="n">
        <f aca="false">E2846*Einstellungen!$B$5/100</f>
        <v>0</v>
      </c>
      <c r="L2846" s="23" t="str">
        <f aca="false">IF(I2846&lt;Einstellungen!$B$5,"ja","nein")</f>
        <v>ja</v>
      </c>
      <c r="M2846" s="23" t="s">
        <v>127</v>
      </c>
      <c r="N2846" s="23" t="n">
        <v>2025</v>
      </c>
      <c r="O2846" s="23" t="n">
        <v>11</v>
      </c>
    </row>
    <row r="2847" customFormat="false" ht="15" hidden="false" customHeight="false" outlineLevel="0" collapsed="false">
      <c r="A2847" s="22" t="n">
        <v>45805</v>
      </c>
      <c r="B2847" s="23" t="s">
        <v>118</v>
      </c>
      <c r="C2847" s="23" t="s">
        <v>103</v>
      </c>
      <c r="D2847" s="24" t="n">
        <v>-819.7</v>
      </c>
      <c r="E2847" s="25" t="n">
        <f aca="false">MAX(D2847,0)/1000</f>
        <v>0</v>
      </c>
      <c r="F2847" s="25" t="n">
        <f aca="false">MAX(-D2847,0)/1000</f>
        <v>0.8197</v>
      </c>
      <c r="G2847" s="23" t="str">
        <f aca="false">IF(E2847&gt;0,"ja","nein")</f>
        <v>nein</v>
      </c>
      <c r="H2847" s="26" t="n">
        <v>65.67</v>
      </c>
      <c r="I2847" s="26" t="n">
        <f aca="false">(H2847/10+IF(N2847=2025,Einstellungen!$B$23,Einstellungen!$C$23))*(1+Einstellungen!$B$10)</f>
        <v>27.76032</v>
      </c>
      <c r="J2847" s="25" t="n">
        <f aca="false">E2847*I2847/100</f>
        <v>0</v>
      </c>
      <c r="K2847" s="25" t="n">
        <f aca="false">E2847*Einstellungen!$B$5/100</f>
        <v>0</v>
      </c>
      <c r="L2847" s="23" t="str">
        <f aca="false">IF(I2847&lt;Einstellungen!$B$5,"ja","nein")</f>
        <v>ja</v>
      </c>
      <c r="M2847" s="23" t="s">
        <v>127</v>
      </c>
      <c r="N2847" s="23" t="n">
        <v>2025</v>
      </c>
      <c r="O2847" s="23" t="n">
        <v>12</v>
      </c>
    </row>
    <row r="2848" customFormat="false" ht="15" hidden="false" customHeight="false" outlineLevel="0" collapsed="false">
      <c r="A2848" s="22" t="n">
        <v>45805</v>
      </c>
      <c r="B2848" s="23" t="s">
        <v>119</v>
      </c>
      <c r="C2848" s="23" t="s">
        <v>103</v>
      </c>
      <c r="D2848" s="24" t="n">
        <v>-1623.1</v>
      </c>
      <c r="E2848" s="25" t="n">
        <f aca="false">MAX(D2848,0)/1000</f>
        <v>0</v>
      </c>
      <c r="F2848" s="25" t="n">
        <f aca="false">MAX(-D2848,0)/1000</f>
        <v>1.6231</v>
      </c>
      <c r="G2848" s="23" t="str">
        <f aca="false">IF(E2848&gt;0,"ja","nein")</f>
        <v>nein</v>
      </c>
      <c r="H2848" s="26" t="n">
        <v>58.03</v>
      </c>
      <c r="I2848" s="26" t="n">
        <f aca="false">(H2848/10+IF(N2848=2025,Einstellungen!$B$23,Einstellungen!$C$23))*(1+Einstellungen!$B$10)</f>
        <v>26.85116</v>
      </c>
      <c r="J2848" s="25" t="n">
        <f aca="false">E2848*I2848/100</f>
        <v>0</v>
      </c>
      <c r="K2848" s="25" t="n">
        <f aca="false">E2848*Einstellungen!$B$5/100</f>
        <v>0</v>
      </c>
      <c r="L2848" s="23" t="str">
        <f aca="false">IF(I2848&lt;Einstellungen!$B$5,"ja","nein")</f>
        <v>ja</v>
      </c>
      <c r="M2848" s="23" t="s">
        <v>127</v>
      </c>
      <c r="N2848" s="23" t="n">
        <v>2025</v>
      </c>
      <c r="O2848" s="23" t="n">
        <v>13</v>
      </c>
    </row>
    <row r="2849" customFormat="false" ht="15" hidden="false" customHeight="false" outlineLevel="0" collapsed="false">
      <c r="A2849" s="22" t="n">
        <v>45805</v>
      </c>
      <c r="B2849" s="23" t="s">
        <v>120</v>
      </c>
      <c r="C2849" s="23" t="s">
        <v>103</v>
      </c>
      <c r="D2849" s="24" t="n">
        <v>-858.2</v>
      </c>
      <c r="E2849" s="25" t="n">
        <f aca="false">MAX(D2849,0)/1000</f>
        <v>0</v>
      </c>
      <c r="F2849" s="25" t="n">
        <f aca="false">MAX(-D2849,0)/1000</f>
        <v>0.8582</v>
      </c>
      <c r="G2849" s="23" t="str">
        <f aca="false">IF(E2849&gt;0,"ja","nein")</f>
        <v>nein</v>
      </c>
      <c r="H2849" s="26" t="n">
        <v>53.21</v>
      </c>
      <c r="I2849" s="26" t="n">
        <f aca="false">(H2849/10+IF(N2849=2025,Einstellungen!$B$23,Einstellungen!$C$23))*(1+Einstellungen!$B$10)</f>
        <v>26.27758</v>
      </c>
      <c r="J2849" s="25" t="n">
        <f aca="false">E2849*I2849/100</f>
        <v>0</v>
      </c>
      <c r="K2849" s="25" t="n">
        <f aca="false">E2849*Einstellungen!$B$5/100</f>
        <v>0</v>
      </c>
      <c r="L2849" s="23" t="str">
        <f aca="false">IF(I2849&lt;Einstellungen!$B$5,"ja","nein")</f>
        <v>ja</v>
      </c>
      <c r="M2849" s="23" t="s">
        <v>127</v>
      </c>
      <c r="N2849" s="23" t="n">
        <v>2025</v>
      </c>
      <c r="O2849" s="23" t="n">
        <v>14</v>
      </c>
    </row>
    <row r="2850" customFormat="false" ht="15" hidden="false" customHeight="false" outlineLevel="0" collapsed="false">
      <c r="A2850" s="22" t="n">
        <v>45805</v>
      </c>
      <c r="B2850" s="23" t="s">
        <v>104</v>
      </c>
      <c r="C2850" s="23" t="s">
        <v>103</v>
      </c>
      <c r="D2850" s="24" t="n">
        <v>-2112.1</v>
      </c>
      <c r="E2850" s="25" t="n">
        <f aca="false">MAX(D2850,0)/1000</f>
        <v>0</v>
      </c>
      <c r="F2850" s="25" t="n">
        <f aca="false">MAX(-D2850,0)/1000</f>
        <v>2.1121</v>
      </c>
      <c r="G2850" s="23" t="str">
        <f aca="false">IF(E2850&gt;0,"ja","nein")</f>
        <v>nein</v>
      </c>
      <c r="H2850" s="26" t="n">
        <v>42.1</v>
      </c>
      <c r="I2850" s="26" t="n">
        <f aca="false">(H2850/10+IF(N2850=2025,Einstellungen!$B$23,Einstellungen!$C$23))*(1+Einstellungen!$B$10)</f>
        <v>24.95549</v>
      </c>
      <c r="J2850" s="25" t="n">
        <f aca="false">E2850*I2850/100</f>
        <v>0</v>
      </c>
      <c r="K2850" s="25" t="n">
        <f aca="false">E2850*Einstellungen!$B$5/100</f>
        <v>0</v>
      </c>
      <c r="L2850" s="23" t="str">
        <f aca="false">IF(I2850&lt;Einstellungen!$B$5,"ja","nein")</f>
        <v>ja</v>
      </c>
      <c r="M2850" s="23" t="s">
        <v>127</v>
      </c>
      <c r="N2850" s="23" t="n">
        <v>2025</v>
      </c>
      <c r="O2850" s="23" t="n">
        <v>15</v>
      </c>
    </row>
    <row r="2851" customFormat="false" ht="15" hidden="false" customHeight="false" outlineLevel="0" collapsed="false">
      <c r="A2851" s="22" t="n">
        <v>45805</v>
      </c>
      <c r="B2851" s="23" t="s">
        <v>105</v>
      </c>
      <c r="C2851" s="23" t="s">
        <v>103</v>
      </c>
      <c r="D2851" s="24" t="n">
        <v>-404.8</v>
      </c>
      <c r="E2851" s="25" t="n">
        <f aca="false">MAX(D2851,0)/1000</f>
        <v>0</v>
      </c>
      <c r="F2851" s="25" t="n">
        <f aca="false">MAX(-D2851,0)/1000</f>
        <v>0.4048</v>
      </c>
      <c r="G2851" s="23" t="str">
        <f aca="false">IF(E2851&gt;0,"ja","nein")</f>
        <v>nein</v>
      </c>
      <c r="H2851" s="26" t="n">
        <v>67.28</v>
      </c>
      <c r="I2851" s="26" t="n">
        <f aca="false">(H2851/10+IF(N2851=2025,Einstellungen!$B$23,Einstellungen!$C$23))*(1+Einstellungen!$B$10)</f>
        <v>27.95191</v>
      </c>
      <c r="J2851" s="25" t="n">
        <f aca="false">E2851*I2851/100</f>
        <v>0</v>
      </c>
      <c r="K2851" s="25" t="n">
        <f aca="false">E2851*Einstellungen!$B$5/100</f>
        <v>0</v>
      </c>
      <c r="L2851" s="23" t="str">
        <f aca="false">IF(I2851&lt;Einstellungen!$B$5,"ja","nein")</f>
        <v>ja</v>
      </c>
      <c r="M2851" s="23" t="s">
        <v>127</v>
      </c>
      <c r="N2851" s="23" t="n">
        <v>2025</v>
      </c>
      <c r="O2851" s="23" t="n">
        <v>16</v>
      </c>
    </row>
    <row r="2852" customFormat="false" ht="15" hidden="false" customHeight="false" outlineLevel="0" collapsed="false">
      <c r="A2852" s="22" t="n">
        <v>45805</v>
      </c>
      <c r="B2852" s="23" t="s">
        <v>97</v>
      </c>
      <c r="C2852" s="23" t="s">
        <v>103</v>
      </c>
      <c r="D2852" s="24" t="n">
        <v>55</v>
      </c>
      <c r="E2852" s="25" t="n">
        <f aca="false">MAX(D2852,0)/1000</f>
        <v>0.055</v>
      </c>
      <c r="F2852" s="25" t="n">
        <f aca="false">MAX(-D2852,0)/1000</f>
        <v>0</v>
      </c>
      <c r="G2852" s="23" t="str">
        <f aca="false">IF(E2852&gt;0,"ja","nein")</f>
        <v>ja</v>
      </c>
      <c r="H2852" s="26" t="n">
        <v>83.7</v>
      </c>
      <c r="I2852" s="26" t="n">
        <f aca="false">(H2852/10+IF(N2852=2025,Einstellungen!$B$23,Einstellungen!$C$23))*(1+Einstellungen!$B$10)</f>
        <v>29.90589</v>
      </c>
      <c r="J2852" s="25" t="n">
        <f aca="false">E2852*I2852/100</f>
        <v>0.0164482395</v>
      </c>
      <c r="K2852" s="25" t="n">
        <f aca="false">E2852*Einstellungen!$B$5/100</f>
        <v>0.01595</v>
      </c>
      <c r="L2852" s="23" t="str">
        <f aca="false">IF(I2852&lt;Einstellungen!$B$5,"ja","nein")</f>
        <v>nein</v>
      </c>
      <c r="M2852" s="23" t="s">
        <v>127</v>
      </c>
      <c r="N2852" s="23" t="n">
        <v>2025</v>
      </c>
      <c r="O2852" s="23" t="n">
        <v>17</v>
      </c>
    </row>
    <row r="2853" customFormat="false" ht="15" hidden="false" customHeight="false" outlineLevel="0" collapsed="false">
      <c r="A2853" s="22" t="n">
        <v>45805</v>
      </c>
      <c r="B2853" s="23" t="s">
        <v>99</v>
      </c>
      <c r="C2853" s="23" t="s">
        <v>103</v>
      </c>
      <c r="D2853" s="24" t="n">
        <v>-352.3</v>
      </c>
      <c r="E2853" s="25" t="n">
        <f aca="false">MAX(D2853,0)/1000</f>
        <v>0</v>
      </c>
      <c r="F2853" s="25" t="n">
        <f aca="false">MAX(-D2853,0)/1000</f>
        <v>0.3523</v>
      </c>
      <c r="G2853" s="23" t="str">
        <f aca="false">IF(E2853&gt;0,"ja","nein")</f>
        <v>nein</v>
      </c>
      <c r="H2853" s="26" t="n">
        <v>94.99</v>
      </c>
      <c r="I2853" s="26" t="n">
        <f aca="false">(H2853/10+IF(N2853=2025,Einstellungen!$B$23,Einstellungen!$C$23))*(1+Einstellungen!$B$10)</f>
        <v>31.2494</v>
      </c>
      <c r="J2853" s="25" t="n">
        <f aca="false">E2853*I2853/100</f>
        <v>0</v>
      </c>
      <c r="K2853" s="25" t="n">
        <f aca="false">E2853*Einstellungen!$B$5/100</f>
        <v>0</v>
      </c>
      <c r="L2853" s="23" t="str">
        <f aca="false">IF(I2853&lt;Einstellungen!$B$5,"ja","nein")</f>
        <v>nein</v>
      </c>
      <c r="M2853" s="23" t="s">
        <v>127</v>
      </c>
      <c r="N2853" s="23" t="n">
        <v>2025</v>
      </c>
      <c r="O2853" s="23" t="n">
        <v>18</v>
      </c>
    </row>
    <row r="2854" customFormat="false" ht="15" hidden="false" customHeight="false" outlineLevel="0" collapsed="false">
      <c r="A2854" s="22" t="n">
        <v>45805</v>
      </c>
      <c r="B2854" s="23" t="s">
        <v>100</v>
      </c>
      <c r="C2854" s="23" t="s">
        <v>103</v>
      </c>
      <c r="D2854" s="24" t="n">
        <v>82.6</v>
      </c>
      <c r="E2854" s="25" t="n">
        <f aca="false">MAX(D2854,0)/1000</f>
        <v>0.0826</v>
      </c>
      <c r="F2854" s="25" t="n">
        <f aca="false">MAX(-D2854,0)/1000</f>
        <v>0</v>
      </c>
      <c r="G2854" s="23" t="str">
        <f aca="false">IF(E2854&gt;0,"ja","nein")</f>
        <v>ja</v>
      </c>
      <c r="H2854" s="26" t="n">
        <v>114.83</v>
      </c>
      <c r="I2854" s="26" t="n">
        <f aca="false">(H2854/10+IF(N2854=2025,Einstellungen!$B$23,Einstellungen!$C$23))*(1+Einstellungen!$B$10)</f>
        <v>33.61036</v>
      </c>
      <c r="J2854" s="25" t="n">
        <f aca="false">E2854*I2854/100</f>
        <v>0.02776215736</v>
      </c>
      <c r="K2854" s="25" t="n">
        <f aca="false">E2854*Einstellungen!$B$5/100</f>
        <v>0.023954</v>
      </c>
      <c r="L2854" s="23" t="str">
        <f aca="false">IF(I2854&lt;Einstellungen!$B$5,"ja","nein")</f>
        <v>nein</v>
      </c>
      <c r="M2854" s="23" t="s">
        <v>127</v>
      </c>
      <c r="N2854" s="23" t="n">
        <v>2025</v>
      </c>
      <c r="O2854" s="23" t="n">
        <v>19</v>
      </c>
    </row>
    <row r="2855" customFormat="false" ht="15" hidden="false" customHeight="false" outlineLevel="0" collapsed="false">
      <c r="A2855" s="22" t="n">
        <v>45805</v>
      </c>
      <c r="B2855" s="23" t="s">
        <v>92</v>
      </c>
      <c r="C2855" s="23" t="s">
        <v>103</v>
      </c>
      <c r="D2855" s="24" t="n">
        <v>208.4</v>
      </c>
      <c r="E2855" s="25" t="n">
        <f aca="false">MAX(D2855,0)/1000</f>
        <v>0.2084</v>
      </c>
      <c r="F2855" s="25" t="n">
        <f aca="false">MAX(-D2855,0)/1000</f>
        <v>0</v>
      </c>
      <c r="G2855" s="23" t="str">
        <f aca="false">IF(E2855&gt;0,"ja","nein")</f>
        <v>ja</v>
      </c>
      <c r="H2855" s="26" t="n">
        <v>134.83</v>
      </c>
      <c r="I2855" s="26" t="n">
        <f aca="false">(H2855/10+IF(N2855=2025,Einstellungen!$B$23,Einstellungen!$C$23))*(1+Einstellungen!$B$10)</f>
        <v>35.99036</v>
      </c>
      <c r="J2855" s="25" t="n">
        <f aca="false">E2855*I2855/100</f>
        <v>0.07500391024</v>
      </c>
      <c r="K2855" s="25" t="n">
        <f aca="false">E2855*Einstellungen!$B$5/100</f>
        <v>0.060436</v>
      </c>
      <c r="L2855" s="23" t="str">
        <f aca="false">IF(I2855&lt;Einstellungen!$B$5,"ja","nein")</f>
        <v>nein</v>
      </c>
      <c r="M2855" s="23" t="s">
        <v>127</v>
      </c>
      <c r="N2855" s="23" t="n">
        <v>2025</v>
      </c>
      <c r="O2855" s="23" t="n">
        <v>20</v>
      </c>
    </row>
    <row r="2856" customFormat="false" ht="15" hidden="false" customHeight="false" outlineLevel="0" collapsed="false">
      <c r="A2856" s="22" t="n">
        <v>45805</v>
      </c>
      <c r="B2856" s="23" t="s">
        <v>95</v>
      </c>
      <c r="C2856" s="23" t="s">
        <v>103</v>
      </c>
      <c r="D2856" s="24" t="n">
        <v>269.4</v>
      </c>
      <c r="E2856" s="25" t="n">
        <f aca="false">MAX(D2856,0)/1000</f>
        <v>0.2694</v>
      </c>
      <c r="F2856" s="25" t="n">
        <f aca="false">MAX(-D2856,0)/1000</f>
        <v>0</v>
      </c>
      <c r="G2856" s="23" t="str">
        <f aca="false">IF(E2856&gt;0,"ja","nein")</f>
        <v>ja</v>
      </c>
      <c r="H2856" s="26" t="n">
        <v>139.91</v>
      </c>
      <c r="I2856" s="26" t="n">
        <f aca="false">(H2856/10+IF(N2856=2025,Einstellungen!$B$23,Einstellungen!$C$23))*(1+Einstellungen!$B$10)</f>
        <v>36.59488</v>
      </c>
      <c r="J2856" s="25" t="n">
        <f aca="false">E2856*I2856/100</f>
        <v>0.09858660672</v>
      </c>
      <c r="K2856" s="25" t="n">
        <f aca="false">E2856*Einstellungen!$B$5/100</f>
        <v>0.078126</v>
      </c>
      <c r="L2856" s="23" t="str">
        <f aca="false">IF(I2856&lt;Einstellungen!$B$5,"ja","nein")</f>
        <v>nein</v>
      </c>
      <c r="M2856" s="23" t="s">
        <v>127</v>
      </c>
      <c r="N2856" s="23" t="n">
        <v>2025</v>
      </c>
      <c r="O2856" s="23" t="n">
        <v>21</v>
      </c>
    </row>
    <row r="2857" customFormat="false" ht="15" hidden="false" customHeight="false" outlineLevel="0" collapsed="false">
      <c r="A2857" s="22" t="n">
        <v>45805</v>
      </c>
      <c r="B2857" s="23" t="s">
        <v>96</v>
      </c>
      <c r="C2857" s="23" t="s">
        <v>103</v>
      </c>
      <c r="D2857" s="24" t="n">
        <v>354.5</v>
      </c>
      <c r="E2857" s="25" t="n">
        <f aca="false">MAX(D2857,0)/1000</f>
        <v>0.3545</v>
      </c>
      <c r="F2857" s="25" t="n">
        <f aca="false">MAX(-D2857,0)/1000</f>
        <v>0</v>
      </c>
      <c r="G2857" s="23" t="str">
        <f aca="false">IF(E2857&gt;0,"ja","nein")</f>
        <v>ja</v>
      </c>
      <c r="H2857" s="26" t="n">
        <v>124.29</v>
      </c>
      <c r="I2857" s="26" t="n">
        <f aca="false">(H2857/10+IF(N2857=2025,Einstellungen!$B$23,Einstellungen!$C$23))*(1+Einstellungen!$B$10)</f>
        <v>34.7361</v>
      </c>
      <c r="J2857" s="25" t="n">
        <f aca="false">E2857*I2857/100</f>
        <v>0.1231394745</v>
      </c>
      <c r="K2857" s="25" t="n">
        <f aca="false">E2857*Einstellungen!$B$5/100</f>
        <v>0.102805</v>
      </c>
      <c r="L2857" s="23" t="str">
        <f aca="false">IF(I2857&lt;Einstellungen!$B$5,"ja","nein")</f>
        <v>nein</v>
      </c>
      <c r="M2857" s="23" t="s">
        <v>127</v>
      </c>
      <c r="N2857" s="23" t="n">
        <v>2025</v>
      </c>
      <c r="O2857" s="23" t="n">
        <v>22</v>
      </c>
    </row>
    <row r="2858" customFormat="false" ht="15" hidden="false" customHeight="false" outlineLevel="0" collapsed="false">
      <c r="A2858" s="22" t="n">
        <v>45805</v>
      </c>
      <c r="B2858" s="23" t="s">
        <v>101</v>
      </c>
      <c r="C2858" s="23" t="s">
        <v>103</v>
      </c>
      <c r="D2858" s="24" t="n">
        <v>234.7</v>
      </c>
      <c r="E2858" s="25" t="n">
        <f aca="false">MAX(D2858,0)/1000</f>
        <v>0.2347</v>
      </c>
      <c r="F2858" s="25" t="n">
        <f aca="false">MAX(-D2858,0)/1000</f>
        <v>0</v>
      </c>
      <c r="G2858" s="23" t="str">
        <f aca="false">IF(E2858&gt;0,"ja","nein")</f>
        <v>ja</v>
      </c>
      <c r="H2858" s="26" t="n">
        <v>104.27</v>
      </c>
      <c r="I2858" s="26" t="n">
        <f aca="false">(H2858/10+IF(N2858=2025,Einstellungen!$B$23,Einstellungen!$C$23))*(1+Einstellungen!$B$10)</f>
        <v>32.35372</v>
      </c>
      <c r="J2858" s="25" t="n">
        <f aca="false">E2858*I2858/100</f>
        <v>0.07593418084</v>
      </c>
      <c r="K2858" s="25" t="n">
        <f aca="false">E2858*Einstellungen!$B$5/100</f>
        <v>0.068063</v>
      </c>
      <c r="L2858" s="23" t="str">
        <f aca="false">IF(I2858&lt;Einstellungen!$B$5,"ja","nein")</f>
        <v>nein</v>
      </c>
      <c r="M2858" s="23" t="s">
        <v>127</v>
      </c>
      <c r="N2858" s="23" t="n">
        <v>2025</v>
      </c>
      <c r="O2858" s="23" t="n">
        <v>23</v>
      </c>
    </row>
    <row r="2859" customFormat="false" ht="15" hidden="false" customHeight="false" outlineLevel="0" collapsed="false">
      <c r="A2859" s="22" t="n">
        <v>45806</v>
      </c>
      <c r="B2859" s="23" t="s">
        <v>102</v>
      </c>
      <c r="C2859" s="23" t="s">
        <v>106</v>
      </c>
      <c r="D2859" s="24" t="n">
        <v>216.8</v>
      </c>
      <c r="E2859" s="25" t="n">
        <f aca="false">MAX(D2859,0)/1000</f>
        <v>0.2168</v>
      </c>
      <c r="F2859" s="25" t="n">
        <f aca="false">MAX(-D2859,0)/1000</f>
        <v>0</v>
      </c>
      <c r="G2859" s="23" t="str">
        <f aca="false">IF(E2859&gt;0,"ja","nein")</f>
        <v>ja</v>
      </c>
      <c r="H2859" s="26" t="n">
        <v>99.13</v>
      </c>
      <c r="I2859" s="26" t="n">
        <f aca="false">(H2859/10+IF(N2859=2025,Einstellungen!$B$23,Einstellungen!$C$23))*(1+Einstellungen!$B$10)</f>
        <v>31.74206</v>
      </c>
      <c r="J2859" s="25" t="n">
        <f aca="false">E2859*I2859/100</f>
        <v>0.06881678608</v>
      </c>
      <c r="K2859" s="25" t="n">
        <f aca="false">E2859*Einstellungen!$B$5/100</f>
        <v>0.062872</v>
      </c>
      <c r="L2859" s="23" t="str">
        <f aca="false">IF(I2859&lt;Einstellungen!$B$5,"ja","nein")</f>
        <v>nein</v>
      </c>
      <c r="M2859" s="23" t="s">
        <v>127</v>
      </c>
      <c r="N2859" s="23" t="n">
        <v>2025</v>
      </c>
      <c r="O2859" s="23" t="n">
        <v>0</v>
      </c>
    </row>
    <row r="2860" customFormat="false" ht="15" hidden="false" customHeight="false" outlineLevel="0" collapsed="false">
      <c r="A2860" s="22" t="n">
        <v>45806</v>
      </c>
      <c r="B2860" s="23" t="s">
        <v>107</v>
      </c>
      <c r="C2860" s="23" t="s">
        <v>106</v>
      </c>
      <c r="D2860" s="24" t="n">
        <v>181.2</v>
      </c>
      <c r="E2860" s="25" t="n">
        <f aca="false">MAX(D2860,0)/1000</f>
        <v>0.1812</v>
      </c>
      <c r="F2860" s="25" t="n">
        <f aca="false">MAX(-D2860,0)/1000</f>
        <v>0</v>
      </c>
      <c r="G2860" s="23" t="str">
        <f aca="false">IF(E2860&gt;0,"ja","nein")</f>
        <v>ja</v>
      </c>
      <c r="H2860" s="26" t="n">
        <v>94.8</v>
      </c>
      <c r="I2860" s="26" t="n">
        <f aca="false">(H2860/10+IF(N2860=2025,Einstellungen!$B$23,Einstellungen!$C$23))*(1+Einstellungen!$B$10)</f>
        <v>31.22679</v>
      </c>
      <c r="J2860" s="25" t="n">
        <f aca="false">E2860*I2860/100</f>
        <v>0.05658294348</v>
      </c>
      <c r="K2860" s="25" t="n">
        <f aca="false">E2860*Einstellungen!$B$5/100</f>
        <v>0.052548</v>
      </c>
      <c r="L2860" s="23" t="str">
        <f aca="false">IF(I2860&lt;Einstellungen!$B$5,"ja","nein")</f>
        <v>nein</v>
      </c>
      <c r="M2860" s="23" t="s">
        <v>127</v>
      </c>
      <c r="N2860" s="23" t="n">
        <v>2025</v>
      </c>
      <c r="O2860" s="23" t="n">
        <v>1</v>
      </c>
    </row>
    <row r="2861" customFormat="false" ht="15" hidden="false" customHeight="false" outlineLevel="0" collapsed="false">
      <c r="A2861" s="22" t="n">
        <v>45806</v>
      </c>
      <c r="B2861" s="23" t="s">
        <v>108</v>
      </c>
      <c r="C2861" s="23" t="s">
        <v>106</v>
      </c>
      <c r="D2861" s="24" t="n">
        <v>137.5</v>
      </c>
      <c r="E2861" s="25" t="n">
        <f aca="false">MAX(D2861,0)/1000</f>
        <v>0.1375</v>
      </c>
      <c r="F2861" s="25" t="n">
        <f aca="false">MAX(-D2861,0)/1000</f>
        <v>0</v>
      </c>
      <c r="G2861" s="23" t="str">
        <f aca="false">IF(E2861&gt;0,"ja","nein")</f>
        <v>ja</v>
      </c>
      <c r="H2861" s="26" t="n">
        <v>92.06</v>
      </c>
      <c r="I2861" s="26" t="n">
        <f aca="false">(H2861/10+IF(N2861=2025,Einstellungen!$B$23,Einstellungen!$C$23))*(1+Einstellungen!$B$10)</f>
        <v>30.90073</v>
      </c>
      <c r="J2861" s="25" t="n">
        <f aca="false">E2861*I2861/100</f>
        <v>0.04248850375</v>
      </c>
      <c r="K2861" s="25" t="n">
        <f aca="false">E2861*Einstellungen!$B$5/100</f>
        <v>0.039875</v>
      </c>
      <c r="L2861" s="23" t="str">
        <f aca="false">IF(I2861&lt;Einstellungen!$B$5,"ja","nein")</f>
        <v>nein</v>
      </c>
      <c r="M2861" s="23" t="s">
        <v>127</v>
      </c>
      <c r="N2861" s="23" t="n">
        <v>2025</v>
      </c>
      <c r="O2861" s="23" t="n">
        <v>2</v>
      </c>
    </row>
    <row r="2862" customFormat="false" ht="15" hidden="false" customHeight="false" outlineLevel="0" collapsed="false">
      <c r="A2862" s="22" t="n">
        <v>45806</v>
      </c>
      <c r="B2862" s="23" t="s">
        <v>109</v>
      </c>
      <c r="C2862" s="23" t="s">
        <v>106</v>
      </c>
      <c r="D2862" s="24" t="n">
        <v>129</v>
      </c>
      <c r="E2862" s="25" t="n">
        <f aca="false">MAX(D2862,0)/1000</f>
        <v>0.129</v>
      </c>
      <c r="F2862" s="25" t="n">
        <f aca="false">MAX(-D2862,0)/1000</f>
        <v>0</v>
      </c>
      <c r="G2862" s="23" t="str">
        <f aca="false">IF(E2862&gt;0,"ja","nein")</f>
        <v>ja</v>
      </c>
      <c r="H2862" s="26" t="n">
        <v>91.55</v>
      </c>
      <c r="I2862" s="26" t="n">
        <f aca="false">(H2862/10+IF(N2862=2025,Einstellungen!$B$23,Einstellungen!$C$23))*(1+Einstellungen!$B$10)</f>
        <v>30.84004</v>
      </c>
      <c r="J2862" s="25" t="n">
        <f aca="false">E2862*I2862/100</f>
        <v>0.0397836516</v>
      </c>
      <c r="K2862" s="25" t="n">
        <f aca="false">E2862*Einstellungen!$B$5/100</f>
        <v>0.03741</v>
      </c>
      <c r="L2862" s="23" t="str">
        <f aca="false">IF(I2862&lt;Einstellungen!$B$5,"ja","nein")</f>
        <v>nein</v>
      </c>
      <c r="M2862" s="23" t="s">
        <v>127</v>
      </c>
      <c r="N2862" s="23" t="n">
        <v>2025</v>
      </c>
      <c r="O2862" s="23" t="n">
        <v>3</v>
      </c>
    </row>
    <row r="2863" customFormat="false" ht="15" hidden="false" customHeight="false" outlineLevel="0" collapsed="false">
      <c r="A2863" s="22" t="n">
        <v>45806</v>
      </c>
      <c r="B2863" s="23" t="s">
        <v>110</v>
      </c>
      <c r="C2863" s="23" t="s">
        <v>106</v>
      </c>
      <c r="D2863" s="24" t="n">
        <v>124.2</v>
      </c>
      <c r="E2863" s="25" t="n">
        <f aca="false">MAX(D2863,0)/1000</f>
        <v>0.1242</v>
      </c>
      <c r="F2863" s="25" t="n">
        <f aca="false">MAX(-D2863,0)/1000</f>
        <v>0</v>
      </c>
      <c r="G2863" s="23" t="str">
        <f aca="false">IF(E2863&gt;0,"ja","nein")</f>
        <v>ja</v>
      </c>
      <c r="H2863" s="26" t="n">
        <v>91.54</v>
      </c>
      <c r="I2863" s="26" t="n">
        <f aca="false">(H2863/10+IF(N2863=2025,Einstellungen!$B$23,Einstellungen!$C$23))*(1+Einstellungen!$B$10)</f>
        <v>30.83885</v>
      </c>
      <c r="J2863" s="25" t="n">
        <f aca="false">E2863*I2863/100</f>
        <v>0.0383018517</v>
      </c>
      <c r="K2863" s="25" t="n">
        <f aca="false">E2863*Einstellungen!$B$5/100</f>
        <v>0.036018</v>
      </c>
      <c r="L2863" s="23" t="str">
        <f aca="false">IF(I2863&lt;Einstellungen!$B$5,"ja","nein")</f>
        <v>nein</v>
      </c>
      <c r="M2863" s="23" t="s">
        <v>127</v>
      </c>
      <c r="N2863" s="23" t="n">
        <v>2025</v>
      </c>
      <c r="O2863" s="23" t="n">
        <v>4</v>
      </c>
    </row>
    <row r="2864" customFormat="false" ht="15" hidden="false" customHeight="false" outlineLevel="0" collapsed="false">
      <c r="A2864" s="22" t="n">
        <v>45806</v>
      </c>
      <c r="B2864" s="23" t="s">
        <v>111</v>
      </c>
      <c r="C2864" s="23" t="s">
        <v>106</v>
      </c>
      <c r="D2864" s="24" t="n">
        <v>116</v>
      </c>
      <c r="E2864" s="25" t="n">
        <f aca="false">MAX(D2864,0)/1000</f>
        <v>0.116</v>
      </c>
      <c r="F2864" s="25" t="n">
        <f aca="false">MAX(-D2864,0)/1000</f>
        <v>0</v>
      </c>
      <c r="G2864" s="23" t="str">
        <f aca="false">IF(E2864&gt;0,"ja","nein")</f>
        <v>ja</v>
      </c>
      <c r="H2864" s="26" t="n">
        <v>91.36</v>
      </c>
      <c r="I2864" s="26" t="n">
        <f aca="false">(H2864/10+IF(N2864=2025,Einstellungen!$B$23,Einstellungen!$C$23))*(1+Einstellungen!$B$10)</f>
        <v>30.81743</v>
      </c>
      <c r="J2864" s="25" t="n">
        <f aca="false">E2864*I2864/100</f>
        <v>0.0357482188</v>
      </c>
      <c r="K2864" s="25" t="n">
        <f aca="false">E2864*Einstellungen!$B$5/100</f>
        <v>0.03364</v>
      </c>
      <c r="L2864" s="23" t="str">
        <f aca="false">IF(I2864&lt;Einstellungen!$B$5,"ja","nein")</f>
        <v>nein</v>
      </c>
      <c r="M2864" s="23" t="s">
        <v>127</v>
      </c>
      <c r="N2864" s="23" t="n">
        <v>2025</v>
      </c>
      <c r="O2864" s="23" t="n">
        <v>5</v>
      </c>
    </row>
    <row r="2865" customFormat="false" ht="15" hidden="false" customHeight="false" outlineLevel="0" collapsed="false">
      <c r="A2865" s="22" t="n">
        <v>45806</v>
      </c>
      <c r="B2865" s="23" t="s">
        <v>112</v>
      </c>
      <c r="C2865" s="23" t="s">
        <v>106</v>
      </c>
      <c r="D2865" s="24" t="n">
        <v>129.2</v>
      </c>
      <c r="E2865" s="25" t="n">
        <f aca="false">MAX(D2865,0)/1000</f>
        <v>0.1292</v>
      </c>
      <c r="F2865" s="25" t="n">
        <f aca="false">MAX(-D2865,0)/1000</f>
        <v>0</v>
      </c>
      <c r="G2865" s="23" t="str">
        <f aca="false">IF(E2865&gt;0,"ja","nein")</f>
        <v>ja</v>
      </c>
      <c r="H2865" s="26" t="n">
        <v>89.46</v>
      </c>
      <c r="I2865" s="26" t="n">
        <f aca="false">(H2865/10+IF(N2865=2025,Einstellungen!$B$23,Einstellungen!$C$23))*(1+Einstellungen!$B$10)</f>
        <v>30.59133</v>
      </c>
      <c r="J2865" s="25" t="n">
        <f aca="false">E2865*I2865/100</f>
        <v>0.03952399836</v>
      </c>
      <c r="K2865" s="25" t="n">
        <f aca="false">E2865*Einstellungen!$B$5/100</f>
        <v>0.037468</v>
      </c>
      <c r="L2865" s="23" t="str">
        <f aca="false">IF(I2865&lt;Einstellungen!$B$5,"ja","nein")</f>
        <v>nein</v>
      </c>
      <c r="M2865" s="23" t="s">
        <v>127</v>
      </c>
      <c r="N2865" s="23" t="n">
        <v>2025</v>
      </c>
      <c r="O2865" s="23" t="n">
        <v>6</v>
      </c>
    </row>
    <row r="2866" customFormat="false" ht="15" hidden="false" customHeight="false" outlineLevel="0" collapsed="false">
      <c r="A2866" s="22" t="n">
        <v>45806</v>
      </c>
      <c r="B2866" s="23" t="s">
        <v>113</v>
      </c>
      <c r="C2866" s="23" t="s">
        <v>106</v>
      </c>
      <c r="D2866" s="24" t="n">
        <v>56.7</v>
      </c>
      <c r="E2866" s="25" t="n">
        <f aca="false">MAX(D2866,0)/1000</f>
        <v>0.0567</v>
      </c>
      <c r="F2866" s="25" t="n">
        <f aca="false">MAX(-D2866,0)/1000</f>
        <v>0</v>
      </c>
      <c r="G2866" s="23" t="str">
        <f aca="false">IF(E2866&gt;0,"ja","nein")</f>
        <v>ja</v>
      </c>
      <c r="H2866" s="26" t="n">
        <v>86.49</v>
      </c>
      <c r="I2866" s="26" t="n">
        <f aca="false">(H2866/10+IF(N2866=2025,Einstellungen!$B$23,Einstellungen!$C$23))*(1+Einstellungen!$B$10)</f>
        <v>30.2379</v>
      </c>
      <c r="J2866" s="25" t="n">
        <f aca="false">E2866*I2866/100</f>
        <v>0.0171448893</v>
      </c>
      <c r="K2866" s="25" t="n">
        <f aca="false">E2866*Einstellungen!$B$5/100</f>
        <v>0.016443</v>
      </c>
      <c r="L2866" s="23" t="str">
        <f aca="false">IF(I2866&lt;Einstellungen!$B$5,"ja","nein")</f>
        <v>nein</v>
      </c>
      <c r="M2866" s="23" t="s">
        <v>127</v>
      </c>
      <c r="N2866" s="23" t="n">
        <v>2025</v>
      </c>
      <c r="O2866" s="23" t="n">
        <v>7</v>
      </c>
    </row>
    <row r="2867" customFormat="false" ht="15" hidden="false" customHeight="false" outlineLevel="0" collapsed="false">
      <c r="A2867" s="22" t="n">
        <v>45806</v>
      </c>
      <c r="B2867" s="23" t="s">
        <v>114</v>
      </c>
      <c r="C2867" s="23" t="s">
        <v>106</v>
      </c>
      <c r="D2867" s="24" t="n">
        <v>-638.6</v>
      </c>
      <c r="E2867" s="25" t="n">
        <f aca="false">MAX(D2867,0)/1000</f>
        <v>0</v>
      </c>
      <c r="F2867" s="25" t="n">
        <f aca="false">MAX(-D2867,0)/1000</f>
        <v>0.6386</v>
      </c>
      <c r="G2867" s="23" t="str">
        <f aca="false">IF(E2867&gt;0,"ja","nein")</f>
        <v>nein</v>
      </c>
      <c r="H2867" s="26" t="n">
        <v>82.95</v>
      </c>
      <c r="I2867" s="26" t="n">
        <f aca="false">(H2867/10+IF(N2867=2025,Einstellungen!$B$23,Einstellungen!$C$23))*(1+Einstellungen!$B$10)</f>
        <v>29.81664</v>
      </c>
      <c r="J2867" s="25" t="n">
        <f aca="false">E2867*I2867/100</f>
        <v>0</v>
      </c>
      <c r="K2867" s="25" t="n">
        <f aca="false">E2867*Einstellungen!$B$5/100</f>
        <v>0</v>
      </c>
      <c r="L2867" s="23" t="str">
        <f aca="false">IF(I2867&lt;Einstellungen!$B$5,"ja","nein")</f>
        <v>nein</v>
      </c>
      <c r="M2867" s="23" t="s">
        <v>127</v>
      </c>
      <c r="N2867" s="23" t="n">
        <v>2025</v>
      </c>
      <c r="O2867" s="23" t="n">
        <v>8</v>
      </c>
    </row>
    <row r="2868" customFormat="false" ht="15" hidden="false" customHeight="false" outlineLevel="0" collapsed="false">
      <c r="A2868" s="22" t="n">
        <v>45806</v>
      </c>
      <c r="B2868" s="23" t="s">
        <v>115</v>
      </c>
      <c r="C2868" s="23" t="s">
        <v>106</v>
      </c>
      <c r="D2868" s="24" t="n">
        <v>-875.4</v>
      </c>
      <c r="E2868" s="25" t="n">
        <f aca="false">MAX(D2868,0)/1000</f>
        <v>0</v>
      </c>
      <c r="F2868" s="25" t="n">
        <f aca="false">MAX(-D2868,0)/1000</f>
        <v>0.8754</v>
      </c>
      <c r="G2868" s="23" t="str">
        <f aca="false">IF(E2868&gt;0,"ja","nein")</f>
        <v>nein</v>
      </c>
      <c r="H2868" s="26" t="n">
        <v>62.83</v>
      </c>
      <c r="I2868" s="26" t="n">
        <f aca="false">(H2868/10+IF(N2868=2025,Einstellungen!$B$23,Einstellungen!$C$23))*(1+Einstellungen!$B$10)</f>
        <v>27.42236</v>
      </c>
      <c r="J2868" s="25" t="n">
        <f aca="false">E2868*I2868/100</f>
        <v>0</v>
      </c>
      <c r="K2868" s="25" t="n">
        <f aca="false">E2868*Einstellungen!$B$5/100</f>
        <v>0</v>
      </c>
      <c r="L2868" s="23" t="str">
        <f aca="false">IF(I2868&lt;Einstellungen!$B$5,"ja","nein")</f>
        <v>ja</v>
      </c>
      <c r="M2868" s="23" t="s">
        <v>127</v>
      </c>
      <c r="N2868" s="23" t="n">
        <v>2025</v>
      </c>
      <c r="O2868" s="23" t="n">
        <v>9</v>
      </c>
    </row>
    <row r="2869" customFormat="false" ht="15" hidden="false" customHeight="false" outlineLevel="0" collapsed="false">
      <c r="A2869" s="22" t="n">
        <v>45806</v>
      </c>
      <c r="B2869" s="23" t="s">
        <v>116</v>
      </c>
      <c r="C2869" s="23" t="s">
        <v>106</v>
      </c>
      <c r="D2869" s="24" t="n">
        <v>-1216.7</v>
      </c>
      <c r="E2869" s="25" t="n">
        <f aca="false">MAX(D2869,0)/1000</f>
        <v>0</v>
      </c>
      <c r="F2869" s="25" t="n">
        <f aca="false">MAX(-D2869,0)/1000</f>
        <v>1.2167</v>
      </c>
      <c r="G2869" s="23" t="str">
        <f aca="false">IF(E2869&gt;0,"ja","nein")</f>
        <v>nein</v>
      </c>
      <c r="H2869" s="26" t="n">
        <v>19.93</v>
      </c>
      <c r="I2869" s="26" t="n">
        <f aca="false">(H2869/10+IF(N2869=2025,Einstellungen!$B$23,Einstellungen!$C$23))*(1+Einstellungen!$B$10)</f>
        <v>22.31726</v>
      </c>
      <c r="J2869" s="25" t="n">
        <f aca="false">E2869*I2869/100</f>
        <v>0</v>
      </c>
      <c r="K2869" s="25" t="n">
        <f aca="false">E2869*Einstellungen!$B$5/100</f>
        <v>0</v>
      </c>
      <c r="L2869" s="23" t="str">
        <f aca="false">IF(I2869&lt;Einstellungen!$B$5,"ja","nein")</f>
        <v>ja</v>
      </c>
      <c r="M2869" s="23" t="s">
        <v>127</v>
      </c>
      <c r="N2869" s="23" t="n">
        <v>2025</v>
      </c>
      <c r="O2869" s="23" t="n">
        <v>10</v>
      </c>
    </row>
    <row r="2870" customFormat="false" ht="15" hidden="false" customHeight="false" outlineLevel="0" collapsed="false">
      <c r="A2870" s="22" t="n">
        <v>45806</v>
      </c>
      <c r="B2870" s="23" t="s">
        <v>117</v>
      </c>
      <c r="C2870" s="23" t="s">
        <v>106</v>
      </c>
      <c r="D2870" s="24" t="n">
        <v>-2281.8</v>
      </c>
      <c r="E2870" s="25" t="n">
        <f aca="false">MAX(D2870,0)/1000</f>
        <v>0</v>
      </c>
      <c r="F2870" s="25" t="n">
        <f aca="false">MAX(-D2870,0)/1000</f>
        <v>2.2818</v>
      </c>
      <c r="G2870" s="23" t="str">
        <f aca="false">IF(E2870&gt;0,"ja","nein")</f>
        <v>nein</v>
      </c>
      <c r="H2870" s="26" t="n">
        <v>1.71</v>
      </c>
      <c r="I2870" s="26" t="n">
        <f aca="false">(H2870/10+IF(N2870=2025,Einstellungen!$B$23,Einstellungen!$C$23))*(1+Einstellungen!$B$10)</f>
        <v>20.14908</v>
      </c>
      <c r="J2870" s="25" t="n">
        <f aca="false">E2870*I2870/100</f>
        <v>0</v>
      </c>
      <c r="K2870" s="25" t="n">
        <f aca="false">E2870*Einstellungen!$B$5/100</f>
        <v>0</v>
      </c>
      <c r="L2870" s="23" t="str">
        <f aca="false">IF(I2870&lt;Einstellungen!$B$5,"ja","nein")</f>
        <v>ja</v>
      </c>
      <c r="M2870" s="23" t="s">
        <v>127</v>
      </c>
      <c r="N2870" s="23" t="n">
        <v>2025</v>
      </c>
      <c r="O2870" s="23" t="n">
        <v>11</v>
      </c>
    </row>
    <row r="2871" customFormat="false" ht="15" hidden="false" customHeight="false" outlineLevel="0" collapsed="false">
      <c r="A2871" s="22" t="n">
        <v>45806</v>
      </c>
      <c r="B2871" s="23" t="s">
        <v>118</v>
      </c>
      <c r="C2871" s="23" t="s">
        <v>106</v>
      </c>
      <c r="D2871" s="24" t="n">
        <v>-2220</v>
      </c>
      <c r="E2871" s="25" t="n">
        <f aca="false">MAX(D2871,0)/1000</f>
        <v>0</v>
      </c>
      <c r="F2871" s="25" t="n">
        <f aca="false">MAX(-D2871,0)/1000</f>
        <v>2.22</v>
      </c>
      <c r="G2871" s="23" t="str">
        <f aca="false">IF(E2871&gt;0,"ja","nein")</f>
        <v>nein</v>
      </c>
      <c r="H2871" s="26" t="n">
        <v>0.03</v>
      </c>
      <c r="I2871" s="26" t="n">
        <f aca="false">(H2871/10+IF(N2871=2025,Einstellungen!$B$23,Einstellungen!$C$23))*(1+Einstellungen!$B$10)</f>
        <v>19.94916</v>
      </c>
      <c r="J2871" s="25" t="n">
        <f aca="false">E2871*I2871/100</f>
        <v>0</v>
      </c>
      <c r="K2871" s="25" t="n">
        <f aca="false">E2871*Einstellungen!$B$5/100</f>
        <v>0</v>
      </c>
      <c r="L2871" s="23" t="str">
        <f aca="false">IF(I2871&lt;Einstellungen!$B$5,"ja","nein")</f>
        <v>ja</v>
      </c>
      <c r="M2871" s="23" t="s">
        <v>127</v>
      </c>
      <c r="N2871" s="23" t="n">
        <v>2025</v>
      </c>
      <c r="O2871" s="23" t="n">
        <v>12</v>
      </c>
    </row>
    <row r="2872" customFormat="false" ht="15" hidden="false" customHeight="false" outlineLevel="0" collapsed="false">
      <c r="A2872" s="22" t="n">
        <v>45806</v>
      </c>
      <c r="B2872" s="23" t="s">
        <v>119</v>
      </c>
      <c r="C2872" s="23" t="s">
        <v>106</v>
      </c>
      <c r="D2872" s="24" t="n">
        <v>-2887</v>
      </c>
      <c r="E2872" s="25" t="n">
        <f aca="false">MAX(D2872,0)/1000</f>
        <v>0</v>
      </c>
      <c r="F2872" s="25" t="n">
        <f aca="false">MAX(-D2872,0)/1000</f>
        <v>2.887</v>
      </c>
      <c r="G2872" s="23" t="str">
        <f aca="false">IF(E2872&gt;0,"ja","nein")</f>
        <v>nein</v>
      </c>
      <c r="H2872" s="26" t="n">
        <v>-1.68</v>
      </c>
      <c r="I2872" s="26" t="n">
        <f aca="false">(H2872/10+IF(N2872=2025,Einstellungen!$B$23,Einstellungen!$C$23))*(1+Einstellungen!$B$10)</f>
        <v>19.74567</v>
      </c>
      <c r="J2872" s="25" t="n">
        <f aca="false">E2872*I2872/100</f>
        <v>0</v>
      </c>
      <c r="K2872" s="25" t="n">
        <f aca="false">E2872*Einstellungen!$B$5/100</f>
        <v>0</v>
      </c>
      <c r="L2872" s="23" t="str">
        <f aca="false">IF(I2872&lt;Einstellungen!$B$5,"ja","nein")</f>
        <v>ja</v>
      </c>
      <c r="M2872" s="23" t="s">
        <v>127</v>
      </c>
      <c r="N2872" s="23" t="n">
        <v>2025</v>
      </c>
      <c r="O2872" s="23" t="n">
        <v>13</v>
      </c>
    </row>
    <row r="2873" customFormat="false" ht="15" hidden="false" customHeight="false" outlineLevel="0" collapsed="false">
      <c r="A2873" s="22" t="n">
        <v>45806</v>
      </c>
      <c r="B2873" s="23" t="s">
        <v>120</v>
      </c>
      <c r="C2873" s="23" t="s">
        <v>106</v>
      </c>
      <c r="D2873" s="24" t="n">
        <v>-3733.4</v>
      </c>
      <c r="E2873" s="25" t="n">
        <f aca="false">MAX(D2873,0)/1000</f>
        <v>0</v>
      </c>
      <c r="F2873" s="25" t="n">
        <f aca="false">MAX(-D2873,0)/1000</f>
        <v>3.7334</v>
      </c>
      <c r="G2873" s="23" t="str">
        <f aca="false">IF(E2873&gt;0,"ja","nein")</f>
        <v>nein</v>
      </c>
      <c r="H2873" s="26" t="n">
        <v>-1.99</v>
      </c>
      <c r="I2873" s="26" t="n">
        <f aca="false">(H2873/10+IF(N2873=2025,Einstellungen!$B$23,Einstellungen!$C$23))*(1+Einstellungen!$B$10)</f>
        <v>19.70878</v>
      </c>
      <c r="J2873" s="25" t="n">
        <f aca="false">E2873*I2873/100</f>
        <v>0</v>
      </c>
      <c r="K2873" s="25" t="n">
        <f aca="false">E2873*Einstellungen!$B$5/100</f>
        <v>0</v>
      </c>
      <c r="L2873" s="23" t="str">
        <f aca="false">IF(I2873&lt;Einstellungen!$B$5,"ja","nein")</f>
        <v>ja</v>
      </c>
      <c r="M2873" s="23" t="s">
        <v>127</v>
      </c>
      <c r="N2873" s="23" t="n">
        <v>2025</v>
      </c>
      <c r="O2873" s="23" t="n">
        <v>14</v>
      </c>
    </row>
    <row r="2874" customFormat="false" ht="15" hidden="false" customHeight="false" outlineLevel="0" collapsed="false">
      <c r="A2874" s="22" t="n">
        <v>45806</v>
      </c>
      <c r="B2874" s="23" t="s">
        <v>104</v>
      </c>
      <c r="C2874" s="23" t="s">
        <v>106</v>
      </c>
      <c r="D2874" s="24" t="n">
        <v>-1998.4</v>
      </c>
      <c r="E2874" s="25" t="n">
        <f aca="false">MAX(D2874,0)/1000</f>
        <v>0</v>
      </c>
      <c r="F2874" s="25" t="n">
        <f aca="false">MAX(-D2874,0)/1000</f>
        <v>1.9984</v>
      </c>
      <c r="G2874" s="23" t="str">
        <f aca="false">IF(E2874&gt;0,"ja","nein")</f>
        <v>nein</v>
      </c>
      <c r="H2874" s="26" t="n">
        <v>-1.98</v>
      </c>
      <c r="I2874" s="26" t="n">
        <f aca="false">(H2874/10+IF(N2874=2025,Einstellungen!$B$23,Einstellungen!$C$23))*(1+Einstellungen!$B$10)</f>
        <v>19.70997</v>
      </c>
      <c r="J2874" s="25" t="n">
        <f aca="false">E2874*I2874/100</f>
        <v>0</v>
      </c>
      <c r="K2874" s="25" t="n">
        <f aca="false">E2874*Einstellungen!$B$5/100</f>
        <v>0</v>
      </c>
      <c r="L2874" s="23" t="str">
        <f aca="false">IF(I2874&lt;Einstellungen!$B$5,"ja","nein")</f>
        <v>ja</v>
      </c>
      <c r="M2874" s="23" t="s">
        <v>127</v>
      </c>
      <c r="N2874" s="23" t="n">
        <v>2025</v>
      </c>
      <c r="O2874" s="23" t="n">
        <v>15</v>
      </c>
    </row>
    <row r="2875" customFormat="false" ht="15" hidden="false" customHeight="false" outlineLevel="0" collapsed="false">
      <c r="A2875" s="22" t="n">
        <v>45806</v>
      </c>
      <c r="B2875" s="23" t="s">
        <v>105</v>
      </c>
      <c r="C2875" s="23" t="s">
        <v>106</v>
      </c>
      <c r="D2875" s="24" t="n">
        <v>-1551.4</v>
      </c>
      <c r="E2875" s="25" t="n">
        <f aca="false">MAX(D2875,0)/1000</f>
        <v>0</v>
      </c>
      <c r="F2875" s="25" t="n">
        <f aca="false">MAX(-D2875,0)/1000</f>
        <v>1.5514</v>
      </c>
      <c r="G2875" s="23" t="str">
        <f aca="false">IF(E2875&gt;0,"ja","nein")</f>
        <v>nein</v>
      </c>
      <c r="H2875" s="26" t="n">
        <v>-1.09</v>
      </c>
      <c r="I2875" s="26" t="n">
        <f aca="false">(H2875/10+IF(N2875=2025,Einstellungen!$B$23,Einstellungen!$C$23))*(1+Einstellungen!$B$10)</f>
        <v>19.81588</v>
      </c>
      <c r="J2875" s="25" t="n">
        <f aca="false">E2875*I2875/100</f>
        <v>0</v>
      </c>
      <c r="K2875" s="25" t="n">
        <f aca="false">E2875*Einstellungen!$B$5/100</f>
        <v>0</v>
      </c>
      <c r="L2875" s="23" t="str">
        <f aca="false">IF(I2875&lt;Einstellungen!$B$5,"ja","nein")</f>
        <v>ja</v>
      </c>
      <c r="M2875" s="23" t="s">
        <v>127</v>
      </c>
      <c r="N2875" s="23" t="n">
        <v>2025</v>
      </c>
      <c r="O2875" s="23" t="n">
        <v>16</v>
      </c>
    </row>
    <row r="2876" customFormat="false" ht="15" hidden="false" customHeight="false" outlineLevel="0" collapsed="false">
      <c r="A2876" s="22" t="n">
        <v>45806</v>
      </c>
      <c r="B2876" s="23" t="s">
        <v>97</v>
      </c>
      <c r="C2876" s="23" t="s">
        <v>106</v>
      </c>
      <c r="D2876" s="24" t="n">
        <v>-1079.1</v>
      </c>
      <c r="E2876" s="25" t="n">
        <f aca="false">MAX(D2876,0)/1000</f>
        <v>0</v>
      </c>
      <c r="F2876" s="25" t="n">
        <f aca="false">MAX(-D2876,0)/1000</f>
        <v>1.0791</v>
      </c>
      <c r="G2876" s="23" t="str">
        <f aca="false">IF(E2876&gt;0,"ja","nein")</f>
        <v>nein</v>
      </c>
      <c r="H2876" s="26" t="n">
        <v>23.13</v>
      </c>
      <c r="I2876" s="26" t="n">
        <f aca="false">(H2876/10+IF(N2876=2025,Einstellungen!$B$23,Einstellungen!$C$23))*(1+Einstellungen!$B$10)</f>
        <v>22.69806</v>
      </c>
      <c r="J2876" s="25" t="n">
        <f aca="false">E2876*I2876/100</f>
        <v>0</v>
      </c>
      <c r="K2876" s="25" t="n">
        <f aca="false">E2876*Einstellungen!$B$5/100</f>
        <v>0</v>
      </c>
      <c r="L2876" s="23" t="str">
        <f aca="false">IF(I2876&lt;Einstellungen!$B$5,"ja","nein")</f>
        <v>ja</v>
      </c>
      <c r="M2876" s="23" t="s">
        <v>127</v>
      </c>
      <c r="N2876" s="23" t="n">
        <v>2025</v>
      </c>
      <c r="O2876" s="23" t="n">
        <v>17</v>
      </c>
    </row>
    <row r="2877" customFormat="false" ht="15" hidden="false" customHeight="false" outlineLevel="0" collapsed="false">
      <c r="A2877" s="22" t="n">
        <v>45806</v>
      </c>
      <c r="B2877" s="23" t="s">
        <v>99</v>
      </c>
      <c r="C2877" s="23" t="s">
        <v>106</v>
      </c>
      <c r="D2877" s="24" t="n">
        <v>-342.5</v>
      </c>
      <c r="E2877" s="25" t="n">
        <f aca="false">MAX(D2877,0)/1000</f>
        <v>0</v>
      </c>
      <c r="F2877" s="25" t="n">
        <f aca="false">MAX(-D2877,0)/1000</f>
        <v>0.3425</v>
      </c>
      <c r="G2877" s="23" t="str">
        <f aca="false">IF(E2877&gt;0,"ja","nein")</f>
        <v>nein</v>
      </c>
      <c r="H2877" s="26" t="n">
        <v>65.5</v>
      </c>
      <c r="I2877" s="26" t="n">
        <f aca="false">(H2877/10+IF(N2877=2025,Einstellungen!$B$23,Einstellungen!$C$23))*(1+Einstellungen!$B$10)</f>
        <v>27.74009</v>
      </c>
      <c r="J2877" s="25" t="n">
        <f aca="false">E2877*I2877/100</f>
        <v>0</v>
      </c>
      <c r="K2877" s="25" t="n">
        <f aca="false">E2877*Einstellungen!$B$5/100</f>
        <v>0</v>
      </c>
      <c r="L2877" s="23" t="str">
        <f aca="false">IF(I2877&lt;Einstellungen!$B$5,"ja","nein")</f>
        <v>ja</v>
      </c>
      <c r="M2877" s="23" t="s">
        <v>127</v>
      </c>
      <c r="N2877" s="23" t="n">
        <v>2025</v>
      </c>
      <c r="O2877" s="23" t="n">
        <v>18</v>
      </c>
    </row>
    <row r="2878" customFormat="false" ht="15" hidden="false" customHeight="false" outlineLevel="0" collapsed="false">
      <c r="A2878" s="22" t="n">
        <v>45806</v>
      </c>
      <c r="B2878" s="23" t="s">
        <v>100</v>
      </c>
      <c r="C2878" s="23" t="s">
        <v>106</v>
      </c>
      <c r="D2878" s="24" t="n">
        <v>-48</v>
      </c>
      <c r="E2878" s="25" t="n">
        <f aca="false">MAX(D2878,0)/1000</f>
        <v>0</v>
      </c>
      <c r="F2878" s="25" t="n">
        <f aca="false">MAX(-D2878,0)/1000</f>
        <v>0.048</v>
      </c>
      <c r="G2878" s="23" t="str">
        <f aca="false">IF(E2878&gt;0,"ja","nein")</f>
        <v>nein</v>
      </c>
      <c r="H2878" s="26" t="n">
        <v>80.2</v>
      </c>
      <c r="I2878" s="26" t="n">
        <f aca="false">(H2878/10+IF(N2878=2025,Einstellungen!$B$23,Einstellungen!$C$23))*(1+Einstellungen!$B$10)</f>
        <v>29.48939</v>
      </c>
      <c r="J2878" s="25" t="n">
        <f aca="false">E2878*I2878/100</f>
        <v>0</v>
      </c>
      <c r="K2878" s="25" t="n">
        <f aca="false">E2878*Einstellungen!$B$5/100</f>
        <v>0</v>
      </c>
      <c r="L2878" s="23" t="str">
        <f aca="false">IF(I2878&lt;Einstellungen!$B$5,"ja","nein")</f>
        <v>nein</v>
      </c>
      <c r="M2878" s="23" t="s">
        <v>127</v>
      </c>
      <c r="N2878" s="23" t="n">
        <v>2025</v>
      </c>
      <c r="O2878" s="23" t="n">
        <v>19</v>
      </c>
    </row>
    <row r="2879" customFormat="false" ht="15" hidden="false" customHeight="false" outlineLevel="0" collapsed="false">
      <c r="A2879" s="22" t="n">
        <v>45806</v>
      </c>
      <c r="B2879" s="23" t="s">
        <v>92</v>
      </c>
      <c r="C2879" s="23" t="s">
        <v>106</v>
      </c>
      <c r="D2879" s="24" t="n">
        <v>281.6</v>
      </c>
      <c r="E2879" s="25" t="n">
        <f aca="false">MAX(D2879,0)/1000</f>
        <v>0.2816</v>
      </c>
      <c r="F2879" s="25" t="n">
        <f aca="false">MAX(-D2879,0)/1000</f>
        <v>0</v>
      </c>
      <c r="G2879" s="23" t="str">
        <f aca="false">IF(E2879&gt;0,"ja","nein")</f>
        <v>ja</v>
      </c>
      <c r="H2879" s="26" t="n">
        <v>77.17</v>
      </c>
      <c r="I2879" s="26" t="n">
        <f aca="false">(H2879/10+IF(N2879=2025,Einstellungen!$B$23,Einstellungen!$C$23))*(1+Einstellungen!$B$10)</f>
        <v>29.12882</v>
      </c>
      <c r="J2879" s="25" t="n">
        <f aca="false">E2879*I2879/100</f>
        <v>0.08202675712</v>
      </c>
      <c r="K2879" s="25" t="n">
        <f aca="false">E2879*Einstellungen!$B$5/100</f>
        <v>0.081664</v>
      </c>
      <c r="L2879" s="23" t="str">
        <f aca="false">IF(I2879&lt;Einstellungen!$B$5,"ja","nein")</f>
        <v>nein</v>
      </c>
      <c r="M2879" s="23" t="s">
        <v>127</v>
      </c>
      <c r="N2879" s="23" t="n">
        <v>2025</v>
      </c>
      <c r="O2879" s="23" t="n">
        <v>20</v>
      </c>
    </row>
    <row r="2880" customFormat="false" ht="15" hidden="false" customHeight="false" outlineLevel="0" collapsed="false">
      <c r="A2880" s="22" t="n">
        <v>45806</v>
      </c>
      <c r="B2880" s="23" t="s">
        <v>95</v>
      </c>
      <c r="C2880" s="23" t="s">
        <v>106</v>
      </c>
      <c r="D2880" s="24" t="n">
        <v>358.4</v>
      </c>
      <c r="E2880" s="25" t="n">
        <f aca="false">MAX(D2880,0)/1000</f>
        <v>0.3584</v>
      </c>
      <c r="F2880" s="25" t="n">
        <f aca="false">MAX(-D2880,0)/1000</f>
        <v>0</v>
      </c>
      <c r="G2880" s="23" t="str">
        <f aca="false">IF(E2880&gt;0,"ja","nein")</f>
        <v>ja</v>
      </c>
      <c r="H2880" s="26" t="n">
        <v>73.73</v>
      </c>
      <c r="I2880" s="26" t="n">
        <f aca="false">(H2880/10+IF(N2880=2025,Einstellungen!$B$23,Einstellungen!$C$23))*(1+Einstellungen!$B$10)</f>
        <v>28.71946</v>
      </c>
      <c r="J2880" s="25" t="n">
        <f aca="false">E2880*I2880/100</f>
        <v>0.10293054464</v>
      </c>
      <c r="K2880" s="25" t="n">
        <f aca="false">E2880*Einstellungen!$B$5/100</f>
        <v>0.103936</v>
      </c>
      <c r="L2880" s="23" t="str">
        <f aca="false">IF(I2880&lt;Einstellungen!$B$5,"ja","nein")</f>
        <v>ja</v>
      </c>
      <c r="M2880" s="23" t="s">
        <v>127</v>
      </c>
      <c r="N2880" s="23" t="n">
        <v>2025</v>
      </c>
      <c r="O2880" s="23" t="n">
        <v>21</v>
      </c>
    </row>
    <row r="2881" customFormat="false" ht="15" hidden="false" customHeight="false" outlineLevel="0" collapsed="false">
      <c r="A2881" s="22" t="n">
        <v>45806</v>
      </c>
      <c r="B2881" s="23" t="s">
        <v>96</v>
      </c>
      <c r="C2881" s="23" t="s">
        <v>106</v>
      </c>
      <c r="D2881" s="24" t="n">
        <v>322.9</v>
      </c>
      <c r="E2881" s="25" t="n">
        <f aca="false">MAX(D2881,0)/1000</f>
        <v>0.3229</v>
      </c>
      <c r="F2881" s="25" t="n">
        <f aca="false">MAX(-D2881,0)/1000</f>
        <v>0</v>
      </c>
      <c r="G2881" s="23" t="str">
        <f aca="false">IF(E2881&gt;0,"ja","nein")</f>
        <v>ja</v>
      </c>
      <c r="H2881" s="26" t="n">
        <v>76.66</v>
      </c>
      <c r="I2881" s="26" t="n">
        <f aca="false">(H2881/10+IF(N2881=2025,Einstellungen!$B$23,Einstellungen!$C$23))*(1+Einstellungen!$B$10)</f>
        <v>29.06813</v>
      </c>
      <c r="J2881" s="25" t="n">
        <f aca="false">E2881*I2881/100</f>
        <v>0.09386099177</v>
      </c>
      <c r="K2881" s="25" t="n">
        <f aca="false">E2881*Einstellungen!$B$5/100</f>
        <v>0.093641</v>
      </c>
      <c r="L2881" s="23" t="str">
        <f aca="false">IF(I2881&lt;Einstellungen!$B$5,"ja","nein")</f>
        <v>nein</v>
      </c>
      <c r="M2881" s="23" t="s">
        <v>127</v>
      </c>
      <c r="N2881" s="23" t="n">
        <v>2025</v>
      </c>
      <c r="O2881" s="23" t="n">
        <v>22</v>
      </c>
    </row>
    <row r="2882" customFormat="false" ht="15" hidden="false" customHeight="false" outlineLevel="0" collapsed="false">
      <c r="A2882" s="22" t="n">
        <v>45806</v>
      </c>
      <c r="B2882" s="23" t="s">
        <v>101</v>
      </c>
      <c r="C2882" s="23" t="s">
        <v>106</v>
      </c>
      <c r="D2882" s="24" t="n">
        <v>217.5</v>
      </c>
      <c r="E2882" s="25" t="n">
        <f aca="false">MAX(D2882,0)/1000</f>
        <v>0.2175</v>
      </c>
      <c r="F2882" s="25" t="n">
        <f aca="false">MAX(-D2882,0)/1000</f>
        <v>0</v>
      </c>
      <c r="G2882" s="23" t="str">
        <f aca="false">IF(E2882&gt;0,"ja","nein")</f>
        <v>ja</v>
      </c>
      <c r="H2882" s="26" t="n">
        <v>57.5</v>
      </c>
      <c r="I2882" s="26" t="n">
        <f aca="false">(H2882/10+IF(N2882=2025,Einstellungen!$B$23,Einstellungen!$C$23))*(1+Einstellungen!$B$10)</f>
        <v>26.78809</v>
      </c>
      <c r="J2882" s="25" t="n">
        <f aca="false">E2882*I2882/100</f>
        <v>0.05826409575</v>
      </c>
      <c r="K2882" s="25" t="n">
        <f aca="false">E2882*Einstellungen!$B$5/100</f>
        <v>0.063075</v>
      </c>
      <c r="L2882" s="23" t="str">
        <f aca="false">IF(I2882&lt;Einstellungen!$B$5,"ja","nein")</f>
        <v>ja</v>
      </c>
      <c r="M2882" s="23" t="s">
        <v>127</v>
      </c>
      <c r="N2882" s="23" t="n">
        <v>2025</v>
      </c>
      <c r="O2882" s="23" t="n">
        <v>23</v>
      </c>
    </row>
    <row r="2883" customFormat="false" ht="15" hidden="false" customHeight="false" outlineLevel="0" collapsed="false">
      <c r="A2883" s="22" t="n">
        <v>45807</v>
      </c>
      <c r="B2883" s="23" t="s">
        <v>102</v>
      </c>
      <c r="C2883" s="23" t="s">
        <v>121</v>
      </c>
      <c r="D2883" s="24" t="n">
        <v>209.5</v>
      </c>
      <c r="E2883" s="25" t="n">
        <f aca="false">MAX(D2883,0)/1000</f>
        <v>0.2095</v>
      </c>
      <c r="F2883" s="25" t="n">
        <f aca="false">MAX(-D2883,0)/1000</f>
        <v>0</v>
      </c>
      <c r="G2883" s="23" t="str">
        <f aca="false">IF(E2883&gt;0,"ja","nein")</f>
        <v>ja</v>
      </c>
      <c r="H2883" s="26" t="n">
        <v>45.42</v>
      </c>
      <c r="I2883" s="26" t="n">
        <f aca="false">(H2883/10+IF(N2883=2025,Einstellungen!$B$23,Einstellungen!$C$23))*(1+Einstellungen!$B$10)</f>
        <v>25.35057</v>
      </c>
      <c r="J2883" s="25" t="n">
        <f aca="false">E2883*I2883/100</f>
        <v>0.05310944415</v>
      </c>
      <c r="K2883" s="25" t="n">
        <f aca="false">E2883*Einstellungen!$B$5/100</f>
        <v>0.060755</v>
      </c>
      <c r="L2883" s="23" t="str">
        <f aca="false">IF(I2883&lt;Einstellungen!$B$5,"ja","nein")</f>
        <v>ja</v>
      </c>
      <c r="M2883" s="23" t="s">
        <v>127</v>
      </c>
      <c r="N2883" s="23" t="n">
        <v>2025</v>
      </c>
      <c r="O2883" s="23" t="n">
        <v>0</v>
      </c>
    </row>
    <row r="2884" customFormat="false" ht="15" hidden="false" customHeight="false" outlineLevel="0" collapsed="false">
      <c r="A2884" s="22" t="n">
        <v>45807</v>
      </c>
      <c r="B2884" s="23" t="s">
        <v>107</v>
      </c>
      <c r="C2884" s="23" t="s">
        <v>121</v>
      </c>
      <c r="D2884" s="24" t="n">
        <v>226.5</v>
      </c>
      <c r="E2884" s="25" t="n">
        <f aca="false">MAX(D2884,0)/1000</f>
        <v>0.2265</v>
      </c>
      <c r="F2884" s="25" t="n">
        <f aca="false">MAX(-D2884,0)/1000</f>
        <v>0</v>
      </c>
      <c r="G2884" s="23" t="str">
        <f aca="false">IF(E2884&gt;0,"ja","nein")</f>
        <v>ja</v>
      </c>
      <c r="H2884" s="26" t="n">
        <v>25.67</v>
      </c>
      <c r="I2884" s="26" t="n">
        <f aca="false">(H2884/10+IF(N2884=2025,Einstellungen!$B$23,Einstellungen!$C$23))*(1+Einstellungen!$B$10)</f>
        <v>23.00032</v>
      </c>
      <c r="J2884" s="25" t="n">
        <f aca="false">E2884*I2884/100</f>
        <v>0.0520957248</v>
      </c>
      <c r="K2884" s="25" t="n">
        <f aca="false">E2884*Einstellungen!$B$5/100</f>
        <v>0.065685</v>
      </c>
      <c r="L2884" s="23" t="str">
        <f aca="false">IF(I2884&lt;Einstellungen!$B$5,"ja","nein")</f>
        <v>ja</v>
      </c>
      <c r="M2884" s="23" t="s">
        <v>127</v>
      </c>
      <c r="N2884" s="23" t="n">
        <v>2025</v>
      </c>
      <c r="O2884" s="23" t="n">
        <v>1</v>
      </c>
    </row>
    <row r="2885" customFormat="false" ht="15" hidden="false" customHeight="false" outlineLevel="0" collapsed="false">
      <c r="A2885" s="22" t="n">
        <v>45807</v>
      </c>
      <c r="B2885" s="23" t="s">
        <v>108</v>
      </c>
      <c r="C2885" s="23" t="s">
        <v>121</v>
      </c>
      <c r="D2885" s="24" t="n">
        <v>133.2</v>
      </c>
      <c r="E2885" s="25" t="n">
        <f aca="false">MAX(D2885,0)/1000</f>
        <v>0.1332</v>
      </c>
      <c r="F2885" s="25" t="n">
        <f aca="false">MAX(-D2885,0)/1000</f>
        <v>0</v>
      </c>
      <c r="G2885" s="23" t="str">
        <f aca="false">IF(E2885&gt;0,"ja","nein")</f>
        <v>ja</v>
      </c>
      <c r="H2885" s="26" t="n">
        <v>32.99</v>
      </c>
      <c r="I2885" s="26" t="n">
        <f aca="false">(H2885/10+IF(N2885=2025,Einstellungen!$B$23,Einstellungen!$C$23))*(1+Einstellungen!$B$10)</f>
        <v>23.8714</v>
      </c>
      <c r="J2885" s="25" t="n">
        <f aca="false">E2885*I2885/100</f>
        <v>0.0317967048</v>
      </c>
      <c r="K2885" s="25" t="n">
        <f aca="false">E2885*Einstellungen!$B$5/100</f>
        <v>0.038628</v>
      </c>
      <c r="L2885" s="23" t="str">
        <f aca="false">IF(I2885&lt;Einstellungen!$B$5,"ja","nein")</f>
        <v>ja</v>
      </c>
      <c r="M2885" s="23" t="s">
        <v>127</v>
      </c>
      <c r="N2885" s="23" t="n">
        <v>2025</v>
      </c>
      <c r="O2885" s="23" t="n">
        <v>2</v>
      </c>
    </row>
    <row r="2886" customFormat="false" ht="15" hidden="false" customHeight="false" outlineLevel="0" collapsed="false">
      <c r="A2886" s="22" t="n">
        <v>45807</v>
      </c>
      <c r="B2886" s="23" t="s">
        <v>109</v>
      </c>
      <c r="C2886" s="23" t="s">
        <v>121</v>
      </c>
      <c r="D2886" s="24" t="n">
        <v>156.9</v>
      </c>
      <c r="E2886" s="25" t="n">
        <f aca="false">MAX(D2886,0)/1000</f>
        <v>0.1569</v>
      </c>
      <c r="F2886" s="25" t="n">
        <f aca="false">MAX(-D2886,0)/1000</f>
        <v>0</v>
      </c>
      <c r="G2886" s="23" t="str">
        <f aca="false">IF(E2886&gt;0,"ja","nein")</f>
        <v>ja</v>
      </c>
      <c r="H2886" s="26" t="n">
        <v>33.95</v>
      </c>
      <c r="I2886" s="26" t="n">
        <f aca="false">(H2886/10+IF(N2886=2025,Einstellungen!$B$23,Einstellungen!$C$23))*(1+Einstellungen!$B$10)</f>
        <v>23.98564</v>
      </c>
      <c r="J2886" s="25" t="n">
        <f aca="false">E2886*I2886/100</f>
        <v>0.03763346916</v>
      </c>
      <c r="K2886" s="25" t="n">
        <f aca="false">E2886*Einstellungen!$B$5/100</f>
        <v>0.045501</v>
      </c>
      <c r="L2886" s="23" t="str">
        <f aca="false">IF(I2886&lt;Einstellungen!$B$5,"ja","nein")</f>
        <v>ja</v>
      </c>
      <c r="M2886" s="23" t="s">
        <v>127</v>
      </c>
      <c r="N2886" s="23" t="n">
        <v>2025</v>
      </c>
      <c r="O2886" s="23" t="n">
        <v>3</v>
      </c>
    </row>
    <row r="2887" customFormat="false" ht="15" hidden="false" customHeight="false" outlineLevel="0" collapsed="false">
      <c r="A2887" s="22" t="n">
        <v>45807</v>
      </c>
      <c r="B2887" s="23" t="s">
        <v>110</v>
      </c>
      <c r="C2887" s="23" t="s">
        <v>121</v>
      </c>
      <c r="D2887" s="24" t="n">
        <v>132.3</v>
      </c>
      <c r="E2887" s="25" t="n">
        <f aca="false">MAX(D2887,0)/1000</f>
        <v>0.1323</v>
      </c>
      <c r="F2887" s="25" t="n">
        <f aca="false">MAX(-D2887,0)/1000</f>
        <v>0</v>
      </c>
      <c r="G2887" s="23" t="str">
        <f aca="false">IF(E2887&gt;0,"ja","nein")</f>
        <v>ja</v>
      </c>
      <c r="H2887" s="26" t="n">
        <v>37.39</v>
      </c>
      <c r="I2887" s="26" t="n">
        <f aca="false">(H2887/10+IF(N2887=2025,Einstellungen!$B$23,Einstellungen!$C$23))*(1+Einstellungen!$B$10)</f>
        <v>24.395</v>
      </c>
      <c r="J2887" s="25" t="n">
        <f aca="false">E2887*I2887/100</f>
        <v>0.032274585</v>
      </c>
      <c r="K2887" s="25" t="n">
        <f aca="false">E2887*Einstellungen!$B$5/100</f>
        <v>0.038367</v>
      </c>
      <c r="L2887" s="23" t="str">
        <f aca="false">IF(I2887&lt;Einstellungen!$B$5,"ja","nein")</f>
        <v>ja</v>
      </c>
      <c r="M2887" s="23" t="s">
        <v>127</v>
      </c>
      <c r="N2887" s="23" t="n">
        <v>2025</v>
      </c>
      <c r="O2887" s="23" t="n">
        <v>4</v>
      </c>
    </row>
    <row r="2888" customFormat="false" ht="15" hidden="false" customHeight="false" outlineLevel="0" collapsed="false">
      <c r="A2888" s="22" t="n">
        <v>45807</v>
      </c>
      <c r="B2888" s="23" t="s">
        <v>111</v>
      </c>
      <c r="C2888" s="23" t="s">
        <v>121</v>
      </c>
      <c r="D2888" s="24" t="n">
        <v>121.4</v>
      </c>
      <c r="E2888" s="25" t="n">
        <f aca="false">MAX(D2888,0)/1000</f>
        <v>0.1214</v>
      </c>
      <c r="F2888" s="25" t="n">
        <f aca="false">MAX(-D2888,0)/1000</f>
        <v>0</v>
      </c>
      <c r="G2888" s="23" t="str">
        <f aca="false">IF(E2888&gt;0,"ja","nein")</f>
        <v>ja</v>
      </c>
      <c r="H2888" s="26" t="n">
        <v>55.08</v>
      </c>
      <c r="I2888" s="26" t="n">
        <f aca="false">(H2888/10+IF(N2888=2025,Einstellungen!$B$23,Einstellungen!$C$23))*(1+Einstellungen!$B$10)</f>
        <v>26.50011</v>
      </c>
      <c r="J2888" s="25" t="n">
        <f aca="false">E2888*I2888/100</f>
        <v>0.03217113354</v>
      </c>
      <c r="K2888" s="25" t="n">
        <f aca="false">E2888*Einstellungen!$B$5/100</f>
        <v>0.035206</v>
      </c>
      <c r="L2888" s="23" t="str">
        <f aca="false">IF(I2888&lt;Einstellungen!$B$5,"ja","nein")</f>
        <v>ja</v>
      </c>
      <c r="M2888" s="23" t="s">
        <v>127</v>
      </c>
      <c r="N2888" s="23" t="n">
        <v>2025</v>
      </c>
      <c r="O2888" s="23" t="n">
        <v>5</v>
      </c>
    </row>
    <row r="2889" customFormat="false" ht="15" hidden="false" customHeight="false" outlineLevel="0" collapsed="false">
      <c r="A2889" s="22" t="n">
        <v>45807</v>
      </c>
      <c r="B2889" s="23" t="s">
        <v>112</v>
      </c>
      <c r="C2889" s="23" t="s">
        <v>121</v>
      </c>
      <c r="D2889" s="24" t="n">
        <v>133.8</v>
      </c>
      <c r="E2889" s="25" t="n">
        <f aca="false">MAX(D2889,0)/1000</f>
        <v>0.1338</v>
      </c>
      <c r="F2889" s="25" t="n">
        <f aca="false">MAX(-D2889,0)/1000</f>
        <v>0</v>
      </c>
      <c r="G2889" s="23" t="str">
        <f aca="false">IF(E2889&gt;0,"ja","nein")</f>
        <v>ja</v>
      </c>
      <c r="H2889" s="26" t="n">
        <v>69.73</v>
      </c>
      <c r="I2889" s="26" t="n">
        <f aca="false">(H2889/10+IF(N2889=2025,Einstellungen!$B$23,Einstellungen!$C$23))*(1+Einstellungen!$B$10)</f>
        <v>28.24346</v>
      </c>
      <c r="J2889" s="25" t="n">
        <f aca="false">E2889*I2889/100</f>
        <v>0.03778974948</v>
      </c>
      <c r="K2889" s="25" t="n">
        <f aca="false">E2889*Einstellungen!$B$5/100</f>
        <v>0.038802</v>
      </c>
      <c r="L2889" s="23" t="str">
        <f aca="false">IF(I2889&lt;Einstellungen!$B$5,"ja","nein")</f>
        <v>ja</v>
      </c>
      <c r="M2889" s="23" t="s">
        <v>127</v>
      </c>
      <c r="N2889" s="23" t="n">
        <v>2025</v>
      </c>
      <c r="O2889" s="23" t="n">
        <v>6</v>
      </c>
    </row>
    <row r="2890" customFormat="false" ht="15" hidden="false" customHeight="false" outlineLevel="0" collapsed="false">
      <c r="A2890" s="22" t="n">
        <v>45807</v>
      </c>
      <c r="B2890" s="23" t="s">
        <v>113</v>
      </c>
      <c r="C2890" s="23" t="s">
        <v>121</v>
      </c>
      <c r="D2890" s="24" t="n">
        <v>73</v>
      </c>
      <c r="E2890" s="25" t="n">
        <f aca="false">MAX(D2890,0)/1000</f>
        <v>0.073</v>
      </c>
      <c r="F2890" s="25" t="n">
        <f aca="false">MAX(-D2890,0)/1000</f>
        <v>0</v>
      </c>
      <c r="G2890" s="23" t="str">
        <f aca="false">IF(E2890&gt;0,"ja","nein")</f>
        <v>ja</v>
      </c>
      <c r="H2890" s="26" t="n">
        <v>68.38</v>
      </c>
      <c r="I2890" s="26" t="n">
        <f aca="false">(H2890/10+IF(N2890=2025,Einstellungen!$B$23,Einstellungen!$C$23))*(1+Einstellungen!$B$10)</f>
        <v>28.08281</v>
      </c>
      <c r="J2890" s="25" t="n">
        <f aca="false">E2890*I2890/100</f>
        <v>0.0205004513</v>
      </c>
      <c r="K2890" s="25" t="n">
        <f aca="false">E2890*Einstellungen!$B$5/100</f>
        <v>0.02117</v>
      </c>
      <c r="L2890" s="23" t="str">
        <f aca="false">IF(I2890&lt;Einstellungen!$B$5,"ja","nein")</f>
        <v>ja</v>
      </c>
      <c r="M2890" s="23" t="s">
        <v>127</v>
      </c>
      <c r="N2890" s="23" t="n">
        <v>2025</v>
      </c>
      <c r="O2890" s="23" t="n">
        <v>7</v>
      </c>
    </row>
    <row r="2891" customFormat="false" ht="15" hidden="false" customHeight="false" outlineLevel="0" collapsed="false">
      <c r="A2891" s="22" t="n">
        <v>45807</v>
      </c>
      <c r="B2891" s="23" t="s">
        <v>114</v>
      </c>
      <c r="C2891" s="23" t="s">
        <v>121</v>
      </c>
      <c r="D2891" s="24" t="n">
        <v>-1723.9</v>
      </c>
      <c r="E2891" s="25" t="n">
        <f aca="false">MAX(D2891,0)/1000</f>
        <v>0</v>
      </c>
      <c r="F2891" s="25" t="n">
        <f aca="false">MAX(-D2891,0)/1000</f>
        <v>1.7239</v>
      </c>
      <c r="G2891" s="23" t="str">
        <f aca="false">IF(E2891&gt;0,"ja","nein")</f>
        <v>nein</v>
      </c>
      <c r="H2891" s="26" t="n">
        <v>53.01</v>
      </c>
      <c r="I2891" s="26" t="n">
        <f aca="false">(H2891/10+IF(N2891=2025,Einstellungen!$B$23,Einstellungen!$C$23))*(1+Einstellungen!$B$10)</f>
        <v>26.25378</v>
      </c>
      <c r="J2891" s="25" t="n">
        <f aca="false">E2891*I2891/100</f>
        <v>0</v>
      </c>
      <c r="K2891" s="25" t="n">
        <f aca="false">E2891*Einstellungen!$B$5/100</f>
        <v>0</v>
      </c>
      <c r="L2891" s="23" t="str">
        <f aca="false">IF(I2891&lt;Einstellungen!$B$5,"ja","nein")</f>
        <v>ja</v>
      </c>
      <c r="M2891" s="23" t="s">
        <v>127</v>
      </c>
      <c r="N2891" s="23" t="n">
        <v>2025</v>
      </c>
      <c r="O2891" s="23" t="n">
        <v>8</v>
      </c>
    </row>
    <row r="2892" customFormat="false" ht="15" hidden="false" customHeight="false" outlineLevel="0" collapsed="false">
      <c r="A2892" s="22" t="n">
        <v>45807</v>
      </c>
      <c r="B2892" s="23" t="s">
        <v>115</v>
      </c>
      <c r="C2892" s="23" t="s">
        <v>121</v>
      </c>
      <c r="D2892" s="24" t="n">
        <v>-2942.2</v>
      </c>
      <c r="E2892" s="25" t="n">
        <f aca="false">MAX(D2892,0)/1000</f>
        <v>0</v>
      </c>
      <c r="F2892" s="25" t="n">
        <f aca="false">MAX(-D2892,0)/1000</f>
        <v>2.9422</v>
      </c>
      <c r="G2892" s="23" t="str">
        <f aca="false">IF(E2892&gt;0,"ja","nein")</f>
        <v>nein</v>
      </c>
      <c r="H2892" s="26" t="n">
        <v>29.13</v>
      </c>
      <c r="I2892" s="26" t="n">
        <f aca="false">(H2892/10+IF(N2892=2025,Einstellungen!$B$23,Einstellungen!$C$23))*(1+Einstellungen!$B$10)</f>
        <v>23.41206</v>
      </c>
      <c r="J2892" s="25" t="n">
        <f aca="false">E2892*I2892/100</f>
        <v>0</v>
      </c>
      <c r="K2892" s="25" t="n">
        <f aca="false">E2892*Einstellungen!$B$5/100</f>
        <v>0</v>
      </c>
      <c r="L2892" s="23" t="str">
        <f aca="false">IF(I2892&lt;Einstellungen!$B$5,"ja","nein")</f>
        <v>ja</v>
      </c>
      <c r="M2892" s="23" t="s">
        <v>127</v>
      </c>
      <c r="N2892" s="23" t="n">
        <v>2025</v>
      </c>
      <c r="O2892" s="23" t="n">
        <v>9</v>
      </c>
    </row>
    <row r="2893" customFormat="false" ht="15" hidden="false" customHeight="false" outlineLevel="0" collapsed="false">
      <c r="A2893" s="22" t="n">
        <v>45807</v>
      </c>
      <c r="B2893" s="23" t="s">
        <v>116</v>
      </c>
      <c r="C2893" s="23" t="s">
        <v>121</v>
      </c>
      <c r="D2893" s="24" t="n">
        <v>-4670.7</v>
      </c>
      <c r="E2893" s="25" t="n">
        <f aca="false">MAX(D2893,0)/1000</f>
        <v>0</v>
      </c>
      <c r="F2893" s="25" t="n">
        <f aca="false">MAX(-D2893,0)/1000</f>
        <v>4.6707</v>
      </c>
      <c r="G2893" s="23" t="str">
        <f aca="false">IF(E2893&gt;0,"ja","nein")</f>
        <v>nein</v>
      </c>
      <c r="H2893" s="26" t="n">
        <v>1.83</v>
      </c>
      <c r="I2893" s="26" t="n">
        <f aca="false">(H2893/10+IF(N2893=2025,Einstellungen!$B$23,Einstellungen!$C$23))*(1+Einstellungen!$B$10)</f>
        <v>20.16336</v>
      </c>
      <c r="J2893" s="25" t="n">
        <f aca="false">E2893*I2893/100</f>
        <v>0</v>
      </c>
      <c r="K2893" s="25" t="n">
        <f aca="false">E2893*Einstellungen!$B$5/100</f>
        <v>0</v>
      </c>
      <c r="L2893" s="23" t="str">
        <f aca="false">IF(I2893&lt;Einstellungen!$B$5,"ja","nein")</f>
        <v>ja</v>
      </c>
      <c r="M2893" s="23" t="s">
        <v>127</v>
      </c>
      <c r="N2893" s="23" t="n">
        <v>2025</v>
      </c>
      <c r="O2893" s="23" t="n">
        <v>10</v>
      </c>
    </row>
    <row r="2894" customFormat="false" ht="15" hidden="false" customHeight="false" outlineLevel="0" collapsed="false">
      <c r="A2894" s="22" t="n">
        <v>45807</v>
      </c>
      <c r="B2894" s="23" t="s">
        <v>117</v>
      </c>
      <c r="C2894" s="23" t="s">
        <v>121</v>
      </c>
      <c r="D2894" s="24" t="n">
        <v>-2836.5</v>
      </c>
      <c r="E2894" s="25" t="n">
        <f aca="false">MAX(D2894,0)/1000</f>
        <v>0</v>
      </c>
      <c r="F2894" s="25" t="n">
        <f aca="false">MAX(-D2894,0)/1000</f>
        <v>2.8365</v>
      </c>
      <c r="G2894" s="23" t="str">
        <f aca="false">IF(E2894&gt;0,"ja","nein")</f>
        <v>nein</v>
      </c>
      <c r="H2894" s="26" t="n">
        <v>-0.02</v>
      </c>
      <c r="I2894" s="26" t="n">
        <f aca="false">(H2894/10+IF(N2894=2025,Einstellungen!$B$23,Einstellungen!$C$23))*(1+Einstellungen!$B$10)</f>
        <v>19.94321</v>
      </c>
      <c r="J2894" s="25" t="n">
        <f aca="false">E2894*I2894/100</f>
        <v>0</v>
      </c>
      <c r="K2894" s="25" t="n">
        <f aca="false">E2894*Einstellungen!$B$5/100</f>
        <v>0</v>
      </c>
      <c r="L2894" s="23" t="str">
        <f aca="false">IF(I2894&lt;Einstellungen!$B$5,"ja","nein")</f>
        <v>ja</v>
      </c>
      <c r="M2894" s="23" t="s">
        <v>127</v>
      </c>
      <c r="N2894" s="23" t="n">
        <v>2025</v>
      </c>
      <c r="O2894" s="23" t="n">
        <v>11</v>
      </c>
    </row>
    <row r="2895" customFormat="false" ht="15" hidden="false" customHeight="false" outlineLevel="0" collapsed="false">
      <c r="A2895" s="22" t="n">
        <v>45807</v>
      </c>
      <c r="B2895" s="23" t="s">
        <v>118</v>
      </c>
      <c r="C2895" s="23" t="s">
        <v>121</v>
      </c>
      <c r="D2895" s="24" t="n">
        <v>-2435</v>
      </c>
      <c r="E2895" s="25" t="n">
        <f aca="false">MAX(D2895,0)/1000</f>
        <v>0</v>
      </c>
      <c r="F2895" s="25" t="n">
        <f aca="false">MAX(-D2895,0)/1000</f>
        <v>2.435</v>
      </c>
      <c r="G2895" s="23" t="str">
        <f aca="false">IF(E2895&gt;0,"ja","nein")</f>
        <v>nein</v>
      </c>
      <c r="H2895" s="26" t="n">
        <v>-1.01</v>
      </c>
      <c r="I2895" s="26" t="n">
        <f aca="false">(H2895/10+IF(N2895=2025,Einstellungen!$B$23,Einstellungen!$C$23))*(1+Einstellungen!$B$10)</f>
        <v>19.8254</v>
      </c>
      <c r="J2895" s="25" t="n">
        <f aca="false">E2895*I2895/100</f>
        <v>0</v>
      </c>
      <c r="K2895" s="25" t="n">
        <f aca="false">E2895*Einstellungen!$B$5/100</f>
        <v>0</v>
      </c>
      <c r="L2895" s="23" t="str">
        <f aca="false">IF(I2895&lt;Einstellungen!$B$5,"ja","nein")</f>
        <v>ja</v>
      </c>
      <c r="M2895" s="23" t="s">
        <v>127</v>
      </c>
      <c r="N2895" s="23" t="n">
        <v>2025</v>
      </c>
      <c r="O2895" s="23" t="n">
        <v>12</v>
      </c>
    </row>
    <row r="2896" customFormat="false" ht="15" hidden="false" customHeight="false" outlineLevel="0" collapsed="false">
      <c r="A2896" s="22" t="n">
        <v>45807</v>
      </c>
      <c r="B2896" s="23" t="s">
        <v>119</v>
      </c>
      <c r="C2896" s="23" t="s">
        <v>121</v>
      </c>
      <c r="D2896" s="24" t="n">
        <v>-1843.1</v>
      </c>
      <c r="E2896" s="25" t="n">
        <f aca="false">MAX(D2896,0)/1000</f>
        <v>0</v>
      </c>
      <c r="F2896" s="25" t="n">
        <f aca="false">MAX(-D2896,0)/1000</f>
        <v>1.8431</v>
      </c>
      <c r="G2896" s="23" t="str">
        <f aca="false">IF(E2896&gt;0,"ja","nein")</f>
        <v>nein</v>
      </c>
      <c r="H2896" s="26" t="n">
        <v>-3.1</v>
      </c>
      <c r="I2896" s="26" t="n">
        <f aca="false">(H2896/10+IF(N2896=2025,Einstellungen!$B$23,Einstellungen!$C$23))*(1+Einstellungen!$B$10)</f>
        <v>19.57669</v>
      </c>
      <c r="J2896" s="25" t="n">
        <f aca="false">E2896*I2896/100</f>
        <v>0</v>
      </c>
      <c r="K2896" s="25" t="n">
        <f aca="false">E2896*Einstellungen!$B$5/100</f>
        <v>0</v>
      </c>
      <c r="L2896" s="23" t="str">
        <f aca="false">IF(I2896&lt;Einstellungen!$B$5,"ja","nein")</f>
        <v>ja</v>
      </c>
      <c r="M2896" s="23" t="s">
        <v>127</v>
      </c>
      <c r="N2896" s="23" t="n">
        <v>2025</v>
      </c>
      <c r="O2896" s="23" t="n">
        <v>13</v>
      </c>
    </row>
    <row r="2897" customFormat="false" ht="15" hidden="false" customHeight="false" outlineLevel="0" collapsed="false">
      <c r="A2897" s="22" t="n">
        <v>45807</v>
      </c>
      <c r="B2897" s="23" t="s">
        <v>120</v>
      </c>
      <c r="C2897" s="23" t="s">
        <v>121</v>
      </c>
      <c r="D2897" s="24" t="n">
        <v>-1586</v>
      </c>
      <c r="E2897" s="25" t="n">
        <f aca="false">MAX(D2897,0)/1000</f>
        <v>0</v>
      </c>
      <c r="F2897" s="25" t="n">
        <f aca="false">MAX(-D2897,0)/1000</f>
        <v>1.586</v>
      </c>
      <c r="G2897" s="23" t="str">
        <f aca="false">IF(E2897&gt;0,"ja","nein")</f>
        <v>nein</v>
      </c>
      <c r="H2897" s="26" t="n">
        <v>-3</v>
      </c>
      <c r="I2897" s="26" t="n">
        <f aca="false">(H2897/10+IF(N2897=2025,Einstellungen!$B$23,Einstellungen!$C$23))*(1+Einstellungen!$B$10)</f>
        <v>19.58859</v>
      </c>
      <c r="J2897" s="25" t="n">
        <f aca="false">E2897*I2897/100</f>
        <v>0</v>
      </c>
      <c r="K2897" s="25" t="n">
        <f aca="false">E2897*Einstellungen!$B$5/100</f>
        <v>0</v>
      </c>
      <c r="L2897" s="23" t="str">
        <f aca="false">IF(I2897&lt;Einstellungen!$B$5,"ja","nein")</f>
        <v>ja</v>
      </c>
      <c r="M2897" s="23" t="s">
        <v>127</v>
      </c>
      <c r="N2897" s="23" t="n">
        <v>2025</v>
      </c>
      <c r="O2897" s="23" t="n">
        <v>14</v>
      </c>
    </row>
    <row r="2898" customFormat="false" ht="15" hidden="false" customHeight="false" outlineLevel="0" collapsed="false">
      <c r="A2898" s="22" t="n">
        <v>45807</v>
      </c>
      <c r="B2898" s="23" t="s">
        <v>104</v>
      </c>
      <c r="C2898" s="23" t="s">
        <v>121</v>
      </c>
      <c r="D2898" s="24" t="n">
        <v>-2381</v>
      </c>
      <c r="E2898" s="25" t="n">
        <f aca="false">MAX(D2898,0)/1000</f>
        <v>0</v>
      </c>
      <c r="F2898" s="25" t="n">
        <f aca="false">MAX(-D2898,0)/1000</f>
        <v>2.381</v>
      </c>
      <c r="G2898" s="23" t="str">
        <f aca="false">IF(E2898&gt;0,"ja","nein")</f>
        <v>nein</v>
      </c>
      <c r="H2898" s="26" t="n">
        <v>-1.34</v>
      </c>
      <c r="I2898" s="26" t="n">
        <f aca="false">(H2898/10+IF(N2898=2025,Einstellungen!$B$23,Einstellungen!$C$23))*(1+Einstellungen!$B$10)</f>
        <v>19.78613</v>
      </c>
      <c r="J2898" s="25" t="n">
        <f aca="false">E2898*I2898/100</f>
        <v>0</v>
      </c>
      <c r="K2898" s="25" t="n">
        <f aca="false">E2898*Einstellungen!$B$5/100</f>
        <v>0</v>
      </c>
      <c r="L2898" s="23" t="str">
        <f aca="false">IF(I2898&lt;Einstellungen!$B$5,"ja","nein")</f>
        <v>ja</v>
      </c>
      <c r="M2898" s="23" t="s">
        <v>127</v>
      </c>
      <c r="N2898" s="23" t="n">
        <v>2025</v>
      </c>
      <c r="O2898" s="23" t="n">
        <v>15</v>
      </c>
    </row>
    <row r="2899" customFormat="false" ht="15" hidden="false" customHeight="false" outlineLevel="0" collapsed="false">
      <c r="A2899" s="22" t="n">
        <v>45807</v>
      </c>
      <c r="B2899" s="23" t="s">
        <v>105</v>
      </c>
      <c r="C2899" s="23" t="s">
        <v>121</v>
      </c>
      <c r="D2899" s="24" t="n">
        <v>-2945.1</v>
      </c>
      <c r="E2899" s="25" t="n">
        <f aca="false">MAX(D2899,0)/1000</f>
        <v>0</v>
      </c>
      <c r="F2899" s="25" t="n">
        <f aca="false">MAX(-D2899,0)/1000</f>
        <v>2.9451</v>
      </c>
      <c r="G2899" s="23" t="str">
        <f aca="false">IF(E2899&gt;0,"ja","nein")</f>
        <v>nein</v>
      </c>
      <c r="H2899" s="26" t="n">
        <v>-0.04</v>
      </c>
      <c r="I2899" s="26" t="n">
        <f aca="false">(H2899/10+IF(N2899=2025,Einstellungen!$B$23,Einstellungen!$C$23))*(1+Einstellungen!$B$10)</f>
        <v>19.94083</v>
      </c>
      <c r="J2899" s="25" t="n">
        <f aca="false">E2899*I2899/100</f>
        <v>0</v>
      </c>
      <c r="K2899" s="25" t="n">
        <f aca="false">E2899*Einstellungen!$B$5/100</f>
        <v>0</v>
      </c>
      <c r="L2899" s="23" t="str">
        <f aca="false">IF(I2899&lt;Einstellungen!$B$5,"ja","nein")</f>
        <v>ja</v>
      </c>
      <c r="M2899" s="23" t="s">
        <v>127</v>
      </c>
      <c r="N2899" s="23" t="n">
        <v>2025</v>
      </c>
      <c r="O2899" s="23" t="n">
        <v>16</v>
      </c>
    </row>
    <row r="2900" customFormat="false" ht="15" hidden="false" customHeight="false" outlineLevel="0" collapsed="false">
      <c r="A2900" s="22" t="n">
        <v>45807</v>
      </c>
      <c r="B2900" s="23" t="s">
        <v>97</v>
      </c>
      <c r="C2900" s="23" t="s">
        <v>121</v>
      </c>
      <c r="D2900" s="24" t="n">
        <v>-1386.1</v>
      </c>
      <c r="E2900" s="25" t="n">
        <f aca="false">MAX(D2900,0)/1000</f>
        <v>0</v>
      </c>
      <c r="F2900" s="25" t="n">
        <f aca="false">MAX(-D2900,0)/1000</f>
        <v>1.3861</v>
      </c>
      <c r="G2900" s="23" t="str">
        <f aca="false">IF(E2900&gt;0,"ja","nein")</f>
        <v>nein</v>
      </c>
      <c r="H2900" s="26" t="n">
        <v>5.88</v>
      </c>
      <c r="I2900" s="26" t="n">
        <f aca="false">(H2900/10+IF(N2900=2025,Einstellungen!$B$23,Einstellungen!$C$23))*(1+Einstellungen!$B$10)</f>
        <v>20.64531</v>
      </c>
      <c r="J2900" s="25" t="n">
        <f aca="false">E2900*I2900/100</f>
        <v>0</v>
      </c>
      <c r="K2900" s="25" t="n">
        <f aca="false">E2900*Einstellungen!$B$5/100</f>
        <v>0</v>
      </c>
      <c r="L2900" s="23" t="str">
        <f aca="false">IF(I2900&lt;Einstellungen!$B$5,"ja","nein")</f>
        <v>ja</v>
      </c>
      <c r="M2900" s="23" t="s">
        <v>127</v>
      </c>
      <c r="N2900" s="23" t="n">
        <v>2025</v>
      </c>
      <c r="O2900" s="23" t="n">
        <v>17</v>
      </c>
    </row>
    <row r="2901" customFormat="false" ht="15" hidden="false" customHeight="false" outlineLevel="0" collapsed="false">
      <c r="A2901" s="22" t="n">
        <v>45807</v>
      </c>
      <c r="B2901" s="23" t="s">
        <v>99</v>
      </c>
      <c r="C2901" s="23" t="s">
        <v>121</v>
      </c>
      <c r="D2901" s="24" t="n">
        <v>23.5</v>
      </c>
      <c r="E2901" s="25" t="n">
        <f aca="false">MAX(D2901,0)/1000</f>
        <v>0.0235</v>
      </c>
      <c r="F2901" s="25" t="n">
        <f aca="false">MAX(-D2901,0)/1000</f>
        <v>0</v>
      </c>
      <c r="G2901" s="23" t="str">
        <f aca="false">IF(E2901&gt;0,"ja","nein")</f>
        <v>ja</v>
      </c>
      <c r="H2901" s="26" t="n">
        <v>73.52</v>
      </c>
      <c r="I2901" s="26" t="n">
        <f aca="false">(H2901/10+IF(N2901=2025,Einstellungen!$B$23,Einstellungen!$C$23))*(1+Einstellungen!$B$10)</f>
        <v>28.69447</v>
      </c>
      <c r="J2901" s="25" t="n">
        <f aca="false">E2901*I2901/100</f>
        <v>0.00674320045</v>
      </c>
      <c r="K2901" s="25" t="n">
        <f aca="false">E2901*Einstellungen!$B$5/100</f>
        <v>0.006815</v>
      </c>
      <c r="L2901" s="23" t="str">
        <f aca="false">IF(I2901&lt;Einstellungen!$B$5,"ja","nein")</f>
        <v>ja</v>
      </c>
      <c r="M2901" s="23" t="s">
        <v>127</v>
      </c>
      <c r="N2901" s="23" t="n">
        <v>2025</v>
      </c>
      <c r="O2901" s="23" t="n">
        <v>18</v>
      </c>
    </row>
    <row r="2902" customFormat="false" ht="15" hidden="false" customHeight="false" outlineLevel="0" collapsed="false">
      <c r="A2902" s="22" t="n">
        <v>45807</v>
      </c>
      <c r="B2902" s="23" t="s">
        <v>100</v>
      </c>
      <c r="C2902" s="23" t="s">
        <v>121</v>
      </c>
      <c r="D2902" s="24" t="n">
        <v>148.5</v>
      </c>
      <c r="E2902" s="25" t="n">
        <f aca="false">MAX(D2902,0)/1000</f>
        <v>0.1485</v>
      </c>
      <c r="F2902" s="25" t="n">
        <f aca="false">MAX(-D2902,0)/1000</f>
        <v>0</v>
      </c>
      <c r="G2902" s="23" t="str">
        <f aca="false">IF(E2902&gt;0,"ja","nein")</f>
        <v>ja</v>
      </c>
      <c r="H2902" s="26" t="n">
        <v>111.84</v>
      </c>
      <c r="I2902" s="26" t="n">
        <f aca="false">(H2902/10+IF(N2902=2025,Einstellungen!$B$23,Einstellungen!$C$23))*(1+Einstellungen!$B$10)</f>
        <v>33.25455</v>
      </c>
      <c r="J2902" s="25" t="n">
        <f aca="false">E2902*I2902/100</f>
        <v>0.04938300675</v>
      </c>
      <c r="K2902" s="25" t="n">
        <f aca="false">E2902*Einstellungen!$B$5/100</f>
        <v>0.043065</v>
      </c>
      <c r="L2902" s="23" t="str">
        <f aca="false">IF(I2902&lt;Einstellungen!$B$5,"ja","nein")</f>
        <v>nein</v>
      </c>
      <c r="M2902" s="23" t="s">
        <v>127</v>
      </c>
      <c r="N2902" s="23" t="n">
        <v>2025</v>
      </c>
      <c r="O2902" s="23" t="n">
        <v>19</v>
      </c>
    </row>
    <row r="2903" customFormat="false" ht="15" hidden="false" customHeight="false" outlineLevel="0" collapsed="false">
      <c r="A2903" s="22" t="n">
        <v>45807</v>
      </c>
      <c r="B2903" s="23" t="s">
        <v>92</v>
      </c>
      <c r="C2903" s="23" t="s">
        <v>121</v>
      </c>
      <c r="D2903" s="24" t="n">
        <v>423.5</v>
      </c>
      <c r="E2903" s="25" t="n">
        <f aca="false">MAX(D2903,0)/1000</f>
        <v>0.4235</v>
      </c>
      <c r="F2903" s="25" t="n">
        <f aca="false">MAX(-D2903,0)/1000</f>
        <v>0</v>
      </c>
      <c r="G2903" s="23" t="str">
        <f aca="false">IF(E2903&gt;0,"ja","nein")</f>
        <v>ja</v>
      </c>
      <c r="H2903" s="26" t="n">
        <v>136.95</v>
      </c>
      <c r="I2903" s="26" t="n">
        <f aca="false">(H2903/10+IF(N2903=2025,Einstellungen!$B$23,Einstellungen!$C$23))*(1+Einstellungen!$B$10)</f>
        <v>36.24264</v>
      </c>
      <c r="J2903" s="25" t="n">
        <f aca="false">E2903*I2903/100</f>
        <v>0.1534875804</v>
      </c>
      <c r="K2903" s="25" t="n">
        <f aca="false">E2903*Einstellungen!$B$5/100</f>
        <v>0.122815</v>
      </c>
      <c r="L2903" s="23" t="str">
        <f aca="false">IF(I2903&lt;Einstellungen!$B$5,"ja","nein")</f>
        <v>nein</v>
      </c>
      <c r="M2903" s="23" t="s">
        <v>127</v>
      </c>
      <c r="N2903" s="23" t="n">
        <v>2025</v>
      </c>
      <c r="O2903" s="23" t="n">
        <v>20</v>
      </c>
    </row>
    <row r="2904" customFormat="false" ht="15" hidden="false" customHeight="false" outlineLevel="0" collapsed="false">
      <c r="A2904" s="22" t="n">
        <v>45807</v>
      </c>
      <c r="B2904" s="23" t="s">
        <v>95</v>
      </c>
      <c r="C2904" s="23" t="s">
        <v>121</v>
      </c>
      <c r="D2904" s="24" t="n">
        <v>366.8</v>
      </c>
      <c r="E2904" s="25" t="n">
        <f aca="false">MAX(D2904,0)/1000</f>
        <v>0.3668</v>
      </c>
      <c r="F2904" s="25" t="n">
        <f aca="false">MAX(-D2904,0)/1000</f>
        <v>0</v>
      </c>
      <c r="G2904" s="23" t="str">
        <f aca="false">IF(E2904&gt;0,"ja","nein")</f>
        <v>ja</v>
      </c>
      <c r="H2904" s="26" t="n">
        <v>145.89</v>
      </c>
      <c r="I2904" s="26" t="n">
        <f aca="false">(H2904/10+IF(N2904=2025,Einstellungen!$B$23,Einstellungen!$C$23))*(1+Einstellungen!$B$10)</f>
        <v>37.3065</v>
      </c>
      <c r="J2904" s="25" t="n">
        <f aca="false">E2904*I2904/100</f>
        <v>0.136840242</v>
      </c>
      <c r="K2904" s="25" t="n">
        <f aca="false">E2904*Einstellungen!$B$5/100</f>
        <v>0.106372</v>
      </c>
      <c r="L2904" s="23" t="str">
        <f aca="false">IF(I2904&lt;Einstellungen!$B$5,"ja","nein")</f>
        <v>nein</v>
      </c>
      <c r="M2904" s="23" t="s">
        <v>127</v>
      </c>
      <c r="N2904" s="23" t="n">
        <v>2025</v>
      </c>
      <c r="O2904" s="23" t="n">
        <v>21</v>
      </c>
    </row>
    <row r="2905" customFormat="false" ht="15" hidden="false" customHeight="false" outlineLevel="0" collapsed="false">
      <c r="A2905" s="22" t="n">
        <v>45807</v>
      </c>
      <c r="B2905" s="23" t="s">
        <v>96</v>
      </c>
      <c r="C2905" s="23" t="s">
        <v>121</v>
      </c>
      <c r="D2905" s="24" t="n">
        <v>221.7</v>
      </c>
      <c r="E2905" s="25" t="n">
        <f aca="false">MAX(D2905,0)/1000</f>
        <v>0.2217</v>
      </c>
      <c r="F2905" s="25" t="n">
        <f aca="false">MAX(-D2905,0)/1000</f>
        <v>0</v>
      </c>
      <c r="G2905" s="23" t="str">
        <f aca="false">IF(E2905&gt;0,"ja","nein")</f>
        <v>ja</v>
      </c>
      <c r="H2905" s="26" t="n">
        <v>130.19</v>
      </c>
      <c r="I2905" s="26" t="n">
        <f aca="false">(H2905/10+IF(N2905=2025,Einstellungen!$B$23,Einstellungen!$C$23))*(1+Einstellungen!$B$10)</f>
        <v>35.4382</v>
      </c>
      <c r="J2905" s="25" t="n">
        <f aca="false">E2905*I2905/100</f>
        <v>0.0785664894</v>
      </c>
      <c r="K2905" s="25" t="n">
        <f aca="false">E2905*Einstellungen!$B$5/100</f>
        <v>0.064293</v>
      </c>
      <c r="L2905" s="23" t="str">
        <f aca="false">IF(I2905&lt;Einstellungen!$B$5,"ja","nein")</f>
        <v>nein</v>
      </c>
      <c r="M2905" s="23" t="s">
        <v>127</v>
      </c>
      <c r="N2905" s="23" t="n">
        <v>2025</v>
      </c>
      <c r="O2905" s="23" t="n">
        <v>22</v>
      </c>
    </row>
    <row r="2906" customFormat="false" ht="15" hidden="false" customHeight="false" outlineLevel="0" collapsed="false">
      <c r="A2906" s="22" t="n">
        <v>45807</v>
      </c>
      <c r="B2906" s="23" t="s">
        <v>101</v>
      </c>
      <c r="C2906" s="23" t="s">
        <v>121</v>
      </c>
      <c r="D2906" s="24" t="n">
        <v>248.6</v>
      </c>
      <c r="E2906" s="25" t="n">
        <f aca="false">MAX(D2906,0)/1000</f>
        <v>0.2486</v>
      </c>
      <c r="F2906" s="25" t="n">
        <f aca="false">MAX(-D2906,0)/1000</f>
        <v>0</v>
      </c>
      <c r="G2906" s="23" t="str">
        <f aca="false">IF(E2906&gt;0,"ja","nein")</f>
        <v>ja</v>
      </c>
      <c r="H2906" s="26" t="n">
        <v>108.15</v>
      </c>
      <c r="I2906" s="26" t="n">
        <f aca="false">(H2906/10+IF(N2906=2025,Einstellungen!$B$23,Einstellungen!$C$23))*(1+Einstellungen!$B$10)</f>
        <v>32.81544</v>
      </c>
      <c r="J2906" s="25" t="n">
        <f aca="false">E2906*I2906/100</f>
        <v>0.08157918384</v>
      </c>
      <c r="K2906" s="25" t="n">
        <f aca="false">E2906*Einstellungen!$B$5/100</f>
        <v>0.072094</v>
      </c>
      <c r="L2906" s="23" t="str">
        <f aca="false">IF(I2906&lt;Einstellungen!$B$5,"ja","nein")</f>
        <v>nein</v>
      </c>
      <c r="M2906" s="23" t="s">
        <v>127</v>
      </c>
      <c r="N2906" s="23" t="n">
        <v>2025</v>
      </c>
      <c r="O2906" s="23" t="n">
        <v>23</v>
      </c>
    </row>
    <row r="2907" customFormat="false" ht="15" hidden="false" customHeight="false" outlineLevel="0" collapsed="false">
      <c r="A2907" s="22" t="n">
        <v>45808</v>
      </c>
      <c r="B2907" s="23" t="s">
        <v>102</v>
      </c>
      <c r="C2907" s="23" t="s">
        <v>122</v>
      </c>
      <c r="D2907" s="24" t="n">
        <v>163.3</v>
      </c>
      <c r="E2907" s="25" t="n">
        <f aca="false">MAX(D2907,0)/1000</f>
        <v>0.1633</v>
      </c>
      <c r="F2907" s="25" t="n">
        <f aca="false">MAX(-D2907,0)/1000</f>
        <v>0</v>
      </c>
      <c r="G2907" s="23" t="str">
        <f aca="false">IF(E2907&gt;0,"ja","nein")</f>
        <v>ja</v>
      </c>
      <c r="H2907" s="26" t="n">
        <v>107</v>
      </c>
      <c r="I2907" s="26" t="n">
        <f aca="false">(H2907/10+IF(N2907=2025,Einstellungen!$B$23,Einstellungen!$C$23))*(1+Einstellungen!$B$10)</f>
        <v>32.67859</v>
      </c>
      <c r="J2907" s="25" t="n">
        <f aca="false">E2907*I2907/100</f>
        <v>0.05336413747</v>
      </c>
      <c r="K2907" s="25" t="n">
        <f aca="false">E2907*Einstellungen!$B$5/100</f>
        <v>0.047357</v>
      </c>
      <c r="L2907" s="23" t="str">
        <f aca="false">IF(I2907&lt;Einstellungen!$B$5,"ja","nein")</f>
        <v>nein</v>
      </c>
      <c r="M2907" s="23" t="s">
        <v>127</v>
      </c>
      <c r="N2907" s="23" t="n">
        <v>2025</v>
      </c>
      <c r="O2907" s="23" t="n">
        <v>0</v>
      </c>
    </row>
    <row r="2908" customFormat="false" ht="15" hidden="false" customHeight="false" outlineLevel="0" collapsed="false">
      <c r="A2908" s="22" t="n">
        <v>45808</v>
      </c>
      <c r="B2908" s="23" t="s">
        <v>107</v>
      </c>
      <c r="C2908" s="23" t="s">
        <v>122</v>
      </c>
      <c r="D2908" s="24" t="n">
        <v>195.4</v>
      </c>
      <c r="E2908" s="25" t="n">
        <f aca="false">MAX(D2908,0)/1000</f>
        <v>0.1954</v>
      </c>
      <c r="F2908" s="25" t="n">
        <f aca="false">MAX(-D2908,0)/1000</f>
        <v>0</v>
      </c>
      <c r="G2908" s="23" t="str">
        <f aca="false">IF(E2908&gt;0,"ja","nein")</f>
        <v>ja</v>
      </c>
      <c r="H2908" s="26" t="n">
        <v>99.94</v>
      </c>
      <c r="I2908" s="26" t="n">
        <f aca="false">(H2908/10+IF(N2908=2025,Einstellungen!$B$23,Einstellungen!$C$23))*(1+Einstellungen!$B$10)</f>
        <v>31.83845</v>
      </c>
      <c r="J2908" s="25" t="n">
        <f aca="false">E2908*I2908/100</f>
        <v>0.0622123313</v>
      </c>
      <c r="K2908" s="25" t="n">
        <f aca="false">E2908*Einstellungen!$B$5/100</f>
        <v>0.056666</v>
      </c>
      <c r="L2908" s="23" t="str">
        <f aca="false">IF(I2908&lt;Einstellungen!$B$5,"ja","nein")</f>
        <v>nein</v>
      </c>
      <c r="M2908" s="23" t="s">
        <v>127</v>
      </c>
      <c r="N2908" s="23" t="n">
        <v>2025</v>
      </c>
      <c r="O2908" s="23" t="n">
        <v>1</v>
      </c>
    </row>
    <row r="2909" customFormat="false" ht="15" hidden="false" customHeight="false" outlineLevel="0" collapsed="false">
      <c r="A2909" s="22" t="n">
        <v>45808</v>
      </c>
      <c r="B2909" s="23" t="s">
        <v>108</v>
      </c>
      <c r="C2909" s="23" t="s">
        <v>122</v>
      </c>
      <c r="D2909" s="24" t="n">
        <v>128.1</v>
      </c>
      <c r="E2909" s="25" t="n">
        <f aca="false">MAX(D2909,0)/1000</f>
        <v>0.1281</v>
      </c>
      <c r="F2909" s="25" t="n">
        <f aca="false">MAX(-D2909,0)/1000</f>
        <v>0</v>
      </c>
      <c r="G2909" s="23" t="str">
        <f aca="false">IF(E2909&gt;0,"ja","nein")</f>
        <v>ja</v>
      </c>
      <c r="H2909" s="26" t="n">
        <v>98.75</v>
      </c>
      <c r="I2909" s="26" t="n">
        <f aca="false">(H2909/10+IF(N2909=2025,Einstellungen!$B$23,Einstellungen!$C$23))*(1+Einstellungen!$B$10)</f>
        <v>31.69684</v>
      </c>
      <c r="J2909" s="25" t="n">
        <f aca="false">E2909*I2909/100</f>
        <v>0.04060365204</v>
      </c>
      <c r="K2909" s="25" t="n">
        <f aca="false">E2909*Einstellungen!$B$5/100</f>
        <v>0.037149</v>
      </c>
      <c r="L2909" s="23" t="str">
        <f aca="false">IF(I2909&lt;Einstellungen!$B$5,"ja","nein")</f>
        <v>nein</v>
      </c>
      <c r="M2909" s="23" t="s">
        <v>127</v>
      </c>
      <c r="N2909" s="23" t="n">
        <v>2025</v>
      </c>
      <c r="O2909" s="23" t="n">
        <v>2</v>
      </c>
    </row>
    <row r="2910" customFormat="false" ht="15" hidden="false" customHeight="false" outlineLevel="0" collapsed="false">
      <c r="A2910" s="22" t="n">
        <v>45808</v>
      </c>
      <c r="B2910" s="23" t="s">
        <v>109</v>
      </c>
      <c r="C2910" s="23" t="s">
        <v>122</v>
      </c>
      <c r="D2910" s="24" t="n">
        <v>137.8</v>
      </c>
      <c r="E2910" s="25" t="n">
        <f aca="false">MAX(D2910,0)/1000</f>
        <v>0.1378</v>
      </c>
      <c r="F2910" s="25" t="n">
        <f aca="false">MAX(-D2910,0)/1000</f>
        <v>0</v>
      </c>
      <c r="G2910" s="23" t="str">
        <f aca="false">IF(E2910&gt;0,"ja","nein")</f>
        <v>ja</v>
      </c>
      <c r="H2910" s="26" t="n">
        <v>99.07</v>
      </c>
      <c r="I2910" s="26" t="n">
        <f aca="false">(H2910/10+IF(N2910=2025,Einstellungen!$B$23,Einstellungen!$C$23))*(1+Einstellungen!$B$10)</f>
        <v>31.73492</v>
      </c>
      <c r="J2910" s="25" t="n">
        <f aca="false">E2910*I2910/100</f>
        <v>0.04373071976</v>
      </c>
      <c r="K2910" s="25" t="n">
        <f aca="false">E2910*Einstellungen!$B$5/100</f>
        <v>0.039962</v>
      </c>
      <c r="L2910" s="23" t="str">
        <f aca="false">IF(I2910&lt;Einstellungen!$B$5,"ja","nein")</f>
        <v>nein</v>
      </c>
      <c r="M2910" s="23" t="s">
        <v>127</v>
      </c>
      <c r="N2910" s="23" t="n">
        <v>2025</v>
      </c>
      <c r="O2910" s="23" t="n">
        <v>3</v>
      </c>
    </row>
    <row r="2911" customFormat="false" ht="15" hidden="false" customHeight="false" outlineLevel="0" collapsed="false">
      <c r="A2911" s="22" t="n">
        <v>45808</v>
      </c>
      <c r="B2911" s="23" t="s">
        <v>110</v>
      </c>
      <c r="C2911" s="23" t="s">
        <v>122</v>
      </c>
      <c r="D2911" s="24" t="n">
        <v>117.4</v>
      </c>
      <c r="E2911" s="25" t="n">
        <f aca="false">MAX(D2911,0)/1000</f>
        <v>0.1174</v>
      </c>
      <c r="F2911" s="25" t="n">
        <f aca="false">MAX(-D2911,0)/1000</f>
        <v>0</v>
      </c>
      <c r="G2911" s="23" t="str">
        <f aca="false">IF(E2911&gt;0,"ja","nein")</f>
        <v>ja</v>
      </c>
      <c r="H2911" s="26" t="n">
        <v>99.91</v>
      </c>
      <c r="I2911" s="26" t="n">
        <f aca="false">(H2911/10+IF(N2911=2025,Einstellungen!$B$23,Einstellungen!$C$23))*(1+Einstellungen!$B$10)</f>
        <v>31.83488</v>
      </c>
      <c r="J2911" s="25" t="n">
        <f aca="false">E2911*I2911/100</f>
        <v>0.03737414912</v>
      </c>
      <c r="K2911" s="25" t="n">
        <f aca="false">E2911*Einstellungen!$B$5/100</f>
        <v>0.034046</v>
      </c>
      <c r="L2911" s="23" t="str">
        <f aca="false">IF(I2911&lt;Einstellungen!$B$5,"ja","nein")</f>
        <v>nein</v>
      </c>
      <c r="M2911" s="23" t="s">
        <v>127</v>
      </c>
      <c r="N2911" s="23" t="n">
        <v>2025</v>
      </c>
      <c r="O2911" s="23" t="n">
        <v>4</v>
      </c>
    </row>
    <row r="2912" customFormat="false" ht="15" hidden="false" customHeight="false" outlineLevel="0" collapsed="false">
      <c r="A2912" s="22" t="n">
        <v>45808</v>
      </c>
      <c r="B2912" s="23" t="s">
        <v>111</v>
      </c>
      <c r="C2912" s="23" t="s">
        <v>122</v>
      </c>
      <c r="D2912" s="24" t="n">
        <v>126.9</v>
      </c>
      <c r="E2912" s="25" t="n">
        <f aca="false">MAX(D2912,0)/1000</f>
        <v>0.1269</v>
      </c>
      <c r="F2912" s="25" t="n">
        <f aca="false">MAX(-D2912,0)/1000</f>
        <v>0</v>
      </c>
      <c r="G2912" s="23" t="str">
        <f aca="false">IF(E2912&gt;0,"ja","nein")</f>
        <v>ja</v>
      </c>
      <c r="H2912" s="26" t="n">
        <v>98.29</v>
      </c>
      <c r="I2912" s="26" t="n">
        <f aca="false">(H2912/10+IF(N2912=2025,Einstellungen!$B$23,Einstellungen!$C$23))*(1+Einstellungen!$B$10)</f>
        <v>31.6421</v>
      </c>
      <c r="J2912" s="25" t="n">
        <f aca="false">E2912*I2912/100</f>
        <v>0.0401538249</v>
      </c>
      <c r="K2912" s="25" t="n">
        <f aca="false">E2912*Einstellungen!$B$5/100</f>
        <v>0.036801</v>
      </c>
      <c r="L2912" s="23" t="str">
        <f aca="false">IF(I2912&lt;Einstellungen!$B$5,"ja","nein")</f>
        <v>nein</v>
      </c>
      <c r="M2912" s="23" t="s">
        <v>127</v>
      </c>
      <c r="N2912" s="23" t="n">
        <v>2025</v>
      </c>
      <c r="O2912" s="23" t="n">
        <v>5</v>
      </c>
    </row>
    <row r="2913" customFormat="false" ht="15" hidden="false" customHeight="false" outlineLevel="0" collapsed="false">
      <c r="A2913" s="22" t="n">
        <v>45808</v>
      </c>
      <c r="B2913" s="23" t="s">
        <v>112</v>
      </c>
      <c r="C2913" s="23" t="s">
        <v>122</v>
      </c>
      <c r="D2913" s="24" t="n">
        <v>132.6</v>
      </c>
      <c r="E2913" s="25" t="n">
        <f aca="false">MAX(D2913,0)/1000</f>
        <v>0.1326</v>
      </c>
      <c r="F2913" s="25" t="n">
        <f aca="false">MAX(-D2913,0)/1000</f>
        <v>0</v>
      </c>
      <c r="G2913" s="23" t="str">
        <f aca="false">IF(E2913&gt;0,"ja","nein")</f>
        <v>ja</v>
      </c>
      <c r="H2913" s="26" t="n">
        <v>94.79</v>
      </c>
      <c r="I2913" s="26" t="n">
        <f aca="false">(H2913/10+IF(N2913=2025,Einstellungen!$B$23,Einstellungen!$C$23))*(1+Einstellungen!$B$10)</f>
        <v>31.2256</v>
      </c>
      <c r="J2913" s="25" t="n">
        <f aca="false">E2913*I2913/100</f>
        <v>0.0414051456</v>
      </c>
      <c r="K2913" s="25" t="n">
        <f aca="false">E2913*Einstellungen!$B$5/100</f>
        <v>0.038454</v>
      </c>
      <c r="L2913" s="23" t="str">
        <f aca="false">IF(I2913&lt;Einstellungen!$B$5,"ja","nein")</f>
        <v>nein</v>
      </c>
      <c r="M2913" s="23" t="s">
        <v>127</v>
      </c>
      <c r="N2913" s="23" t="n">
        <v>2025</v>
      </c>
      <c r="O2913" s="23" t="n">
        <v>6</v>
      </c>
    </row>
    <row r="2914" customFormat="false" ht="15" hidden="false" customHeight="false" outlineLevel="0" collapsed="false">
      <c r="A2914" s="22" t="n">
        <v>45808</v>
      </c>
      <c r="B2914" s="23" t="s">
        <v>113</v>
      </c>
      <c r="C2914" s="23" t="s">
        <v>122</v>
      </c>
      <c r="D2914" s="24" t="n">
        <v>194.2</v>
      </c>
      <c r="E2914" s="25" t="n">
        <f aca="false">MAX(D2914,0)/1000</f>
        <v>0.1942</v>
      </c>
      <c r="F2914" s="25" t="n">
        <f aca="false">MAX(-D2914,0)/1000</f>
        <v>0</v>
      </c>
      <c r="G2914" s="23" t="str">
        <f aca="false">IF(E2914&gt;0,"ja","nein")</f>
        <v>ja</v>
      </c>
      <c r="H2914" s="26" t="n">
        <v>84.61</v>
      </c>
      <c r="I2914" s="26" t="n">
        <f aca="false">(H2914/10+IF(N2914=2025,Einstellungen!$B$23,Einstellungen!$C$23))*(1+Einstellungen!$B$10)</f>
        <v>30.01418</v>
      </c>
      <c r="J2914" s="25" t="n">
        <f aca="false">E2914*I2914/100</f>
        <v>0.05828753756</v>
      </c>
      <c r="K2914" s="25" t="n">
        <f aca="false">E2914*Einstellungen!$B$5/100</f>
        <v>0.056318</v>
      </c>
      <c r="L2914" s="23" t="str">
        <f aca="false">IF(I2914&lt;Einstellungen!$B$5,"ja","nein")</f>
        <v>nein</v>
      </c>
      <c r="M2914" s="23" t="s">
        <v>127</v>
      </c>
      <c r="N2914" s="23" t="n">
        <v>2025</v>
      </c>
      <c r="O2914" s="23" t="n">
        <v>7</v>
      </c>
    </row>
    <row r="2915" customFormat="false" ht="15" hidden="false" customHeight="false" outlineLevel="0" collapsed="false">
      <c r="A2915" s="22" t="n">
        <v>45808</v>
      </c>
      <c r="B2915" s="23" t="s">
        <v>114</v>
      </c>
      <c r="C2915" s="23" t="s">
        <v>122</v>
      </c>
      <c r="D2915" s="24" t="n">
        <v>-1300.5</v>
      </c>
      <c r="E2915" s="25" t="n">
        <f aca="false">MAX(D2915,0)/1000</f>
        <v>0</v>
      </c>
      <c r="F2915" s="25" t="n">
        <f aca="false">MAX(-D2915,0)/1000</f>
        <v>1.3005</v>
      </c>
      <c r="G2915" s="23" t="str">
        <f aca="false">IF(E2915&gt;0,"ja","nein")</f>
        <v>nein</v>
      </c>
      <c r="H2915" s="26" t="n">
        <v>55</v>
      </c>
      <c r="I2915" s="26" t="n">
        <f aca="false">(H2915/10+IF(N2915=2025,Einstellungen!$B$23,Einstellungen!$C$23))*(1+Einstellungen!$B$10)</f>
        <v>26.49059</v>
      </c>
      <c r="J2915" s="25" t="n">
        <f aca="false">E2915*I2915/100</f>
        <v>0</v>
      </c>
      <c r="K2915" s="25" t="n">
        <f aca="false">E2915*Einstellungen!$B$5/100</f>
        <v>0</v>
      </c>
      <c r="L2915" s="23" t="str">
        <f aca="false">IF(I2915&lt;Einstellungen!$B$5,"ja","nein")</f>
        <v>ja</v>
      </c>
      <c r="M2915" s="23" t="s">
        <v>127</v>
      </c>
      <c r="N2915" s="23" t="n">
        <v>2025</v>
      </c>
      <c r="O2915" s="23" t="n">
        <v>8</v>
      </c>
    </row>
    <row r="2916" customFormat="false" ht="15" hidden="false" customHeight="false" outlineLevel="0" collapsed="false">
      <c r="A2916" s="22" t="n">
        <v>45808</v>
      </c>
      <c r="B2916" s="23" t="s">
        <v>115</v>
      </c>
      <c r="C2916" s="23" t="s">
        <v>122</v>
      </c>
      <c r="D2916" s="24" t="n">
        <v>-3487.6</v>
      </c>
      <c r="E2916" s="25" t="n">
        <f aca="false">MAX(D2916,0)/1000</f>
        <v>0</v>
      </c>
      <c r="F2916" s="25" t="n">
        <f aca="false">MAX(-D2916,0)/1000</f>
        <v>3.4876</v>
      </c>
      <c r="G2916" s="23" t="str">
        <f aca="false">IF(E2916&gt;0,"ja","nein")</f>
        <v>nein</v>
      </c>
      <c r="H2916" s="26" t="n">
        <v>1</v>
      </c>
      <c r="I2916" s="26" t="n">
        <f aca="false">(H2916/10+IF(N2916=2025,Einstellungen!$B$23,Einstellungen!$C$23))*(1+Einstellungen!$B$10)</f>
        <v>20.06459</v>
      </c>
      <c r="J2916" s="25" t="n">
        <f aca="false">E2916*I2916/100</f>
        <v>0</v>
      </c>
      <c r="K2916" s="25" t="n">
        <f aca="false">E2916*Einstellungen!$B$5/100</f>
        <v>0</v>
      </c>
      <c r="L2916" s="23" t="str">
        <f aca="false">IF(I2916&lt;Einstellungen!$B$5,"ja","nein")</f>
        <v>ja</v>
      </c>
      <c r="M2916" s="23" t="s">
        <v>127</v>
      </c>
      <c r="N2916" s="23" t="n">
        <v>2025</v>
      </c>
      <c r="O2916" s="23" t="n">
        <v>9</v>
      </c>
    </row>
    <row r="2917" customFormat="false" ht="15" hidden="false" customHeight="false" outlineLevel="0" collapsed="false">
      <c r="A2917" s="22" t="n">
        <v>45808</v>
      </c>
      <c r="B2917" s="23" t="s">
        <v>116</v>
      </c>
      <c r="C2917" s="23" t="s">
        <v>122</v>
      </c>
      <c r="D2917" s="24" t="n">
        <v>-3236.8</v>
      </c>
      <c r="E2917" s="25" t="n">
        <f aca="false">MAX(D2917,0)/1000</f>
        <v>0</v>
      </c>
      <c r="F2917" s="25" t="n">
        <f aca="false">MAX(-D2917,0)/1000</f>
        <v>3.2368</v>
      </c>
      <c r="G2917" s="23" t="str">
        <f aca="false">IF(E2917&gt;0,"ja","nein")</f>
        <v>nein</v>
      </c>
      <c r="H2917" s="26" t="n">
        <v>-0.02</v>
      </c>
      <c r="I2917" s="26" t="n">
        <f aca="false">(H2917/10+IF(N2917=2025,Einstellungen!$B$23,Einstellungen!$C$23))*(1+Einstellungen!$B$10)</f>
        <v>19.94321</v>
      </c>
      <c r="J2917" s="25" t="n">
        <f aca="false">E2917*I2917/100</f>
        <v>0</v>
      </c>
      <c r="K2917" s="25" t="n">
        <f aca="false">E2917*Einstellungen!$B$5/100</f>
        <v>0</v>
      </c>
      <c r="L2917" s="23" t="str">
        <f aca="false">IF(I2917&lt;Einstellungen!$B$5,"ja","nein")</f>
        <v>ja</v>
      </c>
      <c r="M2917" s="23" t="s">
        <v>127</v>
      </c>
      <c r="N2917" s="23" t="n">
        <v>2025</v>
      </c>
      <c r="O2917" s="23" t="n">
        <v>10</v>
      </c>
    </row>
    <row r="2918" customFormat="false" ht="15" hidden="false" customHeight="false" outlineLevel="0" collapsed="false">
      <c r="A2918" s="22" t="n">
        <v>45808</v>
      </c>
      <c r="B2918" s="23" t="s">
        <v>117</v>
      </c>
      <c r="C2918" s="23" t="s">
        <v>122</v>
      </c>
      <c r="D2918" s="24" t="n">
        <v>-1847.3</v>
      </c>
      <c r="E2918" s="25" t="n">
        <f aca="false">MAX(D2918,0)/1000</f>
        <v>0</v>
      </c>
      <c r="F2918" s="25" t="n">
        <f aca="false">MAX(-D2918,0)/1000</f>
        <v>1.8473</v>
      </c>
      <c r="G2918" s="23" t="str">
        <f aca="false">IF(E2918&gt;0,"ja","nein")</f>
        <v>nein</v>
      </c>
      <c r="H2918" s="26" t="n">
        <v>-1</v>
      </c>
      <c r="I2918" s="26" t="n">
        <f aca="false">(H2918/10+IF(N2918=2025,Einstellungen!$B$23,Einstellungen!$C$23))*(1+Einstellungen!$B$10)</f>
        <v>19.82659</v>
      </c>
      <c r="J2918" s="25" t="n">
        <f aca="false">E2918*I2918/100</f>
        <v>0</v>
      </c>
      <c r="K2918" s="25" t="n">
        <f aca="false">E2918*Einstellungen!$B$5/100</f>
        <v>0</v>
      </c>
      <c r="L2918" s="23" t="str">
        <f aca="false">IF(I2918&lt;Einstellungen!$B$5,"ja","nein")</f>
        <v>ja</v>
      </c>
      <c r="M2918" s="23" t="s">
        <v>127</v>
      </c>
      <c r="N2918" s="23" t="n">
        <v>2025</v>
      </c>
      <c r="O2918" s="23" t="n">
        <v>11</v>
      </c>
    </row>
    <row r="2919" customFormat="false" ht="15" hidden="false" customHeight="false" outlineLevel="0" collapsed="false">
      <c r="A2919" s="22" t="n">
        <v>45808</v>
      </c>
      <c r="B2919" s="23" t="s">
        <v>118</v>
      </c>
      <c r="C2919" s="23" t="s">
        <v>122</v>
      </c>
      <c r="D2919" s="24" t="n">
        <v>-3138</v>
      </c>
      <c r="E2919" s="25" t="n">
        <f aca="false">MAX(D2919,0)/1000</f>
        <v>0</v>
      </c>
      <c r="F2919" s="25" t="n">
        <f aca="false">MAX(-D2919,0)/1000</f>
        <v>3.138</v>
      </c>
      <c r="G2919" s="23" t="str">
        <f aca="false">IF(E2919&gt;0,"ja","nein")</f>
        <v>nein</v>
      </c>
      <c r="H2919" s="26" t="n">
        <v>-3.07</v>
      </c>
      <c r="I2919" s="26" t="n">
        <f aca="false">(H2919/10+IF(N2919=2025,Einstellungen!$B$23,Einstellungen!$C$23))*(1+Einstellungen!$B$10)</f>
        <v>19.58026</v>
      </c>
      <c r="J2919" s="25" t="n">
        <f aca="false">E2919*I2919/100</f>
        <v>0</v>
      </c>
      <c r="K2919" s="25" t="n">
        <f aca="false">E2919*Einstellungen!$B$5/100</f>
        <v>0</v>
      </c>
      <c r="L2919" s="23" t="str">
        <f aca="false">IF(I2919&lt;Einstellungen!$B$5,"ja","nein")</f>
        <v>ja</v>
      </c>
      <c r="M2919" s="23" t="s">
        <v>127</v>
      </c>
      <c r="N2919" s="23" t="n">
        <v>2025</v>
      </c>
      <c r="O2919" s="23" t="n">
        <v>12</v>
      </c>
    </row>
    <row r="2920" customFormat="false" ht="15" hidden="false" customHeight="false" outlineLevel="0" collapsed="false">
      <c r="A2920" s="22" t="n">
        <v>45808</v>
      </c>
      <c r="B2920" s="23" t="s">
        <v>119</v>
      </c>
      <c r="C2920" s="23" t="s">
        <v>122</v>
      </c>
      <c r="D2920" s="24" t="n">
        <v>-4976.7</v>
      </c>
      <c r="E2920" s="25" t="n">
        <f aca="false">MAX(D2920,0)/1000</f>
        <v>0</v>
      </c>
      <c r="F2920" s="25" t="n">
        <f aca="false">MAX(-D2920,0)/1000</f>
        <v>4.9767</v>
      </c>
      <c r="G2920" s="23" t="str">
        <f aca="false">IF(E2920&gt;0,"ja","nein")</f>
        <v>nein</v>
      </c>
      <c r="H2920" s="26" t="n">
        <v>-13.17</v>
      </c>
      <c r="I2920" s="26" t="n">
        <f aca="false">(H2920/10+IF(N2920=2025,Einstellungen!$B$23,Einstellungen!$C$23))*(1+Einstellungen!$B$10)</f>
        <v>18.37836</v>
      </c>
      <c r="J2920" s="25" t="n">
        <f aca="false">E2920*I2920/100</f>
        <v>0</v>
      </c>
      <c r="K2920" s="25" t="n">
        <f aca="false">E2920*Einstellungen!$B$5/100</f>
        <v>0</v>
      </c>
      <c r="L2920" s="23" t="str">
        <f aca="false">IF(I2920&lt;Einstellungen!$B$5,"ja","nein")</f>
        <v>ja</v>
      </c>
      <c r="M2920" s="23" t="s">
        <v>127</v>
      </c>
      <c r="N2920" s="23" t="n">
        <v>2025</v>
      </c>
      <c r="O2920" s="23" t="n">
        <v>13</v>
      </c>
    </row>
    <row r="2921" customFormat="false" ht="15" hidden="false" customHeight="false" outlineLevel="0" collapsed="false">
      <c r="A2921" s="22" t="n">
        <v>45808</v>
      </c>
      <c r="B2921" s="23" t="s">
        <v>120</v>
      </c>
      <c r="C2921" s="23" t="s">
        <v>122</v>
      </c>
      <c r="D2921" s="24" t="n">
        <v>-4460.4</v>
      </c>
      <c r="E2921" s="25" t="n">
        <f aca="false">MAX(D2921,0)/1000</f>
        <v>0</v>
      </c>
      <c r="F2921" s="25" t="n">
        <f aca="false">MAX(-D2921,0)/1000</f>
        <v>4.4604</v>
      </c>
      <c r="G2921" s="23" t="str">
        <f aca="false">IF(E2921&gt;0,"ja","nein")</f>
        <v>nein</v>
      </c>
      <c r="H2921" s="26" t="n">
        <v>-7.75</v>
      </c>
      <c r="I2921" s="26" t="n">
        <f aca="false">(H2921/10+IF(N2921=2025,Einstellungen!$B$23,Einstellungen!$C$23))*(1+Einstellungen!$B$10)</f>
        <v>19.02334</v>
      </c>
      <c r="J2921" s="25" t="n">
        <f aca="false">E2921*I2921/100</f>
        <v>0</v>
      </c>
      <c r="K2921" s="25" t="n">
        <f aca="false">E2921*Einstellungen!$B$5/100</f>
        <v>0</v>
      </c>
      <c r="L2921" s="23" t="str">
        <f aca="false">IF(I2921&lt;Einstellungen!$B$5,"ja","nein")</f>
        <v>ja</v>
      </c>
      <c r="M2921" s="23" t="s">
        <v>127</v>
      </c>
      <c r="N2921" s="23" t="n">
        <v>2025</v>
      </c>
      <c r="O2921" s="23" t="n">
        <v>14</v>
      </c>
    </row>
    <row r="2922" customFormat="false" ht="15" hidden="false" customHeight="false" outlineLevel="0" collapsed="false">
      <c r="A2922" s="22" t="n">
        <v>45808</v>
      </c>
      <c r="B2922" s="23" t="s">
        <v>104</v>
      </c>
      <c r="C2922" s="23" t="s">
        <v>122</v>
      </c>
      <c r="D2922" s="24" t="n">
        <v>-3865.6</v>
      </c>
      <c r="E2922" s="25" t="n">
        <f aca="false">MAX(D2922,0)/1000</f>
        <v>0</v>
      </c>
      <c r="F2922" s="25" t="n">
        <f aca="false">MAX(-D2922,0)/1000</f>
        <v>3.8656</v>
      </c>
      <c r="G2922" s="23" t="str">
        <f aca="false">IF(E2922&gt;0,"ja","nein")</f>
        <v>nein</v>
      </c>
      <c r="H2922" s="26" t="n">
        <v>-3</v>
      </c>
      <c r="I2922" s="26" t="n">
        <f aca="false">(H2922/10+IF(N2922=2025,Einstellungen!$B$23,Einstellungen!$C$23))*(1+Einstellungen!$B$10)</f>
        <v>19.58859</v>
      </c>
      <c r="J2922" s="25" t="n">
        <f aca="false">E2922*I2922/100</f>
        <v>0</v>
      </c>
      <c r="K2922" s="25" t="n">
        <f aca="false">E2922*Einstellungen!$B$5/100</f>
        <v>0</v>
      </c>
      <c r="L2922" s="23" t="str">
        <f aca="false">IF(I2922&lt;Einstellungen!$B$5,"ja","nein")</f>
        <v>ja</v>
      </c>
      <c r="M2922" s="23" t="s">
        <v>127</v>
      </c>
      <c r="N2922" s="23" t="n">
        <v>2025</v>
      </c>
      <c r="O2922" s="23" t="n">
        <v>15</v>
      </c>
    </row>
    <row r="2923" customFormat="false" ht="15" hidden="false" customHeight="false" outlineLevel="0" collapsed="false">
      <c r="A2923" s="22" t="n">
        <v>45808</v>
      </c>
      <c r="B2923" s="23" t="s">
        <v>105</v>
      </c>
      <c r="C2923" s="23" t="s">
        <v>122</v>
      </c>
      <c r="D2923" s="24" t="n">
        <v>-2647.5</v>
      </c>
      <c r="E2923" s="25" t="n">
        <f aca="false">MAX(D2923,0)/1000</f>
        <v>0</v>
      </c>
      <c r="F2923" s="25" t="n">
        <f aca="false">MAX(-D2923,0)/1000</f>
        <v>2.6475</v>
      </c>
      <c r="G2923" s="23" t="str">
        <f aca="false">IF(E2923&gt;0,"ja","nein")</f>
        <v>nein</v>
      </c>
      <c r="H2923" s="26" t="n">
        <v>-0.05</v>
      </c>
      <c r="I2923" s="26" t="n">
        <f aca="false">(H2923/10+IF(N2923=2025,Einstellungen!$B$23,Einstellungen!$C$23))*(1+Einstellungen!$B$10)</f>
        <v>19.93964</v>
      </c>
      <c r="J2923" s="25" t="n">
        <f aca="false">E2923*I2923/100</f>
        <v>0</v>
      </c>
      <c r="K2923" s="25" t="n">
        <f aca="false">E2923*Einstellungen!$B$5/100</f>
        <v>0</v>
      </c>
      <c r="L2923" s="23" t="str">
        <f aca="false">IF(I2923&lt;Einstellungen!$B$5,"ja","nein")</f>
        <v>ja</v>
      </c>
      <c r="M2923" s="23" t="s">
        <v>127</v>
      </c>
      <c r="N2923" s="23" t="n">
        <v>2025</v>
      </c>
      <c r="O2923" s="23" t="n">
        <v>16</v>
      </c>
    </row>
    <row r="2924" customFormat="false" ht="15" hidden="false" customHeight="false" outlineLevel="0" collapsed="false">
      <c r="A2924" s="22" t="n">
        <v>45808</v>
      </c>
      <c r="B2924" s="23" t="s">
        <v>97</v>
      </c>
      <c r="C2924" s="23" t="s">
        <v>122</v>
      </c>
      <c r="D2924" s="24" t="n">
        <v>-1113.6</v>
      </c>
      <c r="E2924" s="25" t="n">
        <f aca="false">MAX(D2924,0)/1000</f>
        <v>0</v>
      </c>
      <c r="F2924" s="25" t="n">
        <f aca="false">MAX(-D2924,0)/1000</f>
        <v>1.1136</v>
      </c>
      <c r="G2924" s="23" t="str">
        <f aca="false">IF(E2924&gt;0,"ja","nein")</f>
        <v>nein</v>
      </c>
      <c r="H2924" s="26" t="n">
        <v>41.4</v>
      </c>
      <c r="I2924" s="26" t="n">
        <f aca="false">(H2924/10+IF(N2924=2025,Einstellungen!$B$23,Einstellungen!$C$23))*(1+Einstellungen!$B$10)</f>
        <v>24.87219</v>
      </c>
      <c r="J2924" s="25" t="n">
        <f aca="false">E2924*I2924/100</f>
        <v>0</v>
      </c>
      <c r="K2924" s="25" t="n">
        <f aca="false">E2924*Einstellungen!$B$5/100</f>
        <v>0</v>
      </c>
      <c r="L2924" s="23" t="str">
        <f aca="false">IF(I2924&lt;Einstellungen!$B$5,"ja","nein")</f>
        <v>ja</v>
      </c>
      <c r="M2924" s="23" t="s">
        <v>127</v>
      </c>
      <c r="N2924" s="23" t="n">
        <v>2025</v>
      </c>
      <c r="O2924" s="23" t="n">
        <v>17</v>
      </c>
    </row>
    <row r="2925" customFormat="false" ht="15" hidden="false" customHeight="false" outlineLevel="0" collapsed="false">
      <c r="A2925" s="22" t="n">
        <v>45808</v>
      </c>
      <c r="B2925" s="23" t="s">
        <v>99</v>
      </c>
      <c r="C2925" s="23" t="s">
        <v>122</v>
      </c>
      <c r="D2925" s="24" t="n">
        <v>-488.7</v>
      </c>
      <c r="E2925" s="25" t="n">
        <f aca="false">MAX(D2925,0)/1000</f>
        <v>0</v>
      </c>
      <c r="F2925" s="25" t="n">
        <f aca="false">MAX(-D2925,0)/1000</f>
        <v>0.4887</v>
      </c>
      <c r="G2925" s="23" t="str">
        <f aca="false">IF(E2925&gt;0,"ja","nein")</f>
        <v>nein</v>
      </c>
      <c r="H2925" s="26" t="n">
        <v>88.85</v>
      </c>
      <c r="I2925" s="26" t="n">
        <f aca="false">(H2925/10+IF(N2925=2025,Einstellungen!$B$23,Einstellungen!$C$23))*(1+Einstellungen!$B$10)</f>
        <v>30.51874</v>
      </c>
      <c r="J2925" s="25" t="n">
        <f aca="false">E2925*I2925/100</f>
        <v>0</v>
      </c>
      <c r="K2925" s="25" t="n">
        <f aca="false">E2925*Einstellungen!$B$5/100</f>
        <v>0</v>
      </c>
      <c r="L2925" s="23" t="str">
        <f aca="false">IF(I2925&lt;Einstellungen!$B$5,"ja","nein")</f>
        <v>nein</v>
      </c>
      <c r="M2925" s="23" t="s">
        <v>127</v>
      </c>
      <c r="N2925" s="23" t="n">
        <v>2025</v>
      </c>
      <c r="O2925" s="23" t="n">
        <v>18</v>
      </c>
    </row>
    <row r="2926" customFormat="false" ht="15" hidden="false" customHeight="false" outlineLevel="0" collapsed="false">
      <c r="A2926" s="22" t="n">
        <v>45808</v>
      </c>
      <c r="B2926" s="23" t="s">
        <v>100</v>
      </c>
      <c r="C2926" s="23" t="s">
        <v>122</v>
      </c>
      <c r="D2926" s="24" t="n">
        <v>7.6</v>
      </c>
      <c r="E2926" s="25" t="n">
        <f aca="false">MAX(D2926,0)/1000</f>
        <v>0.0076</v>
      </c>
      <c r="F2926" s="25" t="n">
        <f aca="false">MAX(-D2926,0)/1000</f>
        <v>0</v>
      </c>
      <c r="G2926" s="23" t="str">
        <f aca="false">IF(E2926&gt;0,"ja","nein")</f>
        <v>ja</v>
      </c>
      <c r="H2926" s="26" t="n">
        <v>131.41</v>
      </c>
      <c r="I2926" s="26" t="n">
        <f aca="false">(H2926/10+IF(N2926=2025,Einstellungen!$B$23,Einstellungen!$C$23))*(1+Einstellungen!$B$10)</f>
        <v>35.58338</v>
      </c>
      <c r="J2926" s="25" t="n">
        <f aca="false">E2926*I2926/100</f>
        <v>0.00270433688</v>
      </c>
      <c r="K2926" s="25" t="n">
        <f aca="false">E2926*Einstellungen!$B$5/100</f>
        <v>0.002204</v>
      </c>
      <c r="L2926" s="23" t="str">
        <f aca="false">IF(I2926&lt;Einstellungen!$B$5,"ja","nein")</f>
        <v>nein</v>
      </c>
      <c r="M2926" s="23" t="s">
        <v>127</v>
      </c>
      <c r="N2926" s="23" t="n">
        <v>2025</v>
      </c>
      <c r="O2926" s="23" t="n">
        <v>19</v>
      </c>
    </row>
    <row r="2927" customFormat="false" ht="15" hidden="false" customHeight="false" outlineLevel="0" collapsed="false">
      <c r="A2927" s="22" t="n">
        <v>45808</v>
      </c>
      <c r="B2927" s="23" t="s">
        <v>92</v>
      </c>
      <c r="C2927" s="23" t="s">
        <v>122</v>
      </c>
      <c r="D2927" s="24" t="n">
        <v>125.6</v>
      </c>
      <c r="E2927" s="25" t="n">
        <f aca="false">MAX(D2927,0)/1000</f>
        <v>0.1256</v>
      </c>
      <c r="F2927" s="25" t="n">
        <f aca="false">MAX(-D2927,0)/1000</f>
        <v>0</v>
      </c>
      <c r="G2927" s="23" t="str">
        <f aca="false">IF(E2927&gt;0,"ja","nein")</f>
        <v>ja</v>
      </c>
      <c r="H2927" s="26" t="n">
        <v>192.35</v>
      </c>
      <c r="I2927" s="26" t="n">
        <f aca="false">(H2927/10+IF(N2927=2025,Einstellungen!$B$23,Einstellungen!$C$23))*(1+Einstellungen!$B$10)</f>
        <v>42.83524</v>
      </c>
      <c r="J2927" s="25" t="n">
        <f aca="false">E2927*I2927/100</f>
        <v>0.05380106144</v>
      </c>
      <c r="K2927" s="25" t="n">
        <f aca="false">E2927*Einstellungen!$B$5/100</f>
        <v>0.036424</v>
      </c>
      <c r="L2927" s="23" t="str">
        <f aca="false">IF(I2927&lt;Einstellungen!$B$5,"ja","nein")</f>
        <v>nein</v>
      </c>
      <c r="M2927" s="23" t="s">
        <v>127</v>
      </c>
      <c r="N2927" s="23" t="n">
        <v>2025</v>
      </c>
      <c r="O2927" s="23" t="n">
        <v>20</v>
      </c>
    </row>
    <row r="2928" customFormat="false" ht="15" hidden="false" customHeight="false" outlineLevel="0" collapsed="false">
      <c r="A2928" s="22" t="n">
        <v>45808</v>
      </c>
      <c r="B2928" s="23" t="s">
        <v>95</v>
      </c>
      <c r="C2928" s="23" t="s">
        <v>122</v>
      </c>
      <c r="D2928" s="24" t="n">
        <v>174.8</v>
      </c>
      <c r="E2928" s="25" t="n">
        <f aca="false">MAX(D2928,0)/1000</f>
        <v>0.1748</v>
      </c>
      <c r="F2928" s="25" t="n">
        <f aca="false">MAX(-D2928,0)/1000</f>
        <v>0</v>
      </c>
      <c r="G2928" s="23" t="str">
        <f aca="false">IF(E2928&gt;0,"ja","nein")</f>
        <v>ja</v>
      </c>
      <c r="H2928" s="26" t="n">
        <v>192.37</v>
      </c>
      <c r="I2928" s="26" t="n">
        <f aca="false">(H2928/10+IF(N2928=2025,Einstellungen!$B$23,Einstellungen!$C$23))*(1+Einstellungen!$B$10)</f>
        <v>42.83762</v>
      </c>
      <c r="J2928" s="25" t="n">
        <f aca="false">E2928*I2928/100</f>
        <v>0.07488015976</v>
      </c>
      <c r="K2928" s="25" t="n">
        <f aca="false">E2928*Einstellungen!$B$5/100</f>
        <v>0.050692</v>
      </c>
      <c r="L2928" s="23" t="str">
        <f aca="false">IF(I2928&lt;Einstellungen!$B$5,"ja","nein")</f>
        <v>nein</v>
      </c>
      <c r="M2928" s="23" t="s">
        <v>127</v>
      </c>
      <c r="N2928" s="23" t="n">
        <v>2025</v>
      </c>
      <c r="O2928" s="23" t="n">
        <v>21</v>
      </c>
    </row>
    <row r="2929" customFormat="false" ht="15" hidden="false" customHeight="false" outlineLevel="0" collapsed="false">
      <c r="A2929" s="22" t="n">
        <v>45808</v>
      </c>
      <c r="B2929" s="23" t="s">
        <v>96</v>
      </c>
      <c r="C2929" s="23" t="s">
        <v>122</v>
      </c>
      <c r="D2929" s="24" t="n">
        <v>135.3</v>
      </c>
      <c r="E2929" s="25" t="n">
        <f aca="false">MAX(D2929,0)/1000</f>
        <v>0.1353</v>
      </c>
      <c r="F2929" s="25" t="n">
        <f aca="false">MAX(-D2929,0)/1000</f>
        <v>0</v>
      </c>
      <c r="G2929" s="23" t="str">
        <f aca="false">IF(E2929&gt;0,"ja","nein")</f>
        <v>ja</v>
      </c>
      <c r="H2929" s="26" t="n">
        <v>133.49</v>
      </c>
      <c r="I2929" s="26" t="n">
        <f aca="false">(H2929/10+IF(N2929=2025,Einstellungen!$B$23,Einstellungen!$C$23))*(1+Einstellungen!$B$10)</f>
        <v>35.8309</v>
      </c>
      <c r="J2929" s="25" t="n">
        <f aca="false">E2929*I2929/100</f>
        <v>0.0484792077</v>
      </c>
      <c r="K2929" s="25" t="n">
        <f aca="false">E2929*Einstellungen!$B$5/100</f>
        <v>0.039237</v>
      </c>
      <c r="L2929" s="23" t="str">
        <f aca="false">IF(I2929&lt;Einstellungen!$B$5,"ja","nein")</f>
        <v>nein</v>
      </c>
      <c r="M2929" s="23" t="s">
        <v>127</v>
      </c>
      <c r="N2929" s="23" t="n">
        <v>2025</v>
      </c>
      <c r="O2929" s="23" t="n">
        <v>22</v>
      </c>
    </row>
    <row r="2930" customFormat="false" ht="15" hidden="false" customHeight="false" outlineLevel="0" collapsed="false">
      <c r="A2930" s="22" t="n">
        <v>45808</v>
      </c>
      <c r="B2930" s="23" t="s">
        <v>101</v>
      </c>
      <c r="C2930" s="23" t="s">
        <v>122</v>
      </c>
      <c r="D2930" s="24" t="n">
        <v>143</v>
      </c>
      <c r="E2930" s="25" t="n">
        <f aca="false">MAX(D2930,0)/1000</f>
        <v>0.143</v>
      </c>
      <c r="F2930" s="25" t="n">
        <f aca="false">MAX(-D2930,0)/1000</f>
        <v>0</v>
      </c>
      <c r="G2930" s="23" t="str">
        <f aca="false">IF(E2930&gt;0,"ja","nein")</f>
        <v>ja</v>
      </c>
      <c r="H2930" s="26" t="n">
        <v>102.06</v>
      </c>
      <c r="I2930" s="26" t="n">
        <f aca="false">(H2930/10+IF(N2930=2025,Einstellungen!$B$23,Einstellungen!$C$23))*(1+Einstellungen!$B$10)</f>
        <v>32.09073</v>
      </c>
      <c r="J2930" s="25" t="n">
        <f aca="false">E2930*I2930/100</f>
        <v>0.0458897439</v>
      </c>
      <c r="K2930" s="25" t="n">
        <f aca="false">E2930*Einstellungen!$B$5/100</f>
        <v>0.04147</v>
      </c>
      <c r="L2930" s="23" t="str">
        <f aca="false">IF(I2930&lt;Einstellungen!$B$5,"ja","nein")</f>
        <v>nein</v>
      </c>
      <c r="M2930" s="23" t="s">
        <v>127</v>
      </c>
      <c r="N2930" s="23" t="n">
        <v>2025</v>
      </c>
      <c r="O2930" s="23" t="n">
        <v>23</v>
      </c>
    </row>
    <row r="2931" customFormat="false" ht="15" hidden="false" customHeight="false" outlineLevel="0" collapsed="false">
      <c r="A2931" s="22" t="n">
        <v>45809</v>
      </c>
      <c r="B2931" s="23" t="s">
        <v>102</v>
      </c>
      <c r="C2931" s="23" t="s">
        <v>124</v>
      </c>
      <c r="D2931" s="24" t="n">
        <v>131.8</v>
      </c>
      <c r="E2931" s="25" t="n">
        <f aca="false">MAX(D2931,0)/1000</f>
        <v>0.1318</v>
      </c>
      <c r="F2931" s="25" t="n">
        <f aca="false">MAX(-D2931,0)/1000</f>
        <v>0</v>
      </c>
      <c r="G2931" s="23" t="str">
        <f aca="false">IF(E2931&gt;0,"ja","nein")</f>
        <v>ja</v>
      </c>
      <c r="H2931" s="26" t="n">
        <v>92.53</v>
      </c>
      <c r="I2931" s="26" t="n">
        <f aca="false">(H2931/10+IF(N2931=2025,Einstellungen!$B$23,Einstellungen!$C$23))*(1+Einstellungen!$B$10)</f>
        <v>30.95666</v>
      </c>
      <c r="J2931" s="25" t="n">
        <f aca="false">E2931*I2931/100</f>
        <v>0.04080087788</v>
      </c>
      <c r="K2931" s="25" t="n">
        <f aca="false">E2931*Einstellungen!$B$5/100</f>
        <v>0.038222</v>
      </c>
      <c r="L2931" s="23" t="str">
        <f aca="false">IF(I2931&lt;Einstellungen!$B$5,"ja","nein")</f>
        <v>nein</v>
      </c>
      <c r="M2931" s="23" t="s">
        <v>51</v>
      </c>
      <c r="N2931" s="23" t="n">
        <v>2025</v>
      </c>
      <c r="O2931" s="23" t="n">
        <v>0</v>
      </c>
    </row>
    <row r="2932" customFormat="false" ht="15" hidden="false" customHeight="false" outlineLevel="0" collapsed="false">
      <c r="A2932" s="22" t="n">
        <v>45809</v>
      </c>
      <c r="B2932" s="23" t="s">
        <v>107</v>
      </c>
      <c r="C2932" s="23" t="s">
        <v>124</v>
      </c>
      <c r="D2932" s="24" t="n">
        <v>149.4</v>
      </c>
      <c r="E2932" s="25" t="n">
        <f aca="false">MAX(D2932,0)/1000</f>
        <v>0.1494</v>
      </c>
      <c r="F2932" s="25" t="n">
        <f aca="false">MAX(-D2932,0)/1000</f>
        <v>0</v>
      </c>
      <c r="G2932" s="23" t="str">
        <f aca="false">IF(E2932&gt;0,"ja","nein")</f>
        <v>ja</v>
      </c>
      <c r="H2932" s="26" t="n">
        <v>85.22</v>
      </c>
      <c r="I2932" s="26" t="n">
        <f aca="false">(H2932/10+IF(N2932=2025,Einstellungen!$B$23,Einstellungen!$C$23))*(1+Einstellungen!$B$10)</f>
        <v>30.08677</v>
      </c>
      <c r="J2932" s="25" t="n">
        <f aca="false">E2932*I2932/100</f>
        <v>0.04494963438</v>
      </c>
      <c r="K2932" s="25" t="n">
        <f aca="false">E2932*Einstellungen!$B$5/100</f>
        <v>0.043326</v>
      </c>
      <c r="L2932" s="23" t="str">
        <f aca="false">IF(I2932&lt;Einstellungen!$B$5,"ja","nein")</f>
        <v>nein</v>
      </c>
      <c r="M2932" s="23" t="s">
        <v>51</v>
      </c>
      <c r="N2932" s="23" t="n">
        <v>2025</v>
      </c>
      <c r="O2932" s="23" t="n">
        <v>1</v>
      </c>
    </row>
    <row r="2933" customFormat="false" ht="15" hidden="false" customHeight="false" outlineLevel="0" collapsed="false">
      <c r="A2933" s="22" t="n">
        <v>45809</v>
      </c>
      <c r="B2933" s="23" t="s">
        <v>108</v>
      </c>
      <c r="C2933" s="23" t="s">
        <v>124</v>
      </c>
      <c r="D2933" s="24" t="n">
        <v>220.9</v>
      </c>
      <c r="E2933" s="25" t="n">
        <f aca="false">MAX(D2933,0)/1000</f>
        <v>0.2209</v>
      </c>
      <c r="F2933" s="25" t="n">
        <f aca="false">MAX(-D2933,0)/1000</f>
        <v>0</v>
      </c>
      <c r="G2933" s="23" t="str">
        <f aca="false">IF(E2933&gt;0,"ja","nein")</f>
        <v>ja</v>
      </c>
      <c r="H2933" s="26" t="n">
        <v>77.13</v>
      </c>
      <c r="I2933" s="26" t="n">
        <f aca="false">(H2933/10+IF(N2933=2025,Einstellungen!$B$23,Einstellungen!$C$23))*(1+Einstellungen!$B$10)</f>
        <v>29.12406</v>
      </c>
      <c r="J2933" s="25" t="n">
        <f aca="false">E2933*I2933/100</f>
        <v>0.06433504854</v>
      </c>
      <c r="K2933" s="25" t="n">
        <f aca="false">E2933*Einstellungen!$B$5/100</f>
        <v>0.064061</v>
      </c>
      <c r="L2933" s="23" t="str">
        <f aca="false">IF(I2933&lt;Einstellungen!$B$5,"ja","nein")</f>
        <v>nein</v>
      </c>
      <c r="M2933" s="23" t="s">
        <v>51</v>
      </c>
      <c r="N2933" s="23" t="n">
        <v>2025</v>
      </c>
      <c r="O2933" s="23" t="n">
        <v>2</v>
      </c>
    </row>
    <row r="2934" customFormat="false" ht="15" hidden="false" customHeight="false" outlineLevel="0" collapsed="false">
      <c r="A2934" s="22" t="n">
        <v>45809</v>
      </c>
      <c r="B2934" s="23" t="s">
        <v>109</v>
      </c>
      <c r="C2934" s="23" t="s">
        <v>124</v>
      </c>
      <c r="D2934" s="24" t="n">
        <v>131.7</v>
      </c>
      <c r="E2934" s="25" t="n">
        <f aca="false">MAX(D2934,0)/1000</f>
        <v>0.1317</v>
      </c>
      <c r="F2934" s="25" t="n">
        <f aca="false">MAX(-D2934,0)/1000</f>
        <v>0</v>
      </c>
      <c r="G2934" s="23" t="str">
        <f aca="false">IF(E2934&gt;0,"ja","nein")</f>
        <v>ja</v>
      </c>
      <c r="H2934" s="26" t="n">
        <v>74.09</v>
      </c>
      <c r="I2934" s="26" t="n">
        <f aca="false">(H2934/10+IF(N2934=2025,Einstellungen!$B$23,Einstellungen!$C$23))*(1+Einstellungen!$B$10)</f>
        <v>28.7623</v>
      </c>
      <c r="J2934" s="25" t="n">
        <f aca="false">E2934*I2934/100</f>
        <v>0.0378799491</v>
      </c>
      <c r="K2934" s="25" t="n">
        <f aca="false">E2934*Einstellungen!$B$5/100</f>
        <v>0.038193</v>
      </c>
      <c r="L2934" s="23" t="str">
        <f aca="false">IF(I2934&lt;Einstellungen!$B$5,"ja","nein")</f>
        <v>ja</v>
      </c>
      <c r="M2934" s="23" t="s">
        <v>51</v>
      </c>
      <c r="N2934" s="23" t="n">
        <v>2025</v>
      </c>
      <c r="O2934" s="23" t="n">
        <v>3</v>
      </c>
    </row>
    <row r="2935" customFormat="false" ht="15" hidden="false" customHeight="false" outlineLevel="0" collapsed="false">
      <c r="A2935" s="22" t="n">
        <v>45809</v>
      </c>
      <c r="B2935" s="23" t="s">
        <v>110</v>
      </c>
      <c r="C2935" s="23" t="s">
        <v>124</v>
      </c>
      <c r="D2935" s="24" t="n">
        <v>131.3</v>
      </c>
      <c r="E2935" s="25" t="n">
        <f aca="false">MAX(D2935,0)/1000</f>
        <v>0.1313</v>
      </c>
      <c r="F2935" s="25" t="n">
        <f aca="false">MAX(-D2935,0)/1000</f>
        <v>0</v>
      </c>
      <c r="G2935" s="23" t="str">
        <f aca="false">IF(E2935&gt;0,"ja","nein")</f>
        <v>ja</v>
      </c>
      <c r="H2935" s="26" t="n">
        <v>72.66</v>
      </c>
      <c r="I2935" s="26" t="n">
        <f aca="false">(H2935/10+IF(N2935=2025,Einstellungen!$B$23,Einstellungen!$C$23))*(1+Einstellungen!$B$10)</f>
        <v>28.59213</v>
      </c>
      <c r="J2935" s="25" t="n">
        <f aca="false">E2935*I2935/100</f>
        <v>0.03754146669</v>
      </c>
      <c r="K2935" s="25" t="n">
        <f aca="false">E2935*Einstellungen!$B$5/100</f>
        <v>0.038077</v>
      </c>
      <c r="L2935" s="23" t="str">
        <f aca="false">IF(I2935&lt;Einstellungen!$B$5,"ja","nein")</f>
        <v>ja</v>
      </c>
      <c r="M2935" s="23" t="s">
        <v>51</v>
      </c>
      <c r="N2935" s="23" t="n">
        <v>2025</v>
      </c>
      <c r="O2935" s="23" t="n">
        <v>4</v>
      </c>
    </row>
    <row r="2936" customFormat="false" ht="15" hidden="false" customHeight="false" outlineLevel="0" collapsed="false">
      <c r="A2936" s="22" t="n">
        <v>45809</v>
      </c>
      <c r="B2936" s="23" t="s">
        <v>111</v>
      </c>
      <c r="C2936" s="23" t="s">
        <v>124</v>
      </c>
      <c r="D2936" s="24" t="n">
        <v>141.9</v>
      </c>
      <c r="E2936" s="25" t="n">
        <f aca="false">MAX(D2936,0)/1000</f>
        <v>0.1419</v>
      </c>
      <c r="F2936" s="25" t="n">
        <f aca="false">MAX(-D2936,0)/1000</f>
        <v>0</v>
      </c>
      <c r="G2936" s="23" t="str">
        <f aca="false">IF(E2936&gt;0,"ja","nein")</f>
        <v>ja</v>
      </c>
      <c r="H2936" s="26" t="n">
        <v>66.11</v>
      </c>
      <c r="I2936" s="26" t="n">
        <f aca="false">(H2936/10+IF(N2936=2025,Einstellungen!$B$23,Einstellungen!$C$23))*(1+Einstellungen!$B$10)</f>
        <v>27.81268</v>
      </c>
      <c r="J2936" s="25" t="n">
        <f aca="false">E2936*I2936/100</f>
        <v>0.03946619292</v>
      </c>
      <c r="K2936" s="25" t="n">
        <f aca="false">E2936*Einstellungen!$B$5/100</f>
        <v>0.041151</v>
      </c>
      <c r="L2936" s="23" t="str">
        <f aca="false">IF(I2936&lt;Einstellungen!$B$5,"ja","nein")</f>
        <v>ja</v>
      </c>
      <c r="M2936" s="23" t="s">
        <v>51</v>
      </c>
      <c r="N2936" s="23" t="n">
        <v>2025</v>
      </c>
      <c r="O2936" s="23" t="n">
        <v>5</v>
      </c>
    </row>
    <row r="2937" customFormat="false" ht="15" hidden="false" customHeight="false" outlineLevel="0" collapsed="false">
      <c r="A2937" s="22" t="n">
        <v>45809</v>
      </c>
      <c r="B2937" s="23" t="s">
        <v>112</v>
      </c>
      <c r="C2937" s="23" t="s">
        <v>124</v>
      </c>
      <c r="D2937" s="24" t="n">
        <v>150.7</v>
      </c>
      <c r="E2937" s="25" t="n">
        <f aca="false">MAX(D2937,0)/1000</f>
        <v>0.1507</v>
      </c>
      <c r="F2937" s="25" t="n">
        <f aca="false">MAX(-D2937,0)/1000</f>
        <v>0</v>
      </c>
      <c r="G2937" s="23" t="str">
        <f aca="false">IF(E2937&gt;0,"ja","nein")</f>
        <v>ja</v>
      </c>
      <c r="H2937" s="26" t="n">
        <v>35.84</v>
      </c>
      <c r="I2937" s="26" t="n">
        <f aca="false">(H2937/10+IF(N2937=2025,Einstellungen!$B$23,Einstellungen!$C$23))*(1+Einstellungen!$B$10)</f>
        <v>24.21055</v>
      </c>
      <c r="J2937" s="25" t="n">
        <f aca="false">E2937*I2937/100</f>
        <v>0.03648529885</v>
      </c>
      <c r="K2937" s="25" t="n">
        <f aca="false">E2937*Einstellungen!$B$5/100</f>
        <v>0.043703</v>
      </c>
      <c r="L2937" s="23" t="str">
        <f aca="false">IF(I2937&lt;Einstellungen!$B$5,"ja","nein")</f>
        <v>ja</v>
      </c>
      <c r="M2937" s="23" t="s">
        <v>51</v>
      </c>
      <c r="N2937" s="23" t="n">
        <v>2025</v>
      </c>
      <c r="O2937" s="23" t="n">
        <v>6</v>
      </c>
    </row>
    <row r="2938" customFormat="false" ht="15" hidden="false" customHeight="false" outlineLevel="0" collapsed="false">
      <c r="A2938" s="22" t="n">
        <v>45809</v>
      </c>
      <c r="B2938" s="23" t="s">
        <v>113</v>
      </c>
      <c r="C2938" s="23" t="s">
        <v>124</v>
      </c>
      <c r="D2938" s="24" t="n">
        <v>13</v>
      </c>
      <c r="E2938" s="25" t="n">
        <f aca="false">MAX(D2938,0)/1000</f>
        <v>0.013</v>
      </c>
      <c r="F2938" s="25" t="n">
        <f aca="false">MAX(-D2938,0)/1000</f>
        <v>0</v>
      </c>
      <c r="G2938" s="23" t="str">
        <f aca="false">IF(E2938&gt;0,"ja","nein")</f>
        <v>ja</v>
      </c>
      <c r="H2938" s="26" t="n">
        <v>13</v>
      </c>
      <c r="I2938" s="26" t="n">
        <f aca="false">(H2938/10+IF(N2938=2025,Einstellungen!$B$23,Einstellungen!$C$23))*(1+Einstellungen!$B$10)</f>
        <v>21.49259</v>
      </c>
      <c r="J2938" s="25" t="n">
        <f aca="false">E2938*I2938/100</f>
        <v>0.0027940367</v>
      </c>
      <c r="K2938" s="25" t="n">
        <f aca="false">E2938*Einstellungen!$B$5/100</f>
        <v>0.00377</v>
      </c>
      <c r="L2938" s="23" t="str">
        <f aca="false">IF(I2938&lt;Einstellungen!$B$5,"ja","nein")</f>
        <v>ja</v>
      </c>
      <c r="M2938" s="23" t="s">
        <v>51</v>
      </c>
      <c r="N2938" s="23" t="n">
        <v>2025</v>
      </c>
      <c r="O2938" s="23" t="n">
        <v>7</v>
      </c>
    </row>
    <row r="2939" customFormat="false" ht="15" hidden="false" customHeight="false" outlineLevel="0" collapsed="false">
      <c r="A2939" s="22" t="n">
        <v>45809</v>
      </c>
      <c r="B2939" s="23" t="s">
        <v>114</v>
      </c>
      <c r="C2939" s="23" t="s">
        <v>124</v>
      </c>
      <c r="D2939" s="24" t="n">
        <v>-97.9</v>
      </c>
      <c r="E2939" s="25" t="n">
        <f aca="false">MAX(D2939,0)/1000</f>
        <v>0</v>
      </c>
      <c r="F2939" s="25" t="n">
        <f aca="false">MAX(-D2939,0)/1000</f>
        <v>0.0979</v>
      </c>
      <c r="G2939" s="23" t="str">
        <f aca="false">IF(E2939&gt;0,"ja","nein")</f>
        <v>nein</v>
      </c>
      <c r="H2939" s="26" t="n">
        <v>2.4</v>
      </c>
      <c r="I2939" s="26" t="n">
        <f aca="false">(H2939/10+IF(N2939=2025,Einstellungen!$B$23,Einstellungen!$C$23))*(1+Einstellungen!$B$10)</f>
        <v>20.23119</v>
      </c>
      <c r="J2939" s="25" t="n">
        <f aca="false">E2939*I2939/100</f>
        <v>0</v>
      </c>
      <c r="K2939" s="25" t="n">
        <f aca="false">E2939*Einstellungen!$B$5/100</f>
        <v>0</v>
      </c>
      <c r="L2939" s="23" t="str">
        <f aca="false">IF(I2939&lt;Einstellungen!$B$5,"ja","nein")</f>
        <v>ja</v>
      </c>
      <c r="M2939" s="23" t="s">
        <v>51</v>
      </c>
      <c r="N2939" s="23" t="n">
        <v>2025</v>
      </c>
      <c r="O2939" s="23" t="n">
        <v>8</v>
      </c>
    </row>
    <row r="2940" customFormat="false" ht="15" hidden="false" customHeight="false" outlineLevel="0" collapsed="false">
      <c r="A2940" s="22" t="n">
        <v>45809</v>
      </c>
      <c r="B2940" s="23" t="s">
        <v>115</v>
      </c>
      <c r="C2940" s="23" t="s">
        <v>124</v>
      </c>
      <c r="D2940" s="24" t="n">
        <v>-1777</v>
      </c>
      <c r="E2940" s="25" t="n">
        <f aca="false">MAX(D2940,0)/1000</f>
        <v>0</v>
      </c>
      <c r="F2940" s="25" t="n">
        <f aca="false">MAX(-D2940,0)/1000</f>
        <v>1.777</v>
      </c>
      <c r="G2940" s="23" t="str">
        <f aca="false">IF(E2940&gt;0,"ja","nein")</f>
        <v>nein</v>
      </c>
      <c r="H2940" s="26" t="n">
        <v>-0.01</v>
      </c>
      <c r="I2940" s="26" t="n">
        <f aca="false">(H2940/10+IF(N2940=2025,Einstellungen!$B$23,Einstellungen!$C$23))*(1+Einstellungen!$B$10)</f>
        <v>19.9444</v>
      </c>
      <c r="J2940" s="25" t="n">
        <f aca="false">E2940*I2940/100</f>
        <v>0</v>
      </c>
      <c r="K2940" s="25" t="n">
        <f aca="false">E2940*Einstellungen!$B$5/100</f>
        <v>0</v>
      </c>
      <c r="L2940" s="23" t="str">
        <f aca="false">IF(I2940&lt;Einstellungen!$B$5,"ja","nein")</f>
        <v>ja</v>
      </c>
      <c r="M2940" s="23" t="s">
        <v>51</v>
      </c>
      <c r="N2940" s="23" t="n">
        <v>2025</v>
      </c>
      <c r="O2940" s="23" t="n">
        <v>9</v>
      </c>
    </row>
    <row r="2941" customFormat="false" ht="15" hidden="false" customHeight="false" outlineLevel="0" collapsed="false">
      <c r="A2941" s="22" t="n">
        <v>45809</v>
      </c>
      <c r="B2941" s="23" t="s">
        <v>116</v>
      </c>
      <c r="C2941" s="23" t="s">
        <v>124</v>
      </c>
      <c r="D2941" s="24" t="n">
        <v>-3909.6</v>
      </c>
      <c r="E2941" s="25" t="n">
        <f aca="false">MAX(D2941,0)/1000</f>
        <v>0</v>
      </c>
      <c r="F2941" s="25" t="n">
        <f aca="false">MAX(-D2941,0)/1000</f>
        <v>3.9096</v>
      </c>
      <c r="G2941" s="23" t="str">
        <f aca="false">IF(E2941&gt;0,"ja","nein")</f>
        <v>nein</v>
      </c>
      <c r="H2941" s="26" t="n">
        <v>-0.6</v>
      </c>
      <c r="I2941" s="26" t="n">
        <f aca="false">(H2941/10+IF(N2941=2025,Einstellungen!$B$23,Einstellungen!$C$23))*(1+Einstellungen!$B$10)</f>
        <v>19.87419</v>
      </c>
      <c r="J2941" s="25" t="n">
        <f aca="false">E2941*I2941/100</f>
        <v>0</v>
      </c>
      <c r="K2941" s="25" t="n">
        <f aca="false">E2941*Einstellungen!$B$5/100</f>
        <v>0</v>
      </c>
      <c r="L2941" s="23" t="str">
        <f aca="false">IF(I2941&lt;Einstellungen!$B$5,"ja","nein")</f>
        <v>ja</v>
      </c>
      <c r="M2941" s="23" t="s">
        <v>51</v>
      </c>
      <c r="N2941" s="23" t="n">
        <v>2025</v>
      </c>
      <c r="O2941" s="23" t="n">
        <v>10</v>
      </c>
    </row>
    <row r="2942" customFormat="false" ht="15" hidden="false" customHeight="false" outlineLevel="0" collapsed="false">
      <c r="A2942" s="22" t="n">
        <v>45809</v>
      </c>
      <c r="B2942" s="23" t="s">
        <v>117</v>
      </c>
      <c r="C2942" s="23" t="s">
        <v>124</v>
      </c>
      <c r="D2942" s="24" t="n">
        <v>-4243.8</v>
      </c>
      <c r="E2942" s="25" t="n">
        <f aca="false">MAX(D2942,0)/1000</f>
        <v>0</v>
      </c>
      <c r="F2942" s="25" t="n">
        <f aca="false">MAX(-D2942,0)/1000</f>
        <v>4.2438</v>
      </c>
      <c r="G2942" s="23" t="str">
        <f aca="false">IF(E2942&gt;0,"ja","nein")</f>
        <v>nein</v>
      </c>
      <c r="H2942" s="26" t="n">
        <v>-2.11</v>
      </c>
      <c r="I2942" s="26" t="n">
        <f aca="false">(H2942/10+IF(N2942=2025,Einstellungen!$B$23,Einstellungen!$C$23))*(1+Einstellungen!$B$10)</f>
        <v>19.6945</v>
      </c>
      <c r="J2942" s="25" t="n">
        <f aca="false">E2942*I2942/100</f>
        <v>0</v>
      </c>
      <c r="K2942" s="25" t="n">
        <f aca="false">E2942*Einstellungen!$B$5/100</f>
        <v>0</v>
      </c>
      <c r="L2942" s="23" t="str">
        <f aca="false">IF(I2942&lt;Einstellungen!$B$5,"ja","nein")</f>
        <v>ja</v>
      </c>
      <c r="M2942" s="23" t="s">
        <v>51</v>
      </c>
      <c r="N2942" s="23" t="n">
        <v>2025</v>
      </c>
      <c r="O2942" s="23" t="n">
        <v>11</v>
      </c>
    </row>
    <row r="2943" customFormat="false" ht="15" hidden="false" customHeight="false" outlineLevel="0" collapsed="false">
      <c r="A2943" s="22" t="n">
        <v>45809</v>
      </c>
      <c r="B2943" s="23" t="s">
        <v>118</v>
      </c>
      <c r="C2943" s="23" t="s">
        <v>124</v>
      </c>
      <c r="D2943" s="24" t="n">
        <v>-3751.9</v>
      </c>
      <c r="E2943" s="25" t="n">
        <f aca="false">MAX(D2943,0)/1000</f>
        <v>0</v>
      </c>
      <c r="F2943" s="25" t="n">
        <f aca="false">MAX(-D2943,0)/1000</f>
        <v>3.7519</v>
      </c>
      <c r="G2943" s="23" t="str">
        <f aca="false">IF(E2943&gt;0,"ja","nein")</f>
        <v>nein</v>
      </c>
      <c r="H2943" s="26" t="n">
        <v>-5.48</v>
      </c>
      <c r="I2943" s="26" t="n">
        <f aca="false">(H2943/10+IF(N2943=2025,Einstellungen!$B$23,Einstellungen!$C$23))*(1+Einstellungen!$B$10)</f>
        <v>19.29347</v>
      </c>
      <c r="J2943" s="25" t="n">
        <f aca="false">E2943*I2943/100</f>
        <v>0</v>
      </c>
      <c r="K2943" s="25" t="n">
        <f aca="false">E2943*Einstellungen!$B$5/100</f>
        <v>0</v>
      </c>
      <c r="L2943" s="23" t="str">
        <f aca="false">IF(I2943&lt;Einstellungen!$B$5,"ja","nein")</f>
        <v>ja</v>
      </c>
      <c r="M2943" s="23" t="s">
        <v>51</v>
      </c>
      <c r="N2943" s="23" t="n">
        <v>2025</v>
      </c>
      <c r="O2943" s="23" t="n">
        <v>12</v>
      </c>
    </row>
    <row r="2944" customFormat="false" ht="15" hidden="false" customHeight="false" outlineLevel="0" collapsed="false">
      <c r="A2944" s="22" t="n">
        <v>45809</v>
      </c>
      <c r="B2944" s="23" t="s">
        <v>119</v>
      </c>
      <c r="C2944" s="23" t="s">
        <v>124</v>
      </c>
      <c r="D2944" s="24" t="n">
        <v>-3998.5</v>
      </c>
      <c r="E2944" s="25" t="n">
        <f aca="false">MAX(D2944,0)/1000</f>
        <v>0</v>
      </c>
      <c r="F2944" s="25" t="n">
        <f aca="false">MAX(-D2944,0)/1000</f>
        <v>3.9985</v>
      </c>
      <c r="G2944" s="23" t="str">
        <f aca="false">IF(E2944&gt;0,"ja","nein")</f>
        <v>nein</v>
      </c>
      <c r="H2944" s="26" t="n">
        <v>-12.93</v>
      </c>
      <c r="I2944" s="26" t="n">
        <f aca="false">(H2944/10+IF(N2944=2025,Einstellungen!$B$23,Einstellungen!$C$23))*(1+Einstellungen!$B$10)</f>
        <v>18.40692</v>
      </c>
      <c r="J2944" s="25" t="n">
        <f aca="false">E2944*I2944/100</f>
        <v>0</v>
      </c>
      <c r="K2944" s="25" t="n">
        <f aca="false">E2944*Einstellungen!$B$5/100</f>
        <v>0</v>
      </c>
      <c r="L2944" s="23" t="str">
        <f aca="false">IF(I2944&lt;Einstellungen!$B$5,"ja","nein")</f>
        <v>ja</v>
      </c>
      <c r="M2944" s="23" t="s">
        <v>51</v>
      </c>
      <c r="N2944" s="23" t="n">
        <v>2025</v>
      </c>
      <c r="O2944" s="23" t="n">
        <v>13</v>
      </c>
    </row>
    <row r="2945" customFormat="false" ht="15" hidden="false" customHeight="false" outlineLevel="0" collapsed="false">
      <c r="A2945" s="22" t="n">
        <v>45809</v>
      </c>
      <c r="B2945" s="23" t="s">
        <v>120</v>
      </c>
      <c r="C2945" s="23" t="s">
        <v>124</v>
      </c>
      <c r="D2945" s="24" t="n">
        <v>-2273.9</v>
      </c>
      <c r="E2945" s="25" t="n">
        <f aca="false">MAX(D2945,0)/1000</f>
        <v>0</v>
      </c>
      <c r="F2945" s="25" t="n">
        <f aca="false">MAX(-D2945,0)/1000</f>
        <v>2.2739</v>
      </c>
      <c r="G2945" s="23" t="str">
        <f aca="false">IF(E2945&gt;0,"ja","nein")</f>
        <v>nein</v>
      </c>
      <c r="H2945" s="26" t="n">
        <v>-20.41</v>
      </c>
      <c r="I2945" s="26" t="n">
        <f aca="false">(H2945/10+IF(N2945=2025,Einstellungen!$B$23,Einstellungen!$C$23))*(1+Einstellungen!$B$10)</f>
        <v>17.5168</v>
      </c>
      <c r="J2945" s="25" t="n">
        <f aca="false">E2945*I2945/100</f>
        <v>0</v>
      </c>
      <c r="K2945" s="25" t="n">
        <f aca="false">E2945*Einstellungen!$B$5/100</f>
        <v>0</v>
      </c>
      <c r="L2945" s="23" t="str">
        <f aca="false">IF(I2945&lt;Einstellungen!$B$5,"ja","nein")</f>
        <v>ja</v>
      </c>
      <c r="M2945" s="23" t="s">
        <v>51</v>
      </c>
      <c r="N2945" s="23" t="n">
        <v>2025</v>
      </c>
      <c r="O2945" s="23" t="n">
        <v>14</v>
      </c>
    </row>
    <row r="2946" customFormat="false" ht="15" hidden="false" customHeight="false" outlineLevel="0" collapsed="false">
      <c r="A2946" s="22" t="n">
        <v>45809</v>
      </c>
      <c r="B2946" s="23" t="s">
        <v>104</v>
      </c>
      <c r="C2946" s="23" t="s">
        <v>124</v>
      </c>
      <c r="D2946" s="24" t="n">
        <v>-1215.2</v>
      </c>
      <c r="E2946" s="25" t="n">
        <f aca="false">MAX(D2946,0)/1000</f>
        <v>0</v>
      </c>
      <c r="F2946" s="25" t="n">
        <f aca="false">MAX(-D2946,0)/1000</f>
        <v>1.2152</v>
      </c>
      <c r="G2946" s="23" t="str">
        <f aca="false">IF(E2946&gt;0,"ja","nein")</f>
        <v>nein</v>
      </c>
      <c r="H2946" s="26" t="n">
        <v>-15.61</v>
      </c>
      <c r="I2946" s="26" t="n">
        <f aca="false">(H2946/10+IF(N2946=2025,Einstellungen!$B$23,Einstellungen!$C$23))*(1+Einstellungen!$B$10)</f>
        <v>18.088</v>
      </c>
      <c r="J2946" s="25" t="n">
        <f aca="false">E2946*I2946/100</f>
        <v>0</v>
      </c>
      <c r="K2946" s="25" t="n">
        <f aca="false">E2946*Einstellungen!$B$5/100</f>
        <v>0</v>
      </c>
      <c r="L2946" s="23" t="str">
        <f aca="false">IF(I2946&lt;Einstellungen!$B$5,"ja","nein")</f>
        <v>ja</v>
      </c>
      <c r="M2946" s="23" t="s">
        <v>51</v>
      </c>
      <c r="N2946" s="23" t="n">
        <v>2025</v>
      </c>
      <c r="O2946" s="23" t="n">
        <v>15</v>
      </c>
    </row>
    <row r="2947" customFormat="false" ht="15" hidden="false" customHeight="false" outlineLevel="0" collapsed="false">
      <c r="A2947" s="22" t="n">
        <v>45809</v>
      </c>
      <c r="B2947" s="23" t="s">
        <v>105</v>
      </c>
      <c r="C2947" s="23" t="s">
        <v>124</v>
      </c>
      <c r="D2947" s="24" t="n">
        <v>-1961.1</v>
      </c>
      <c r="E2947" s="25" t="n">
        <f aca="false">MAX(D2947,0)/1000</f>
        <v>0</v>
      </c>
      <c r="F2947" s="25" t="n">
        <f aca="false">MAX(-D2947,0)/1000</f>
        <v>1.9611</v>
      </c>
      <c r="G2947" s="23" t="str">
        <f aca="false">IF(E2947&gt;0,"ja","nein")</f>
        <v>nein</v>
      </c>
      <c r="H2947" s="26" t="n">
        <v>-6</v>
      </c>
      <c r="I2947" s="26" t="n">
        <f aca="false">(H2947/10+IF(N2947=2025,Einstellungen!$B$23,Einstellungen!$C$23))*(1+Einstellungen!$B$10)</f>
        <v>19.23159</v>
      </c>
      <c r="J2947" s="25" t="n">
        <f aca="false">E2947*I2947/100</f>
        <v>0</v>
      </c>
      <c r="K2947" s="25" t="n">
        <f aca="false">E2947*Einstellungen!$B$5/100</f>
        <v>0</v>
      </c>
      <c r="L2947" s="23" t="str">
        <f aca="false">IF(I2947&lt;Einstellungen!$B$5,"ja","nein")</f>
        <v>ja</v>
      </c>
      <c r="M2947" s="23" t="s">
        <v>51</v>
      </c>
      <c r="N2947" s="23" t="n">
        <v>2025</v>
      </c>
      <c r="O2947" s="23" t="n">
        <v>16</v>
      </c>
    </row>
    <row r="2948" customFormat="false" ht="15" hidden="false" customHeight="false" outlineLevel="0" collapsed="false">
      <c r="A2948" s="22" t="n">
        <v>45809</v>
      </c>
      <c r="B2948" s="23" t="s">
        <v>97</v>
      </c>
      <c r="C2948" s="23" t="s">
        <v>124</v>
      </c>
      <c r="D2948" s="24" t="n">
        <v>-929</v>
      </c>
      <c r="E2948" s="25" t="n">
        <f aca="false">MAX(D2948,0)/1000</f>
        <v>0</v>
      </c>
      <c r="F2948" s="25" t="n">
        <f aca="false">MAX(-D2948,0)/1000</f>
        <v>0.929</v>
      </c>
      <c r="G2948" s="23" t="str">
        <f aca="false">IF(E2948&gt;0,"ja","nein")</f>
        <v>nein</v>
      </c>
      <c r="H2948" s="26" t="n">
        <v>-0.99</v>
      </c>
      <c r="I2948" s="26" t="n">
        <f aca="false">(H2948/10+IF(N2948=2025,Einstellungen!$B$23,Einstellungen!$C$23))*(1+Einstellungen!$B$10)</f>
        <v>19.82778</v>
      </c>
      <c r="J2948" s="25" t="n">
        <f aca="false">E2948*I2948/100</f>
        <v>0</v>
      </c>
      <c r="K2948" s="25" t="n">
        <f aca="false">E2948*Einstellungen!$B$5/100</f>
        <v>0</v>
      </c>
      <c r="L2948" s="23" t="str">
        <f aca="false">IF(I2948&lt;Einstellungen!$B$5,"ja","nein")</f>
        <v>ja</v>
      </c>
      <c r="M2948" s="23" t="s">
        <v>51</v>
      </c>
      <c r="N2948" s="23" t="n">
        <v>2025</v>
      </c>
      <c r="O2948" s="23" t="n">
        <v>17</v>
      </c>
    </row>
    <row r="2949" customFormat="false" ht="15" hidden="false" customHeight="false" outlineLevel="0" collapsed="false">
      <c r="A2949" s="22" t="n">
        <v>45809</v>
      </c>
      <c r="B2949" s="23" t="s">
        <v>99</v>
      </c>
      <c r="C2949" s="23" t="s">
        <v>124</v>
      </c>
      <c r="D2949" s="24" t="n">
        <v>-570.6</v>
      </c>
      <c r="E2949" s="25" t="n">
        <f aca="false">MAX(D2949,0)/1000</f>
        <v>0</v>
      </c>
      <c r="F2949" s="25" t="n">
        <f aca="false">MAX(-D2949,0)/1000</f>
        <v>0.5706</v>
      </c>
      <c r="G2949" s="23" t="str">
        <f aca="false">IF(E2949&gt;0,"ja","nein")</f>
        <v>nein</v>
      </c>
      <c r="H2949" s="26" t="n">
        <v>19.23</v>
      </c>
      <c r="I2949" s="26" t="n">
        <f aca="false">(H2949/10+IF(N2949=2025,Einstellungen!$B$23,Einstellungen!$C$23))*(1+Einstellungen!$B$10)</f>
        <v>22.23396</v>
      </c>
      <c r="J2949" s="25" t="n">
        <f aca="false">E2949*I2949/100</f>
        <v>0</v>
      </c>
      <c r="K2949" s="25" t="n">
        <f aca="false">E2949*Einstellungen!$B$5/100</f>
        <v>0</v>
      </c>
      <c r="L2949" s="23" t="str">
        <f aca="false">IF(I2949&lt;Einstellungen!$B$5,"ja","nein")</f>
        <v>ja</v>
      </c>
      <c r="M2949" s="23" t="s">
        <v>51</v>
      </c>
      <c r="N2949" s="23" t="n">
        <v>2025</v>
      </c>
      <c r="O2949" s="23" t="n">
        <v>18</v>
      </c>
    </row>
    <row r="2950" customFormat="false" ht="15" hidden="false" customHeight="false" outlineLevel="0" collapsed="false">
      <c r="A2950" s="22" t="n">
        <v>45809</v>
      </c>
      <c r="B2950" s="23" t="s">
        <v>100</v>
      </c>
      <c r="C2950" s="23" t="s">
        <v>124</v>
      </c>
      <c r="D2950" s="24" t="n">
        <v>121.9</v>
      </c>
      <c r="E2950" s="25" t="n">
        <f aca="false">MAX(D2950,0)/1000</f>
        <v>0.1219</v>
      </c>
      <c r="F2950" s="25" t="n">
        <f aca="false">MAX(-D2950,0)/1000</f>
        <v>0</v>
      </c>
      <c r="G2950" s="23" t="str">
        <f aca="false">IF(E2950&gt;0,"ja","nein")</f>
        <v>ja</v>
      </c>
      <c r="H2950" s="26" t="n">
        <v>78.85</v>
      </c>
      <c r="I2950" s="26" t="n">
        <f aca="false">(H2950/10+IF(N2950=2025,Einstellungen!$B$23,Einstellungen!$C$23))*(1+Einstellungen!$B$10)</f>
        <v>29.32874</v>
      </c>
      <c r="J2950" s="25" t="n">
        <f aca="false">E2950*I2950/100</f>
        <v>0.03575173406</v>
      </c>
      <c r="K2950" s="25" t="n">
        <f aca="false">E2950*Einstellungen!$B$5/100</f>
        <v>0.035351</v>
      </c>
      <c r="L2950" s="23" t="str">
        <f aca="false">IF(I2950&lt;Einstellungen!$B$5,"ja","nein")</f>
        <v>nein</v>
      </c>
      <c r="M2950" s="23" t="s">
        <v>51</v>
      </c>
      <c r="N2950" s="23" t="n">
        <v>2025</v>
      </c>
      <c r="O2950" s="23" t="n">
        <v>19</v>
      </c>
    </row>
    <row r="2951" customFormat="false" ht="15" hidden="false" customHeight="false" outlineLevel="0" collapsed="false">
      <c r="A2951" s="22" t="n">
        <v>45809</v>
      </c>
      <c r="B2951" s="23" t="s">
        <v>92</v>
      </c>
      <c r="C2951" s="23" t="s">
        <v>124</v>
      </c>
      <c r="D2951" s="24" t="n">
        <v>125.3</v>
      </c>
      <c r="E2951" s="25" t="n">
        <f aca="false">MAX(D2951,0)/1000</f>
        <v>0.1253</v>
      </c>
      <c r="F2951" s="25" t="n">
        <f aca="false">MAX(-D2951,0)/1000</f>
        <v>0</v>
      </c>
      <c r="G2951" s="23" t="str">
        <f aca="false">IF(E2951&gt;0,"ja","nein")</f>
        <v>ja</v>
      </c>
      <c r="H2951" s="26" t="n">
        <v>93.66</v>
      </c>
      <c r="I2951" s="26" t="n">
        <f aca="false">(H2951/10+IF(N2951=2025,Einstellungen!$B$23,Einstellungen!$C$23))*(1+Einstellungen!$B$10)</f>
        <v>31.09113</v>
      </c>
      <c r="J2951" s="25" t="n">
        <f aca="false">E2951*I2951/100</f>
        <v>0.03895718589</v>
      </c>
      <c r="K2951" s="25" t="n">
        <f aca="false">E2951*Einstellungen!$B$5/100</f>
        <v>0.036337</v>
      </c>
      <c r="L2951" s="23" t="str">
        <f aca="false">IF(I2951&lt;Einstellungen!$B$5,"ja","nein")</f>
        <v>nein</v>
      </c>
      <c r="M2951" s="23" t="s">
        <v>51</v>
      </c>
      <c r="N2951" s="23" t="n">
        <v>2025</v>
      </c>
      <c r="O2951" s="23" t="n">
        <v>20</v>
      </c>
    </row>
    <row r="2952" customFormat="false" ht="15" hidden="false" customHeight="false" outlineLevel="0" collapsed="false">
      <c r="A2952" s="22" t="n">
        <v>45809</v>
      </c>
      <c r="B2952" s="23" t="s">
        <v>95</v>
      </c>
      <c r="C2952" s="23" t="s">
        <v>124</v>
      </c>
      <c r="D2952" s="24" t="n">
        <v>373.3</v>
      </c>
      <c r="E2952" s="25" t="n">
        <f aca="false">MAX(D2952,0)/1000</f>
        <v>0.3733</v>
      </c>
      <c r="F2952" s="25" t="n">
        <f aca="false">MAX(-D2952,0)/1000</f>
        <v>0</v>
      </c>
      <c r="G2952" s="23" t="str">
        <f aca="false">IF(E2952&gt;0,"ja","nein")</f>
        <v>ja</v>
      </c>
      <c r="H2952" s="26" t="n">
        <v>106.86</v>
      </c>
      <c r="I2952" s="26" t="n">
        <f aca="false">(H2952/10+IF(N2952=2025,Einstellungen!$B$23,Einstellungen!$C$23))*(1+Einstellungen!$B$10)</f>
        <v>32.66193</v>
      </c>
      <c r="J2952" s="25" t="n">
        <f aca="false">E2952*I2952/100</f>
        <v>0.12192698469</v>
      </c>
      <c r="K2952" s="25" t="n">
        <f aca="false">E2952*Einstellungen!$B$5/100</f>
        <v>0.108257</v>
      </c>
      <c r="L2952" s="23" t="str">
        <f aca="false">IF(I2952&lt;Einstellungen!$B$5,"ja","nein")</f>
        <v>nein</v>
      </c>
      <c r="M2952" s="23" t="s">
        <v>51</v>
      </c>
      <c r="N2952" s="23" t="n">
        <v>2025</v>
      </c>
      <c r="O2952" s="23" t="n">
        <v>21</v>
      </c>
    </row>
    <row r="2953" customFormat="false" ht="15" hidden="false" customHeight="false" outlineLevel="0" collapsed="false">
      <c r="A2953" s="22" t="n">
        <v>45809</v>
      </c>
      <c r="B2953" s="23" t="s">
        <v>96</v>
      </c>
      <c r="C2953" s="23" t="s">
        <v>124</v>
      </c>
      <c r="D2953" s="24" t="n">
        <v>278.6</v>
      </c>
      <c r="E2953" s="25" t="n">
        <f aca="false">MAX(D2953,0)/1000</f>
        <v>0.2786</v>
      </c>
      <c r="F2953" s="25" t="n">
        <f aca="false">MAX(-D2953,0)/1000</f>
        <v>0</v>
      </c>
      <c r="G2953" s="23" t="str">
        <f aca="false">IF(E2953&gt;0,"ja","nein")</f>
        <v>ja</v>
      </c>
      <c r="H2953" s="26" t="n">
        <v>105.93</v>
      </c>
      <c r="I2953" s="26" t="n">
        <f aca="false">(H2953/10+IF(N2953=2025,Einstellungen!$B$23,Einstellungen!$C$23))*(1+Einstellungen!$B$10)</f>
        <v>32.55126</v>
      </c>
      <c r="J2953" s="25" t="n">
        <f aca="false">E2953*I2953/100</f>
        <v>0.09068781036</v>
      </c>
      <c r="K2953" s="25" t="n">
        <f aca="false">E2953*Einstellungen!$B$5/100</f>
        <v>0.080794</v>
      </c>
      <c r="L2953" s="23" t="str">
        <f aca="false">IF(I2953&lt;Einstellungen!$B$5,"ja","nein")</f>
        <v>nein</v>
      </c>
      <c r="M2953" s="23" t="s">
        <v>51</v>
      </c>
      <c r="N2953" s="23" t="n">
        <v>2025</v>
      </c>
      <c r="O2953" s="23" t="n">
        <v>22</v>
      </c>
    </row>
    <row r="2954" customFormat="false" ht="15" hidden="false" customHeight="false" outlineLevel="0" collapsed="false">
      <c r="A2954" s="22" t="n">
        <v>45809</v>
      </c>
      <c r="B2954" s="23" t="s">
        <v>101</v>
      </c>
      <c r="C2954" s="23" t="s">
        <v>124</v>
      </c>
      <c r="D2954" s="24" t="n">
        <v>246.4</v>
      </c>
      <c r="E2954" s="25" t="n">
        <f aca="false">MAX(D2954,0)/1000</f>
        <v>0.2464</v>
      </c>
      <c r="F2954" s="25" t="n">
        <f aca="false">MAX(-D2954,0)/1000</f>
        <v>0</v>
      </c>
      <c r="G2954" s="23" t="str">
        <f aca="false">IF(E2954&gt;0,"ja","nein")</f>
        <v>ja</v>
      </c>
      <c r="H2954" s="26" t="n">
        <v>90.49</v>
      </c>
      <c r="I2954" s="26" t="n">
        <f aca="false">(H2954/10+IF(N2954=2025,Einstellungen!$B$23,Einstellungen!$C$23))*(1+Einstellungen!$B$10)</f>
        <v>30.7139</v>
      </c>
      <c r="J2954" s="25" t="n">
        <f aca="false">E2954*I2954/100</f>
        <v>0.0756790496</v>
      </c>
      <c r="K2954" s="25" t="n">
        <f aca="false">E2954*Einstellungen!$B$5/100</f>
        <v>0.071456</v>
      </c>
      <c r="L2954" s="23" t="str">
        <f aca="false">IF(I2954&lt;Einstellungen!$B$5,"ja","nein")</f>
        <v>nein</v>
      </c>
      <c r="M2954" s="23" t="s">
        <v>51</v>
      </c>
      <c r="N2954" s="23" t="n">
        <v>2025</v>
      </c>
      <c r="O2954" s="23" t="n">
        <v>23</v>
      </c>
    </row>
    <row r="2955" customFormat="false" ht="15" hidden="false" customHeight="false" outlineLevel="0" collapsed="false">
      <c r="A2955" s="22" t="n">
        <v>45810</v>
      </c>
      <c r="B2955" s="23" t="s">
        <v>102</v>
      </c>
      <c r="C2955" s="23" t="s">
        <v>93</v>
      </c>
      <c r="D2955" s="24" t="n">
        <v>153.6</v>
      </c>
      <c r="E2955" s="25" t="n">
        <f aca="false">MAX(D2955,0)/1000</f>
        <v>0.1536</v>
      </c>
      <c r="F2955" s="25" t="n">
        <f aca="false">MAX(-D2955,0)/1000</f>
        <v>0</v>
      </c>
      <c r="G2955" s="23" t="str">
        <f aca="false">IF(E2955&gt;0,"ja","nein")</f>
        <v>ja</v>
      </c>
      <c r="H2955" s="26" t="n">
        <v>81.76</v>
      </c>
      <c r="I2955" s="26" t="n">
        <f aca="false">(H2955/10+IF(N2955=2025,Einstellungen!$B$23,Einstellungen!$C$23))*(1+Einstellungen!$B$10)</f>
        <v>29.67503</v>
      </c>
      <c r="J2955" s="25" t="n">
        <f aca="false">E2955*I2955/100</f>
        <v>0.04558084608</v>
      </c>
      <c r="K2955" s="25" t="n">
        <f aca="false">E2955*Einstellungen!$B$5/100</f>
        <v>0.044544</v>
      </c>
      <c r="L2955" s="23" t="str">
        <f aca="false">IF(I2955&lt;Einstellungen!$B$5,"ja","nein")</f>
        <v>nein</v>
      </c>
      <c r="M2955" s="23" t="s">
        <v>51</v>
      </c>
      <c r="N2955" s="23" t="n">
        <v>2025</v>
      </c>
      <c r="O2955" s="23" t="n">
        <v>0</v>
      </c>
    </row>
    <row r="2956" customFormat="false" ht="15" hidden="false" customHeight="false" outlineLevel="0" collapsed="false">
      <c r="A2956" s="22" t="n">
        <v>45810</v>
      </c>
      <c r="B2956" s="23" t="s">
        <v>107</v>
      </c>
      <c r="C2956" s="23" t="s">
        <v>93</v>
      </c>
      <c r="D2956" s="24" t="n">
        <v>134.7</v>
      </c>
      <c r="E2956" s="25" t="n">
        <f aca="false">MAX(D2956,0)/1000</f>
        <v>0.1347</v>
      </c>
      <c r="F2956" s="25" t="n">
        <f aca="false">MAX(-D2956,0)/1000</f>
        <v>0</v>
      </c>
      <c r="G2956" s="23" t="str">
        <f aca="false">IF(E2956&gt;0,"ja","nein")</f>
        <v>ja</v>
      </c>
      <c r="H2956" s="26" t="n">
        <v>75.31</v>
      </c>
      <c r="I2956" s="26" t="n">
        <f aca="false">(H2956/10+IF(N2956=2025,Einstellungen!$B$23,Einstellungen!$C$23))*(1+Einstellungen!$B$10)</f>
        <v>28.90748</v>
      </c>
      <c r="J2956" s="25" t="n">
        <f aca="false">E2956*I2956/100</f>
        <v>0.03893837556</v>
      </c>
      <c r="K2956" s="25" t="n">
        <f aca="false">E2956*Einstellungen!$B$5/100</f>
        <v>0.039063</v>
      </c>
      <c r="L2956" s="23" t="str">
        <f aca="false">IF(I2956&lt;Einstellungen!$B$5,"ja","nein")</f>
        <v>ja</v>
      </c>
      <c r="M2956" s="23" t="s">
        <v>51</v>
      </c>
      <c r="N2956" s="23" t="n">
        <v>2025</v>
      </c>
      <c r="O2956" s="23" t="n">
        <v>1</v>
      </c>
    </row>
    <row r="2957" customFormat="false" ht="15" hidden="false" customHeight="false" outlineLevel="0" collapsed="false">
      <c r="A2957" s="22" t="n">
        <v>45810</v>
      </c>
      <c r="B2957" s="23" t="s">
        <v>108</v>
      </c>
      <c r="C2957" s="23" t="s">
        <v>93</v>
      </c>
      <c r="D2957" s="24" t="n">
        <v>145.8</v>
      </c>
      <c r="E2957" s="25" t="n">
        <f aca="false">MAX(D2957,0)/1000</f>
        <v>0.1458</v>
      </c>
      <c r="F2957" s="25" t="n">
        <f aca="false">MAX(-D2957,0)/1000</f>
        <v>0</v>
      </c>
      <c r="G2957" s="23" t="str">
        <f aca="false">IF(E2957&gt;0,"ja","nein")</f>
        <v>ja</v>
      </c>
      <c r="H2957" s="26" t="n">
        <v>75</v>
      </c>
      <c r="I2957" s="26" t="n">
        <f aca="false">(H2957/10+IF(N2957=2025,Einstellungen!$B$23,Einstellungen!$C$23))*(1+Einstellungen!$B$10)</f>
        <v>28.87059</v>
      </c>
      <c r="J2957" s="25" t="n">
        <f aca="false">E2957*I2957/100</f>
        <v>0.04209332022</v>
      </c>
      <c r="K2957" s="25" t="n">
        <f aca="false">E2957*Einstellungen!$B$5/100</f>
        <v>0.042282</v>
      </c>
      <c r="L2957" s="23" t="str">
        <f aca="false">IF(I2957&lt;Einstellungen!$B$5,"ja","nein")</f>
        <v>ja</v>
      </c>
      <c r="M2957" s="23" t="s">
        <v>51</v>
      </c>
      <c r="N2957" s="23" t="n">
        <v>2025</v>
      </c>
      <c r="O2957" s="23" t="n">
        <v>2</v>
      </c>
    </row>
    <row r="2958" customFormat="false" ht="15" hidden="false" customHeight="false" outlineLevel="0" collapsed="false">
      <c r="A2958" s="22" t="n">
        <v>45810</v>
      </c>
      <c r="B2958" s="23" t="s">
        <v>109</v>
      </c>
      <c r="C2958" s="23" t="s">
        <v>93</v>
      </c>
      <c r="D2958" s="24" t="n">
        <v>125.4</v>
      </c>
      <c r="E2958" s="25" t="n">
        <f aca="false">MAX(D2958,0)/1000</f>
        <v>0.1254</v>
      </c>
      <c r="F2958" s="25" t="n">
        <f aca="false">MAX(-D2958,0)/1000</f>
        <v>0</v>
      </c>
      <c r="G2958" s="23" t="str">
        <f aca="false">IF(E2958&gt;0,"ja","nein")</f>
        <v>ja</v>
      </c>
      <c r="H2958" s="26" t="n">
        <v>77.75</v>
      </c>
      <c r="I2958" s="26" t="n">
        <f aca="false">(H2958/10+IF(N2958=2025,Einstellungen!$B$23,Einstellungen!$C$23))*(1+Einstellungen!$B$10)</f>
        <v>29.19784</v>
      </c>
      <c r="J2958" s="25" t="n">
        <f aca="false">E2958*I2958/100</f>
        <v>0.03661409136</v>
      </c>
      <c r="K2958" s="25" t="n">
        <f aca="false">E2958*Einstellungen!$B$5/100</f>
        <v>0.036366</v>
      </c>
      <c r="L2958" s="23" t="str">
        <f aca="false">IF(I2958&lt;Einstellungen!$B$5,"ja","nein")</f>
        <v>nein</v>
      </c>
      <c r="M2958" s="23" t="s">
        <v>51</v>
      </c>
      <c r="N2958" s="23" t="n">
        <v>2025</v>
      </c>
      <c r="O2958" s="23" t="n">
        <v>3</v>
      </c>
    </row>
    <row r="2959" customFormat="false" ht="15" hidden="false" customHeight="false" outlineLevel="0" collapsed="false">
      <c r="A2959" s="22" t="n">
        <v>45810</v>
      </c>
      <c r="B2959" s="23" t="s">
        <v>110</v>
      </c>
      <c r="C2959" s="23" t="s">
        <v>93</v>
      </c>
      <c r="D2959" s="24" t="n">
        <v>149</v>
      </c>
      <c r="E2959" s="25" t="n">
        <f aca="false">MAX(D2959,0)/1000</f>
        <v>0.149</v>
      </c>
      <c r="F2959" s="25" t="n">
        <f aca="false">MAX(-D2959,0)/1000</f>
        <v>0</v>
      </c>
      <c r="G2959" s="23" t="str">
        <f aca="false">IF(E2959&gt;0,"ja","nein")</f>
        <v>ja</v>
      </c>
      <c r="H2959" s="26" t="n">
        <v>83.05</v>
      </c>
      <c r="I2959" s="26" t="n">
        <f aca="false">(H2959/10+IF(N2959=2025,Einstellungen!$B$23,Einstellungen!$C$23))*(1+Einstellungen!$B$10)</f>
        <v>29.82854</v>
      </c>
      <c r="J2959" s="25" t="n">
        <f aca="false">E2959*I2959/100</f>
        <v>0.0444445246</v>
      </c>
      <c r="K2959" s="25" t="n">
        <f aca="false">E2959*Einstellungen!$B$5/100</f>
        <v>0.04321</v>
      </c>
      <c r="L2959" s="23" t="str">
        <f aca="false">IF(I2959&lt;Einstellungen!$B$5,"ja","nein")</f>
        <v>nein</v>
      </c>
      <c r="M2959" s="23" t="s">
        <v>51</v>
      </c>
      <c r="N2959" s="23" t="n">
        <v>2025</v>
      </c>
      <c r="O2959" s="23" t="n">
        <v>4</v>
      </c>
    </row>
    <row r="2960" customFormat="false" ht="15" hidden="false" customHeight="false" outlineLevel="0" collapsed="false">
      <c r="A2960" s="22" t="n">
        <v>45810</v>
      </c>
      <c r="B2960" s="23" t="s">
        <v>111</v>
      </c>
      <c r="C2960" s="23" t="s">
        <v>93</v>
      </c>
      <c r="D2960" s="24" t="n">
        <v>135</v>
      </c>
      <c r="E2960" s="25" t="n">
        <f aca="false">MAX(D2960,0)/1000</f>
        <v>0.135</v>
      </c>
      <c r="F2960" s="25" t="n">
        <f aca="false">MAX(-D2960,0)/1000</f>
        <v>0</v>
      </c>
      <c r="G2960" s="23" t="str">
        <f aca="false">IF(E2960&gt;0,"ja","nein")</f>
        <v>ja</v>
      </c>
      <c r="H2960" s="26" t="n">
        <v>91.93</v>
      </c>
      <c r="I2960" s="26" t="n">
        <f aca="false">(H2960/10+IF(N2960=2025,Einstellungen!$B$23,Einstellungen!$C$23))*(1+Einstellungen!$B$10)</f>
        <v>30.88526</v>
      </c>
      <c r="J2960" s="25" t="n">
        <f aca="false">E2960*I2960/100</f>
        <v>0.041695101</v>
      </c>
      <c r="K2960" s="25" t="n">
        <f aca="false">E2960*Einstellungen!$B$5/100</f>
        <v>0.03915</v>
      </c>
      <c r="L2960" s="23" t="str">
        <f aca="false">IF(I2960&lt;Einstellungen!$B$5,"ja","nein")</f>
        <v>nein</v>
      </c>
      <c r="M2960" s="23" t="s">
        <v>51</v>
      </c>
      <c r="N2960" s="23" t="n">
        <v>2025</v>
      </c>
      <c r="O2960" s="23" t="n">
        <v>5</v>
      </c>
    </row>
    <row r="2961" customFormat="false" ht="15" hidden="false" customHeight="false" outlineLevel="0" collapsed="false">
      <c r="A2961" s="22" t="n">
        <v>45810</v>
      </c>
      <c r="B2961" s="23" t="s">
        <v>112</v>
      </c>
      <c r="C2961" s="23" t="s">
        <v>93</v>
      </c>
      <c r="D2961" s="24" t="n">
        <v>137</v>
      </c>
      <c r="E2961" s="25" t="n">
        <f aca="false">MAX(D2961,0)/1000</f>
        <v>0.137</v>
      </c>
      <c r="F2961" s="25" t="n">
        <f aca="false">MAX(-D2961,0)/1000</f>
        <v>0</v>
      </c>
      <c r="G2961" s="23" t="str">
        <f aca="false">IF(E2961&gt;0,"ja","nein")</f>
        <v>ja</v>
      </c>
      <c r="H2961" s="26" t="n">
        <v>108.15</v>
      </c>
      <c r="I2961" s="26" t="n">
        <f aca="false">(H2961/10+IF(N2961=2025,Einstellungen!$B$23,Einstellungen!$C$23))*(1+Einstellungen!$B$10)</f>
        <v>32.81544</v>
      </c>
      <c r="J2961" s="25" t="n">
        <f aca="false">E2961*I2961/100</f>
        <v>0.0449571528</v>
      </c>
      <c r="K2961" s="25" t="n">
        <f aca="false">E2961*Einstellungen!$B$5/100</f>
        <v>0.03973</v>
      </c>
      <c r="L2961" s="23" t="str">
        <f aca="false">IF(I2961&lt;Einstellungen!$B$5,"ja","nein")</f>
        <v>nein</v>
      </c>
      <c r="M2961" s="23" t="s">
        <v>51</v>
      </c>
      <c r="N2961" s="23" t="n">
        <v>2025</v>
      </c>
      <c r="O2961" s="23" t="n">
        <v>6</v>
      </c>
    </row>
    <row r="2962" customFormat="false" ht="15" hidden="false" customHeight="false" outlineLevel="0" collapsed="false">
      <c r="A2962" s="22" t="n">
        <v>45810</v>
      </c>
      <c r="B2962" s="23" t="s">
        <v>113</v>
      </c>
      <c r="C2962" s="23" t="s">
        <v>93</v>
      </c>
      <c r="D2962" s="24" t="n">
        <v>20.5</v>
      </c>
      <c r="E2962" s="25" t="n">
        <f aca="false">MAX(D2962,0)/1000</f>
        <v>0.0205</v>
      </c>
      <c r="F2962" s="25" t="n">
        <f aca="false">MAX(-D2962,0)/1000</f>
        <v>0</v>
      </c>
      <c r="G2962" s="23" t="str">
        <f aca="false">IF(E2962&gt;0,"ja","nein")</f>
        <v>ja</v>
      </c>
      <c r="H2962" s="26" t="n">
        <v>117.9</v>
      </c>
      <c r="I2962" s="26" t="n">
        <f aca="false">(H2962/10+IF(N2962=2025,Einstellungen!$B$23,Einstellungen!$C$23))*(1+Einstellungen!$B$10)</f>
        <v>33.97569</v>
      </c>
      <c r="J2962" s="25" t="n">
        <f aca="false">E2962*I2962/100</f>
        <v>0.00696501645</v>
      </c>
      <c r="K2962" s="25" t="n">
        <f aca="false">E2962*Einstellungen!$B$5/100</f>
        <v>0.005945</v>
      </c>
      <c r="L2962" s="23" t="str">
        <f aca="false">IF(I2962&lt;Einstellungen!$B$5,"ja","nein")</f>
        <v>nein</v>
      </c>
      <c r="M2962" s="23" t="s">
        <v>51</v>
      </c>
      <c r="N2962" s="23" t="n">
        <v>2025</v>
      </c>
      <c r="O2962" s="23" t="n">
        <v>7</v>
      </c>
    </row>
    <row r="2963" customFormat="false" ht="15" hidden="false" customHeight="false" outlineLevel="0" collapsed="false">
      <c r="A2963" s="22" t="n">
        <v>45810</v>
      </c>
      <c r="B2963" s="23" t="s">
        <v>114</v>
      </c>
      <c r="C2963" s="23" t="s">
        <v>93</v>
      </c>
      <c r="D2963" s="24" t="n">
        <v>-21.8</v>
      </c>
      <c r="E2963" s="25" t="n">
        <f aca="false">MAX(D2963,0)/1000</f>
        <v>0</v>
      </c>
      <c r="F2963" s="25" t="n">
        <f aca="false">MAX(-D2963,0)/1000</f>
        <v>0.0218</v>
      </c>
      <c r="G2963" s="23" t="str">
        <f aca="false">IF(E2963&gt;0,"ja","nein")</f>
        <v>nein</v>
      </c>
      <c r="H2963" s="26" t="n">
        <v>102.36</v>
      </c>
      <c r="I2963" s="26" t="n">
        <f aca="false">(H2963/10+IF(N2963=2025,Einstellungen!$B$23,Einstellungen!$C$23))*(1+Einstellungen!$B$10)</f>
        <v>32.12643</v>
      </c>
      <c r="J2963" s="25" t="n">
        <f aca="false">E2963*I2963/100</f>
        <v>0</v>
      </c>
      <c r="K2963" s="25" t="n">
        <f aca="false">E2963*Einstellungen!$B$5/100</f>
        <v>0</v>
      </c>
      <c r="L2963" s="23" t="str">
        <f aca="false">IF(I2963&lt;Einstellungen!$B$5,"ja","nein")</f>
        <v>nein</v>
      </c>
      <c r="M2963" s="23" t="s">
        <v>51</v>
      </c>
      <c r="N2963" s="23" t="n">
        <v>2025</v>
      </c>
      <c r="O2963" s="23" t="n">
        <v>8</v>
      </c>
    </row>
    <row r="2964" customFormat="false" ht="15" hidden="false" customHeight="false" outlineLevel="0" collapsed="false">
      <c r="A2964" s="22" t="n">
        <v>45810</v>
      </c>
      <c r="B2964" s="23" t="s">
        <v>115</v>
      </c>
      <c r="C2964" s="23" t="s">
        <v>93</v>
      </c>
      <c r="D2964" s="24" t="n">
        <v>-41.7</v>
      </c>
      <c r="E2964" s="25" t="n">
        <f aca="false">MAX(D2964,0)/1000</f>
        <v>0</v>
      </c>
      <c r="F2964" s="25" t="n">
        <f aca="false">MAX(-D2964,0)/1000</f>
        <v>0.0417</v>
      </c>
      <c r="G2964" s="23" t="str">
        <f aca="false">IF(E2964&gt;0,"ja","nein")</f>
        <v>nein</v>
      </c>
      <c r="H2964" s="26" t="n">
        <v>85.6</v>
      </c>
      <c r="I2964" s="26" t="n">
        <f aca="false">(H2964/10+IF(N2964=2025,Einstellungen!$B$23,Einstellungen!$C$23))*(1+Einstellungen!$B$10)</f>
        <v>30.13199</v>
      </c>
      <c r="J2964" s="25" t="n">
        <f aca="false">E2964*I2964/100</f>
        <v>0</v>
      </c>
      <c r="K2964" s="25" t="n">
        <f aca="false">E2964*Einstellungen!$B$5/100</f>
        <v>0</v>
      </c>
      <c r="L2964" s="23" t="str">
        <f aca="false">IF(I2964&lt;Einstellungen!$B$5,"ja","nein")</f>
        <v>nein</v>
      </c>
      <c r="M2964" s="23" t="s">
        <v>51</v>
      </c>
      <c r="N2964" s="23" t="n">
        <v>2025</v>
      </c>
      <c r="O2964" s="23" t="n">
        <v>9</v>
      </c>
    </row>
    <row r="2965" customFormat="false" ht="15" hidden="false" customHeight="false" outlineLevel="0" collapsed="false">
      <c r="A2965" s="22" t="n">
        <v>45810</v>
      </c>
      <c r="B2965" s="23" t="s">
        <v>116</v>
      </c>
      <c r="C2965" s="23" t="s">
        <v>93</v>
      </c>
      <c r="D2965" s="24" t="n">
        <v>-5.3</v>
      </c>
      <c r="E2965" s="25" t="n">
        <f aca="false">MAX(D2965,0)/1000</f>
        <v>0</v>
      </c>
      <c r="F2965" s="25" t="n">
        <f aca="false">MAX(-D2965,0)/1000</f>
        <v>0.0053</v>
      </c>
      <c r="G2965" s="23" t="str">
        <f aca="false">IF(E2965&gt;0,"ja","nein")</f>
        <v>nein</v>
      </c>
      <c r="H2965" s="26" t="n">
        <v>57.47</v>
      </c>
      <c r="I2965" s="26" t="n">
        <f aca="false">(H2965/10+IF(N2965=2025,Einstellungen!$B$23,Einstellungen!$C$23))*(1+Einstellungen!$B$10)</f>
        <v>26.78452</v>
      </c>
      <c r="J2965" s="25" t="n">
        <f aca="false">E2965*I2965/100</f>
        <v>0</v>
      </c>
      <c r="K2965" s="25" t="n">
        <f aca="false">E2965*Einstellungen!$B$5/100</f>
        <v>0</v>
      </c>
      <c r="L2965" s="23" t="str">
        <f aca="false">IF(I2965&lt;Einstellungen!$B$5,"ja","nein")</f>
        <v>ja</v>
      </c>
      <c r="M2965" s="23" t="s">
        <v>51</v>
      </c>
      <c r="N2965" s="23" t="n">
        <v>2025</v>
      </c>
      <c r="O2965" s="23" t="n">
        <v>10</v>
      </c>
    </row>
    <row r="2966" customFormat="false" ht="15" hidden="false" customHeight="false" outlineLevel="0" collapsed="false">
      <c r="A2966" s="22" t="n">
        <v>45810</v>
      </c>
      <c r="B2966" s="23" t="s">
        <v>117</v>
      </c>
      <c r="C2966" s="23" t="s">
        <v>93</v>
      </c>
      <c r="D2966" s="24" t="n">
        <v>-212.7</v>
      </c>
      <c r="E2966" s="25" t="n">
        <f aca="false">MAX(D2966,0)/1000</f>
        <v>0</v>
      </c>
      <c r="F2966" s="25" t="n">
        <f aca="false">MAX(-D2966,0)/1000</f>
        <v>0.2127</v>
      </c>
      <c r="G2966" s="23" t="str">
        <f aca="false">IF(E2966&gt;0,"ja","nein")</f>
        <v>nein</v>
      </c>
      <c r="H2966" s="26" t="n">
        <v>33.21</v>
      </c>
      <c r="I2966" s="26" t="n">
        <f aca="false">(H2966/10+IF(N2966=2025,Einstellungen!$B$23,Einstellungen!$C$23))*(1+Einstellungen!$B$10)</f>
        <v>23.89758</v>
      </c>
      <c r="J2966" s="25" t="n">
        <f aca="false">E2966*I2966/100</f>
        <v>0</v>
      </c>
      <c r="K2966" s="25" t="n">
        <f aca="false">E2966*Einstellungen!$B$5/100</f>
        <v>0</v>
      </c>
      <c r="L2966" s="23" t="str">
        <f aca="false">IF(I2966&lt;Einstellungen!$B$5,"ja","nein")</f>
        <v>ja</v>
      </c>
      <c r="M2966" s="23" t="s">
        <v>51</v>
      </c>
      <c r="N2966" s="23" t="n">
        <v>2025</v>
      </c>
      <c r="O2966" s="23" t="n">
        <v>11</v>
      </c>
    </row>
    <row r="2967" customFormat="false" ht="15" hidden="false" customHeight="false" outlineLevel="0" collapsed="false">
      <c r="A2967" s="22" t="n">
        <v>45810</v>
      </c>
      <c r="B2967" s="23" t="s">
        <v>118</v>
      </c>
      <c r="C2967" s="23" t="s">
        <v>93</v>
      </c>
      <c r="D2967" s="24" t="n">
        <v>-1182.9</v>
      </c>
      <c r="E2967" s="25" t="n">
        <f aca="false">MAX(D2967,0)/1000</f>
        <v>0</v>
      </c>
      <c r="F2967" s="25" t="n">
        <f aca="false">MAX(-D2967,0)/1000</f>
        <v>1.1829</v>
      </c>
      <c r="G2967" s="23" t="str">
        <f aca="false">IF(E2967&gt;0,"ja","nein")</f>
        <v>nein</v>
      </c>
      <c r="H2967" s="26" t="n">
        <v>20</v>
      </c>
      <c r="I2967" s="26" t="n">
        <f aca="false">(H2967/10+IF(N2967=2025,Einstellungen!$B$23,Einstellungen!$C$23))*(1+Einstellungen!$B$10)</f>
        <v>22.32559</v>
      </c>
      <c r="J2967" s="25" t="n">
        <f aca="false">E2967*I2967/100</f>
        <v>0</v>
      </c>
      <c r="K2967" s="25" t="n">
        <f aca="false">E2967*Einstellungen!$B$5/100</f>
        <v>0</v>
      </c>
      <c r="L2967" s="23" t="str">
        <f aca="false">IF(I2967&lt;Einstellungen!$B$5,"ja","nein")</f>
        <v>ja</v>
      </c>
      <c r="M2967" s="23" t="s">
        <v>51</v>
      </c>
      <c r="N2967" s="23" t="n">
        <v>2025</v>
      </c>
      <c r="O2967" s="23" t="n">
        <v>12</v>
      </c>
    </row>
    <row r="2968" customFormat="false" ht="15" hidden="false" customHeight="false" outlineLevel="0" collapsed="false">
      <c r="A2968" s="22" t="n">
        <v>45810</v>
      </c>
      <c r="B2968" s="23" t="s">
        <v>119</v>
      </c>
      <c r="C2968" s="23" t="s">
        <v>93</v>
      </c>
      <c r="D2968" s="24" t="n">
        <v>-1068.3</v>
      </c>
      <c r="E2968" s="25" t="n">
        <f aca="false">MAX(D2968,0)/1000</f>
        <v>0</v>
      </c>
      <c r="F2968" s="25" t="n">
        <f aca="false">MAX(-D2968,0)/1000</f>
        <v>1.0683</v>
      </c>
      <c r="G2968" s="23" t="str">
        <f aca="false">IF(E2968&gt;0,"ja","nein")</f>
        <v>nein</v>
      </c>
      <c r="H2968" s="26" t="n">
        <v>12.78</v>
      </c>
      <c r="I2968" s="26" t="n">
        <f aca="false">(H2968/10+IF(N2968=2025,Einstellungen!$B$23,Einstellungen!$C$23))*(1+Einstellungen!$B$10)</f>
        <v>21.46641</v>
      </c>
      <c r="J2968" s="25" t="n">
        <f aca="false">E2968*I2968/100</f>
        <v>0</v>
      </c>
      <c r="K2968" s="25" t="n">
        <f aca="false">E2968*Einstellungen!$B$5/100</f>
        <v>0</v>
      </c>
      <c r="L2968" s="23" t="str">
        <f aca="false">IF(I2968&lt;Einstellungen!$B$5,"ja","nein")</f>
        <v>ja</v>
      </c>
      <c r="M2968" s="23" t="s">
        <v>51</v>
      </c>
      <c r="N2968" s="23" t="n">
        <v>2025</v>
      </c>
      <c r="O2968" s="23" t="n">
        <v>13</v>
      </c>
    </row>
    <row r="2969" customFormat="false" ht="15" hidden="false" customHeight="false" outlineLevel="0" collapsed="false">
      <c r="A2969" s="22" t="n">
        <v>45810</v>
      </c>
      <c r="B2969" s="23" t="s">
        <v>120</v>
      </c>
      <c r="C2969" s="23" t="s">
        <v>93</v>
      </c>
      <c r="D2969" s="24" t="n">
        <v>-1709.7</v>
      </c>
      <c r="E2969" s="25" t="n">
        <f aca="false">MAX(D2969,0)/1000</f>
        <v>0</v>
      </c>
      <c r="F2969" s="25" t="n">
        <f aca="false">MAX(-D2969,0)/1000</f>
        <v>1.7097</v>
      </c>
      <c r="G2969" s="23" t="str">
        <f aca="false">IF(E2969&gt;0,"ja","nein")</f>
        <v>nein</v>
      </c>
      <c r="H2969" s="26" t="n">
        <v>11</v>
      </c>
      <c r="I2969" s="26" t="n">
        <f aca="false">(H2969/10+IF(N2969=2025,Einstellungen!$B$23,Einstellungen!$C$23))*(1+Einstellungen!$B$10)</f>
        <v>21.25459</v>
      </c>
      <c r="J2969" s="25" t="n">
        <f aca="false">E2969*I2969/100</f>
        <v>0</v>
      </c>
      <c r="K2969" s="25" t="n">
        <f aca="false">E2969*Einstellungen!$B$5/100</f>
        <v>0</v>
      </c>
      <c r="L2969" s="23" t="str">
        <f aca="false">IF(I2969&lt;Einstellungen!$B$5,"ja","nein")</f>
        <v>ja</v>
      </c>
      <c r="M2969" s="23" t="s">
        <v>51</v>
      </c>
      <c r="N2969" s="23" t="n">
        <v>2025</v>
      </c>
      <c r="O2969" s="23" t="n">
        <v>14</v>
      </c>
    </row>
    <row r="2970" customFormat="false" ht="15" hidden="false" customHeight="false" outlineLevel="0" collapsed="false">
      <c r="A2970" s="22" t="n">
        <v>45810</v>
      </c>
      <c r="B2970" s="23" t="s">
        <v>104</v>
      </c>
      <c r="C2970" s="23" t="s">
        <v>93</v>
      </c>
      <c r="D2970" s="24" t="n">
        <v>-662.5</v>
      </c>
      <c r="E2970" s="25" t="n">
        <f aca="false">MAX(D2970,0)/1000</f>
        <v>0</v>
      </c>
      <c r="F2970" s="25" t="n">
        <f aca="false">MAX(-D2970,0)/1000</f>
        <v>0.6625</v>
      </c>
      <c r="G2970" s="23" t="str">
        <f aca="false">IF(E2970&gt;0,"ja","nein")</f>
        <v>nein</v>
      </c>
      <c r="H2970" s="26" t="n">
        <v>19.75</v>
      </c>
      <c r="I2970" s="26" t="n">
        <f aca="false">(H2970/10+IF(N2970=2025,Einstellungen!$B$23,Einstellungen!$C$23))*(1+Einstellungen!$B$10)</f>
        <v>22.29584</v>
      </c>
      <c r="J2970" s="25" t="n">
        <f aca="false">E2970*I2970/100</f>
        <v>0</v>
      </c>
      <c r="K2970" s="25" t="n">
        <f aca="false">E2970*Einstellungen!$B$5/100</f>
        <v>0</v>
      </c>
      <c r="L2970" s="23" t="str">
        <f aca="false">IF(I2970&lt;Einstellungen!$B$5,"ja","nein")</f>
        <v>ja</v>
      </c>
      <c r="M2970" s="23" t="s">
        <v>51</v>
      </c>
      <c r="N2970" s="23" t="n">
        <v>2025</v>
      </c>
      <c r="O2970" s="23" t="n">
        <v>15</v>
      </c>
    </row>
    <row r="2971" customFormat="false" ht="15" hidden="false" customHeight="false" outlineLevel="0" collapsed="false">
      <c r="A2971" s="22" t="n">
        <v>45810</v>
      </c>
      <c r="B2971" s="23" t="s">
        <v>105</v>
      </c>
      <c r="C2971" s="23" t="s">
        <v>93</v>
      </c>
      <c r="D2971" s="24" t="n">
        <v>56.7</v>
      </c>
      <c r="E2971" s="25" t="n">
        <f aca="false">MAX(D2971,0)/1000</f>
        <v>0.0567</v>
      </c>
      <c r="F2971" s="25" t="n">
        <f aca="false">MAX(-D2971,0)/1000</f>
        <v>0</v>
      </c>
      <c r="G2971" s="23" t="str">
        <f aca="false">IF(E2971&gt;0,"ja","nein")</f>
        <v>ja</v>
      </c>
      <c r="H2971" s="26" t="n">
        <v>55.84</v>
      </c>
      <c r="I2971" s="26" t="n">
        <f aca="false">(H2971/10+IF(N2971=2025,Einstellungen!$B$23,Einstellungen!$C$23))*(1+Einstellungen!$B$10)</f>
        <v>26.59055</v>
      </c>
      <c r="J2971" s="25" t="n">
        <f aca="false">E2971*I2971/100</f>
        <v>0.01507684185</v>
      </c>
      <c r="K2971" s="25" t="n">
        <f aca="false">E2971*Einstellungen!$B$5/100</f>
        <v>0.016443</v>
      </c>
      <c r="L2971" s="23" t="str">
        <f aca="false">IF(I2971&lt;Einstellungen!$B$5,"ja","nein")</f>
        <v>ja</v>
      </c>
      <c r="M2971" s="23" t="s">
        <v>51</v>
      </c>
      <c r="N2971" s="23" t="n">
        <v>2025</v>
      </c>
      <c r="O2971" s="23" t="n">
        <v>16</v>
      </c>
    </row>
    <row r="2972" customFormat="false" ht="15" hidden="false" customHeight="false" outlineLevel="0" collapsed="false">
      <c r="A2972" s="22" t="n">
        <v>45810</v>
      </c>
      <c r="B2972" s="23" t="s">
        <v>97</v>
      </c>
      <c r="C2972" s="23" t="s">
        <v>93</v>
      </c>
      <c r="D2972" s="24" t="n">
        <v>5.1</v>
      </c>
      <c r="E2972" s="25" t="n">
        <f aca="false">MAX(D2972,0)/1000</f>
        <v>0.0051</v>
      </c>
      <c r="F2972" s="25" t="n">
        <f aca="false">MAX(-D2972,0)/1000</f>
        <v>0</v>
      </c>
      <c r="G2972" s="23" t="str">
        <f aca="false">IF(E2972&gt;0,"ja","nein")</f>
        <v>ja</v>
      </c>
      <c r="H2972" s="26" t="n">
        <v>82.8</v>
      </c>
      <c r="I2972" s="26" t="n">
        <f aca="false">(H2972/10+IF(N2972=2025,Einstellungen!$B$23,Einstellungen!$C$23))*(1+Einstellungen!$B$10)</f>
        <v>29.79879</v>
      </c>
      <c r="J2972" s="25" t="n">
        <f aca="false">E2972*I2972/100</f>
        <v>0.00151973829</v>
      </c>
      <c r="K2972" s="25" t="n">
        <f aca="false">E2972*Einstellungen!$B$5/100</f>
        <v>0.001479</v>
      </c>
      <c r="L2972" s="23" t="str">
        <f aca="false">IF(I2972&lt;Einstellungen!$B$5,"ja","nein")</f>
        <v>nein</v>
      </c>
      <c r="M2972" s="23" t="s">
        <v>51</v>
      </c>
      <c r="N2972" s="23" t="n">
        <v>2025</v>
      </c>
      <c r="O2972" s="23" t="n">
        <v>17</v>
      </c>
    </row>
    <row r="2973" customFormat="false" ht="15" hidden="false" customHeight="false" outlineLevel="0" collapsed="false">
      <c r="A2973" s="22" t="n">
        <v>45810</v>
      </c>
      <c r="B2973" s="23" t="s">
        <v>99</v>
      </c>
      <c r="C2973" s="23" t="s">
        <v>93</v>
      </c>
      <c r="D2973" s="24" t="n">
        <v>-45.2</v>
      </c>
      <c r="E2973" s="25" t="n">
        <f aca="false">MAX(D2973,0)/1000</f>
        <v>0</v>
      </c>
      <c r="F2973" s="25" t="n">
        <f aca="false">MAX(-D2973,0)/1000</f>
        <v>0.0452</v>
      </c>
      <c r="G2973" s="23" t="str">
        <f aca="false">IF(E2973&gt;0,"ja","nein")</f>
        <v>nein</v>
      </c>
      <c r="H2973" s="26" t="n">
        <v>94.95</v>
      </c>
      <c r="I2973" s="26" t="n">
        <f aca="false">(H2973/10+IF(N2973=2025,Einstellungen!$B$23,Einstellungen!$C$23))*(1+Einstellungen!$B$10)</f>
        <v>31.24464</v>
      </c>
      <c r="J2973" s="25" t="n">
        <f aca="false">E2973*I2973/100</f>
        <v>0</v>
      </c>
      <c r="K2973" s="25" t="n">
        <f aca="false">E2973*Einstellungen!$B$5/100</f>
        <v>0</v>
      </c>
      <c r="L2973" s="23" t="str">
        <f aca="false">IF(I2973&lt;Einstellungen!$B$5,"ja","nein")</f>
        <v>nein</v>
      </c>
      <c r="M2973" s="23" t="s">
        <v>51</v>
      </c>
      <c r="N2973" s="23" t="n">
        <v>2025</v>
      </c>
      <c r="O2973" s="23" t="n">
        <v>18</v>
      </c>
    </row>
    <row r="2974" customFormat="false" ht="15" hidden="false" customHeight="false" outlineLevel="0" collapsed="false">
      <c r="A2974" s="22" t="n">
        <v>45810</v>
      </c>
      <c r="B2974" s="23" t="s">
        <v>100</v>
      </c>
      <c r="C2974" s="23" t="s">
        <v>93</v>
      </c>
      <c r="D2974" s="24" t="n">
        <v>177.4</v>
      </c>
      <c r="E2974" s="25" t="n">
        <f aca="false">MAX(D2974,0)/1000</f>
        <v>0.1774</v>
      </c>
      <c r="F2974" s="25" t="n">
        <f aca="false">MAX(-D2974,0)/1000</f>
        <v>0</v>
      </c>
      <c r="G2974" s="23" t="str">
        <f aca="false">IF(E2974&gt;0,"ja","nein")</f>
        <v>ja</v>
      </c>
      <c r="H2974" s="26" t="n">
        <v>109.32</v>
      </c>
      <c r="I2974" s="26" t="n">
        <f aca="false">(H2974/10+IF(N2974=2025,Einstellungen!$B$23,Einstellungen!$C$23))*(1+Einstellungen!$B$10)</f>
        <v>32.95467</v>
      </c>
      <c r="J2974" s="25" t="n">
        <f aca="false">E2974*I2974/100</f>
        <v>0.05846158458</v>
      </c>
      <c r="K2974" s="25" t="n">
        <f aca="false">E2974*Einstellungen!$B$5/100</f>
        <v>0.051446</v>
      </c>
      <c r="L2974" s="23" t="str">
        <f aca="false">IF(I2974&lt;Einstellungen!$B$5,"ja","nein")</f>
        <v>nein</v>
      </c>
      <c r="M2974" s="23" t="s">
        <v>51</v>
      </c>
      <c r="N2974" s="23" t="n">
        <v>2025</v>
      </c>
      <c r="O2974" s="23" t="n">
        <v>19</v>
      </c>
    </row>
    <row r="2975" customFormat="false" ht="15" hidden="false" customHeight="false" outlineLevel="0" collapsed="false">
      <c r="A2975" s="22" t="n">
        <v>45810</v>
      </c>
      <c r="B2975" s="23" t="s">
        <v>92</v>
      </c>
      <c r="C2975" s="23" t="s">
        <v>93</v>
      </c>
      <c r="D2975" s="24" t="n">
        <v>339.1</v>
      </c>
      <c r="E2975" s="25" t="n">
        <f aca="false">MAX(D2975,0)/1000</f>
        <v>0.3391</v>
      </c>
      <c r="F2975" s="25" t="n">
        <f aca="false">MAX(-D2975,0)/1000</f>
        <v>0</v>
      </c>
      <c r="G2975" s="23" t="str">
        <f aca="false">IF(E2975&gt;0,"ja","nein")</f>
        <v>ja</v>
      </c>
      <c r="H2975" s="26" t="n">
        <v>195.91</v>
      </c>
      <c r="I2975" s="26" t="n">
        <f aca="false">(H2975/10+IF(N2975=2025,Einstellungen!$B$23,Einstellungen!$C$23))*(1+Einstellungen!$B$10)</f>
        <v>43.25888</v>
      </c>
      <c r="J2975" s="25" t="n">
        <f aca="false">E2975*I2975/100</f>
        <v>0.14669086208</v>
      </c>
      <c r="K2975" s="25" t="n">
        <f aca="false">E2975*Einstellungen!$B$5/100</f>
        <v>0.098339</v>
      </c>
      <c r="L2975" s="23" t="str">
        <f aca="false">IF(I2975&lt;Einstellungen!$B$5,"ja","nein")</f>
        <v>nein</v>
      </c>
      <c r="M2975" s="23" t="s">
        <v>51</v>
      </c>
      <c r="N2975" s="23" t="n">
        <v>2025</v>
      </c>
      <c r="O2975" s="23" t="n">
        <v>20</v>
      </c>
    </row>
    <row r="2976" customFormat="false" ht="15" hidden="false" customHeight="false" outlineLevel="0" collapsed="false">
      <c r="A2976" s="22" t="n">
        <v>45810</v>
      </c>
      <c r="B2976" s="23" t="s">
        <v>95</v>
      </c>
      <c r="C2976" s="23" t="s">
        <v>93</v>
      </c>
      <c r="D2976" s="24" t="n">
        <v>342.8</v>
      </c>
      <c r="E2976" s="25" t="n">
        <f aca="false">MAX(D2976,0)/1000</f>
        <v>0.3428</v>
      </c>
      <c r="F2976" s="25" t="n">
        <f aca="false">MAX(-D2976,0)/1000</f>
        <v>0</v>
      </c>
      <c r="G2976" s="23" t="str">
        <f aca="false">IF(E2976&gt;0,"ja","nein")</f>
        <v>ja</v>
      </c>
      <c r="H2976" s="26" t="n">
        <v>245.37</v>
      </c>
      <c r="I2976" s="26" t="n">
        <f aca="false">(H2976/10+IF(N2976=2025,Einstellungen!$B$23,Einstellungen!$C$23))*(1+Einstellungen!$B$10)</f>
        <v>49.14462</v>
      </c>
      <c r="J2976" s="25" t="n">
        <f aca="false">E2976*I2976/100</f>
        <v>0.16846775736</v>
      </c>
      <c r="K2976" s="25" t="n">
        <f aca="false">E2976*Einstellungen!$B$5/100</f>
        <v>0.099412</v>
      </c>
      <c r="L2976" s="23" t="str">
        <f aca="false">IF(I2976&lt;Einstellungen!$B$5,"ja","nein")</f>
        <v>nein</v>
      </c>
      <c r="M2976" s="23" t="s">
        <v>51</v>
      </c>
      <c r="N2976" s="23" t="n">
        <v>2025</v>
      </c>
      <c r="O2976" s="23" t="n">
        <v>21</v>
      </c>
    </row>
    <row r="2977" customFormat="false" ht="15" hidden="false" customHeight="false" outlineLevel="0" collapsed="false">
      <c r="A2977" s="22" t="n">
        <v>45810</v>
      </c>
      <c r="B2977" s="23" t="s">
        <v>96</v>
      </c>
      <c r="C2977" s="23" t="s">
        <v>93</v>
      </c>
      <c r="D2977" s="24" t="n">
        <v>191.5</v>
      </c>
      <c r="E2977" s="25" t="n">
        <f aca="false">MAX(D2977,0)/1000</f>
        <v>0.1915</v>
      </c>
      <c r="F2977" s="25" t="n">
        <f aca="false">MAX(-D2977,0)/1000</f>
        <v>0</v>
      </c>
      <c r="G2977" s="23" t="str">
        <f aca="false">IF(E2977&gt;0,"ja","nein")</f>
        <v>ja</v>
      </c>
      <c r="H2977" s="26" t="n">
        <v>141.66</v>
      </c>
      <c r="I2977" s="26" t="n">
        <f aca="false">(H2977/10+IF(N2977=2025,Einstellungen!$B$23,Einstellungen!$C$23))*(1+Einstellungen!$B$10)</f>
        <v>36.80313</v>
      </c>
      <c r="J2977" s="25" t="n">
        <f aca="false">E2977*I2977/100</f>
        <v>0.07047799395</v>
      </c>
      <c r="K2977" s="25" t="n">
        <f aca="false">E2977*Einstellungen!$B$5/100</f>
        <v>0.055535</v>
      </c>
      <c r="L2977" s="23" t="str">
        <f aca="false">IF(I2977&lt;Einstellungen!$B$5,"ja","nein")</f>
        <v>nein</v>
      </c>
      <c r="M2977" s="23" t="s">
        <v>51</v>
      </c>
      <c r="N2977" s="23" t="n">
        <v>2025</v>
      </c>
      <c r="O2977" s="23" t="n">
        <v>22</v>
      </c>
    </row>
    <row r="2978" customFormat="false" ht="15" hidden="false" customHeight="false" outlineLevel="0" collapsed="false">
      <c r="A2978" s="22" t="n">
        <v>45810</v>
      </c>
      <c r="B2978" s="23" t="s">
        <v>101</v>
      </c>
      <c r="C2978" s="23" t="s">
        <v>93</v>
      </c>
      <c r="D2978" s="24" t="n">
        <v>177.9</v>
      </c>
      <c r="E2978" s="25" t="n">
        <f aca="false">MAX(D2978,0)/1000</f>
        <v>0.1779</v>
      </c>
      <c r="F2978" s="25" t="n">
        <f aca="false">MAX(-D2978,0)/1000</f>
        <v>0</v>
      </c>
      <c r="G2978" s="23" t="str">
        <f aca="false">IF(E2978&gt;0,"ja","nein")</f>
        <v>ja</v>
      </c>
      <c r="H2978" s="26" t="n">
        <v>110.04</v>
      </c>
      <c r="I2978" s="26" t="n">
        <f aca="false">(H2978/10+IF(N2978=2025,Einstellungen!$B$23,Einstellungen!$C$23))*(1+Einstellungen!$B$10)</f>
        <v>33.04035</v>
      </c>
      <c r="J2978" s="25" t="n">
        <f aca="false">E2978*I2978/100</f>
        <v>0.05877878265</v>
      </c>
      <c r="K2978" s="25" t="n">
        <f aca="false">E2978*Einstellungen!$B$5/100</f>
        <v>0.051591</v>
      </c>
      <c r="L2978" s="23" t="str">
        <f aca="false">IF(I2978&lt;Einstellungen!$B$5,"ja","nein")</f>
        <v>nein</v>
      </c>
      <c r="M2978" s="23" t="s">
        <v>51</v>
      </c>
      <c r="N2978" s="23" t="n">
        <v>2025</v>
      </c>
      <c r="O2978" s="23" t="n">
        <v>23</v>
      </c>
    </row>
    <row r="2979" customFormat="false" ht="15" hidden="false" customHeight="false" outlineLevel="0" collapsed="false">
      <c r="A2979" s="22" t="n">
        <v>45811</v>
      </c>
      <c r="B2979" s="23" t="s">
        <v>102</v>
      </c>
      <c r="C2979" s="23" t="s">
        <v>98</v>
      </c>
      <c r="D2979" s="24" t="n">
        <v>193.5</v>
      </c>
      <c r="E2979" s="25" t="n">
        <f aca="false">MAX(D2979,0)/1000</f>
        <v>0.1935</v>
      </c>
      <c r="F2979" s="25" t="n">
        <f aca="false">MAX(-D2979,0)/1000</f>
        <v>0</v>
      </c>
      <c r="G2979" s="23" t="str">
        <f aca="false">IF(E2979&gt;0,"ja","nein")</f>
        <v>ja</v>
      </c>
      <c r="H2979" s="26" t="n">
        <v>111.49</v>
      </c>
      <c r="I2979" s="26" t="n">
        <f aca="false">(H2979/10+IF(N2979=2025,Einstellungen!$B$23,Einstellungen!$C$23))*(1+Einstellungen!$B$10)</f>
        <v>33.2129</v>
      </c>
      <c r="J2979" s="25" t="n">
        <f aca="false">E2979*I2979/100</f>
        <v>0.0642669615</v>
      </c>
      <c r="K2979" s="25" t="n">
        <f aca="false">E2979*Einstellungen!$B$5/100</f>
        <v>0.056115</v>
      </c>
      <c r="L2979" s="23" t="str">
        <f aca="false">IF(I2979&lt;Einstellungen!$B$5,"ja","nein")</f>
        <v>nein</v>
      </c>
      <c r="M2979" s="23" t="s">
        <v>51</v>
      </c>
      <c r="N2979" s="23" t="n">
        <v>2025</v>
      </c>
      <c r="O2979" s="23" t="n">
        <v>0</v>
      </c>
    </row>
    <row r="2980" customFormat="false" ht="15" hidden="false" customHeight="false" outlineLevel="0" collapsed="false">
      <c r="A2980" s="22" t="n">
        <v>45811</v>
      </c>
      <c r="B2980" s="23" t="s">
        <v>107</v>
      </c>
      <c r="C2980" s="23" t="s">
        <v>98</v>
      </c>
      <c r="D2980" s="24" t="n">
        <v>198.6</v>
      </c>
      <c r="E2980" s="25" t="n">
        <f aca="false">MAX(D2980,0)/1000</f>
        <v>0.1986</v>
      </c>
      <c r="F2980" s="25" t="n">
        <f aca="false">MAX(-D2980,0)/1000</f>
        <v>0</v>
      </c>
      <c r="G2980" s="23" t="str">
        <f aca="false">IF(E2980&gt;0,"ja","nein")</f>
        <v>ja</v>
      </c>
      <c r="H2980" s="26" t="n">
        <v>109.91</v>
      </c>
      <c r="I2980" s="26" t="n">
        <f aca="false">(H2980/10+IF(N2980=2025,Einstellungen!$B$23,Einstellungen!$C$23))*(1+Einstellungen!$B$10)</f>
        <v>33.02488</v>
      </c>
      <c r="J2980" s="25" t="n">
        <f aca="false">E2980*I2980/100</f>
        <v>0.06558741168</v>
      </c>
      <c r="K2980" s="25" t="n">
        <f aca="false">E2980*Einstellungen!$B$5/100</f>
        <v>0.057594</v>
      </c>
      <c r="L2980" s="23" t="str">
        <f aca="false">IF(I2980&lt;Einstellungen!$B$5,"ja","nein")</f>
        <v>nein</v>
      </c>
      <c r="M2980" s="23" t="s">
        <v>51</v>
      </c>
      <c r="N2980" s="23" t="n">
        <v>2025</v>
      </c>
      <c r="O2980" s="23" t="n">
        <v>1</v>
      </c>
    </row>
    <row r="2981" customFormat="false" ht="15" hidden="false" customHeight="false" outlineLevel="0" collapsed="false">
      <c r="A2981" s="22" t="n">
        <v>45811</v>
      </c>
      <c r="B2981" s="23" t="s">
        <v>108</v>
      </c>
      <c r="C2981" s="23" t="s">
        <v>98</v>
      </c>
      <c r="D2981" s="24" t="n">
        <v>242.5</v>
      </c>
      <c r="E2981" s="25" t="n">
        <f aca="false">MAX(D2981,0)/1000</f>
        <v>0.2425</v>
      </c>
      <c r="F2981" s="25" t="n">
        <f aca="false">MAX(-D2981,0)/1000</f>
        <v>0</v>
      </c>
      <c r="G2981" s="23" t="str">
        <f aca="false">IF(E2981&gt;0,"ja","nein")</f>
        <v>ja</v>
      </c>
      <c r="H2981" s="26" t="n">
        <v>102.02</v>
      </c>
      <c r="I2981" s="26" t="n">
        <f aca="false">(H2981/10+IF(N2981=2025,Einstellungen!$B$23,Einstellungen!$C$23))*(1+Einstellungen!$B$10)</f>
        <v>32.08597</v>
      </c>
      <c r="J2981" s="25" t="n">
        <f aca="false">E2981*I2981/100</f>
        <v>0.07780847725</v>
      </c>
      <c r="K2981" s="25" t="n">
        <f aca="false">E2981*Einstellungen!$B$5/100</f>
        <v>0.070325</v>
      </c>
      <c r="L2981" s="23" t="str">
        <f aca="false">IF(I2981&lt;Einstellungen!$B$5,"ja","nein")</f>
        <v>nein</v>
      </c>
      <c r="M2981" s="23" t="s">
        <v>51</v>
      </c>
      <c r="N2981" s="23" t="n">
        <v>2025</v>
      </c>
      <c r="O2981" s="23" t="n">
        <v>2</v>
      </c>
    </row>
    <row r="2982" customFormat="false" ht="15" hidden="false" customHeight="false" outlineLevel="0" collapsed="false">
      <c r="A2982" s="22" t="n">
        <v>45811</v>
      </c>
      <c r="B2982" s="23" t="s">
        <v>109</v>
      </c>
      <c r="C2982" s="23" t="s">
        <v>98</v>
      </c>
      <c r="D2982" s="24" t="n">
        <v>125.6</v>
      </c>
      <c r="E2982" s="25" t="n">
        <f aca="false">MAX(D2982,0)/1000</f>
        <v>0.1256</v>
      </c>
      <c r="F2982" s="25" t="n">
        <f aca="false">MAX(-D2982,0)/1000</f>
        <v>0</v>
      </c>
      <c r="G2982" s="23" t="str">
        <f aca="false">IF(E2982&gt;0,"ja","nein")</f>
        <v>ja</v>
      </c>
      <c r="H2982" s="26" t="n">
        <v>99.23</v>
      </c>
      <c r="I2982" s="26" t="n">
        <f aca="false">(H2982/10+IF(N2982=2025,Einstellungen!$B$23,Einstellungen!$C$23))*(1+Einstellungen!$B$10)</f>
        <v>31.75396</v>
      </c>
      <c r="J2982" s="25" t="n">
        <f aca="false">E2982*I2982/100</f>
        <v>0.03988297376</v>
      </c>
      <c r="K2982" s="25" t="n">
        <f aca="false">E2982*Einstellungen!$B$5/100</f>
        <v>0.036424</v>
      </c>
      <c r="L2982" s="23" t="str">
        <f aca="false">IF(I2982&lt;Einstellungen!$B$5,"ja","nein")</f>
        <v>nein</v>
      </c>
      <c r="M2982" s="23" t="s">
        <v>51</v>
      </c>
      <c r="N2982" s="23" t="n">
        <v>2025</v>
      </c>
      <c r="O2982" s="23" t="n">
        <v>3</v>
      </c>
    </row>
    <row r="2983" customFormat="false" ht="15" hidden="false" customHeight="false" outlineLevel="0" collapsed="false">
      <c r="A2983" s="22" t="n">
        <v>45811</v>
      </c>
      <c r="B2983" s="23" t="s">
        <v>110</v>
      </c>
      <c r="C2983" s="23" t="s">
        <v>98</v>
      </c>
      <c r="D2983" s="24" t="n">
        <v>142.7</v>
      </c>
      <c r="E2983" s="25" t="n">
        <f aca="false">MAX(D2983,0)/1000</f>
        <v>0.1427</v>
      </c>
      <c r="F2983" s="25" t="n">
        <f aca="false">MAX(-D2983,0)/1000</f>
        <v>0</v>
      </c>
      <c r="G2983" s="23" t="str">
        <f aca="false">IF(E2983&gt;0,"ja","nein")</f>
        <v>ja</v>
      </c>
      <c r="H2983" s="26" t="n">
        <v>94.89</v>
      </c>
      <c r="I2983" s="26" t="n">
        <f aca="false">(H2983/10+IF(N2983=2025,Einstellungen!$B$23,Einstellungen!$C$23))*(1+Einstellungen!$B$10)</f>
        <v>31.2375</v>
      </c>
      <c r="J2983" s="25" t="n">
        <f aca="false">E2983*I2983/100</f>
        <v>0.0445759125</v>
      </c>
      <c r="K2983" s="25" t="n">
        <f aca="false">E2983*Einstellungen!$B$5/100</f>
        <v>0.041383</v>
      </c>
      <c r="L2983" s="23" t="str">
        <f aca="false">IF(I2983&lt;Einstellungen!$B$5,"ja","nein")</f>
        <v>nein</v>
      </c>
      <c r="M2983" s="23" t="s">
        <v>51</v>
      </c>
      <c r="N2983" s="23" t="n">
        <v>2025</v>
      </c>
      <c r="O2983" s="23" t="n">
        <v>4</v>
      </c>
    </row>
    <row r="2984" customFormat="false" ht="15" hidden="false" customHeight="false" outlineLevel="0" collapsed="false">
      <c r="A2984" s="22" t="n">
        <v>45811</v>
      </c>
      <c r="B2984" s="23" t="s">
        <v>111</v>
      </c>
      <c r="C2984" s="23" t="s">
        <v>98</v>
      </c>
      <c r="D2984" s="24" t="n">
        <v>129</v>
      </c>
      <c r="E2984" s="25" t="n">
        <f aca="false">MAX(D2984,0)/1000</f>
        <v>0.129</v>
      </c>
      <c r="F2984" s="25" t="n">
        <f aca="false">MAX(-D2984,0)/1000</f>
        <v>0</v>
      </c>
      <c r="G2984" s="23" t="str">
        <f aca="false">IF(E2984&gt;0,"ja","nein")</f>
        <v>ja</v>
      </c>
      <c r="H2984" s="26" t="n">
        <v>107.6</v>
      </c>
      <c r="I2984" s="26" t="n">
        <f aca="false">(H2984/10+IF(N2984=2025,Einstellungen!$B$23,Einstellungen!$C$23))*(1+Einstellungen!$B$10)</f>
        <v>32.74999</v>
      </c>
      <c r="J2984" s="25" t="n">
        <f aca="false">E2984*I2984/100</f>
        <v>0.0422474871</v>
      </c>
      <c r="K2984" s="25" t="n">
        <f aca="false">E2984*Einstellungen!$B$5/100</f>
        <v>0.03741</v>
      </c>
      <c r="L2984" s="23" t="str">
        <f aca="false">IF(I2984&lt;Einstellungen!$B$5,"ja","nein")</f>
        <v>nein</v>
      </c>
      <c r="M2984" s="23" t="s">
        <v>51</v>
      </c>
      <c r="N2984" s="23" t="n">
        <v>2025</v>
      </c>
      <c r="O2984" s="23" t="n">
        <v>5</v>
      </c>
    </row>
    <row r="2985" customFormat="false" ht="15" hidden="false" customHeight="false" outlineLevel="0" collapsed="false">
      <c r="A2985" s="22" t="n">
        <v>45811</v>
      </c>
      <c r="B2985" s="23" t="s">
        <v>112</v>
      </c>
      <c r="C2985" s="23" t="s">
        <v>98</v>
      </c>
      <c r="D2985" s="24" t="n">
        <v>131.2</v>
      </c>
      <c r="E2985" s="25" t="n">
        <f aca="false">MAX(D2985,0)/1000</f>
        <v>0.1312</v>
      </c>
      <c r="F2985" s="25" t="n">
        <f aca="false">MAX(-D2985,0)/1000</f>
        <v>0</v>
      </c>
      <c r="G2985" s="23" t="str">
        <f aca="false">IF(E2985&gt;0,"ja","nein")</f>
        <v>ja</v>
      </c>
      <c r="H2985" s="26" t="n">
        <v>130.76</v>
      </c>
      <c r="I2985" s="26" t="n">
        <f aca="false">(H2985/10+IF(N2985=2025,Einstellungen!$B$23,Einstellungen!$C$23))*(1+Einstellungen!$B$10)</f>
        <v>35.50603</v>
      </c>
      <c r="J2985" s="25" t="n">
        <f aca="false">E2985*I2985/100</f>
        <v>0.04658391136</v>
      </c>
      <c r="K2985" s="25" t="n">
        <f aca="false">E2985*Einstellungen!$B$5/100</f>
        <v>0.038048</v>
      </c>
      <c r="L2985" s="23" t="str">
        <f aca="false">IF(I2985&lt;Einstellungen!$B$5,"ja","nein")</f>
        <v>nein</v>
      </c>
      <c r="M2985" s="23" t="s">
        <v>51</v>
      </c>
      <c r="N2985" s="23" t="n">
        <v>2025</v>
      </c>
      <c r="O2985" s="23" t="n">
        <v>6</v>
      </c>
    </row>
    <row r="2986" customFormat="false" ht="15" hidden="false" customHeight="false" outlineLevel="0" collapsed="false">
      <c r="A2986" s="22" t="n">
        <v>45811</v>
      </c>
      <c r="B2986" s="23" t="s">
        <v>113</v>
      </c>
      <c r="C2986" s="23" t="s">
        <v>98</v>
      </c>
      <c r="D2986" s="24" t="n">
        <v>-318.5</v>
      </c>
      <c r="E2986" s="25" t="n">
        <f aca="false">MAX(D2986,0)/1000</f>
        <v>0</v>
      </c>
      <c r="F2986" s="25" t="n">
        <f aca="false">MAX(-D2986,0)/1000</f>
        <v>0.3185</v>
      </c>
      <c r="G2986" s="23" t="str">
        <f aca="false">IF(E2986&gt;0,"ja","nein")</f>
        <v>nein</v>
      </c>
      <c r="H2986" s="26" t="n">
        <v>116.85</v>
      </c>
      <c r="I2986" s="26" t="n">
        <f aca="false">(H2986/10+IF(N2986=2025,Einstellungen!$B$23,Einstellungen!$C$23))*(1+Einstellungen!$B$10)</f>
        <v>33.85074</v>
      </c>
      <c r="J2986" s="25" t="n">
        <f aca="false">E2986*I2986/100</f>
        <v>0</v>
      </c>
      <c r="K2986" s="25" t="n">
        <f aca="false">E2986*Einstellungen!$B$5/100</f>
        <v>0</v>
      </c>
      <c r="L2986" s="23" t="str">
        <f aca="false">IF(I2986&lt;Einstellungen!$B$5,"ja","nein")</f>
        <v>nein</v>
      </c>
      <c r="M2986" s="23" t="s">
        <v>51</v>
      </c>
      <c r="N2986" s="23" t="n">
        <v>2025</v>
      </c>
      <c r="O2986" s="23" t="n">
        <v>7</v>
      </c>
    </row>
    <row r="2987" customFormat="false" ht="15" hidden="false" customHeight="false" outlineLevel="0" collapsed="false">
      <c r="A2987" s="22" t="n">
        <v>45811</v>
      </c>
      <c r="B2987" s="23" t="s">
        <v>114</v>
      </c>
      <c r="C2987" s="23" t="s">
        <v>98</v>
      </c>
      <c r="D2987" s="24" t="n">
        <v>-828.3</v>
      </c>
      <c r="E2987" s="25" t="n">
        <f aca="false">MAX(D2987,0)/1000</f>
        <v>0</v>
      </c>
      <c r="F2987" s="25" t="n">
        <f aca="false">MAX(-D2987,0)/1000</f>
        <v>0.8283</v>
      </c>
      <c r="G2987" s="23" t="str">
        <f aca="false">IF(E2987&gt;0,"ja","nein")</f>
        <v>nein</v>
      </c>
      <c r="H2987" s="26" t="n">
        <v>85.98</v>
      </c>
      <c r="I2987" s="26" t="n">
        <f aca="false">(H2987/10+IF(N2987=2025,Einstellungen!$B$23,Einstellungen!$C$23))*(1+Einstellungen!$B$10)</f>
        <v>30.17721</v>
      </c>
      <c r="J2987" s="25" t="n">
        <f aca="false">E2987*I2987/100</f>
        <v>0</v>
      </c>
      <c r="K2987" s="25" t="n">
        <f aca="false">E2987*Einstellungen!$B$5/100</f>
        <v>0</v>
      </c>
      <c r="L2987" s="23" t="str">
        <f aca="false">IF(I2987&lt;Einstellungen!$B$5,"ja","nein")</f>
        <v>nein</v>
      </c>
      <c r="M2987" s="23" t="s">
        <v>51</v>
      </c>
      <c r="N2987" s="23" t="n">
        <v>2025</v>
      </c>
      <c r="O2987" s="23" t="n">
        <v>8</v>
      </c>
    </row>
    <row r="2988" customFormat="false" ht="15" hidden="false" customHeight="false" outlineLevel="0" collapsed="false">
      <c r="A2988" s="22" t="n">
        <v>45811</v>
      </c>
      <c r="B2988" s="23" t="s">
        <v>115</v>
      </c>
      <c r="C2988" s="23" t="s">
        <v>98</v>
      </c>
      <c r="D2988" s="24" t="n">
        <v>-1278.7</v>
      </c>
      <c r="E2988" s="25" t="n">
        <f aca="false">MAX(D2988,0)/1000</f>
        <v>0</v>
      </c>
      <c r="F2988" s="25" t="n">
        <f aca="false">MAX(-D2988,0)/1000</f>
        <v>1.2787</v>
      </c>
      <c r="G2988" s="23" t="str">
        <f aca="false">IF(E2988&gt;0,"ja","nein")</f>
        <v>nein</v>
      </c>
      <c r="H2988" s="26" t="n">
        <v>59.46</v>
      </c>
      <c r="I2988" s="26" t="n">
        <f aca="false">(H2988/10+IF(N2988=2025,Einstellungen!$B$23,Einstellungen!$C$23))*(1+Einstellungen!$B$10)</f>
        <v>27.02133</v>
      </c>
      <c r="J2988" s="25" t="n">
        <f aca="false">E2988*I2988/100</f>
        <v>0</v>
      </c>
      <c r="K2988" s="25" t="n">
        <f aca="false">E2988*Einstellungen!$B$5/100</f>
        <v>0</v>
      </c>
      <c r="L2988" s="23" t="str">
        <f aca="false">IF(I2988&lt;Einstellungen!$B$5,"ja","nein")</f>
        <v>ja</v>
      </c>
      <c r="M2988" s="23" t="s">
        <v>51</v>
      </c>
      <c r="N2988" s="23" t="n">
        <v>2025</v>
      </c>
      <c r="O2988" s="23" t="n">
        <v>9</v>
      </c>
    </row>
    <row r="2989" customFormat="false" ht="15" hidden="false" customHeight="false" outlineLevel="0" collapsed="false">
      <c r="A2989" s="22" t="n">
        <v>45811</v>
      </c>
      <c r="B2989" s="23" t="s">
        <v>116</v>
      </c>
      <c r="C2989" s="23" t="s">
        <v>98</v>
      </c>
      <c r="D2989" s="24" t="n">
        <v>-1197.4</v>
      </c>
      <c r="E2989" s="25" t="n">
        <f aca="false">MAX(D2989,0)/1000</f>
        <v>0</v>
      </c>
      <c r="F2989" s="25" t="n">
        <f aca="false">MAX(-D2989,0)/1000</f>
        <v>1.1974</v>
      </c>
      <c r="G2989" s="23" t="str">
        <f aca="false">IF(E2989&gt;0,"ja","nein")</f>
        <v>nein</v>
      </c>
      <c r="H2989" s="26" t="n">
        <v>2</v>
      </c>
      <c r="I2989" s="26" t="n">
        <f aca="false">(H2989/10+IF(N2989=2025,Einstellungen!$B$23,Einstellungen!$C$23))*(1+Einstellungen!$B$10)</f>
        <v>20.18359</v>
      </c>
      <c r="J2989" s="25" t="n">
        <f aca="false">E2989*I2989/100</f>
        <v>0</v>
      </c>
      <c r="K2989" s="25" t="n">
        <f aca="false">E2989*Einstellungen!$B$5/100</f>
        <v>0</v>
      </c>
      <c r="L2989" s="23" t="str">
        <f aca="false">IF(I2989&lt;Einstellungen!$B$5,"ja","nein")</f>
        <v>ja</v>
      </c>
      <c r="M2989" s="23" t="s">
        <v>51</v>
      </c>
      <c r="N2989" s="23" t="n">
        <v>2025</v>
      </c>
      <c r="O2989" s="23" t="n">
        <v>10</v>
      </c>
    </row>
    <row r="2990" customFormat="false" ht="15" hidden="false" customHeight="false" outlineLevel="0" collapsed="false">
      <c r="A2990" s="22" t="n">
        <v>45811</v>
      </c>
      <c r="B2990" s="23" t="s">
        <v>117</v>
      </c>
      <c r="C2990" s="23" t="s">
        <v>98</v>
      </c>
      <c r="D2990" s="24" t="n">
        <v>-1208.2</v>
      </c>
      <c r="E2990" s="25" t="n">
        <f aca="false">MAX(D2990,0)/1000</f>
        <v>0</v>
      </c>
      <c r="F2990" s="25" t="n">
        <f aca="false">MAX(-D2990,0)/1000</f>
        <v>1.2082</v>
      </c>
      <c r="G2990" s="23" t="str">
        <f aca="false">IF(E2990&gt;0,"ja","nein")</f>
        <v>nein</v>
      </c>
      <c r="H2990" s="26" t="n">
        <v>-0.05</v>
      </c>
      <c r="I2990" s="26" t="n">
        <f aca="false">(H2990/10+IF(N2990=2025,Einstellungen!$B$23,Einstellungen!$C$23))*(1+Einstellungen!$B$10)</f>
        <v>19.93964</v>
      </c>
      <c r="J2990" s="25" t="n">
        <f aca="false">E2990*I2990/100</f>
        <v>0</v>
      </c>
      <c r="K2990" s="25" t="n">
        <f aca="false">E2990*Einstellungen!$B$5/100</f>
        <v>0</v>
      </c>
      <c r="L2990" s="23" t="str">
        <f aca="false">IF(I2990&lt;Einstellungen!$B$5,"ja","nein")</f>
        <v>ja</v>
      </c>
      <c r="M2990" s="23" t="s">
        <v>51</v>
      </c>
      <c r="N2990" s="23" t="n">
        <v>2025</v>
      </c>
      <c r="O2990" s="23" t="n">
        <v>11</v>
      </c>
    </row>
    <row r="2991" customFormat="false" ht="15" hidden="false" customHeight="false" outlineLevel="0" collapsed="false">
      <c r="A2991" s="22" t="n">
        <v>45811</v>
      </c>
      <c r="B2991" s="23" t="s">
        <v>118</v>
      </c>
      <c r="C2991" s="23" t="s">
        <v>98</v>
      </c>
      <c r="D2991" s="24" t="n">
        <v>-2479.8</v>
      </c>
      <c r="E2991" s="25" t="n">
        <f aca="false">MAX(D2991,0)/1000</f>
        <v>0</v>
      </c>
      <c r="F2991" s="25" t="n">
        <f aca="false">MAX(-D2991,0)/1000</f>
        <v>2.4798</v>
      </c>
      <c r="G2991" s="23" t="str">
        <f aca="false">IF(E2991&gt;0,"ja","nein")</f>
        <v>nein</v>
      </c>
      <c r="H2991" s="26" t="n">
        <v>-1.01</v>
      </c>
      <c r="I2991" s="26" t="n">
        <f aca="false">(H2991/10+IF(N2991=2025,Einstellungen!$B$23,Einstellungen!$C$23))*(1+Einstellungen!$B$10)</f>
        <v>19.8254</v>
      </c>
      <c r="J2991" s="25" t="n">
        <f aca="false">E2991*I2991/100</f>
        <v>0</v>
      </c>
      <c r="K2991" s="25" t="n">
        <f aca="false">E2991*Einstellungen!$B$5/100</f>
        <v>0</v>
      </c>
      <c r="L2991" s="23" t="str">
        <f aca="false">IF(I2991&lt;Einstellungen!$B$5,"ja","nein")</f>
        <v>ja</v>
      </c>
      <c r="M2991" s="23" t="s">
        <v>51</v>
      </c>
      <c r="N2991" s="23" t="n">
        <v>2025</v>
      </c>
      <c r="O2991" s="23" t="n">
        <v>12</v>
      </c>
    </row>
    <row r="2992" customFormat="false" ht="15" hidden="false" customHeight="false" outlineLevel="0" collapsed="false">
      <c r="A2992" s="22" t="n">
        <v>45811</v>
      </c>
      <c r="B2992" s="23" t="s">
        <v>119</v>
      </c>
      <c r="C2992" s="23" t="s">
        <v>98</v>
      </c>
      <c r="D2992" s="24" t="n">
        <v>-3765.8</v>
      </c>
      <c r="E2992" s="25" t="n">
        <f aca="false">MAX(D2992,0)/1000</f>
        <v>0</v>
      </c>
      <c r="F2992" s="25" t="n">
        <f aca="false">MAX(-D2992,0)/1000</f>
        <v>3.7658</v>
      </c>
      <c r="G2992" s="23" t="str">
        <f aca="false">IF(E2992&gt;0,"ja","nein")</f>
        <v>nein</v>
      </c>
      <c r="H2992" s="26" t="n">
        <v>-3</v>
      </c>
      <c r="I2992" s="26" t="n">
        <f aca="false">(H2992/10+IF(N2992=2025,Einstellungen!$B$23,Einstellungen!$C$23))*(1+Einstellungen!$B$10)</f>
        <v>19.58859</v>
      </c>
      <c r="J2992" s="25" t="n">
        <f aca="false">E2992*I2992/100</f>
        <v>0</v>
      </c>
      <c r="K2992" s="25" t="n">
        <f aca="false">E2992*Einstellungen!$B$5/100</f>
        <v>0</v>
      </c>
      <c r="L2992" s="23" t="str">
        <f aca="false">IF(I2992&lt;Einstellungen!$B$5,"ja","nein")</f>
        <v>ja</v>
      </c>
      <c r="M2992" s="23" t="s">
        <v>51</v>
      </c>
      <c r="N2992" s="23" t="n">
        <v>2025</v>
      </c>
      <c r="O2992" s="23" t="n">
        <v>13</v>
      </c>
    </row>
    <row r="2993" customFormat="false" ht="15" hidden="false" customHeight="false" outlineLevel="0" collapsed="false">
      <c r="A2993" s="22" t="n">
        <v>45811</v>
      </c>
      <c r="B2993" s="23" t="s">
        <v>120</v>
      </c>
      <c r="C2993" s="23" t="s">
        <v>98</v>
      </c>
      <c r="D2993" s="24" t="n">
        <v>-4023.8</v>
      </c>
      <c r="E2993" s="25" t="n">
        <f aca="false">MAX(D2993,0)/1000</f>
        <v>0</v>
      </c>
      <c r="F2993" s="25" t="n">
        <f aca="false">MAX(-D2993,0)/1000</f>
        <v>4.0238</v>
      </c>
      <c r="G2993" s="23" t="str">
        <f aca="false">IF(E2993&gt;0,"ja","nein")</f>
        <v>nein</v>
      </c>
      <c r="H2993" s="26" t="n">
        <v>-4.32</v>
      </c>
      <c r="I2993" s="26" t="n">
        <f aca="false">(H2993/10+IF(N2993=2025,Einstellungen!$B$23,Einstellungen!$C$23))*(1+Einstellungen!$B$10)</f>
        <v>19.43151</v>
      </c>
      <c r="J2993" s="25" t="n">
        <f aca="false">E2993*I2993/100</f>
        <v>0</v>
      </c>
      <c r="K2993" s="25" t="n">
        <f aca="false">E2993*Einstellungen!$B$5/100</f>
        <v>0</v>
      </c>
      <c r="L2993" s="23" t="str">
        <f aca="false">IF(I2993&lt;Einstellungen!$B$5,"ja","nein")</f>
        <v>ja</v>
      </c>
      <c r="M2993" s="23" t="s">
        <v>51</v>
      </c>
      <c r="N2993" s="23" t="n">
        <v>2025</v>
      </c>
      <c r="O2993" s="23" t="n">
        <v>14</v>
      </c>
    </row>
    <row r="2994" customFormat="false" ht="15" hidden="false" customHeight="false" outlineLevel="0" collapsed="false">
      <c r="A2994" s="22" t="n">
        <v>45811</v>
      </c>
      <c r="B2994" s="23" t="s">
        <v>104</v>
      </c>
      <c r="C2994" s="23" t="s">
        <v>98</v>
      </c>
      <c r="D2994" s="24" t="n">
        <v>-3079.4</v>
      </c>
      <c r="E2994" s="25" t="n">
        <f aca="false">MAX(D2994,0)/1000</f>
        <v>0</v>
      </c>
      <c r="F2994" s="25" t="n">
        <f aca="false">MAX(-D2994,0)/1000</f>
        <v>3.0794</v>
      </c>
      <c r="G2994" s="23" t="str">
        <f aca="false">IF(E2994&gt;0,"ja","nein")</f>
        <v>nein</v>
      </c>
      <c r="H2994" s="26" t="n">
        <v>-1.33</v>
      </c>
      <c r="I2994" s="26" t="n">
        <f aca="false">(H2994/10+IF(N2994=2025,Einstellungen!$B$23,Einstellungen!$C$23))*(1+Einstellungen!$B$10)</f>
        <v>19.78732</v>
      </c>
      <c r="J2994" s="25" t="n">
        <f aca="false">E2994*I2994/100</f>
        <v>0</v>
      </c>
      <c r="K2994" s="25" t="n">
        <f aca="false">E2994*Einstellungen!$B$5/100</f>
        <v>0</v>
      </c>
      <c r="L2994" s="23" t="str">
        <f aca="false">IF(I2994&lt;Einstellungen!$B$5,"ja","nein")</f>
        <v>ja</v>
      </c>
      <c r="M2994" s="23" t="s">
        <v>51</v>
      </c>
      <c r="N2994" s="23" t="n">
        <v>2025</v>
      </c>
      <c r="O2994" s="23" t="n">
        <v>15</v>
      </c>
    </row>
    <row r="2995" customFormat="false" ht="15" hidden="false" customHeight="false" outlineLevel="0" collapsed="false">
      <c r="A2995" s="22" t="n">
        <v>45811</v>
      </c>
      <c r="B2995" s="23" t="s">
        <v>105</v>
      </c>
      <c r="C2995" s="23" t="s">
        <v>98</v>
      </c>
      <c r="D2995" s="24" t="n">
        <v>-1844</v>
      </c>
      <c r="E2995" s="25" t="n">
        <f aca="false">MAX(D2995,0)/1000</f>
        <v>0</v>
      </c>
      <c r="F2995" s="25" t="n">
        <f aca="false">MAX(-D2995,0)/1000</f>
        <v>1.844</v>
      </c>
      <c r="G2995" s="23" t="str">
        <f aca="false">IF(E2995&gt;0,"ja","nein")</f>
        <v>nein</v>
      </c>
      <c r="H2995" s="26" t="n">
        <v>0</v>
      </c>
      <c r="I2995" s="26" t="n">
        <f aca="false">(H2995/10+IF(N2995=2025,Einstellungen!$B$23,Einstellungen!$C$23))*(1+Einstellungen!$B$10)</f>
        <v>19.94559</v>
      </c>
      <c r="J2995" s="25" t="n">
        <f aca="false">E2995*I2995/100</f>
        <v>0</v>
      </c>
      <c r="K2995" s="25" t="n">
        <f aca="false">E2995*Einstellungen!$B$5/100</f>
        <v>0</v>
      </c>
      <c r="L2995" s="23" t="str">
        <f aca="false">IF(I2995&lt;Einstellungen!$B$5,"ja","nein")</f>
        <v>ja</v>
      </c>
      <c r="M2995" s="23" t="s">
        <v>51</v>
      </c>
      <c r="N2995" s="23" t="n">
        <v>2025</v>
      </c>
      <c r="O2995" s="23" t="n">
        <v>16</v>
      </c>
    </row>
    <row r="2996" customFormat="false" ht="15" hidden="false" customHeight="false" outlineLevel="0" collapsed="false">
      <c r="A2996" s="22" t="n">
        <v>45811</v>
      </c>
      <c r="B2996" s="23" t="s">
        <v>97</v>
      </c>
      <c r="C2996" s="23" t="s">
        <v>98</v>
      </c>
      <c r="D2996" s="24" t="n">
        <v>62.7</v>
      </c>
      <c r="E2996" s="25" t="n">
        <f aca="false">MAX(D2996,0)/1000</f>
        <v>0.0627</v>
      </c>
      <c r="F2996" s="25" t="n">
        <f aca="false">MAX(-D2996,0)/1000</f>
        <v>0</v>
      </c>
      <c r="G2996" s="23" t="str">
        <f aca="false">IF(E2996&gt;0,"ja","nein")</f>
        <v>ja</v>
      </c>
      <c r="H2996" s="26" t="n">
        <v>66</v>
      </c>
      <c r="I2996" s="26" t="n">
        <f aca="false">(H2996/10+IF(N2996=2025,Einstellungen!$B$23,Einstellungen!$C$23))*(1+Einstellungen!$B$10)</f>
        <v>27.79959</v>
      </c>
      <c r="J2996" s="25" t="n">
        <f aca="false">E2996*I2996/100</f>
        <v>0.01743034293</v>
      </c>
      <c r="K2996" s="25" t="n">
        <f aca="false">E2996*Einstellungen!$B$5/100</f>
        <v>0.018183</v>
      </c>
      <c r="L2996" s="23" t="str">
        <f aca="false">IF(I2996&lt;Einstellungen!$B$5,"ja","nein")</f>
        <v>ja</v>
      </c>
      <c r="M2996" s="23" t="s">
        <v>51</v>
      </c>
      <c r="N2996" s="23" t="n">
        <v>2025</v>
      </c>
      <c r="O2996" s="23" t="n">
        <v>17</v>
      </c>
    </row>
    <row r="2997" customFormat="false" ht="15" hidden="false" customHeight="false" outlineLevel="0" collapsed="false">
      <c r="A2997" s="22" t="n">
        <v>45811</v>
      </c>
      <c r="B2997" s="23" t="s">
        <v>99</v>
      </c>
      <c r="C2997" s="23" t="s">
        <v>98</v>
      </c>
      <c r="D2997" s="24" t="n">
        <v>-121.3</v>
      </c>
      <c r="E2997" s="25" t="n">
        <f aca="false">MAX(D2997,0)/1000</f>
        <v>0</v>
      </c>
      <c r="F2997" s="25" t="n">
        <f aca="false">MAX(-D2997,0)/1000</f>
        <v>0.1213</v>
      </c>
      <c r="G2997" s="23" t="str">
        <f aca="false">IF(E2997&gt;0,"ja","nein")</f>
        <v>nein</v>
      </c>
      <c r="H2997" s="26" t="n">
        <v>87.79</v>
      </c>
      <c r="I2997" s="26" t="n">
        <f aca="false">(H2997/10+IF(N2997=2025,Einstellungen!$B$23,Einstellungen!$C$23))*(1+Einstellungen!$B$10)</f>
        <v>30.3926</v>
      </c>
      <c r="J2997" s="25" t="n">
        <f aca="false">E2997*I2997/100</f>
        <v>0</v>
      </c>
      <c r="K2997" s="25" t="n">
        <f aca="false">E2997*Einstellungen!$B$5/100</f>
        <v>0</v>
      </c>
      <c r="L2997" s="23" t="str">
        <f aca="false">IF(I2997&lt;Einstellungen!$B$5,"ja","nein")</f>
        <v>nein</v>
      </c>
      <c r="M2997" s="23" t="s">
        <v>51</v>
      </c>
      <c r="N2997" s="23" t="n">
        <v>2025</v>
      </c>
      <c r="O2997" s="23" t="n">
        <v>18</v>
      </c>
    </row>
    <row r="2998" customFormat="false" ht="15" hidden="false" customHeight="false" outlineLevel="0" collapsed="false">
      <c r="A2998" s="22" t="n">
        <v>45811</v>
      </c>
      <c r="B2998" s="23" t="s">
        <v>100</v>
      </c>
      <c r="C2998" s="23" t="s">
        <v>98</v>
      </c>
      <c r="D2998" s="24" t="n">
        <v>-152.2</v>
      </c>
      <c r="E2998" s="25" t="n">
        <f aca="false">MAX(D2998,0)/1000</f>
        <v>0</v>
      </c>
      <c r="F2998" s="25" t="n">
        <f aca="false">MAX(-D2998,0)/1000</f>
        <v>0.1522</v>
      </c>
      <c r="G2998" s="23" t="str">
        <f aca="false">IF(E2998&gt;0,"ja","nein")</f>
        <v>nein</v>
      </c>
      <c r="H2998" s="26" t="n">
        <v>109.41</v>
      </c>
      <c r="I2998" s="26" t="n">
        <f aca="false">(H2998/10+IF(N2998=2025,Einstellungen!$B$23,Einstellungen!$C$23))*(1+Einstellungen!$B$10)</f>
        <v>32.96538</v>
      </c>
      <c r="J2998" s="25" t="n">
        <f aca="false">E2998*I2998/100</f>
        <v>0</v>
      </c>
      <c r="K2998" s="25" t="n">
        <f aca="false">E2998*Einstellungen!$B$5/100</f>
        <v>0</v>
      </c>
      <c r="L2998" s="23" t="str">
        <f aca="false">IF(I2998&lt;Einstellungen!$B$5,"ja","nein")</f>
        <v>nein</v>
      </c>
      <c r="M2998" s="23" t="s">
        <v>51</v>
      </c>
      <c r="N2998" s="23" t="n">
        <v>2025</v>
      </c>
      <c r="O2998" s="23" t="n">
        <v>19</v>
      </c>
    </row>
    <row r="2999" customFormat="false" ht="15" hidden="false" customHeight="false" outlineLevel="0" collapsed="false">
      <c r="A2999" s="22" t="n">
        <v>45811</v>
      </c>
      <c r="B2999" s="23" t="s">
        <v>92</v>
      </c>
      <c r="C2999" s="23" t="s">
        <v>98</v>
      </c>
      <c r="D2999" s="24" t="n">
        <v>65.9</v>
      </c>
      <c r="E2999" s="25" t="n">
        <f aca="false">MAX(D2999,0)/1000</f>
        <v>0.0659</v>
      </c>
      <c r="F2999" s="25" t="n">
        <f aca="false">MAX(-D2999,0)/1000</f>
        <v>0</v>
      </c>
      <c r="G2999" s="23" t="str">
        <f aca="false">IF(E2999&gt;0,"ja","nein")</f>
        <v>ja</v>
      </c>
      <c r="H2999" s="26" t="n">
        <v>132.9</v>
      </c>
      <c r="I2999" s="26" t="n">
        <f aca="false">(H2999/10+IF(N2999=2025,Einstellungen!$B$23,Einstellungen!$C$23))*(1+Einstellungen!$B$10)</f>
        <v>35.76069</v>
      </c>
      <c r="J2999" s="25" t="n">
        <f aca="false">E2999*I2999/100</f>
        <v>0.02356629471</v>
      </c>
      <c r="K2999" s="25" t="n">
        <f aca="false">E2999*Einstellungen!$B$5/100</f>
        <v>0.019111</v>
      </c>
      <c r="L2999" s="23" t="str">
        <f aca="false">IF(I2999&lt;Einstellungen!$B$5,"ja","nein")</f>
        <v>nein</v>
      </c>
      <c r="M2999" s="23" t="s">
        <v>51</v>
      </c>
      <c r="N2999" s="23" t="n">
        <v>2025</v>
      </c>
      <c r="O2999" s="23" t="n">
        <v>20</v>
      </c>
    </row>
    <row r="3000" customFormat="false" ht="15" hidden="false" customHeight="false" outlineLevel="0" collapsed="false">
      <c r="A3000" s="22" t="n">
        <v>45811</v>
      </c>
      <c r="B3000" s="23" t="s">
        <v>95</v>
      </c>
      <c r="C3000" s="23" t="s">
        <v>98</v>
      </c>
      <c r="D3000" s="24" t="n">
        <v>353.4</v>
      </c>
      <c r="E3000" s="25" t="n">
        <f aca="false">MAX(D3000,0)/1000</f>
        <v>0.3534</v>
      </c>
      <c r="F3000" s="25" t="n">
        <f aca="false">MAX(-D3000,0)/1000</f>
        <v>0</v>
      </c>
      <c r="G3000" s="23" t="str">
        <f aca="false">IF(E3000&gt;0,"ja","nein")</f>
        <v>ja</v>
      </c>
      <c r="H3000" s="26" t="n">
        <v>112.29</v>
      </c>
      <c r="I3000" s="26" t="n">
        <f aca="false">(H3000/10+IF(N3000=2025,Einstellungen!$B$23,Einstellungen!$C$23))*(1+Einstellungen!$B$10)</f>
        <v>33.3081</v>
      </c>
      <c r="J3000" s="25" t="n">
        <f aca="false">E3000*I3000/100</f>
        <v>0.1177108254</v>
      </c>
      <c r="K3000" s="25" t="n">
        <f aca="false">E3000*Einstellungen!$B$5/100</f>
        <v>0.102486</v>
      </c>
      <c r="L3000" s="23" t="str">
        <f aca="false">IF(I3000&lt;Einstellungen!$B$5,"ja","nein")</f>
        <v>nein</v>
      </c>
      <c r="M3000" s="23" t="s">
        <v>51</v>
      </c>
      <c r="N3000" s="23" t="n">
        <v>2025</v>
      </c>
      <c r="O3000" s="23" t="n">
        <v>21</v>
      </c>
    </row>
    <row r="3001" customFormat="false" ht="15" hidden="false" customHeight="false" outlineLevel="0" collapsed="false">
      <c r="A3001" s="22" t="n">
        <v>45811</v>
      </c>
      <c r="B3001" s="23" t="s">
        <v>96</v>
      </c>
      <c r="C3001" s="23" t="s">
        <v>98</v>
      </c>
      <c r="D3001" s="24" t="n">
        <v>295</v>
      </c>
      <c r="E3001" s="25" t="n">
        <f aca="false">MAX(D3001,0)/1000</f>
        <v>0.295</v>
      </c>
      <c r="F3001" s="25" t="n">
        <f aca="false">MAX(-D3001,0)/1000</f>
        <v>0</v>
      </c>
      <c r="G3001" s="23" t="str">
        <f aca="false">IF(E3001&gt;0,"ja","nein")</f>
        <v>ja</v>
      </c>
      <c r="H3001" s="26" t="n">
        <v>106.12</v>
      </c>
      <c r="I3001" s="26" t="n">
        <f aca="false">(H3001/10+IF(N3001=2025,Einstellungen!$B$23,Einstellungen!$C$23))*(1+Einstellungen!$B$10)</f>
        <v>32.57387</v>
      </c>
      <c r="J3001" s="25" t="n">
        <f aca="false">E3001*I3001/100</f>
        <v>0.0960929165</v>
      </c>
      <c r="K3001" s="25" t="n">
        <f aca="false">E3001*Einstellungen!$B$5/100</f>
        <v>0.08555</v>
      </c>
      <c r="L3001" s="23" t="str">
        <f aca="false">IF(I3001&lt;Einstellungen!$B$5,"ja","nein")</f>
        <v>nein</v>
      </c>
      <c r="M3001" s="23" t="s">
        <v>51</v>
      </c>
      <c r="N3001" s="23" t="n">
        <v>2025</v>
      </c>
      <c r="O3001" s="23" t="n">
        <v>22</v>
      </c>
    </row>
    <row r="3002" customFormat="false" ht="15" hidden="false" customHeight="false" outlineLevel="0" collapsed="false">
      <c r="A3002" s="22" t="n">
        <v>45811</v>
      </c>
      <c r="B3002" s="23" t="s">
        <v>101</v>
      </c>
      <c r="C3002" s="23" t="s">
        <v>98</v>
      </c>
      <c r="D3002" s="24" t="n">
        <v>295</v>
      </c>
      <c r="E3002" s="25" t="n">
        <f aca="false">MAX(D3002,0)/1000</f>
        <v>0.295</v>
      </c>
      <c r="F3002" s="25" t="n">
        <f aca="false">MAX(-D3002,0)/1000</f>
        <v>0</v>
      </c>
      <c r="G3002" s="23" t="str">
        <f aca="false">IF(E3002&gt;0,"ja","nein")</f>
        <v>ja</v>
      </c>
      <c r="H3002" s="26" t="n">
        <v>95.49</v>
      </c>
      <c r="I3002" s="26" t="n">
        <f aca="false">(H3002/10+IF(N3002=2025,Einstellungen!$B$23,Einstellungen!$C$23))*(1+Einstellungen!$B$10)</f>
        <v>31.3089</v>
      </c>
      <c r="J3002" s="25" t="n">
        <f aca="false">E3002*I3002/100</f>
        <v>0.092361255</v>
      </c>
      <c r="K3002" s="25" t="n">
        <f aca="false">E3002*Einstellungen!$B$5/100</f>
        <v>0.08555</v>
      </c>
      <c r="L3002" s="23" t="str">
        <f aca="false">IF(I3002&lt;Einstellungen!$B$5,"ja","nein")</f>
        <v>nein</v>
      </c>
      <c r="M3002" s="23" t="s">
        <v>51</v>
      </c>
      <c r="N3002" s="23" t="n">
        <v>2025</v>
      </c>
      <c r="O3002" s="23" t="n">
        <v>23</v>
      </c>
    </row>
    <row r="3003" customFormat="false" ht="15" hidden="false" customHeight="false" outlineLevel="0" collapsed="false">
      <c r="A3003" s="22" t="n">
        <v>45812</v>
      </c>
      <c r="B3003" s="23" t="s">
        <v>118</v>
      </c>
      <c r="C3003" s="23" t="s">
        <v>103</v>
      </c>
      <c r="D3003" s="24" t="n">
        <v>166.8</v>
      </c>
      <c r="E3003" s="25" t="n">
        <f aca="false">MAX(D3003,0)/1000</f>
        <v>0.1668</v>
      </c>
      <c r="F3003" s="25" t="n">
        <f aca="false">MAX(-D3003,0)/1000</f>
        <v>0</v>
      </c>
      <c r="G3003" s="23" t="str">
        <f aca="false">IF(E3003&gt;0,"ja","nein")</f>
        <v>ja</v>
      </c>
      <c r="H3003" s="26" t="n">
        <v>20.12</v>
      </c>
      <c r="I3003" s="26" t="n">
        <f aca="false">(H3003/10+IF(N3003=2025,Einstellungen!$B$23,Einstellungen!$C$23))*(1+Einstellungen!$B$10)</f>
        <v>22.33987</v>
      </c>
      <c r="J3003" s="25" t="n">
        <f aca="false">E3003*I3003/100</f>
        <v>0.03726290316</v>
      </c>
      <c r="K3003" s="25" t="n">
        <f aca="false">E3003*Einstellungen!$B$5/100</f>
        <v>0.048372</v>
      </c>
      <c r="L3003" s="23" t="str">
        <f aca="false">IF(I3003&lt;Einstellungen!$B$5,"ja","nein")</f>
        <v>ja</v>
      </c>
      <c r="M3003" s="23" t="s">
        <v>51</v>
      </c>
      <c r="N3003" s="23" t="n">
        <v>2025</v>
      </c>
      <c r="O3003" s="23" t="n">
        <v>12</v>
      </c>
    </row>
    <row r="3004" customFormat="false" ht="15" hidden="false" customHeight="false" outlineLevel="0" collapsed="false">
      <c r="A3004" s="22" t="n">
        <v>45812</v>
      </c>
      <c r="B3004" s="23" t="s">
        <v>119</v>
      </c>
      <c r="C3004" s="23" t="s">
        <v>103</v>
      </c>
      <c r="D3004" s="24" t="n">
        <v>-793.8</v>
      </c>
      <c r="E3004" s="25" t="n">
        <f aca="false">MAX(D3004,0)/1000</f>
        <v>0</v>
      </c>
      <c r="F3004" s="25" t="n">
        <f aca="false">MAX(-D3004,0)/1000</f>
        <v>0.7938</v>
      </c>
      <c r="G3004" s="23" t="str">
        <f aca="false">IF(E3004&gt;0,"ja","nein")</f>
        <v>nein</v>
      </c>
      <c r="H3004" s="26" t="n">
        <v>9.69</v>
      </c>
      <c r="I3004" s="26" t="n">
        <f aca="false">(H3004/10+IF(N3004=2025,Einstellungen!$B$23,Einstellungen!$C$23))*(1+Einstellungen!$B$10)</f>
        <v>21.0987</v>
      </c>
      <c r="J3004" s="25" t="n">
        <f aca="false">E3004*I3004/100</f>
        <v>0</v>
      </c>
      <c r="K3004" s="25" t="n">
        <f aca="false">E3004*Einstellungen!$B$5/100</f>
        <v>0</v>
      </c>
      <c r="L3004" s="23" t="str">
        <f aca="false">IF(I3004&lt;Einstellungen!$B$5,"ja","nein")</f>
        <v>ja</v>
      </c>
      <c r="M3004" s="23" t="s">
        <v>51</v>
      </c>
      <c r="N3004" s="23" t="n">
        <v>2025</v>
      </c>
      <c r="O3004" s="23" t="n">
        <v>13</v>
      </c>
    </row>
    <row r="3005" customFormat="false" ht="15" hidden="false" customHeight="false" outlineLevel="0" collapsed="false">
      <c r="A3005" s="22" t="n">
        <v>45812</v>
      </c>
      <c r="B3005" s="23" t="s">
        <v>120</v>
      </c>
      <c r="C3005" s="23" t="s">
        <v>103</v>
      </c>
      <c r="D3005" s="24" t="n">
        <v>-1770.6</v>
      </c>
      <c r="E3005" s="25" t="n">
        <f aca="false">MAX(D3005,0)/1000</f>
        <v>0</v>
      </c>
      <c r="F3005" s="25" t="n">
        <f aca="false">MAX(-D3005,0)/1000</f>
        <v>1.7706</v>
      </c>
      <c r="G3005" s="23" t="str">
        <f aca="false">IF(E3005&gt;0,"ja","nein")</f>
        <v>nein</v>
      </c>
      <c r="H3005" s="26" t="n">
        <v>18.26</v>
      </c>
      <c r="I3005" s="26" t="n">
        <f aca="false">(H3005/10+IF(N3005=2025,Einstellungen!$B$23,Einstellungen!$C$23))*(1+Einstellungen!$B$10)</f>
        <v>22.11853</v>
      </c>
      <c r="J3005" s="25" t="n">
        <f aca="false">E3005*I3005/100</f>
        <v>0</v>
      </c>
      <c r="K3005" s="25" t="n">
        <f aca="false">E3005*Einstellungen!$B$5/100</f>
        <v>0</v>
      </c>
      <c r="L3005" s="23" t="str">
        <f aca="false">IF(I3005&lt;Einstellungen!$B$5,"ja","nein")</f>
        <v>ja</v>
      </c>
      <c r="M3005" s="23" t="s">
        <v>51</v>
      </c>
      <c r="N3005" s="23" t="n">
        <v>2025</v>
      </c>
      <c r="O3005" s="23" t="n">
        <v>14</v>
      </c>
    </row>
    <row r="3006" customFormat="false" ht="15" hidden="false" customHeight="false" outlineLevel="0" collapsed="false">
      <c r="A3006" s="22" t="n">
        <v>45812</v>
      </c>
      <c r="B3006" s="23" t="s">
        <v>104</v>
      </c>
      <c r="C3006" s="23" t="s">
        <v>103</v>
      </c>
      <c r="D3006" s="24" t="n">
        <v>-992.7</v>
      </c>
      <c r="E3006" s="25" t="n">
        <f aca="false">MAX(D3006,0)/1000</f>
        <v>0</v>
      </c>
      <c r="F3006" s="25" t="n">
        <f aca="false">MAX(-D3006,0)/1000</f>
        <v>0.9927</v>
      </c>
      <c r="G3006" s="23" t="str">
        <f aca="false">IF(E3006&gt;0,"ja","nein")</f>
        <v>nein</v>
      </c>
      <c r="H3006" s="26" t="n">
        <v>43.35</v>
      </c>
      <c r="I3006" s="26" t="n">
        <f aca="false">(H3006/10+IF(N3006=2025,Einstellungen!$B$23,Einstellungen!$C$23))*(1+Einstellungen!$B$10)</f>
        <v>25.10424</v>
      </c>
      <c r="J3006" s="25" t="n">
        <f aca="false">E3006*I3006/100</f>
        <v>0</v>
      </c>
      <c r="K3006" s="25" t="n">
        <f aca="false">E3006*Einstellungen!$B$5/100</f>
        <v>0</v>
      </c>
      <c r="L3006" s="23" t="str">
        <f aca="false">IF(I3006&lt;Einstellungen!$B$5,"ja","nein")</f>
        <v>ja</v>
      </c>
      <c r="M3006" s="23" t="s">
        <v>51</v>
      </c>
      <c r="N3006" s="23" t="n">
        <v>2025</v>
      </c>
      <c r="O3006" s="23" t="n">
        <v>15</v>
      </c>
    </row>
    <row r="3007" customFormat="false" ht="15" hidden="false" customHeight="false" outlineLevel="0" collapsed="false">
      <c r="A3007" s="22" t="n">
        <v>45812</v>
      </c>
      <c r="B3007" s="23" t="s">
        <v>105</v>
      </c>
      <c r="C3007" s="23" t="s">
        <v>103</v>
      </c>
      <c r="D3007" s="24" t="n">
        <v>197.8</v>
      </c>
      <c r="E3007" s="25" t="n">
        <f aca="false">MAX(D3007,0)/1000</f>
        <v>0.1978</v>
      </c>
      <c r="F3007" s="25" t="n">
        <f aca="false">MAX(-D3007,0)/1000</f>
        <v>0</v>
      </c>
      <c r="G3007" s="23" t="str">
        <f aca="false">IF(E3007&gt;0,"ja","nein")</f>
        <v>ja</v>
      </c>
      <c r="H3007" s="26" t="n">
        <v>72.4</v>
      </c>
      <c r="I3007" s="26" t="n">
        <f aca="false">(H3007/10+IF(N3007=2025,Einstellungen!$B$23,Einstellungen!$C$23))*(1+Einstellungen!$B$10)</f>
        <v>28.56119</v>
      </c>
      <c r="J3007" s="25" t="n">
        <f aca="false">E3007*I3007/100</f>
        <v>0.05649403382</v>
      </c>
      <c r="K3007" s="25" t="n">
        <f aca="false">E3007*Einstellungen!$B$5/100</f>
        <v>0.057362</v>
      </c>
      <c r="L3007" s="23" t="str">
        <f aca="false">IF(I3007&lt;Einstellungen!$B$5,"ja","nein")</f>
        <v>ja</v>
      </c>
      <c r="M3007" s="23" t="s">
        <v>51</v>
      </c>
      <c r="N3007" s="23" t="n">
        <v>2025</v>
      </c>
      <c r="O3007" s="23" t="n">
        <v>16</v>
      </c>
    </row>
    <row r="3008" customFormat="false" ht="15" hidden="false" customHeight="false" outlineLevel="0" collapsed="false">
      <c r="A3008" s="22" t="n">
        <v>45812</v>
      </c>
      <c r="B3008" s="23" t="s">
        <v>97</v>
      </c>
      <c r="C3008" s="23" t="s">
        <v>103</v>
      </c>
      <c r="D3008" s="24" t="n">
        <v>-1082.7</v>
      </c>
      <c r="E3008" s="25" t="n">
        <f aca="false">MAX(D3008,0)/1000</f>
        <v>0</v>
      </c>
      <c r="F3008" s="25" t="n">
        <f aca="false">MAX(-D3008,0)/1000</f>
        <v>1.0827</v>
      </c>
      <c r="G3008" s="23" t="str">
        <f aca="false">IF(E3008&gt;0,"ja","nein")</f>
        <v>nein</v>
      </c>
      <c r="H3008" s="26" t="n">
        <v>91.45</v>
      </c>
      <c r="I3008" s="26" t="n">
        <f aca="false">(H3008/10+IF(N3008=2025,Einstellungen!$B$23,Einstellungen!$C$23))*(1+Einstellungen!$B$10)</f>
        <v>30.82814</v>
      </c>
      <c r="J3008" s="25" t="n">
        <f aca="false">E3008*I3008/100</f>
        <v>0</v>
      </c>
      <c r="K3008" s="25" t="n">
        <f aca="false">E3008*Einstellungen!$B$5/100</f>
        <v>0</v>
      </c>
      <c r="L3008" s="23" t="str">
        <f aca="false">IF(I3008&lt;Einstellungen!$B$5,"ja","nein")</f>
        <v>nein</v>
      </c>
      <c r="M3008" s="23" t="s">
        <v>51</v>
      </c>
      <c r="N3008" s="23" t="n">
        <v>2025</v>
      </c>
      <c r="O3008" s="23" t="n">
        <v>17</v>
      </c>
    </row>
    <row r="3009" customFormat="false" ht="15" hidden="false" customHeight="false" outlineLevel="0" collapsed="false">
      <c r="A3009" s="22" t="n">
        <v>45812</v>
      </c>
      <c r="B3009" s="23" t="s">
        <v>99</v>
      </c>
      <c r="C3009" s="23" t="s">
        <v>103</v>
      </c>
      <c r="D3009" s="24" t="n">
        <v>-96.1</v>
      </c>
      <c r="E3009" s="25" t="n">
        <f aca="false">MAX(D3009,0)/1000</f>
        <v>0</v>
      </c>
      <c r="F3009" s="25" t="n">
        <f aca="false">MAX(-D3009,0)/1000</f>
        <v>0.0961</v>
      </c>
      <c r="G3009" s="23" t="str">
        <f aca="false">IF(E3009&gt;0,"ja","nein")</f>
        <v>nein</v>
      </c>
      <c r="H3009" s="26" t="n">
        <v>108.91</v>
      </c>
      <c r="I3009" s="26" t="n">
        <f aca="false">(H3009/10+IF(N3009=2025,Einstellungen!$B$23,Einstellungen!$C$23))*(1+Einstellungen!$B$10)</f>
        <v>32.90588</v>
      </c>
      <c r="J3009" s="25" t="n">
        <f aca="false">E3009*I3009/100</f>
        <v>0</v>
      </c>
      <c r="K3009" s="25" t="n">
        <f aca="false">E3009*Einstellungen!$B$5/100</f>
        <v>0</v>
      </c>
      <c r="L3009" s="23" t="str">
        <f aca="false">IF(I3009&lt;Einstellungen!$B$5,"ja","nein")</f>
        <v>nein</v>
      </c>
      <c r="M3009" s="23" t="s">
        <v>51</v>
      </c>
      <c r="N3009" s="23" t="n">
        <v>2025</v>
      </c>
      <c r="O3009" s="23" t="n">
        <v>18</v>
      </c>
    </row>
    <row r="3010" customFormat="false" ht="15" hidden="false" customHeight="false" outlineLevel="0" collapsed="false">
      <c r="A3010" s="22" t="n">
        <v>45812</v>
      </c>
      <c r="B3010" s="23" t="s">
        <v>100</v>
      </c>
      <c r="C3010" s="23" t="s">
        <v>103</v>
      </c>
      <c r="D3010" s="24" t="n">
        <v>143.2</v>
      </c>
      <c r="E3010" s="25" t="n">
        <f aca="false">MAX(D3010,0)/1000</f>
        <v>0.1432</v>
      </c>
      <c r="F3010" s="25" t="n">
        <f aca="false">MAX(-D3010,0)/1000</f>
        <v>0</v>
      </c>
      <c r="G3010" s="23" t="str">
        <f aca="false">IF(E3010&gt;0,"ja","nein")</f>
        <v>ja</v>
      </c>
      <c r="H3010" s="26" t="n">
        <v>145.98</v>
      </c>
      <c r="I3010" s="26" t="n">
        <f aca="false">(H3010/10+IF(N3010=2025,Einstellungen!$B$23,Einstellungen!$C$23))*(1+Einstellungen!$B$10)</f>
        <v>37.31721</v>
      </c>
      <c r="J3010" s="25" t="n">
        <f aca="false">E3010*I3010/100</f>
        <v>0.05343824472</v>
      </c>
      <c r="K3010" s="25" t="n">
        <f aca="false">E3010*Einstellungen!$B$5/100</f>
        <v>0.041528</v>
      </c>
      <c r="L3010" s="23" t="str">
        <f aca="false">IF(I3010&lt;Einstellungen!$B$5,"ja","nein")</f>
        <v>nein</v>
      </c>
      <c r="M3010" s="23" t="s">
        <v>51</v>
      </c>
      <c r="N3010" s="23" t="n">
        <v>2025</v>
      </c>
      <c r="O3010" s="23" t="n">
        <v>19</v>
      </c>
    </row>
    <row r="3011" customFormat="false" ht="15" hidden="false" customHeight="false" outlineLevel="0" collapsed="false">
      <c r="A3011" s="22" t="n">
        <v>45812</v>
      </c>
      <c r="B3011" s="23" t="s">
        <v>92</v>
      </c>
      <c r="C3011" s="23" t="s">
        <v>103</v>
      </c>
      <c r="D3011" s="24" t="n">
        <v>50.5</v>
      </c>
      <c r="E3011" s="25" t="n">
        <f aca="false">MAX(D3011,0)/1000</f>
        <v>0.0505</v>
      </c>
      <c r="F3011" s="25" t="n">
        <f aca="false">MAX(-D3011,0)/1000</f>
        <v>0</v>
      </c>
      <c r="G3011" s="23" t="str">
        <f aca="false">IF(E3011&gt;0,"ja","nein")</f>
        <v>ja</v>
      </c>
      <c r="H3011" s="26" t="n">
        <v>192.85</v>
      </c>
      <c r="I3011" s="26" t="n">
        <f aca="false">(H3011/10+IF(N3011=2025,Einstellungen!$B$23,Einstellungen!$C$23))*(1+Einstellungen!$B$10)</f>
        <v>42.89474</v>
      </c>
      <c r="J3011" s="25" t="n">
        <f aca="false">E3011*I3011/100</f>
        <v>0.0216618437</v>
      </c>
      <c r="K3011" s="25" t="n">
        <f aca="false">E3011*Einstellungen!$B$5/100</f>
        <v>0.014645</v>
      </c>
      <c r="L3011" s="23" t="str">
        <f aca="false">IF(I3011&lt;Einstellungen!$B$5,"ja","nein")</f>
        <v>nein</v>
      </c>
      <c r="M3011" s="23" t="s">
        <v>51</v>
      </c>
      <c r="N3011" s="23" t="n">
        <v>2025</v>
      </c>
      <c r="O3011" s="23" t="n">
        <v>20</v>
      </c>
    </row>
    <row r="3012" customFormat="false" ht="15" hidden="false" customHeight="false" outlineLevel="0" collapsed="false">
      <c r="A3012" s="22" t="n">
        <v>45812</v>
      </c>
      <c r="B3012" s="23" t="s">
        <v>95</v>
      </c>
      <c r="C3012" s="23" t="s">
        <v>103</v>
      </c>
      <c r="D3012" s="24" t="n">
        <v>214.4</v>
      </c>
      <c r="E3012" s="25" t="n">
        <f aca="false">MAX(D3012,0)/1000</f>
        <v>0.2144</v>
      </c>
      <c r="F3012" s="25" t="n">
        <f aca="false">MAX(-D3012,0)/1000</f>
        <v>0</v>
      </c>
      <c r="G3012" s="23" t="str">
        <f aca="false">IF(E3012&gt;0,"ja","nein")</f>
        <v>ja</v>
      </c>
      <c r="H3012" s="26" t="n">
        <v>138.82</v>
      </c>
      <c r="I3012" s="26" t="n">
        <f aca="false">(H3012/10+IF(N3012=2025,Einstellungen!$B$23,Einstellungen!$C$23))*(1+Einstellungen!$B$10)</f>
        <v>36.46517</v>
      </c>
      <c r="J3012" s="25" t="n">
        <f aca="false">E3012*I3012/100</f>
        <v>0.07818132448</v>
      </c>
      <c r="K3012" s="25" t="n">
        <f aca="false">E3012*Einstellungen!$B$5/100</f>
        <v>0.062176</v>
      </c>
      <c r="L3012" s="23" t="str">
        <f aca="false">IF(I3012&lt;Einstellungen!$B$5,"ja","nein")</f>
        <v>nein</v>
      </c>
      <c r="M3012" s="23" t="s">
        <v>51</v>
      </c>
      <c r="N3012" s="23" t="n">
        <v>2025</v>
      </c>
      <c r="O3012" s="23" t="n">
        <v>21</v>
      </c>
    </row>
    <row r="3013" customFormat="false" ht="15" hidden="false" customHeight="false" outlineLevel="0" collapsed="false">
      <c r="A3013" s="22" t="n">
        <v>45812</v>
      </c>
      <c r="B3013" s="23" t="s">
        <v>96</v>
      </c>
      <c r="C3013" s="23" t="s">
        <v>103</v>
      </c>
      <c r="D3013" s="24" t="n">
        <v>137.5</v>
      </c>
      <c r="E3013" s="25" t="n">
        <f aca="false">MAX(D3013,0)/1000</f>
        <v>0.1375</v>
      </c>
      <c r="F3013" s="25" t="n">
        <f aca="false">MAX(-D3013,0)/1000</f>
        <v>0</v>
      </c>
      <c r="G3013" s="23" t="str">
        <f aca="false">IF(E3013&gt;0,"ja","nein")</f>
        <v>ja</v>
      </c>
      <c r="H3013" s="26" t="n">
        <v>112.43</v>
      </c>
      <c r="I3013" s="26" t="n">
        <f aca="false">(H3013/10+IF(N3013=2025,Einstellungen!$B$23,Einstellungen!$C$23))*(1+Einstellungen!$B$10)</f>
        <v>33.32476</v>
      </c>
      <c r="J3013" s="25" t="n">
        <f aca="false">E3013*I3013/100</f>
        <v>0.045821545</v>
      </c>
      <c r="K3013" s="25" t="n">
        <f aca="false">E3013*Einstellungen!$B$5/100</f>
        <v>0.039875</v>
      </c>
      <c r="L3013" s="23" t="str">
        <f aca="false">IF(I3013&lt;Einstellungen!$B$5,"ja","nein")</f>
        <v>nein</v>
      </c>
      <c r="M3013" s="23" t="s">
        <v>51</v>
      </c>
      <c r="N3013" s="23" t="n">
        <v>2025</v>
      </c>
      <c r="O3013" s="23" t="n">
        <v>22</v>
      </c>
    </row>
    <row r="3014" customFormat="false" ht="15" hidden="false" customHeight="false" outlineLevel="0" collapsed="false">
      <c r="A3014" s="22" t="n">
        <v>45812</v>
      </c>
      <c r="B3014" s="23" t="s">
        <v>101</v>
      </c>
      <c r="C3014" s="23" t="s">
        <v>103</v>
      </c>
      <c r="D3014" s="24" t="n">
        <v>143.8</v>
      </c>
      <c r="E3014" s="25" t="n">
        <f aca="false">MAX(D3014,0)/1000</f>
        <v>0.1438</v>
      </c>
      <c r="F3014" s="25" t="n">
        <f aca="false">MAX(-D3014,0)/1000</f>
        <v>0</v>
      </c>
      <c r="G3014" s="23" t="str">
        <f aca="false">IF(E3014&gt;0,"ja","nein")</f>
        <v>ja</v>
      </c>
      <c r="H3014" s="26" t="n">
        <v>94.08</v>
      </c>
      <c r="I3014" s="26" t="n">
        <f aca="false">(H3014/10+IF(N3014=2025,Einstellungen!$B$23,Einstellungen!$C$23))*(1+Einstellungen!$B$10)</f>
        <v>31.14111</v>
      </c>
      <c r="J3014" s="25" t="n">
        <f aca="false">E3014*I3014/100</f>
        <v>0.04478091618</v>
      </c>
      <c r="K3014" s="25" t="n">
        <f aca="false">E3014*Einstellungen!$B$5/100</f>
        <v>0.041702</v>
      </c>
      <c r="L3014" s="23" t="str">
        <f aca="false">IF(I3014&lt;Einstellungen!$B$5,"ja","nein")</f>
        <v>nein</v>
      </c>
      <c r="M3014" s="23" t="s">
        <v>51</v>
      </c>
      <c r="N3014" s="23" t="n">
        <v>2025</v>
      </c>
      <c r="O3014" s="23" t="n">
        <v>23</v>
      </c>
    </row>
    <row r="3015" customFormat="false" ht="15" hidden="false" customHeight="false" outlineLevel="0" collapsed="false">
      <c r="A3015" s="22" t="n">
        <v>45813</v>
      </c>
      <c r="B3015" s="23" t="s">
        <v>102</v>
      </c>
      <c r="C3015" s="23" t="s">
        <v>106</v>
      </c>
      <c r="D3015" s="24" t="n">
        <v>204.4</v>
      </c>
      <c r="E3015" s="25" t="n">
        <f aca="false">MAX(D3015,0)/1000</f>
        <v>0.2044</v>
      </c>
      <c r="F3015" s="25" t="n">
        <f aca="false">MAX(-D3015,0)/1000</f>
        <v>0</v>
      </c>
      <c r="G3015" s="23" t="str">
        <f aca="false">IF(E3015&gt;0,"ja","nein")</f>
        <v>ja</v>
      </c>
      <c r="H3015" s="26" t="n">
        <v>97.67</v>
      </c>
      <c r="I3015" s="26" t="n">
        <f aca="false">(H3015/10+IF(N3015=2025,Einstellungen!$B$23,Einstellungen!$C$23))*(1+Einstellungen!$B$10)</f>
        <v>31.56832</v>
      </c>
      <c r="J3015" s="25" t="n">
        <f aca="false">E3015*I3015/100</f>
        <v>0.06452564608</v>
      </c>
      <c r="K3015" s="25" t="n">
        <f aca="false">E3015*Einstellungen!$B$5/100</f>
        <v>0.059276</v>
      </c>
      <c r="L3015" s="23" t="str">
        <f aca="false">IF(I3015&lt;Einstellungen!$B$5,"ja","nein")</f>
        <v>nein</v>
      </c>
      <c r="M3015" s="23" t="s">
        <v>51</v>
      </c>
      <c r="N3015" s="23" t="n">
        <v>2025</v>
      </c>
      <c r="O3015" s="23" t="n">
        <v>0</v>
      </c>
    </row>
    <row r="3016" customFormat="false" ht="15" hidden="false" customHeight="false" outlineLevel="0" collapsed="false">
      <c r="A3016" s="22" t="n">
        <v>45813</v>
      </c>
      <c r="B3016" s="23" t="s">
        <v>107</v>
      </c>
      <c r="C3016" s="23" t="s">
        <v>106</v>
      </c>
      <c r="D3016" s="24" t="n">
        <v>215.9</v>
      </c>
      <c r="E3016" s="25" t="n">
        <f aca="false">MAX(D3016,0)/1000</f>
        <v>0.2159</v>
      </c>
      <c r="F3016" s="25" t="n">
        <f aca="false">MAX(-D3016,0)/1000</f>
        <v>0</v>
      </c>
      <c r="G3016" s="23" t="str">
        <f aca="false">IF(E3016&gt;0,"ja","nein")</f>
        <v>ja</v>
      </c>
      <c r="H3016" s="26" t="n">
        <v>92.7</v>
      </c>
      <c r="I3016" s="26" t="n">
        <f aca="false">(H3016/10+IF(N3016=2025,Einstellungen!$B$23,Einstellungen!$C$23))*(1+Einstellungen!$B$10)</f>
        <v>30.97689</v>
      </c>
      <c r="J3016" s="25" t="n">
        <f aca="false">E3016*I3016/100</f>
        <v>0.06687910551</v>
      </c>
      <c r="K3016" s="25" t="n">
        <f aca="false">E3016*Einstellungen!$B$5/100</f>
        <v>0.062611</v>
      </c>
      <c r="L3016" s="23" t="str">
        <f aca="false">IF(I3016&lt;Einstellungen!$B$5,"ja","nein")</f>
        <v>nein</v>
      </c>
      <c r="M3016" s="23" t="s">
        <v>51</v>
      </c>
      <c r="N3016" s="23" t="n">
        <v>2025</v>
      </c>
      <c r="O3016" s="23" t="n">
        <v>1</v>
      </c>
    </row>
    <row r="3017" customFormat="false" ht="15" hidden="false" customHeight="false" outlineLevel="0" collapsed="false">
      <c r="A3017" s="22" t="n">
        <v>45813</v>
      </c>
      <c r="B3017" s="23" t="s">
        <v>108</v>
      </c>
      <c r="C3017" s="23" t="s">
        <v>106</v>
      </c>
      <c r="D3017" s="24" t="n">
        <v>118.8</v>
      </c>
      <c r="E3017" s="25" t="n">
        <f aca="false">MAX(D3017,0)/1000</f>
        <v>0.1188</v>
      </c>
      <c r="F3017" s="25" t="n">
        <f aca="false">MAX(-D3017,0)/1000</f>
        <v>0</v>
      </c>
      <c r="G3017" s="23" t="str">
        <f aca="false">IF(E3017&gt;0,"ja","nein")</f>
        <v>ja</v>
      </c>
      <c r="H3017" s="26" t="n">
        <v>86.84</v>
      </c>
      <c r="I3017" s="26" t="n">
        <f aca="false">(H3017/10+IF(N3017=2025,Einstellungen!$B$23,Einstellungen!$C$23))*(1+Einstellungen!$B$10)</f>
        <v>30.27955</v>
      </c>
      <c r="J3017" s="25" t="n">
        <f aca="false">E3017*I3017/100</f>
        <v>0.0359721054</v>
      </c>
      <c r="K3017" s="25" t="n">
        <f aca="false">E3017*Einstellungen!$B$5/100</f>
        <v>0.034452</v>
      </c>
      <c r="L3017" s="23" t="str">
        <f aca="false">IF(I3017&lt;Einstellungen!$B$5,"ja","nein")</f>
        <v>nein</v>
      </c>
      <c r="M3017" s="23" t="s">
        <v>51</v>
      </c>
      <c r="N3017" s="23" t="n">
        <v>2025</v>
      </c>
      <c r="O3017" s="23" t="n">
        <v>2</v>
      </c>
    </row>
    <row r="3018" customFormat="false" ht="15" hidden="false" customHeight="false" outlineLevel="0" collapsed="false">
      <c r="A3018" s="22" t="n">
        <v>45813</v>
      </c>
      <c r="B3018" s="23" t="s">
        <v>109</v>
      </c>
      <c r="C3018" s="23" t="s">
        <v>106</v>
      </c>
      <c r="D3018" s="24" t="n">
        <v>122.9</v>
      </c>
      <c r="E3018" s="25" t="n">
        <f aca="false">MAX(D3018,0)/1000</f>
        <v>0.1229</v>
      </c>
      <c r="F3018" s="25" t="n">
        <f aca="false">MAX(-D3018,0)/1000</f>
        <v>0</v>
      </c>
      <c r="G3018" s="23" t="str">
        <f aca="false">IF(E3018&gt;0,"ja","nein")</f>
        <v>ja</v>
      </c>
      <c r="H3018" s="26" t="n">
        <v>86.1</v>
      </c>
      <c r="I3018" s="26" t="n">
        <f aca="false">(H3018/10+IF(N3018=2025,Einstellungen!$B$23,Einstellungen!$C$23))*(1+Einstellungen!$B$10)</f>
        <v>30.19149</v>
      </c>
      <c r="J3018" s="25" t="n">
        <f aca="false">E3018*I3018/100</f>
        <v>0.03710534121</v>
      </c>
      <c r="K3018" s="25" t="n">
        <f aca="false">E3018*Einstellungen!$B$5/100</f>
        <v>0.035641</v>
      </c>
      <c r="L3018" s="23" t="str">
        <f aca="false">IF(I3018&lt;Einstellungen!$B$5,"ja","nein")</f>
        <v>nein</v>
      </c>
      <c r="M3018" s="23" t="s">
        <v>51</v>
      </c>
      <c r="N3018" s="23" t="n">
        <v>2025</v>
      </c>
      <c r="O3018" s="23" t="n">
        <v>3</v>
      </c>
    </row>
    <row r="3019" customFormat="false" ht="15" hidden="false" customHeight="false" outlineLevel="0" collapsed="false">
      <c r="A3019" s="22" t="n">
        <v>45813</v>
      </c>
      <c r="B3019" s="23" t="s">
        <v>110</v>
      </c>
      <c r="C3019" s="23" t="s">
        <v>106</v>
      </c>
      <c r="D3019" s="24" t="n">
        <v>137.3</v>
      </c>
      <c r="E3019" s="25" t="n">
        <f aca="false">MAX(D3019,0)/1000</f>
        <v>0.1373</v>
      </c>
      <c r="F3019" s="25" t="n">
        <f aca="false">MAX(-D3019,0)/1000</f>
        <v>0</v>
      </c>
      <c r="G3019" s="23" t="str">
        <f aca="false">IF(E3019&gt;0,"ja","nein")</f>
        <v>ja</v>
      </c>
      <c r="H3019" s="26" t="n">
        <v>87.01</v>
      </c>
      <c r="I3019" s="26" t="n">
        <f aca="false">(H3019/10+IF(N3019=2025,Einstellungen!$B$23,Einstellungen!$C$23))*(1+Einstellungen!$B$10)</f>
        <v>30.29978</v>
      </c>
      <c r="J3019" s="25" t="n">
        <f aca="false">E3019*I3019/100</f>
        <v>0.04160159794</v>
      </c>
      <c r="K3019" s="25" t="n">
        <f aca="false">E3019*Einstellungen!$B$5/100</f>
        <v>0.039817</v>
      </c>
      <c r="L3019" s="23" t="str">
        <f aca="false">IF(I3019&lt;Einstellungen!$B$5,"ja","nein")</f>
        <v>nein</v>
      </c>
      <c r="M3019" s="23" t="s">
        <v>51</v>
      </c>
      <c r="N3019" s="23" t="n">
        <v>2025</v>
      </c>
      <c r="O3019" s="23" t="n">
        <v>4</v>
      </c>
    </row>
    <row r="3020" customFormat="false" ht="15" hidden="false" customHeight="false" outlineLevel="0" collapsed="false">
      <c r="A3020" s="22" t="n">
        <v>45813</v>
      </c>
      <c r="B3020" s="23" t="s">
        <v>111</v>
      </c>
      <c r="C3020" s="23" t="s">
        <v>106</v>
      </c>
      <c r="D3020" s="24" t="n">
        <v>120.7</v>
      </c>
      <c r="E3020" s="25" t="n">
        <f aca="false">MAX(D3020,0)/1000</f>
        <v>0.1207</v>
      </c>
      <c r="F3020" s="25" t="n">
        <f aca="false">MAX(-D3020,0)/1000</f>
        <v>0</v>
      </c>
      <c r="G3020" s="23" t="str">
        <f aca="false">IF(E3020&gt;0,"ja","nein")</f>
        <v>ja</v>
      </c>
      <c r="H3020" s="26" t="n">
        <v>88.09</v>
      </c>
      <c r="I3020" s="26" t="n">
        <f aca="false">(H3020/10+IF(N3020=2025,Einstellungen!$B$23,Einstellungen!$C$23))*(1+Einstellungen!$B$10)</f>
        <v>30.4283</v>
      </c>
      <c r="J3020" s="25" t="n">
        <f aca="false">E3020*I3020/100</f>
        <v>0.0367269581</v>
      </c>
      <c r="K3020" s="25" t="n">
        <f aca="false">E3020*Einstellungen!$B$5/100</f>
        <v>0.035003</v>
      </c>
      <c r="L3020" s="23" t="str">
        <f aca="false">IF(I3020&lt;Einstellungen!$B$5,"ja","nein")</f>
        <v>nein</v>
      </c>
      <c r="M3020" s="23" t="s">
        <v>51</v>
      </c>
      <c r="N3020" s="23" t="n">
        <v>2025</v>
      </c>
      <c r="O3020" s="23" t="n">
        <v>5</v>
      </c>
    </row>
    <row r="3021" customFormat="false" ht="15" hidden="false" customHeight="false" outlineLevel="0" collapsed="false">
      <c r="A3021" s="22" t="n">
        <v>45813</v>
      </c>
      <c r="B3021" s="23" t="s">
        <v>112</v>
      </c>
      <c r="C3021" s="23" t="s">
        <v>106</v>
      </c>
      <c r="D3021" s="24" t="n">
        <v>-7.4</v>
      </c>
      <c r="E3021" s="25" t="n">
        <f aca="false">MAX(D3021,0)/1000</f>
        <v>0</v>
      </c>
      <c r="F3021" s="25" t="n">
        <f aca="false">MAX(-D3021,0)/1000</f>
        <v>0.0074</v>
      </c>
      <c r="G3021" s="23" t="str">
        <f aca="false">IF(E3021&gt;0,"ja","nein")</f>
        <v>nein</v>
      </c>
      <c r="H3021" s="26" t="n">
        <v>113.78</v>
      </c>
      <c r="I3021" s="26" t="n">
        <f aca="false">(H3021/10+IF(N3021=2025,Einstellungen!$B$23,Einstellungen!$C$23))*(1+Einstellungen!$B$10)</f>
        <v>33.48541</v>
      </c>
      <c r="J3021" s="25" t="n">
        <f aca="false">E3021*I3021/100</f>
        <v>0</v>
      </c>
      <c r="K3021" s="25" t="n">
        <f aca="false">E3021*Einstellungen!$B$5/100</f>
        <v>0</v>
      </c>
      <c r="L3021" s="23" t="str">
        <f aca="false">IF(I3021&lt;Einstellungen!$B$5,"ja","nein")</f>
        <v>nein</v>
      </c>
      <c r="M3021" s="23" t="s">
        <v>51</v>
      </c>
      <c r="N3021" s="23" t="n">
        <v>2025</v>
      </c>
      <c r="O3021" s="23" t="n">
        <v>6</v>
      </c>
    </row>
    <row r="3022" customFormat="false" ht="15" hidden="false" customHeight="false" outlineLevel="0" collapsed="false">
      <c r="A3022" s="22" t="n">
        <v>45813</v>
      </c>
      <c r="B3022" s="23" t="s">
        <v>113</v>
      </c>
      <c r="C3022" s="23" t="s">
        <v>106</v>
      </c>
      <c r="D3022" s="24" t="n">
        <v>-637.6</v>
      </c>
      <c r="E3022" s="25" t="n">
        <f aca="false">MAX(D3022,0)/1000</f>
        <v>0</v>
      </c>
      <c r="F3022" s="25" t="n">
        <f aca="false">MAX(-D3022,0)/1000</f>
        <v>0.6376</v>
      </c>
      <c r="G3022" s="23" t="str">
        <f aca="false">IF(E3022&gt;0,"ja","nein")</f>
        <v>nein</v>
      </c>
      <c r="H3022" s="26" t="n">
        <v>129.03</v>
      </c>
      <c r="I3022" s="26" t="n">
        <f aca="false">(H3022/10+IF(N3022=2025,Einstellungen!$B$23,Einstellungen!$C$23))*(1+Einstellungen!$B$10)</f>
        <v>35.30016</v>
      </c>
      <c r="J3022" s="25" t="n">
        <f aca="false">E3022*I3022/100</f>
        <v>0</v>
      </c>
      <c r="K3022" s="25" t="n">
        <f aca="false">E3022*Einstellungen!$B$5/100</f>
        <v>0</v>
      </c>
      <c r="L3022" s="23" t="str">
        <f aca="false">IF(I3022&lt;Einstellungen!$B$5,"ja","nein")</f>
        <v>nein</v>
      </c>
      <c r="M3022" s="23" t="s">
        <v>51</v>
      </c>
      <c r="N3022" s="23" t="n">
        <v>2025</v>
      </c>
      <c r="O3022" s="23" t="n">
        <v>7</v>
      </c>
    </row>
    <row r="3023" customFormat="false" ht="15" hidden="false" customHeight="false" outlineLevel="0" collapsed="false">
      <c r="A3023" s="22" t="n">
        <v>45813</v>
      </c>
      <c r="B3023" s="23" t="s">
        <v>114</v>
      </c>
      <c r="C3023" s="23" t="s">
        <v>106</v>
      </c>
      <c r="D3023" s="24" t="n">
        <v>-722.8</v>
      </c>
      <c r="E3023" s="25" t="n">
        <f aca="false">MAX(D3023,0)/1000</f>
        <v>0</v>
      </c>
      <c r="F3023" s="25" t="n">
        <f aca="false">MAX(-D3023,0)/1000</f>
        <v>0.7228</v>
      </c>
      <c r="G3023" s="23" t="str">
        <f aca="false">IF(E3023&gt;0,"ja","nein")</f>
        <v>nein</v>
      </c>
      <c r="H3023" s="26" t="n">
        <v>116.6</v>
      </c>
      <c r="I3023" s="26" t="n">
        <f aca="false">(H3023/10+IF(N3023=2025,Einstellungen!$B$23,Einstellungen!$C$23))*(1+Einstellungen!$B$10)</f>
        <v>33.82099</v>
      </c>
      <c r="J3023" s="25" t="n">
        <f aca="false">E3023*I3023/100</f>
        <v>0</v>
      </c>
      <c r="K3023" s="25" t="n">
        <f aca="false">E3023*Einstellungen!$B$5/100</f>
        <v>0</v>
      </c>
      <c r="L3023" s="23" t="str">
        <f aca="false">IF(I3023&lt;Einstellungen!$B$5,"ja","nein")</f>
        <v>nein</v>
      </c>
      <c r="M3023" s="23" t="s">
        <v>51</v>
      </c>
      <c r="N3023" s="23" t="n">
        <v>2025</v>
      </c>
      <c r="O3023" s="23" t="n">
        <v>8</v>
      </c>
    </row>
    <row r="3024" customFormat="false" ht="15" hidden="false" customHeight="false" outlineLevel="0" collapsed="false">
      <c r="A3024" s="22" t="n">
        <v>45813</v>
      </c>
      <c r="B3024" s="23" t="s">
        <v>115</v>
      </c>
      <c r="C3024" s="23" t="s">
        <v>106</v>
      </c>
      <c r="D3024" s="24" t="n">
        <v>-680.9</v>
      </c>
      <c r="E3024" s="25" t="n">
        <f aca="false">MAX(D3024,0)/1000</f>
        <v>0</v>
      </c>
      <c r="F3024" s="25" t="n">
        <f aca="false">MAX(-D3024,0)/1000</f>
        <v>0.6809</v>
      </c>
      <c r="G3024" s="23" t="str">
        <f aca="false">IF(E3024&gt;0,"ja","nein")</f>
        <v>nein</v>
      </c>
      <c r="H3024" s="26" t="n">
        <v>83.03</v>
      </c>
      <c r="I3024" s="26" t="n">
        <f aca="false">(H3024/10+IF(N3024=2025,Einstellungen!$B$23,Einstellungen!$C$23))*(1+Einstellungen!$B$10)</f>
        <v>29.82616</v>
      </c>
      <c r="J3024" s="25" t="n">
        <f aca="false">E3024*I3024/100</f>
        <v>0</v>
      </c>
      <c r="K3024" s="25" t="n">
        <f aca="false">E3024*Einstellungen!$B$5/100</f>
        <v>0</v>
      </c>
      <c r="L3024" s="23" t="str">
        <f aca="false">IF(I3024&lt;Einstellungen!$B$5,"ja","nein")</f>
        <v>nein</v>
      </c>
      <c r="M3024" s="23" t="s">
        <v>51</v>
      </c>
      <c r="N3024" s="23" t="n">
        <v>2025</v>
      </c>
      <c r="O3024" s="23" t="n">
        <v>9</v>
      </c>
    </row>
    <row r="3025" customFormat="false" ht="15" hidden="false" customHeight="false" outlineLevel="0" collapsed="false">
      <c r="A3025" s="22" t="n">
        <v>45813</v>
      </c>
      <c r="B3025" s="23" t="s">
        <v>116</v>
      </c>
      <c r="C3025" s="23" t="s">
        <v>106</v>
      </c>
      <c r="D3025" s="24" t="n">
        <v>-1651.3</v>
      </c>
      <c r="E3025" s="25" t="n">
        <f aca="false">MAX(D3025,0)/1000</f>
        <v>0</v>
      </c>
      <c r="F3025" s="25" t="n">
        <f aca="false">MAX(-D3025,0)/1000</f>
        <v>1.6513</v>
      </c>
      <c r="G3025" s="23" t="str">
        <f aca="false">IF(E3025&gt;0,"ja","nein")</f>
        <v>nein</v>
      </c>
      <c r="H3025" s="26" t="n">
        <v>66</v>
      </c>
      <c r="I3025" s="26" t="n">
        <f aca="false">(H3025/10+IF(N3025=2025,Einstellungen!$B$23,Einstellungen!$C$23))*(1+Einstellungen!$B$10)</f>
        <v>27.79959</v>
      </c>
      <c r="J3025" s="25" t="n">
        <f aca="false">E3025*I3025/100</f>
        <v>0</v>
      </c>
      <c r="K3025" s="25" t="n">
        <f aca="false">E3025*Einstellungen!$B$5/100</f>
        <v>0</v>
      </c>
      <c r="L3025" s="23" t="str">
        <f aca="false">IF(I3025&lt;Einstellungen!$B$5,"ja","nein")</f>
        <v>ja</v>
      </c>
      <c r="M3025" s="23" t="s">
        <v>51</v>
      </c>
      <c r="N3025" s="23" t="n">
        <v>2025</v>
      </c>
      <c r="O3025" s="23" t="n">
        <v>10</v>
      </c>
    </row>
    <row r="3026" customFormat="false" ht="15" hidden="false" customHeight="false" outlineLevel="0" collapsed="false">
      <c r="A3026" s="22" t="n">
        <v>45813</v>
      </c>
      <c r="B3026" s="23" t="s">
        <v>117</v>
      </c>
      <c r="C3026" s="23" t="s">
        <v>106</v>
      </c>
      <c r="D3026" s="24" t="n">
        <v>-1655.5</v>
      </c>
      <c r="E3026" s="25" t="n">
        <f aca="false">MAX(D3026,0)/1000</f>
        <v>0</v>
      </c>
      <c r="F3026" s="25" t="n">
        <f aca="false">MAX(-D3026,0)/1000</f>
        <v>1.6555</v>
      </c>
      <c r="G3026" s="23" t="str">
        <f aca="false">IF(E3026&gt;0,"ja","nein")</f>
        <v>nein</v>
      </c>
      <c r="H3026" s="26" t="n">
        <v>46.18</v>
      </c>
      <c r="I3026" s="26" t="n">
        <f aca="false">(H3026/10+IF(N3026=2025,Einstellungen!$B$23,Einstellungen!$C$23))*(1+Einstellungen!$B$10)</f>
        <v>25.44101</v>
      </c>
      <c r="J3026" s="25" t="n">
        <f aca="false">E3026*I3026/100</f>
        <v>0</v>
      </c>
      <c r="K3026" s="25" t="n">
        <f aca="false">E3026*Einstellungen!$B$5/100</f>
        <v>0</v>
      </c>
      <c r="L3026" s="23" t="str">
        <f aca="false">IF(I3026&lt;Einstellungen!$B$5,"ja","nein")</f>
        <v>ja</v>
      </c>
      <c r="M3026" s="23" t="s">
        <v>51</v>
      </c>
      <c r="N3026" s="23" t="n">
        <v>2025</v>
      </c>
      <c r="O3026" s="23" t="n">
        <v>11</v>
      </c>
    </row>
    <row r="3027" customFormat="false" ht="15" hidden="false" customHeight="false" outlineLevel="0" collapsed="false">
      <c r="A3027" s="22" t="n">
        <v>45813</v>
      </c>
      <c r="B3027" s="23" t="s">
        <v>118</v>
      </c>
      <c r="C3027" s="23" t="s">
        <v>106</v>
      </c>
      <c r="D3027" s="24" t="n">
        <v>-2098.7</v>
      </c>
      <c r="E3027" s="25" t="n">
        <f aca="false">MAX(D3027,0)/1000</f>
        <v>0</v>
      </c>
      <c r="F3027" s="25" t="n">
        <f aca="false">MAX(-D3027,0)/1000</f>
        <v>2.0987</v>
      </c>
      <c r="G3027" s="23" t="str">
        <f aca="false">IF(E3027&gt;0,"ja","nein")</f>
        <v>nein</v>
      </c>
      <c r="H3027" s="26" t="n">
        <v>20</v>
      </c>
      <c r="I3027" s="26" t="n">
        <f aca="false">(H3027/10+IF(N3027=2025,Einstellungen!$B$23,Einstellungen!$C$23))*(1+Einstellungen!$B$10)</f>
        <v>22.32559</v>
      </c>
      <c r="J3027" s="25" t="n">
        <f aca="false">E3027*I3027/100</f>
        <v>0</v>
      </c>
      <c r="K3027" s="25" t="n">
        <f aca="false">E3027*Einstellungen!$B$5/100</f>
        <v>0</v>
      </c>
      <c r="L3027" s="23" t="str">
        <f aca="false">IF(I3027&lt;Einstellungen!$B$5,"ja","nein")</f>
        <v>ja</v>
      </c>
      <c r="M3027" s="23" t="s">
        <v>51</v>
      </c>
      <c r="N3027" s="23" t="n">
        <v>2025</v>
      </c>
      <c r="O3027" s="23" t="n">
        <v>12</v>
      </c>
    </row>
    <row r="3028" customFormat="false" ht="15" hidden="false" customHeight="false" outlineLevel="0" collapsed="false">
      <c r="A3028" s="22" t="n">
        <v>45813</v>
      </c>
      <c r="B3028" s="23" t="s">
        <v>119</v>
      </c>
      <c r="C3028" s="23" t="s">
        <v>106</v>
      </c>
      <c r="D3028" s="24" t="n">
        <v>-2717.8</v>
      </c>
      <c r="E3028" s="25" t="n">
        <f aca="false">MAX(D3028,0)/1000</f>
        <v>0</v>
      </c>
      <c r="F3028" s="25" t="n">
        <f aca="false">MAX(-D3028,0)/1000</f>
        <v>2.7178</v>
      </c>
      <c r="G3028" s="23" t="str">
        <f aca="false">IF(E3028&gt;0,"ja","nein")</f>
        <v>nein</v>
      </c>
      <c r="H3028" s="26" t="n">
        <v>11.03</v>
      </c>
      <c r="I3028" s="26" t="n">
        <f aca="false">(H3028/10+IF(N3028=2025,Einstellungen!$B$23,Einstellungen!$C$23))*(1+Einstellungen!$B$10)</f>
        <v>21.25816</v>
      </c>
      <c r="J3028" s="25" t="n">
        <f aca="false">E3028*I3028/100</f>
        <v>0</v>
      </c>
      <c r="K3028" s="25" t="n">
        <f aca="false">E3028*Einstellungen!$B$5/100</f>
        <v>0</v>
      </c>
      <c r="L3028" s="23" t="str">
        <f aca="false">IF(I3028&lt;Einstellungen!$B$5,"ja","nein")</f>
        <v>ja</v>
      </c>
      <c r="M3028" s="23" t="s">
        <v>51</v>
      </c>
      <c r="N3028" s="23" t="n">
        <v>2025</v>
      </c>
      <c r="O3028" s="23" t="n">
        <v>13</v>
      </c>
    </row>
    <row r="3029" customFormat="false" ht="15" hidden="false" customHeight="false" outlineLevel="0" collapsed="false">
      <c r="A3029" s="22" t="n">
        <v>45813</v>
      </c>
      <c r="B3029" s="23" t="s">
        <v>120</v>
      </c>
      <c r="C3029" s="23" t="s">
        <v>106</v>
      </c>
      <c r="D3029" s="24" t="n">
        <v>-1144.6</v>
      </c>
      <c r="E3029" s="25" t="n">
        <f aca="false">MAX(D3029,0)/1000</f>
        <v>0</v>
      </c>
      <c r="F3029" s="25" t="n">
        <f aca="false">MAX(-D3029,0)/1000</f>
        <v>1.1446</v>
      </c>
      <c r="G3029" s="23" t="str">
        <f aca="false">IF(E3029&gt;0,"ja","nein")</f>
        <v>nein</v>
      </c>
      <c r="H3029" s="26" t="n">
        <v>7.07</v>
      </c>
      <c r="I3029" s="26" t="n">
        <f aca="false">(H3029/10+IF(N3029=2025,Einstellungen!$B$23,Einstellungen!$C$23))*(1+Einstellungen!$B$10)</f>
        <v>20.78692</v>
      </c>
      <c r="J3029" s="25" t="n">
        <f aca="false">E3029*I3029/100</f>
        <v>0</v>
      </c>
      <c r="K3029" s="25" t="n">
        <f aca="false">E3029*Einstellungen!$B$5/100</f>
        <v>0</v>
      </c>
      <c r="L3029" s="23" t="str">
        <f aca="false">IF(I3029&lt;Einstellungen!$B$5,"ja","nein")</f>
        <v>ja</v>
      </c>
      <c r="M3029" s="23" t="s">
        <v>51</v>
      </c>
      <c r="N3029" s="23" t="n">
        <v>2025</v>
      </c>
      <c r="O3029" s="23" t="n">
        <v>14</v>
      </c>
    </row>
    <row r="3030" customFormat="false" ht="15" hidden="false" customHeight="false" outlineLevel="0" collapsed="false">
      <c r="A3030" s="22" t="n">
        <v>45813</v>
      </c>
      <c r="B3030" s="23" t="s">
        <v>104</v>
      </c>
      <c r="C3030" s="23" t="s">
        <v>106</v>
      </c>
      <c r="D3030" s="24" t="n">
        <v>-792.2</v>
      </c>
      <c r="E3030" s="25" t="n">
        <f aca="false">MAX(D3030,0)/1000</f>
        <v>0</v>
      </c>
      <c r="F3030" s="25" t="n">
        <f aca="false">MAX(-D3030,0)/1000</f>
        <v>0.7922</v>
      </c>
      <c r="G3030" s="23" t="str">
        <f aca="false">IF(E3030&gt;0,"ja","nein")</f>
        <v>nein</v>
      </c>
      <c r="H3030" s="26" t="n">
        <v>19.87</v>
      </c>
      <c r="I3030" s="26" t="n">
        <f aca="false">(H3030/10+IF(N3030=2025,Einstellungen!$B$23,Einstellungen!$C$23))*(1+Einstellungen!$B$10)</f>
        <v>22.31012</v>
      </c>
      <c r="J3030" s="25" t="n">
        <f aca="false">E3030*I3030/100</f>
        <v>0</v>
      </c>
      <c r="K3030" s="25" t="n">
        <f aca="false">E3030*Einstellungen!$B$5/100</f>
        <v>0</v>
      </c>
      <c r="L3030" s="23" t="str">
        <f aca="false">IF(I3030&lt;Einstellungen!$B$5,"ja","nein")</f>
        <v>ja</v>
      </c>
      <c r="M3030" s="23" t="s">
        <v>51</v>
      </c>
      <c r="N3030" s="23" t="n">
        <v>2025</v>
      </c>
      <c r="O3030" s="23" t="n">
        <v>15</v>
      </c>
    </row>
    <row r="3031" customFormat="false" ht="15" hidden="false" customHeight="false" outlineLevel="0" collapsed="false">
      <c r="A3031" s="22" t="n">
        <v>45813</v>
      </c>
      <c r="B3031" s="23" t="s">
        <v>105</v>
      </c>
      <c r="C3031" s="23" t="s">
        <v>106</v>
      </c>
      <c r="D3031" s="24" t="n">
        <v>-275.2</v>
      </c>
      <c r="E3031" s="25" t="n">
        <f aca="false">MAX(D3031,0)/1000</f>
        <v>0</v>
      </c>
      <c r="F3031" s="25" t="n">
        <f aca="false">MAX(-D3031,0)/1000</f>
        <v>0.2752</v>
      </c>
      <c r="G3031" s="23" t="str">
        <f aca="false">IF(E3031&gt;0,"ja","nein")</f>
        <v>nein</v>
      </c>
      <c r="H3031" s="26" t="n">
        <v>57.5</v>
      </c>
      <c r="I3031" s="26" t="n">
        <f aca="false">(H3031/10+IF(N3031=2025,Einstellungen!$B$23,Einstellungen!$C$23))*(1+Einstellungen!$B$10)</f>
        <v>26.78809</v>
      </c>
      <c r="J3031" s="25" t="n">
        <f aca="false">E3031*I3031/100</f>
        <v>0</v>
      </c>
      <c r="K3031" s="25" t="n">
        <f aca="false">E3031*Einstellungen!$B$5/100</f>
        <v>0</v>
      </c>
      <c r="L3031" s="23" t="str">
        <f aca="false">IF(I3031&lt;Einstellungen!$B$5,"ja","nein")</f>
        <v>ja</v>
      </c>
      <c r="M3031" s="23" t="s">
        <v>51</v>
      </c>
      <c r="N3031" s="23" t="n">
        <v>2025</v>
      </c>
      <c r="O3031" s="23" t="n">
        <v>16</v>
      </c>
    </row>
    <row r="3032" customFormat="false" ht="15" hidden="false" customHeight="false" outlineLevel="0" collapsed="false">
      <c r="A3032" s="22" t="n">
        <v>45813</v>
      </c>
      <c r="B3032" s="23" t="s">
        <v>97</v>
      </c>
      <c r="C3032" s="23" t="s">
        <v>106</v>
      </c>
      <c r="D3032" s="24" t="n">
        <v>-461.5</v>
      </c>
      <c r="E3032" s="25" t="n">
        <f aca="false">MAX(D3032,0)/1000</f>
        <v>0</v>
      </c>
      <c r="F3032" s="25" t="n">
        <f aca="false">MAX(-D3032,0)/1000</f>
        <v>0.4615</v>
      </c>
      <c r="G3032" s="23" t="str">
        <f aca="false">IF(E3032&gt;0,"ja","nein")</f>
        <v>nein</v>
      </c>
      <c r="H3032" s="26" t="n">
        <v>81.08</v>
      </c>
      <c r="I3032" s="26" t="n">
        <f aca="false">(H3032/10+IF(N3032=2025,Einstellungen!$B$23,Einstellungen!$C$23))*(1+Einstellungen!$B$10)</f>
        <v>29.59411</v>
      </c>
      <c r="J3032" s="25" t="n">
        <f aca="false">E3032*I3032/100</f>
        <v>0</v>
      </c>
      <c r="K3032" s="25" t="n">
        <f aca="false">E3032*Einstellungen!$B$5/100</f>
        <v>0</v>
      </c>
      <c r="L3032" s="23" t="str">
        <f aca="false">IF(I3032&lt;Einstellungen!$B$5,"ja","nein")</f>
        <v>nein</v>
      </c>
      <c r="M3032" s="23" t="s">
        <v>51</v>
      </c>
      <c r="N3032" s="23" t="n">
        <v>2025</v>
      </c>
      <c r="O3032" s="23" t="n">
        <v>17</v>
      </c>
    </row>
    <row r="3033" customFormat="false" ht="15" hidden="false" customHeight="false" outlineLevel="0" collapsed="false">
      <c r="A3033" s="22" t="n">
        <v>45813</v>
      </c>
      <c r="B3033" s="23" t="s">
        <v>99</v>
      </c>
      <c r="C3033" s="23" t="s">
        <v>106</v>
      </c>
      <c r="D3033" s="24" t="n">
        <v>272</v>
      </c>
      <c r="E3033" s="25" t="n">
        <f aca="false">MAX(D3033,0)/1000</f>
        <v>0.272</v>
      </c>
      <c r="F3033" s="25" t="n">
        <f aca="false">MAX(-D3033,0)/1000</f>
        <v>0</v>
      </c>
      <c r="G3033" s="23" t="str">
        <f aca="false">IF(E3033&gt;0,"ja","nein")</f>
        <v>ja</v>
      </c>
      <c r="H3033" s="26" t="n">
        <v>100.94</v>
      </c>
      <c r="I3033" s="26" t="n">
        <f aca="false">(H3033/10+IF(N3033=2025,Einstellungen!$B$23,Einstellungen!$C$23))*(1+Einstellungen!$B$10)</f>
        <v>31.95745</v>
      </c>
      <c r="J3033" s="25" t="n">
        <f aca="false">E3033*I3033/100</f>
        <v>0.086924264</v>
      </c>
      <c r="K3033" s="25" t="n">
        <f aca="false">E3033*Einstellungen!$B$5/100</f>
        <v>0.07888</v>
      </c>
      <c r="L3033" s="23" t="str">
        <f aca="false">IF(I3033&lt;Einstellungen!$B$5,"ja","nein")</f>
        <v>nein</v>
      </c>
      <c r="M3033" s="23" t="s">
        <v>51</v>
      </c>
      <c r="N3033" s="23" t="n">
        <v>2025</v>
      </c>
      <c r="O3033" s="23" t="n">
        <v>18</v>
      </c>
    </row>
    <row r="3034" customFormat="false" ht="15" hidden="false" customHeight="false" outlineLevel="0" collapsed="false">
      <c r="A3034" s="22" t="n">
        <v>45813</v>
      </c>
      <c r="B3034" s="23" t="s">
        <v>100</v>
      </c>
      <c r="C3034" s="23" t="s">
        <v>106</v>
      </c>
      <c r="D3034" s="24" t="n">
        <v>118.1</v>
      </c>
      <c r="E3034" s="25" t="n">
        <f aca="false">MAX(D3034,0)/1000</f>
        <v>0.1181</v>
      </c>
      <c r="F3034" s="25" t="n">
        <f aca="false">MAX(-D3034,0)/1000</f>
        <v>0</v>
      </c>
      <c r="G3034" s="23" t="str">
        <f aca="false">IF(E3034&gt;0,"ja","nein")</f>
        <v>ja</v>
      </c>
      <c r="H3034" s="26" t="n">
        <v>112.19</v>
      </c>
      <c r="I3034" s="26" t="n">
        <f aca="false">(H3034/10+IF(N3034=2025,Einstellungen!$B$23,Einstellungen!$C$23))*(1+Einstellungen!$B$10)</f>
        <v>33.2962</v>
      </c>
      <c r="J3034" s="25" t="n">
        <f aca="false">E3034*I3034/100</f>
        <v>0.0393228122</v>
      </c>
      <c r="K3034" s="25" t="n">
        <f aca="false">E3034*Einstellungen!$B$5/100</f>
        <v>0.034249</v>
      </c>
      <c r="L3034" s="23" t="str">
        <f aca="false">IF(I3034&lt;Einstellungen!$B$5,"ja","nein")</f>
        <v>nein</v>
      </c>
      <c r="M3034" s="23" t="s">
        <v>51</v>
      </c>
      <c r="N3034" s="23" t="n">
        <v>2025</v>
      </c>
      <c r="O3034" s="23" t="n">
        <v>19</v>
      </c>
    </row>
    <row r="3035" customFormat="false" ht="15" hidden="false" customHeight="false" outlineLevel="0" collapsed="false">
      <c r="A3035" s="22" t="n">
        <v>45813</v>
      </c>
      <c r="B3035" s="23" t="s">
        <v>92</v>
      </c>
      <c r="C3035" s="23" t="s">
        <v>106</v>
      </c>
      <c r="D3035" s="24" t="n">
        <v>505.6</v>
      </c>
      <c r="E3035" s="25" t="n">
        <f aca="false">MAX(D3035,0)/1000</f>
        <v>0.5056</v>
      </c>
      <c r="F3035" s="25" t="n">
        <f aca="false">MAX(-D3035,0)/1000</f>
        <v>0</v>
      </c>
      <c r="G3035" s="23" t="str">
        <f aca="false">IF(E3035&gt;0,"ja","nein")</f>
        <v>ja</v>
      </c>
      <c r="H3035" s="26" t="n">
        <v>136.4</v>
      </c>
      <c r="I3035" s="26" t="n">
        <f aca="false">(H3035/10+IF(N3035=2025,Einstellungen!$B$23,Einstellungen!$C$23))*(1+Einstellungen!$B$10)</f>
        <v>36.17719</v>
      </c>
      <c r="J3035" s="25" t="n">
        <f aca="false">E3035*I3035/100</f>
        <v>0.18291187264</v>
      </c>
      <c r="K3035" s="25" t="n">
        <f aca="false">E3035*Einstellungen!$B$5/100</f>
        <v>0.146624</v>
      </c>
      <c r="L3035" s="23" t="str">
        <f aca="false">IF(I3035&lt;Einstellungen!$B$5,"ja","nein")</f>
        <v>nein</v>
      </c>
      <c r="M3035" s="23" t="s">
        <v>51</v>
      </c>
      <c r="N3035" s="23" t="n">
        <v>2025</v>
      </c>
      <c r="O3035" s="23" t="n">
        <v>20</v>
      </c>
    </row>
    <row r="3036" customFormat="false" ht="15" hidden="false" customHeight="false" outlineLevel="0" collapsed="false">
      <c r="A3036" s="22" t="n">
        <v>45813</v>
      </c>
      <c r="B3036" s="23" t="s">
        <v>95</v>
      </c>
      <c r="C3036" s="23" t="s">
        <v>106</v>
      </c>
      <c r="D3036" s="24" t="n">
        <v>569.3</v>
      </c>
      <c r="E3036" s="25" t="n">
        <f aca="false">MAX(D3036,0)/1000</f>
        <v>0.5693</v>
      </c>
      <c r="F3036" s="25" t="n">
        <f aca="false">MAX(-D3036,0)/1000</f>
        <v>0</v>
      </c>
      <c r="G3036" s="23" t="str">
        <f aca="false">IF(E3036&gt;0,"ja","nein")</f>
        <v>ja</v>
      </c>
      <c r="H3036" s="26" t="n">
        <v>106.95</v>
      </c>
      <c r="I3036" s="26" t="n">
        <f aca="false">(H3036/10+IF(N3036=2025,Einstellungen!$B$23,Einstellungen!$C$23))*(1+Einstellungen!$B$10)</f>
        <v>32.67264</v>
      </c>
      <c r="J3036" s="25" t="n">
        <f aca="false">E3036*I3036/100</f>
        <v>0.18600533952</v>
      </c>
      <c r="K3036" s="25" t="n">
        <f aca="false">E3036*Einstellungen!$B$5/100</f>
        <v>0.165097</v>
      </c>
      <c r="L3036" s="23" t="str">
        <f aca="false">IF(I3036&lt;Einstellungen!$B$5,"ja","nein")</f>
        <v>nein</v>
      </c>
      <c r="M3036" s="23" t="s">
        <v>51</v>
      </c>
      <c r="N3036" s="23" t="n">
        <v>2025</v>
      </c>
      <c r="O3036" s="23" t="n">
        <v>21</v>
      </c>
    </row>
    <row r="3037" customFormat="false" ht="15" hidden="false" customHeight="false" outlineLevel="0" collapsed="false">
      <c r="A3037" s="22" t="n">
        <v>45813</v>
      </c>
      <c r="B3037" s="23" t="s">
        <v>96</v>
      </c>
      <c r="C3037" s="23" t="s">
        <v>106</v>
      </c>
      <c r="D3037" s="24" t="n">
        <v>458.3</v>
      </c>
      <c r="E3037" s="25" t="n">
        <f aca="false">MAX(D3037,0)/1000</f>
        <v>0.4583</v>
      </c>
      <c r="F3037" s="25" t="n">
        <f aca="false">MAX(-D3037,0)/1000</f>
        <v>0</v>
      </c>
      <c r="G3037" s="23" t="str">
        <f aca="false">IF(E3037&gt;0,"ja","nein")</f>
        <v>ja</v>
      </c>
      <c r="H3037" s="26" t="n">
        <v>96.37</v>
      </c>
      <c r="I3037" s="26" t="n">
        <f aca="false">(H3037/10+IF(N3037=2025,Einstellungen!$B$23,Einstellungen!$C$23))*(1+Einstellungen!$B$10)</f>
        <v>31.41362</v>
      </c>
      <c r="J3037" s="25" t="n">
        <f aca="false">E3037*I3037/100</f>
        <v>0.14396862046</v>
      </c>
      <c r="K3037" s="25" t="n">
        <f aca="false">E3037*Einstellungen!$B$5/100</f>
        <v>0.132907</v>
      </c>
      <c r="L3037" s="23" t="str">
        <f aca="false">IF(I3037&lt;Einstellungen!$B$5,"ja","nein")</f>
        <v>nein</v>
      </c>
      <c r="M3037" s="23" t="s">
        <v>51</v>
      </c>
      <c r="N3037" s="23" t="n">
        <v>2025</v>
      </c>
      <c r="O3037" s="23" t="n">
        <v>22</v>
      </c>
    </row>
    <row r="3038" customFormat="false" ht="15" hidden="false" customHeight="false" outlineLevel="0" collapsed="false">
      <c r="A3038" s="22" t="n">
        <v>45813</v>
      </c>
      <c r="B3038" s="23" t="s">
        <v>101</v>
      </c>
      <c r="C3038" s="23" t="s">
        <v>106</v>
      </c>
      <c r="D3038" s="24" t="n">
        <v>373.6</v>
      </c>
      <c r="E3038" s="25" t="n">
        <f aca="false">MAX(D3038,0)/1000</f>
        <v>0.3736</v>
      </c>
      <c r="F3038" s="25" t="n">
        <f aca="false">MAX(-D3038,0)/1000</f>
        <v>0</v>
      </c>
      <c r="G3038" s="23" t="str">
        <f aca="false">IF(E3038&gt;0,"ja","nein")</f>
        <v>ja</v>
      </c>
      <c r="H3038" s="26" t="n">
        <v>81.36</v>
      </c>
      <c r="I3038" s="26" t="n">
        <f aca="false">(H3038/10+IF(N3038=2025,Einstellungen!$B$23,Einstellungen!$C$23))*(1+Einstellungen!$B$10)</f>
        <v>29.62743</v>
      </c>
      <c r="J3038" s="25" t="n">
        <f aca="false">E3038*I3038/100</f>
        <v>0.11068807848</v>
      </c>
      <c r="K3038" s="25" t="n">
        <f aca="false">E3038*Einstellungen!$B$5/100</f>
        <v>0.108344</v>
      </c>
      <c r="L3038" s="23" t="str">
        <f aca="false">IF(I3038&lt;Einstellungen!$B$5,"ja","nein")</f>
        <v>nein</v>
      </c>
      <c r="M3038" s="23" t="s">
        <v>51</v>
      </c>
      <c r="N3038" s="23" t="n">
        <v>2025</v>
      </c>
      <c r="O3038" s="23" t="n">
        <v>23</v>
      </c>
    </row>
    <row r="3039" customFormat="false" ht="15" hidden="false" customHeight="false" outlineLevel="0" collapsed="false">
      <c r="A3039" s="22" t="n">
        <v>45814</v>
      </c>
      <c r="B3039" s="23" t="s">
        <v>102</v>
      </c>
      <c r="C3039" s="23" t="s">
        <v>121</v>
      </c>
      <c r="D3039" s="24" t="n">
        <v>430.9</v>
      </c>
      <c r="E3039" s="25" t="n">
        <f aca="false">MAX(D3039,0)/1000</f>
        <v>0.4309</v>
      </c>
      <c r="F3039" s="25" t="n">
        <f aca="false">MAX(-D3039,0)/1000</f>
        <v>0</v>
      </c>
      <c r="G3039" s="23" t="str">
        <f aca="false">IF(E3039&gt;0,"ja","nein")</f>
        <v>ja</v>
      </c>
      <c r="H3039" s="26" t="n">
        <v>76.29</v>
      </c>
      <c r="I3039" s="26" t="n">
        <f aca="false">(H3039/10+IF(N3039=2025,Einstellungen!$B$23,Einstellungen!$C$23))*(1+Einstellungen!$B$10)</f>
        <v>29.0241</v>
      </c>
      <c r="J3039" s="25" t="n">
        <f aca="false">E3039*I3039/100</f>
        <v>0.1250648469</v>
      </c>
      <c r="K3039" s="25" t="n">
        <f aca="false">E3039*Einstellungen!$B$5/100</f>
        <v>0.124961</v>
      </c>
      <c r="L3039" s="23" t="str">
        <f aca="false">IF(I3039&lt;Einstellungen!$B$5,"ja","nein")</f>
        <v>nein</v>
      </c>
      <c r="M3039" s="23" t="s">
        <v>51</v>
      </c>
      <c r="N3039" s="23" t="n">
        <v>2025</v>
      </c>
      <c r="O3039" s="23" t="n">
        <v>0</v>
      </c>
    </row>
    <row r="3040" customFormat="false" ht="15" hidden="false" customHeight="false" outlineLevel="0" collapsed="false">
      <c r="A3040" s="22" t="n">
        <v>45814</v>
      </c>
      <c r="B3040" s="23" t="s">
        <v>107</v>
      </c>
      <c r="C3040" s="23" t="s">
        <v>121</v>
      </c>
      <c r="D3040" s="24" t="n">
        <v>426.3</v>
      </c>
      <c r="E3040" s="25" t="n">
        <f aca="false">MAX(D3040,0)/1000</f>
        <v>0.4263</v>
      </c>
      <c r="F3040" s="25" t="n">
        <f aca="false">MAX(-D3040,0)/1000</f>
        <v>0</v>
      </c>
      <c r="G3040" s="23" t="str">
        <f aca="false">IF(E3040&gt;0,"ja","nein")</f>
        <v>ja</v>
      </c>
      <c r="H3040" s="26" t="n">
        <v>66.12</v>
      </c>
      <c r="I3040" s="26" t="n">
        <f aca="false">(H3040/10+IF(N3040=2025,Einstellungen!$B$23,Einstellungen!$C$23))*(1+Einstellungen!$B$10)</f>
        <v>27.81387</v>
      </c>
      <c r="J3040" s="25" t="n">
        <f aca="false">E3040*I3040/100</f>
        <v>0.11857052781</v>
      </c>
      <c r="K3040" s="25" t="n">
        <f aca="false">E3040*Einstellungen!$B$5/100</f>
        <v>0.123627</v>
      </c>
      <c r="L3040" s="23" t="str">
        <f aca="false">IF(I3040&lt;Einstellungen!$B$5,"ja","nein")</f>
        <v>ja</v>
      </c>
      <c r="M3040" s="23" t="s">
        <v>51</v>
      </c>
      <c r="N3040" s="23" t="n">
        <v>2025</v>
      </c>
      <c r="O3040" s="23" t="n">
        <v>1</v>
      </c>
    </row>
    <row r="3041" customFormat="false" ht="15" hidden="false" customHeight="false" outlineLevel="0" collapsed="false">
      <c r="A3041" s="22" t="n">
        <v>45814</v>
      </c>
      <c r="B3041" s="23" t="s">
        <v>108</v>
      </c>
      <c r="C3041" s="23" t="s">
        <v>121</v>
      </c>
      <c r="D3041" s="24" t="n">
        <v>380.6</v>
      </c>
      <c r="E3041" s="25" t="n">
        <f aca="false">MAX(D3041,0)/1000</f>
        <v>0.3806</v>
      </c>
      <c r="F3041" s="25" t="n">
        <f aca="false">MAX(-D3041,0)/1000</f>
        <v>0</v>
      </c>
      <c r="G3041" s="23" t="str">
        <f aca="false">IF(E3041&gt;0,"ja","nein")</f>
        <v>ja</v>
      </c>
      <c r="H3041" s="26" t="n">
        <v>60.86</v>
      </c>
      <c r="I3041" s="26" t="n">
        <f aca="false">(H3041/10+IF(N3041=2025,Einstellungen!$B$23,Einstellungen!$C$23))*(1+Einstellungen!$B$10)</f>
        <v>27.18793</v>
      </c>
      <c r="J3041" s="25" t="n">
        <f aca="false">E3041*I3041/100</f>
        <v>0.10347726158</v>
      </c>
      <c r="K3041" s="25" t="n">
        <f aca="false">E3041*Einstellungen!$B$5/100</f>
        <v>0.110374</v>
      </c>
      <c r="L3041" s="23" t="str">
        <f aca="false">IF(I3041&lt;Einstellungen!$B$5,"ja","nein")</f>
        <v>ja</v>
      </c>
      <c r="M3041" s="23" t="s">
        <v>51</v>
      </c>
      <c r="N3041" s="23" t="n">
        <v>2025</v>
      </c>
      <c r="O3041" s="23" t="n">
        <v>2</v>
      </c>
    </row>
    <row r="3042" customFormat="false" ht="15" hidden="false" customHeight="false" outlineLevel="0" collapsed="false">
      <c r="A3042" s="22" t="n">
        <v>45814</v>
      </c>
      <c r="B3042" s="23" t="s">
        <v>109</v>
      </c>
      <c r="C3042" s="23" t="s">
        <v>121</v>
      </c>
      <c r="D3042" s="24" t="n">
        <v>152.3</v>
      </c>
      <c r="E3042" s="25" t="n">
        <f aca="false">MAX(D3042,0)/1000</f>
        <v>0.1523</v>
      </c>
      <c r="F3042" s="25" t="n">
        <f aca="false">MAX(-D3042,0)/1000</f>
        <v>0</v>
      </c>
      <c r="G3042" s="23" t="str">
        <f aca="false">IF(E3042&gt;0,"ja","nein")</f>
        <v>ja</v>
      </c>
      <c r="H3042" s="26" t="n">
        <v>55.27</v>
      </c>
      <c r="I3042" s="26" t="n">
        <f aca="false">(H3042/10+IF(N3042=2025,Einstellungen!$B$23,Einstellungen!$C$23))*(1+Einstellungen!$B$10)</f>
        <v>26.52272</v>
      </c>
      <c r="J3042" s="25" t="n">
        <f aca="false">E3042*I3042/100</f>
        <v>0.04039410256</v>
      </c>
      <c r="K3042" s="25" t="n">
        <f aca="false">E3042*Einstellungen!$B$5/100</f>
        <v>0.044167</v>
      </c>
      <c r="L3042" s="23" t="str">
        <f aca="false">IF(I3042&lt;Einstellungen!$B$5,"ja","nein")</f>
        <v>ja</v>
      </c>
      <c r="M3042" s="23" t="s">
        <v>51</v>
      </c>
      <c r="N3042" s="23" t="n">
        <v>2025</v>
      </c>
      <c r="O3042" s="23" t="n">
        <v>3</v>
      </c>
    </row>
    <row r="3043" customFormat="false" ht="15" hidden="false" customHeight="false" outlineLevel="0" collapsed="false">
      <c r="A3043" s="22" t="n">
        <v>45814</v>
      </c>
      <c r="B3043" s="23" t="s">
        <v>110</v>
      </c>
      <c r="C3043" s="23" t="s">
        <v>121</v>
      </c>
      <c r="D3043" s="24" t="n">
        <v>147.2</v>
      </c>
      <c r="E3043" s="25" t="n">
        <f aca="false">MAX(D3043,0)/1000</f>
        <v>0.1472</v>
      </c>
      <c r="F3043" s="25" t="n">
        <f aca="false">MAX(-D3043,0)/1000</f>
        <v>0</v>
      </c>
      <c r="G3043" s="23" t="str">
        <f aca="false">IF(E3043&gt;0,"ja","nein")</f>
        <v>ja</v>
      </c>
      <c r="H3043" s="26" t="n">
        <v>52.78</v>
      </c>
      <c r="I3043" s="26" t="n">
        <f aca="false">(H3043/10+IF(N3043=2025,Einstellungen!$B$23,Einstellungen!$C$23))*(1+Einstellungen!$B$10)</f>
        <v>26.22641</v>
      </c>
      <c r="J3043" s="25" t="n">
        <f aca="false">E3043*I3043/100</f>
        <v>0.03860527552</v>
      </c>
      <c r="K3043" s="25" t="n">
        <f aca="false">E3043*Einstellungen!$B$5/100</f>
        <v>0.042688</v>
      </c>
      <c r="L3043" s="23" t="str">
        <f aca="false">IF(I3043&lt;Einstellungen!$B$5,"ja","nein")</f>
        <v>ja</v>
      </c>
      <c r="M3043" s="23" t="s">
        <v>51</v>
      </c>
      <c r="N3043" s="23" t="n">
        <v>2025</v>
      </c>
      <c r="O3043" s="23" t="n">
        <v>4</v>
      </c>
    </row>
    <row r="3044" customFormat="false" ht="15" hidden="false" customHeight="false" outlineLevel="0" collapsed="false">
      <c r="A3044" s="22" t="n">
        <v>45814</v>
      </c>
      <c r="B3044" s="23" t="s">
        <v>111</v>
      </c>
      <c r="C3044" s="23" t="s">
        <v>121</v>
      </c>
      <c r="D3044" s="24" t="n">
        <v>149.7</v>
      </c>
      <c r="E3044" s="25" t="n">
        <f aca="false">MAX(D3044,0)/1000</f>
        <v>0.1497</v>
      </c>
      <c r="F3044" s="25" t="n">
        <f aca="false">MAX(-D3044,0)/1000</f>
        <v>0</v>
      </c>
      <c r="G3044" s="23" t="str">
        <f aca="false">IF(E3044&gt;0,"ja","nein")</f>
        <v>ja</v>
      </c>
      <c r="H3044" s="26" t="n">
        <v>63.7</v>
      </c>
      <c r="I3044" s="26" t="n">
        <f aca="false">(H3044/10+IF(N3044=2025,Einstellungen!$B$23,Einstellungen!$C$23))*(1+Einstellungen!$B$10)</f>
        <v>27.52589</v>
      </c>
      <c r="J3044" s="25" t="n">
        <f aca="false">E3044*I3044/100</f>
        <v>0.04120625733</v>
      </c>
      <c r="K3044" s="25" t="n">
        <f aca="false">E3044*Einstellungen!$B$5/100</f>
        <v>0.043413</v>
      </c>
      <c r="L3044" s="23" t="str">
        <f aca="false">IF(I3044&lt;Einstellungen!$B$5,"ja","nein")</f>
        <v>ja</v>
      </c>
      <c r="M3044" s="23" t="s">
        <v>51</v>
      </c>
      <c r="N3044" s="23" t="n">
        <v>2025</v>
      </c>
      <c r="O3044" s="23" t="n">
        <v>5</v>
      </c>
    </row>
    <row r="3045" customFormat="false" ht="15" hidden="false" customHeight="false" outlineLevel="0" collapsed="false">
      <c r="A3045" s="22" t="n">
        <v>45814</v>
      </c>
      <c r="B3045" s="23" t="s">
        <v>112</v>
      </c>
      <c r="C3045" s="23" t="s">
        <v>121</v>
      </c>
      <c r="D3045" s="24" t="n">
        <v>118.3</v>
      </c>
      <c r="E3045" s="25" t="n">
        <f aca="false">MAX(D3045,0)/1000</f>
        <v>0.1183</v>
      </c>
      <c r="F3045" s="25" t="n">
        <f aca="false">MAX(-D3045,0)/1000</f>
        <v>0</v>
      </c>
      <c r="G3045" s="23" t="str">
        <f aca="false">IF(E3045&gt;0,"ja","nein")</f>
        <v>ja</v>
      </c>
      <c r="H3045" s="26" t="n">
        <v>67.02</v>
      </c>
      <c r="I3045" s="26" t="n">
        <f aca="false">(H3045/10+IF(N3045=2025,Einstellungen!$B$23,Einstellungen!$C$23))*(1+Einstellungen!$B$10)</f>
        <v>27.92097</v>
      </c>
      <c r="J3045" s="25" t="n">
        <f aca="false">E3045*I3045/100</f>
        <v>0.03303050751</v>
      </c>
      <c r="K3045" s="25" t="n">
        <f aca="false">E3045*Einstellungen!$B$5/100</f>
        <v>0.034307</v>
      </c>
      <c r="L3045" s="23" t="str">
        <f aca="false">IF(I3045&lt;Einstellungen!$B$5,"ja","nein")</f>
        <v>ja</v>
      </c>
      <c r="M3045" s="23" t="s">
        <v>51</v>
      </c>
      <c r="N3045" s="23" t="n">
        <v>2025</v>
      </c>
      <c r="O3045" s="23" t="n">
        <v>6</v>
      </c>
    </row>
    <row r="3046" customFormat="false" ht="15" hidden="false" customHeight="false" outlineLevel="0" collapsed="false">
      <c r="A3046" s="22" t="n">
        <v>45814</v>
      </c>
      <c r="B3046" s="23" t="s">
        <v>113</v>
      </c>
      <c r="C3046" s="23" t="s">
        <v>121</v>
      </c>
      <c r="D3046" s="24" t="n">
        <v>66.4</v>
      </c>
      <c r="E3046" s="25" t="n">
        <f aca="false">MAX(D3046,0)/1000</f>
        <v>0.0664</v>
      </c>
      <c r="F3046" s="25" t="n">
        <f aca="false">MAX(-D3046,0)/1000</f>
        <v>0</v>
      </c>
      <c r="G3046" s="23" t="str">
        <f aca="false">IF(E3046&gt;0,"ja","nein")</f>
        <v>ja</v>
      </c>
      <c r="H3046" s="26" t="n">
        <v>74.43</v>
      </c>
      <c r="I3046" s="26" t="n">
        <f aca="false">(H3046/10+IF(N3046=2025,Einstellungen!$B$23,Einstellungen!$C$23))*(1+Einstellungen!$B$10)</f>
        <v>28.80276</v>
      </c>
      <c r="J3046" s="25" t="n">
        <f aca="false">E3046*I3046/100</f>
        <v>0.01912503264</v>
      </c>
      <c r="K3046" s="25" t="n">
        <f aca="false">E3046*Einstellungen!$B$5/100</f>
        <v>0.019256</v>
      </c>
      <c r="L3046" s="23" t="str">
        <f aca="false">IF(I3046&lt;Einstellungen!$B$5,"ja","nein")</f>
        <v>ja</v>
      </c>
      <c r="M3046" s="23" t="s">
        <v>51</v>
      </c>
      <c r="N3046" s="23" t="n">
        <v>2025</v>
      </c>
      <c r="O3046" s="23" t="n">
        <v>7</v>
      </c>
    </row>
    <row r="3047" customFormat="false" ht="15" hidden="false" customHeight="false" outlineLevel="0" collapsed="false">
      <c r="A3047" s="22" t="n">
        <v>45814</v>
      </c>
      <c r="B3047" s="23" t="s">
        <v>114</v>
      </c>
      <c r="C3047" s="23" t="s">
        <v>121</v>
      </c>
      <c r="D3047" s="24" t="n">
        <v>-802.9</v>
      </c>
      <c r="E3047" s="25" t="n">
        <f aca="false">MAX(D3047,0)/1000</f>
        <v>0</v>
      </c>
      <c r="F3047" s="25" t="n">
        <f aca="false">MAX(-D3047,0)/1000</f>
        <v>0.8029</v>
      </c>
      <c r="G3047" s="23" t="str">
        <f aca="false">IF(E3047&gt;0,"ja","nein")</f>
        <v>nein</v>
      </c>
      <c r="H3047" s="26" t="n">
        <v>59.61</v>
      </c>
      <c r="I3047" s="26" t="n">
        <f aca="false">(H3047/10+IF(N3047=2025,Einstellungen!$B$23,Einstellungen!$C$23))*(1+Einstellungen!$B$10)</f>
        <v>27.03918</v>
      </c>
      <c r="J3047" s="25" t="n">
        <f aca="false">E3047*I3047/100</f>
        <v>0</v>
      </c>
      <c r="K3047" s="25" t="n">
        <f aca="false">E3047*Einstellungen!$B$5/100</f>
        <v>0</v>
      </c>
      <c r="L3047" s="23" t="str">
        <f aca="false">IF(I3047&lt;Einstellungen!$B$5,"ja","nein")</f>
        <v>ja</v>
      </c>
      <c r="M3047" s="23" t="s">
        <v>51</v>
      </c>
      <c r="N3047" s="23" t="n">
        <v>2025</v>
      </c>
      <c r="O3047" s="23" t="n">
        <v>8</v>
      </c>
    </row>
    <row r="3048" customFormat="false" ht="15" hidden="false" customHeight="false" outlineLevel="0" collapsed="false">
      <c r="A3048" s="22" t="n">
        <v>45814</v>
      </c>
      <c r="B3048" s="23" t="s">
        <v>115</v>
      </c>
      <c r="C3048" s="23" t="s">
        <v>121</v>
      </c>
      <c r="D3048" s="24" t="n">
        <v>-2493</v>
      </c>
      <c r="E3048" s="25" t="n">
        <f aca="false">MAX(D3048,0)/1000</f>
        <v>0</v>
      </c>
      <c r="F3048" s="25" t="n">
        <f aca="false">MAX(-D3048,0)/1000</f>
        <v>2.493</v>
      </c>
      <c r="G3048" s="23" t="str">
        <f aca="false">IF(E3048&gt;0,"ja","nein")</f>
        <v>nein</v>
      </c>
      <c r="H3048" s="26" t="n">
        <v>3.94</v>
      </c>
      <c r="I3048" s="26" t="n">
        <f aca="false">(H3048/10+IF(N3048=2025,Einstellungen!$B$23,Einstellungen!$C$23))*(1+Einstellungen!$B$10)</f>
        <v>20.41445</v>
      </c>
      <c r="J3048" s="25" t="n">
        <f aca="false">E3048*I3048/100</f>
        <v>0</v>
      </c>
      <c r="K3048" s="25" t="n">
        <f aca="false">E3048*Einstellungen!$B$5/100</f>
        <v>0</v>
      </c>
      <c r="L3048" s="23" t="str">
        <f aca="false">IF(I3048&lt;Einstellungen!$B$5,"ja","nein")</f>
        <v>ja</v>
      </c>
      <c r="M3048" s="23" t="s">
        <v>51</v>
      </c>
      <c r="N3048" s="23" t="n">
        <v>2025</v>
      </c>
      <c r="O3048" s="23" t="n">
        <v>9</v>
      </c>
    </row>
    <row r="3049" customFormat="false" ht="15" hidden="false" customHeight="false" outlineLevel="0" collapsed="false">
      <c r="A3049" s="22" t="n">
        <v>45814</v>
      </c>
      <c r="B3049" s="23" t="s">
        <v>116</v>
      </c>
      <c r="C3049" s="23" t="s">
        <v>121</v>
      </c>
      <c r="D3049" s="24" t="n">
        <v>-1218.8</v>
      </c>
      <c r="E3049" s="25" t="n">
        <f aca="false">MAX(D3049,0)/1000</f>
        <v>0</v>
      </c>
      <c r="F3049" s="25" t="n">
        <f aca="false">MAX(-D3049,0)/1000</f>
        <v>1.2188</v>
      </c>
      <c r="G3049" s="23" t="str">
        <f aca="false">IF(E3049&gt;0,"ja","nein")</f>
        <v>nein</v>
      </c>
      <c r="H3049" s="26" t="n">
        <v>-0.01</v>
      </c>
      <c r="I3049" s="26" t="n">
        <f aca="false">(H3049/10+IF(N3049=2025,Einstellungen!$B$23,Einstellungen!$C$23))*(1+Einstellungen!$B$10)</f>
        <v>19.9444</v>
      </c>
      <c r="J3049" s="25" t="n">
        <f aca="false">E3049*I3049/100</f>
        <v>0</v>
      </c>
      <c r="K3049" s="25" t="n">
        <f aca="false">E3049*Einstellungen!$B$5/100</f>
        <v>0</v>
      </c>
      <c r="L3049" s="23" t="str">
        <f aca="false">IF(I3049&lt;Einstellungen!$B$5,"ja","nein")</f>
        <v>ja</v>
      </c>
      <c r="M3049" s="23" t="s">
        <v>51</v>
      </c>
      <c r="N3049" s="23" t="n">
        <v>2025</v>
      </c>
      <c r="O3049" s="23" t="n">
        <v>10</v>
      </c>
    </row>
    <row r="3050" customFormat="false" ht="15" hidden="false" customHeight="false" outlineLevel="0" collapsed="false">
      <c r="A3050" s="22" t="n">
        <v>45814</v>
      </c>
      <c r="B3050" s="23" t="s">
        <v>117</v>
      </c>
      <c r="C3050" s="23" t="s">
        <v>121</v>
      </c>
      <c r="D3050" s="24" t="n">
        <v>-415.1</v>
      </c>
      <c r="E3050" s="25" t="n">
        <f aca="false">MAX(D3050,0)/1000</f>
        <v>0</v>
      </c>
      <c r="F3050" s="25" t="n">
        <f aca="false">MAX(-D3050,0)/1000</f>
        <v>0.4151</v>
      </c>
      <c r="G3050" s="23" t="str">
        <f aca="false">IF(E3050&gt;0,"ja","nein")</f>
        <v>nein</v>
      </c>
      <c r="H3050" s="26" t="n">
        <v>-0.27</v>
      </c>
      <c r="I3050" s="26" t="n">
        <f aca="false">(H3050/10+IF(N3050=2025,Einstellungen!$B$23,Einstellungen!$C$23))*(1+Einstellungen!$B$10)</f>
        <v>19.91346</v>
      </c>
      <c r="J3050" s="25" t="n">
        <f aca="false">E3050*I3050/100</f>
        <v>0</v>
      </c>
      <c r="K3050" s="25" t="n">
        <f aca="false">E3050*Einstellungen!$B$5/100</f>
        <v>0</v>
      </c>
      <c r="L3050" s="23" t="str">
        <f aca="false">IF(I3050&lt;Einstellungen!$B$5,"ja","nein")</f>
        <v>ja</v>
      </c>
      <c r="M3050" s="23" t="s">
        <v>51</v>
      </c>
      <c r="N3050" s="23" t="n">
        <v>2025</v>
      </c>
      <c r="O3050" s="23" t="n">
        <v>11</v>
      </c>
    </row>
    <row r="3051" customFormat="false" ht="15" hidden="false" customHeight="false" outlineLevel="0" collapsed="false">
      <c r="A3051" s="22" t="n">
        <v>45814</v>
      </c>
      <c r="B3051" s="23" t="s">
        <v>118</v>
      </c>
      <c r="C3051" s="23" t="s">
        <v>121</v>
      </c>
      <c r="D3051" s="24" t="n">
        <v>-540.5</v>
      </c>
      <c r="E3051" s="25" t="n">
        <f aca="false">MAX(D3051,0)/1000</f>
        <v>0</v>
      </c>
      <c r="F3051" s="25" t="n">
        <f aca="false">MAX(-D3051,0)/1000</f>
        <v>0.5405</v>
      </c>
      <c r="G3051" s="23" t="str">
        <f aca="false">IF(E3051&gt;0,"ja","nein")</f>
        <v>nein</v>
      </c>
      <c r="H3051" s="26" t="n">
        <v>-2.07</v>
      </c>
      <c r="I3051" s="26" t="n">
        <f aca="false">(H3051/10+IF(N3051=2025,Einstellungen!$B$23,Einstellungen!$C$23))*(1+Einstellungen!$B$10)</f>
        <v>19.69926</v>
      </c>
      <c r="J3051" s="25" t="n">
        <f aca="false">E3051*I3051/100</f>
        <v>0</v>
      </c>
      <c r="K3051" s="25" t="n">
        <f aca="false">E3051*Einstellungen!$B$5/100</f>
        <v>0</v>
      </c>
      <c r="L3051" s="23" t="str">
        <f aca="false">IF(I3051&lt;Einstellungen!$B$5,"ja","nein")</f>
        <v>ja</v>
      </c>
      <c r="M3051" s="23" t="s">
        <v>51</v>
      </c>
      <c r="N3051" s="23" t="n">
        <v>2025</v>
      </c>
      <c r="O3051" s="23" t="n">
        <v>12</v>
      </c>
    </row>
    <row r="3052" customFormat="false" ht="15" hidden="false" customHeight="false" outlineLevel="0" collapsed="false">
      <c r="A3052" s="22" t="n">
        <v>45814</v>
      </c>
      <c r="B3052" s="23" t="s">
        <v>119</v>
      </c>
      <c r="C3052" s="23" t="s">
        <v>121</v>
      </c>
      <c r="D3052" s="24" t="n">
        <v>-1244.1</v>
      </c>
      <c r="E3052" s="25" t="n">
        <f aca="false">MAX(D3052,0)/1000</f>
        <v>0</v>
      </c>
      <c r="F3052" s="25" t="n">
        <f aca="false">MAX(-D3052,0)/1000</f>
        <v>1.2441</v>
      </c>
      <c r="G3052" s="23" t="str">
        <f aca="false">IF(E3052&gt;0,"ja","nein")</f>
        <v>nein</v>
      </c>
      <c r="H3052" s="26" t="n">
        <v>-4.93</v>
      </c>
      <c r="I3052" s="26" t="n">
        <f aca="false">(H3052/10+IF(N3052=2025,Einstellungen!$B$23,Einstellungen!$C$23))*(1+Einstellungen!$B$10)</f>
        <v>19.35892</v>
      </c>
      <c r="J3052" s="25" t="n">
        <f aca="false">E3052*I3052/100</f>
        <v>0</v>
      </c>
      <c r="K3052" s="25" t="n">
        <f aca="false">E3052*Einstellungen!$B$5/100</f>
        <v>0</v>
      </c>
      <c r="L3052" s="23" t="str">
        <f aca="false">IF(I3052&lt;Einstellungen!$B$5,"ja","nein")</f>
        <v>ja</v>
      </c>
      <c r="M3052" s="23" t="s">
        <v>51</v>
      </c>
      <c r="N3052" s="23" t="n">
        <v>2025</v>
      </c>
      <c r="O3052" s="23" t="n">
        <v>13</v>
      </c>
    </row>
    <row r="3053" customFormat="false" ht="15" hidden="false" customHeight="false" outlineLevel="0" collapsed="false">
      <c r="A3053" s="22" t="n">
        <v>45814</v>
      </c>
      <c r="B3053" s="23" t="s">
        <v>120</v>
      </c>
      <c r="C3053" s="23" t="s">
        <v>121</v>
      </c>
      <c r="D3053" s="24" t="n">
        <v>-1479.9</v>
      </c>
      <c r="E3053" s="25" t="n">
        <f aca="false">MAX(D3053,0)/1000</f>
        <v>0</v>
      </c>
      <c r="F3053" s="25" t="n">
        <f aca="false">MAX(-D3053,0)/1000</f>
        <v>1.4799</v>
      </c>
      <c r="G3053" s="23" t="str">
        <f aca="false">IF(E3053&gt;0,"ja","nein")</f>
        <v>nein</v>
      </c>
      <c r="H3053" s="26" t="n">
        <v>-5.06</v>
      </c>
      <c r="I3053" s="26" t="n">
        <f aca="false">(H3053/10+IF(N3053=2025,Einstellungen!$B$23,Einstellungen!$C$23))*(1+Einstellungen!$B$10)</f>
        <v>19.34345</v>
      </c>
      <c r="J3053" s="25" t="n">
        <f aca="false">E3053*I3053/100</f>
        <v>0</v>
      </c>
      <c r="K3053" s="25" t="n">
        <f aca="false">E3053*Einstellungen!$B$5/100</f>
        <v>0</v>
      </c>
      <c r="L3053" s="23" t="str">
        <f aca="false">IF(I3053&lt;Einstellungen!$B$5,"ja","nein")</f>
        <v>ja</v>
      </c>
      <c r="M3053" s="23" t="s">
        <v>51</v>
      </c>
      <c r="N3053" s="23" t="n">
        <v>2025</v>
      </c>
      <c r="O3053" s="23" t="n">
        <v>14</v>
      </c>
    </row>
    <row r="3054" customFormat="false" ht="15" hidden="false" customHeight="false" outlineLevel="0" collapsed="false">
      <c r="A3054" s="22" t="n">
        <v>45814</v>
      </c>
      <c r="B3054" s="23" t="s">
        <v>104</v>
      </c>
      <c r="C3054" s="23" t="s">
        <v>121</v>
      </c>
      <c r="D3054" s="24" t="n">
        <v>-1423.2</v>
      </c>
      <c r="E3054" s="25" t="n">
        <f aca="false">MAX(D3054,0)/1000</f>
        <v>0</v>
      </c>
      <c r="F3054" s="25" t="n">
        <f aca="false">MAX(-D3054,0)/1000</f>
        <v>1.4232</v>
      </c>
      <c r="G3054" s="23" t="str">
        <f aca="false">IF(E3054&gt;0,"ja","nein")</f>
        <v>nein</v>
      </c>
      <c r="H3054" s="26" t="n">
        <v>-4.96</v>
      </c>
      <c r="I3054" s="26" t="n">
        <f aca="false">(H3054/10+IF(N3054=2025,Einstellungen!$B$23,Einstellungen!$C$23))*(1+Einstellungen!$B$10)</f>
        <v>19.35535</v>
      </c>
      <c r="J3054" s="25" t="n">
        <f aca="false">E3054*I3054/100</f>
        <v>0</v>
      </c>
      <c r="K3054" s="25" t="n">
        <f aca="false">E3054*Einstellungen!$B$5/100</f>
        <v>0</v>
      </c>
      <c r="L3054" s="23" t="str">
        <f aca="false">IF(I3054&lt;Einstellungen!$B$5,"ja","nein")</f>
        <v>ja</v>
      </c>
      <c r="M3054" s="23" t="s">
        <v>51</v>
      </c>
      <c r="N3054" s="23" t="n">
        <v>2025</v>
      </c>
      <c r="O3054" s="23" t="n">
        <v>15</v>
      </c>
    </row>
    <row r="3055" customFormat="false" ht="15" hidden="false" customHeight="false" outlineLevel="0" collapsed="false">
      <c r="A3055" s="22" t="n">
        <v>45814</v>
      </c>
      <c r="B3055" s="23" t="s">
        <v>105</v>
      </c>
      <c r="C3055" s="23" t="s">
        <v>121</v>
      </c>
      <c r="D3055" s="24" t="n">
        <v>-643.4</v>
      </c>
      <c r="E3055" s="25" t="n">
        <f aca="false">MAX(D3055,0)/1000</f>
        <v>0</v>
      </c>
      <c r="F3055" s="25" t="n">
        <f aca="false">MAX(-D3055,0)/1000</f>
        <v>0.6434</v>
      </c>
      <c r="G3055" s="23" t="str">
        <f aca="false">IF(E3055&gt;0,"ja","nein")</f>
        <v>nein</v>
      </c>
      <c r="H3055" s="26" t="n">
        <v>-1</v>
      </c>
      <c r="I3055" s="26" t="n">
        <f aca="false">(H3055/10+IF(N3055=2025,Einstellungen!$B$23,Einstellungen!$C$23))*(1+Einstellungen!$B$10)</f>
        <v>19.82659</v>
      </c>
      <c r="J3055" s="25" t="n">
        <f aca="false">E3055*I3055/100</f>
        <v>0</v>
      </c>
      <c r="K3055" s="25" t="n">
        <f aca="false">E3055*Einstellungen!$B$5/100</f>
        <v>0</v>
      </c>
      <c r="L3055" s="23" t="str">
        <f aca="false">IF(I3055&lt;Einstellungen!$B$5,"ja","nein")</f>
        <v>ja</v>
      </c>
      <c r="M3055" s="23" t="s">
        <v>51</v>
      </c>
      <c r="N3055" s="23" t="n">
        <v>2025</v>
      </c>
      <c r="O3055" s="23" t="n">
        <v>16</v>
      </c>
    </row>
    <row r="3056" customFormat="false" ht="15" hidden="false" customHeight="false" outlineLevel="0" collapsed="false">
      <c r="A3056" s="22" t="n">
        <v>45814</v>
      </c>
      <c r="B3056" s="23" t="s">
        <v>97</v>
      </c>
      <c r="C3056" s="23" t="s">
        <v>121</v>
      </c>
      <c r="D3056" s="24" t="n">
        <v>-428</v>
      </c>
      <c r="E3056" s="25" t="n">
        <f aca="false">MAX(D3056,0)/1000</f>
        <v>0</v>
      </c>
      <c r="F3056" s="25" t="n">
        <f aca="false">MAX(-D3056,0)/1000</f>
        <v>0.428</v>
      </c>
      <c r="G3056" s="23" t="str">
        <f aca="false">IF(E3056&gt;0,"ja","nein")</f>
        <v>nein</v>
      </c>
      <c r="H3056" s="26" t="n">
        <v>0</v>
      </c>
      <c r="I3056" s="26" t="n">
        <f aca="false">(H3056/10+IF(N3056=2025,Einstellungen!$B$23,Einstellungen!$C$23))*(1+Einstellungen!$B$10)</f>
        <v>19.94559</v>
      </c>
      <c r="J3056" s="25" t="n">
        <f aca="false">E3056*I3056/100</f>
        <v>0</v>
      </c>
      <c r="K3056" s="25" t="n">
        <f aca="false">E3056*Einstellungen!$B$5/100</f>
        <v>0</v>
      </c>
      <c r="L3056" s="23" t="str">
        <f aca="false">IF(I3056&lt;Einstellungen!$B$5,"ja","nein")</f>
        <v>ja</v>
      </c>
      <c r="M3056" s="23" t="s">
        <v>51</v>
      </c>
      <c r="N3056" s="23" t="n">
        <v>2025</v>
      </c>
      <c r="O3056" s="23" t="n">
        <v>17</v>
      </c>
    </row>
    <row r="3057" customFormat="false" ht="15" hidden="false" customHeight="false" outlineLevel="0" collapsed="false">
      <c r="A3057" s="22" t="n">
        <v>45814</v>
      </c>
      <c r="B3057" s="23" t="s">
        <v>99</v>
      </c>
      <c r="C3057" s="23" t="s">
        <v>121</v>
      </c>
      <c r="D3057" s="24" t="n">
        <v>-418.1</v>
      </c>
      <c r="E3057" s="25" t="n">
        <f aca="false">MAX(D3057,0)/1000</f>
        <v>0</v>
      </c>
      <c r="F3057" s="25" t="n">
        <f aca="false">MAX(-D3057,0)/1000</f>
        <v>0.4181</v>
      </c>
      <c r="G3057" s="23" t="str">
        <f aca="false">IF(E3057&gt;0,"ja","nein")</f>
        <v>nein</v>
      </c>
      <c r="H3057" s="26" t="n">
        <v>50.47</v>
      </c>
      <c r="I3057" s="26" t="n">
        <f aca="false">(H3057/10+IF(N3057=2025,Einstellungen!$B$23,Einstellungen!$C$23))*(1+Einstellungen!$B$10)</f>
        <v>25.95152</v>
      </c>
      <c r="J3057" s="25" t="n">
        <f aca="false">E3057*I3057/100</f>
        <v>0</v>
      </c>
      <c r="K3057" s="25" t="n">
        <f aca="false">E3057*Einstellungen!$B$5/100</f>
        <v>0</v>
      </c>
      <c r="L3057" s="23" t="str">
        <f aca="false">IF(I3057&lt;Einstellungen!$B$5,"ja","nein")</f>
        <v>ja</v>
      </c>
      <c r="M3057" s="23" t="s">
        <v>51</v>
      </c>
      <c r="N3057" s="23" t="n">
        <v>2025</v>
      </c>
      <c r="O3057" s="23" t="n">
        <v>18</v>
      </c>
    </row>
    <row r="3058" customFormat="false" ht="15" hidden="false" customHeight="false" outlineLevel="0" collapsed="false">
      <c r="A3058" s="22" t="n">
        <v>45814</v>
      </c>
      <c r="B3058" s="23" t="s">
        <v>100</v>
      </c>
      <c r="C3058" s="23" t="s">
        <v>121</v>
      </c>
      <c r="D3058" s="24" t="n">
        <v>6.3</v>
      </c>
      <c r="E3058" s="25" t="n">
        <f aca="false">MAX(D3058,0)/1000</f>
        <v>0.0063</v>
      </c>
      <c r="F3058" s="25" t="n">
        <f aca="false">MAX(-D3058,0)/1000</f>
        <v>0</v>
      </c>
      <c r="G3058" s="23" t="str">
        <f aca="false">IF(E3058&gt;0,"ja","nein")</f>
        <v>ja</v>
      </c>
      <c r="H3058" s="26" t="n">
        <v>84.19</v>
      </c>
      <c r="I3058" s="26" t="n">
        <f aca="false">(H3058/10+IF(N3058=2025,Einstellungen!$B$23,Einstellungen!$C$23))*(1+Einstellungen!$B$10)</f>
        <v>29.9642</v>
      </c>
      <c r="J3058" s="25" t="n">
        <f aca="false">E3058*I3058/100</f>
        <v>0.0018877446</v>
      </c>
      <c r="K3058" s="25" t="n">
        <f aca="false">E3058*Einstellungen!$B$5/100</f>
        <v>0.001827</v>
      </c>
      <c r="L3058" s="23" t="str">
        <f aca="false">IF(I3058&lt;Einstellungen!$B$5,"ja","nein")</f>
        <v>nein</v>
      </c>
      <c r="M3058" s="23" t="s">
        <v>51</v>
      </c>
      <c r="N3058" s="23" t="n">
        <v>2025</v>
      </c>
      <c r="O3058" s="23" t="n">
        <v>19</v>
      </c>
    </row>
    <row r="3059" customFormat="false" ht="15" hidden="false" customHeight="false" outlineLevel="0" collapsed="false">
      <c r="A3059" s="22" t="n">
        <v>45814</v>
      </c>
      <c r="B3059" s="23" t="s">
        <v>92</v>
      </c>
      <c r="C3059" s="23" t="s">
        <v>121</v>
      </c>
      <c r="D3059" s="24" t="n">
        <v>399.1</v>
      </c>
      <c r="E3059" s="25" t="n">
        <f aca="false">MAX(D3059,0)/1000</f>
        <v>0.3991</v>
      </c>
      <c r="F3059" s="25" t="n">
        <f aca="false">MAX(-D3059,0)/1000</f>
        <v>0</v>
      </c>
      <c r="G3059" s="23" t="str">
        <f aca="false">IF(E3059&gt;0,"ja","nein")</f>
        <v>ja</v>
      </c>
      <c r="H3059" s="26" t="n">
        <v>112.57</v>
      </c>
      <c r="I3059" s="26" t="n">
        <f aca="false">(H3059/10+IF(N3059=2025,Einstellungen!$B$23,Einstellungen!$C$23))*(1+Einstellungen!$B$10)</f>
        <v>33.34142</v>
      </c>
      <c r="J3059" s="25" t="n">
        <f aca="false">E3059*I3059/100</f>
        <v>0.13306560722</v>
      </c>
      <c r="K3059" s="25" t="n">
        <f aca="false">E3059*Einstellungen!$B$5/100</f>
        <v>0.115739</v>
      </c>
      <c r="L3059" s="23" t="str">
        <f aca="false">IF(I3059&lt;Einstellungen!$B$5,"ja","nein")</f>
        <v>nein</v>
      </c>
      <c r="M3059" s="23" t="s">
        <v>51</v>
      </c>
      <c r="N3059" s="23" t="n">
        <v>2025</v>
      </c>
      <c r="O3059" s="23" t="n">
        <v>20</v>
      </c>
    </row>
    <row r="3060" customFormat="false" ht="15" hidden="false" customHeight="false" outlineLevel="0" collapsed="false">
      <c r="A3060" s="22" t="n">
        <v>45814</v>
      </c>
      <c r="B3060" s="23" t="s">
        <v>95</v>
      </c>
      <c r="C3060" s="23" t="s">
        <v>121</v>
      </c>
      <c r="D3060" s="24" t="n">
        <v>311.9</v>
      </c>
      <c r="E3060" s="25" t="n">
        <f aca="false">MAX(D3060,0)/1000</f>
        <v>0.3119</v>
      </c>
      <c r="F3060" s="25" t="n">
        <f aca="false">MAX(-D3060,0)/1000</f>
        <v>0</v>
      </c>
      <c r="G3060" s="23" t="str">
        <f aca="false">IF(E3060&gt;0,"ja","nein")</f>
        <v>ja</v>
      </c>
      <c r="H3060" s="26" t="n">
        <v>129.29</v>
      </c>
      <c r="I3060" s="26" t="n">
        <f aca="false">(H3060/10+IF(N3060=2025,Einstellungen!$B$23,Einstellungen!$C$23))*(1+Einstellungen!$B$10)</f>
        <v>35.3311</v>
      </c>
      <c r="J3060" s="25" t="n">
        <f aca="false">E3060*I3060/100</f>
        <v>0.1101977009</v>
      </c>
      <c r="K3060" s="25" t="n">
        <f aca="false">E3060*Einstellungen!$B$5/100</f>
        <v>0.090451</v>
      </c>
      <c r="L3060" s="23" t="str">
        <f aca="false">IF(I3060&lt;Einstellungen!$B$5,"ja","nein")</f>
        <v>nein</v>
      </c>
      <c r="M3060" s="23" t="s">
        <v>51</v>
      </c>
      <c r="N3060" s="23" t="n">
        <v>2025</v>
      </c>
      <c r="O3060" s="23" t="n">
        <v>21</v>
      </c>
    </row>
    <row r="3061" customFormat="false" ht="15" hidden="false" customHeight="false" outlineLevel="0" collapsed="false">
      <c r="A3061" s="22" t="n">
        <v>45814</v>
      </c>
      <c r="B3061" s="23" t="s">
        <v>96</v>
      </c>
      <c r="C3061" s="23" t="s">
        <v>121</v>
      </c>
      <c r="D3061" s="24" t="n">
        <v>351.6</v>
      </c>
      <c r="E3061" s="25" t="n">
        <f aca="false">MAX(D3061,0)/1000</f>
        <v>0.3516</v>
      </c>
      <c r="F3061" s="25" t="n">
        <f aca="false">MAX(-D3061,0)/1000</f>
        <v>0</v>
      </c>
      <c r="G3061" s="23" t="str">
        <f aca="false">IF(E3061&gt;0,"ja","nein")</f>
        <v>ja</v>
      </c>
      <c r="H3061" s="26" t="n">
        <v>125.72</v>
      </c>
      <c r="I3061" s="26" t="n">
        <f aca="false">(H3061/10+IF(N3061=2025,Einstellungen!$B$23,Einstellungen!$C$23))*(1+Einstellungen!$B$10)</f>
        <v>34.90627</v>
      </c>
      <c r="J3061" s="25" t="n">
        <f aca="false">E3061*I3061/100</f>
        <v>0.12273044532</v>
      </c>
      <c r="K3061" s="25" t="n">
        <f aca="false">E3061*Einstellungen!$B$5/100</f>
        <v>0.101964</v>
      </c>
      <c r="L3061" s="23" t="str">
        <f aca="false">IF(I3061&lt;Einstellungen!$B$5,"ja","nein")</f>
        <v>nein</v>
      </c>
      <c r="M3061" s="23" t="s">
        <v>51</v>
      </c>
      <c r="N3061" s="23" t="n">
        <v>2025</v>
      </c>
      <c r="O3061" s="23" t="n">
        <v>22</v>
      </c>
    </row>
    <row r="3062" customFormat="false" ht="15" hidden="false" customHeight="false" outlineLevel="0" collapsed="false">
      <c r="A3062" s="22" t="n">
        <v>45814</v>
      </c>
      <c r="B3062" s="23" t="s">
        <v>101</v>
      </c>
      <c r="C3062" s="23" t="s">
        <v>121</v>
      </c>
      <c r="D3062" s="24" t="n">
        <v>309.1</v>
      </c>
      <c r="E3062" s="25" t="n">
        <f aca="false">MAX(D3062,0)/1000</f>
        <v>0.3091</v>
      </c>
      <c r="F3062" s="25" t="n">
        <f aca="false">MAX(-D3062,0)/1000</f>
        <v>0</v>
      </c>
      <c r="G3062" s="23" t="str">
        <f aca="false">IF(E3062&gt;0,"ja","nein")</f>
        <v>ja</v>
      </c>
      <c r="H3062" s="26" t="n">
        <v>103.24</v>
      </c>
      <c r="I3062" s="26" t="n">
        <f aca="false">(H3062/10+IF(N3062=2025,Einstellungen!$B$23,Einstellungen!$C$23))*(1+Einstellungen!$B$10)</f>
        <v>32.23115</v>
      </c>
      <c r="J3062" s="25" t="n">
        <f aca="false">E3062*I3062/100</f>
        <v>0.09962648465</v>
      </c>
      <c r="K3062" s="25" t="n">
        <f aca="false">E3062*Einstellungen!$B$5/100</f>
        <v>0.089639</v>
      </c>
      <c r="L3062" s="23" t="str">
        <f aca="false">IF(I3062&lt;Einstellungen!$B$5,"ja","nein")</f>
        <v>nein</v>
      </c>
      <c r="M3062" s="23" t="s">
        <v>51</v>
      </c>
      <c r="N3062" s="23" t="n">
        <v>2025</v>
      </c>
      <c r="O3062" s="23" t="n">
        <v>23</v>
      </c>
    </row>
    <row r="3063" customFormat="false" ht="15" hidden="false" customHeight="false" outlineLevel="0" collapsed="false">
      <c r="A3063" s="22" t="n">
        <v>45815</v>
      </c>
      <c r="B3063" s="23" t="s">
        <v>102</v>
      </c>
      <c r="C3063" s="23" t="s">
        <v>122</v>
      </c>
      <c r="D3063" s="24" t="n">
        <v>193.1</v>
      </c>
      <c r="E3063" s="25" t="n">
        <f aca="false">MAX(D3063,0)/1000</f>
        <v>0.1931</v>
      </c>
      <c r="F3063" s="25" t="n">
        <f aca="false">MAX(-D3063,0)/1000</f>
        <v>0</v>
      </c>
      <c r="G3063" s="23" t="str">
        <f aca="false">IF(E3063&gt;0,"ja","nein")</f>
        <v>ja</v>
      </c>
      <c r="H3063" s="26" t="n">
        <v>87.61</v>
      </c>
      <c r="I3063" s="26" t="n">
        <f aca="false">(H3063/10+IF(N3063=2025,Einstellungen!$B$23,Einstellungen!$C$23))*(1+Einstellungen!$B$10)</f>
        <v>30.37118</v>
      </c>
      <c r="J3063" s="25" t="n">
        <f aca="false">E3063*I3063/100</f>
        <v>0.05864674858</v>
      </c>
      <c r="K3063" s="25" t="n">
        <f aca="false">E3063*Einstellungen!$B$5/100</f>
        <v>0.055999</v>
      </c>
      <c r="L3063" s="23" t="str">
        <f aca="false">IF(I3063&lt;Einstellungen!$B$5,"ja","nein")</f>
        <v>nein</v>
      </c>
      <c r="M3063" s="23" t="s">
        <v>51</v>
      </c>
      <c r="N3063" s="23" t="n">
        <v>2025</v>
      </c>
      <c r="O3063" s="23" t="n">
        <v>0</v>
      </c>
    </row>
    <row r="3064" customFormat="false" ht="15" hidden="false" customHeight="false" outlineLevel="0" collapsed="false">
      <c r="A3064" s="22" t="n">
        <v>45815</v>
      </c>
      <c r="B3064" s="23" t="s">
        <v>107</v>
      </c>
      <c r="C3064" s="23" t="s">
        <v>122</v>
      </c>
      <c r="D3064" s="24" t="n">
        <v>190.5</v>
      </c>
      <c r="E3064" s="25" t="n">
        <f aca="false">MAX(D3064,0)/1000</f>
        <v>0.1905</v>
      </c>
      <c r="F3064" s="25" t="n">
        <f aca="false">MAX(-D3064,0)/1000</f>
        <v>0</v>
      </c>
      <c r="G3064" s="23" t="str">
        <f aca="false">IF(E3064&gt;0,"ja","nein")</f>
        <v>ja</v>
      </c>
      <c r="H3064" s="26" t="n">
        <v>83.5</v>
      </c>
      <c r="I3064" s="26" t="n">
        <f aca="false">(H3064/10+IF(N3064=2025,Einstellungen!$B$23,Einstellungen!$C$23))*(1+Einstellungen!$B$10)</f>
        <v>29.88209</v>
      </c>
      <c r="J3064" s="25" t="n">
        <f aca="false">E3064*I3064/100</f>
        <v>0.05692538145</v>
      </c>
      <c r="K3064" s="25" t="n">
        <f aca="false">E3064*Einstellungen!$B$5/100</f>
        <v>0.055245</v>
      </c>
      <c r="L3064" s="23" t="str">
        <f aca="false">IF(I3064&lt;Einstellungen!$B$5,"ja","nein")</f>
        <v>nein</v>
      </c>
      <c r="M3064" s="23" t="s">
        <v>51</v>
      </c>
      <c r="N3064" s="23" t="n">
        <v>2025</v>
      </c>
      <c r="O3064" s="23" t="n">
        <v>1</v>
      </c>
    </row>
    <row r="3065" customFormat="false" ht="15" hidden="false" customHeight="false" outlineLevel="0" collapsed="false">
      <c r="A3065" s="22" t="n">
        <v>45815</v>
      </c>
      <c r="B3065" s="23" t="s">
        <v>108</v>
      </c>
      <c r="C3065" s="23" t="s">
        <v>122</v>
      </c>
      <c r="D3065" s="24" t="n">
        <v>131.5</v>
      </c>
      <c r="E3065" s="25" t="n">
        <f aca="false">MAX(D3065,0)/1000</f>
        <v>0.1315</v>
      </c>
      <c r="F3065" s="25" t="n">
        <f aca="false">MAX(-D3065,0)/1000</f>
        <v>0</v>
      </c>
      <c r="G3065" s="23" t="str">
        <f aca="false">IF(E3065&gt;0,"ja","nein")</f>
        <v>ja</v>
      </c>
      <c r="H3065" s="26" t="n">
        <v>78.02</v>
      </c>
      <c r="I3065" s="26" t="n">
        <f aca="false">(H3065/10+IF(N3065=2025,Einstellungen!$B$23,Einstellungen!$C$23))*(1+Einstellungen!$B$10)</f>
        <v>29.22997</v>
      </c>
      <c r="J3065" s="25" t="n">
        <f aca="false">E3065*I3065/100</f>
        <v>0.03843741055</v>
      </c>
      <c r="K3065" s="25" t="n">
        <f aca="false">E3065*Einstellungen!$B$5/100</f>
        <v>0.038135</v>
      </c>
      <c r="L3065" s="23" t="str">
        <f aca="false">IF(I3065&lt;Einstellungen!$B$5,"ja","nein")</f>
        <v>nein</v>
      </c>
      <c r="M3065" s="23" t="s">
        <v>51</v>
      </c>
      <c r="N3065" s="23" t="n">
        <v>2025</v>
      </c>
      <c r="O3065" s="23" t="n">
        <v>2</v>
      </c>
    </row>
    <row r="3066" customFormat="false" ht="15" hidden="false" customHeight="false" outlineLevel="0" collapsed="false">
      <c r="A3066" s="22" t="n">
        <v>45815</v>
      </c>
      <c r="B3066" s="23" t="s">
        <v>109</v>
      </c>
      <c r="C3066" s="23" t="s">
        <v>122</v>
      </c>
      <c r="D3066" s="24" t="n">
        <v>134.7</v>
      </c>
      <c r="E3066" s="25" t="n">
        <f aca="false">MAX(D3066,0)/1000</f>
        <v>0.1347</v>
      </c>
      <c r="F3066" s="25" t="n">
        <f aca="false">MAX(-D3066,0)/1000</f>
        <v>0</v>
      </c>
      <c r="G3066" s="23" t="str">
        <f aca="false">IF(E3066&gt;0,"ja","nein")</f>
        <v>ja</v>
      </c>
      <c r="H3066" s="26" t="n">
        <v>81.89</v>
      </c>
      <c r="I3066" s="26" t="n">
        <f aca="false">(H3066/10+IF(N3066=2025,Einstellungen!$B$23,Einstellungen!$C$23))*(1+Einstellungen!$B$10)</f>
        <v>29.6905</v>
      </c>
      <c r="J3066" s="25" t="n">
        <f aca="false">E3066*I3066/100</f>
        <v>0.0399931035</v>
      </c>
      <c r="K3066" s="25" t="n">
        <f aca="false">E3066*Einstellungen!$B$5/100</f>
        <v>0.039063</v>
      </c>
      <c r="L3066" s="23" t="str">
        <f aca="false">IF(I3066&lt;Einstellungen!$B$5,"ja","nein")</f>
        <v>nein</v>
      </c>
      <c r="M3066" s="23" t="s">
        <v>51</v>
      </c>
      <c r="N3066" s="23" t="n">
        <v>2025</v>
      </c>
      <c r="O3066" s="23" t="n">
        <v>3</v>
      </c>
    </row>
    <row r="3067" customFormat="false" ht="15" hidden="false" customHeight="false" outlineLevel="0" collapsed="false">
      <c r="A3067" s="22" t="n">
        <v>45815</v>
      </c>
      <c r="B3067" s="23" t="s">
        <v>110</v>
      </c>
      <c r="C3067" s="23" t="s">
        <v>122</v>
      </c>
      <c r="D3067" s="24" t="n">
        <v>127.6</v>
      </c>
      <c r="E3067" s="25" t="n">
        <f aca="false">MAX(D3067,0)/1000</f>
        <v>0.1276</v>
      </c>
      <c r="F3067" s="25" t="n">
        <f aca="false">MAX(-D3067,0)/1000</f>
        <v>0</v>
      </c>
      <c r="G3067" s="23" t="str">
        <f aca="false">IF(E3067&gt;0,"ja","nein")</f>
        <v>ja</v>
      </c>
      <c r="H3067" s="26" t="n">
        <v>82.27</v>
      </c>
      <c r="I3067" s="26" t="n">
        <f aca="false">(H3067/10+IF(N3067=2025,Einstellungen!$B$23,Einstellungen!$C$23))*(1+Einstellungen!$B$10)</f>
        <v>29.73572</v>
      </c>
      <c r="J3067" s="25" t="n">
        <f aca="false">E3067*I3067/100</f>
        <v>0.03794277872</v>
      </c>
      <c r="K3067" s="25" t="n">
        <f aca="false">E3067*Einstellungen!$B$5/100</f>
        <v>0.037004</v>
      </c>
      <c r="L3067" s="23" t="str">
        <f aca="false">IF(I3067&lt;Einstellungen!$B$5,"ja","nein")</f>
        <v>nein</v>
      </c>
      <c r="M3067" s="23" t="s">
        <v>51</v>
      </c>
      <c r="N3067" s="23" t="n">
        <v>2025</v>
      </c>
      <c r="O3067" s="23" t="n">
        <v>4</v>
      </c>
    </row>
    <row r="3068" customFormat="false" ht="15" hidden="false" customHeight="false" outlineLevel="0" collapsed="false">
      <c r="A3068" s="22" t="n">
        <v>45815</v>
      </c>
      <c r="B3068" s="23" t="s">
        <v>111</v>
      </c>
      <c r="C3068" s="23" t="s">
        <v>122</v>
      </c>
      <c r="D3068" s="24" t="n">
        <v>119.1</v>
      </c>
      <c r="E3068" s="25" t="n">
        <f aca="false">MAX(D3068,0)/1000</f>
        <v>0.1191</v>
      </c>
      <c r="F3068" s="25" t="n">
        <f aca="false">MAX(-D3068,0)/1000</f>
        <v>0</v>
      </c>
      <c r="G3068" s="23" t="str">
        <f aca="false">IF(E3068&gt;0,"ja","nein")</f>
        <v>ja</v>
      </c>
      <c r="H3068" s="26" t="n">
        <v>81.99</v>
      </c>
      <c r="I3068" s="26" t="n">
        <f aca="false">(H3068/10+IF(N3068=2025,Einstellungen!$B$23,Einstellungen!$C$23))*(1+Einstellungen!$B$10)</f>
        <v>29.7024</v>
      </c>
      <c r="J3068" s="25" t="n">
        <f aca="false">E3068*I3068/100</f>
        <v>0.0353755584</v>
      </c>
      <c r="K3068" s="25" t="n">
        <f aca="false">E3068*Einstellungen!$B$5/100</f>
        <v>0.034539</v>
      </c>
      <c r="L3068" s="23" t="str">
        <f aca="false">IF(I3068&lt;Einstellungen!$B$5,"ja","nein")</f>
        <v>nein</v>
      </c>
      <c r="M3068" s="23" t="s">
        <v>51</v>
      </c>
      <c r="N3068" s="23" t="n">
        <v>2025</v>
      </c>
      <c r="O3068" s="23" t="n">
        <v>5</v>
      </c>
    </row>
    <row r="3069" customFormat="false" ht="15" hidden="false" customHeight="false" outlineLevel="0" collapsed="false">
      <c r="A3069" s="22" t="n">
        <v>45815</v>
      </c>
      <c r="B3069" s="23" t="s">
        <v>112</v>
      </c>
      <c r="C3069" s="23" t="s">
        <v>122</v>
      </c>
      <c r="D3069" s="24" t="n">
        <v>130.7</v>
      </c>
      <c r="E3069" s="25" t="n">
        <f aca="false">MAX(D3069,0)/1000</f>
        <v>0.1307</v>
      </c>
      <c r="F3069" s="25" t="n">
        <f aca="false">MAX(-D3069,0)/1000</f>
        <v>0</v>
      </c>
      <c r="G3069" s="23" t="str">
        <f aca="false">IF(E3069&gt;0,"ja","nein")</f>
        <v>ja</v>
      </c>
      <c r="H3069" s="26" t="n">
        <v>85.47</v>
      </c>
      <c r="I3069" s="26" t="n">
        <f aca="false">(H3069/10+IF(N3069=2025,Einstellungen!$B$23,Einstellungen!$C$23))*(1+Einstellungen!$B$10)</f>
        <v>30.11652</v>
      </c>
      <c r="J3069" s="25" t="n">
        <f aca="false">E3069*I3069/100</f>
        <v>0.03936229164</v>
      </c>
      <c r="K3069" s="25" t="n">
        <f aca="false">E3069*Einstellungen!$B$5/100</f>
        <v>0.037903</v>
      </c>
      <c r="L3069" s="23" t="str">
        <f aca="false">IF(I3069&lt;Einstellungen!$B$5,"ja","nein")</f>
        <v>nein</v>
      </c>
      <c r="M3069" s="23" t="s">
        <v>51</v>
      </c>
      <c r="N3069" s="23" t="n">
        <v>2025</v>
      </c>
      <c r="O3069" s="23" t="n">
        <v>6</v>
      </c>
    </row>
    <row r="3070" customFormat="false" ht="15" hidden="false" customHeight="false" outlineLevel="0" collapsed="false">
      <c r="A3070" s="22" t="n">
        <v>45815</v>
      </c>
      <c r="B3070" s="23" t="s">
        <v>113</v>
      </c>
      <c r="C3070" s="23" t="s">
        <v>122</v>
      </c>
      <c r="D3070" s="24" t="n">
        <v>207.1</v>
      </c>
      <c r="E3070" s="25" t="n">
        <f aca="false">MAX(D3070,0)/1000</f>
        <v>0.2071</v>
      </c>
      <c r="F3070" s="25" t="n">
        <f aca="false">MAX(-D3070,0)/1000</f>
        <v>0</v>
      </c>
      <c r="G3070" s="23" t="str">
        <f aca="false">IF(E3070&gt;0,"ja","nein")</f>
        <v>ja</v>
      </c>
      <c r="H3070" s="26" t="n">
        <v>86.74</v>
      </c>
      <c r="I3070" s="26" t="n">
        <f aca="false">(H3070/10+IF(N3070=2025,Einstellungen!$B$23,Einstellungen!$C$23))*(1+Einstellungen!$B$10)</f>
        <v>30.26765</v>
      </c>
      <c r="J3070" s="25" t="n">
        <f aca="false">E3070*I3070/100</f>
        <v>0.06268430315</v>
      </c>
      <c r="K3070" s="25" t="n">
        <f aca="false">E3070*Einstellungen!$B$5/100</f>
        <v>0.060059</v>
      </c>
      <c r="L3070" s="23" t="str">
        <f aca="false">IF(I3070&lt;Einstellungen!$B$5,"ja","nein")</f>
        <v>nein</v>
      </c>
      <c r="M3070" s="23" t="s">
        <v>51</v>
      </c>
      <c r="N3070" s="23" t="n">
        <v>2025</v>
      </c>
      <c r="O3070" s="23" t="n">
        <v>7</v>
      </c>
    </row>
    <row r="3071" customFormat="false" ht="15" hidden="false" customHeight="false" outlineLevel="0" collapsed="false">
      <c r="A3071" s="22" t="n">
        <v>45815</v>
      </c>
      <c r="B3071" s="23" t="s">
        <v>114</v>
      </c>
      <c r="C3071" s="23" t="s">
        <v>122</v>
      </c>
      <c r="D3071" s="24" t="n">
        <v>-1246.4</v>
      </c>
      <c r="E3071" s="25" t="n">
        <f aca="false">MAX(D3071,0)/1000</f>
        <v>0</v>
      </c>
      <c r="F3071" s="25" t="n">
        <f aca="false">MAX(-D3071,0)/1000</f>
        <v>1.2464</v>
      </c>
      <c r="G3071" s="23" t="str">
        <f aca="false">IF(E3071&gt;0,"ja","nein")</f>
        <v>nein</v>
      </c>
      <c r="H3071" s="26" t="n">
        <v>79.86</v>
      </c>
      <c r="I3071" s="26" t="n">
        <f aca="false">(H3071/10+IF(N3071=2025,Einstellungen!$B$23,Einstellungen!$C$23))*(1+Einstellungen!$B$10)</f>
        <v>29.44893</v>
      </c>
      <c r="J3071" s="25" t="n">
        <f aca="false">E3071*I3071/100</f>
        <v>0</v>
      </c>
      <c r="K3071" s="25" t="n">
        <f aca="false">E3071*Einstellungen!$B$5/100</f>
        <v>0</v>
      </c>
      <c r="L3071" s="23" t="str">
        <f aca="false">IF(I3071&lt;Einstellungen!$B$5,"ja","nein")</f>
        <v>nein</v>
      </c>
      <c r="M3071" s="23" t="s">
        <v>51</v>
      </c>
      <c r="N3071" s="23" t="n">
        <v>2025</v>
      </c>
      <c r="O3071" s="23" t="n">
        <v>8</v>
      </c>
    </row>
    <row r="3072" customFormat="false" ht="15" hidden="false" customHeight="false" outlineLevel="0" collapsed="false">
      <c r="A3072" s="22" t="n">
        <v>45815</v>
      </c>
      <c r="B3072" s="23" t="s">
        <v>115</v>
      </c>
      <c r="C3072" s="23" t="s">
        <v>122</v>
      </c>
      <c r="D3072" s="24" t="n">
        <v>-1501.2</v>
      </c>
      <c r="E3072" s="25" t="n">
        <f aca="false">MAX(D3072,0)/1000</f>
        <v>0</v>
      </c>
      <c r="F3072" s="25" t="n">
        <f aca="false">MAX(-D3072,0)/1000</f>
        <v>1.5012</v>
      </c>
      <c r="G3072" s="23" t="str">
        <f aca="false">IF(E3072&gt;0,"ja","nein")</f>
        <v>nein</v>
      </c>
      <c r="H3072" s="26" t="n">
        <v>65.3</v>
      </c>
      <c r="I3072" s="26" t="n">
        <f aca="false">(H3072/10+IF(N3072=2025,Einstellungen!$B$23,Einstellungen!$C$23))*(1+Einstellungen!$B$10)</f>
        <v>27.71629</v>
      </c>
      <c r="J3072" s="25" t="n">
        <f aca="false">E3072*I3072/100</f>
        <v>0</v>
      </c>
      <c r="K3072" s="25" t="n">
        <f aca="false">E3072*Einstellungen!$B$5/100</f>
        <v>0</v>
      </c>
      <c r="L3072" s="23" t="str">
        <f aca="false">IF(I3072&lt;Einstellungen!$B$5,"ja","nein")</f>
        <v>ja</v>
      </c>
      <c r="M3072" s="23" t="s">
        <v>51</v>
      </c>
      <c r="N3072" s="23" t="n">
        <v>2025</v>
      </c>
      <c r="O3072" s="23" t="n">
        <v>9</v>
      </c>
    </row>
    <row r="3073" customFormat="false" ht="15" hidden="false" customHeight="false" outlineLevel="0" collapsed="false">
      <c r="A3073" s="22" t="n">
        <v>45815</v>
      </c>
      <c r="B3073" s="23" t="s">
        <v>116</v>
      </c>
      <c r="C3073" s="23" t="s">
        <v>122</v>
      </c>
      <c r="D3073" s="24" t="n">
        <v>-1357.8</v>
      </c>
      <c r="E3073" s="25" t="n">
        <f aca="false">MAX(D3073,0)/1000</f>
        <v>0</v>
      </c>
      <c r="F3073" s="25" t="n">
        <f aca="false">MAX(-D3073,0)/1000</f>
        <v>1.3578</v>
      </c>
      <c r="G3073" s="23" t="str">
        <f aca="false">IF(E3073&gt;0,"ja","nein")</f>
        <v>nein</v>
      </c>
      <c r="H3073" s="26" t="n">
        <v>30.53</v>
      </c>
      <c r="I3073" s="26" t="n">
        <f aca="false">(H3073/10+IF(N3073=2025,Einstellungen!$B$23,Einstellungen!$C$23))*(1+Einstellungen!$B$10)</f>
        <v>23.57866</v>
      </c>
      <c r="J3073" s="25" t="n">
        <f aca="false">E3073*I3073/100</f>
        <v>0</v>
      </c>
      <c r="K3073" s="25" t="n">
        <f aca="false">E3073*Einstellungen!$B$5/100</f>
        <v>0</v>
      </c>
      <c r="L3073" s="23" t="str">
        <f aca="false">IF(I3073&lt;Einstellungen!$B$5,"ja","nein")</f>
        <v>ja</v>
      </c>
      <c r="M3073" s="23" t="s">
        <v>51</v>
      </c>
      <c r="N3073" s="23" t="n">
        <v>2025</v>
      </c>
      <c r="O3073" s="23" t="n">
        <v>10</v>
      </c>
    </row>
    <row r="3074" customFormat="false" ht="15" hidden="false" customHeight="false" outlineLevel="0" collapsed="false">
      <c r="A3074" s="22" t="n">
        <v>45815</v>
      </c>
      <c r="B3074" s="23" t="s">
        <v>117</v>
      </c>
      <c r="C3074" s="23" t="s">
        <v>122</v>
      </c>
      <c r="D3074" s="24" t="n">
        <v>-1396.3</v>
      </c>
      <c r="E3074" s="25" t="n">
        <f aca="false">MAX(D3074,0)/1000</f>
        <v>0</v>
      </c>
      <c r="F3074" s="25" t="n">
        <f aca="false">MAX(-D3074,0)/1000</f>
        <v>1.3963</v>
      </c>
      <c r="G3074" s="23" t="str">
        <f aca="false">IF(E3074&gt;0,"ja","nein")</f>
        <v>nein</v>
      </c>
      <c r="H3074" s="26" t="n">
        <v>9.44</v>
      </c>
      <c r="I3074" s="26" t="n">
        <f aca="false">(H3074/10+IF(N3074=2025,Einstellungen!$B$23,Einstellungen!$C$23))*(1+Einstellungen!$B$10)</f>
        <v>21.06895</v>
      </c>
      <c r="J3074" s="25" t="n">
        <f aca="false">E3074*I3074/100</f>
        <v>0</v>
      </c>
      <c r="K3074" s="25" t="n">
        <f aca="false">E3074*Einstellungen!$B$5/100</f>
        <v>0</v>
      </c>
      <c r="L3074" s="23" t="str">
        <f aca="false">IF(I3074&lt;Einstellungen!$B$5,"ja","nein")</f>
        <v>ja</v>
      </c>
      <c r="M3074" s="23" t="s">
        <v>51</v>
      </c>
      <c r="N3074" s="23" t="n">
        <v>2025</v>
      </c>
      <c r="O3074" s="23" t="n">
        <v>11</v>
      </c>
    </row>
    <row r="3075" customFormat="false" ht="15" hidden="false" customHeight="false" outlineLevel="0" collapsed="false">
      <c r="A3075" s="22" t="n">
        <v>45815</v>
      </c>
      <c r="B3075" s="23" t="s">
        <v>118</v>
      </c>
      <c r="C3075" s="23" t="s">
        <v>122</v>
      </c>
      <c r="D3075" s="24" t="n">
        <v>-1727.5</v>
      </c>
      <c r="E3075" s="25" t="n">
        <f aca="false">MAX(D3075,0)/1000</f>
        <v>0</v>
      </c>
      <c r="F3075" s="25" t="n">
        <f aca="false">MAX(-D3075,0)/1000</f>
        <v>1.7275</v>
      </c>
      <c r="G3075" s="23" t="str">
        <f aca="false">IF(E3075&gt;0,"ja","nein")</f>
        <v>nein</v>
      </c>
      <c r="H3075" s="26" t="n">
        <v>1.19</v>
      </c>
      <c r="I3075" s="26" t="n">
        <f aca="false">(H3075/10+IF(N3075=2025,Einstellungen!$B$23,Einstellungen!$C$23))*(1+Einstellungen!$B$10)</f>
        <v>20.0872</v>
      </c>
      <c r="J3075" s="25" t="n">
        <f aca="false">E3075*I3075/100</f>
        <v>0</v>
      </c>
      <c r="K3075" s="25" t="n">
        <f aca="false">E3075*Einstellungen!$B$5/100</f>
        <v>0</v>
      </c>
      <c r="L3075" s="23" t="str">
        <f aca="false">IF(I3075&lt;Einstellungen!$B$5,"ja","nein")</f>
        <v>ja</v>
      </c>
      <c r="M3075" s="23" t="s">
        <v>51</v>
      </c>
      <c r="N3075" s="23" t="n">
        <v>2025</v>
      </c>
      <c r="O3075" s="23" t="n">
        <v>12</v>
      </c>
    </row>
    <row r="3076" customFormat="false" ht="15" hidden="false" customHeight="false" outlineLevel="0" collapsed="false">
      <c r="A3076" s="22" t="n">
        <v>45815</v>
      </c>
      <c r="B3076" s="23" t="s">
        <v>119</v>
      </c>
      <c r="C3076" s="23" t="s">
        <v>122</v>
      </c>
      <c r="D3076" s="24" t="n">
        <v>-1558.9</v>
      </c>
      <c r="E3076" s="25" t="n">
        <f aca="false">MAX(D3076,0)/1000</f>
        <v>0</v>
      </c>
      <c r="F3076" s="25" t="n">
        <f aca="false">MAX(-D3076,0)/1000</f>
        <v>1.5589</v>
      </c>
      <c r="G3076" s="23" t="str">
        <f aca="false">IF(E3076&gt;0,"ja","nein")</f>
        <v>nein</v>
      </c>
      <c r="H3076" s="26" t="n">
        <v>-0.01</v>
      </c>
      <c r="I3076" s="26" t="n">
        <f aca="false">(H3076/10+IF(N3076=2025,Einstellungen!$B$23,Einstellungen!$C$23))*(1+Einstellungen!$B$10)</f>
        <v>19.9444</v>
      </c>
      <c r="J3076" s="25" t="n">
        <f aca="false">E3076*I3076/100</f>
        <v>0</v>
      </c>
      <c r="K3076" s="25" t="n">
        <f aca="false">E3076*Einstellungen!$B$5/100</f>
        <v>0</v>
      </c>
      <c r="L3076" s="23" t="str">
        <f aca="false">IF(I3076&lt;Einstellungen!$B$5,"ja","nein")</f>
        <v>ja</v>
      </c>
      <c r="M3076" s="23" t="s">
        <v>51</v>
      </c>
      <c r="N3076" s="23" t="n">
        <v>2025</v>
      </c>
      <c r="O3076" s="23" t="n">
        <v>13</v>
      </c>
    </row>
    <row r="3077" customFormat="false" ht="15" hidden="false" customHeight="false" outlineLevel="0" collapsed="false">
      <c r="A3077" s="22" t="n">
        <v>45815</v>
      </c>
      <c r="B3077" s="23" t="s">
        <v>120</v>
      </c>
      <c r="C3077" s="23" t="s">
        <v>122</v>
      </c>
      <c r="D3077" s="24" t="n">
        <v>-471.8</v>
      </c>
      <c r="E3077" s="25" t="n">
        <f aca="false">MAX(D3077,0)/1000</f>
        <v>0</v>
      </c>
      <c r="F3077" s="25" t="n">
        <f aca="false">MAX(-D3077,0)/1000</f>
        <v>0.4718</v>
      </c>
      <c r="G3077" s="23" t="str">
        <f aca="false">IF(E3077&gt;0,"ja","nein")</f>
        <v>nein</v>
      </c>
      <c r="H3077" s="26" t="n">
        <v>-0.02</v>
      </c>
      <c r="I3077" s="26" t="n">
        <f aca="false">(H3077/10+IF(N3077=2025,Einstellungen!$B$23,Einstellungen!$C$23))*(1+Einstellungen!$B$10)</f>
        <v>19.94321</v>
      </c>
      <c r="J3077" s="25" t="n">
        <f aca="false">E3077*I3077/100</f>
        <v>0</v>
      </c>
      <c r="K3077" s="25" t="n">
        <f aca="false">E3077*Einstellungen!$B$5/100</f>
        <v>0</v>
      </c>
      <c r="L3077" s="23" t="str">
        <f aca="false">IF(I3077&lt;Einstellungen!$B$5,"ja","nein")</f>
        <v>ja</v>
      </c>
      <c r="M3077" s="23" t="s">
        <v>51</v>
      </c>
      <c r="N3077" s="23" t="n">
        <v>2025</v>
      </c>
      <c r="O3077" s="23" t="n">
        <v>14</v>
      </c>
    </row>
    <row r="3078" customFormat="false" ht="15" hidden="false" customHeight="false" outlineLevel="0" collapsed="false">
      <c r="A3078" s="22" t="n">
        <v>45815</v>
      </c>
      <c r="B3078" s="23" t="s">
        <v>104</v>
      </c>
      <c r="C3078" s="23" t="s">
        <v>122</v>
      </c>
      <c r="D3078" s="24" t="n">
        <v>-323.5</v>
      </c>
      <c r="E3078" s="25" t="n">
        <f aca="false">MAX(D3078,0)/1000</f>
        <v>0</v>
      </c>
      <c r="F3078" s="25" t="n">
        <f aca="false">MAX(-D3078,0)/1000</f>
        <v>0.3235</v>
      </c>
      <c r="G3078" s="23" t="str">
        <f aca="false">IF(E3078&gt;0,"ja","nein")</f>
        <v>nein</v>
      </c>
      <c r="H3078" s="26" t="n">
        <v>-0.02</v>
      </c>
      <c r="I3078" s="26" t="n">
        <f aca="false">(H3078/10+IF(N3078=2025,Einstellungen!$B$23,Einstellungen!$C$23))*(1+Einstellungen!$B$10)</f>
        <v>19.94321</v>
      </c>
      <c r="J3078" s="25" t="n">
        <f aca="false">E3078*I3078/100</f>
        <v>0</v>
      </c>
      <c r="K3078" s="25" t="n">
        <f aca="false">E3078*Einstellungen!$B$5/100</f>
        <v>0</v>
      </c>
      <c r="L3078" s="23" t="str">
        <f aca="false">IF(I3078&lt;Einstellungen!$B$5,"ja","nein")</f>
        <v>ja</v>
      </c>
      <c r="M3078" s="23" t="s">
        <v>51</v>
      </c>
      <c r="N3078" s="23" t="n">
        <v>2025</v>
      </c>
      <c r="O3078" s="23" t="n">
        <v>15</v>
      </c>
    </row>
    <row r="3079" customFormat="false" ht="15" hidden="false" customHeight="false" outlineLevel="0" collapsed="false">
      <c r="A3079" s="22" t="n">
        <v>45815</v>
      </c>
      <c r="B3079" s="23" t="s">
        <v>105</v>
      </c>
      <c r="C3079" s="23" t="s">
        <v>122</v>
      </c>
      <c r="D3079" s="24" t="n">
        <v>-858.9</v>
      </c>
      <c r="E3079" s="25" t="n">
        <f aca="false">MAX(D3079,0)/1000</f>
        <v>0</v>
      </c>
      <c r="F3079" s="25" t="n">
        <f aca="false">MAX(-D3079,0)/1000</f>
        <v>0.8589</v>
      </c>
      <c r="G3079" s="23" t="str">
        <f aca="false">IF(E3079&gt;0,"ja","nein")</f>
        <v>nein</v>
      </c>
      <c r="H3079" s="26" t="n">
        <v>-0.87</v>
      </c>
      <c r="I3079" s="26" t="n">
        <f aca="false">(H3079/10+IF(N3079=2025,Einstellungen!$B$23,Einstellungen!$C$23))*(1+Einstellungen!$B$10)</f>
        <v>19.84206</v>
      </c>
      <c r="J3079" s="25" t="n">
        <f aca="false">E3079*I3079/100</f>
        <v>0</v>
      </c>
      <c r="K3079" s="25" t="n">
        <f aca="false">E3079*Einstellungen!$B$5/100</f>
        <v>0</v>
      </c>
      <c r="L3079" s="23" t="str">
        <f aca="false">IF(I3079&lt;Einstellungen!$B$5,"ja","nein")</f>
        <v>ja</v>
      </c>
      <c r="M3079" s="23" t="s">
        <v>51</v>
      </c>
      <c r="N3079" s="23" t="n">
        <v>2025</v>
      </c>
      <c r="O3079" s="23" t="n">
        <v>16</v>
      </c>
    </row>
    <row r="3080" customFormat="false" ht="15" hidden="false" customHeight="false" outlineLevel="0" collapsed="false">
      <c r="A3080" s="22" t="n">
        <v>45815</v>
      </c>
      <c r="B3080" s="23" t="s">
        <v>97</v>
      </c>
      <c r="C3080" s="23" t="s">
        <v>122</v>
      </c>
      <c r="D3080" s="24" t="n">
        <v>-906.9</v>
      </c>
      <c r="E3080" s="25" t="n">
        <f aca="false">MAX(D3080,0)/1000</f>
        <v>0</v>
      </c>
      <c r="F3080" s="25" t="n">
        <f aca="false">MAX(-D3080,0)/1000</f>
        <v>0.9069</v>
      </c>
      <c r="G3080" s="23" t="str">
        <f aca="false">IF(E3080&gt;0,"ja","nein")</f>
        <v>nein</v>
      </c>
      <c r="H3080" s="26" t="n">
        <v>26.91</v>
      </c>
      <c r="I3080" s="26" t="n">
        <f aca="false">(H3080/10+IF(N3080=2025,Einstellungen!$B$23,Einstellungen!$C$23))*(1+Einstellungen!$B$10)</f>
        <v>23.14788</v>
      </c>
      <c r="J3080" s="25" t="n">
        <f aca="false">E3080*I3080/100</f>
        <v>0</v>
      </c>
      <c r="K3080" s="25" t="n">
        <f aca="false">E3080*Einstellungen!$B$5/100</f>
        <v>0</v>
      </c>
      <c r="L3080" s="23" t="str">
        <f aca="false">IF(I3080&lt;Einstellungen!$B$5,"ja","nein")</f>
        <v>ja</v>
      </c>
      <c r="M3080" s="23" t="s">
        <v>51</v>
      </c>
      <c r="N3080" s="23" t="n">
        <v>2025</v>
      </c>
      <c r="O3080" s="23" t="n">
        <v>17</v>
      </c>
    </row>
    <row r="3081" customFormat="false" ht="15" hidden="false" customHeight="false" outlineLevel="0" collapsed="false">
      <c r="A3081" s="22" t="n">
        <v>45815</v>
      </c>
      <c r="B3081" s="23" t="s">
        <v>99</v>
      </c>
      <c r="C3081" s="23" t="s">
        <v>122</v>
      </c>
      <c r="D3081" s="24" t="n">
        <v>-332</v>
      </c>
      <c r="E3081" s="25" t="n">
        <f aca="false">MAX(D3081,0)/1000</f>
        <v>0</v>
      </c>
      <c r="F3081" s="25" t="n">
        <f aca="false">MAX(-D3081,0)/1000</f>
        <v>0.332</v>
      </c>
      <c r="G3081" s="23" t="str">
        <f aca="false">IF(E3081&gt;0,"ja","nein")</f>
        <v>nein</v>
      </c>
      <c r="H3081" s="26" t="n">
        <v>70.1</v>
      </c>
      <c r="I3081" s="26" t="n">
        <f aca="false">(H3081/10+IF(N3081=2025,Einstellungen!$B$23,Einstellungen!$C$23))*(1+Einstellungen!$B$10)</f>
        <v>28.28749</v>
      </c>
      <c r="J3081" s="25" t="n">
        <f aca="false">E3081*I3081/100</f>
        <v>0</v>
      </c>
      <c r="K3081" s="25" t="n">
        <f aca="false">E3081*Einstellungen!$B$5/100</f>
        <v>0</v>
      </c>
      <c r="L3081" s="23" t="str">
        <f aca="false">IF(I3081&lt;Einstellungen!$B$5,"ja","nein")</f>
        <v>ja</v>
      </c>
      <c r="M3081" s="23" t="s">
        <v>51</v>
      </c>
      <c r="N3081" s="23" t="n">
        <v>2025</v>
      </c>
      <c r="O3081" s="23" t="n">
        <v>18</v>
      </c>
    </row>
    <row r="3082" customFormat="false" ht="15" hidden="false" customHeight="false" outlineLevel="0" collapsed="false">
      <c r="A3082" s="22" t="n">
        <v>45815</v>
      </c>
      <c r="B3082" s="23" t="s">
        <v>100</v>
      </c>
      <c r="C3082" s="23" t="s">
        <v>122</v>
      </c>
      <c r="D3082" s="24" t="n">
        <v>-224.5</v>
      </c>
      <c r="E3082" s="25" t="n">
        <f aca="false">MAX(D3082,0)/1000</f>
        <v>0</v>
      </c>
      <c r="F3082" s="25" t="n">
        <f aca="false">MAX(-D3082,0)/1000</f>
        <v>0.2245</v>
      </c>
      <c r="G3082" s="23" t="str">
        <f aca="false">IF(E3082&gt;0,"ja","nein")</f>
        <v>nein</v>
      </c>
      <c r="H3082" s="26" t="n">
        <v>85.01</v>
      </c>
      <c r="I3082" s="26" t="n">
        <f aca="false">(H3082/10+IF(N3082=2025,Einstellungen!$B$23,Einstellungen!$C$23))*(1+Einstellungen!$B$10)</f>
        <v>30.06178</v>
      </c>
      <c r="J3082" s="25" t="n">
        <f aca="false">E3082*I3082/100</f>
        <v>0</v>
      </c>
      <c r="K3082" s="25" t="n">
        <f aca="false">E3082*Einstellungen!$B$5/100</f>
        <v>0</v>
      </c>
      <c r="L3082" s="23" t="str">
        <f aca="false">IF(I3082&lt;Einstellungen!$B$5,"ja","nein")</f>
        <v>nein</v>
      </c>
      <c r="M3082" s="23" t="s">
        <v>51</v>
      </c>
      <c r="N3082" s="23" t="n">
        <v>2025</v>
      </c>
      <c r="O3082" s="23" t="n">
        <v>19</v>
      </c>
    </row>
    <row r="3083" customFormat="false" ht="15" hidden="false" customHeight="false" outlineLevel="0" collapsed="false">
      <c r="A3083" s="22" t="n">
        <v>45815</v>
      </c>
      <c r="B3083" s="23" t="s">
        <v>92</v>
      </c>
      <c r="C3083" s="23" t="s">
        <v>122</v>
      </c>
      <c r="D3083" s="24" t="n">
        <v>-11.1</v>
      </c>
      <c r="E3083" s="25" t="n">
        <f aca="false">MAX(D3083,0)/1000</f>
        <v>0</v>
      </c>
      <c r="F3083" s="25" t="n">
        <f aca="false">MAX(-D3083,0)/1000</f>
        <v>0.0111</v>
      </c>
      <c r="G3083" s="23" t="str">
        <f aca="false">IF(E3083&gt;0,"ja","nein")</f>
        <v>nein</v>
      </c>
      <c r="H3083" s="26" t="n">
        <v>109.9</v>
      </c>
      <c r="I3083" s="26" t="n">
        <f aca="false">(H3083/10+IF(N3083=2025,Einstellungen!$B$23,Einstellungen!$C$23))*(1+Einstellungen!$B$10)</f>
        <v>33.02369</v>
      </c>
      <c r="J3083" s="25" t="n">
        <f aca="false">E3083*I3083/100</f>
        <v>0</v>
      </c>
      <c r="K3083" s="25" t="n">
        <f aca="false">E3083*Einstellungen!$B$5/100</f>
        <v>0</v>
      </c>
      <c r="L3083" s="23" t="str">
        <f aca="false">IF(I3083&lt;Einstellungen!$B$5,"ja","nein")</f>
        <v>nein</v>
      </c>
      <c r="M3083" s="23" t="s">
        <v>51</v>
      </c>
      <c r="N3083" s="23" t="n">
        <v>2025</v>
      </c>
      <c r="O3083" s="23" t="n">
        <v>20</v>
      </c>
    </row>
    <row r="3084" customFormat="false" ht="15" hidden="false" customHeight="false" outlineLevel="0" collapsed="false">
      <c r="A3084" s="22" t="n">
        <v>45815</v>
      </c>
      <c r="B3084" s="23" t="s">
        <v>95</v>
      </c>
      <c r="C3084" s="23" t="s">
        <v>122</v>
      </c>
      <c r="D3084" s="24" t="n">
        <v>212.3</v>
      </c>
      <c r="E3084" s="25" t="n">
        <f aca="false">MAX(D3084,0)/1000</f>
        <v>0.2123</v>
      </c>
      <c r="F3084" s="25" t="n">
        <f aca="false">MAX(-D3084,0)/1000</f>
        <v>0</v>
      </c>
      <c r="G3084" s="23" t="str">
        <f aca="false">IF(E3084&gt;0,"ja","nein")</f>
        <v>ja</v>
      </c>
      <c r="H3084" s="26" t="n">
        <v>110.26</v>
      </c>
      <c r="I3084" s="26" t="n">
        <f aca="false">(H3084/10+IF(N3084=2025,Einstellungen!$B$23,Einstellungen!$C$23))*(1+Einstellungen!$B$10)</f>
        <v>33.06653</v>
      </c>
      <c r="J3084" s="25" t="n">
        <f aca="false">E3084*I3084/100</f>
        <v>0.07020024319</v>
      </c>
      <c r="K3084" s="25" t="n">
        <f aca="false">E3084*Einstellungen!$B$5/100</f>
        <v>0.061567</v>
      </c>
      <c r="L3084" s="23" t="str">
        <f aca="false">IF(I3084&lt;Einstellungen!$B$5,"ja","nein")</f>
        <v>nein</v>
      </c>
      <c r="M3084" s="23" t="s">
        <v>51</v>
      </c>
      <c r="N3084" s="23" t="n">
        <v>2025</v>
      </c>
      <c r="O3084" s="23" t="n">
        <v>21</v>
      </c>
    </row>
    <row r="3085" customFormat="false" ht="15" hidden="false" customHeight="false" outlineLevel="0" collapsed="false">
      <c r="A3085" s="22" t="n">
        <v>45815</v>
      </c>
      <c r="B3085" s="23" t="s">
        <v>96</v>
      </c>
      <c r="C3085" s="23" t="s">
        <v>122</v>
      </c>
      <c r="D3085" s="24" t="n">
        <v>175.2</v>
      </c>
      <c r="E3085" s="25" t="n">
        <f aca="false">MAX(D3085,0)/1000</f>
        <v>0.1752</v>
      </c>
      <c r="F3085" s="25" t="n">
        <f aca="false">MAX(-D3085,0)/1000</f>
        <v>0</v>
      </c>
      <c r="G3085" s="23" t="str">
        <f aca="false">IF(E3085&gt;0,"ja","nein")</f>
        <v>ja</v>
      </c>
      <c r="H3085" s="26" t="n">
        <v>98.01</v>
      </c>
      <c r="I3085" s="26" t="n">
        <f aca="false">(H3085/10+IF(N3085=2025,Einstellungen!$B$23,Einstellungen!$C$23))*(1+Einstellungen!$B$10)</f>
        <v>31.60878</v>
      </c>
      <c r="J3085" s="25" t="n">
        <f aca="false">E3085*I3085/100</f>
        <v>0.05537858256</v>
      </c>
      <c r="K3085" s="25" t="n">
        <f aca="false">E3085*Einstellungen!$B$5/100</f>
        <v>0.050808</v>
      </c>
      <c r="L3085" s="23" t="str">
        <f aca="false">IF(I3085&lt;Einstellungen!$B$5,"ja","nein")</f>
        <v>nein</v>
      </c>
      <c r="M3085" s="23" t="s">
        <v>51</v>
      </c>
      <c r="N3085" s="23" t="n">
        <v>2025</v>
      </c>
      <c r="O3085" s="23" t="n">
        <v>22</v>
      </c>
    </row>
    <row r="3086" customFormat="false" ht="15" hidden="false" customHeight="false" outlineLevel="0" collapsed="false">
      <c r="A3086" s="22" t="n">
        <v>45815</v>
      </c>
      <c r="B3086" s="23" t="s">
        <v>101</v>
      </c>
      <c r="C3086" s="23" t="s">
        <v>122</v>
      </c>
      <c r="D3086" s="24" t="n">
        <v>141.8</v>
      </c>
      <c r="E3086" s="25" t="n">
        <f aca="false">MAX(D3086,0)/1000</f>
        <v>0.1418</v>
      </c>
      <c r="F3086" s="25" t="n">
        <f aca="false">MAX(-D3086,0)/1000</f>
        <v>0</v>
      </c>
      <c r="G3086" s="23" t="str">
        <f aca="false">IF(E3086&gt;0,"ja","nein")</f>
        <v>ja</v>
      </c>
      <c r="H3086" s="26" t="n">
        <v>80.09</v>
      </c>
      <c r="I3086" s="26" t="n">
        <f aca="false">(H3086/10+IF(N3086=2025,Einstellungen!$B$23,Einstellungen!$C$23))*(1+Einstellungen!$B$10)</f>
        <v>29.4763</v>
      </c>
      <c r="J3086" s="25" t="n">
        <f aca="false">E3086*I3086/100</f>
        <v>0.0417973934</v>
      </c>
      <c r="K3086" s="25" t="n">
        <f aca="false">E3086*Einstellungen!$B$5/100</f>
        <v>0.041122</v>
      </c>
      <c r="L3086" s="23" t="str">
        <f aca="false">IF(I3086&lt;Einstellungen!$B$5,"ja","nein")</f>
        <v>nein</v>
      </c>
      <c r="M3086" s="23" t="s">
        <v>51</v>
      </c>
      <c r="N3086" s="23" t="n">
        <v>2025</v>
      </c>
      <c r="O3086" s="23" t="n">
        <v>23</v>
      </c>
    </row>
    <row r="3087" customFormat="false" ht="15" hidden="false" customHeight="false" outlineLevel="0" collapsed="false">
      <c r="A3087" s="22" t="n">
        <v>45816</v>
      </c>
      <c r="B3087" s="23" t="s">
        <v>102</v>
      </c>
      <c r="C3087" s="23" t="s">
        <v>124</v>
      </c>
      <c r="D3087" s="24" t="n">
        <v>155.5</v>
      </c>
      <c r="E3087" s="25" t="n">
        <f aca="false">MAX(D3087,0)/1000</f>
        <v>0.1555</v>
      </c>
      <c r="F3087" s="25" t="n">
        <f aca="false">MAX(-D3087,0)/1000</f>
        <v>0</v>
      </c>
      <c r="G3087" s="23" t="str">
        <f aca="false">IF(E3087&gt;0,"ja","nein")</f>
        <v>ja</v>
      </c>
      <c r="H3087" s="26" t="n">
        <v>93.84</v>
      </c>
      <c r="I3087" s="26" t="n">
        <f aca="false">(H3087/10+IF(N3087=2025,Einstellungen!$B$23,Einstellungen!$C$23))*(1+Einstellungen!$B$10)</f>
        <v>31.11255</v>
      </c>
      <c r="J3087" s="25" t="n">
        <f aca="false">E3087*I3087/100</f>
        <v>0.04838001525</v>
      </c>
      <c r="K3087" s="25" t="n">
        <f aca="false">E3087*Einstellungen!$B$5/100</f>
        <v>0.045095</v>
      </c>
      <c r="L3087" s="23" t="str">
        <f aca="false">IF(I3087&lt;Einstellungen!$B$5,"ja","nein")</f>
        <v>nein</v>
      </c>
      <c r="M3087" s="23" t="s">
        <v>51</v>
      </c>
      <c r="N3087" s="23" t="n">
        <v>2025</v>
      </c>
      <c r="O3087" s="23" t="n">
        <v>0</v>
      </c>
    </row>
    <row r="3088" customFormat="false" ht="15" hidden="false" customHeight="false" outlineLevel="0" collapsed="false">
      <c r="A3088" s="22" t="n">
        <v>45816</v>
      </c>
      <c r="B3088" s="23" t="s">
        <v>107</v>
      </c>
      <c r="C3088" s="23" t="s">
        <v>124</v>
      </c>
      <c r="D3088" s="24" t="n">
        <v>200.5</v>
      </c>
      <c r="E3088" s="25" t="n">
        <f aca="false">MAX(D3088,0)/1000</f>
        <v>0.2005</v>
      </c>
      <c r="F3088" s="25" t="n">
        <f aca="false">MAX(-D3088,0)/1000</f>
        <v>0</v>
      </c>
      <c r="G3088" s="23" t="str">
        <f aca="false">IF(E3088&gt;0,"ja","nein")</f>
        <v>ja</v>
      </c>
      <c r="H3088" s="26" t="n">
        <v>83</v>
      </c>
      <c r="I3088" s="26" t="n">
        <f aca="false">(H3088/10+IF(N3088=2025,Einstellungen!$B$23,Einstellungen!$C$23))*(1+Einstellungen!$B$10)</f>
        <v>29.82259</v>
      </c>
      <c r="J3088" s="25" t="n">
        <f aca="false">E3088*I3088/100</f>
        <v>0.05979429295</v>
      </c>
      <c r="K3088" s="25" t="n">
        <f aca="false">E3088*Einstellungen!$B$5/100</f>
        <v>0.058145</v>
      </c>
      <c r="L3088" s="23" t="str">
        <f aca="false">IF(I3088&lt;Einstellungen!$B$5,"ja","nein")</f>
        <v>nein</v>
      </c>
      <c r="M3088" s="23" t="s">
        <v>51</v>
      </c>
      <c r="N3088" s="23" t="n">
        <v>2025</v>
      </c>
      <c r="O3088" s="23" t="n">
        <v>1</v>
      </c>
    </row>
    <row r="3089" customFormat="false" ht="15" hidden="false" customHeight="false" outlineLevel="0" collapsed="false">
      <c r="A3089" s="22" t="n">
        <v>45816</v>
      </c>
      <c r="B3089" s="23" t="s">
        <v>108</v>
      </c>
      <c r="C3089" s="23" t="s">
        <v>124</v>
      </c>
      <c r="D3089" s="24" t="n">
        <v>165.8</v>
      </c>
      <c r="E3089" s="25" t="n">
        <f aca="false">MAX(D3089,0)/1000</f>
        <v>0.1658</v>
      </c>
      <c r="F3089" s="25" t="n">
        <f aca="false">MAX(-D3089,0)/1000</f>
        <v>0</v>
      </c>
      <c r="G3089" s="23" t="str">
        <f aca="false">IF(E3089&gt;0,"ja","nein")</f>
        <v>ja</v>
      </c>
      <c r="H3089" s="26" t="n">
        <v>76.86</v>
      </c>
      <c r="I3089" s="26" t="n">
        <f aca="false">(H3089/10+IF(N3089=2025,Einstellungen!$B$23,Einstellungen!$C$23))*(1+Einstellungen!$B$10)</f>
        <v>29.09193</v>
      </c>
      <c r="J3089" s="25" t="n">
        <f aca="false">E3089*I3089/100</f>
        <v>0.04823441994</v>
      </c>
      <c r="K3089" s="25" t="n">
        <f aca="false">E3089*Einstellungen!$B$5/100</f>
        <v>0.048082</v>
      </c>
      <c r="L3089" s="23" t="str">
        <f aca="false">IF(I3089&lt;Einstellungen!$B$5,"ja","nein")</f>
        <v>nein</v>
      </c>
      <c r="M3089" s="23" t="s">
        <v>51</v>
      </c>
      <c r="N3089" s="23" t="n">
        <v>2025</v>
      </c>
      <c r="O3089" s="23" t="n">
        <v>2</v>
      </c>
    </row>
    <row r="3090" customFormat="false" ht="15" hidden="false" customHeight="false" outlineLevel="0" collapsed="false">
      <c r="A3090" s="22" t="n">
        <v>45816</v>
      </c>
      <c r="B3090" s="23" t="s">
        <v>109</v>
      </c>
      <c r="C3090" s="23" t="s">
        <v>124</v>
      </c>
      <c r="D3090" s="24" t="n">
        <v>164.1</v>
      </c>
      <c r="E3090" s="25" t="n">
        <f aca="false">MAX(D3090,0)/1000</f>
        <v>0.1641</v>
      </c>
      <c r="F3090" s="25" t="n">
        <f aca="false">MAX(-D3090,0)/1000</f>
        <v>0</v>
      </c>
      <c r="G3090" s="23" t="str">
        <f aca="false">IF(E3090&gt;0,"ja","nein")</f>
        <v>ja</v>
      </c>
      <c r="H3090" s="26" t="n">
        <v>69.74</v>
      </c>
      <c r="I3090" s="26" t="n">
        <f aca="false">(H3090/10+IF(N3090=2025,Einstellungen!$B$23,Einstellungen!$C$23))*(1+Einstellungen!$B$10)</f>
        <v>28.24465</v>
      </c>
      <c r="J3090" s="25" t="n">
        <f aca="false">E3090*I3090/100</f>
        <v>0.04634947065</v>
      </c>
      <c r="K3090" s="25" t="n">
        <f aca="false">E3090*Einstellungen!$B$5/100</f>
        <v>0.047589</v>
      </c>
      <c r="L3090" s="23" t="str">
        <f aca="false">IF(I3090&lt;Einstellungen!$B$5,"ja","nein")</f>
        <v>ja</v>
      </c>
      <c r="M3090" s="23" t="s">
        <v>51</v>
      </c>
      <c r="N3090" s="23" t="n">
        <v>2025</v>
      </c>
      <c r="O3090" s="23" t="n">
        <v>3</v>
      </c>
    </row>
    <row r="3091" customFormat="false" ht="15" hidden="false" customHeight="false" outlineLevel="0" collapsed="false">
      <c r="A3091" s="22" t="n">
        <v>45816</v>
      </c>
      <c r="B3091" s="23" t="s">
        <v>110</v>
      </c>
      <c r="C3091" s="23" t="s">
        <v>124</v>
      </c>
      <c r="D3091" s="24" t="n">
        <v>190.3</v>
      </c>
      <c r="E3091" s="25" t="n">
        <f aca="false">MAX(D3091,0)/1000</f>
        <v>0.1903</v>
      </c>
      <c r="F3091" s="25" t="n">
        <f aca="false">MAX(-D3091,0)/1000</f>
        <v>0</v>
      </c>
      <c r="G3091" s="23" t="str">
        <f aca="false">IF(E3091&gt;0,"ja","nein")</f>
        <v>ja</v>
      </c>
      <c r="H3091" s="26" t="n">
        <v>67.02</v>
      </c>
      <c r="I3091" s="26" t="n">
        <f aca="false">(H3091/10+IF(N3091=2025,Einstellungen!$B$23,Einstellungen!$C$23))*(1+Einstellungen!$B$10)</f>
        <v>27.92097</v>
      </c>
      <c r="J3091" s="25" t="n">
        <f aca="false">E3091*I3091/100</f>
        <v>0.05313360591</v>
      </c>
      <c r="K3091" s="25" t="n">
        <f aca="false">E3091*Einstellungen!$B$5/100</f>
        <v>0.055187</v>
      </c>
      <c r="L3091" s="23" t="str">
        <f aca="false">IF(I3091&lt;Einstellungen!$B$5,"ja","nein")</f>
        <v>ja</v>
      </c>
      <c r="M3091" s="23" t="s">
        <v>51</v>
      </c>
      <c r="N3091" s="23" t="n">
        <v>2025</v>
      </c>
      <c r="O3091" s="23" t="n">
        <v>4</v>
      </c>
    </row>
    <row r="3092" customFormat="false" ht="15" hidden="false" customHeight="false" outlineLevel="0" collapsed="false">
      <c r="A3092" s="22" t="n">
        <v>45816</v>
      </c>
      <c r="B3092" s="23" t="s">
        <v>111</v>
      </c>
      <c r="C3092" s="23" t="s">
        <v>124</v>
      </c>
      <c r="D3092" s="24" t="n">
        <v>125.9</v>
      </c>
      <c r="E3092" s="25" t="n">
        <f aca="false">MAX(D3092,0)/1000</f>
        <v>0.1259</v>
      </c>
      <c r="F3092" s="25" t="n">
        <f aca="false">MAX(-D3092,0)/1000</f>
        <v>0</v>
      </c>
      <c r="G3092" s="23" t="str">
        <f aca="false">IF(E3092&gt;0,"ja","nein")</f>
        <v>ja</v>
      </c>
      <c r="H3092" s="26" t="n">
        <v>55.66</v>
      </c>
      <c r="I3092" s="26" t="n">
        <f aca="false">(H3092/10+IF(N3092=2025,Einstellungen!$B$23,Einstellungen!$C$23))*(1+Einstellungen!$B$10)</f>
        <v>26.56913</v>
      </c>
      <c r="J3092" s="25" t="n">
        <f aca="false">E3092*I3092/100</f>
        <v>0.03345053467</v>
      </c>
      <c r="K3092" s="25" t="n">
        <f aca="false">E3092*Einstellungen!$B$5/100</f>
        <v>0.036511</v>
      </c>
      <c r="L3092" s="23" t="str">
        <f aca="false">IF(I3092&lt;Einstellungen!$B$5,"ja","nein")</f>
        <v>ja</v>
      </c>
      <c r="M3092" s="23" t="s">
        <v>51</v>
      </c>
      <c r="N3092" s="23" t="n">
        <v>2025</v>
      </c>
      <c r="O3092" s="23" t="n">
        <v>5</v>
      </c>
    </row>
    <row r="3093" customFormat="false" ht="15" hidden="false" customHeight="false" outlineLevel="0" collapsed="false">
      <c r="A3093" s="22" t="n">
        <v>45816</v>
      </c>
      <c r="B3093" s="23" t="s">
        <v>112</v>
      </c>
      <c r="C3093" s="23" t="s">
        <v>124</v>
      </c>
      <c r="D3093" s="24" t="n">
        <v>135.1</v>
      </c>
      <c r="E3093" s="25" t="n">
        <f aca="false">MAX(D3093,0)/1000</f>
        <v>0.1351</v>
      </c>
      <c r="F3093" s="25" t="n">
        <f aca="false">MAX(-D3093,0)/1000</f>
        <v>0</v>
      </c>
      <c r="G3093" s="23" t="str">
        <f aca="false">IF(E3093&gt;0,"ja","nein")</f>
        <v>ja</v>
      </c>
      <c r="H3093" s="26" t="n">
        <v>39.02</v>
      </c>
      <c r="I3093" s="26" t="n">
        <f aca="false">(H3093/10+IF(N3093=2025,Einstellungen!$B$23,Einstellungen!$C$23))*(1+Einstellungen!$B$10)</f>
        <v>24.58897</v>
      </c>
      <c r="J3093" s="25" t="n">
        <f aca="false">E3093*I3093/100</f>
        <v>0.03321969847</v>
      </c>
      <c r="K3093" s="25" t="n">
        <f aca="false">E3093*Einstellungen!$B$5/100</f>
        <v>0.039179</v>
      </c>
      <c r="L3093" s="23" t="str">
        <f aca="false">IF(I3093&lt;Einstellungen!$B$5,"ja","nein")</f>
        <v>ja</v>
      </c>
      <c r="M3093" s="23" t="s">
        <v>51</v>
      </c>
      <c r="N3093" s="23" t="n">
        <v>2025</v>
      </c>
      <c r="O3093" s="23" t="n">
        <v>6</v>
      </c>
    </row>
    <row r="3094" customFormat="false" ht="15" hidden="false" customHeight="false" outlineLevel="0" collapsed="false">
      <c r="A3094" s="22" t="n">
        <v>45816</v>
      </c>
      <c r="B3094" s="23" t="s">
        <v>113</v>
      </c>
      <c r="C3094" s="23" t="s">
        <v>124</v>
      </c>
      <c r="D3094" s="24" t="n">
        <v>228.2</v>
      </c>
      <c r="E3094" s="25" t="n">
        <f aca="false">MAX(D3094,0)/1000</f>
        <v>0.2282</v>
      </c>
      <c r="F3094" s="25" t="n">
        <f aca="false">MAX(-D3094,0)/1000</f>
        <v>0</v>
      </c>
      <c r="G3094" s="23" t="str">
        <f aca="false">IF(E3094&gt;0,"ja","nein")</f>
        <v>ja</v>
      </c>
      <c r="H3094" s="26" t="n">
        <v>3.71</v>
      </c>
      <c r="I3094" s="26" t="n">
        <f aca="false">(H3094/10+IF(N3094=2025,Einstellungen!$B$23,Einstellungen!$C$23))*(1+Einstellungen!$B$10)</f>
        <v>20.38708</v>
      </c>
      <c r="J3094" s="25" t="n">
        <f aca="false">E3094*I3094/100</f>
        <v>0.04652331656</v>
      </c>
      <c r="K3094" s="25" t="n">
        <f aca="false">E3094*Einstellungen!$B$5/100</f>
        <v>0.066178</v>
      </c>
      <c r="L3094" s="23" t="str">
        <f aca="false">IF(I3094&lt;Einstellungen!$B$5,"ja","nein")</f>
        <v>ja</v>
      </c>
      <c r="M3094" s="23" t="s">
        <v>51</v>
      </c>
      <c r="N3094" s="23" t="n">
        <v>2025</v>
      </c>
      <c r="O3094" s="23" t="n">
        <v>7</v>
      </c>
    </row>
    <row r="3095" customFormat="false" ht="15" hidden="false" customHeight="false" outlineLevel="0" collapsed="false">
      <c r="A3095" s="22" t="n">
        <v>45816</v>
      </c>
      <c r="B3095" s="23" t="s">
        <v>114</v>
      </c>
      <c r="C3095" s="23" t="s">
        <v>124</v>
      </c>
      <c r="D3095" s="24" t="n">
        <v>174.2</v>
      </c>
      <c r="E3095" s="25" t="n">
        <f aca="false">MAX(D3095,0)/1000</f>
        <v>0.1742</v>
      </c>
      <c r="F3095" s="25" t="n">
        <f aca="false">MAX(-D3095,0)/1000</f>
        <v>0</v>
      </c>
      <c r="G3095" s="23" t="str">
        <f aca="false">IF(E3095&gt;0,"ja","nein")</f>
        <v>ja</v>
      </c>
      <c r="H3095" s="26" t="n">
        <v>0</v>
      </c>
      <c r="I3095" s="26" t="n">
        <f aca="false">(H3095/10+IF(N3095=2025,Einstellungen!$B$23,Einstellungen!$C$23))*(1+Einstellungen!$B$10)</f>
        <v>19.94559</v>
      </c>
      <c r="J3095" s="25" t="n">
        <f aca="false">E3095*I3095/100</f>
        <v>0.03474521778</v>
      </c>
      <c r="K3095" s="25" t="n">
        <f aca="false">E3095*Einstellungen!$B$5/100</f>
        <v>0.050518</v>
      </c>
      <c r="L3095" s="23" t="str">
        <f aca="false">IF(I3095&lt;Einstellungen!$B$5,"ja","nein")</f>
        <v>ja</v>
      </c>
      <c r="M3095" s="23" t="s">
        <v>51</v>
      </c>
      <c r="N3095" s="23" t="n">
        <v>2025</v>
      </c>
      <c r="O3095" s="23" t="n">
        <v>8</v>
      </c>
    </row>
    <row r="3096" customFormat="false" ht="15" hidden="false" customHeight="false" outlineLevel="0" collapsed="false">
      <c r="A3096" s="22" t="n">
        <v>45816</v>
      </c>
      <c r="B3096" s="23" t="s">
        <v>115</v>
      </c>
      <c r="C3096" s="23" t="s">
        <v>124</v>
      </c>
      <c r="D3096" s="24" t="n">
        <v>-145.7</v>
      </c>
      <c r="E3096" s="25" t="n">
        <f aca="false">MAX(D3096,0)/1000</f>
        <v>0</v>
      </c>
      <c r="F3096" s="25" t="n">
        <f aca="false">MAX(-D3096,0)/1000</f>
        <v>0.1457</v>
      </c>
      <c r="G3096" s="23" t="str">
        <f aca="false">IF(E3096&gt;0,"ja","nein")</f>
        <v>nein</v>
      </c>
      <c r="H3096" s="26" t="n">
        <v>-0.5</v>
      </c>
      <c r="I3096" s="26" t="n">
        <f aca="false">(H3096/10+IF(N3096=2025,Einstellungen!$B$23,Einstellungen!$C$23))*(1+Einstellungen!$B$10)</f>
        <v>19.88609</v>
      </c>
      <c r="J3096" s="25" t="n">
        <f aca="false">E3096*I3096/100</f>
        <v>0</v>
      </c>
      <c r="K3096" s="25" t="n">
        <f aca="false">E3096*Einstellungen!$B$5/100</f>
        <v>0</v>
      </c>
      <c r="L3096" s="23" t="str">
        <f aca="false">IF(I3096&lt;Einstellungen!$B$5,"ja","nein")</f>
        <v>ja</v>
      </c>
      <c r="M3096" s="23" t="s">
        <v>51</v>
      </c>
      <c r="N3096" s="23" t="n">
        <v>2025</v>
      </c>
      <c r="O3096" s="23" t="n">
        <v>9</v>
      </c>
    </row>
    <row r="3097" customFormat="false" ht="15" hidden="false" customHeight="false" outlineLevel="0" collapsed="false">
      <c r="A3097" s="22" t="n">
        <v>45816</v>
      </c>
      <c r="B3097" s="23" t="s">
        <v>116</v>
      </c>
      <c r="C3097" s="23" t="s">
        <v>124</v>
      </c>
      <c r="D3097" s="24" t="n">
        <v>-971.6</v>
      </c>
      <c r="E3097" s="25" t="n">
        <f aca="false">MAX(D3097,0)/1000</f>
        <v>0</v>
      </c>
      <c r="F3097" s="25" t="n">
        <f aca="false">MAX(-D3097,0)/1000</f>
        <v>0.9716</v>
      </c>
      <c r="G3097" s="23" t="str">
        <f aca="false">IF(E3097&gt;0,"ja","nein")</f>
        <v>nein</v>
      </c>
      <c r="H3097" s="26" t="n">
        <v>-2</v>
      </c>
      <c r="I3097" s="26" t="n">
        <f aca="false">(H3097/10+IF(N3097=2025,Einstellungen!$B$23,Einstellungen!$C$23))*(1+Einstellungen!$B$10)</f>
        <v>19.70759</v>
      </c>
      <c r="J3097" s="25" t="n">
        <f aca="false">E3097*I3097/100</f>
        <v>0</v>
      </c>
      <c r="K3097" s="25" t="n">
        <f aca="false">E3097*Einstellungen!$B$5/100</f>
        <v>0</v>
      </c>
      <c r="L3097" s="23" t="str">
        <f aca="false">IF(I3097&lt;Einstellungen!$B$5,"ja","nein")</f>
        <v>ja</v>
      </c>
      <c r="M3097" s="23" t="s">
        <v>51</v>
      </c>
      <c r="N3097" s="23" t="n">
        <v>2025</v>
      </c>
      <c r="O3097" s="23" t="n">
        <v>10</v>
      </c>
    </row>
    <row r="3098" customFormat="false" ht="15" hidden="false" customHeight="false" outlineLevel="0" collapsed="false">
      <c r="A3098" s="22" t="n">
        <v>45816</v>
      </c>
      <c r="B3098" s="23" t="s">
        <v>117</v>
      </c>
      <c r="C3098" s="23" t="s">
        <v>124</v>
      </c>
      <c r="D3098" s="24" t="n">
        <v>-700.8</v>
      </c>
      <c r="E3098" s="25" t="n">
        <f aca="false">MAX(D3098,0)/1000</f>
        <v>0</v>
      </c>
      <c r="F3098" s="25" t="n">
        <f aca="false">MAX(-D3098,0)/1000</f>
        <v>0.7008</v>
      </c>
      <c r="G3098" s="23" t="str">
        <f aca="false">IF(E3098&gt;0,"ja","nein")</f>
        <v>nein</v>
      </c>
      <c r="H3098" s="26" t="n">
        <v>-8.21</v>
      </c>
      <c r="I3098" s="26" t="n">
        <f aca="false">(H3098/10+IF(N3098=2025,Einstellungen!$B$23,Einstellungen!$C$23))*(1+Einstellungen!$B$10)</f>
        <v>18.9686</v>
      </c>
      <c r="J3098" s="25" t="n">
        <f aca="false">E3098*I3098/100</f>
        <v>0</v>
      </c>
      <c r="K3098" s="25" t="n">
        <f aca="false">E3098*Einstellungen!$B$5/100</f>
        <v>0</v>
      </c>
      <c r="L3098" s="23" t="str">
        <f aca="false">IF(I3098&lt;Einstellungen!$B$5,"ja","nein")</f>
        <v>ja</v>
      </c>
      <c r="M3098" s="23" t="s">
        <v>51</v>
      </c>
      <c r="N3098" s="23" t="n">
        <v>2025</v>
      </c>
      <c r="O3098" s="23" t="n">
        <v>11</v>
      </c>
    </row>
    <row r="3099" customFormat="false" ht="15" hidden="false" customHeight="false" outlineLevel="0" collapsed="false">
      <c r="A3099" s="22" t="n">
        <v>45816</v>
      </c>
      <c r="B3099" s="23" t="s">
        <v>118</v>
      </c>
      <c r="C3099" s="23" t="s">
        <v>124</v>
      </c>
      <c r="D3099" s="24" t="n">
        <v>-1617.6</v>
      </c>
      <c r="E3099" s="25" t="n">
        <f aca="false">MAX(D3099,0)/1000</f>
        <v>0</v>
      </c>
      <c r="F3099" s="25" t="n">
        <f aca="false">MAX(-D3099,0)/1000</f>
        <v>1.6176</v>
      </c>
      <c r="G3099" s="23" t="str">
        <f aca="false">IF(E3099&gt;0,"ja","nein")</f>
        <v>nein</v>
      </c>
      <c r="H3099" s="26" t="n">
        <v>-19.92</v>
      </c>
      <c r="I3099" s="26" t="n">
        <f aca="false">(H3099/10+IF(N3099=2025,Einstellungen!$B$23,Einstellungen!$C$23))*(1+Einstellungen!$B$10)</f>
        <v>17.57511</v>
      </c>
      <c r="J3099" s="25" t="n">
        <f aca="false">E3099*I3099/100</f>
        <v>0</v>
      </c>
      <c r="K3099" s="25" t="n">
        <f aca="false">E3099*Einstellungen!$B$5/100</f>
        <v>0</v>
      </c>
      <c r="L3099" s="23" t="str">
        <f aca="false">IF(I3099&lt;Einstellungen!$B$5,"ja","nein")</f>
        <v>ja</v>
      </c>
      <c r="M3099" s="23" t="s">
        <v>51</v>
      </c>
      <c r="N3099" s="23" t="n">
        <v>2025</v>
      </c>
      <c r="O3099" s="23" t="n">
        <v>12</v>
      </c>
    </row>
    <row r="3100" customFormat="false" ht="15" hidden="false" customHeight="false" outlineLevel="0" collapsed="false">
      <c r="A3100" s="22" t="n">
        <v>45816</v>
      </c>
      <c r="B3100" s="23" t="s">
        <v>119</v>
      </c>
      <c r="C3100" s="23" t="s">
        <v>124</v>
      </c>
      <c r="D3100" s="24" t="n">
        <v>-1264</v>
      </c>
      <c r="E3100" s="25" t="n">
        <f aca="false">MAX(D3100,0)/1000</f>
        <v>0</v>
      </c>
      <c r="F3100" s="25" t="n">
        <f aca="false">MAX(-D3100,0)/1000</f>
        <v>1.264</v>
      </c>
      <c r="G3100" s="23" t="str">
        <f aca="false">IF(E3100&gt;0,"ja","nein")</f>
        <v>nein</v>
      </c>
      <c r="H3100" s="26" t="n">
        <v>-39.98</v>
      </c>
      <c r="I3100" s="26" t="n">
        <f aca="false">(H3100/10+IF(N3100=2025,Einstellungen!$B$23,Einstellungen!$C$23))*(1+Einstellungen!$B$10)</f>
        <v>15.18797</v>
      </c>
      <c r="J3100" s="25" t="n">
        <f aca="false">E3100*I3100/100</f>
        <v>0</v>
      </c>
      <c r="K3100" s="25" t="n">
        <f aca="false">E3100*Einstellungen!$B$5/100</f>
        <v>0</v>
      </c>
      <c r="L3100" s="23" t="str">
        <f aca="false">IF(I3100&lt;Einstellungen!$B$5,"ja","nein")</f>
        <v>ja</v>
      </c>
      <c r="M3100" s="23" t="s">
        <v>51</v>
      </c>
      <c r="N3100" s="23" t="n">
        <v>2025</v>
      </c>
      <c r="O3100" s="23" t="n">
        <v>13</v>
      </c>
    </row>
    <row r="3101" customFormat="false" ht="15" hidden="false" customHeight="false" outlineLevel="0" collapsed="false">
      <c r="A3101" s="22" t="n">
        <v>45816</v>
      </c>
      <c r="B3101" s="23" t="s">
        <v>120</v>
      </c>
      <c r="C3101" s="23" t="s">
        <v>124</v>
      </c>
      <c r="D3101" s="24" t="n">
        <v>-2285.9</v>
      </c>
      <c r="E3101" s="25" t="n">
        <f aca="false">MAX(D3101,0)/1000</f>
        <v>0</v>
      </c>
      <c r="F3101" s="25" t="n">
        <f aca="false">MAX(-D3101,0)/1000</f>
        <v>2.2859</v>
      </c>
      <c r="G3101" s="23" t="str">
        <f aca="false">IF(E3101&gt;0,"ja","nein")</f>
        <v>nein</v>
      </c>
      <c r="H3101" s="26" t="n">
        <v>-52.56</v>
      </c>
      <c r="I3101" s="26" t="n">
        <f aca="false">(H3101/10+IF(N3101=2025,Einstellungen!$B$23,Einstellungen!$C$23))*(1+Einstellungen!$B$10)</f>
        <v>13.69095</v>
      </c>
      <c r="J3101" s="25" t="n">
        <f aca="false">E3101*I3101/100</f>
        <v>0</v>
      </c>
      <c r="K3101" s="25" t="n">
        <f aca="false">E3101*Einstellungen!$B$5/100</f>
        <v>0</v>
      </c>
      <c r="L3101" s="23" t="str">
        <f aca="false">IF(I3101&lt;Einstellungen!$B$5,"ja","nein")</f>
        <v>ja</v>
      </c>
      <c r="M3101" s="23" t="s">
        <v>51</v>
      </c>
      <c r="N3101" s="23" t="n">
        <v>2025</v>
      </c>
      <c r="O3101" s="23" t="n">
        <v>14</v>
      </c>
    </row>
    <row r="3102" customFormat="false" ht="15" hidden="false" customHeight="false" outlineLevel="0" collapsed="false">
      <c r="A3102" s="22" t="n">
        <v>45816</v>
      </c>
      <c r="B3102" s="23" t="s">
        <v>104</v>
      </c>
      <c r="C3102" s="23" t="s">
        <v>124</v>
      </c>
      <c r="D3102" s="24" t="n">
        <v>-2706.7</v>
      </c>
      <c r="E3102" s="25" t="n">
        <f aca="false">MAX(D3102,0)/1000</f>
        <v>0</v>
      </c>
      <c r="F3102" s="25" t="n">
        <f aca="false">MAX(-D3102,0)/1000</f>
        <v>2.7067</v>
      </c>
      <c r="G3102" s="23" t="str">
        <f aca="false">IF(E3102&gt;0,"ja","nein")</f>
        <v>nein</v>
      </c>
      <c r="H3102" s="26" t="n">
        <v>-53.06</v>
      </c>
      <c r="I3102" s="26" t="n">
        <f aca="false">(H3102/10+IF(N3102=2025,Einstellungen!$B$23,Einstellungen!$C$23))*(1+Einstellungen!$B$10)</f>
        <v>13.63145</v>
      </c>
      <c r="J3102" s="25" t="n">
        <f aca="false">E3102*I3102/100</f>
        <v>0</v>
      </c>
      <c r="K3102" s="25" t="n">
        <f aca="false">E3102*Einstellungen!$B$5/100</f>
        <v>0</v>
      </c>
      <c r="L3102" s="23" t="str">
        <f aca="false">IF(I3102&lt;Einstellungen!$B$5,"ja","nein")</f>
        <v>ja</v>
      </c>
      <c r="M3102" s="23" t="s">
        <v>51</v>
      </c>
      <c r="N3102" s="23" t="n">
        <v>2025</v>
      </c>
      <c r="O3102" s="23" t="n">
        <v>15</v>
      </c>
    </row>
    <row r="3103" customFormat="false" ht="15" hidden="false" customHeight="false" outlineLevel="0" collapsed="false">
      <c r="A3103" s="22" t="n">
        <v>45816</v>
      </c>
      <c r="B3103" s="23" t="s">
        <v>105</v>
      </c>
      <c r="C3103" s="23" t="s">
        <v>124</v>
      </c>
      <c r="D3103" s="24" t="n">
        <v>-2737</v>
      </c>
      <c r="E3103" s="25" t="n">
        <f aca="false">MAX(D3103,0)/1000</f>
        <v>0</v>
      </c>
      <c r="F3103" s="25" t="n">
        <f aca="false">MAX(-D3103,0)/1000</f>
        <v>2.737</v>
      </c>
      <c r="G3103" s="23" t="str">
        <f aca="false">IF(E3103&gt;0,"ja","nein")</f>
        <v>nein</v>
      </c>
      <c r="H3103" s="26" t="n">
        <v>-38.89</v>
      </c>
      <c r="I3103" s="26" t="n">
        <f aca="false">(H3103/10+IF(N3103=2025,Einstellungen!$B$23,Einstellungen!$C$23))*(1+Einstellungen!$B$10)</f>
        <v>15.31768</v>
      </c>
      <c r="J3103" s="25" t="n">
        <f aca="false">E3103*I3103/100</f>
        <v>0</v>
      </c>
      <c r="K3103" s="25" t="n">
        <f aca="false">E3103*Einstellungen!$B$5/100</f>
        <v>0</v>
      </c>
      <c r="L3103" s="23" t="str">
        <f aca="false">IF(I3103&lt;Einstellungen!$B$5,"ja","nein")</f>
        <v>ja</v>
      </c>
      <c r="M3103" s="23" t="s">
        <v>51</v>
      </c>
      <c r="N3103" s="23" t="n">
        <v>2025</v>
      </c>
      <c r="O3103" s="23" t="n">
        <v>16</v>
      </c>
    </row>
    <row r="3104" customFormat="false" ht="15" hidden="false" customHeight="false" outlineLevel="0" collapsed="false">
      <c r="A3104" s="22" t="n">
        <v>45816</v>
      </c>
      <c r="B3104" s="23" t="s">
        <v>97</v>
      </c>
      <c r="C3104" s="23" t="s">
        <v>124</v>
      </c>
      <c r="D3104" s="24" t="n">
        <v>-861.8</v>
      </c>
      <c r="E3104" s="25" t="n">
        <f aca="false">MAX(D3104,0)/1000</f>
        <v>0</v>
      </c>
      <c r="F3104" s="25" t="n">
        <f aca="false">MAX(-D3104,0)/1000</f>
        <v>0.8618</v>
      </c>
      <c r="G3104" s="23" t="str">
        <f aca="false">IF(E3104&gt;0,"ja","nein")</f>
        <v>nein</v>
      </c>
      <c r="H3104" s="26" t="n">
        <v>-16.71</v>
      </c>
      <c r="I3104" s="26" t="n">
        <f aca="false">(H3104/10+IF(N3104=2025,Einstellungen!$B$23,Einstellungen!$C$23))*(1+Einstellungen!$B$10)</f>
        <v>17.9571</v>
      </c>
      <c r="J3104" s="25" t="n">
        <f aca="false">E3104*I3104/100</f>
        <v>0</v>
      </c>
      <c r="K3104" s="25" t="n">
        <f aca="false">E3104*Einstellungen!$B$5/100</f>
        <v>0</v>
      </c>
      <c r="L3104" s="23" t="str">
        <f aca="false">IF(I3104&lt;Einstellungen!$B$5,"ja","nein")</f>
        <v>ja</v>
      </c>
      <c r="M3104" s="23" t="s">
        <v>51</v>
      </c>
      <c r="N3104" s="23" t="n">
        <v>2025</v>
      </c>
      <c r="O3104" s="23" t="n">
        <v>17</v>
      </c>
    </row>
    <row r="3105" customFormat="false" ht="15" hidden="false" customHeight="false" outlineLevel="0" collapsed="false">
      <c r="A3105" s="22" t="n">
        <v>45816</v>
      </c>
      <c r="B3105" s="23" t="s">
        <v>99</v>
      </c>
      <c r="C3105" s="23" t="s">
        <v>124</v>
      </c>
      <c r="D3105" s="24" t="n">
        <v>-617.5</v>
      </c>
      <c r="E3105" s="25" t="n">
        <f aca="false">MAX(D3105,0)/1000</f>
        <v>0</v>
      </c>
      <c r="F3105" s="25" t="n">
        <f aca="false">MAX(-D3105,0)/1000</f>
        <v>0.6175</v>
      </c>
      <c r="G3105" s="23" t="str">
        <f aca="false">IF(E3105&gt;0,"ja","nein")</f>
        <v>nein</v>
      </c>
      <c r="H3105" s="26" t="n">
        <v>-0.01</v>
      </c>
      <c r="I3105" s="26" t="n">
        <f aca="false">(H3105/10+IF(N3105=2025,Einstellungen!$B$23,Einstellungen!$C$23))*(1+Einstellungen!$B$10)</f>
        <v>19.9444</v>
      </c>
      <c r="J3105" s="25" t="n">
        <f aca="false">E3105*I3105/100</f>
        <v>0</v>
      </c>
      <c r="K3105" s="25" t="n">
        <f aca="false">E3105*Einstellungen!$B$5/100</f>
        <v>0</v>
      </c>
      <c r="L3105" s="23" t="str">
        <f aca="false">IF(I3105&lt;Einstellungen!$B$5,"ja","nein")</f>
        <v>ja</v>
      </c>
      <c r="M3105" s="23" t="s">
        <v>51</v>
      </c>
      <c r="N3105" s="23" t="n">
        <v>2025</v>
      </c>
      <c r="O3105" s="23" t="n">
        <v>18</v>
      </c>
    </row>
    <row r="3106" customFormat="false" ht="15" hidden="false" customHeight="false" outlineLevel="0" collapsed="false">
      <c r="A3106" s="22" t="n">
        <v>45816</v>
      </c>
      <c r="B3106" s="23" t="s">
        <v>100</v>
      </c>
      <c r="C3106" s="23" t="s">
        <v>124</v>
      </c>
      <c r="D3106" s="24" t="n">
        <v>-329</v>
      </c>
      <c r="E3106" s="25" t="n">
        <f aca="false">MAX(D3106,0)/1000</f>
        <v>0</v>
      </c>
      <c r="F3106" s="25" t="n">
        <f aca="false">MAX(-D3106,0)/1000</f>
        <v>0.329</v>
      </c>
      <c r="G3106" s="23" t="str">
        <f aca="false">IF(E3106&gt;0,"ja","nein")</f>
        <v>nein</v>
      </c>
      <c r="H3106" s="26" t="n">
        <v>39.65</v>
      </c>
      <c r="I3106" s="26" t="n">
        <f aca="false">(H3106/10+IF(N3106=2025,Einstellungen!$B$23,Einstellungen!$C$23))*(1+Einstellungen!$B$10)</f>
        <v>24.66394</v>
      </c>
      <c r="J3106" s="25" t="n">
        <f aca="false">E3106*I3106/100</f>
        <v>0</v>
      </c>
      <c r="K3106" s="25" t="n">
        <f aca="false">E3106*Einstellungen!$B$5/100</f>
        <v>0</v>
      </c>
      <c r="L3106" s="23" t="str">
        <f aca="false">IF(I3106&lt;Einstellungen!$B$5,"ja","nein")</f>
        <v>ja</v>
      </c>
      <c r="M3106" s="23" t="s">
        <v>51</v>
      </c>
      <c r="N3106" s="23" t="n">
        <v>2025</v>
      </c>
      <c r="O3106" s="23" t="n">
        <v>19</v>
      </c>
    </row>
    <row r="3107" customFormat="false" ht="15" hidden="false" customHeight="false" outlineLevel="0" collapsed="false">
      <c r="A3107" s="22" t="n">
        <v>45816</v>
      </c>
      <c r="B3107" s="23" t="s">
        <v>92</v>
      </c>
      <c r="C3107" s="23" t="s">
        <v>124</v>
      </c>
      <c r="D3107" s="24" t="n">
        <v>-32.9</v>
      </c>
      <c r="E3107" s="25" t="n">
        <f aca="false">MAX(D3107,0)/1000</f>
        <v>0</v>
      </c>
      <c r="F3107" s="25" t="n">
        <f aca="false">MAX(-D3107,0)/1000</f>
        <v>0.0329</v>
      </c>
      <c r="G3107" s="23" t="str">
        <f aca="false">IF(E3107&gt;0,"ja","nein")</f>
        <v>nein</v>
      </c>
      <c r="H3107" s="26" t="n">
        <v>60.88</v>
      </c>
      <c r="I3107" s="26" t="n">
        <f aca="false">(H3107/10+IF(N3107=2025,Einstellungen!$B$23,Einstellungen!$C$23))*(1+Einstellungen!$B$10)</f>
        <v>27.19031</v>
      </c>
      <c r="J3107" s="25" t="n">
        <f aca="false">E3107*I3107/100</f>
        <v>0</v>
      </c>
      <c r="K3107" s="25" t="n">
        <f aca="false">E3107*Einstellungen!$B$5/100</f>
        <v>0</v>
      </c>
      <c r="L3107" s="23" t="str">
        <f aca="false">IF(I3107&lt;Einstellungen!$B$5,"ja","nein")</f>
        <v>ja</v>
      </c>
      <c r="M3107" s="23" t="s">
        <v>51</v>
      </c>
      <c r="N3107" s="23" t="n">
        <v>2025</v>
      </c>
      <c r="O3107" s="23" t="n">
        <v>20</v>
      </c>
    </row>
    <row r="3108" customFormat="false" ht="15" hidden="false" customHeight="false" outlineLevel="0" collapsed="false">
      <c r="A3108" s="22" t="n">
        <v>45816</v>
      </c>
      <c r="B3108" s="23" t="s">
        <v>95</v>
      </c>
      <c r="C3108" s="23" t="s">
        <v>124</v>
      </c>
      <c r="D3108" s="24" t="n">
        <v>166.1</v>
      </c>
      <c r="E3108" s="25" t="n">
        <f aca="false">MAX(D3108,0)/1000</f>
        <v>0.1661</v>
      </c>
      <c r="F3108" s="25" t="n">
        <f aca="false">MAX(-D3108,0)/1000</f>
        <v>0</v>
      </c>
      <c r="G3108" s="23" t="str">
        <f aca="false">IF(E3108&gt;0,"ja","nein")</f>
        <v>ja</v>
      </c>
      <c r="H3108" s="26" t="n">
        <v>69.55</v>
      </c>
      <c r="I3108" s="26" t="n">
        <f aca="false">(H3108/10+IF(N3108=2025,Einstellungen!$B$23,Einstellungen!$C$23))*(1+Einstellungen!$B$10)</f>
        <v>28.22204</v>
      </c>
      <c r="J3108" s="25" t="n">
        <f aca="false">E3108*I3108/100</f>
        <v>0.04687680844</v>
      </c>
      <c r="K3108" s="25" t="n">
        <f aca="false">E3108*Einstellungen!$B$5/100</f>
        <v>0.048169</v>
      </c>
      <c r="L3108" s="23" t="str">
        <f aca="false">IF(I3108&lt;Einstellungen!$B$5,"ja","nein")</f>
        <v>ja</v>
      </c>
      <c r="M3108" s="23" t="s">
        <v>51</v>
      </c>
      <c r="N3108" s="23" t="n">
        <v>2025</v>
      </c>
      <c r="O3108" s="23" t="n">
        <v>21</v>
      </c>
    </row>
    <row r="3109" customFormat="false" ht="15" hidden="false" customHeight="false" outlineLevel="0" collapsed="false">
      <c r="A3109" s="22" t="n">
        <v>45816</v>
      </c>
      <c r="B3109" s="23" t="s">
        <v>96</v>
      </c>
      <c r="C3109" s="23" t="s">
        <v>124</v>
      </c>
      <c r="D3109" s="24" t="n">
        <v>123.5</v>
      </c>
      <c r="E3109" s="25" t="n">
        <f aca="false">MAX(D3109,0)/1000</f>
        <v>0.1235</v>
      </c>
      <c r="F3109" s="25" t="n">
        <f aca="false">MAX(-D3109,0)/1000</f>
        <v>0</v>
      </c>
      <c r="G3109" s="23" t="str">
        <f aca="false">IF(E3109&gt;0,"ja","nein")</f>
        <v>ja</v>
      </c>
      <c r="H3109" s="26" t="n">
        <v>65.07</v>
      </c>
      <c r="I3109" s="26" t="n">
        <f aca="false">(H3109/10+IF(N3109=2025,Einstellungen!$B$23,Einstellungen!$C$23))*(1+Einstellungen!$B$10)</f>
        <v>27.68892</v>
      </c>
      <c r="J3109" s="25" t="n">
        <f aca="false">E3109*I3109/100</f>
        <v>0.0341958162</v>
      </c>
      <c r="K3109" s="25" t="n">
        <f aca="false">E3109*Einstellungen!$B$5/100</f>
        <v>0.035815</v>
      </c>
      <c r="L3109" s="23" t="str">
        <f aca="false">IF(I3109&lt;Einstellungen!$B$5,"ja","nein")</f>
        <v>ja</v>
      </c>
      <c r="M3109" s="23" t="s">
        <v>51</v>
      </c>
      <c r="N3109" s="23" t="n">
        <v>2025</v>
      </c>
      <c r="O3109" s="23" t="n">
        <v>22</v>
      </c>
    </row>
    <row r="3110" customFormat="false" ht="15" hidden="false" customHeight="false" outlineLevel="0" collapsed="false">
      <c r="A3110" s="22" t="n">
        <v>45816</v>
      </c>
      <c r="B3110" s="23" t="s">
        <v>101</v>
      </c>
      <c r="C3110" s="23" t="s">
        <v>124</v>
      </c>
      <c r="D3110" s="24" t="n">
        <v>112.9</v>
      </c>
      <c r="E3110" s="25" t="n">
        <f aca="false">MAX(D3110,0)/1000</f>
        <v>0.1129</v>
      </c>
      <c r="F3110" s="25" t="n">
        <f aca="false">MAX(-D3110,0)/1000</f>
        <v>0</v>
      </c>
      <c r="G3110" s="23" t="str">
        <f aca="false">IF(E3110&gt;0,"ja","nein")</f>
        <v>ja</v>
      </c>
      <c r="H3110" s="26" t="n">
        <v>51.13</v>
      </c>
      <c r="I3110" s="26" t="n">
        <f aca="false">(H3110/10+IF(N3110=2025,Einstellungen!$B$23,Einstellungen!$C$23))*(1+Einstellungen!$B$10)</f>
        <v>26.03006</v>
      </c>
      <c r="J3110" s="25" t="n">
        <f aca="false">E3110*I3110/100</f>
        <v>0.02938793774</v>
      </c>
      <c r="K3110" s="25" t="n">
        <f aca="false">E3110*Einstellungen!$B$5/100</f>
        <v>0.032741</v>
      </c>
      <c r="L3110" s="23" t="str">
        <f aca="false">IF(I3110&lt;Einstellungen!$B$5,"ja","nein")</f>
        <v>ja</v>
      </c>
      <c r="M3110" s="23" t="s">
        <v>51</v>
      </c>
      <c r="N3110" s="23" t="n">
        <v>2025</v>
      </c>
      <c r="O3110" s="23" t="n">
        <v>23</v>
      </c>
    </row>
    <row r="3111" customFormat="false" ht="15" hidden="false" customHeight="false" outlineLevel="0" collapsed="false">
      <c r="A3111" s="22" t="n">
        <v>45817</v>
      </c>
      <c r="B3111" s="23" t="s">
        <v>102</v>
      </c>
      <c r="C3111" s="23" t="s">
        <v>93</v>
      </c>
      <c r="D3111" s="24" t="n">
        <v>119.2</v>
      </c>
      <c r="E3111" s="25" t="n">
        <f aca="false">MAX(D3111,0)/1000</f>
        <v>0.1192</v>
      </c>
      <c r="F3111" s="25" t="n">
        <f aca="false">MAX(-D3111,0)/1000</f>
        <v>0</v>
      </c>
      <c r="G3111" s="23" t="str">
        <f aca="false">IF(E3111&gt;0,"ja","nein")</f>
        <v>ja</v>
      </c>
      <c r="H3111" s="26" t="n">
        <v>4.8</v>
      </c>
      <c r="I3111" s="26" t="n">
        <f aca="false">(H3111/10+IF(N3111=2025,Einstellungen!$B$23,Einstellungen!$C$23))*(1+Einstellungen!$B$10)</f>
        <v>20.51679</v>
      </c>
      <c r="J3111" s="25" t="n">
        <f aca="false">E3111*I3111/100</f>
        <v>0.02445601368</v>
      </c>
      <c r="K3111" s="25" t="n">
        <f aca="false">E3111*Einstellungen!$B$5/100</f>
        <v>0.034568</v>
      </c>
      <c r="L3111" s="23" t="str">
        <f aca="false">IF(I3111&lt;Einstellungen!$B$5,"ja","nein")</f>
        <v>ja</v>
      </c>
      <c r="M3111" s="23" t="s">
        <v>51</v>
      </c>
      <c r="N3111" s="23" t="n">
        <v>2025</v>
      </c>
      <c r="O3111" s="23" t="n">
        <v>0</v>
      </c>
    </row>
    <row r="3112" customFormat="false" ht="15" hidden="false" customHeight="false" outlineLevel="0" collapsed="false">
      <c r="A3112" s="22" t="n">
        <v>45817</v>
      </c>
      <c r="B3112" s="23" t="s">
        <v>107</v>
      </c>
      <c r="C3112" s="23" t="s">
        <v>93</v>
      </c>
      <c r="D3112" s="24" t="n">
        <v>125.4</v>
      </c>
      <c r="E3112" s="25" t="n">
        <f aca="false">MAX(D3112,0)/1000</f>
        <v>0.1254</v>
      </c>
      <c r="F3112" s="25" t="n">
        <f aca="false">MAX(-D3112,0)/1000</f>
        <v>0</v>
      </c>
      <c r="G3112" s="23" t="str">
        <f aca="false">IF(E3112&gt;0,"ja","nein")</f>
        <v>ja</v>
      </c>
      <c r="H3112" s="26" t="n">
        <v>4.15</v>
      </c>
      <c r="I3112" s="26" t="n">
        <f aca="false">(H3112/10+IF(N3112=2025,Einstellungen!$B$23,Einstellungen!$C$23))*(1+Einstellungen!$B$10)</f>
        <v>20.43944</v>
      </c>
      <c r="J3112" s="25" t="n">
        <f aca="false">E3112*I3112/100</f>
        <v>0.02563105776</v>
      </c>
      <c r="K3112" s="25" t="n">
        <f aca="false">E3112*Einstellungen!$B$5/100</f>
        <v>0.036366</v>
      </c>
      <c r="L3112" s="23" t="str">
        <f aca="false">IF(I3112&lt;Einstellungen!$B$5,"ja","nein")</f>
        <v>ja</v>
      </c>
      <c r="M3112" s="23" t="s">
        <v>51</v>
      </c>
      <c r="N3112" s="23" t="n">
        <v>2025</v>
      </c>
      <c r="O3112" s="23" t="n">
        <v>1</v>
      </c>
    </row>
    <row r="3113" customFormat="false" ht="15" hidden="false" customHeight="false" outlineLevel="0" collapsed="false">
      <c r="A3113" s="22" t="n">
        <v>45817</v>
      </c>
      <c r="B3113" s="23" t="s">
        <v>108</v>
      </c>
      <c r="C3113" s="23" t="s">
        <v>93</v>
      </c>
      <c r="D3113" s="24" t="n">
        <v>135.8</v>
      </c>
      <c r="E3113" s="25" t="n">
        <f aca="false">MAX(D3113,0)/1000</f>
        <v>0.1358</v>
      </c>
      <c r="F3113" s="25" t="n">
        <f aca="false">MAX(-D3113,0)/1000</f>
        <v>0</v>
      </c>
      <c r="G3113" s="23" t="str">
        <f aca="false">IF(E3113&gt;0,"ja","nein")</f>
        <v>ja</v>
      </c>
      <c r="H3113" s="26" t="n">
        <v>4.19</v>
      </c>
      <c r="I3113" s="26" t="n">
        <f aca="false">(H3113/10+IF(N3113=2025,Einstellungen!$B$23,Einstellungen!$C$23))*(1+Einstellungen!$B$10)</f>
        <v>20.4442</v>
      </c>
      <c r="J3113" s="25" t="n">
        <f aca="false">E3113*I3113/100</f>
        <v>0.0277632236</v>
      </c>
      <c r="K3113" s="25" t="n">
        <f aca="false">E3113*Einstellungen!$B$5/100</f>
        <v>0.039382</v>
      </c>
      <c r="L3113" s="23" t="str">
        <f aca="false">IF(I3113&lt;Einstellungen!$B$5,"ja","nein")</f>
        <v>ja</v>
      </c>
      <c r="M3113" s="23" t="s">
        <v>51</v>
      </c>
      <c r="N3113" s="23" t="n">
        <v>2025</v>
      </c>
      <c r="O3113" s="23" t="n">
        <v>2</v>
      </c>
    </row>
    <row r="3114" customFormat="false" ht="15" hidden="false" customHeight="false" outlineLevel="0" collapsed="false">
      <c r="A3114" s="22" t="n">
        <v>45817</v>
      </c>
      <c r="B3114" s="23" t="s">
        <v>109</v>
      </c>
      <c r="C3114" s="23" t="s">
        <v>93</v>
      </c>
      <c r="D3114" s="24" t="n">
        <v>114.9</v>
      </c>
      <c r="E3114" s="25" t="n">
        <f aca="false">MAX(D3114,0)/1000</f>
        <v>0.1149</v>
      </c>
      <c r="F3114" s="25" t="n">
        <f aca="false">MAX(-D3114,0)/1000</f>
        <v>0</v>
      </c>
      <c r="G3114" s="23" t="str">
        <f aca="false">IF(E3114&gt;0,"ja","nein")</f>
        <v>ja</v>
      </c>
      <c r="H3114" s="26" t="n">
        <v>4.27</v>
      </c>
      <c r="I3114" s="26" t="n">
        <f aca="false">(H3114/10+IF(N3114=2025,Einstellungen!$B$23,Einstellungen!$C$23))*(1+Einstellungen!$B$10)</f>
        <v>20.45372</v>
      </c>
      <c r="J3114" s="25" t="n">
        <f aca="false">E3114*I3114/100</f>
        <v>0.02350132428</v>
      </c>
      <c r="K3114" s="25" t="n">
        <f aca="false">E3114*Einstellungen!$B$5/100</f>
        <v>0.033321</v>
      </c>
      <c r="L3114" s="23" t="str">
        <f aca="false">IF(I3114&lt;Einstellungen!$B$5,"ja","nein")</f>
        <v>ja</v>
      </c>
      <c r="M3114" s="23" t="s">
        <v>51</v>
      </c>
      <c r="N3114" s="23" t="n">
        <v>2025</v>
      </c>
      <c r="O3114" s="23" t="n">
        <v>3</v>
      </c>
    </row>
    <row r="3115" customFormat="false" ht="15" hidden="false" customHeight="false" outlineLevel="0" collapsed="false">
      <c r="A3115" s="22" t="n">
        <v>45817</v>
      </c>
      <c r="B3115" s="23" t="s">
        <v>110</v>
      </c>
      <c r="C3115" s="23" t="s">
        <v>93</v>
      </c>
      <c r="D3115" s="24" t="n">
        <v>125.1</v>
      </c>
      <c r="E3115" s="25" t="n">
        <f aca="false">MAX(D3115,0)/1000</f>
        <v>0.1251</v>
      </c>
      <c r="F3115" s="25" t="n">
        <f aca="false">MAX(-D3115,0)/1000</f>
        <v>0</v>
      </c>
      <c r="G3115" s="23" t="str">
        <f aca="false">IF(E3115&gt;0,"ja","nein")</f>
        <v>ja</v>
      </c>
      <c r="H3115" s="26" t="n">
        <v>13.42</v>
      </c>
      <c r="I3115" s="26" t="n">
        <f aca="false">(H3115/10+IF(N3115=2025,Einstellungen!$B$23,Einstellungen!$C$23))*(1+Einstellungen!$B$10)</f>
        <v>21.54257</v>
      </c>
      <c r="J3115" s="25" t="n">
        <f aca="false">E3115*I3115/100</f>
        <v>0.02694975507</v>
      </c>
      <c r="K3115" s="25" t="n">
        <f aca="false">E3115*Einstellungen!$B$5/100</f>
        <v>0.036279</v>
      </c>
      <c r="L3115" s="23" t="str">
        <f aca="false">IF(I3115&lt;Einstellungen!$B$5,"ja","nein")</f>
        <v>ja</v>
      </c>
      <c r="M3115" s="23" t="s">
        <v>51</v>
      </c>
      <c r="N3115" s="23" t="n">
        <v>2025</v>
      </c>
      <c r="O3115" s="23" t="n">
        <v>4</v>
      </c>
    </row>
    <row r="3116" customFormat="false" ht="15" hidden="false" customHeight="false" outlineLevel="0" collapsed="false">
      <c r="A3116" s="22" t="n">
        <v>45817</v>
      </c>
      <c r="B3116" s="23" t="s">
        <v>111</v>
      </c>
      <c r="C3116" s="23" t="s">
        <v>93</v>
      </c>
      <c r="D3116" s="24" t="n">
        <v>116.8</v>
      </c>
      <c r="E3116" s="25" t="n">
        <f aca="false">MAX(D3116,0)/1000</f>
        <v>0.1168</v>
      </c>
      <c r="F3116" s="25" t="n">
        <f aca="false">MAX(-D3116,0)/1000</f>
        <v>0</v>
      </c>
      <c r="G3116" s="23" t="str">
        <f aca="false">IF(E3116&gt;0,"ja","nein")</f>
        <v>ja</v>
      </c>
      <c r="H3116" s="26" t="n">
        <v>32.2</v>
      </c>
      <c r="I3116" s="26" t="n">
        <f aca="false">(H3116/10+IF(N3116=2025,Einstellungen!$B$23,Einstellungen!$C$23))*(1+Einstellungen!$B$10)</f>
        <v>23.77739</v>
      </c>
      <c r="J3116" s="25" t="n">
        <f aca="false">E3116*I3116/100</f>
        <v>0.02777199152</v>
      </c>
      <c r="K3116" s="25" t="n">
        <f aca="false">E3116*Einstellungen!$B$5/100</f>
        <v>0.033872</v>
      </c>
      <c r="L3116" s="23" t="str">
        <f aca="false">IF(I3116&lt;Einstellungen!$B$5,"ja","nein")</f>
        <v>ja</v>
      </c>
      <c r="M3116" s="23" t="s">
        <v>51</v>
      </c>
      <c r="N3116" s="23" t="n">
        <v>2025</v>
      </c>
      <c r="O3116" s="23" t="n">
        <v>5</v>
      </c>
    </row>
    <row r="3117" customFormat="false" ht="15" hidden="false" customHeight="false" outlineLevel="0" collapsed="false">
      <c r="A3117" s="22" t="n">
        <v>45817</v>
      </c>
      <c r="B3117" s="23" t="s">
        <v>112</v>
      </c>
      <c r="C3117" s="23" t="s">
        <v>93</v>
      </c>
      <c r="D3117" s="24" t="n">
        <v>112</v>
      </c>
      <c r="E3117" s="25" t="n">
        <f aca="false">MAX(D3117,0)/1000</f>
        <v>0.112</v>
      </c>
      <c r="F3117" s="25" t="n">
        <f aca="false">MAX(-D3117,0)/1000</f>
        <v>0</v>
      </c>
      <c r="G3117" s="23" t="str">
        <f aca="false">IF(E3117&gt;0,"ja","nein")</f>
        <v>ja</v>
      </c>
      <c r="H3117" s="26" t="n">
        <v>44.97</v>
      </c>
      <c r="I3117" s="26" t="n">
        <f aca="false">(H3117/10+IF(N3117=2025,Einstellungen!$B$23,Einstellungen!$C$23))*(1+Einstellungen!$B$10)</f>
        <v>25.29702</v>
      </c>
      <c r="J3117" s="25" t="n">
        <f aca="false">E3117*I3117/100</f>
        <v>0.0283326624</v>
      </c>
      <c r="K3117" s="25" t="n">
        <f aca="false">E3117*Einstellungen!$B$5/100</f>
        <v>0.03248</v>
      </c>
      <c r="L3117" s="23" t="str">
        <f aca="false">IF(I3117&lt;Einstellungen!$B$5,"ja","nein")</f>
        <v>ja</v>
      </c>
      <c r="M3117" s="23" t="s">
        <v>51</v>
      </c>
      <c r="N3117" s="23" t="n">
        <v>2025</v>
      </c>
      <c r="O3117" s="23" t="n">
        <v>6</v>
      </c>
    </row>
    <row r="3118" customFormat="false" ht="15" hidden="false" customHeight="false" outlineLevel="0" collapsed="false">
      <c r="A3118" s="22" t="n">
        <v>45817</v>
      </c>
      <c r="B3118" s="23" t="s">
        <v>113</v>
      </c>
      <c r="C3118" s="23" t="s">
        <v>93</v>
      </c>
      <c r="D3118" s="24" t="n">
        <v>201.3</v>
      </c>
      <c r="E3118" s="25" t="n">
        <f aca="false">MAX(D3118,0)/1000</f>
        <v>0.2013</v>
      </c>
      <c r="F3118" s="25" t="n">
        <f aca="false">MAX(-D3118,0)/1000</f>
        <v>0</v>
      </c>
      <c r="G3118" s="23" t="str">
        <f aca="false">IF(E3118&gt;0,"ja","nein")</f>
        <v>ja</v>
      </c>
      <c r="H3118" s="26" t="n">
        <v>40.04</v>
      </c>
      <c r="I3118" s="26" t="n">
        <f aca="false">(H3118/10+IF(N3118=2025,Einstellungen!$B$23,Einstellungen!$C$23))*(1+Einstellungen!$B$10)</f>
        <v>24.71035</v>
      </c>
      <c r="J3118" s="25" t="n">
        <f aca="false">E3118*I3118/100</f>
        <v>0.04974193455</v>
      </c>
      <c r="K3118" s="25" t="n">
        <f aca="false">E3118*Einstellungen!$B$5/100</f>
        <v>0.058377</v>
      </c>
      <c r="L3118" s="23" t="str">
        <f aca="false">IF(I3118&lt;Einstellungen!$B$5,"ja","nein")</f>
        <v>ja</v>
      </c>
      <c r="M3118" s="23" t="s">
        <v>51</v>
      </c>
      <c r="N3118" s="23" t="n">
        <v>2025</v>
      </c>
      <c r="O3118" s="23" t="n">
        <v>7</v>
      </c>
    </row>
    <row r="3119" customFormat="false" ht="15" hidden="false" customHeight="false" outlineLevel="0" collapsed="false">
      <c r="A3119" s="22" t="n">
        <v>45817</v>
      </c>
      <c r="B3119" s="23" t="s">
        <v>114</v>
      </c>
      <c r="C3119" s="23" t="s">
        <v>93</v>
      </c>
      <c r="D3119" s="24" t="n">
        <v>176.9</v>
      </c>
      <c r="E3119" s="25" t="n">
        <f aca="false">MAX(D3119,0)/1000</f>
        <v>0.1769</v>
      </c>
      <c r="F3119" s="25" t="n">
        <f aca="false">MAX(-D3119,0)/1000</f>
        <v>0</v>
      </c>
      <c r="G3119" s="23" t="str">
        <f aca="false">IF(E3119&gt;0,"ja","nein")</f>
        <v>ja</v>
      </c>
      <c r="H3119" s="26" t="n">
        <v>2.97</v>
      </c>
      <c r="I3119" s="26" t="n">
        <f aca="false">(H3119/10+IF(N3119=2025,Einstellungen!$B$23,Einstellungen!$C$23))*(1+Einstellungen!$B$10)</f>
        <v>20.29902</v>
      </c>
      <c r="J3119" s="25" t="n">
        <f aca="false">E3119*I3119/100</f>
        <v>0.03590896638</v>
      </c>
      <c r="K3119" s="25" t="n">
        <f aca="false">E3119*Einstellungen!$B$5/100</f>
        <v>0.051301</v>
      </c>
      <c r="L3119" s="23" t="str">
        <f aca="false">IF(I3119&lt;Einstellungen!$B$5,"ja","nein")</f>
        <v>ja</v>
      </c>
      <c r="M3119" s="23" t="s">
        <v>51</v>
      </c>
      <c r="N3119" s="23" t="n">
        <v>2025</v>
      </c>
      <c r="O3119" s="23" t="n">
        <v>8</v>
      </c>
    </row>
    <row r="3120" customFormat="false" ht="15" hidden="false" customHeight="false" outlineLevel="0" collapsed="false">
      <c r="A3120" s="22" t="n">
        <v>45817</v>
      </c>
      <c r="B3120" s="23" t="s">
        <v>115</v>
      </c>
      <c r="C3120" s="23" t="s">
        <v>93</v>
      </c>
      <c r="D3120" s="24" t="n">
        <v>114.7</v>
      </c>
      <c r="E3120" s="25" t="n">
        <f aca="false">MAX(D3120,0)/1000</f>
        <v>0.1147</v>
      </c>
      <c r="F3120" s="25" t="n">
        <f aca="false">MAX(-D3120,0)/1000</f>
        <v>0</v>
      </c>
      <c r="G3120" s="23" t="str">
        <f aca="false">IF(E3120&gt;0,"ja","nein")</f>
        <v>ja</v>
      </c>
      <c r="H3120" s="26" t="n">
        <v>-0.62</v>
      </c>
      <c r="I3120" s="26" t="n">
        <f aca="false">(H3120/10+IF(N3120=2025,Einstellungen!$B$23,Einstellungen!$C$23))*(1+Einstellungen!$B$10)</f>
        <v>19.87181</v>
      </c>
      <c r="J3120" s="25" t="n">
        <f aca="false">E3120*I3120/100</f>
        <v>0.02279296607</v>
      </c>
      <c r="K3120" s="25" t="n">
        <f aca="false">E3120*Einstellungen!$B$5/100</f>
        <v>0.033263</v>
      </c>
      <c r="L3120" s="23" t="str">
        <f aca="false">IF(I3120&lt;Einstellungen!$B$5,"ja","nein")</f>
        <v>ja</v>
      </c>
      <c r="M3120" s="23" t="s">
        <v>51</v>
      </c>
      <c r="N3120" s="23" t="n">
        <v>2025</v>
      </c>
      <c r="O3120" s="23" t="n">
        <v>9</v>
      </c>
    </row>
    <row r="3121" customFormat="false" ht="15" hidden="false" customHeight="false" outlineLevel="0" collapsed="false">
      <c r="A3121" s="22" t="n">
        <v>45817</v>
      </c>
      <c r="B3121" s="23" t="s">
        <v>116</v>
      </c>
      <c r="C3121" s="23" t="s">
        <v>93</v>
      </c>
      <c r="D3121" s="24" t="n">
        <v>121.2</v>
      </c>
      <c r="E3121" s="25" t="n">
        <f aca="false">MAX(D3121,0)/1000</f>
        <v>0.1212</v>
      </c>
      <c r="F3121" s="25" t="n">
        <f aca="false">MAX(-D3121,0)/1000</f>
        <v>0</v>
      </c>
      <c r="G3121" s="23" t="str">
        <f aca="false">IF(E3121&gt;0,"ja","nein")</f>
        <v>ja</v>
      </c>
      <c r="H3121" s="26" t="n">
        <v>-1.14</v>
      </c>
      <c r="I3121" s="26" t="n">
        <f aca="false">(H3121/10+IF(N3121=2025,Einstellungen!$B$23,Einstellungen!$C$23))*(1+Einstellungen!$B$10)</f>
        <v>19.80993</v>
      </c>
      <c r="J3121" s="25" t="n">
        <f aca="false">E3121*I3121/100</f>
        <v>0.02400963516</v>
      </c>
      <c r="K3121" s="25" t="n">
        <f aca="false">E3121*Einstellungen!$B$5/100</f>
        <v>0.035148</v>
      </c>
      <c r="L3121" s="23" t="str">
        <f aca="false">IF(I3121&lt;Einstellungen!$B$5,"ja","nein")</f>
        <v>ja</v>
      </c>
      <c r="M3121" s="23" t="s">
        <v>51</v>
      </c>
      <c r="N3121" s="23" t="n">
        <v>2025</v>
      </c>
      <c r="O3121" s="23" t="n">
        <v>10</v>
      </c>
    </row>
    <row r="3122" customFormat="false" ht="15" hidden="false" customHeight="false" outlineLevel="0" collapsed="false">
      <c r="A3122" s="22" t="n">
        <v>45817</v>
      </c>
      <c r="B3122" s="23" t="s">
        <v>117</v>
      </c>
      <c r="C3122" s="23" t="s">
        <v>93</v>
      </c>
      <c r="D3122" s="24" t="n">
        <v>125.8</v>
      </c>
      <c r="E3122" s="25" t="n">
        <f aca="false">MAX(D3122,0)/1000</f>
        <v>0.1258</v>
      </c>
      <c r="F3122" s="25" t="n">
        <f aca="false">MAX(-D3122,0)/1000</f>
        <v>0</v>
      </c>
      <c r="G3122" s="23" t="str">
        <f aca="false">IF(E3122&gt;0,"ja","nein")</f>
        <v>ja</v>
      </c>
      <c r="H3122" s="26" t="n">
        <v>-4.14</v>
      </c>
      <c r="I3122" s="26" t="n">
        <f aca="false">(H3122/10+IF(N3122=2025,Einstellungen!$B$23,Einstellungen!$C$23))*(1+Einstellungen!$B$10)</f>
        <v>19.45293</v>
      </c>
      <c r="J3122" s="25" t="n">
        <f aca="false">E3122*I3122/100</f>
        <v>0.02447178594</v>
      </c>
      <c r="K3122" s="25" t="n">
        <f aca="false">E3122*Einstellungen!$B$5/100</f>
        <v>0.036482</v>
      </c>
      <c r="L3122" s="23" t="str">
        <f aca="false">IF(I3122&lt;Einstellungen!$B$5,"ja","nein")</f>
        <v>ja</v>
      </c>
      <c r="M3122" s="23" t="s">
        <v>51</v>
      </c>
      <c r="N3122" s="23" t="n">
        <v>2025</v>
      </c>
      <c r="O3122" s="23" t="n">
        <v>11</v>
      </c>
    </row>
    <row r="3123" customFormat="false" ht="15" hidden="false" customHeight="false" outlineLevel="0" collapsed="false">
      <c r="A3123" s="22" t="n">
        <v>45817</v>
      </c>
      <c r="B3123" s="23" t="s">
        <v>118</v>
      </c>
      <c r="C3123" s="23" t="s">
        <v>93</v>
      </c>
      <c r="D3123" s="24" t="n">
        <v>137.1</v>
      </c>
      <c r="E3123" s="25" t="n">
        <f aca="false">MAX(D3123,0)/1000</f>
        <v>0.1371</v>
      </c>
      <c r="F3123" s="25" t="n">
        <f aca="false">MAX(-D3123,0)/1000</f>
        <v>0</v>
      </c>
      <c r="G3123" s="23" t="str">
        <f aca="false">IF(E3123&gt;0,"ja","nein")</f>
        <v>ja</v>
      </c>
      <c r="H3123" s="26" t="n">
        <v>-10</v>
      </c>
      <c r="I3123" s="26" t="n">
        <f aca="false">(H3123/10+IF(N3123=2025,Einstellungen!$B$23,Einstellungen!$C$23))*(1+Einstellungen!$B$10)</f>
        <v>18.75559</v>
      </c>
      <c r="J3123" s="25" t="n">
        <f aca="false">E3123*I3123/100</f>
        <v>0.02571391389</v>
      </c>
      <c r="K3123" s="25" t="n">
        <f aca="false">E3123*Einstellungen!$B$5/100</f>
        <v>0.039759</v>
      </c>
      <c r="L3123" s="23" t="str">
        <f aca="false">IF(I3123&lt;Einstellungen!$B$5,"ja","nein")</f>
        <v>ja</v>
      </c>
      <c r="M3123" s="23" t="s">
        <v>51</v>
      </c>
      <c r="N3123" s="23" t="n">
        <v>2025</v>
      </c>
      <c r="O3123" s="23" t="n">
        <v>12</v>
      </c>
    </row>
    <row r="3124" customFormat="false" ht="15" hidden="false" customHeight="false" outlineLevel="0" collapsed="false">
      <c r="A3124" s="22" t="n">
        <v>45817</v>
      </c>
      <c r="B3124" s="23" t="s">
        <v>119</v>
      </c>
      <c r="C3124" s="23" t="s">
        <v>93</v>
      </c>
      <c r="D3124" s="24" t="n">
        <v>117</v>
      </c>
      <c r="E3124" s="25" t="n">
        <f aca="false">MAX(D3124,0)/1000</f>
        <v>0.117</v>
      </c>
      <c r="F3124" s="25" t="n">
        <f aca="false">MAX(-D3124,0)/1000</f>
        <v>0</v>
      </c>
      <c r="G3124" s="23" t="str">
        <f aca="false">IF(E3124&gt;0,"ja","nein")</f>
        <v>ja</v>
      </c>
      <c r="H3124" s="26" t="n">
        <v>-19.33</v>
      </c>
      <c r="I3124" s="26" t="n">
        <f aca="false">(H3124/10+IF(N3124=2025,Einstellungen!$B$23,Einstellungen!$C$23))*(1+Einstellungen!$B$10)</f>
        <v>17.64532</v>
      </c>
      <c r="J3124" s="25" t="n">
        <f aca="false">E3124*I3124/100</f>
        <v>0.0206450244</v>
      </c>
      <c r="K3124" s="25" t="n">
        <f aca="false">E3124*Einstellungen!$B$5/100</f>
        <v>0.03393</v>
      </c>
      <c r="L3124" s="23" t="str">
        <f aca="false">IF(I3124&lt;Einstellungen!$B$5,"ja","nein")</f>
        <v>ja</v>
      </c>
      <c r="M3124" s="23" t="s">
        <v>51</v>
      </c>
      <c r="N3124" s="23" t="n">
        <v>2025</v>
      </c>
      <c r="O3124" s="23" t="n">
        <v>13</v>
      </c>
    </row>
    <row r="3125" customFormat="false" ht="15" hidden="false" customHeight="false" outlineLevel="0" collapsed="false">
      <c r="A3125" s="22" t="n">
        <v>45817</v>
      </c>
      <c r="B3125" s="23" t="s">
        <v>120</v>
      </c>
      <c r="C3125" s="23" t="s">
        <v>93</v>
      </c>
      <c r="D3125" s="24" t="n">
        <v>128</v>
      </c>
      <c r="E3125" s="25" t="n">
        <f aca="false">MAX(D3125,0)/1000</f>
        <v>0.128</v>
      </c>
      <c r="F3125" s="25" t="n">
        <f aca="false">MAX(-D3125,0)/1000</f>
        <v>0</v>
      </c>
      <c r="G3125" s="23" t="str">
        <f aca="false">IF(E3125&gt;0,"ja","nein")</f>
        <v>ja</v>
      </c>
      <c r="H3125" s="26" t="n">
        <v>-15.76</v>
      </c>
      <c r="I3125" s="26" t="n">
        <f aca="false">(H3125/10+IF(N3125=2025,Einstellungen!$B$23,Einstellungen!$C$23))*(1+Einstellungen!$B$10)</f>
        <v>18.07015</v>
      </c>
      <c r="J3125" s="25" t="n">
        <f aca="false">E3125*I3125/100</f>
        <v>0.023129792</v>
      </c>
      <c r="K3125" s="25" t="n">
        <f aca="false">E3125*Einstellungen!$B$5/100</f>
        <v>0.03712</v>
      </c>
      <c r="L3125" s="23" t="str">
        <f aca="false">IF(I3125&lt;Einstellungen!$B$5,"ja","nein")</f>
        <v>ja</v>
      </c>
      <c r="M3125" s="23" t="s">
        <v>51</v>
      </c>
      <c r="N3125" s="23" t="n">
        <v>2025</v>
      </c>
      <c r="O3125" s="23" t="n">
        <v>14</v>
      </c>
    </row>
    <row r="3126" customFormat="false" ht="15" hidden="false" customHeight="false" outlineLevel="0" collapsed="false">
      <c r="A3126" s="22" t="n">
        <v>45817</v>
      </c>
      <c r="B3126" s="23" t="s">
        <v>104</v>
      </c>
      <c r="C3126" s="23" t="s">
        <v>93</v>
      </c>
      <c r="D3126" s="24" t="n">
        <v>-1220.3</v>
      </c>
      <c r="E3126" s="25" t="n">
        <f aca="false">MAX(D3126,0)/1000</f>
        <v>0</v>
      </c>
      <c r="F3126" s="25" t="n">
        <f aca="false">MAX(-D3126,0)/1000</f>
        <v>1.2203</v>
      </c>
      <c r="G3126" s="23" t="str">
        <f aca="false">IF(E3126&gt;0,"ja","nein")</f>
        <v>nein</v>
      </c>
      <c r="H3126" s="26" t="n">
        <v>-4.5</v>
      </c>
      <c r="I3126" s="26" t="n">
        <f aca="false">(H3126/10+IF(N3126=2025,Einstellungen!$B$23,Einstellungen!$C$23))*(1+Einstellungen!$B$10)</f>
        <v>19.41009</v>
      </c>
      <c r="J3126" s="25" t="n">
        <f aca="false">E3126*I3126/100</f>
        <v>0</v>
      </c>
      <c r="K3126" s="25" t="n">
        <f aca="false">E3126*Einstellungen!$B$5/100</f>
        <v>0</v>
      </c>
      <c r="L3126" s="23" t="str">
        <f aca="false">IF(I3126&lt;Einstellungen!$B$5,"ja","nein")</f>
        <v>ja</v>
      </c>
      <c r="M3126" s="23" t="s">
        <v>51</v>
      </c>
      <c r="N3126" s="23" t="n">
        <v>2025</v>
      </c>
      <c r="O3126" s="23" t="n">
        <v>15</v>
      </c>
    </row>
    <row r="3127" customFormat="false" ht="15" hidden="false" customHeight="false" outlineLevel="0" collapsed="false">
      <c r="A3127" s="22" t="n">
        <v>45817</v>
      </c>
      <c r="B3127" s="23" t="s">
        <v>105</v>
      </c>
      <c r="C3127" s="23" t="s">
        <v>93</v>
      </c>
      <c r="D3127" s="24" t="n">
        <v>-1496.4</v>
      </c>
      <c r="E3127" s="25" t="n">
        <f aca="false">MAX(D3127,0)/1000</f>
        <v>0</v>
      </c>
      <c r="F3127" s="25" t="n">
        <f aca="false">MAX(-D3127,0)/1000</f>
        <v>1.4964</v>
      </c>
      <c r="G3127" s="23" t="str">
        <f aca="false">IF(E3127&gt;0,"ja","nein")</f>
        <v>nein</v>
      </c>
      <c r="H3127" s="26" t="n">
        <v>-1</v>
      </c>
      <c r="I3127" s="26" t="n">
        <f aca="false">(H3127/10+IF(N3127=2025,Einstellungen!$B$23,Einstellungen!$C$23))*(1+Einstellungen!$B$10)</f>
        <v>19.82659</v>
      </c>
      <c r="J3127" s="25" t="n">
        <f aca="false">E3127*I3127/100</f>
        <v>0</v>
      </c>
      <c r="K3127" s="25" t="n">
        <f aca="false">E3127*Einstellungen!$B$5/100</f>
        <v>0</v>
      </c>
      <c r="L3127" s="23" t="str">
        <f aca="false">IF(I3127&lt;Einstellungen!$B$5,"ja","nein")</f>
        <v>ja</v>
      </c>
      <c r="M3127" s="23" t="s">
        <v>51</v>
      </c>
      <c r="N3127" s="23" t="n">
        <v>2025</v>
      </c>
      <c r="O3127" s="23" t="n">
        <v>16</v>
      </c>
    </row>
    <row r="3128" customFormat="false" ht="15" hidden="false" customHeight="false" outlineLevel="0" collapsed="false">
      <c r="A3128" s="22" t="n">
        <v>45817</v>
      </c>
      <c r="B3128" s="23" t="s">
        <v>97</v>
      </c>
      <c r="C3128" s="23" t="s">
        <v>93</v>
      </c>
      <c r="D3128" s="24" t="n">
        <v>-1209.7</v>
      </c>
      <c r="E3128" s="25" t="n">
        <f aca="false">MAX(D3128,0)/1000</f>
        <v>0</v>
      </c>
      <c r="F3128" s="25" t="n">
        <f aca="false">MAX(-D3128,0)/1000</f>
        <v>1.2097</v>
      </c>
      <c r="G3128" s="23" t="str">
        <f aca="false">IF(E3128&gt;0,"ja","nein")</f>
        <v>nein</v>
      </c>
      <c r="H3128" s="26" t="n">
        <v>0.09</v>
      </c>
      <c r="I3128" s="26" t="n">
        <f aca="false">(H3128/10+IF(N3128=2025,Einstellungen!$B$23,Einstellungen!$C$23))*(1+Einstellungen!$B$10)</f>
        <v>19.9563</v>
      </c>
      <c r="J3128" s="25" t="n">
        <f aca="false">E3128*I3128/100</f>
        <v>0</v>
      </c>
      <c r="K3128" s="25" t="n">
        <f aca="false">E3128*Einstellungen!$B$5/100</f>
        <v>0</v>
      </c>
      <c r="L3128" s="23" t="str">
        <f aca="false">IF(I3128&lt;Einstellungen!$B$5,"ja","nein")</f>
        <v>ja</v>
      </c>
      <c r="M3128" s="23" t="s">
        <v>51</v>
      </c>
      <c r="N3128" s="23" t="n">
        <v>2025</v>
      </c>
      <c r="O3128" s="23" t="n">
        <v>17</v>
      </c>
    </row>
    <row r="3129" customFormat="false" ht="15" hidden="false" customHeight="false" outlineLevel="0" collapsed="false">
      <c r="A3129" s="22" t="n">
        <v>45817</v>
      </c>
      <c r="B3129" s="23" t="s">
        <v>99</v>
      </c>
      <c r="C3129" s="23" t="s">
        <v>93</v>
      </c>
      <c r="D3129" s="24" t="n">
        <v>-155.3</v>
      </c>
      <c r="E3129" s="25" t="n">
        <f aca="false">MAX(D3129,0)/1000</f>
        <v>0</v>
      </c>
      <c r="F3129" s="25" t="n">
        <f aca="false">MAX(-D3129,0)/1000</f>
        <v>0.1553</v>
      </c>
      <c r="G3129" s="23" t="str">
        <f aca="false">IF(E3129&gt;0,"ja","nein")</f>
        <v>nein</v>
      </c>
      <c r="H3129" s="26" t="n">
        <v>69.54</v>
      </c>
      <c r="I3129" s="26" t="n">
        <f aca="false">(H3129/10+IF(N3129=2025,Einstellungen!$B$23,Einstellungen!$C$23))*(1+Einstellungen!$B$10)</f>
        <v>28.22085</v>
      </c>
      <c r="J3129" s="25" t="n">
        <f aca="false">E3129*I3129/100</f>
        <v>0</v>
      </c>
      <c r="K3129" s="25" t="n">
        <f aca="false">E3129*Einstellungen!$B$5/100</f>
        <v>0</v>
      </c>
      <c r="L3129" s="23" t="str">
        <f aca="false">IF(I3129&lt;Einstellungen!$B$5,"ja","nein")</f>
        <v>ja</v>
      </c>
      <c r="M3129" s="23" t="s">
        <v>51</v>
      </c>
      <c r="N3129" s="23" t="n">
        <v>2025</v>
      </c>
      <c r="O3129" s="23" t="n">
        <v>18</v>
      </c>
    </row>
    <row r="3130" customFormat="false" ht="15" hidden="false" customHeight="false" outlineLevel="0" collapsed="false">
      <c r="A3130" s="22" t="n">
        <v>45817</v>
      </c>
      <c r="B3130" s="23" t="s">
        <v>100</v>
      </c>
      <c r="C3130" s="23" t="s">
        <v>93</v>
      </c>
      <c r="D3130" s="24" t="n">
        <v>627.1</v>
      </c>
      <c r="E3130" s="25" t="n">
        <f aca="false">MAX(D3130,0)/1000</f>
        <v>0.6271</v>
      </c>
      <c r="F3130" s="25" t="n">
        <f aca="false">MAX(-D3130,0)/1000</f>
        <v>0</v>
      </c>
      <c r="G3130" s="23" t="str">
        <f aca="false">IF(E3130&gt;0,"ja","nein")</f>
        <v>ja</v>
      </c>
      <c r="H3130" s="26" t="n">
        <v>117.79</v>
      </c>
      <c r="I3130" s="26" t="n">
        <f aca="false">(H3130/10+IF(N3130=2025,Einstellungen!$B$23,Einstellungen!$C$23))*(1+Einstellungen!$B$10)</f>
        <v>33.9626</v>
      </c>
      <c r="J3130" s="25" t="n">
        <f aca="false">E3130*I3130/100</f>
        <v>0.2129794646</v>
      </c>
      <c r="K3130" s="25" t="n">
        <f aca="false">E3130*Einstellungen!$B$5/100</f>
        <v>0.181859</v>
      </c>
      <c r="L3130" s="23" t="str">
        <f aca="false">IF(I3130&lt;Einstellungen!$B$5,"ja","nein")</f>
        <v>nein</v>
      </c>
      <c r="M3130" s="23" t="s">
        <v>51</v>
      </c>
      <c r="N3130" s="23" t="n">
        <v>2025</v>
      </c>
      <c r="O3130" s="23" t="n">
        <v>19</v>
      </c>
    </row>
    <row r="3131" customFormat="false" ht="15" hidden="false" customHeight="false" outlineLevel="0" collapsed="false">
      <c r="A3131" s="22" t="n">
        <v>45817</v>
      </c>
      <c r="B3131" s="23" t="s">
        <v>92</v>
      </c>
      <c r="C3131" s="23" t="s">
        <v>93</v>
      </c>
      <c r="D3131" s="24" t="n">
        <v>532.7</v>
      </c>
      <c r="E3131" s="25" t="n">
        <f aca="false">MAX(D3131,0)/1000</f>
        <v>0.5327</v>
      </c>
      <c r="F3131" s="25" t="n">
        <f aca="false">MAX(-D3131,0)/1000</f>
        <v>0</v>
      </c>
      <c r="G3131" s="23" t="str">
        <f aca="false">IF(E3131&gt;0,"ja","nein")</f>
        <v>ja</v>
      </c>
      <c r="H3131" s="26" t="n">
        <v>141.4</v>
      </c>
      <c r="I3131" s="26" t="n">
        <f aca="false">(H3131/10+IF(N3131=2025,Einstellungen!$B$23,Einstellungen!$C$23))*(1+Einstellungen!$B$10)</f>
        <v>36.77219</v>
      </c>
      <c r="J3131" s="25" t="n">
        <f aca="false">E3131*I3131/100</f>
        <v>0.19588545613</v>
      </c>
      <c r="K3131" s="25" t="n">
        <f aca="false">E3131*Einstellungen!$B$5/100</f>
        <v>0.154483</v>
      </c>
      <c r="L3131" s="23" t="str">
        <f aca="false">IF(I3131&lt;Einstellungen!$B$5,"ja","nein")</f>
        <v>nein</v>
      </c>
      <c r="M3131" s="23" t="s">
        <v>51</v>
      </c>
      <c r="N3131" s="23" t="n">
        <v>2025</v>
      </c>
      <c r="O3131" s="23" t="n">
        <v>20</v>
      </c>
    </row>
    <row r="3132" customFormat="false" ht="15" hidden="false" customHeight="false" outlineLevel="0" collapsed="false">
      <c r="A3132" s="22" t="n">
        <v>45817</v>
      </c>
      <c r="B3132" s="23" t="s">
        <v>95</v>
      </c>
      <c r="C3132" s="23" t="s">
        <v>93</v>
      </c>
      <c r="D3132" s="24" t="n">
        <v>314.6</v>
      </c>
      <c r="E3132" s="25" t="n">
        <f aca="false">MAX(D3132,0)/1000</f>
        <v>0.3146</v>
      </c>
      <c r="F3132" s="25" t="n">
        <f aca="false">MAX(-D3132,0)/1000</f>
        <v>0</v>
      </c>
      <c r="G3132" s="23" t="str">
        <f aca="false">IF(E3132&gt;0,"ja","nein")</f>
        <v>ja</v>
      </c>
      <c r="H3132" s="26" t="n">
        <v>148.42</v>
      </c>
      <c r="I3132" s="26" t="n">
        <f aca="false">(H3132/10+IF(N3132=2025,Einstellungen!$B$23,Einstellungen!$C$23))*(1+Einstellungen!$B$10)</f>
        <v>37.60757</v>
      </c>
      <c r="J3132" s="25" t="n">
        <f aca="false">E3132*I3132/100</f>
        <v>0.11831341522</v>
      </c>
      <c r="K3132" s="25" t="n">
        <f aca="false">E3132*Einstellungen!$B$5/100</f>
        <v>0.091234</v>
      </c>
      <c r="L3132" s="23" t="str">
        <f aca="false">IF(I3132&lt;Einstellungen!$B$5,"ja","nein")</f>
        <v>nein</v>
      </c>
      <c r="M3132" s="23" t="s">
        <v>51</v>
      </c>
      <c r="N3132" s="23" t="n">
        <v>2025</v>
      </c>
      <c r="O3132" s="23" t="n">
        <v>21</v>
      </c>
    </row>
    <row r="3133" customFormat="false" ht="15" hidden="false" customHeight="false" outlineLevel="0" collapsed="false">
      <c r="A3133" s="22" t="n">
        <v>45817</v>
      </c>
      <c r="B3133" s="23" t="s">
        <v>96</v>
      </c>
      <c r="C3133" s="23" t="s">
        <v>93</v>
      </c>
      <c r="D3133" s="24" t="n">
        <v>257</v>
      </c>
      <c r="E3133" s="25" t="n">
        <f aca="false">MAX(D3133,0)/1000</f>
        <v>0.257</v>
      </c>
      <c r="F3133" s="25" t="n">
        <f aca="false">MAX(-D3133,0)/1000</f>
        <v>0</v>
      </c>
      <c r="G3133" s="23" t="str">
        <f aca="false">IF(E3133&gt;0,"ja","nein")</f>
        <v>ja</v>
      </c>
      <c r="H3133" s="26" t="n">
        <v>126.52</v>
      </c>
      <c r="I3133" s="26" t="n">
        <f aca="false">(H3133/10+IF(N3133=2025,Einstellungen!$B$23,Einstellungen!$C$23))*(1+Einstellungen!$B$10)</f>
        <v>35.00147</v>
      </c>
      <c r="J3133" s="25" t="n">
        <f aca="false">E3133*I3133/100</f>
        <v>0.0899537779</v>
      </c>
      <c r="K3133" s="25" t="n">
        <f aca="false">E3133*Einstellungen!$B$5/100</f>
        <v>0.07453</v>
      </c>
      <c r="L3133" s="23" t="str">
        <f aca="false">IF(I3133&lt;Einstellungen!$B$5,"ja","nein")</f>
        <v>nein</v>
      </c>
      <c r="M3133" s="23" t="s">
        <v>51</v>
      </c>
      <c r="N3133" s="23" t="n">
        <v>2025</v>
      </c>
      <c r="O3133" s="23" t="n">
        <v>22</v>
      </c>
    </row>
    <row r="3134" customFormat="false" ht="15" hidden="false" customHeight="false" outlineLevel="0" collapsed="false">
      <c r="A3134" s="22" t="n">
        <v>45817</v>
      </c>
      <c r="B3134" s="23" t="s">
        <v>101</v>
      </c>
      <c r="C3134" s="23" t="s">
        <v>93</v>
      </c>
      <c r="D3134" s="24" t="n">
        <v>153.1</v>
      </c>
      <c r="E3134" s="25" t="n">
        <f aca="false">MAX(D3134,0)/1000</f>
        <v>0.1531</v>
      </c>
      <c r="F3134" s="25" t="n">
        <f aca="false">MAX(-D3134,0)/1000</f>
        <v>0</v>
      </c>
      <c r="G3134" s="23" t="str">
        <f aca="false">IF(E3134&gt;0,"ja","nein")</f>
        <v>ja</v>
      </c>
      <c r="H3134" s="26" t="n">
        <v>101.19</v>
      </c>
      <c r="I3134" s="26" t="n">
        <f aca="false">(H3134/10+IF(N3134=2025,Einstellungen!$B$23,Einstellungen!$C$23))*(1+Einstellungen!$B$10)</f>
        <v>31.9872</v>
      </c>
      <c r="J3134" s="25" t="n">
        <f aca="false">E3134*I3134/100</f>
        <v>0.0489724032</v>
      </c>
      <c r="K3134" s="25" t="n">
        <f aca="false">E3134*Einstellungen!$B$5/100</f>
        <v>0.044399</v>
      </c>
      <c r="L3134" s="23" t="str">
        <f aca="false">IF(I3134&lt;Einstellungen!$B$5,"ja","nein")</f>
        <v>nein</v>
      </c>
      <c r="M3134" s="23" t="s">
        <v>51</v>
      </c>
      <c r="N3134" s="23" t="n">
        <v>2025</v>
      </c>
      <c r="O3134" s="23" t="n">
        <v>23</v>
      </c>
    </row>
    <row r="3135" customFormat="false" ht="15" hidden="false" customHeight="false" outlineLevel="0" collapsed="false">
      <c r="A3135" s="22" t="n">
        <v>45818</v>
      </c>
      <c r="B3135" s="23" t="s">
        <v>102</v>
      </c>
      <c r="C3135" s="23" t="s">
        <v>98</v>
      </c>
      <c r="D3135" s="24" t="n">
        <v>133.7</v>
      </c>
      <c r="E3135" s="25" t="n">
        <f aca="false">MAX(D3135,0)/1000</f>
        <v>0.1337</v>
      </c>
      <c r="F3135" s="25" t="n">
        <f aca="false">MAX(-D3135,0)/1000</f>
        <v>0</v>
      </c>
      <c r="G3135" s="23" t="str">
        <f aca="false">IF(E3135&gt;0,"ja","nein")</f>
        <v>ja</v>
      </c>
      <c r="H3135" s="26" t="n">
        <v>86.65</v>
      </c>
      <c r="I3135" s="26" t="n">
        <f aca="false">(H3135/10+IF(N3135=2025,Einstellungen!$B$23,Einstellungen!$C$23))*(1+Einstellungen!$B$10)</f>
        <v>30.25694</v>
      </c>
      <c r="J3135" s="25" t="n">
        <f aca="false">E3135*I3135/100</f>
        <v>0.04045352878</v>
      </c>
      <c r="K3135" s="25" t="n">
        <f aca="false">E3135*Einstellungen!$B$5/100</f>
        <v>0.038773</v>
      </c>
      <c r="L3135" s="23" t="str">
        <f aca="false">IF(I3135&lt;Einstellungen!$B$5,"ja","nein")</f>
        <v>nein</v>
      </c>
      <c r="M3135" s="23" t="s">
        <v>51</v>
      </c>
      <c r="N3135" s="23" t="n">
        <v>2025</v>
      </c>
      <c r="O3135" s="23" t="n">
        <v>0</v>
      </c>
    </row>
    <row r="3136" customFormat="false" ht="15" hidden="false" customHeight="false" outlineLevel="0" collapsed="false">
      <c r="A3136" s="22" t="n">
        <v>45818</v>
      </c>
      <c r="B3136" s="23" t="s">
        <v>107</v>
      </c>
      <c r="C3136" s="23" t="s">
        <v>98</v>
      </c>
      <c r="D3136" s="24" t="n">
        <v>143.6</v>
      </c>
      <c r="E3136" s="25" t="n">
        <f aca="false">MAX(D3136,0)/1000</f>
        <v>0.1436</v>
      </c>
      <c r="F3136" s="25" t="n">
        <f aca="false">MAX(-D3136,0)/1000</f>
        <v>0</v>
      </c>
      <c r="G3136" s="23" t="str">
        <f aca="false">IF(E3136&gt;0,"ja","nein")</f>
        <v>ja</v>
      </c>
      <c r="H3136" s="26" t="n">
        <v>78.07</v>
      </c>
      <c r="I3136" s="26" t="n">
        <f aca="false">(H3136/10+IF(N3136=2025,Einstellungen!$B$23,Einstellungen!$C$23))*(1+Einstellungen!$B$10)</f>
        <v>29.23592</v>
      </c>
      <c r="J3136" s="25" t="n">
        <f aca="false">E3136*I3136/100</f>
        <v>0.04198278112</v>
      </c>
      <c r="K3136" s="25" t="n">
        <f aca="false">E3136*Einstellungen!$B$5/100</f>
        <v>0.041644</v>
      </c>
      <c r="L3136" s="23" t="str">
        <f aca="false">IF(I3136&lt;Einstellungen!$B$5,"ja","nein")</f>
        <v>nein</v>
      </c>
      <c r="M3136" s="23" t="s">
        <v>51</v>
      </c>
      <c r="N3136" s="23" t="n">
        <v>2025</v>
      </c>
      <c r="O3136" s="23" t="n">
        <v>1</v>
      </c>
    </row>
    <row r="3137" customFormat="false" ht="15" hidden="false" customHeight="false" outlineLevel="0" collapsed="false">
      <c r="A3137" s="22" t="n">
        <v>45818</v>
      </c>
      <c r="B3137" s="23" t="s">
        <v>108</v>
      </c>
      <c r="C3137" s="23" t="s">
        <v>98</v>
      </c>
      <c r="D3137" s="24" t="n">
        <v>131.5</v>
      </c>
      <c r="E3137" s="25" t="n">
        <f aca="false">MAX(D3137,0)/1000</f>
        <v>0.1315</v>
      </c>
      <c r="F3137" s="25" t="n">
        <f aca="false">MAX(-D3137,0)/1000</f>
        <v>0</v>
      </c>
      <c r="G3137" s="23" t="str">
        <f aca="false">IF(E3137&gt;0,"ja","nein")</f>
        <v>ja</v>
      </c>
      <c r="H3137" s="26" t="n">
        <v>69.66</v>
      </c>
      <c r="I3137" s="26" t="n">
        <f aca="false">(H3137/10+IF(N3137=2025,Einstellungen!$B$23,Einstellungen!$C$23))*(1+Einstellungen!$B$10)</f>
        <v>28.23513</v>
      </c>
      <c r="J3137" s="25" t="n">
        <f aca="false">E3137*I3137/100</f>
        <v>0.03712919595</v>
      </c>
      <c r="K3137" s="25" t="n">
        <f aca="false">E3137*Einstellungen!$B$5/100</f>
        <v>0.038135</v>
      </c>
      <c r="L3137" s="23" t="str">
        <f aca="false">IF(I3137&lt;Einstellungen!$B$5,"ja","nein")</f>
        <v>ja</v>
      </c>
      <c r="M3137" s="23" t="s">
        <v>51</v>
      </c>
      <c r="N3137" s="23" t="n">
        <v>2025</v>
      </c>
      <c r="O3137" s="23" t="n">
        <v>2</v>
      </c>
    </row>
    <row r="3138" customFormat="false" ht="15" hidden="false" customHeight="false" outlineLevel="0" collapsed="false">
      <c r="A3138" s="22" t="n">
        <v>45818</v>
      </c>
      <c r="B3138" s="23" t="s">
        <v>109</v>
      </c>
      <c r="C3138" s="23" t="s">
        <v>98</v>
      </c>
      <c r="D3138" s="24" t="n">
        <v>118.7</v>
      </c>
      <c r="E3138" s="25" t="n">
        <f aca="false">MAX(D3138,0)/1000</f>
        <v>0.1187</v>
      </c>
      <c r="F3138" s="25" t="n">
        <f aca="false">MAX(-D3138,0)/1000</f>
        <v>0</v>
      </c>
      <c r="G3138" s="23" t="str">
        <f aca="false">IF(E3138&gt;0,"ja","nein")</f>
        <v>ja</v>
      </c>
      <c r="H3138" s="26" t="n">
        <v>59.95</v>
      </c>
      <c r="I3138" s="26" t="n">
        <f aca="false">(H3138/10+IF(N3138=2025,Einstellungen!$B$23,Einstellungen!$C$23))*(1+Einstellungen!$B$10)</f>
        <v>27.07964</v>
      </c>
      <c r="J3138" s="25" t="n">
        <f aca="false">E3138*I3138/100</f>
        <v>0.03214353268</v>
      </c>
      <c r="K3138" s="25" t="n">
        <f aca="false">E3138*Einstellungen!$B$5/100</f>
        <v>0.034423</v>
      </c>
      <c r="L3138" s="23" t="str">
        <f aca="false">IF(I3138&lt;Einstellungen!$B$5,"ja","nein")</f>
        <v>ja</v>
      </c>
      <c r="M3138" s="23" t="s">
        <v>51</v>
      </c>
      <c r="N3138" s="23" t="n">
        <v>2025</v>
      </c>
      <c r="O3138" s="23" t="n">
        <v>3</v>
      </c>
    </row>
    <row r="3139" customFormat="false" ht="15" hidden="false" customHeight="false" outlineLevel="0" collapsed="false">
      <c r="A3139" s="22" t="n">
        <v>45818</v>
      </c>
      <c r="B3139" s="23" t="s">
        <v>110</v>
      </c>
      <c r="C3139" s="23" t="s">
        <v>98</v>
      </c>
      <c r="D3139" s="24" t="n">
        <v>128</v>
      </c>
      <c r="E3139" s="25" t="n">
        <f aca="false">MAX(D3139,0)/1000</f>
        <v>0.128</v>
      </c>
      <c r="F3139" s="25" t="n">
        <f aca="false">MAX(-D3139,0)/1000</f>
        <v>0</v>
      </c>
      <c r="G3139" s="23" t="str">
        <f aca="false">IF(E3139&gt;0,"ja","nein")</f>
        <v>ja</v>
      </c>
      <c r="H3139" s="26" t="n">
        <v>54.16</v>
      </c>
      <c r="I3139" s="26" t="n">
        <f aca="false">(H3139/10+IF(N3139=2025,Einstellungen!$B$23,Einstellungen!$C$23))*(1+Einstellungen!$B$10)</f>
        <v>26.39063</v>
      </c>
      <c r="J3139" s="25" t="n">
        <f aca="false">E3139*I3139/100</f>
        <v>0.0337800064</v>
      </c>
      <c r="K3139" s="25" t="n">
        <f aca="false">E3139*Einstellungen!$B$5/100</f>
        <v>0.03712</v>
      </c>
      <c r="L3139" s="23" t="str">
        <f aca="false">IF(I3139&lt;Einstellungen!$B$5,"ja","nein")</f>
        <v>ja</v>
      </c>
      <c r="M3139" s="23" t="s">
        <v>51</v>
      </c>
      <c r="N3139" s="23" t="n">
        <v>2025</v>
      </c>
      <c r="O3139" s="23" t="n">
        <v>4</v>
      </c>
    </row>
    <row r="3140" customFormat="false" ht="15" hidden="false" customHeight="false" outlineLevel="0" collapsed="false">
      <c r="A3140" s="22" t="n">
        <v>45818</v>
      </c>
      <c r="B3140" s="23" t="s">
        <v>111</v>
      </c>
      <c r="C3140" s="23" t="s">
        <v>98</v>
      </c>
      <c r="D3140" s="24" t="n">
        <v>128.8</v>
      </c>
      <c r="E3140" s="25" t="n">
        <f aca="false">MAX(D3140,0)/1000</f>
        <v>0.1288</v>
      </c>
      <c r="F3140" s="25" t="n">
        <f aca="false">MAX(-D3140,0)/1000</f>
        <v>0</v>
      </c>
      <c r="G3140" s="23" t="str">
        <f aca="false">IF(E3140&gt;0,"ja","nein")</f>
        <v>ja</v>
      </c>
      <c r="H3140" s="26" t="n">
        <v>62.18</v>
      </c>
      <c r="I3140" s="26" t="n">
        <f aca="false">(H3140/10+IF(N3140=2025,Einstellungen!$B$23,Einstellungen!$C$23))*(1+Einstellungen!$B$10)</f>
        <v>27.34501</v>
      </c>
      <c r="J3140" s="25" t="n">
        <f aca="false">E3140*I3140/100</f>
        <v>0.03522037288</v>
      </c>
      <c r="K3140" s="25" t="n">
        <f aca="false">E3140*Einstellungen!$B$5/100</f>
        <v>0.037352</v>
      </c>
      <c r="L3140" s="23" t="str">
        <f aca="false">IF(I3140&lt;Einstellungen!$B$5,"ja","nein")</f>
        <v>ja</v>
      </c>
      <c r="M3140" s="23" t="s">
        <v>51</v>
      </c>
      <c r="N3140" s="23" t="n">
        <v>2025</v>
      </c>
      <c r="O3140" s="23" t="n">
        <v>5</v>
      </c>
    </row>
    <row r="3141" customFormat="false" ht="15" hidden="false" customHeight="false" outlineLevel="0" collapsed="false">
      <c r="A3141" s="22" t="n">
        <v>45818</v>
      </c>
      <c r="B3141" s="23" t="s">
        <v>112</v>
      </c>
      <c r="C3141" s="23" t="s">
        <v>98</v>
      </c>
      <c r="D3141" s="24" t="n">
        <v>163.9</v>
      </c>
      <c r="E3141" s="25" t="n">
        <f aca="false">MAX(D3141,0)/1000</f>
        <v>0.1639</v>
      </c>
      <c r="F3141" s="25" t="n">
        <f aca="false">MAX(-D3141,0)/1000</f>
        <v>0</v>
      </c>
      <c r="G3141" s="23" t="str">
        <f aca="false">IF(E3141&gt;0,"ja","nein")</f>
        <v>ja</v>
      </c>
      <c r="H3141" s="26" t="n">
        <v>74.62</v>
      </c>
      <c r="I3141" s="26" t="n">
        <f aca="false">(H3141/10+IF(N3141=2025,Einstellungen!$B$23,Einstellungen!$C$23))*(1+Einstellungen!$B$10)</f>
        <v>28.82537</v>
      </c>
      <c r="J3141" s="25" t="n">
        <f aca="false">E3141*I3141/100</f>
        <v>0.04724478143</v>
      </c>
      <c r="K3141" s="25" t="n">
        <f aca="false">E3141*Einstellungen!$B$5/100</f>
        <v>0.047531</v>
      </c>
      <c r="L3141" s="23" t="str">
        <f aca="false">IF(I3141&lt;Einstellungen!$B$5,"ja","nein")</f>
        <v>ja</v>
      </c>
      <c r="M3141" s="23" t="s">
        <v>51</v>
      </c>
      <c r="N3141" s="23" t="n">
        <v>2025</v>
      </c>
      <c r="O3141" s="23" t="n">
        <v>6</v>
      </c>
    </row>
    <row r="3142" customFormat="false" ht="15" hidden="false" customHeight="false" outlineLevel="0" collapsed="false">
      <c r="A3142" s="22" t="n">
        <v>45818</v>
      </c>
      <c r="B3142" s="23" t="s">
        <v>113</v>
      </c>
      <c r="C3142" s="23" t="s">
        <v>98</v>
      </c>
      <c r="D3142" s="24" t="n">
        <v>-672.4</v>
      </c>
      <c r="E3142" s="25" t="n">
        <f aca="false">MAX(D3142,0)/1000</f>
        <v>0</v>
      </c>
      <c r="F3142" s="25" t="n">
        <f aca="false">MAX(-D3142,0)/1000</f>
        <v>0.6724</v>
      </c>
      <c r="G3142" s="23" t="str">
        <f aca="false">IF(E3142&gt;0,"ja","nein")</f>
        <v>nein</v>
      </c>
      <c r="H3142" s="26" t="n">
        <v>82.79</v>
      </c>
      <c r="I3142" s="26" t="n">
        <f aca="false">(H3142/10+IF(N3142=2025,Einstellungen!$B$23,Einstellungen!$C$23))*(1+Einstellungen!$B$10)</f>
        <v>29.7976</v>
      </c>
      <c r="J3142" s="25" t="n">
        <f aca="false">E3142*I3142/100</f>
        <v>0</v>
      </c>
      <c r="K3142" s="25" t="n">
        <f aca="false">E3142*Einstellungen!$B$5/100</f>
        <v>0</v>
      </c>
      <c r="L3142" s="23" t="str">
        <f aca="false">IF(I3142&lt;Einstellungen!$B$5,"ja","nein")</f>
        <v>nein</v>
      </c>
      <c r="M3142" s="23" t="s">
        <v>51</v>
      </c>
      <c r="N3142" s="23" t="n">
        <v>2025</v>
      </c>
      <c r="O3142" s="23" t="n">
        <v>7</v>
      </c>
    </row>
    <row r="3143" customFormat="false" ht="15" hidden="false" customHeight="false" outlineLevel="0" collapsed="false">
      <c r="A3143" s="22" t="n">
        <v>45818</v>
      </c>
      <c r="B3143" s="23" t="s">
        <v>114</v>
      </c>
      <c r="C3143" s="23" t="s">
        <v>98</v>
      </c>
      <c r="D3143" s="24" t="n">
        <v>-1726.2</v>
      </c>
      <c r="E3143" s="25" t="n">
        <f aca="false">MAX(D3143,0)/1000</f>
        <v>0</v>
      </c>
      <c r="F3143" s="25" t="n">
        <f aca="false">MAX(-D3143,0)/1000</f>
        <v>1.7262</v>
      </c>
      <c r="G3143" s="23" t="str">
        <f aca="false">IF(E3143&gt;0,"ja","nein")</f>
        <v>nein</v>
      </c>
      <c r="H3143" s="26" t="n">
        <v>83.17</v>
      </c>
      <c r="I3143" s="26" t="n">
        <f aca="false">(H3143/10+IF(N3143=2025,Einstellungen!$B$23,Einstellungen!$C$23))*(1+Einstellungen!$B$10)</f>
        <v>29.84282</v>
      </c>
      <c r="J3143" s="25" t="n">
        <f aca="false">E3143*I3143/100</f>
        <v>0</v>
      </c>
      <c r="K3143" s="25" t="n">
        <f aca="false">E3143*Einstellungen!$B$5/100</f>
        <v>0</v>
      </c>
      <c r="L3143" s="23" t="str">
        <f aca="false">IF(I3143&lt;Einstellungen!$B$5,"ja","nein")</f>
        <v>nein</v>
      </c>
      <c r="M3143" s="23" t="s">
        <v>51</v>
      </c>
      <c r="N3143" s="23" t="n">
        <v>2025</v>
      </c>
      <c r="O3143" s="23" t="n">
        <v>8</v>
      </c>
    </row>
    <row r="3144" customFormat="false" ht="15" hidden="false" customHeight="false" outlineLevel="0" collapsed="false">
      <c r="A3144" s="22" t="n">
        <v>45818</v>
      </c>
      <c r="B3144" s="23" t="s">
        <v>115</v>
      </c>
      <c r="C3144" s="23" t="s">
        <v>98</v>
      </c>
      <c r="D3144" s="24" t="n">
        <v>-2996.7</v>
      </c>
      <c r="E3144" s="25" t="n">
        <f aca="false">MAX(D3144,0)/1000</f>
        <v>0</v>
      </c>
      <c r="F3144" s="25" t="n">
        <f aca="false">MAX(-D3144,0)/1000</f>
        <v>2.9967</v>
      </c>
      <c r="G3144" s="23" t="str">
        <f aca="false">IF(E3144&gt;0,"ja","nein")</f>
        <v>nein</v>
      </c>
      <c r="H3144" s="26" t="n">
        <v>69</v>
      </c>
      <c r="I3144" s="26" t="n">
        <f aca="false">(H3144/10+IF(N3144=2025,Einstellungen!$B$23,Einstellungen!$C$23))*(1+Einstellungen!$B$10)</f>
        <v>28.15659</v>
      </c>
      <c r="J3144" s="25" t="n">
        <f aca="false">E3144*I3144/100</f>
        <v>0</v>
      </c>
      <c r="K3144" s="25" t="n">
        <f aca="false">E3144*Einstellungen!$B$5/100</f>
        <v>0</v>
      </c>
      <c r="L3144" s="23" t="str">
        <f aca="false">IF(I3144&lt;Einstellungen!$B$5,"ja","nein")</f>
        <v>ja</v>
      </c>
      <c r="M3144" s="23" t="s">
        <v>51</v>
      </c>
      <c r="N3144" s="23" t="n">
        <v>2025</v>
      </c>
      <c r="O3144" s="23" t="n">
        <v>9</v>
      </c>
    </row>
    <row r="3145" customFormat="false" ht="15" hidden="false" customHeight="false" outlineLevel="0" collapsed="false">
      <c r="A3145" s="22" t="n">
        <v>45818</v>
      </c>
      <c r="B3145" s="23" t="s">
        <v>116</v>
      </c>
      <c r="C3145" s="23" t="s">
        <v>98</v>
      </c>
      <c r="D3145" s="24" t="n">
        <v>-4423.2</v>
      </c>
      <c r="E3145" s="25" t="n">
        <f aca="false">MAX(D3145,0)/1000</f>
        <v>0</v>
      </c>
      <c r="F3145" s="25" t="n">
        <f aca="false">MAX(-D3145,0)/1000</f>
        <v>4.4232</v>
      </c>
      <c r="G3145" s="23" t="str">
        <f aca="false">IF(E3145&gt;0,"ja","nein")</f>
        <v>nein</v>
      </c>
      <c r="H3145" s="26" t="n">
        <v>22.21</v>
      </c>
      <c r="I3145" s="26" t="n">
        <f aca="false">(H3145/10+IF(N3145=2025,Einstellungen!$B$23,Einstellungen!$C$23))*(1+Einstellungen!$B$10)</f>
        <v>22.58858</v>
      </c>
      <c r="J3145" s="25" t="n">
        <f aca="false">E3145*I3145/100</f>
        <v>0</v>
      </c>
      <c r="K3145" s="25" t="n">
        <f aca="false">E3145*Einstellungen!$B$5/100</f>
        <v>0</v>
      </c>
      <c r="L3145" s="23" t="str">
        <f aca="false">IF(I3145&lt;Einstellungen!$B$5,"ja","nein")</f>
        <v>ja</v>
      </c>
      <c r="M3145" s="23" t="s">
        <v>51</v>
      </c>
      <c r="N3145" s="23" t="n">
        <v>2025</v>
      </c>
      <c r="O3145" s="23" t="n">
        <v>10</v>
      </c>
    </row>
    <row r="3146" customFormat="false" ht="15" hidden="false" customHeight="false" outlineLevel="0" collapsed="false">
      <c r="A3146" s="22" t="n">
        <v>45818</v>
      </c>
      <c r="B3146" s="23" t="s">
        <v>117</v>
      </c>
      <c r="C3146" s="23" t="s">
        <v>98</v>
      </c>
      <c r="D3146" s="24" t="n">
        <v>-4328.5</v>
      </c>
      <c r="E3146" s="25" t="n">
        <f aca="false">MAX(D3146,0)/1000</f>
        <v>0</v>
      </c>
      <c r="F3146" s="25" t="n">
        <f aca="false">MAX(-D3146,0)/1000</f>
        <v>4.3285</v>
      </c>
      <c r="G3146" s="23" t="str">
        <f aca="false">IF(E3146&gt;0,"ja","nein")</f>
        <v>nein</v>
      </c>
      <c r="H3146" s="26" t="n">
        <v>0.1</v>
      </c>
      <c r="I3146" s="26" t="n">
        <f aca="false">(H3146/10+IF(N3146=2025,Einstellungen!$B$23,Einstellungen!$C$23))*(1+Einstellungen!$B$10)</f>
        <v>19.95749</v>
      </c>
      <c r="J3146" s="25" t="n">
        <f aca="false">E3146*I3146/100</f>
        <v>0</v>
      </c>
      <c r="K3146" s="25" t="n">
        <f aca="false">E3146*Einstellungen!$B$5/100</f>
        <v>0</v>
      </c>
      <c r="L3146" s="23" t="str">
        <f aca="false">IF(I3146&lt;Einstellungen!$B$5,"ja","nein")</f>
        <v>ja</v>
      </c>
      <c r="M3146" s="23" t="s">
        <v>51</v>
      </c>
      <c r="N3146" s="23" t="n">
        <v>2025</v>
      </c>
      <c r="O3146" s="23" t="n">
        <v>11</v>
      </c>
    </row>
    <row r="3147" customFormat="false" ht="15" hidden="false" customHeight="false" outlineLevel="0" collapsed="false">
      <c r="A3147" s="22" t="n">
        <v>45818</v>
      </c>
      <c r="B3147" s="23" t="s">
        <v>118</v>
      </c>
      <c r="C3147" s="23" t="s">
        <v>98</v>
      </c>
      <c r="D3147" s="24" t="n">
        <v>-4321.4</v>
      </c>
      <c r="E3147" s="25" t="n">
        <f aca="false">MAX(D3147,0)/1000</f>
        <v>0</v>
      </c>
      <c r="F3147" s="25" t="n">
        <f aca="false">MAX(-D3147,0)/1000</f>
        <v>4.3214</v>
      </c>
      <c r="G3147" s="23" t="str">
        <f aca="false">IF(E3147&gt;0,"ja","nein")</f>
        <v>nein</v>
      </c>
      <c r="H3147" s="26" t="n">
        <v>-0.19</v>
      </c>
      <c r="I3147" s="26" t="n">
        <f aca="false">(H3147/10+IF(N3147=2025,Einstellungen!$B$23,Einstellungen!$C$23))*(1+Einstellungen!$B$10)</f>
        <v>19.92298</v>
      </c>
      <c r="J3147" s="25" t="n">
        <f aca="false">E3147*I3147/100</f>
        <v>0</v>
      </c>
      <c r="K3147" s="25" t="n">
        <f aca="false">E3147*Einstellungen!$B$5/100</f>
        <v>0</v>
      </c>
      <c r="L3147" s="23" t="str">
        <f aca="false">IF(I3147&lt;Einstellungen!$B$5,"ja","nein")</f>
        <v>ja</v>
      </c>
      <c r="M3147" s="23" t="s">
        <v>51</v>
      </c>
      <c r="N3147" s="23" t="n">
        <v>2025</v>
      </c>
      <c r="O3147" s="23" t="n">
        <v>12</v>
      </c>
    </row>
    <row r="3148" customFormat="false" ht="15" hidden="false" customHeight="false" outlineLevel="0" collapsed="false">
      <c r="A3148" s="22" t="n">
        <v>45818</v>
      </c>
      <c r="B3148" s="23" t="s">
        <v>119</v>
      </c>
      <c r="C3148" s="23" t="s">
        <v>98</v>
      </c>
      <c r="D3148" s="24" t="n">
        <v>-4399.3</v>
      </c>
      <c r="E3148" s="25" t="n">
        <f aca="false">MAX(D3148,0)/1000</f>
        <v>0</v>
      </c>
      <c r="F3148" s="25" t="n">
        <f aca="false">MAX(-D3148,0)/1000</f>
        <v>4.3993</v>
      </c>
      <c r="G3148" s="23" t="str">
        <f aca="false">IF(E3148&gt;0,"ja","nein")</f>
        <v>nein</v>
      </c>
      <c r="H3148" s="26" t="n">
        <v>-2.33</v>
      </c>
      <c r="I3148" s="26" t="n">
        <f aca="false">(H3148/10+IF(N3148=2025,Einstellungen!$B$23,Einstellungen!$C$23))*(1+Einstellungen!$B$10)</f>
        <v>19.66832</v>
      </c>
      <c r="J3148" s="25" t="n">
        <f aca="false">E3148*I3148/100</f>
        <v>0</v>
      </c>
      <c r="K3148" s="25" t="n">
        <f aca="false">E3148*Einstellungen!$B$5/100</f>
        <v>0</v>
      </c>
      <c r="L3148" s="23" t="str">
        <f aca="false">IF(I3148&lt;Einstellungen!$B$5,"ja","nein")</f>
        <v>ja</v>
      </c>
      <c r="M3148" s="23" t="s">
        <v>51</v>
      </c>
      <c r="N3148" s="23" t="n">
        <v>2025</v>
      </c>
      <c r="O3148" s="23" t="n">
        <v>13</v>
      </c>
    </row>
    <row r="3149" customFormat="false" ht="15" hidden="false" customHeight="false" outlineLevel="0" collapsed="false">
      <c r="A3149" s="22" t="n">
        <v>45818</v>
      </c>
      <c r="B3149" s="23" t="s">
        <v>120</v>
      </c>
      <c r="C3149" s="23" t="s">
        <v>98</v>
      </c>
      <c r="D3149" s="24" t="n">
        <v>-3670.7</v>
      </c>
      <c r="E3149" s="25" t="n">
        <f aca="false">MAX(D3149,0)/1000</f>
        <v>0</v>
      </c>
      <c r="F3149" s="25" t="n">
        <f aca="false">MAX(-D3149,0)/1000</f>
        <v>3.6707</v>
      </c>
      <c r="G3149" s="23" t="str">
        <f aca="false">IF(E3149&gt;0,"ja","nein")</f>
        <v>nein</v>
      </c>
      <c r="H3149" s="26" t="n">
        <v>-4.26</v>
      </c>
      <c r="I3149" s="26" t="n">
        <f aca="false">(H3149/10+IF(N3149=2025,Einstellungen!$B$23,Einstellungen!$C$23))*(1+Einstellungen!$B$10)</f>
        <v>19.43865</v>
      </c>
      <c r="J3149" s="25" t="n">
        <f aca="false">E3149*I3149/100</f>
        <v>0</v>
      </c>
      <c r="K3149" s="25" t="n">
        <f aca="false">E3149*Einstellungen!$B$5/100</f>
        <v>0</v>
      </c>
      <c r="L3149" s="23" t="str">
        <f aca="false">IF(I3149&lt;Einstellungen!$B$5,"ja","nein")</f>
        <v>ja</v>
      </c>
      <c r="M3149" s="23" t="s">
        <v>51</v>
      </c>
      <c r="N3149" s="23" t="n">
        <v>2025</v>
      </c>
      <c r="O3149" s="23" t="n">
        <v>14</v>
      </c>
    </row>
    <row r="3150" customFormat="false" ht="15" hidden="false" customHeight="false" outlineLevel="0" collapsed="false">
      <c r="A3150" s="22" t="n">
        <v>45818</v>
      </c>
      <c r="B3150" s="23" t="s">
        <v>104</v>
      </c>
      <c r="C3150" s="23" t="s">
        <v>98</v>
      </c>
      <c r="D3150" s="24" t="n">
        <v>-1323.4</v>
      </c>
      <c r="E3150" s="25" t="n">
        <f aca="false">MAX(D3150,0)/1000</f>
        <v>0</v>
      </c>
      <c r="F3150" s="25" t="n">
        <f aca="false">MAX(-D3150,0)/1000</f>
        <v>1.3234</v>
      </c>
      <c r="G3150" s="23" t="str">
        <f aca="false">IF(E3150&gt;0,"ja","nein")</f>
        <v>nein</v>
      </c>
      <c r="H3150" s="26" t="n">
        <v>-1.04</v>
      </c>
      <c r="I3150" s="26" t="n">
        <f aca="false">(H3150/10+IF(N3150=2025,Einstellungen!$B$23,Einstellungen!$C$23))*(1+Einstellungen!$B$10)</f>
        <v>19.82183</v>
      </c>
      <c r="J3150" s="25" t="n">
        <f aca="false">E3150*I3150/100</f>
        <v>0</v>
      </c>
      <c r="K3150" s="25" t="n">
        <f aca="false">E3150*Einstellungen!$B$5/100</f>
        <v>0</v>
      </c>
      <c r="L3150" s="23" t="str">
        <f aca="false">IF(I3150&lt;Einstellungen!$B$5,"ja","nein")</f>
        <v>ja</v>
      </c>
      <c r="M3150" s="23" t="s">
        <v>51</v>
      </c>
      <c r="N3150" s="23" t="n">
        <v>2025</v>
      </c>
      <c r="O3150" s="23" t="n">
        <v>15</v>
      </c>
    </row>
    <row r="3151" customFormat="false" ht="15" hidden="false" customHeight="false" outlineLevel="0" collapsed="false">
      <c r="A3151" s="22" t="n">
        <v>45818</v>
      </c>
      <c r="B3151" s="23" t="s">
        <v>105</v>
      </c>
      <c r="C3151" s="23" t="s">
        <v>98</v>
      </c>
      <c r="D3151" s="24" t="n">
        <v>-1502.7</v>
      </c>
      <c r="E3151" s="25" t="n">
        <f aca="false">MAX(D3151,0)/1000</f>
        <v>0</v>
      </c>
      <c r="F3151" s="25" t="n">
        <f aca="false">MAX(-D3151,0)/1000</f>
        <v>1.5027</v>
      </c>
      <c r="G3151" s="23" t="str">
        <f aca="false">IF(E3151&gt;0,"ja","nein")</f>
        <v>nein</v>
      </c>
      <c r="H3151" s="26" t="n">
        <v>0.03</v>
      </c>
      <c r="I3151" s="26" t="n">
        <f aca="false">(H3151/10+IF(N3151=2025,Einstellungen!$B$23,Einstellungen!$C$23))*(1+Einstellungen!$B$10)</f>
        <v>19.94916</v>
      </c>
      <c r="J3151" s="25" t="n">
        <f aca="false">E3151*I3151/100</f>
        <v>0</v>
      </c>
      <c r="K3151" s="25" t="n">
        <f aca="false">E3151*Einstellungen!$B$5/100</f>
        <v>0</v>
      </c>
      <c r="L3151" s="23" t="str">
        <f aca="false">IF(I3151&lt;Einstellungen!$B$5,"ja","nein")</f>
        <v>ja</v>
      </c>
      <c r="M3151" s="23" t="s">
        <v>51</v>
      </c>
      <c r="N3151" s="23" t="n">
        <v>2025</v>
      </c>
      <c r="O3151" s="23" t="n">
        <v>16</v>
      </c>
    </row>
    <row r="3152" customFormat="false" ht="15" hidden="false" customHeight="false" outlineLevel="0" collapsed="false">
      <c r="A3152" s="22" t="n">
        <v>45818</v>
      </c>
      <c r="B3152" s="23" t="s">
        <v>97</v>
      </c>
      <c r="C3152" s="23" t="s">
        <v>98</v>
      </c>
      <c r="D3152" s="24" t="n">
        <v>-1181.6</v>
      </c>
      <c r="E3152" s="25" t="n">
        <f aca="false">MAX(D3152,0)/1000</f>
        <v>0</v>
      </c>
      <c r="F3152" s="25" t="n">
        <f aca="false">MAX(-D3152,0)/1000</f>
        <v>1.1816</v>
      </c>
      <c r="G3152" s="23" t="str">
        <f aca="false">IF(E3152&gt;0,"ja","nein")</f>
        <v>nein</v>
      </c>
      <c r="H3152" s="26" t="n">
        <v>53.99</v>
      </c>
      <c r="I3152" s="26" t="n">
        <f aca="false">(H3152/10+IF(N3152=2025,Einstellungen!$B$23,Einstellungen!$C$23))*(1+Einstellungen!$B$10)</f>
        <v>26.3704</v>
      </c>
      <c r="J3152" s="25" t="n">
        <f aca="false">E3152*I3152/100</f>
        <v>0</v>
      </c>
      <c r="K3152" s="25" t="n">
        <f aca="false">E3152*Einstellungen!$B$5/100</f>
        <v>0</v>
      </c>
      <c r="L3152" s="23" t="str">
        <f aca="false">IF(I3152&lt;Einstellungen!$B$5,"ja","nein")</f>
        <v>ja</v>
      </c>
      <c r="M3152" s="23" t="s">
        <v>51</v>
      </c>
      <c r="N3152" s="23" t="n">
        <v>2025</v>
      </c>
      <c r="O3152" s="23" t="n">
        <v>17</v>
      </c>
    </row>
    <row r="3153" customFormat="false" ht="15" hidden="false" customHeight="false" outlineLevel="0" collapsed="false">
      <c r="A3153" s="22" t="n">
        <v>45818</v>
      </c>
      <c r="B3153" s="23" t="s">
        <v>99</v>
      </c>
      <c r="C3153" s="23" t="s">
        <v>98</v>
      </c>
      <c r="D3153" s="24" t="n">
        <v>-702.2</v>
      </c>
      <c r="E3153" s="25" t="n">
        <f aca="false">MAX(D3153,0)/1000</f>
        <v>0</v>
      </c>
      <c r="F3153" s="25" t="n">
        <f aca="false">MAX(-D3153,0)/1000</f>
        <v>0.7022</v>
      </c>
      <c r="G3153" s="23" t="str">
        <f aca="false">IF(E3153&gt;0,"ja","nein")</f>
        <v>nein</v>
      </c>
      <c r="H3153" s="26" t="n">
        <v>69.6</v>
      </c>
      <c r="I3153" s="26" t="n">
        <f aca="false">(H3153/10+IF(N3153=2025,Einstellungen!$B$23,Einstellungen!$C$23))*(1+Einstellungen!$B$10)</f>
        <v>28.22799</v>
      </c>
      <c r="J3153" s="25" t="n">
        <f aca="false">E3153*I3153/100</f>
        <v>0</v>
      </c>
      <c r="K3153" s="25" t="n">
        <f aca="false">E3153*Einstellungen!$B$5/100</f>
        <v>0</v>
      </c>
      <c r="L3153" s="23" t="str">
        <f aca="false">IF(I3153&lt;Einstellungen!$B$5,"ja","nein")</f>
        <v>ja</v>
      </c>
      <c r="M3153" s="23" t="s">
        <v>51</v>
      </c>
      <c r="N3153" s="23" t="n">
        <v>2025</v>
      </c>
      <c r="O3153" s="23" t="n">
        <v>18</v>
      </c>
    </row>
    <row r="3154" customFormat="false" ht="15" hidden="false" customHeight="false" outlineLevel="0" collapsed="false">
      <c r="A3154" s="22" t="n">
        <v>45818</v>
      </c>
      <c r="B3154" s="23" t="s">
        <v>100</v>
      </c>
      <c r="C3154" s="23" t="s">
        <v>98</v>
      </c>
      <c r="D3154" s="24" t="n">
        <v>-31.8</v>
      </c>
      <c r="E3154" s="25" t="n">
        <f aca="false">MAX(D3154,0)/1000</f>
        <v>0</v>
      </c>
      <c r="F3154" s="25" t="n">
        <f aca="false">MAX(-D3154,0)/1000</f>
        <v>0.0318</v>
      </c>
      <c r="G3154" s="23" t="str">
        <f aca="false">IF(E3154&gt;0,"ja","nein")</f>
        <v>nein</v>
      </c>
      <c r="H3154" s="26" t="n">
        <v>82.08</v>
      </c>
      <c r="I3154" s="26" t="n">
        <f aca="false">(H3154/10+IF(N3154=2025,Einstellungen!$B$23,Einstellungen!$C$23))*(1+Einstellungen!$B$10)</f>
        <v>29.71311</v>
      </c>
      <c r="J3154" s="25" t="n">
        <f aca="false">E3154*I3154/100</f>
        <v>0</v>
      </c>
      <c r="K3154" s="25" t="n">
        <f aca="false">E3154*Einstellungen!$B$5/100</f>
        <v>0</v>
      </c>
      <c r="L3154" s="23" t="str">
        <f aca="false">IF(I3154&lt;Einstellungen!$B$5,"ja","nein")</f>
        <v>nein</v>
      </c>
      <c r="M3154" s="23" t="s">
        <v>51</v>
      </c>
      <c r="N3154" s="23" t="n">
        <v>2025</v>
      </c>
      <c r="O3154" s="23" t="n">
        <v>19</v>
      </c>
    </row>
    <row r="3155" customFormat="false" ht="15" hidden="false" customHeight="false" outlineLevel="0" collapsed="false">
      <c r="A3155" s="22" t="n">
        <v>45818</v>
      </c>
      <c r="B3155" s="23" t="s">
        <v>92</v>
      </c>
      <c r="C3155" s="23" t="s">
        <v>98</v>
      </c>
      <c r="D3155" s="24" t="n">
        <v>182.3</v>
      </c>
      <c r="E3155" s="25" t="n">
        <f aca="false">MAX(D3155,0)/1000</f>
        <v>0.1823</v>
      </c>
      <c r="F3155" s="25" t="n">
        <f aca="false">MAX(-D3155,0)/1000</f>
        <v>0</v>
      </c>
      <c r="G3155" s="23" t="str">
        <f aca="false">IF(E3155&gt;0,"ja","nein")</f>
        <v>ja</v>
      </c>
      <c r="H3155" s="26" t="n">
        <v>83.97</v>
      </c>
      <c r="I3155" s="26" t="n">
        <f aca="false">(H3155/10+IF(N3155=2025,Einstellungen!$B$23,Einstellungen!$C$23))*(1+Einstellungen!$B$10)</f>
        <v>29.93802</v>
      </c>
      <c r="J3155" s="25" t="n">
        <f aca="false">E3155*I3155/100</f>
        <v>0.05457701046</v>
      </c>
      <c r="K3155" s="25" t="n">
        <f aca="false">E3155*Einstellungen!$B$5/100</f>
        <v>0.052867</v>
      </c>
      <c r="L3155" s="23" t="str">
        <f aca="false">IF(I3155&lt;Einstellungen!$B$5,"ja","nein")</f>
        <v>nein</v>
      </c>
      <c r="M3155" s="23" t="s">
        <v>51</v>
      </c>
      <c r="N3155" s="23" t="n">
        <v>2025</v>
      </c>
      <c r="O3155" s="23" t="n">
        <v>20</v>
      </c>
    </row>
    <row r="3156" customFormat="false" ht="15" hidden="false" customHeight="false" outlineLevel="0" collapsed="false">
      <c r="A3156" s="22" t="n">
        <v>45818</v>
      </c>
      <c r="B3156" s="23" t="s">
        <v>95</v>
      </c>
      <c r="C3156" s="23" t="s">
        <v>98</v>
      </c>
      <c r="D3156" s="24" t="n">
        <v>569.6</v>
      </c>
      <c r="E3156" s="25" t="n">
        <f aca="false">MAX(D3156,0)/1000</f>
        <v>0.5696</v>
      </c>
      <c r="F3156" s="25" t="n">
        <f aca="false">MAX(-D3156,0)/1000</f>
        <v>0</v>
      </c>
      <c r="G3156" s="23" t="str">
        <f aca="false">IF(E3156&gt;0,"ja","nein")</f>
        <v>ja</v>
      </c>
      <c r="H3156" s="26" t="n">
        <v>91.28</v>
      </c>
      <c r="I3156" s="26" t="n">
        <f aca="false">(H3156/10+IF(N3156=2025,Einstellungen!$B$23,Einstellungen!$C$23))*(1+Einstellungen!$B$10)</f>
        <v>30.80791</v>
      </c>
      <c r="J3156" s="25" t="n">
        <f aca="false">E3156*I3156/100</f>
        <v>0.17548185536</v>
      </c>
      <c r="K3156" s="25" t="n">
        <f aca="false">E3156*Einstellungen!$B$5/100</f>
        <v>0.165184</v>
      </c>
      <c r="L3156" s="23" t="str">
        <f aca="false">IF(I3156&lt;Einstellungen!$B$5,"ja","nein")</f>
        <v>nein</v>
      </c>
      <c r="M3156" s="23" t="s">
        <v>51</v>
      </c>
      <c r="N3156" s="23" t="n">
        <v>2025</v>
      </c>
      <c r="O3156" s="23" t="n">
        <v>21</v>
      </c>
    </row>
    <row r="3157" customFormat="false" ht="15" hidden="false" customHeight="false" outlineLevel="0" collapsed="false">
      <c r="A3157" s="22" t="n">
        <v>45818</v>
      </c>
      <c r="B3157" s="23" t="s">
        <v>96</v>
      </c>
      <c r="C3157" s="23" t="s">
        <v>98</v>
      </c>
      <c r="D3157" s="24" t="n">
        <v>555.3</v>
      </c>
      <c r="E3157" s="25" t="n">
        <f aca="false">MAX(D3157,0)/1000</f>
        <v>0.5553</v>
      </c>
      <c r="F3157" s="25" t="n">
        <f aca="false">MAX(-D3157,0)/1000</f>
        <v>0</v>
      </c>
      <c r="G3157" s="23" t="str">
        <f aca="false">IF(E3157&gt;0,"ja","nein")</f>
        <v>ja</v>
      </c>
      <c r="H3157" s="26" t="n">
        <v>97.94</v>
      </c>
      <c r="I3157" s="26" t="n">
        <f aca="false">(H3157/10+IF(N3157=2025,Einstellungen!$B$23,Einstellungen!$C$23))*(1+Einstellungen!$B$10)</f>
        <v>31.60045</v>
      </c>
      <c r="J3157" s="25" t="n">
        <f aca="false">E3157*I3157/100</f>
        <v>0.17547729885</v>
      </c>
      <c r="K3157" s="25" t="n">
        <f aca="false">E3157*Einstellungen!$B$5/100</f>
        <v>0.161037</v>
      </c>
      <c r="L3157" s="23" t="str">
        <f aca="false">IF(I3157&lt;Einstellungen!$B$5,"ja","nein")</f>
        <v>nein</v>
      </c>
      <c r="M3157" s="23" t="s">
        <v>51</v>
      </c>
      <c r="N3157" s="23" t="n">
        <v>2025</v>
      </c>
      <c r="O3157" s="23" t="n">
        <v>22</v>
      </c>
    </row>
    <row r="3158" customFormat="false" ht="15" hidden="false" customHeight="false" outlineLevel="0" collapsed="false">
      <c r="A3158" s="22" t="n">
        <v>45818</v>
      </c>
      <c r="B3158" s="23" t="s">
        <v>101</v>
      </c>
      <c r="C3158" s="23" t="s">
        <v>98</v>
      </c>
      <c r="D3158" s="24" t="n">
        <v>161.4</v>
      </c>
      <c r="E3158" s="25" t="n">
        <f aca="false">MAX(D3158,0)/1000</f>
        <v>0.1614</v>
      </c>
      <c r="F3158" s="25" t="n">
        <f aca="false">MAX(-D3158,0)/1000</f>
        <v>0</v>
      </c>
      <c r="G3158" s="23" t="str">
        <f aca="false">IF(E3158&gt;0,"ja","nein")</f>
        <v>ja</v>
      </c>
      <c r="H3158" s="26" t="n">
        <v>85.31</v>
      </c>
      <c r="I3158" s="26" t="n">
        <f aca="false">(H3158/10+IF(N3158=2025,Einstellungen!$B$23,Einstellungen!$C$23))*(1+Einstellungen!$B$10)</f>
        <v>30.09748</v>
      </c>
      <c r="J3158" s="25" t="n">
        <f aca="false">E3158*I3158/100</f>
        <v>0.04857733272</v>
      </c>
      <c r="K3158" s="25" t="n">
        <f aca="false">E3158*Einstellungen!$B$5/100</f>
        <v>0.046806</v>
      </c>
      <c r="L3158" s="23" t="str">
        <f aca="false">IF(I3158&lt;Einstellungen!$B$5,"ja","nein")</f>
        <v>nein</v>
      </c>
      <c r="M3158" s="23" t="s">
        <v>51</v>
      </c>
      <c r="N3158" s="23" t="n">
        <v>2025</v>
      </c>
      <c r="O3158" s="23" t="n">
        <v>23</v>
      </c>
    </row>
    <row r="3159" customFormat="false" ht="15" hidden="false" customHeight="false" outlineLevel="0" collapsed="false">
      <c r="A3159" s="22" t="n">
        <v>45819</v>
      </c>
      <c r="B3159" s="23" t="s">
        <v>102</v>
      </c>
      <c r="C3159" s="23" t="s">
        <v>103</v>
      </c>
      <c r="D3159" s="24" t="n">
        <v>175</v>
      </c>
      <c r="E3159" s="25" t="n">
        <f aca="false">MAX(D3159,0)/1000</f>
        <v>0.175</v>
      </c>
      <c r="F3159" s="25" t="n">
        <f aca="false">MAX(-D3159,0)/1000</f>
        <v>0</v>
      </c>
      <c r="G3159" s="23" t="str">
        <f aca="false">IF(E3159&gt;0,"ja","nein")</f>
        <v>ja</v>
      </c>
      <c r="H3159" s="26" t="n">
        <v>73.01</v>
      </c>
      <c r="I3159" s="26" t="n">
        <f aca="false">(H3159/10+IF(N3159=2025,Einstellungen!$B$23,Einstellungen!$C$23))*(1+Einstellungen!$B$10)</f>
        <v>28.63378</v>
      </c>
      <c r="J3159" s="25" t="n">
        <f aca="false">E3159*I3159/100</f>
        <v>0.050109115</v>
      </c>
      <c r="K3159" s="25" t="n">
        <f aca="false">E3159*Einstellungen!$B$5/100</f>
        <v>0.05075</v>
      </c>
      <c r="L3159" s="23" t="str">
        <f aca="false">IF(I3159&lt;Einstellungen!$B$5,"ja","nein")</f>
        <v>ja</v>
      </c>
      <c r="M3159" s="23" t="s">
        <v>51</v>
      </c>
      <c r="N3159" s="23" t="n">
        <v>2025</v>
      </c>
      <c r="O3159" s="23" t="n">
        <v>0</v>
      </c>
    </row>
    <row r="3160" customFormat="false" ht="15" hidden="false" customHeight="false" outlineLevel="0" collapsed="false">
      <c r="A3160" s="22" t="n">
        <v>45819</v>
      </c>
      <c r="B3160" s="23" t="s">
        <v>107</v>
      </c>
      <c r="C3160" s="23" t="s">
        <v>103</v>
      </c>
      <c r="D3160" s="24" t="n">
        <v>171.8</v>
      </c>
      <c r="E3160" s="25" t="n">
        <f aca="false">MAX(D3160,0)/1000</f>
        <v>0.1718</v>
      </c>
      <c r="F3160" s="25" t="n">
        <f aca="false">MAX(-D3160,0)/1000</f>
        <v>0</v>
      </c>
      <c r="G3160" s="23" t="str">
        <f aca="false">IF(E3160&gt;0,"ja","nein")</f>
        <v>ja</v>
      </c>
      <c r="H3160" s="26" t="n">
        <v>71.38</v>
      </c>
      <c r="I3160" s="26" t="n">
        <f aca="false">(H3160/10+IF(N3160=2025,Einstellungen!$B$23,Einstellungen!$C$23))*(1+Einstellungen!$B$10)</f>
        <v>28.43981</v>
      </c>
      <c r="J3160" s="25" t="n">
        <f aca="false">E3160*I3160/100</f>
        <v>0.04885959358</v>
      </c>
      <c r="K3160" s="25" t="n">
        <f aca="false">E3160*Einstellungen!$B$5/100</f>
        <v>0.049822</v>
      </c>
      <c r="L3160" s="23" t="str">
        <f aca="false">IF(I3160&lt;Einstellungen!$B$5,"ja","nein")</f>
        <v>ja</v>
      </c>
      <c r="M3160" s="23" t="s">
        <v>51</v>
      </c>
      <c r="N3160" s="23" t="n">
        <v>2025</v>
      </c>
      <c r="O3160" s="23" t="n">
        <v>1</v>
      </c>
    </row>
    <row r="3161" customFormat="false" ht="15" hidden="false" customHeight="false" outlineLevel="0" collapsed="false">
      <c r="A3161" s="22" t="n">
        <v>45819</v>
      </c>
      <c r="B3161" s="23" t="s">
        <v>108</v>
      </c>
      <c r="C3161" s="23" t="s">
        <v>103</v>
      </c>
      <c r="D3161" s="24" t="n">
        <v>171.5</v>
      </c>
      <c r="E3161" s="25" t="n">
        <f aca="false">MAX(D3161,0)/1000</f>
        <v>0.1715</v>
      </c>
      <c r="F3161" s="25" t="n">
        <f aca="false">MAX(-D3161,0)/1000</f>
        <v>0</v>
      </c>
      <c r="G3161" s="23" t="str">
        <f aca="false">IF(E3161&gt;0,"ja","nein")</f>
        <v>ja</v>
      </c>
      <c r="H3161" s="26" t="n">
        <v>70.58</v>
      </c>
      <c r="I3161" s="26" t="n">
        <f aca="false">(H3161/10+IF(N3161=2025,Einstellungen!$B$23,Einstellungen!$C$23))*(1+Einstellungen!$B$10)</f>
        <v>28.34461</v>
      </c>
      <c r="J3161" s="25" t="n">
        <f aca="false">E3161*I3161/100</f>
        <v>0.04861100615</v>
      </c>
      <c r="K3161" s="25" t="n">
        <f aca="false">E3161*Einstellungen!$B$5/100</f>
        <v>0.049735</v>
      </c>
      <c r="L3161" s="23" t="str">
        <f aca="false">IF(I3161&lt;Einstellungen!$B$5,"ja","nein")</f>
        <v>ja</v>
      </c>
      <c r="M3161" s="23" t="s">
        <v>51</v>
      </c>
      <c r="N3161" s="23" t="n">
        <v>2025</v>
      </c>
      <c r="O3161" s="23" t="n">
        <v>2</v>
      </c>
    </row>
    <row r="3162" customFormat="false" ht="15" hidden="false" customHeight="false" outlineLevel="0" collapsed="false">
      <c r="A3162" s="22" t="n">
        <v>45819</v>
      </c>
      <c r="B3162" s="23" t="s">
        <v>109</v>
      </c>
      <c r="C3162" s="23" t="s">
        <v>103</v>
      </c>
      <c r="D3162" s="24" t="n">
        <v>206.8</v>
      </c>
      <c r="E3162" s="25" t="n">
        <f aca="false">MAX(D3162,0)/1000</f>
        <v>0.2068</v>
      </c>
      <c r="F3162" s="25" t="n">
        <f aca="false">MAX(-D3162,0)/1000</f>
        <v>0</v>
      </c>
      <c r="G3162" s="23" t="str">
        <f aca="false">IF(E3162&gt;0,"ja","nein")</f>
        <v>ja</v>
      </c>
      <c r="H3162" s="26" t="n">
        <v>69.86</v>
      </c>
      <c r="I3162" s="26" t="n">
        <f aca="false">(H3162/10+IF(N3162=2025,Einstellungen!$B$23,Einstellungen!$C$23))*(1+Einstellungen!$B$10)</f>
        <v>28.25893</v>
      </c>
      <c r="J3162" s="25" t="n">
        <f aca="false">E3162*I3162/100</f>
        <v>0.05843946724</v>
      </c>
      <c r="K3162" s="25" t="n">
        <f aca="false">E3162*Einstellungen!$B$5/100</f>
        <v>0.059972</v>
      </c>
      <c r="L3162" s="23" t="str">
        <f aca="false">IF(I3162&lt;Einstellungen!$B$5,"ja","nein")</f>
        <v>ja</v>
      </c>
      <c r="M3162" s="23" t="s">
        <v>51</v>
      </c>
      <c r="N3162" s="23" t="n">
        <v>2025</v>
      </c>
      <c r="O3162" s="23" t="n">
        <v>3</v>
      </c>
    </row>
    <row r="3163" customFormat="false" ht="15" hidden="false" customHeight="false" outlineLevel="0" collapsed="false">
      <c r="A3163" s="22" t="n">
        <v>45819</v>
      </c>
      <c r="B3163" s="23" t="s">
        <v>110</v>
      </c>
      <c r="C3163" s="23" t="s">
        <v>103</v>
      </c>
      <c r="D3163" s="24" t="n">
        <v>146.7</v>
      </c>
      <c r="E3163" s="25" t="n">
        <f aca="false">MAX(D3163,0)/1000</f>
        <v>0.1467</v>
      </c>
      <c r="F3163" s="25" t="n">
        <f aca="false">MAX(-D3163,0)/1000</f>
        <v>0</v>
      </c>
      <c r="G3163" s="23" t="str">
        <f aca="false">IF(E3163&gt;0,"ja","nein")</f>
        <v>ja</v>
      </c>
      <c r="H3163" s="26" t="n">
        <v>73.59</v>
      </c>
      <c r="I3163" s="26" t="n">
        <f aca="false">(H3163/10+IF(N3163=2025,Einstellungen!$B$23,Einstellungen!$C$23))*(1+Einstellungen!$B$10)</f>
        <v>28.7028</v>
      </c>
      <c r="J3163" s="25" t="n">
        <f aca="false">E3163*I3163/100</f>
        <v>0.0421070076</v>
      </c>
      <c r="K3163" s="25" t="n">
        <f aca="false">E3163*Einstellungen!$B$5/100</f>
        <v>0.042543</v>
      </c>
      <c r="L3163" s="23" t="str">
        <f aca="false">IF(I3163&lt;Einstellungen!$B$5,"ja","nein")</f>
        <v>ja</v>
      </c>
      <c r="M3163" s="23" t="s">
        <v>51</v>
      </c>
      <c r="N3163" s="23" t="n">
        <v>2025</v>
      </c>
      <c r="O3163" s="23" t="n">
        <v>4</v>
      </c>
    </row>
    <row r="3164" customFormat="false" ht="15" hidden="false" customHeight="false" outlineLevel="0" collapsed="false">
      <c r="A3164" s="22" t="n">
        <v>45819</v>
      </c>
      <c r="B3164" s="23" t="s">
        <v>111</v>
      </c>
      <c r="C3164" s="23" t="s">
        <v>103</v>
      </c>
      <c r="D3164" s="24" t="n">
        <v>111.6</v>
      </c>
      <c r="E3164" s="25" t="n">
        <f aca="false">MAX(D3164,0)/1000</f>
        <v>0.1116</v>
      </c>
      <c r="F3164" s="25" t="n">
        <f aca="false">MAX(-D3164,0)/1000</f>
        <v>0</v>
      </c>
      <c r="G3164" s="23" t="str">
        <f aca="false">IF(E3164&gt;0,"ja","nein")</f>
        <v>ja</v>
      </c>
      <c r="H3164" s="26" t="n">
        <v>83.6</v>
      </c>
      <c r="I3164" s="26" t="n">
        <f aca="false">(H3164/10+IF(N3164=2025,Einstellungen!$B$23,Einstellungen!$C$23))*(1+Einstellungen!$B$10)</f>
        <v>29.89399</v>
      </c>
      <c r="J3164" s="25" t="n">
        <f aca="false">E3164*I3164/100</f>
        <v>0.03336169284</v>
      </c>
      <c r="K3164" s="25" t="n">
        <f aca="false">E3164*Einstellungen!$B$5/100</f>
        <v>0.032364</v>
      </c>
      <c r="L3164" s="23" t="str">
        <f aca="false">IF(I3164&lt;Einstellungen!$B$5,"ja","nein")</f>
        <v>nein</v>
      </c>
      <c r="M3164" s="23" t="s">
        <v>51</v>
      </c>
      <c r="N3164" s="23" t="n">
        <v>2025</v>
      </c>
      <c r="O3164" s="23" t="n">
        <v>5</v>
      </c>
    </row>
    <row r="3165" customFormat="false" ht="15" hidden="false" customHeight="false" outlineLevel="0" collapsed="false">
      <c r="A3165" s="22" t="n">
        <v>45819</v>
      </c>
      <c r="B3165" s="23" t="s">
        <v>112</v>
      </c>
      <c r="C3165" s="23" t="s">
        <v>103</v>
      </c>
      <c r="D3165" s="24" t="n">
        <v>116.7</v>
      </c>
      <c r="E3165" s="25" t="n">
        <f aca="false">MAX(D3165,0)/1000</f>
        <v>0.1167</v>
      </c>
      <c r="F3165" s="25" t="n">
        <f aca="false">MAX(-D3165,0)/1000</f>
        <v>0</v>
      </c>
      <c r="G3165" s="23" t="str">
        <f aca="false">IF(E3165&gt;0,"ja","nein")</f>
        <v>ja</v>
      </c>
      <c r="H3165" s="26" t="n">
        <v>101.26</v>
      </c>
      <c r="I3165" s="26" t="n">
        <f aca="false">(H3165/10+IF(N3165=2025,Einstellungen!$B$23,Einstellungen!$C$23))*(1+Einstellungen!$B$10)</f>
        <v>31.99553</v>
      </c>
      <c r="J3165" s="25" t="n">
        <f aca="false">E3165*I3165/100</f>
        <v>0.03733878351</v>
      </c>
      <c r="K3165" s="25" t="n">
        <f aca="false">E3165*Einstellungen!$B$5/100</f>
        <v>0.033843</v>
      </c>
      <c r="L3165" s="23" t="str">
        <f aca="false">IF(I3165&lt;Einstellungen!$B$5,"ja","nein")</f>
        <v>nein</v>
      </c>
      <c r="M3165" s="23" t="s">
        <v>51</v>
      </c>
      <c r="N3165" s="23" t="n">
        <v>2025</v>
      </c>
      <c r="O3165" s="23" t="n">
        <v>6</v>
      </c>
    </row>
    <row r="3166" customFormat="false" ht="15" hidden="false" customHeight="false" outlineLevel="0" collapsed="false">
      <c r="A3166" s="22" t="n">
        <v>45819</v>
      </c>
      <c r="B3166" s="23" t="s">
        <v>113</v>
      </c>
      <c r="C3166" s="23" t="s">
        <v>103</v>
      </c>
      <c r="D3166" s="24" t="n">
        <v>-268.3</v>
      </c>
      <c r="E3166" s="25" t="n">
        <f aca="false">MAX(D3166,0)/1000</f>
        <v>0</v>
      </c>
      <c r="F3166" s="25" t="n">
        <f aca="false">MAX(-D3166,0)/1000</f>
        <v>0.2683</v>
      </c>
      <c r="G3166" s="23" t="str">
        <f aca="false">IF(E3166&gt;0,"ja","nein")</f>
        <v>nein</v>
      </c>
      <c r="H3166" s="26" t="n">
        <v>107.8</v>
      </c>
      <c r="I3166" s="26" t="n">
        <f aca="false">(H3166/10+IF(N3166=2025,Einstellungen!$B$23,Einstellungen!$C$23))*(1+Einstellungen!$B$10)</f>
        <v>32.77379</v>
      </c>
      <c r="J3166" s="25" t="n">
        <f aca="false">E3166*I3166/100</f>
        <v>0</v>
      </c>
      <c r="K3166" s="25" t="n">
        <f aca="false">E3166*Einstellungen!$B$5/100</f>
        <v>0</v>
      </c>
      <c r="L3166" s="23" t="str">
        <f aca="false">IF(I3166&lt;Einstellungen!$B$5,"ja","nein")</f>
        <v>nein</v>
      </c>
      <c r="M3166" s="23" t="s">
        <v>51</v>
      </c>
      <c r="N3166" s="23" t="n">
        <v>2025</v>
      </c>
      <c r="O3166" s="23" t="n">
        <v>7</v>
      </c>
    </row>
    <row r="3167" customFormat="false" ht="15" hidden="false" customHeight="false" outlineLevel="0" collapsed="false">
      <c r="A3167" s="22" t="n">
        <v>45819</v>
      </c>
      <c r="B3167" s="23" t="s">
        <v>114</v>
      </c>
      <c r="C3167" s="23" t="s">
        <v>103</v>
      </c>
      <c r="D3167" s="24" t="n">
        <v>-1298.3</v>
      </c>
      <c r="E3167" s="25" t="n">
        <f aca="false">MAX(D3167,0)/1000</f>
        <v>0</v>
      </c>
      <c r="F3167" s="25" t="n">
        <f aca="false">MAX(-D3167,0)/1000</f>
        <v>1.2983</v>
      </c>
      <c r="G3167" s="23" t="str">
        <f aca="false">IF(E3167&gt;0,"ja","nein")</f>
        <v>nein</v>
      </c>
      <c r="H3167" s="26" t="n">
        <v>85.09</v>
      </c>
      <c r="I3167" s="26" t="n">
        <f aca="false">(H3167/10+IF(N3167=2025,Einstellungen!$B$23,Einstellungen!$C$23))*(1+Einstellungen!$B$10)</f>
        <v>30.0713</v>
      </c>
      <c r="J3167" s="25" t="n">
        <f aca="false">E3167*I3167/100</f>
        <v>0</v>
      </c>
      <c r="K3167" s="25" t="n">
        <f aca="false">E3167*Einstellungen!$B$5/100</f>
        <v>0</v>
      </c>
      <c r="L3167" s="23" t="str">
        <f aca="false">IF(I3167&lt;Einstellungen!$B$5,"ja","nein")</f>
        <v>nein</v>
      </c>
      <c r="M3167" s="23" t="s">
        <v>51</v>
      </c>
      <c r="N3167" s="23" t="n">
        <v>2025</v>
      </c>
      <c r="O3167" s="23" t="n">
        <v>8</v>
      </c>
    </row>
    <row r="3168" customFormat="false" ht="15" hidden="false" customHeight="false" outlineLevel="0" collapsed="false">
      <c r="A3168" s="22" t="n">
        <v>45819</v>
      </c>
      <c r="B3168" s="23" t="s">
        <v>115</v>
      </c>
      <c r="C3168" s="23" t="s">
        <v>103</v>
      </c>
      <c r="D3168" s="24" t="n">
        <v>-1341.9</v>
      </c>
      <c r="E3168" s="25" t="n">
        <f aca="false">MAX(D3168,0)/1000</f>
        <v>0</v>
      </c>
      <c r="F3168" s="25" t="n">
        <f aca="false">MAX(-D3168,0)/1000</f>
        <v>1.3419</v>
      </c>
      <c r="G3168" s="23" t="str">
        <f aca="false">IF(E3168&gt;0,"ja","nein")</f>
        <v>nein</v>
      </c>
      <c r="H3168" s="26" t="n">
        <v>66.7</v>
      </c>
      <c r="I3168" s="26" t="n">
        <f aca="false">(H3168/10+IF(N3168=2025,Einstellungen!$B$23,Einstellungen!$C$23))*(1+Einstellungen!$B$10)</f>
        <v>27.88289</v>
      </c>
      <c r="J3168" s="25" t="n">
        <f aca="false">E3168*I3168/100</f>
        <v>0</v>
      </c>
      <c r="K3168" s="25" t="n">
        <f aca="false">E3168*Einstellungen!$B$5/100</f>
        <v>0</v>
      </c>
      <c r="L3168" s="23" t="str">
        <f aca="false">IF(I3168&lt;Einstellungen!$B$5,"ja","nein")</f>
        <v>ja</v>
      </c>
      <c r="M3168" s="23" t="s">
        <v>51</v>
      </c>
      <c r="N3168" s="23" t="n">
        <v>2025</v>
      </c>
      <c r="O3168" s="23" t="n">
        <v>9</v>
      </c>
    </row>
    <row r="3169" customFormat="false" ht="15" hidden="false" customHeight="false" outlineLevel="0" collapsed="false">
      <c r="A3169" s="22" t="n">
        <v>45819</v>
      </c>
      <c r="B3169" s="23" t="s">
        <v>116</v>
      </c>
      <c r="C3169" s="23" t="s">
        <v>103</v>
      </c>
      <c r="D3169" s="24" t="n">
        <v>-1988.5</v>
      </c>
      <c r="E3169" s="25" t="n">
        <f aca="false">MAX(D3169,0)/1000</f>
        <v>0</v>
      </c>
      <c r="F3169" s="25" t="n">
        <f aca="false">MAX(-D3169,0)/1000</f>
        <v>1.9885</v>
      </c>
      <c r="G3169" s="23" t="str">
        <f aca="false">IF(E3169&gt;0,"ja","nein")</f>
        <v>nein</v>
      </c>
      <c r="H3169" s="26" t="n">
        <v>22.98</v>
      </c>
      <c r="I3169" s="26" t="n">
        <f aca="false">(H3169/10+IF(N3169=2025,Einstellungen!$B$23,Einstellungen!$C$23))*(1+Einstellungen!$B$10)</f>
        <v>22.68021</v>
      </c>
      <c r="J3169" s="25" t="n">
        <f aca="false">E3169*I3169/100</f>
        <v>0</v>
      </c>
      <c r="K3169" s="25" t="n">
        <f aca="false">E3169*Einstellungen!$B$5/100</f>
        <v>0</v>
      </c>
      <c r="L3169" s="23" t="str">
        <f aca="false">IF(I3169&lt;Einstellungen!$B$5,"ja","nein")</f>
        <v>ja</v>
      </c>
      <c r="M3169" s="23" t="s">
        <v>51</v>
      </c>
      <c r="N3169" s="23" t="n">
        <v>2025</v>
      </c>
      <c r="O3169" s="23" t="n">
        <v>10</v>
      </c>
    </row>
    <row r="3170" customFormat="false" ht="15" hidden="false" customHeight="false" outlineLevel="0" collapsed="false">
      <c r="A3170" s="22" t="n">
        <v>45819</v>
      </c>
      <c r="B3170" s="23" t="s">
        <v>117</v>
      </c>
      <c r="C3170" s="23" t="s">
        <v>103</v>
      </c>
      <c r="D3170" s="24" t="n">
        <v>-2908.7</v>
      </c>
      <c r="E3170" s="25" t="n">
        <f aca="false">MAX(D3170,0)/1000</f>
        <v>0</v>
      </c>
      <c r="F3170" s="25" t="n">
        <f aca="false">MAX(-D3170,0)/1000</f>
        <v>2.9087</v>
      </c>
      <c r="G3170" s="23" t="str">
        <f aca="false">IF(E3170&gt;0,"ja","nein")</f>
        <v>nein</v>
      </c>
      <c r="H3170" s="26" t="n">
        <v>1.3</v>
      </c>
      <c r="I3170" s="26" t="n">
        <f aca="false">(H3170/10+IF(N3170=2025,Einstellungen!$B$23,Einstellungen!$C$23))*(1+Einstellungen!$B$10)</f>
        <v>20.10029</v>
      </c>
      <c r="J3170" s="25" t="n">
        <f aca="false">E3170*I3170/100</f>
        <v>0</v>
      </c>
      <c r="K3170" s="25" t="n">
        <f aca="false">E3170*Einstellungen!$B$5/100</f>
        <v>0</v>
      </c>
      <c r="L3170" s="23" t="str">
        <f aca="false">IF(I3170&lt;Einstellungen!$B$5,"ja","nein")</f>
        <v>ja</v>
      </c>
      <c r="M3170" s="23" t="s">
        <v>51</v>
      </c>
      <c r="N3170" s="23" t="n">
        <v>2025</v>
      </c>
      <c r="O3170" s="23" t="n">
        <v>11</v>
      </c>
    </row>
    <row r="3171" customFormat="false" ht="15" hidden="false" customHeight="false" outlineLevel="0" collapsed="false">
      <c r="A3171" s="22" t="n">
        <v>45819</v>
      </c>
      <c r="B3171" s="23" t="s">
        <v>118</v>
      </c>
      <c r="C3171" s="23" t="s">
        <v>103</v>
      </c>
      <c r="D3171" s="24" t="n">
        <v>-4148.7</v>
      </c>
      <c r="E3171" s="25" t="n">
        <f aca="false">MAX(D3171,0)/1000</f>
        <v>0</v>
      </c>
      <c r="F3171" s="25" t="n">
        <f aca="false">MAX(-D3171,0)/1000</f>
        <v>4.1487</v>
      </c>
      <c r="G3171" s="23" t="str">
        <f aca="false">IF(E3171&gt;0,"ja","nein")</f>
        <v>nein</v>
      </c>
      <c r="H3171" s="26" t="n">
        <v>-0.36</v>
      </c>
      <c r="I3171" s="26" t="n">
        <f aca="false">(H3171/10+IF(N3171=2025,Einstellungen!$B$23,Einstellungen!$C$23))*(1+Einstellungen!$B$10)</f>
        <v>19.90275</v>
      </c>
      <c r="J3171" s="25" t="n">
        <f aca="false">E3171*I3171/100</f>
        <v>0</v>
      </c>
      <c r="K3171" s="25" t="n">
        <f aca="false">E3171*Einstellungen!$B$5/100</f>
        <v>0</v>
      </c>
      <c r="L3171" s="23" t="str">
        <f aca="false">IF(I3171&lt;Einstellungen!$B$5,"ja","nein")</f>
        <v>ja</v>
      </c>
      <c r="M3171" s="23" t="s">
        <v>51</v>
      </c>
      <c r="N3171" s="23" t="n">
        <v>2025</v>
      </c>
      <c r="O3171" s="23" t="n">
        <v>12</v>
      </c>
    </row>
    <row r="3172" customFormat="false" ht="15" hidden="false" customHeight="false" outlineLevel="0" collapsed="false">
      <c r="A3172" s="22" t="n">
        <v>45819</v>
      </c>
      <c r="B3172" s="23" t="s">
        <v>119</v>
      </c>
      <c r="C3172" s="23" t="s">
        <v>103</v>
      </c>
      <c r="D3172" s="24" t="n">
        <v>-5505.1</v>
      </c>
      <c r="E3172" s="25" t="n">
        <f aca="false">MAX(D3172,0)/1000</f>
        <v>0</v>
      </c>
      <c r="F3172" s="25" t="n">
        <f aca="false">MAX(-D3172,0)/1000</f>
        <v>5.5051</v>
      </c>
      <c r="G3172" s="23" t="str">
        <f aca="false">IF(E3172&gt;0,"ja","nein")</f>
        <v>nein</v>
      </c>
      <c r="H3172" s="26" t="n">
        <v>-0.97</v>
      </c>
      <c r="I3172" s="26" t="n">
        <f aca="false">(H3172/10+IF(N3172=2025,Einstellungen!$B$23,Einstellungen!$C$23))*(1+Einstellungen!$B$10)</f>
        <v>19.83016</v>
      </c>
      <c r="J3172" s="25" t="n">
        <f aca="false">E3172*I3172/100</f>
        <v>0</v>
      </c>
      <c r="K3172" s="25" t="n">
        <f aca="false">E3172*Einstellungen!$B$5/100</f>
        <v>0</v>
      </c>
      <c r="L3172" s="23" t="str">
        <f aca="false">IF(I3172&lt;Einstellungen!$B$5,"ja","nein")</f>
        <v>ja</v>
      </c>
      <c r="M3172" s="23" t="s">
        <v>51</v>
      </c>
      <c r="N3172" s="23" t="n">
        <v>2025</v>
      </c>
      <c r="O3172" s="23" t="n">
        <v>13</v>
      </c>
    </row>
    <row r="3173" customFormat="false" ht="15" hidden="false" customHeight="false" outlineLevel="0" collapsed="false">
      <c r="A3173" s="22" t="n">
        <v>45819</v>
      </c>
      <c r="B3173" s="23" t="s">
        <v>120</v>
      </c>
      <c r="C3173" s="23" t="s">
        <v>103</v>
      </c>
      <c r="D3173" s="24" t="n">
        <v>-4773.8</v>
      </c>
      <c r="E3173" s="25" t="n">
        <f aca="false">MAX(D3173,0)/1000</f>
        <v>0</v>
      </c>
      <c r="F3173" s="25" t="n">
        <f aca="false">MAX(-D3173,0)/1000</f>
        <v>4.7738</v>
      </c>
      <c r="G3173" s="23" t="str">
        <f aca="false">IF(E3173&gt;0,"ja","nein")</f>
        <v>nein</v>
      </c>
      <c r="H3173" s="26" t="n">
        <v>-3.4</v>
      </c>
      <c r="I3173" s="26" t="n">
        <f aca="false">(H3173/10+IF(N3173=2025,Einstellungen!$B$23,Einstellungen!$C$23))*(1+Einstellungen!$B$10)</f>
        <v>19.54099</v>
      </c>
      <c r="J3173" s="25" t="n">
        <f aca="false">E3173*I3173/100</f>
        <v>0</v>
      </c>
      <c r="K3173" s="25" t="n">
        <f aca="false">E3173*Einstellungen!$B$5/100</f>
        <v>0</v>
      </c>
      <c r="L3173" s="23" t="str">
        <f aca="false">IF(I3173&lt;Einstellungen!$B$5,"ja","nein")</f>
        <v>ja</v>
      </c>
      <c r="M3173" s="23" t="s">
        <v>51</v>
      </c>
      <c r="N3173" s="23" t="n">
        <v>2025</v>
      </c>
      <c r="O3173" s="23" t="n">
        <v>14</v>
      </c>
    </row>
    <row r="3174" customFormat="false" ht="15" hidden="false" customHeight="false" outlineLevel="0" collapsed="false">
      <c r="A3174" s="22" t="n">
        <v>45819</v>
      </c>
      <c r="B3174" s="23" t="s">
        <v>104</v>
      </c>
      <c r="C3174" s="23" t="s">
        <v>103</v>
      </c>
      <c r="D3174" s="24" t="n">
        <v>-4004.8</v>
      </c>
      <c r="E3174" s="25" t="n">
        <f aca="false">MAX(D3174,0)/1000</f>
        <v>0</v>
      </c>
      <c r="F3174" s="25" t="n">
        <f aca="false">MAX(-D3174,0)/1000</f>
        <v>4.0048</v>
      </c>
      <c r="G3174" s="23" t="str">
        <f aca="false">IF(E3174&gt;0,"ja","nein")</f>
        <v>nein</v>
      </c>
      <c r="H3174" s="26" t="n">
        <v>-2.4</v>
      </c>
      <c r="I3174" s="26" t="n">
        <f aca="false">(H3174/10+IF(N3174=2025,Einstellungen!$B$23,Einstellungen!$C$23))*(1+Einstellungen!$B$10)</f>
        <v>19.65999</v>
      </c>
      <c r="J3174" s="25" t="n">
        <f aca="false">E3174*I3174/100</f>
        <v>0</v>
      </c>
      <c r="K3174" s="25" t="n">
        <f aca="false">E3174*Einstellungen!$B$5/100</f>
        <v>0</v>
      </c>
      <c r="L3174" s="23" t="str">
        <f aca="false">IF(I3174&lt;Einstellungen!$B$5,"ja","nein")</f>
        <v>ja</v>
      </c>
      <c r="M3174" s="23" t="s">
        <v>51</v>
      </c>
      <c r="N3174" s="23" t="n">
        <v>2025</v>
      </c>
      <c r="O3174" s="23" t="n">
        <v>15</v>
      </c>
    </row>
    <row r="3175" customFormat="false" ht="15" hidden="false" customHeight="false" outlineLevel="0" collapsed="false">
      <c r="A3175" s="22" t="n">
        <v>45819</v>
      </c>
      <c r="B3175" s="23" t="s">
        <v>105</v>
      </c>
      <c r="C3175" s="23" t="s">
        <v>103</v>
      </c>
      <c r="D3175" s="24" t="n">
        <v>-3055.7</v>
      </c>
      <c r="E3175" s="25" t="n">
        <f aca="false">MAX(D3175,0)/1000</f>
        <v>0</v>
      </c>
      <c r="F3175" s="25" t="n">
        <f aca="false">MAX(-D3175,0)/1000</f>
        <v>3.0557</v>
      </c>
      <c r="G3175" s="23" t="str">
        <f aca="false">IF(E3175&gt;0,"ja","nein")</f>
        <v>nein</v>
      </c>
      <c r="H3175" s="26" t="n">
        <v>-0.01</v>
      </c>
      <c r="I3175" s="26" t="n">
        <f aca="false">(H3175/10+IF(N3175=2025,Einstellungen!$B$23,Einstellungen!$C$23))*(1+Einstellungen!$B$10)</f>
        <v>19.9444</v>
      </c>
      <c r="J3175" s="25" t="n">
        <f aca="false">E3175*I3175/100</f>
        <v>0</v>
      </c>
      <c r="K3175" s="25" t="n">
        <f aca="false">E3175*Einstellungen!$B$5/100</f>
        <v>0</v>
      </c>
      <c r="L3175" s="23" t="str">
        <f aca="false">IF(I3175&lt;Einstellungen!$B$5,"ja","nein")</f>
        <v>ja</v>
      </c>
      <c r="M3175" s="23" t="s">
        <v>51</v>
      </c>
      <c r="N3175" s="23" t="n">
        <v>2025</v>
      </c>
      <c r="O3175" s="23" t="n">
        <v>16</v>
      </c>
    </row>
    <row r="3176" customFormat="false" ht="15" hidden="false" customHeight="false" outlineLevel="0" collapsed="false">
      <c r="A3176" s="22" t="n">
        <v>45819</v>
      </c>
      <c r="B3176" s="23" t="s">
        <v>97</v>
      </c>
      <c r="C3176" s="23" t="s">
        <v>103</v>
      </c>
      <c r="D3176" s="24" t="n">
        <v>-1674.2</v>
      </c>
      <c r="E3176" s="25" t="n">
        <f aca="false">MAX(D3176,0)/1000</f>
        <v>0</v>
      </c>
      <c r="F3176" s="25" t="n">
        <f aca="false">MAX(-D3176,0)/1000</f>
        <v>1.6742</v>
      </c>
      <c r="G3176" s="23" t="str">
        <f aca="false">IF(E3176&gt;0,"ja","nein")</f>
        <v>nein</v>
      </c>
      <c r="H3176" s="26" t="n">
        <v>66.47</v>
      </c>
      <c r="I3176" s="26" t="n">
        <f aca="false">(H3176/10+IF(N3176=2025,Einstellungen!$B$23,Einstellungen!$C$23))*(1+Einstellungen!$B$10)</f>
        <v>27.85552</v>
      </c>
      <c r="J3176" s="25" t="n">
        <f aca="false">E3176*I3176/100</f>
        <v>0</v>
      </c>
      <c r="K3176" s="25" t="n">
        <f aca="false">E3176*Einstellungen!$B$5/100</f>
        <v>0</v>
      </c>
      <c r="L3176" s="23" t="str">
        <f aca="false">IF(I3176&lt;Einstellungen!$B$5,"ja","nein")</f>
        <v>ja</v>
      </c>
      <c r="M3176" s="23" t="s">
        <v>51</v>
      </c>
      <c r="N3176" s="23" t="n">
        <v>2025</v>
      </c>
      <c r="O3176" s="23" t="n">
        <v>17</v>
      </c>
    </row>
    <row r="3177" customFormat="false" ht="15" hidden="false" customHeight="false" outlineLevel="0" collapsed="false">
      <c r="A3177" s="22" t="n">
        <v>45819</v>
      </c>
      <c r="B3177" s="23" t="s">
        <v>99</v>
      </c>
      <c r="C3177" s="23" t="s">
        <v>103</v>
      </c>
      <c r="D3177" s="24" t="n">
        <v>-523.2</v>
      </c>
      <c r="E3177" s="25" t="n">
        <f aca="false">MAX(D3177,0)/1000</f>
        <v>0</v>
      </c>
      <c r="F3177" s="25" t="n">
        <f aca="false">MAX(-D3177,0)/1000</f>
        <v>0.5232</v>
      </c>
      <c r="G3177" s="23" t="str">
        <f aca="false">IF(E3177&gt;0,"ja","nein")</f>
        <v>nein</v>
      </c>
      <c r="H3177" s="26" t="n">
        <v>89.34</v>
      </c>
      <c r="I3177" s="26" t="n">
        <f aca="false">(H3177/10+IF(N3177=2025,Einstellungen!$B$23,Einstellungen!$C$23))*(1+Einstellungen!$B$10)</f>
        <v>30.57705</v>
      </c>
      <c r="J3177" s="25" t="n">
        <f aca="false">E3177*I3177/100</f>
        <v>0</v>
      </c>
      <c r="K3177" s="25" t="n">
        <f aca="false">E3177*Einstellungen!$B$5/100</f>
        <v>0</v>
      </c>
      <c r="L3177" s="23" t="str">
        <f aca="false">IF(I3177&lt;Einstellungen!$B$5,"ja","nein")</f>
        <v>nein</v>
      </c>
      <c r="M3177" s="23" t="s">
        <v>51</v>
      </c>
      <c r="N3177" s="23" t="n">
        <v>2025</v>
      </c>
      <c r="O3177" s="23" t="n">
        <v>18</v>
      </c>
    </row>
    <row r="3178" customFormat="false" ht="15" hidden="false" customHeight="false" outlineLevel="0" collapsed="false">
      <c r="A3178" s="22" t="n">
        <v>45819</v>
      </c>
      <c r="B3178" s="23" t="s">
        <v>100</v>
      </c>
      <c r="C3178" s="23" t="s">
        <v>103</v>
      </c>
      <c r="D3178" s="24" t="n">
        <v>-62.7</v>
      </c>
      <c r="E3178" s="25" t="n">
        <f aca="false">MAX(D3178,0)/1000</f>
        <v>0</v>
      </c>
      <c r="F3178" s="25" t="n">
        <f aca="false">MAX(-D3178,0)/1000</f>
        <v>0.0627</v>
      </c>
      <c r="G3178" s="23" t="str">
        <f aca="false">IF(E3178&gt;0,"ja","nein")</f>
        <v>nein</v>
      </c>
      <c r="H3178" s="26" t="n">
        <v>132.28</v>
      </c>
      <c r="I3178" s="26" t="n">
        <f aca="false">(H3178/10+IF(N3178=2025,Einstellungen!$B$23,Einstellungen!$C$23))*(1+Einstellungen!$B$10)</f>
        <v>35.68691</v>
      </c>
      <c r="J3178" s="25" t="n">
        <f aca="false">E3178*I3178/100</f>
        <v>0</v>
      </c>
      <c r="K3178" s="25" t="n">
        <f aca="false">E3178*Einstellungen!$B$5/100</f>
        <v>0</v>
      </c>
      <c r="L3178" s="23" t="str">
        <f aca="false">IF(I3178&lt;Einstellungen!$B$5,"ja","nein")</f>
        <v>nein</v>
      </c>
      <c r="M3178" s="23" t="s">
        <v>51</v>
      </c>
      <c r="N3178" s="23" t="n">
        <v>2025</v>
      </c>
      <c r="O3178" s="23" t="n">
        <v>19</v>
      </c>
    </row>
    <row r="3179" customFormat="false" ht="15" hidden="false" customHeight="false" outlineLevel="0" collapsed="false">
      <c r="A3179" s="22" t="n">
        <v>45819</v>
      </c>
      <c r="B3179" s="23" t="s">
        <v>92</v>
      </c>
      <c r="C3179" s="23" t="s">
        <v>103</v>
      </c>
      <c r="D3179" s="24" t="n">
        <v>83.4</v>
      </c>
      <c r="E3179" s="25" t="n">
        <f aca="false">MAX(D3179,0)/1000</f>
        <v>0.0834</v>
      </c>
      <c r="F3179" s="25" t="n">
        <f aca="false">MAX(-D3179,0)/1000</f>
        <v>0</v>
      </c>
      <c r="G3179" s="23" t="str">
        <f aca="false">IF(E3179&gt;0,"ja","nein")</f>
        <v>ja</v>
      </c>
      <c r="H3179" s="26" t="n">
        <v>217</v>
      </c>
      <c r="I3179" s="26" t="n">
        <f aca="false">(H3179/10+IF(N3179=2025,Einstellungen!$B$23,Einstellungen!$C$23))*(1+Einstellungen!$B$10)</f>
        <v>45.76859</v>
      </c>
      <c r="J3179" s="25" t="n">
        <f aca="false">E3179*I3179/100</f>
        <v>0.03817100406</v>
      </c>
      <c r="K3179" s="25" t="n">
        <f aca="false">E3179*Einstellungen!$B$5/100</f>
        <v>0.024186</v>
      </c>
      <c r="L3179" s="23" t="str">
        <f aca="false">IF(I3179&lt;Einstellungen!$B$5,"ja","nein")</f>
        <v>nein</v>
      </c>
      <c r="M3179" s="23" t="s">
        <v>51</v>
      </c>
      <c r="N3179" s="23" t="n">
        <v>2025</v>
      </c>
      <c r="O3179" s="23" t="n">
        <v>20</v>
      </c>
    </row>
    <row r="3180" customFormat="false" ht="15" hidden="false" customHeight="false" outlineLevel="0" collapsed="false">
      <c r="A3180" s="22" t="n">
        <v>45819</v>
      </c>
      <c r="B3180" s="23" t="s">
        <v>95</v>
      </c>
      <c r="C3180" s="23" t="s">
        <v>103</v>
      </c>
      <c r="D3180" s="24" t="n">
        <v>342.7</v>
      </c>
      <c r="E3180" s="25" t="n">
        <f aca="false">MAX(D3180,0)/1000</f>
        <v>0.3427</v>
      </c>
      <c r="F3180" s="25" t="n">
        <f aca="false">MAX(-D3180,0)/1000</f>
        <v>0</v>
      </c>
      <c r="G3180" s="23" t="str">
        <f aca="false">IF(E3180&gt;0,"ja","nein")</f>
        <v>ja</v>
      </c>
      <c r="H3180" s="26" t="n">
        <v>180</v>
      </c>
      <c r="I3180" s="26" t="n">
        <f aca="false">(H3180/10+IF(N3180=2025,Einstellungen!$B$23,Einstellungen!$C$23))*(1+Einstellungen!$B$10)</f>
        <v>41.36559</v>
      </c>
      <c r="J3180" s="25" t="n">
        <f aca="false">E3180*I3180/100</f>
        <v>0.14175987693</v>
      </c>
      <c r="K3180" s="25" t="n">
        <f aca="false">E3180*Einstellungen!$B$5/100</f>
        <v>0.099383</v>
      </c>
      <c r="L3180" s="23" t="str">
        <f aca="false">IF(I3180&lt;Einstellungen!$B$5,"ja","nein")</f>
        <v>nein</v>
      </c>
      <c r="M3180" s="23" t="s">
        <v>51</v>
      </c>
      <c r="N3180" s="23" t="n">
        <v>2025</v>
      </c>
      <c r="O3180" s="23" t="n">
        <v>21</v>
      </c>
    </row>
    <row r="3181" customFormat="false" ht="15" hidden="false" customHeight="false" outlineLevel="0" collapsed="false">
      <c r="A3181" s="22" t="n">
        <v>45819</v>
      </c>
      <c r="B3181" s="23" t="s">
        <v>96</v>
      </c>
      <c r="C3181" s="23" t="s">
        <v>103</v>
      </c>
      <c r="D3181" s="24" t="n">
        <v>194.6</v>
      </c>
      <c r="E3181" s="25" t="n">
        <f aca="false">MAX(D3181,0)/1000</f>
        <v>0.1946</v>
      </c>
      <c r="F3181" s="25" t="n">
        <f aca="false">MAX(-D3181,0)/1000</f>
        <v>0</v>
      </c>
      <c r="G3181" s="23" t="str">
        <f aca="false">IF(E3181&gt;0,"ja","nein")</f>
        <v>ja</v>
      </c>
      <c r="H3181" s="26" t="n">
        <v>119.34</v>
      </c>
      <c r="I3181" s="26" t="n">
        <f aca="false">(H3181/10+IF(N3181=2025,Einstellungen!$B$23,Einstellungen!$C$23))*(1+Einstellungen!$B$10)</f>
        <v>34.14705</v>
      </c>
      <c r="J3181" s="25" t="n">
        <f aca="false">E3181*I3181/100</f>
        <v>0.0664501593</v>
      </c>
      <c r="K3181" s="25" t="n">
        <f aca="false">E3181*Einstellungen!$B$5/100</f>
        <v>0.056434</v>
      </c>
      <c r="L3181" s="23" t="str">
        <f aca="false">IF(I3181&lt;Einstellungen!$B$5,"ja","nein")</f>
        <v>nein</v>
      </c>
      <c r="M3181" s="23" t="s">
        <v>51</v>
      </c>
      <c r="N3181" s="23" t="n">
        <v>2025</v>
      </c>
      <c r="O3181" s="23" t="n">
        <v>22</v>
      </c>
    </row>
    <row r="3182" customFormat="false" ht="15" hidden="false" customHeight="false" outlineLevel="0" collapsed="false">
      <c r="A3182" s="22" t="n">
        <v>45819</v>
      </c>
      <c r="B3182" s="23" t="s">
        <v>101</v>
      </c>
      <c r="C3182" s="23" t="s">
        <v>103</v>
      </c>
      <c r="D3182" s="24" t="n">
        <v>218.7</v>
      </c>
      <c r="E3182" s="25" t="n">
        <f aca="false">MAX(D3182,0)/1000</f>
        <v>0.2187</v>
      </c>
      <c r="F3182" s="25" t="n">
        <f aca="false">MAX(-D3182,0)/1000</f>
        <v>0</v>
      </c>
      <c r="G3182" s="23" t="str">
        <f aca="false">IF(E3182&gt;0,"ja","nein")</f>
        <v>ja</v>
      </c>
      <c r="H3182" s="26" t="n">
        <v>94.07</v>
      </c>
      <c r="I3182" s="26" t="n">
        <f aca="false">(H3182/10+IF(N3182=2025,Einstellungen!$B$23,Einstellungen!$C$23))*(1+Einstellungen!$B$10)</f>
        <v>31.13992</v>
      </c>
      <c r="J3182" s="25" t="n">
        <f aca="false">E3182*I3182/100</f>
        <v>0.06810300504</v>
      </c>
      <c r="K3182" s="25" t="n">
        <f aca="false">E3182*Einstellungen!$B$5/100</f>
        <v>0.063423</v>
      </c>
      <c r="L3182" s="23" t="str">
        <f aca="false">IF(I3182&lt;Einstellungen!$B$5,"ja","nein")</f>
        <v>nein</v>
      </c>
      <c r="M3182" s="23" t="s">
        <v>51</v>
      </c>
      <c r="N3182" s="23" t="n">
        <v>2025</v>
      </c>
      <c r="O3182" s="23" t="n">
        <v>23</v>
      </c>
    </row>
    <row r="3183" customFormat="false" ht="15" hidden="false" customHeight="false" outlineLevel="0" collapsed="false">
      <c r="A3183" s="22" t="n">
        <v>45820</v>
      </c>
      <c r="B3183" s="23" t="s">
        <v>102</v>
      </c>
      <c r="C3183" s="23" t="s">
        <v>106</v>
      </c>
      <c r="D3183" s="24" t="n">
        <v>183.3</v>
      </c>
      <c r="E3183" s="25" t="n">
        <f aca="false">MAX(D3183,0)/1000</f>
        <v>0.1833</v>
      </c>
      <c r="F3183" s="25" t="n">
        <f aca="false">MAX(-D3183,0)/1000</f>
        <v>0</v>
      </c>
      <c r="G3183" s="23" t="str">
        <f aca="false">IF(E3183&gt;0,"ja","nein")</f>
        <v>ja</v>
      </c>
      <c r="H3183" s="26" t="n">
        <v>92.91</v>
      </c>
      <c r="I3183" s="26" t="n">
        <f aca="false">(H3183/10+IF(N3183=2025,Einstellungen!$B$23,Einstellungen!$C$23))*(1+Einstellungen!$B$10)</f>
        <v>31.00188</v>
      </c>
      <c r="J3183" s="25" t="n">
        <f aca="false">E3183*I3183/100</f>
        <v>0.05682644604</v>
      </c>
      <c r="K3183" s="25" t="n">
        <f aca="false">E3183*Einstellungen!$B$5/100</f>
        <v>0.053157</v>
      </c>
      <c r="L3183" s="23" t="str">
        <f aca="false">IF(I3183&lt;Einstellungen!$B$5,"ja","nein")</f>
        <v>nein</v>
      </c>
      <c r="M3183" s="23" t="s">
        <v>51</v>
      </c>
      <c r="N3183" s="23" t="n">
        <v>2025</v>
      </c>
      <c r="O3183" s="23" t="n">
        <v>0</v>
      </c>
    </row>
    <row r="3184" customFormat="false" ht="15" hidden="false" customHeight="false" outlineLevel="0" collapsed="false">
      <c r="A3184" s="22" t="n">
        <v>45820</v>
      </c>
      <c r="B3184" s="23" t="s">
        <v>107</v>
      </c>
      <c r="C3184" s="23" t="s">
        <v>106</v>
      </c>
      <c r="D3184" s="24" t="n">
        <v>133.3</v>
      </c>
      <c r="E3184" s="25" t="n">
        <f aca="false">MAX(D3184,0)/1000</f>
        <v>0.1333</v>
      </c>
      <c r="F3184" s="25" t="n">
        <f aca="false">MAX(-D3184,0)/1000</f>
        <v>0</v>
      </c>
      <c r="G3184" s="23" t="str">
        <f aca="false">IF(E3184&gt;0,"ja","nein")</f>
        <v>ja</v>
      </c>
      <c r="H3184" s="26" t="n">
        <v>87.7</v>
      </c>
      <c r="I3184" s="26" t="n">
        <f aca="false">(H3184/10+IF(N3184=2025,Einstellungen!$B$23,Einstellungen!$C$23))*(1+Einstellungen!$B$10)</f>
        <v>30.38189</v>
      </c>
      <c r="J3184" s="25" t="n">
        <f aca="false">E3184*I3184/100</f>
        <v>0.04049905937</v>
      </c>
      <c r="K3184" s="25" t="n">
        <f aca="false">E3184*Einstellungen!$B$5/100</f>
        <v>0.038657</v>
      </c>
      <c r="L3184" s="23" t="str">
        <f aca="false">IF(I3184&lt;Einstellungen!$B$5,"ja","nein")</f>
        <v>nein</v>
      </c>
      <c r="M3184" s="23" t="s">
        <v>51</v>
      </c>
      <c r="N3184" s="23" t="n">
        <v>2025</v>
      </c>
      <c r="O3184" s="23" t="n">
        <v>1</v>
      </c>
    </row>
    <row r="3185" customFormat="false" ht="15" hidden="false" customHeight="false" outlineLevel="0" collapsed="false">
      <c r="A3185" s="22" t="n">
        <v>45820</v>
      </c>
      <c r="B3185" s="23" t="s">
        <v>108</v>
      </c>
      <c r="C3185" s="23" t="s">
        <v>106</v>
      </c>
      <c r="D3185" s="24" t="n">
        <v>124.8</v>
      </c>
      <c r="E3185" s="25" t="n">
        <f aca="false">MAX(D3185,0)/1000</f>
        <v>0.1248</v>
      </c>
      <c r="F3185" s="25" t="n">
        <f aca="false">MAX(-D3185,0)/1000</f>
        <v>0</v>
      </c>
      <c r="G3185" s="23" t="str">
        <f aca="false">IF(E3185&gt;0,"ja","nein")</f>
        <v>ja</v>
      </c>
      <c r="H3185" s="26" t="n">
        <v>85.43</v>
      </c>
      <c r="I3185" s="26" t="n">
        <f aca="false">(H3185/10+IF(N3185=2025,Einstellungen!$B$23,Einstellungen!$C$23))*(1+Einstellungen!$B$10)</f>
        <v>30.11176</v>
      </c>
      <c r="J3185" s="25" t="n">
        <f aca="false">E3185*I3185/100</f>
        <v>0.03757947648</v>
      </c>
      <c r="K3185" s="25" t="n">
        <f aca="false">E3185*Einstellungen!$B$5/100</f>
        <v>0.036192</v>
      </c>
      <c r="L3185" s="23" t="str">
        <f aca="false">IF(I3185&lt;Einstellungen!$B$5,"ja","nein")</f>
        <v>nein</v>
      </c>
      <c r="M3185" s="23" t="s">
        <v>51</v>
      </c>
      <c r="N3185" s="23" t="n">
        <v>2025</v>
      </c>
      <c r="O3185" s="23" t="n">
        <v>2</v>
      </c>
    </row>
    <row r="3186" customFormat="false" ht="15" hidden="false" customHeight="false" outlineLevel="0" collapsed="false">
      <c r="A3186" s="22" t="n">
        <v>45820</v>
      </c>
      <c r="B3186" s="23" t="s">
        <v>109</v>
      </c>
      <c r="C3186" s="23" t="s">
        <v>106</v>
      </c>
      <c r="D3186" s="24" t="n">
        <v>116</v>
      </c>
      <c r="E3186" s="25" t="n">
        <f aca="false">MAX(D3186,0)/1000</f>
        <v>0.116</v>
      </c>
      <c r="F3186" s="25" t="n">
        <f aca="false">MAX(-D3186,0)/1000</f>
        <v>0</v>
      </c>
      <c r="G3186" s="23" t="str">
        <f aca="false">IF(E3186&gt;0,"ja","nein")</f>
        <v>ja</v>
      </c>
      <c r="H3186" s="26" t="n">
        <v>84.85</v>
      </c>
      <c r="I3186" s="26" t="n">
        <f aca="false">(H3186/10+IF(N3186=2025,Einstellungen!$B$23,Einstellungen!$C$23))*(1+Einstellungen!$B$10)</f>
        <v>30.04274</v>
      </c>
      <c r="J3186" s="25" t="n">
        <f aca="false">E3186*I3186/100</f>
        <v>0.0348495784</v>
      </c>
      <c r="K3186" s="25" t="n">
        <f aca="false">E3186*Einstellungen!$B$5/100</f>
        <v>0.03364</v>
      </c>
      <c r="L3186" s="23" t="str">
        <f aca="false">IF(I3186&lt;Einstellungen!$B$5,"ja","nein")</f>
        <v>nein</v>
      </c>
      <c r="M3186" s="23" t="s">
        <v>51</v>
      </c>
      <c r="N3186" s="23" t="n">
        <v>2025</v>
      </c>
      <c r="O3186" s="23" t="n">
        <v>3</v>
      </c>
    </row>
    <row r="3187" customFormat="false" ht="15" hidden="false" customHeight="false" outlineLevel="0" collapsed="false">
      <c r="A3187" s="22" t="n">
        <v>45820</v>
      </c>
      <c r="B3187" s="23" t="s">
        <v>110</v>
      </c>
      <c r="C3187" s="23" t="s">
        <v>106</v>
      </c>
      <c r="D3187" s="24" t="n">
        <v>114.4</v>
      </c>
      <c r="E3187" s="25" t="n">
        <f aca="false">MAX(D3187,0)/1000</f>
        <v>0.1144</v>
      </c>
      <c r="F3187" s="25" t="n">
        <f aca="false">MAX(-D3187,0)/1000</f>
        <v>0</v>
      </c>
      <c r="G3187" s="23" t="str">
        <f aca="false">IF(E3187&gt;0,"ja","nein")</f>
        <v>ja</v>
      </c>
      <c r="H3187" s="26" t="n">
        <v>89.06</v>
      </c>
      <c r="I3187" s="26" t="n">
        <f aca="false">(H3187/10+IF(N3187=2025,Einstellungen!$B$23,Einstellungen!$C$23))*(1+Einstellungen!$B$10)</f>
        <v>30.54373</v>
      </c>
      <c r="J3187" s="25" t="n">
        <f aca="false">E3187*I3187/100</f>
        <v>0.03494202712</v>
      </c>
      <c r="K3187" s="25" t="n">
        <f aca="false">E3187*Einstellungen!$B$5/100</f>
        <v>0.033176</v>
      </c>
      <c r="L3187" s="23" t="str">
        <f aca="false">IF(I3187&lt;Einstellungen!$B$5,"ja","nein")</f>
        <v>nein</v>
      </c>
      <c r="M3187" s="23" t="s">
        <v>51</v>
      </c>
      <c r="N3187" s="23" t="n">
        <v>2025</v>
      </c>
      <c r="O3187" s="23" t="n">
        <v>4</v>
      </c>
    </row>
    <row r="3188" customFormat="false" ht="15" hidden="false" customHeight="false" outlineLevel="0" collapsed="false">
      <c r="A3188" s="22" t="n">
        <v>45820</v>
      </c>
      <c r="B3188" s="23" t="s">
        <v>111</v>
      </c>
      <c r="C3188" s="23" t="s">
        <v>106</v>
      </c>
      <c r="D3188" s="24" t="n">
        <v>127</v>
      </c>
      <c r="E3188" s="25" t="n">
        <f aca="false">MAX(D3188,0)/1000</f>
        <v>0.127</v>
      </c>
      <c r="F3188" s="25" t="n">
        <f aca="false">MAX(-D3188,0)/1000</f>
        <v>0</v>
      </c>
      <c r="G3188" s="23" t="str">
        <f aca="false">IF(E3188&gt;0,"ja","nein")</f>
        <v>ja</v>
      </c>
      <c r="H3188" s="26" t="n">
        <v>92</v>
      </c>
      <c r="I3188" s="26" t="n">
        <f aca="false">(H3188/10+IF(N3188=2025,Einstellungen!$B$23,Einstellungen!$C$23))*(1+Einstellungen!$B$10)</f>
        <v>30.89359</v>
      </c>
      <c r="J3188" s="25" t="n">
        <f aca="false">E3188*I3188/100</f>
        <v>0.0392348593</v>
      </c>
      <c r="K3188" s="25" t="n">
        <f aca="false">E3188*Einstellungen!$B$5/100</f>
        <v>0.03683</v>
      </c>
      <c r="L3188" s="23" t="str">
        <f aca="false">IF(I3188&lt;Einstellungen!$B$5,"ja","nein")</f>
        <v>nein</v>
      </c>
      <c r="M3188" s="23" t="s">
        <v>51</v>
      </c>
      <c r="N3188" s="23" t="n">
        <v>2025</v>
      </c>
      <c r="O3188" s="23" t="n">
        <v>5</v>
      </c>
    </row>
    <row r="3189" customFormat="false" ht="15" hidden="false" customHeight="false" outlineLevel="0" collapsed="false">
      <c r="A3189" s="22" t="n">
        <v>45820</v>
      </c>
      <c r="B3189" s="23" t="s">
        <v>112</v>
      </c>
      <c r="C3189" s="23" t="s">
        <v>106</v>
      </c>
      <c r="D3189" s="24" t="n">
        <v>119.4</v>
      </c>
      <c r="E3189" s="25" t="n">
        <f aca="false">MAX(D3189,0)/1000</f>
        <v>0.1194</v>
      </c>
      <c r="F3189" s="25" t="n">
        <f aca="false">MAX(-D3189,0)/1000</f>
        <v>0</v>
      </c>
      <c r="G3189" s="23" t="str">
        <f aca="false">IF(E3189&gt;0,"ja","nein")</f>
        <v>ja</v>
      </c>
      <c r="H3189" s="26" t="n">
        <v>114.85</v>
      </c>
      <c r="I3189" s="26" t="n">
        <f aca="false">(H3189/10+IF(N3189=2025,Einstellungen!$B$23,Einstellungen!$C$23))*(1+Einstellungen!$B$10)</f>
        <v>33.61274</v>
      </c>
      <c r="J3189" s="25" t="n">
        <f aca="false">E3189*I3189/100</f>
        <v>0.04013361156</v>
      </c>
      <c r="K3189" s="25" t="n">
        <f aca="false">E3189*Einstellungen!$B$5/100</f>
        <v>0.034626</v>
      </c>
      <c r="L3189" s="23" t="str">
        <f aca="false">IF(I3189&lt;Einstellungen!$B$5,"ja","nein")</f>
        <v>nein</v>
      </c>
      <c r="M3189" s="23" t="s">
        <v>51</v>
      </c>
      <c r="N3189" s="23" t="n">
        <v>2025</v>
      </c>
      <c r="O3189" s="23" t="n">
        <v>6</v>
      </c>
    </row>
    <row r="3190" customFormat="false" ht="15" hidden="false" customHeight="false" outlineLevel="0" collapsed="false">
      <c r="A3190" s="22" t="n">
        <v>45820</v>
      </c>
      <c r="B3190" s="23" t="s">
        <v>113</v>
      </c>
      <c r="C3190" s="23" t="s">
        <v>106</v>
      </c>
      <c r="D3190" s="24" t="n">
        <v>-693.4</v>
      </c>
      <c r="E3190" s="25" t="n">
        <f aca="false">MAX(D3190,0)/1000</f>
        <v>0</v>
      </c>
      <c r="F3190" s="25" t="n">
        <f aca="false">MAX(-D3190,0)/1000</f>
        <v>0.6934</v>
      </c>
      <c r="G3190" s="23" t="str">
        <f aca="false">IF(E3190&gt;0,"ja","nein")</f>
        <v>nein</v>
      </c>
      <c r="H3190" s="26" t="n">
        <v>104.3</v>
      </c>
      <c r="I3190" s="26" t="n">
        <f aca="false">(H3190/10+IF(N3190=2025,Einstellungen!$B$23,Einstellungen!$C$23))*(1+Einstellungen!$B$10)</f>
        <v>32.35729</v>
      </c>
      <c r="J3190" s="25" t="n">
        <f aca="false">E3190*I3190/100</f>
        <v>0</v>
      </c>
      <c r="K3190" s="25" t="n">
        <f aca="false">E3190*Einstellungen!$B$5/100</f>
        <v>0</v>
      </c>
      <c r="L3190" s="23" t="str">
        <f aca="false">IF(I3190&lt;Einstellungen!$B$5,"ja","nein")</f>
        <v>nein</v>
      </c>
      <c r="M3190" s="23" t="s">
        <v>51</v>
      </c>
      <c r="N3190" s="23" t="n">
        <v>2025</v>
      </c>
      <c r="O3190" s="23" t="n">
        <v>7</v>
      </c>
    </row>
    <row r="3191" customFormat="false" ht="15" hidden="false" customHeight="false" outlineLevel="0" collapsed="false">
      <c r="A3191" s="22" t="n">
        <v>45820</v>
      </c>
      <c r="B3191" s="23" t="s">
        <v>114</v>
      </c>
      <c r="C3191" s="23" t="s">
        <v>106</v>
      </c>
      <c r="D3191" s="24" t="n">
        <v>-1733</v>
      </c>
      <c r="E3191" s="25" t="n">
        <f aca="false">MAX(D3191,0)/1000</f>
        <v>0</v>
      </c>
      <c r="F3191" s="25" t="n">
        <f aca="false">MAX(-D3191,0)/1000</f>
        <v>1.733</v>
      </c>
      <c r="G3191" s="23" t="str">
        <f aca="false">IF(E3191&gt;0,"ja","nein")</f>
        <v>nein</v>
      </c>
      <c r="H3191" s="26" t="n">
        <v>78.86</v>
      </c>
      <c r="I3191" s="26" t="n">
        <f aca="false">(H3191/10+IF(N3191=2025,Einstellungen!$B$23,Einstellungen!$C$23))*(1+Einstellungen!$B$10)</f>
        <v>29.32993</v>
      </c>
      <c r="J3191" s="25" t="n">
        <f aca="false">E3191*I3191/100</f>
        <v>0</v>
      </c>
      <c r="K3191" s="25" t="n">
        <f aca="false">E3191*Einstellungen!$B$5/100</f>
        <v>0</v>
      </c>
      <c r="L3191" s="23" t="str">
        <f aca="false">IF(I3191&lt;Einstellungen!$B$5,"ja","nein")</f>
        <v>nein</v>
      </c>
      <c r="M3191" s="23" t="s">
        <v>51</v>
      </c>
      <c r="N3191" s="23" t="n">
        <v>2025</v>
      </c>
      <c r="O3191" s="23" t="n">
        <v>8</v>
      </c>
    </row>
    <row r="3192" customFormat="false" ht="15" hidden="false" customHeight="false" outlineLevel="0" collapsed="false">
      <c r="A3192" s="22" t="n">
        <v>45820</v>
      </c>
      <c r="B3192" s="23" t="s">
        <v>115</v>
      </c>
      <c r="C3192" s="23" t="s">
        <v>106</v>
      </c>
      <c r="D3192" s="24" t="n">
        <v>-3472.1</v>
      </c>
      <c r="E3192" s="25" t="n">
        <f aca="false">MAX(D3192,0)/1000</f>
        <v>0</v>
      </c>
      <c r="F3192" s="25" t="n">
        <f aca="false">MAX(-D3192,0)/1000</f>
        <v>3.4721</v>
      </c>
      <c r="G3192" s="23" t="str">
        <f aca="false">IF(E3192&gt;0,"ja","nein")</f>
        <v>nein</v>
      </c>
      <c r="H3192" s="26" t="n">
        <v>36.09</v>
      </c>
      <c r="I3192" s="26" t="n">
        <f aca="false">(H3192/10+IF(N3192=2025,Einstellungen!$B$23,Einstellungen!$C$23))*(1+Einstellungen!$B$10)</f>
        <v>24.2403</v>
      </c>
      <c r="J3192" s="25" t="n">
        <f aca="false">E3192*I3192/100</f>
        <v>0</v>
      </c>
      <c r="K3192" s="25" t="n">
        <f aca="false">E3192*Einstellungen!$B$5/100</f>
        <v>0</v>
      </c>
      <c r="L3192" s="23" t="str">
        <f aca="false">IF(I3192&lt;Einstellungen!$B$5,"ja","nein")</f>
        <v>ja</v>
      </c>
      <c r="M3192" s="23" t="s">
        <v>51</v>
      </c>
      <c r="N3192" s="23" t="n">
        <v>2025</v>
      </c>
      <c r="O3192" s="23" t="n">
        <v>9</v>
      </c>
    </row>
    <row r="3193" customFormat="false" ht="15" hidden="false" customHeight="false" outlineLevel="0" collapsed="false">
      <c r="A3193" s="22" t="n">
        <v>45820</v>
      </c>
      <c r="B3193" s="23" t="s">
        <v>116</v>
      </c>
      <c r="C3193" s="23" t="s">
        <v>106</v>
      </c>
      <c r="D3193" s="24" t="n">
        <v>-4481.2</v>
      </c>
      <c r="E3193" s="25" t="n">
        <f aca="false">MAX(D3193,0)/1000</f>
        <v>0</v>
      </c>
      <c r="F3193" s="25" t="n">
        <f aca="false">MAX(-D3193,0)/1000</f>
        <v>4.4812</v>
      </c>
      <c r="G3193" s="23" t="str">
        <f aca="false">IF(E3193&gt;0,"ja","nein")</f>
        <v>nein</v>
      </c>
      <c r="H3193" s="26" t="n">
        <v>0</v>
      </c>
      <c r="I3193" s="26" t="n">
        <f aca="false">(H3193/10+IF(N3193=2025,Einstellungen!$B$23,Einstellungen!$C$23))*(1+Einstellungen!$B$10)</f>
        <v>19.94559</v>
      </c>
      <c r="J3193" s="25" t="n">
        <f aca="false">E3193*I3193/100</f>
        <v>0</v>
      </c>
      <c r="K3193" s="25" t="n">
        <f aca="false">E3193*Einstellungen!$B$5/100</f>
        <v>0</v>
      </c>
      <c r="L3193" s="23" t="str">
        <f aca="false">IF(I3193&lt;Einstellungen!$B$5,"ja","nein")</f>
        <v>ja</v>
      </c>
      <c r="M3193" s="23" t="s">
        <v>51</v>
      </c>
      <c r="N3193" s="23" t="n">
        <v>2025</v>
      </c>
      <c r="O3193" s="23" t="n">
        <v>10</v>
      </c>
    </row>
    <row r="3194" customFormat="false" ht="15" hidden="false" customHeight="false" outlineLevel="0" collapsed="false">
      <c r="A3194" s="22" t="n">
        <v>45820</v>
      </c>
      <c r="B3194" s="23" t="s">
        <v>117</v>
      </c>
      <c r="C3194" s="23" t="s">
        <v>106</v>
      </c>
      <c r="D3194" s="24" t="n">
        <v>-5069.3</v>
      </c>
      <c r="E3194" s="25" t="n">
        <f aca="false">MAX(D3194,0)/1000</f>
        <v>0</v>
      </c>
      <c r="F3194" s="25" t="n">
        <f aca="false">MAX(-D3194,0)/1000</f>
        <v>5.0693</v>
      </c>
      <c r="G3194" s="23" t="str">
        <f aca="false">IF(E3194&gt;0,"ja","nein")</f>
        <v>nein</v>
      </c>
      <c r="H3194" s="26" t="n">
        <v>-2</v>
      </c>
      <c r="I3194" s="26" t="n">
        <f aca="false">(H3194/10+IF(N3194=2025,Einstellungen!$B$23,Einstellungen!$C$23))*(1+Einstellungen!$B$10)</f>
        <v>19.70759</v>
      </c>
      <c r="J3194" s="25" t="n">
        <f aca="false">E3194*I3194/100</f>
        <v>0</v>
      </c>
      <c r="K3194" s="25" t="n">
        <f aca="false">E3194*Einstellungen!$B$5/100</f>
        <v>0</v>
      </c>
      <c r="L3194" s="23" t="str">
        <f aca="false">IF(I3194&lt;Einstellungen!$B$5,"ja","nein")</f>
        <v>ja</v>
      </c>
      <c r="M3194" s="23" t="s">
        <v>51</v>
      </c>
      <c r="N3194" s="23" t="n">
        <v>2025</v>
      </c>
      <c r="O3194" s="23" t="n">
        <v>11</v>
      </c>
    </row>
    <row r="3195" customFormat="false" ht="15" hidden="false" customHeight="false" outlineLevel="0" collapsed="false">
      <c r="A3195" s="22" t="n">
        <v>45820</v>
      </c>
      <c r="B3195" s="23" t="s">
        <v>118</v>
      </c>
      <c r="C3195" s="23" t="s">
        <v>106</v>
      </c>
      <c r="D3195" s="24" t="n">
        <v>-5230.9</v>
      </c>
      <c r="E3195" s="25" t="n">
        <f aca="false">MAX(D3195,0)/1000</f>
        <v>0</v>
      </c>
      <c r="F3195" s="25" t="n">
        <f aca="false">MAX(-D3195,0)/1000</f>
        <v>5.2309</v>
      </c>
      <c r="G3195" s="23" t="str">
        <f aca="false">IF(E3195&gt;0,"ja","nein")</f>
        <v>nein</v>
      </c>
      <c r="H3195" s="26" t="n">
        <v>-15.91</v>
      </c>
      <c r="I3195" s="26" t="n">
        <f aca="false">(H3195/10+IF(N3195=2025,Einstellungen!$B$23,Einstellungen!$C$23))*(1+Einstellungen!$B$10)</f>
        <v>18.0523</v>
      </c>
      <c r="J3195" s="25" t="n">
        <f aca="false">E3195*I3195/100</f>
        <v>0</v>
      </c>
      <c r="K3195" s="25" t="n">
        <f aca="false">E3195*Einstellungen!$B$5/100</f>
        <v>0</v>
      </c>
      <c r="L3195" s="23" t="str">
        <f aca="false">IF(I3195&lt;Einstellungen!$B$5,"ja","nein")</f>
        <v>ja</v>
      </c>
      <c r="M3195" s="23" t="s">
        <v>51</v>
      </c>
      <c r="N3195" s="23" t="n">
        <v>2025</v>
      </c>
      <c r="O3195" s="23" t="n">
        <v>12</v>
      </c>
    </row>
    <row r="3196" customFormat="false" ht="15" hidden="false" customHeight="false" outlineLevel="0" collapsed="false">
      <c r="A3196" s="22" t="n">
        <v>45820</v>
      </c>
      <c r="B3196" s="23" t="s">
        <v>119</v>
      </c>
      <c r="C3196" s="23" t="s">
        <v>106</v>
      </c>
      <c r="D3196" s="24" t="n">
        <v>-5049</v>
      </c>
      <c r="E3196" s="25" t="n">
        <f aca="false">MAX(D3196,0)/1000</f>
        <v>0</v>
      </c>
      <c r="F3196" s="25" t="n">
        <f aca="false">MAX(-D3196,0)/1000</f>
        <v>5.049</v>
      </c>
      <c r="G3196" s="23" t="str">
        <f aca="false">IF(E3196&gt;0,"ja","nein")</f>
        <v>nein</v>
      </c>
      <c r="H3196" s="26" t="n">
        <v>-27.9</v>
      </c>
      <c r="I3196" s="26" t="n">
        <f aca="false">(H3196/10+IF(N3196=2025,Einstellungen!$B$23,Einstellungen!$C$23))*(1+Einstellungen!$B$10)</f>
        <v>16.62549</v>
      </c>
      <c r="J3196" s="25" t="n">
        <f aca="false">E3196*I3196/100</f>
        <v>0</v>
      </c>
      <c r="K3196" s="25" t="n">
        <f aca="false">E3196*Einstellungen!$B$5/100</f>
        <v>0</v>
      </c>
      <c r="L3196" s="23" t="str">
        <f aca="false">IF(I3196&lt;Einstellungen!$B$5,"ja","nein")</f>
        <v>ja</v>
      </c>
      <c r="M3196" s="23" t="s">
        <v>51</v>
      </c>
      <c r="N3196" s="23" t="n">
        <v>2025</v>
      </c>
      <c r="O3196" s="23" t="n">
        <v>13</v>
      </c>
    </row>
    <row r="3197" customFormat="false" ht="15" hidden="false" customHeight="false" outlineLevel="0" collapsed="false">
      <c r="A3197" s="22" t="n">
        <v>45820</v>
      </c>
      <c r="B3197" s="23" t="s">
        <v>120</v>
      </c>
      <c r="C3197" s="23" t="s">
        <v>106</v>
      </c>
      <c r="D3197" s="24" t="n">
        <v>-4459.3</v>
      </c>
      <c r="E3197" s="25" t="n">
        <f aca="false">MAX(D3197,0)/1000</f>
        <v>0</v>
      </c>
      <c r="F3197" s="25" t="n">
        <f aca="false">MAX(-D3197,0)/1000</f>
        <v>4.4593</v>
      </c>
      <c r="G3197" s="23" t="str">
        <f aca="false">IF(E3197&gt;0,"ja","nein")</f>
        <v>nein</v>
      </c>
      <c r="H3197" s="26" t="n">
        <v>-25.47</v>
      </c>
      <c r="I3197" s="26" t="n">
        <f aca="false">(H3197/10+IF(N3197=2025,Einstellungen!$B$23,Einstellungen!$C$23))*(1+Einstellungen!$B$10)</f>
        <v>16.91466</v>
      </c>
      <c r="J3197" s="25" t="n">
        <f aca="false">E3197*I3197/100</f>
        <v>0</v>
      </c>
      <c r="K3197" s="25" t="n">
        <f aca="false">E3197*Einstellungen!$B$5/100</f>
        <v>0</v>
      </c>
      <c r="L3197" s="23" t="str">
        <f aca="false">IF(I3197&lt;Einstellungen!$B$5,"ja","nein")</f>
        <v>ja</v>
      </c>
      <c r="M3197" s="23" t="s">
        <v>51</v>
      </c>
      <c r="N3197" s="23" t="n">
        <v>2025</v>
      </c>
      <c r="O3197" s="23" t="n">
        <v>14</v>
      </c>
    </row>
    <row r="3198" customFormat="false" ht="15" hidden="false" customHeight="false" outlineLevel="0" collapsed="false">
      <c r="A3198" s="22" t="n">
        <v>45820</v>
      </c>
      <c r="B3198" s="23" t="s">
        <v>104</v>
      </c>
      <c r="C3198" s="23" t="s">
        <v>106</v>
      </c>
      <c r="D3198" s="24" t="n">
        <v>-4071.5</v>
      </c>
      <c r="E3198" s="25" t="n">
        <f aca="false">MAX(D3198,0)/1000</f>
        <v>0</v>
      </c>
      <c r="F3198" s="25" t="n">
        <f aca="false">MAX(-D3198,0)/1000</f>
        <v>4.0715</v>
      </c>
      <c r="G3198" s="23" t="str">
        <f aca="false">IF(E3198&gt;0,"ja","nein")</f>
        <v>nein</v>
      </c>
      <c r="H3198" s="26" t="n">
        <v>-11.57</v>
      </c>
      <c r="I3198" s="26" t="n">
        <f aca="false">(H3198/10+IF(N3198=2025,Einstellungen!$B$23,Einstellungen!$C$23))*(1+Einstellungen!$B$10)</f>
        <v>18.56876</v>
      </c>
      <c r="J3198" s="25" t="n">
        <f aca="false">E3198*I3198/100</f>
        <v>0</v>
      </c>
      <c r="K3198" s="25" t="n">
        <f aca="false">E3198*Einstellungen!$B$5/100</f>
        <v>0</v>
      </c>
      <c r="L3198" s="23" t="str">
        <f aca="false">IF(I3198&lt;Einstellungen!$B$5,"ja","nein")</f>
        <v>ja</v>
      </c>
      <c r="M3198" s="23" t="s">
        <v>51</v>
      </c>
      <c r="N3198" s="23" t="n">
        <v>2025</v>
      </c>
      <c r="O3198" s="23" t="n">
        <v>15</v>
      </c>
    </row>
    <row r="3199" customFormat="false" ht="15" hidden="false" customHeight="false" outlineLevel="0" collapsed="false">
      <c r="A3199" s="22" t="n">
        <v>45820</v>
      </c>
      <c r="B3199" s="23" t="s">
        <v>105</v>
      </c>
      <c r="C3199" s="23" t="s">
        <v>106</v>
      </c>
      <c r="D3199" s="24" t="n">
        <v>-3106.1</v>
      </c>
      <c r="E3199" s="25" t="n">
        <f aca="false">MAX(D3199,0)/1000</f>
        <v>0</v>
      </c>
      <c r="F3199" s="25" t="n">
        <f aca="false">MAX(-D3199,0)/1000</f>
        <v>3.1061</v>
      </c>
      <c r="G3199" s="23" t="str">
        <f aca="false">IF(E3199&gt;0,"ja","nein")</f>
        <v>nein</v>
      </c>
      <c r="H3199" s="26" t="n">
        <v>-2.78</v>
      </c>
      <c r="I3199" s="26" t="n">
        <f aca="false">(H3199/10+IF(N3199=2025,Einstellungen!$B$23,Einstellungen!$C$23))*(1+Einstellungen!$B$10)</f>
        <v>19.61477</v>
      </c>
      <c r="J3199" s="25" t="n">
        <f aca="false">E3199*I3199/100</f>
        <v>0</v>
      </c>
      <c r="K3199" s="25" t="n">
        <f aca="false">E3199*Einstellungen!$B$5/100</f>
        <v>0</v>
      </c>
      <c r="L3199" s="23" t="str">
        <f aca="false">IF(I3199&lt;Einstellungen!$B$5,"ja","nein")</f>
        <v>ja</v>
      </c>
      <c r="M3199" s="23" t="s">
        <v>51</v>
      </c>
      <c r="N3199" s="23" t="n">
        <v>2025</v>
      </c>
      <c r="O3199" s="23" t="n">
        <v>16</v>
      </c>
    </row>
    <row r="3200" customFormat="false" ht="15" hidden="false" customHeight="false" outlineLevel="0" collapsed="false">
      <c r="A3200" s="22" t="n">
        <v>45820</v>
      </c>
      <c r="B3200" s="23" t="s">
        <v>97</v>
      </c>
      <c r="C3200" s="23" t="s">
        <v>106</v>
      </c>
      <c r="D3200" s="24" t="n">
        <v>-1412.2</v>
      </c>
      <c r="E3200" s="25" t="n">
        <f aca="false">MAX(D3200,0)/1000</f>
        <v>0</v>
      </c>
      <c r="F3200" s="25" t="n">
        <f aca="false">MAX(-D3200,0)/1000</f>
        <v>1.4122</v>
      </c>
      <c r="G3200" s="23" t="str">
        <f aca="false">IF(E3200&gt;0,"ja","nein")</f>
        <v>nein</v>
      </c>
      <c r="H3200" s="26" t="n">
        <v>14.9</v>
      </c>
      <c r="I3200" s="26" t="n">
        <f aca="false">(H3200/10+IF(N3200=2025,Einstellungen!$B$23,Einstellungen!$C$23))*(1+Einstellungen!$B$10)</f>
        <v>21.71869</v>
      </c>
      <c r="J3200" s="25" t="n">
        <f aca="false">E3200*I3200/100</f>
        <v>0</v>
      </c>
      <c r="K3200" s="25" t="n">
        <f aca="false">E3200*Einstellungen!$B$5/100</f>
        <v>0</v>
      </c>
      <c r="L3200" s="23" t="str">
        <f aca="false">IF(I3200&lt;Einstellungen!$B$5,"ja","nein")</f>
        <v>ja</v>
      </c>
      <c r="M3200" s="23" t="s">
        <v>51</v>
      </c>
      <c r="N3200" s="23" t="n">
        <v>2025</v>
      </c>
      <c r="O3200" s="23" t="n">
        <v>17</v>
      </c>
    </row>
    <row r="3201" customFormat="false" ht="15" hidden="false" customHeight="false" outlineLevel="0" collapsed="false">
      <c r="A3201" s="22" t="n">
        <v>45820</v>
      </c>
      <c r="B3201" s="23" t="s">
        <v>99</v>
      </c>
      <c r="C3201" s="23" t="s">
        <v>106</v>
      </c>
      <c r="D3201" s="24" t="n">
        <v>-409.8</v>
      </c>
      <c r="E3201" s="25" t="n">
        <f aca="false">MAX(D3201,0)/1000</f>
        <v>0</v>
      </c>
      <c r="F3201" s="25" t="n">
        <f aca="false">MAX(-D3201,0)/1000</f>
        <v>0.4098</v>
      </c>
      <c r="G3201" s="23" t="str">
        <f aca="false">IF(E3201&gt;0,"ja","nein")</f>
        <v>nein</v>
      </c>
      <c r="H3201" s="26" t="n">
        <v>79.96</v>
      </c>
      <c r="I3201" s="26" t="n">
        <f aca="false">(H3201/10+IF(N3201=2025,Einstellungen!$B$23,Einstellungen!$C$23))*(1+Einstellungen!$B$10)</f>
        <v>29.46083</v>
      </c>
      <c r="J3201" s="25" t="n">
        <f aca="false">E3201*I3201/100</f>
        <v>0</v>
      </c>
      <c r="K3201" s="25" t="n">
        <f aca="false">E3201*Einstellungen!$B$5/100</f>
        <v>0</v>
      </c>
      <c r="L3201" s="23" t="str">
        <f aca="false">IF(I3201&lt;Einstellungen!$B$5,"ja","nein")</f>
        <v>nein</v>
      </c>
      <c r="M3201" s="23" t="s">
        <v>51</v>
      </c>
      <c r="N3201" s="23" t="n">
        <v>2025</v>
      </c>
      <c r="O3201" s="23" t="n">
        <v>18</v>
      </c>
    </row>
    <row r="3202" customFormat="false" ht="15" hidden="false" customHeight="false" outlineLevel="0" collapsed="false">
      <c r="A3202" s="22" t="n">
        <v>45820</v>
      </c>
      <c r="B3202" s="23" t="s">
        <v>100</v>
      </c>
      <c r="C3202" s="23" t="s">
        <v>106</v>
      </c>
      <c r="D3202" s="24" t="n">
        <v>165.2</v>
      </c>
      <c r="E3202" s="25" t="n">
        <f aca="false">MAX(D3202,0)/1000</f>
        <v>0.1652</v>
      </c>
      <c r="F3202" s="25" t="n">
        <f aca="false">MAX(-D3202,0)/1000</f>
        <v>0</v>
      </c>
      <c r="G3202" s="23" t="str">
        <f aca="false">IF(E3202&gt;0,"ja","nein")</f>
        <v>ja</v>
      </c>
      <c r="H3202" s="26" t="n">
        <v>112.55</v>
      </c>
      <c r="I3202" s="26" t="n">
        <f aca="false">(H3202/10+IF(N3202=2025,Einstellungen!$B$23,Einstellungen!$C$23))*(1+Einstellungen!$B$10)</f>
        <v>33.33904</v>
      </c>
      <c r="J3202" s="25" t="n">
        <f aca="false">E3202*I3202/100</f>
        <v>0.05507609408</v>
      </c>
      <c r="K3202" s="25" t="n">
        <f aca="false">E3202*Einstellungen!$B$5/100</f>
        <v>0.047908</v>
      </c>
      <c r="L3202" s="23" t="str">
        <f aca="false">IF(I3202&lt;Einstellungen!$B$5,"ja","nein")</f>
        <v>nein</v>
      </c>
      <c r="M3202" s="23" t="s">
        <v>51</v>
      </c>
      <c r="N3202" s="23" t="n">
        <v>2025</v>
      </c>
      <c r="O3202" s="23" t="n">
        <v>19</v>
      </c>
    </row>
    <row r="3203" customFormat="false" ht="15" hidden="false" customHeight="false" outlineLevel="0" collapsed="false">
      <c r="A3203" s="22" t="n">
        <v>45820</v>
      </c>
      <c r="B3203" s="23" t="s">
        <v>92</v>
      </c>
      <c r="C3203" s="23" t="s">
        <v>106</v>
      </c>
      <c r="D3203" s="24" t="n">
        <v>336.3</v>
      </c>
      <c r="E3203" s="25" t="n">
        <f aca="false">MAX(D3203,0)/1000</f>
        <v>0.3363</v>
      </c>
      <c r="F3203" s="25" t="n">
        <f aca="false">MAX(-D3203,0)/1000</f>
        <v>0</v>
      </c>
      <c r="G3203" s="23" t="str">
        <f aca="false">IF(E3203&gt;0,"ja","nein")</f>
        <v>ja</v>
      </c>
      <c r="H3203" s="26" t="n">
        <v>132</v>
      </c>
      <c r="I3203" s="26" t="n">
        <f aca="false">(H3203/10+IF(N3203=2025,Einstellungen!$B$23,Einstellungen!$C$23))*(1+Einstellungen!$B$10)</f>
        <v>35.65359</v>
      </c>
      <c r="J3203" s="25" t="n">
        <f aca="false">E3203*I3203/100</f>
        <v>0.11990302317</v>
      </c>
      <c r="K3203" s="25" t="n">
        <f aca="false">E3203*Einstellungen!$B$5/100</f>
        <v>0.097527</v>
      </c>
      <c r="L3203" s="23" t="str">
        <f aca="false">IF(I3203&lt;Einstellungen!$B$5,"ja","nein")</f>
        <v>nein</v>
      </c>
      <c r="M3203" s="23" t="s">
        <v>51</v>
      </c>
      <c r="N3203" s="23" t="n">
        <v>2025</v>
      </c>
      <c r="O3203" s="23" t="n">
        <v>20</v>
      </c>
    </row>
    <row r="3204" customFormat="false" ht="15" hidden="false" customHeight="false" outlineLevel="0" collapsed="false">
      <c r="A3204" s="22" t="n">
        <v>45820</v>
      </c>
      <c r="B3204" s="23" t="s">
        <v>95</v>
      </c>
      <c r="C3204" s="23" t="s">
        <v>106</v>
      </c>
      <c r="D3204" s="24" t="n">
        <v>539.7</v>
      </c>
      <c r="E3204" s="25" t="n">
        <f aca="false">MAX(D3204,0)/1000</f>
        <v>0.5397</v>
      </c>
      <c r="F3204" s="25" t="n">
        <f aca="false">MAX(-D3204,0)/1000</f>
        <v>0</v>
      </c>
      <c r="G3204" s="23" t="str">
        <f aca="false">IF(E3204&gt;0,"ja","nein")</f>
        <v>ja</v>
      </c>
      <c r="H3204" s="26" t="n">
        <v>111</v>
      </c>
      <c r="I3204" s="26" t="n">
        <f aca="false">(H3204/10+IF(N3204=2025,Einstellungen!$B$23,Einstellungen!$C$23))*(1+Einstellungen!$B$10)</f>
        <v>33.15459</v>
      </c>
      <c r="J3204" s="25" t="n">
        <f aca="false">E3204*I3204/100</f>
        <v>0.17893532223</v>
      </c>
      <c r="K3204" s="25" t="n">
        <f aca="false">E3204*Einstellungen!$B$5/100</f>
        <v>0.156513</v>
      </c>
      <c r="L3204" s="23" t="str">
        <f aca="false">IF(I3204&lt;Einstellungen!$B$5,"ja","nein")</f>
        <v>nein</v>
      </c>
      <c r="M3204" s="23" t="s">
        <v>51</v>
      </c>
      <c r="N3204" s="23" t="n">
        <v>2025</v>
      </c>
      <c r="O3204" s="23" t="n">
        <v>21</v>
      </c>
    </row>
    <row r="3205" customFormat="false" ht="15" hidden="false" customHeight="false" outlineLevel="0" collapsed="false">
      <c r="A3205" s="22" t="n">
        <v>45820</v>
      </c>
      <c r="B3205" s="23" t="s">
        <v>96</v>
      </c>
      <c r="C3205" s="23" t="s">
        <v>106</v>
      </c>
      <c r="D3205" s="24" t="n">
        <v>344.2</v>
      </c>
      <c r="E3205" s="25" t="n">
        <f aca="false">MAX(D3205,0)/1000</f>
        <v>0.3442</v>
      </c>
      <c r="F3205" s="25" t="n">
        <f aca="false">MAX(-D3205,0)/1000</f>
        <v>0</v>
      </c>
      <c r="G3205" s="23" t="str">
        <f aca="false">IF(E3205&gt;0,"ja","nein")</f>
        <v>ja</v>
      </c>
      <c r="H3205" s="26" t="n">
        <v>105</v>
      </c>
      <c r="I3205" s="26" t="n">
        <f aca="false">(H3205/10+IF(N3205=2025,Einstellungen!$B$23,Einstellungen!$C$23))*(1+Einstellungen!$B$10)</f>
        <v>32.44059</v>
      </c>
      <c r="J3205" s="25" t="n">
        <f aca="false">E3205*I3205/100</f>
        <v>0.11166051078</v>
      </c>
      <c r="K3205" s="25" t="n">
        <f aca="false">E3205*Einstellungen!$B$5/100</f>
        <v>0.099818</v>
      </c>
      <c r="L3205" s="23" t="str">
        <f aca="false">IF(I3205&lt;Einstellungen!$B$5,"ja","nein")</f>
        <v>nein</v>
      </c>
      <c r="M3205" s="23" t="s">
        <v>51</v>
      </c>
      <c r="N3205" s="23" t="n">
        <v>2025</v>
      </c>
      <c r="O3205" s="23" t="n">
        <v>22</v>
      </c>
    </row>
    <row r="3206" customFormat="false" ht="15" hidden="false" customHeight="false" outlineLevel="0" collapsed="false">
      <c r="A3206" s="22" t="n">
        <v>45820</v>
      </c>
      <c r="B3206" s="23" t="s">
        <v>101</v>
      </c>
      <c r="C3206" s="23" t="s">
        <v>106</v>
      </c>
      <c r="D3206" s="24" t="n">
        <v>366.8</v>
      </c>
      <c r="E3206" s="25" t="n">
        <f aca="false">MAX(D3206,0)/1000</f>
        <v>0.3668</v>
      </c>
      <c r="F3206" s="25" t="n">
        <f aca="false">MAX(-D3206,0)/1000</f>
        <v>0</v>
      </c>
      <c r="G3206" s="23" t="str">
        <f aca="false">IF(E3206&gt;0,"ja","nein")</f>
        <v>ja</v>
      </c>
      <c r="H3206" s="26" t="n">
        <v>86.9</v>
      </c>
      <c r="I3206" s="26" t="n">
        <f aca="false">(H3206/10+IF(N3206=2025,Einstellungen!$B$23,Einstellungen!$C$23))*(1+Einstellungen!$B$10)</f>
        <v>30.28669</v>
      </c>
      <c r="J3206" s="25" t="n">
        <f aca="false">E3206*I3206/100</f>
        <v>0.11109157892</v>
      </c>
      <c r="K3206" s="25" t="n">
        <f aca="false">E3206*Einstellungen!$B$5/100</f>
        <v>0.106372</v>
      </c>
      <c r="L3206" s="23" t="str">
        <f aca="false">IF(I3206&lt;Einstellungen!$B$5,"ja","nein")</f>
        <v>nein</v>
      </c>
      <c r="M3206" s="23" t="s">
        <v>51</v>
      </c>
      <c r="N3206" s="23" t="n">
        <v>2025</v>
      </c>
      <c r="O3206" s="23" t="n">
        <v>23</v>
      </c>
    </row>
    <row r="3207" customFormat="false" ht="15" hidden="false" customHeight="false" outlineLevel="0" collapsed="false">
      <c r="A3207" s="22" t="n">
        <v>45821</v>
      </c>
      <c r="B3207" s="23" t="s">
        <v>102</v>
      </c>
      <c r="C3207" s="23" t="s">
        <v>121</v>
      </c>
      <c r="D3207" s="24" t="n">
        <v>469.9</v>
      </c>
      <c r="E3207" s="25" t="n">
        <f aca="false">MAX(D3207,0)/1000</f>
        <v>0.4699</v>
      </c>
      <c r="F3207" s="25" t="n">
        <f aca="false">MAX(-D3207,0)/1000</f>
        <v>0</v>
      </c>
      <c r="G3207" s="23" t="str">
        <f aca="false">IF(E3207&gt;0,"ja","nein")</f>
        <v>ja</v>
      </c>
      <c r="H3207" s="26" t="n">
        <v>70.29</v>
      </c>
      <c r="I3207" s="26" t="n">
        <f aca="false">(H3207/10+IF(N3207=2025,Einstellungen!$B$23,Einstellungen!$C$23))*(1+Einstellungen!$B$10)</f>
        <v>28.3101</v>
      </c>
      <c r="J3207" s="25" t="n">
        <f aca="false">E3207*I3207/100</f>
        <v>0.1330291599</v>
      </c>
      <c r="K3207" s="25" t="n">
        <f aca="false">E3207*Einstellungen!$B$5/100</f>
        <v>0.136271</v>
      </c>
      <c r="L3207" s="23" t="str">
        <f aca="false">IF(I3207&lt;Einstellungen!$B$5,"ja","nein")</f>
        <v>ja</v>
      </c>
      <c r="M3207" s="23" t="s">
        <v>51</v>
      </c>
      <c r="N3207" s="23" t="n">
        <v>2025</v>
      </c>
      <c r="O3207" s="23" t="n">
        <v>0</v>
      </c>
    </row>
    <row r="3208" customFormat="false" ht="15" hidden="false" customHeight="false" outlineLevel="0" collapsed="false">
      <c r="A3208" s="22" t="n">
        <v>45821</v>
      </c>
      <c r="B3208" s="23" t="s">
        <v>107</v>
      </c>
      <c r="C3208" s="23" t="s">
        <v>121</v>
      </c>
      <c r="D3208" s="24" t="n">
        <v>315.5</v>
      </c>
      <c r="E3208" s="25" t="n">
        <f aca="false">MAX(D3208,0)/1000</f>
        <v>0.3155</v>
      </c>
      <c r="F3208" s="25" t="n">
        <f aca="false">MAX(-D3208,0)/1000</f>
        <v>0</v>
      </c>
      <c r="G3208" s="23" t="str">
        <f aca="false">IF(E3208&gt;0,"ja","nein")</f>
        <v>ja</v>
      </c>
      <c r="H3208" s="26" t="n">
        <v>55.25</v>
      </c>
      <c r="I3208" s="26" t="n">
        <f aca="false">(H3208/10+IF(N3208=2025,Einstellungen!$B$23,Einstellungen!$C$23))*(1+Einstellungen!$B$10)</f>
        <v>26.52034</v>
      </c>
      <c r="J3208" s="25" t="n">
        <f aca="false">E3208*I3208/100</f>
        <v>0.0836716727</v>
      </c>
      <c r="K3208" s="25" t="n">
        <f aca="false">E3208*Einstellungen!$B$5/100</f>
        <v>0.091495</v>
      </c>
      <c r="L3208" s="23" t="str">
        <f aca="false">IF(I3208&lt;Einstellungen!$B$5,"ja","nein")</f>
        <v>ja</v>
      </c>
      <c r="M3208" s="23" t="s">
        <v>51</v>
      </c>
      <c r="N3208" s="23" t="n">
        <v>2025</v>
      </c>
      <c r="O3208" s="23" t="n">
        <v>1</v>
      </c>
    </row>
    <row r="3209" customFormat="false" ht="15" hidden="false" customHeight="false" outlineLevel="0" collapsed="false">
      <c r="A3209" s="22" t="n">
        <v>45821</v>
      </c>
      <c r="B3209" s="23" t="s">
        <v>108</v>
      </c>
      <c r="C3209" s="23" t="s">
        <v>121</v>
      </c>
      <c r="D3209" s="24" t="n">
        <v>320.4</v>
      </c>
      <c r="E3209" s="25" t="n">
        <f aca="false">MAX(D3209,0)/1000</f>
        <v>0.3204</v>
      </c>
      <c r="F3209" s="25" t="n">
        <f aca="false">MAX(-D3209,0)/1000</f>
        <v>0</v>
      </c>
      <c r="G3209" s="23" t="str">
        <f aca="false">IF(E3209&gt;0,"ja","nein")</f>
        <v>ja</v>
      </c>
      <c r="H3209" s="26" t="n">
        <v>58.61</v>
      </c>
      <c r="I3209" s="26" t="n">
        <f aca="false">(H3209/10+IF(N3209=2025,Einstellungen!$B$23,Einstellungen!$C$23))*(1+Einstellungen!$B$10)</f>
        <v>26.92018</v>
      </c>
      <c r="J3209" s="25" t="n">
        <f aca="false">E3209*I3209/100</f>
        <v>0.08625225672</v>
      </c>
      <c r="K3209" s="25" t="n">
        <f aca="false">E3209*Einstellungen!$B$5/100</f>
        <v>0.092916</v>
      </c>
      <c r="L3209" s="23" t="str">
        <f aca="false">IF(I3209&lt;Einstellungen!$B$5,"ja","nein")</f>
        <v>ja</v>
      </c>
      <c r="M3209" s="23" t="s">
        <v>51</v>
      </c>
      <c r="N3209" s="23" t="n">
        <v>2025</v>
      </c>
      <c r="O3209" s="23" t="n">
        <v>2</v>
      </c>
    </row>
    <row r="3210" customFormat="false" ht="15" hidden="false" customHeight="false" outlineLevel="0" collapsed="false">
      <c r="A3210" s="22" t="n">
        <v>45821</v>
      </c>
      <c r="B3210" s="23" t="s">
        <v>109</v>
      </c>
      <c r="C3210" s="23" t="s">
        <v>121</v>
      </c>
      <c r="D3210" s="24" t="n">
        <v>309.4</v>
      </c>
      <c r="E3210" s="25" t="n">
        <f aca="false">MAX(D3210,0)/1000</f>
        <v>0.3094</v>
      </c>
      <c r="F3210" s="25" t="n">
        <f aca="false">MAX(-D3210,0)/1000</f>
        <v>0</v>
      </c>
      <c r="G3210" s="23" t="str">
        <f aca="false">IF(E3210&gt;0,"ja","nein")</f>
        <v>ja</v>
      </c>
      <c r="H3210" s="26" t="n">
        <v>63.42</v>
      </c>
      <c r="I3210" s="26" t="n">
        <f aca="false">(H3210/10+IF(N3210=2025,Einstellungen!$B$23,Einstellungen!$C$23))*(1+Einstellungen!$B$10)</f>
        <v>27.49257</v>
      </c>
      <c r="J3210" s="25" t="n">
        <f aca="false">E3210*I3210/100</f>
        <v>0.08506201158</v>
      </c>
      <c r="K3210" s="25" t="n">
        <f aca="false">E3210*Einstellungen!$B$5/100</f>
        <v>0.089726</v>
      </c>
      <c r="L3210" s="23" t="str">
        <f aca="false">IF(I3210&lt;Einstellungen!$B$5,"ja","nein")</f>
        <v>ja</v>
      </c>
      <c r="M3210" s="23" t="s">
        <v>51</v>
      </c>
      <c r="N3210" s="23" t="n">
        <v>2025</v>
      </c>
      <c r="O3210" s="23" t="n">
        <v>3</v>
      </c>
    </row>
    <row r="3211" customFormat="false" ht="15" hidden="false" customHeight="false" outlineLevel="0" collapsed="false">
      <c r="A3211" s="22" t="n">
        <v>45821</v>
      </c>
      <c r="B3211" s="23" t="s">
        <v>110</v>
      </c>
      <c r="C3211" s="23" t="s">
        <v>121</v>
      </c>
      <c r="D3211" s="24" t="n">
        <v>226.8</v>
      </c>
      <c r="E3211" s="25" t="n">
        <f aca="false">MAX(D3211,0)/1000</f>
        <v>0.2268</v>
      </c>
      <c r="F3211" s="25" t="n">
        <f aca="false">MAX(-D3211,0)/1000</f>
        <v>0</v>
      </c>
      <c r="G3211" s="23" t="str">
        <f aca="false">IF(E3211&gt;0,"ja","nein")</f>
        <v>ja</v>
      </c>
      <c r="H3211" s="26" t="n">
        <v>63.84</v>
      </c>
      <c r="I3211" s="26" t="n">
        <f aca="false">(H3211/10+IF(N3211=2025,Einstellungen!$B$23,Einstellungen!$C$23))*(1+Einstellungen!$B$10)</f>
        <v>27.54255</v>
      </c>
      <c r="J3211" s="25" t="n">
        <f aca="false">E3211*I3211/100</f>
        <v>0.0624665034</v>
      </c>
      <c r="K3211" s="25" t="n">
        <f aca="false">E3211*Einstellungen!$B$5/100</f>
        <v>0.065772</v>
      </c>
      <c r="L3211" s="23" t="str">
        <f aca="false">IF(I3211&lt;Einstellungen!$B$5,"ja","nein")</f>
        <v>ja</v>
      </c>
      <c r="M3211" s="23" t="s">
        <v>51</v>
      </c>
      <c r="N3211" s="23" t="n">
        <v>2025</v>
      </c>
      <c r="O3211" s="23" t="n">
        <v>4</v>
      </c>
    </row>
    <row r="3212" customFormat="false" ht="15" hidden="false" customHeight="false" outlineLevel="0" collapsed="false">
      <c r="A3212" s="22" t="n">
        <v>45821</v>
      </c>
      <c r="B3212" s="23" t="s">
        <v>111</v>
      </c>
      <c r="C3212" s="23" t="s">
        <v>121</v>
      </c>
      <c r="D3212" s="24" t="n">
        <v>181.1</v>
      </c>
      <c r="E3212" s="25" t="n">
        <f aca="false">MAX(D3212,0)/1000</f>
        <v>0.1811</v>
      </c>
      <c r="F3212" s="25" t="n">
        <f aca="false">MAX(-D3212,0)/1000</f>
        <v>0</v>
      </c>
      <c r="G3212" s="23" t="str">
        <f aca="false">IF(E3212&gt;0,"ja","nein")</f>
        <v>ja</v>
      </c>
      <c r="H3212" s="26" t="n">
        <v>70.71</v>
      </c>
      <c r="I3212" s="26" t="n">
        <f aca="false">(H3212/10+IF(N3212=2025,Einstellungen!$B$23,Einstellungen!$C$23))*(1+Einstellungen!$B$10)</f>
        <v>28.36008</v>
      </c>
      <c r="J3212" s="25" t="n">
        <f aca="false">E3212*I3212/100</f>
        <v>0.05136010488</v>
      </c>
      <c r="K3212" s="25" t="n">
        <f aca="false">E3212*Einstellungen!$B$5/100</f>
        <v>0.052519</v>
      </c>
      <c r="L3212" s="23" t="str">
        <f aca="false">IF(I3212&lt;Einstellungen!$B$5,"ja","nein")</f>
        <v>ja</v>
      </c>
      <c r="M3212" s="23" t="s">
        <v>51</v>
      </c>
      <c r="N3212" s="23" t="n">
        <v>2025</v>
      </c>
      <c r="O3212" s="23" t="n">
        <v>5</v>
      </c>
    </row>
    <row r="3213" customFormat="false" ht="15" hidden="false" customHeight="false" outlineLevel="0" collapsed="false">
      <c r="A3213" s="22" t="n">
        <v>45821</v>
      </c>
      <c r="B3213" s="23" t="s">
        <v>112</v>
      </c>
      <c r="C3213" s="23" t="s">
        <v>121</v>
      </c>
      <c r="D3213" s="24" t="n">
        <v>-124.1</v>
      </c>
      <c r="E3213" s="25" t="n">
        <f aca="false">MAX(D3213,0)/1000</f>
        <v>0</v>
      </c>
      <c r="F3213" s="25" t="n">
        <f aca="false">MAX(-D3213,0)/1000</f>
        <v>0.1241</v>
      </c>
      <c r="G3213" s="23" t="str">
        <f aca="false">IF(E3213&gt;0,"ja","nein")</f>
        <v>nein</v>
      </c>
      <c r="H3213" s="26" t="n">
        <v>83.68</v>
      </c>
      <c r="I3213" s="26" t="n">
        <f aca="false">(H3213/10+IF(N3213=2025,Einstellungen!$B$23,Einstellungen!$C$23))*(1+Einstellungen!$B$10)</f>
        <v>29.90351</v>
      </c>
      <c r="J3213" s="25" t="n">
        <f aca="false">E3213*I3213/100</f>
        <v>0</v>
      </c>
      <c r="K3213" s="25" t="n">
        <f aca="false">E3213*Einstellungen!$B$5/100</f>
        <v>0</v>
      </c>
      <c r="L3213" s="23" t="str">
        <f aca="false">IF(I3213&lt;Einstellungen!$B$5,"ja","nein")</f>
        <v>nein</v>
      </c>
      <c r="M3213" s="23" t="s">
        <v>51</v>
      </c>
      <c r="N3213" s="23" t="n">
        <v>2025</v>
      </c>
      <c r="O3213" s="23" t="n">
        <v>6</v>
      </c>
    </row>
    <row r="3214" customFormat="false" ht="15" hidden="false" customHeight="false" outlineLevel="0" collapsed="false">
      <c r="A3214" s="22" t="n">
        <v>45821</v>
      </c>
      <c r="B3214" s="23" t="s">
        <v>113</v>
      </c>
      <c r="C3214" s="23" t="s">
        <v>121</v>
      </c>
      <c r="D3214" s="24" t="n">
        <v>-696.6</v>
      </c>
      <c r="E3214" s="25" t="n">
        <f aca="false">MAX(D3214,0)/1000</f>
        <v>0</v>
      </c>
      <c r="F3214" s="25" t="n">
        <f aca="false">MAX(-D3214,0)/1000</f>
        <v>0.6966</v>
      </c>
      <c r="G3214" s="23" t="str">
        <f aca="false">IF(E3214&gt;0,"ja","nein")</f>
        <v>nein</v>
      </c>
      <c r="H3214" s="26" t="n">
        <v>87.26</v>
      </c>
      <c r="I3214" s="26" t="n">
        <f aca="false">(H3214/10+IF(N3214=2025,Einstellungen!$B$23,Einstellungen!$C$23))*(1+Einstellungen!$B$10)</f>
        <v>30.32953</v>
      </c>
      <c r="J3214" s="25" t="n">
        <f aca="false">E3214*I3214/100</f>
        <v>0</v>
      </c>
      <c r="K3214" s="25" t="n">
        <f aca="false">E3214*Einstellungen!$B$5/100</f>
        <v>0</v>
      </c>
      <c r="L3214" s="23" t="str">
        <f aca="false">IF(I3214&lt;Einstellungen!$B$5,"ja","nein")</f>
        <v>nein</v>
      </c>
      <c r="M3214" s="23" t="s">
        <v>51</v>
      </c>
      <c r="N3214" s="23" t="n">
        <v>2025</v>
      </c>
      <c r="O3214" s="23" t="n">
        <v>7</v>
      </c>
    </row>
    <row r="3215" customFormat="false" ht="15" hidden="false" customHeight="false" outlineLevel="0" collapsed="false">
      <c r="A3215" s="22" t="n">
        <v>45821</v>
      </c>
      <c r="B3215" s="23" t="s">
        <v>114</v>
      </c>
      <c r="C3215" s="23" t="s">
        <v>121</v>
      </c>
      <c r="D3215" s="24" t="n">
        <v>-1660</v>
      </c>
      <c r="E3215" s="25" t="n">
        <f aca="false">MAX(D3215,0)/1000</f>
        <v>0</v>
      </c>
      <c r="F3215" s="25" t="n">
        <f aca="false">MAX(-D3215,0)/1000</f>
        <v>1.66</v>
      </c>
      <c r="G3215" s="23" t="str">
        <f aca="false">IF(E3215&gt;0,"ja","nein")</f>
        <v>nein</v>
      </c>
      <c r="H3215" s="26" t="n">
        <v>77.39</v>
      </c>
      <c r="I3215" s="26" t="n">
        <f aca="false">(H3215/10+IF(N3215=2025,Einstellungen!$B$23,Einstellungen!$C$23))*(1+Einstellungen!$B$10)</f>
        <v>29.155</v>
      </c>
      <c r="J3215" s="25" t="n">
        <f aca="false">E3215*I3215/100</f>
        <v>0</v>
      </c>
      <c r="K3215" s="25" t="n">
        <f aca="false">E3215*Einstellungen!$B$5/100</f>
        <v>0</v>
      </c>
      <c r="L3215" s="23" t="str">
        <f aca="false">IF(I3215&lt;Einstellungen!$B$5,"ja","nein")</f>
        <v>nein</v>
      </c>
      <c r="M3215" s="23" t="s">
        <v>51</v>
      </c>
      <c r="N3215" s="23" t="n">
        <v>2025</v>
      </c>
      <c r="O3215" s="23" t="n">
        <v>8</v>
      </c>
    </row>
    <row r="3216" customFormat="false" ht="15" hidden="false" customHeight="false" outlineLevel="0" collapsed="false">
      <c r="A3216" s="22" t="n">
        <v>45821</v>
      </c>
      <c r="B3216" s="23" t="s">
        <v>115</v>
      </c>
      <c r="C3216" s="23" t="s">
        <v>121</v>
      </c>
      <c r="D3216" s="24" t="n">
        <v>-3385.2</v>
      </c>
      <c r="E3216" s="25" t="n">
        <f aca="false">MAX(D3216,0)/1000</f>
        <v>0</v>
      </c>
      <c r="F3216" s="25" t="n">
        <f aca="false">MAX(-D3216,0)/1000</f>
        <v>3.3852</v>
      </c>
      <c r="G3216" s="23" t="str">
        <f aca="false">IF(E3216&gt;0,"ja","nein")</f>
        <v>nein</v>
      </c>
      <c r="H3216" s="26" t="n">
        <v>40.03</v>
      </c>
      <c r="I3216" s="26" t="n">
        <f aca="false">(H3216/10+IF(N3216=2025,Einstellungen!$B$23,Einstellungen!$C$23))*(1+Einstellungen!$B$10)</f>
        <v>24.70916</v>
      </c>
      <c r="J3216" s="25" t="n">
        <f aca="false">E3216*I3216/100</f>
        <v>0</v>
      </c>
      <c r="K3216" s="25" t="n">
        <f aca="false">E3216*Einstellungen!$B$5/100</f>
        <v>0</v>
      </c>
      <c r="L3216" s="23" t="str">
        <f aca="false">IF(I3216&lt;Einstellungen!$B$5,"ja","nein")</f>
        <v>ja</v>
      </c>
      <c r="M3216" s="23" t="s">
        <v>51</v>
      </c>
      <c r="N3216" s="23" t="n">
        <v>2025</v>
      </c>
      <c r="O3216" s="23" t="n">
        <v>9</v>
      </c>
    </row>
    <row r="3217" customFormat="false" ht="15" hidden="false" customHeight="false" outlineLevel="0" collapsed="false">
      <c r="A3217" s="22" t="n">
        <v>45821</v>
      </c>
      <c r="B3217" s="23" t="s">
        <v>116</v>
      </c>
      <c r="C3217" s="23" t="s">
        <v>121</v>
      </c>
      <c r="D3217" s="24" t="n">
        <v>-4361.9</v>
      </c>
      <c r="E3217" s="25" t="n">
        <f aca="false">MAX(D3217,0)/1000</f>
        <v>0</v>
      </c>
      <c r="F3217" s="25" t="n">
        <f aca="false">MAX(-D3217,0)/1000</f>
        <v>4.3619</v>
      </c>
      <c r="G3217" s="23" t="str">
        <f aca="false">IF(E3217&gt;0,"ja","nein")</f>
        <v>nein</v>
      </c>
      <c r="H3217" s="26" t="n">
        <v>4.1</v>
      </c>
      <c r="I3217" s="26" t="n">
        <f aca="false">(H3217/10+IF(N3217=2025,Einstellungen!$B$23,Einstellungen!$C$23))*(1+Einstellungen!$B$10)</f>
        <v>20.43349</v>
      </c>
      <c r="J3217" s="25" t="n">
        <f aca="false">E3217*I3217/100</f>
        <v>0</v>
      </c>
      <c r="K3217" s="25" t="n">
        <f aca="false">E3217*Einstellungen!$B$5/100</f>
        <v>0</v>
      </c>
      <c r="L3217" s="23" t="str">
        <f aca="false">IF(I3217&lt;Einstellungen!$B$5,"ja","nein")</f>
        <v>ja</v>
      </c>
      <c r="M3217" s="23" t="s">
        <v>51</v>
      </c>
      <c r="N3217" s="23" t="n">
        <v>2025</v>
      </c>
      <c r="O3217" s="23" t="n">
        <v>10</v>
      </c>
    </row>
    <row r="3218" customFormat="false" ht="15" hidden="false" customHeight="false" outlineLevel="0" collapsed="false">
      <c r="A3218" s="22" t="n">
        <v>45821</v>
      </c>
      <c r="B3218" s="23" t="s">
        <v>117</v>
      </c>
      <c r="C3218" s="23" t="s">
        <v>121</v>
      </c>
      <c r="D3218" s="24" t="n">
        <v>-4957.5</v>
      </c>
      <c r="E3218" s="25" t="n">
        <f aca="false">MAX(D3218,0)/1000</f>
        <v>0</v>
      </c>
      <c r="F3218" s="25" t="n">
        <f aca="false">MAX(-D3218,0)/1000</f>
        <v>4.9575</v>
      </c>
      <c r="G3218" s="23" t="str">
        <f aca="false">IF(E3218&gt;0,"ja","nein")</f>
        <v>nein</v>
      </c>
      <c r="H3218" s="26" t="n">
        <v>-0.03</v>
      </c>
      <c r="I3218" s="26" t="n">
        <f aca="false">(H3218/10+IF(N3218=2025,Einstellungen!$B$23,Einstellungen!$C$23))*(1+Einstellungen!$B$10)</f>
        <v>19.94202</v>
      </c>
      <c r="J3218" s="25" t="n">
        <f aca="false">E3218*I3218/100</f>
        <v>0</v>
      </c>
      <c r="K3218" s="25" t="n">
        <f aca="false">E3218*Einstellungen!$B$5/100</f>
        <v>0</v>
      </c>
      <c r="L3218" s="23" t="str">
        <f aca="false">IF(I3218&lt;Einstellungen!$B$5,"ja","nein")</f>
        <v>ja</v>
      </c>
      <c r="M3218" s="23" t="s">
        <v>51</v>
      </c>
      <c r="N3218" s="23" t="n">
        <v>2025</v>
      </c>
      <c r="O3218" s="23" t="n">
        <v>11</v>
      </c>
    </row>
    <row r="3219" customFormat="false" ht="15" hidden="false" customHeight="false" outlineLevel="0" collapsed="false">
      <c r="A3219" s="22" t="n">
        <v>45821</v>
      </c>
      <c r="B3219" s="23" t="s">
        <v>118</v>
      </c>
      <c r="C3219" s="23" t="s">
        <v>121</v>
      </c>
      <c r="D3219" s="24" t="n">
        <v>-5012.8</v>
      </c>
      <c r="E3219" s="25" t="n">
        <f aca="false">MAX(D3219,0)/1000</f>
        <v>0</v>
      </c>
      <c r="F3219" s="25" t="n">
        <f aca="false">MAX(-D3219,0)/1000</f>
        <v>5.0128</v>
      </c>
      <c r="G3219" s="23" t="str">
        <f aca="false">IF(E3219&gt;0,"ja","nein")</f>
        <v>nein</v>
      </c>
      <c r="H3219" s="26" t="n">
        <v>-2.05</v>
      </c>
      <c r="I3219" s="26" t="n">
        <f aca="false">(H3219/10+IF(N3219=2025,Einstellungen!$B$23,Einstellungen!$C$23))*(1+Einstellungen!$B$10)</f>
        <v>19.70164</v>
      </c>
      <c r="J3219" s="25" t="n">
        <f aca="false">E3219*I3219/100</f>
        <v>0</v>
      </c>
      <c r="K3219" s="25" t="n">
        <f aca="false">E3219*Einstellungen!$B$5/100</f>
        <v>0</v>
      </c>
      <c r="L3219" s="23" t="str">
        <f aca="false">IF(I3219&lt;Einstellungen!$B$5,"ja","nein")</f>
        <v>ja</v>
      </c>
      <c r="M3219" s="23" t="s">
        <v>51</v>
      </c>
      <c r="N3219" s="23" t="n">
        <v>2025</v>
      </c>
      <c r="O3219" s="23" t="n">
        <v>12</v>
      </c>
    </row>
    <row r="3220" customFormat="false" ht="15" hidden="false" customHeight="false" outlineLevel="0" collapsed="false">
      <c r="A3220" s="22" t="n">
        <v>45821</v>
      </c>
      <c r="B3220" s="23" t="s">
        <v>119</v>
      </c>
      <c r="C3220" s="23" t="s">
        <v>121</v>
      </c>
      <c r="D3220" s="24" t="n">
        <v>-4873.1</v>
      </c>
      <c r="E3220" s="25" t="n">
        <f aca="false">MAX(D3220,0)/1000</f>
        <v>0</v>
      </c>
      <c r="F3220" s="25" t="n">
        <f aca="false">MAX(-D3220,0)/1000</f>
        <v>4.8731</v>
      </c>
      <c r="G3220" s="23" t="str">
        <f aca="false">IF(E3220&gt;0,"ja","nein")</f>
        <v>nein</v>
      </c>
      <c r="H3220" s="26" t="n">
        <v>-6.09</v>
      </c>
      <c r="I3220" s="26" t="n">
        <f aca="false">(H3220/10+IF(N3220=2025,Einstellungen!$B$23,Einstellungen!$C$23))*(1+Einstellungen!$B$10)</f>
        <v>19.22088</v>
      </c>
      <c r="J3220" s="25" t="n">
        <f aca="false">E3220*I3220/100</f>
        <v>0</v>
      </c>
      <c r="K3220" s="25" t="n">
        <f aca="false">E3220*Einstellungen!$B$5/100</f>
        <v>0</v>
      </c>
      <c r="L3220" s="23" t="str">
        <f aca="false">IF(I3220&lt;Einstellungen!$B$5,"ja","nein")</f>
        <v>ja</v>
      </c>
      <c r="M3220" s="23" t="s">
        <v>51</v>
      </c>
      <c r="N3220" s="23" t="n">
        <v>2025</v>
      </c>
      <c r="O3220" s="23" t="n">
        <v>13</v>
      </c>
    </row>
    <row r="3221" customFormat="false" ht="15" hidden="false" customHeight="false" outlineLevel="0" collapsed="false">
      <c r="A3221" s="22" t="n">
        <v>45821</v>
      </c>
      <c r="B3221" s="23" t="s">
        <v>120</v>
      </c>
      <c r="C3221" s="23" t="s">
        <v>121</v>
      </c>
      <c r="D3221" s="24" t="n">
        <v>-4525.4</v>
      </c>
      <c r="E3221" s="25" t="n">
        <f aca="false">MAX(D3221,0)/1000</f>
        <v>0</v>
      </c>
      <c r="F3221" s="25" t="n">
        <f aca="false">MAX(-D3221,0)/1000</f>
        <v>4.5254</v>
      </c>
      <c r="G3221" s="23" t="str">
        <f aca="false">IF(E3221&gt;0,"ja","nein")</f>
        <v>nein</v>
      </c>
      <c r="H3221" s="26" t="n">
        <v>-6.01</v>
      </c>
      <c r="I3221" s="26" t="n">
        <f aca="false">(H3221/10+IF(N3221=2025,Einstellungen!$B$23,Einstellungen!$C$23))*(1+Einstellungen!$B$10)</f>
        <v>19.2304</v>
      </c>
      <c r="J3221" s="25" t="n">
        <f aca="false">E3221*I3221/100</f>
        <v>0</v>
      </c>
      <c r="K3221" s="25" t="n">
        <f aca="false">E3221*Einstellungen!$B$5/100</f>
        <v>0</v>
      </c>
      <c r="L3221" s="23" t="str">
        <f aca="false">IF(I3221&lt;Einstellungen!$B$5,"ja","nein")</f>
        <v>ja</v>
      </c>
      <c r="M3221" s="23" t="s">
        <v>51</v>
      </c>
      <c r="N3221" s="23" t="n">
        <v>2025</v>
      </c>
      <c r="O3221" s="23" t="n">
        <v>14</v>
      </c>
    </row>
    <row r="3222" customFormat="false" ht="15" hidden="false" customHeight="false" outlineLevel="0" collapsed="false">
      <c r="A3222" s="22" t="n">
        <v>45821</v>
      </c>
      <c r="B3222" s="23" t="s">
        <v>104</v>
      </c>
      <c r="C3222" s="23" t="s">
        <v>121</v>
      </c>
      <c r="D3222" s="24" t="n">
        <v>-3938.9</v>
      </c>
      <c r="E3222" s="25" t="n">
        <f aca="false">MAX(D3222,0)/1000</f>
        <v>0</v>
      </c>
      <c r="F3222" s="25" t="n">
        <f aca="false">MAX(-D3222,0)/1000</f>
        <v>3.9389</v>
      </c>
      <c r="G3222" s="23" t="str">
        <f aca="false">IF(E3222&gt;0,"ja","nein")</f>
        <v>nein</v>
      </c>
      <c r="H3222" s="26" t="n">
        <v>-2.38</v>
      </c>
      <c r="I3222" s="26" t="n">
        <f aca="false">(H3222/10+IF(N3222=2025,Einstellungen!$B$23,Einstellungen!$C$23))*(1+Einstellungen!$B$10)</f>
        <v>19.66237</v>
      </c>
      <c r="J3222" s="25" t="n">
        <f aca="false">E3222*I3222/100</f>
        <v>0</v>
      </c>
      <c r="K3222" s="25" t="n">
        <f aca="false">E3222*Einstellungen!$B$5/100</f>
        <v>0</v>
      </c>
      <c r="L3222" s="23" t="str">
        <f aca="false">IF(I3222&lt;Einstellungen!$B$5,"ja","nein")</f>
        <v>ja</v>
      </c>
      <c r="M3222" s="23" t="s">
        <v>51</v>
      </c>
      <c r="N3222" s="23" t="n">
        <v>2025</v>
      </c>
      <c r="O3222" s="23" t="n">
        <v>15</v>
      </c>
    </row>
    <row r="3223" customFormat="false" ht="15" hidden="false" customHeight="false" outlineLevel="0" collapsed="false">
      <c r="A3223" s="22" t="n">
        <v>45821</v>
      </c>
      <c r="B3223" s="23" t="s">
        <v>105</v>
      </c>
      <c r="C3223" s="23" t="s">
        <v>121</v>
      </c>
      <c r="D3223" s="24" t="n">
        <v>-1415.2</v>
      </c>
      <c r="E3223" s="25" t="n">
        <f aca="false">MAX(D3223,0)/1000</f>
        <v>0</v>
      </c>
      <c r="F3223" s="25" t="n">
        <f aca="false">MAX(-D3223,0)/1000</f>
        <v>1.4152</v>
      </c>
      <c r="G3223" s="23" t="str">
        <f aca="false">IF(E3223&gt;0,"ja","nein")</f>
        <v>nein</v>
      </c>
      <c r="H3223" s="26" t="n">
        <v>-0.01</v>
      </c>
      <c r="I3223" s="26" t="n">
        <f aca="false">(H3223/10+IF(N3223=2025,Einstellungen!$B$23,Einstellungen!$C$23))*(1+Einstellungen!$B$10)</f>
        <v>19.9444</v>
      </c>
      <c r="J3223" s="25" t="n">
        <f aca="false">E3223*I3223/100</f>
        <v>0</v>
      </c>
      <c r="K3223" s="25" t="n">
        <f aca="false">E3223*Einstellungen!$B$5/100</f>
        <v>0</v>
      </c>
      <c r="L3223" s="23" t="str">
        <f aca="false">IF(I3223&lt;Einstellungen!$B$5,"ja","nein")</f>
        <v>ja</v>
      </c>
      <c r="M3223" s="23" t="s">
        <v>51</v>
      </c>
      <c r="N3223" s="23" t="n">
        <v>2025</v>
      </c>
      <c r="O3223" s="23" t="n">
        <v>16</v>
      </c>
    </row>
    <row r="3224" customFormat="false" ht="15" hidden="false" customHeight="false" outlineLevel="0" collapsed="false">
      <c r="A3224" s="22" t="n">
        <v>45821</v>
      </c>
      <c r="B3224" s="23" t="s">
        <v>97</v>
      </c>
      <c r="C3224" s="23" t="s">
        <v>121</v>
      </c>
      <c r="D3224" s="24" t="n">
        <v>-850.9</v>
      </c>
      <c r="E3224" s="25" t="n">
        <f aca="false">MAX(D3224,0)/1000</f>
        <v>0</v>
      </c>
      <c r="F3224" s="25" t="n">
        <f aca="false">MAX(-D3224,0)/1000</f>
        <v>0.8509</v>
      </c>
      <c r="G3224" s="23" t="str">
        <f aca="false">IF(E3224&gt;0,"ja","nein")</f>
        <v>nein</v>
      </c>
      <c r="H3224" s="26" t="n">
        <v>35.9</v>
      </c>
      <c r="I3224" s="26" t="n">
        <f aca="false">(H3224/10+IF(N3224=2025,Einstellungen!$B$23,Einstellungen!$C$23))*(1+Einstellungen!$B$10)</f>
        <v>24.21769</v>
      </c>
      <c r="J3224" s="25" t="n">
        <f aca="false">E3224*I3224/100</f>
        <v>0</v>
      </c>
      <c r="K3224" s="25" t="n">
        <f aca="false">E3224*Einstellungen!$B$5/100</f>
        <v>0</v>
      </c>
      <c r="L3224" s="23" t="str">
        <f aca="false">IF(I3224&lt;Einstellungen!$B$5,"ja","nein")</f>
        <v>ja</v>
      </c>
      <c r="M3224" s="23" t="s">
        <v>51</v>
      </c>
      <c r="N3224" s="23" t="n">
        <v>2025</v>
      </c>
      <c r="O3224" s="23" t="n">
        <v>17</v>
      </c>
    </row>
    <row r="3225" customFormat="false" ht="15" hidden="false" customHeight="false" outlineLevel="0" collapsed="false">
      <c r="A3225" s="22" t="n">
        <v>45821</v>
      </c>
      <c r="B3225" s="23" t="s">
        <v>99</v>
      </c>
      <c r="C3225" s="23" t="s">
        <v>121</v>
      </c>
      <c r="D3225" s="24" t="n">
        <v>-360.6</v>
      </c>
      <c r="E3225" s="25" t="n">
        <f aca="false">MAX(D3225,0)/1000</f>
        <v>0</v>
      </c>
      <c r="F3225" s="25" t="n">
        <f aca="false">MAX(-D3225,0)/1000</f>
        <v>0.3606</v>
      </c>
      <c r="G3225" s="23" t="str">
        <f aca="false">IF(E3225&gt;0,"ja","nein")</f>
        <v>nein</v>
      </c>
      <c r="H3225" s="26" t="n">
        <v>80.04</v>
      </c>
      <c r="I3225" s="26" t="n">
        <f aca="false">(H3225/10+IF(N3225=2025,Einstellungen!$B$23,Einstellungen!$C$23))*(1+Einstellungen!$B$10)</f>
        <v>29.47035</v>
      </c>
      <c r="J3225" s="25" t="n">
        <f aca="false">E3225*I3225/100</f>
        <v>0</v>
      </c>
      <c r="K3225" s="25" t="n">
        <f aca="false">E3225*Einstellungen!$B$5/100</f>
        <v>0</v>
      </c>
      <c r="L3225" s="23" t="str">
        <f aca="false">IF(I3225&lt;Einstellungen!$B$5,"ja","nein")</f>
        <v>nein</v>
      </c>
      <c r="M3225" s="23" t="s">
        <v>51</v>
      </c>
      <c r="N3225" s="23" t="n">
        <v>2025</v>
      </c>
      <c r="O3225" s="23" t="n">
        <v>18</v>
      </c>
    </row>
    <row r="3226" customFormat="false" ht="15" hidden="false" customHeight="false" outlineLevel="0" collapsed="false">
      <c r="A3226" s="22" t="n">
        <v>45821</v>
      </c>
      <c r="B3226" s="23" t="s">
        <v>100</v>
      </c>
      <c r="C3226" s="23" t="s">
        <v>121</v>
      </c>
      <c r="D3226" s="24" t="n">
        <v>15.8</v>
      </c>
      <c r="E3226" s="25" t="n">
        <f aca="false">MAX(D3226,0)/1000</f>
        <v>0.0158</v>
      </c>
      <c r="F3226" s="25" t="n">
        <f aca="false">MAX(-D3226,0)/1000</f>
        <v>0</v>
      </c>
      <c r="G3226" s="23" t="str">
        <f aca="false">IF(E3226&gt;0,"ja","nein")</f>
        <v>ja</v>
      </c>
      <c r="H3226" s="26" t="n">
        <v>108.9</v>
      </c>
      <c r="I3226" s="26" t="n">
        <f aca="false">(H3226/10+IF(N3226=2025,Einstellungen!$B$23,Einstellungen!$C$23))*(1+Einstellungen!$B$10)</f>
        <v>32.90469</v>
      </c>
      <c r="J3226" s="25" t="n">
        <f aca="false">E3226*I3226/100</f>
        <v>0.00519894102</v>
      </c>
      <c r="K3226" s="25" t="n">
        <f aca="false">E3226*Einstellungen!$B$5/100</f>
        <v>0.004582</v>
      </c>
      <c r="L3226" s="23" t="str">
        <f aca="false">IF(I3226&lt;Einstellungen!$B$5,"ja","nein")</f>
        <v>nein</v>
      </c>
      <c r="M3226" s="23" t="s">
        <v>51</v>
      </c>
      <c r="N3226" s="23" t="n">
        <v>2025</v>
      </c>
      <c r="O3226" s="23" t="n">
        <v>19</v>
      </c>
    </row>
    <row r="3227" customFormat="false" ht="15" hidden="false" customHeight="false" outlineLevel="0" collapsed="false">
      <c r="A3227" s="22" t="n">
        <v>45821</v>
      </c>
      <c r="B3227" s="23" t="s">
        <v>92</v>
      </c>
      <c r="C3227" s="23" t="s">
        <v>121</v>
      </c>
      <c r="D3227" s="24" t="n">
        <v>178.7</v>
      </c>
      <c r="E3227" s="25" t="n">
        <f aca="false">MAX(D3227,0)/1000</f>
        <v>0.1787</v>
      </c>
      <c r="F3227" s="25" t="n">
        <f aca="false">MAX(-D3227,0)/1000</f>
        <v>0</v>
      </c>
      <c r="G3227" s="23" t="str">
        <f aca="false">IF(E3227&gt;0,"ja","nein")</f>
        <v>ja</v>
      </c>
      <c r="H3227" s="26" t="n">
        <v>111.19</v>
      </c>
      <c r="I3227" s="26" t="n">
        <f aca="false">(H3227/10+IF(N3227=2025,Einstellungen!$B$23,Einstellungen!$C$23))*(1+Einstellungen!$B$10)</f>
        <v>33.1772</v>
      </c>
      <c r="J3227" s="25" t="n">
        <f aca="false">E3227*I3227/100</f>
        <v>0.0592876564</v>
      </c>
      <c r="K3227" s="25" t="n">
        <f aca="false">E3227*Einstellungen!$B$5/100</f>
        <v>0.051823</v>
      </c>
      <c r="L3227" s="23" t="str">
        <f aca="false">IF(I3227&lt;Einstellungen!$B$5,"ja","nein")</f>
        <v>nein</v>
      </c>
      <c r="M3227" s="23" t="s">
        <v>51</v>
      </c>
      <c r="N3227" s="23" t="n">
        <v>2025</v>
      </c>
      <c r="O3227" s="23" t="n">
        <v>20</v>
      </c>
    </row>
    <row r="3228" customFormat="false" ht="15" hidden="false" customHeight="false" outlineLevel="0" collapsed="false">
      <c r="A3228" s="22" t="n">
        <v>45821</v>
      </c>
      <c r="B3228" s="23" t="s">
        <v>95</v>
      </c>
      <c r="C3228" s="23" t="s">
        <v>121</v>
      </c>
      <c r="D3228" s="24" t="n">
        <v>465.6</v>
      </c>
      <c r="E3228" s="25" t="n">
        <f aca="false">MAX(D3228,0)/1000</f>
        <v>0.4656</v>
      </c>
      <c r="F3228" s="25" t="n">
        <f aca="false">MAX(-D3228,0)/1000</f>
        <v>0</v>
      </c>
      <c r="G3228" s="23" t="str">
        <f aca="false">IF(E3228&gt;0,"ja","nein")</f>
        <v>ja</v>
      </c>
      <c r="H3228" s="26" t="n">
        <v>94.9</v>
      </c>
      <c r="I3228" s="26" t="n">
        <f aca="false">(H3228/10+IF(N3228=2025,Einstellungen!$B$23,Einstellungen!$C$23))*(1+Einstellungen!$B$10)</f>
        <v>31.23869</v>
      </c>
      <c r="J3228" s="25" t="n">
        <f aca="false">E3228*I3228/100</f>
        <v>0.14544734064</v>
      </c>
      <c r="K3228" s="25" t="n">
        <f aca="false">E3228*Einstellungen!$B$5/100</f>
        <v>0.135024</v>
      </c>
      <c r="L3228" s="23" t="str">
        <f aca="false">IF(I3228&lt;Einstellungen!$B$5,"ja","nein")</f>
        <v>nein</v>
      </c>
      <c r="M3228" s="23" t="s">
        <v>51</v>
      </c>
      <c r="N3228" s="23" t="n">
        <v>2025</v>
      </c>
      <c r="O3228" s="23" t="n">
        <v>21</v>
      </c>
    </row>
    <row r="3229" customFormat="false" ht="15" hidden="false" customHeight="false" outlineLevel="0" collapsed="false">
      <c r="A3229" s="22" t="n">
        <v>45821</v>
      </c>
      <c r="B3229" s="23" t="s">
        <v>96</v>
      </c>
      <c r="C3229" s="23" t="s">
        <v>121</v>
      </c>
      <c r="D3229" s="24" t="n">
        <v>365.9</v>
      </c>
      <c r="E3229" s="25" t="n">
        <f aca="false">MAX(D3229,0)/1000</f>
        <v>0.3659</v>
      </c>
      <c r="F3229" s="25" t="n">
        <f aca="false">MAX(-D3229,0)/1000</f>
        <v>0</v>
      </c>
      <c r="G3229" s="23" t="str">
        <f aca="false">IF(E3229&gt;0,"ja","nein")</f>
        <v>ja</v>
      </c>
      <c r="H3229" s="26" t="n">
        <v>90</v>
      </c>
      <c r="I3229" s="26" t="n">
        <f aca="false">(H3229/10+IF(N3229=2025,Einstellungen!$B$23,Einstellungen!$C$23))*(1+Einstellungen!$B$10)</f>
        <v>30.65559</v>
      </c>
      <c r="J3229" s="25" t="n">
        <f aca="false">E3229*I3229/100</f>
        <v>0.11216880381</v>
      </c>
      <c r="K3229" s="25" t="n">
        <f aca="false">E3229*Einstellungen!$B$5/100</f>
        <v>0.106111</v>
      </c>
      <c r="L3229" s="23" t="str">
        <f aca="false">IF(I3229&lt;Einstellungen!$B$5,"ja","nein")</f>
        <v>nein</v>
      </c>
      <c r="M3229" s="23" t="s">
        <v>51</v>
      </c>
      <c r="N3229" s="23" t="n">
        <v>2025</v>
      </c>
      <c r="O3229" s="23" t="n">
        <v>22</v>
      </c>
    </row>
    <row r="3230" customFormat="false" ht="15" hidden="false" customHeight="false" outlineLevel="0" collapsed="false">
      <c r="A3230" s="22" t="n">
        <v>45821</v>
      </c>
      <c r="B3230" s="23" t="s">
        <v>101</v>
      </c>
      <c r="C3230" s="23" t="s">
        <v>121</v>
      </c>
      <c r="D3230" s="24" t="n">
        <v>190.7</v>
      </c>
      <c r="E3230" s="25" t="n">
        <f aca="false">MAX(D3230,0)/1000</f>
        <v>0.1907</v>
      </c>
      <c r="F3230" s="25" t="n">
        <f aca="false">MAX(-D3230,0)/1000</f>
        <v>0</v>
      </c>
      <c r="G3230" s="23" t="str">
        <f aca="false">IF(E3230&gt;0,"ja","nein")</f>
        <v>ja</v>
      </c>
      <c r="H3230" s="26" t="n">
        <v>71.3</v>
      </c>
      <c r="I3230" s="26" t="n">
        <f aca="false">(H3230/10+IF(N3230=2025,Einstellungen!$B$23,Einstellungen!$C$23))*(1+Einstellungen!$B$10)</f>
        <v>28.43029</v>
      </c>
      <c r="J3230" s="25" t="n">
        <f aca="false">E3230*I3230/100</f>
        <v>0.05421656303</v>
      </c>
      <c r="K3230" s="25" t="n">
        <f aca="false">E3230*Einstellungen!$B$5/100</f>
        <v>0.055303</v>
      </c>
      <c r="L3230" s="23" t="str">
        <f aca="false">IF(I3230&lt;Einstellungen!$B$5,"ja","nein")</f>
        <v>ja</v>
      </c>
      <c r="M3230" s="23" t="s">
        <v>51</v>
      </c>
      <c r="N3230" s="23" t="n">
        <v>2025</v>
      </c>
      <c r="O3230" s="23" t="n">
        <v>23</v>
      </c>
    </row>
    <row r="3231" customFormat="false" ht="15" hidden="false" customHeight="false" outlineLevel="0" collapsed="false">
      <c r="A3231" s="22" t="n">
        <v>45822</v>
      </c>
      <c r="B3231" s="23" t="s">
        <v>102</v>
      </c>
      <c r="C3231" s="23" t="s">
        <v>122</v>
      </c>
      <c r="D3231" s="24" t="n">
        <v>165.1</v>
      </c>
      <c r="E3231" s="25" t="n">
        <f aca="false">MAX(D3231,0)/1000</f>
        <v>0.1651</v>
      </c>
      <c r="F3231" s="25" t="n">
        <f aca="false">MAX(-D3231,0)/1000</f>
        <v>0</v>
      </c>
      <c r="G3231" s="23" t="str">
        <f aca="false">IF(E3231&gt;0,"ja","nein")</f>
        <v>ja</v>
      </c>
      <c r="H3231" s="26" t="n">
        <v>73.99</v>
      </c>
      <c r="I3231" s="26" t="n">
        <f aca="false">(H3231/10+IF(N3231=2025,Einstellungen!$B$23,Einstellungen!$C$23))*(1+Einstellungen!$B$10)</f>
        <v>28.7504</v>
      </c>
      <c r="J3231" s="25" t="n">
        <f aca="false">E3231*I3231/100</f>
        <v>0.0474669104</v>
      </c>
      <c r="K3231" s="25" t="n">
        <f aca="false">E3231*Einstellungen!$B$5/100</f>
        <v>0.047879</v>
      </c>
      <c r="L3231" s="23" t="str">
        <f aca="false">IF(I3231&lt;Einstellungen!$B$5,"ja","nein")</f>
        <v>ja</v>
      </c>
      <c r="M3231" s="23" t="s">
        <v>51</v>
      </c>
      <c r="N3231" s="23" t="n">
        <v>2025</v>
      </c>
      <c r="O3231" s="23" t="n">
        <v>0</v>
      </c>
    </row>
    <row r="3232" customFormat="false" ht="15" hidden="false" customHeight="false" outlineLevel="0" collapsed="false">
      <c r="A3232" s="22" t="n">
        <v>45822</v>
      </c>
      <c r="B3232" s="23" t="s">
        <v>107</v>
      </c>
      <c r="C3232" s="23" t="s">
        <v>122</v>
      </c>
      <c r="D3232" s="24" t="n">
        <v>189.9</v>
      </c>
      <c r="E3232" s="25" t="n">
        <f aca="false">MAX(D3232,0)/1000</f>
        <v>0.1899</v>
      </c>
      <c r="F3232" s="25" t="n">
        <f aca="false">MAX(-D3232,0)/1000</f>
        <v>0</v>
      </c>
      <c r="G3232" s="23" t="str">
        <f aca="false">IF(E3232&gt;0,"ja","nein")</f>
        <v>ja</v>
      </c>
      <c r="H3232" s="26" t="n">
        <v>71.2</v>
      </c>
      <c r="I3232" s="26" t="n">
        <f aca="false">(H3232/10+IF(N3232=2025,Einstellungen!$B$23,Einstellungen!$C$23))*(1+Einstellungen!$B$10)</f>
        <v>28.41839</v>
      </c>
      <c r="J3232" s="25" t="n">
        <f aca="false">E3232*I3232/100</f>
        <v>0.05396652261</v>
      </c>
      <c r="K3232" s="25" t="n">
        <f aca="false">E3232*Einstellungen!$B$5/100</f>
        <v>0.055071</v>
      </c>
      <c r="L3232" s="23" t="str">
        <f aca="false">IF(I3232&lt;Einstellungen!$B$5,"ja","nein")</f>
        <v>ja</v>
      </c>
      <c r="M3232" s="23" t="s">
        <v>51</v>
      </c>
      <c r="N3232" s="23" t="n">
        <v>2025</v>
      </c>
      <c r="O3232" s="23" t="n">
        <v>1</v>
      </c>
    </row>
    <row r="3233" customFormat="false" ht="15" hidden="false" customHeight="false" outlineLevel="0" collapsed="false">
      <c r="A3233" s="22" t="n">
        <v>45822</v>
      </c>
      <c r="B3233" s="23" t="s">
        <v>108</v>
      </c>
      <c r="C3233" s="23" t="s">
        <v>122</v>
      </c>
      <c r="D3233" s="24" t="n">
        <v>173.8</v>
      </c>
      <c r="E3233" s="25" t="n">
        <f aca="false">MAX(D3233,0)/1000</f>
        <v>0.1738</v>
      </c>
      <c r="F3233" s="25" t="n">
        <f aca="false">MAX(-D3233,0)/1000</f>
        <v>0</v>
      </c>
      <c r="G3233" s="23" t="str">
        <f aca="false">IF(E3233&gt;0,"ja","nein")</f>
        <v>ja</v>
      </c>
      <c r="H3233" s="26" t="n">
        <v>66.15</v>
      </c>
      <c r="I3233" s="26" t="n">
        <f aca="false">(H3233/10+IF(N3233=2025,Einstellungen!$B$23,Einstellungen!$C$23))*(1+Einstellungen!$B$10)</f>
        <v>27.81744</v>
      </c>
      <c r="J3233" s="25" t="n">
        <f aca="false">E3233*I3233/100</f>
        <v>0.04834671072</v>
      </c>
      <c r="K3233" s="25" t="n">
        <f aca="false">E3233*Einstellungen!$B$5/100</f>
        <v>0.050402</v>
      </c>
      <c r="L3233" s="23" t="str">
        <f aca="false">IF(I3233&lt;Einstellungen!$B$5,"ja","nein")</f>
        <v>ja</v>
      </c>
      <c r="M3233" s="23" t="s">
        <v>51</v>
      </c>
      <c r="N3233" s="23" t="n">
        <v>2025</v>
      </c>
      <c r="O3233" s="23" t="n">
        <v>2</v>
      </c>
    </row>
    <row r="3234" customFormat="false" ht="15" hidden="false" customHeight="false" outlineLevel="0" collapsed="false">
      <c r="A3234" s="22" t="n">
        <v>45822</v>
      </c>
      <c r="B3234" s="23" t="s">
        <v>109</v>
      </c>
      <c r="C3234" s="23" t="s">
        <v>122</v>
      </c>
      <c r="D3234" s="24" t="n">
        <v>138.9</v>
      </c>
      <c r="E3234" s="25" t="n">
        <f aca="false">MAX(D3234,0)/1000</f>
        <v>0.1389</v>
      </c>
      <c r="F3234" s="25" t="n">
        <f aca="false">MAX(-D3234,0)/1000</f>
        <v>0</v>
      </c>
      <c r="G3234" s="23" t="str">
        <f aca="false">IF(E3234&gt;0,"ja","nein")</f>
        <v>ja</v>
      </c>
      <c r="H3234" s="26" t="n">
        <v>66.88</v>
      </c>
      <c r="I3234" s="26" t="n">
        <f aca="false">(H3234/10+IF(N3234=2025,Einstellungen!$B$23,Einstellungen!$C$23))*(1+Einstellungen!$B$10)</f>
        <v>27.90431</v>
      </c>
      <c r="J3234" s="25" t="n">
        <f aca="false">E3234*I3234/100</f>
        <v>0.03875908659</v>
      </c>
      <c r="K3234" s="25" t="n">
        <f aca="false">E3234*Einstellungen!$B$5/100</f>
        <v>0.040281</v>
      </c>
      <c r="L3234" s="23" t="str">
        <f aca="false">IF(I3234&lt;Einstellungen!$B$5,"ja","nein")</f>
        <v>ja</v>
      </c>
      <c r="M3234" s="23" t="s">
        <v>51</v>
      </c>
      <c r="N3234" s="23" t="n">
        <v>2025</v>
      </c>
      <c r="O3234" s="23" t="n">
        <v>3</v>
      </c>
    </row>
    <row r="3235" customFormat="false" ht="15" hidden="false" customHeight="false" outlineLevel="0" collapsed="false">
      <c r="A3235" s="22" t="n">
        <v>45822</v>
      </c>
      <c r="B3235" s="23" t="s">
        <v>110</v>
      </c>
      <c r="C3235" s="23" t="s">
        <v>122</v>
      </c>
      <c r="D3235" s="24" t="n">
        <v>134</v>
      </c>
      <c r="E3235" s="25" t="n">
        <f aca="false">MAX(D3235,0)/1000</f>
        <v>0.134</v>
      </c>
      <c r="F3235" s="25" t="n">
        <f aca="false">MAX(-D3235,0)/1000</f>
        <v>0</v>
      </c>
      <c r="G3235" s="23" t="str">
        <f aca="false">IF(E3235&gt;0,"ja","nein")</f>
        <v>ja</v>
      </c>
      <c r="H3235" s="26" t="n">
        <v>68.06</v>
      </c>
      <c r="I3235" s="26" t="n">
        <f aca="false">(H3235/10+IF(N3235=2025,Einstellungen!$B$23,Einstellungen!$C$23))*(1+Einstellungen!$B$10)</f>
        <v>28.04473</v>
      </c>
      <c r="J3235" s="25" t="n">
        <f aca="false">E3235*I3235/100</f>
        <v>0.0375799382</v>
      </c>
      <c r="K3235" s="25" t="n">
        <f aca="false">E3235*Einstellungen!$B$5/100</f>
        <v>0.03886</v>
      </c>
      <c r="L3235" s="23" t="str">
        <f aca="false">IF(I3235&lt;Einstellungen!$B$5,"ja","nein")</f>
        <v>ja</v>
      </c>
      <c r="M3235" s="23" t="s">
        <v>51</v>
      </c>
      <c r="N3235" s="23" t="n">
        <v>2025</v>
      </c>
      <c r="O3235" s="23" t="n">
        <v>4</v>
      </c>
    </row>
    <row r="3236" customFormat="false" ht="15" hidden="false" customHeight="false" outlineLevel="0" collapsed="false">
      <c r="A3236" s="22" t="n">
        <v>45822</v>
      </c>
      <c r="B3236" s="23" t="s">
        <v>111</v>
      </c>
      <c r="C3236" s="23" t="s">
        <v>122</v>
      </c>
      <c r="D3236" s="24" t="n">
        <v>167.3</v>
      </c>
      <c r="E3236" s="25" t="n">
        <f aca="false">MAX(D3236,0)/1000</f>
        <v>0.1673</v>
      </c>
      <c r="F3236" s="25" t="n">
        <f aca="false">MAX(-D3236,0)/1000</f>
        <v>0</v>
      </c>
      <c r="G3236" s="23" t="str">
        <f aca="false">IF(E3236&gt;0,"ja","nein")</f>
        <v>ja</v>
      </c>
      <c r="H3236" s="26" t="n">
        <v>64.52</v>
      </c>
      <c r="I3236" s="26" t="n">
        <f aca="false">(H3236/10+IF(N3236=2025,Einstellungen!$B$23,Einstellungen!$C$23))*(1+Einstellungen!$B$10)</f>
        <v>27.62347</v>
      </c>
      <c r="J3236" s="25" t="n">
        <f aca="false">E3236*I3236/100</f>
        <v>0.04621406531</v>
      </c>
      <c r="K3236" s="25" t="n">
        <f aca="false">E3236*Einstellungen!$B$5/100</f>
        <v>0.048517</v>
      </c>
      <c r="L3236" s="23" t="str">
        <f aca="false">IF(I3236&lt;Einstellungen!$B$5,"ja","nein")</f>
        <v>ja</v>
      </c>
      <c r="M3236" s="23" t="s">
        <v>51</v>
      </c>
      <c r="N3236" s="23" t="n">
        <v>2025</v>
      </c>
      <c r="O3236" s="23" t="n">
        <v>5</v>
      </c>
    </row>
    <row r="3237" customFormat="false" ht="15" hidden="false" customHeight="false" outlineLevel="0" collapsed="false">
      <c r="A3237" s="22" t="n">
        <v>45822</v>
      </c>
      <c r="B3237" s="23" t="s">
        <v>112</v>
      </c>
      <c r="C3237" s="23" t="s">
        <v>122</v>
      </c>
      <c r="D3237" s="24" t="n">
        <v>135.7</v>
      </c>
      <c r="E3237" s="25" t="n">
        <f aca="false">MAX(D3237,0)/1000</f>
        <v>0.1357</v>
      </c>
      <c r="F3237" s="25" t="n">
        <f aca="false">MAX(-D3237,0)/1000</f>
        <v>0</v>
      </c>
      <c r="G3237" s="23" t="str">
        <f aca="false">IF(E3237&gt;0,"ja","nein")</f>
        <v>ja</v>
      </c>
      <c r="H3237" s="26" t="n">
        <v>54.68</v>
      </c>
      <c r="I3237" s="26" t="n">
        <f aca="false">(H3237/10+IF(N3237=2025,Einstellungen!$B$23,Einstellungen!$C$23))*(1+Einstellungen!$B$10)</f>
        <v>26.45251</v>
      </c>
      <c r="J3237" s="25" t="n">
        <f aca="false">E3237*I3237/100</f>
        <v>0.03589605607</v>
      </c>
      <c r="K3237" s="25" t="n">
        <f aca="false">E3237*Einstellungen!$B$5/100</f>
        <v>0.039353</v>
      </c>
      <c r="L3237" s="23" t="str">
        <f aca="false">IF(I3237&lt;Einstellungen!$B$5,"ja","nein")</f>
        <v>ja</v>
      </c>
      <c r="M3237" s="23" t="s">
        <v>51</v>
      </c>
      <c r="N3237" s="23" t="n">
        <v>2025</v>
      </c>
      <c r="O3237" s="23" t="n">
        <v>6</v>
      </c>
    </row>
    <row r="3238" customFormat="false" ht="15" hidden="false" customHeight="false" outlineLevel="0" collapsed="false">
      <c r="A3238" s="22" t="n">
        <v>45822</v>
      </c>
      <c r="B3238" s="23" t="s">
        <v>113</v>
      </c>
      <c r="C3238" s="23" t="s">
        <v>122</v>
      </c>
      <c r="D3238" s="24" t="n">
        <v>57.2</v>
      </c>
      <c r="E3238" s="25" t="n">
        <f aca="false">MAX(D3238,0)/1000</f>
        <v>0.0572</v>
      </c>
      <c r="F3238" s="25" t="n">
        <f aca="false">MAX(-D3238,0)/1000</f>
        <v>0</v>
      </c>
      <c r="G3238" s="23" t="str">
        <f aca="false">IF(E3238&gt;0,"ja","nein")</f>
        <v>ja</v>
      </c>
      <c r="H3238" s="26" t="n">
        <v>20.3</v>
      </c>
      <c r="I3238" s="26" t="n">
        <f aca="false">(H3238/10+IF(N3238=2025,Einstellungen!$B$23,Einstellungen!$C$23))*(1+Einstellungen!$B$10)</f>
        <v>22.36129</v>
      </c>
      <c r="J3238" s="25" t="n">
        <f aca="false">E3238*I3238/100</f>
        <v>0.01279065788</v>
      </c>
      <c r="K3238" s="25" t="n">
        <f aca="false">E3238*Einstellungen!$B$5/100</f>
        <v>0.016588</v>
      </c>
      <c r="L3238" s="23" t="str">
        <f aca="false">IF(I3238&lt;Einstellungen!$B$5,"ja","nein")</f>
        <v>ja</v>
      </c>
      <c r="M3238" s="23" t="s">
        <v>51</v>
      </c>
      <c r="N3238" s="23" t="n">
        <v>2025</v>
      </c>
      <c r="O3238" s="23" t="n">
        <v>7</v>
      </c>
    </row>
    <row r="3239" customFormat="false" ht="15" hidden="false" customHeight="false" outlineLevel="0" collapsed="false">
      <c r="A3239" s="22" t="n">
        <v>45822</v>
      </c>
      <c r="B3239" s="23" t="s">
        <v>114</v>
      </c>
      <c r="C3239" s="23" t="s">
        <v>122</v>
      </c>
      <c r="D3239" s="24" t="n">
        <v>-983.7</v>
      </c>
      <c r="E3239" s="25" t="n">
        <f aca="false">MAX(D3239,0)/1000</f>
        <v>0</v>
      </c>
      <c r="F3239" s="25" t="n">
        <f aca="false">MAX(-D3239,0)/1000</f>
        <v>0.9837</v>
      </c>
      <c r="G3239" s="23" t="str">
        <f aca="false">IF(E3239&gt;0,"ja","nein")</f>
        <v>nein</v>
      </c>
      <c r="H3239" s="26" t="n">
        <v>7.74</v>
      </c>
      <c r="I3239" s="26" t="n">
        <f aca="false">(H3239/10+IF(N3239=2025,Einstellungen!$B$23,Einstellungen!$C$23))*(1+Einstellungen!$B$10)</f>
        <v>20.86665</v>
      </c>
      <c r="J3239" s="25" t="n">
        <f aca="false">E3239*I3239/100</f>
        <v>0</v>
      </c>
      <c r="K3239" s="25" t="n">
        <f aca="false">E3239*Einstellungen!$B$5/100</f>
        <v>0</v>
      </c>
      <c r="L3239" s="23" t="str">
        <f aca="false">IF(I3239&lt;Einstellungen!$B$5,"ja","nein")</f>
        <v>ja</v>
      </c>
      <c r="M3239" s="23" t="s">
        <v>51</v>
      </c>
      <c r="N3239" s="23" t="n">
        <v>2025</v>
      </c>
      <c r="O3239" s="23" t="n">
        <v>8</v>
      </c>
    </row>
    <row r="3240" customFormat="false" ht="15" hidden="false" customHeight="false" outlineLevel="0" collapsed="false">
      <c r="A3240" s="22" t="n">
        <v>45822</v>
      </c>
      <c r="B3240" s="23" t="s">
        <v>115</v>
      </c>
      <c r="C3240" s="23" t="s">
        <v>122</v>
      </c>
      <c r="D3240" s="24" t="n">
        <v>-950</v>
      </c>
      <c r="E3240" s="25" t="n">
        <f aca="false">MAX(D3240,0)/1000</f>
        <v>0</v>
      </c>
      <c r="F3240" s="25" t="n">
        <f aca="false">MAX(-D3240,0)/1000</f>
        <v>0.95</v>
      </c>
      <c r="G3240" s="23" t="str">
        <f aca="false">IF(E3240&gt;0,"ja","nein")</f>
        <v>nein</v>
      </c>
      <c r="H3240" s="26" t="n">
        <v>0</v>
      </c>
      <c r="I3240" s="26" t="n">
        <f aca="false">(H3240/10+IF(N3240=2025,Einstellungen!$B$23,Einstellungen!$C$23))*(1+Einstellungen!$B$10)</f>
        <v>19.94559</v>
      </c>
      <c r="J3240" s="25" t="n">
        <f aca="false">E3240*I3240/100</f>
        <v>0</v>
      </c>
      <c r="K3240" s="25" t="n">
        <f aca="false">E3240*Einstellungen!$B$5/100</f>
        <v>0</v>
      </c>
      <c r="L3240" s="23" t="str">
        <f aca="false">IF(I3240&lt;Einstellungen!$B$5,"ja","nein")</f>
        <v>ja</v>
      </c>
      <c r="M3240" s="23" t="s">
        <v>51</v>
      </c>
      <c r="N3240" s="23" t="n">
        <v>2025</v>
      </c>
      <c r="O3240" s="23" t="n">
        <v>9</v>
      </c>
    </row>
    <row r="3241" customFormat="false" ht="15" hidden="false" customHeight="false" outlineLevel="0" collapsed="false">
      <c r="A3241" s="22" t="n">
        <v>45822</v>
      </c>
      <c r="B3241" s="23" t="s">
        <v>116</v>
      </c>
      <c r="C3241" s="23" t="s">
        <v>122</v>
      </c>
      <c r="D3241" s="24" t="n">
        <v>-1987.3</v>
      </c>
      <c r="E3241" s="25" t="n">
        <f aca="false">MAX(D3241,0)/1000</f>
        <v>0</v>
      </c>
      <c r="F3241" s="25" t="n">
        <f aca="false">MAX(-D3241,0)/1000</f>
        <v>1.9873</v>
      </c>
      <c r="G3241" s="23" t="str">
        <f aca="false">IF(E3241&gt;0,"ja","nein")</f>
        <v>nein</v>
      </c>
      <c r="H3241" s="26" t="n">
        <v>-2.02</v>
      </c>
      <c r="I3241" s="26" t="n">
        <f aca="false">(H3241/10+IF(N3241=2025,Einstellungen!$B$23,Einstellungen!$C$23))*(1+Einstellungen!$B$10)</f>
        <v>19.70521</v>
      </c>
      <c r="J3241" s="25" t="n">
        <f aca="false">E3241*I3241/100</f>
        <v>0</v>
      </c>
      <c r="K3241" s="25" t="n">
        <f aca="false">E3241*Einstellungen!$B$5/100</f>
        <v>0</v>
      </c>
      <c r="L3241" s="23" t="str">
        <f aca="false">IF(I3241&lt;Einstellungen!$B$5,"ja","nein")</f>
        <v>ja</v>
      </c>
      <c r="M3241" s="23" t="s">
        <v>51</v>
      </c>
      <c r="N3241" s="23" t="n">
        <v>2025</v>
      </c>
      <c r="O3241" s="23" t="n">
        <v>10</v>
      </c>
    </row>
    <row r="3242" customFormat="false" ht="15" hidden="false" customHeight="false" outlineLevel="0" collapsed="false">
      <c r="A3242" s="22" t="n">
        <v>45822</v>
      </c>
      <c r="B3242" s="23" t="s">
        <v>117</v>
      </c>
      <c r="C3242" s="23" t="s">
        <v>122</v>
      </c>
      <c r="D3242" s="24" t="n">
        <v>-4825.7</v>
      </c>
      <c r="E3242" s="25" t="n">
        <f aca="false">MAX(D3242,0)/1000</f>
        <v>0</v>
      </c>
      <c r="F3242" s="25" t="n">
        <f aca="false">MAX(-D3242,0)/1000</f>
        <v>4.8257</v>
      </c>
      <c r="G3242" s="23" t="str">
        <f aca="false">IF(E3242&gt;0,"ja","nein")</f>
        <v>nein</v>
      </c>
      <c r="H3242" s="26" t="n">
        <v>-9.08</v>
      </c>
      <c r="I3242" s="26" t="n">
        <f aca="false">(H3242/10+IF(N3242=2025,Einstellungen!$B$23,Einstellungen!$C$23))*(1+Einstellungen!$B$10)</f>
        <v>18.86507</v>
      </c>
      <c r="J3242" s="25" t="n">
        <f aca="false">E3242*I3242/100</f>
        <v>0</v>
      </c>
      <c r="K3242" s="25" t="n">
        <f aca="false">E3242*Einstellungen!$B$5/100</f>
        <v>0</v>
      </c>
      <c r="L3242" s="23" t="str">
        <f aca="false">IF(I3242&lt;Einstellungen!$B$5,"ja","nein")</f>
        <v>ja</v>
      </c>
      <c r="M3242" s="23" t="s">
        <v>51</v>
      </c>
      <c r="N3242" s="23" t="n">
        <v>2025</v>
      </c>
      <c r="O3242" s="23" t="n">
        <v>11</v>
      </c>
    </row>
    <row r="3243" customFormat="false" ht="15" hidden="false" customHeight="false" outlineLevel="0" collapsed="false">
      <c r="A3243" s="22" t="n">
        <v>45822</v>
      </c>
      <c r="B3243" s="23" t="s">
        <v>118</v>
      </c>
      <c r="C3243" s="23" t="s">
        <v>122</v>
      </c>
      <c r="D3243" s="24" t="n">
        <v>-4968.6</v>
      </c>
      <c r="E3243" s="25" t="n">
        <f aca="false">MAX(D3243,0)/1000</f>
        <v>0</v>
      </c>
      <c r="F3243" s="25" t="n">
        <f aca="false">MAX(-D3243,0)/1000</f>
        <v>4.9686</v>
      </c>
      <c r="G3243" s="23" t="str">
        <f aca="false">IF(E3243&gt;0,"ja","nein")</f>
        <v>nein</v>
      </c>
      <c r="H3243" s="26" t="n">
        <v>-35.72</v>
      </c>
      <c r="I3243" s="26" t="n">
        <f aca="false">(H3243/10+IF(N3243=2025,Einstellungen!$B$23,Einstellungen!$C$23))*(1+Einstellungen!$B$10)</f>
        <v>15.69491</v>
      </c>
      <c r="J3243" s="25" t="n">
        <f aca="false">E3243*I3243/100</f>
        <v>0</v>
      </c>
      <c r="K3243" s="25" t="n">
        <f aca="false">E3243*Einstellungen!$B$5/100</f>
        <v>0</v>
      </c>
      <c r="L3243" s="23" t="str">
        <f aca="false">IF(I3243&lt;Einstellungen!$B$5,"ja","nein")</f>
        <v>ja</v>
      </c>
      <c r="M3243" s="23" t="s">
        <v>51</v>
      </c>
      <c r="N3243" s="23" t="n">
        <v>2025</v>
      </c>
      <c r="O3243" s="23" t="n">
        <v>12</v>
      </c>
    </row>
    <row r="3244" customFormat="false" ht="15" hidden="false" customHeight="false" outlineLevel="0" collapsed="false">
      <c r="A3244" s="22" t="n">
        <v>45822</v>
      </c>
      <c r="B3244" s="23" t="s">
        <v>119</v>
      </c>
      <c r="C3244" s="23" t="s">
        <v>122</v>
      </c>
      <c r="D3244" s="24" t="n">
        <v>-4788.1</v>
      </c>
      <c r="E3244" s="25" t="n">
        <f aca="false">MAX(D3244,0)/1000</f>
        <v>0</v>
      </c>
      <c r="F3244" s="25" t="n">
        <f aca="false">MAX(-D3244,0)/1000</f>
        <v>4.7881</v>
      </c>
      <c r="G3244" s="23" t="str">
        <f aca="false">IF(E3244&gt;0,"ja","nein")</f>
        <v>nein</v>
      </c>
      <c r="H3244" s="26" t="n">
        <v>-38</v>
      </c>
      <c r="I3244" s="26" t="n">
        <f aca="false">(H3244/10+IF(N3244=2025,Einstellungen!$B$23,Einstellungen!$C$23))*(1+Einstellungen!$B$10)</f>
        <v>15.42359</v>
      </c>
      <c r="J3244" s="25" t="n">
        <f aca="false">E3244*I3244/100</f>
        <v>0</v>
      </c>
      <c r="K3244" s="25" t="n">
        <f aca="false">E3244*Einstellungen!$B$5/100</f>
        <v>0</v>
      </c>
      <c r="L3244" s="23" t="str">
        <f aca="false">IF(I3244&lt;Einstellungen!$B$5,"ja","nein")</f>
        <v>ja</v>
      </c>
      <c r="M3244" s="23" t="s">
        <v>51</v>
      </c>
      <c r="N3244" s="23" t="n">
        <v>2025</v>
      </c>
      <c r="O3244" s="23" t="n">
        <v>13</v>
      </c>
    </row>
    <row r="3245" customFormat="false" ht="15" hidden="false" customHeight="false" outlineLevel="0" collapsed="false">
      <c r="A3245" s="22" t="n">
        <v>45822</v>
      </c>
      <c r="B3245" s="23" t="s">
        <v>120</v>
      </c>
      <c r="C3245" s="23" t="s">
        <v>122</v>
      </c>
      <c r="D3245" s="24" t="n">
        <v>-3960.3</v>
      </c>
      <c r="E3245" s="25" t="n">
        <f aca="false">MAX(D3245,0)/1000</f>
        <v>0</v>
      </c>
      <c r="F3245" s="25" t="n">
        <f aca="false">MAX(-D3245,0)/1000</f>
        <v>3.9603</v>
      </c>
      <c r="G3245" s="23" t="str">
        <f aca="false">IF(E3245&gt;0,"ja","nein")</f>
        <v>nein</v>
      </c>
      <c r="H3245" s="26" t="n">
        <v>-25.75</v>
      </c>
      <c r="I3245" s="26" t="n">
        <f aca="false">(H3245/10+IF(N3245=2025,Einstellungen!$B$23,Einstellungen!$C$23))*(1+Einstellungen!$B$10)</f>
        <v>16.88134</v>
      </c>
      <c r="J3245" s="25" t="n">
        <f aca="false">E3245*I3245/100</f>
        <v>0</v>
      </c>
      <c r="K3245" s="25" t="n">
        <f aca="false">E3245*Einstellungen!$B$5/100</f>
        <v>0</v>
      </c>
      <c r="L3245" s="23" t="str">
        <f aca="false">IF(I3245&lt;Einstellungen!$B$5,"ja","nein")</f>
        <v>ja</v>
      </c>
      <c r="M3245" s="23" t="s">
        <v>51</v>
      </c>
      <c r="N3245" s="23" t="n">
        <v>2025</v>
      </c>
      <c r="O3245" s="23" t="n">
        <v>14</v>
      </c>
    </row>
    <row r="3246" customFormat="false" ht="15" hidden="false" customHeight="false" outlineLevel="0" collapsed="false">
      <c r="A3246" s="22" t="n">
        <v>45822</v>
      </c>
      <c r="B3246" s="23" t="s">
        <v>104</v>
      </c>
      <c r="C3246" s="23" t="s">
        <v>122</v>
      </c>
      <c r="D3246" s="24" t="n">
        <v>-3331.9</v>
      </c>
      <c r="E3246" s="25" t="n">
        <f aca="false">MAX(D3246,0)/1000</f>
        <v>0</v>
      </c>
      <c r="F3246" s="25" t="n">
        <f aca="false">MAX(-D3246,0)/1000</f>
        <v>3.3319</v>
      </c>
      <c r="G3246" s="23" t="str">
        <f aca="false">IF(E3246&gt;0,"ja","nein")</f>
        <v>nein</v>
      </c>
      <c r="H3246" s="26" t="n">
        <v>-6.7</v>
      </c>
      <c r="I3246" s="26" t="n">
        <f aca="false">(H3246/10+IF(N3246=2025,Einstellungen!$B$23,Einstellungen!$C$23))*(1+Einstellungen!$B$10)</f>
        <v>19.14829</v>
      </c>
      <c r="J3246" s="25" t="n">
        <f aca="false">E3246*I3246/100</f>
        <v>0</v>
      </c>
      <c r="K3246" s="25" t="n">
        <f aca="false">E3246*Einstellungen!$B$5/100</f>
        <v>0</v>
      </c>
      <c r="L3246" s="23" t="str">
        <f aca="false">IF(I3246&lt;Einstellungen!$B$5,"ja","nein")</f>
        <v>ja</v>
      </c>
      <c r="M3246" s="23" t="s">
        <v>51</v>
      </c>
      <c r="N3246" s="23" t="n">
        <v>2025</v>
      </c>
      <c r="O3246" s="23" t="n">
        <v>15</v>
      </c>
    </row>
    <row r="3247" customFormat="false" ht="15" hidden="false" customHeight="false" outlineLevel="0" collapsed="false">
      <c r="A3247" s="22" t="n">
        <v>45822</v>
      </c>
      <c r="B3247" s="23" t="s">
        <v>105</v>
      </c>
      <c r="C3247" s="23" t="s">
        <v>122</v>
      </c>
      <c r="D3247" s="24" t="n">
        <v>-2788.6</v>
      </c>
      <c r="E3247" s="25" t="n">
        <f aca="false">MAX(D3247,0)/1000</f>
        <v>0</v>
      </c>
      <c r="F3247" s="25" t="n">
        <f aca="false">MAX(-D3247,0)/1000</f>
        <v>2.7886</v>
      </c>
      <c r="G3247" s="23" t="str">
        <f aca="false">IF(E3247&gt;0,"ja","nein")</f>
        <v>nein</v>
      </c>
      <c r="H3247" s="26" t="n">
        <v>-0.37</v>
      </c>
      <c r="I3247" s="26" t="n">
        <f aca="false">(H3247/10+IF(N3247=2025,Einstellungen!$B$23,Einstellungen!$C$23))*(1+Einstellungen!$B$10)</f>
        <v>19.90156</v>
      </c>
      <c r="J3247" s="25" t="n">
        <f aca="false">E3247*I3247/100</f>
        <v>0</v>
      </c>
      <c r="K3247" s="25" t="n">
        <f aca="false">E3247*Einstellungen!$B$5/100</f>
        <v>0</v>
      </c>
      <c r="L3247" s="23" t="str">
        <f aca="false">IF(I3247&lt;Einstellungen!$B$5,"ja","nein")</f>
        <v>ja</v>
      </c>
      <c r="M3247" s="23" t="s">
        <v>51</v>
      </c>
      <c r="N3247" s="23" t="n">
        <v>2025</v>
      </c>
      <c r="O3247" s="23" t="n">
        <v>16</v>
      </c>
    </row>
    <row r="3248" customFormat="false" ht="15" hidden="false" customHeight="false" outlineLevel="0" collapsed="false">
      <c r="A3248" s="22" t="n">
        <v>45822</v>
      </c>
      <c r="B3248" s="23" t="s">
        <v>97</v>
      </c>
      <c r="C3248" s="23" t="s">
        <v>122</v>
      </c>
      <c r="D3248" s="24" t="n">
        <v>-671.3</v>
      </c>
      <c r="E3248" s="25" t="n">
        <f aca="false">MAX(D3248,0)/1000</f>
        <v>0</v>
      </c>
      <c r="F3248" s="25" t="n">
        <f aca="false">MAX(-D3248,0)/1000</f>
        <v>0.6713</v>
      </c>
      <c r="G3248" s="23" t="str">
        <f aca="false">IF(E3248&gt;0,"ja","nein")</f>
        <v>nein</v>
      </c>
      <c r="H3248" s="26" t="n">
        <v>8.86</v>
      </c>
      <c r="I3248" s="26" t="n">
        <f aca="false">(H3248/10+IF(N3248=2025,Einstellungen!$B$23,Einstellungen!$C$23))*(1+Einstellungen!$B$10)</f>
        <v>20.99993</v>
      </c>
      <c r="J3248" s="25" t="n">
        <f aca="false">E3248*I3248/100</f>
        <v>0</v>
      </c>
      <c r="K3248" s="25" t="n">
        <f aca="false">E3248*Einstellungen!$B$5/100</f>
        <v>0</v>
      </c>
      <c r="L3248" s="23" t="str">
        <f aca="false">IF(I3248&lt;Einstellungen!$B$5,"ja","nein")</f>
        <v>ja</v>
      </c>
      <c r="M3248" s="23" t="s">
        <v>51</v>
      </c>
      <c r="N3248" s="23" t="n">
        <v>2025</v>
      </c>
      <c r="O3248" s="23" t="n">
        <v>17</v>
      </c>
    </row>
    <row r="3249" customFormat="false" ht="15" hidden="false" customHeight="false" outlineLevel="0" collapsed="false">
      <c r="A3249" s="22" t="n">
        <v>45822</v>
      </c>
      <c r="B3249" s="23" t="s">
        <v>99</v>
      </c>
      <c r="C3249" s="23" t="s">
        <v>122</v>
      </c>
      <c r="D3249" s="24" t="n">
        <v>-475.5</v>
      </c>
      <c r="E3249" s="25" t="n">
        <f aca="false">MAX(D3249,0)/1000</f>
        <v>0</v>
      </c>
      <c r="F3249" s="25" t="n">
        <f aca="false">MAX(-D3249,0)/1000</f>
        <v>0.4755</v>
      </c>
      <c r="G3249" s="23" t="str">
        <f aca="false">IF(E3249&gt;0,"ja","nein")</f>
        <v>nein</v>
      </c>
      <c r="H3249" s="26" t="n">
        <v>83.38</v>
      </c>
      <c r="I3249" s="26" t="n">
        <f aca="false">(H3249/10+IF(N3249=2025,Einstellungen!$B$23,Einstellungen!$C$23))*(1+Einstellungen!$B$10)</f>
        <v>29.86781</v>
      </c>
      <c r="J3249" s="25" t="n">
        <f aca="false">E3249*I3249/100</f>
        <v>0</v>
      </c>
      <c r="K3249" s="25" t="n">
        <f aca="false">E3249*Einstellungen!$B$5/100</f>
        <v>0</v>
      </c>
      <c r="L3249" s="23" t="str">
        <f aca="false">IF(I3249&lt;Einstellungen!$B$5,"ja","nein")</f>
        <v>nein</v>
      </c>
      <c r="M3249" s="23" t="s">
        <v>51</v>
      </c>
      <c r="N3249" s="23" t="n">
        <v>2025</v>
      </c>
      <c r="O3249" s="23" t="n">
        <v>18</v>
      </c>
    </row>
    <row r="3250" customFormat="false" ht="15" hidden="false" customHeight="false" outlineLevel="0" collapsed="false">
      <c r="A3250" s="22" t="n">
        <v>45822</v>
      </c>
      <c r="B3250" s="23" t="s">
        <v>100</v>
      </c>
      <c r="C3250" s="23" t="s">
        <v>122</v>
      </c>
      <c r="D3250" s="24" t="n">
        <v>161</v>
      </c>
      <c r="E3250" s="25" t="n">
        <f aca="false">MAX(D3250,0)/1000</f>
        <v>0.161</v>
      </c>
      <c r="F3250" s="25" t="n">
        <f aca="false">MAX(-D3250,0)/1000</f>
        <v>0</v>
      </c>
      <c r="G3250" s="23" t="str">
        <f aca="false">IF(E3250&gt;0,"ja","nein")</f>
        <v>ja</v>
      </c>
      <c r="H3250" s="26" t="n">
        <v>121.55</v>
      </c>
      <c r="I3250" s="26" t="n">
        <f aca="false">(H3250/10+IF(N3250=2025,Einstellungen!$B$23,Einstellungen!$C$23))*(1+Einstellungen!$B$10)</f>
        <v>34.41004</v>
      </c>
      <c r="J3250" s="25" t="n">
        <f aca="false">E3250*I3250/100</f>
        <v>0.0554001644</v>
      </c>
      <c r="K3250" s="25" t="n">
        <f aca="false">E3250*Einstellungen!$B$5/100</f>
        <v>0.04669</v>
      </c>
      <c r="L3250" s="23" t="str">
        <f aca="false">IF(I3250&lt;Einstellungen!$B$5,"ja","nein")</f>
        <v>nein</v>
      </c>
      <c r="M3250" s="23" t="s">
        <v>51</v>
      </c>
      <c r="N3250" s="23" t="n">
        <v>2025</v>
      </c>
      <c r="O3250" s="23" t="n">
        <v>19</v>
      </c>
    </row>
    <row r="3251" customFormat="false" ht="15" hidden="false" customHeight="false" outlineLevel="0" collapsed="false">
      <c r="A3251" s="22" t="n">
        <v>45822</v>
      </c>
      <c r="B3251" s="23" t="s">
        <v>92</v>
      </c>
      <c r="C3251" s="23" t="s">
        <v>122</v>
      </c>
      <c r="D3251" s="24" t="n">
        <v>421.8</v>
      </c>
      <c r="E3251" s="25" t="n">
        <f aca="false">MAX(D3251,0)/1000</f>
        <v>0.4218</v>
      </c>
      <c r="F3251" s="25" t="n">
        <f aca="false">MAX(-D3251,0)/1000</f>
        <v>0</v>
      </c>
      <c r="G3251" s="23" t="str">
        <f aca="false">IF(E3251&gt;0,"ja","nein")</f>
        <v>ja</v>
      </c>
      <c r="H3251" s="26" t="n">
        <v>127.27</v>
      </c>
      <c r="I3251" s="26" t="n">
        <f aca="false">(H3251/10+IF(N3251=2025,Einstellungen!$B$23,Einstellungen!$C$23))*(1+Einstellungen!$B$10)</f>
        <v>35.09072</v>
      </c>
      <c r="J3251" s="25" t="n">
        <f aca="false">E3251*I3251/100</f>
        <v>0.14801265696</v>
      </c>
      <c r="K3251" s="25" t="n">
        <f aca="false">E3251*Einstellungen!$B$5/100</f>
        <v>0.122322</v>
      </c>
      <c r="L3251" s="23" t="str">
        <f aca="false">IF(I3251&lt;Einstellungen!$B$5,"ja","nein")</f>
        <v>nein</v>
      </c>
      <c r="M3251" s="23" t="s">
        <v>51</v>
      </c>
      <c r="N3251" s="23" t="n">
        <v>2025</v>
      </c>
      <c r="O3251" s="23" t="n">
        <v>20</v>
      </c>
    </row>
    <row r="3252" customFormat="false" ht="15" hidden="false" customHeight="false" outlineLevel="0" collapsed="false">
      <c r="A3252" s="22" t="n">
        <v>45822</v>
      </c>
      <c r="B3252" s="23" t="s">
        <v>95</v>
      </c>
      <c r="C3252" s="23" t="s">
        <v>122</v>
      </c>
      <c r="D3252" s="24" t="n">
        <v>282.9</v>
      </c>
      <c r="E3252" s="25" t="n">
        <f aca="false">MAX(D3252,0)/1000</f>
        <v>0.2829</v>
      </c>
      <c r="F3252" s="25" t="n">
        <f aca="false">MAX(-D3252,0)/1000</f>
        <v>0</v>
      </c>
      <c r="G3252" s="23" t="str">
        <f aca="false">IF(E3252&gt;0,"ja","nein")</f>
        <v>ja</v>
      </c>
      <c r="H3252" s="26" t="n">
        <v>117.68</v>
      </c>
      <c r="I3252" s="26" t="n">
        <f aca="false">(H3252/10+IF(N3252=2025,Einstellungen!$B$23,Einstellungen!$C$23))*(1+Einstellungen!$B$10)</f>
        <v>33.94951</v>
      </c>
      <c r="J3252" s="25" t="n">
        <f aca="false">E3252*I3252/100</f>
        <v>0.09604316379</v>
      </c>
      <c r="K3252" s="25" t="n">
        <f aca="false">E3252*Einstellungen!$B$5/100</f>
        <v>0.082041</v>
      </c>
      <c r="L3252" s="23" t="str">
        <f aca="false">IF(I3252&lt;Einstellungen!$B$5,"ja","nein")</f>
        <v>nein</v>
      </c>
      <c r="M3252" s="23" t="s">
        <v>51</v>
      </c>
      <c r="N3252" s="23" t="n">
        <v>2025</v>
      </c>
      <c r="O3252" s="23" t="n">
        <v>21</v>
      </c>
    </row>
    <row r="3253" customFormat="false" ht="15" hidden="false" customHeight="false" outlineLevel="0" collapsed="false">
      <c r="A3253" s="22" t="n">
        <v>45822</v>
      </c>
      <c r="B3253" s="23" t="s">
        <v>96</v>
      </c>
      <c r="C3253" s="23" t="s">
        <v>122</v>
      </c>
      <c r="D3253" s="24" t="n">
        <v>240.2</v>
      </c>
      <c r="E3253" s="25" t="n">
        <f aca="false">MAX(D3253,0)/1000</f>
        <v>0.2402</v>
      </c>
      <c r="F3253" s="25" t="n">
        <f aca="false">MAX(-D3253,0)/1000</f>
        <v>0</v>
      </c>
      <c r="G3253" s="23" t="str">
        <f aca="false">IF(E3253&gt;0,"ja","nein")</f>
        <v>ja</v>
      </c>
      <c r="H3253" s="26" t="n">
        <v>121.39</v>
      </c>
      <c r="I3253" s="26" t="n">
        <f aca="false">(H3253/10+IF(N3253=2025,Einstellungen!$B$23,Einstellungen!$C$23))*(1+Einstellungen!$B$10)</f>
        <v>34.391</v>
      </c>
      <c r="J3253" s="25" t="n">
        <f aca="false">E3253*I3253/100</f>
        <v>0.082607182</v>
      </c>
      <c r="K3253" s="25" t="n">
        <f aca="false">E3253*Einstellungen!$B$5/100</f>
        <v>0.069658</v>
      </c>
      <c r="L3253" s="23" t="str">
        <f aca="false">IF(I3253&lt;Einstellungen!$B$5,"ja","nein")</f>
        <v>nein</v>
      </c>
      <c r="M3253" s="23" t="s">
        <v>51</v>
      </c>
      <c r="N3253" s="23" t="n">
        <v>2025</v>
      </c>
      <c r="O3253" s="23" t="n">
        <v>22</v>
      </c>
    </row>
    <row r="3254" customFormat="false" ht="15" hidden="false" customHeight="false" outlineLevel="0" collapsed="false">
      <c r="A3254" s="22" t="n">
        <v>45822</v>
      </c>
      <c r="B3254" s="23" t="s">
        <v>101</v>
      </c>
      <c r="C3254" s="23" t="s">
        <v>122</v>
      </c>
      <c r="D3254" s="24" t="n">
        <v>206.6</v>
      </c>
      <c r="E3254" s="25" t="n">
        <f aca="false">MAX(D3254,0)/1000</f>
        <v>0.2066</v>
      </c>
      <c r="F3254" s="25" t="n">
        <f aca="false">MAX(-D3254,0)/1000</f>
        <v>0</v>
      </c>
      <c r="G3254" s="23" t="str">
        <f aca="false">IF(E3254&gt;0,"ja","nein")</f>
        <v>ja</v>
      </c>
      <c r="H3254" s="26" t="n">
        <v>109</v>
      </c>
      <c r="I3254" s="26" t="n">
        <f aca="false">(H3254/10+IF(N3254=2025,Einstellungen!$B$23,Einstellungen!$C$23))*(1+Einstellungen!$B$10)</f>
        <v>32.91659</v>
      </c>
      <c r="J3254" s="25" t="n">
        <f aca="false">E3254*I3254/100</f>
        <v>0.06800567494</v>
      </c>
      <c r="K3254" s="25" t="n">
        <f aca="false">E3254*Einstellungen!$B$5/100</f>
        <v>0.059914</v>
      </c>
      <c r="L3254" s="23" t="str">
        <f aca="false">IF(I3254&lt;Einstellungen!$B$5,"ja","nein")</f>
        <v>nein</v>
      </c>
      <c r="M3254" s="23" t="s">
        <v>51</v>
      </c>
      <c r="N3254" s="23" t="n">
        <v>2025</v>
      </c>
      <c r="O3254" s="23" t="n">
        <v>23</v>
      </c>
    </row>
    <row r="3255" customFormat="false" ht="15" hidden="false" customHeight="false" outlineLevel="0" collapsed="false">
      <c r="A3255" s="22" t="n">
        <v>45823</v>
      </c>
      <c r="B3255" s="23" t="s">
        <v>102</v>
      </c>
      <c r="C3255" s="23" t="s">
        <v>124</v>
      </c>
      <c r="D3255" s="24" t="n">
        <v>303.5</v>
      </c>
      <c r="E3255" s="25" t="n">
        <f aca="false">MAX(D3255,0)/1000</f>
        <v>0.3035</v>
      </c>
      <c r="F3255" s="25" t="n">
        <f aca="false">MAX(-D3255,0)/1000</f>
        <v>0</v>
      </c>
      <c r="G3255" s="23" t="str">
        <f aca="false">IF(E3255&gt;0,"ja","nein")</f>
        <v>ja</v>
      </c>
      <c r="H3255" s="26" t="n">
        <v>91.93</v>
      </c>
      <c r="I3255" s="26" t="n">
        <f aca="false">(H3255/10+IF(N3255=2025,Einstellungen!$B$23,Einstellungen!$C$23))*(1+Einstellungen!$B$10)</f>
        <v>30.88526</v>
      </c>
      <c r="J3255" s="25" t="n">
        <f aca="false">E3255*I3255/100</f>
        <v>0.0937367641</v>
      </c>
      <c r="K3255" s="25" t="n">
        <f aca="false">E3255*Einstellungen!$B$5/100</f>
        <v>0.088015</v>
      </c>
      <c r="L3255" s="23" t="str">
        <f aca="false">IF(I3255&lt;Einstellungen!$B$5,"ja","nein")</f>
        <v>nein</v>
      </c>
      <c r="M3255" s="23" t="s">
        <v>51</v>
      </c>
      <c r="N3255" s="23" t="n">
        <v>2025</v>
      </c>
      <c r="O3255" s="23" t="n">
        <v>0</v>
      </c>
    </row>
    <row r="3256" customFormat="false" ht="15" hidden="false" customHeight="false" outlineLevel="0" collapsed="false">
      <c r="A3256" s="22" t="n">
        <v>45823</v>
      </c>
      <c r="B3256" s="23" t="s">
        <v>107</v>
      </c>
      <c r="C3256" s="23" t="s">
        <v>124</v>
      </c>
      <c r="D3256" s="24" t="n">
        <v>187.4</v>
      </c>
      <c r="E3256" s="25" t="n">
        <f aca="false">MAX(D3256,0)/1000</f>
        <v>0.1874</v>
      </c>
      <c r="F3256" s="25" t="n">
        <f aca="false">MAX(-D3256,0)/1000</f>
        <v>0</v>
      </c>
      <c r="G3256" s="23" t="str">
        <f aca="false">IF(E3256&gt;0,"ja","nein")</f>
        <v>ja</v>
      </c>
      <c r="H3256" s="26" t="n">
        <v>88.87</v>
      </c>
      <c r="I3256" s="26" t="n">
        <f aca="false">(H3256/10+IF(N3256=2025,Einstellungen!$B$23,Einstellungen!$C$23))*(1+Einstellungen!$B$10)</f>
        <v>30.52112</v>
      </c>
      <c r="J3256" s="25" t="n">
        <f aca="false">E3256*I3256/100</f>
        <v>0.05719657888</v>
      </c>
      <c r="K3256" s="25" t="n">
        <f aca="false">E3256*Einstellungen!$B$5/100</f>
        <v>0.054346</v>
      </c>
      <c r="L3256" s="23" t="str">
        <f aca="false">IF(I3256&lt;Einstellungen!$B$5,"ja","nein")</f>
        <v>nein</v>
      </c>
      <c r="M3256" s="23" t="s">
        <v>51</v>
      </c>
      <c r="N3256" s="23" t="n">
        <v>2025</v>
      </c>
      <c r="O3256" s="23" t="n">
        <v>1</v>
      </c>
    </row>
    <row r="3257" customFormat="false" ht="15" hidden="false" customHeight="false" outlineLevel="0" collapsed="false">
      <c r="A3257" s="22" t="n">
        <v>45823</v>
      </c>
      <c r="B3257" s="23" t="s">
        <v>108</v>
      </c>
      <c r="C3257" s="23" t="s">
        <v>124</v>
      </c>
      <c r="D3257" s="24" t="n">
        <v>171.6</v>
      </c>
      <c r="E3257" s="25" t="n">
        <f aca="false">MAX(D3257,0)/1000</f>
        <v>0.1716</v>
      </c>
      <c r="F3257" s="25" t="n">
        <f aca="false">MAX(-D3257,0)/1000</f>
        <v>0</v>
      </c>
      <c r="G3257" s="23" t="str">
        <f aca="false">IF(E3257&gt;0,"ja","nein")</f>
        <v>ja</v>
      </c>
      <c r="H3257" s="26" t="n">
        <v>87.23</v>
      </c>
      <c r="I3257" s="26" t="n">
        <f aca="false">(H3257/10+IF(N3257=2025,Einstellungen!$B$23,Einstellungen!$C$23))*(1+Einstellungen!$B$10)</f>
        <v>30.32596</v>
      </c>
      <c r="J3257" s="25" t="n">
        <f aca="false">E3257*I3257/100</f>
        <v>0.05203934736</v>
      </c>
      <c r="K3257" s="25" t="n">
        <f aca="false">E3257*Einstellungen!$B$5/100</f>
        <v>0.049764</v>
      </c>
      <c r="L3257" s="23" t="str">
        <f aca="false">IF(I3257&lt;Einstellungen!$B$5,"ja","nein")</f>
        <v>nein</v>
      </c>
      <c r="M3257" s="23" t="s">
        <v>51</v>
      </c>
      <c r="N3257" s="23" t="n">
        <v>2025</v>
      </c>
      <c r="O3257" s="23" t="n">
        <v>2</v>
      </c>
    </row>
    <row r="3258" customFormat="false" ht="15" hidden="false" customHeight="false" outlineLevel="0" collapsed="false">
      <c r="A3258" s="22" t="n">
        <v>45823</v>
      </c>
      <c r="B3258" s="23" t="s">
        <v>109</v>
      </c>
      <c r="C3258" s="23" t="s">
        <v>124</v>
      </c>
      <c r="D3258" s="24" t="n">
        <v>162.6</v>
      </c>
      <c r="E3258" s="25" t="n">
        <f aca="false">MAX(D3258,0)/1000</f>
        <v>0.1626</v>
      </c>
      <c r="F3258" s="25" t="n">
        <f aca="false">MAX(-D3258,0)/1000</f>
        <v>0</v>
      </c>
      <c r="G3258" s="23" t="str">
        <f aca="false">IF(E3258&gt;0,"ja","nein")</f>
        <v>ja</v>
      </c>
      <c r="H3258" s="26" t="n">
        <v>90.94</v>
      </c>
      <c r="I3258" s="26" t="n">
        <f aca="false">(H3258/10+IF(N3258=2025,Einstellungen!$B$23,Einstellungen!$C$23))*(1+Einstellungen!$B$10)</f>
        <v>30.76745</v>
      </c>
      <c r="J3258" s="25" t="n">
        <f aca="false">E3258*I3258/100</f>
        <v>0.0500278737</v>
      </c>
      <c r="K3258" s="25" t="n">
        <f aca="false">E3258*Einstellungen!$B$5/100</f>
        <v>0.047154</v>
      </c>
      <c r="L3258" s="23" t="str">
        <f aca="false">IF(I3258&lt;Einstellungen!$B$5,"ja","nein")</f>
        <v>nein</v>
      </c>
      <c r="M3258" s="23" t="s">
        <v>51</v>
      </c>
      <c r="N3258" s="23" t="n">
        <v>2025</v>
      </c>
      <c r="O3258" s="23" t="n">
        <v>3</v>
      </c>
    </row>
    <row r="3259" customFormat="false" ht="15" hidden="false" customHeight="false" outlineLevel="0" collapsed="false">
      <c r="A3259" s="22" t="n">
        <v>45823</v>
      </c>
      <c r="B3259" s="23" t="s">
        <v>110</v>
      </c>
      <c r="C3259" s="23" t="s">
        <v>124</v>
      </c>
      <c r="D3259" s="24" t="n">
        <v>160</v>
      </c>
      <c r="E3259" s="25" t="n">
        <f aca="false">MAX(D3259,0)/1000</f>
        <v>0.16</v>
      </c>
      <c r="F3259" s="25" t="n">
        <f aca="false">MAX(-D3259,0)/1000</f>
        <v>0</v>
      </c>
      <c r="G3259" s="23" t="str">
        <f aca="false">IF(E3259&gt;0,"ja","nein")</f>
        <v>ja</v>
      </c>
      <c r="H3259" s="26" t="n">
        <v>91.99</v>
      </c>
      <c r="I3259" s="26" t="n">
        <f aca="false">(H3259/10+IF(N3259=2025,Einstellungen!$B$23,Einstellungen!$C$23))*(1+Einstellungen!$B$10)</f>
        <v>30.8924</v>
      </c>
      <c r="J3259" s="25" t="n">
        <f aca="false">E3259*I3259/100</f>
        <v>0.04942784</v>
      </c>
      <c r="K3259" s="25" t="n">
        <f aca="false">E3259*Einstellungen!$B$5/100</f>
        <v>0.0464</v>
      </c>
      <c r="L3259" s="23" t="str">
        <f aca="false">IF(I3259&lt;Einstellungen!$B$5,"ja","nein")</f>
        <v>nein</v>
      </c>
      <c r="M3259" s="23" t="s">
        <v>51</v>
      </c>
      <c r="N3259" s="23" t="n">
        <v>2025</v>
      </c>
      <c r="O3259" s="23" t="n">
        <v>4</v>
      </c>
    </row>
    <row r="3260" customFormat="false" ht="15" hidden="false" customHeight="false" outlineLevel="0" collapsed="false">
      <c r="A3260" s="22" t="n">
        <v>45823</v>
      </c>
      <c r="B3260" s="23" t="s">
        <v>111</v>
      </c>
      <c r="C3260" s="23" t="s">
        <v>124</v>
      </c>
      <c r="D3260" s="24" t="n">
        <v>147.1</v>
      </c>
      <c r="E3260" s="25" t="n">
        <f aca="false">MAX(D3260,0)/1000</f>
        <v>0.1471</v>
      </c>
      <c r="F3260" s="25" t="n">
        <f aca="false">MAX(-D3260,0)/1000</f>
        <v>0</v>
      </c>
      <c r="G3260" s="23" t="str">
        <f aca="false">IF(E3260&gt;0,"ja","nein")</f>
        <v>ja</v>
      </c>
      <c r="H3260" s="26" t="n">
        <v>92.15</v>
      </c>
      <c r="I3260" s="26" t="n">
        <f aca="false">(H3260/10+IF(N3260=2025,Einstellungen!$B$23,Einstellungen!$C$23))*(1+Einstellungen!$B$10)</f>
        <v>30.91144</v>
      </c>
      <c r="J3260" s="25" t="n">
        <f aca="false">E3260*I3260/100</f>
        <v>0.04547072824</v>
      </c>
      <c r="K3260" s="25" t="n">
        <f aca="false">E3260*Einstellungen!$B$5/100</f>
        <v>0.042659</v>
      </c>
      <c r="L3260" s="23" t="str">
        <f aca="false">IF(I3260&lt;Einstellungen!$B$5,"ja","nein")</f>
        <v>nein</v>
      </c>
      <c r="M3260" s="23" t="s">
        <v>51</v>
      </c>
      <c r="N3260" s="23" t="n">
        <v>2025</v>
      </c>
      <c r="O3260" s="23" t="n">
        <v>5</v>
      </c>
    </row>
    <row r="3261" customFormat="false" ht="15" hidden="false" customHeight="false" outlineLevel="0" collapsed="false">
      <c r="A3261" s="22" t="n">
        <v>45823</v>
      </c>
      <c r="B3261" s="23" t="s">
        <v>112</v>
      </c>
      <c r="C3261" s="23" t="s">
        <v>124</v>
      </c>
      <c r="D3261" s="24" t="n">
        <v>156.8</v>
      </c>
      <c r="E3261" s="25" t="n">
        <f aca="false">MAX(D3261,0)/1000</f>
        <v>0.1568</v>
      </c>
      <c r="F3261" s="25" t="n">
        <f aca="false">MAX(-D3261,0)/1000</f>
        <v>0</v>
      </c>
      <c r="G3261" s="23" t="str">
        <f aca="false">IF(E3261&gt;0,"ja","nein")</f>
        <v>ja</v>
      </c>
      <c r="H3261" s="26" t="n">
        <v>84.99</v>
      </c>
      <c r="I3261" s="26" t="n">
        <f aca="false">(H3261/10+IF(N3261=2025,Einstellungen!$B$23,Einstellungen!$C$23))*(1+Einstellungen!$B$10)</f>
        <v>30.0594</v>
      </c>
      <c r="J3261" s="25" t="n">
        <f aca="false">E3261*I3261/100</f>
        <v>0.0471331392</v>
      </c>
      <c r="K3261" s="25" t="n">
        <f aca="false">E3261*Einstellungen!$B$5/100</f>
        <v>0.045472</v>
      </c>
      <c r="L3261" s="23" t="str">
        <f aca="false">IF(I3261&lt;Einstellungen!$B$5,"ja","nein")</f>
        <v>nein</v>
      </c>
      <c r="M3261" s="23" t="s">
        <v>51</v>
      </c>
      <c r="N3261" s="23" t="n">
        <v>2025</v>
      </c>
      <c r="O3261" s="23" t="n">
        <v>6</v>
      </c>
    </row>
    <row r="3262" customFormat="false" ht="15" hidden="false" customHeight="false" outlineLevel="0" collapsed="false">
      <c r="A3262" s="22" t="n">
        <v>45823</v>
      </c>
      <c r="B3262" s="23" t="s">
        <v>113</v>
      </c>
      <c r="C3262" s="23" t="s">
        <v>124</v>
      </c>
      <c r="D3262" s="24" t="n">
        <v>-202.4</v>
      </c>
      <c r="E3262" s="25" t="n">
        <f aca="false">MAX(D3262,0)/1000</f>
        <v>0</v>
      </c>
      <c r="F3262" s="25" t="n">
        <f aca="false">MAX(-D3262,0)/1000</f>
        <v>0.2024</v>
      </c>
      <c r="G3262" s="23" t="str">
        <f aca="false">IF(E3262&gt;0,"ja","nein")</f>
        <v>nein</v>
      </c>
      <c r="H3262" s="26" t="n">
        <v>66.21</v>
      </c>
      <c r="I3262" s="26" t="n">
        <f aca="false">(H3262/10+IF(N3262=2025,Einstellungen!$B$23,Einstellungen!$C$23))*(1+Einstellungen!$B$10)</f>
        <v>27.82458</v>
      </c>
      <c r="J3262" s="25" t="n">
        <f aca="false">E3262*I3262/100</f>
        <v>0</v>
      </c>
      <c r="K3262" s="25" t="n">
        <f aca="false">E3262*Einstellungen!$B$5/100</f>
        <v>0</v>
      </c>
      <c r="L3262" s="23" t="str">
        <f aca="false">IF(I3262&lt;Einstellungen!$B$5,"ja","nein")</f>
        <v>ja</v>
      </c>
      <c r="M3262" s="23" t="s">
        <v>51</v>
      </c>
      <c r="N3262" s="23" t="n">
        <v>2025</v>
      </c>
      <c r="O3262" s="23" t="n">
        <v>7</v>
      </c>
    </row>
    <row r="3263" customFormat="false" ht="15" hidden="false" customHeight="false" outlineLevel="0" collapsed="false">
      <c r="A3263" s="22" t="n">
        <v>45823</v>
      </c>
      <c r="B3263" s="23" t="s">
        <v>114</v>
      </c>
      <c r="C3263" s="23" t="s">
        <v>124</v>
      </c>
      <c r="D3263" s="24" t="n">
        <v>-330.4</v>
      </c>
      <c r="E3263" s="25" t="n">
        <f aca="false">MAX(D3263,0)/1000</f>
        <v>0</v>
      </c>
      <c r="F3263" s="25" t="n">
        <f aca="false">MAX(-D3263,0)/1000</f>
        <v>0.3304</v>
      </c>
      <c r="G3263" s="23" t="str">
        <f aca="false">IF(E3263&gt;0,"ja","nein")</f>
        <v>nein</v>
      </c>
      <c r="H3263" s="26" t="n">
        <v>53.86</v>
      </c>
      <c r="I3263" s="26" t="n">
        <f aca="false">(H3263/10+IF(N3263=2025,Einstellungen!$B$23,Einstellungen!$C$23))*(1+Einstellungen!$B$10)</f>
        <v>26.35493</v>
      </c>
      <c r="J3263" s="25" t="n">
        <f aca="false">E3263*I3263/100</f>
        <v>0</v>
      </c>
      <c r="K3263" s="25" t="n">
        <f aca="false">E3263*Einstellungen!$B$5/100</f>
        <v>0</v>
      </c>
      <c r="L3263" s="23" t="str">
        <f aca="false">IF(I3263&lt;Einstellungen!$B$5,"ja","nein")</f>
        <v>ja</v>
      </c>
      <c r="M3263" s="23" t="s">
        <v>51</v>
      </c>
      <c r="N3263" s="23" t="n">
        <v>2025</v>
      </c>
      <c r="O3263" s="23" t="n">
        <v>8</v>
      </c>
    </row>
    <row r="3264" customFormat="false" ht="15" hidden="false" customHeight="false" outlineLevel="0" collapsed="false">
      <c r="A3264" s="22" t="n">
        <v>45823</v>
      </c>
      <c r="B3264" s="23" t="s">
        <v>115</v>
      </c>
      <c r="C3264" s="23" t="s">
        <v>124</v>
      </c>
      <c r="D3264" s="24" t="n">
        <v>-2232.7</v>
      </c>
      <c r="E3264" s="25" t="n">
        <f aca="false">MAX(D3264,0)/1000</f>
        <v>0</v>
      </c>
      <c r="F3264" s="25" t="n">
        <f aca="false">MAX(-D3264,0)/1000</f>
        <v>2.2327</v>
      </c>
      <c r="G3264" s="23" t="str">
        <f aca="false">IF(E3264&gt;0,"ja","nein")</f>
        <v>nein</v>
      </c>
      <c r="H3264" s="26" t="n">
        <v>5.55</v>
      </c>
      <c r="I3264" s="26" t="n">
        <f aca="false">(H3264/10+IF(N3264=2025,Einstellungen!$B$23,Einstellungen!$C$23))*(1+Einstellungen!$B$10)</f>
        <v>20.60604</v>
      </c>
      <c r="J3264" s="25" t="n">
        <f aca="false">E3264*I3264/100</f>
        <v>0</v>
      </c>
      <c r="K3264" s="25" t="n">
        <f aca="false">E3264*Einstellungen!$B$5/100</f>
        <v>0</v>
      </c>
      <c r="L3264" s="23" t="str">
        <f aca="false">IF(I3264&lt;Einstellungen!$B$5,"ja","nein")</f>
        <v>ja</v>
      </c>
      <c r="M3264" s="23" t="s">
        <v>51</v>
      </c>
      <c r="N3264" s="23" t="n">
        <v>2025</v>
      </c>
      <c r="O3264" s="23" t="n">
        <v>9</v>
      </c>
    </row>
    <row r="3265" customFormat="false" ht="15" hidden="false" customHeight="false" outlineLevel="0" collapsed="false">
      <c r="A3265" s="22" t="n">
        <v>45823</v>
      </c>
      <c r="B3265" s="23" t="s">
        <v>116</v>
      </c>
      <c r="C3265" s="23" t="s">
        <v>124</v>
      </c>
      <c r="D3265" s="24" t="n">
        <v>-2308.2</v>
      </c>
      <c r="E3265" s="25" t="n">
        <f aca="false">MAX(D3265,0)/1000</f>
        <v>0</v>
      </c>
      <c r="F3265" s="25" t="n">
        <f aca="false">MAX(-D3265,0)/1000</f>
        <v>2.3082</v>
      </c>
      <c r="G3265" s="23" t="str">
        <f aca="false">IF(E3265&gt;0,"ja","nein")</f>
        <v>nein</v>
      </c>
      <c r="H3265" s="26" t="n">
        <v>0</v>
      </c>
      <c r="I3265" s="26" t="n">
        <f aca="false">(H3265/10+IF(N3265=2025,Einstellungen!$B$23,Einstellungen!$C$23))*(1+Einstellungen!$B$10)</f>
        <v>19.94559</v>
      </c>
      <c r="J3265" s="25" t="n">
        <f aca="false">E3265*I3265/100</f>
        <v>0</v>
      </c>
      <c r="K3265" s="25" t="n">
        <f aca="false">E3265*Einstellungen!$B$5/100</f>
        <v>0</v>
      </c>
      <c r="L3265" s="23" t="str">
        <f aca="false">IF(I3265&lt;Einstellungen!$B$5,"ja","nein")</f>
        <v>ja</v>
      </c>
      <c r="M3265" s="23" t="s">
        <v>51</v>
      </c>
      <c r="N3265" s="23" t="n">
        <v>2025</v>
      </c>
      <c r="O3265" s="23" t="n">
        <v>10</v>
      </c>
    </row>
    <row r="3266" customFormat="false" ht="15" hidden="false" customHeight="false" outlineLevel="0" collapsed="false">
      <c r="A3266" s="22" t="n">
        <v>45823</v>
      </c>
      <c r="B3266" s="23" t="s">
        <v>117</v>
      </c>
      <c r="C3266" s="23" t="s">
        <v>124</v>
      </c>
      <c r="D3266" s="24" t="n">
        <v>-770.7</v>
      </c>
      <c r="E3266" s="25" t="n">
        <f aca="false">MAX(D3266,0)/1000</f>
        <v>0</v>
      </c>
      <c r="F3266" s="25" t="n">
        <f aca="false">MAX(-D3266,0)/1000</f>
        <v>0.7707</v>
      </c>
      <c r="G3266" s="23" t="str">
        <f aca="false">IF(E3266&gt;0,"ja","nein")</f>
        <v>nein</v>
      </c>
      <c r="H3266" s="26" t="n">
        <v>-0.02</v>
      </c>
      <c r="I3266" s="26" t="n">
        <f aca="false">(H3266/10+IF(N3266=2025,Einstellungen!$B$23,Einstellungen!$C$23))*(1+Einstellungen!$B$10)</f>
        <v>19.94321</v>
      </c>
      <c r="J3266" s="25" t="n">
        <f aca="false">E3266*I3266/100</f>
        <v>0</v>
      </c>
      <c r="K3266" s="25" t="n">
        <f aca="false">E3266*Einstellungen!$B$5/100</f>
        <v>0</v>
      </c>
      <c r="L3266" s="23" t="str">
        <f aca="false">IF(I3266&lt;Einstellungen!$B$5,"ja","nein")</f>
        <v>ja</v>
      </c>
      <c r="M3266" s="23" t="s">
        <v>51</v>
      </c>
      <c r="N3266" s="23" t="n">
        <v>2025</v>
      </c>
      <c r="O3266" s="23" t="n">
        <v>11</v>
      </c>
    </row>
    <row r="3267" customFormat="false" ht="15" hidden="false" customHeight="false" outlineLevel="0" collapsed="false">
      <c r="A3267" s="22" t="n">
        <v>45823</v>
      </c>
      <c r="B3267" s="23" t="s">
        <v>118</v>
      </c>
      <c r="C3267" s="23" t="s">
        <v>124</v>
      </c>
      <c r="D3267" s="24" t="n">
        <v>-411.7</v>
      </c>
      <c r="E3267" s="25" t="n">
        <f aca="false">MAX(D3267,0)/1000</f>
        <v>0</v>
      </c>
      <c r="F3267" s="25" t="n">
        <f aca="false">MAX(-D3267,0)/1000</f>
        <v>0.4117</v>
      </c>
      <c r="G3267" s="23" t="str">
        <f aca="false">IF(E3267&gt;0,"ja","nein")</f>
        <v>nein</v>
      </c>
      <c r="H3267" s="26" t="n">
        <v>-1.22</v>
      </c>
      <c r="I3267" s="26" t="n">
        <f aca="false">(H3267/10+IF(N3267=2025,Einstellungen!$B$23,Einstellungen!$C$23))*(1+Einstellungen!$B$10)</f>
        <v>19.80041</v>
      </c>
      <c r="J3267" s="25" t="n">
        <f aca="false">E3267*I3267/100</f>
        <v>0</v>
      </c>
      <c r="K3267" s="25" t="n">
        <f aca="false">E3267*Einstellungen!$B$5/100</f>
        <v>0</v>
      </c>
      <c r="L3267" s="23" t="str">
        <f aca="false">IF(I3267&lt;Einstellungen!$B$5,"ja","nein")</f>
        <v>ja</v>
      </c>
      <c r="M3267" s="23" t="s">
        <v>51</v>
      </c>
      <c r="N3267" s="23" t="n">
        <v>2025</v>
      </c>
      <c r="O3267" s="23" t="n">
        <v>12</v>
      </c>
    </row>
    <row r="3268" customFormat="false" ht="15" hidden="false" customHeight="false" outlineLevel="0" collapsed="false">
      <c r="A3268" s="22" t="n">
        <v>45823</v>
      </c>
      <c r="B3268" s="23" t="s">
        <v>119</v>
      </c>
      <c r="C3268" s="23" t="s">
        <v>124</v>
      </c>
      <c r="D3268" s="24" t="n">
        <v>-1330.1</v>
      </c>
      <c r="E3268" s="25" t="n">
        <f aca="false">MAX(D3268,0)/1000</f>
        <v>0</v>
      </c>
      <c r="F3268" s="25" t="n">
        <f aca="false">MAX(-D3268,0)/1000</f>
        <v>1.3301</v>
      </c>
      <c r="G3268" s="23" t="str">
        <f aca="false">IF(E3268&gt;0,"ja","nein")</f>
        <v>nein</v>
      </c>
      <c r="H3268" s="26" t="n">
        <v>-5.61</v>
      </c>
      <c r="I3268" s="26" t="n">
        <f aca="false">(H3268/10+IF(N3268=2025,Einstellungen!$B$23,Einstellungen!$C$23))*(1+Einstellungen!$B$10)</f>
        <v>19.278</v>
      </c>
      <c r="J3268" s="25" t="n">
        <f aca="false">E3268*I3268/100</f>
        <v>0</v>
      </c>
      <c r="K3268" s="25" t="n">
        <f aca="false">E3268*Einstellungen!$B$5/100</f>
        <v>0</v>
      </c>
      <c r="L3268" s="23" t="str">
        <f aca="false">IF(I3268&lt;Einstellungen!$B$5,"ja","nein")</f>
        <v>ja</v>
      </c>
      <c r="M3268" s="23" t="s">
        <v>51</v>
      </c>
      <c r="N3268" s="23" t="n">
        <v>2025</v>
      </c>
      <c r="O3268" s="23" t="n">
        <v>13</v>
      </c>
    </row>
    <row r="3269" customFormat="false" ht="15" hidden="false" customHeight="false" outlineLevel="0" collapsed="false">
      <c r="A3269" s="22" t="n">
        <v>45823</v>
      </c>
      <c r="B3269" s="23" t="s">
        <v>120</v>
      </c>
      <c r="C3269" s="23" t="s">
        <v>124</v>
      </c>
      <c r="D3269" s="24" t="n">
        <v>-2913.5</v>
      </c>
      <c r="E3269" s="25" t="n">
        <f aca="false">MAX(D3269,0)/1000</f>
        <v>0</v>
      </c>
      <c r="F3269" s="25" t="n">
        <f aca="false">MAX(-D3269,0)/1000</f>
        <v>2.9135</v>
      </c>
      <c r="G3269" s="23" t="str">
        <f aca="false">IF(E3269&gt;0,"ja","nein")</f>
        <v>nein</v>
      </c>
      <c r="H3269" s="26" t="n">
        <v>-5</v>
      </c>
      <c r="I3269" s="26" t="n">
        <f aca="false">(H3269/10+IF(N3269=2025,Einstellungen!$B$23,Einstellungen!$C$23))*(1+Einstellungen!$B$10)</f>
        <v>19.35059</v>
      </c>
      <c r="J3269" s="25" t="n">
        <f aca="false">E3269*I3269/100</f>
        <v>0</v>
      </c>
      <c r="K3269" s="25" t="n">
        <f aca="false">E3269*Einstellungen!$B$5/100</f>
        <v>0</v>
      </c>
      <c r="L3269" s="23" t="str">
        <f aca="false">IF(I3269&lt;Einstellungen!$B$5,"ja","nein")</f>
        <v>ja</v>
      </c>
      <c r="M3269" s="23" t="s">
        <v>51</v>
      </c>
      <c r="N3269" s="23" t="n">
        <v>2025</v>
      </c>
      <c r="O3269" s="23" t="n">
        <v>14</v>
      </c>
    </row>
    <row r="3270" customFormat="false" ht="15" hidden="false" customHeight="false" outlineLevel="0" collapsed="false">
      <c r="A3270" s="22" t="n">
        <v>45823</v>
      </c>
      <c r="B3270" s="23" t="s">
        <v>104</v>
      </c>
      <c r="C3270" s="23" t="s">
        <v>124</v>
      </c>
      <c r="D3270" s="24" t="n">
        <v>-1562.8</v>
      </c>
      <c r="E3270" s="25" t="n">
        <f aca="false">MAX(D3270,0)/1000</f>
        <v>0</v>
      </c>
      <c r="F3270" s="25" t="n">
        <f aca="false">MAX(-D3270,0)/1000</f>
        <v>1.5628</v>
      </c>
      <c r="G3270" s="23" t="str">
        <f aca="false">IF(E3270&gt;0,"ja","nein")</f>
        <v>nein</v>
      </c>
      <c r="H3270" s="26" t="n">
        <v>-2</v>
      </c>
      <c r="I3270" s="26" t="n">
        <f aca="false">(H3270/10+IF(N3270=2025,Einstellungen!$B$23,Einstellungen!$C$23))*(1+Einstellungen!$B$10)</f>
        <v>19.70759</v>
      </c>
      <c r="J3270" s="25" t="n">
        <f aca="false">E3270*I3270/100</f>
        <v>0</v>
      </c>
      <c r="K3270" s="25" t="n">
        <f aca="false">E3270*Einstellungen!$B$5/100</f>
        <v>0</v>
      </c>
      <c r="L3270" s="23" t="str">
        <f aca="false">IF(I3270&lt;Einstellungen!$B$5,"ja","nein")</f>
        <v>ja</v>
      </c>
      <c r="M3270" s="23" t="s">
        <v>51</v>
      </c>
      <c r="N3270" s="23" t="n">
        <v>2025</v>
      </c>
      <c r="O3270" s="23" t="n">
        <v>15</v>
      </c>
    </row>
    <row r="3271" customFormat="false" ht="15" hidden="false" customHeight="false" outlineLevel="0" collapsed="false">
      <c r="A3271" s="22" t="n">
        <v>45823</v>
      </c>
      <c r="B3271" s="23" t="s">
        <v>105</v>
      </c>
      <c r="C3271" s="23" t="s">
        <v>124</v>
      </c>
      <c r="D3271" s="24" t="n">
        <v>-1760.9</v>
      </c>
      <c r="E3271" s="25" t="n">
        <f aca="false">MAX(D3271,0)/1000</f>
        <v>0</v>
      </c>
      <c r="F3271" s="25" t="n">
        <f aca="false">MAX(-D3271,0)/1000</f>
        <v>1.7609</v>
      </c>
      <c r="G3271" s="23" t="str">
        <f aca="false">IF(E3271&gt;0,"ja","nein")</f>
        <v>nein</v>
      </c>
      <c r="H3271" s="26" t="n">
        <v>-0.01</v>
      </c>
      <c r="I3271" s="26" t="n">
        <f aca="false">(H3271/10+IF(N3271=2025,Einstellungen!$B$23,Einstellungen!$C$23))*(1+Einstellungen!$B$10)</f>
        <v>19.9444</v>
      </c>
      <c r="J3271" s="25" t="n">
        <f aca="false">E3271*I3271/100</f>
        <v>0</v>
      </c>
      <c r="K3271" s="25" t="n">
        <f aca="false">E3271*Einstellungen!$B$5/100</f>
        <v>0</v>
      </c>
      <c r="L3271" s="23" t="str">
        <f aca="false">IF(I3271&lt;Einstellungen!$B$5,"ja","nein")</f>
        <v>ja</v>
      </c>
      <c r="M3271" s="23" t="s">
        <v>51</v>
      </c>
      <c r="N3271" s="23" t="n">
        <v>2025</v>
      </c>
      <c r="O3271" s="23" t="n">
        <v>16</v>
      </c>
    </row>
    <row r="3272" customFormat="false" ht="15" hidden="false" customHeight="false" outlineLevel="0" collapsed="false">
      <c r="A3272" s="22" t="n">
        <v>45823</v>
      </c>
      <c r="B3272" s="23" t="s">
        <v>97</v>
      </c>
      <c r="C3272" s="23" t="s">
        <v>124</v>
      </c>
      <c r="D3272" s="24" t="n">
        <v>-1087.9</v>
      </c>
      <c r="E3272" s="25" t="n">
        <f aca="false">MAX(D3272,0)/1000</f>
        <v>0</v>
      </c>
      <c r="F3272" s="25" t="n">
        <f aca="false">MAX(-D3272,0)/1000</f>
        <v>1.0879</v>
      </c>
      <c r="G3272" s="23" t="str">
        <f aca="false">IF(E3272&gt;0,"ja","nein")</f>
        <v>nein</v>
      </c>
      <c r="H3272" s="26" t="n">
        <v>54.79</v>
      </c>
      <c r="I3272" s="26" t="n">
        <f aca="false">(H3272/10+IF(N3272=2025,Einstellungen!$B$23,Einstellungen!$C$23))*(1+Einstellungen!$B$10)</f>
        <v>26.4656</v>
      </c>
      <c r="J3272" s="25" t="n">
        <f aca="false">E3272*I3272/100</f>
        <v>0</v>
      </c>
      <c r="K3272" s="25" t="n">
        <f aca="false">E3272*Einstellungen!$B$5/100</f>
        <v>0</v>
      </c>
      <c r="L3272" s="23" t="str">
        <f aca="false">IF(I3272&lt;Einstellungen!$B$5,"ja","nein")</f>
        <v>ja</v>
      </c>
      <c r="M3272" s="23" t="s">
        <v>51</v>
      </c>
      <c r="N3272" s="23" t="n">
        <v>2025</v>
      </c>
      <c r="O3272" s="23" t="n">
        <v>17</v>
      </c>
    </row>
    <row r="3273" customFormat="false" ht="15" hidden="false" customHeight="false" outlineLevel="0" collapsed="false">
      <c r="A3273" s="22" t="n">
        <v>45823</v>
      </c>
      <c r="B3273" s="23" t="s">
        <v>99</v>
      </c>
      <c r="C3273" s="23" t="s">
        <v>124</v>
      </c>
      <c r="D3273" s="24" t="n">
        <v>-13.8</v>
      </c>
      <c r="E3273" s="25" t="n">
        <f aca="false">MAX(D3273,0)/1000</f>
        <v>0</v>
      </c>
      <c r="F3273" s="25" t="n">
        <f aca="false">MAX(-D3273,0)/1000</f>
        <v>0.0138</v>
      </c>
      <c r="G3273" s="23" t="str">
        <f aca="false">IF(E3273&gt;0,"ja","nein")</f>
        <v>nein</v>
      </c>
      <c r="H3273" s="26" t="n">
        <v>96.43</v>
      </c>
      <c r="I3273" s="26" t="n">
        <f aca="false">(H3273/10+IF(N3273=2025,Einstellungen!$B$23,Einstellungen!$C$23))*(1+Einstellungen!$B$10)</f>
        <v>31.42076</v>
      </c>
      <c r="J3273" s="25" t="n">
        <f aca="false">E3273*I3273/100</f>
        <v>0</v>
      </c>
      <c r="K3273" s="25" t="n">
        <f aca="false">E3273*Einstellungen!$B$5/100</f>
        <v>0</v>
      </c>
      <c r="L3273" s="23" t="str">
        <f aca="false">IF(I3273&lt;Einstellungen!$B$5,"ja","nein")</f>
        <v>nein</v>
      </c>
      <c r="M3273" s="23" t="s">
        <v>51</v>
      </c>
      <c r="N3273" s="23" t="n">
        <v>2025</v>
      </c>
      <c r="O3273" s="23" t="n">
        <v>18</v>
      </c>
    </row>
    <row r="3274" customFormat="false" ht="15" hidden="false" customHeight="false" outlineLevel="0" collapsed="false">
      <c r="A3274" s="22" t="n">
        <v>45823</v>
      </c>
      <c r="B3274" s="23" t="s">
        <v>100</v>
      </c>
      <c r="C3274" s="23" t="s">
        <v>124</v>
      </c>
      <c r="D3274" s="24" t="n">
        <v>606.4</v>
      </c>
      <c r="E3274" s="25" t="n">
        <f aca="false">MAX(D3274,0)/1000</f>
        <v>0.6064</v>
      </c>
      <c r="F3274" s="25" t="n">
        <f aca="false">MAX(-D3274,0)/1000</f>
        <v>0</v>
      </c>
      <c r="G3274" s="23" t="str">
        <f aca="false">IF(E3274&gt;0,"ja","nein")</f>
        <v>ja</v>
      </c>
      <c r="H3274" s="26" t="n">
        <v>109</v>
      </c>
      <c r="I3274" s="26" t="n">
        <f aca="false">(H3274/10+IF(N3274=2025,Einstellungen!$B$23,Einstellungen!$C$23))*(1+Einstellungen!$B$10)</f>
        <v>32.91659</v>
      </c>
      <c r="J3274" s="25" t="n">
        <f aca="false">E3274*I3274/100</f>
        <v>0.19960620176</v>
      </c>
      <c r="K3274" s="25" t="n">
        <f aca="false">E3274*Einstellungen!$B$5/100</f>
        <v>0.175856</v>
      </c>
      <c r="L3274" s="23" t="str">
        <f aca="false">IF(I3274&lt;Einstellungen!$B$5,"ja","nein")</f>
        <v>nein</v>
      </c>
      <c r="M3274" s="23" t="s">
        <v>51</v>
      </c>
      <c r="N3274" s="23" t="n">
        <v>2025</v>
      </c>
      <c r="O3274" s="23" t="n">
        <v>19</v>
      </c>
    </row>
    <row r="3275" customFormat="false" ht="15" hidden="false" customHeight="false" outlineLevel="0" collapsed="false">
      <c r="A3275" s="22" t="n">
        <v>45823</v>
      </c>
      <c r="B3275" s="23" t="s">
        <v>92</v>
      </c>
      <c r="C3275" s="23" t="s">
        <v>124</v>
      </c>
      <c r="D3275" s="24" t="n">
        <v>294.3</v>
      </c>
      <c r="E3275" s="25" t="n">
        <f aca="false">MAX(D3275,0)/1000</f>
        <v>0.2943</v>
      </c>
      <c r="F3275" s="25" t="n">
        <f aca="false">MAX(-D3275,0)/1000</f>
        <v>0</v>
      </c>
      <c r="G3275" s="23" t="str">
        <f aca="false">IF(E3275&gt;0,"ja","nein")</f>
        <v>ja</v>
      </c>
      <c r="H3275" s="26" t="n">
        <v>114.59</v>
      </c>
      <c r="I3275" s="26" t="n">
        <f aca="false">(H3275/10+IF(N3275=2025,Einstellungen!$B$23,Einstellungen!$C$23))*(1+Einstellungen!$B$10)</f>
        <v>33.5818</v>
      </c>
      <c r="J3275" s="25" t="n">
        <f aca="false">E3275*I3275/100</f>
        <v>0.0988312374</v>
      </c>
      <c r="K3275" s="25" t="n">
        <f aca="false">E3275*Einstellungen!$B$5/100</f>
        <v>0.085347</v>
      </c>
      <c r="L3275" s="23" t="str">
        <f aca="false">IF(I3275&lt;Einstellungen!$B$5,"ja","nein")</f>
        <v>nein</v>
      </c>
      <c r="M3275" s="23" t="s">
        <v>51</v>
      </c>
      <c r="N3275" s="23" t="n">
        <v>2025</v>
      </c>
      <c r="O3275" s="23" t="n">
        <v>20</v>
      </c>
    </row>
    <row r="3276" customFormat="false" ht="15" hidden="false" customHeight="false" outlineLevel="0" collapsed="false">
      <c r="A3276" s="22" t="n">
        <v>45823</v>
      </c>
      <c r="B3276" s="23" t="s">
        <v>95</v>
      </c>
      <c r="C3276" s="23" t="s">
        <v>124</v>
      </c>
      <c r="D3276" s="24" t="n">
        <v>282.1</v>
      </c>
      <c r="E3276" s="25" t="n">
        <f aca="false">MAX(D3276,0)/1000</f>
        <v>0.2821</v>
      </c>
      <c r="F3276" s="25" t="n">
        <f aca="false">MAX(-D3276,0)/1000</f>
        <v>0</v>
      </c>
      <c r="G3276" s="23" t="str">
        <f aca="false">IF(E3276&gt;0,"ja","nein")</f>
        <v>ja</v>
      </c>
      <c r="H3276" s="26" t="n">
        <v>135.43</v>
      </c>
      <c r="I3276" s="26" t="n">
        <f aca="false">(H3276/10+IF(N3276=2025,Einstellungen!$B$23,Einstellungen!$C$23))*(1+Einstellungen!$B$10)</f>
        <v>36.06176</v>
      </c>
      <c r="J3276" s="25" t="n">
        <f aca="false">E3276*I3276/100</f>
        <v>0.10173022496</v>
      </c>
      <c r="K3276" s="25" t="n">
        <f aca="false">E3276*Einstellungen!$B$5/100</f>
        <v>0.081809</v>
      </c>
      <c r="L3276" s="23" t="str">
        <f aca="false">IF(I3276&lt;Einstellungen!$B$5,"ja","nein")</f>
        <v>nein</v>
      </c>
      <c r="M3276" s="23" t="s">
        <v>51</v>
      </c>
      <c r="N3276" s="23" t="n">
        <v>2025</v>
      </c>
      <c r="O3276" s="23" t="n">
        <v>21</v>
      </c>
    </row>
    <row r="3277" customFormat="false" ht="15" hidden="false" customHeight="false" outlineLevel="0" collapsed="false">
      <c r="A3277" s="22" t="n">
        <v>45823</v>
      </c>
      <c r="B3277" s="23" t="s">
        <v>96</v>
      </c>
      <c r="C3277" s="23" t="s">
        <v>124</v>
      </c>
      <c r="D3277" s="24" t="n">
        <v>195.5</v>
      </c>
      <c r="E3277" s="25" t="n">
        <f aca="false">MAX(D3277,0)/1000</f>
        <v>0.1955</v>
      </c>
      <c r="F3277" s="25" t="n">
        <f aca="false">MAX(-D3277,0)/1000</f>
        <v>0</v>
      </c>
      <c r="G3277" s="23" t="str">
        <f aca="false">IF(E3277&gt;0,"ja","nein")</f>
        <v>ja</v>
      </c>
      <c r="H3277" s="26" t="n">
        <v>127.63</v>
      </c>
      <c r="I3277" s="26" t="n">
        <f aca="false">(H3277/10+IF(N3277=2025,Einstellungen!$B$23,Einstellungen!$C$23))*(1+Einstellungen!$B$10)</f>
        <v>35.13356</v>
      </c>
      <c r="J3277" s="25" t="n">
        <f aca="false">E3277*I3277/100</f>
        <v>0.0686861098</v>
      </c>
      <c r="K3277" s="25" t="n">
        <f aca="false">E3277*Einstellungen!$B$5/100</f>
        <v>0.056695</v>
      </c>
      <c r="L3277" s="23" t="str">
        <f aca="false">IF(I3277&lt;Einstellungen!$B$5,"ja","nein")</f>
        <v>nein</v>
      </c>
      <c r="M3277" s="23" t="s">
        <v>51</v>
      </c>
      <c r="N3277" s="23" t="n">
        <v>2025</v>
      </c>
      <c r="O3277" s="23" t="n">
        <v>22</v>
      </c>
    </row>
    <row r="3278" customFormat="false" ht="15" hidden="false" customHeight="false" outlineLevel="0" collapsed="false">
      <c r="A3278" s="22" t="n">
        <v>45823</v>
      </c>
      <c r="B3278" s="23" t="s">
        <v>101</v>
      </c>
      <c r="C3278" s="23" t="s">
        <v>124</v>
      </c>
      <c r="D3278" s="24" t="n">
        <v>202.9</v>
      </c>
      <c r="E3278" s="25" t="n">
        <f aca="false">MAX(D3278,0)/1000</f>
        <v>0.2029</v>
      </c>
      <c r="F3278" s="25" t="n">
        <f aca="false">MAX(-D3278,0)/1000</f>
        <v>0</v>
      </c>
      <c r="G3278" s="23" t="str">
        <f aca="false">IF(E3278&gt;0,"ja","nein")</f>
        <v>ja</v>
      </c>
      <c r="H3278" s="26" t="n">
        <v>106.54</v>
      </c>
      <c r="I3278" s="26" t="n">
        <f aca="false">(H3278/10+IF(N3278=2025,Einstellungen!$B$23,Einstellungen!$C$23))*(1+Einstellungen!$B$10)</f>
        <v>32.62385</v>
      </c>
      <c r="J3278" s="25" t="n">
        <f aca="false">E3278*I3278/100</f>
        <v>0.06619379165</v>
      </c>
      <c r="K3278" s="25" t="n">
        <f aca="false">E3278*Einstellungen!$B$5/100</f>
        <v>0.058841</v>
      </c>
      <c r="L3278" s="23" t="str">
        <f aca="false">IF(I3278&lt;Einstellungen!$B$5,"ja","nein")</f>
        <v>nein</v>
      </c>
      <c r="M3278" s="23" t="s">
        <v>51</v>
      </c>
      <c r="N3278" s="23" t="n">
        <v>2025</v>
      </c>
      <c r="O3278" s="23" t="n">
        <v>23</v>
      </c>
    </row>
    <row r="3279" customFormat="false" ht="15" hidden="false" customHeight="false" outlineLevel="0" collapsed="false">
      <c r="A3279" s="22" t="n">
        <v>45824</v>
      </c>
      <c r="B3279" s="23" t="s">
        <v>102</v>
      </c>
      <c r="C3279" s="23" t="s">
        <v>93</v>
      </c>
      <c r="D3279" s="24" t="n">
        <v>194.3</v>
      </c>
      <c r="E3279" s="25" t="n">
        <f aca="false">MAX(D3279,0)/1000</f>
        <v>0.1943</v>
      </c>
      <c r="F3279" s="25" t="n">
        <f aca="false">MAX(-D3279,0)/1000</f>
        <v>0</v>
      </c>
      <c r="G3279" s="23" t="str">
        <f aca="false">IF(E3279&gt;0,"ja","nein")</f>
        <v>ja</v>
      </c>
      <c r="H3279" s="26" t="n">
        <v>105.72</v>
      </c>
      <c r="I3279" s="26" t="n">
        <f aca="false">(H3279/10+IF(N3279=2025,Einstellungen!$B$23,Einstellungen!$C$23))*(1+Einstellungen!$B$10)</f>
        <v>32.52627</v>
      </c>
      <c r="J3279" s="25" t="n">
        <f aca="false">E3279*I3279/100</f>
        <v>0.06319854261</v>
      </c>
      <c r="K3279" s="25" t="n">
        <f aca="false">E3279*Einstellungen!$B$5/100</f>
        <v>0.056347</v>
      </c>
      <c r="L3279" s="23" t="str">
        <f aca="false">IF(I3279&lt;Einstellungen!$B$5,"ja","nein")</f>
        <v>nein</v>
      </c>
      <c r="M3279" s="23" t="s">
        <v>51</v>
      </c>
      <c r="N3279" s="23" t="n">
        <v>2025</v>
      </c>
      <c r="O3279" s="23" t="n">
        <v>0</v>
      </c>
    </row>
    <row r="3280" customFormat="false" ht="15" hidden="false" customHeight="false" outlineLevel="0" collapsed="false">
      <c r="A3280" s="22" t="n">
        <v>45824</v>
      </c>
      <c r="B3280" s="23" t="s">
        <v>107</v>
      </c>
      <c r="C3280" s="23" t="s">
        <v>93</v>
      </c>
      <c r="D3280" s="24" t="n">
        <v>194.2</v>
      </c>
      <c r="E3280" s="25" t="n">
        <f aca="false">MAX(D3280,0)/1000</f>
        <v>0.1942</v>
      </c>
      <c r="F3280" s="25" t="n">
        <f aca="false">MAX(-D3280,0)/1000</f>
        <v>0</v>
      </c>
      <c r="G3280" s="23" t="str">
        <f aca="false">IF(E3280&gt;0,"ja","nein")</f>
        <v>ja</v>
      </c>
      <c r="H3280" s="26" t="n">
        <v>91.64</v>
      </c>
      <c r="I3280" s="26" t="n">
        <f aca="false">(H3280/10+IF(N3280=2025,Einstellungen!$B$23,Einstellungen!$C$23))*(1+Einstellungen!$B$10)</f>
        <v>30.85075</v>
      </c>
      <c r="J3280" s="25" t="n">
        <f aca="false">E3280*I3280/100</f>
        <v>0.0599121565</v>
      </c>
      <c r="K3280" s="25" t="n">
        <f aca="false">E3280*Einstellungen!$B$5/100</f>
        <v>0.056318</v>
      </c>
      <c r="L3280" s="23" t="str">
        <f aca="false">IF(I3280&lt;Einstellungen!$B$5,"ja","nein")</f>
        <v>nein</v>
      </c>
      <c r="M3280" s="23" t="s">
        <v>51</v>
      </c>
      <c r="N3280" s="23" t="n">
        <v>2025</v>
      </c>
      <c r="O3280" s="23" t="n">
        <v>1</v>
      </c>
    </row>
    <row r="3281" customFormat="false" ht="15" hidden="false" customHeight="false" outlineLevel="0" collapsed="false">
      <c r="A3281" s="22" t="n">
        <v>45824</v>
      </c>
      <c r="B3281" s="23" t="s">
        <v>108</v>
      </c>
      <c r="C3281" s="23" t="s">
        <v>93</v>
      </c>
      <c r="D3281" s="24" t="n">
        <v>202.5</v>
      </c>
      <c r="E3281" s="25" t="n">
        <f aca="false">MAX(D3281,0)/1000</f>
        <v>0.2025</v>
      </c>
      <c r="F3281" s="25" t="n">
        <f aca="false">MAX(-D3281,0)/1000</f>
        <v>0</v>
      </c>
      <c r="G3281" s="23" t="str">
        <f aca="false">IF(E3281&gt;0,"ja","nein")</f>
        <v>ja</v>
      </c>
      <c r="H3281" s="26" t="n">
        <v>86.94</v>
      </c>
      <c r="I3281" s="26" t="n">
        <f aca="false">(H3281/10+IF(N3281=2025,Einstellungen!$B$23,Einstellungen!$C$23))*(1+Einstellungen!$B$10)</f>
        <v>30.29145</v>
      </c>
      <c r="J3281" s="25" t="n">
        <f aca="false">E3281*I3281/100</f>
        <v>0.06134018625</v>
      </c>
      <c r="K3281" s="25" t="n">
        <f aca="false">E3281*Einstellungen!$B$5/100</f>
        <v>0.058725</v>
      </c>
      <c r="L3281" s="23" t="str">
        <f aca="false">IF(I3281&lt;Einstellungen!$B$5,"ja","nein")</f>
        <v>nein</v>
      </c>
      <c r="M3281" s="23" t="s">
        <v>51</v>
      </c>
      <c r="N3281" s="23" t="n">
        <v>2025</v>
      </c>
      <c r="O3281" s="23" t="n">
        <v>2</v>
      </c>
    </row>
    <row r="3282" customFormat="false" ht="15" hidden="false" customHeight="false" outlineLevel="0" collapsed="false">
      <c r="A3282" s="22" t="n">
        <v>45824</v>
      </c>
      <c r="B3282" s="23" t="s">
        <v>109</v>
      </c>
      <c r="C3282" s="23" t="s">
        <v>93</v>
      </c>
      <c r="D3282" s="24" t="n">
        <v>145.8</v>
      </c>
      <c r="E3282" s="25" t="n">
        <f aca="false">MAX(D3282,0)/1000</f>
        <v>0.1458</v>
      </c>
      <c r="F3282" s="25" t="n">
        <f aca="false">MAX(-D3282,0)/1000</f>
        <v>0</v>
      </c>
      <c r="G3282" s="23" t="str">
        <f aca="false">IF(E3282&gt;0,"ja","nein")</f>
        <v>ja</v>
      </c>
      <c r="H3282" s="26" t="n">
        <v>84</v>
      </c>
      <c r="I3282" s="26" t="n">
        <f aca="false">(H3282/10+IF(N3282=2025,Einstellungen!$B$23,Einstellungen!$C$23))*(1+Einstellungen!$B$10)</f>
        <v>29.94159</v>
      </c>
      <c r="J3282" s="25" t="n">
        <f aca="false">E3282*I3282/100</f>
        <v>0.04365483822</v>
      </c>
      <c r="K3282" s="25" t="n">
        <f aca="false">E3282*Einstellungen!$B$5/100</f>
        <v>0.042282</v>
      </c>
      <c r="L3282" s="23" t="str">
        <f aca="false">IF(I3282&lt;Einstellungen!$B$5,"ja","nein")</f>
        <v>nein</v>
      </c>
      <c r="M3282" s="23" t="s">
        <v>51</v>
      </c>
      <c r="N3282" s="23" t="n">
        <v>2025</v>
      </c>
      <c r="O3282" s="23" t="n">
        <v>3</v>
      </c>
    </row>
    <row r="3283" customFormat="false" ht="15" hidden="false" customHeight="false" outlineLevel="0" collapsed="false">
      <c r="A3283" s="22" t="n">
        <v>45824</v>
      </c>
      <c r="B3283" s="23" t="s">
        <v>110</v>
      </c>
      <c r="C3283" s="23" t="s">
        <v>93</v>
      </c>
      <c r="D3283" s="24" t="n">
        <v>124.6</v>
      </c>
      <c r="E3283" s="25" t="n">
        <f aca="false">MAX(D3283,0)/1000</f>
        <v>0.1246</v>
      </c>
      <c r="F3283" s="25" t="n">
        <f aca="false">MAX(-D3283,0)/1000</f>
        <v>0</v>
      </c>
      <c r="G3283" s="23" t="str">
        <f aca="false">IF(E3283&gt;0,"ja","nein")</f>
        <v>ja</v>
      </c>
      <c r="H3283" s="26" t="n">
        <v>83.28</v>
      </c>
      <c r="I3283" s="26" t="n">
        <f aca="false">(H3283/10+IF(N3283=2025,Einstellungen!$B$23,Einstellungen!$C$23))*(1+Einstellungen!$B$10)</f>
        <v>29.85591</v>
      </c>
      <c r="J3283" s="25" t="n">
        <f aca="false">E3283*I3283/100</f>
        <v>0.03720046386</v>
      </c>
      <c r="K3283" s="25" t="n">
        <f aca="false">E3283*Einstellungen!$B$5/100</f>
        <v>0.036134</v>
      </c>
      <c r="L3283" s="23" t="str">
        <f aca="false">IF(I3283&lt;Einstellungen!$B$5,"ja","nein")</f>
        <v>nein</v>
      </c>
      <c r="M3283" s="23" t="s">
        <v>51</v>
      </c>
      <c r="N3283" s="23" t="n">
        <v>2025</v>
      </c>
      <c r="O3283" s="23" t="n">
        <v>4</v>
      </c>
    </row>
    <row r="3284" customFormat="false" ht="15" hidden="false" customHeight="false" outlineLevel="0" collapsed="false">
      <c r="A3284" s="22" t="n">
        <v>45824</v>
      </c>
      <c r="B3284" s="23" t="s">
        <v>111</v>
      </c>
      <c r="C3284" s="23" t="s">
        <v>93</v>
      </c>
      <c r="D3284" s="24" t="n">
        <v>136</v>
      </c>
      <c r="E3284" s="25" t="n">
        <f aca="false">MAX(D3284,0)/1000</f>
        <v>0.136</v>
      </c>
      <c r="F3284" s="25" t="n">
        <f aca="false">MAX(-D3284,0)/1000</f>
        <v>0</v>
      </c>
      <c r="G3284" s="23" t="str">
        <f aca="false">IF(E3284&gt;0,"ja","nein")</f>
        <v>ja</v>
      </c>
      <c r="H3284" s="26" t="n">
        <v>88.39</v>
      </c>
      <c r="I3284" s="26" t="n">
        <f aca="false">(H3284/10+IF(N3284=2025,Einstellungen!$B$23,Einstellungen!$C$23))*(1+Einstellungen!$B$10)</f>
        <v>30.464</v>
      </c>
      <c r="J3284" s="25" t="n">
        <f aca="false">E3284*I3284/100</f>
        <v>0.04143104</v>
      </c>
      <c r="K3284" s="25" t="n">
        <f aca="false">E3284*Einstellungen!$B$5/100</f>
        <v>0.03944</v>
      </c>
      <c r="L3284" s="23" t="str">
        <f aca="false">IF(I3284&lt;Einstellungen!$B$5,"ja","nein")</f>
        <v>nein</v>
      </c>
      <c r="M3284" s="23" t="s">
        <v>51</v>
      </c>
      <c r="N3284" s="23" t="n">
        <v>2025</v>
      </c>
      <c r="O3284" s="23" t="n">
        <v>5</v>
      </c>
    </row>
    <row r="3285" customFormat="false" ht="15" hidden="false" customHeight="false" outlineLevel="0" collapsed="false">
      <c r="A3285" s="22" t="n">
        <v>45824</v>
      </c>
      <c r="B3285" s="23" t="s">
        <v>112</v>
      </c>
      <c r="C3285" s="23" t="s">
        <v>93</v>
      </c>
      <c r="D3285" s="24" t="n">
        <v>126.6</v>
      </c>
      <c r="E3285" s="25" t="n">
        <f aca="false">MAX(D3285,0)/1000</f>
        <v>0.1266</v>
      </c>
      <c r="F3285" s="25" t="n">
        <f aca="false">MAX(-D3285,0)/1000</f>
        <v>0</v>
      </c>
      <c r="G3285" s="23" t="str">
        <f aca="false">IF(E3285&gt;0,"ja","nein")</f>
        <v>ja</v>
      </c>
      <c r="H3285" s="26" t="n">
        <v>112.43</v>
      </c>
      <c r="I3285" s="26" t="n">
        <f aca="false">(H3285/10+IF(N3285=2025,Einstellungen!$B$23,Einstellungen!$C$23))*(1+Einstellungen!$B$10)</f>
        <v>33.32476</v>
      </c>
      <c r="J3285" s="25" t="n">
        <f aca="false">E3285*I3285/100</f>
        <v>0.04218914616</v>
      </c>
      <c r="K3285" s="25" t="n">
        <f aca="false">E3285*Einstellungen!$B$5/100</f>
        <v>0.036714</v>
      </c>
      <c r="L3285" s="23" t="str">
        <f aca="false">IF(I3285&lt;Einstellungen!$B$5,"ja","nein")</f>
        <v>nein</v>
      </c>
      <c r="M3285" s="23" t="s">
        <v>51</v>
      </c>
      <c r="N3285" s="23" t="n">
        <v>2025</v>
      </c>
      <c r="O3285" s="23" t="n">
        <v>6</v>
      </c>
    </row>
    <row r="3286" customFormat="false" ht="15" hidden="false" customHeight="false" outlineLevel="0" collapsed="false">
      <c r="A3286" s="22" t="n">
        <v>45824</v>
      </c>
      <c r="B3286" s="23" t="s">
        <v>113</v>
      </c>
      <c r="C3286" s="23" t="s">
        <v>93</v>
      </c>
      <c r="D3286" s="24" t="n">
        <v>-25.4</v>
      </c>
      <c r="E3286" s="25" t="n">
        <f aca="false">MAX(D3286,0)/1000</f>
        <v>0</v>
      </c>
      <c r="F3286" s="25" t="n">
        <f aca="false">MAX(-D3286,0)/1000</f>
        <v>0.0254</v>
      </c>
      <c r="G3286" s="23" t="str">
        <f aca="false">IF(E3286&gt;0,"ja","nein")</f>
        <v>nein</v>
      </c>
      <c r="H3286" s="26" t="n">
        <v>123.49</v>
      </c>
      <c r="I3286" s="26" t="n">
        <f aca="false">(H3286/10+IF(N3286=2025,Einstellungen!$B$23,Einstellungen!$C$23))*(1+Einstellungen!$B$10)</f>
        <v>34.6409</v>
      </c>
      <c r="J3286" s="25" t="n">
        <f aca="false">E3286*I3286/100</f>
        <v>0</v>
      </c>
      <c r="K3286" s="25" t="n">
        <f aca="false">E3286*Einstellungen!$B$5/100</f>
        <v>0</v>
      </c>
      <c r="L3286" s="23" t="str">
        <f aca="false">IF(I3286&lt;Einstellungen!$B$5,"ja","nein")</f>
        <v>nein</v>
      </c>
      <c r="M3286" s="23" t="s">
        <v>51</v>
      </c>
      <c r="N3286" s="23" t="n">
        <v>2025</v>
      </c>
      <c r="O3286" s="23" t="n">
        <v>7</v>
      </c>
    </row>
    <row r="3287" customFormat="false" ht="15" hidden="false" customHeight="false" outlineLevel="0" collapsed="false">
      <c r="A3287" s="22" t="n">
        <v>45824</v>
      </c>
      <c r="B3287" s="23" t="s">
        <v>114</v>
      </c>
      <c r="C3287" s="23" t="s">
        <v>93</v>
      </c>
      <c r="D3287" s="24" t="n">
        <v>-721.3</v>
      </c>
      <c r="E3287" s="25" t="n">
        <f aca="false">MAX(D3287,0)/1000</f>
        <v>0</v>
      </c>
      <c r="F3287" s="25" t="n">
        <f aca="false">MAX(-D3287,0)/1000</f>
        <v>0.7213</v>
      </c>
      <c r="G3287" s="23" t="str">
        <f aca="false">IF(E3287&gt;0,"ja","nein")</f>
        <v>nein</v>
      </c>
      <c r="H3287" s="26" t="n">
        <v>108.92</v>
      </c>
      <c r="I3287" s="26" t="n">
        <f aca="false">(H3287/10+IF(N3287=2025,Einstellungen!$B$23,Einstellungen!$C$23))*(1+Einstellungen!$B$10)</f>
        <v>32.90707</v>
      </c>
      <c r="J3287" s="25" t="n">
        <f aca="false">E3287*I3287/100</f>
        <v>0</v>
      </c>
      <c r="K3287" s="25" t="n">
        <f aca="false">E3287*Einstellungen!$B$5/100</f>
        <v>0</v>
      </c>
      <c r="L3287" s="23" t="str">
        <f aca="false">IF(I3287&lt;Einstellungen!$B$5,"ja","nein")</f>
        <v>nein</v>
      </c>
      <c r="M3287" s="23" t="s">
        <v>51</v>
      </c>
      <c r="N3287" s="23" t="n">
        <v>2025</v>
      </c>
      <c r="O3287" s="23" t="n">
        <v>8</v>
      </c>
    </row>
    <row r="3288" customFormat="false" ht="15" hidden="false" customHeight="false" outlineLevel="0" collapsed="false">
      <c r="A3288" s="22" t="n">
        <v>45824</v>
      </c>
      <c r="B3288" s="23" t="s">
        <v>115</v>
      </c>
      <c r="C3288" s="23" t="s">
        <v>93</v>
      </c>
      <c r="D3288" s="24" t="n">
        <v>-2908.2</v>
      </c>
      <c r="E3288" s="25" t="n">
        <f aca="false">MAX(D3288,0)/1000</f>
        <v>0</v>
      </c>
      <c r="F3288" s="25" t="n">
        <f aca="false">MAX(-D3288,0)/1000</f>
        <v>2.9082</v>
      </c>
      <c r="G3288" s="23" t="str">
        <f aca="false">IF(E3288&gt;0,"ja","nein")</f>
        <v>nein</v>
      </c>
      <c r="H3288" s="26" t="n">
        <v>84.49</v>
      </c>
      <c r="I3288" s="26" t="n">
        <f aca="false">(H3288/10+IF(N3288=2025,Einstellungen!$B$23,Einstellungen!$C$23))*(1+Einstellungen!$B$10)</f>
        <v>29.9999</v>
      </c>
      <c r="J3288" s="25" t="n">
        <f aca="false">E3288*I3288/100</f>
        <v>0</v>
      </c>
      <c r="K3288" s="25" t="n">
        <f aca="false">E3288*Einstellungen!$B$5/100</f>
        <v>0</v>
      </c>
      <c r="L3288" s="23" t="str">
        <f aca="false">IF(I3288&lt;Einstellungen!$B$5,"ja","nein")</f>
        <v>nein</v>
      </c>
      <c r="M3288" s="23" t="s">
        <v>51</v>
      </c>
      <c r="N3288" s="23" t="n">
        <v>2025</v>
      </c>
      <c r="O3288" s="23" t="n">
        <v>9</v>
      </c>
    </row>
    <row r="3289" customFormat="false" ht="15" hidden="false" customHeight="false" outlineLevel="0" collapsed="false">
      <c r="A3289" s="22" t="n">
        <v>45824</v>
      </c>
      <c r="B3289" s="23" t="s">
        <v>116</v>
      </c>
      <c r="C3289" s="23" t="s">
        <v>93</v>
      </c>
      <c r="D3289" s="24" t="n">
        <v>-4721.5</v>
      </c>
      <c r="E3289" s="25" t="n">
        <f aca="false">MAX(D3289,0)/1000</f>
        <v>0</v>
      </c>
      <c r="F3289" s="25" t="n">
        <f aca="false">MAX(-D3289,0)/1000</f>
        <v>4.7215</v>
      </c>
      <c r="G3289" s="23" t="str">
        <f aca="false">IF(E3289&gt;0,"ja","nein")</f>
        <v>nein</v>
      </c>
      <c r="H3289" s="26" t="n">
        <v>60.28</v>
      </c>
      <c r="I3289" s="26" t="n">
        <f aca="false">(H3289/10+IF(N3289=2025,Einstellungen!$B$23,Einstellungen!$C$23))*(1+Einstellungen!$B$10)</f>
        <v>27.11891</v>
      </c>
      <c r="J3289" s="25" t="n">
        <f aca="false">E3289*I3289/100</f>
        <v>0</v>
      </c>
      <c r="K3289" s="25" t="n">
        <f aca="false">E3289*Einstellungen!$B$5/100</f>
        <v>0</v>
      </c>
      <c r="L3289" s="23" t="str">
        <f aca="false">IF(I3289&lt;Einstellungen!$B$5,"ja","nein")</f>
        <v>ja</v>
      </c>
      <c r="M3289" s="23" t="s">
        <v>51</v>
      </c>
      <c r="N3289" s="23" t="n">
        <v>2025</v>
      </c>
      <c r="O3289" s="23" t="n">
        <v>10</v>
      </c>
    </row>
    <row r="3290" customFormat="false" ht="15" hidden="false" customHeight="false" outlineLevel="0" collapsed="false">
      <c r="A3290" s="22" t="n">
        <v>45824</v>
      </c>
      <c r="B3290" s="23" t="s">
        <v>117</v>
      </c>
      <c r="C3290" s="23" t="s">
        <v>93</v>
      </c>
      <c r="D3290" s="24" t="n">
        <v>-4573.1</v>
      </c>
      <c r="E3290" s="25" t="n">
        <f aca="false">MAX(D3290,0)/1000</f>
        <v>0</v>
      </c>
      <c r="F3290" s="25" t="n">
        <f aca="false">MAX(-D3290,0)/1000</f>
        <v>4.5731</v>
      </c>
      <c r="G3290" s="23" t="str">
        <f aca="false">IF(E3290&gt;0,"ja","nein")</f>
        <v>nein</v>
      </c>
      <c r="H3290" s="26" t="n">
        <v>14.02</v>
      </c>
      <c r="I3290" s="26" t="n">
        <f aca="false">(H3290/10+IF(N3290=2025,Einstellungen!$B$23,Einstellungen!$C$23))*(1+Einstellungen!$B$10)</f>
        <v>21.61397</v>
      </c>
      <c r="J3290" s="25" t="n">
        <f aca="false">E3290*I3290/100</f>
        <v>0</v>
      </c>
      <c r="K3290" s="25" t="n">
        <f aca="false">E3290*Einstellungen!$B$5/100</f>
        <v>0</v>
      </c>
      <c r="L3290" s="23" t="str">
        <f aca="false">IF(I3290&lt;Einstellungen!$B$5,"ja","nein")</f>
        <v>ja</v>
      </c>
      <c r="M3290" s="23" t="s">
        <v>51</v>
      </c>
      <c r="N3290" s="23" t="n">
        <v>2025</v>
      </c>
      <c r="O3290" s="23" t="n">
        <v>11</v>
      </c>
    </row>
    <row r="3291" customFormat="false" ht="15" hidden="false" customHeight="false" outlineLevel="0" collapsed="false">
      <c r="A3291" s="22" t="n">
        <v>45824</v>
      </c>
      <c r="B3291" s="23" t="s">
        <v>118</v>
      </c>
      <c r="C3291" s="23" t="s">
        <v>93</v>
      </c>
      <c r="D3291" s="24" t="n">
        <v>-4845.8</v>
      </c>
      <c r="E3291" s="25" t="n">
        <f aca="false">MAX(D3291,0)/1000</f>
        <v>0</v>
      </c>
      <c r="F3291" s="25" t="n">
        <f aca="false">MAX(-D3291,0)/1000</f>
        <v>4.8458</v>
      </c>
      <c r="G3291" s="23" t="str">
        <f aca="false">IF(E3291&gt;0,"ja","nein")</f>
        <v>nein</v>
      </c>
      <c r="H3291" s="26" t="n">
        <v>1.62</v>
      </c>
      <c r="I3291" s="26" t="n">
        <f aca="false">(H3291/10+IF(N3291=2025,Einstellungen!$B$23,Einstellungen!$C$23))*(1+Einstellungen!$B$10)</f>
        <v>20.13837</v>
      </c>
      <c r="J3291" s="25" t="n">
        <f aca="false">E3291*I3291/100</f>
        <v>0</v>
      </c>
      <c r="K3291" s="25" t="n">
        <f aca="false">E3291*Einstellungen!$B$5/100</f>
        <v>0</v>
      </c>
      <c r="L3291" s="23" t="str">
        <f aca="false">IF(I3291&lt;Einstellungen!$B$5,"ja","nein")</f>
        <v>ja</v>
      </c>
      <c r="M3291" s="23" t="s">
        <v>51</v>
      </c>
      <c r="N3291" s="23" t="n">
        <v>2025</v>
      </c>
      <c r="O3291" s="23" t="n">
        <v>12</v>
      </c>
    </row>
    <row r="3292" customFormat="false" ht="15" hidden="false" customHeight="false" outlineLevel="0" collapsed="false">
      <c r="A3292" s="22" t="n">
        <v>45824</v>
      </c>
      <c r="B3292" s="23" t="s">
        <v>119</v>
      </c>
      <c r="C3292" s="23" t="s">
        <v>93</v>
      </c>
      <c r="D3292" s="24" t="n">
        <v>-4513.7</v>
      </c>
      <c r="E3292" s="25" t="n">
        <f aca="false">MAX(D3292,0)/1000</f>
        <v>0</v>
      </c>
      <c r="F3292" s="25" t="n">
        <f aca="false">MAX(-D3292,0)/1000</f>
        <v>4.5137</v>
      </c>
      <c r="G3292" s="23" t="str">
        <f aca="false">IF(E3292&gt;0,"ja","nein")</f>
        <v>nein</v>
      </c>
      <c r="H3292" s="26" t="n">
        <v>0.07</v>
      </c>
      <c r="I3292" s="26" t="n">
        <f aca="false">(H3292/10+IF(N3292=2025,Einstellungen!$B$23,Einstellungen!$C$23))*(1+Einstellungen!$B$10)</f>
        <v>19.95392</v>
      </c>
      <c r="J3292" s="25" t="n">
        <f aca="false">E3292*I3292/100</f>
        <v>0</v>
      </c>
      <c r="K3292" s="25" t="n">
        <f aca="false">E3292*Einstellungen!$B$5/100</f>
        <v>0</v>
      </c>
      <c r="L3292" s="23" t="str">
        <f aca="false">IF(I3292&lt;Einstellungen!$B$5,"ja","nein")</f>
        <v>ja</v>
      </c>
      <c r="M3292" s="23" t="s">
        <v>51</v>
      </c>
      <c r="N3292" s="23" t="n">
        <v>2025</v>
      </c>
      <c r="O3292" s="23" t="n">
        <v>13</v>
      </c>
    </row>
    <row r="3293" customFormat="false" ht="15" hidden="false" customHeight="false" outlineLevel="0" collapsed="false">
      <c r="A3293" s="22" t="n">
        <v>45824</v>
      </c>
      <c r="B3293" s="23" t="s">
        <v>120</v>
      </c>
      <c r="C3293" s="23" t="s">
        <v>93</v>
      </c>
      <c r="D3293" s="24" t="n">
        <v>-3708.5</v>
      </c>
      <c r="E3293" s="25" t="n">
        <f aca="false">MAX(D3293,0)/1000</f>
        <v>0</v>
      </c>
      <c r="F3293" s="25" t="n">
        <f aca="false">MAX(-D3293,0)/1000</f>
        <v>3.7085</v>
      </c>
      <c r="G3293" s="23" t="str">
        <f aca="false">IF(E3293&gt;0,"ja","nein")</f>
        <v>nein</v>
      </c>
      <c r="H3293" s="26" t="n">
        <v>0</v>
      </c>
      <c r="I3293" s="26" t="n">
        <f aca="false">(H3293/10+IF(N3293=2025,Einstellungen!$B$23,Einstellungen!$C$23))*(1+Einstellungen!$B$10)</f>
        <v>19.94559</v>
      </c>
      <c r="J3293" s="25" t="n">
        <f aca="false">E3293*I3293/100</f>
        <v>0</v>
      </c>
      <c r="K3293" s="25" t="n">
        <f aca="false">E3293*Einstellungen!$B$5/100</f>
        <v>0</v>
      </c>
      <c r="L3293" s="23" t="str">
        <f aca="false">IF(I3293&lt;Einstellungen!$B$5,"ja","nein")</f>
        <v>ja</v>
      </c>
      <c r="M3293" s="23" t="s">
        <v>51</v>
      </c>
      <c r="N3293" s="23" t="n">
        <v>2025</v>
      </c>
      <c r="O3293" s="23" t="n">
        <v>14</v>
      </c>
    </row>
    <row r="3294" customFormat="false" ht="15" hidden="false" customHeight="false" outlineLevel="0" collapsed="false">
      <c r="A3294" s="22" t="n">
        <v>45824</v>
      </c>
      <c r="B3294" s="23" t="s">
        <v>104</v>
      </c>
      <c r="C3294" s="23" t="s">
        <v>93</v>
      </c>
      <c r="D3294" s="24" t="n">
        <v>-3400.6</v>
      </c>
      <c r="E3294" s="25" t="n">
        <f aca="false">MAX(D3294,0)/1000</f>
        <v>0</v>
      </c>
      <c r="F3294" s="25" t="n">
        <f aca="false">MAX(-D3294,0)/1000</f>
        <v>3.4006</v>
      </c>
      <c r="G3294" s="23" t="str">
        <f aca="false">IF(E3294&gt;0,"ja","nein")</f>
        <v>nein</v>
      </c>
      <c r="H3294" s="26" t="n">
        <v>0</v>
      </c>
      <c r="I3294" s="26" t="n">
        <f aca="false">(H3294/10+IF(N3294=2025,Einstellungen!$B$23,Einstellungen!$C$23))*(1+Einstellungen!$B$10)</f>
        <v>19.94559</v>
      </c>
      <c r="J3294" s="25" t="n">
        <f aca="false">E3294*I3294/100</f>
        <v>0</v>
      </c>
      <c r="K3294" s="25" t="n">
        <f aca="false">E3294*Einstellungen!$B$5/100</f>
        <v>0</v>
      </c>
      <c r="L3294" s="23" t="str">
        <f aca="false">IF(I3294&lt;Einstellungen!$B$5,"ja","nein")</f>
        <v>ja</v>
      </c>
      <c r="M3294" s="23" t="s">
        <v>51</v>
      </c>
      <c r="N3294" s="23" t="n">
        <v>2025</v>
      </c>
      <c r="O3294" s="23" t="n">
        <v>15</v>
      </c>
    </row>
    <row r="3295" customFormat="false" ht="15" hidden="false" customHeight="false" outlineLevel="0" collapsed="false">
      <c r="A3295" s="22" t="n">
        <v>45824</v>
      </c>
      <c r="B3295" s="23" t="s">
        <v>105</v>
      </c>
      <c r="C3295" s="23" t="s">
        <v>93</v>
      </c>
      <c r="D3295" s="24" t="n">
        <v>-2376.9</v>
      </c>
      <c r="E3295" s="25" t="n">
        <f aca="false">MAX(D3295,0)/1000</f>
        <v>0</v>
      </c>
      <c r="F3295" s="25" t="n">
        <f aca="false">MAX(-D3295,0)/1000</f>
        <v>2.3769</v>
      </c>
      <c r="G3295" s="23" t="str">
        <f aca="false">IF(E3295&gt;0,"ja","nein")</f>
        <v>nein</v>
      </c>
      <c r="H3295" s="26" t="n">
        <v>13.61</v>
      </c>
      <c r="I3295" s="26" t="n">
        <f aca="false">(H3295/10+IF(N3295=2025,Einstellungen!$B$23,Einstellungen!$C$23))*(1+Einstellungen!$B$10)</f>
        <v>21.56518</v>
      </c>
      <c r="J3295" s="25" t="n">
        <f aca="false">E3295*I3295/100</f>
        <v>0</v>
      </c>
      <c r="K3295" s="25" t="n">
        <f aca="false">E3295*Einstellungen!$B$5/100</f>
        <v>0</v>
      </c>
      <c r="L3295" s="23" t="str">
        <f aca="false">IF(I3295&lt;Einstellungen!$B$5,"ja","nein")</f>
        <v>ja</v>
      </c>
      <c r="M3295" s="23" t="s">
        <v>51</v>
      </c>
      <c r="N3295" s="23" t="n">
        <v>2025</v>
      </c>
      <c r="O3295" s="23" t="n">
        <v>16</v>
      </c>
    </row>
    <row r="3296" customFormat="false" ht="15" hidden="false" customHeight="false" outlineLevel="0" collapsed="false">
      <c r="A3296" s="22" t="n">
        <v>45824</v>
      </c>
      <c r="B3296" s="23" t="s">
        <v>97</v>
      </c>
      <c r="C3296" s="23" t="s">
        <v>93</v>
      </c>
      <c r="D3296" s="24" t="n">
        <v>-905.3</v>
      </c>
      <c r="E3296" s="25" t="n">
        <f aca="false">MAX(D3296,0)/1000</f>
        <v>0</v>
      </c>
      <c r="F3296" s="25" t="n">
        <f aca="false">MAX(-D3296,0)/1000</f>
        <v>0.9053</v>
      </c>
      <c r="G3296" s="23" t="str">
        <f aca="false">IF(E3296&gt;0,"ja","nein")</f>
        <v>nein</v>
      </c>
      <c r="H3296" s="26" t="n">
        <v>70</v>
      </c>
      <c r="I3296" s="26" t="n">
        <f aca="false">(H3296/10+IF(N3296=2025,Einstellungen!$B$23,Einstellungen!$C$23))*(1+Einstellungen!$B$10)</f>
        <v>28.27559</v>
      </c>
      <c r="J3296" s="25" t="n">
        <f aca="false">E3296*I3296/100</f>
        <v>0</v>
      </c>
      <c r="K3296" s="25" t="n">
        <f aca="false">E3296*Einstellungen!$B$5/100</f>
        <v>0</v>
      </c>
      <c r="L3296" s="23" t="str">
        <f aca="false">IF(I3296&lt;Einstellungen!$B$5,"ja","nein")</f>
        <v>ja</v>
      </c>
      <c r="M3296" s="23" t="s">
        <v>51</v>
      </c>
      <c r="N3296" s="23" t="n">
        <v>2025</v>
      </c>
      <c r="O3296" s="23" t="n">
        <v>17</v>
      </c>
    </row>
    <row r="3297" customFormat="false" ht="15" hidden="false" customHeight="false" outlineLevel="0" collapsed="false">
      <c r="A3297" s="22" t="n">
        <v>45824</v>
      </c>
      <c r="B3297" s="23" t="s">
        <v>99</v>
      </c>
      <c r="C3297" s="23" t="s">
        <v>93</v>
      </c>
      <c r="D3297" s="24" t="n">
        <v>-652.8</v>
      </c>
      <c r="E3297" s="25" t="n">
        <f aca="false">MAX(D3297,0)/1000</f>
        <v>0</v>
      </c>
      <c r="F3297" s="25" t="n">
        <f aca="false">MAX(-D3297,0)/1000</f>
        <v>0.6528</v>
      </c>
      <c r="G3297" s="23" t="str">
        <f aca="false">IF(E3297&gt;0,"ja","nein")</f>
        <v>nein</v>
      </c>
      <c r="H3297" s="26" t="n">
        <v>89.24</v>
      </c>
      <c r="I3297" s="26" t="n">
        <f aca="false">(H3297/10+IF(N3297=2025,Einstellungen!$B$23,Einstellungen!$C$23))*(1+Einstellungen!$B$10)</f>
        <v>30.56515</v>
      </c>
      <c r="J3297" s="25" t="n">
        <f aca="false">E3297*I3297/100</f>
        <v>0</v>
      </c>
      <c r="K3297" s="25" t="n">
        <f aca="false">E3297*Einstellungen!$B$5/100</f>
        <v>0</v>
      </c>
      <c r="L3297" s="23" t="str">
        <f aca="false">IF(I3297&lt;Einstellungen!$B$5,"ja","nein")</f>
        <v>nein</v>
      </c>
      <c r="M3297" s="23" t="s">
        <v>51</v>
      </c>
      <c r="N3297" s="23" t="n">
        <v>2025</v>
      </c>
      <c r="O3297" s="23" t="n">
        <v>18</v>
      </c>
    </row>
    <row r="3298" customFormat="false" ht="15" hidden="false" customHeight="false" outlineLevel="0" collapsed="false">
      <c r="A3298" s="22" t="n">
        <v>45824</v>
      </c>
      <c r="B3298" s="23" t="s">
        <v>100</v>
      </c>
      <c r="C3298" s="23" t="s">
        <v>93</v>
      </c>
      <c r="D3298" s="24" t="n">
        <v>-296.2</v>
      </c>
      <c r="E3298" s="25" t="n">
        <f aca="false">MAX(D3298,0)/1000</f>
        <v>0</v>
      </c>
      <c r="F3298" s="25" t="n">
        <f aca="false">MAX(-D3298,0)/1000</f>
        <v>0.2962</v>
      </c>
      <c r="G3298" s="23" t="str">
        <f aca="false">IF(E3298&gt;0,"ja","nein")</f>
        <v>nein</v>
      </c>
      <c r="H3298" s="26" t="n">
        <v>116</v>
      </c>
      <c r="I3298" s="26" t="n">
        <f aca="false">(H3298/10+IF(N3298=2025,Einstellungen!$B$23,Einstellungen!$C$23))*(1+Einstellungen!$B$10)</f>
        <v>33.74959</v>
      </c>
      <c r="J3298" s="25" t="n">
        <f aca="false">E3298*I3298/100</f>
        <v>0</v>
      </c>
      <c r="K3298" s="25" t="n">
        <f aca="false">E3298*Einstellungen!$B$5/100</f>
        <v>0</v>
      </c>
      <c r="L3298" s="23" t="str">
        <f aca="false">IF(I3298&lt;Einstellungen!$B$5,"ja","nein")</f>
        <v>nein</v>
      </c>
      <c r="M3298" s="23" t="s">
        <v>51</v>
      </c>
      <c r="N3298" s="23" t="n">
        <v>2025</v>
      </c>
      <c r="O3298" s="23" t="n">
        <v>19</v>
      </c>
    </row>
    <row r="3299" customFormat="false" ht="15" hidden="false" customHeight="false" outlineLevel="0" collapsed="false">
      <c r="A3299" s="22" t="n">
        <v>45824</v>
      </c>
      <c r="B3299" s="23" t="s">
        <v>92</v>
      </c>
      <c r="C3299" s="23" t="s">
        <v>93</v>
      </c>
      <c r="D3299" s="24" t="n">
        <v>120.4</v>
      </c>
      <c r="E3299" s="25" t="n">
        <f aca="false">MAX(D3299,0)/1000</f>
        <v>0.1204</v>
      </c>
      <c r="F3299" s="25" t="n">
        <f aca="false">MAX(-D3299,0)/1000</f>
        <v>0</v>
      </c>
      <c r="G3299" s="23" t="str">
        <f aca="false">IF(E3299&gt;0,"ja","nein")</f>
        <v>ja</v>
      </c>
      <c r="H3299" s="26" t="n">
        <v>186.1</v>
      </c>
      <c r="I3299" s="26" t="n">
        <f aca="false">(H3299/10+IF(N3299=2025,Einstellungen!$B$23,Einstellungen!$C$23))*(1+Einstellungen!$B$10)</f>
        <v>42.09149</v>
      </c>
      <c r="J3299" s="25" t="n">
        <f aca="false">E3299*I3299/100</f>
        <v>0.05067815396</v>
      </c>
      <c r="K3299" s="25" t="n">
        <f aca="false">E3299*Einstellungen!$B$5/100</f>
        <v>0.034916</v>
      </c>
      <c r="L3299" s="23" t="str">
        <f aca="false">IF(I3299&lt;Einstellungen!$B$5,"ja","nein")</f>
        <v>nein</v>
      </c>
      <c r="M3299" s="23" t="s">
        <v>51</v>
      </c>
      <c r="N3299" s="23" t="n">
        <v>2025</v>
      </c>
      <c r="O3299" s="23" t="n">
        <v>20</v>
      </c>
    </row>
    <row r="3300" customFormat="false" ht="15" hidden="false" customHeight="false" outlineLevel="0" collapsed="false">
      <c r="A3300" s="22" t="n">
        <v>45824</v>
      </c>
      <c r="B3300" s="23" t="s">
        <v>95</v>
      </c>
      <c r="C3300" s="23" t="s">
        <v>93</v>
      </c>
      <c r="D3300" s="24" t="n">
        <v>330.5</v>
      </c>
      <c r="E3300" s="25" t="n">
        <f aca="false">MAX(D3300,0)/1000</f>
        <v>0.3305</v>
      </c>
      <c r="F3300" s="25" t="n">
        <f aca="false">MAX(-D3300,0)/1000</f>
        <v>0</v>
      </c>
      <c r="G3300" s="23" t="str">
        <f aca="false">IF(E3300&gt;0,"ja","nein")</f>
        <v>ja</v>
      </c>
      <c r="H3300" s="26" t="n">
        <v>190</v>
      </c>
      <c r="I3300" s="26" t="n">
        <f aca="false">(H3300/10+IF(N3300=2025,Einstellungen!$B$23,Einstellungen!$C$23))*(1+Einstellungen!$B$10)</f>
        <v>42.55559</v>
      </c>
      <c r="J3300" s="25" t="n">
        <f aca="false">E3300*I3300/100</f>
        <v>0.14064622495</v>
      </c>
      <c r="K3300" s="25" t="n">
        <f aca="false">E3300*Einstellungen!$B$5/100</f>
        <v>0.095845</v>
      </c>
      <c r="L3300" s="23" t="str">
        <f aca="false">IF(I3300&lt;Einstellungen!$B$5,"ja","nein")</f>
        <v>nein</v>
      </c>
      <c r="M3300" s="23" t="s">
        <v>51</v>
      </c>
      <c r="N3300" s="23" t="n">
        <v>2025</v>
      </c>
      <c r="O3300" s="23" t="n">
        <v>21</v>
      </c>
    </row>
    <row r="3301" customFormat="false" ht="15" hidden="false" customHeight="false" outlineLevel="0" collapsed="false">
      <c r="A3301" s="22" t="n">
        <v>45824</v>
      </c>
      <c r="B3301" s="23" t="s">
        <v>96</v>
      </c>
      <c r="C3301" s="23" t="s">
        <v>93</v>
      </c>
      <c r="D3301" s="24" t="n">
        <v>309.8</v>
      </c>
      <c r="E3301" s="25" t="n">
        <f aca="false">MAX(D3301,0)/1000</f>
        <v>0.3098</v>
      </c>
      <c r="F3301" s="25" t="n">
        <f aca="false">MAX(-D3301,0)/1000</f>
        <v>0</v>
      </c>
      <c r="G3301" s="23" t="str">
        <f aca="false">IF(E3301&gt;0,"ja","nein")</f>
        <v>ja</v>
      </c>
      <c r="H3301" s="26" t="n">
        <v>129.18</v>
      </c>
      <c r="I3301" s="26" t="n">
        <f aca="false">(H3301/10+IF(N3301=2025,Einstellungen!$B$23,Einstellungen!$C$23))*(1+Einstellungen!$B$10)</f>
        <v>35.31801</v>
      </c>
      <c r="J3301" s="25" t="n">
        <f aca="false">E3301*I3301/100</f>
        <v>0.10941519498</v>
      </c>
      <c r="K3301" s="25" t="n">
        <f aca="false">E3301*Einstellungen!$B$5/100</f>
        <v>0.089842</v>
      </c>
      <c r="L3301" s="23" t="str">
        <f aca="false">IF(I3301&lt;Einstellungen!$B$5,"ja","nein")</f>
        <v>nein</v>
      </c>
      <c r="M3301" s="23" t="s">
        <v>51</v>
      </c>
      <c r="N3301" s="23" t="n">
        <v>2025</v>
      </c>
      <c r="O3301" s="23" t="n">
        <v>22</v>
      </c>
    </row>
    <row r="3302" customFormat="false" ht="15" hidden="false" customHeight="false" outlineLevel="0" collapsed="false">
      <c r="A3302" s="22" t="n">
        <v>45824</v>
      </c>
      <c r="B3302" s="23" t="s">
        <v>101</v>
      </c>
      <c r="C3302" s="23" t="s">
        <v>93</v>
      </c>
      <c r="D3302" s="24" t="n">
        <v>197.4</v>
      </c>
      <c r="E3302" s="25" t="n">
        <f aca="false">MAX(D3302,0)/1000</f>
        <v>0.1974</v>
      </c>
      <c r="F3302" s="25" t="n">
        <f aca="false">MAX(-D3302,0)/1000</f>
        <v>0</v>
      </c>
      <c r="G3302" s="23" t="str">
        <f aca="false">IF(E3302&gt;0,"ja","nein")</f>
        <v>ja</v>
      </c>
      <c r="H3302" s="26" t="n">
        <v>106.9</v>
      </c>
      <c r="I3302" s="26" t="n">
        <f aca="false">(H3302/10+IF(N3302=2025,Einstellungen!$B$23,Einstellungen!$C$23))*(1+Einstellungen!$B$10)</f>
        <v>32.66669</v>
      </c>
      <c r="J3302" s="25" t="n">
        <f aca="false">E3302*I3302/100</f>
        <v>0.06448404606</v>
      </c>
      <c r="K3302" s="25" t="n">
        <f aca="false">E3302*Einstellungen!$B$5/100</f>
        <v>0.057246</v>
      </c>
      <c r="L3302" s="23" t="str">
        <f aca="false">IF(I3302&lt;Einstellungen!$B$5,"ja","nein")</f>
        <v>nein</v>
      </c>
      <c r="M3302" s="23" t="s">
        <v>51</v>
      </c>
      <c r="N3302" s="23" t="n">
        <v>2025</v>
      </c>
      <c r="O3302" s="23" t="n">
        <v>23</v>
      </c>
    </row>
    <row r="3303" customFormat="false" ht="15" hidden="false" customHeight="false" outlineLevel="0" collapsed="false">
      <c r="A3303" s="22" t="n">
        <v>45825</v>
      </c>
      <c r="B3303" s="23" t="s">
        <v>102</v>
      </c>
      <c r="C3303" s="23" t="s">
        <v>98</v>
      </c>
      <c r="D3303" s="24" t="n">
        <v>219.2</v>
      </c>
      <c r="E3303" s="25" t="n">
        <f aca="false">MAX(D3303,0)/1000</f>
        <v>0.2192</v>
      </c>
      <c r="F3303" s="25" t="n">
        <f aca="false">MAX(-D3303,0)/1000</f>
        <v>0</v>
      </c>
      <c r="G3303" s="23" t="str">
        <f aca="false">IF(E3303&gt;0,"ja","nein")</f>
        <v>ja</v>
      </c>
      <c r="H3303" s="26" t="n">
        <v>103.98</v>
      </c>
      <c r="I3303" s="26" t="n">
        <f aca="false">(H3303/10+IF(N3303=2025,Einstellungen!$B$23,Einstellungen!$C$23))*(1+Einstellungen!$B$10)</f>
        <v>32.31921</v>
      </c>
      <c r="J3303" s="25" t="n">
        <f aca="false">E3303*I3303/100</f>
        <v>0.07084370832</v>
      </c>
      <c r="K3303" s="25" t="n">
        <f aca="false">E3303*Einstellungen!$B$5/100</f>
        <v>0.063568</v>
      </c>
      <c r="L3303" s="23" t="str">
        <f aca="false">IF(I3303&lt;Einstellungen!$B$5,"ja","nein")</f>
        <v>nein</v>
      </c>
      <c r="M3303" s="23" t="s">
        <v>51</v>
      </c>
      <c r="N3303" s="23" t="n">
        <v>2025</v>
      </c>
      <c r="O3303" s="23" t="n">
        <v>0</v>
      </c>
    </row>
    <row r="3304" customFormat="false" ht="15" hidden="false" customHeight="false" outlineLevel="0" collapsed="false">
      <c r="A3304" s="22" t="n">
        <v>45825</v>
      </c>
      <c r="B3304" s="23" t="s">
        <v>107</v>
      </c>
      <c r="C3304" s="23" t="s">
        <v>98</v>
      </c>
      <c r="D3304" s="24" t="n">
        <v>233.3</v>
      </c>
      <c r="E3304" s="25" t="n">
        <f aca="false">MAX(D3304,0)/1000</f>
        <v>0.2333</v>
      </c>
      <c r="F3304" s="25" t="n">
        <f aca="false">MAX(-D3304,0)/1000</f>
        <v>0</v>
      </c>
      <c r="G3304" s="23" t="str">
        <f aca="false">IF(E3304&gt;0,"ja","nein")</f>
        <v>ja</v>
      </c>
      <c r="H3304" s="26" t="n">
        <v>98.26</v>
      </c>
      <c r="I3304" s="26" t="n">
        <f aca="false">(H3304/10+IF(N3304=2025,Einstellungen!$B$23,Einstellungen!$C$23))*(1+Einstellungen!$B$10)</f>
        <v>31.63853</v>
      </c>
      <c r="J3304" s="25" t="n">
        <f aca="false">E3304*I3304/100</f>
        <v>0.07381269049</v>
      </c>
      <c r="K3304" s="25" t="n">
        <f aca="false">E3304*Einstellungen!$B$5/100</f>
        <v>0.067657</v>
      </c>
      <c r="L3304" s="23" t="str">
        <f aca="false">IF(I3304&lt;Einstellungen!$B$5,"ja","nein")</f>
        <v>nein</v>
      </c>
      <c r="M3304" s="23" t="s">
        <v>51</v>
      </c>
      <c r="N3304" s="23" t="n">
        <v>2025</v>
      </c>
      <c r="O3304" s="23" t="n">
        <v>1</v>
      </c>
    </row>
    <row r="3305" customFormat="false" ht="15" hidden="false" customHeight="false" outlineLevel="0" collapsed="false">
      <c r="A3305" s="22" t="n">
        <v>45825</v>
      </c>
      <c r="B3305" s="23" t="s">
        <v>108</v>
      </c>
      <c r="C3305" s="23" t="s">
        <v>98</v>
      </c>
      <c r="D3305" s="24" t="n">
        <v>153.9</v>
      </c>
      <c r="E3305" s="25" t="n">
        <f aca="false">MAX(D3305,0)/1000</f>
        <v>0.1539</v>
      </c>
      <c r="F3305" s="25" t="n">
        <f aca="false">MAX(-D3305,0)/1000</f>
        <v>0</v>
      </c>
      <c r="G3305" s="23" t="str">
        <f aca="false">IF(E3305&gt;0,"ja","nein")</f>
        <v>ja</v>
      </c>
      <c r="H3305" s="26" t="n">
        <v>94.95</v>
      </c>
      <c r="I3305" s="26" t="n">
        <f aca="false">(H3305/10+IF(N3305=2025,Einstellungen!$B$23,Einstellungen!$C$23))*(1+Einstellungen!$B$10)</f>
        <v>31.24464</v>
      </c>
      <c r="J3305" s="25" t="n">
        <f aca="false">E3305*I3305/100</f>
        <v>0.04808550096</v>
      </c>
      <c r="K3305" s="25" t="n">
        <f aca="false">E3305*Einstellungen!$B$5/100</f>
        <v>0.044631</v>
      </c>
      <c r="L3305" s="23" t="str">
        <f aca="false">IF(I3305&lt;Einstellungen!$B$5,"ja","nein")</f>
        <v>nein</v>
      </c>
      <c r="M3305" s="23" t="s">
        <v>51</v>
      </c>
      <c r="N3305" s="23" t="n">
        <v>2025</v>
      </c>
      <c r="O3305" s="23" t="n">
        <v>2</v>
      </c>
    </row>
    <row r="3306" customFormat="false" ht="15" hidden="false" customHeight="false" outlineLevel="0" collapsed="false">
      <c r="A3306" s="22" t="n">
        <v>45825</v>
      </c>
      <c r="B3306" s="23" t="s">
        <v>109</v>
      </c>
      <c r="C3306" s="23" t="s">
        <v>98</v>
      </c>
      <c r="D3306" s="24" t="n">
        <v>171.5</v>
      </c>
      <c r="E3306" s="25" t="n">
        <f aca="false">MAX(D3306,0)/1000</f>
        <v>0.1715</v>
      </c>
      <c r="F3306" s="25" t="n">
        <f aca="false">MAX(-D3306,0)/1000</f>
        <v>0</v>
      </c>
      <c r="G3306" s="23" t="str">
        <f aca="false">IF(E3306&gt;0,"ja","nein")</f>
        <v>ja</v>
      </c>
      <c r="H3306" s="26" t="n">
        <v>94.19</v>
      </c>
      <c r="I3306" s="26" t="n">
        <f aca="false">(H3306/10+IF(N3306=2025,Einstellungen!$B$23,Einstellungen!$C$23))*(1+Einstellungen!$B$10)</f>
        <v>31.1542</v>
      </c>
      <c r="J3306" s="25" t="n">
        <f aca="false">E3306*I3306/100</f>
        <v>0.053429453</v>
      </c>
      <c r="K3306" s="25" t="n">
        <f aca="false">E3306*Einstellungen!$B$5/100</f>
        <v>0.049735</v>
      </c>
      <c r="L3306" s="23" t="str">
        <f aca="false">IF(I3306&lt;Einstellungen!$B$5,"ja","nein")</f>
        <v>nein</v>
      </c>
      <c r="M3306" s="23" t="s">
        <v>51</v>
      </c>
      <c r="N3306" s="23" t="n">
        <v>2025</v>
      </c>
      <c r="O3306" s="23" t="n">
        <v>3</v>
      </c>
    </row>
    <row r="3307" customFormat="false" ht="15" hidden="false" customHeight="false" outlineLevel="0" collapsed="false">
      <c r="A3307" s="22" t="n">
        <v>45825</v>
      </c>
      <c r="B3307" s="23" t="s">
        <v>110</v>
      </c>
      <c r="C3307" s="23" t="s">
        <v>98</v>
      </c>
      <c r="D3307" s="24" t="n">
        <v>128.6</v>
      </c>
      <c r="E3307" s="25" t="n">
        <f aca="false">MAX(D3307,0)/1000</f>
        <v>0.1286</v>
      </c>
      <c r="F3307" s="25" t="n">
        <f aca="false">MAX(-D3307,0)/1000</f>
        <v>0</v>
      </c>
      <c r="G3307" s="23" t="str">
        <f aca="false">IF(E3307&gt;0,"ja","nein")</f>
        <v>ja</v>
      </c>
      <c r="H3307" s="26" t="n">
        <v>95.24</v>
      </c>
      <c r="I3307" s="26" t="n">
        <f aca="false">(H3307/10+IF(N3307=2025,Einstellungen!$B$23,Einstellungen!$C$23))*(1+Einstellungen!$B$10)</f>
        <v>31.27915</v>
      </c>
      <c r="J3307" s="25" t="n">
        <f aca="false">E3307*I3307/100</f>
        <v>0.0402249869</v>
      </c>
      <c r="K3307" s="25" t="n">
        <f aca="false">E3307*Einstellungen!$B$5/100</f>
        <v>0.037294</v>
      </c>
      <c r="L3307" s="23" t="str">
        <f aca="false">IF(I3307&lt;Einstellungen!$B$5,"ja","nein")</f>
        <v>nein</v>
      </c>
      <c r="M3307" s="23" t="s">
        <v>51</v>
      </c>
      <c r="N3307" s="23" t="n">
        <v>2025</v>
      </c>
      <c r="O3307" s="23" t="n">
        <v>4</v>
      </c>
    </row>
    <row r="3308" customFormat="false" ht="15" hidden="false" customHeight="false" outlineLevel="0" collapsed="false">
      <c r="A3308" s="22" t="n">
        <v>45825</v>
      </c>
      <c r="B3308" s="23" t="s">
        <v>111</v>
      </c>
      <c r="C3308" s="23" t="s">
        <v>98</v>
      </c>
      <c r="D3308" s="24" t="n">
        <v>123</v>
      </c>
      <c r="E3308" s="25" t="n">
        <f aca="false">MAX(D3308,0)/1000</f>
        <v>0.123</v>
      </c>
      <c r="F3308" s="25" t="n">
        <f aca="false">MAX(-D3308,0)/1000</f>
        <v>0</v>
      </c>
      <c r="G3308" s="23" t="str">
        <f aca="false">IF(E3308&gt;0,"ja","nein")</f>
        <v>ja</v>
      </c>
      <c r="H3308" s="26" t="n">
        <v>102.51</v>
      </c>
      <c r="I3308" s="26" t="n">
        <f aca="false">(H3308/10+IF(N3308=2025,Einstellungen!$B$23,Einstellungen!$C$23))*(1+Einstellungen!$B$10)</f>
        <v>32.14428</v>
      </c>
      <c r="J3308" s="25" t="n">
        <f aca="false">E3308*I3308/100</f>
        <v>0.0395374644</v>
      </c>
      <c r="K3308" s="25" t="n">
        <f aca="false">E3308*Einstellungen!$B$5/100</f>
        <v>0.03567</v>
      </c>
      <c r="L3308" s="23" t="str">
        <f aca="false">IF(I3308&lt;Einstellungen!$B$5,"ja","nein")</f>
        <v>nein</v>
      </c>
      <c r="M3308" s="23" t="s">
        <v>51</v>
      </c>
      <c r="N3308" s="23" t="n">
        <v>2025</v>
      </c>
      <c r="O3308" s="23" t="n">
        <v>5</v>
      </c>
    </row>
    <row r="3309" customFormat="false" ht="15" hidden="false" customHeight="false" outlineLevel="0" collapsed="false">
      <c r="A3309" s="22" t="n">
        <v>45825</v>
      </c>
      <c r="B3309" s="23" t="s">
        <v>112</v>
      </c>
      <c r="C3309" s="23" t="s">
        <v>98</v>
      </c>
      <c r="D3309" s="24" t="n">
        <v>133.5</v>
      </c>
      <c r="E3309" s="25" t="n">
        <f aca="false">MAX(D3309,0)/1000</f>
        <v>0.1335</v>
      </c>
      <c r="F3309" s="25" t="n">
        <f aca="false">MAX(-D3309,0)/1000</f>
        <v>0</v>
      </c>
      <c r="G3309" s="23" t="str">
        <f aca="false">IF(E3309&gt;0,"ja","nein")</f>
        <v>ja</v>
      </c>
      <c r="H3309" s="26" t="n">
        <v>118.76</v>
      </c>
      <c r="I3309" s="26" t="n">
        <f aca="false">(H3309/10+IF(N3309=2025,Einstellungen!$B$23,Einstellungen!$C$23))*(1+Einstellungen!$B$10)</f>
        <v>34.07803</v>
      </c>
      <c r="J3309" s="25" t="n">
        <f aca="false">E3309*I3309/100</f>
        <v>0.04549417005</v>
      </c>
      <c r="K3309" s="25" t="n">
        <f aca="false">E3309*Einstellungen!$B$5/100</f>
        <v>0.038715</v>
      </c>
      <c r="L3309" s="23" t="str">
        <f aca="false">IF(I3309&lt;Einstellungen!$B$5,"ja","nein")</f>
        <v>nein</v>
      </c>
      <c r="M3309" s="23" t="s">
        <v>51</v>
      </c>
      <c r="N3309" s="23" t="n">
        <v>2025</v>
      </c>
      <c r="O3309" s="23" t="n">
        <v>6</v>
      </c>
    </row>
    <row r="3310" customFormat="false" ht="15" hidden="false" customHeight="false" outlineLevel="0" collapsed="false">
      <c r="A3310" s="22" t="n">
        <v>45825</v>
      </c>
      <c r="B3310" s="23" t="s">
        <v>113</v>
      </c>
      <c r="C3310" s="23" t="s">
        <v>98</v>
      </c>
      <c r="D3310" s="24" t="n">
        <v>-695.6</v>
      </c>
      <c r="E3310" s="25" t="n">
        <f aca="false">MAX(D3310,0)/1000</f>
        <v>0</v>
      </c>
      <c r="F3310" s="25" t="n">
        <f aca="false">MAX(-D3310,0)/1000</f>
        <v>0.6956</v>
      </c>
      <c r="G3310" s="23" t="str">
        <f aca="false">IF(E3310&gt;0,"ja","nein")</f>
        <v>nein</v>
      </c>
      <c r="H3310" s="26" t="n">
        <v>107.01</v>
      </c>
      <c r="I3310" s="26" t="n">
        <f aca="false">(H3310/10+IF(N3310=2025,Einstellungen!$B$23,Einstellungen!$C$23))*(1+Einstellungen!$B$10)</f>
        <v>32.67978</v>
      </c>
      <c r="J3310" s="25" t="n">
        <f aca="false">E3310*I3310/100</f>
        <v>0</v>
      </c>
      <c r="K3310" s="25" t="n">
        <f aca="false">E3310*Einstellungen!$B$5/100</f>
        <v>0</v>
      </c>
      <c r="L3310" s="23" t="str">
        <f aca="false">IF(I3310&lt;Einstellungen!$B$5,"ja","nein")</f>
        <v>nein</v>
      </c>
      <c r="M3310" s="23" t="s">
        <v>51</v>
      </c>
      <c r="N3310" s="23" t="n">
        <v>2025</v>
      </c>
      <c r="O3310" s="23" t="n">
        <v>7</v>
      </c>
    </row>
    <row r="3311" customFormat="false" ht="15" hidden="false" customHeight="false" outlineLevel="0" collapsed="false">
      <c r="A3311" s="22" t="n">
        <v>45825</v>
      </c>
      <c r="B3311" s="23" t="s">
        <v>114</v>
      </c>
      <c r="C3311" s="23" t="s">
        <v>98</v>
      </c>
      <c r="D3311" s="24" t="n">
        <v>-1639.3</v>
      </c>
      <c r="E3311" s="25" t="n">
        <f aca="false">MAX(D3311,0)/1000</f>
        <v>0</v>
      </c>
      <c r="F3311" s="25" t="n">
        <f aca="false">MAX(-D3311,0)/1000</f>
        <v>1.6393</v>
      </c>
      <c r="G3311" s="23" t="str">
        <f aca="false">IF(E3311&gt;0,"ja","nein")</f>
        <v>nein</v>
      </c>
      <c r="H3311" s="26" t="n">
        <v>98.59</v>
      </c>
      <c r="I3311" s="26" t="n">
        <f aca="false">(H3311/10+IF(N3311=2025,Einstellungen!$B$23,Einstellungen!$C$23))*(1+Einstellungen!$B$10)</f>
        <v>31.6778</v>
      </c>
      <c r="J3311" s="25" t="n">
        <f aca="false">E3311*I3311/100</f>
        <v>0</v>
      </c>
      <c r="K3311" s="25" t="n">
        <f aca="false">E3311*Einstellungen!$B$5/100</f>
        <v>0</v>
      </c>
      <c r="L3311" s="23" t="str">
        <f aca="false">IF(I3311&lt;Einstellungen!$B$5,"ja","nein")</f>
        <v>nein</v>
      </c>
      <c r="M3311" s="23" t="s">
        <v>51</v>
      </c>
      <c r="N3311" s="23" t="n">
        <v>2025</v>
      </c>
      <c r="O3311" s="23" t="n">
        <v>8</v>
      </c>
    </row>
    <row r="3312" customFormat="false" ht="15" hidden="false" customHeight="false" outlineLevel="0" collapsed="false">
      <c r="A3312" s="22" t="n">
        <v>45825</v>
      </c>
      <c r="B3312" s="23" t="s">
        <v>115</v>
      </c>
      <c r="C3312" s="23" t="s">
        <v>98</v>
      </c>
      <c r="D3312" s="24" t="n">
        <v>-2738.5</v>
      </c>
      <c r="E3312" s="25" t="n">
        <f aca="false">MAX(D3312,0)/1000</f>
        <v>0</v>
      </c>
      <c r="F3312" s="25" t="n">
        <f aca="false">MAX(-D3312,0)/1000</f>
        <v>2.7385</v>
      </c>
      <c r="G3312" s="23" t="str">
        <f aca="false">IF(E3312&gt;0,"ja","nein")</f>
        <v>nein</v>
      </c>
      <c r="H3312" s="26" t="n">
        <v>70.74</v>
      </c>
      <c r="I3312" s="26" t="n">
        <f aca="false">(H3312/10+IF(N3312=2025,Einstellungen!$B$23,Einstellungen!$C$23))*(1+Einstellungen!$B$10)</f>
        <v>28.36365</v>
      </c>
      <c r="J3312" s="25" t="n">
        <f aca="false">E3312*I3312/100</f>
        <v>0</v>
      </c>
      <c r="K3312" s="25" t="n">
        <f aca="false">E3312*Einstellungen!$B$5/100</f>
        <v>0</v>
      </c>
      <c r="L3312" s="23" t="str">
        <f aca="false">IF(I3312&lt;Einstellungen!$B$5,"ja","nein")</f>
        <v>ja</v>
      </c>
      <c r="M3312" s="23" t="s">
        <v>51</v>
      </c>
      <c r="N3312" s="23" t="n">
        <v>2025</v>
      </c>
      <c r="O3312" s="23" t="n">
        <v>9</v>
      </c>
    </row>
    <row r="3313" customFormat="false" ht="15" hidden="false" customHeight="false" outlineLevel="0" collapsed="false">
      <c r="A3313" s="22" t="n">
        <v>45825</v>
      </c>
      <c r="B3313" s="23" t="s">
        <v>116</v>
      </c>
      <c r="C3313" s="23" t="s">
        <v>98</v>
      </c>
      <c r="D3313" s="24" t="n">
        <v>-4713.2</v>
      </c>
      <c r="E3313" s="25" t="n">
        <f aca="false">MAX(D3313,0)/1000</f>
        <v>0</v>
      </c>
      <c r="F3313" s="25" t="n">
        <f aca="false">MAX(-D3313,0)/1000</f>
        <v>4.7132</v>
      </c>
      <c r="G3313" s="23" t="str">
        <f aca="false">IF(E3313&gt;0,"ja","nein")</f>
        <v>nein</v>
      </c>
      <c r="H3313" s="26" t="n">
        <v>4.34</v>
      </c>
      <c r="I3313" s="26" t="n">
        <f aca="false">(H3313/10+IF(N3313=2025,Einstellungen!$B$23,Einstellungen!$C$23))*(1+Einstellungen!$B$10)</f>
        <v>20.46205</v>
      </c>
      <c r="J3313" s="25" t="n">
        <f aca="false">E3313*I3313/100</f>
        <v>0</v>
      </c>
      <c r="K3313" s="25" t="n">
        <f aca="false">E3313*Einstellungen!$B$5/100</f>
        <v>0</v>
      </c>
      <c r="L3313" s="23" t="str">
        <f aca="false">IF(I3313&lt;Einstellungen!$B$5,"ja","nein")</f>
        <v>ja</v>
      </c>
      <c r="M3313" s="23" t="s">
        <v>51</v>
      </c>
      <c r="N3313" s="23" t="n">
        <v>2025</v>
      </c>
      <c r="O3313" s="23" t="n">
        <v>10</v>
      </c>
    </row>
    <row r="3314" customFormat="false" ht="15" hidden="false" customHeight="false" outlineLevel="0" collapsed="false">
      <c r="A3314" s="22" t="n">
        <v>45825</v>
      </c>
      <c r="B3314" s="23" t="s">
        <v>117</v>
      </c>
      <c r="C3314" s="23" t="s">
        <v>98</v>
      </c>
      <c r="D3314" s="24" t="n">
        <v>-2783.9</v>
      </c>
      <c r="E3314" s="25" t="n">
        <f aca="false">MAX(D3314,0)/1000</f>
        <v>0</v>
      </c>
      <c r="F3314" s="25" t="n">
        <f aca="false">MAX(-D3314,0)/1000</f>
        <v>2.7839</v>
      </c>
      <c r="G3314" s="23" t="str">
        <f aca="false">IF(E3314&gt;0,"ja","nein")</f>
        <v>nein</v>
      </c>
      <c r="H3314" s="26" t="n">
        <v>-0.61</v>
      </c>
      <c r="I3314" s="26" t="n">
        <f aca="false">(H3314/10+IF(N3314=2025,Einstellungen!$B$23,Einstellungen!$C$23))*(1+Einstellungen!$B$10)</f>
        <v>19.873</v>
      </c>
      <c r="J3314" s="25" t="n">
        <f aca="false">E3314*I3314/100</f>
        <v>0</v>
      </c>
      <c r="K3314" s="25" t="n">
        <f aca="false">E3314*Einstellungen!$B$5/100</f>
        <v>0</v>
      </c>
      <c r="L3314" s="23" t="str">
        <f aca="false">IF(I3314&lt;Einstellungen!$B$5,"ja","nein")</f>
        <v>ja</v>
      </c>
      <c r="M3314" s="23" t="s">
        <v>51</v>
      </c>
      <c r="N3314" s="23" t="n">
        <v>2025</v>
      </c>
      <c r="O3314" s="23" t="n">
        <v>11</v>
      </c>
    </row>
    <row r="3315" customFormat="false" ht="15" hidden="false" customHeight="false" outlineLevel="0" collapsed="false">
      <c r="A3315" s="22" t="n">
        <v>45825</v>
      </c>
      <c r="B3315" s="23" t="s">
        <v>118</v>
      </c>
      <c r="C3315" s="23" t="s">
        <v>98</v>
      </c>
      <c r="D3315" s="24" t="n">
        <v>-4114.3</v>
      </c>
      <c r="E3315" s="25" t="n">
        <f aca="false">MAX(D3315,0)/1000</f>
        <v>0</v>
      </c>
      <c r="F3315" s="25" t="n">
        <f aca="false">MAX(-D3315,0)/1000</f>
        <v>4.1143</v>
      </c>
      <c r="G3315" s="23" t="str">
        <f aca="false">IF(E3315&gt;0,"ja","nein")</f>
        <v>nein</v>
      </c>
      <c r="H3315" s="26" t="n">
        <v>-0.86</v>
      </c>
      <c r="I3315" s="26" t="n">
        <f aca="false">(H3315/10+IF(N3315=2025,Einstellungen!$B$23,Einstellungen!$C$23))*(1+Einstellungen!$B$10)</f>
        <v>19.84325</v>
      </c>
      <c r="J3315" s="25" t="n">
        <f aca="false">E3315*I3315/100</f>
        <v>0</v>
      </c>
      <c r="K3315" s="25" t="n">
        <f aca="false">E3315*Einstellungen!$B$5/100</f>
        <v>0</v>
      </c>
      <c r="L3315" s="23" t="str">
        <f aca="false">IF(I3315&lt;Einstellungen!$B$5,"ja","nein")</f>
        <v>ja</v>
      </c>
      <c r="M3315" s="23" t="s">
        <v>51</v>
      </c>
      <c r="N3315" s="23" t="n">
        <v>2025</v>
      </c>
      <c r="O3315" s="23" t="n">
        <v>12</v>
      </c>
    </row>
    <row r="3316" customFormat="false" ht="15" hidden="false" customHeight="false" outlineLevel="0" collapsed="false">
      <c r="A3316" s="22" t="n">
        <v>45825</v>
      </c>
      <c r="B3316" s="23" t="s">
        <v>119</v>
      </c>
      <c r="C3316" s="23" t="s">
        <v>98</v>
      </c>
      <c r="D3316" s="24" t="n">
        <v>-5008.7</v>
      </c>
      <c r="E3316" s="25" t="n">
        <f aca="false">MAX(D3316,0)/1000</f>
        <v>0</v>
      </c>
      <c r="F3316" s="25" t="n">
        <f aca="false">MAX(-D3316,0)/1000</f>
        <v>5.0087</v>
      </c>
      <c r="G3316" s="23" t="str">
        <f aca="false">IF(E3316&gt;0,"ja","nein")</f>
        <v>nein</v>
      </c>
      <c r="H3316" s="26" t="n">
        <v>-4.91</v>
      </c>
      <c r="I3316" s="26" t="n">
        <f aca="false">(H3316/10+IF(N3316=2025,Einstellungen!$B$23,Einstellungen!$C$23))*(1+Einstellungen!$B$10)</f>
        <v>19.3613</v>
      </c>
      <c r="J3316" s="25" t="n">
        <f aca="false">E3316*I3316/100</f>
        <v>0</v>
      </c>
      <c r="K3316" s="25" t="n">
        <f aca="false">E3316*Einstellungen!$B$5/100</f>
        <v>0</v>
      </c>
      <c r="L3316" s="23" t="str">
        <f aca="false">IF(I3316&lt;Einstellungen!$B$5,"ja","nein")</f>
        <v>ja</v>
      </c>
      <c r="M3316" s="23" t="s">
        <v>51</v>
      </c>
      <c r="N3316" s="23" t="n">
        <v>2025</v>
      </c>
      <c r="O3316" s="23" t="n">
        <v>13</v>
      </c>
    </row>
    <row r="3317" customFormat="false" ht="15" hidden="false" customHeight="false" outlineLevel="0" collapsed="false">
      <c r="A3317" s="22" t="n">
        <v>45825</v>
      </c>
      <c r="B3317" s="23" t="s">
        <v>120</v>
      </c>
      <c r="C3317" s="23" t="s">
        <v>98</v>
      </c>
      <c r="D3317" s="24" t="n">
        <v>-3354</v>
      </c>
      <c r="E3317" s="25" t="n">
        <f aca="false">MAX(D3317,0)/1000</f>
        <v>0</v>
      </c>
      <c r="F3317" s="25" t="n">
        <f aca="false">MAX(-D3317,0)/1000</f>
        <v>3.354</v>
      </c>
      <c r="G3317" s="23" t="str">
        <f aca="false">IF(E3317&gt;0,"ja","nein")</f>
        <v>nein</v>
      </c>
      <c r="H3317" s="26" t="n">
        <v>-6.2</v>
      </c>
      <c r="I3317" s="26" t="n">
        <f aca="false">(H3317/10+IF(N3317=2025,Einstellungen!$B$23,Einstellungen!$C$23))*(1+Einstellungen!$B$10)</f>
        <v>19.20779</v>
      </c>
      <c r="J3317" s="25" t="n">
        <f aca="false">E3317*I3317/100</f>
        <v>0</v>
      </c>
      <c r="K3317" s="25" t="n">
        <f aca="false">E3317*Einstellungen!$B$5/100</f>
        <v>0</v>
      </c>
      <c r="L3317" s="23" t="str">
        <f aca="false">IF(I3317&lt;Einstellungen!$B$5,"ja","nein")</f>
        <v>ja</v>
      </c>
      <c r="M3317" s="23" t="s">
        <v>51</v>
      </c>
      <c r="N3317" s="23" t="n">
        <v>2025</v>
      </c>
      <c r="O3317" s="23" t="n">
        <v>14</v>
      </c>
    </row>
    <row r="3318" customFormat="false" ht="15" hidden="false" customHeight="false" outlineLevel="0" collapsed="false">
      <c r="A3318" s="22" t="n">
        <v>45825</v>
      </c>
      <c r="B3318" s="23" t="s">
        <v>104</v>
      </c>
      <c r="C3318" s="23" t="s">
        <v>98</v>
      </c>
      <c r="D3318" s="24" t="n">
        <v>-3995.5</v>
      </c>
      <c r="E3318" s="25" t="n">
        <f aca="false">MAX(D3318,0)/1000</f>
        <v>0</v>
      </c>
      <c r="F3318" s="25" t="n">
        <f aca="false">MAX(-D3318,0)/1000</f>
        <v>3.9955</v>
      </c>
      <c r="G3318" s="23" t="str">
        <f aca="false">IF(E3318&gt;0,"ja","nein")</f>
        <v>nein</v>
      </c>
      <c r="H3318" s="26" t="n">
        <v>-2.56</v>
      </c>
      <c r="I3318" s="26" t="n">
        <f aca="false">(H3318/10+IF(N3318=2025,Einstellungen!$B$23,Einstellungen!$C$23))*(1+Einstellungen!$B$10)</f>
        <v>19.64095</v>
      </c>
      <c r="J3318" s="25" t="n">
        <f aca="false">E3318*I3318/100</f>
        <v>0</v>
      </c>
      <c r="K3318" s="25" t="n">
        <f aca="false">E3318*Einstellungen!$B$5/100</f>
        <v>0</v>
      </c>
      <c r="L3318" s="23" t="str">
        <f aca="false">IF(I3318&lt;Einstellungen!$B$5,"ja","nein")</f>
        <v>ja</v>
      </c>
      <c r="M3318" s="23" t="s">
        <v>51</v>
      </c>
      <c r="N3318" s="23" t="n">
        <v>2025</v>
      </c>
      <c r="O3318" s="23" t="n">
        <v>15</v>
      </c>
    </row>
    <row r="3319" customFormat="false" ht="15" hidden="false" customHeight="false" outlineLevel="0" collapsed="false">
      <c r="A3319" s="22" t="n">
        <v>45825</v>
      </c>
      <c r="B3319" s="23" t="s">
        <v>105</v>
      </c>
      <c r="C3319" s="23" t="s">
        <v>98</v>
      </c>
      <c r="D3319" s="24" t="n">
        <v>-2846.5</v>
      </c>
      <c r="E3319" s="25" t="n">
        <f aca="false">MAX(D3319,0)/1000</f>
        <v>0</v>
      </c>
      <c r="F3319" s="25" t="n">
        <f aca="false">MAX(-D3319,0)/1000</f>
        <v>2.8465</v>
      </c>
      <c r="G3319" s="23" t="str">
        <f aca="false">IF(E3319&gt;0,"ja","nein")</f>
        <v>nein</v>
      </c>
      <c r="H3319" s="26" t="n">
        <v>8.65</v>
      </c>
      <c r="I3319" s="26" t="n">
        <f aca="false">(H3319/10+IF(N3319=2025,Einstellungen!$B$23,Einstellungen!$C$23))*(1+Einstellungen!$B$10)</f>
        <v>20.97494</v>
      </c>
      <c r="J3319" s="25" t="n">
        <f aca="false">E3319*I3319/100</f>
        <v>0</v>
      </c>
      <c r="K3319" s="25" t="n">
        <f aca="false">E3319*Einstellungen!$B$5/100</f>
        <v>0</v>
      </c>
      <c r="L3319" s="23" t="str">
        <f aca="false">IF(I3319&lt;Einstellungen!$B$5,"ja","nein")</f>
        <v>ja</v>
      </c>
      <c r="M3319" s="23" t="s">
        <v>51</v>
      </c>
      <c r="N3319" s="23" t="n">
        <v>2025</v>
      </c>
      <c r="O3319" s="23" t="n">
        <v>16</v>
      </c>
    </row>
    <row r="3320" customFormat="false" ht="15" hidden="false" customHeight="false" outlineLevel="0" collapsed="false">
      <c r="A3320" s="22" t="n">
        <v>45825</v>
      </c>
      <c r="B3320" s="23" t="s">
        <v>97</v>
      </c>
      <c r="C3320" s="23" t="s">
        <v>98</v>
      </c>
      <c r="D3320" s="24" t="n">
        <v>-1153.9</v>
      </c>
      <c r="E3320" s="25" t="n">
        <f aca="false">MAX(D3320,0)/1000</f>
        <v>0</v>
      </c>
      <c r="F3320" s="25" t="n">
        <f aca="false">MAX(-D3320,0)/1000</f>
        <v>1.1539</v>
      </c>
      <c r="G3320" s="23" t="str">
        <f aca="false">IF(E3320&gt;0,"ja","nein")</f>
        <v>nein</v>
      </c>
      <c r="H3320" s="26" t="n">
        <v>79.23</v>
      </c>
      <c r="I3320" s="26" t="n">
        <f aca="false">(H3320/10+IF(N3320=2025,Einstellungen!$B$23,Einstellungen!$C$23))*(1+Einstellungen!$B$10)</f>
        <v>29.37396</v>
      </c>
      <c r="J3320" s="25" t="n">
        <f aca="false">E3320*I3320/100</f>
        <v>0</v>
      </c>
      <c r="K3320" s="25" t="n">
        <f aca="false">E3320*Einstellungen!$B$5/100</f>
        <v>0</v>
      </c>
      <c r="L3320" s="23" t="str">
        <f aca="false">IF(I3320&lt;Einstellungen!$B$5,"ja","nein")</f>
        <v>nein</v>
      </c>
      <c r="M3320" s="23" t="s">
        <v>51</v>
      </c>
      <c r="N3320" s="23" t="n">
        <v>2025</v>
      </c>
      <c r="O3320" s="23" t="n">
        <v>17</v>
      </c>
    </row>
    <row r="3321" customFormat="false" ht="15" hidden="false" customHeight="false" outlineLevel="0" collapsed="false">
      <c r="A3321" s="22" t="n">
        <v>45825</v>
      </c>
      <c r="B3321" s="23" t="s">
        <v>99</v>
      </c>
      <c r="C3321" s="23" t="s">
        <v>98</v>
      </c>
      <c r="D3321" s="24" t="n">
        <v>-247.4</v>
      </c>
      <c r="E3321" s="25" t="n">
        <f aca="false">MAX(D3321,0)/1000</f>
        <v>0</v>
      </c>
      <c r="F3321" s="25" t="n">
        <f aca="false">MAX(-D3321,0)/1000</f>
        <v>0.2474</v>
      </c>
      <c r="G3321" s="23" t="str">
        <f aca="false">IF(E3321&gt;0,"ja","nein")</f>
        <v>nein</v>
      </c>
      <c r="H3321" s="26" t="n">
        <v>103.36</v>
      </c>
      <c r="I3321" s="26" t="n">
        <f aca="false">(H3321/10+IF(N3321=2025,Einstellungen!$B$23,Einstellungen!$C$23))*(1+Einstellungen!$B$10)</f>
        <v>32.24543</v>
      </c>
      <c r="J3321" s="25" t="n">
        <f aca="false">E3321*I3321/100</f>
        <v>0</v>
      </c>
      <c r="K3321" s="25" t="n">
        <f aca="false">E3321*Einstellungen!$B$5/100</f>
        <v>0</v>
      </c>
      <c r="L3321" s="23" t="str">
        <f aca="false">IF(I3321&lt;Einstellungen!$B$5,"ja","nein")</f>
        <v>nein</v>
      </c>
      <c r="M3321" s="23" t="s">
        <v>51</v>
      </c>
      <c r="N3321" s="23" t="n">
        <v>2025</v>
      </c>
      <c r="O3321" s="23" t="n">
        <v>18</v>
      </c>
    </row>
    <row r="3322" customFormat="false" ht="15" hidden="false" customHeight="false" outlineLevel="0" collapsed="false">
      <c r="A3322" s="22" t="n">
        <v>45825</v>
      </c>
      <c r="B3322" s="23" t="s">
        <v>100</v>
      </c>
      <c r="C3322" s="23" t="s">
        <v>98</v>
      </c>
      <c r="D3322" s="24" t="n">
        <v>-32.1</v>
      </c>
      <c r="E3322" s="25" t="n">
        <f aca="false">MAX(D3322,0)/1000</f>
        <v>0</v>
      </c>
      <c r="F3322" s="25" t="n">
        <f aca="false">MAX(-D3322,0)/1000</f>
        <v>0.0321</v>
      </c>
      <c r="G3322" s="23" t="str">
        <f aca="false">IF(E3322&gt;0,"ja","nein")</f>
        <v>nein</v>
      </c>
      <c r="H3322" s="26" t="n">
        <v>129.08</v>
      </c>
      <c r="I3322" s="26" t="n">
        <f aca="false">(H3322/10+IF(N3322=2025,Einstellungen!$B$23,Einstellungen!$C$23))*(1+Einstellungen!$B$10)</f>
        <v>35.30611</v>
      </c>
      <c r="J3322" s="25" t="n">
        <f aca="false">E3322*I3322/100</f>
        <v>0</v>
      </c>
      <c r="K3322" s="25" t="n">
        <f aca="false">E3322*Einstellungen!$B$5/100</f>
        <v>0</v>
      </c>
      <c r="L3322" s="23" t="str">
        <f aca="false">IF(I3322&lt;Einstellungen!$B$5,"ja","nein")</f>
        <v>nein</v>
      </c>
      <c r="M3322" s="23" t="s">
        <v>51</v>
      </c>
      <c r="N3322" s="23" t="n">
        <v>2025</v>
      </c>
      <c r="O3322" s="23" t="n">
        <v>19</v>
      </c>
    </row>
    <row r="3323" customFormat="false" ht="15" hidden="false" customHeight="false" outlineLevel="0" collapsed="false">
      <c r="A3323" s="22" t="n">
        <v>45825</v>
      </c>
      <c r="B3323" s="23" t="s">
        <v>92</v>
      </c>
      <c r="C3323" s="23" t="s">
        <v>98</v>
      </c>
      <c r="D3323" s="24" t="n">
        <v>188</v>
      </c>
      <c r="E3323" s="25" t="n">
        <f aca="false">MAX(D3323,0)/1000</f>
        <v>0.188</v>
      </c>
      <c r="F3323" s="25" t="n">
        <f aca="false">MAX(-D3323,0)/1000</f>
        <v>0</v>
      </c>
      <c r="G3323" s="23" t="str">
        <f aca="false">IF(E3323&gt;0,"ja","nein")</f>
        <v>ja</v>
      </c>
      <c r="H3323" s="26" t="n">
        <v>241.8</v>
      </c>
      <c r="I3323" s="26" t="n">
        <f aca="false">(H3323/10+IF(N3323=2025,Einstellungen!$B$23,Einstellungen!$C$23))*(1+Einstellungen!$B$10)</f>
        <v>48.71979</v>
      </c>
      <c r="J3323" s="25" t="n">
        <f aca="false">E3323*I3323/100</f>
        <v>0.0915932052</v>
      </c>
      <c r="K3323" s="25" t="n">
        <f aca="false">E3323*Einstellungen!$B$5/100</f>
        <v>0.05452</v>
      </c>
      <c r="L3323" s="23" t="str">
        <f aca="false">IF(I3323&lt;Einstellungen!$B$5,"ja","nein")</f>
        <v>nein</v>
      </c>
      <c r="M3323" s="23" t="s">
        <v>51</v>
      </c>
      <c r="N3323" s="23" t="n">
        <v>2025</v>
      </c>
      <c r="O3323" s="23" t="n">
        <v>20</v>
      </c>
    </row>
    <row r="3324" customFormat="false" ht="15" hidden="false" customHeight="false" outlineLevel="0" collapsed="false">
      <c r="A3324" s="22" t="n">
        <v>45825</v>
      </c>
      <c r="B3324" s="23" t="s">
        <v>95</v>
      </c>
      <c r="C3324" s="23" t="s">
        <v>98</v>
      </c>
      <c r="D3324" s="24" t="n">
        <v>291.6</v>
      </c>
      <c r="E3324" s="25" t="n">
        <f aca="false">MAX(D3324,0)/1000</f>
        <v>0.2916</v>
      </c>
      <c r="F3324" s="25" t="n">
        <f aca="false">MAX(-D3324,0)/1000</f>
        <v>0</v>
      </c>
      <c r="G3324" s="23" t="str">
        <f aca="false">IF(E3324&gt;0,"ja","nein")</f>
        <v>ja</v>
      </c>
      <c r="H3324" s="26" t="n">
        <v>241.38</v>
      </c>
      <c r="I3324" s="26" t="n">
        <f aca="false">(H3324/10+IF(N3324=2025,Einstellungen!$B$23,Einstellungen!$C$23))*(1+Einstellungen!$B$10)</f>
        <v>48.66981</v>
      </c>
      <c r="J3324" s="25" t="n">
        <f aca="false">E3324*I3324/100</f>
        <v>0.14192116596</v>
      </c>
      <c r="K3324" s="25" t="n">
        <f aca="false">E3324*Einstellungen!$B$5/100</f>
        <v>0.084564</v>
      </c>
      <c r="L3324" s="23" t="str">
        <f aca="false">IF(I3324&lt;Einstellungen!$B$5,"ja","nein")</f>
        <v>nein</v>
      </c>
      <c r="M3324" s="23" t="s">
        <v>51</v>
      </c>
      <c r="N3324" s="23" t="n">
        <v>2025</v>
      </c>
      <c r="O3324" s="23" t="n">
        <v>21</v>
      </c>
    </row>
    <row r="3325" customFormat="false" ht="15" hidden="false" customHeight="false" outlineLevel="0" collapsed="false">
      <c r="A3325" s="22" t="n">
        <v>45825</v>
      </c>
      <c r="B3325" s="23" t="s">
        <v>96</v>
      </c>
      <c r="C3325" s="23" t="s">
        <v>98</v>
      </c>
      <c r="D3325" s="24" t="n">
        <v>208.2</v>
      </c>
      <c r="E3325" s="25" t="n">
        <f aca="false">MAX(D3325,0)/1000</f>
        <v>0.2082</v>
      </c>
      <c r="F3325" s="25" t="n">
        <f aca="false">MAX(-D3325,0)/1000</f>
        <v>0</v>
      </c>
      <c r="G3325" s="23" t="str">
        <f aca="false">IF(E3325&gt;0,"ja","nein")</f>
        <v>ja</v>
      </c>
      <c r="H3325" s="26" t="n">
        <v>138.19</v>
      </c>
      <c r="I3325" s="26" t="n">
        <f aca="false">(H3325/10+IF(N3325=2025,Einstellungen!$B$23,Einstellungen!$C$23))*(1+Einstellungen!$B$10)</f>
        <v>36.3902</v>
      </c>
      <c r="J3325" s="25" t="n">
        <f aca="false">E3325*I3325/100</f>
        <v>0.0757643964</v>
      </c>
      <c r="K3325" s="25" t="n">
        <f aca="false">E3325*Einstellungen!$B$5/100</f>
        <v>0.060378</v>
      </c>
      <c r="L3325" s="23" t="str">
        <f aca="false">IF(I3325&lt;Einstellungen!$B$5,"ja","nein")</f>
        <v>nein</v>
      </c>
      <c r="M3325" s="23" t="s">
        <v>51</v>
      </c>
      <c r="N3325" s="23" t="n">
        <v>2025</v>
      </c>
      <c r="O3325" s="23" t="n">
        <v>22</v>
      </c>
    </row>
    <row r="3326" customFormat="false" ht="15" hidden="false" customHeight="false" outlineLevel="0" collapsed="false">
      <c r="A3326" s="22" t="n">
        <v>45825</v>
      </c>
      <c r="B3326" s="23" t="s">
        <v>101</v>
      </c>
      <c r="C3326" s="23" t="s">
        <v>98</v>
      </c>
      <c r="D3326" s="24" t="n">
        <v>185.2</v>
      </c>
      <c r="E3326" s="25" t="n">
        <f aca="false">MAX(D3326,0)/1000</f>
        <v>0.1852</v>
      </c>
      <c r="F3326" s="25" t="n">
        <f aca="false">MAX(-D3326,0)/1000</f>
        <v>0</v>
      </c>
      <c r="G3326" s="23" t="str">
        <f aca="false">IF(E3326&gt;0,"ja","nein")</f>
        <v>ja</v>
      </c>
      <c r="H3326" s="26" t="n">
        <v>116.36</v>
      </c>
      <c r="I3326" s="26" t="n">
        <f aca="false">(H3326/10+IF(N3326=2025,Einstellungen!$B$23,Einstellungen!$C$23))*(1+Einstellungen!$B$10)</f>
        <v>33.79243</v>
      </c>
      <c r="J3326" s="25" t="n">
        <f aca="false">E3326*I3326/100</f>
        <v>0.06258358036</v>
      </c>
      <c r="K3326" s="25" t="n">
        <f aca="false">E3326*Einstellungen!$B$5/100</f>
        <v>0.053708</v>
      </c>
      <c r="L3326" s="23" t="str">
        <f aca="false">IF(I3326&lt;Einstellungen!$B$5,"ja","nein")</f>
        <v>nein</v>
      </c>
      <c r="M3326" s="23" t="s">
        <v>51</v>
      </c>
      <c r="N3326" s="23" t="n">
        <v>2025</v>
      </c>
      <c r="O3326" s="23" t="n">
        <v>23</v>
      </c>
    </row>
    <row r="3327" customFormat="false" ht="15" hidden="false" customHeight="false" outlineLevel="0" collapsed="false">
      <c r="A3327" s="22" t="n">
        <v>45826</v>
      </c>
      <c r="B3327" s="23" t="s">
        <v>102</v>
      </c>
      <c r="C3327" s="23" t="s">
        <v>103</v>
      </c>
      <c r="D3327" s="24" t="n">
        <v>178.6</v>
      </c>
      <c r="E3327" s="25" t="n">
        <f aca="false">MAX(D3327,0)/1000</f>
        <v>0.1786</v>
      </c>
      <c r="F3327" s="25" t="n">
        <f aca="false">MAX(-D3327,0)/1000</f>
        <v>0</v>
      </c>
      <c r="G3327" s="23" t="str">
        <f aca="false">IF(E3327&gt;0,"ja","nein")</f>
        <v>ja</v>
      </c>
      <c r="H3327" s="26" t="n">
        <v>113</v>
      </c>
      <c r="I3327" s="26" t="n">
        <f aca="false">(H3327/10+IF(N3327=2025,Einstellungen!$B$23,Einstellungen!$C$23))*(1+Einstellungen!$B$10)</f>
        <v>33.39259</v>
      </c>
      <c r="J3327" s="25" t="n">
        <f aca="false">E3327*I3327/100</f>
        <v>0.05963916574</v>
      </c>
      <c r="K3327" s="25" t="n">
        <f aca="false">E3327*Einstellungen!$B$5/100</f>
        <v>0.051794</v>
      </c>
      <c r="L3327" s="23" t="str">
        <f aca="false">IF(I3327&lt;Einstellungen!$B$5,"ja","nein")</f>
        <v>nein</v>
      </c>
      <c r="M3327" s="23" t="s">
        <v>51</v>
      </c>
      <c r="N3327" s="23" t="n">
        <v>2025</v>
      </c>
      <c r="O3327" s="23" t="n">
        <v>0</v>
      </c>
    </row>
    <row r="3328" customFormat="false" ht="15" hidden="false" customHeight="false" outlineLevel="0" collapsed="false">
      <c r="A3328" s="22" t="n">
        <v>45826</v>
      </c>
      <c r="B3328" s="23" t="s">
        <v>107</v>
      </c>
      <c r="C3328" s="23" t="s">
        <v>103</v>
      </c>
      <c r="D3328" s="24" t="n">
        <v>150.3</v>
      </c>
      <c r="E3328" s="25" t="n">
        <f aca="false">MAX(D3328,0)/1000</f>
        <v>0.1503</v>
      </c>
      <c r="F3328" s="25" t="n">
        <f aca="false">MAX(-D3328,0)/1000</f>
        <v>0</v>
      </c>
      <c r="G3328" s="23" t="str">
        <f aca="false">IF(E3328&gt;0,"ja","nein")</f>
        <v>ja</v>
      </c>
      <c r="H3328" s="26" t="n">
        <v>106.8</v>
      </c>
      <c r="I3328" s="26" t="n">
        <f aca="false">(H3328/10+IF(N3328=2025,Einstellungen!$B$23,Einstellungen!$C$23))*(1+Einstellungen!$B$10)</f>
        <v>32.65479</v>
      </c>
      <c r="J3328" s="25" t="n">
        <f aca="false">E3328*I3328/100</f>
        <v>0.04908014937</v>
      </c>
      <c r="K3328" s="25" t="n">
        <f aca="false">E3328*Einstellungen!$B$5/100</f>
        <v>0.043587</v>
      </c>
      <c r="L3328" s="23" t="str">
        <f aca="false">IF(I3328&lt;Einstellungen!$B$5,"ja","nein")</f>
        <v>nein</v>
      </c>
      <c r="M3328" s="23" t="s">
        <v>51</v>
      </c>
      <c r="N3328" s="23" t="n">
        <v>2025</v>
      </c>
      <c r="O3328" s="23" t="n">
        <v>1</v>
      </c>
    </row>
    <row r="3329" customFormat="false" ht="15" hidden="false" customHeight="false" outlineLevel="0" collapsed="false">
      <c r="A3329" s="22" t="n">
        <v>45826</v>
      </c>
      <c r="B3329" s="23" t="s">
        <v>108</v>
      </c>
      <c r="C3329" s="23" t="s">
        <v>103</v>
      </c>
      <c r="D3329" s="24" t="n">
        <v>135.6</v>
      </c>
      <c r="E3329" s="25" t="n">
        <f aca="false">MAX(D3329,0)/1000</f>
        <v>0.1356</v>
      </c>
      <c r="F3329" s="25" t="n">
        <f aca="false">MAX(-D3329,0)/1000</f>
        <v>0</v>
      </c>
      <c r="G3329" s="23" t="str">
        <f aca="false">IF(E3329&gt;0,"ja","nein")</f>
        <v>ja</v>
      </c>
      <c r="H3329" s="26" t="n">
        <v>101.5</v>
      </c>
      <c r="I3329" s="26" t="n">
        <f aca="false">(H3329/10+IF(N3329=2025,Einstellungen!$B$23,Einstellungen!$C$23))*(1+Einstellungen!$B$10)</f>
        <v>32.02409</v>
      </c>
      <c r="J3329" s="25" t="n">
        <f aca="false">E3329*I3329/100</f>
        <v>0.04342466604</v>
      </c>
      <c r="K3329" s="25" t="n">
        <f aca="false">E3329*Einstellungen!$B$5/100</f>
        <v>0.039324</v>
      </c>
      <c r="L3329" s="23" t="str">
        <f aca="false">IF(I3329&lt;Einstellungen!$B$5,"ja","nein")</f>
        <v>nein</v>
      </c>
      <c r="M3329" s="23" t="s">
        <v>51</v>
      </c>
      <c r="N3329" s="23" t="n">
        <v>2025</v>
      </c>
      <c r="O3329" s="23" t="n">
        <v>2</v>
      </c>
    </row>
    <row r="3330" customFormat="false" ht="15" hidden="false" customHeight="false" outlineLevel="0" collapsed="false">
      <c r="A3330" s="22" t="n">
        <v>45826</v>
      </c>
      <c r="B3330" s="23" t="s">
        <v>109</v>
      </c>
      <c r="C3330" s="23" t="s">
        <v>103</v>
      </c>
      <c r="D3330" s="24" t="n">
        <v>131.8</v>
      </c>
      <c r="E3330" s="25" t="n">
        <f aca="false">MAX(D3330,0)/1000</f>
        <v>0.1318</v>
      </c>
      <c r="F3330" s="25" t="n">
        <f aca="false">MAX(-D3330,0)/1000</f>
        <v>0</v>
      </c>
      <c r="G3330" s="23" t="str">
        <f aca="false">IF(E3330&gt;0,"ja","nein")</f>
        <v>ja</v>
      </c>
      <c r="H3330" s="26" t="n">
        <v>95.84</v>
      </c>
      <c r="I3330" s="26" t="n">
        <f aca="false">(H3330/10+IF(N3330=2025,Einstellungen!$B$23,Einstellungen!$C$23))*(1+Einstellungen!$B$10)</f>
        <v>31.35055</v>
      </c>
      <c r="J3330" s="25" t="n">
        <f aca="false">E3330*I3330/100</f>
        <v>0.0413200249</v>
      </c>
      <c r="K3330" s="25" t="n">
        <f aca="false">E3330*Einstellungen!$B$5/100</f>
        <v>0.038222</v>
      </c>
      <c r="L3330" s="23" t="str">
        <f aca="false">IF(I3330&lt;Einstellungen!$B$5,"ja","nein")</f>
        <v>nein</v>
      </c>
      <c r="M3330" s="23" t="s">
        <v>51</v>
      </c>
      <c r="N3330" s="23" t="n">
        <v>2025</v>
      </c>
      <c r="O3330" s="23" t="n">
        <v>3</v>
      </c>
    </row>
    <row r="3331" customFormat="false" ht="15" hidden="false" customHeight="false" outlineLevel="0" collapsed="false">
      <c r="A3331" s="22" t="n">
        <v>45826</v>
      </c>
      <c r="B3331" s="23" t="s">
        <v>110</v>
      </c>
      <c r="C3331" s="23" t="s">
        <v>103</v>
      </c>
      <c r="D3331" s="24" t="n">
        <v>121.9</v>
      </c>
      <c r="E3331" s="25" t="n">
        <f aca="false">MAX(D3331,0)/1000</f>
        <v>0.1219</v>
      </c>
      <c r="F3331" s="25" t="n">
        <f aca="false">MAX(-D3331,0)/1000</f>
        <v>0</v>
      </c>
      <c r="G3331" s="23" t="str">
        <f aca="false">IF(E3331&gt;0,"ja","nein")</f>
        <v>ja</v>
      </c>
      <c r="H3331" s="26" t="n">
        <v>97.01</v>
      </c>
      <c r="I3331" s="26" t="n">
        <f aca="false">(H3331/10+IF(N3331=2025,Einstellungen!$B$23,Einstellungen!$C$23))*(1+Einstellungen!$B$10)</f>
        <v>31.48978</v>
      </c>
      <c r="J3331" s="25" t="n">
        <f aca="false">E3331*I3331/100</f>
        <v>0.03838604182</v>
      </c>
      <c r="K3331" s="25" t="n">
        <f aca="false">E3331*Einstellungen!$B$5/100</f>
        <v>0.035351</v>
      </c>
      <c r="L3331" s="23" t="str">
        <f aca="false">IF(I3331&lt;Einstellungen!$B$5,"ja","nein")</f>
        <v>nein</v>
      </c>
      <c r="M3331" s="23" t="s">
        <v>51</v>
      </c>
      <c r="N3331" s="23" t="n">
        <v>2025</v>
      </c>
      <c r="O3331" s="23" t="n">
        <v>4</v>
      </c>
    </row>
    <row r="3332" customFormat="false" ht="15" hidden="false" customHeight="false" outlineLevel="0" collapsed="false">
      <c r="A3332" s="22" t="n">
        <v>45826</v>
      </c>
      <c r="B3332" s="23" t="s">
        <v>111</v>
      </c>
      <c r="C3332" s="23" t="s">
        <v>103</v>
      </c>
      <c r="D3332" s="24" t="n">
        <v>119.5</v>
      </c>
      <c r="E3332" s="25" t="n">
        <f aca="false">MAX(D3332,0)/1000</f>
        <v>0.1195</v>
      </c>
      <c r="F3332" s="25" t="n">
        <f aca="false">MAX(-D3332,0)/1000</f>
        <v>0</v>
      </c>
      <c r="G3332" s="23" t="str">
        <f aca="false">IF(E3332&gt;0,"ja","nein")</f>
        <v>ja</v>
      </c>
      <c r="H3332" s="26" t="n">
        <v>103.57</v>
      </c>
      <c r="I3332" s="26" t="n">
        <f aca="false">(H3332/10+IF(N3332=2025,Einstellungen!$B$23,Einstellungen!$C$23))*(1+Einstellungen!$B$10)</f>
        <v>32.27042</v>
      </c>
      <c r="J3332" s="25" t="n">
        <f aca="false">E3332*I3332/100</f>
        <v>0.0385631519</v>
      </c>
      <c r="K3332" s="25" t="n">
        <f aca="false">E3332*Einstellungen!$B$5/100</f>
        <v>0.034655</v>
      </c>
      <c r="L3332" s="23" t="str">
        <f aca="false">IF(I3332&lt;Einstellungen!$B$5,"ja","nein")</f>
        <v>nein</v>
      </c>
      <c r="M3332" s="23" t="s">
        <v>51</v>
      </c>
      <c r="N3332" s="23" t="n">
        <v>2025</v>
      </c>
      <c r="O3332" s="23" t="n">
        <v>5</v>
      </c>
    </row>
    <row r="3333" customFormat="false" ht="15" hidden="false" customHeight="false" outlineLevel="0" collapsed="false">
      <c r="A3333" s="22" t="n">
        <v>45826</v>
      </c>
      <c r="B3333" s="23" t="s">
        <v>112</v>
      </c>
      <c r="C3333" s="23" t="s">
        <v>103</v>
      </c>
      <c r="D3333" s="24" t="n">
        <v>174.4</v>
      </c>
      <c r="E3333" s="25" t="n">
        <f aca="false">MAX(D3333,0)/1000</f>
        <v>0.1744</v>
      </c>
      <c r="F3333" s="25" t="n">
        <f aca="false">MAX(-D3333,0)/1000</f>
        <v>0</v>
      </c>
      <c r="G3333" s="23" t="str">
        <f aca="false">IF(E3333&gt;0,"ja","nein")</f>
        <v>ja</v>
      </c>
      <c r="H3333" s="26" t="n">
        <v>112.35</v>
      </c>
      <c r="I3333" s="26" t="n">
        <f aca="false">(H3333/10+IF(N3333=2025,Einstellungen!$B$23,Einstellungen!$C$23))*(1+Einstellungen!$B$10)</f>
        <v>33.31524</v>
      </c>
      <c r="J3333" s="25" t="n">
        <f aca="false">E3333*I3333/100</f>
        <v>0.05810177856</v>
      </c>
      <c r="K3333" s="25" t="n">
        <f aca="false">E3333*Einstellungen!$B$5/100</f>
        <v>0.050576</v>
      </c>
      <c r="L3333" s="23" t="str">
        <f aca="false">IF(I3333&lt;Einstellungen!$B$5,"ja","nein")</f>
        <v>nein</v>
      </c>
      <c r="M3333" s="23" t="s">
        <v>51</v>
      </c>
      <c r="N3333" s="23" t="n">
        <v>2025</v>
      </c>
      <c r="O3333" s="23" t="n">
        <v>6</v>
      </c>
    </row>
    <row r="3334" customFormat="false" ht="15" hidden="false" customHeight="false" outlineLevel="0" collapsed="false">
      <c r="A3334" s="22" t="n">
        <v>45826</v>
      </c>
      <c r="B3334" s="23" t="s">
        <v>113</v>
      </c>
      <c r="C3334" s="23" t="s">
        <v>103</v>
      </c>
      <c r="D3334" s="24" t="n">
        <v>-428.1</v>
      </c>
      <c r="E3334" s="25" t="n">
        <f aca="false">MAX(D3334,0)/1000</f>
        <v>0</v>
      </c>
      <c r="F3334" s="25" t="n">
        <f aca="false">MAX(-D3334,0)/1000</f>
        <v>0.4281</v>
      </c>
      <c r="G3334" s="23" t="str">
        <f aca="false">IF(E3334&gt;0,"ja","nein")</f>
        <v>nein</v>
      </c>
      <c r="H3334" s="26" t="n">
        <v>114.9</v>
      </c>
      <c r="I3334" s="26" t="n">
        <f aca="false">(H3334/10+IF(N3334=2025,Einstellungen!$B$23,Einstellungen!$C$23))*(1+Einstellungen!$B$10)</f>
        <v>33.61869</v>
      </c>
      <c r="J3334" s="25" t="n">
        <f aca="false">E3334*I3334/100</f>
        <v>0</v>
      </c>
      <c r="K3334" s="25" t="n">
        <f aca="false">E3334*Einstellungen!$B$5/100</f>
        <v>0</v>
      </c>
      <c r="L3334" s="23" t="str">
        <f aca="false">IF(I3334&lt;Einstellungen!$B$5,"ja","nein")</f>
        <v>nein</v>
      </c>
      <c r="M3334" s="23" t="s">
        <v>51</v>
      </c>
      <c r="N3334" s="23" t="n">
        <v>2025</v>
      </c>
      <c r="O3334" s="23" t="n">
        <v>7</v>
      </c>
    </row>
    <row r="3335" customFormat="false" ht="15" hidden="false" customHeight="false" outlineLevel="0" collapsed="false">
      <c r="A3335" s="22" t="n">
        <v>45826</v>
      </c>
      <c r="B3335" s="23" t="s">
        <v>114</v>
      </c>
      <c r="C3335" s="23" t="s">
        <v>103</v>
      </c>
      <c r="D3335" s="24" t="n">
        <v>-1632.8</v>
      </c>
      <c r="E3335" s="25" t="n">
        <f aca="false">MAX(D3335,0)/1000</f>
        <v>0</v>
      </c>
      <c r="F3335" s="25" t="n">
        <f aca="false">MAX(-D3335,0)/1000</f>
        <v>1.6328</v>
      </c>
      <c r="G3335" s="23" t="str">
        <f aca="false">IF(E3335&gt;0,"ja","nein")</f>
        <v>nein</v>
      </c>
      <c r="H3335" s="26" t="n">
        <v>111.39</v>
      </c>
      <c r="I3335" s="26" t="n">
        <f aca="false">(H3335/10+IF(N3335=2025,Einstellungen!$B$23,Einstellungen!$C$23))*(1+Einstellungen!$B$10)</f>
        <v>33.201</v>
      </c>
      <c r="J3335" s="25" t="n">
        <f aca="false">E3335*I3335/100</f>
        <v>0</v>
      </c>
      <c r="K3335" s="25" t="n">
        <f aca="false">E3335*Einstellungen!$B$5/100</f>
        <v>0</v>
      </c>
      <c r="L3335" s="23" t="str">
        <f aca="false">IF(I3335&lt;Einstellungen!$B$5,"ja","nein")</f>
        <v>nein</v>
      </c>
      <c r="M3335" s="23" t="s">
        <v>51</v>
      </c>
      <c r="N3335" s="23" t="n">
        <v>2025</v>
      </c>
      <c r="O3335" s="23" t="n">
        <v>8</v>
      </c>
    </row>
    <row r="3336" customFormat="false" ht="15" hidden="false" customHeight="false" outlineLevel="0" collapsed="false">
      <c r="A3336" s="22" t="n">
        <v>45826</v>
      </c>
      <c r="B3336" s="23" t="s">
        <v>115</v>
      </c>
      <c r="C3336" s="23" t="s">
        <v>103</v>
      </c>
      <c r="D3336" s="24" t="n">
        <v>-2905.3</v>
      </c>
      <c r="E3336" s="25" t="n">
        <f aca="false">MAX(D3336,0)/1000</f>
        <v>0</v>
      </c>
      <c r="F3336" s="25" t="n">
        <f aca="false">MAX(-D3336,0)/1000</f>
        <v>2.9053</v>
      </c>
      <c r="G3336" s="23" t="str">
        <f aca="false">IF(E3336&gt;0,"ja","nein")</f>
        <v>nein</v>
      </c>
      <c r="H3336" s="26" t="n">
        <v>78.97</v>
      </c>
      <c r="I3336" s="26" t="n">
        <f aca="false">(H3336/10+IF(N3336=2025,Einstellungen!$B$23,Einstellungen!$C$23))*(1+Einstellungen!$B$10)</f>
        <v>29.34302</v>
      </c>
      <c r="J3336" s="25" t="n">
        <f aca="false">E3336*I3336/100</f>
        <v>0</v>
      </c>
      <c r="K3336" s="25" t="n">
        <f aca="false">E3336*Einstellungen!$B$5/100</f>
        <v>0</v>
      </c>
      <c r="L3336" s="23" t="str">
        <f aca="false">IF(I3336&lt;Einstellungen!$B$5,"ja","nein")</f>
        <v>nein</v>
      </c>
      <c r="M3336" s="23" t="s">
        <v>51</v>
      </c>
      <c r="N3336" s="23" t="n">
        <v>2025</v>
      </c>
      <c r="O3336" s="23" t="n">
        <v>9</v>
      </c>
    </row>
    <row r="3337" customFormat="false" ht="15" hidden="false" customHeight="false" outlineLevel="0" collapsed="false">
      <c r="A3337" s="22" t="n">
        <v>45826</v>
      </c>
      <c r="B3337" s="23" t="s">
        <v>116</v>
      </c>
      <c r="C3337" s="23" t="s">
        <v>103</v>
      </c>
      <c r="D3337" s="24" t="n">
        <v>-4334</v>
      </c>
      <c r="E3337" s="25" t="n">
        <f aca="false">MAX(D3337,0)/1000</f>
        <v>0</v>
      </c>
      <c r="F3337" s="25" t="n">
        <f aca="false">MAX(-D3337,0)/1000</f>
        <v>4.334</v>
      </c>
      <c r="G3337" s="23" t="str">
        <f aca="false">IF(E3337&gt;0,"ja","nein")</f>
        <v>nein</v>
      </c>
      <c r="H3337" s="26" t="n">
        <v>21.77</v>
      </c>
      <c r="I3337" s="26" t="n">
        <f aca="false">(H3337/10+IF(N3337=2025,Einstellungen!$B$23,Einstellungen!$C$23))*(1+Einstellungen!$B$10)</f>
        <v>22.53622</v>
      </c>
      <c r="J3337" s="25" t="n">
        <f aca="false">E3337*I3337/100</f>
        <v>0</v>
      </c>
      <c r="K3337" s="25" t="n">
        <f aca="false">E3337*Einstellungen!$B$5/100</f>
        <v>0</v>
      </c>
      <c r="L3337" s="23" t="str">
        <f aca="false">IF(I3337&lt;Einstellungen!$B$5,"ja","nein")</f>
        <v>ja</v>
      </c>
      <c r="M3337" s="23" t="s">
        <v>51</v>
      </c>
      <c r="N3337" s="23" t="n">
        <v>2025</v>
      </c>
      <c r="O3337" s="23" t="n">
        <v>10</v>
      </c>
    </row>
    <row r="3338" customFormat="false" ht="15" hidden="false" customHeight="false" outlineLevel="0" collapsed="false">
      <c r="A3338" s="22" t="n">
        <v>45826</v>
      </c>
      <c r="B3338" s="23" t="s">
        <v>117</v>
      </c>
      <c r="C3338" s="23" t="s">
        <v>103</v>
      </c>
      <c r="D3338" s="24" t="n">
        <v>-4702.2</v>
      </c>
      <c r="E3338" s="25" t="n">
        <f aca="false">MAX(D3338,0)/1000</f>
        <v>0</v>
      </c>
      <c r="F3338" s="25" t="n">
        <f aca="false">MAX(-D3338,0)/1000</f>
        <v>4.7022</v>
      </c>
      <c r="G3338" s="23" t="str">
        <f aca="false">IF(E3338&gt;0,"ja","nein")</f>
        <v>nein</v>
      </c>
      <c r="H3338" s="26" t="n">
        <v>1.17</v>
      </c>
      <c r="I3338" s="26" t="n">
        <f aca="false">(H3338/10+IF(N3338=2025,Einstellungen!$B$23,Einstellungen!$C$23))*(1+Einstellungen!$B$10)</f>
        <v>20.08482</v>
      </c>
      <c r="J3338" s="25" t="n">
        <f aca="false">E3338*I3338/100</f>
        <v>0</v>
      </c>
      <c r="K3338" s="25" t="n">
        <f aca="false">E3338*Einstellungen!$B$5/100</f>
        <v>0</v>
      </c>
      <c r="L3338" s="23" t="str">
        <f aca="false">IF(I3338&lt;Einstellungen!$B$5,"ja","nein")</f>
        <v>ja</v>
      </c>
      <c r="M3338" s="23" t="s">
        <v>51</v>
      </c>
      <c r="N3338" s="23" t="n">
        <v>2025</v>
      </c>
      <c r="O3338" s="23" t="n">
        <v>11</v>
      </c>
    </row>
    <row r="3339" customFormat="false" ht="15" hidden="false" customHeight="false" outlineLevel="0" collapsed="false">
      <c r="A3339" s="22" t="n">
        <v>45826</v>
      </c>
      <c r="B3339" s="23" t="s">
        <v>118</v>
      </c>
      <c r="C3339" s="23" t="s">
        <v>103</v>
      </c>
      <c r="D3339" s="24" t="n">
        <v>-4644.8</v>
      </c>
      <c r="E3339" s="25" t="n">
        <f aca="false">MAX(D3339,0)/1000</f>
        <v>0</v>
      </c>
      <c r="F3339" s="25" t="n">
        <f aca="false">MAX(-D3339,0)/1000</f>
        <v>4.6448</v>
      </c>
      <c r="G3339" s="23" t="str">
        <f aca="false">IF(E3339&gt;0,"ja","nein")</f>
        <v>nein</v>
      </c>
      <c r="H3339" s="26" t="n">
        <v>-0.23</v>
      </c>
      <c r="I3339" s="26" t="n">
        <f aca="false">(H3339/10+IF(N3339=2025,Einstellungen!$B$23,Einstellungen!$C$23))*(1+Einstellungen!$B$10)</f>
        <v>19.91822</v>
      </c>
      <c r="J3339" s="25" t="n">
        <f aca="false">E3339*I3339/100</f>
        <v>0</v>
      </c>
      <c r="K3339" s="25" t="n">
        <f aca="false">E3339*Einstellungen!$B$5/100</f>
        <v>0</v>
      </c>
      <c r="L3339" s="23" t="str">
        <f aca="false">IF(I3339&lt;Einstellungen!$B$5,"ja","nein")</f>
        <v>ja</v>
      </c>
      <c r="M3339" s="23" t="s">
        <v>51</v>
      </c>
      <c r="N3339" s="23" t="n">
        <v>2025</v>
      </c>
      <c r="O3339" s="23" t="n">
        <v>12</v>
      </c>
    </row>
    <row r="3340" customFormat="false" ht="15" hidden="false" customHeight="false" outlineLevel="0" collapsed="false">
      <c r="A3340" s="22" t="n">
        <v>45826</v>
      </c>
      <c r="B3340" s="23" t="s">
        <v>119</v>
      </c>
      <c r="C3340" s="23" t="s">
        <v>103</v>
      </c>
      <c r="D3340" s="24" t="n">
        <v>-4921.9</v>
      </c>
      <c r="E3340" s="25" t="n">
        <f aca="false">MAX(D3340,0)/1000</f>
        <v>0</v>
      </c>
      <c r="F3340" s="25" t="n">
        <f aca="false">MAX(-D3340,0)/1000</f>
        <v>4.9219</v>
      </c>
      <c r="G3340" s="23" t="str">
        <f aca="false">IF(E3340&gt;0,"ja","nein")</f>
        <v>nein</v>
      </c>
      <c r="H3340" s="26" t="n">
        <v>-1.04</v>
      </c>
      <c r="I3340" s="26" t="n">
        <f aca="false">(H3340/10+IF(N3340=2025,Einstellungen!$B$23,Einstellungen!$C$23))*(1+Einstellungen!$B$10)</f>
        <v>19.82183</v>
      </c>
      <c r="J3340" s="25" t="n">
        <f aca="false">E3340*I3340/100</f>
        <v>0</v>
      </c>
      <c r="K3340" s="25" t="n">
        <f aca="false">E3340*Einstellungen!$B$5/100</f>
        <v>0</v>
      </c>
      <c r="L3340" s="23" t="str">
        <f aca="false">IF(I3340&lt;Einstellungen!$B$5,"ja","nein")</f>
        <v>ja</v>
      </c>
      <c r="M3340" s="23" t="s">
        <v>51</v>
      </c>
      <c r="N3340" s="23" t="n">
        <v>2025</v>
      </c>
      <c r="O3340" s="23" t="n">
        <v>13</v>
      </c>
    </row>
    <row r="3341" customFormat="false" ht="15" hidden="false" customHeight="false" outlineLevel="0" collapsed="false">
      <c r="A3341" s="22" t="n">
        <v>45826</v>
      </c>
      <c r="B3341" s="23" t="s">
        <v>120</v>
      </c>
      <c r="C3341" s="23" t="s">
        <v>103</v>
      </c>
      <c r="D3341" s="24" t="n">
        <v>-4766.5</v>
      </c>
      <c r="E3341" s="25" t="n">
        <f aca="false">MAX(D3341,0)/1000</f>
        <v>0</v>
      </c>
      <c r="F3341" s="25" t="n">
        <f aca="false">MAX(-D3341,0)/1000</f>
        <v>4.7665</v>
      </c>
      <c r="G3341" s="23" t="str">
        <f aca="false">IF(E3341&gt;0,"ja","nein")</f>
        <v>nein</v>
      </c>
      <c r="H3341" s="26" t="n">
        <v>-2.3</v>
      </c>
      <c r="I3341" s="26" t="n">
        <f aca="false">(H3341/10+IF(N3341=2025,Einstellungen!$B$23,Einstellungen!$C$23))*(1+Einstellungen!$B$10)</f>
        <v>19.67189</v>
      </c>
      <c r="J3341" s="25" t="n">
        <f aca="false">E3341*I3341/100</f>
        <v>0</v>
      </c>
      <c r="K3341" s="25" t="n">
        <f aca="false">E3341*Einstellungen!$B$5/100</f>
        <v>0</v>
      </c>
      <c r="L3341" s="23" t="str">
        <f aca="false">IF(I3341&lt;Einstellungen!$B$5,"ja","nein")</f>
        <v>ja</v>
      </c>
      <c r="M3341" s="23" t="s">
        <v>51</v>
      </c>
      <c r="N3341" s="23" t="n">
        <v>2025</v>
      </c>
      <c r="O3341" s="23" t="n">
        <v>14</v>
      </c>
    </row>
    <row r="3342" customFormat="false" ht="15" hidden="false" customHeight="false" outlineLevel="0" collapsed="false">
      <c r="A3342" s="22" t="n">
        <v>45826</v>
      </c>
      <c r="B3342" s="23" t="s">
        <v>104</v>
      </c>
      <c r="C3342" s="23" t="s">
        <v>103</v>
      </c>
      <c r="D3342" s="24" t="n">
        <v>-3779.3</v>
      </c>
      <c r="E3342" s="25" t="n">
        <f aca="false">MAX(D3342,0)/1000</f>
        <v>0</v>
      </c>
      <c r="F3342" s="25" t="n">
        <f aca="false">MAX(-D3342,0)/1000</f>
        <v>3.7793</v>
      </c>
      <c r="G3342" s="23" t="str">
        <f aca="false">IF(E3342&gt;0,"ja","nein")</f>
        <v>nein</v>
      </c>
      <c r="H3342" s="26" t="n">
        <v>-2.17</v>
      </c>
      <c r="I3342" s="26" t="n">
        <f aca="false">(H3342/10+IF(N3342=2025,Einstellungen!$B$23,Einstellungen!$C$23))*(1+Einstellungen!$B$10)</f>
        <v>19.68736</v>
      </c>
      <c r="J3342" s="25" t="n">
        <f aca="false">E3342*I3342/100</f>
        <v>0</v>
      </c>
      <c r="K3342" s="25" t="n">
        <f aca="false">E3342*Einstellungen!$B$5/100</f>
        <v>0</v>
      </c>
      <c r="L3342" s="23" t="str">
        <f aca="false">IF(I3342&lt;Einstellungen!$B$5,"ja","nein")</f>
        <v>ja</v>
      </c>
      <c r="M3342" s="23" t="s">
        <v>51</v>
      </c>
      <c r="N3342" s="23" t="n">
        <v>2025</v>
      </c>
      <c r="O3342" s="23" t="n">
        <v>15</v>
      </c>
    </row>
    <row r="3343" customFormat="false" ht="15" hidden="false" customHeight="false" outlineLevel="0" collapsed="false">
      <c r="A3343" s="22" t="n">
        <v>45826</v>
      </c>
      <c r="B3343" s="23" t="s">
        <v>105</v>
      </c>
      <c r="C3343" s="23" t="s">
        <v>103</v>
      </c>
      <c r="D3343" s="24" t="n">
        <v>-1998.1</v>
      </c>
      <c r="E3343" s="25" t="n">
        <f aca="false">MAX(D3343,0)/1000</f>
        <v>0</v>
      </c>
      <c r="F3343" s="25" t="n">
        <f aca="false">MAX(-D3343,0)/1000</f>
        <v>1.9981</v>
      </c>
      <c r="G3343" s="23" t="str">
        <f aca="false">IF(E3343&gt;0,"ja","nein")</f>
        <v>nein</v>
      </c>
      <c r="H3343" s="26" t="n">
        <v>0.99</v>
      </c>
      <c r="I3343" s="26" t="n">
        <f aca="false">(H3343/10+IF(N3343=2025,Einstellungen!$B$23,Einstellungen!$C$23))*(1+Einstellungen!$B$10)</f>
        <v>20.0634</v>
      </c>
      <c r="J3343" s="25" t="n">
        <f aca="false">E3343*I3343/100</f>
        <v>0</v>
      </c>
      <c r="K3343" s="25" t="n">
        <f aca="false">E3343*Einstellungen!$B$5/100</f>
        <v>0</v>
      </c>
      <c r="L3343" s="23" t="str">
        <f aca="false">IF(I3343&lt;Einstellungen!$B$5,"ja","nein")</f>
        <v>ja</v>
      </c>
      <c r="M3343" s="23" t="s">
        <v>51</v>
      </c>
      <c r="N3343" s="23" t="n">
        <v>2025</v>
      </c>
      <c r="O3343" s="23" t="n">
        <v>16</v>
      </c>
    </row>
    <row r="3344" customFormat="false" ht="15" hidden="false" customHeight="false" outlineLevel="0" collapsed="false">
      <c r="A3344" s="22" t="n">
        <v>45826</v>
      </c>
      <c r="B3344" s="23" t="s">
        <v>97</v>
      </c>
      <c r="C3344" s="23" t="s">
        <v>103</v>
      </c>
      <c r="D3344" s="24" t="n">
        <v>-1643</v>
      </c>
      <c r="E3344" s="25" t="n">
        <f aca="false">MAX(D3344,0)/1000</f>
        <v>0</v>
      </c>
      <c r="F3344" s="25" t="n">
        <f aca="false">MAX(-D3344,0)/1000</f>
        <v>1.643</v>
      </c>
      <c r="G3344" s="23" t="str">
        <f aca="false">IF(E3344&gt;0,"ja","nein")</f>
        <v>nein</v>
      </c>
      <c r="H3344" s="26" t="n">
        <v>74</v>
      </c>
      <c r="I3344" s="26" t="n">
        <f aca="false">(H3344/10+IF(N3344=2025,Einstellungen!$B$23,Einstellungen!$C$23))*(1+Einstellungen!$B$10)</f>
        <v>28.75159</v>
      </c>
      <c r="J3344" s="25" t="n">
        <f aca="false">E3344*I3344/100</f>
        <v>0</v>
      </c>
      <c r="K3344" s="25" t="n">
        <f aca="false">E3344*Einstellungen!$B$5/100</f>
        <v>0</v>
      </c>
      <c r="L3344" s="23" t="str">
        <f aca="false">IF(I3344&lt;Einstellungen!$B$5,"ja","nein")</f>
        <v>ja</v>
      </c>
      <c r="M3344" s="23" t="s">
        <v>51</v>
      </c>
      <c r="N3344" s="23" t="n">
        <v>2025</v>
      </c>
      <c r="O3344" s="23" t="n">
        <v>17</v>
      </c>
    </row>
    <row r="3345" customFormat="false" ht="15" hidden="false" customHeight="false" outlineLevel="0" collapsed="false">
      <c r="A3345" s="22" t="n">
        <v>45826</v>
      </c>
      <c r="B3345" s="23" t="s">
        <v>99</v>
      </c>
      <c r="C3345" s="23" t="s">
        <v>103</v>
      </c>
      <c r="D3345" s="24" t="n">
        <v>-379.8</v>
      </c>
      <c r="E3345" s="25" t="n">
        <f aca="false">MAX(D3345,0)/1000</f>
        <v>0</v>
      </c>
      <c r="F3345" s="25" t="n">
        <f aca="false">MAX(-D3345,0)/1000</f>
        <v>0.3798</v>
      </c>
      <c r="G3345" s="23" t="str">
        <f aca="false">IF(E3345&gt;0,"ja","nein")</f>
        <v>nein</v>
      </c>
      <c r="H3345" s="26" t="n">
        <v>107.15</v>
      </c>
      <c r="I3345" s="26" t="n">
        <f aca="false">(H3345/10+IF(N3345=2025,Einstellungen!$B$23,Einstellungen!$C$23))*(1+Einstellungen!$B$10)</f>
        <v>32.69644</v>
      </c>
      <c r="J3345" s="25" t="n">
        <f aca="false">E3345*I3345/100</f>
        <v>0</v>
      </c>
      <c r="K3345" s="25" t="n">
        <f aca="false">E3345*Einstellungen!$B$5/100</f>
        <v>0</v>
      </c>
      <c r="L3345" s="23" t="str">
        <f aca="false">IF(I3345&lt;Einstellungen!$B$5,"ja","nein")</f>
        <v>nein</v>
      </c>
      <c r="M3345" s="23" t="s">
        <v>51</v>
      </c>
      <c r="N3345" s="23" t="n">
        <v>2025</v>
      </c>
      <c r="O3345" s="23" t="n">
        <v>18</v>
      </c>
    </row>
    <row r="3346" customFormat="false" ht="15" hidden="false" customHeight="false" outlineLevel="0" collapsed="false">
      <c r="A3346" s="22" t="n">
        <v>45826</v>
      </c>
      <c r="B3346" s="23" t="s">
        <v>100</v>
      </c>
      <c r="C3346" s="23" t="s">
        <v>103</v>
      </c>
      <c r="D3346" s="24" t="n">
        <v>-154.3</v>
      </c>
      <c r="E3346" s="25" t="n">
        <f aca="false">MAX(D3346,0)/1000</f>
        <v>0</v>
      </c>
      <c r="F3346" s="25" t="n">
        <f aca="false">MAX(-D3346,0)/1000</f>
        <v>0.1543</v>
      </c>
      <c r="G3346" s="23" t="str">
        <f aca="false">IF(E3346&gt;0,"ja","nein")</f>
        <v>nein</v>
      </c>
      <c r="H3346" s="26" t="n">
        <v>116.4</v>
      </c>
      <c r="I3346" s="26" t="n">
        <f aca="false">(H3346/10+IF(N3346=2025,Einstellungen!$B$23,Einstellungen!$C$23))*(1+Einstellungen!$B$10)</f>
        <v>33.79719</v>
      </c>
      <c r="J3346" s="25" t="n">
        <f aca="false">E3346*I3346/100</f>
        <v>0</v>
      </c>
      <c r="K3346" s="25" t="n">
        <f aca="false">E3346*Einstellungen!$B$5/100</f>
        <v>0</v>
      </c>
      <c r="L3346" s="23" t="str">
        <f aca="false">IF(I3346&lt;Einstellungen!$B$5,"ja","nein")</f>
        <v>nein</v>
      </c>
      <c r="M3346" s="23" t="s">
        <v>51</v>
      </c>
      <c r="N3346" s="23" t="n">
        <v>2025</v>
      </c>
      <c r="O3346" s="23" t="n">
        <v>19</v>
      </c>
    </row>
    <row r="3347" customFormat="false" ht="15" hidden="false" customHeight="false" outlineLevel="0" collapsed="false">
      <c r="A3347" s="22" t="n">
        <v>45826</v>
      </c>
      <c r="B3347" s="23" t="s">
        <v>92</v>
      </c>
      <c r="C3347" s="23" t="s">
        <v>103</v>
      </c>
      <c r="D3347" s="24" t="n">
        <v>253.3</v>
      </c>
      <c r="E3347" s="25" t="n">
        <f aca="false">MAX(D3347,0)/1000</f>
        <v>0.2533</v>
      </c>
      <c r="F3347" s="25" t="n">
        <f aca="false">MAX(-D3347,0)/1000</f>
        <v>0</v>
      </c>
      <c r="G3347" s="23" t="str">
        <f aca="false">IF(E3347&gt;0,"ja","nein")</f>
        <v>ja</v>
      </c>
      <c r="H3347" s="26" t="n">
        <v>140.99</v>
      </c>
      <c r="I3347" s="26" t="n">
        <f aca="false">(H3347/10+IF(N3347=2025,Einstellungen!$B$23,Einstellungen!$C$23))*(1+Einstellungen!$B$10)</f>
        <v>36.7234</v>
      </c>
      <c r="J3347" s="25" t="n">
        <f aca="false">E3347*I3347/100</f>
        <v>0.0930203722</v>
      </c>
      <c r="K3347" s="25" t="n">
        <f aca="false">E3347*Einstellungen!$B$5/100</f>
        <v>0.073457</v>
      </c>
      <c r="L3347" s="23" t="str">
        <f aca="false">IF(I3347&lt;Einstellungen!$B$5,"ja","nein")</f>
        <v>nein</v>
      </c>
      <c r="M3347" s="23" t="s">
        <v>51</v>
      </c>
      <c r="N3347" s="23" t="n">
        <v>2025</v>
      </c>
      <c r="O3347" s="23" t="n">
        <v>20</v>
      </c>
    </row>
    <row r="3348" customFormat="false" ht="15" hidden="false" customHeight="false" outlineLevel="0" collapsed="false">
      <c r="A3348" s="22" t="n">
        <v>45826</v>
      </c>
      <c r="B3348" s="23" t="s">
        <v>95</v>
      </c>
      <c r="C3348" s="23" t="s">
        <v>103</v>
      </c>
      <c r="D3348" s="24" t="n">
        <v>291.5</v>
      </c>
      <c r="E3348" s="25" t="n">
        <f aca="false">MAX(D3348,0)/1000</f>
        <v>0.2915</v>
      </c>
      <c r="F3348" s="25" t="n">
        <f aca="false">MAX(-D3348,0)/1000</f>
        <v>0</v>
      </c>
      <c r="G3348" s="23" t="str">
        <f aca="false">IF(E3348&gt;0,"ja","nein")</f>
        <v>ja</v>
      </c>
      <c r="H3348" s="26" t="n">
        <v>175.32</v>
      </c>
      <c r="I3348" s="26" t="n">
        <f aca="false">(H3348/10+IF(N3348=2025,Einstellungen!$B$23,Einstellungen!$C$23))*(1+Einstellungen!$B$10)</f>
        <v>40.80867</v>
      </c>
      <c r="J3348" s="25" t="n">
        <f aca="false">E3348*I3348/100</f>
        <v>0.11895727305</v>
      </c>
      <c r="K3348" s="25" t="n">
        <f aca="false">E3348*Einstellungen!$B$5/100</f>
        <v>0.084535</v>
      </c>
      <c r="L3348" s="23" t="str">
        <f aca="false">IF(I3348&lt;Einstellungen!$B$5,"ja","nein")</f>
        <v>nein</v>
      </c>
      <c r="M3348" s="23" t="s">
        <v>51</v>
      </c>
      <c r="N3348" s="23" t="n">
        <v>2025</v>
      </c>
      <c r="O3348" s="23" t="n">
        <v>21</v>
      </c>
    </row>
    <row r="3349" customFormat="false" ht="15" hidden="false" customHeight="false" outlineLevel="0" collapsed="false">
      <c r="A3349" s="22" t="n">
        <v>45826</v>
      </c>
      <c r="B3349" s="23" t="s">
        <v>96</v>
      </c>
      <c r="C3349" s="23" t="s">
        <v>103</v>
      </c>
      <c r="D3349" s="24" t="n">
        <v>290.7</v>
      </c>
      <c r="E3349" s="25" t="n">
        <f aca="false">MAX(D3349,0)/1000</f>
        <v>0.2907</v>
      </c>
      <c r="F3349" s="25" t="n">
        <f aca="false">MAX(-D3349,0)/1000</f>
        <v>0</v>
      </c>
      <c r="G3349" s="23" t="str">
        <f aca="false">IF(E3349&gt;0,"ja","nein")</f>
        <v>ja</v>
      </c>
      <c r="H3349" s="26" t="n">
        <v>133.06</v>
      </c>
      <c r="I3349" s="26" t="n">
        <f aca="false">(H3349/10+IF(N3349=2025,Einstellungen!$B$23,Einstellungen!$C$23))*(1+Einstellungen!$B$10)</f>
        <v>35.77973</v>
      </c>
      <c r="J3349" s="25" t="n">
        <f aca="false">E3349*I3349/100</f>
        <v>0.10401167511</v>
      </c>
      <c r="K3349" s="25" t="n">
        <f aca="false">E3349*Einstellungen!$B$5/100</f>
        <v>0.084303</v>
      </c>
      <c r="L3349" s="23" t="str">
        <f aca="false">IF(I3349&lt;Einstellungen!$B$5,"ja","nein")</f>
        <v>nein</v>
      </c>
      <c r="M3349" s="23" t="s">
        <v>51</v>
      </c>
      <c r="N3349" s="23" t="n">
        <v>2025</v>
      </c>
      <c r="O3349" s="23" t="n">
        <v>22</v>
      </c>
    </row>
    <row r="3350" customFormat="false" ht="15" hidden="false" customHeight="false" outlineLevel="0" collapsed="false">
      <c r="A3350" s="22" t="n">
        <v>45826</v>
      </c>
      <c r="B3350" s="23" t="s">
        <v>101</v>
      </c>
      <c r="C3350" s="23" t="s">
        <v>103</v>
      </c>
      <c r="D3350" s="24" t="n">
        <v>196.8</v>
      </c>
      <c r="E3350" s="25" t="n">
        <f aca="false">MAX(D3350,0)/1000</f>
        <v>0.1968</v>
      </c>
      <c r="F3350" s="25" t="n">
        <f aca="false">MAX(-D3350,0)/1000</f>
        <v>0</v>
      </c>
      <c r="G3350" s="23" t="str">
        <f aca="false">IF(E3350&gt;0,"ja","nein")</f>
        <v>ja</v>
      </c>
      <c r="H3350" s="26" t="n">
        <v>115.35</v>
      </c>
      <c r="I3350" s="26" t="n">
        <f aca="false">(H3350/10+IF(N3350=2025,Einstellungen!$B$23,Einstellungen!$C$23))*(1+Einstellungen!$B$10)</f>
        <v>33.67224</v>
      </c>
      <c r="J3350" s="25" t="n">
        <f aca="false">E3350*I3350/100</f>
        <v>0.06626696832</v>
      </c>
      <c r="K3350" s="25" t="n">
        <f aca="false">E3350*Einstellungen!$B$5/100</f>
        <v>0.057072</v>
      </c>
      <c r="L3350" s="23" t="str">
        <f aca="false">IF(I3350&lt;Einstellungen!$B$5,"ja","nein")</f>
        <v>nein</v>
      </c>
      <c r="M3350" s="23" t="s">
        <v>51</v>
      </c>
      <c r="N3350" s="23" t="n">
        <v>2025</v>
      </c>
      <c r="O3350" s="23" t="n">
        <v>23</v>
      </c>
    </row>
    <row r="3351" customFormat="false" ht="15" hidden="false" customHeight="false" outlineLevel="0" collapsed="false">
      <c r="A3351" s="22" t="n">
        <v>45827</v>
      </c>
      <c r="B3351" s="23" t="s">
        <v>102</v>
      </c>
      <c r="C3351" s="23" t="s">
        <v>106</v>
      </c>
      <c r="D3351" s="24" t="n">
        <v>181.4</v>
      </c>
      <c r="E3351" s="25" t="n">
        <f aca="false">MAX(D3351,0)/1000</f>
        <v>0.1814</v>
      </c>
      <c r="F3351" s="25" t="n">
        <f aca="false">MAX(-D3351,0)/1000</f>
        <v>0</v>
      </c>
      <c r="G3351" s="23" t="str">
        <f aca="false">IF(E3351&gt;0,"ja","nein")</f>
        <v>ja</v>
      </c>
      <c r="H3351" s="26" t="n">
        <v>112.2</v>
      </c>
      <c r="I3351" s="26" t="n">
        <f aca="false">(H3351/10+IF(N3351=2025,Einstellungen!$B$23,Einstellungen!$C$23))*(1+Einstellungen!$B$10)</f>
        <v>33.29739</v>
      </c>
      <c r="J3351" s="25" t="n">
        <f aca="false">E3351*I3351/100</f>
        <v>0.06040146546</v>
      </c>
      <c r="K3351" s="25" t="n">
        <f aca="false">E3351*Einstellungen!$B$5/100</f>
        <v>0.052606</v>
      </c>
      <c r="L3351" s="23" t="str">
        <f aca="false">IF(I3351&lt;Einstellungen!$B$5,"ja","nein")</f>
        <v>nein</v>
      </c>
      <c r="M3351" s="23" t="s">
        <v>51</v>
      </c>
      <c r="N3351" s="23" t="n">
        <v>2025</v>
      </c>
      <c r="O3351" s="23" t="n">
        <v>0</v>
      </c>
    </row>
    <row r="3352" customFormat="false" ht="15" hidden="false" customHeight="false" outlineLevel="0" collapsed="false">
      <c r="A3352" s="22" t="n">
        <v>45827</v>
      </c>
      <c r="B3352" s="23" t="s">
        <v>107</v>
      </c>
      <c r="C3352" s="23" t="s">
        <v>106</v>
      </c>
      <c r="D3352" s="24" t="n">
        <v>224.7</v>
      </c>
      <c r="E3352" s="25" t="n">
        <f aca="false">MAX(D3352,0)/1000</f>
        <v>0.2247</v>
      </c>
      <c r="F3352" s="25" t="n">
        <f aca="false">MAX(-D3352,0)/1000</f>
        <v>0</v>
      </c>
      <c r="G3352" s="23" t="str">
        <f aca="false">IF(E3352&gt;0,"ja","nein")</f>
        <v>ja</v>
      </c>
      <c r="H3352" s="26" t="n">
        <v>106.4</v>
      </c>
      <c r="I3352" s="26" t="n">
        <f aca="false">(H3352/10+IF(N3352=2025,Einstellungen!$B$23,Einstellungen!$C$23))*(1+Einstellungen!$B$10)</f>
        <v>32.60719</v>
      </c>
      <c r="J3352" s="25" t="n">
        <f aca="false">E3352*I3352/100</f>
        <v>0.07326835593</v>
      </c>
      <c r="K3352" s="25" t="n">
        <f aca="false">E3352*Einstellungen!$B$5/100</f>
        <v>0.065163</v>
      </c>
      <c r="L3352" s="23" t="str">
        <f aca="false">IF(I3352&lt;Einstellungen!$B$5,"ja","nein")</f>
        <v>nein</v>
      </c>
      <c r="M3352" s="23" t="s">
        <v>51</v>
      </c>
      <c r="N3352" s="23" t="n">
        <v>2025</v>
      </c>
      <c r="O3352" s="23" t="n">
        <v>1</v>
      </c>
    </row>
    <row r="3353" customFormat="false" ht="15" hidden="false" customHeight="false" outlineLevel="0" collapsed="false">
      <c r="A3353" s="22" t="n">
        <v>45827</v>
      </c>
      <c r="B3353" s="23" t="s">
        <v>108</v>
      </c>
      <c r="C3353" s="23" t="s">
        <v>106</v>
      </c>
      <c r="D3353" s="24" t="n">
        <v>141.8</v>
      </c>
      <c r="E3353" s="25" t="n">
        <f aca="false">MAX(D3353,0)/1000</f>
        <v>0.1418</v>
      </c>
      <c r="F3353" s="25" t="n">
        <f aca="false">MAX(-D3353,0)/1000</f>
        <v>0</v>
      </c>
      <c r="G3353" s="23" t="str">
        <f aca="false">IF(E3353&gt;0,"ja","nein")</f>
        <v>ja</v>
      </c>
      <c r="H3353" s="26" t="n">
        <v>105.29</v>
      </c>
      <c r="I3353" s="26" t="n">
        <f aca="false">(H3353/10+IF(N3353=2025,Einstellungen!$B$23,Einstellungen!$C$23))*(1+Einstellungen!$B$10)</f>
        <v>32.4751</v>
      </c>
      <c r="J3353" s="25" t="n">
        <f aca="false">E3353*I3353/100</f>
        <v>0.0460496918</v>
      </c>
      <c r="K3353" s="25" t="n">
        <f aca="false">E3353*Einstellungen!$B$5/100</f>
        <v>0.041122</v>
      </c>
      <c r="L3353" s="23" t="str">
        <f aca="false">IF(I3353&lt;Einstellungen!$B$5,"ja","nein")</f>
        <v>nein</v>
      </c>
      <c r="M3353" s="23" t="s">
        <v>51</v>
      </c>
      <c r="N3353" s="23" t="n">
        <v>2025</v>
      </c>
      <c r="O3353" s="23" t="n">
        <v>2</v>
      </c>
    </row>
    <row r="3354" customFormat="false" ht="15" hidden="false" customHeight="false" outlineLevel="0" collapsed="false">
      <c r="A3354" s="22" t="n">
        <v>45827</v>
      </c>
      <c r="B3354" s="23" t="s">
        <v>109</v>
      </c>
      <c r="C3354" s="23" t="s">
        <v>106</v>
      </c>
      <c r="D3354" s="24" t="n">
        <v>138</v>
      </c>
      <c r="E3354" s="25" t="n">
        <f aca="false">MAX(D3354,0)/1000</f>
        <v>0.138</v>
      </c>
      <c r="F3354" s="25" t="n">
        <f aca="false">MAX(-D3354,0)/1000</f>
        <v>0</v>
      </c>
      <c r="G3354" s="23" t="str">
        <f aca="false">IF(E3354&gt;0,"ja","nein")</f>
        <v>ja</v>
      </c>
      <c r="H3354" s="26" t="n">
        <v>99.51</v>
      </c>
      <c r="I3354" s="26" t="n">
        <f aca="false">(H3354/10+IF(N3354=2025,Einstellungen!$B$23,Einstellungen!$C$23))*(1+Einstellungen!$B$10)</f>
        <v>31.78728</v>
      </c>
      <c r="J3354" s="25" t="n">
        <f aca="false">E3354*I3354/100</f>
        <v>0.0438664464</v>
      </c>
      <c r="K3354" s="25" t="n">
        <f aca="false">E3354*Einstellungen!$B$5/100</f>
        <v>0.04002</v>
      </c>
      <c r="L3354" s="23" t="str">
        <f aca="false">IF(I3354&lt;Einstellungen!$B$5,"ja","nein")</f>
        <v>nein</v>
      </c>
      <c r="M3354" s="23" t="s">
        <v>51</v>
      </c>
      <c r="N3354" s="23" t="n">
        <v>2025</v>
      </c>
      <c r="O3354" s="23" t="n">
        <v>3</v>
      </c>
    </row>
    <row r="3355" customFormat="false" ht="15" hidden="false" customHeight="false" outlineLevel="0" collapsed="false">
      <c r="A3355" s="22" t="n">
        <v>45827</v>
      </c>
      <c r="B3355" s="23" t="s">
        <v>110</v>
      </c>
      <c r="C3355" s="23" t="s">
        <v>106</v>
      </c>
      <c r="D3355" s="24" t="n">
        <v>123.2</v>
      </c>
      <c r="E3355" s="25" t="n">
        <f aca="false">MAX(D3355,0)/1000</f>
        <v>0.1232</v>
      </c>
      <c r="F3355" s="25" t="n">
        <f aca="false">MAX(-D3355,0)/1000</f>
        <v>0</v>
      </c>
      <c r="G3355" s="23" t="str">
        <f aca="false">IF(E3355&gt;0,"ja","nein")</f>
        <v>ja</v>
      </c>
      <c r="H3355" s="26" t="n">
        <v>100.94</v>
      </c>
      <c r="I3355" s="26" t="n">
        <f aca="false">(H3355/10+IF(N3355=2025,Einstellungen!$B$23,Einstellungen!$C$23))*(1+Einstellungen!$B$10)</f>
        <v>31.95745</v>
      </c>
      <c r="J3355" s="25" t="n">
        <f aca="false">E3355*I3355/100</f>
        <v>0.0393715784</v>
      </c>
      <c r="K3355" s="25" t="n">
        <f aca="false">E3355*Einstellungen!$B$5/100</f>
        <v>0.035728</v>
      </c>
      <c r="L3355" s="23" t="str">
        <f aca="false">IF(I3355&lt;Einstellungen!$B$5,"ja","nein")</f>
        <v>nein</v>
      </c>
      <c r="M3355" s="23" t="s">
        <v>51</v>
      </c>
      <c r="N3355" s="23" t="n">
        <v>2025</v>
      </c>
      <c r="O3355" s="23" t="n">
        <v>4</v>
      </c>
    </row>
    <row r="3356" customFormat="false" ht="15" hidden="false" customHeight="false" outlineLevel="0" collapsed="false">
      <c r="A3356" s="22" t="n">
        <v>45827</v>
      </c>
      <c r="B3356" s="23" t="s">
        <v>111</v>
      </c>
      <c r="C3356" s="23" t="s">
        <v>106</v>
      </c>
      <c r="D3356" s="24" t="n">
        <v>136.5</v>
      </c>
      <c r="E3356" s="25" t="n">
        <f aca="false">MAX(D3356,0)/1000</f>
        <v>0.1365</v>
      </c>
      <c r="F3356" s="25" t="n">
        <f aca="false">MAX(-D3356,0)/1000</f>
        <v>0</v>
      </c>
      <c r="G3356" s="23" t="str">
        <f aca="false">IF(E3356&gt;0,"ja","nein")</f>
        <v>ja</v>
      </c>
      <c r="H3356" s="26" t="n">
        <v>95.68</v>
      </c>
      <c r="I3356" s="26" t="n">
        <f aca="false">(H3356/10+IF(N3356=2025,Einstellungen!$B$23,Einstellungen!$C$23))*(1+Einstellungen!$B$10)</f>
        <v>31.33151</v>
      </c>
      <c r="J3356" s="25" t="n">
        <f aca="false">E3356*I3356/100</f>
        <v>0.04276751115</v>
      </c>
      <c r="K3356" s="25" t="n">
        <f aca="false">E3356*Einstellungen!$B$5/100</f>
        <v>0.039585</v>
      </c>
      <c r="L3356" s="23" t="str">
        <f aca="false">IF(I3356&lt;Einstellungen!$B$5,"ja","nein")</f>
        <v>nein</v>
      </c>
      <c r="M3356" s="23" t="s">
        <v>51</v>
      </c>
      <c r="N3356" s="23" t="n">
        <v>2025</v>
      </c>
      <c r="O3356" s="23" t="n">
        <v>5</v>
      </c>
    </row>
    <row r="3357" customFormat="false" ht="15" hidden="false" customHeight="false" outlineLevel="0" collapsed="false">
      <c r="A3357" s="22" t="n">
        <v>45827</v>
      </c>
      <c r="B3357" s="23" t="s">
        <v>112</v>
      </c>
      <c r="C3357" s="23" t="s">
        <v>106</v>
      </c>
      <c r="D3357" s="24" t="n">
        <v>121.6</v>
      </c>
      <c r="E3357" s="25" t="n">
        <f aca="false">MAX(D3357,0)/1000</f>
        <v>0.1216</v>
      </c>
      <c r="F3357" s="25" t="n">
        <f aca="false">MAX(-D3357,0)/1000</f>
        <v>0</v>
      </c>
      <c r="G3357" s="23" t="str">
        <f aca="false">IF(E3357&gt;0,"ja","nein")</f>
        <v>ja</v>
      </c>
      <c r="H3357" s="26" t="n">
        <v>101.51</v>
      </c>
      <c r="I3357" s="26" t="n">
        <f aca="false">(H3357/10+IF(N3357=2025,Einstellungen!$B$23,Einstellungen!$C$23))*(1+Einstellungen!$B$10)</f>
        <v>32.02528</v>
      </c>
      <c r="J3357" s="25" t="n">
        <f aca="false">E3357*I3357/100</f>
        <v>0.03894274048</v>
      </c>
      <c r="K3357" s="25" t="n">
        <f aca="false">E3357*Einstellungen!$B$5/100</f>
        <v>0.035264</v>
      </c>
      <c r="L3357" s="23" t="str">
        <f aca="false">IF(I3357&lt;Einstellungen!$B$5,"ja","nein")</f>
        <v>nein</v>
      </c>
      <c r="M3357" s="23" t="s">
        <v>51</v>
      </c>
      <c r="N3357" s="23" t="n">
        <v>2025</v>
      </c>
      <c r="O3357" s="23" t="n">
        <v>6</v>
      </c>
    </row>
    <row r="3358" customFormat="false" ht="15" hidden="false" customHeight="false" outlineLevel="0" collapsed="false">
      <c r="A3358" s="22" t="n">
        <v>45827</v>
      </c>
      <c r="B3358" s="23" t="s">
        <v>113</v>
      </c>
      <c r="C3358" s="23" t="s">
        <v>106</v>
      </c>
      <c r="D3358" s="24" t="n">
        <v>-536.7</v>
      </c>
      <c r="E3358" s="25" t="n">
        <f aca="false">MAX(D3358,0)/1000</f>
        <v>0</v>
      </c>
      <c r="F3358" s="25" t="n">
        <f aca="false">MAX(-D3358,0)/1000</f>
        <v>0.5367</v>
      </c>
      <c r="G3358" s="23" t="str">
        <f aca="false">IF(E3358&gt;0,"ja","nein")</f>
        <v>nein</v>
      </c>
      <c r="H3358" s="26" t="n">
        <v>89.25</v>
      </c>
      <c r="I3358" s="26" t="n">
        <f aca="false">(H3358/10+IF(N3358=2025,Einstellungen!$B$23,Einstellungen!$C$23))*(1+Einstellungen!$B$10)</f>
        <v>30.56634</v>
      </c>
      <c r="J3358" s="25" t="n">
        <f aca="false">E3358*I3358/100</f>
        <v>0</v>
      </c>
      <c r="K3358" s="25" t="n">
        <f aca="false">E3358*Einstellungen!$B$5/100</f>
        <v>0</v>
      </c>
      <c r="L3358" s="23" t="str">
        <f aca="false">IF(I3358&lt;Einstellungen!$B$5,"ja","nein")</f>
        <v>nein</v>
      </c>
      <c r="M3358" s="23" t="s">
        <v>51</v>
      </c>
      <c r="N3358" s="23" t="n">
        <v>2025</v>
      </c>
      <c r="O3358" s="23" t="n">
        <v>7</v>
      </c>
    </row>
    <row r="3359" customFormat="false" ht="15" hidden="false" customHeight="false" outlineLevel="0" collapsed="false">
      <c r="A3359" s="22" t="n">
        <v>45827</v>
      </c>
      <c r="B3359" s="23" t="s">
        <v>114</v>
      </c>
      <c r="C3359" s="23" t="s">
        <v>106</v>
      </c>
      <c r="D3359" s="24" t="n">
        <v>-1665.4</v>
      </c>
      <c r="E3359" s="25" t="n">
        <f aca="false">MAX(D3359,0)/1000</f>
        <v>0</v>
      </c>
      <c r="F3359" s="25" t="n">
        <f aca="false">MAX(-D3359,0)/1000</f>
        <v>1.6654</v>
      </c>
      <c r="G3359" s="23" t="str">
        <f aca="false">IF(E3359&gt;0,"ja","nein")</f>
        <v>nein</v>
      </c>
      <c r="H3359" s="26" t="n">
        <v>71.25</v>
      </c>
      <c r="I3359" s="26" t="n">
        <f aca="false">(H3359/10+IF(N3359=2025,Einstellungen!$B$23,Einstellungen!$C$23))*(1+Einstellungen!$B$10)</f>
        <v>28.42434</v>
      </c>
      <c r="J3359" s="25" t="n">
        <f aca="false">E3359*I3359/100</f>
        <v>0</v>
      </c>
      <c r="K3359" s="25" t="n">
        <f aca="false">E3359*Einstellungen!$B$5/100</f>
        <v>0</v>
      </c>
      <c r="L3359" s="23" t="str">
        <f aca="false">IF(I3359&lt;Einstellungen!$B$5,"ja","nein")</f>
        <v>ja</v>
      </c>
      <c r="M3359" s="23" t="s">
        <v>51</v>
      </c>
      <c r="N3359" s="23" t="n">
        <v>2025</v>
      </c>
      <c r="O3359" s="23" t="n">
        <v>8</v>
      </c>
    </row>
    <row r="3360" customFormat="false" ht="15" hidden="false" customHeight="false" outlineLevel="0" collapsed="false">
      <c r="A3360" s="22" t="n">
        <v>45827</v>
      </c>
      <c r="B3360" s="23" t="s">
        <v>115</v>
      </c>
      <c r="C3360" s="23" t="s">
        <v>106</v>
      </c>
      <c r="D3360" s="24" t="n">
        <v>-2412.7</v>
      </c>
      <c r="E3360" s="25" t="n">
        <f aca="false">MAX(D3360,0)/1000</f>
        <v>0</v>
      </c>
      <c r="F3360" s="25" t="n">
        <f aca="false">MAX(-D3360,0)/1000</f>
        <v>2.4127</v>
      </c>
      <c r="G3360" s="23" t="str">
        <f aca="false">IF(E3360&gt;0,"ja","nein")</f>
        <v>nein</v>
      </c>
      <c r="H3360" s="26" t="n">
        <v>0.86</v>
      </c>
      <c r="I3360" s="26" t="n">
        <f aca="false">(H3360/10+IF(N3360=2025,Einstellungen!$B$23,Einstellungen!$C$23))*(1+Einstellungen!$B$10)</f>
        <v>20.04793</v>
      </c>
      <c r="J3360" s="25" t="n">
        <f aca="false">E3360*I3360/100</f>
        <v>0</v>
      </c>
      <c r="K3360" s="25" t="n">
        <f aca="false">E3360*Einstellungen!$B$5/100</f>
        <v>0</v>
      </c>
      <c r="L3360" s="23" t="str">
        <f aca="false">IF(I3360&lt;Einstellungen!$B$5,"ja","nein")</f>
        <v>ja</v>
      </c>
      <c r="M3360" s="23" t="s">
        <v>51</v>
      </c>
      <c r="N3360" s="23" t="n">
        <v>2025</v>
      </c>
      <c r="O3360" s="23" t="n">
        <v>9</v>
      </c>
    </row>
    <row r="3361" customFormat="false" ht="15" hidden="false" customHeight="false" outlineLevel="0" collapsed="false">
      <c r="A3361" s="22" t="n">
        <v>45827</v>
      </c>
      <c r="B3361" s="23" t="s">
        <v>116</v>
      </c>
      <c r="C3361" s="23" t="s">
        <v>106</v>
      </c>
      <c r="D3361" s="24" t="n">
        <v>-3834.5</v>
      </c>
      <c r="E3361" s="25" t="n">
        <f aca="false">MAX(D3361,0)/1000</f>
        <v>0</v>
      </c>
      <c r="F3361" s="25" t="n">
        <f aca="false">MAX(-D3361,0)/1000</f>
        <v>3.8345</v>
      </c>
      <c r="G3361" s="23" t="str">
        <f aca="false">IF(E3361&gt;0,"ja","nein")</f>
        <v>nein</v>
      </c>
      <c r="H3361" s="26" t="n">
        <v>-1.33</v>
      </c>
      <c r="I3361" s="26" t="n">
        <f aca="false">(H3361/10+IF(N3361=2025,Einstellungen!$B$23,Einstellungen!$C$23))*(1+Einstellungen!$B$10)</f>
        <v>19.78732</v>
      </c>
      <c r="J3361" s="25" t="n">
        <f aca="false">E3361*I3361/100</f>
        <v>0</v>
      </c>
      <c r="K3361" s="25" t="n">
        <f aca="false">E3361*Einstellungen!$B$5/100</f>
        <v>0</v>
      </c>
      <c r="L3361" s="23" t="str">
        <f aca="false">IF(I3361&lt;Einstellungen!$B$5,"ja","nein")</f>
        <v>ja</v>
      </c>
      <c r="M3361" s="23" t="s">
        <v>51</v>
      </c>
      <c r="N3361" s="23" t="n">
        <v>2025</v>
      </c>
      <c r="O3361" s="23" t="n">
        <v>10</v>
      </c>
    </row>
    <row r="3362" customFormat="false" ht="15" hidden="false" customHeight="false" outlineLevel="0" collapsed="false">
      <c r="A3362" s="22" t="n">
        <v>45827</v>
      </c>
      <c r="B3362" s="23" t="s">
        <v>117</v>
      </c>
      <c r="C3362" s="23" t="s">
        <v>106</v>
      </c>
      <c r="D3362" s="24" t="n">
        <v>-5038.4</v>
      </c>
      <c r="E3362" s="25" t="n">
        <f aca="false">MAX(D3362,0)/1000</f>
        <v>0</v>
      </c>
      <c r="F3362" s="25" t="n">
        <f aca="false">MAX(-D3362,0)/1000</f>
        <v>5.0384</v>
      </c>
      <c r="G3362" s="23" t="str">
        <f aca="false">IF(E3362&gt;0,"ja","nein")</f>
        <v>nein</v>
      </c>
      <c r="H3362" s="26" t="n">
        <v>-29.98</v>
      </c>
      <c r="I3362" s="26" t="n">
        <f aca="false">(H3362/10+IF(N3362=2025,Einstellungen!$B$23,Einstellungen!$C$23))*(1+Einstellungen!$B$10)</f>
        <v>16.37797</v>
      </c>
      <c r="J3362" s="25" t="n">
        <f aca="false">E3362*I3362/100</f>
        <v>0</v>
      </c>
      <c r="K3362" s="25" t="n">
        <f aca="false">E3362*Einstellungen!$B$5/100</f>
        <v>0</v>
      </c>
      <c r="L3362" s="23" t="str">
        <f aca="false">IF(I3362&lt;Einstellungen!$B$5,"ja","nein")</f>
        <v>ja</v>
      </c>
      <c r="M3362" s="23" t="s">
        <v>51</v>
      </c>
      <c r="N3362" s="23" t="n">
        <v>2025</v>
      </c>
      <c r="O3362" s="23" t="n">
        <v>11</v>
      </c>
    </row>
    <row r="3363" customFormat="false" ht="15" hidden="false" customHeight="false" outlineLevel="0" collapsed="false">
      <c r="A3363" s="22" t="n">
        <v>45827</v>
      </c>
      <c r="B3363" s="23" t="s">
        <v>118</v>
      </c>
      <c r="C3363" s="23" t="s">
        <v>106</v>
      </c>
      <c r="D3363" s="24" t="n">
        <v>-5151.4</v>
      </c>
      <c r="E3363" s="25" t="n">
        <f aca="false">MAX(D3363,0)/1000</f>
        <v>0</v>
      </c>
      <c r="F3363" s="25" t="n">
        <f aca="false">MAX(-D3363,0)/1000</f>
        <v>5.1514</v>
      </c>
      <c r="G3363" s="23" t="str">
        <f aca="false">IF(E3363&gt;0,"ja","nein")</f>
        <v>nein</v>
      </c>
      <c r="H3363" s="26" t="n">
        <v>-52.21</v>
      </c>
      <c r="I3363" s="26" t="n">
        <f aca="false">(H3363/10+IF(N3363=2025,Einstellungen!$B$23,Einstellungen!$C$23))*(1+Einstellungen!$B$10)</f>
        <v>13.7326</v>
      </c>
      <c r="J3363" s="25" t="n">
        <f aca="false">E3363*I3363/100</f>
        <v>0</v>
      </c>
      <c r="K3363" s="25" t="n">
        <f aca="false">E3363*Einstellungen!$B$5/100</f>
        <v>0</v>
      </c>
      <c r="L3363" s="23" t="str">
        <f aca="false">IF(I3363&lt;Einstellungen!$B$5,"ja","nein")</f>
        <v>ja</v>
      </c>
      <c r="M3363" s="23" t="s">
        <v>51</v>
      </c>
      <c r="N3363" s="23" t="n">
        <v>2025</v>
      </c>
      <c r="O3363" s="23" t="n">
        <v>12</v>
      </c>
    </row>
    <row r="3364" customFormat="false" ht="15" hidden="false" customHeight="false" outlineLevel="0" collapsed="false">
      <c r="A3364" s="22" t="n">
        <v>45827</v>
      </c>
      <c r="B3364" s="23" t="s">
        <v>119</v>
      </c>
      <c r="C3364" s="23" t="s">
        <v>106</v>
      </c>
      <c r="D3364" s="24" t="n">
        <v>-4401.5</v>
      </c>
      <c r="E3364" s="25" t="n">
        <f aca="false">MAX(D3364,0)/1000</f>
        <v>0</v>
      </c>
      <c r="F3364" s="25" t="n">
        <f aca="false">MAX(-D3364,0)/1000</f>
        <v>4.4015</v>
      </c>
      <c r="G3364" s="23" t="str">
        <f aca="false">IF(E3364&gt;0,"ja","nein")</f>
        <v>nein</v>
      </c>
      <c r="H3364" s="26" t="n">
        <v>-65.44</v>
      </c>
      <c r="I3364" s="26" t="n">
        <f aca="false">(H3364/10+IF(N3364=2025,Einstellungen!$B$23,Einstellungen!$C$23))*(1+Einstellungen!$B$10)</f>
        <v>12.15823</v>
      </c>
      <c r="J3364" s="25" t="n">
        <f aca="false">E3364*I3364/100</f>
        <v>0</v>
      </c>
      <c r="K3364" s="25" t="n">
        <f aca="false">E3364*Einstellungen!$B$5/100</f>
        <v>0</v>
      </c>
      <c r="L3364" s="23" t="str">
        <f aca="false">IF(I3364&lt;Einstellungen!$B$5,"ja","nein")</f>
        <v>ja</v>
      </c>
      <c r="M3364" s="23" t="s">
        <v>51</v>
      </c>
      <c r="N3364" s="23" t="n">
        <v>2025</v>
      </c>
      <c r="O3364" s="23" t="n">
        <v>13</v>
      </c>
    </row>
    <row r="3365" customFormat="false" ht="15" hidden="false" customHeight="false" outlineLevel="0" collapsed="false">
      <c r="A3365" s="22" t="n">
        <v>45827</v>
      </c>
      <c r="B3365" s="23" t="s">
        <v>120</v>
      </c>
      <c r="C3365" s="23" t="s">
        <v>106</v>
      </c>
      <c r="D3365" s="24" t="n">
        <v>-4340.8</v>
      </c>
      <c r="E3365" s="25" t="n">
        <f aca="false">MAX(D3365,0)/1000</f>
        <v>0</v>
      </c>
      <c r="F3365" s="25" t="n">
        <f aca="false">MAX(-D3365,0)/1000</f>
        <v>4.3408</v>
      </c>
      <c r="G3365" s="23" t="str">
        <f aca="false">IF(E3365&gt;0,"ja","nein")</f>
        <v>nein</v>
      </c>
      <c r="H3365" s="26" t="n">
        <v>-64.95</v>
      </c>
      <c r="I3365" s="26" t="n">
        <f aca="false">(H3365/10+IF(N3365=2025,Einstellungen!$B$23,Einstellungen!$C$23))*(1+Einstellungen!$B$10)</f>
        <v>12.21654</v>
      </c>
      <c r="J3365" s="25" t="n">
        <f aca="false">E3365*I3365/100</f>
        <v>0</v>
      </c>
      <c r="K3365" s="25" t="n">
        <f aca="false">E3365*Einstellungen!$B$5/100</f>
        <v>0</v>
      </c>
      <c r="L3365" s="23" t="str">
        <f aca="false">IF(I3365&lt;Einstellungen!$B$5,"ja","nein")</f>
        <v>ja</v>
      </c>
      <c r="M3365" s="23" t="s">
        <v>51</v>
      </c>
      <c r="N3365" s="23" t="n">
        <v>2025</v>
      </c>
      <c r="O3365" s="23" t="n">
        <v>14</v>
      </c>
    </row>
    <row r="3366" customFormat="false" ht="15" hidden="false" customHeight="false" outlineLevel="0" collapsed="false">
      <c r="A3366" s="22" t="n">
        <v>45827</v>
      </c>
      <c r="B3366" s="23" t="s">
        <v>104</v>
      </c>
      <c r="C3366" s="23" t="s">
        <v>106</v>
      </c>
      <c r="D3366" s="24" t="n">
        <v>-3851.1</v>
      </c>
      <c r="E3366" s="25" t="n">
        <f aca="false">MAX(D3366,0)/1000</f>
        <v>0</v>
      </c>
      <c r="F3366" s="25" t="n">
        <f aca="false">MAX(-D3366,0)/1000</f>
        <v>3.8511</v>
      </c>
      <c r="G3366" s="23" t="str">
        <f aca="false">IF(E3366&gt;0,"ja","nein")</f>
        <v>nein</v>
      </c>
      <c r="H3366" s="26" t="n">
        <v>-39.79</v>
      </c>
      <c r="I3366" s="26" t="n">
        <f aca="false">(H3366/10+IF(N3366=2025,Einstellungen!$B$23,Einstellungen!$C$23))*(1+Einstellungen!$B$10)</f>
        <v>15.21058</v>
      </c>
      <c r="J3366" s="25" t="n">
        <f aca="false">E3366*I3366/100</f>
        <v>0</v>
      </c>
      <c r="K3366" s="25" t="n">
        <f aca="false">E3366*Einstellungen!$B$5/100</f>
        <v>0</v>
      </c>
      <c r="L3366" s="23" t="str">
        <f aca="false">IF(I3366&lt;Einstellungen!$B$5,"ja","nein")</f>
        <v>ja</v>
      </c>
      <c r="M3366" s="23" t="s">
        <v>51</v>
      </c>
      <c r="N3366" s="23" t="n">
        <v>2025</v>
      </c>
      <c r="O3366" s="23" t="n">
        <v>15</v>
      </c>
    </row>
    <row r="3367" customFormat="false" ht="15" hidden="false" customHeight="false" outlineLevel="0" collapsed="false">
      <c r="A3367" s="22" t="n">
        <v>45827</v>
      </c>
      <c r="B3367" s="23" t="s">
        <v>105</v>
      </c>
      <c r="C3367" s="23" t="s">
        <v>106</v>
      </c>
      <c r="D3367" s="24" t="n">
        <v>-2830.2</v>
      </c>
      <c r="E3367" s="25" t="n">
        <f aca="false">MAX(D3367,0)/1000</f>
        <v>0</v>
      </c>
      <c r="F3367" s="25" t="n">
        <f aca="false">MAX(-D3367,0)/1000</f>
        <v>2.8302</v>
      </c>
      <c r="G3367" s="23" t="str">
        <f aca="false">IF(E3367&gt;0,"ja","nein")</f>
        <v>nein</v>
      </c>
      <c r="H3367" s="26" t="n">
        <v>-4.95</v>
      </c>
      <c r="I3367" s="26" t="n">
        <f aca="false">(H3367/10+IF(N3367=2025,Einstellungen!$B$23,Einstellungen!$C$23))*(1+Einstellungen!$B$10)</f>
        <v>19.35654</v>
      </c>
      <c r="J3367" s="25" t="n">
        <f aca="false">E3367*I3367/100</f>
        <v>0</v>
      </c>
      <c r="K3367" s="25" t="n">
        <f aca="false">E3367*Einstellungen!$B$5/100</f>
        <v>0</v>
      </c>
      <c r="L3367" s="23" t="str">
        <f aca="false">IF(I3367&lt;Einstellungen!$B$5,"ja","nein")</f>
        <v>ja</v>
      </c>
      <c r="M3367" s="23" t="s">
        <v>51</v>
      </c>
      <c r="N3367" s="23" t="n">
        <v>2025</v>
      </c>
      <c r="O3367" s="23" t="n">
        <v>16</v>
      </c>
    </row>
    <row r="3368" customFormat="false" ht="15" hidden="false" customHeight="false" outlineLevel="0" collapsed="false">
      <c r="A3368" s="22" t="n">
        <v>45827</v>
      </c>
      <c r="B3368" s="23" t="s">
        <v>97</v>
      </c>
      <c r="C3368" s="23" t="s">
        <v>106</v>
      </c>
      <c r="D3368" s="24" t="n">
        <v>-1499.1</v>
      </c>
      <c r="E3368" s="25" t="n">
        <f aca="false">MAX(D3368,0)/1000</f>
        <v>0</v>
      </c>
      <c r="F3368" s="25" t="n">
        <f aca="false">MAX(-D3368,0)/1000</f>
        <v>1.4991</v>
      </c>
      <c r="G3368" s="23" t="str">
        <f aca="false">IF(E3368&gt;0,"ja","nein")</f>
        <v>nein</v>
      </c>
      <c r="H3368" s="26" t="n">
        <v>2.3</v>
      </c>
      <c r="I3368" s="26" t="n">
        <f aca="false">(H3368/10+IF(N3368=2025,Einstellungen!$B$23,Einstellungen!$C$23))*(1+Einstellungen!$B$10)</f>
        <v>20.21929</v>
      </c>
      <c r="J3368" s="25" t="n">
        <f aca="false">E3368*I3368/100</f>
        <v>0</v>
      </c>
      <c r="K3368" s="25" t="n">
        <f aca="false">E3368*Einstellungen!$B$5/100</f>
        <v>0</v>
      </c>
      <c r="L3368" s="23" t="str">
        <f aca="false">IF(I3368&lt;Einstellungen!$B$5,"ja","nein")</f>
        <v>ja</v>
      </c>
      <c r="M3368" s="23" t="s">
        <v>51</v>
      </c>
      <c r="N3368" s="23" t="n">
        <v>2025</v>
      </c>
      <c r="O3368" s="23" t="n">
        <v>17</v>
      </c>
    </row>
    <row r="3369" customFormat="false" ht="15" hidden="false" customHeight="false" outlineLevel="0" collapsed="false">
      <c r="A3369" s="22" t="n">
        <v>45827</v>
      </c>
      <c r="B3369" s="23" t="s">
        <v>99</v>
      </c>
      <c r="C3369" s="23" t="s">
        <v>106</v>
      </c>
      <c r="D3369" s="24" t="n">
        <v>-511.1</v>
      </c>
      <c r="E3369" s="25" t="n">
        <f aca="false">MAX(D3369,0)/1000</f>
        <v>0</v>
      </c>
      <c r="F3369" s="25" t="n">
        <f aca="false">MAX(-D3369,0)/1000</f>
        <v>0.5111</v>
      </c>
      <c r="G3369" s="23" t="str">
        <f aca="false">IF(E3369&gt;0,"ja","nein")</f>
        <v>nein</v>
      </c>
      <c r="H3369" s="26" t="n">
        <v>80.33</v>
      </c>
      <c r="I3369" s="26" t="n">
        <f aca="false">(H3369/10+IF(N3369=2025,Einstellungen!$B$23,Einstellungen!$C$23))*(1+Einstellungen!$B$10)</f>
        <v>29.50486</v>
      </c>
      <c r="J3369" s="25" t="n">
        <f aca="false">E3369*I3369/100</f>
        <v>0</v>
      </c>
      <c r="K3369" s="25" t="n">
        <f aca="false">E3369*Einstellungen!$B$5/100</f>
        <v>0</v>
      </c>
      <c r="L3369" s="23" t="str">
        <f aca="false">IF(I3369&lt;Einstellungen!$B$5,"ja","nein")</f>
        <v>nein</v>
      </c>
      <c r="M3369" s="23" t="s">
        <v>51</v>
      </c>
      <c r="N3369" s="23" t="n">
        <v>2025</v>
      </c>
      <c r="O3369" s="23" t="n">
        <v>18</v>
      </c>
    </row>
    <row r="3370" customFormat="false" ht="15" hidden="false" customHeight="false" outlineLevel="0" collapsed="false">
      <c r="A3370" s="22" t="n">
        <v>45827</v>
      </c>
      <c r="B3370" s="23" t="s">
        <v>100</v>
      </c>
      <c r="C3370" s="23" t="s">
        <v>106</v>
      </c>
      <c r="D3370" s="24" t="n">
        <v>-91.3</v>
      </c>
      <c r="E3370" s="25" t="n">
        <f aca="false">MAX(D3370,0)/1000</f>
        <v>0</v>
      </c>
      <c r="F3370" s="25" t="n">
        <f aca="false">MAX(-D3370,0)/1000</f>
        <v>0.0913</v>
      </c>
      <c r="G3370" s="23" t="str">
        <f aca="false">IF(E3370&gt;0,"ja","nein")</f>
        <v>nein</v>
      </c>
      <c r="H3370" s="26" t="n">
        <v>118.47</v>
      </c>
      <c r="I3370" s="26" t="n">
        <f aca="false">(H3370/10+IF(N3370=2025,Einstellungen!$B$23,Einstellungen!$C$23))*(1+Einstellungen!$B$10)</f>
        <v>34.04352</v>
      </c>
      <c r="J3370" s="25" t="n">
        <f aca="false">E3370*I3370/100</f>
        <v>0</v>
      </c>
      <c r="K3370" s="25" t="n">
        <f aca="false">E3370*Einstellungen!$B$5/100</f>
        <v>0</v>
      </c>
      <c r="L3370" s="23" t="str">
        <f aca="false">IF(I3370&lt;Einstellungen!$B$5,"ja","nein")</f>
        <v>nein</v>
      </c>
      <c r="M3370" s="23" t="s">
        <v>51</v>
      </c>
      <c r="N3370" s="23" t="n">
        <v>2025</v>
      </c>
      <c r="O3370" s="23" t="n">
        <v>19</v>
      </c>
    </row>
    <row r="3371" customFormat="false" ht="15" hidden="false" customHeight="false" outlineLevel="0" collapsed="false">
      <c r="A3371" s="22" t="n">
        <v>45827</v>
      </c>
      <c r="B3371" s="23" t="s">
        <v>92</v>
      </c>
      <c r="C3371" s="23" t="s">
        <v>106</v>
      </c>
      <c r="D3371" s="24" t="n">
        <v>28</v>
      </c>
      <c r="E3371" s="25" t="n">
        <f aca="false">MAX(D3371,0)/1000</f>
        <v>0.028</v>
      </c>
      <c r="F3371" s="25" t="n">
        <f aca="false">MAX(-D3371,0)/1000</f>
        <v>0</v>
      </c>
      <c r="G3371" s="23" t="str">
        <f aca="false">IF(E3371&gt;0,"ja","nein")</f>
        <v>ja</v>
      </c>
      <c r="H3371" s="26" t="n">
        <v>138.85</v>
      </c>
      <c r="I3371" s="26" t="n">
        <f aca="false">(H3371/10+IF(N3371=2025,Einstellungen!$B$23,Einstellungen!$C$23))*(1+Einstellungen!$B$10)</f>
        <v>36.46874</v>
      </c>
      <c r="J3371" s="25" t="n">
        <f aca="false">E3371*I3371/100</f>
        <v>0.0102112472</v>
      </c>
      <c r="K3371" s="25" t="n">
        <f aca="false">E3371*Einstellungen!$B$5/100</f>
        <v>0.00812</v>
      </c>
      <c r="L3371" s="23" t="str">
        <f aca="false">IF(I3371&lt;Einstellungen!$B$5,"ja","nein")</f>
        <v>nein</v>
      </c>
      <c r="M3371" s="23" t="s">
        <v>51</v>
      </c>
      <c r="N3371" s="23" t="n">
        <v>2025</v>
      </c>
      <c r="O3371" s="23" t="n">
        <v>20</v>
      </c>
    </row>
    <row r="3372" customFormat="false" ht="15" hidden="false" customHeight="false" outlineLevel="0" collapsed="false">
      <c r="A3372" s="22" t="n">
        <v>45827</v>
      </c>
      <c r="B3372" s="23" t="s">
        <v>95</v>
      </c>
      <c r="C3372" s="23" t="s">
        <v>106</v>
      </c>
      <c r="D3372" s="24" t="n">
        <v>167.6</v>
      </c>
      <c r="E3372" s="25" t="n">
        <f aca="false">MAX(D3372,0)/1000</f>
        <v>0.1676</v>
      </c>
      <c r="F3372" s="25" t="n">
        <f aca="false">MAX(-D3372,0)/1000</f>
        <v>0</v>
      </c>
      <c r="G3372" s="23" t="str">
        <f aca="false">IF(E3372&gt;0,"ja","nein")</f>
        <v>ja</v>
      </c>
      <c r="H3372" s="26" t="n">
        <v>141.8</v>
      </c>
      <c r="I3372" s="26" t="n">
        <f aca="false">(H3372/10+IF(N3372=2025,Einstellungen!$B$23,Einstellungen!$C$23))*(1+Einstellungen!$B$10)</f>
        <v>36.81979</v>
      </c>
      <c r="J3372" s="25" t="n">
        <f aca="false">E3372*I3372/100</f>
        <v>0.06170996804</v>
      </c>
      <c r="K3372" s="25" t="n">
        <f aca="false">E3372*Einstellungen!$B$5/100</f>
        <v>0.048604</v>
      </c>
      <c r="L3372" s="23" t="str">
        <f aca="false">IF(I3372&lt;Einstellungen!$B$5,"ja","nein")</f>
        <v>nein</v>
      </c>
      <c r="M3372" s="23" t="s">
        <v>51</v>
      </c>
      <c r="N3372" s="23" t="n">
        <v>2025</v>
      </c>
      <c r="O3372" s="23" t="n">
        <v>21</v>
      </c>
    </row>
    <row r="3373" customFormat="false" ht="15" hidden="false" customHeight="false" outlineLevel="0" collapsed="false">
      <c r="A3373" s="22" t="n">
        <v>45827</v>
      </c>
      <c r="B3373" s="23" t="s">
        <v>96</v>
      </c>
      <c r="C3373" s="23" t="s">
        <v>106</v>
      </c>
      <c r="D3373" s="24" t="n">
        <v>238</v>
      </c>
      <c r="E3373" s="25" t="n">
        <f aca="false">MAX(D3373,0)/1000</f>
        <v>0.238</v>
      </c>
      <c r="F3373" s="25" t="n">
        <f aca="false">MAX(-D3373,0)/1000</f>
        <v>0</v>
      </c>
      <c r="G3373" s="23" t="str">
        <f aca="false">IF(E3373&gt;0,"ja","nein")</f>
        <v>ja</v>
      </c>
      <c r="H3373" s="26" t="n">
        <v>129.66</v>
      </c>
      <c r="I3373" s="26" t="n">
        <f aca="false">(H3373/10+IF(N3373=2025,Einstellungen!$B$23,Einstellungen!$C$23))*(1+Einstellungen!$B$10)</f>
        <v>35.37513</v>
      </c>
      <c r="J3373" s="25" t="n">
        <f aca="false">E3373*I3373/100</f>
        <v>0.0841928094</v>
      </c>
      <c r="K3373" s="25" t="n">
        <f aca="false">E3373*Einstellungen!$B$5/100</f>
        <v>0.06902</v>
      </c>
      <c r="L3373" s="23" t="str">
        <f aca="false">IF(I3373&lt;Einstellungen!$B$5,"ja","nein")</f>
        <v>nein</v>
      </c>
      <c r="M3373" s="23" t="s">
        <v>51</v>
      </c>
      <c r="N3373" s="23" t="n">
        <v>2025</v>
      </c>
      <c r="O3373" s="23" t="n">
        <v>22</v>
      </c>
    </row>
    <row r="3374" customFormat="false" ht="15" hidden="false" customHeight="false" outlineLevel="0" collapsed="false">
      <c r="A3374" s="22" t="n">
        <v>45827</v>
      </c>
      <c r="B3374" s="23" t="s">
        <v>101</v>
      </c>
      <c r="C3374" s="23" t="s">
        <v>106</v>
      </c>
      <c r="D3374" s="24" t="n">
        <v>251.1</v>
      </c>
      <c r="E3374" s="25" t="n">
        <f aca="false">MAX(D3374,0)/1000</f>
        <v>0.2511</v>
      </c>
      <c r="F3374" s="25" t="n">
        <f aca="false">MAX(-D3374,0)/1000</f>
        <v>0</v>
      </c>
      <c r="G3374" s="23" t="str">
        <f aca="false">IF(E3374&gt;0,"ja","nein")</f>
        <v>ja</v>
      </c>
      <c r="H3374" s="26" t="n">
        <v>108.89</v>
      </c>
      <c r="I3374" s="26" t="n">
        <f aca="false">(H3374/10+IF(N3374=2025,Einstellungen!$B$23,Einstellungen!$C$23))*(1+Einstellungen!$B$10)</f>
        <v>32.9035</v>
      </c>
      <c r="J3374" s="25" t="n">
        <f aca="false">E3374*I3374/100</f>
        <v>0.0826206885</v>
      </c>
      <c r="K3374" s="25" t="n">
        <f aca="false">E3374*Einstellungen!$B$5/100</f>
        <v>0.072819</v>
      </c>
      <c r="L3374" s="23" t="str">
        <f aca="false">IF(I3374&lt;Einstellungen!$B$5,"ja","nein")</f>
        <v>nein</v>
      </c>
      <c r="M3374" s="23" t="s">
        <v>51</v>
      </c>
      <c r="N3374" s="23" t="n">
        <v>2025</v>
      </c>
      <c r="O3374" s="23" t="n">
        <v>23</v>
      </c>
    </row>
    <row r="3375" customFormat="false" ht="15" hidden="false" customHeight="false" outlineLevel="0" collapsed="false">
      <c r="A3375" s="22" t="n">
        <v>45828</v>
      </c>
      <c r="B3375" s="23" t="s">
        <v>102</v>
      </c>
      <c r="C3375" s="23" t="s">
        <v>121</v>
      </c>
      <c r="D3375" s="24" t="n">
        <v>157.3</v>
      </c>
      <c r="E3375" s="25" t="n">
        <f aca="false">MAX(D3375,0)/1000</f>
        <v>0.1573</v>
      </c>
      <c r="F3375" s="25" t="n">
        <f aca="false">MAX(-D3375,0)/1000</f>
        <v>0</v>
      </c>
      <c r="G3375" s="23" t="str">
        <f aca="false">IF(E3375&gt;0,"ja","nein")</f>
        <v>ja</v>
      </c>
      <c r="H3375" s="26" t="n">
        <v>109.49</v>
      </c>
      <c r="I3375" s="26" t="n">
        <f aca="false">(H3375/10+IF(N3375=2025,Einstellungen!$B$23,Einstellungen!$C$23))*(1+Einstellungen!$B$10)</f>
        <v>32.9749</v>
      </c>
      <c r="J3375" s="25" t="n">
        <f aca="false">E3375*I3375/100</f>
        <v>0.0518695177</v>
      </c>
      <c r="K3375" s="25" t="n">
        <f aca="false">E3375*Einstellungen!$B$5/100</f>
        <v>0.045617</v>
      </c>
      <c r="L3375" s="23" t="str">
        <f aca="false">IF(I3375&lt;Einstellungen!$B$5,"ja","nein")</f>
        <v>nein</v>
      </c>
      <c r="M3375" s="23" t="s">
        <v>51</v>
      </c>
      <c r="N3375" s="23" t="n">
        <v>2025</v>
      </c>
      <c r="O3375" s="23" t="n">
        <v>0</v>
      </c>
    </row>
    <row r="3376" customFormat="false" ht="15" hidden="false" customHeight="false" outlineLevel="0" collapsed="false">
      <c r="A3376" s="22" t="n">
        <v>45828</v>
      </c>
      <c r="B3376" s="23" t="s">
        <v>107</v>
      </c>
      <c r="C3376" s="23" t="s">
        <v>121</v>
      </c>
      <c r="D3376" s="24" t="n">
        <v>162.2</v>
      </c>
      <c r="E3376" s="25" t="n">
        <f aca="false">MAX(D3376,0)/1000</f>
        <v>0.1622</v>
      </c>
      <c r="F3376" s="25" t="n">
        <f aca="false">MAX(-D3376,0)/1000</f>
        <v>0</v>
      </c>
      <c r="G3376" s="23" t="str">
        <f aca="false">IF(E3376&gt;0,"ja","nein")</f>
        <v>ja</v>
      </c>
      <c r="H3376" s="26" t="n">
        <v>104.57</v>
      </c>
      <c r="I3376" s="26" t="n">
        <f aca="false">(H3376/10+IF(N3376=2025,Einstellungen!$B$23,Einstellungen!$C$23))*(1+Einstellungen!$B$10)</f>
        <v>32.38942</v>
      </c>
      <c r="J3376" s="25" t="n">
        <f aca="false">E3376*I3376/100</f>
        <v>0.05253563924</v>
      </c>
      <c r="K3376" s="25" t="n">
        <f aca="false">E3376*Einstellungen!$B$5/100</f>
        <v>0.047038</v>
      </c>
      <c r="L3376" s="23" t="str">
        <f aca="false">IF(I3376&lt;Einstellungen!$B$5,"ja","nein")</f>
        <v>nein</v>
      </c>
      <c r="M3376" s="23" t="s">
        <v>51</v>
      </c>
      <c r="N3376" s="23" t="n">
        <v>2025</v>
      </c>
      <c r="O3376" s="23" t="n">
        <v>1</v>
      </c>
    </row>
    <row r="3377" customFormat="false" ht="15" hidden="false" customHeight="false" outlineLevel="0" collapsed="false">
      <c r="A3377" s="22" t="n">
        <v>45828</v>
      </c>
      <c r="B3377" s="23" t="s">
        <v>108</v>
      </c>
      <c r="C3377" s="23" t="s">
        <v>121</v>
      </c>
      <c r="D3377" s="24" t="n">
        <v>154.4</v>
      </c>
      <c r="E3377" s="25" t="n">
        <f aca="false">MAX(D3377,0)/1000</f>
        <v>0.1544</v>
      </c>
      <c r="F3377" s="25" t="n">
        <f aca="false">MAX(-D3377,0)/1000</f>
        <v>0</v>
      </c>
      <c r="G3377" s="23" t="str">
        <f aca="false">IF(E3377&gt;0,"ja","nein")</f>
        <v>ja</v>
      </c>
      <c r="H3377" s="26" t="n">
        <v>103.24</v>
      </c>
      <c r="I3377" s="26" t="n">
        <f aca="false">(H3377/10+IF(N3377=2025,Einstellungen!$B$23,Einstellungen!$C$23))*(1+Einstellungen!$B$10)</f>
        <v>32.23115</v>
      </c>
      <c r="J3377" s="25" t="n">
        <f aca="false">E3377*I3377/100</f>
        <v>0.0497648956</v>
      </c>
      <c r="K3377" s="25" t="n">
        <f aca="false">E3377*Einstellungen!$B$5/100</f>
        <v>0.044776</v>
      </c>
      <c r="L3377" s="23" t="str">
        <f aca="false">IF(I3377&lt;Einstellungen!$B$5,"ja","nein")</f>
        <v>nein</v>
      </c>
      <c r="M3377" s="23" t="s">
        <v>51</v>
      </c>
      <c r="N3377" s="23" t="n">
        <v>2025</v>
      </c>
      <c r="O3377" s="23" t="n">
        <v>2</v>
      </c>
    </row>
    <row r="3378" customFormat="false" ht="15" hidden="false" customHeight="false" outlineLevel="0" collapsed="false">
      <c r="A3378" s="22" t="n">
        <v>45828</v>
      </c>
      <c r="B3378" s="23" t="s">
        <v>109</v>
      </c>
      <c r="C3378" s="23" t="s">
        <v>121</v>
      </c>
      <c r="D3378" s="24" t="n">
        <v>160.5</v>
      </c>
      <c r="E3378" s="25" t="n">
        <f aca="false">MAX(D3378,0)/1000</f>
        <v>0.1605</v>
      </c>
      <c r="F3378" s="25" t="n">
        <f aca="false">MAX(-D3378,0)/1000</f>
        <v>0</v>
      </c>
      <c r="G3378" s="23" t="str">
        <f aca="false">IF(E3378&gt;0,"ja","nein")</f>
        <v>ja</v>
      </c>
      <c r="H3378" s="26" t="n">
        <v>105.01</v>
      </c>
      <c r="I3378" s="26" t="n">
        <f aca="false">(H3378/10+IF(N3378=2025,Einstellungen!$B$23,Einstellungen!$C$23))*(1+Einstellungen!$B$10)</f>
        <v>32.44178</v>
      </c>
      <c r="J3378" s="25" t="n">
        <f aca="false">E3378*I3378/100</f>
        <v>0.0520690569</v>
      </c>
      <c r="K3378" s="25" t="n">
        <f aca="false">E3378*Einstellungen!$B$5/100</f>
        <v>0.046545</v>
      </c>
      <c r="L3378" s="23" t="str">
        <f aca="false">IF(I3378&lt;Einstellungen!$B$5,"ja","nein")</f>
        <v>nein</v>
      </c>
      <c r="M3378" s="23" t="s">
        <v>51</v>
      </c>
      <c r="N3378" s="23" t="n">
        <v>2025</v>
      </c>
      <c r="O3378" s="23" t="n">
        <v>3</v>
      </c>
    </row>
    <row r="3379" customFormat="false" ht="15" hidden="false" customHeight="false" outlineLevel="0" collapsed="false">
      <c r="A3379" s="22" t="n">
        <v>45828</v>
      </c>
      <c r="B3379" s="23" t="s">
        <v>110</v>
      </c>
      <c r="C3379" s="23" t="s">
        <v>121</v>
      </c>
      <c r="D3379" s="24" t="n">
        <v>173.6</v>
      </c>
      <c r="E3379" s="25" t="n">
        <f aca="false">MAX(D3379,0)/1000</f>
        <v>0.1736</v>
      </c>
      <c r="F3379" s="25" t="n">
        <f aca="false">MAX(-D3379,0)/1000</f>
        <v>0</v>
      </c>
      <c r="G3379" s="23" t="str">
        <f aca="false">IF(E3379&gt;0,"ja","nein")</f>
        <v>ja</v>
      </c>
      <c r="H3379" s="26" t="n">
        <v>104.27</v>
      </c>
      <c r="I3379" s="26" t="n">
        <f aca="false">(H3379/10+IF(N3379=2025,Einstellungen!$B$23,Einstellungen!$C$23))*(1+Einstellungen!$B$10)</f>
        <v>32.35372</v>
      </c>
      <c r="J3379" s="25" t="n">
        <f aca="false">E3379*I3379/100</f>
        <v>0.05616605792</v>
      </c>
      <c r="K3379" s="25" t="n">
        <f aca="false">E3379*Einstellungen!$B$5/100</f>
        <v>0.050344</v>
      </c>
      <c r="L3379" s="23" t="str">
        <f aca="false">IF(I3379&lt;Einstellungen!$B$5,"ja","nein")</f>
        <v>nein</v>
      </c>
      <c r="M3379" s="23" t="s">
        <v>51</v>
      </c>
      <c r="N3379" s="23" t="n">
        <v>2025</v>
      </c>
      <c r="O3379" s="23" t="n">
        <v>4</v>
      </c>
    </row>
    <row r="3380" customFormat="false" ht="15" hidden="false" customHeight="false" outlineLevel="0" collapsed="false">
      <c r="A3380" s="22" t="n">
        <v>45828</v>
      </c>
      <c r="B3380" s="23" t="s">
        <v>111</v>
      </c>
      <c r="C3380" s="23" t="s">
        <v>121</v>
      </c>
      <c r="D3380" s="24" t="n">
        <v>146.4</v>
      </c>
      <c r="E3380" s="25" t="n">
        <f aca="false">MAX(D3380,0)/1000</f>
        <v>0.1464</v>
      </c>
      <c r="F3380" s="25" t="n">
        <f aca="false">MAX(-D3380,0)/1000</f>
        <v>0</v>
      </c>
      <c r="G3380" s="23" t="str">
        <f aca="false">IF(E3380&gt;0,"ja","nein")</f>
        <v>ja</v>
      </c>
      <c r="H3380" s="26" t="n">
        <v>109.04</v>
      </c>
      <c r="I3380" s="26" t="n">
        <f aca="false">(H3380/10+IF(N3380=2025,Einstellungen!$B$23,Einstellungen!$C$23))*(1+Einstellungen!$B$10)</f>
        <v>32.92135</v>
      </c>
      <c r="J3380" s="25" t="n">
        <f aca="false">E3380*I3380/100</f>
        <v>0.0481968564</v>
      </c>
      <c r="K3380" s="25" t="n">
        <f aca="false">E3380*Einstellungen!$B$5/100</f>
        <v>0.042456</v>
      </c>
      <c r="L3380" s="23" t="str">
        <f aca="false">IF(I3380&lt;Einstellungen!$B$5,"ja","nein")</f>
        <v>nein</v>
      </c>
      <c r="M3380" s="23" t="s">
        <v>51</v>
      </c>
      <c r="N3380" s="23" t="n">
        <v>2025</v>
      </c>
      <c r="O3380" s="23" t="n">
        <v>5</v>
      </c>
    </row>
    <row r="3381" customFormat="false" ht="15" hidden="false" customHeight="false" outlineLevel="0" collapsed="false">
      <c r="A3381" s="22" t="n">
        <v>45828</v>
      </c>
      <c r="B3381" s="23" t="s">
        <v>112</v>
      </c>
      <c r="C3381" s="23" t="s">
        <v>121</v>
      </c>
      <c r="D3381" s="24" t="n">
        <v>141.4</v>
      </c>
      <c r="E3381" s="25" t="n">
        <f aca="false">MAX(D3381,0)/1000</f>
        <v>0.1414</v>
      </c>
      <c r="F3381" s="25" t="n">
        <f aca="false">MAX(-D3381,0)/1000</f>
        <v>0</v>
      </c>
      <c r="G3381" s="23" t="str">
        <f aca="false">IF(E3381&gt;0,"ja","nein")</f>
        <v>ja</v>
      </c>
      <c r="H3381" s="26" t="n">
        <v>120.9</v>
      </c>
      <c r="I3381" s="26" t="n">
        <f aca="false">(H3381/10+IF(N3381=2025,Einstellungen!$B$23,Einstellungen!$C$23))*(1+Einstellungen!$B$10)</f>
        <v>34.33269</v>
      </c>
      <c r="J3381" s="25" t="n">
        <f aca="false">E3381*I3381/100</f>
        <v>0.04854642366</v>
      </c>
      <c r="K3381" s="25" t="n">
        <f aca="false">E3381*Einstellungen!$B$5/100</f>
        <v>0.041006</v>
      </c>
      <c r="L3381" s="23" t="str">
        <f aca="false">IF(I3381&lt;Einstellungen!$B$5,"ja","nein")</f>
        <v>nein</v>
      </c>
      <c r="M3381" s="23" t="s">
        <v>51</v>
      </c>
      <c r="N3381" s="23" t="n">
        <v>2025</v>
      </c>
      <c r="O3381" s="23" t="n">
        <v>6</v>
      </c>
    </row>
    <row r="3382" customFormat="false" ht="15" hidden="false" customHeight="false" outlineLevel="0" collapsed="false">
      <c r="A3382" s="22" t="n">
        <v>45828</v>
      </c>
      <c r="B3382" s="23" t="s">
        <v>113</v>
      </c>
      <c r="C3382" s="23" t="s">
        <v>121</v>
      </c>
      <c r="D3382" s="24" t="n">
        <v>-528.3</v>
      </c>
      <c r="E3382" s="25" t="n">
        <f aca="false">MAX(D3382,0)/1000</f>
        <v>0</v>
      </c>
      <c r="F3382" s="25" t="n">
        <f aca="false">MAX(-D3382,0)/1000</f>
        <v>0.5283</v>
      </c>
      <c r="G3382" s="23" t="str">
        <f aca="false">IF(E3382&gt;0,"ja","nein")</f>
        <v>nein</v>
      </c>
      <c r="H3382" s="26" t="n">
        <v>118.66</v>
      </c>
      <c r="I3382" s="26" t="n">
        <f aca="false">(H3382/10+IF(N3382=2025,Einstellungen!$B$23,Einstellungen!$C$23))*(1+Einstellungen!$B$10)</f>
        <v>34.06613</v>
      </c>
      <c r="J3382" s="25" t="n">
        <f aca="false">E3382*I3382/100</f>
        <v>0</v>
      </c>
      <c r="K3382" s="25" t="n">
        <f aca="false">E3382*Einstellungen!$B$5/100</f>
        <v>0</v>
      </c>
      <c r="L3382" s="23" t="str">
        <f aca="false">IF(I3382&lt;Einstellungen!$B$5,"ja","nein")</f>
        <v>nein</v>
      </c>
      <c r="M3382" s="23" t="s">
        <v>51</v>
      </c>
      <c r="N3382" s="23" t="n">
        <v>2025</v>
      </c>
      <c r="O3382" s="23" t="n">
        <v>7</v>
      </c>
    </row>
    <row r="3383" customFormat="false" ht="15" hidden="false" customHeight="false" outlineLevel="0" collapsed="false">
      <c r="A3383" s="22" t="n">
        <v>45828</v>
      </c>
      <c r="B3383" s="23" t="s">
        <v>114</v>
      </c>
      <c r="C3383" s="23" t="s">
        <v>121</v>
      </c>
      <c r="D3383" s="24" t="n">
        <v>-1690.2</v>
      </c>
      <c r="E3383" s="25" t="n">
        <f aca="false">MAX(D3383,0)/1000</f>
        <v>0</v>
      </c>
      <c r="F3383" s="25" t="n">
        <f aca="false">MAX(-D3383,0)/1000</f>
        <v>1.6902</v>
      </c>
      <c r="G3383" s="23" t="str">
        <f aca="false">IF(E3383&gt;0,"ja","nein")</f>
        <v>nein</v>
      </c>
      <c r="H3383" s="26" t="n">
        <v>110.98</v>
      </c>
      <c r="I3383" s="26" t="n">
        <f aca="false">(H3383/10+IF(N3383=2025,Einstellungen!$B$23,Einstellungen!$C$23))*(1+Einstellungen!$B$10)</f>
        <v>33.15221</v>
      </c>
      <c r="J3383" s="25" t="n">
        <f aca="false">E3383*I3383/100</f>
        <v>0</v>
      </c>
      <c r="K3383" s="25" t="n">
        <f aca="false">E3383*Einstellungen!$B$5/100</f>
        <v>0</v>
      </c>
      <c r="L3383" s="23" t="str">
        <f aca="false">IF(I3383&lt;Einstellungen!$B$5,"ja","nein")</f>
        <v>nein</v>
      </c>
      <c r="M3383" s="23" t="s">
        <v>51</v>
      </c>
      <c r="N3383" s="23" t="n">
        <v>2025</v>
      </c>
      <c r="O3383" s="23" t="n">
        <v>8</v>
      </c>
    </row>
    <row r="3384" customFormat="false" ht="15" hidden="false" customHeight="false" outlineLevel="0" collapsed="false">
      <c r="A3384" s="22" t="n">
        <v>45828</v>
      </c>
      <c r="B3384" s="23" t="s">
        <v>115</v>
      </c>
      <c r="C3384" s="23" t="s">
        <v>121</v>
      </c>
      <c r="D3384" s="24" t="n">
        <v>-3492.3</v>
      </c>
      <c r="E3384" s="25" t="n">
        <f aca="false">MAX(D3384,0)/1000</f>
        <v>0</v>
      </c>
      <c r="F3384" s="25" t="n">
        <f aca="false">MAX(-D3384,0)/1000</f>
        <v>3.4923</v>
      </c>
      <c r="G3384" s="23" t="str">
        <f aca="false">IF(E3384&gt;0,"ja","nein")</f>
        <v>nein</v>
      </c>
      <c r="H3384" s="26" t="n">
        <v>81.69</v>
      </c>
      <c r="I3384" s="26" t="n">
        <f aca="false">(H3384/10+IF(N3384=2025,Einstellungen!$B$23,Einstellungen!$C$23))*(1+Einstellungen!$B$10)</f>
        <v>29.6667</v>
      </c>
      <c r="J3384" s="25" t="n">
        <f aca="false">E3384*I3384/100</f>
        <v>0</v>
      </c>
      <c r="K3384" s="25" t="n">
        <f aca="false">E3384*Einstellungen!$B$5/100</f>
        <v>0</v>
      </c>
      <c r="L3384" s="23" t="str">
        <f aca="false">IF(I3384&lt;Einstellungen!$B$5,"ja","nein")</f>
        <v>nein</v>
      </c>
      <c r="M3384" s="23" t="s">
        <v>51</v>
      </c>
      <c r="N3384" s="23" t="n">
        <v>2025</v>
      </c>
      <c r="O3384" s="23" t="n">
        <v>9</v>
      </c>
    </row>
    <row r="3385" customFormat="false" ht="15" hidden="false" customHeight="false" outlineLevel="0" collapsed="false">
      <c r="A3385" s="22" t="n">
        <v>45828</v>
      </c>
      <c r="B3385" s="23" t="s">
        <v>116</v>
      </c>
      <c r="C3385" s="23" t="s">
        <v>121</v>
      </c>
      <c r="D3385" s="24" t="n">
        <v>-4629.8</v>
      </c>
      <c r="E3385" s="25" t="n">
        <f aca="false">MAX(D3385,0)/1000</f>
        <v>0</v>
      </c>
      <c r="F3385" s="25" t="n">
        <f aca="false">MAX(-D3385,0)/1000</f>
        <v>4.6298</v>
      </c>
      <c r="G3385" s="23" t="str">
        <f aca="false">IF(E3385&gt;0,"ja","nein")</f>
        <v>nein</v>
      </c>
      <c r="H3385" s="26" t="n">
        <v>15.83</v>
      </c>
      <c r="I3385" s="26" t="n">
        <f aca="false">(H3385/10+IF(N3385=2025,Einstellungen!$B$23,Einstellungen!$C$23))*(1+Einstellungen!$B$10)</f>
        <v>21.82936</v>
      </c>
      <c r="J3385" s="25" t="n">
        <f aca="false">E3385*I3385/100</f>
        <v>0</v>
      </c>
      <c r="K3385" s="25" t="n">
        <f aca="false">E3385*Einstellungen!$B$5/100</f>
        <v>0</v>
      </c>
      <c r="L3385" s="23" t="str">
        <f aca="false">IF(I3385&lt;Einstellungen!$B$5,"ja","nein")</f>
        <v>ja</v>
      </c>
      <c r="M3385" s="23" t="s">
        <v>51</v>
      </c>
      <c r="N3385" s="23" t="n">
        <v>2025</v>
      </c>
      <c r="O3385" s="23" t="n">
        <v>10</v>
      </c>
    </row>
    <row r="3386" customFormat="false" ht="15" hidden="false" customHeight="false" outlineLevel="0" collapsed="false">
      <c r="A3386" s="22" t="n">
        <v>45828</v>
      </c>
      <c r="B3386" s="23" t="s">
        <v>117</v>
      </c>
      <c r="C3386" s="23" t="s">
        <v>121</v>
      </c>
      <c r="D3386" s="24" t="n">
        <v>-5273.6</v>
      </c>
      <c r="E3386" s="25" t="n">
        <f aca="false">MAX(D3386,0)/1000</f>
        <v>0</v>
      </c>
      <c r="F3386" s="25" t="n">
        <f aca="false">MAX(-D3386,0)/1000</f>
        <v>5.2736</v>
      </c>
      <c r="G3386" s="23" t="str">
        <f aca="false">IF(E3386&gt;0,"ja","nein")</f>
        <v>nein</v>
      </c>
      <c r="H3386" s="26" t="n">
        <v>4.03</v>
      </c>
      <c r="I3386" s="26" t="n">
        <f aca="false">(H3386/10+IF(N3386=2025,Einstellungen!$B$23,Einstellungen!$C$23))*(1+Einstellungen!$B$10)</f>
        <v>20.42516</v>
      </c>
      <c r="J3386" s="25" t="n">
        <f aca="false">E3386*I3386/100</f>
        <v>0</v>
      </c>
      <c r="K3386" s="25" t="n">
        <f aca="false">E3386*Einstellungen!$B$5/100</f>
        <v>0</v>
      </c>
      <c r="L3386" s="23" t="str">
        <f aca="false">IF(I3386&lt;Einstellungen!$B$5,"ja","nein")</f>
        <v>ja</v>
      </c>
      <c r="M3386" s="23" t="s">
        <v>51</v>
      </c>
      <c r="N3386" s="23" t="n">
        <v>2025</v>
      </c>
      <c r="O3386" s="23" t="n">
        <v>11</v>
      </c>
    </row>
    <row r="3387" customFormat="false" ht="15" hidden="false" customHeight="false" outlineLevel="0" collapsed="false">
      <c r="A3387" s="22" t="n">
        <v>45828</v>
      </c>
      <c r="B3387" s="23" t="s">
        <v>118</v>
      </c>
      <c r="C3387" s="23" t="s">
        <v>121</v>
      </c>
      <c r="D3387" s="24" t="n">
        <v>-5355.5</v>
      </c>
      <c r="E3387" s="25" t="n">
        <f aca="false">MAX(D3387,0)/1000</f>
        <v>0</v>
      </c>
      <c r="F3387" s="25" t="n">
        <f aca="false">MAX(-D3387,0)/1000</f>
        <v>5.3555</v>
      </c>
      <c r="G3387" s="23" t="str">
        <f aca="false">IF(E3387&gt;0,"ja","nein")</f>
        <v>nein</v>
      </c>
      <c r="H3387" s="26" t="n">
        <v>0</v>
      </c>
      <c r="I3387" s="26" t="n">
        <f aca="false">(H3387/10+IF(N3387=2025,Einstellungen!$B$23,Einstellungen!$C$23))*(1+Einstellungen!$B$10)</f>
        <v>19.94559</v>
      </c>
      <c r="J3387" s="25" t="n">
        <f aca="false">E3387*I3387/100</f>
        <v>0</v>
      </c>
      <c r="K3387" s="25" t="n">
        <f aca="false">E3387*Einstellungen!$B$5/100</f>
        <v>0</v>
      </c>
      <c r="L3387" s="23" t="str">
        <f aca="false">IF(I3387&lt;Einstellungen!$B$5,"ja","nein")</f>
        <v>ja</v>
      </c>
      <c r="M3387" s="23" t="s">
        <v>51</v>
      </c>
      <c r="N3387" s="23" t="n">
        <v>2025</v>
      </c>
      <c r="O3387" s="23" t="n">
        <v>12</v>
      </c>
    </row>
    <row r="3388" customFormat="false" ht="15" hidden="false" customHeight="false" outlineLevel="0" collapsed="false">
      <c r="A3388" s="22" t="n">
        <v>45828</v>
      </c>
      <c r="B3388" s="23" t="s">
        <v>119</v>
      </c>
      <c r="C3388" s="23" t="s">
        <v>121</v>
      </c>
      <c r="D3388" s="24" t="n">
        <v>-5027.6</v>
      </c>
      <c r="E3388" s="25" t="n">
        <f aca="false">MAX(D3388,0)/1000</f>
        <v>0</v>
      </c>
      <c r="F3388" s="25" t="n">
        <f aca="false">MAX(-D3388,0)/1000</f>
        <v>5.0276</v>
      </c>
      <c r="G3388" s="23" t="str">
        <f aca="false">IF(E3388&gt;0,"ja","nein")</f>
        <v>nein</v>
      </c>
      <c r="H3388" s="26" t="n">
        <v>-1</v>
      </c>
      <c r="I3388" s="26" t="n">
        <f aca="false">(H3388/10+IF(N3388=2025,Einstellungen!$B$23,Einstellungen!$C$23))*(1+Einstellungen!$B$10)</f>
        <v>19.82659</v>
      </c>
      <c r="J3388" s="25" t="n">
        <f aca="false">E3388*I3388/100</f>
        <v>0</v>
      </c>
      <c r="K3388" s="25" t="n">
        <f aca="false">E3388*Einstellungen!$B$5/100</f>
        <v>0</v>
      </c>
      <c r="L3388" s="23" t="str">
        <f aca="false">IF(I3388&lt;Einstellungen!$B$5,"ja","nein")</f>
        <v>ja</v>
      </c>
      <c r="M3388" s="23" t="s">
        <v>51</v>
      </c>
      <c r="N3388" s="23" t="n">
        <v>2025</v>
      </c>
      <c r="O3388" s="23" t="n">
        <v>13</v>
      </c>
    </row>
    <row r="3389" customFormat="false" ht="15" hidden="false" customHeight="false" outlineLevel="0" collapsed="false">
      <c r="A3389" s="22" t="n">
        <v>45828</v>
      </c>
      <c r="B3389" s="23" t="s">
        <v>120</v>
      </c>
      <c r="C3389" s="23" t="s">
        <v>121</v>
      </c>
      <c r="D3389" s="24" t="n">
        <v>-4864.6</v>
      </c>
      <c r="E3389" s="25" t="n">
        <f aca="false">MAX(D3389,0)/1000</f>
        <v>0</v>
      </c>
      <c r="F3389" s="25" t="n">
        <f aca="false">MAX(-D3389,0)/1000</f>
        <v>4.8646</v>
      </c>
      <c r="G3389" s="23" t="str">
        <f aca="false">IF(E3389&gt;0,"ja","nein")</f>
        <v>nein</v>
      </c>
      <c r="H3389" s="26" t="n">
        <v>-0.17</v>
      </c>
      <c r="I3389" s="26" t="n">
        <f aca="false">(H3389/10+IF(N3389=2025,Einstellungen!$B$23,Einstellungen!$C$23))*(1+Einstellungen!$B$10)</f>
        <v>19.92536</v>
      </c>
      <c r="J3389" s="25" t="n">
        <f aca="false">E3389*I3389/100</f>
        <v>0</v>
      </c>
      <c r="K3389" s="25" t="n">
        <f aca="false">E3389*Einstellungen!$B$5/100</f>
        <v>0</v>
      </c>
      <c r="L3389" s="23" t="str">
        <f aca="false">IF(I3389&lt;Einstellungen!$B$5,"ja","nein")</f>
        <v>ja</v>
      </c>
      <c r="M3389" s="23" t="s">
        <v>51</v>
      </c>
      <c r="N3389" s="23" t="n">
        <v>2025</v>
      </c>
      <c r="O3389" s="23" t="n">
        <v>14</v>
      </c>
    </row>
    <row r="3390" customFormat="false" ht="15" hidden="false" customHeight="false" outlineLevel="0" collapsed="false">
      <c r="A3390" s="22" t="n">
        <v>45828</v>
      </c>
      <c r="B3390" s="23" t="s">
        <v>104</v>
      </c>
      <c r="C3390" s="23" t="s">
        <v>121</v>
      </c>
      <c r="D3390" s="24" t="n">
        <v>-3515.6</v>
      </c>
      <c r="E3390" s="25" t="n">
        <f aca="false">MAX(D3390,0)/1000</f>
        <v>0</v>
      </c>
      <c r="F3390" s="25" t="n">
        <f aca="false">MAX(-D3390,0)/1000</f>
        <v>3.5156</v>
      </c>
      <c r="G3390" s="23" t="str">
        <f aca="false">IF(E3390&gt;0,"ja","nein")</f>
        <v>nein</v>
      </c>
      <c r="H3390" s="26" t="n">
        <v>0.91</v>
      </c>
      <c r="I3390" s="26" t="n">
        <f aca="false">(H3390/10+IF(N3390=2025,Einstellungen!$B$23,Einstellungen!$C$23))*(1+Einstellungen!$B$10)</f>
        <v>20.05388</v>
      </c>
      <c r="J3390" s="25" t="n">
        <f aca="false">E3390*I3390/100</f>
        <v>0</v>
      </c>
      <c r="K3390" s="25" t="n">
        <f aca="false">E3390*Einstellungen!$B$5/100</f>
        <v>0</v>
      </c>
      <c r="L3390" s="23" t="str">
        <f aca="false">IF(I3390&lt;Einstellungen!$B$5,"ja","nein")</f>
        <v>ja</v>
      </c>
      <c r="M3390" s="23" t="s">
        <v>51</v>
      </c>
      <c r="N3390" s="23" t="n">
        <v>2025</v>
      </c>
      <c r="O3390" s="23" t="n">
        <v>15</v>
      </c>
    </row>
    <row r="3391" customFormat="false" ht="15" hidden="false" customHeight="false" outlineLevel="0" collapsed="false">
      <c r="A3391" s="22" t="n">
        <v>45828</v>
      </c>
      <c r="B3391" s="23" t="s">
        <v>105</v>
      </c>
      <c r="C3391" s="23" t="s">
        <v>121</v>
      </c>
      <c r="D3391" s="24" t="n">
        <v>-1594.7</v>
      </c>
      <c r="E3391" s="25" t="n">
        <f aca="false">MAX(D3391,0)/1000</f>
        <v>0</v>
      </c>
      <c r="F3391" s="25" t="n">
        <f aca="false">MAX(-D3391,0)/1000</f>
        <v>1.5947</v>
      </c>
      <c r="G3391" s="23" t="str">
        <f aca="false">IF(E3391&gt;0,"ja","nein")</f>
        <v>nein</v>
      </c>
      <c r="H3391" s="26" t="n">
        <v>28.99</v>
      </c>
      <c r="I3391" s="26" t="n">
        <f aca="false">(H3391/10+IF(N3391=2025,Einstellungen!$B$23,Einstellungen!$C$23))*(1+Einstellungen!$B$10)</f>
        <v>23.3954</v>
      </c>
      <c r="J3391" s="25" t="n">
        <f aca="false">E3391*I3391/100</f>
        <v>0</v>
      </c>
      <c r="K3391" s="25" t="n">
        <f aca="false">E3391*Einstellungen!$B$5/100</f>
        <v>0</v>
      </c>
      <c r="L3391" s="23" t="str">
        <f aca="false">IF(I3391&lt;Einstellungen!$B$5,"ja","nein")</f>
        <v>ja</v>
      </c>
      <c r="M3391" s="23" t="s">
        <v>51</v>
      </c>
      <c r="N3391" s="23" t="n">
        <v>2025</v>
      </c>
      <c r="O3391" s="23" t="n">
        <v>16</v>
      </c>
    </row>
    <row r="3392" customFormat="false" ht="15" hidden="false" customHeight="false" outlineLevel="0" collapsed="false">
      <c r="A3392" s="22" t="n">
        <v>45828</v>
      </c>
      <c r="B3392" s="23" t="s">
        <v>97</v>
      </c>
      <c r="C3392" s="23" t="s">
        <v>121</v>
      </c>
      <c r="D3392" s="24" t="n">
        <v>-1634.6</v>
      </c>
      <c r="E3392" s="25" t="n">
        <f aca="false">MAX(D3392,0)/1000</f>
        <v>0</v>
      </c>
      <c r="F3392" s="25" t="n">
        <f aca="false">MAX(-D3392,0)/1000</f>
        <v>1.6346</v>
      </c>
      <c r="G3392" s="23" t="str">
        <f aca="false">IF(E3392&gt;0,"ja","nein")</f>
        <v>nein</v>
      </c>
      <c r="H3392" s="26" t="n">
        <v>87.35</v>
      </c>
      <c r="I3392" s="26" t="n">
        <f aca="false">(H3392/10+IF(N3392=2025,Einstellungen!$B$23,Einstellungen!$C$23))*(1+Einstellungen!$B$10)</f>
        <v>30.34024</v>
      </c>
      <c r="J3392" s="25" t="n">
        <f aca="false">E3392*I3392/100</f>
        <v>0</v>
      </c>
      <c r="K3392" s="25" t="n">
        <f aca="false">E3392*Einstellungen!$B$5/100</f>
        <v>0</v>
      </c>
      <c r="L3392" s="23" t="str">
        <f aca="false">IF(I3392&lt;Einstellungen!$B$5,"ja","nein")</f>
        <v>nein</v>
      </c>
      <c r="M3392" s="23" t="s">
        <v>51</v>
      </c>
      <c r="N3392" s="23" t="n">
        <v>2025</v>
      </c>
      <c r="O3392" s="23" t="n">
        <v>17</v>
      </c>
    </row>
    <row r="3393" customFormat="false" ht="15" hidden="false" customHeight="false" outlineLevel="0" collapsed="false">
      <c r="A3393" s="22" t="n">
        <v>45828</v>
      </c>
      <c r="B3393" s="23" t="s">
        <v>99</v>
      </c>
      <c r="C3393" s="23" t="s">
        <v>121</v>
      </c>
      <c r="D3393" s="24" t="n">
        <v>-344.4</v>
      </c>
      <c r="E3393" s="25" t="n">
        <f aca="false">MAX(D3393,0)/1000</f>
        <v>0</v>
      </c>
      <c r="F3393" s="25" t="n">
        <f aca="false">MAX(-D3393,0)/1000</f>
        <v>0.3444</v>
      </c>
      <c r="G3393" s="23" t="str">
        <f aca="false">IF(E3393&gt;0,"ja","nein")</f>
        <v>nein</v>
      </c>
      <c r="H3393" s="26" t="n">
        <v>111.01</v>
      </c>
      <c r="I3393" s="26" t="n">
        <f aca="false">(H3393/10+IF(N3393=2025,Einstellungen!$B$23,Einstellungen!$C$23))*(1+Einstellungen!$B$10)</f>
        <v>33.15578</v>
      </c>
      <c r="J3393" s="25" t="n">
        <f aca="false">E3393*I3393/100</f>
        <v>0</v>
      </c>
      <c r="K3393" s="25" t="n">
        <f aca="false">E3393*Einstellungen!$B$5/100</f>
        <v>0</v>
      </c>
      <c r="L3393" s="23" t="str">
        <f aca="false">IF(I3393&lt;Einstellungen!$B$5,"ja","nein")</f>
        <v>nein</v>
      </c>
      <c r="M3393" s="23" t="s">
        <v>51</v>
      </c>
      <c r="N3393" s="23" t="n">
        <v>2025</v>
      </c>
      <c r="O3393" s="23" t="n">
        <v>18</v>
      </c>
    </row>
    <row r="3394" customFormat="false" ht="15" hidden="false" customHeight="false" outlineLevel="0" collapsed="false">
      <c r="A3394" s="22" t="n">
        <v>45828</v>
      </c>
      <c r="B3394" s="23" t="s">
        <v>100</v>
      </c>
      <c r="C3394" s="23" t="s">
        <v>121</v>
      </c>
      <c r="D3394" s="24" t="n">
        <v>126.9</v>
      </c>
      <c r="E3394" s="25" t="n">
        <f aca="false">MAX(D3394,0)/1000</f>
        <v>0.1269</v>
      </c>
      <c r="F3394" s="25" t="n">
        <f aca="false">MAX(-D3394,0)/1000</f>
        <v>0</v>
      </c>
      <c r="G3394" s="23" t="str">
        <f aca="false">IF(E3394&gt;0,"ja","nein")</f>
        <v>ja</v>
      </c>
      <c r="H3394" s="26" t="n">
        <v>136.13</v>
      </c>
      <c r="I3394" s="26" t="n">
        <f aca="false">(H3394/10+IF(N3394=2025,Einstellungen!$B$23,Einstellungen!$C$23))*(1+Einstellungen!$B$10)</f>
        <v>36.14506</v>
      </c>
      <c r="J3394" s="25" t="n">
        <f aca="false">E3394*I3394/100</f>
        <v>0.04586808114</v>
      </c>
      <c r="K3394" s="25" t="n">
        <f aca="false">E3394*Einstellungen!$B$5/100</f>
        <v>0.036801</v>
      </c>
      <c r="L3394" s="23" t="str">
        <f aca="false">IF(I3394&lt;Einstellungen!$B$5,"ja","nein")</f>
        <v>nein</v>
      </c>
      <c r="M3394" s="23" t="s">
        <v>51</v>
      </c>
      <c r="N3394" s="23" t="n">
        <v>2025</v>
      </c>
      <c r="O3394" s="23" t="n">
        <v>19</v>
      </c>
    </row>
    <row r="3395" customFormat="false" ht="15" hidden="false" customHeight="false" outlineLevel="0" collapsed="false">
      <c r="A3395" s="22" t="n">
        <v>45828</v>
      </c>
      <c r="B3395" s="23" t="s">
        <v>92</v>
      </c>
      <c r="C3395" s="23" t="s">
        <v>121</v>
      </c>
      <c r="D3395" s="24" t="n">
        <v>90.3</v>
      </c>
      <c r="E3395" s="25" t="n">
        <f aca="false">MAX(D3395,0)/1000</f>
        <v>0.0903</v>
      </c>
      <c r="F3395" s="25" t="n">
        <f aca="false">MAX(-D3395,0)/1000</f>
        <v>0</v>
      </c>
      <c r="G3395" s="23" t="str">
        <f aca="false">IF(E3395&gt;0,"ja","nein")</f>
        <v>ja</v>
      </c>
      <c r="H3395" s="26" t="n">
        <v>201.29</v>
      </c>
      <c r="I3395" s="26" t="n">
        <f aca="false">(H3395/10+IF(N3395=2025,Einstellungen!$B$23,Einstellungen!$C$23))*(1+Einstellungen!$B$10)</f>
        <v>43.8991</v>
      </c>
      <c r="J3395" s="25" t="n">
        <f aca="false">E3395*I3395/100</f>
        <v>0.0396408873</v>
      </c>
      <c r="K3395" s="25" t="n">
        <f aca="false">E3395*Einstellungen!$B$5/100</f>
        <v>0.026187</v>
      </c>
      <c r="L3395" s="23" t="str">
        <f aca="false">IF(I3395&lt;Einstellungen!$B$5,"ja","nein")</f>
        <v>nein</v>
      </c>
      <c r="M3395" s="23" t="s">
        <v>51</v>
      </c>
      <c r="N3395" s="23" t="n">
        <v>2025</v>
      </c>
      <c r="O3395" s="23" t="n">
        <v>20</v>
      </c>
    </row>
    <row r="3396" customFormat="false" ht="15" hidden="false" customHeight="false" outlineLevel="0" collapsed="false">
      <c r="A3396" s="22" t="n">
        <v>45828</v>
      </c>
      <c r="B3396" s="23" t="s">
        <v>95</v>
      </c>
      <c r="C3396" s="23" t="s">
        <v>121</v>
      </c>
      <c r="D3396" s="24" t="n">
        <v>345.1</v>
      </c>
      <c r="E3396" s="25" t="n">
        <f aca="false">MAX(D3396,0)/1000</f>
        <v>0.3451</v>
      </c>
      <c r="F3396" s="25" t="n">
        <f aca="false">MAX(-D3396,0)/1000</f>
        <v>0</v>
      </c>
      <c r="G3396" s="23" t="str">
        <f aca="false">IF(E3396&gt;0,"ja","nein")</f>
        <v>ja</v>
      </c>
      <c r="H3396" s="26" t="n">
        <v>178.63</v>
      </c>
      <c r="I3396" s="26" t="n">
        <f aca="false">(H3396/10+IF(N3396=2025,Einstellungen!$B$23,Einstellungen!$C$23))*(1+Einstellungen!$B$10)</f>
        <v>41.20256</v>
      </c>
      <c r="J3396" s="25" t="n">
        <f aca="false">E3396*I3396/100</f>
        <v>0.14219003456</v>
      </c>
      <c r="K3396" s="25" t="n">
        <f aca="false">E3396*Einstellungen!$B$5/100</f>
        <v>0.100079</v>
      </c>
      <c r="L3396" s="23" t="str">
        <f aca="false">IF(I3396&lt;Einstellungen!$B$5,"ja","nein")</f>
        <v>nein</v>
      </c>
      <c r="M3396" s="23" t="s">
        <v>51</v>
      </c>
      <c r="N3396" s="23" t="n">
        <v>2025</v>
      </c>
      <c r="O3396" s="23" t="n">
        <v>21</v>
      </c>
    </row>
    <row r="3397" customFormat="false" ht="15" hidden="false" customHeight="false" outlineLevel="0" collapsed="false">
      <c r="A3397" s="22" t="n">
        <v>45828</v>
      </c>
      <c r="B3397" s="23" t="s">
        <v>96</v>
      </c>
      <c r="C3397" s="23" t="s">
        <v>121</v>
      </c>
      <c r="D3397" s="24" t="n">
        <v>341.2</v>
      </c>
      <c r="E3397" s="25" t="n">
        <f aca="false">MAX(D3397,0)/1000</f>
        <v>0.3412</v>
      </c>
      <c r="F3397" s="25" t="n">
        <f aca="false">MAX(-D3397,0)/1000</f>
        <v>0</v>
      </c>
      <c r="G3397" s="23" t="str">
        <f aca="false">IF(E3397&gt;0,"ja","nein")</f>
        <v>ja</v>
      </c>
      <c r="H3397" s="26" t="n">
        <v>137.05</v>
      </c>
      <c r="I3397" s="26" t="n">
        <f aca="false">(H3397/10+IF(N3397=2025,Einstellungen!$B$23,Einstellungen!$C$23))*(1+Einstellungen!$B$10)</f>
        <v>36.25454</v>
      </c>
      <c r="J3397" s="25" t="n">
        <f aca="false">E3397*I3397/100</f>
        <v>0.12370049048</v>
      </c>
      <c r="K3397" s="25" t="n">
        <f aca="false">E3397*Einstellungen!$B$5/100</f>
        <v>0.098948</v>
      </c>
      <c r="L3397" s="23" t="str">
        <f aca="false">IF(I3397&lt;Einstellungen!$B$5,"ja","nein")</f>
        <v>nein</v>
      </c>
      <c r="M3397" s="23" t="s">
        <v>51</v>
      </c>
      <c r="N3397" s="23" t="n">
        <v>2025</v>
      </c>
      <c r="O3397" s="23" t="n">
        <v>22</v>
      </c>
    </row>
    <row r="3398" customFormat="false" ht="15" hidden="false" customHeight="false" outlineLevel="0" collapsed="false">
      <c r="A3398" s="22" t="n">
        <v>45828</v>
      </c>
      <c r="B3398" s="23" t="s">
        <v>101</v>
      </c>
      <c r="C3398" s="23" t="s">
        <v>121</v>
      </c>
      <c r="D3398" s="24" t="n">
        <v>356.9</v>
      </c>
      <c r="E3398" s="25" t="n">
        <f aca="false">MAX(D3398,0)/1000</f>
        <v>0.3569</v>
      </c>
      <c r="F3398" s="25" t="n">
        <f aca="false">MAX(-D3398,0)/1000</f>
        <v>0</v>
      </c>
      <c r="G3398" s="23" t="str">
        <f aca="false">IF(E3398&gt;0,"ja","nein")</f>
        <v>ja</v>
      </c>
      <c r="H3398" s="26" t="n">
        <v>121.38</v>
      </c>
      <c r="I3398" s="26" t="n">
        <f aca="false">(H3398/10+IF(N3398=2025,Einstellungen!$B$23,Einstellungen!$C$23))*(1+Einstellungen!$B$10)</f>
        <v>34.38981</v>
      </c>
      <c r="J3398" s="25" t="n">
        <f aca="false">E3398*I3398/100</f>
        <v>0.12273723189</v>
      </c>
      <c r="K3398" s="25" t="n">
        <f aca="false">E3398*Einstellungen!$B$5/100</f>
        <v>0.103501</v>
      </c>
      <c r="L3398" s="23" t="str">
        <f aca="false">IF(I3398&lt;Einstellungen!$B$5,"ja","nein")</f>
        <v>nein</v>
      </c>
      <c r="M3398" s="23" t="s">
        <v>51</v>
      </c>
      <c r="N3398" s="23" t="n">
        <v>2025</v>
      </c>
      <c r="O3398" s="23" t="n">
        <v>23</v>
      </c>
    </row>
    <row r="3399" customFormat="false" ht="15" hidden="false" customHeight="false" outlineLevel="0" collapsed="false">
      <c r="A3399" s="22" t="n">
        <v>45829</v>
      </c>
      <c r="B3399" s="23" t="s">
        <v>102</v>
      </c>
      <c r="C3399" s="23" t="s">
        <v>122</v>
      </c>
      <c r="D3399" s="24" t="n">
        <v>213.1</v>
      </c>
      <c r="E3399" s="25" t="n">
        <f aca="false">MAX(D3399,0)/1000</f>
        <v>0.2131</v>
      </c>
      <c r="F3399" s="25" t="n">
        <f aca="false">MAX(-D3399,0)/1000</f>
        <v>0</v>
      </c>
      <c r="G3399" s="23" t="str">
        <f aca="false">IF(E3399&gt;0,"ja","nein")</f>
        <v>ja</v>
      </c>
      <c r="H3399" s="26" t="n">
        <v>118.52</v>
      </c>
      <c r="I3399" s="26" t="n">
        <f aca="false">(H3399/10+IF(N3399=2025,Einstellungen!$B$23,Einstellungen!$C$23))*(1+Einstellungen!$B$10)</f>
        <v>34.04947</v>
      </c>
      <c r="J3399" s="25" t="n">
        <f aca="false">E3399*I3399/100</f>
        <v>0.07255942057</v>
      </c>
      <c r="K3399" s="25" t="n">
        <f aca="false">E3399*Einstellungen!$B$5/100</f>
        <v>0.061799</v>
      </c>
      <c r="L3399" s="23" t="str">
        <f aca="false">IF(I3399&lt;Einstellungen!$B$5,"ja","nein")</f>
        <v>nein</v>
      </c>
      <c r="M3399" s="23" t="s">
        <v>51</v>
      </c>
      <c r="N3399" s="23" t="n">
        <v>2025</v>
      </c>
      <c r="O3399" s="23" t="n">
        <v>0</v>
      </c>
    </row>
    <row r="3400" customFormat="false" ht="15" hidden="false" customHeight="false" outlineLevel="0" collapsed="false">
      <c r="A3400" s="22" t="n">
        <v>45829</v>
      </c>
      <c r="B3400" s="23" t="s">
        <v>107</v>
      </c>
      <c r="C3400" s="23" t="s">
        <v>122</v>
      </c>
      <c r="D3400" s="24" t="n">
        <v>191.1</v>
      </c>
      <c r="E3400" s="25" t="n">
        <f aca="false">MAX(D3400,0)/1000</f>
        <v>0.1911</v>
      </c>
      <c r="F3400" s="25" t="n">
        <f aca="false">MAX(-D3400,0)/1000</f>
        <v>0</v>
      </c>
      <c r="G3400" s="23" t="str">
        <f aca="false">IF(E3400&gt;0,"ja","nein")</f>
        <v>ja</v>
      </c>
      <c r="H3400" s="26" t="n">
        <v>110.48</v>
      </c>
      <c r="I3400" s="26" t="n">
        <f aca="false">(H3400/10+IF(N3400=2025,Einstellungen!$B$23,Einstellungen!$C$23))*(1+Einstellungen!$B$10)</f>
        <v>33.09271</v>
      </c>
      <c r="J3400" s="25" t="n">
        <f aca="false">E3400*I3400/100</f>
        <v>0.06324016881</v>
      </c>
      <c r="K3400" s="25" t="n">
        <f aca="false">E3400*Einstellungen!$B$5/100</f>
        <v>0.055419</v>
      </c>
      <c r="L3400" s="23" t="str">
        <f aca="false">IF(I3400&lt;Einstellungen!$B$5,"ja","nein")</f>
        <v>nein</v>
      </c>
      <c r="M3400" s="23" t="s">
        <v>51</v>
      </c>
      <c r="N3400" s="23" t="n">
        <v>2025</v>
      </c>
      <c r="O3400" s="23" t="n">
        <v>1</v>
      </c>
    </row>
    <row r="3401" customFormat="false" ht="15" hidden="false" customHeight="false" outlineLevel="0" collapsed="false">
      <c r="A3401" s="22" t="n">
        <v>45829</v>
      </c>
      <c r="B3401" s="23" t="s">
        <v>108</v>
      </c>
      <c r="C3401" s="23" t="s">
        <v>122</v>
      </c>
      <c r="D3401" s="24" t="n">
        <v>193.5</v>
      </c>
      <c r="E3401" s="25" t="n">
        <f aca="false">MAX(D3401,0)/1000</f>
        <v>0.1935</v>
      </c>
      <c r="F3401" s="25" t="n">
        <f aca="false">MAX(-D3401,0)/1000</f>
        <v>0</v>
      </c>
      <c r="G3401" s="23" t="str">
        <f aca="false">IF(E3401&gt;0,"ja","nein")</f>
        <v>ja</v>
      </c>
      <c r="H3401" s="26" t="n">
        <v>108.15</v>
      </c>
      <c r="I3401" s="26" t="n">
        <f aca="false">(H3401/10+IF(N3401=2025,Einstellungen!$B$23,Einstellungen!$C$23))*(1+Einstellungen!$B$10)</f>
        <v>32.81544</v>
      </c>
      <c r="J3401" s="25" t="n">
        <f aca="false">E3401*I3401/100</f>
        <v>0.0634978764</v>
      </c>
      <c r="K3401" s="25" t="n">
        <f aca="false">E3401*Einstellungen!$B$5/100</f>
        <v>0.056115</v>
      </c>
      <c r="L3401" s="23" t="str">
        <f aca="false">IF(I3401&lt;Einstellungen!$B$5,"ja","nein")</f>
        <v>nein</v>
      </c>
      <c r="M3401" s="23" t="s">
        <v>51</v>
      </c>
      <c r="N3401" s="23" t="n">
        <v>2025</v>
      </c>
      <c r="O3401" s="23" t="n">
        <v>2</v>
      </c>
    </row>
    <row r="3402" customFormat="false" ht="15" hidden="false" customHeight="false" outlineLevel="0" collapsed="false">
      <c r="A3402" s="22" t="n">
        <v>45829</v>
      </c>
      <c r="B3402" s="23" t="s">
        <v>109</v>
      </c>
      <c r="C3402" s="23" t="s">
        <v>122</v>
      </c>
      <c r="D3402" s="24" t="n">
        <v>171.1</v>
      </c>
      <c r="E3402" s="25" t="n">
        <f aca="false">MAX(D3402,0)/1000</f>
        <v>0.1711</v>
      </c>
      <c r="F3402" s="25" t="n">
        <f aca="false">MAX(-D3402,0)/1000</f>
        <v>0</v>
      </c>
      <c r="G3402" s="23" t="str">
        <f aca="false">IF(E3402&gt;0,"ja","nein")</f>
        <v>ja</v>
      </c>
      <c r="H3402" s="26" t="n">
        <v>106.76</v>
      </c>
      <c r="I3402" s="26" t="n">
        <f aca="false">(H3402/10+IF(N3402=2025,Einstellungen!$B$23,Einstellungen!$C$23))*(1+Einstellungen!$B$10)</f>
        <v>32.65003</v>
      </c>
      <c r="J3402" s="25" t="n">
        <f aca="false">E3402*I3402/100</f>
        <v>0.05586420133</v>
      </c>
      <c r="K3402" s="25" t="n">
        <f aca="false">E3402*Einstellungen!$B$5/100</f>
        <v>0.049619</v>
      </c>
      <c r="L3402" s="23" t="str">
        <f aca="false">IF(I3402&lt;Einstellungen!$B$5,"ja","nein")</f>
        <v>nein</v>
      </c>
      <c r="M3402" s="23" t="s">
        <v>51</v>
      </c>
      <c r="N3402" s="23" t="n">
        <v>2025</v>
      </c>
      <c r="O3402" s="23" t="n">
        <v>3</v>
      </c>
    </row>
    <row r="3403" customFormat="false" ht="15" hidden="false" customHeight="false" outlineLevel="0" collapsed="false">
      <c r="A3403" s="22" t="n">
        <v>45829</v>
      </c>
      <c r="B3403" s="23" t="s">
        <v>110</v>
      </c>
      <c r="C3403" s="23" t="s">
        <v>122</v>
      </c>
      <c r="D3403" s="24" t="n">
        <v>149.1</v>
      </c>
      <c r="E3403" s="25" t="n">
        <f aca="false">MAX(D3403,0)/1000</f>
        <v>0.1491</v>
      </c>
      <c r="F3403" s="25" t="n">
        <f aca="false">MAX(-D3403,0)/1000</f>
        <v>0</v>
      </c>
      <c r="G3403" s="23" t="str">
        <f aca="false">IF(E3403&gt;0,"ja","nein")</f>
        <v>ja</v>
      </c>
      <c r="H3403" s="26" t="n">
        <v>109.1</v>
      </c>
      <c r="I3403" s="26" t="n">
        <f aca="false">(H3403/10+IF(N3403=2025,Einstellungen!$B$23,Einstellungen!$C$23))*(1+Einstellungen!$B$10)</f>
        <v>32.92849</v>
      </c>
      <c r="J3403" s="25" t="n">
        <f aca="false">E3403*I3403/100</f>
        <v>0.04909637859</v>
      </c>
      <c r="K3403" s="25" t="n">
        <f aca="false">E3403*Einstellungen!$B$5/100</f>
        <v>0.043239</v>
      </c>
      <c r="L3403" s="23" t="str">
        <f aca="false">IF(I3403&lt;Einstellungen!$B$5,"ja","nein")</f>
        <v>nein</v>
      </c>
      <c r="M3403" s="23" t="s">
        <v>51</v>
      </c>
      <c r="N3403" s="23" t="n">
        <v>2025</v>
      </c>
      <c r="O3403" s="23" t="n">
        <v>4</v>
      </c>
    </row>
    <row r="3404" customFormat="false" ht="15" hidden="false" customHeight="false" outlineLevel="0" collapsed="false">
      <c r="A3404" s="22" t="n">
        <v>45829</v>
      </c>
      <c r="B3404" s="23" t="s">
        <v>111</v>
      </c>
      <c r="C3404" s="23" t="s">
        <v>122</v>
      </c>
      <c r="D3404" s="24" t="n">
        <v>135.6</v>
      </c>
      <c r="E3404" s="25" t="n">
        <f aca="false">MAX(D3404,0)/1000</f>
        <v>0.1356</v>
      </c>
      <c r="F3404" s="25" t="n">
        <f aca="false">MAX(-D3404,0)/1000</f>
        <v>0</v>
      </c>
      <c r="G3404" s="23" t="str">
        <f aca="false">IF(E3404&gt;0,"ja","nein")</f>
        <v>ja</v>
      </c>
      <c r="H3404" s="26" t="n">
        <v>104.45</v>
      </c>
      <c r="I3404" s="26" t="n">
        <f aca="false">(H3404/10+IF(N3404=2025,Einstellungen!$B$23,Einstellungen!$C$23))*(1+Einstellungen!$B$10)</f>
        <v>32.37514</v>
      </c>
      <c r="J3404" s="25" t="n">
        <f aca="false">E3404*I3404/100</f>
        <v>0.04390068984</v>
      </c>
      <c r="K3404" s="25" t="n">
        <f aca="false">E3404*Einstellungen!$B$5/100</f>
        <v>0.039324</v>
      </c>
      <c r="L3404" s="23" t="str">
        <f aca="false">IF(I3404&lt;Einstellungen!$B$5,"ja","nein")</f>
        <v>nein</v>
      </c>
      <c r="M3404" s="23" t="s">
        <v>51</v>
      </c>
      <c r="N3404" s="23" t="n">
        <v>2025</v>
      </c>
      <c r="O3404" s="23" t="n">
        <v>5</v>
      </c>
    </row>
    <row r="3405" customFormat="false" ht="15" hidden="false" customHeight="false" outlineLevel="0" collapsed="false">
      <c r="A3405" s="22" t="n">
        <v>45829</v>
      </c>
      <c r="B3405" s="23" t="s">
        <v>112</v>
      </c>
      <c r="C3405" s="23" t="s">
        <v>122</v>
      </c>
      <c r="D3405" s="24" t="n">
        <v>186.6</v>
      </c>
      <c r="E3405" s="25" t="n">
        <f aca="false">MAX(D3405,0)/1000</f>
        <v>0.1866</v>
      </c>
      <c r="F3405" s="25" t="n">
        <f aca="false">MAX(-D3405,0)/1000</f>
        <v>0</v>
      </c>
      <c r="G3405" s="23" t="str">
        <f aca="false">IF(E3405&gt;0,"ja","nein")</f>
        <v>ja</v>
      </c>
      <c r="H3405" s="26" t="n">
        <v>100.71</v>
      </c>
      <c r="I3405" s="26" t="n">
        <f aca="false">(H3405/10+IF(N3405=2025,Einstellungen!$B$23,Einstellungen!$C$23))*(1+Einstellungen!$B$10)</f>
        <v>31.93008</v>
      </c>
      <c r="J3405" s="25" t="n">
        <f aca="false">E3405*I3405/100</f>
        <v>0.05958152928</v>
      </c>
      <c r="K3405" s="25" t="n">
        <f aca="false">E3405*Einstellungen!$B$5/100</f>
        <v>0.054114</v>
      </c>
      <c r="L3405" s="23" t="str">
        <f aca="false">IF(I3405&lt;Einstellungen!$B$5,"ja","nein")</f>
        <v>nein</v>
      </c>
      <c r="M3405" s="23" t="s">
        <v>51</v>
      </c>
      <c r="N3405" s="23" t="n">
        <v>2025</v>
      </c>
      <c r="O3405" s="23" t="n">
        <v>6</v>
      </c>
    </row>
    <row r="3406" customFormat="false" ht="15" hidden="false" customHeight="false" outlineLevel="0" collapsed="false">
      <c r="A3406" s="22" t="n">
        <v>45829</v>
      </c>
      <c r="B3406" s="23" t="s">
        <v>113</v>
      </c>
      <c r="C3406" s="23" t="s">
        <v>122</v>
      </c>
      <c r="D3406" s="24" t="n">
        <v>-412</v>
      </c>
      <c r="E3406" s="25" t="n">
        <f aca="false">MAX(D3406,0)/1000</f>
        <v>0</v>
      </c>
      <c r="F3406" s="25" t="n">
        <f aca="false">MAX(-D3406,0)/1000</f>
        <v>0.412</v>
      </c>
      <c r="G3406" s="23" t="str">
        <f aca="false">IF(E3406&gt;0,"ja","nein")</f>
        <v>nein</v>
      </c>
      <c r="H3406" s="26" t="n">
        <v>90.74</v>
      </c>
      <c r="I3406" s="26" t="n">
        <f aca="false">(H3406/10+IF(N3406=2025,Einstellungen!$B$23,Einstellungen!$C$23))*(1+Einstellungen!$B$10)</f>
        <v>30.74365</v>
      </c>
      <c r="J3406" s="25" t="n">
        <f aca="false">E3406*I3406/100</f>
        <v>0</v>
      </c>
      <c r="K3406" s="25" t="n">
        <f aca="false">E3406*Einstellungen!$B$5/100</f>
        <v>0</v>
      </c>
      <c r="L3406" s="23" t="str">
        <f aca="false">IF(I3406&lt;Einstellungen!$B$5,"ja","nein")</f>
        <v>nein</v>
      </c>
      <c r="M3406" s="23" t="s">
        <v>51</v>
      </c>
      <c r="N3406" s="23" t="n">
        <v>2025</v>
      </c>
      <c r="O3406" s="23" t="n">
        <v>7</v>
      </c>
    </row>
    <row r="3407" customFormat="false" ht="15" hidden="false" customHeight="false" outlineLevel="0" collapsed="false">
      <c r="A3407" s="22" t="n">
        <v>45829</v>
      </c>
      <c r="B3407" s="23" t="s">
        <v>114</v>
      </c>
      <c r="C3407" s="23" t="s">
        <v>122</v>
      </c>
      <c r="D3407" s="24" t="n">
        <v>-1717.8</v>
      </c>
      <c r="E3407" s="25" t="n">
        <f aca="false">MAX(D3407,0)/1000</f>
        <v>0</v>
      </c>
      <c r="F3407" s="25" t="n">
        <f aca="false">MAX(-D3407,0)/1000</f>
        <v>1.7178</v>
      </c>
      <c r="G3407" s="23" t="str">
        <f aca="false">IF(E3407&gt;0,"ja","nein")</f>
        <v>nein</v>
      </c>
      <c r="H3407" s="26" t="n">
        <v>75.93</v>
      </c>
      <c r="I3407" s="26" t="n">
        <f aca="false">(H3407/10+IF(N3407=2025,Einstellungen!$B$23,Einstellungen!$C$23))*(1+Einstellungen!$B$10)</f>
        <v>28.98126</v>
      </c>
      <c r="J3407" s="25" t="n">
        <f aca="false">E3407*I3407/100</f>
        <v>0</v>
      </c>
      <c r="K3407" s="25" t="n">
        <f aca="false">E3407*Einstellungen!$B$5/100</f>
        <v>0</v>
      </c>
      <c r="L3407" s="23" t="str">
        <f aca="false">IF(I3407&lt;Einstellungen!$B$5,"ja","nein")</f>
        <v>ja</v>
      </c>
      <c r="M3407" s="23" t="s">
        <v>51</v>
      </c>
      <c r="N3407" s="23" t="n">
        <v>2025</v>
      </c>
      <c r="O3407" s="23" t="n">
        <v>8</v>
      </c>
    </row>
    <row r="3408" customFormat="false" ht="15" hidden="false" customHeight="false" outlineLevel="0" collapsed="false">
      <c r="A3408" s="22" t="n">
        <v>45829</v>
      </c>
      <c r="B3408" s="23" t="s">
        <v>115</v>
      </c>
      <c r="C3408" s="23" t="s">
        <v>122</v>
      </c>
      <c r="D3408" s="24" t="n">
        <v>-1831.7</v>
      </c>
      <c r="E3408" s="25" t="n">
        <f aca="false">MAX(D3408,0)/1000</f>
        <v>0</v>
      </c>
      <c r="F3408" s="25" t="n">
        <f aca="false">MAX(-D3408,0)/1000</f>
        <v>1.8317</v>
      </c>
      <c r="G3408" s="23" t="str">
        <f aca="false">IF(E3408&gt;0,"ja","nein")</f>
        <v>nein</v>
      </c>
      <c r="H3408" s="26" t="n">
        <v>23.4</v>
      </c>
      <c r="I3408" s="26" t="n">
        <f aca="false">(H3408/10+IF(N3408=2025,Einstellungen!$B$23,Einstellungen!$C$23))*(1+Einstellungen!$B$10)</f>
        <v>22.73019</v>
      </c>
      <c r="J3408" s="25" t="n">
        <f aca="false">E3408*I3408/100</f>
        <v>0</v>
      </c>
      <c r="K3408" s="25" t="n">
        <f aca="false">E3408*Einstellungen!$B$5/100</f>
        <v>0</v>
      </c>
      <c r="L3408" s="23" t="str">
        <f aca="false">IF(I3408&lt;Einstellungen!$B$5,"ja","nein")</f>
        <v>ja</v>
      </c>
      <c r="M3408" s="23" t="s">
        <v>51</v>
      </c>
      <c r="N3408" s="23" t="n">
        <v>2025</v>
      </c>
      <c r="O3408" s="23" t="n">
        <v>9</v>
      </c>
    </row>
    <row r="3409" customFormat="false" ht="15" hidden="false" customHeight="false" outlineLevel="0" collapsed="false">
      <c r="A3409" s="22" t="n">
        <v>45829</v>
      </c>
      <c r="B3409" s="23" t="s">
        <v>116</v>
      </c>
      <c r="C3409" s="23" t="s">
        <v>122</v>
      </c>
      <c r="D3409" s="24" t="n">
        <v>-4065.9</v>
      </c>
      <c r="E3409" s="25" t="n">
        <f aca="false">MAX(D3409,0)/1000</f>
        <v>0</v>
      </c>
      <c r="F3409" s="25" t="n">
        <f aca="false">MAX(-D3409,0)/1000</f>
        <v>4.0659</v>
      </c>
      <c r="G3409" s="23" t="str">
        <f aca="false">IF(E3409&gt;0,"ja","nein")</f>
        <v>nein</v>
      </c>
      <c r="H3409" s="26" t="n">
        <v>0.19</v>
      </c>
      <c r="I3409" s="26" t="n">
        <f aca="false">(H3409/10+IF(N3409=2025,Einstellungen!$B$23,Einstellungen!$C$23))*(1+Einstellungen!$B$10)</f>
        <v>19.9682</v>
      </c>
      <c r="J3409" s="25" t="n">
        <f aca="false">E3409*I3409/100</f>
        <v>0</v>
      </c>
      <c r="K3409" s="25" t="n">
        <f aca="false">E3409*Einstellungen!$B$5/100</f>
        <v>0</v>
      </c>
      <c r="L3409" s="23" t="str">
        <f aca="false">IF(I3409&lt;Einstellungen!$B$5,"ja","nein")</f>
        <v>ja</v>
      </c>
      <c r="M3409" s="23" t="s">
        <v>51</v>
      </c>
      <c r="N3409" s="23" t="n">
        <v>2025</v>
      </c>
      <c r="O3409" s="23" t="n">
        <v>10</v>
      </c>
    </row>
    <row r="3410" customFormat="false" ht="15" hidden="false" customHeight="false" outlineLevel="0" collapsed="false">
      <c r="A3410" s="22" t="n">
        <v>45829</v>
      </c>
      <c r="B3410" s="23" t="s">
        <v>117</v>
      </c>
      <c r="C3410" s="23" t="s">
        <v>122</v>
      </c>
      <c r="D3410" s="24" t="n">
        <v>-4026.2</v>
      </c>
      <c r="E3410" s="25" t="n">
        <f aca="false">MAX(D3410,0)/1000</f>
        <v>0</v>
      </c>
      <c r="F3410" s="25" t="n">
        <f aca="false">MAX(-D3410,0)/1000</f>
        <v>4.0262</v>
      </c>
      <c r="G3410" s="23" t="str">
        <f aca="false">IF(E3410&gt;0,"ja","nein")</f>
        <v>nein</v>
      </c>
      <c r="H3410" s="26" t="n">
        <v>-2.01</v>
      </c>
      <c r="I3410" s="26" t="n">
        <f aca="false">(H3410/10+IF(N3410=2025,Einstellungen!$B$23,Einstellungen!$C$23))*(1+Einstellungen!$B$10)</f>
        <v>19.7064</v>
      </c>
      <c r="J3410" s="25" t="n">
        <f aca="false">E3410*I3410/100</f>
        <v>0</v>
      </c>
      <c r="K3410" s="25" t="n">
        <f aca="false">E3410*Einstellungen!$B$5/100</f>
        <v>0</v>
      </c>
      <c r="L3410" s="23" t="str">
        <f aca="false">IF(I3410&lt;Einstellungen!$B$5,"ja","nein")</f>
        <v>ja</v>
      </c>
      <c r="M3410" s="23" t="s">
        <v>51</v>
      </c>
      <c r="N3410" s="23" t="n">
        <v>2025</v>
      </c>
      <c r="O3410" s="23" t="n">
        <v>11</v>
      </c>
    </row>
    <row r="3411" customFormat="false" ht="15" hidden="false" customHeight="false" outlineLevel="0" collapsed="false">
      <c r="A3411" s="22" t="n">
        <v>45829</v>
      </c>
      <c r="B3411" s="23" t="s">
        <v>118</v>
      </c>
      <c r="C3411" s="23" t="s">
        <v>122</v>
      </c>
      <c r="D3411" s="24" t="n">
        <v>-5129.4</v>
      </c>
      <c r="E3411" s="25" t="n">
        <f aca="false">MAX(D3411,0)/1000</f>
        <v>0</v>
      </c>
      <c r="F3411" s="25" t="n">
        <f aca="false">MAX(-D3411,0)/1000</f>
        <v>5.1294</v>
      </c>
      <c r="G3411" s="23" t="str">
        <f aca="false">IF(E3411&gt;0,"ja","nein")</f>
        <v>nein</v>
      </c>
      <c r="H3411" s="26" t="n">
        <v>-13.96</v>
      </c>
      <c r="I3411" s="26" t="n">
        <f aca="false">(H3411/10+IF(N3411=2025,Einstellungen!$B$23,Einstellungen!$C$23))*(1+Einstellungen!$B$10)</f>
        <v>18.28435</v>
      </c>
      <c r="J3411" s="25" t="n">
        <f aca="false">E3411*I3411/100</f>
        <v>0</v>
      </c>
      <c r="K3411" s="25" t="n">
        <f aca="false">E3411*Einstellungen!$B$5/100</f>
        <v>0</v>
      </c>
      <c r="L3411" s="23" t="str">
        <f aca="false">IF(I3411&lt;Einstellungen!$B$5,"ja","nein")</f>
        <v>ja</v>
      </c>
      <c r="M3411" s="23" t="s">
        <v>51</v>
      </c>
      <c r="N3411" s="23" t="n">
        <v>2025</v>
      </c>
      <c r="O3411" s="23" t="n">
        <v>12</v>
      </c>
    </row>
    <row r="3412" customFormat="false" ht="15" hidden="false" customHeight="false" outlineLevel="0" collapsed="false">
      <c r="A3412" s="22" t="n">
        <v>45829</v>
      </c>
      <c r="B3412" s="23" t="s">
        <v>119</v>
      </c>
      <c r="C3412" s="23" t="s">
        <v>122</v>
      </c>
      <c r="D3412" s="24" t="n">
        <v>-4134.6</v>
      </c>
      <c r="E3412" s="25" t="n">
        <f aca="false">MAX(D3412,0)/1000</f>
        <v>0</v>
      </c>
      <c r="F3412" s="25" t="n">
        <f aca="false">MAX(-D3412,0)/1000</f>
        <v>4.1346</v>
      </c>
      <c r="G3412" s="23" t="str">
        <f aca="false">IF(E3412&gt;0,"ja","nein")</f>
        <v>nein</v>
      </c>
      <c r="H3412" s="26" t="n">
        <v>-29.98</v>
      </c>
      <c r="I3412" s="26" t="n">
        <f aca="false">(H3412/10+IF(N3412=2025,Einstellungen!$B$23,Einstellungen!$C$23))*(1+Einstellungen!$B$10)</f>
        <v>16.37797</v>
      </c>
      <c r="J3412" s="25" t="n">
        <f aca="false">E3412*I3412/100</f>
        <v>0</v>
      </c>
      <c r="K3412" s="25" t="n">
        <f aca="false">E3412*Einstellungen!$B$5/100</f>
        <v>0</v>
      </c>
      <c r="L3412" s="23" t="str">
        <f aca="false">IF(I3412&lt;Einstellungen!$B$5,"ja","nein")</f>
        <v>ja</v>
      </c>
      <c r="M3412" s="23" t="s">
        <v>51</v>
      </c>
      <c r="N3412" s="23" t="n">
        <v>2025</v>
      </c>
      <c r="O3412" s="23" t="n">
        <v>13</v>
      </c>
    </row>
    <row r="3413" customFormat="false" ht="15" hidden="false" customHeight="false" outlineLevel="0" collapsed="false">
      <c r="A3413" s="22" t="n">
        <v>45829</v>
      </c>
      <c r="B3413" s="23" t="s">
        <v>120</v>
      </c>
      <c r="C3413" s="23" t="s">
        <v>122</v>
      </c>
      <c r="D3413" s="24" t="n">
        <v>-3964.1</v>
      </c>
      <c r="E3413" s="25" t="n">
        <f aca="false">MAX(D3413,0)/1000</f>
        <v>0</v>
      </c>
      <c r="F3413" s="25" t="n">
        <f aca="false">MAX(-D3413,0)/1000</f>
        <v>3.9641</v>
      </c>
      <c r="G3413" s="23" t="str">
        <f aca="false">IF(E3413&gt;0,"ja","nein")</f>
        <v>nein</v>
      </c>
      <c r="H3413" s="26" t="n">
        <v>-26.31</v>
      </c>
      <c r="I3413" s="26" t="n">
        <f aca="false">(H3413/10+IF(N3413=2025,Einstellungen!$B$23,Einstellungen!$C$23))*(1+Einstellungen!$B$10)</f>
        <v>16.8147</v>
      </c>
      <c r="J3413" s="25" t="n">
        <f aca="false">E3413*I3413/100</f>
        <v>0</v>
      </c>
      <c r="K3413" s="25" t="n">
        <f aca="false">E3413*Einstellungen!$B$5/100</f>
        <v>0</v>
      </c>
      <c r="L3413" s="23" t="str">
        <f aca="false">IF(I3413&lt;Einstellungen!$B$5,"ja","nein")</f>
        <v>ja</v>
      </c>
      <c r="M3413" s="23" t="s">
        <v>51</v>
      </c>
      <c r="N3413" s="23" t="n">
        <v>2025</v>
      </c>
      <c r="O3413" s="23" t="n">
        <v>14</v>
      </c>
    </row>
    <row r="3414" customFormat="false" ht="15" hidden="false" customHeight="false" outlineLevel="0" collapsed="false">
      <c r="A3414" s="22" t="n">
        <v>45829</v>
      </c>
      <c r="B3414" s="23" t="s">
        <v>104</v>
      </c>
      <c r="C3414" s="23" t="s">
        <v>122</v>
      </c>
      <c r="D3414" s="24" t="n">
        <v>-3365.5</v>
      </c>
      <c r="E3414" s="25" t="n">
        <f aca="false">MAX(D3414,0)/1000</f>
        <v>0</v>
      </c>
      <c r="F3414" s="25" t="n">
        <f aca="false">MAX(-D3414,0)/1000</f>
        <v>3.3655</v>
      </c>
      <c r="G3414" s="23" t="str">
        <f aca="false">IF(E3414&gt;0,"ja","nein")</f>
        <v>nein</v>
      </c>
      <c r="H3414" s="26" t="n">
        <v>-4.42</v>
      </c>
      <c r="I3414" s="26" t="n">
        <f aca="false">(H3414/10+IF(N3414=2025,Einstellungen!$B$23,Einstellungen!$C$23))*(1+Einstellungen!$B$10)</f>
        <v>19.41961</v>
      </c>
      <c r="J3414" s="25" t="n">
        <f aca="false">E3414*I3414/100</f>
        <v>0</v>
      </c>
      <c r="K3414" s="25" t="n">
        <f aca="false">E3414*Einstellungen!$B$5/100</f>
        <v>0</v>
      </c>
      <c r="L3414" s="23" t="str">
        <f aca="false">IF(I3414&lt;Einstellungen!$B$5,"ja","nein")</f>
        <v>ja</v>
      </c>
      <c r="M3414" s="23" t="s">
        <v>51</v>
      </c>
      <c r="N3414" s="23" t="n">
        <v>2025</v>
      </c>
      <c r="O3414" s="23" t="n">
        <v>15</v>
      </c>
    </row>
    <row r="3415" customFormat="false" ht="15" hidden="false" customHeight="false" outlineLevel="0" collapsed="false">
      <c r="A3415" s="22" t="n">
        <v>45829</v>
      </c>
      <c r="B3415" s="23" t="s">
        <v>105</v>
      </c>
      <c r="C3415" s="23" t="s">
        <v>122</v>
      </c>
      <c r="D3415" s="24" t="n">
        <v>-3110.4</v>
      </c>
      <c r="E3415" s="25" t="n">
        <f aca="false">MAX(D3415,0)/1000</f>
        <v>0</v>
      </c>
      <c r="F3415" s="25" t="n">
        <f aca="false">MAX(-D3415,0)/1000</f>
        <v>3.1104</v>
      </c>
      <c r="G3415" s="23" t="str">
        <f aca="false">IF(E3415&gt;0,"ja","nein")</f>
        <v>nein</v>
      </c>
      <c r="H3415" s="26" t="n">
        <v>0.09</v>
      </c>
      <c r="I3415" s="26" t="n">
        <f aca="false">(H3415/10+IF(N3415=2025,Einstellungen!$B$23,Einstellungen!$C$23))*(1+Einstellungen!$B$10)</f>
        <v>19.9563</v>
      </c>
      <c r="J3415" s="25" t="n">
        <f aca="false">E3415*I3415/100</f>
        <v>0</v>
      </c>
      <c r="K3415" s="25" t="n">
        <f aca="false">E3415*Einstellungen!$B$5/100</f>
        <v>0</v>
      </c>
      <c r="L3415" s="23" t="str">
        <f aca="false">IF(I3415&lt;Einstellungen!$B$5,"ja","nein")</f>
        <v>ja</v>
      </c>
      <c r="M3415" s="23" t="s">
        <v>51</v>
      </c>
      <c r="N3415" s="23" t="n">
        <v>2025</v>
      </c>
      <c r="O3415" s="23" t="n">
        <v>16</v>
      </c>
    </row>
    <row r="3416" customFormat="false" ht="15" hidden="false" customHeight="false" outlineLevel="0" collapsed="false">
      <c r="A3416" s="22" t="n">
        <v>45829</v>
      </c>
      <c r="B3416" s="23" t="s">
        <v>97</v>
      </c>
      <c r="C3416" s="23" t="s">
        <v>122</v>
      </c>
      <c r="D3416" s="24" t="n">
        <v>-1472.9</v>
      </c>
      <c r="E3416" s="25" t="n">
        <f aca="false">MAX(D3416,0)/1000</f>
        <v>0</v>
      </c>
      <c r="F3416" s="25" t="n">
        <f aca="false">MAX(-D3416,0)/1000</f>
        <v>1.4729</v>
      </c>
      <c r="G3416" s="23" t="str">
        <f aca="false">IF(E3416&gt;0,"ja","nein")</f>
        <v>nein</v>
      </c>
      <c r="H3416" s="26" t="n">
        <v>59.99</v>
      </c>
      <c r="I3416" s="26" t="n">
        <f aca="false">(H3416/10+IF(N3416=2025,Einstellungen!$B$23,Einstellungen!$C$23))*(1+Einstellungen!$B$10)</f>
        <v>27.0844</v>
      </c>
      <c r="J3416" s="25" t="n">
        <f aca="false">E3416*I3416/100</f>
        <v>0</v>
      </c>
      <c r="K3416" s="25" t="n">
        <f aca="false">E3416*Einstellungen!$B$5/100</f>
        <v>0</v>
      </c>
      <c r="L3416" s="23" t="str">
        <f aca="false">IF(I3416&lt;Einstellungen!$B$5,"ja","nein")</f>
        <v>ja</v>
      </c>
      <c r="M3416" s="23" t="s">
        <v>51</v>
      </c>
      <c r="N3416" s="23" t="n">
        <v>2025</v>
      </c>
      <c r="O3416" s="23" t="n">
        <v>17</v>
      </c>
    </row>
    <row r="3417" customFormat="false" ht="15" hidden="false" customHeight="false" outlineLevel="0" collapsed="false">
      <c r="A3417" s="22" t="n">
        <v>45829</v>
      </c>
      <c r="B3417" s="23" t="s">
        <v>99</v>
      </c>
      <c r="C3417" s="23" t="s">
        <v>122</v>
      </c>
      <c r="D3417" s="24" t="n">
        <v>-316.7</v>
      </c>
      <c r="E3417" s="25" t="n">
        <f aca="false">MAX(D3417,0)/1000</f>
        <v>0</v>
      </c>
      <c r="F3417" s="25" t="n">
        <f aca="false">MAX(-D3417,0)/1000</f>
        <v>0.3167</v>
      </c>
      <c r="G3417" s="23" t="str">
        <f aca="false">IF(E3417&gt;0,"ja","nein")</f>
        <v>nein</v>
      </c>
      <c r="H3417" s="26" t="n">
        <v>100.95</v>
      </c>
      <c r="I3417" s="26" t="n">
        <f aca="false">(H3417/10+IF(N3417=2025,Einstellungen!$B$23,Einstellungen!$C$23))*(1+Einstellungen!$B$10)</f>
        <v>31.95864</v>
      </c>
      <c r="J3417" s="25" t="n">
        <f aca="false">E3417*I3417/100</f>
        <v>0</v>
      </c>
      <c r="K3417" s="25" t="n">
        <f aca="false">E3417*Einstellungen!$B$5/100</f>
        <v>0</v>
      </c>
      <c r="L3417" s="23" t="str">
        <f aca="false">IF(I3417&lt;Einstellungen!$B$5,"ja","nein")</f>
        <v>nein</v>
      </c>
      <c r="M3417" s="23" t="s">
        <v>51</v>
      </c>
      <c r="N3417" s="23" t="n">
        <v>2025</v>
      </c>
      <c r="O3417" s="23" t="n">
        <v>18</v>
      </c>
    </row>
    <row r="3418" customFormat="false" ht="15" hidden="false" customHeight="false" outlineLevel="0" collapsed="false">
      <c r="A3418" s="22" t="n">
        <v>45829</v>
      </c>
      <c r="B3418" s="23" t="s">
        <v>100</v>
      </c>
      <c r="C3418" s="23" t="s">
        <v>122</v>
      </c>
      <c r="D3418" s="24" t="n">
        <v>69.9</v>
      </c>
      <c r="E3418" s="25" t="n">
        <f aca="false">MAX(D3418,0)/1000</f>
        <v>0.0699</v>
      </c>
      <c r="F3418" s="25" t="n">
        <f aca="false">MAX(-D3418,0)/1000</f>
        <v>0</v>
      </c>
      <c r="G3418" s="23" t="str">
        <f aca="false">IF(E3418&gt;0,"ja","nein")</f>
        <v>ja</v>
      </c>
      <c r="H3418" s="26" t="n">
        <v>127.9</v>
      </c>
      <c r="I3418" s="26" t="n">
        <f aca="false">(H3418/10+IF(N3418=2025,Einstellungen!$B$23,Einstellungen!$C$23))*(1+Einstellungen!$B$10)</f>
        <v>35.16569</v>
      </c>
      <c r="J3418" s="25" t="n">
        <f aca="false">E3418*I3418/100</f>
        <v>0.02458081731</v>
      </c>
      <c r="K3418" s="25" t="n">
        <f aca="false">E3418*Einstellungen!$B$5/100</f>
        <v>0.020271</v>
      </c>
      <c r="L3418" s="23" t="str">
        <f aca="false">IF(I3418&lt;Einstellungen!$B$5,"ja","nein")</f>
        <v>nein</v>
      </c>
      <c r="M3418" s="23" t="s">
        <v>51</v>
      </c>
      <c r="N3418" s="23" t="n">
        <v>2025</v>
      </c>
      <c r="O3418" s="23" t="n">
        <v>19</v>
      </c>
    </row>
    <row r="3419" customFormat="false" ht="15" hidden="false" customHeight="false" outlineLevel="0" collapsed="false">
      <c r="A3419" s="22" t="n">
        <v>45829</v>
      </c>
      <c r="B3419" s="23" t="s">
        <v>92</v>
      </c>
      <c r="C3419" s="23" t="s">
        <v>122</v>
      </c>
      <c r="D3419" s="24" t="n">
        <v>133.8</v>
      </c>
      <c r="E3419" s="25" t="n">
        <f aca="false">MAX(D3419,0)/1000</f>
        <v>0.1338</v>
      </c>
      <c r="F3419" s="25" t="n">
        <f aca="false">MAX(-D3419,0)/1000</f>
        <v>0</v>
      </c>
      <c r="G3419" s="23" t="str">
        <f aca="false">IF(E3419&gt;0,"ja","nein")</f>
        <v>ja</v>
      </c>
      <c r="H3419" s="26" t="n">
        <v>156.74</v>
      </c>
      <c r="I3419" s="26" t="n">
        <f aca="false">(H3419/10+IF(N3419=2025,Einstellungen!$B$23,Einstellungen!$C$23))*(1+Einstellungen!$B$10)</f>
        <v>38.59765</v>
      </c>
      <c r="J3419" s="25" t="n">
        <f aca="false">E3419*I3419/100</f>
        <v>0.0516436557</v>
      </c>
      <c r="K3419" s="25" t="n">
        <f aca="false">E3419*Einstellungen!$B$5/100</f>
        <v>0.038802</v>
      </c>
      <c r="L3419" s="23" t="str">
        <f aca="false">IF(I3419&lt;Einstellungen!$B$5,"ja","nein")</f>
        <v>nein</v>
      </c>
      <c r="M3419" s="23" t="s">
        <v>51</v>
      </c>
      <c r="N3419" s="23" t="n">
        <v>2025</v>
      </c>
      <c r="O3419" s="23" t="n">
        <v>20</v>
      </c>
    </row>
    <row r="3420" customFormat="false" ht="15" hidden="false" customHeight="false" outlineLevel="0" collapsed="false">
      <c r="A3420" s="22" t="n">
        <v>45829</v>
      </c>
      <c r="B3420" s="23" t="s">
        <v>95</v>
      </c>
      <c r="C3420" s="23" t="s">
        <v>122</v>
      </c>
      <c r="D3420" s="24" t="n">
        <v>338</v>
      </c>
      <c r="E3420" s="25" t="n">
        <f aca="false">MAX(D3420,0)/1000</f>
        <v>0.338</v>
      </c>
      <c r="F3420" s="25" t="n">
        <f aca="false">MAX(-D3420,0)/1000</f>
        <v>0</v>
      </c>
      <c r="G3420" s="23" t="str">
        <f aca="false">IF(E3420&gt;0,"ja","nein")</f>
        <v>ja</v>
      </c>
      <c r="H3420" s="26" t="n">
        <v>165.3</v>
      </c>
      <c r="I3420" s="26" t="n">
        <f aca="false">(H3420/10+IF(N3420=2025,Einstellungen!$B$23,Einstellungen!$C$23))*(1+Einstellungen!$B$10)</f>
        <v>39.61629</v>
      </c>
      <c r="J3420" s="25" t="n">
        <f aca="false">E3420*I3420/100</f>
        <v>0.1339030602</v>
      </c>
      <c r="K3420" s="25" t="n">
        <f aca="false">E3420*Einstellungen!$B$5/100</f>
        <v>0.09802</v>
      </c>
      <c r="L3420" s="23" t="str">
        <f aca="false">IF(I3420&lt;Einstellungen!$B$5,"ja","nein")</f>
        <v>nein</v>
      </c>
      <c r="M3420" s="23" t="s">
        <v>51</v>
      </c>
      <c r="N3420" s="23" t="n">
        <v>2025</v>
      </c>
      <c r="O3420" s="23" t="n">
        <v>21</v>
      </c>
    </row>
    <row r="3421" customFormat="false" ht="15" hidden="false" customHeight="false" outlineLevel="0" collapsed="false">
      <c r="A3421" s="22" t="n">
        <v>45829</v>
      </c>
      <c r="B3421" s="23" t="s">
        <v>96</v>
      </c>
      <c r="C3421" s="23" t="s">
        <v>122</v>
      </c>
      <c r="D3421" s="24" t="n">
        <v>368.1</v>
      </c>
      <c r="E3421" s="25" t="n">
        <f aca="false">MAX(D3421,0)/1000</f>
        <v>0.3681</v>
      </c>
      <c r="F3421" s="25" t="n">
        <f aca="false">MAX(-D3421,0)/1000</f>
        <v>0</v>
      </c>
      <c r="G3421" s="23" t="str">
        <f aca="false">IF(E3421&gt;0,"ja","nein")</f>
        <v>ja</v>
      </c>
      <c r="H3421" s="26" t="n">
        <v>140.78</v>
      </c>
      <c r="I3421" s="26" t="n">
        <f aca="false">(H3421/10+IF(N3421=2025,Einstellungen!$B$23,Einstellungen!$C$23))*(1+Einstellungen!$B$10)</f>
        <v>36.69841</v>
      </c>
      <c r="J3421" s="25" t="n">
        <f aca="false">E3421*I3421/100</f>
        <v>0.13508684721</v>
      </c>
      <c r="K3421" s="25" t="n">
        <f aca="false">E3421*Einstellungen!$B$5/100</f>
        <v>0.106749</v>
      </c>
      <c r="L3421" s="23" t="str">
        <f aca="false">IF(I3421&lt;Einstellungen!$B$5,"ja","nein")</f>
        <v>nein</v>
      </c>
      <c r="M3421" s="23" t="s">
        <v>51</v>
      </c>
      <c r="N3421" s="23" t="n">
        <v>2025</v>
      </c>
      <c r="O3421" s="23" t="n">
        <v>22</v>
      </c>
    </row>
    <row r="3422" customFormat="false" ht="15" hidden="false" customHeight="false" outlineLevel="0" collapsed="false">
      <c r="A3422" s="22" t="n">
        <v>45829</v>
      </c>
      <c r="B3422" s="23" t="s">
        <v>101</v>
      </c>
      <c r="C3422" s="23" t="s">
        <v>122</v>
      </c>
      <c r="D3422" s="24" t="n">
        <v>269.3</v>
      </c>
      <c r="E3422" s="25" t="n">
        <f aca="false">MAX(D3422,0)/1000</f>
        <v>0.2693</v>
      </c>
      <c r="F3422" s="25" t="n">
        <f aca="false">MAX(-D3422,0)/1000</f>
        <v>0</v>
      </c>
      <c r="G3422" s="23" t="str">
        <f aca="false">IF(E3422&gt;0,"ja","nein")</f>
        <v>ja</v>
      </c>
      <c r="H3422" s="26" t="n">
        <v>119.2</v>
      </c>
      <c r="I3422" s="26" t="n">
        <f aca="false">(H3422/10+IF(N3422=2025,Einstellungen!$B$23,Einstellungen!$C$23))*(1+Einstellungen!$B$10)</f>
        <v>34.13039</v>
      </c>
      <c r="J3422" s="25" t="n">
        <f aca="false">E3422*I3422/100</f>
        <v>0.09191314027</v>
      </c>
      <c r="K3422" s="25" t="n">
        <f aca="false">E3422*Einstellungen!$B$5/100</f>
        <v>0.078097</v>
      </c>
      <c r="L3422" s="23" t="str">
        <f aca="false">IF(I3422&lt;Einstellungen!$B$5,"ja","nein")</f>
        <v>nein</v>
      </c>
      <c r="M3422" s="23" t="s">
        <v>51</v>
      </c>
      <c r="N3422" s="23" t="n">
        <v>2025</v>
      </c>
      <c r="O3422" s="23" t="n">
        <v>23</v>
      </c>
    </row>
    <row r="3423" customFormat="false" ht="15" hidden="false" customHeight="false" outlineLevel="0" collapsed="false">
      <c r="A3423" s="22" t="n">
        <v>45830</v>
      </c>
      <c r="B3423" s="23" t="s">
        <v>102</v>
      </c>
      <c r="C3423" s="23" t="s">
        <v>124</v>
      </c>
      <c r="D3423" s="24" t="n">
        <v>239.2</v>
      </c>
      <c r="E3423" s="25" t="n">
        <f aca="false">MAX(D3423,0)/1000</f>
        <v>0.2392</v>
      </c>
      <c r="F3423" s="25" t="n">
        <f aca="false">MAX(-D3423,0)/1000</f>
        <v>0</v>
      </c>
      <c r="G3423" s="23" t="str">
        <f aca="false">IF(E3423&gt;0,"ja","nein")</f>
        <v>ja</v>
      </c>
      <c r="H3423" s="26" t="n">
        <v>108.15</v>
      </c>
      <c r="I3423" s="26" t="n">
        <f aca="false">(H3423/10+IF(N3423=2025,Einstellungen!$B$23,Einstellungen!$C$23))*(1+Einstellungen!$B$10)</f>
        <v>32.81544</v>
      </c>
      <c r="J3423" s="25" t="n">
        <f aca="false">E3423*I3423/100</f>
        <v>0.07849453248</v>
      </c>
      <c r="K3423" s="25" t="n">
        <f aca="false">E3423*Einstellungen!$B$5/100</f>
        <v>0.069368</v>
      </c>
      <c r="L3423" s="23" t="str">
        <f aca="false">IF(I3423&lt;Einstellungen!$B$5,"ja","nein")</f>
        <v>nein</v>
      </c>
      <c r="M3423" s="23" t="s">
        <v>51</v>
      </c>
      <c r="N3423" s="23" t="n">
        <v>2025</v>
      </c>
      <c r="O3423" s="23" t="n">
        <v>0</v>
      </c>
    </row>
    <row r="3424" customFormat="false" ht="15" hidden="false" customHeight="false" outlineLevel="0" collapsed="false">
      <c r="A3424" s="22" t="n">
        <v>45830</v>
      </c>
      <c r="B3424" s="23" t="s">
        <v>107</v>
      </c>
      <c r="C3424" s="23" t="s">
        <v>124</v>
      </c>
      <c r="D3424" s="24" t="n">
        <v>195.6</v>
      </c>
      <c r="E3424" s="25" t="n">
        <f aca="false">MAX(D3424,0)/1000</f>
        <v>0.1956</v>
      </c>
      <c r="F3424" s="25" t="n">
        <f aca="false">MAX(-D3424,0)/1000</f>
        <v>0</v>
      </c>
      <c r="G3424" s="23" t="str">
        <f aca="false">IF(E3424&gt;0,"ja","nein")</f>
        <v>ja</v>
      </c>
      <c r="H3424" s="26" t="n">
        <v>101.07</v>
      </c>
      <c r="I3424" s="26" t="n">
        <f aca="false">(H3424/10+IF(N3424=2025,Einstellungen!$B$23,Einstellungen!$C$23))*(1+Einstellungen!$B$10)</f>
        <v>31.97292</v>
      </c>
      <c r="J3424" s="25" t="n">
        <f aca="false">E3424*I3424/100</f>
        <v>0.06253903152</v>
      </c>
      <c r="K3424" s="25" t="n">
        <f aca="false">E3424*Einstellungen!$B$5/100</f>
        <v>0.056724</v>
      </c>
      <c r="L3424" s="23" t="str">
        <f aca="false">IF(I3424&lt;Einstellungen!$B$5,"ja","nein")</f>
        <v>nein</v>
      </c>
      <c r="M3424" s="23" t="s">
        <v>51</v>
      </c>
      <c r="N3424" s="23" t="n">
        <v>2025</v>
      </c>
      <c r="O3424" s="23" t="n">
        <v>1</v>
      </c>
    </row>
    <row r="3425" customFormat="false" ht="15" hidden="false" customHeight="false" outlineLevel="0" collapsed="false">
      <c r="A3425" s="22" t="n">
        <v>45830</v>
      </c>
      <c r="B3425" s="23" t="s">
        <v>108</v>
      </c>
      <c r="C3425" s="23" t="s">
        <v>124</v>
      </c>
      <c r="D3425" s="24" t="n">
        <v>200.9</v>
      </c>
      <c r="E3425" s="25" t="n">
        <f aca="false">MAX(D3425,0)/1000</f>
        <v>0.2009</v>
      </c>
      <c r="F3425" s="25" t="n">
        <f aca="false">MAX(-D3425,0)/1000</f>
        <v>0</v>
      </c>
      <c r="G3425" s="23" t="str">
        <f aca="false">IF(E3425&gt;0,"ja","nein")</f>
        <v>ja</v>
      </c>
      <c r="H3425" s="26" t="n">
        <v>97.46</v>
      </c>
      <c r="I3425" s="26" t="n">
        <f aca="false">(H3425/10+IF(N3425=2025,Einstellungen!$B$23,Einstellungen!$C$23))*(1+Einstellungen!$B$10)</f>
        <v>31.54333</v>
      </c>
      <c r="J3425" s="25" t="n">
        <f aca="false">E3425*I3425/100</f>
        <v>0.06337054997</v>
      </c>
      <c r="K3425" s="25" t="n">
        <f aca="false">E3425*Einstellungen!$B$5/100</f>
        <v>0.058261</v>
      </c>
      <c r="L3425" s="23" t="str">
        <f aca="false">IF(I3425&lt;Einstellungen!$B$5,"ja","nein")</f>
        <v>nein</v>
      </c>
      <c r="M3425" s="23" t="s">
        <v>51</v>
      </c>
      <c r="N3425" s="23" t="n">
        <v>2025</v>
      </c>
      <c r="O3425" s="23" t="n">
        <v>2</v>
      </c>
    </row>
    <row r="3426" customFormat="false" ht="15" hidden="false" customHeight="false" outlineLevel="0" collapsed="false">
      <c r="A3426" s="22" t="n">
        <v>45830</v>
      </c>
      <c r="B3426" s="23" t="s">
        <v>109</v>
      </c>
      <c r="C3426" s="23" t="s">
        <v>124</v>
      </c>
      <c r="D3426" s="24" t="n">
        <v>180.2</v>
      </c>
      <c r="E3426" s="25" t="n">
        <f aca="false">MAX(D3426,0)/1000</f>
        <v>0.1802</v>
      </c>
      <c r="F3426" s="25" t="n">
        <f aca="false">MAX(-D3426,0)/1000</f>
        <v>0</v>
      </c>
      <c r="G3426" s="23" t="str">
        <f aca="false">IF(E3426&gt;0,"ja","nein")</f>
        <v>ja</v>
      </c>
      <c r="H3426" s="26" t="n">
        <v>92.12</v>
      </c>
      <c r="I3426" s="26" t="n">
        <f aca="false">(H3426/10+IF(N3426=2025,Einstellungen!$B$23,Einstellungen!$C$23))*(1+Einstellungen!$B$10)</f>
        <v>30.90787</v>
      </c>
      <c r="J3426" s="25" t="n">
        <f aca="false">E3426*I3426/100</f>
        <v>0.05569598174</v>
      </c>
      <c r="K3426" s="25" t="n">
        <f aca="false">E3426*Einstellungen!$B$5/100</f>
        <v>0.052258</v>
      </c>
      <c r="L3426" s="23" t="str">
        <f aca="false">IF(I3426&lt;Einstellungen!$B$5,"ja","nein")</f>
        <v>nein</v>
      </c>
      <c r="M3426" s="23" t="s">
        <v>51</v>
      </c>
      <c r="N3426" s="23" t="n">
        <v>2025</v>
      </c>
      <c r="O3426" s="23" t="n">
        <v>3</v>
      </c>
    </row>
    <row r="3427" customFormat="false" ht="15" hidden="false" customHeight="false" outlineLevel="0" collapsed="false">
      <c r="A3427" s="22" t="n">
        <v>45830</v>
      </c>
      <c r="B3427" s="23" t="s">
        <v>110</v>
      </c>
      <c r="C3427" s="23" t="s">
        <v>124</v>
      </c>
      <c r="D3427" s="24" t="n">
        <v>153.7</v>
      </c>
      <c r="E3427" s="25" t="n">
        <f aca="false">MAX(D3427,0)/1000</f>
        <v>0.1537</v>
      </c>
      <c r="F3427" s="25" t="n">
        <f aca="false">MAX(-D3427,0)/1000</f>
        <v>0</v>
      </c>
      <c r="G3427" s="23" t="str">
        <f aca="false">IF(E3427&gt;0,"ja","nein")</f>
        <v>ja</v>
      </c>
      <c r="H3427" s="26" t="n">
        <v>89.69</v>
      </c>
      <c r="I3427" s="26" t="n">
        <f aca="false">(H3427/10+IF(N3427=2025,Einstellungen!$B$23,Einstellungen!$C$23))*(1+Einstellungen!$B$10)</f>
        <v>30.6187</v>
      </c>
      <c r="J3427" s="25" t="n">
        <f aca="false">E3427*I3427/100</f>
        <v>0.0470609419</v>
      </c>
      <c r="K3427" s="25" t="n">
        <f aca="false">E3427*Einstellungen!$B$5/100</f>
        <v>0.044573</v>
      </c>
      <c r="L3427" s="23" t="str">
        <f aca="false">IF(I3427&lt;Einstellungen!$B$5,"ja","nein")</f>
        <v>nein</v>
      </c>
      <c r="M3427" s="23" t="s">
        <v>51</v>
      </c>
      <c r="N3427" s="23" t="n">
        <v>2025</v>
      </c>
      <c r="O3427" s="23" t="n">
        <v>4</v>
      </c>
    </row>
    <row r="3428" customFormat="false" ht="15" hidden="false" customHeight="false" outlineLevel="0" collapsed="false">
      <c r="A3428" s="22" t="n">
        <v>45830</v>
      </c>
      <c r="B3428" s="23" t="s">
        <v>111</v>
      </c>
      <c r="C3428" s="23" t="s">
        <v>124</v>
      </c>
      <c r="D3428" s="24" t="n">
        <v>220.5</v>
      </c>
      <c r="E3428" s="25" t="n">
        <f aca="false">MAX(D3428,0)/1000</f>
        <v>0.2205</v>
      </c>
      <c r="F3428" s="25" t="n">
        <f aca="false">MAX(-D3428,0)/1000</f>
        <v>0</v>
      </c>
      <c r="G3428" s="23" t="str">
        <f aca="false">IF(E3428&gt;0,"ja","nein")</f>
        <v>ja</v>
      </c>
      <c r="H3428" s="26" t="n">
        <v>87.95</v>
      </c>
      <c r="I3428" s="26" t="n">
        <f aca="false">(H3428/10+IF(N3428=2025,Einstellungen!$B$23,Einstellungen!$C$23))*(1+Einstellungen!$B$10)</f>
        <v>30.41164</v>
      </c>
      <c r="J3428" s="25" t="n">
        <f aca="false">E3428*I3428/100</f>
        <v>0.0670576662</v>
      </c>
      <c r="K3428" s="25" t="n">
        <f aca="false">E3428*Einstellungen!$B$5/100</f>
        <v>0.063945</v>
      </c>
      <c r="L3428" s="23" t="str">
        <f aca="false">IF(I3428&lt;Einstellungen!$B$5,"ja","nein")</f>
        <v>nein</v>
      </c>
      <c r="M3428" s="23" t="s">
        <v>51</v>
      </c>
      <c r="N3428" s="23" t="n">
        <v>2025</v>
      </c>
      <c r="O3428" s="23" t="n">
        <v>5</v>
      </c>
    </row>
    <row r="3429" customFormat="false" ht="15" hidden="false" customHeight="false" outlineLevel="0" collapsed="false">
      <c r="A3429" s="22" t="n">
        <v>45830</v>
      </c>
      <c r="B3429" s="23" t="s">
        <v>112</v>
      </c>
      <c r="C3429" s="23" t="s">
        <v>124</v>
      </c>
      <c r="D3429" s="24" t="n">
        <v>170.2</v>
      </c>
      <c r="E3429" s="25" t="n">
        <f aca="false">MAX(D3429,0)/1000</f>
        <v>0.1702</v>
      </c>
      <c r="F3429" s="25" t="n">
        <f aca="false">MAX(-D3429,0)/1000</f>
        <v>0</v>
      </c>
      <c r="G3429" s="23" t="str">
        <f aca="false">IF(E3429&gt;0,"ja","nein")</f>
        <v>ja</v>
      </c>
      <c r="H3429" s="26" t="n">
        <v>71.98</v>
      </c>
      <c r="I3429" s="26" t="n">
        <f aca="false">(H3429/10+IF(N3429=2025,Einstellungen!$B$23,Einstellungen!$C$23))*(1+Einstellungen!$B$10)</f>
        <v>28.51121</v>
      </c>
      <c r="J3429" s="25" t="n">
        <f aca="false">E3429*I3429/100</f>
        <v>0.04852607942</v>
      </c>
      <c r="K3429" s="25" t="n">
        <f aca="false">E3429*Einstellungen!$B$5/100</f>
        <v>0.049358</v>
      </c>
      <c r="L3429" s="23" t="str">
        <f aca="false">IF(I3429&lt;Einstellungen!$B$5,"ja","nein")</f>
        <v>ja</v>
      </c>
      <c r="M3429" s="23" t="s">
        <v>51</v>
      </c>
      <c r="N3429" s="23" t="n">
        <v>2025</v>
      </c>
      <c r="O3429" s="23" t="n">
        <v>6</v>
      </c>
    </row>
    <row r="3430" customFormat="false" ht="15" hidden="false" customHeight="false" outlineLevel="0" collapsed="false">
      <c r="A3430" s="22" t="n">
        <v>45830</v>
      </c>
      <c r="B3430" s="23" t="s">
        <v>113</v>
      </c>
      <c r="C3430" s="23" t="s">
        <v>124</v>
      </c>
      <c r="D3430" s="24" t="n">
        <v>-417.2</v>
      </c>
      <c r="E3430" s="25" t="n">
        <f aca="false">MAX(D3430,0)/1000</f>
        <v>0</v>
      </c>
      <c r="F3430" s="25" t="n">
        <f aca="false">MAX(-D3430,0)/1000</f>
        <v>0.4172</v>
      </c>
      <c r="G3430" s="23" t="str">
        <f aca="false">IF(E3430&gt;0,"ja","nein")</f>
        <v>nein</v>
      </c>
      <c r="H3430" s="26" t="n">
        <v>26.44</v>
      </c>
      <c r="I3430" s="26" t="n">
        <f aca="false">(H3430/10+IF(N3430=2025,Einstellungen!$B$23,Einstellungen!$C$23))*(1+Einstellungen!$B$10)</f>
        <v>23.09195</v>
      </c>
      <c r="J3430" s="25" t="n">
        <f aca="false">E3430*I3430/100</f>
        <v>0</v>
      </c>
      <c r="K3430" s="25" t="n">
        <f aca="false">E3430*Einstellungen!$B$5/100</f>
        <v>0</v>
      </c>
      <c r="L3430" s="23" t="str">
        <f aca="false">IF(I3430&lt;Einstellungen!$B$5,"ja","nein")</f>
        <v>ja</v>
      </c>
      <c r="M3430" s="23" t="s">
        <v>51</v>
      </c>
      <c r="N3430" s="23" t="n">
        <v>2025</v>
      </c>
      <c r="O3430" s="23" t="n">
        <v>7</v>
      </c>
    </row>
    <row r="3431" customFormat="false" ht="15" hidden="false" customHeight="false" outlineLevel="0" collapsed="false">
      <c r="A3431" s="22" t="n">
        <v>45830</v>
      </c>
      <c r="B3431" s="23" t="s">
        <v>114</v>
      </c>
      <c r="C3431" s="23" t="s">
        <v>124</v>
      </c>
      <c r="D3431" s="24" t="n">
        <v>-1653.5</v>
      </c>
      <c r="E3431" s="25" t="n">
        <f aca="false">MAX(D3431,0)/1000</f>
        <v>0</v>
      </c>
      <c r="F3431" s="25" t="n">
        <f aca="false">MAX(-D3431,0)/1000</f>
        <v>1.6535</v>
      </c>
      <c r="G3431" s="23" t="str">
        <f aca="false">IF(E3431&gt;0,"ja","nein")</f>
        <v>nein</v>
      </c>
      <c r="H3431" s="26" t="n">
        <v>0</v>
      </c>
      <c r="I3431" s="26" t="n">
        <f aca="false">(H3431/10+IF(N3431=2025,Einstellungen!$B$23,Einstellungen!$C$23))*(1+Einstellungen!$B$10)</f>
        <v>19.94559</v>
      </c>
      <c r="J3431" s="25" t="n">
        <f aca="false">E3431*I3431/100</f>
        <v>0</v>
      </c>
      <c r="K3431" s="25" t="n">
        <f aca="false">E3431*Einstellungen!$B$5/100</f>
        <v>0</v>
      </c>
      <c r="L3431" s="23" t="str">
        <f aca="false">IF(I3431&lt;Einstellungen!$B$5,"ja","nein")</f>
        <v>ja</v>
      </c>
      <c r="M3431" s="23" t="s">
        <v>51</v>
      </c>
      <c r="N3431" s="23" t="n">
        <v>2025</v>
      </c>
      <c r="O3431" s="23" t="n">
        <v>8</v>
      </c>
    </row>
    <row r="3432" customFormat="false" ht="15" hidden="false" customHeight="false" outlineLevel="0" collapsed="false">
      <c r="A3432" s="22" t="n">
        <v>45830</v>
      </c>
      <c r="B3432" s="23" t="s">
        <v>115</v>
      </c>
      <c r="C3432" s="23" t="s">
        <v>124</v>
      </c>
      <c r="D3432" s="24" t="n">
        <v>-3491.4</v>
      </c>
      <c r="E3432" s="25" t="n">
        <f aca="false">MAX(D3432,0)/1000</f>
        <v>0</v>
      </c>
      <c r="F3432" s="25" t="n">
        <f aca="false">MAX(-D3432,0)/1000</f>
        <v>3.4914</v>
      </c>
      <c r="G3432" s="23" t="str">
        <f aca="false">IF(E3432&gt;0,"ja","nein")</f>
        <v>nein</v>
      </c>
      <c r="H3432" s="26" t="n">
        <v>-0.09</v>
      </c>
      <c r="I3432" s="26" t="n">
        <f aca="false">(H3432/10+IF(N3432=2025,Einstellungen!$B$23,Einstellungen!$C$23))*(1+Einstellungen!$B$10)</f>
        <v>19.93488</v>
      </c>
      <c r="J3432" s="25" t="n">
        <f aca="false">E3432*I3432/100</f>
        <v>0</v>
      </c>
      <c r="K3432" s="25" t="n">
        <f aca="false">E3432*Einstellungen!$B$5/100</f>
        <v>0</v>
      </c>
      <c r="L3432" s="23" t="str">
        <f aca="false">IF(I3432&lt;Einstellungen!$B$5,"ja","nein")</f>
        <v>ja</v>
      </c>
      <c r="M3432" s="23" t="s">
        <v>51</v>
      </c>
      <c r="N3432" s="23" t="n">
        <v>2025</v>
      </c>
      <c r="O3432" s="23" t="n">
        <v>9</v>
      </c>
    </row>
    <row r="3433" customFormat="false" ht="15" hidden="false" customHeight="false" outlineLevel="0" collapsed="false">
      <c r="A3433" s="22" t="n">
        <v>45830</v>
      </c>
      <c r="B3433" s="23" t="s">
        <v>116</v>
      </c>
      <c r="C3433" s="23" t="s">
        <v>124</v>
      </c>
      <c r="D3433" s="24" t="n">
        <v>-2394.8</v>
      </c>
      <c r="E3433" s="25" t="n">
        <f aca="false">MAX(D3433,0)/1000</f>
        <v>0</v>
      </c>
      <c r="F3433" s="25" t="n">
        <f aca="false">MAX(-D3433,0)/1000</f>
        <v>2.3948</v>
      </c>
      <c r="G3433" s="23" t="str">
        <f aca="false">IF(E3433&gt;0,"ja","nein")</f>
        <v>nein</v>
      </c>
      <c r="H3433" s="26" t="n">
        <v>-11.11</v>
      </c>
      <c r="I3433" s="26" t="n">
        <f aca="false">(H3433/10+IF(N3433=2025,Einstellungen!$B$23,Einstellungen!$C$23))*(1+Einstellungen!$B$10)</f>
        <v>18.6235</v>
      </c>
      <c r="J3433" s="25" t="n">
        <f aca="false">E3433*I3433/100</f>
        <v>0</v>
      </c>
      <c r="K3433" s="25" t="n">
        <f aca="false">E3433*Einstellungen!$B$5/100</f>
        <v>0</v>
      </c>
      <c r="L3433" s="23" t="str">
        <f aca="false">IF(I3433&lt;Einstellungen!$B$5,"ja","nein")</f>
        <v>ja</v>
      </c>
      <c r="M3433" s="23" t="s">
        <v>51</v>
      </c>
      <c r="N3433" s="23" t="n">
        <v>2025</v>
      </c>
      <c r="O3433" s="23" t="n">
        <v>10</v>
      </c>
    </row>
    <row r="3434" customFormat="false" ht="15" hidden="false" customHeight="false" outlineLevel="0" collapsed="false">
      <c r="A3434" s="22" t="n">
        <v>45830</v>
      </c>
      <c r="B3434" s="23" t="s">
        <v>117</v>
      </c>
      <c r="C3434" s="23" t="s">
        <v>124</v>
      </c>
      <c r="D3434" s="24" t="n">
        <v>-3224.2</v>
      </c>
      <c r="E3434" s="25" t="n">
        <f aca="false">MAX(D3434,0)/1000</f>
        <v>0</v>
      </c>
      <c r="F3434" s="25" t="n">
        <f aca="false">MAX(-D3434,0)/1000</f>
        <v>3.2242</v>
      </c>
      <c r="G3434" s="23" t="str">
        <f aca="false">IF(E3434&gt;0,"ja","nein")</f>
        <v>nein</v>
      </c>
      <c r="H3434" s="26" t="n">
        <v>-38.56</v>
      </c>
      <c r="I3434" s="26" t="n">
        <f aca="false">(H3434/10+IF(N3434=2025,Einstellungen!$B$23,Einstellungen!$C$23))*(1+Einstellungen!$B$10)</f>
        <v>15.35695</v>
      </c>
      <c r="J3434" s="25" t="n">
        <f aca="false">E3434*I3434/100</f>
        <v>0</v>
      </c>
      <c r="K3434" s="25" t="n">
        <f aca="false">E3434*Einstellungen!$B$5/100</f>
        <v>0</v>
      </c>
      <c r="L3434" s="23" t="str">
        <f aca="false">IF(I3434&lt;Einstellungen!$B$5,"ja","nein")</f>
        <v>ja</v>
      </c>
      <c r="M3434" s="23" t="s">
        <v>51</v>
      </c>
      <c r="N3434" s="23" t="n">
        <v>2025</v>
      </c>
      <c r="O3434" s="23" t="n">
        <v>11</v>
      </c>
    </row>
    <row r="3435" customFormat="false" ht="15" hidden="false" customHeight="false" outlineLevel="0" collapsed="false">
      <c r="A3435" s="22" t="n">
        <v>45830</v>
      </c>
      <c r="B3435" s="23" t="s">
        <v>118</v>
      </c>
      <c r="C3435" s="23" t="s">
        <v>124</v>
      </c>
      <c r="D3435" s="24" t="n">
        <v>-3837.3</v>
      </c>
      <c r="E3435" s="25" t="n">
        <f aca="false">MAX(D3435,0)/1000</f>
        <v>0</v>
      </c>
      <c r="F3435" s="25" t="n">
        <f aca="false">MAX(-D3435,0)/1000</f>
        <v>3.8373</v>
      </c>
      <c r="G3435" s="23" t="str">
        <f aca="false">IF(E3435&gt;0,"ja","nein")</f>
        <v>nein</v>
      </c>
      <c r="H3435" s="26" t="n">
        <v>-67.41</v>
      </c>
      <c r="I3435" s="26" t="n">
        <f aca="false">(H3435/10+IF(N3435=2025,Einstellungen!$B$23,Einstellungen!$C$23))*(1+Einstellungen!$B$10)</f>
        <v>11.9238</v>
      </c>
      <c r="J3435" s="25" t="n">
        <f aca="false">E3435*I3435/100</f>
        <v>0</v>
      </c>
      <c r="K3435" s="25" t="n">
        <f aca="false">E3435*Einstellungen!$B$5/100</f>
        <v>0</v>
      </c>
      <c r="L3435" s="23" t="str">
        <f aca="false">IF(I3435&lt;Einstellungen!$B$5,"ja","nein")</f>
        <v>ja</v>
      </c>
      <c r="M3435" s="23" t="s">
        <v>51</v>
      </c>
      <c r="N3435" s="23" t="n">
        <v>2025</v>
      </c>
      <c r="O3435" s="23" t="n">
        <v>12</v>
      </c>
    </row>
    <row r="3436" customFormat="false" ht="15" hidden="false" customHeight="false" outlineLevel="0" collapsed="false">
      <c r="A3436" s="22" t="n">
        <v>45830</v>
      </c>
      <c r="B3436" s="23" t="s">
        <v>119</v>
      </c>
      <c r="C3436" s="23" t="s">
        <v>124</v>
      </c>
      <c r="D3436" s="24" t="n">
        <v>-4225.7</v>
      </c>
      <c r="E3436" s="25" t="n">
        <f aca="false">MAX(D3436,0)/1000</f>
        <v>0</v>
      </c>
      <c r="F3436" s="25" t="n">
        <f aca="false">MAX(-D3436,0)/1000</f>
        <v>4.2257</v>
      </c>
      <c r="G3436" s="23" t="str">
        <f aca="false">IF(E3436&gt;0,"ja","nein")</f>
        <v>nein</v>
      </c>
      <c r="H3436" s="26" t="n">
        <v>-99.01</v>
      </c>
      <c r="I3436" s="26" t="n">
        <f aca="false">(H3436/10+IF(N3436=2025,Einstellungen!$B$23,Einstellungen!$C$23))*(1+Einstellungen!$B$10)</f>
        <v>8.1634</v>
      </c>
      <c r="J3436" s="25" t="n">
        <f aca="false">E3436*I3436/100</f>
        <v>0</v>
      </c>
      <c r="K3436" s="25" t="n">
        <f aca="false">E3436*Einstellungen!$B$5/100</f>
        <v>0</v>
      </c>
      <c r="L3436" s="23" t="str">
        <f aca="false">IF(I3436&lt;Einstellungen!$B$5,"ja","nein")</f>
        <v>ja</v>
      </c>
      <c r="M3436" s="23" t="s">
        <v>51</v>
      </c>
      <c r="N3436" s="23" t="n">
        <v>2025</v>
      </c>
      <c r="O3436" s="23" t="n">
        <v>13</v>
      </c>
    </row>
    <row r="3437" customFormat="false" ht="15" hidden="false" customHeight="false" outlineLevel="0" collapsed="false">
      <c r="A3437" s="22" t="n">
        <v>45830</v>
      </c>
      <c r="B3437" s="23" t="s">
        <v>120</v>
      </c>
      <c r="C3437" s="23" t="s">
        <v>124</v>
      </c>
      <c r="D3437" s="24" t="n">
        <v>-3665.5</v>
      </c>
      <c r="E3437" s="25" t="n">
        <f aca="false">MAX(D3437,0)/1000</f>
        <v>0</v>
      </c>
      <c r="F3437" s="25" t="n">
        <f aca="false">MAX(-D3437,0)/1000</f>
        <v>3.6655</v>
      </c>
      <c r="G3437" s="23" t="str">
        <f aca="false">IF(E3437&gt;0,"ja","nein")</f>
        <v>nein</v>
      </c>
      <c r="H3437" s="26" t="n">
        <v>-81</v>
      </c>
      <c r="I3437" s="26" t="n">
        <f aca="false">(H3437/10+IF(N3437=2025,Einstellungen!$B$23,Einstellungen!$C$23))*(1+Einstellungen!$B$10)</f>
        <v>10.30659</v>
      </c>
      <c r="J3437" s="25" t="n">
        <f aca="false">E3437*I3437/100</f>
        <v>0</v>
      </c>
      <c r="K3437" s="25" t="n">
        <f aca="false">E3437*Einstellungen!$B$5/100</f>
        <v>0</v>
      </c>
      <c r="L3437" s="23" t="str">
        <f aca="false">IF(I3437&lt;Einstellungen!$B$5,"ja","nein")</f>
        <v>ja</v>
      </c>
      <c r="M3437" s="23" t="s">
        <v>51</v>
      </c>
      <c r="N3437" s="23" t="n">
        <v>2025</v>
      </c>
      <c r="O3437" s="23" t="n">
        <v>14</v>
      </c>
    </row>
    <row r="3438" customFormat="false" ht="15" hidden="false" customHeight="false" outlineLevel="0" collapsed="false">
      <c r="A3438" s="22" t="n">
        <v>45830</v>
      </c>
      <c r="B3438" s="23" t="s">
        <v>104</v>
      </c>
      <c r="C3438" s="23" t="s">
        <v>124</v>
      </c>
      <c r="D3438" s="24" t="n">
        <v>-2900.2</v>
      </c>
      <c r="E3438" s="25" t="n">
        <f aca="false">MAX(D3438,0)/1000</f>
        <v>0</v>
      </c>
      <c r="F3438" s="25" t="n">
        <f aca="false">MAX(-D3438,0)/1000</f>
        <v>2.9002</v>
      </c>
      <c r="G3438" s="23" t="str">
        <f aca="false">IF(E3438&gt;0,"ja","nein")</f>
        <v>nein</v>
      </c>
      <c r="H3438" s="26" t="n">
        <v>-40.09</v>
      </c>
      <c r="I3438" s="26" t="n">
        <f aca="false">(H3438/10+IF(N3438=2025,Einstellungen!$B$23,Einstellungen!$C$23))*(1+Einstellungen!$B$10)</f>
        <v>15.17488</v>
      </c>
      <c r="J3438" s="25" t="n">
        <f aca="false">E3438*I3438/100</f>
        <v>0</v>
      </c>
      <c r="K3438" s="25" t="n">
        <f aca="false">E3438*Einstellungen!$B$5/100</f>
        <v>0</v>
      </c>
      <c r="L3438" s="23" t="str">
        <f aca="false">IF(I3438&lt;Einstellungen!$B$5,"ja","nein")</f>
        <v>ja</v>
      </c>
      <c r="M3438" s="23" t="s">
        <v>51</v>
      </c>
      <c r="N3438" s="23" t="n">
        <v>2025</v>
      </c>
      <c r="O3438" s="23" t="n">
        <v>15</v>
      </c>
    </row>
    <row r="3439" customFormat="false" ht="15" hidden="false" customHeight="false" outlineLevel="0" collapsed="false">
      <c r="A3439" s="22" t="n">
        <v>45830</v>
      </c>
      <c r="B3439" s="23" t="s">
        <v>105</v>
      </c>
      <c r="C3439" s="23" t="s">
        <v>124</v>
      </c>
      <c r="D3439" s="24" t="n">
        <v>-3013.9</v>
      </c>
      <c r="E3439" s="25" t="n">
        <f aca="false">MAX(D3439,0)/1000</f>
        <v>0</v>
      </c>
      <c r="F3439" s="25" t="n">
        <f aca="false">MAX(-D3439,0)/1000</f>
        <v>3.0139</v>
      </c>
      <c r="G3439" s="23" t="str">
        <f aca="false">IF(E3439&gt;0,"ja","nein")</f>
        <v>nein</v>
      </c>
      <c r="H3439" s="26" t="n">
        <v>-7.68</v>
      </c>
      <c r="I3439" s="26" t="n">
        <f aca="false">(H3439/10+IF(N3439=2025,Einstellungen!$B$23,Einstellungen!$C$23))*(1+Einstellungen!$B$10)</f>
        <v>19.03167</v>
      </c>
      <c r="J3439" s="25" t="n">
        <f aca="false">E3439*I3439/100</f>
        <v>0</v>
      </c>
      <c r="K3439" s="25" t="n">
        <f aca="false">E3439*Einstellungen!$B$5/100</f>
        <v>0</v>
      </c>
      <c r="L3439" s="23" t="str">
        <f aca="false">IF(I3439&lt;Einstellungen!$B$5,"ja","nein")</f>
        <v>ja</v>
      </c>
      <c r="M3439" s="23" t="s">
        <v>51</v>
      </c>
      <c r="N3439" s="23" t="n">
        <v>2025</v>
      </c>
      <c r="O3439" s="23" t="n">
        <v>16</v>
      </c>
    </row>
    <row r="3440" customFormat="false" ht="15" hidden="false" customHeight="false" outlineLevel="0" collapsed="false">
      <c r="A3440" s="22" t="n">
        <v>45830</v>
      </c>
      <c r="B3440" s="23" t="s">
        <v>97</v>
      </c>
      <c r="C3440" s="23" t="s">
        <v>124</v>
      </c>
      <c r="D3440" s="24" t="n">
        <v>-1549.9</v>
      </c>
      <c r="E3440" s="25" t="n">
        <f aca="false">MAX(D3440,0)/1000</f>
        <v>0</v>
      </c>
      <c r="F3440" s="25" t="n">
        <f aca="false">MAX(-D3440,0)/1000</f>
        <v>1.5499</v>
      </c>
      <c r="G3440" s="23" t="str">
        <f aca="false">IF(E3440&gt;0,"ja","nein")</f>
        <v>nein</v>
      </c>
      <c r="H3440" s="26" t="n">
        <v>-0.01</v>
      </c>
      <c r="I3440" s="26" t="n">
        <f aca="false">(H3440/10+IF(N3440=2025,Einstellungen!$B$23,Einstellungen!$C$23))*(1+Einstellungen!$B$10)</f>
        <v>19.9444</v>
      </c>
      <c r="J3440" s="25" t="n">
        <f aca="false">E3440*I3440/100</f>
        <v>0</v>
      </c>
      <c r="K3440" s="25" t="n">
        <f aca="false">E3440*Einstellungen!$B$5/100</f>
        <v>0</v>
      </c>
      <c r="L3440" s="23" t="str">
        <f aca="false">IF(I3440&lt;Einstellungen!$B$5,"ja","nein")</f>
        <v>ja</v>
      </c>
      <c r="M3440" s="23" t="s">
        <v>51</v>
      </c>
      <c r="N3440" s="23" t="n">
        <v>2025</v>
      </c>
      <c r="O3440" s="23" t="n">
        <v>17</v>
      </c>
    </row>
    <row r="3441" customFormat="false" ht="15" hidden="false" customHeight="false" outlineLevel="0" collapsed="false">
      <c r="A3441" s="22" t="n">
        <v>45830</v>
      </c>
      <c r="B3441" s="23" t="s">
        <v>99</v>
      </c>
      <c r="C3441" s="23" t="s">
        <v>124</v>
      </c>
      <c r="D3441" s="24" t="n">
        <v>-384.5</v>
      </c>
      <c r="E3441" s="25" t="n">
        <f aca="false">MAX(D3441,0)/1000</f>
        <v>0</v>
      </c>
      <c r="F3441" s="25" t="n">
        <f aca="false">MAX(-D3441,0)/1000</f>
        <v>0.3845</v>
      </c>
      <c r="G3441" s="23" t="str">
        <f aca="false">IF(E3441&gt;0,"ja","nein")</f>
        <v>nein</v>
      </c>
      <c r="H3441" s="26" t="n">
        <v>69.75</v>
      </c>
      <c r="I3441" s="26" t="n">
        <f aca="false">(H3441/10+IF(N3441=2025,Einstellungen!$B$23,Einstellungen!$C$23))*(1+Einstellungen!$B$10)</f>
        <v>28.24584</v>
      </c>
      <c r="J3441" s="25" t="n">
        <f aca="false">E3441*I3441/100</f>
        <v>0</v>
      </c>
      <c r="K3441" s="25" t="n">
        <f aca="false">E3441*Einstellungen!$B$5/100</f>
        <v>0</v>
      </c>
      <c r="L3441" s="23" t="str">
        <f aca="false">IF(I3441&lt;Einstellungen!$B$5,"ja","nein")</f>
        <v>ja</v>
      </c>
      <c r="M3441" s="23" t="s">
        <v>51</v>
      </c>
      <c r="N3441" s="23" t="n">
        <v>2025</v>
      </c>
      <c r="O3441" s="23" t="n">
        <v>18</v>
      </c>
    </row>
    <row r="3442" customFormat="false" ht="15" hidden="false" customHeight="false" outlineLevel="0" collapsed="false">
      <c r="A3442" s="22" t="n">
        <v>45830</v>
      </c>
      <c r="B3442" s="23" t="s">
        <v>100</v>
      </c>
      <c r="C3442" s="23" t="s">
        <v>124</v>
      </c>
      <c r="D3442" s="24" t="n">
        <v>29.3</v>
      </c>
      <c r="E3442" s="25" t="n">
        <f aca="false">MAX(D3442,0)/1000</f>
        <v>0.0293</v>
      </c>
      <c r="F3442" s="25" t="n">
        <f aca="false">MAX(-D3442,0)/1000</f>
        <v>0</v>
      </c>
      <c r="G3442" s="23" t="str">
        <f aca="false">IF(E3442&gt;0,"ja","nein")</f>
        <v>ja</v>
      </c>
      <c r="H3442" s="26" t="n">
        <v>109.33</v>
      </c>
      <c r="I3442" s="26" t="n">
        <f aca="false">(H3442/10+IF(N3442=2025,Einstellungen!$B$23,Einstellungen!$C$23))*(1+Einstellungen!$B$10)</f>
        <v>32.95586</v>
      </c>
      <c r="J3442" s="25" t="n">
        <f aca="false">E3442*I3442/100</f>
        <v>0.00965606698</v>
      </c>
      <c r="K3442" s="25" t="n">
        <f aca="false">E3442*Einstellungen!$B$5/100</f>
        <v>0.008497</v>
      </c>
      <c r="L3442" s="23" t="str">
        <f aca="false">IF(I3442&lt;Einstellungen!$B$5,"ja","nein")</f>
        <v>nein</v>
      </c>
      <c r="M3442" s="23" t="s">
        <v>51</v>
      </c>
      <c r="N3442" s="23" t="n">
        <v>2025</v>
      </c>
      <c r="O3442" s="23" t="n">
        <v>19</v>
      </c>
    </row>
    <row r="3443" customFormat="false" ht="15" hidden="false" customHeight="false" outlineLevel="0" collapsed="false">
      <c r="A3443" s="22" t="n">
        <v>45830</v>
      </c>
      <c r="B3443" s="23" t="s">
        <v>92</v>
      </c>
      <c r="C3443" s="23" t="s">
        <v>124</v>
      </c>
      <c r="D3443" s="24" t="n">
        <v>204.7</v>
      </c>
      <c r="E3443" s="25" t="n">
        <f aca="false">MAX(D3443,0)/1000</f>
        <v>0.2047</v>
      </c>
      <c r="F3443" s="25" t="n">
        <f aca="false">MAX(-D3443,0)/1000</f>
        <v>0</v>
      </c>
      <c r="G3443" s="23" t="str">
        <f aca="false">IF(E3443&gt;0,"ja","nein")</f>
        <v>ja</v>
      </c>
      <c r="H3443" s="26" t="n">
        <v>123.9</v>
      </c>
      <c r="I3443" s="26" t="n">
        <f aca="false">(H3443/10+IF(N3443=2025,Einstellungen!$B$23,Einstellungen!$C$23))*(1+Einstellungen!$B$10)</f>
        <v>34.68969</v>
      </c>
      <c r="J3443" s="25" t="n">
        <f aca="false">E3443*I3443/100</f>
        <v>0.07100979543</v>
      </c>
      <c r="K3443" s="25" t="n">
        <f aca="false">E3443*Einstellungen!$B$5/100</f>
        <v>0.059363</v>
      </c>
      <c r="L3443" s="23" t="str">
        <f aca="false">IF(I3443&lt;Einstellungen!$B$5,"ja","nein")</f>
        <v>nein</v>
      </c>
      <c r="M3443" s="23" t="s">
        <v>51</v>
      </c>
      <c r="N3443" s="23" t="n">
        <v>2025</v>
      </c>
      <c r="O3443" s="23" t="n">
        <v>20</v>
      </c>
    </row>
    <row r="3444" customFormat="false" ht="15" hidden="false" customHeight="false" outlineLevel="0" collapsed="false">
      <c r="A3444" s="22" t="n">
        <v>45830</v>
      </c>
      <c r="B3444" s="23" t="s">
        <v>95</v>
      </c>
      <c r="C3444" s="23" t="s">
        <v>124</v>
      </c>
      <c r="D3444" s="24" t="n">
        <v>388.8</v>
      </c>
      <c r="E3444" s="25" t="n">
        <f aca="false">MAX(D3444,0)/1000</f>
        <v>0.3888</v>
      </c>
      <c r="F3444" s="25" t="n">
        <f aca="false">MAX(-D3444,0)/1000</f>
        <v>0</v>
      </c>
      <c r="G3444" s="23" t="str">
        <f aca="false">IF(E3444&gt;0,"ja","nein")</f>
        <v>ja</v>
      </c>
      <c r="H3444" s="26" t="n">
        <v>134.33</v>
      </c>
      <c r="I3444" s="26" t="n">
        <f aca="false">(H3444/10+IF(N3444=2025,Einstellungen!$B$23,Einstellungen!$C$23))*(1+Einstellungen!$B$10)</f>
        <v>35.93086</v>
      </c>
      <c r="J3444" s="25" t="n">
        <f aca="false">E3444*I3444/100</f>
        <v>0.13969918368</v>
      </c>
      <c r="K3444" s="25" t="n">
        <f aca="false">E3444*Einstellungen!$B$5/100</f>
        <v>0.112752</v>
      </c>
      <c r="L3444" s="23" t="str">
        <f aca="false">IF(I3444&lt;Einstellungen!$B$5,"ja","nein")</f>
        <v>nein</v>
      </c>
      <c r="M3444" s="23" t="s">
        <v>51</v>
      </c>
      <c r="N3444" s="23" t="n">
        <v>2025</v>
      </c>
      <c r="O3444" s="23" t="n">
        <v>21</v>
      </c>
    </row>
    <row r="3445" customFormat="false" ht="15" hidden="false" customHeight="false" outlineLevel="0" collapsed="false">
      <c r="A3445" s="22" t="n">
        <v>45830</v>
      </c>
      <c r="B3445" s="23" t="s">
        <v>96</v>
      </c>
      <c r="C3445" s="23" t="s">
        <v>124</v>
      </c>
      <c r="D3445" s="24" t="n">
        <v>248</v>
      </c>
      <c r="E3445" s="25" t="n">
        <f aca="false">MAX(D3445,0)/1000</f>
        <v>0.248</v>
      </c>
      <c r="F3445" s="25" t="n">
        <f aca="false">MAX(-D3445,0)/1000</f>
        <v>0</v>
      </c>
      <c r="G3445" s="23" t="str">
        <f aca="false">IF(E3445&gt;0,"ja","nein")</f>
        <v>ja</v>
      </c>
      <c r="H3445" s="26" t="n">
        <v>126.32</v>
      </c>
      <c r="I3445" s="26" t="n">
        <f aca="false">(H3445/10+IF(N3445=2025,Einstellungen!$B$23,Einstellungen!$C$23))*(1+Einstellungen!$B$10)</f>
        <v>34.97767</v>
      </c>
      <c r="J3445" s="25" t="n">
        <f aca="false">E3445*I3445/100</f>
        <v>0.0867446216</v>
      </c>
      <c r="K3445" s="25" t="n">
        <f aca="false">E3445*Einstellungen!$B$5/100</f>
        <v>0.07192</v>
      </c>
      <c r="L3445" s="23" t="str">
        <f aca="false">IF(I3445&lt;Einstellungen!$B$5,"ja","nein")</f>
        <v>nein</v>
      </c>
      <c r="M3445" s="23" t="s">
        <v>51</v>
      </c>
      <c r="N3445" s="23" t="n">
        <v>2025</v>
      </c>
      <c r="O3445" s="23" t="n">
        <v>22</v>
      </c>
    </row>
    <row r="3446" customFormat="false" ht="15" hidden="false" customHeight="false" outlineLevel="0" collapsed="false">
      <c r="A3446" s="22" t="n">
        <v>45830</v>
      </c>
      <c r="B3446" s="23" t="s">
        <v>101</v>
      </c>
      <c r="C3446" s="23" t="s">
        <v>124</v>
      </c>
      <c r="D3446" s="24" t="n">
        <v>211.9</v>
      </c>
      <c r="E3446" s="25" t="n">
        <f aca="false">MAX(D3446,0)/1000</f>
        <v>0.2119</v>
      </c>
      <c r="F3446" s="25" t="n">
        <f aca="false">MAX(-D3446,0)/1000</f>
        <v>0</v>
      </c>
      <c r="G3446" s="23" t="str">
        <f aca="false">IF(E3446&gt;0,"ja","nein")</f>
        <v>ja</v>
      </c>
      <c r="H3446" s="26" t="n">
        <v>101.63</v>
      </c>
      <c r="I3446" s="26" t="n">
        <f aca="false">(H3446/10+IF(N3446=2025,Einstellungen!$B$23,Einstellungen!$C$23))*(1+Einstellungen!$B$10)</f>
        <v>32.03956</v>
      </c>
      <c r="J3446" s="25" t="n">
        <f aca="false">E3446*I3446/100</f>
        <v>0.06789182764</v>
      </c>
      <c r="K3446" s="25" t="n">
        <f aca="false">E3446*Einstellungen!$B$5/100</f>
        <v>0.061451</v>
      </c>
      <c r="L3446" s="23" t="str">
        <f aca="false">IF(I3446&lt;Einstellungen!$B$5,"ja","nein")</f>
        <v>nein</v>
      </c>
      <c r="M3446" s="23" t="s">
        <v>51</v>
      </c>
      <c r="N3446" s="23" t="n">
        <v>2025</v>
      </c>
      <c r="O3446" s="23" t="n">
        <v>23</v>
      </c>
    </row>
    <row r="3447" customFormat="false" ht="15" hidden="false" customHeight="false" outlineLevel="0" collapsed="false">
      <c r="A3447" s="22" t="n">
        <v>45831</v>
      </c>
      <c r="B3447" s="23" t="s">
        <v>102</v>
      </c>
      <c r="C3447" s="23" t="s">
        <v>93</v>
      </c>
      <c r="D3447" s="24" t="n">
        <v>175.9</v>
      </c>
      <c r="E3447" s="25" t="n">
        <f aca="false">MAX(D3447,0)/1000</f>
        <v>0.1759</v>
      </c>
      <c r="F3447" s="25" t="n">
        <f aca="false">MAX(-D3447,0)/1000</f>
        <v>0</v>
      </c>
      <c r="G3447" s="23" t="str">
        <f aca="false">IF(E3447&gt;0,"ja","nein")</f>
        <v>ja</v>
      </c>
      <c r="H3447" s="26" t="n">
        <v>70.3</v>
      </c>
      <c r="I3447" s="26" t="n">
        <f aca="false">(H3447/10+IF(N3447=2025,Einstellungen!$B$23,Einstellungen!$C$23))*(1+Einstellungen!$B$10)</f>
        <v>28.31129</v>
      </c>
      <c r="J3447" s="25" t="n">
        <f aca="false">E3447*I3447/100</f>
        <v>0.04979955911</v>
      </c>
      <c r="K3447" s="25" t="n">
        <f aca="false">E3447*Einstellungen!$B$5/100</f>
        <v>0.051011</v>
      </c>
      <c r="L3447" s="23" t="str">
        <f aca="false">IF(I3447&lt;Einstellungen!$B$5,"ja","nein")</f>
        <v>ja</v>
      </c>
      <c r="M3447" s="23" t="s">
        <v>51</v>
      </c>
      <c r="N3447" s="23" t="n">
        <v>2025</v>
      </c>
      <c r="O3447" s="23" t="n">
        <v>0</v>
      </c>
    </row>
    <row r="3448" customFormat="false" ht="15" hidden="false" customHeight="false" outlineLevel="0" collapsed="false">
      <c r="A3448" s="22" t="n">
        <v>45831</v>
      </c>
      <c r="B3448" s="23" t="s">
        <v>107</v>
      </c>
      <c r="C3448" s="23" t="s">
        <v>93</v>
      </c>
      <c r="D3448" s="24" t="n">
        <v>157.1</v>
      </c>
      <c r="E3448" s="25" t="n">
        <f aca="false">MAX(D3448,0)/1000</f>
        <v>0.1571</v>
      </c>
      <c r="F3448" s="25" t="n">
        <f aca="false">MAX(-D3448,0)/1000</f>
        <v>0</v>
      </c>
      <c r="G3448" s="23" t="str">
        <f aca="false">IF(E3448&gt;0,"ja","nein")</f>
        <v>ja</v>
      </c>
      <c r="H3448" s="26" t="n">
        <v>63.8</v>
      </c>
      <c r="I3448" s="26" t="n">
        <f aca="false">(H3448/10+IF(N3448=2025,Einstellungen!$B$23,Einstellungen!$C$23))*(1+Einstellungen!$B$10)</f>
        <v>27.53779</v>
      </c>
      <c r="J3448" s="25" t="n">
        <f aca="false">E3448*I3448/100</f>
        <v>0.04326186809</v>
      </c>
      <c r="K3448" s="25" t="n">
        <f aca="false">E3448*Einstellungen!$B$5/100</f>
        <v>0.045559</v>
      </c>
      <c r="L3448" s="23" t="str">
        <f aca="false">IF(I3448&lt;Einstellungen!$B$5,"ja","nein")</f>
        <v>ja</v>
      </c>
      <c r="M3448" s="23" t="s">
        <v>51</v>
      </c>
      <c r="N3448" s="23" t="n">
        <v>2025</v>
      </c>
      <c r="O3448" s="23" t="n">
        <v>1</v>
      </c>
    </row>
    <row r="3449" customFormat="false" ht="15" hidden="false" customHeight="false" outlineLevel="0" collapsed="false">
      <c r="A3449" s="22" t="n">
        <v>45831</v>
      </c>
      <c r="B3449" s="23" t="s">
        <v>108</v>
      </c>
      <c r="C3449" s="23" t="s">
        <v>93</v>
      </c>
      <c r="D3449" s="24" t="n">
        <v>160</v>
      </c>
      <c r="E3449" s="25" t="n">
        <f aca="false">MAX(D3449,0)/1000</f>
        <v>0.16</v>
      </c>
      <c r="F3449" s="25" t="n">
        <f aca="false">MAX(-D3449,0)/1000</f>
        <v>0</v>
      </c>
      <c r="G3449" s="23" t="str">
        <f aca="false">IF(E3449&gt;0,"ja","nein")</f>
        <v>ja</v>
      </c>
      <c r="H3449" s="26" t="n">
        <v>63.79</v>
      </c>
      <c r="I3449" s="26" t="n">
        <f aca="false">(H3449/10+IF(N3449=2025,Einstellungen!$B$23,Einstellungen!$C$23))*(1+Einstellungen!$B$10)</f>
        <v>27.5366</v>
      </c>
      <c r="J3449" s="25" t="n">
        <f aca="false">E3449*I3449/100</f>
        <v>0.04405856</v>
      </c>
      <c r="K3449" s="25" t="n">
        <f aca="false">E3449*Einstellungen!$B$5/100</f>
        <v>0.0464</v>
      </c>
      <c r="L3449" s="23" t="str">
        <f aca="false">IF(I3449&lt;Einstellungen!$B$5,"ja","nein")</f>
        <v>ja</v>
      </c>
      <c r="M3449" s="23" t="s">
        <v>51</v>
      </c>
      <c r="N3449" s="23" t="n">
        <v>2025</v>
      </c>
      <c r="O3449" s="23" t="n">
        <v>2</v>
      </c>
    </row>
    <row r="3450" customFormat="false" ht="15" hidden="false" customHeight="false" outlineLevel="0" collapsed="false">
      <c r="A3450" s="22" t="n">
        <v>45831</v>
      </c>
      <c r="B3450" s="23" t="s">
        <v>109</v>
      </c>
      <c r="C3450" s="23" t="s">
        <v>93</v>
      </c>
      <c r="D3450" s="24" t="n">
        <v>146.4</v>
      </c>
      <c r="E3450" s="25" t="n">
        <f aca="false">MAX(D3450,0)/1000</f>
        <v>0.1464</v>
      </c>
      <c r="F3450" s="25" t="n">
        <f aca="false">MAX(-D3450,0)/1000</f>
        <v>0</v>
      </c>
      <c r="G3450" s="23" t="str">
        <f aca="false">IF(E3450&gt;0,"ja","nein")</f>
        <v>ja</v>
      </c>
      <c r="H3450" s="26" t="n">
        <v>64.51</v>
      </c>
      <c r="I3450" s="26" t="n">
        <f aca="false">(H3450/10+IF(N3450=2025,Einstellungen!$B$23,Einstellungen!$C$23))*(1+Einstellungen!$B$10)</f>
        <v>27.62228</v>
      </c>
      <c r="J3450" s="25" t="n">
        <f aca="false">E3450*I3450/100</f>
        <v>0.04043901792</v>
      </c>
      <c r="K3450" s="25" t="n">
        <f aca="false">E3450*Einstellungen!$B$5/100</f>
        <v>0.042456</v>
      </c>
      <c r="L3450" s="23" t="str">
        <f aca="false">IF(I3450&lt;Einstellungen!$B$5,"ja","nein")</f>
        <v>ja</v>
      </c>
      <c r="M3450" s="23" t="s">
        <v>51</v>
      </c>
      <c r="N3450" s="23" t="n">
        <v>2025</v>
      </c>
      <c r="O3450" s="23" t="n">
        <v>3</v>
      </c>
    </row>
    <row r="3451" customFormat="false" ht="15" hidden="false" customHeight="false" outlineLevel="0" collapsed="false">
      <c r="A3451" s="22" t="n">
        <v>45831</v>
      </c>
      <c r="B3451" s="23" t="s">
        <v>110</v>
      </c>
      <c r="C3451" s="23" t="s">
        <v>93</v>
      </c>
      <c r="D3451" s="24" t="n">
        <v>149.3</v>
      </c>
      <c r="E3451" s="25" t="n">
        <f aca="false">MAX(D3451,0)/1000</f>
        <v>0.1493</v>
      </c>
      <c r="F3451" s="25" t="n">
        <f aca="false">MAX(-D3451,0)/1000</f>
        <v>0</v>
      </c>
      <c r="G3451" s="23" t="str">
        <f aca="false">IF(E3451&gt;0,"ja","nein")</f>
        <v>ja</v>
      </c>
      <c r="H3451" s="26" t="n">
        <v>72.5</v>
      </c>
      <c r="I3451" s="26" t="n">
        <f aca="false">(H3451/10+IF(N3451=2025,Einstellungen!$B$23,Einstellungen!$C$23))*(1+Einstellungen!$B$10)</f>
        <v>28.57309</v>
      </c>
      <c r="J3451" s="25" t="n">
        <f aca="false">E3451*I3451/100</f>
        <v>0.04265962337</v>
      </c>
      <c r="K3451" s="25" t="n">
        <f aca="false">E3451*Einstellungen!$B$5/100</f>
        <v>0.043297</v>
      </c>
      <c r="L3451" s="23" t="str">
        <f aca="false">IF(I3451&lt;Einstellungen!$B$5,"ja","nein")</f>
        <v>ja</v>
      </c>
      <c r="M3451" s="23" t="s">
        <v>51</v>
      </c>
      <c r="N3451" s="23" t="n">
        <v>2025</v>
      </c>
      <c r="O3451" s="23" t="n">
        <v>4</v>
      </c>
    </row>
    <row r="3452" customFormat="false" ht="15" hidden="false" customHeight="false" outlineLevel="0" collapsed="false">
      <c r="A3452" s="22" t="n">
        <v>45831</v>
      </c>
      <c r="B3452" s="23" t="s">
        <v>111</v>
      </c>
      <c r="C3452" s="23" t="s">
        <v>93</v>
      </c>
      <c r="D3452" s="24" t="n">
        <v>159</v>
      </c>
      <c r="E3452" s="25" t="n">
        <f aca="false">MAX(D3452,0)/1000</f>
        <v>0.159</v>
      </c>
      <c r="F3452" s="25" t="n">
        <f aca="false">MAX(-D3452,0)/1000</f>
        <v>0</v>
      </c>
      <c r="G3452" s="23" t="str">
        <f aca="false">IF(E3452&gt;0,"ja","nein")</f>
        <v>ja</v>
      </c>
      <c r="H3452" s="26" t="n">
        <v>84.92</v>
      </c>
      <c r="I3452" s="26" t="n">
        <f aca="false">(H3452/10+IF(N3452=2025,Einstellungen!$B$23,Einstellungen!$C$23))*(1+Einstellungen!$B$10)</f>
        <v>30.05107</v>
      </c>
      <c r="J3452" s="25" t="n">
        <f aca="false">E3452*I3452/100</f>
        <v>0.0477812013</v>
      </c>
      <c r="K3452" s="25" t="n">
        <f aca="false">E3452*Einstellungen!$B$5/100</f>
        <v>0.04611</v>
      </c>
      <c r="L3452" s="23" t="str">
        <f aca="false">IF(I3452&lt;Einstellungen!$B$5,"ja","nein")</f>
        <v>nein</v>
      </c>
      <c r="M3452" s="23" t="s">
        <v>51</v>
      </c>
      <c r="N3452" s="23" t="n">
        <v>2025</v>
      </c>
      <c r="O3452" s="23" t="n">
        <v>5</v>
      </c>
    </row>
    <row r="3453" customFormat="false" ht="15" hidden="false" customHeight="false" outlineLevel="0" collapsed="false">
      <c r="A3453" s="22" t="n">
        <v>45831</v>
      </c>
      <c r="B3453" s="23" t="s">
        <v>112</v>
      </c>
      <c r="C3453" s="23" t="s">
        <v>93</v>
      </c>
      <c r="D3453" s="24" t="n">
        <v>167.9</v>
      </c>
      <c r="E3453" s="25" t="n">
        <f aca="false">MAX(D3453,0)/1000</f>
        <v>0.1679</v>
      </c>
      <c r="F3453" s="25" t="n">
        <f aca="false">MAX(-D3453,0)/1000</f>
        <v>0</v>
      </c>
      <c r="G3453" s="23" t="str">
        <f aca="false">IF(E3453&gt;0,"ja","nein")</f>
        <v>ja</v>
      </c>
      <c r="H3453" s="26" t="n">
        <v>89.12</v>
      </c>
      <c r="I3453" s="26" t="n">
        <f aca="false">(H3453/10+IF(N3453=2025,Einstellungen!$B$23,Einstellungen!$C$23))*(1+Einstellungen!$B$10)</f>
        <v>30.55087</v>
      </c>
      <c r="J3453" s="25" t="n">
        <f aca="false">E3453*I3453/100</f>
        <v>0.05129491073</v>
      </c>
      <c r="K3453" s="25" t="n">
        <f aca="false">E3453*Einstellungen!$B$5/100</f>
        <v>0.048691</v>
      </c>
      <c r="L3453" s="23" t="str">
        <f aca="false">IF(I3453&lt;Einstellungen!$B$5,"ja","nein")</f>
        <v>nein</v>
      </c>
      <c r="M3453" s="23" t="s">
        <v>51</v>
      </c>
      <c r="N3453" s="23" t="n">
        <v>2025</v>
      </c>
      <c r="O3453" s="23" t="n">
        <v>6</v>
      </c>
    </row>
    <row r="3454" customFormat="false" ht="15" hidden="false" customHeight="false" outlineLevel="0" collapsed="false">
      <c r="A3454" s="22" t="n">
        <v>45831</v>
      </c>
      <c r="B3454" s="23" t="s">
        <v>113</v>
      </c>
      <c r="C3454" s="23" t="s">
        <v>93</v>
      </c>
      <c r="D3454" s="24" t="n">
        <v>-574.5</v>
      </c>
      <c r="E3454" s="25" t="n">
        <f aca="false">MAX(D3454,0)/1000</f>
        <v>0</v>
      </c>
      <c r="F3454" s="25" t="n">
        <f aca="false">MAX(-D3454,0)/1000</f>
        <v>0.5745</v>
      </c>
      <c r="G3454" s="23" t="str">
        <f aca="false">IF(E3454&gt;0,"ja","nein")</f>
        <v>nein</v>
      </c>
      <c r="H3454" s="26" t="n">
        <v>92.24</v>
      </c>
      <c r="I3454" s="26" t="n">
        <f aca="false">(H3454/10+IF(N3454=2025,Einstellungen!$B$23,Einstellungen!$C$23))*(1+Einstellungen!$B$10)</f>
        <v>30.92215</v>
      </c>
      <c r="J3454" s="25" t="n">
        <f aca="false">E3454*I3454/100</f>
        <v>0</v>
      </c>
      <c r="K3454" s="25" t="n">
        <f aca="false">E3454*Einstellungen!$B$5/100</f>
        <v>0</v>
      </c>
      <c r="L3454" s="23" t="str">
        <f aca="false">IF(I3454&lt;Einstellungen!$B$5,"ja","nein")</f>
        <v>nein</v>
      </c>
      <c r="M3454" s="23" t="s">
        <v>51</v>
      </c>
      <c r="N3454" s="23" t="n">
        <v>2025</v>
      </c>
      <c r="O3454" s="23" t="n">
        <v>7</v>
      </c>
    </row>
    <row r="3455" customFormat="false" ht="15" hidden="false" customHeight="false" outlineLevel="0" collapsed="false">
      <c r="A3455" s="22" t="n">
        <v>45831</v>
      </c>
      <c r="B3455" s="23" t="s">
        <v>114</v>
      </c>
      <c r="C3455" s="23" t="s">
        <v>93</v>
      </c>
      <c r="D3455" s="24" t="n">
        <v>-1514.8</v>
      </c>
      <c r="E3455" s="25" t="n">
        <f aca="false">MAX(D3455,0)/1000</f>
        <v>0</v>
      </c>
      <c r="F3455" s="25" t="n">
        <f aca="false">MAX(-D3455,0)/1000</f>
        <v>1.5148</v>
      </c>
      <c r="G3455" s="23" t="str">
        <f aca="false">IF(E3455&gt;0,"ja","nein")</f>
        <v>nein</v>
      </c>
      <c r="H3455" s="26" t="n">
        <v>78.96</v>
      </c>
      <c r="I3455" s="26" t="n">
        <f aca="false">(H3455/10+IF(N3455=2025,Einstellungen!$B$23,Einstellungen!$C$23))*(1+Einstellungen!$B$10)</f>
        <v>29.34183</v>
      </c>
      <c r="J3455" s="25" t="n">
        <f aca="false">E3455*I3455/100</f>
        <v>0</v>
      </c>
      <c r="K3455" s="25" t="n">
        <f aca="false">E3455*Einstellungen!$B$5/100</f>
        <v>0</v>
      </c>
      <c r="L3455" s="23" t="str">
        <f aca="false">IF(I3455&lt;Einstellungen!$B$5,"ja","nein")</f>
        <v>nein</v>
      </c>
      <c r="M3455" s="23" t="s">
        <v>51</v>
      </c>
      <c r="N3455" s="23" t="n">
        <v>2025</v>
      </c>
      <c r="O3455" s="23" t="n">
        <v>8</v>
      </c>
    </row>
    <row r="3456" customFormat="false" ht="15" hidden="false" customHeight="false" outlineLevel="0" collapsed="false">
      <c r="A3456" s="22" t="n">
        <v>45831</v>
      </c>
      <c r="B3456" s="23" t="s">
        <v>115</v>
      </c>
      <c r="C3456" s="23" t="s">
        <v>93</v>
      </c>
      <c r="D3456" s="24" t="n">
        <v>-3372</v>
      </c>
      <c r="E3456" s="25" t="n">
        <f aca="false">MAX(D3456,0)/1000</f>
        <v>0</v>
      </c>
      <c r="F3456" s="25" t="n">
        <f aca="false">MAX(-D3456,0)/1000</f>
        <v>3.372</v>
      </c>
      <c r="G3456" s="23" t="str">
        <f aca="false">IF(E3456&gt;0,"ja","nein")</f>
        <v>nein</v>
      </c>
      <c r="H3456" s="26" t="n">
        <v>18.64</v>
      </c>
      <c r="I3456" s="26" t="n">
        <f aca="false">(H3456/10+IF(N3456=2025,Einstellungen!$B$23,Einstellungen!$C$23))*(1+Einstellungen!$B$10)</f>
        <v>22.16375</v>
      </c>
      <c r="J3456" s="25" t="n">
        <f aca="false">E3456*I3456/100</f>
        <v>0</v>
      </c>
      <c r="K3456" s="25" t="n">
        <f aca="false">E3456*Einstellungen!$B$5/100</f>
        <v>0</v>
      </c>
      <c r="L3456" s="23" t="str">
        <f aca="false">IF(I3456&lt;Einstellungen!$B$5,"ja","nein")</f>
        <v>ja</v>
      </c>
      <c r="M3456" s="23" t="s">
        <v>51</v>
      </c>
      <c r="N3456" s="23" t="n">
        <v>2025</v>
      </c>
      <c r="O3456" s="23" t="n">
        <v>9</v>
      </c>
    </row>
    <row r="3457" customFormat="false" ht="15" hidden="false" customHeight="false" outlineLevel="0" collapsed="false">
      <c r="A3457" s="22" t="n">
        <v>45831</v>
      </c>
      <c r="B3457" s="23" t="s">
        <v>116</v>
      </c>
      <c r="C3457" s="23" t="s">
        <v>93</v>
      </c>
      <c r="D3457" s="24" t="n">
        <v>-3870.1</v>
      </c>
      <c r="E3457" s="25" t="n">
        <f aca="false">MAX(D3457,0)/1000</f>
        <v>0</v>
      </c>
      <c r="F3457" s="25" t="n">
        <f aca="false">MAX(-D3457,0)/1000</f>
        <v>3.8701</v>
      </c>
      <c r="G3457" s="23" t="str">
        <f aca="false">IF(E3457&gt;0,"ja","nein")</f>
        <v>nein</v>
      </c>
      <c r="H3457" s="26" t="n">
        <v>-0.01</v>
      </c>
      <c r="I3457" s="26" t="n">
        <f aca="false">(H3457/10+IF(N3457=2025,Einstellungen!$B$23,Einstellungen!$C$23))*(1+Einstellungen!$B$10)</f>
        <v>19.9444</v>
      </c>
      <c r="J3457" s="25" t="n">
        <f aca="false">E3457*I3457/100</f>
        <v>0</v>
      </c>
      <c r="K3457" s="25" t="n">
        <f aca="false">E3457*Einstellungen!$B$5/100</f>
        <v>0</v>
      </c>
      <c r="L3457" s="23" t="str">
        <f aca="false">IF(I3457&lt;Einstellungen!$B$5,"ja","nein")</f>
        <v>ja</v>
      </c>
      <c r="M3457" s="23" t="s">
        <v>51</v>
      </c>
      <c r="N3457" s="23" t="n">
        <v>2025</v>
      </c>
      <c r="O3457" s="23" t="n">
        <v>10</v>
      </c>
    </row>
    <row r="3458" customFormat="false" ht="15" hidden="false" customHeight="false" outlineLevel="0" collapsed="false">
      <c r="A3458" s="22" t="n">
        <v>45831</v>
      </c>
      <c r="B3458" s="23" t="s">
        <v>117</v>
      </c>
      <c r="C3458" s="23" t="s">
        <v>93</v>
      </c>
      <c r="D3458" s="24" t="n">
        <v>-4046.1</v>
      </c>
      <c r="E3458" s="25" t="n">
        <f aca="false">MAX(D3458,0)/1000</f>
        <v>0</v>
      </c>
      <c r="F3458" s="25" t="n">
        <f aca="false">MAX(-D3458,0)/1000</f>
        <v>4.0461</v>
      </c>
      <c r="G3458" s="23" t="str">
        <f aca="false">IF(E3458&gt;0,"ja","nein")</f>
        <v>nein</v>
      </c>
      <c r="H3458" s="26" t="n">
        <v>-6.11</v>
      </c>
      <c r="I3458" s="26" t="n">
        <f aca="false">(H3458/10+IF(N3458=2025,Einstellungen!$B$23,Einstellungen!$C$23))*(1+Einstellungen!$B$10)</f>
        <v>19.2185</v>
      </c>
      <c r="J3458" s="25" t="n">
        <f aca="false">E3458*I3458/100</f>
        <v>0</v>
      </c>
      <c r="K3458" s="25" t="n">
        <f aca="false">E3458*Einstellungen!$B$5/100</f>
        <v>0</v>
      </c>
      <c r="L3458" s="23" t="str">
        <f aca="false">IF(I3458&lt;Einstellungen!$B$5,"ja","nein")</f>
        <v>ja</v>
      </c>
      <c r="M3458" s="23" t="s">
        <v>51</v>
      </c>
      <c r="N3458" s="23" t="n">
        <v>2025</v>
      </c>
      <c r="O3458" s="23" t="n">
        <v>11</v>
      </c>
    </row>
    <row r="3459" customFormat="false" ht="15" hidden="false" customHeight="false" outlineLevel="0" collapsed="false">
      <c r="A3459" s="22" t="n">
        <v>45831</v>
      </c>
      <c r="B3459" s="23" t="s">
        <v>118</v>
      </c>
      <c r="C3459" s="23" t="s">
        <v>93</v>
      </c>
      <c r="D3459" s="24" t="n">
        <v>-3412.9</v>
      </c>
      <c r="E3459" s="25" t="n">
        <f aca="false">MAX(D3459,0)/1000</f>
        <v>0</v>
      </c>
      <c r="F3459" s="25" t="n">
        <f aca="false">MAX(-D3459,0)/1000</f>
        <v>3.4129</v>
      </c>
      <c r="G3459" s="23" t="str">
        <f aca="false">IF(E3459&gt;0,"ja","nein")</f>
        <v>nein</v>
      </c>
      <c r="H3459" s="26" t="n">
        <v>-12.76</v>
      </c>
      <c r="I3459" s="26" t="n">
        <f aca="false">(H3459/10+IF(N3459=2025,Einstellungen!$B$23,Einstellungen!$C$23))*(1+Einstellungen!$B$10)</f>
        <v>18.42715</v>
      </c>
      <c r="J3459" s="25" t="n">
        <f aca="false">E3459*I3459/100</f>
        <v>0</v>
      </c>
      <c r="K3459" s="25" t="n">
        <f aca="false">E3459*Einstellungen!$B$5/100</f>
        <v>0</v>
      </c>
      <c r="L3459" s="23" t="str">
        <f aca="false">IF(I3459&lt;Einstellungen!$B$5,"ja","nein")</f>
        <v>ja</v>
      </c>
      <c r="M3459" s="23" t="s">
        <v>51</v>
      </c>
      <c r="N3459" s="23" t="n">
        <v>2025</v>
      </c>
      <c r="O3459" s="23" t="n">
        <v>12</v>
      </c>
    </row>
    <row r="3460" customFormat="false" ht="15" hidden="false" customHeight="false" outlineLevel="0" collapsed="false">
      <c r="A3460" s="22" t="n">
        <v>45831</v>
      </c>
      <c r="B3460" s="23" t="s">
        <v>119</v>
      </c>
      <c r="C3460" s="23" t="s">
        <v>93</v>
      </c>
      <c r="D3460" s="24" t="n">
        <v>-3424.4</v>
      </c>
      <c r="E3460" s="25" t="n">
        <f aca="false">MAX(D3460,0)/1000</f>
        <v>0</v>
      </c>
      <c r="F3460" s="25" t="n">
        <f aca="false">MAX(-D3460,0)/1000</f>
        <v>3.4244</v>
      </c>
      <c r="G3460" s="23" t="str">
        <f aca="false">IF(E3460&gt;0,"ja","nein")</f>
        <v>nein</v>
      </c>
      <c r="H3460" s="26" t="n">
        <v>-26.45</v>
      </c>
      <c r="I3460" s="26" t="n">
        <f aca="false">(H3460/10+IF(N3460=2025,Einstellungen!$B$23,Einstellungen!$C$23))*(1+Einstellungen!$B$10)</f>
        <v>16.79804</v>
      </c>
      <c r="J3460" s="25" t="n">
        <f aca="false">E3460*I3460/100</f>
        <v>0</v>
      </c>
      <c r="K3460" s="25" t="n">
        <f aca="false">E3460*Einstellungen!$B$5/100</f>
        <v>0</v>
      </c>
      <c r="L3460" s="23" t="str">
        <f aca="false">IF(I3460&lt;Einstellungen!$B$5,"ja","nein")</f>
        <v>ja</v>
      </c>
      <c r="M3460" s="23" t="s">
        <v>51</v>
      </c>
      <c r="N3460" s="23" t="n">
        <v>2025</v>
      </c>
      <c r="O3460" s="23" t="n">
        <v>13</v>
      </c>
    </row>
    <row r="3461" customFormat="false" ht="15" hidden="false" customHeight="false" outlineLevel="0" collapsed="false">
      <c r="A3461" s="22" t="n">
        <v>45831</v>
      </c>
      <c r="B3461" s="23" t="s">
        <v>120</v>
      </c>
      <c r="C3461" s="23" t="s">
        <v>93</v>
      </c>
      <c r="D3461" s="24" t="n">
        <v>-3993.9</v>
      </c>
      <c r="E3461" s="25" t="n">
        <f aca="false">MAX(D3461,0)/1000</f>
        <v>0</v>
      </c>
      <c r="F3461" s="25" t="n">
        <f aca="false">MAX(-D3461,0)/1000</f>
        <v>3.9939</v>
      </c>
      <c r="G3461" s="23" t="str">
        <f aca="false">IF(E3461&gt;0,"ja","nein")</f>
        <v>nein</v>
      </c>
      <c r="H3461" s="26" t="n">
        <v>-32.75</v>
      </c>
      <c r="I3461" s="26" t="n">
        <f aca="false">(H3461/10+IF(N3461=2025,Einstellungen!$B$23,Einstellungen!$C$23))*(1+Einstellungen!$B$10)</f>
        <v>16.04834</v>
      </c>
      <c r="J3461" s="25" t="n">
        <f aca="false">E3461*I3461/100</f>
        <v>0</v>
      </c>
      <c r="K3461" s="25" t="n">
        <f aca="false">E3461*Einstellungen!$B$5/100</f>
        <v>0</v>
      </c>
      <c r="L3461" s="23" t="str">
        <f aca="false">IF(I3461&lt;Einstellungen!$B$5,"ja","nein")</f>
        <v>ja</v>
      </c>
      <c r="M3461" s="23" t="s">
        <v>51</v>
      </c>
      <c r="N3461" s="23" t="n">
        <v>2025</v>
      </c>
      <c r="O3461" s="23" t="n">
        <v>14</v>
      </c>
    </row>
    <row r="3462" customFormat="false" ht="15" hidden="false" customHeight="false" outlineLevel="0" collapsed="false">
      <c r="A3462" s="22" t="n">
        <v>45831</v>
      </c>
      <c r="B3462" s="23" t="s">
        <v>104</v>
      </c>
      <c r="C3462" s="23" t="s">
        <v>93</v>
      </c>
      <c r="D3462" s="24" t="n">
        <v>-3719.1</v>
      </c>
      <c r="E3462" s="25" t="n">
        <f aca="false">MAX(D3462,0)/1000</f>
        <v>0</v>
      </c>
      <c r="F3462" s="25" t="n">
        <f aca="false">MAX(-D3462,0)/1000</f>
        <v>3.7191</v>
      </c>
      <c r="G3462" s="23" t="str">
        <f aca="false">IF(E3462&gt;0,"ja","nein")</f>
        <v>nein</v>
      </c>
      <c r="H3462" s="26" t="n">
        <v>-32.69</v>
      </c>
      <c r="I3462" s="26" t="n">
        <f aca="false">(H3462/10+IF(N3462=2025,Einstellungen!$B$23,Einstellungen!$C$23))*(1+Einstellungen!$B$10)</f>
        <v>16.05548</v>
      </c>
      <c r="J3462" s="25" t="n">
        <f aca="false">E3462*I3462/100</f>
        <v>0</v>
      </c>
      <c r="K3462" s="25" t="n">
        <f aca="false">E3462*Einstellungen!$B$5/100</f>
        <v>0</v>
      </c>
      <c r="L3462" s="23" t="str">
        <f aca="false">IF(I3462&lt;Einstellungen!$B$5,"ja","nein")</f>
        <v>ja</v>
      </c>
      <c r="M3462" s="23" t="s">
        <v>51</v>
      </c>
      <c r="N3462" s="23" t="n">
        <v>2025</v>
      </c>
      <c r="O3462" s="23" t="n">
        <v>15</v>
      </c>
    </row>
    <row r="3463" customFormat="false" ht="15" hidden="false" customHeight="false" outlineLevel="0" collapsed="false">
      <c r="A3463" s="22" t="n">
        <v>45831</v>
      </c>
      <c r="B3463" s="23" t="s">
        <v>105</v>
      </c>
      <c r="C3463" s="23" t="s">
        <v>93</v>
      </c>
      <c r="D3463" s="24" t="n">
        <v>-3087.5</v>
      </c>
      <c r="E3463" s="25" t="n">
        <f aca="false">MAX(D3463,0)/1000</f>
        <v>0</v>
      </c>
      <c r="F3463" s="25" t="n">
        <f aca="false">MAX(-D3463,0)/1000</f>
        <v>3.0875</v>
      </c>
      <c r="G3463" s="23" t="str">
        <f aca="false">IF(E3463&gt;0,"ja","nein")</f>
        <v>nein</v>
      </c>
      <c r="H3463" s="26" t="n">
        <v>-25</v>
      </c>
      <c r="I3463" s="26" t="n">
        <f aca="false">(H3463/10+IF(N3463=2025,Einstellungen!$B$23,Einstellungen!$C$23))*(1+Einstellungen!$B$10)</f>
        <v>16.97059</v>
      </c>
      <c r="J3463" s="25" t="n">
        <f aca="false">E3463*I3463/100</f>
        <v>0</v>
      </c>
      <c r="K3463" s="25" t="n">
        <f aca="false">E3463*Einstellungen!$B$5/100</f>
        <v>0</v>
      </c>
      <c r="L3463" s="23" t="str">
        <f aca="false">IF(I3463&lt;Einstellungen!$B$5,"ja","nein")</f>
        <v>ja</v>
      </c>
      <c r="M3463" s="23" t="s">
        <v>51</v>
      </c>
      <c r="N3463" s="23" t="n">
        <v>2025</v>
      </c>
      <c r="O3463" s="23" t="n">
        <v>16</v>
      </c>
    </row>
    <row r="3464" customFormat="false" ht="15" hidden="false" customHeight="false" outlineLevel="0" collapsed="false">
      <c r="A3464" s="22" t="n">
        <v>45831</v>
      </c>
      <c r="B3464" s="23" t="s">
        <v>97</v>
      </c>
      <c r="C3464" s="23" t="s">
        <v>93</v>
      </c>
      <c r="D3464" s="24" t="n">
        <v>-1178</v>
      </c>
      <c r="E3464" s="25" t="n">
        <f aca="false">MAX(D3464,0)/1000</f>
        <v>0</v>
      </c>
      <c r="F3464" s="25" t="n">
        <f aca="false">MAX(-D3464,0)/1000</f>
        <v>1.178</v>
      </c>
      <c r="G3464" s="23" t="str">
        <f aca="false">IF(E3464&gt;0,"ja","nein")</f>
        <v>nein</v>
      </c>
      <c r="H3464" s="26" t="n">
        <v>-13.11</v>
      </c>
      <c r="I3464" s="26" t="n">
        <f aca="false">(H3464/10+IF(N3464=2025,Einstellungen!$B$23,Einstellungen!$C$23))*(1+Einstellungen!$B$10)</f>
        <v>18.3855</v>
      </c>
      <c r="J3464" s="25" t="n">
        <f aca="false">E3464*I3464/100</f>
        <v>0</v>
      </c>
      <c r="K3464" s="25" t="n">
        <f aca="false">E3464*Einstellungen!$B$5/100</f>
        <v>0</v>
      </c>
      <c r="L3464" s="23" t="str">
        <f aca="false">IF(I3464&lt;Einstellungen!$B$5,"ja","nein")</f>
        <v>ja</v>
      </c>
      <c r="M3464" s="23" t="s">
        <v>51</v>
      </c>
      <c r="N3464" s="23" t="n">
        <v>2025</v>
      </c>
      <c r="O3464" s="23" t="n">
        <v>17</v>
      </c>
    </row>
    <row r="3465" customFormat="false" ht="15" hidden="false" customHeight="false" outlineLevel="0" collapsed="false">
      <c r="A3465" s="22" t="n">
        <v>45831</v>
      </c>
      <c r="B3465" s="23" t="s">
        <v>99</v>
      </c>
      <c r="C3465" s="23" t="s">
        <v>93</v>
      </c>
      <c r="D3465" s="24" t="n">
        <v>-529.1</v>
      </c>
      <c r="E3465" s="25" t="n">
        <f aca="false">MAX(D3465,0)/1000</f>
        <v>0</v>
      </c>
      <c r="F3465" s="25" t="n">
        <f aca="false">MAX(-D3465,0)/1000</f>
        <v>0.5291</v>
      </c>
      <c r="G3465" s="23" t="str">
        <f aca="false">IF(E3465&gt;0,"ja","nein")</f>
        <v>nein</v>
      </c>
      <c r="H3465" s="26" t="n">
        <v>-1.01</v>
      </c>
      <c r="I3465" s="26" t="n">
        <f aca="false">(H3465/10+IF(N3465=2025,Einstellungen!$B$23,Einstellungen!$C$23))*(1+Einstellungen!$B$10)</f>
        <v>19.8254</v>
      </c>
      <c r="J3465" s="25" t="n">
        <f aca="false">E3465*I3465/100</f>
        <v>0</v>
      </c>
      <c r="K3465" s="25" t="n">
        <f aca="false">E3465*Einstellungen!$B$5/100</f>
        <v>0</v>
      </c>
      <c r="L3465" s="23" t="str">
        <f aca="false">IF(I3465&lt;Einstellungen!$B$5,"ja","nein")</f>
        <v>ja</v>
      </c>
      <c r="M3465" s="23" t="s">
        <v>51</v>
      </c>
      <c r="N3465" s="23" t="n">
        <v>2025</v>
      </c>
      <c r="O3465" s="23" t="n">
        <v>18</v>
      </c>
    </row>
    <row r="3466" customFormat="false" ht="15" hidden="false" customHeight="false" outlineLevel="0" collapsed="false">
      <c r="A3466" s="22" t="n">
        <v>45831</v>
      </c>
      <c r="B3466" s="23" t="s">
        <v>100</v>
      </c>
      <c r="C3466" s="23" t="s">
        <v>93</v>
      </c>
      <c r="D3466" s="24" t="n">
        <v>-264.7</v>
      </c>
      <c r="E3466" s="25" t="n">
        <f aca="false">MAX(D3466,0)/1000</f>
        <v>0</v>
      </c>
      <c r="F3466" s="25" t="n">
        <f aca="false">MAX(-D3466,0)/1000</f>
        <v>0.2647</v>
      </c>
      <c r="G3466" s="23" t="str">
        <f aca="false">IF(E3466&gt;0,"ja","nein")</f>
        <v>nein</v>
      </c>
      <c r="H3466" s="26" t="n">
        <v>20</v>
      </c>
      <c r="I3466" s="26" t="n">
        <f aca="false">(H3466/10+IF(N3466=2025,Einstellungen!$B$23,Einstellungen!$C$23))*(1+Einstellungen!$B$10)</f>
        <v>22.32559</v>
      </c>
      <c r="J3466" s="25" t="n">
        <f aca="false">E3466*I3466/100</f>
        <v>0</v>
      </c>
      <c r="K3466" s="25" t="n">
        <f aca="false">E3466*Einstellungen!$B$5/100</f>
        <v>0</v>
      </c>
      <c r="L3466" s="23" t="str">
        <f aca="false">IF(I3466&lt;Einstellungen!$B$5,"ja","nein")</f>
        <v>ja</v>
      </c>
      <c r="M3466" s="23" t="s">
        <v>51</v>
      </c>
      <c r="N3466" s="23" t="n">
        <v>2025</v>
      </c>
      <c r="O3466" s="23" t="n">
        <v>19</v>
      </c>
    </row>
    <row r="3467" customFormat="false" ht="15" hidden="false" customHeight="false" outlineLevel="0" collapsed="false">
      <c r="A3467" s="22" t="n">
        <v>45831</v>
      </c>
      <c r="B3467" s="23" t="s">
        <v>92</v>
      </c>
      <c r="C3467" s="23" t="s">
        <v>93</v>
      </c>
      <c r="D3467" s="24" t="n">
        <v>-15.6</v>
      </c>
      <c r="E3467" s="25" t="n">
        <f aca="false">MAX(D3467,0)/1000</f>
        <v>0</v>
      </c>
      <c r="F3467" s="25" t="n">
        <f aca="false">MAX(-D3467,0)/1000</f>
        <v>0.0156</v>
      </c>
      <c r="G3467" s="23" t="str">
        <f aca="false">IF(E3467&gt;0,"ja","nein")</f>
        <v>nein</v>
      </c>
      <c r="H3467" s="26" t="n">
        <v>83.5</v>
      </c>
      <c r="I3467" s="26" t="n">
        <f aca="false">(H3467/10+IF(N3467=2025,Einstellungen!$B$23,Einstellungen!$C$23))*(1+Einstellungen!$B$10)</f>
        <v>29.88209</v>
      </c>
      <c r="J3467" s="25" t="n">
        <f aca="false">E3467*I3467/100</f>
        <v>0</v>
      </c>
      <c r="K3467" s="25" t="n">
        <f aca="false">E3467*Einstellungen!$B$5/100</f>
        <v>0</v>
      </c>
      <c r="L3467" s="23" t="str">
        <f aca="false">IF(I3467&lt;Einstellungen!$B$5,"ja","nein")</f>
        <v>nein</v>
      </c>
      <c r="M3467" s="23" t="s">
        <v>51</v>
      </c>
      <c r="N3467" s="23" t="n">
        <v>2025</v>
      </c>
      <c r="O3467" s="23" t="n">
        <v>20</v>
      </c>
    </row>
    <row r="3468" customFormat="false" ht="15" hidden="false" customHeight="false" outlineLevel="0" collapsed="false">
      <c r="A3468" s="22" t="n">
        <v>45831</v>
      </c>
      <c r="B3468" s="23" t="s">
        <v>95</v>
      </c>
      <c r="C3468" s="23" t="s">
        <v>93</v>
      </c>
      <c r="D3468" s="24" t="n">
        <v>386.9</v>
      </c>
      <c r="E3468" s="25" t="n">
        <f aca="false">MAX(D3468,0)/1000</f>
        <v>0.3869</v>
      </c>
      <c r="F3468" s="25" t="n">
        <f aca="false">MAX(-D3468,0)/1000</f>
        <v>0</v>
      </c>
      <c r="G3468" s="23" t="str">
        <f aca="false">IF(E3468&gt;0,"ja","nein")</f>
        <v>ja</v>
      </c>
      <c r="H3468" s="26" t="n">
        <v>90</v>
      </c>
      <c r="I3468" s="26" t="n">
        <f aca="false">(H3468/10+IF(N3468=2025,Einstellungen!$B$23,Einstellungen!$C$23))*(1+Einstellungen!$B$10)</f>
        <v>30.65559</v>
      </c>
      <c r="J3468" s="25" t="n">
        <f aca="false">E3468*I3468/100</f>
        <v>0.11860647771</v>
      </c>
      <c r="K3468" s="25" t="n">
        <f aca="false">E3468*Einstellungen!$B$5/100</f>
        <v>0.112201</v>
      </c>
      <c r="L3468" s="23" t="str">
        <f aca="false">IF(I3468&lt;Einstellungen!$B$5,"ja","nein")</f>
        <v>nein</v>
      </c>
      <c r="M3468" s="23" t="s">
        <v>51</v>
      </c>
      <c r="N3468" s="23" t="n">
        <v>2025</v>
      </c>
      <c r="O3468" s="23" t="n">
        <v>21</v>
      </c>
    </row>
    <row r="3469" customFormat="false" ht="15" hidden="false" customHeight="false" outlineLevel="0" collapsed="false">
      <c r="A3469" s="22" t="n">
        <v>45831</v>
      </c>
      <c r="B3469" s="23" t="s">
        <v>96</v>
      </c>
      <c r="C3469" s="23" t="s">
        <v>93</v>
      </c>
      <c r="D3469" s="24" t="n">
        <v>257</v>
      </c>
      <c r="E3469" s="25" t="n">
        <f aca="false">MAX(D3469,0)/1000</f>
        <v>0.257</v>
      </c>
      <c r="F3469" s="25" t="n">
        <f aca="false">MAX(-D3469,0)/1000</f>
        <v>0</v>
      </c>
      <c r="G3469" s="23" t="str">
        <f aca="false">IF(E3469&gt;0,"ja","nein")</f>
        <v>ja</v>
      </c>
      <c r="H3469" s="26" t="n">
        <v>97.78</v>
      </c>
      <c r="I3469" s="26" t="n">
        <f aca="false">(H3469/10+IF(N3469=2025,Einstellungen!$B$23,Einstellungen!$C$23))*(1+Einstellungen!$B$10)</f>
        <v>31.58141</v>
      </c>
      <c r="J3469" s="25" t="n">
        <f aca="false">E3469*I3469/100</f>
        <v>0.0811642237</v>
      </c>
      <c r="K3469" s="25" t="n">
        <f aca="false">E3469*Einstellungen!$B$5/100</f>
        <v>0.07453</v>
      </c>
      <c r="L3469" s="23" t="str">
        <f aca="false">IF(I3469&lt;Einstellungen!$B$5,"ja","nein")</f>
        <v>nein</v>
      </c>
      <c r="M3469" s="23" t="s">
        <v>51</v>
      </c>
      <c r="N3469" s="23" t="n">
        <v>2025</v>
      </c>
      <c r="O3469" s="23" t="n">
        <v>22</v>
      </c>
    </row>
    <row r="3470" customFormat="false" ht="15" hidden="false" customHeight="false" outlineLevel="0" collapsed="false">
      <c r="A3470" s="22" t="n">
        <v>45831</v>
      </c>
      <c r="B3470" s="23" t="s">
        <v>101</v>
      </c>
      <c r="C3470" s="23" t="s">
        <v>93</v>
      </c>
      <c r="D3470" s="24" t="n">
        <v>204.8</v>
      </c>
      <c r="E3470" s="25" t="n">
        <f aca="false">MAX(D3470,0)/1000</f>
        <v>0.2048</v>
      </c>
      <c r="F3470" s="25" t="n">
        <f aca="false">MAX(-D3470,0)/1000</f>
        <v>0</v>
      </c>
      <c r="G3470" s="23" t="str">
        <f aca="false">IF(E3470&gt;0,"ja","nein")</f>
        <v>ja</v>
      </c>
      <c r="H3470" s="26" t="n">
        <v>89.53</v>
      </c>
      <c r="I3470" s="26" t="n">
        <f aca="false">(H3470/10+IF(N3470=2025,Einstellungen!$B$23,Einstellungen!$C$23))*(1+Einstellungen!$B$10)</f>
        <v>30.59966</v>
      </c>
      <c r="J3470" s="25" t="n">
        <f aca="false">E3470*I3470/100</f>
        <v>0.06266810368</v>
      </c>
      <c r="K3470" s="25" t="n">
        <f aca="false">E3470*Einstellungen!$B$5/100</f>
        <v>0.059392</v>
      </c>
      <c r="L3470" s="23" t="str">
        <f aca="false">IF(I3470&lt;Einstellungen!$B$5,"ja","nein")</f>
        <v>nein</v>
      </c>
      <c r="M3470" s="23" t="s">
        <v>51</v>
      </c>
      <c r="N3470" s="23" t="n">
        <v>2025</v>
      </c>
      <c r="O3470" s="23" t="n">
        <v>23</v>
      </c>
    </row>
    <row r="3471" customFormat="false" ht="15" hidden="false" customHeight="false" outlineLevel="0" collapsed="false">
      <c r="A3471" s="22" t="n">
        <v>45832</v>
      </c>
      <c r="B3471" s="23" t="s">
        <v>102</v>
      </c>
      <c r="C3471" s="23" t="s">
        <v>98</v>
      </c>
      <c r="D3471" s="24" t="n">
        <v>215.5</v>
      </c>
      <c r="E3471" s="25" t="n">
        <f aca="false">MAX(D3471,0)/1000</f>
        <v>0.2155</v>
      </c>
      <c r="F3471" s="25" t="n">
        <f aca="false">MAX(-D3471,0)/1000</f>
        <v>0</v>
      </c>
      <c r="G3471" s="23" t="str">
        <f aca="false">IF(E3471&gt;0,"ja","nein")</f>
        <v>ja</v>
      </c>
      <c r="H3471" s="26" t="n">
        <v>77.08</v>
      </c>
      <c r="I3471" s="26" t="n">
        <f aca="false">(H3471/10+IF(N3471=2025,Einstellungen!$B$23,Einstellungen!$C$23))*(1+Einstellungen!$B$10)</f>
        <v>29.11811</v>
      </c>
      <c r="J3471" s="25" t="n">
        <f aca="false">E3471*I3471/100</f>
        <v>0.06274952705</v>
      </c>
      <c r="K3471" s="25" t="n">
        <f aca="false">E3471*Einstellungen!$B$5/100</f>
        <v>0.062495</v>
      </c>
      <c r="L3471" s="23" t="str">
        <f aca="false">IF(I3471&lt;Einstellungen!$B$5,"ja","nein")</f>
        <v>nein</v>
      </c>
      <c r="M3471" s="23" t="s">
        <v>51</v>
      </c>
      <c r="N3471" s="23" t="n">
        <v>2025</v>
      </c>
      <c r="O3471" s="23" t="n">
        <v>0</v>
      </c>
    </row>
    <row r="3472" customFormat="false" ht="15" hidden="false" customHeight="false" outlineLevel="0" collapsed="false">
      <c r="A3472" s="22" t="n">
        <v>45832</v>
      </c>
      <c r="B3472" s="23" t="s">
        <v>107</v>
      </c>
      <c r="C3472" s="23" t="s">
        <v>98</v>
      </c>
      <c r="D3472" s="24" t="n">
        <v>202.5</v>
      </c>
      <c r="E3472" s="25" t="n">
        <f aca="false">MAX(D3472,0)/1000</f>
        <v>0.2025</v>
      </c>
      <c r="F3472" s="25" t="n">
        <f aca="false">MAX(-D3472,0)/1000</f>
        <v>0</v>
      </c>
      <c r="G3472" s="23" t="str">
        <f aca="false">IF(E3472&gt;0,"ja","nein")</f>
        <v>ja</v>
      </c>
      <c r="H3472" s="26" t="n">
        <v>66.79</v>
      </c>
      <c r="I3472" s="26" t="n">
        <f aca="false">(H3472/10+IF(N3472=2025,Einstellungen!$B$23,Einstellungen!$C$23))*(1+Einstellungen!$B$10)</f>
        <v>27.8936</v>
      </c>
      <c r="J3472" s="25" t="n">
        <f aca="false">E3472*I3472/100</f>
        <v>0.05648454</v>
      </c>
      <c r="K3472" s="25" t="n">
        <f aca="false">E3472*Einstellungen!$B$5/100</f>
        <v>0.058725</v>
      </c>
      <c r="L3472" s="23" t="str">
        <f aca="false">IF(I3472&lt;Einstellungen!$B$5,"ja","nein")</f>
        <v>ja</v>
      </c>
      <c r="M3472" s="23" t="s">
        <v>51</v>
      </c>
      <c r="N3472" s="23" t="n">
        <v>2025</v>
      </c>
      <c r="O3472" s="23" t="n">
        <v>1</v>
      </c>
    </row>
    <row r="3473" customFormat="false" ht="15" hidden="false" customHeight="false" outlineLevel="0" collapsed="false">
      <c r="A3473" s="22" t="n">
        <v>45832</v>
      </c>
      <c r="B3473" s="23" t="s">
        <v>108</v>
      </c>
      <c r="C3473" s="23" t="s">
        <v>98</v>
      </c>
      <c r="D3473" s="24" t="n">
        <v>156.6</v>
      </c>
      <c r="E3473" s="25" t="n">
        <f aca="false">MAX(D3473,0)/1000</f>
        <v>0.1566</v>
      </c>
      <c r="F3473" s="25" t="n">
        <f aca="false">MAX(-D3473,0)/1000</f>
        <v>0</v>
      </c>
      <c r="G3473" s="23" t="str">
        <f aca="false">IF(E3473&gt;0,"ja","nein")</f>
        <v>ja</v>
      </c>
      <c r="H3473" s="26" t="n">
        <v>63.79</v>
      </c>
      <c r="I3473" s="26" t="n">
        <f aca="false">(H3473/10+IF(N3473=2025,Einstellungen!$B$23,Einstellungen!$C$23))*(1+Einstellungen!$B$10)</f>
        <v>27.5366</v>
      </c>
      <c r="J3473" s="25" t="n">
        <f aca="false">E3473*I3473/100</f>
        <v>0.0431223156</v>
      </c>
      <c r="K3473" s="25" t="n">
        <f aca="false">E3473*Einstellungen!$B$5/100</f>
        <v>0.045414</v>
      </c>
      <c r="L3473" s="23" t="str">
        <f aca="false">IF(I3473&lt;Einstellungen!$B$5,"ja","nein")</f>
        <v>ja</v>
      </c>
      <c r="M3473" s="23" t="s">
        <v>51</v>
      </c>
      <c r="N3473" s="23" t="n">
        <v>2025</v>
      </c>
      <c r="O3473" s="23" t="n">
        <v>2</v>
      </c>
    </row>
    <row r="3474" customFormat="false" ht="15" hidden="false" customHeight="false" outlineLevel="0" collapsed="false">
      <c r="A3474" s="22" t="n">
        <v>45832</v>
      </c>
      <c r="B3474" s="23" t="s">
        <v>109</v>
      </c>
      <c r="C3474" s="23" t="s">
        <v>98</v>
      </c>
      <c r="D3474" s="24" t="n">
        <v>149.3</v>
      </c>
      <c r="E3474" s="25" t="n">
        <f aca="false">MAX(D3474,0)/1000</f>
        <v>0.1493</v>
      </c>
      <c r="F3474" s="25" t="n">
        <f aca="false">MAX(-D3474,0)/1000</f>
        <v>0</v>
      </c>
      <c r="G3474" s="23" t="str">
        <f aca="false">IF(E3474&gt;0,"ja","nein")</f>
        <v>ja</v>
      </c>
      <c r="H3474" s="26" t="n">
        <v>58.12</v>
      </c>
      <c r="I3474" s="26" t="n">
        <f aca="false">(H3474/10+IF(N3474=2025,Einstellungen!$B$23,Einstellungen!$C$23))*(1+Einstellungen!$B$10)</f>
        <v>26.86187</v>
      </c>
      <c r="J3474" s="25" t="n">
        <f aca="false">E3474*I3474/100</f>
        <v>0.04010477191</v>
      </c>
      <c r="K3474" s="25" t="n">
        <f aca="false">E3474*Einstellungen!$B$5/100</f>
        <v>0.043297</v>
      </c>
      <c r="L3474" s="23" t="str">
        <f aca="false">IF(I3474&lt;Einstellungen!$B$5,"ja","nein")</f>
        <v>ja</v>
      </c>
      <c r="M3474" s="23" t="s">
        <v>51</v>
      </c>
      <c r="N3474" s="23" t="n">
        <v>2025</v>
      </c>
      <c r="O3474" s="23" t="n">
        <v>3</v>
      </c>
    </row>
    <row r="3475" customFormat="false" ht="15" hidden="false" customHeight="false" outlineLevel="0" collapsed="false">
      <c r="A3475" s="22" t="n">
        <v>45832</v>
      </c>
      <c r="B3475" s="23" t="s">
        <v>110</v>
      </c>
      <c r="C3475" s="23" t="s">
        <v>98</v>
      </c>
      <c r="D3475" s="24" t="n">
        <v>143.5</v>
      </c>
      <c r="E3475" s="25" t="n">
        <f aca="false">MAX(D3475,0)/1000</f>
        <v>0.1435</v>
      </c>
      <c r="F3475" s="25" t="n">
        <f aca="false">MAX(-D3475,0)/1000</f>
        <v>0</v>
      </c>
      <c r="G3475" s="23" t="str">
        <f aca="false">IF(E3475&gt;0,"ja","nein")</f>
        <v>ja</v>
      </c>
      <c r="H3475" s="26" t="n">
        <v>66.52</v>
      </c>
      <c r="I3475" s="26" t="n">
        <f aca="false">(H3475/10+IF(N3475=2025,Einstellungen!$B$23,Einstellungen!$C$23))*(1+Einstellungen!$B$10)</f>
        <v>27.86147</v>
      </c>
      <c r="J3475" s="25" t="n">
        <f aca="false">E3475*I3475/100</f>
        <v>0.03998120945</v>
      </c>
      <c r="K3475" s="25" t="n">
        <f aca="false">E3475*Einstellungen!$B$5/100</f>
        <v>0.041615</v>
      </c>
      <c r="L3475" s="23" t="str">
        <f aca="false">IF(I3475&lt;Einstellungen!$B$5,"ja","nein")</f>
        <v>ja</v>
      </c>
      <c r="M3475" s="23" t="s">
        <v>51</v>
      </c>
      <c r="N3475" s="23" t="n">
        <v>2025</v>
      </c>
      <c r="O3475" s="23" t="n">
        <v>4</v>
      </c>
    </row>
    <row r="3476" customFormat="false" ht="15" hidden="false" customHeight="false" outlineLevel="0" collapsed="false">
      <c r="A3476" s="22" t="n">
        <v>45832</v>
      </c>
      <c r="B3476" s="23" t="s">
        <v>111</v>
      </c>
      <c r="C3476" s="23" t="s">
        <v>98</v>
      </c>
      <c r="D3476" s="24" t="n">
        <v>157.8</v>
      </c>
      <c r="E3476" s="25" t="n">
        <f aca="false">MAX(D3476,0)/1000</f>
        <v>0.1578</v>
      </c>
      <c r="F3476" s="25" t="n">
        <f aca="false">MAX(-D3476,0)/1000</f>
        <v>0</v>
      </c>
      <c r="G3476" s="23" t="str">
        <f aca="false">IF(E3476&gt;0,"ja","nein")</f>
        <v>ja</v>
      </c>
      <c r="H3476" s="26" t="n">
        <v>69.75</v>
      </c>
      <c r="I3476" s="26" t="n">
        <f aca="false">(H3476/10+IF(N3476=2025,Einstellungen!$B$23,Einstellungen!$C$23))*(1+Einstellungen!$B$10)</f>
        <v>28.24584</v>
      </c>
      <c r="J3476" s="25" t="n">
        <f aca="false">E3476*I3476/100</f>
        <v>0.04457193552</v>
      </c>
      <c r="K3476" s="25" t="n">
        <f aca="false">E3476*Einstellungen!$B$5/100</f>
        <v>0.045762</v>
      </c>
      <c r="L3476" s="23" t="str">
        <f aca="false">IF(I3476&lt;Einstellungen!$B$5,"ja","nein")</f>
        <v>ja</v>
      </c>
      <c r="M3476" s="23" t="s">
        <v>51</v>
      </c>
      <c r="N3476" s="23" t="n">
        <v>2025</v>
      </c>
      <c r="O3476" s="23" t="n">
        <v>5</v>
      </c>
    </row>
    <row r="3477" customFormat="false" ht="15" hidden="false" customHeight="false" outlineLevel="0" collapsed="false">
      <c r="A3477" s="22" t="n">
        <v>45832</v>
      </c>
      <c r="B3477" s="23" t="s">
        <v>112</v>
      </c>
      <c r="C3477" s="23" t="s">
        <v>98</v>
      </c>
      <c r="D3477" s="24" t="n">
        <v>153.8</v>
      </c>
      <c r="E3477" s="25" t="n">
        <f aca="false">MAX(D3477,0)/1000</f>
        <v>0.1538</v>
      </c>
      <c r="F3477" s="25" t="n">
        <f aca="false">MAX(-D3477,0)/1000</f>
        <v>0</v>
      </c>
      <c r="G3477" s="23" t="str">
        <f aca="false">IF(E3477&gt;0,"ja","nein")</f>
        <v>ja</v>
      </c>
      <c r="H3477" s="26" t="n">
        <v>88.15</v>
      </c>
      <c r="I3477" s="26" t="n">
        <f aca="false">(H3477/10+IF(N3477=2025,Einstellungen!$B$23,Einstellungen!$C$23))*(1+Einstellungen!$B$10)</f>
        <v>30.43544</v>
      </c>
      <c r="J3477" s="25" t="n">
        <f aca="false">E3477*I3477/100</f>
        <v>0.04680970672</v>
      </c>
      <c r="K3477" s="25" t="n">
        <f aca="false">E3477*Einstellungen!$B$5/100</f>
        <v>0.044602</v>
      </c>
      <c r="L3477" s="23" t="str">
        <f aca="false">IF(I3477&lt;Einstellungen!$B$5,"ja","nein")</f>
        <v>nein</v>
      </c>
      <c r="M3477" s="23" t="s">
        <v>51</v>
      </c>
      <c r="N3477" s="23" t="n">
        <v>2025</v>
      </c>
      <c r="O3477" s="23" t="n">
        <v>6</v>
      </c>
    </row>
    <row r="3478" customFormat="false" ht="15" hidden="false" customHeight="false" outlineLevel="0" collapsed="false">
      <c r="A3478" s="22" t="n">
        <v>45832</v>
      </c>
      <c r="B3478" s="23" t="s">
        <v>113</v>
      </c>
      <c r="C3478" s="23" t="s">
        <v>98</v>
      </c>
      <c r="D3478" s="24" t="n">
        <v>-644.2</v>
      </c>
      <c r="E3478" s="25" t="n">
        <f aca="false">MAX(D3478,0)/1000</f>
        <v>0</v>
      </c>
      <c r="F3478" s="25" t="n">
        <f aca="false">MAX(-D3478,0)/1000</f>
        <v>0.6442</v>
      </c>
      <c r="G3478" s="23" t="str">
        <f aca="false">IF(E3478&gt;0,"ja","nein")</f>
        <v>nein</v>
      </c>
      <c r="H3478" s="26" t="n">
        <v>88.02</v>
      </c>
      <c r="I3478" s="26" t="n">
        <f aca="false">(H3478/10+IF(N3478=2025,Einstellungen!$B$23,Einstellungen!$C$23))*(1+Einstellungen!$B$10)</f>
        <v>30.41997</v>
      </c>
      <c r="J3478" s="25" t="n">
        <f aca="false">E3478*I3478/100</f>
        <v>0</v>
      </c>
      <c r="K3478" s="25" t="n">
        <f aca="false">E3478*Einstellungen!$B$5/100</f>
        <v>0</v>
      </c>
      <c r="L3478" s="23" t="str">
        <f aca="false">IF(I3478&lt;Einstellungen!$B$5,"ja","nein")</f>
        <v>nein</v>
      </c>
      <c r="M3478" s="23" t="s">
        <v>51</v>
      </c>
      <c r="N3478" s="23" t="n">
        <v>2025</v>
      </c>
      <c r="O3478" s="23" t="n">
        <v>7</v>
      </c>
    </row>
    <row r="3479" customFormat="false" ht="15" hidden="false" customHeight="false" outlineLevel="0" collapsed="false">
      <c r="A3479" s="22" t="n">
        <v>45832</v>
      </c>
      <c r="B3479" s="23" t="s">
        <v>114</v>
      </c>
      <c r="C3479" s="23" t="s">
        <v>98</v>
      </c>
      <c r="D3479" s="24" t="n">
        <v>-2224.2</v>
      </c>
      <c r="E3479" s="25" t="n">
        <f aca="false">MAX(D3479,0)/1000</f>
        <v>0</v>
      </c>
      <c r="F3479" s="25" t="n">
        <f aca="false">MAX(-D3479,0)/1000</f>
        <v>2.2242</v>
      </c>
      <c r="G3479" s="23" t="str">
        <f aca="false">IF(E3479&gt;0,"ja","nein")</f>
        <v>nein</v>
      </c>
      <c r="H3479" s="26" t="n">
        <v>41.27</v>
      </c>
      <c r="I3479" s="26" t="n">
        <f aca="false">(H3479/10+IF(N3479=2025,Einstellungen!$B$23,Einstellungen!$C$23))*(1+Einstellungen!$B$10)</f>
        <v>24.85672</v>
      </c>
      <c r="J3479" s="25" t="n">
        <f aca="false">E3479*I3479/100</f>
        <v>0</v>
      </c>
      <c r="K3479" s="25" t="n">
        <f aca="false">E3479*Einstellungen!$B$5/100</f>
        <v>0</v>
      </c>
      <c r="L3479" s="23" t="str">
        <f aca="false">IF(I3479&lt;Einstellungen!$B$5,"ja","nein")</f>
        <v>ja</v>
      </c>
      <c r="M3479" s="23" t="s">
        <v>51</v>
      </c>
      <c r="N3479" s="23" t="n">
        <v>2025</v>
      </c>
      <c r="O3479" s="23" t="n">
        <v>8</v>
      </c>
    </row>
    <row r="3480" customFormat="false" ht="15" hidden="false" customHeight="false" outlineLevel="0" collapsed="false">
      <c r="A3480" s="22" t="n">
        <v>45832</v>
      </c>
      <c r="B3480" s="23" t="s">
        <v>115</v>
      </c>
      <c r="C3480" s="23" t="s">
        <v>98</v>
      </c>
      <c r="D3480" s="24" t="n">
        <v>-3180</v>
      </c>
      <c r="E3480" s="25" t="n">
        <f aca="false">MAX(D3480,0)/1000</f>
        <v>0</v>
      </c>
      <c r="F3480" s="25" t="n">
        <f aca="false">MAX(-D3480,0)/1000</f>
        <v>3.18</v>
      </c>
      <c r="G3480" s="23" t="str">
        <f aca="false">IF(E3480&gt;0,"ja","nein")</f>
        <v>nein</v>
      </c>
      <c r="H3480" s="26" t="n">
        <v>-0.01</v>
      </c>
      <c r="I3480" s="26" t="n">
        <f aca="false">(H3480/10+IF(N3480=2025,Einstellungen!$B$23,Einstellungen!$C$23))*(1+Einstellungen!$B$10)</f>
        <v>19.9444</v>
      </c>
      <c r="J3480" s="25" t="n">
        <f aca="false">E3480*I3480/100</f>
        <v>0</v>
      </c>
      <c r="K3480" s="25" t="n">
        <f aca="false">E3480*Einstellungen!$B$5/100</f>
        <v>0</v>
      </c>
      <c r="L3480" s="23" t="str">
        <f aca="false">IF(I3480&lt;Einstellungen!$B$5,"ja","nein")</f>
        <v>ja</v>
      </c>
      <c r="M3480" s="23" t="s">
        <v>51</v>
      </c>
      <c r="N3480" s="23" t="n">
        <v>2025</v>
      </c>
      <c r="O3480" s="23" t="n">
        <v>9</v>
      </c>
    </row>
    <row r="3481" customFormat="false" ht="15" hidden="false" customHeight="false" outlineLevel="0" collapsed="false">
      <c r="A3481" s="22" t="n">
        <v>45832</v>
      </c>
      <c r="B3481" s="23" t="s">
        <v>116</v>
      </c>
      <c r="C3481" s="23" t="s">
        <v>98</v>
      </c>
      <c r="D3481" s="24" t="n">
        <v>-4100.3</v>
      </c>
      <c r="E3481" s="25" t="n">
        <f aca="false">MAX(D3481,0)/1000</f>
        <v>0</v>
      </c>
      <c r="F3481" s="25" t="n">
        <f aca="false">MAX(-D3481,0)/1000</f>
        <v>4.1003</v>
      </c>
      <c r="G3481" s="23" t="str">
        <f aca="false">IF(E3481&gt;0,"ja","nein")</f>
        <v>nein</v>
      </c>
      <c r="H3481" s="26" t="n">
        <v>-4.01</v>
      </c>
      <c r="I3481" s="26" t="n">
        <f aca="false">(H3481/10+IF(N3481=2025,Einstellungen!$B$23,Einstellungen!$C$23))*(1+Einstellungen!$B$10)</f>
        <v>19.4684</v>
      </c>
      <c r="J3481" s="25" t="n">
        <f aca="false">E3481*I3481/100</f>
        <v>0</v>
      </c>
      <c r="K3481" s="25" t="n">
        <f aca="false">E3481*Einstellungen!$B$5/100</f>
        <v>0</v>
      </c>
      <c r="L3481" s="23" t="str">
        <f aca="false">IF(I3481&lt;Einstellungen!$B$5,"ja","nein")</f>
        <v>ja</v>
      </c>
      <c r="M3481" s="23" t="s">
        <v>51</v>
      </c>
      <c r="N3481" s="23" t="n">
        <v>2025</v>
      </c>
      <c r="O3481" s="23" t="n">
        <v>10</v>
      </c>
    </row>
    <row r="3482" customFormat="false" ht="15" hidden="false" customHeight="false" outlineLevel="0" collapsed="false">
      <c r="A3482" s="22" t="n">
        <v>45832</v>
      </c>
      <c r="B3482" s="23" t="s">
        <v>117</v>
      </c>
      <c r="C3482" s="23" t="s">
        <v>98</v>
      </c>
      <c r="D3482" s="24" t="n">
        <v>-4884.4</v>
      </c>
      <c r="E3482" s="25" t="n">
        <f aca="false">MAX(D3482,0)/1000</f>
        <v>0</v>
      </c>
      <c r="F3482" s="25" t="n">
        <f aca="false">MAX(-D3482,0)/1000</f>
        <v>4.8844</v>
      </c>
      <c r="G3482" s="23" t="str">
        <f aca="false">IF(E3482&gt;0,"ja","nein")</f>
        <v>nein</v>
      </c>
      <c r="H3482" s="26" t="n">
        <v>-12.41</v>
      </c>
      <c r="I3482" s="26" t="n">
        <f aca="false">(H3482/10+IF(N3482=2025,Einstellungen!$B$23,Einstellungen!$C$23))*(1+Einstellungen!$B$10)</f>
        <v>18.4688</v>
      </c>
      <c r="J3482" s="25" t="n">
        <f aca="false">E3482*I3482/100</f>
        <v>0</v>
      </c>
      <c r="K3482" s="25" t="n">
        <f aca="false">E3482*Einstellungen!$B$5/100</f>
        <v>0</v>
      </c>
      <c r="L3482" s="23" t="str">
        <f aca="false">IF(I3482&lt;Einstellungen!$B$5,"ja","nein")</f>
        <v>ja</v>
      </c>
      <c r="M3482" s="23" t="s">
        <v>51</v>
      </c>
      <c r="N3482" s="23" t="n">
        <v>2025</v>
      </c>
      <c r="O3482" s="23" t="n">
        <v>11</v>
      </c>
    </row>
    <row r="3483" customFormat="false" ht="15" hidden="false" customHeight="false" outlineLevel="0" collapsed="false">
      <c r="A3483" s="22" t="n">
        <v>45832</v>
      </c>
      <c r="B3483" s="23" t="s">
        <v>118</v>
      </c>
      <c r="C3483" s="23" t="s">
        <v>98</v>
      </c>
      <c r="D3483" s="24" t="n">
        <v>-5011.4</v>
      </c>
      <c r="E3483" s="25" t="n">
        <f aca="false">MAX(D3483,0)/1000</f>
        <v>0</v>
      </c>
      <c r="F3483" s="25" t="n">
        <f aca="false">MAX(-D3483,0)/1000</f>
        <v>5.0114</v>
      </c>
      <c r="G3483" s="23" t="str">
        <f aca="false">IF(E3483&gt;0,"ja","nein")</f>
        <v>nein</v>
      </c>
      <c r="H3483" s="26" t="n">
        <v>-20.09</v>
      </c>
      <c r="I3483" s="26" t="n">
        <f aca="false">(H3483/10+IF(N3483=2025,Einstellungen!$B$23,Einstellungen!$C$23))*(1+Einstellungen!$B$10)</f>
        <v>17.55488</v>
      </c>
      <c r="J3483" s="25" t="n">
        <f aca="false">E3483*I3483/100</f>
        <v>0</v>
      </c>
      <c r="K3483" s="25" t="n">
        <f aca="false">E3483*Einstellungen!$B$5/100</f>
        <v>0</v>
      </c>
      <c r="L3483" s="23" t="str">
        <f aca="false">IF(I3483&lt;Einstellungen!$B$5,"ja","nein")</f>
        <v>ja</v>
      </c>
      <c r="M3483" s="23" t="s">
        <v>51</v>
      </c>
      <c r="N3483" s="23" t="n">
        <v>2025</v>
      </c>
      <c r="O3483" s="23" t="n">
        <v>12</v>
      </c>
    </row>
    <row r="3484" customFormat="false" ht="15" hidden="false" customHeight="false" outlineLevel="0" collapsed="false">
      <c r="A3484" s="22" t="n">
        <v>45832</v>
      </c>
      <c r="B3484" s="23" t="s">
        <v>119</v>
      </c>
      <c r="C3484" s="23" t="s">
        <v>98</v>
      </c>
      <c r="D3484" s="24" t="n">
        <v>-5081.7</v>
      </c>
      <c r="E3484" s="25" t="n">
        <f aca="false">MAX(D3484,0)/1000</f>
        <v>0</v>
      </c>
      <c r="F3484" s="25" t="n">
        <f aca="false">MAX(-D3484,0)/1000</f>
        <v>5.0817</v>
      </c>
      <c r="G3484" s="23" t="str">
        <f aca="false">IF(E3484&gt;0,"ja","nein")</f>
        <v>nein</v>
      </c>
      <c r="H3484" s="26" t="n">
        <v>-22.75</v>
      </c>
      <c r="I3484" s="26" t="n">
        <f aca="false">(H3484/10+IF(N3484=2025,Einstellungen!$B$23,Einstellungen!$C$23))*(1+Einstellungen!$B$10)</f>
        <v>17.23834</v>
      </c>
      <c r="J3484" s="25" t="n">
        <f aca="false">E3484*I3484/100</f>
        <v>0</v>
      </c>
      <c r="K3484" s="25" t="n">
        <f aca="false">E3484*Einstellungen!$B$5/100</f>
        <v>0</v>
      </c>
      <c r="L3484" s="23" t="str">
        <f aca="false">IF(I3484&lt;Einstellungen!$B$5,"ja","nein")</f>
        <v>ja</v>
      </c>
      <c r="M3484" s="23" t="s">
        <v>51</v>
      </c>
      <c r="N3484" s="23" t="n">
        <v>2025</v>
      </c>
      <c r="O3484" s="23" t="n">
        <v>13</v>
      </c>
    </row>
    <row r="3485" customFormat="false" ht="15" hidden="false" customHeight="false" outlineLevel="0" collapsed="false">
      <c r="A3485" s="22" t="n">
        <v>45832</v>
      </c>
      <c r="B3485" s="23" t="s">
        <v>120</v>
      </c>
      <c r="C3485" s="23" t="s">
        <v>98</v>
      </c>
      <c r="D3485" s="24" t="n">
        <v>-4732.6</v>
      </c>
      <c r="E3485" s="25" t="n">
        <f aca="false">MAX(D3485,0)/1000</f>
        <v>0</v>
      </c>
      <c r="F3485" s="25" t="n">
        <f aca="false">MAX(-D3485,0)/1000</f>
        <v>4.7326</v>
      </c>
      <c r="G3485" s="23" t="str">
        <f aca="false">IF(E3485&gt;0,"ja","nein")</f>
        <v>nein</v>
      </c>
      <c r="H3485" s="26" t="n">
        <v>-19.27</v>
      </c>
      <c r="I3485" s="26" t="n">
        <f aca="false">(H3485/10+IF(N3485=2025,Einstellungen!$B$23,Einstellungen!$C$23))*(1+Einstellungen!$B$10)</f>
        <v>17.65246</v>
      </c>
      <c r="J3485" s="25" t="n">
        <f aca="false">E3485*I3485/100</f>
        <v>0</v>
      </c>
      <c r="K3485" s="25" t="n">
        <f aca="false">E3485*Einstellungen!$B$5/100</f>
        <v>0</v>
      </c>
      <c r="L3485" s="23" t="str">
        <f aca="false">IF(I3485&lt;Einstellungen!$B$5,"ja","nein")</f>
        <v>ja</v>
      </c>
      <c r="M3485" s="23" t="s">
        <v>51</v>
      </c>
      <c r="N3485" s="23" t="n">
        <v>2025</v>
      </c>
      <c r="O3485" s="23" t="n">
        <v>14</v>
      </c>
    </row>
    <row r="3486" customFormat="false" ht="15" hidden="false" customHeight="false" outlineLevel="0" collapsed="false">
      <c r="A3486" s="22" t="n">
        <v>45832</v>
      </c>
      <c r="B3486" s="23" t="s">
        <v>104</v>
      </c>
      <c r="C3486" s="23" t="s">
        <v>98</v>
      </c>
      <c r="D3486" s="24" t="n">
        <v>-3897.2</v>
      </c>
      <c r="E3486" s="25" t="n">
        <f aca="false">MAX(D3486,0)/1000</f>
        <v>0</v>
      </c>
      <c r="F3486" s="25" t="n">
        <f aca="false">MAX(-D3486,0)/1000</f>
        <v>3.8972</v>
      </c>
      <c r="G3486" s="23" t="str">
        <f aca="false">IF(E3486&gt;0,"ja","nein")</f>
        <v>nein</v>
      </c>
      <c r="H3486" s="26" t="n">
        <v>-7.56</v>
      </c>
      <c r="I3486" s="26" t="n">
        <f aca="false">(H3486/10+IF(N3486=2025,Einstellungen!$B$23,Einstellungen!$C$23))*(1+Einstellungen!$B$10)</f>
        <v>19.04595</v>
      </c>
      <c r="J3486" s="25" t="n">
        <f aca="false">E3486*I3486/100</f>
        <v>0</v>
      </c>
      <c r="K3486" s="25" t="n">
        <f aca="false">E3486*Einstellungen!$B$5/100</f>
        <v>0</v>
      </c>
      <c r="L3486" s="23" t="str">
        <f aca="false">IF(I3486&lt;Einstellungen!$B$5,"ja","nein")</f>
        <v>ja</v>
      </c>
      <c r="M3486" s="23" t="s">
        <v>51</v>
      </c>
      <c r="N3486" s="23" t="n">
        <v>2025</v>
      </c>
      <c r="O3486" s="23" t="n">
        <v>15</v>
      </c>
    </row>
    <row r="3487" customFormat="false" ht="15" hidden="false" customHeight="false" outlineLevel="0" collapsed="false">
      <c r="A3487" s="22" t="n">
        <v>45832</v>
      </c>
      <c r="B3487" s="23" t="s">
        <v>105</v>
      </c>
      <c r="C3487" s="23" t="s">
        <v>98</v>
      </c>
      <c r="D3487" s="24" t="n">
        <v>-2921.7</v>
      </c>
      <c r="E3487" s="25" t="n">
        <f aca="false">MAX(D3487,0)/1000</f>
        <v>0</v>
      </c>
      <c r="F3487" s="25" t="n">
        <f aca="false">MAX(-D3487,0)/1000</f>
        <v>2.9217</v>
      </c>
      <c r="G3487" s="23" t="str">
        <f aca="false">IF(E3487&gt;0,"ja","nein")</f>
        <v>nein</v>
      </c>
      <c r="H3487" s="26" t="n">
        <v>-3.06</v>
      </c>
      <c r="I3487" s="26" t="n">
        <f aca="false">(H3487/10+IF(N3487=2025,Einstellungen!$B$23,Einstellungen!$C$23))*(1+Einstellungen!$B$10)</f>
        <v>19.58145</v>
      </c>
      <c r="J3487" s="25" t="n">
        <f aca="false">E3487*I3487/100</f>
        <v>0</v>
      </c>
      <c r="K3487" s="25" t="n">
        <f aca="false">E3487*Einstellungen!$B$5/100</f>
        <v>0</v>
      </c>
      <c r="L3487" s="23" t="str">
        <f aca="false">IF(I3487&lt;Einstellungen!$B$5,"ja","nein")</f>
        <v>ja</v>
      </c>
      <c r="M3487" s="23" t="s">
        <v>51</v>
      </c>
      <c r="N3487" s="23" t="n">
        <v>2025</v>
      </c>
      <c r="O3487" s="23" t="n">
        <v>16</v>
      </c>
    </row>
    <row r="3488" customFormat="false" ht="15" hidden="false" customHeight="false" outlineLevel="0" collapsed="false">
      <c r="A3488" s="22" t="n">
        <v>45832</v>
      </c>
      <c r="B3488" s="23" t="s">
        <v>97</v>
      </c>
      <c r="C3488" s="23" t="s">
        <v>98</v>
      </c>
      <c r="D3488" s="24" t="n">
        <v>-1664.7</v>
      </c>
      <c r="E3488" s="25" t="n">
        <f aca="false">MAX(D3488,0)/1000</f>
        <v>0</v>
      </c>
      <c r="F3488" s="25" t="n">
        <f aca="false">MAX(-D3488,0)/1000</f>
        <v>1.6647</v>
      </c>
      <c r="G3488" s="23" t="str">
        <f aca="false">IF(E3488&gt;0,"ja","nein")</f>
        <v>nein</v>
      </c>
      <c r="H3488" s="26" t="n">
        <v>2.09</v>
      </c>
      <c r="I3488" s="26" t="n">
        <f aca="false">(H3488/10+IF(N3488=2025,Einstellungen!$B$23,Einstellungen!$C$23))*(1+Einstellungen!$B$10)</f>
        <v>20.1943</v>
      </c>
      <c r="J3488" s="25" t="n">
        <f aca="false">E3488*I3488/100</f>
        <v>0</v>
      </c>
      <c r="K3488" s="25" t="n">
        <f aca="false">E3488*Einstellungen!$B$5/100</f>
        <v>0</v>
      </c>
      <c r="L3488" s="23" t="str">
        <f aca="false">IF(I3488&lt;Einstellungen!$B$5,"ja","nein")</f>
        <v>ja</v>
      </c>
      <c r="M3488" s="23" t="s">
        <v>51</v>
      </c>
      <c r="N3488" s="23" t="n">
        <v>2025</v>
      </c>
      <c r="O3488" s="23" t="n">
        <v>17</v>
      </c>
    </row>
    <row r="3489" customFormat="false" ht="15" hidden="false" customHeight="false" outlineLevel="0" collapsed="false">
      <c r="A3489" s="22" t="n">
        <v>45832</v>
      </c>
      <c r="B3489" s="23" t="s">
        <v>99</v>
      </c>
      <c r="C3489" s="23" t="s">
        <v>98</v>
      </c>
      <c r="D3489" s="24" t="n">
        <v>-385</v>
      </c>
      <c r="E3489" s="25" t="n">
        <f aca="false">MAX(D3489,0)/1000</f>
        <v>0</v>
      </c>
      <c r="F3489" s="25" t="n">
        <f aca="false">MAX(-D3489,0)/1000</f>
        <v>0.385</v>
      </c>
      <c r="G3489" s="23" t="str">
        <f aca="false">IF(E3489&gt;0,"ja","nein")</f>
        <v>nein</v>
      </c>
      <c r="H3489" s="26" t="n">
        <v>61.77</v>
      </c>
      <c r="I3489" s="26" t="n">
        <f aca="false">(H3489/10+IF(N3489=2025,Einstellungen!$B$23,Einstellungen!$C$23))*(1+Einstellungen!$B$10)</f>
        <v>27.29622</v>
      </c>
      <c r="J3489" s="25" t="n">
        <f aca="false">E3489*I3489/100</f>
        <v>0</v>
      </c>
      <c r="K3489" s="25" t="n">
        <f aca="false">E3489*Einstellungen!$B$5/100</f>
        <v>0</v>
      </c>
      <c r="L3489" s="23" t="str">
        <f aca="false">IF(I3489&lt;Einstellungen!$B$5,"ja","nein")</f>
        <v>ja</v>
      </c>
      <c r="M3489" s="23" t="s">
        <v>51</v>
      </c>
      <c r="N3489" s="23" t="n">
        <v>2025</v>
      </c>
      <c r="O3489" s="23" t="n">
        <v>18</v>
      </c>
    </row>
    <row r="3490" customFormat="false" ht="15" hidden="false" customHeight="false" outlineLevel="0" collapsed="false">
      <c r="A3490" s="22" t="n">
        <v>45832</v>
      </c>
      <c r="B3490" s="23" t="s">
        <v>100</v>
      </c>
      <c r="C3490" s="23" t="s">
        <v>98</v>
      </c>
      <c r="D3490" s="24" t="n">
        <v>101.1</v>
      </c>
      <c r="E3490" s="25" t="n">
        <f aca="false">MAX(D3490,0)/1000</f>
        <v>0.1011</v>
      </c>
      <c r="F3490" s="25" t="n">
        <f aca="false">MAX(-D3490,0)/1000</f>
        <v>0</v>
      </c>
      <c r="G3490" s="23" t="str">
        <f aca="false">IF(E3490&gt;0,"ja","nein")</f>
        <v>ja</v>
      </c>
      <c r="H3490" s="26" t="n">
        <v>97.25</v>
      </c>
      <c r="I3490" s="26" t="n">
        <f aca="false">(H3490/10+IF(N3490=2025,Einstellungen!$B$23,Einstellungen!$C$23))*(1+Einstellungen!$B$10)</f>
        <v>31.51834</v>
      </c>
      <c r="J3490" s="25" t="n">
        <f aca="false">E3490*I3490/100</f>
        <v>0.03186504174</v>
      </c>
      <c r="K3490" s="25" t="n">
        <f aca="false">E3490*Einstellungen!$B$5/100</f>
        <v>0.029319</v>
      </c>
      <c r="L3490" s="23" t="str">
        <f aca="false">IF(I3490&lt;Einstellungen!$B$5,"ja","nein")</f>
        <v>nein</v>
      </c>
      <c r="M3490" s="23" t="s">
        <v>51</v>
      </c>
      <c r="N3490" s="23" t="n">
        <v>2025</v>
      </c>
      <c r="O3490" s="23" t="n">
        <v>19</v>
      </c>
    </row>
    <row r="3491" customFormat="false" ht="15" hidden="false" customHeight="false" outlineLevel="0" collapsed="false">
      <c r="A3491" s="22" t="n">
        <v>45832</v>
      </c>
      <c r="B3491" s="23" t="s">
        <v>92</v>
      </c>
      <c r="C3491" s="23" t="s">
        <v>98</v>
      </c>
      <c r="D3491" s="24" t="n">
        <v>95.1</v>
      </c>
      <c r="E3491" s="25" t="n">
        <f aca="false">MAX(D3491,0)/1000</f>
        <v>0.0951</v>
      </c>
      <c r="F3491" s="25" t="n">
        <f aca="false">MAX(-D3491,0)/1000</f>
        <v>0</v>
      </c>
      <c r="G3491" s="23" t="str">
        <f aca="false">IF(E3491&gt;0,"ja","nein")</f>
        <v>ja</v>
      </c>
      <c r="H3491" s="26" t="n">
        <v>123.9</v>
      </c>
      <c r="I3491" s="26" t="n">
        <f aca="false">(H3491/10+IF(N3491=2025,Einstellungen!$B$23,Einstellungen!$C$23))*(1+Einstellungen!$B$10)</f>
        <v>34.68969</v>
      </c>
      <c r="J3491" s="25" t="n">
        <f aca="false">E3491*I3491/100</f>
        <v>0.03298989519</v>
      </c>
      <c r="K3491" s="25" t="n">
        <f aca="false">E3491*Einstellungen!$B$5/100</f>
        <v>0.027579</v>
      </c>
      <c r="L3491" s="23" t="str">
        <f aca="false">IF(I3491&lt;Einstellungen!$B$5,"ja","nein")</f>
        <v>nein</v>
      </c>
      <c r="M3491" s="23" t="s">
        <v>51</v>
      </c>
      <c r="N3491" s="23" t="n">
        <v>2025</v>
      </c>
      <c r="O3491" s="23" t="n">
        <v>20</v>
      </c>
    </row>
    <row r="3492" customFormat="false" ht="15" hidden="false" customHeight="false" outlineLevel="0" collapsed="false">
      <c r="A3492" s="22" t="n">
        <v>45832</v>
      </c>
      <c r="B3492" s="23" t="s">
        <v>95</v>
      </c>
      <c r="C3492" s="23" t="s">
        <v>98</v>
      </c>
      <c r="D3492" s="24" t="n">
        <v>320.5</v>
      </c>
      <c r="E3492" s="25" t="n">
        <f aca="false">MAX(D3492,0)/1000</f>
        <v>0.3205</v>
      </c>
      <c r="F3492" s="25" t="n">
        <f aca="false">MAX(-D3492,0)/1000</f>
        <v>0</v>
      </c>
      <c r="G3492" s="23" t="str">
        <f aca="false">IF(E3492&gt;0,"ja","nein")</f>
        <v>ja</v>
      </c>
      <c r="H3492" s="26" t="n">
        <v>122.49</v>
      </c>
      <c r="I3492" s="26" t="n">
        <f aca="false">(H3492/10+IF(N3492=2025,Einstellungen!$B$23,Einstellungen!$C$23))*(1+Einstellungen!$B$10)</f>
        <v>34.5219</v>
      </c>
      <c r="J3492" s="25" t="n">
        <f aca="false">E3492*I3492/100</f>
        <v>0.1106426895</v>
      </c>
      <c r="K3492" s="25" t="n">
        <f aca="false">E3492*Einstellungen!$B$5/100</f>
        <v>0.092945</v>
      </c>
      <c r="L3492" s="23" t="str">
        <f aca="false">IF(I3492&lt;Einstellungen!$B$5,"ja","nein")</f>
        <v>nein</v>
      </c>
      <c r="M3492" s="23" t="s">
        <v>51</v>
      </c>
      <c r="N3492" s="23" t="n">
        <v>2025</v>
      </c>
      <c r="O3492" s="23" t="n">
        <v>21</v>
      </c>
    </row>
    <row r="3493" customFormat="false" ht="15" hidden="false" customHeight="false" outlineLevel="0" collapsed="false">
      <c r="A3493" s="22" t="n">
        <v>45832</v>
      </c>
      <c r="B3493" s="23" t="s">
        <v>96</v>
      </c>
      <c r="C3493" s="23" t="s">
        <v>98</v>
      </c>
      <c r="D3493" s="24" t="n">
        <v>228.3</v>
      </c>
      <c r="E3493" s="25" t="n">
        <f aca="false">MAX(D3493,0)/1000</f>
        <v>0.2283</v>
      </c>
      <c r="F3493" s="25" t="n">
        <f aca="false">MAX(-D3493,0)/1000</f>
        <v>0</v>
      </c>
      <c r="G3493" s="23" t="str">
        <f aca="false">IF(E3493&gt;0,"ja","nein")</f>
        <v>ja</v>
      </c>
      <c r="H3493" s="26" t="n">
        <v>97.41</v>
      </c>
      <c r="I3493" s="26" t="n">
        <f aca="false">(H3493/10+IF(N3493=2025,Einstellungen!$B$23,Einstellungen!$C$23))*(1+Einstellungen!$B$10)</f>
        <v>31.53738</v>
      </c>
      <c r="J3493" s="25" t="n">
        <f aca="false">E3493*I3493/100</f>
        <v>0.07199983854</v>
      </c>
      <c r="K3493" s="25" t="n">
        <f aca="false">E3493*Einstellungen!$B$5/100</f>
        <v>0.066207</v>
      </c>
      <c r="L3493" s="23" t="str">
        <f aca="false">IF(I3493&lt;Einstellungen!$B$5,"ja","nein")</f>
        <v>nein</v>
      </c>
      <c r="M3493" s="23" t="s">
        <v>51</v>
      </c>
      <c r="N3493" s="23" t="n">
        <v>2025</v>
      </c>
      <c r="O3493" s="23" t="n">
        <v>22</v>
      </c>
    </row>
    <row r="3494" customFormat="false" ht="15" hidden="false" customHeight="false" outlineLevel="0" collapsed="false">
      <c r="A3494" s="22" t="n">
        <v>45832</v>
      </c>
      <c r="B3494" s="23" t="s">
        <v>101</v>
      </c>
      <c r="C3494" s="23" t="s">
        <v>98</v>
      </c>
      <c r="D3494" s="24" t="n">
        <v>178</v>
      </c>
      <c r="E3494" s="25" t="n">
        <f aca="false">MAX(D3494,0)/1000</f>
        <v>0.178</v>
      </c>
      <c r="F3494" s="25" t="n">
        <f aca="false">MAX(-D3494,0)/1000</f>
        <v>0</v>
      </c>
      <c r="G3494" s="23" t="str">
        <f aca="false">IF(E3494&gt;0,"ja","nein")</f>
        <v>ja</v>
      </c>
      <c r="H3494" s="26" t="n">
        <v>98.02</v>
      </c>
      <c r="I3494" s="26" t="n">
        <f aca="false">(H3494/10+IF(N3494=2025,Einstellungen!$B$23,Einstellungen!$C$23))*(1+Einstellungen!$B$10)</f>
        <v>31.60997</v>
      </c>
      <c r="J3494" s="25" t="n">
        <f aca="false">E3494*I3494/100</f>
        <v>0.0562657466</v>
      </c>
      <c r="K3494" s="25" t="n">
        <f aca="false">E3494*Einstellungen!$B$5/100</f>
        <v>0.05162</v>
      </c>
      <c r="L3494" s="23" t="str">
        <f aca="false">IF(I3494&lt;Einstellungen!$B$5,"ja","nein")</f>
        <v>nein</v>
      </c>
      <c r="M3494" s="23" t="s">
        <v>51</v>
      </c>
      <c r="N3494" s="23" t="n">
        <v>2025</v>
      </c>
      <c r="O3494" s="23" t="n">
        <v>23</v>
      </c>
    </row>
    <row r="3495" customFormat="false" ht="15" hidden="false" customHeight="false" outlineLevel="0" collapsed="false">
      <c r="A3495" s="22" t="n">
        <v>45833</v>
      </c>
      <c r="B3495" s="23" t="s">
        <v>102</v>
      </c>
      <c r="C3495" s="23" t="s">
        <v>103</v>
      </c>
      <c r="D3495" s="24" t="n">
        <v>166.4</v>
      </c>
      <c r="E3495" s="25" t="n">
        <f aca="false">MAX(D3495,0)/1000</f>
        <v>0.1664</v>
      </c>
      <c r="F3495" s="25" t="n">
        <f aca="false">MAX(-D3495,0)/1000</f>
        <v>0</v>
      </c>
      <c r="G3495" s="23" t="str">
        <f aca="false">IF(E3495&gt;0,"ja","nein")</f>
        <v>ja</v>
      </c>
      <c r="H3495" s="26" t="n">
        <v>78.85</v>
      </c>
      <c r="I3495" s="26" t="n">
        <f aca="false">(H3495/10+IF(N3495=2025,Einstellungen!$B$23,Einstellungen!$C$23))*(1+Einstellungen!$B$10)</f>
        <v>29.32874</v>
      </c>
      <c r="J3495" s="25" t="n">
        <f aca="false">E3495*I3495/100</f>
        <v>0.04880302336</v>
      </c>
      <c r="K3495" s="25" t="n">
        <f aca="false">E3495*Einstellungen!$B$5/100</f>
        <v>0.048256</v>
      </c>
      <c r="L3495" s="23" t="str">
        <f aca="false">IF(I3495&lt;Einstellungen!$B$5,"ja","nein")</f>
        <v>nein</v>
      </c>
      <c r="M3495" s="23" t="s">
        <v>51</v>
      </c>
      <c r="N3495" s="23" t="n">
        <v>2025</v>
      </c>
      <c r="O3495" s="23" t="n">
        <v>0</v>
      </c>
    </row>
    <row r="3496" customFormat="false" ht="15" hidden="false" customHeight="false" outlineLevel="0" collapsed="false">
      <c r="A3496" s="22" t="n">
        <v>45833</v>
      </c>
      <c r="B3496" s="23" t="s">
        <v>107</v>
      </c>
      <c r="C3496" s="23" t="s">
        <v>103</v>
      </c>
      <c r="D3496" s="24" t="n">
        <v>176.5</v>
      </c>
      <c r="E3496" s="25" t="n">
        <f aca="false">MAX(D3496,0)/1000</f>
        <v>0.1765</v>
      </c>
      <c r="F3496" s="25" t="n">
        <f aca="false">MAX(-D3496,0)/1000</f>
        <v>0</v>
      </c>
      <c r="G3496" s="23" t="str">
        <f aca="false">IF(E3496&gt;0,"ja","nein")</f>
        <v>ja</v>
      </c>
      <c r="H3496" s="26" t="n">
        <v>67.63</v>
      </c>
      <c r="I3496" s="26" t="n">
        <f aca="false">(H3496/10+IF(N3496=2025,Einstellungen!$B$23,Einstellungen!$C$23))*(1+Einstellungen!$B$10)</f>
        <v>27.99356</v>
      </c>
      <c r="J3496" s="25" t="n">
        <f aca="false">E3496*I3496/100</f>
        <v>0.0494086334</v>
      </c>
      <c r="K3496" s="25" t="n">
        <f aca="false">E3496*Einstellungen!$B$5/100</f>
        <v>0.051185</v>
      </c>
      <c r="L3496" s="23" t="str">
        <f aca="false">IF(I3496&lt;Einstellungen!$B$5,"ja","nein")</f>
        <v>ja</v>
      </c>
      <c r="M3496" s="23" t="s">
        <v>51</v>
      </c>
      <c r="N3496" s="23" t="n">
        <v>2025</v>
      </c>
      <c r="O3496" s="23" t="n">
        <v>1</v>
      </c>
    </row>
    <row r="3497" customFormat="false" ht="15" hidden="false" customHeight="false" outlineLevel="0" collapsed="false">
      <c r="A3497" s="22" t="n">
        <v>45833</v>
      </c>
      <c r="B3497" s="23" t="s">
        <v>108</v>
      </c>
      <c r="C3497" s="23" t="s">
        <v>103</v>
      </c>
      <c r="D3497" s="24" t="n">
        <v>156.2</v>
      </c>
      <c r="E3497" s="25" t="n">
        <f aca="false">MAX(D3497,0)/1000</f>
        <v>0.1562</v>
      </c>
      <c r="F3497" s="25" t="n">
        <f aca="false">MAX(-D3497,0)/1000</f>
        <v>0</v>
      </c>
      <c r="G3497" s="23" t="str">
        <f aca="false">IF(E3497&gt;0,"ja","nein")</f>
        <v>ja</v>
      </c>
      <c r="H3497" s="26" t="n">
        <v>70.02</v>
      </c>
      <c r="I3497" s="26" t="n">
        <f aca="false">(H3497/10+IF(N3497=2025,Einstellungen!$B$23,Einstellungen!$C$23))*(1+Einstellungen!$B$10)</f>
        <v>28.27797</v>
      </c>
      <c r="J3497" s="25" t="n">
        <f aca="false">E3497*I3497/100</f>
        <v>0.04417018914</v>
      </c>
      <c r="K3497" s="25" t="n">
        <f aca="false">E3497*Einstellungen!$B$5/100</f>
        <v>0.045298</v>
      </c>
      <c r="L3497" s="23" t="str">
        <f aca="false">IF(I3497&lt;Einstellungen!$B$5,"ja","nein")</f>
        <v>ja</v>
      </c>
      <c r="M3497" s="23" t="s">
        <v>51</v>
      </c>
      <c r="N3497" s="23" t="n">
        <v>2025</v>
      </c>
      <c r="O3497" s="23" t="n">
        <v>2</v>
      </c>
    </row>
    <row r="3498" customFormat="false" ht="15" hidden="false" customHeight="false" outlineLevel="0" collapsed="false">
      <c r="A3498" s="22" t="n">
        <v>45833</v>
      </c>
      <c r="B3498" s="23" t="s">
        <v>109</v>
      </c>
      <c r="C3498" s="23" t="s">
        <v>103</v>
      </c>
      <c r="D3498" s="24" t="n">
        <v>167.9</v>
      </c>
      <c r="E3498" s="25" t="n">
        <f aca="false">MAX(D3498,0)/1000</f>
        <v>0.1679</v>
      </c>
      <c r="F3498" s="25" t="n">
        <f aca="false">MAX(-D3498,0)/1000</f>
        <v>0</v>
      </c>
      <c r="G3498" s="23" t="str">
        <f aca="false">IF(E3498&gt;0,"ja","nein")</f>
        <v>ja</v>
      </c>
      <c r="H3498" s="26" t="n">
        <v>69.07</v>
      </c>
      <c r="I3498" s="26" t="n">
        <f aca="false">(H3498/10+IF(N3498=2025,Einstellungen!$B$23,Einstellungen!$C$23))*(1+Einstellungen!$B$10)</f>
        <v>28.16492</v>
      </c>
      <c r="J3498" s="25" t="n">
        <f aca="false">E3498*I3498/100</f>
        <v>0.04728890068</v>
      </c>
      <c r="K3498" s="25" t="n">
        <f aca="false">E3498*Einstellungen!$B$5/100</f>
        <v>0.048691</v>
      </c>
      <c r="L3498" s="23" t="str">
        <f aca="false">IF(I3498&lt;Einstellungen!$B$5,"ja","nein")</f>
        <v>ja</v>
      </c>
      <c r="M3498" s="23" t="s">
        <v>51</v>
      </c>
      <c r="N3498" s="23" t="n">
        <v>2025</v>
      </c>
      <c r="O3498" s="23" t="n">
        <v>3</v>
      </c>
    </row>
    <row r="3499" customFormat="false" ht="15" hidden="false" customHeight="false" outlineLevel="0" collapsed="false">
      <c r="A3499" s="22" t="n">
        <v>45833</v>
      </c>
      <c r="B3499" s="23" t="s">
        <v>110</v>
      </c>
      <c r="C3499" s="23" t="s">
        <v>103</v>
      </c>
      <c r="D3499" s="24" t="n">
        <v>155.8</v>
      </c>
      <c r="E3499" s="25" t="n">
        <f aca="false">MAX(D3499,0)/1000</f>
        <v>0.1558</v>
      </c>
      <c r="F3499" s="25" t="n">
        <f aca="false">MAX(-D3499,0)/1000</f>
        <v>0</v>
      </c>
      <c r="G3499" s="23" t="str">
        <f aca="false">IF(E3499&gt;0,"ja","nein")</f>
        <v>ja</v>
      </c>
      <c r="H3499" s="26" t="n">
        <v>70.01</v>
      </c>
      <c r="I3499" s="26" t="n">
        <f aca="false">(H3499/10+IF(N3499=2025,Einstellungen!$B$23,Einstellungen!$C$23))*(1+Einstellungen!$B$10)</f>
        <v>28.27678</v>
      </c>
      <c r="J3499" s="25" t="n">
        <f aca="false">E3499*I3499/100</f>
        <v>0.04405522324</v>
      </c>
      <c r="K3499" s="25" t="n">
        <f aca="false">E3499*Einstellungen!$B$5/100</f>
        <v>0.045182</v>
      </c>
      <c r="L3499" s="23" t="str">
        <f aca="false">IF(I3499&lt;Einstellungen!$B$5,"ja","nein")</f>
        <v>ja</v>
      </c>
      <c r="M3499" s="23" t="s">
        <v>51</v>
      </c>
      <c r="N3499" s="23" t="n">
        <v>2025</v>
      </c>
      <c r="O3499" s="23" t="n">
        <v>4</v>
      </c>
    </row>
    <row r="3500" customFormat="false" ht="15" hidden="false" customHeight="false" outlineLevel="0" collapsed="false">
      <c r="A3500" s="22" t="n">
        <v>45833</v>
      </c>
      <c r="B3500" s="23" t="s">
        <v>111</v>
      </c>
      <c r="C3500" s="23" t="s">
        <v>103</v>
      </c>
      <c r="D3500" s="24" t="n">
        <v>151.9</v>
      </c>
      <c r="E3500" s="25" t="n">
        <f aca="false">MAX(D3500,0)/1000</f>
        <v>0.1519</v>
      </c>
      <c r="F3500" s="25" t="n">
        <f aca="false">MAX(-D3500,0)/1000</f>
        <v>0</v>
      </c>
      <c r="G3500" s="23" t="str">
        <f aca="false">IF(E3500&gt;0,"ja","nein")</f>
        <v>ja</v>
      </c>
      <c r="H3500" s="26" t="n">
        <v>82.77</v>
      </c>
      <c r="I3500" s="26" t="n">
        <f aca="false">(H3500/10+IF(N3500=2025,Einstellungen!$B$23,Einstellungen!$C$23))*(1+Einstellungen!$B$10)</f>
        <v>29.79522</v>
      </c>
      <c r="J3500" s="25" t="n">
        <f aca="false">E3500*I3500/100</f>
        <v>0.04525893918</v>
      </c>
      <c r="K3500" s="25" t="n">
        <f aca="false">E3500*Einstellungen!$B$5/100</f>
        <v>0.044051</v>
      </c>
      <c r="L3500" s="23" t="str">
        <f aca="false">IF(I3500&lt;Einstellungen!$B$5,"ja","nein")</f>
        <v>nein</v>
      </c>
      <c r="M3500" s="23" t="s">
        <v>51</v>
      </c>
      <c r="N3500" s="23" t="n">
        <v>2025</v>
      </c>
      <c r="O3500" s="23" t="n">
        <v>5</v>
      </c>
    </row>
    <row r="3501" customFormat="false" ht="15" hidden="false" customHeight="false" outlineLevel="0" collapsed="false">
      <c r="A3501" s="22" t="n">
        <v>45833</v>
      </c>
      <c r="B3501" s="23" t="s">
        <v>112</v>
      </c>
      <c r="C3501" s="23" t="s">
        <v>103</v>
      </c>
      <c r="D3501" s="24" t="n">
        <v>152</v>
      </c>
      <c r="E3501" s="25" t="n">
        <f aca="false">MAX(D3501,0)/1000</f>
        <v>0.152</v>
      </c>
      <c r="F3501" s="25" t="n">
        <f aca="false">MAX(-D3501,0)/1000</f>
        <v>0</v>
      </c>
      <c r="G3501" s="23" t="str">
        <f aca="false">IF(E3501&gt;0,"ja","nein")</f>
        <v>ja</v>
      </c>
      <c r="H3501" s="26" t="n">
        <v>105.72</v>
      </c>
      <c r="I3501" s="26" t="n">
        <f aca="false">(H3501/10+IF(N3501=2025,Einstellungen!$B$23,Einstellungen!$C$23))*(1+Einstellungen!$B$10)</f>
        <v>32.52627</v>
      </c>
      <c r="J3501" s="25" t="n">
        <f aca="false">E3501*I3501/100</f>
        <v>0.0494399304</v>
      </c>
      <c r="K3501" s="25" t="n">
        <f aca="false">E3501*Einstellungen!$B$5/100</f>
        <v>0.04408</v>
      </c>
      <c r="L3501" s="23" t="str">
        <f aca="false">IF(I3501&lt;Einstellungen!$B$5,"ja","nein")</f>
        <v>nein</v>
      </c>
      <c r="M3501" s="23" t="s">
        <v>51</v>
      </c>
      <c r="N3501" s="23" t="n">
        <v>2025</v>
      </c>
      <c r="O3501" s="23" t="n">
        <v>6</v>
      </c>
    </row>
    <row r="3502" customFormat="false" ht="15" hidden="false" customHeight="false" outlineLevel="0" collapsed="false">
      <c r="A3502" s="22" t="n">
        <v>45833</v>
      </c>
      <c r="B3502" s="23" t="s">
        <v>113</v>
      </c>
      <c r="C3502" s="23" t="s">
        <v>103</v>
      </c>
      <c r="D3502" s="24" t="n">
        <v>-285.8</v>
      </c>
      <c r="E3502" s="25" t="n">
        <f aca="false">MAX(D3502,0)/1000</f>
        <v>0</v>
      </c>
      <c r="F3502" s="25" t="n">
        <f aca="false">MAX(-D3502,0)/1000</f>
        <v>0.2858</v>
      </c>
      <c r="G3502" s="23" t="str">
        <f aca="false">IF(E3502&gt;0,"ja","nein")</f>
        <v>nein</v>
      </c>
      <c r="H3502" s="26" t="n">
        <v>112.36</v>
      </c>
      <c r="I3502" s="26" t="n">
        <f aca="false">(H3502/10+IF(N3502=2025,Einstellungen!$B$23,Einstellungen!$C$23))*(1+Einstellungen!$B$10)</f>
        <v>33.31643</v>
      </c>
      <c r="J3502" s="25" t="n">
        <f aca="false">E3502*I3502/100</f>
        <v>0</v>
      </c>
      <c r="K3502" s="25" t="n">
        <f aca="false">E3502*Einstellungen!$B$5/100</f>
        <v>0</v>
      </c>
      <c r="L3502" s="23" t="str">
        <f aca="false">IF(I3502&lt;Einstellungen!$B$5,"ja","nein")</f>
        <v>nein</v>
      </c>
      <c r="M3502" s="23" t="s">
        <v>51</v>
      </c>
      <c r="N3502" s="23" t="n">
        <v>2025</v>
      </c>
      <c r="O3502" s="23" t="n">
        <v>7</v>
      </c>
    </row>
    <row r="3503" customFormat="false" ht="15" hidden="false" customHeight="false" outlineLevel="0" collapsed="false">
      <c r="A3503" s="22" t="n">
        <v>45833</v>
      </c>
      <c r="B3503" s="23" t="s">
        <v>114</v>
      </c>
      <c r="C3503" s="23" t="s">
        <v>103</v>
      </c>
      <c r="D3503" s="24" t="n">
        <v>-1823.2</v>
      </c>
      <c r="E3503" s="25" t="n">
        <f aca="false">MAX(D3503,0)/1000</f>
        <v>0</v>
      </c>
      <c r="F3503" s="25" t="n">
        <f aca="false">MAX(-D3503,0)/1000</f>
        <v>1.8232</v>
      </c>
      <c r="G3503" s="23" t="str">
        <f aca="false">IF(E3503&gt;0,"ja","nein")</f>
        <v>nein</v>
      </c>
      <c r="H3503" s="26" t="n">
        <v>97.87</v>
      </c>
      <c r="I3503" s="26" t="n">
        <f aca="false">(H3503/10+IF(N3503=2025,Einstellungen!$B$23,Einstellungen!$C$23))*(1+Einstellungen!$B$10)</f>
        <v>31.59212</v>
      </c>
      <c r="J3503" s="25" t="n">
        <f aca="false">E3503*I3503/100</f>
        <v>0</v>
      </c>
      <c r="K3503" s="25" t="n">
        <f aca="false">E3503*Einstellungen!$B$5/100</f>
        <v>0</v>
      </c>
      <c r="L3503" s="23" t="str">
        <f aca="false">IF(I3503&lt;Einstellungen!$B$5,"ja","nein")</f>
        <v>nein</v>
      </c>
      <c r="M3503" s="23" t="s">
        <v>51</v>
      </c>
      <c r="N3503" s="23" t="n">
        <v>2025</v>
      </c>
      <c r="O3503" s="23" t="n">
        <v>8</v>
      </c>
    </row>
    <row r="3504" customFormat="false" ht="15" hidden="false" customHeight="false" outlineLevel="0" collapsed="false">
      <c r="A3504" s="22" t="n">
        <v>45833</v>
      </c>
      <c r="B3504" s="23" t="s">
        <v>115</v>
      </c>
      <c r="C3504" s="23" t="s">
        <v>103</v>
      </c>
      <c r="D3504" s="24" t="n">
        <v>-3548.2</v>
      </c>
      <c r="E3504" s="25" t="n">
        <f aca="false">MAX(D3504,0)/1000</f>
        <v>0</v>
      </c>
      <c r="F3504" s="25" t="n">
        <f aca="false">MAX(-D3504,0)/1000</f>
        <v>3.5482</v>
      </c>
      <c r="G3504" s="23" t="str">
        <f aca="false">IF(E3504&gt;0,"ja","nein")</f>
        <v>nein</v>
      </c>
      <c r="H3504" s="26" t="n">
        <v>70.02</v>
      </c>
      <c r="I3504" s="26" t="n">
        <f aca="false">(H3504/10+IF(N3504=2025,Einstellungen!$B$23,Einstellungen!$C$23))*(1+Einstellungen!$B$10)</f>
        <v>28.27797</v>
      </c>
      <c r="J3504" s="25" t="n">
        <f aca="false">E3504*I3504/100</f>
        <v>0</v>
      </c>
      <c r="K3504" s="25" t="n">
        <f aca="false">E3504*Einstellungen!$B$5/100</f>
        <v>0</v>
      </c>
      <c r="L3504" s="23" t="str">
        <f aca="false">IF(I3504&lt;Einstellungen!$B$5,"ja","nein")</f>
        <v>ja</v>
      </c>
      <c r="M3504" s="23" t="s">
        <v>51</v>
      </c>
      <c r="N3504" s="23" t="n">
        <v>2025</v>
      </c>
      <c r="O3504" s="23" t="n">
        <v>9</v>
      </c>
    </row>
    <row r="3505" customFormat="false" ht="15" hidden="false" customHeight="false" outlineLevel="0" collapsed="false">
      <c r="A3505" s="22" t="n">
        <v>45833</v>
      </c>
      <c r="B3505" s="23" t="s">
        <v>116</v>
      </c>
      <c r="C3505" s="23" t="s">
        <v>103</v>
      </c>
      <c r="D3505" s="24" t="n">
        <v>-3909.8</v>
      </c>
      <c r="E3505" s="25" t="n">
        <f aca="false">MAX(D3505,0)/1000</f>
        <v>0</v>
      </c>
      <c r="F3505" s="25" t="n">
        <f aca="false">MAX(-D3505,0)/1000</f>
        <v>3.9098</v>
      </c>
      <c r="G3505" s="23" t="str">
        <f aca="false">IF(E3505&gt;0,"ja","nein")</f>
        <v>nein</v>
      </c>
      <c r="H3505" s="26" t="n">
        <v>10.07</v>
      </c>
      <c r="I3505" s="26" t="n">
        <f aca="false">(H3505/10+IF(N3505=2025,Einstellungen!$B$23,Einstellungen!$C$23))*(1+Einstellungen!$B$10)</f>
        <v>21.14392</v>
      </c>
      <c r="J3505" s="25" t="n">
        <f aca="false">E3505*I3505/100</f>
        <v>0</v>
      </c>
      <c r="K3505" s="25" t="n">
        <f aca="false">E3505*Einstellungen!$B$5/100</f>
        <v>0</v>
      </c>
      <c r="L3505" s="23" t="str">
        <f aca="false">IF(I3505&lt;Einstellungen!$B$5,"ja","nein")</f>
        <v>ja</v>
      </c>
      <c r="M3505" s="23" t="s">
        <v>51</v>
      </c>
      <c r="N3505" s="23" t="n">
        <v>2025</v>
      </c>
      <c r="O3505" s="23" t="n">
        <v>10</v>
      </c>
    </row>
    <row r="3506" customFormat="false" ht="15" hidden="false" customHeight="false" outlineLevel="0" collapsed="false">
      <c r="A3506" s="22" t="n">
        <v>45833</v>
      </c>
      <c r="B3506" s="23" t="s">
        <v>117</v>
      </c>
      <c r="C3506" s="23" t="s">
        <v>103</v>
      </c>
      <c r="D3506" s="24" t="n">
        <v>-5012.7</v>
      </c>
      <c r="E3506" s="25" t="n">
        <f aca="false">MAX(D3506,0)/1000</f>
        <v>0</v>
      </c>
      <c r="F3506" s="25" t="n">
        <f aca="false">MAX(-D3506,0)/1000</f>
        <v>5.0127</v>
      </c>
      <c r="G3506" s="23" t="str">
        <f aca="false">IF(E3506&gt;0,"ja","nein")</f>
        <v>nein</v>
      </c>
      <c r="H3506" s="26" t="n">
        <v>0.07</v>
      </c>
      <c r="I3506" s="26" t="n">
        <f aca="false">(H3506/10+IF(N3506=2025,Einstellungen!$B$23,Einstellungen!$C$23))*(1+Einstellungen!$B$10)</f>
        <v>19.95392</v>
      </c>
      <c r="J3506" s="25" t="n">
        <f aca="false">E3506*I3506/100</f>
        <v>0</v>
      </c>
      <c r="K3506" s="25" t="n">
        <f aca="false">E3506*Einstellungen!$B$5/100</f>
        <v>0</v>
      </c>
      <c r="L3506" s="23" t="str">
        <f aca="false">IF(I3506&lt;Einstellungen!$B$5,"ja","nein")</f>
        <v>ja</v>
      </c>
      <c r="M3506" s="23" t="s">
        <v>51</v>
      </c>
      <c r="N3506" s="23" t="n">
        <v>2025</v>
      </c>
      <c r="O3506" s="23" t="n">
        <v>11</v>
      </c>
    </row>
    <row r="3507" customFormat="false" ht="15" hidden="false" customHeight="false" outlineLevel="0" collapsed="false">
      <c r="A3507" s="22" t="n">
        <v>45833</v>
      </c>
      <c r="B3507" s="23" t="s">
        <v>118</v>
      </c>
      <c r="C3507" s="23" t="s">
        <v>103</v>
      </c>
      <c r="D3507" s="24" t="n">
        <v>-4969.6</v>
      </c>
      <c r="E3507" s="25" t="n">
        <f aca="false">MAX(D3507,0)/1000</f>
        <v>0</v>
      </c>
      <c r="F3507" s="25" t="n">
        <f aca="false">MAX(-D3507,0)/1000</f>
        <v>4.9696</v>
      </c>
      <c r="G3507" s="23" t="str">
        <f aca="false">IF(E3507&gt;0,"ja","nein")</f>
        <v>nein</v>
      </c>
      <c r="H3507" s="26" t="n">
        <v>-0.02</v>
      </c>
      <c r="I3507" s="26" t="n">
        <f aca="false">(H3507/10+IF(N3507=2025,Einstellungen!$B$23,Einstellungen!$C$23))*(1+Einstellungen!$B$10)</f>
        <v>19.94321</v>
      </c>
      <c r="J3507" s="25" t="n">
        <f aca="false">E3507*I3507/100</f>
        <v>0</v>
      </c>
      <c r="K3507" s="25" t="n">
        <f aca="false">E3507*Einstellungen!$B$5/100</f>
        <v>0</v>
      </c>
      <c r="L3507" s="23" t="str">
        <f aca="false">IF(I3507&lt;Einstellungen!$B$5,"ja","nein")</f>
        <v>ja</v>
      </c>
      <c r="M3507" s="23" t="s">
        <v>51</v>
      </c>
      <c r="N3507" s="23" t="n">
        <v>2025</v>
      </c>
      <c r="O3507" s="23" t="n">
        <v>12</v>
      </c>
    </row>
    <row r="3508" customFormat="false" ht="15" hidden="false" customHeight="false" outlineLevel="0" collapsed="false">
      <c r="A3508" s="22" t="n">
        <v>45833</v>
      </c>
      <c r="B3508" s="23" t="s">
        <v>119</v>
      </c>
      <c r="C3508" s="23" t="s">
        <v>103</v>
      </c>
      <c r="D3508" s="24" t="n">
        <v>-5051.2</v>
      </c>
      <c r="E3508" s="25" t="n">
        <f aca="false">MAX(D3508,0)/1000</f>
        <v>0</v>
      </c>
      <c r="F3508" s="25" t="n">
        <f aca="false">MAX(-D3508,0)/1000</f>
        <v>5.0512</v>
      </c>
      <c r="G3508" s="23" t="str">
        <f aca="false">IF(E3508&gt;0,"ja","nein")</f>
        <v>nein</v>
      </c>
      <c r="H3508" s="26" t="n">
        <v>-0.14</v>
      </c>
      <c r="I3508" s="26" t="n">
        <f aca="false">(H3508/10+IF(N3508=2025,Einstellungen!$B$23,Einstellungen!$C$23))*(1+Einstellungen!$B$10)</f>
        <v>19.92893</v>
      </c>
      <c r="J3508" s="25" t="n">
        <f aca="false">E3508*I3508/100</f>
        <v>0</v>
      </c>
      <c r="K3508" s="25" t="n">
        <f aca="false">E3508*Einstellungen!$B$5/100</f>
        <v>0</v>
      </c>
      <c r="L3508" s="23" t="str">
        <f aca="false">IF(I3508&lt;Einstellungen!$B$5,"ja","nein")</f>
        <v>ja</v>
      </c>
      <c r="M3508" s="23" t="s">
        <v>51</v>
      </c>
      <c r="N3508" s="23" t="n">
        <v>2025</v>
      </c>
      <c r="O3508" s="23" t="n">
        <v>13</v>
      </c>
    </row>
    <row r="3509" customFormat="false" ht="15" hidden="false" customHeight="false" outlineLevel="0" collapsed="false">
      <c r="A3509" s="22" t="n">
        <v>45833</v>
      </c>
      <c r="B3509" s="23" t="s">
        <v>120</v>
      </c>
      <c r="C3509" s="23" t="s">
        <v>103</v>
      </c>
      <c r="D3509" s="24" t="n">
        <v>-4636.2</v>
      </c>
      <c r="E3509" s="25" t="n">
        <f aca="false">MAX(D3509,0)/1000</f>
        <v>0</v>
      </c>
      <c r="F3509" s="25" t="n">
        <f aca="false">MAX(-D3509,0)/1000</f>
        <v>4.6362</v>
      </c>
      <c r="G3509" s="23" t="str">
        <f aca="false">IF(E3509&gt;0,"ja","nein")</f>
        <v>nein</v>
      </c>
      <c r="H3509" s="26" t="n">
        <v>-0.51</v>
      </c>
      <c r="I3509" s="26" t="n">
        <f aca="false">(H3509/10+IF(N3509=2025,Einstellungen!$B$23,Einstellungen!$C$23))*(1+Einstellungen!$B$10)</f>
        <v>19.8849</v>
      </c>
      <c r="J3509" s="25" t="n">
        <f aca="false">E3509*I3509/100</f>
        <v>0</v>
      </c>
      <c r="K3509" s="25" t="n">
        <f aca="false">E3509*Einstellungen!$B$5/100</f>
        <v>0</v>
      </c>
      <c r="L3509" s="23" t="str">
        <f aca="false">IF(I3509&lt;Einstellungen!$B$5,"ja","nein")</f>
        <v>ja</v>
      </c>
      <c r="M3509" s="23" t="s">
        <v>51</v>
      </c>
      <c r="N3509" s="23" t="n">
        <v>2025</v>
      </c>
      <c r="O3509" s="23" t="n">
        <v>14</v>
      </c>
    </row>
    <row r="3510" customFormat="false" ht="15" hidden="false" customHeight="false" outlineLevel="0" collapsed="false">
      <c r="A3510" s="22" t="n">
        <v>45833</v>
      </c>
      <c r="B3510" s="23" t="s">
        <v>104</v>
      </c>
      <c r="C3510" s="23" t="s">
        <v>103</v>
      </c>
      <c r="D3510" s="24" t="n">
        <v>-3950.3</v>
      </c>
      <c r="E3510" s="25" t="n">
        <f aca="false">MAX(D3510,0)/1000</f>
        <v>0</v>
      </c>
      <c r="F3510" s="25" t="n">
        <f aca="false">MAX(-D3510,0)/1000</f>
        <v>3.9503</v>
      </c>
      <c r="G3510" s="23" t="str">
        <f aca="false">IF(E3510&gt;0,"ja","nein")</f>
        <v>nein</v>
      </c>
      <c r="H3510" s="26" t="n">
        <v>0</v>
      </c>
      <c r="I3510" s="26" t="n">
        <f aca="false">(H3510/10+IF(N3510=2025,Einstellungen!$B$23,Einstellungen!$C$23))*(1+Einstellungen!$B$10)</f>
        <v>19.94559</v>
      </c>
      <c r="J3510" s="25" t="n">
        <f aca="false">E3510*I3510/100</f>
        <v>0</v>
      </c>
      <c r="K3510" s="25" t="n">
        <f aca="false">E3510*Einstellungen!$B$5/100</f>
        <v>0</v>
      </c>
      <c r="L3510" s="23" t="str">
        <f aca="false">IF(I3510&lt;Einstellungen!$B$5,"ja","nein")</f>
        <v>ja</v>
      </c>
      <c r="M3510" s="23" t="s">
        <v>51</v>
      </c>
      <c r="N3510" s="23" t="n">
        <v>2025</v>
      </c>
      <c r="O3510" s="23" t="n">
        <v>15</v>
      </c>
    </row>
    <row r="3511" customFormat="false" ht="15" hidden="false" customHeight="false" outlineLevel="0" collapsed="false">
      <c r="A3511" s="22" t="n">
        <v>45833</v>
      </c>
      <c r="B3511" s="23" t="s">
        <v>105</v>
      </c>
      <c r="C3511" s="23" t="s">
        <v>103</v>
      </c>
      <c r="D3511" s="24" t="n">
        <v>-2688.9</v>
      </c>
      <c r="E3511" s="25" t="n">
        <f aca="false">MAX(D3511,0)/1000</f>
        <v>0</v>
      </c>
      <c r="F3511" s="25" t="n">
        <f aca="false">MAX(-D3511,0)/1000</f>
        <v>2.6889</v>
      </c>
      <c r="G3511" s="23" t="str">
        <f aca="false">IF(E3511&gt;0,"ja","nein")</f>
        <v>nein</v>
      </c>
      <c r="H3511" s="26" t="n">
        <v>17.84</v>
      </c>
      <c r="I3511" s="26" t="n">
        <f aca="false">(H3511/10+IF(N3511=2025,Einstellungen!$B$23,Einstellungen!$C$23))*(1+Einstellungen!$B$10)</f>
        <v>22.06855</v>
      </c>
      <c r="J3511" s="25" t="n">
        <f aca="false">E3511*I3511/100</f>
        <v>0</v>
      </c>
      <c r="K3511" s="25" t="n">
        <f aca="false">E3511*Einstellungen!$B$5/100</f>
        <v>0</v>
      </c>
      <c r="L3511" s="23" t="str">
        <f aca="false">IF(I3511&lt;Einstellungen!$B$5,"ja","nein")</f>
        <v>ja</v>
      </c>
      <c r="M3511" s="23" t="s">
        <v>51</v>
      </c>
      <c r="N3511" s="23" t="n">
        <v>2025</v>
      </c>
      <c r="O3511" s="23" t="n">
        <v>16</v>
      </c>
    </row>
    <row r="3512" customFormat="false" ht="15" hidden="false" customHeight="false" outlineLevel="0" collapsed="false">
      <c r="A3512" s="22" t="n">
        <v>45833</v>
      </c>
      <c r="B3512" s="23" t="s">
        <v>97</v>
      </c>
      <c r="C3512" s="23" t="s">
        <v>103</v>
      </c>
      <c r="D3512" s="24" t="n">
        <v>-1606.2</v>
      </c>
      <c r="E3512" s="25" t="n">
        <f aca="false">MAX(D3512,0)/1000</f>
        <v>0</v>
      </c>
      <c r="F3512" s="25" t="n">
        <f aca="false">MAX(-D3512,0)/1000</f>
        <v>1.6062</v>
      </c>
      <c r="G3512" s="23" t="str">
        <f aca="false">IF(E3512&gt;0,"ja","nein")</f>
        <v>nein</v>
      </c>
      <c r="H3512" s="26" t="n">
        <v>84.47</v>
      </c>
      <c r="I3512" s="26" t="n">
        <f aca="false">(H3512/10+IF(N3512=2025,Einstellungen!$B$23,Einstellungen!$C$23))*(1+Einstellungen!$B$10)</f>
        <v>29.99752</v>
      </c>
      <c r="J3512" s="25" t="n">
        <f aca="false">E3512*I3512/100</f>
        <v>0</v>
      </c>
      <c r="K3512" s="25" t="n">
        <f aca="false">E3512*Einstellungen!$B$5/100</f>
        <v>0</v>
      </c>
      <c r="L3512" s="23" t="str">
        <f aca="false">IF(I3512&lt;Einstellungen!$B$5,"ja","nein")</f>
        <v>nein</v>
      </c>
      <c r="M3512" s="23" t="s">
        <v>51</v>
      </c>
      <c r="N3512" s="23" t="n">
        <v>2025</v>
      </c>
      <c r="O3512" s="23" t="n">
        <v>17</v>
      </c>
    </row>
    <row r="3513" customFormat="false" ht="15" hidden="false" customHeight="false" outlineLevel="0" collapsed="false">
      <c r="A3513" s="22" t="n">
        <v>45833</v>
      </c>
      <c r="B3513" s="23" t="s">
        <v>99</v>
      </c>
      <c r="C3513" s="23" t="s">
        <v>103</v>
      </c>
      <c r="D3513" s="24" t="n">
        <v>-266</v>
      </c>
      <c r="E3513" s="25" t="n">
        <f aca="false">MAX(D3513,0)/1000</f>
        <v>0</v>
      </c>
      <c r="F3513" s="25" t="n">
        <f aca="false">MAX(-D3513,0)/1000</f>
        <v>0.266</v>
      </c>
      <c r="G3513" s="23" t="str">
        <f aca="false">IF(E3513&gt;0,"ja","nein")</f>
        <v>nein</v>
      </c>
      <c r="H3513" s="26" t="n">
        <v>105.8</v>
      </c>
      <c r="I3513" s="26" t="n">
        <f aca="false">(H3513/10+IF(N3513=2025,Einstellungen!$B$23,Einstellungen!$C$23))*(1+Einstellungen!$B$10)</f>
        <v>32.53579</v>
      </c>
      <c r="J3513" s="25" t="n">
        <f aca="false">E3513*I3513/100</f>
        <v>0</v>
      </c>
      <c r="K3513" s="25" t="n">
        <f aca="false">E3513*Einstellungen!$B$5/100</f>
        <v>0</v>
      </c>
      <c r="L3513" s="23" t="str">
        <f aca="false">IF(I3513&lt;Einstellungen!$B$5,"ja","nein")</f>
        <v>nein</v>
      </c>
      <c r="M3513" s="23" t="s">
        <v>51</v>
      </c>
      <c r="N3513" s="23" t="n">
        <v>2025</v>
      </c>
      <c r="O3513" s="23" t="n">
        <v>18</v>
      </c>
    </row>
    <row r="3514" customFormat="false" ht="15" hidden="false" customHeight="false" outlineLevel="0" collapsed="false">
      <c r="A3514" s="22" t="n">
        <v>45833</v>
      </c>
      <c r="B3514" s="23" t="s">
        <v>100</v>
      </c>
      <c r="C3514" s="23" t="s">
        <v>103</v>
      </c>
      <c r="D3514" s="24" t="n">
        <v>110.7</v>
      </c>
      <c r="E3514" s="25" t="n">
        <f aca="false">MAX(D3514,0)/1000</f>
        <v>0.1107</v>
      </c>
      <c r="F3514" s="25" t="n">
        <f aca="false">MAX(-D3514,0)/1000</f>
        <v>0</v>
      </c>
      <c r="G3514" s="23" t="str">
        <f aca="false">IF(E3514&gt;0,"ja","nein")</f>
        <v>ja</v>
      </c>
      <c r="H3514" s="26" t="n">
        <v>134.19</v>
      </c>
      <c r="I3514" s="26" t="n">
        <f aca="false">(H3514/10+IF(N3514=2025,Einstellungen!$B$23,Einstellungen!$C$23))*(1+Einstellungen!$B$10)</f>
        <v>35.9142</v>
      </c>
      <c r="J3514" s="25" t="n">
        <f aca="false">E3514*I3514/100</f>
        <v>0.0397570194</v>
      </c>
      <c r="K3514" s="25" t="n">
        <f aca="false">E3514*Einstellungen!$B$5/100</f>
        <v>0.032103</v>
      </c>
      <c r="L3514" s="23" t="str">
        <f aca="false">IF(I3514&lt;Einstellungen!$B$5,"ja","nein")</f>
        <v>nein</v>
      </c>
      <c r="M3514" s="23" t="s">
        <v>51</v>
      </c>
      <c r="N3514" s="23" t="n">
        <v>2025</v>
      </c>
      <c r="O3514" s="23" t="n">
        <v>19</v>
      </c>
    </row>
    <row r="3515" customFormat="false" ht="15" hidden="false" customHeight="false" outlineLevel="0" collapsed="false">
      <c r="A3515" s="22" t="n">
        <v>45833</v>
      </c>
      <c r="B3515" s="23" t="s">
        <v>92</v>
      </c>
      <c r="C3515" s="23" t="s">
        <v>103</v>
      </c>
      <c r="D3515" s="24" t="n">
        <v>218.1</v>
      </c>
      <c r="E3515" s="25" t="n">
        <f aca="false">MAX(D3515,0)/1000</f>
        <v>0.2181</v>
      </c>
      <c r="F3515" s="25" t="n">
        <f aca="false">MAX(-D3515,0)/1000</f>
        <v>0</v>
      </c>
      <c r="G3515" s="23" t="str">
        <f aca="false">IF(E3515&gt;0,"ja","nein")</f>
        <v>ja</v>
      </c>
      <c r="H3515" s="26" t="n">
        <v>200</v>
      </c>
      <c r="I3515" s="26" t="n">
        <f aca="false">(H3515/10+IF(N3515=2025,Einstellungen!$B$23,Einstellungen!$C$23))*(1+Einstellungen!$B$10)</f>
        <v>43.74559</v>
      </c>
      <c r="J3515" s="25" t="n">
        <f aca="false">E3515*I3515/100</f>
        <v>0.09540913179</v>
      </c>
      <c r="K3515" s="25" t="n">
        <f aca="false">E3515*Einstellungen!$B$5/100</f>
        <v>0.063249</v>
      </c>
      <c r="L3515" s="23" t="str">
        <f aca="false">IF(I3515&lt;Einstellungen!$B$5,"ja","nein")</f>
        <v>nein</v>
      </c>
      <c r="M3515" s="23" t="s">
        <v>51</v>
      </c>
      <c r="N3515" s="23" t="n">
        <v>2025</v>
      </c>
      <c r="O3515" s="23" t="n">
        <v>20</v>
      </c>
    </row>
    <row r="3516" customFormat="false" ht="15" hidden="false" customHeight="false" outlineLevel="0" collapsed="false">
      <c r="A3516" s="22" t="n">
        <v>45833</v>
      </c>
      <c r="B3516" s="23" t="s">
        <v>95</v>
      </c>
      <c r="C3516" s="23" t="s">
        <v>103</v>
      </c>
      <c r="D3516" s="24" t="n">
        <v>212.9</v>
      </c>
      <c r="E3516" s="25" t="n">
        <f aca="false">MAX(D3516,0)/1000</f>
        <v>0.2129</v>
      </c>
      <c r="F3516" s="25" t="n">
        <f aca="false">MAX(-D3516,0)/1000</f>
        <v>0</v>
      </c>
      <c r="G3516" s="23" t="str">
        <f aca="false">IF(E3516&gt;0,"ja","nein")</f>
        <v>ja</v>
      </c>
      <c r="H3516" s="26" t="n">
        <v>247.02</v>
      </c>
      <c r="I3516" s="26" t="n">
        <f aca="false">(H3516/10+IF(N3516=2025,Einstellungen!$B$23,Einstellungen!$C$23))*(1+Einstellungen!$B$10)</f>
        <v>49.34097</v>
      </c>
      <c r="J3516" s="25" t="n">
        <f aca="false">E3516*I3516/100</f>
        <v>0.10504692513</v>
      </c>
      <c r="K3516" s="25" t="n">
        <f aca="false">E3516*Einstellungen!$B$5/100</f>
        <v>0.061741</v>
      </c>
      <c r="L3516" s="23" t="str">
        <f aca="false">IF(I3516&lt;Einstellungen!$B$5,"ja","nein")</f>
        <v>nein</v>
      </c>
      <c r="M3516" s="23" t="s">
        <v>51</v>
      </c>
      <c r="N3516" s="23" t="n">
        <v>2025</v>
      </c>
      <c r="O3516" s="23" t="n">
        <v>21</v>
      </c>
    </row>
    <row r="3517" customFormat="false" ht="15" hidden="false" customHeight="false" outlineLevel="0" collapsed="false">
      <c r="A3517" s="22" t="n">
        <v>45833</v>
      </c>
      <c r="B3517" s="23" t="s">
        <v>96</v>
      </c>
      <c r="C3517" s="23" t="s">
        <v>103</v>
      </c>
      <c r="D3517" s="24" t="n">
        <v>228.6</v>
      </c>
      <c r="E3517" s="25" t="n">
        <f aca="false">MAX(D3517,0)/1000</f>
        <v>0.2286</v>
      </c>
      <c r="F3517" s="25" t="n">
        <f aca="false">MAX(-D3517,0)/1000</f>
        <v>0</v>
      </c>
      <c r="G3517" s="23" t="str">
        <f aca="false">IF(E3517&gt;0,"ja","nein")</f>
        <v>ja</v>
      </c>
      <c r="H3517" s="26" t="n">
        <v>173.62</v>
      </c>
      <c r="I3517" s="26" t="n">
        <f aca="false">(H3517/10+IF(N3517=2025,Einstellungen!$B$23,Einstellungen!$C$23))*(1+Einstellungen!$B$10)</f>
        <v>40.60637</v>
      </c>
      <c r="J3517" s="25" t="n">
        <f aca="false">E3517*I3517/100</f>
        <v>0.09282616182</v>
      </c>
      <c r="K3517" s="25" t="n">
        <f aca="false">E3517*Einstellungen!$B$5/100</f>
        <v>0.066294</v>
      </c>
      <c r="L3517" s="23" t="str">
        <f aca="false">IF(I3517&lt;Einstellungen!$B$5,"ja","nein")</f>
        <v>nein</v>
      </c>
      <c r="M3517" s="23" t="s">
        <v>51</v>
      </c>
      <c r="N3517" s="23" t="n">
        <v>2025</v>
      </c>
      <c r="O3517" s="23" t="n">
        <v>22</v>
      </c>
    </row>
    <row r="3518" customFormat="false" ht="15" hidden="false" customHeight="false" outlineLevel="0" collapsed="false">
      <c r="A3518" s="22" t="n">
        <v>45833</v>
      </c>
      <c r="B3518" s="23" t="s">
        <v>101</v>
      </c>
      <c r="C3518" s="23" t="s">
        <v>103</v>
      </c>
      <c r="D3518" s="24" t="n">
        <v>184.2</v>
      </c>
      <c r="E3518" s="25" t="n">
        <f aca="false">MAX(D3518,0)/1000</f>
        <v>0.1842</v>
      </c>
      <c r="F3518" s="25" t="n">
        <f aca="false">MAX(-D3518,0)/1000</f>
        <v>0</v>
      </c>
      <c r="G3518" s="23" t="str">
        <f aca="false">IF(E3518&gt;0,"ja","nein")</f>
        <v>ja</v>
      </c>
      <c r="H3518" s="26" t="n">
        <v>126.84</v>
      </c>
      <c r="I3518" s="26" t="n">
        <f aca="false">(H3518/10+IF(N3518=2025,Einstellungen!$B$23,Einstellungen!$C$23))*(1+Einstellungen!$B$10)</f>
        <v>35.03955</v>
      </c>
      <c r="J3518" s="25" t="n">
        <f aca="false">E3518*I3518/100</f>
        <v>0.0645428511</v>
      </c>
      <c r="K3518" s="25" t="n">
        <f aca="false">E3518*Einstellungen!$B$5/100</f>
        <v>0.053418</v>
      </c>
      <c r="L3518" s="23" t="str">
        <f aca="false">IF(I3518&lt;Einstellungen!$B$5,"ja","nein")</f>
        <v>nein</v>
      </c>
      <c r="M3518" s="23" t="s">
        <v>51</v>
      </c>
      <c r="N3518" s="23" t="n">
        <v>2025</v>
      </c>
      <c r="O3518" s="23" t="n">
        <v>23</v>
      </c>
    </row>
    <row r="3519" customFormat="false" ht="15" hidden="false" customHeight="false" outlineLevel="0" collapsed="false">
      <c r="A3519" s="22" t="n">
        <v>45834</v>
      </c>
      <c r="B3519" s="23" t="s">
        <v>102</v>
      </c>
      <c r="C3519" s="23" t="s">
        <v>106</v>
      </c>
      <c r="D3519" s="24" t="n">
        <v>192.8</v>
      </c>
      <c r="E3519" s="25" t="n">
        <f aca="false">MAX(D3519,0)/1000</f>
        <v>0.1928</v>
      </c>
      <c r="F3519" s="25" t="n">
        <f aca="false">MAX(-D3519,0)/1000</f>
        <v>0</v>
      </c>
      <c r="G3519" s="23" t="str">
        <f aca="false">IF(E3519&gt;0,"ja","nein")</f>
        <v>ja</v>
      </c>
      <c r="H3519" s="26" t="n">
        <v>119.95</v>
      </c>
      <c r="I3519" s="26" t="n">
        <f aca="false">(H3519/10+IF(N3519=2025,Einstellungen!$B$23,Einstellungen!$C$23))*(1+Einstellungen!$B$10)</f>
        <v>34.21964</v>
      </c>
      <c r="J3519" s="25" t="n">
        <f aca="false">E3519*I3519/100</f>
        <v>0.06597546592</v>
      </c>
      <c r="K3519" s="25" t="n">
        <f aca="false">E3519*Einstellungen!$B$5/100</f>
        <v>0.055912</v>
      </c>
      <c r="L3519" s="23" t="str">
        <f aca="false">IF(I3519&lt;Einstellungen!$B$5,"ja","nein")</f>
        <v>nein</v>
      </c>
      <c r="M3519" s="23" t="s">
        <v>51</v>
      </c>
      <c r="N3519" s="23" t="n">
        <v>2025</v>
      </c>
      <c r="O3519" s="23" t="n">
        <v>0</v>
      </c>
    </row>
    <row r="3520" customFormat="false" ht="15" hidden="false" customHeight="false" outlineLevel="0" collapsed="false">
      <c r="A3520" s="22" t="n">
        <v>45834</v>
      </c>
      <c r="B3520" s="23" t="s">
        <v>107</v>
      </c>
      <c r="C3520" s="23" t="s">
        <v>106</v>
      </c>
      <c r="D3520" s="24" t="n">
        <v>191.3</v>
      </c>
      <c r="E3520" s="25" t="n">
        <f aca="false">MAX(D3520,0)/1000</f>
        <v>0.1913</v>
      </c>
      <c r="F3520" s="25" t="n">
        <f aca="false">MAX(-D3520,0)/1000</f>
        <v>0</v>
      </c>
      <c r="G3520" s="23" t="str">
        <f aca="false">IF(E3520&gt;0,"ja","nein")</f>
        <v>ja</v>
      </c>
      <c r="H3520" s="26" t="n">
        <v>107.63</v>
      </c>
      <c r="I3520" s="26" t="n">
        <f aca="false">(H3520/10+IF(N3520=2025,Einstellungen!$B$23,Einstellungen!$C$23))*(1+Einstellungen!$B$10)</f>
        <v>32.75356</v>
      </c>
      <c r="J3520" s="25" t="n">
        <f aca="false">E3520*I3520/100</f>
        <v>0.06265756028</v>
      </c>
      <c r="K3520" s="25" t="n">
        <f aca="false">E3520*Einstellungen!$B$5/100</f>
        <v>0.055477</v>
      </c>
      <c r="L3520" s="23" t="str">
        <f aca="false">IF(I3520&lt;Einstellungen!$B$5,"ja","nein")</f>
        <v>nein</v>
      </c>
      <c r="M3520" s="23" t="s">
        <v>51</v>
      </c>
      <c r="N3520" s="23" t="n">
        <v>2025</v>
      </c>
      <c r="O3520" s="23" t="n">
        <v>1</v>
      </c>
    </row>
    <row r="3521" customFormat="false" ht="15" hidden="false" customHeight="false" outlineLevel="0" collapsed="false">
      <c r="A3521" s="22" t="n">
        <v>45834</v>
      </c>
      <c r="B3521" s="23" t="s">
        <v>108</v>
      </c>
      <c r="C3521" s="23" t="s">
        <v>106</v>
      </c>
      <c r="D3521" s="24" t="n">
        <v>193.5</v>
      </c>
      <c r="E3521" s="25" t="n">
        <f aca="false">MAX(D3521,0)/1000</f>
        <v>0.1935</v>
      </c>
      <c r="F3521" s="25" t="n">
        <f aca="false">MAX(-D3521,0)/1000</f>
        <v>0</v>
      </c>
      <c r="G3521" s="23" t="str">
        <f aca="false">IF(E3521&gt;0,"ja","nein")</f>
        <v>ja</v>
      </c>
      <c r="H3521" s="26" t="n">
        <v>102.83</v>
      </c>
      <c r="I3521" s="26" t="n">
        <f aca="false">(H3521/10+IF(N3521=2025,Einstellungen!$B$23,Einstellungen!$C$23))*(1+Einstellungen!$B$10)</f>
        <v>32.18236</v>
      </c>
      <c r="J3521" s="25" t="n">
        <f aca="false">E3521*I3521/100</f>
        <v>0.0622728666</v>
      </c>
      <c r="K3521" s="25" t="n">
        <f aca="false">E3521*Einstellungen!$B$5/100</f>
        <v>0.056115</v>
      </c>
      <c r="L3521" s="23" t="str">
        <f aca="false">IF(I3521&lt;Einstellungen!$B$5,"ja","nein")</f>
        <v>nein</v>
      </c>
      <c r="M3521" s="23" t="s">
        <v>51</v>
      </c>
      <c r="N3521" s="23" t="n">
        <v>2025</v>
      </c>
      <c r="O3521" s="23" t="n">
        <v>2</v>
      </c>
    </row>
    <row r="3522" customFormat="false" ht="15" hidden="false" customHeight="false" outlineLevel="0" collapsed="false">
      <c r="A3522" s="22" t="n">
        <v>45834</v>
      </c>
      <c r="B3522" s="23" t="s">
        <v>109</v>
      </c>
      <c r="C3522" s="23" t="s">
        <v>106</v>
      </c>
      <c r="D3522" s="24" t="n">
        <v>191.6</v>
      </c>
      <c r="E3522" s="25" t="n">
        <f aca="false">MAX(D3522,0)/1000</f>
        <v>0.1916</v>
      </c>
      <c r="F3522" s="25" t="n">
        <f aca="false">MAX(-D3522,0)/1000</f>
        <v>0</v>
      </c>
      <c r="G3522" s="23" t="str">
        <f aca="false">IF(E3522&gt;0,"ja","nein")</f>
        <v>ja</v>
      </c>
      <c r="H3522" s="26" t="n">
        <v>98.62</v>
      </c>
      <c r="I3522" s="26" t="n">
        <f aca="false">(H3522/10+IF(N3522=2025,Einstellungen!$B$23,Einstellungen!$C$23))*(1+Einstellungen!$B$10)</f>
        <v>31.68137</v>
      </c>
      <c r="J3522" s="25" t="n">
        <f aca="false">E3522*I3522/100</f>
        <v>0.06070150492</v>
      </c>
      <c r="K3522" s="25" t="n">
        <f aca="false">E3522*Einstellungen!$B$5/100</f>
        <v>0.055564</v>
      </c>
      <c r="L3522" s="23" t="str">
        <f aca="false">IF(I3522&lt;Einstellungen!$B$5,"ja","nein")</f>
        <v>nein</v>
      </c>
      <c r="M3522" s="23" t="s">
        <v>51</v>
      </c>
      <c r="N3522" s="23" t="n">
        <v>2025</v>
      </c>
      <c r="O3522" s="23" t="n">
        <v>3</v>
      </c>
    </row>
    <row r="3523" customFormat="false" ht="15" hidden="false" customHeight="false" outlineLevel="0" collapsed="false">
      <c r="A3523" s="22" t="n">
        <v>45834</v>
      </c>
      <c r="B3523" s="23" t="s">
        <v>110</v>
      </c>
      <c r="C3523" s="23" t="s">
        <v>106</v>
      </c>
      <c r="D3523" s="24" t="n">
        <v>193.9</v>
      </c>
      <c r="E3523" s="25" t="n">
        <f aca="false">MAX(D3523,0)/1000</f>
        <v>0.1939</v>
      </c>
      <c r="F3523" s="25" t="n">
        <f aca="false">MAX(-D3523,0)/1000</f>
        <v>0</v>
      </c>
      <c r="G3523" s="23" t="str">
        <f aca="false">IF(E3523&gt;0,"ja","nein")</f>
        <v>ja</v>
      </c>
      <c r="H3523" s="26" t="n">
        <v>98.79</v>
      </c>
      <c r="I3523" s="26" t="n">
        <f aca="false">(H3523/10+IF(N3523=2025,Einstellungen!$B$23,Einstellungen!$C$23))*(1+Einstellungen!$B$10)</f>
        <v>31.7016</v>
      </c>
      <c r="J3523" s="25" t="n">
        <f aca="false">E3523*I3523/100</f>
        <v>0.0614694024</v>
      </c>
      <c r="K3523" s="25" t="n">
        <f aca="false">E3523*Einstellungen!$B$5/100</f>
        <v>0.056231</v>
      </c>
      <c r="L3523" s="23" t="str">
        <f aca="false">IF(I3523&lt;Einstellungen!$B$5,"ja","nein")</f>
        <v>nein</v>
      </c>
      <c r="M3523" s="23" t="s">
        <v>51</v>
      </c>
      <c r="N3523" s="23" t="n">
        <v>2025</v>
      </c>
      <c r="O3523" s="23" t="n">
        <v>4</v>
      </c>
    </row>
    <row r="3524" customFormat="false" ht="15" hidden="false" customHeight="false" outlineLevel="0" collapsed="false">
      <c r="A3524" s="22" t="n">
        <v>45834</v>
      </c>
      <c r="B3524" s="23" t="s">
        <v>111</v>
      </c>
      <c r="C3524" s="23" t="s">
        <v>106</v>
      </c>
      <c r="D3524" s="24" t="n">
        <v>205.7</v>
      </c>
      <c r="E3524" s="25" t="n">
        <f aca="false">MAX(D3524,0)/1000</f>
        <v>0.2057</v>
      </c>
      <c r="F3524" s="25" t="n">
        <f aca="false">MAX(-D3524,0)/1000</f>
        <v>0</v>
      </c>
      <c r="G3524" s="23" t="str">
        <f aca="false">IF(E3524&gt;0,"ja","nein")</f>
        <v>ja</v>
      </c>
      <c r="H3524" s="26" t="n">
        <v>102.91</v>
      </c>
      <c r="I3524" s="26" t="n">
        <f aca="false">(H3524/10+IF(N3524=2025,Einstellungen!$B$23,Einstellungen!$C$23))*(1+Einstellungen!$B$10)</f>
        <v>32.19188</v>
      </c>
      <c r="J3524" s="25" t="n">
        <f aca="false">E3524*I3524/100</f>
        <v>0.06621869716</v>
      </c>
      <c r="K3524" s="25" t="n">
        <f aca="false">E3524*Einstellungen!$B$5/100</f>
        <v>0.059653</v>
      </c>
      <c r="L3524" s="23" t="str">
        <f aca="false">IF(I3524&lt;Einstellungen!$B$5,"ja","nein")</f>
        <v>nein</v>
      </c>
      <c r="M3524" s="23" t="s">
        <v>51</v>
      </c>
      <c r="N3524" s="23" t="n">
        <v>2025</v>
      </c>
      <c r="O3524" s="23" t="n">
        <v>5</v>
      </c>
    </row>
    <row r="3525" customFormat="false" ht="15" hidden="false" customHeight="false" outlineLevel="0" collapsed="false">
      <c r="A3525" s="22" t="n">
        <v>45834</v>
      </c>
      <c r="B3525" s="23" t="s">
        <v>112</v>
      </c>
      <c r="C3525" s="23" t="s">
        <v>106</v>
      </c>
      <c r="D3525" s="24" t="n">
        <v>163</v>
      </c>
      <c r="E3525" s="25" t="n">
        <f aca="false">MAX(D3525,0)/1000</f>
        <v>0.163</v>
      </c>
      <c r="F3525" s="25" t="n">
        <f aca="false">MAX(-D3525,0)/1000</f>
        <v>0</v>
      </c>
      <c r="G3525" s="23" t="str">
        <f aca="false">IF(E3525&gt;0,"ja","nein")</f>
        <v>ja</v>
      </c>
      <c r="H3525" s="26" t="n">
        <v>119.9</v>
      </c>
      <c r="I3525" s="26" t="n">
        <f aca="false">(H3525/10+IF(N3525=2025,Einstellungen!$B$23,Einstellungen!$C$23))*(1+Einstellungen!$B$10)</f>
        <v>34.21369</v>
      </c>
      <c r="J3525" s="25" t="n">
        <f aca="false">E3525*I3525/100</f>
        <v>0.0557683147</v>
      </c>
      <c r="K3525" s="25" t="n">
        <f aca="false">E3525*Einstellungen!$B$5/100</f>
        <v>0.04727</v>
      </c>
      <c r="L3525" s="23" t="str">
        <f aca="false">IF(I3525&lt;Einstellungen!$B$5,"ja","nein")</f>
        <v>nein</v>
      </c>
      <c r="M3525" s="23" t="s">
        <v>51</v>
      </c>
      <c r="N3525" s="23" t="n">
        <v>2025</v>
      </c>
      <c r="O3525" s="23" t="n">
        <v>6</v>
      </c>
    </row>
    <row r="3526" customFormat="false" ht="15" hidden="false" customHeight="false" outlineLevel="0" collapsed="false">
      <c r="A3526" s="22" t="n">
        <v>45834</v>
      </c>
      <c r="B3526" s="23" t="s">
        <v>113</v>
      </c>
      <c r="C3526" s="23" t="s">
        <v>106</v>
      </c>
      <c r="D3526" s="24" t="n">
        <v>62</v>
      </c>
      <c r="E3526" s="25" t="n">
        <f aca="false">MAX(D3526,0)/1000</f>
        <v>0.062</v>
      </c>
      <c r="F3526" s="25" t="n">
        <f aca="false">MAX(-D3526,0)/1000</f>
        <v>0</v>
      </c>
      <c r="G3526" s="23" t="str">
        <f aca="false">IF(E3526&gt;0,"ja","nein")</f>
        <v>ja</v>
      </c>
      <c r="H3526" s="26" t="n">
        <v>120.91</v>
      </c>
      <c r="I3526" s="26" t="n">
        <f aca="false">(H3526/10+IF(N3526=2025,Einstellungen!$B$23,Einstellungen!$C$23))*(1+Einstellungen!$B$10)</f>
        <v>34.33388</v>
      </c>
      <c r="J3526" s="25" t="n">
        <f aca="false">E3526*I3526/100</f>
        <v>0.0212870056</v>
      </c>
      <c r="K3526" s="25" t="n">
        <f aca="false">E3526*Einstellungen!$B$5/100</f>
        <v>0.01798</v>
      </c>
      <c r="L3526" s="23" t="str">
        <f aca="false">IF(I3526&lt;Einstellungen!$B$5,"ja","nein")</f>
        <v>nein</v>
      </c>
      <c r="M3526" s="23" t="s">
        <v>51</v>
      </c>
      <c r="N3526" s="23" t="n">
        <v>2025</v>
      </c>
      <c r="O3526" s="23" t="n">
        <v>7</v>
      </c>
    </row>
    <row r="3527" customFormat="false" ht="15" hidden="false" customHeight="false" outlineLevel="0" collapsed="false">
      <c r="A3527" s="22" t="n">
        <v>45834</v>
      </c>
      <c r="B3527" s="23" t="s">
        <v>114</v>
      </c>
      <c r="C3527" s="23" t="s">
        <v>106</v>
      </c>
      <c r="D3527" s="24" t="n">
        <v>-201.8</v>
      </c>
      <c r="E3527" s="25" t="n">
        <f aca="false">MAX(D3527,0)/1000</f>
        <v>0</v>
      </c>
      <c r="F3527" s="25" t="n">
        <f aca="false">MAX(-D3527,0)/1000</f>
        <v>0.2018</v>
      </c>
      <c r="G3527" s="23" t="str">
        <f aca="false">IF(E3527&gt;0,"ja","nein")</f>
        <v>nein</v>
      </c>
      <c r="H3527" s="26" t="n">
        <v>106.79</v>
      </c>
      <c r="I3527" s="26" t="n">
        <f aca="false">(H3527/10+IF(N3527=2025,Einstellungen!$B$23,Einstellungen!$C$23))*(1+Einstellungen!$B$10)</f>
        <v>32.6536</v>
      </c>
      <c r="J3527" s="25" t="n">
        <f aca="false">E3527*I3527/100</f>
        <v>0</v>
      </c>
      <c r="K3527" s="25" t="n">
        <f aca="false">E3527*Einstellungen!$B$5/100</f>
        <v>0</v>
      </c>
      <c r="L3527" s="23" t="str">
        <f aca="false">IF(I3527&lt;Einstellungen!$B$5,"ja","nein")</f>
        <v>nein</v>
      </c>
      <c r="M3527" s="23" t="s">
        <v>51</v>
      </c>
      <c r="N3527" s="23" t="n">
        <v>2025</v>
      </c>
      <c r="O3527" s="23" t="n">
        <v>8</v>
      </c>
    </row>
    <row r="3528" customFormat="false" ht="15" hidden="false" customHeight="false" outlineLevel="0" collapsed="false">
      <c r="A3528" s="22" t="n">
        <v>45834</v>
      </c>
      <c r="B3528" s="23" t="s">
        <v>115</v>
      </c>
      <c r="C3528" s="23" t="s">
        <v>106</v>
      </c>
      <c r="D3528" s="24" t="n">
        <v>-1558.7</v>
      </c>
      <c r="E3528" s="25" t="n">
        <f aca="false">MAX(D3528,0)/1000</f>
        <v>0</v>
      </c>
      <c r="F3528" s="25" t="n">
        <f aca="false">MAX(-D3528,0)/1000</f>
        <v>1.5587</v>
      </c>
      <c r="G3528" s="23" t="str">
        <f aca="false">IF(E3528&gt;0,"ja","nein")</f>
        <v>nein</v>
      </c>
      <c r="H3528" s="26" t="n">
        <v>96.45</v>
      </c>
      <c r="I3528" s="26" t="n">
        <f aca="false">(H3528/10+IF(N3528=2025,Einstellungen!$B$23,Einstellungen!$C$23))*(1+Einstellungen!$B$10)</f>
        <v>31.42314</v>
      </c>
      <c r="J3528" s="25" t="n">
        <f aca="false">E3528*I3528/100</f>
        <v>0</v>
      </c>
      <c r="K3528" s="25" t="n">
        <f aca="false">E3528*Einstellungen!$B$5/100</f>
        <v>0</v>
      </c>
      <c r="L3528" s="23" t="str">
        <f aca="false">IF(I3528&lt;Einstellungen!$B$5,"ja","nein")</f>
        <v>nein</v>
      </c>
      <c r="M3528" s="23" t="s">
        <v>51</v>
      </c>
      <c r="N3528" s="23" t="n">
        <v>2025</v>
      </c>
      <c r="O3528" s="23" t="n">
        <v>9</v>
      </c>
    </row>
    <row r="3529" customFormat="false" ht="15" hidden="false" customHeight="false" outlineLevel="0" collapsed="false">
      <c r="A3529" s="22" t="n">
        <v>45834</v>
      </c>
      <c r="B3529" s="23" t="s">
        <v>116</v>
      </c>
      <c r="C3529" s="23" t="s">
        <v>106</v>
      </c>
      <c r="D3529" s="24" t="n">
        <v>-2980.9</v>
      </c>
      <c r="E3529" s="25" t="n">
        <f aca="false">MAX(D3529,0)/1000</f>
        <v>0</v>
      </c>
      <c r="F3529" s="25" t="n">
        <f aca="false">MAX(-D3529,0)/1000</f>
        <v>2.9809</v>
      </c>
      <c r="G3529" s="23" t="str">
        <f aca="false">IF(E3529&gt;0,"ja","nein")</f>
        <v>nein</v>
      </c>
      <c r="H3529" s="26" t="n">
        <v>88.95</v>
      </c>
      <c r="I3529" s="26" t="n">
        <f aca="false">(H3529/10+IF(N3529=2025,Einstellungen!$B$23,Einstellungen!$C$23))*(1+Einstellungen!$B$10)</f>
        <v>30.53064</v>
      </c>
      <c r="J3529" s="25" t="n">
        <f aca="false">E3529*I3529/100</f>
        <v>0</v>
      </c>
      <c r="K3529" s="25" t="n">
        <f aca="false">E3529*Einstellungen!$B$5/100</f>
        <v>0</v>
      </c>
      <c r="L3529" s="23" t="str">
        <f aca="false">IF(I3529&lt;Einstellungen!$B$5,"ja","nein")</f>
        <v>nein</v>
      </c>
      <c r="M3529" s="23" t="s">
        <v>51</v>
      </c>
      <c r="N3529" s="23" t="n">
        <v>2025</v>
      </c>
      <c r="O3529" s="23" t="n">
        <v>10</v>
      </c>
    </row>
    <row r="3530" customFormat="false" ht="15" hidden="false" customHeight="false" outlineLevel="0" collapsed="false">
      <c r="A3530" s="22" t="n">
        <v>45834</v>
      </c>
      <c r="B3530" s="23" t="s">
        <v>117</v>
      </c>
      <c r="C3530" s="23" t="s">
        <v>106</v>
      </c>
      <c r="D3530" s="24" t="n">
        <v>-3378</v>
      </c>
      <c r="E3530" s="25" t="n">
        <f aca="false">MAX(D3530,0)/1000</f>
        <v>0</v>
      </c>
      <c r="F3530" s="25" t="n">
        <f aca="false">MAX(-D3530,0)/1000</f>
        <v>3.378</v>
      </c>
      <c r="G3530" s="23" t="str">
        <f aca="false">IF(E3530&gt;0,"ja","nein")</f>
        <v>nein</v>
      </c>
      <c r="H3530" s="26" t="n">
        <v>77.88</v>
      </c>
      <c r="I3530" s="26" t="n">
        <f aca="false">(H3530/10+IF(N3530=2025,Einstellungen!$B$23,Einstellungen!$C$23))*(1+Einstellungen!$B$10)</f>
        <v>29.21331</v>
      </c>
      <c r="J3530" s="25" t="n">
        <f aca="false">E3530*I3530/100</f>
        <v>0</v>
      </c>
      <c r="K3530" s="25" t="n">
        <f aca="false">E3530*Einstellungen!$B$5/100</f>
        <v>0</v>
      </c>
      <c r="L3530" s="23" t="str">
        <f aca="false">IF(I3530&lt;Einstellungen!$B$5,"ja","nein")</f>
        <v>nein</v>
      </c>
      <c r="M3530" s="23" t="s">
        <v>51</v>
      </c>
      <c r="N3530" s="23" t="n">
        <v>2025</v>
      </c>
      <c r="O3530" s="23" t="n">
        <v>11</v>
      </c>
    </row>
    <row r="3531" customFormat="false" ht="15" hidden="false" customHeight="false" outlineLevel="0" collapsed="false">
      <c r="A3531" s="22" t="n">
        <v>45834</v>
      </c>
      <c r="B3531" s="23" t="s">
        <v>118</v>
      </c>
      <c r="C3531" s="23" t="s">
        <v>106</v>
      </c>
      <c r="D3531" s="24" t="n">
        <v>-4230</v>
      </c>
      <c r="E3531" s="25" t="n">
        <f aca="false">MAX(D3531,0)/1000</f>
        <v>0</v>
      </c>
      <c r="F3531" s="25" t="n">
        <f aca="false">MAX(-D3531,0)/1000</f>
        <v>4.23</v>
      </c>
      <c r="G3531" s="23" t="str">
        <f aca="false">IF(E3531&gt;0,"ja","nein")</f>
        <v>nein</v>
      </c>
      <c r="H3531" s="26" t="n">
        <v>70.25</v>
      </c>
      <c r="I3531" s="26" t="n">
        <f aca="false">(H3531/10+IF(N3531=2025,Einstellungen!$B$23,Einstellungen!$C$23))*(1+Einstellungen!$B$10)</f>
        <v>28.30534</v>
      </c>
      <c r="J3531" s="25" t="n">
        <f aca="false">E3531*I3531/100</f>
        <v>0</v>
      </c>
      <c r="K3531" s="25" t="n">
        <f aca="false">E3531*Einstellungen!$B$5/100</f>
        <v>0</v>
      </c>
      <c r="L3531" s="23" t="str">
        <f aca="false">IF(I3531&lt;Einstellungen!$B$5,"ja","nein")</f>
        <v>ja</v>
      </c>
      <c r="M3531" s="23" t="s">
        <v>51</v>
      </c>
      <c r="N3531" s="23" t="n">
        <v>2025</v>
      </c>
      <c r="O3531" s="23" t="n">
        <v>12</v>
      </c>
    </row>
    <row r="3532" customFormat="false" ht="15" hidden="false" customHeight="false" outlineLevel="0" collapsed="false">
      <c r="A3532" s="22" t="n">
        <v>45834</v>
      </c>
      <c r="B3532" s="23" t="s">
        <v>119</v>
      </c>
      <c r="C3532" s="23" t="s">
        <v>106</v>
      </c>
      <c r="D3532" s="24" t="n">
        <v>-4040.1</v>
      </c>
      <c r="E3532" s="25" t="n">
        <f aca="false">MAX(D3532,0)/1000</f>
        <v>0</v>
      </c>
      <c r="F3532" s="25" t="n">
        <f aca="false">MAX(-D3532,0)/1000</f>
        <v>4.0401</v>
      </c>
      <c r="G3532" s="23" t="str">
        <f aca="false">IF(E3532&gt;0,"ja","nein")</f>
        <v>nein</v>
      </c>
      <c r="H3532" s="26" t="n">
        <v>59.25</v>
      </c>
      <c r="I3532" s="26" t="n">
        <f aca="false">(H3532/10+IF(N3532=2025,Einstellungen!$B$23,Einstellungen!$C$23))*(1+Einstellungen!$B$10)</f>
        <v>26.99634</v>
      </c>
      <c r="J3532" s="25" t="n">
        <f aca="false">E3532*I3532/100</f>
        <v>0</v>
      </c>
      <c r="K3532" s="25" t="n">
        <f aca="false">E3532*Einstellungen!$B$5/100</f>
        <v>0</v>
      </c>
      <c r="L3532" s="23" t="str">
        <f aca="false">IF(I3532&lt;Einstellungen!$B$5,"ja","nein")</f>
        <v>ja</v>
      </c>
      <c r="M3532" s="23" t="s">
        <v>51</v>
      </c>
      <c r="N3532" s="23" t="n">
        <v>2025</v>
      </c>
      <c r="O3532" s="23" t="n">
        <v>13</v>
      </c>
    </row>
    <row r="3533" customFormat="false" ht="15" hidden="false" customHeight="false" outlineLevel="0" collapsed="false">
      <c r="A3533" s="22" t="n">
        <v>45834</v>
      </c>
      <c r="B3533" s="23" t="s">
        <v>120</v>
      </c>
      <c r="C3533" s="23" t="s">
        <v>106</v>
      </c>
      <c r="D3533" s="24" t="n">
        <v>-4225.4</v>
      </c>
      <c r="E3533" s="25" t="n">
        <f aca="false">MAX(D3533,0)/1000</f>
        <v>0</v>
      </c>
      <c r="F3533" s="25" t="n">
        <f aca="false">MAX(-D3533,0)/1000</f>
        <v>4.2254</v>
      </c>
      <c r="G3533" s="23" t="str">
        <f aca="false">IF(E3533&gt;0,"ja","nein")</f>
        <v>nein</v>
      </c>
      <c r="H3533" s="26" t="n">
        <v>51.12</v>
      </c>
      <c r="I3533" s="26" t="n">
        <f aca="false">(H3533/10+IF(N3533=2025,Einstellungen!$B$23,Einstellungen!$C$23))*(1+Einstellungen!$B$10)</f>
        <v>26.02887</v>
      </c>
      <c r="J3533" s="25" t="n">
        <f aca="false">E3533*I3533/100</f>
        <v>0</v>
      </c>
      <c r="K3533" s="25" t="n">
        <f aca="false">E3533*Einstellungen!$B$5/100</f>
        <v>0</v>
      </c>
      <c r="L3533" s="23" t="str">
        <f aca="false">IF(I3533&lt;Einstellungen!$B$5,"ja","nein")</f>
        <v>ja</v>
      </c>
      <c r="M3533" s="23" t="s">
        <v>51</v>
      </c>
      <c r="N3533" s="23" t="n">
        <v>2025</v>
      </c>
      <c r="O3533" s="23" t="n">
        <v>14</v>
      </c>
    </row>
    <row r="3534" customFormat="false" ht="15" hidden="false" customHeight="false" outlineLevel="0" collapsed="false">
      <c r="A3534" s="22" t="n">
        <v>45834</v>
      </c>
      <c r="B3534" s="23" t="s">
        <v>104</v>
      </c>
      <c r="C3534" s="23" t="s">
        <v>106</v>
      </c>
      <c r="D3534" s="24" t="n">
        <v>-2679.8</v>
      </c>
      <c r="E3534" s="25" t="n">
        <f aca="false">MAX(D3534,0)/1000</f>
        <v>0</v>
      </c>
      <c r="F3534" s="25" t="n">
        <f aca="false">MAX(-D3534,0)/1000</f>
        <v>2.6798</v>
      </c>
      <c r="G3534" s="23" t="str">
        <f aca="false">IF(E3534&gt;0,"ja","nein")</f>
        <v>nein</v>
      </c>
      <c r="H3534" s="26" t="n">
        <v>48.99</v>
      </c>
      <c r="I3534" s="26" t="n">
        <f aca="false">(H3534/10+IF(N3534=2025,Einstellungen!$B$23,Einstellungen!$C$23))*(1+Einstellungen!$B$10)</f>
        <v>25.7754</v>
      </c>
      <c r="J3534" s="25" t="n">
        <f aca="false">E3534*I3534/100</f>
        <v>0</v>
      </c>
      <c r="K3534" s="25" t="n">
        <f aca="false">E3534*Einstellungen!$B$5/100</f>
        <v>0</v>
      </c>
      <c r="L3534" s="23" t="str">
        <f aca="false">IF(I3534&lt;Einstellungen!$B$5,"ja","nein")</f>
        <v>ja</v>
      </c>
      <c r="M3534" s="23" t="s">
        <v>51</v>
      </c>
      <c r="N3534" s="23" t="n">
        <v>2025</v>
      </c>
      <c r="O3534" s="23" t="n">
        <v>15</v>
      </c>
    </row>
    <row r="3535" customFormat="false" ht="15" hidden="false" customHeight="false" outlineLevel="0" collapsed="false">
      <c r="A3535" s="22" t="n">
        <v>45834</v>
      </c>
      <c r="B3535" s="23" t="s">
        <v>105</v>
      </c>
      <c r="C3535" s="23" t="s">
        <v>106</v>
      </c>
      <c r="D3535" s="24" t="n">
        <v>-1761.1</v>
      </c>
      <c r="E3535" s="25" t="n">
        <f aca="false">MAX(D3535,0)/1000</f>
        <v>0</v>
      </c>
      <c r="F3535" s="25" t="n">
        <f aca="false">MAX(-D3535,0)/1000</f>
        <v>1.7611</v>
      </c>
      <c r="G3535" s="23" t="str">
        <f aca="false">IF(E3535&gt;0,"ja","nein")</f>
        <v>nein</v>
      </c>
      <c r="H3535" s="26" t="n">
        <v>63.04</v>
      </c>
      <c r="I3535" s="26" t="n">
        <f aca="false">(H3535/10+IF(N3535=2025,Einstellungen!$B$23,Einstellungen!$C$23))*(1+Einstellungen!$B$10)</f>
        <v>27.44735</v>
      </c>
      <c r="J3535" s="25" t="n">
        <f aca="false">E3535*I3535/100</f>
        <v>0</v>
      </c>
      <c r="K3535" s="25" t="n">
        <f aca="false">E3535*Einstellungen!$B$5/100</f>
        <v>0</v>
      </c>
      <c r="L3535" s="23" t="str">
        <f aca="false">IF(I3535&lt;Einstellungen!$B$5,"ja","nein")</f>
        <v>ja</v>
      </c>
      <c r="M3535" s="23" t="s">
        <v>51</v>
      </c>
      <c r="N3535" s="23" t="n">
        <v>2025</v>
      </c>
      <c r="O3535" s="23" t="n">
        <v>16</v>
      </c>
    </row>
    <row r="3536" customFormat="false" ht="15" hidden="false" customHeight="false" outlineLevel="0" collapsed="false">
      <c r="A3536" s="22" t="n">
        <v>45834</v>
      </c>
      <c r="B3536" s="23" t="s">
        <v>97</v>
      </c>
      <c r="C3536" s="23" t="s">
        <v>106</v>
      </c>
      <c r="D3536" s="24" t="n">
        <v>-844.6</v>
      </c>
      <c r="E3536" s="25" t="n">
        <f aca="false">MAX(D3536,0)/1000</f>
        <v>0</v>
      </c>
      <c r="F3536" s="25" t="n">
        <f aca="false">MAX(-D3536,0)/1000</f>
        <v>0.8446</v>
      </c>
      <c r="G3536" s="23" t="str">
        <f aca="false">IF(E3536&gt;0,"ja","nein")</f>
        <v>nein</v>
      </c>
      <c r="H3536" s="26" t="n">
        <v>70.3</v>
      </c>
      <c r="I3536" s="26" t="n">
        <f aca="false">(H3536/10+IF(N3536=2025,Einstellungen!$B$23,Einstellungen!$C$23))*(1+Einstellungen!$B$10)</f>
        <v>28.31129</v>
      </c>
      <c r="J3536" s="25" t="n">
        <f aca="false">E3536*I3536/100</f>
        <v>0</v>
      </c>
      <c r="K3536" s="25" t="n">
        <f aca="false">E3536*Einstellungen!$B$5/100</f>
        <v>0</v>
      </c>
      <c r="L3536" s="23" t="str">
        <f aca="false">IF(I3536&lt;Einstellungen!$B$5,"ja","nein")</f>
        <v>ja</v>
      </c>
      <c r="M3536" s="23" t="s">
        <v>51</v>
      </c>
      <c r="N3536" s="23" t="n">
        <v>2025</v>
      </c>
      <c r="O3536" s="23" t="n">
        <v>17</v>
      </c>
    </row>
    <row r="3537" customFormat="false" ht="15" hidden="false" customHeight="false" outlineLevel="0" collapsed="false">
      <c r="A3537" s="22" t="n">
        <v>45834</v>
      </c>
      <c r="B3537" s="23" t="s">
        <v>99</v>
      </c>
      <c r="C3537" s="23" t="s">
        <v>106</v>
      </c>
      <c r="D3537" s="24" t="n">
        <v>-516.7</v>
      </c>
      <c r="E3537" s="25" t="n">
        <f aca="false">MAX(D3537,0)/1000</f>
        <v>0</v>
      </c>
      <c r="F3537" s="25" t="n">
        <f aca="false">MAX(-D3537,0)/1000</f>
        <v>0.5167</v>
      </c>
      <c r="G3537" s="23" t="str">
        <f aca="false">IF(E3537&gt;0,"ja","nein")</f>
        <v>nein</v>
      </c>
      <c r="H3537" s="26" t="n">
        <v>89.23</v>
      </c>
      <c r="I3537" s="26" t="n">
        <f aca="false">(H3537/10+IF(N3537=2025,Einstellungen!$B$23,Einstellungen!$C$23))*(1+Einstellungen!$B$10)</f>
        <v>30.56396</v>
      </c>
      <c r="J3537" s="25" t="n">
        <f aca="false">E3537*I3537/100</f>
        <v>0</v>
      </c>
      <c r="K3537" s="25" t="n">
        <f aca="false">E3537*Einstellungen!$B$5/100</f>
        <v>0</v>
      </c>
      <c r="L3537" s="23" t="str">
        <f aca="false">IF(I3537&lt;Einstellungen!$B$5,"ja","nein")</f>
        <v>nein</v>
      </c>
      <c r="M3537" s="23" t="s">
        <v>51</v>
      </c>
      <c r="N3537" s="23" t="n">
        <v>2025</v>
      </c>
      <c r="O3537" s="23" t="n">
        <v>18</v>
      </c>
    </row>
    <row r="3538" customFormat="false" ht="15" hidden="false" customHeight="false" outlineLevel="0" collapsed="false">
      <c r="A3538" s="22" t="n">
        <v>45834</v>
      </c>
      <c r="B3538" s="23" t="s">
        <v>100</v>
      </c>
      <c r="C3538" s="23" t="s">
        <v>106</v>
      </c>
      <c r="D3538" s="24" t="n">
        <v>-44.6</v>
      </c>
      <c r="E3538" s="25" t="n">
        <f aca="false">MAX(D3538,0)/1000</f>
        <v>0</v>
      </c>
      <c r="F3538" s="25" t="n">
        <f aca="false">MAX(-D3538,0)/1000</f>
        <v>0.0446</v>
      </c>
      <c r="G3538" s="23" t="str">
        <f aca="false">IF(E3538&gt;0,"ja","nein")</f>
        <v>nein</v>
      </c>
      <c r="H3538" s="26" t="n">
        <v>93.95</v>
      </c>
      <c r="I3538" s="26" t="n">
        <f aca="false">(H3538/10+IF(N3538=2025,Einstellungen!$B$23,Einstellungen!$C$23))*(1+Einstellungen!$B$10)</f>
        <v>31.12564</v>
      </c>
      <c r="J3538" s="25" t="n">
        <f aca="false">E3538*I3538/100</f>
        <v>0</v>
      </c>
      <c r="K3538" s="25" t="n">
        <f aca="false">E3538*Einstellungen!$B$5/100</f>
        <v>0</v>
      </c>
      <c r="L3538" s="23" t="str">
        <f aca="false">IF(I3538&lt;Einstellungen!$B$5,"ja","nein")</f>
        <v>nein</v>
      </c>
      <c r="M3538" s="23" t="s">
        <v>51</v>
      </c>
      <c r="N3538" s="23" t="n">
        <v>2025</v>
      </c>
      <c r="O3538" s="23" t="n">
        <v>19</v>
      </c>
    </row>
    <row r="3539" customFormat="false" ht="15" hidden="false" customHeight="false" outlineLevel="0" collapsed="false">
      <c r="A3539" s="22" t="n">
        <v>45834</v>
      </c>
      <c r="B3539" s="23" t="s">
        <v>92</v>
      </c>
      <c r="C3539" s="23" t="s">
        <v>106</v>
      </c>
      <c r="D3539" s="24" t="n">
        <v>120.1</v>
      </c>
      <c r="E3539" s="25" t="n">
        <f aca="false">MAX(D3539,0)/1000</f>
        <v>0.1201</v>
      </c>
      <c r="F3539" s="25" t="n">
        <f aca="false">MAX(-D3539,0)/1000</f>
        <v>0</v>
      </c>
      <c r="G3539" s="23" t="str">
        <f aca="false">IF(E3539&gt;0,"ja","nein")</f>
        <v>ja</v>
      </c>
      <c r="H3539" s="26" t="n">
        <v>99.14</v>
      </c>
      <c r="I3539" s="26" t="n">
        <f aca="false">(H3539/10+IF(N3539=2025,Einstellungen!$B$23,Einstellungen!$C$23))*(1+Einstellungen!$B$10)</f>
        <v>31.74325</v>
      </c>
      <c r="J3539" s="25" t="n">
        <f aca="false">E3539*I3539/100</f>
        <v>0.03812364325</v>
      </c>
      <c r="K3539" s="25" t="n">
        <f aca="false">E3539*Einstellungen!$B$5/100</f>
        <v>0.034829</v>
      </c>
      <c r="L3539" s="23" t="str">
        <f aca="false">IF(I3539&lt;Einstellungen!$B$5,"ja","nein")</f>
        <v>nein</v>
      </c>
      <c r="M3539" s="23" t="s">
        <v>51</v>
      </c>
      <c r="N3539" s="23" t="n">
        <v>2025</v>
      </c>
      <c r="O3539" s="23" t="n">
        <v>20</v>
      </c>
    </row>
    <row r="3540" customFormat="false" ht="15" hidden="false" customHeight="false" outlineLevel="0" collapsed="false">
      <c r="A3540" s="22" t="n">
        <v>45834</v>
      </c>
      <c r="B3540" s="23" t="s">
        <v>95</v>
      </c>
      <c r="C3540" s="23" t="s">
        <v>106</v>
      </c>
      <c r="D3540" s="24" t="n">
        <v>323.8</v>
      </c>
      <c r="E3540" s="25" t="n">
        <f aca="false">MAX(D3540,0)/1000</f>
        <v>0.3238</v>
      </c>
      <c r="F3540" s="25" t="n">
        <f aca="false">MAX(-D3540,0)/1000</f>
        <v>0</v>
      </c>
      <c r="G3540" s="23" t="str">
        <f aca="false">IF(E3540&gt;0,"ja","nein")</f>
        <v>ja</v>
      </c>
      <c r="H3540" s="26" t="n">
        <v>100</v>
      </c>
      <c r="I3540" s="26" t="n">
        <f aca="false">(H3540/10+IF(N3540=2025,Einstellungen!$B$23,Einstellungen!$C$23))*(1+Einstellungen!$B$10)</f>
        <v>31.84559</v>
      </c>
      <c r="J3540" s="25" t="n">
        <f aca="false">E3540*I3540/100</f>
        <v>0.10311602042</v>
      </c>
      <c r="K3540" s="25" t="n">
        <f aca="false">E3540*Einstellungen!$B$5/100</f>
        <v>0.093902</v>
      </c>
      <c r="L3540" s="23" t="str">
        <f aca="false">IF(I3540&lt;Einstellungen!$B$5,"ja","nein")</f>
        <v>nein</v>
      </c>
      <c r="M3540" s="23" t="s">
        <v>51</v>
      </c>
      <c r="N3540" s="23" t="n">
        <v>2025</v>
      </c>
      <c r="O3540" s="23" t="n">
        <v>21</v>
      </c>
    </row>
    <row r="3541" customFormat="false" ht="15" hidden="false" customHeight="false" outlineLevel="0" collapsed="false">
      <c r="A3541" s="22" t="n">
        <v>45834</v>
      </c>
      <c r="B3541" s="23" t="s">
        <v>96</v>
      </c>
      <c r="C3541" s="23" t="s">
        <v>106</v>
      </c>
      <c r="D3541" s="24" t="n">
        <v>344.8</v>
      </c>
      <c r="E3541" s="25" t="n">
        <f aca="false">MAX(D3541,0)/1000</f>
        <v>0.3448</v>
      </c>
      <c r="F3541" s="25" t="n">
        <f aca="false">MAX(-D3541,0)/1000</f>
        <v>0</v>
      </c>
      <c r="G3541" s="23" t="str">
        <f aca="false">IF(E3541&gt;0,"ja","nein")</f>
        <v>ja</v>
      </c>
      <c r="H3541" s="26" t="n">
        <v>108.64</v>
      </c>
      <c r="I3541" s="26" t="n">
        <f aca="false">(H3541/10+IF(N3541=2025,Einstellungen!$B$23,Einstellungen!$C$23))*(1+Einstellungen!$B$10)</f>
        <v>32.87375</v>
      </c>
      <c r="J3541" s="25" t="n">
        <f aca="false">E3541*I3541/100</f>
        <v>0.11334869</v>
      </c>
      <c r="K3541" s="25" t="n">
        <f aca="false">E3541*Einstellungen!$B$5/100</f>
        <v>0.099992</v>
      </c>
      <c r="L3541" s="23" t="str">
        <f aca="false">IF(I3541&lt;Einstellungen!$B$5,"ja","nein")</f>
        <v>nein</v>
      </c>
      <c r="M3541" s="23" t="s">
        <v>51</v>
      </c>
      <c r="N3541" s="23" t="n">
        <v>2025</v>
      </c>
      <c r="O3541" s="23" t="n">
        <v>22</v>
      </c>
    </row>
    <row r="3542" customFormat="false" ht="15" hidden="false" customHeight="false" outlineLevel="0" collapsed="false">
      <c r="A3542" s="22" t="n">
        <v>45834</v>
      </c>
      <c r="B3542" s="23" t="s">
        <v>101</v>
      </c>
      <c r="C3542" s="23" t="s">
        <v>106</v>
      </c>
      <c r="D3542" s="24" t="n">
        <v>345</v>
      </c>
      <c r="E3542" s="25" t="n">
        <f aca="false">MAX(D3542,0)/1000</f>
        <v>0.345</v>
      </c>
      <c r="F3542" s="25" t="n">
        <f aca="false">MAX(-D3542,0)/1000</f>
        <v>0</v>
      </c>
      <c r="G3542" s="23" t="str">
        <f aca="false">IF(E3542&gt;0,"ja","nein")</f>
        <v>ja</v>
      </c>
      <c r="H3542" s="26" t="n">
        <v>97.23</v>
      </c>
      <c r="I3542" s="26" t="n">
        <f aca="false">(H3542/10+IF(N3542=2025,Einstellungen!$B$23,Einstellungen!$C$23))*(1+Einstellungen!$B$10)</f>
        <v>31.51596</v>
      </c>
      <c r="J3542" s="25" t="n">
        <f aca="false">E3542*I3542/100</f>
        <v>0.108730062</v>
      </c>
      <c r="K3542" s="25" t="n">
        <f aca="false">E3542*Einstellungen!$B$5/100</f>
        <v>0.10005</v>
      </c>
      <c r="L3542" s="23" t="str">
        <f aca="false">IF(I3542&lt;Einstellungen!$B$5,"ja","nein")</f>
        <v>nein</v>
      </c>
      <c r="M3542" s="23" t="s">
        <v>51</v>
      </c>
      <c r="N3542" s="23" t="n">
        <v>2025</v>
      </c>
      <c r="O3542" s="23" t="n">
        <v>23</v>
      </c>
    </row>
    <row r="3543" customFormat="false" ht="15" hidden="false" customHeight="false" outlineLevel="0" collapsed="false">
      <c r="A3543" s="22" t="n">
        <v>45835</v>
      </c>
      <c r="B3543" s="23" t="s">
        <v>102</v>
      </c>
      <c r="C3543" s="23" t="s">
        <v>121</v>
      </c>
      <c r="D3543" s="24" t="n">
        <v>329.2</v>
      </c>
      <c r="E3543" s="25" t="n">
        <f aca="false">MAX(D3543,0)/1000</f>
        <v>0.3292</v>
      </c>
      <c r="F3543" s="25" t="n">
        <f aca="false">MAX(-D3543,0)/1000</f>
        <v>0</v>
      </c>
      <c r="G3543" s="23" t="str">
        <f aca="false">IF(E3543&gt;0,"ja","nein")</f>
        <v>ja</v>
      </c>
      <c r="H3543" s="26" t="n">
        <v>84.5</v>
      </c>
      <c r="I3543" s="26" t="n">
        <f aca="false">(H3543/10+IF(N3543=2025,Einstellungen!$B$23,Einstellungen!$C$23))*(1+Einstellungen!$B$10)</f>
        <v>30.00109</v>
      </c>
      <c r="J3543" s="25" t="n">
        <f aca="false">E3543*I3543/100</f>
        <v>0.09876358828</v>
      </c>
      <c r="K3543" s="25" t="n">
        <f aca="false">E3543*Einstellungen!$B$5/100</f>
        <v>0.095468</v>
      </c>
      <c r="L3543" s="23" t="str">
        <f aca="false">IF(I3543&lt;Einstellungen!$B$5,"ja","nein")</f>
        <v>nein</v>
      </c>
      <c r="M3543" s="23" t="s">
        <v>51</v>
      </c>
      <c r="N3543" s="23" t="n">
        <v>2025</v>
      </c>
      <c r="O3543" s="23" t="n">
        <v>0</v>
      </c>
    </row>
    <row r="3544" customFormat="false" ht="15" hidden="false" customHeight="false" outlineLevel="0" collapsed="false">
      <c r="A3544" s="22" t="n">
        <v>45835</v>
      </c>
      <c r="B3544" s="23" t="s">
        <v>107</v>
      </c>
      <c r="C3544" s="23" t="s">
        <v>121</v>
      </c>
      <c r="D3544" s="24" t="n">
        <v>339.7</v>
      </c>
      <c r="E3544" s="25" t="n">
        <f aca="false">MAX(D3544,0)/1000</f>
        <v>0.3397</v>
      </c>
      <c r="F3544" s="25" t="n">
        <f aca="false">MAX(-D3544,0)/1000</f>
        <v>0</v>
      </c>
      <c r="G3544" s="23" t="str">
        <f aca="false">IF(E3544&gt;0,"ja","nein")</f>
        <v>ja</v>
      </c>
      <c r="H3544" s="26" t="n">
        <v>78.83</v>
      </c>
      <c r="I3544" s="26" t="n">
        <f aca="false">(H3544/10+IF(N3544=2025,Einstellungen!$B$23,Einstellungen!$C$23))*(1+Einstellungen!$B$10)</f>
        <v>29.32636</v>
      </c>
      <c r="J3544" s="25" t="n">
        <f aca="false">E3544*I3544/100</f>
        <v>0.09962164492</v>
      </c>
      <c r="K3544" s="25" t="n">
        <f aca="false">E3544*Einstellungen!$B$5/100</f>
        <v>0.098513</v>
      </c>
      <c r="L3544" s="23" t="str">
        <f aca="false">IF(I3544&lt;Einstellungen!$B$5,"ja","nein")</f>
        <v>nein</v>
      </c>
      <c r="M3544" s="23" t="s">
        <v>51</v>
      </c>
      <c r="N3544" s="23" t="n">
        <v>2025</v>
      </c>
      <c r="O3544" s="23" t="n">
        <v>1</v>
      </c>
    </row>
    <row r="3545" customFormat="false" ht="15" hidden="false" customHeight="false" outlineLevel="0" collapsed="false">
      <c r="A3545" s="22" t="n">
        <v>45835</v>
      </c>
      <c r="B3545" s="23" t="s">
        <v>108</v>
      </c>
      <c r="C3545" s="23" t="s">
        <v>121</v>
      </c>
      <c r="D3545" s="24" t="n">
        <v>319.1</v>
      </c>
      <c r="E3545" s="25" t="n">
        <f aca="false">MAX(D3545,0)/1000</f>
        <v>0.3191</v>
      </c>
      <c r="F3545" s="25" t="n">
        <f aca="false">MAX(-D3545,0)/1000</f>
        <v>0</v>
      </c>
      <c r="G3545" s="23" t="str">
        <f aca="false">IF(E3545&gt;0,"ja","nein")</f>
        <v>ja</v>
      </c>
      <c r="H3545" s="26" t="n">
        <v>75.67</v>
      </c>
      <c r="I3545" s="26" t="n">
        <f aca="false">(H3545/10+IF(N3545=2025,Einstellungen!$B$23,Einstellungen!$C$23))*(1+Einstellungen!$B$10)</f>
        <v>28.95032</v>
      </c>
      <c r="J3545" s="25" t="n">
        <f aca="false">E3545*I3545/100</f>
        <v>0.09238047112</v>
      </c>
      <c r="K3545" s="25" t="n">
        <f aca="false">E3545*Einstellungen!$B$5/100</f>
        <v>0.092539</v>
      </c>
      <c r="L3545" s="23" t="str">
        <f aca="false">IF(I3545&lt;Einstellungen!$B$5,"ja","nein")</f>
        <v>ja</v>
      </c>
      <c r="M3545" s="23" t="s">
        <v>51</v>
      </c>
      <c r="N3545" s="23" t="n">
        <v>2025</v>
      </c>
      <c r="O3545" s="23" t="n">
        <v>2</v>
      </c>
    </row>
    <row r="3546" customFormat="false" ht="15" hidden="false" customHeight="false" outlineLevel="0" collapsed="false">
      <c r="A3546" s="22" t="n">
        <v>45835</v>
      </c>
      <c r="B3546" s="23" t="s">
        <v>109</v>
      </c>
      <c r="C3546" s="23" t="s">
        <v>121</v>
      </c>
      <c r="D3546" s="24" t="n">
        <v>339</v>
      </c>
      <c r="E3546" s="25" t="n">
        <f aca="false">MAX(D3546,0)/1000</f>
        <v>0.339</v>
      </c>
      <c r="F3546" s="25" t="n">
        <f aca="false">MAX(-D3546,0)/1000</f>
        <v>0</v>
      </c>
      <c r="G3546" s="23" t="str">
        <f aca="false">IF(E3546&gt;0,"ja","nein")</f>
        <v>ja</v>
      </c>
      <c r="H3546" s="26" t="n">
        <v>80.41</v>
      </c>
      <c r="I3546" s="26" t="n">
        <f aca="false">(H3546/10+IF(N3546=2025,Einstellungen!$B$23,Einstellungen!$C$23))*(1+Einstellungen!$B$10)</f>
        <v>29.51438</v>
      </c>
      <c r="J3546" s="25" t="n">
        <f aca="false">E3546*I3546/100</f>
        <v>0.1000537482</v>
      </c>
      <c r="K3546" s="25" t="n">
        <f aca="false">E3546*Einstellungen!$B$5/100</f>
        <v>0.09831</v>
      </c>
      <c r="L3546" s="23" t="str">
        <f aca="false">IF(I3546&lt;Einstellungen!$B$5,"ja","nein")</f>
        <v>nein</v>
      </c>
      <c r="M3546" s="23" t="s">
        <v>51</v>
      </c>
      <c r="N3546" s="23" t="n">
        <v>2025</v>
      </c>
      <c r="O3546" s="23" t="n">
        <v>3</v>
      </c>
    </row>
    <row r="3547" customFormat="false" ht="15" hidden="false" customHeight="false" outlineLevel="0" collapsed="false">
      <c r="A3547" s="22" t="n">
        <v>45835</v>
      </c>
      <c r="B3547" s="23" t="s">
        <v>110</v>
      </c>
      <c r="C3547" s="23" t="s">
        <v>121</v>
      </c>
      <c r="D3547" s="24" t="n">
        <v>209.3</v>
      </c>
      <c r="E3547" s="25" t="n">
        <f aca="false">MAX(D3547,0)/1000</f>
        <v>0.2093</v>
      </c>
      <c r="F3547" s="25" t="n">
        <f aca="false">MAX(-D3547,0)/1000</f>
        <v>0</v>
      </c>
      <c r="G3547" s="23" t="str">
        <f aca="false">IF(E3547&gt;0,"ja","nein")</f>
        <v>ja</v>
      </c>
      <c r="H3547" s="26" t="n">
        <v>82.39</v>
      </c>
      <c r="I3547" s="26" t="n">
        <f aca="false">(H3547/10+IF(N3547=2025,Einstellungen!$B$23,Einstellungen!$C$23))*(1+Einstellungen!$B$10)</f>
        <v>29.75</v>
      </c>
      <c r="J3547" s="25" t="n">
        <f aca="false">E3547*I3547/100</f>
        <v>0.06226675</v>
      </c>
      <c r="K3547" s="25" t="n">
        <f aca="false">E3547*Einstellungen!$B$5/100</f>
        <v>0.060697</v>
      </c>
      <c r="L3547" s="23" t="str">
        <f aca="false">IF(I3547&lt;Einstellungen!$B$5,"ja","nein")</f>
        <v>nein</v>
      </c>
      <c r="M3547" s="23" t="s">
        <v>51</v>
      </c>
      <c r="N3547" s="23" t="n">
        <v>2025</v>
      </c>
      <c r="O3547" s="23" t="n">
        <v>4</v>
      </c>
    </row>
    <row r="3548" customFormat="false" ht="15" hidden="false" customHeight="false" outlineLevel="0" collapsed="false">
      <c r="A3548" s="22" t="n">
        <v>45835</v>
      </c>
      <c r="B3548" s="23" t="s">
        <v>111</v>
      </c>
      <c r="C3548" s="23" t="s">
        <v>121</v>
      </c>
      <c r="D3548" s="24" t="n">
        <v>142</v>
      </c>
      <c r="E3548" s="25" t="n">
        <f aca="false">MAX(D3548,0)/1000</f>
        <v>0.142</v>
      </c>
      <c r="F3548" s="25" t="n">
        <f aca="false">MAX(-D3548,0)/1000</f>
        <v>0</v>
      </c>
      <c r="G3548" s="23" t="str">
        <f aca="false">IF(E3548&gt;0,"ja","nein")</f>
        <v>ja</v>
      </c>
      <c r="H3548" s="26" t="n">
        <v>88.9</v>
      </c>
      <c r="I3548" s="26" t="n">
        <f aca="false">(H3548/10+IF(N3548=2025,Einstellungen!$B$23,Einstellungen!$C$23))*(1+Einstellungen!$B$10)</f>
        <v>30.52469</v>
      </c>
      <c r="J3548" s="25" t="n">
        <f aca="false">E3548*I3548/100</f>
        <v>0.0433450598</v>
      </c>
      <c r="K3548" s="25" t="n">
        <f aca="false">E3548*Einstellungen!$B$5/100</f>
        <v>0.04118</v>
      </c>
      <c r="L3548" s="23" t="str">
        <f aca="false">IF(I3548&lt;Einstellungen!$B$5,"ja","nein")</f>
        <v>nein</v>
      </c>
      <c r="M3548" s="23" t="s">
        <v>51</v>
      </c>
      <c r="N3548" s="23" t="n">
        <v>2025</v>
      </c>
      <c r="O3548" s="23" t="n">
        <v>5</v>
      </c>
    </row>
    <row r="3549" customFormat="false" ht="15" hidden="false" customHeight="false" outlineLevel="0" collapsed="false">
      <c r="A3549" s="22" t="n">
        <v>45835</v>
      </c>
      <c r="B3549" s="23" t="s">
        <v>112</v>
      </c>
      <c r="C3549" s="23" t="s">
        <v>121</v>
      </c>
      <c r="D3549" s="24" t="n">
        <v>154.6</v>
      </c>
      <c r="E3549" s="25" t="n">
        <f aca="false">MAX(D3549,0)/1000</f>
        <v>0.1546</v>
      </c>
      <c r="F3549" s="25" t="n">
        <f aca="false">MAX(-D3549,0)/1000</f>
        <v>0</v>
      </c>
      <c r="G3549" s="23" t="str">
        <f aca="false">IF(E3549&gt;0,"ja","nein")</f>
        <v>ja</v>
      </c>
      <c r="H3549" s="26" t="n">
        <v>105.58</v>
      </c>
      <c r="I3549" s="26" t="n">
        <f aca="false">(H3549/10+IF(N3549=2025,Einstellungen!$B$23,Einstellungen!$C$23))*(1+Einstellungen!$B$10)</f>
        <v>32.50961</v>
      </c>
      <c r="J3549" s="25" t="n">
        <f aca="false">E3549*I3549/100</f>
        <v>0.05025985706</v>
      </c>
      <c r="K3549" s="25" t="n">
        <f aca="false">E3549*Einstellungen!$B$5/100</f>
        <v>0.044834</v>
      </c>
      <c r="L3549" s="23" t="str">
        <f aca="false">IF(I3549&lt;Einstellungen!$B$5,"ja","nein")</f>
        <v>nein</v>
      </c>
      <c r="M3549" s="23" t="s">
        <v>51</v>
      </c>
      <c r="N3549" s="23" t="n">
        <v>2025</v>
      </c>
      <c r="O3549" s="23" t="n">
        <v>6</v>
      </c>
    </row>
    <row r="3550" customFormat="false" ht="15" hidden="false" customHeight="false" outlineLevel="0" collapsed="false">
      <c r="A3550" s="22" t="n">
        <v>45835</v>
      </c>
      <c r="B3550" s="23" t="s">
        <v>113</v>
      </c>
      <c r="C3550" s="23" t="s">
        <v>121</v>
      </c>
      <c r="D3550" s="24" t="n">
        <v>-475.6</v>
      </c>
      <c r="E3550" s="25" t="n">
        <f aca="false">MAX(D3550,0)/1000</f>
        <v>0</v>
      </c>
      <c r="F3550" s="25" t="n">
        <f aca="false">MAX(-D3550,0)/1000</f>
        <v>0.4756</v>
      </c>
      <c r="G3550" s="23" t="str">
        <f aca="false">IF(E3550&gt;0,"ja","nein")</f>
        <v>nein</v>
      </c>
      <c r="H3550" s="26" t="n">
        <v>113.2</v>
      </c>
      <c r="I3550" s="26" t="n">
        <f aca="false">(H3550/10+IF(N3550=2025,Einstellungen!$B$23,Einstellungen!$C$23))*(1+Einstellungen!$B$10)</f>
        <v>33.41639</v>
      </c>
      <c r="J3550" s="25" t="n">
        <f aca="false">E3550*I3550/100</f>
        <v>0</v>
      </c>
      <c r="K3550" s="25" t="n">
        <f aca="false">E3550*Einstellungen!$B$5/100</f>
        <v>0</v>
      </c>
      <c r="L3550" s="23" t="str">
        <f aca="false">IF(I3550&lt;Einstellungen!$B$5,"ja","nein")</f>
        <v>nein</v>
      </c>
      <c r="M3550" s="23" t="s">
        <v>51</v>
      </c>
      <c r="N3550" s="23" t="n">
        <v>2025</v>
      </c>
      <c r="O3550" s="23" t="n">
        <v>7</v>
      </c>
    </row>
    <row r="3551" customFormat="false" ht="15" hidden="false" customHeight="false" outlineLevel="0" collapsed="false">
      <c r="A3551" s="22" t="n">
        <v>45835</v>
      </c>
      <c r="B3551" s="23" t="s">
        <v>114</v>
      </c>
      <c r="C3551" s="23" t="s">
        <v>121</v>
      </c>
      <c r="D3551" s="24" t="n">
        <v>-1307.9</v>
      </c>
      <c r="E3551" s="25" t="n">
        <f aca="false">MAX(D3551,0)/1000</f>
        <v>0</v>
      </c>
      <c r="F3551" s="25" t="n">
        <f aca="false">MAX(-D3551,0)/1000</f>
        <v>1.3079</v>
      </c>
      <c r="G3551" s="23" t="str">
        <f aca="false">IF(E3551&gt;0,"ja","nein")</f>
        <v>nein</v>
      </c>
      <c r="H3551" s="26" t="n">
        <v>107.7</v>
      </c>
      <c r="I3551" s="26" t="n">
        <f aca="false">(H3551/10+IF(N3551=2025,Einstellungen!$B$23,Einstellungen!$C$23))*(1+Einstellungen!$B$10)</f>
        <v>32.76189</v>
      </c>
      <c r="J3551" s="25" t="n">
        <f aca="false">E3551*I3551/100</f>
        <v>0</v>
      </c>
      <c r="K3551" s="25" t="n">
        <f aca="false">E3551*Einstellungen!$B$5/100</f>
        <v>0</v>
      </c>
      <c r="L3551" s="23" t="str">
        <f aca="false">IF(I3551&lt;Einstellungen!$B$5,"ja","nein")</f>
        <v>nein</v>
      </c>
      <c r="M3551" s="23" t="s">
        <v>51</v>
      </c>
      <c r="N3551" s="23" t="n">
        <v>2025</v>
      </c>
      <c r="O3551" s="23" t="n">
        <v>8</v>
      </c>
    </row>
    <row r="3552" customFormat="false" ht="15" hidden="false" customHeight="false" outlineLevel="0" collapsed="false">
      <c r="A3552" s="22" t="n">
        <v>45835</v>
      </c>
      <c r="B3552" s="23" t="s">
        <v>115</v>
      </c>
      <c r="C3552" s="23" t="s">
        <v>121</v>
      </c>
      <c r="D3552" s="24" t="n">
        <v>-1903.6</v>
      </c>
      <c r="E3552" s="25" t="n">
        <f aca="false">MAX(D3552,0)/1000</f>
        <v>0</v>
      </c>
      <c r="F3552" s="25" t="n">
        <f aca="false">MAX(-D3552,0)/1000</f>
        <v>1.9036</v>
      </c>
      <c r="G3552" s="23" t="str">
        <f aca="false">IF(E3552&gt;0,"ja","nein")</f>
        <v>nein</v>
      </c>
      <c r="H3552" s="26" t="n">
        <v>90.94</v>
      </c>
      <c r="I3552" s="26" t="n">
        <f aca="false">(H3552/10+IF(N3552=2025,Einstellungen!$B$23,Einstellungen!$C$23))*(1+Einstellungen!$B$10)</f>
        <v>30.76745</v>
      </c>
      <c r="J3552" s="25" t="n">
        <f aca="false">E3552*I3552/100</f>
        <v>0</v>
      </c>
      <c r="K3552" s="25" t="n">
        <f aca="false">E3552*Einstellungen!$B$5/100</f>
        <v>0</v>
      </c>
      <c r="L3552" s="23" t="str">
        <f aca="false">IF(I3552&lt;Einstellungen!$B$5,"ja","nein")</f>
        <v>nein</v>
      </c>
      <c r="M3552" s="23" t="s">
        <v>51</v>
      </c>
      <c r="N3552" s="23" t="n">
        <v>2025</v>
      </c>
      <c r="O3552" s="23" t="n">
        <v>9</v>
      </c>
    </row>
    <row r="3553" customFormat="false" ht="15" hidden="false" customHeight="false" outlineLevel="0" collapsed="false">
      <c r="A3553" s="22" t="n">
        <v>45835</v>
      </c>
      <c r="B3553" s="23" t="s">
        <v>116</v>
      </c>
      <c r="C3553" s="23" t="s">
        <v>121</v>
      </c>
      <c r="D3553" s="24" t="n">
        <v>-1451.6</v>
      </c>
      <c r="E3553" s="25" t="n">
        <f aca="false">MAX(D3553,0)/1000</f>
        <v>0</v>
      </c>
      <c r="F3553" s="25" t="n">
        <f aca="false">MAX(-D3553,0)/1000</f>
        <v>1.4516</v>
      </c>
      <c r="G3553" s="23" t="str">
        <f aca="false">IF(E3553&gt;0,"ja","nein")</f>
        <v>nein</v>
      </c>
      <c r="H3553" s="26" t="n">
        <v>79.12</v>
      </c>
      <c r="I3553" s="26" t="n">
        <f aca="false">(H3553/10+IF(N3553=2025,Einstellungen!$B$23,Einstellungen!$C$23))*(1+Einstellungen!$B$10)</f>
        <v>29.36087</v>
      </c>
      <c r="J3553" s="25" t="n">
        <f aca="false">E3553*I3553/100</f>
        <v>0</v>
      </c>
      <c r="K3553" s="25" t="n">
        <f aca="false">E3553*Einstellungen!$B$5/100</f>
        <v>0</v>
      </c>
      <c r="L3553" s="23" t="str">
        <f aca="false">IF(I3553&lt;Einstellungen!$B$5,"ja","nein")</f>
        <v>nein</v>
      </c>
      <c r="M3553" s="23" t="s">
        <v>51</v>
      </c>
      <c r="N3553" s="23" t="n">
        <v>2025</v>
      </c>
      <c r="O3553" s="23" t="n">
        <v>10</v>
      </c>
    </row>
    <row r="3554" customFormat="false" ht="15" hidden="false" customHeight="false" outlineLevel="0" collapsed="false">
      <c r="A3554" s="22" t="n">
        <v>45835</v>
      </c>
      <c r="B3554" s="23" t="s">
        <v>117</v>
      </c>
      <c r="C3554" s="23" t="s">
        <v>121</v>
      </c>
      <c r="D3554" s="24" t="n">
        <v>-1741.2</v>
      </c>
      <c r="E3554" s="25" t="n">
        <f aca="false">MAX(D3554,0)/1000</f>
        <v>0</v>
      </c>
      <c r="F3554" s="25" t="n">
        <f aca="false">MAX(-D3554,0)/1000</f>
        <v>1.7412</v>
      </c>
      <c r="G3554" s="23" t="str">
        <f aca="false">IF(E3554&gt;0,"ja","nein")</f>
        <v>nein</v>
      </c>
      <c r="H3554" s="26" t="n">
        <v>67.45</v>
      </c>
      <c r="I3554" s="26" t="n">
        <f aca="false">(H3554/10+IF(N3554=2025,Einstellungen!$B$23,Einstellungen!$C$23))*(1+Einstellungen!$B$10)</f>
        <v>27.97214</v>
      </c>
      <c r="J3554" s="25" t="n">
        <f aca="false">E3554*I3554/100</f>
        <v>0</v>
      </c>
      <c r="K3554" s="25" t="n">
        <f aca="false">E3554*Einstellungen!$B$5/100</f>
        <v>0</v>
      </c>
      <c r="L3554" s="23" t="str">
        <f aca="false">IF(I3554&lt;Einstellungen!$B$5,"ja","nein")</f>
        <v>ja</v>
      </c>
      <c r="M3554" s="23" t="s">
        <v>51</v>
      </c>
      <c r="N3554" s="23" t="n">
        <v>2025</v>
      </c>
      <c r="O3554" s="23" t="n">
        <v>11</v>
      </c>
    </row>
    <row r="3555" customFormat="false" ht="15" hidden="false" customHeight="false" outlineLevel="0" collapsed="false">
      <c r="A3555" s="22" t="n">
        <v>45835</v>
      </c>
      <c r="B3555" s="23" t="s">
        <v>118</v>
      </c>
      <c r="C3555" s="23" t="s">
        <v>121</v>
      </c>
      <c r="D3555" s="24" t="n">
        <v>-1270.1</v>
      </c>
      <c r="E3555" s="25" t="n">
        <f aca="false">MAX(D3555,0)/1000</f>
        <v>0</v>
      </c>
      <c r="F3555" s="25" t="n">
        <f aca="false">MAX(-D3555,0)/1000</f>
        <v>1.2701</v>
      </c>
      <c r="G3555" s="23" t="str">
        <f aca="false">IF(E3555&gt;0,"ja","nein")</f>
        <v>nein</v>
      </c>
      <c r="H3555" s="26" t="n">
        <v>54.53</v>
      </c>
      <c r="I3555" s="26" t="n">
        <f aca="false">(H3555/10+IF(N3555=2025,Einstellungen!$B$23,Einstellungen!$C$23))*(1+Einstellungen!$B$10)</f>
        <v>26.43466</v>
      </c>
      <c r="J3555" s="25" t="n">
        <f aca="false">E3555*I3555/100</f>
        <v>0</v>
      </c>
      <c r="K3555" s="25" t="n">
        <f aca="false">E3555*Einstellungen!$B$5/100</f>
        <v>0</v>
      </c>
      <c r="L3555" s="23" t="str">
        <f aca="false">IF(I3555&lt;Einstellungen!$B$5,"ja","nein")</f>
        <v>ja</v>
      </c>
      <c r="M3555" s="23" t="s">
        <v>51</v>
      </c>
      <c r="N3555" s="23" t="n">
        <v>2025</v>
      </c>
      <c r="O3555" s="23" t="n">
        <v>12</v>
      </c>
    </row>
    <row r="3556" customFormat="false" ht="15" hidden="false" customHeight="false" outlineLevel="0" collapsed="false">
      <c r="A3556" s="22" t="n">
        <v>45835</v>
      </c>
      <c r="B3556" s="23" t="s">
        <v>119</v>
      </c>
      <c r="C3556" s="23" t="s">
        <v>121</v>
      </c>
      <c r="D3556" s="24" t="n">
        <v>-1342.6</v>
      </c>
      <c r="E3556" s="25" t="n">
        <f aca="false">MAX(D3556,0)/1000</f>
        <v>0</v>
      </c>
      <c r="F3556" s="25" t="n">
        <f aca="false">MAX(-D3556,0)/1000</f>
        <v>1.3426</v>
      </c>
      <c r="G3556" s="23" t="str">
        <f aca="false">IF(E3556&gt;0,"ja","nein")</f>
        <v>nein</v>
      </c>
      <c r="H3556" s="26" t="n">
        <v>28.3</v>
      </c>
      <c r="I3556" s="26" t="n">
        <f aca="false">(H3556/10+IF(N3556=2025,Einstellungen!$B$23,Einstellungen!$C$23))*(1+Einstellungen!$B$10)</f>
        <v>23.31329</v>
      </c>
      <c r="J3556" s="25" t="n">
        <f aca="false">E3556*I3556/100</f>
        <v>0</v>
      </c>
      <c r="K3556" s="25" t="n">
        <f aca="false">E3556*Einstellungen!$B$5/100</f>
        <v>0</v>
      </c>
      <c r="L3556" s="23" t="str">
        <f aca="false">IF(I3556&lt;Einstellungen!$B$5,"ja","nein")</f>
        <v>ja</v>
      </c>
      <c r="M3556" s="23" t="s">
        <v>51</v>
      </c>
      <c r="N3556" s="23" t="n">
        <v>2025</v>
      </c>
      <c r="O3556" s="23" t="n">
        <v>13</v>
      </c>
    </row>
    <row r="3557" customFormat="false" ht="15" hidden="false" customHeight="false" outlineLevel="0" collapsed="false">
      <c r="A3557" s="22" t="n">
        <v>45835</v>
      </c>
      <c r="B3557" s="23" t="s">
        <v>120</v>
      </c>
      <c r="C3557" s="23" t="s">
        <v>121</v>
      </c>
      <c r="D3557" s="24" t="n">
        <v>-1060.6</v>
      </c>
      <c r="E3557" s="25" t="n">
        <f aca="false">MAX(D3557,0)/1000</f>
        <v>0</v>
      </c>
      <c r="F3557" s="25" t="n">
        <f aca="false">MAX(-D3557,0)/1000</f>
        <v>1.0606</v>
      </c>
      <c r="G3557" s="23" t="str">
        <f aca="false">IF(E3557&gt;0,"ja","nein")</f>
        <v>nein</v>
      </c>
      <c r="H3557" s="26" t="n">
        <v>7.87</v>
      </c>
      <c r="I3557" s="26" t="n">
        <f aca="false">(H3557/10+IF(N3557=2025,Einstellungen!$B$23,Einstellungen!$C$23))*(1+Einstellungen!$B$10)</f>
        <v>20.88212</v>
      </c>
      <c r="J3557" s="25" t="n">
        <f aca="false">E3557*I3557/100</f>
        <v>0</v>
      </c>
      <c r="K3557" s="25" t="n">
        <f aca="false">E3557*Einstellungen!$B$5/100</f>
        <v>0</v>
      </c>
      <c r="L3557" s="23" t="str">
        <f aca="false">IF(I3557&lt;Einstellungen!$B$5,"ja","nein")</f>
        <v>ja</v>
      </c>
      <c r="M3557" s="23" t="s">
        <v>51</v>
      </c>
      <c r="N3557" s="23" t="n">
        <v>2025</v>
      </c>
      <c r="O3557" s="23" t="n">
        <v>14</v>
      </c>
    </row>
    <row r="3558" customFormat="false" ht="15" hidden="false" customHeight="false" outlineLevel="0" collapsed="false">
      <c r="A3558" s="22" t="n">
        <v>45835</v>
      </c>
      <c r="B3558" s="23" t="s">
        <v>104</v>
      </c>
      <c r="C3558" s="23" t="s">
        <v>121</v>
      </c>
      <c r="D3558" s="24" t="n">
        <v>-864.5</v>
      </c>
      <c r="E3558" s="25" t="n">
        <f aca="false">MAX(D3558,0)/1000</f>
        <v>0</v>
      </c>
      <c r="F3558" s="25" t="n">
        <f aca="false">MAX(-D3558,0)/1000</f>
        <v>0.8645</v>
      </c>
      <c r="G3558" s="23" t="str">
        <f aca="false">IF(E3558&gt;0,"ja","nein")</f>
        <v>nein</v>
      </c>
      <c r="H3558" s="26" t="n">
        <v>9.88</v>
      </c>
      <c r="I3558" s="26" t="n">
        <f aca="false">(H3558/10+IF(N3558=2025,Einstellungen!$B$23,Einstellungen!$C$23))*(1+Einstellungen!$B$10)</f>
        <v>21.12131</v>
      </c>
      <c r="J3558" s="25" t="n">
        <f aca="false">E3558*I3558/100</f>
        <v>0</v>
      </c>
      <c r="K3558" s="25" t="n">
        <f aca="false">E3558*Einstellungen!$B$5/100</f>
        <v>0</v>
      </c>
      <c r="L3558" s="23" t="str">
        <f aca="false">IF(I3558&lt;Einstellungen!$B$5,"ja","nein")</f>
        <v>ja</v>
      </c>
      <c r="M3558" s="23" t="s">
        <v>51</v>
      </c>
      <c r="N3558" s="23" t="n">
        <v>2025</v>
      </c>
      <c r="O3558" s="23" t="n">
        <v>15</v>
      </c>
    </row>
    <row r="3559" customFormat="false" ht="15" hidden="false" customHeight="false" outlineLevel="0" collapsed="false">
      <c r="A3559" s="22" t="n">
        <v>45835</v>
      </c>
      <c r="B3559" s="23" t="s">
        <v>105</v>
      </c>
      <c r="C3559" s="23" t="s">
        <v>121</v>
      </c>
      <c r="D3559" s="24" t="n">
        <v>-779.3</v>
      </c>
      <c r="E3559" s="25" t="n">
        <f aca="false">MAX(D3559,0)/1000</f>
        <v>0</v>
      </c>
      <c r="F3559" s="25" t="n">
        <f aca="false">MAX(-D3559,0)/1000</f>
        <v>0.7793</v>
      </c>
      <c r="G3559" s="23" t="str">
        <f aca="false">IF(E3559&gt;0,"ja","nein")</f>
        <v>nein</v>
      </c>
      <c r="H3559" s="26" t="n">
        <v>29.92</v>
      </c>
      <c r="I3559" s="26" t="n">
        <f aca="false">(H3559/10+IF(N3559=2025,Einstellungen!$B$23,Einstellungen!$C$23))*(1+Einstellungen!$B$10)</f>
        <v>23.50607</v>
      </c>
      <c r="J3559" s="25" t="n">
        <f aca="false">E3559*I3559/100</f>
        <v>0</v>
      </c>
      <c r="K3559" s="25" t="n">
        <f aca="false">E3559*Einstellungen!$B$5/100</f>
        <v>0</v>
      </c>
      <c r="L3559" s="23" t="str">
        <f aca="false">IF(I3559&lt;Einstellungen!$B$5,"ja","nein")</f>
        <v>ja</v>
      </c>
      <c r="M3559" s="23" t="s">
        <v>51</v>
      </c>
      <c r="N3559" s="23" t="n">
        <v>2025</v>
      </c>
      <c r="O3559" s="23" t="n">
        <v>16</v>
      </c>
    </row>
    <row r="3560" customFormat="false" ht="15" hidden="false" customHeight="false" outlineLevel="0" collapsed="false">
      <c r="A3560" s="22" t="n">
        <v>45835</v>
      </c>
      <c r="B3560" s="23" t="s">
        <v>97</v>
      </c>
      <c r="C3560" s="23" t="s">
        <v>121</v>
      </c>
      <c r="D3560" s="24" t="n">
        <v>-362.3</v>
      </c>
      <c r="E3560" s="25" t="n">
        <f aca="false">MAX(D3560,0)/1000</f>
        <v>0</v>
      </c>
      <c r="F3560" s="25" t="n">
        <f aca="false">MAX(-D3560,0)/1000</f>
        <v>0.3623</v>
      </c>
      <c r="G3560" s="23" t="str">
        <f aca="false">IF(E3560&gt;0,"ja","nein")</f>
        <v>nein</v>
      </c>
      <c r="H3560" s="26" t="n">
        <v>70.68</v>
      </c>
      <c r="I3560" s="26" t="n">
        <f aca="false">(H3560/10+IF(N3560=2025,Einstellungen!$B$23,Einstellungen!$C$23))*(1+Einstellungen!$B$10)</f>
        <v>28.35651</v>
      </c>
      <c r="J3560" s="25" t="n">
        <f aca="false">E3560*I3560/100</f>
        <v>0</v>
      </c>
      <c r="K3560" s="25" t="n">
        <f aca="false">E3560*Einstellungen!$B$5/100</f>
        <v>0</v>
      </c>
      <c r="L3560" s="23" t="str">
        <f aca="false">IF(I3560&lt;Einstellungen!$B$5,"ja","nein")</f>
        <v>ja</v>
      </c>
      <c r="M3560" s="23" t="s">
        <v>51</v>
      </c>
      <c r="N3560" s="23" t="n">
        <v>2025</v>
      </c>
      <c r="O3560" s="23" t="n">
        <v>17</v>
      </c>
    </row>
    <row r="3561" customFormat="false" ht="15" hidden="false" customHeight="false" outlineLevel="0" collapsed="false">
      <c r="A3561" s="22" t="n">
        <v>45835</v>
      </c>
      <c r="B3561" s="23" t="s">
        <v>99</v>
      </c>
      <c r="C3561" s="23" t="s">
        <v>121</v>
      </c>
      <c r="D3561" s="24" t="n">
        <v>-63.1</v>
      </c>
      <c r="E3561" s="25" t="n">
        <f aca="false">MAX(D3561,0)/1000</f>
        <v>0</v>
      </c>
      <c r="F3561" s="25" t="n">
        <f aca="false">MAX(-D3561,0)/1000</f>
        <v>0.0631</v>
      </c>
      <c r="G3561" s="23" t="str">
        <f aca="false">IF(E3561&gt;0,"ja","nein")</f>
        <v>nein</v>
      </c>
      <c r="H3561" s="26" t="n">
        <v>91.73</v>
      </c>
      <c r="I3561" s="26" t="n">
        <f aca="false">(H3561/10+IF(N3561=2025,Einstellungen!$B$23,Einstellungen!$C$23))*(1+Einstellungen!$B$10)</f>
        <v>30.86146</v>
      </c>
      <c r="J3561" s="25" t="n">
        <f aca="false">E3561*I3561/100</f>
        <v>0</v>
      </c>
      <c r="K3561" s="25" t="n">
        <f aca="false">E3561*Einstellungen!$B$5/100</f>
        <v>0</v>
      </c>
      <c r="L3561" s="23" t="str">
        <f aca="false">IF(I3561&lt;Einstellungen!$B$5,"ja","nein")</f>
        <v>nein</v>
      </c>
      <c r="M3561" s="23" t="s">
        <v>51</v>
      </c>
      <c r="N3561" s="23" t="n">
        <v>2025</v>
      </c>
      <c r="O3561" s="23" t="n">
        <v>18</v>
      </c>
    </row>
    <row r="3562" customFormat="false" ht="15" hidden="false" customHeight="false" outlineLevel="0" collapsed="false">
      <c r="A3562" s="22" t="n">
        <v>45835</v>
      </c>
      <c r="B3562" s="23" t="s">
        <v>100</v>
      </c>
      <c r="C3562" s="23" t="s">
        <v>121</v>
      </c>
      <c r="D3562" s="24" t="n">
        <v>591.3</v>
      </c>
      <c r="E3562" s="25" t="n">
        <f aca="false">MAX(D3562,0)/1000</f>
        <v>0.5913</v>
      </c>
      <c r="F3562" s="25" t="n">
        <f aca="false">MAX(-D3562,0)/1000</f>
        <v>0</v>
      </c>
      <c r="G3562" s="23" t="str">
        <f aca="false">IF(E3562&gt;0,"ja","nein")</f>
        <v>ja</v>
      </c>
      <c r="H3562" s="26" t="n">
        <v>107.15</v>
      </c>
      <c r="I3562" s="26" t="n">
        <f aca="false">(H3562/10+IF(N3562=2025,Einstellungen!$B$23,Einstellungen!$C$23))*(1+Einstellungen!$B$10)</f>
        <v>32.69644</v>
      </c>
      <c r="J3562" s="25" t="n">
        <f aca="false">E3562*I3562/100</f>
        <v>0.19333404972</v>
      </c>
      <c r="K3562" s="25" t="n">
        <f aca="false">E3562*Einstellungen!$B$5/100</f>
        <v>0.171477</v>
      </c>
      <c r="L3562" s="23" t="str">
        <f aca="false">IF(I3562&lt;Einstellungen!$B$5,"ja","nein")</f>
        <v>nein</v>
      </c>
      <c r="M3562" s="23" t="s">
        <v>51</v>
      </c>
      <c r="N3562" s="23" t="n">
        <v>2025</v>
      </c>
      <c r="O3562" s="23" t="n">
        <v>19</v>
      </c>
    </row>
    <row r="3563" customFormat="false" ht="15" hidden="false" customHeight="false" outlineLevel="0" collapsed="false">
      <c r="A3563" s="22" t="n">
        <v>45835</v>
      </c>
      <c r="B3563" s="23" t="s">
        <v>92</v>
      </c>
      <c r="C3563" s="23" t="s">
        <v>121</v>
      </c>
      <c r="D3563" s="24" t="n">
        <v>841.1</v>
      </c>
      <c r="E3563" s="25" t="n">
        <f aca="false">MAX(D3563,0)/1000</f>
        <v>0.8411</v>
      </c>
      <c r="F3563" s="25" t="n">
        <f aca="false">MAX(-D3563,0)/1000</f>
        <v>0</v>
      </c>
      <c r="G3563" s="23" t="str">
        <f aca="false">IF(E3563&gt;0,"ja","nein")</f>
        <v>ja</v>
      </c>
      <c r="H3563" s="26" t="n">
        <v>124.86</v>
      </c>
      <c r="I3563" s="26" t="n">
        <f aca="false">(H3563/10+IF(N3563=2025,Einstellungen!$B$23,Einstellungen!$C$23))*(1+Einstellungen!$B$10)</f>
        <v>34.80393</v>
      </c>
      <c r="J3563" s="25" t="n">
        <f aca="false">E3563*I3563/100</f>
        <v>0.29273585523</v>
      </c>
      <c r="K3563" s="25" t="n">
        <f aca="false">E3563*Einstellungen!$B$5/100</f>
        <v>0.243919</v>
      </c>
      <c r="L3563" s="23" t="str">
        <f aca="false">IF(I3563&lt;Einstellungen!$B$5,"ja","nein")</f>
        <v>nein</v>
      </c>
      <c r="M3563" s="23" t="s">
        <v>51</v>
      </c>
      <c r="N3563" s="23" t="n">
        <v>2025</v>
      </c>
      <c r="O3563" s="23" t="n">
        <v>20</v>
      </c>
    </row>
    <row r="3564" customFormat="false" ht="15" hidden="false" customHeight="false" outlineLevel="0" collapsed="false">
      <c r="A3564" s="22" t="n">
        <v>45835</v>
      </c>
      <c r="B3564" s="23" t="s">
        <v>95</v>
      </c>
      <c r="C3564" s="23" t="s">
        <v>121</v>
      </c>
      <c r="D3564" s="24" t="n">
        <v>411.6</v>
      </c>
      <c r="E3564" s="25" t="n">
        <f aca="false">MAX(D3564,0)/1000</f>
        <v>0.4116</v>
      </c>
      <c r="F3564" s="25" t="n">
        <f aca="false">MAX(-D3564,0)/1000</f>
        <v>0</v>
      </c>
      <c r="G3564" s="23" t="str">
        <f aca="false">IF(E3564&gt;0,"ja","nein")</f>
        <v>ja</v>
      </c>
      <c r="H3564" s="26" t="n">
        <v>134.94</v>
      </c>
      <c r="I3564" s="26" t="n">
        <f aca="false">(H3564/10+IF(N3564=2025,Einstellungen!$B$23,Einstellungen!$C$23))*(1+Einstellungen!$B$10)</f>
        <v>36.00345</v>
      </c>
      <c r="J3564" s="25" t="n">
        <f aca="false">E3564*I3564/100</f>
        <v>0.1481902002</v>
      </c>
      <c r="K3564" s="25" t="n">
        <f aca="false">E3564*Einstellungen!$B$5/100</f>
        <v>0.119364</v>
      </c>
      <c r="L3564" s="23" t="str">
        <f aca="false">IF(I3564&lt;Einstellungen!$B$5,"ja","nein")</f>
        <v>nein</v>
      </c>
      <c r="M3564" s="23" t="s">
        <v>51</v>
      </c>
      <c r="N3564" s="23" t="n">
        <v>2025</v>
      </c>
      <c r="O3564" s="23" t="n">
        <v>21</v>
      </c>
    </row>
    <row r="3565" customFormat="false" ht="15" hidden="false" customHeight="false" outlineLevel="0" collapsed="false">
      <c r="A3565" s="22" t="n">
        <v>45835</v>
      </c>
      <c r="B3565" s="23" t="s">
        <v>96</v>
      </c>
      <c r="C3565" s="23" t="s">
        <v>121</v>
      </c>
      <c r="D3565" s="24" t="n">
        <v>316.3</v>
      </c>
      <c r="E3565" s="25" t="n">
        <f aca="false">MAX(D3565,0)/1000</f>
        <v>0.3163</v>
      </c>
      <c r="F3565" s="25" t="n">
        <f aca="false">MAX(-D3565,0)/1000</f>
        <v>0</v>
      </c>
      <c r="G3565" s="23" t="str">
        <f aca="false">IF(E3565&gt;0,"ja","nein")</f>
        <v>ja</v>
      </c>
      <c r="H3565" s="26" t="n">
        <v>126.24</v>
      </c>
      <c r="I3565" s="26" t="n">
        <f aca="false">(H3565/10+IF(N3565=2025,Einstellungen!$B$23,Einstellungen!$C$23))*(1+Einstellungen!$B$10)</f>
        <v>34.96815</v>
      </c>
      <c r="J3565" s="25" t="n">
        <f aca="false">E3565*I3565/100</f>
        <v>0.11060425845</v>
      </c>
      <c r="K3565" s="25" t="n">
        <f aca="false">E3565*Einstellungen!$B$5/100</f>
        <v>0.091727</v>
      </c>
      <c r="L3565" s="23" t="str">
        <f aca="false">IF(I3565&lt;Einstellungen!$B$5,"ja","nein")</f>
        <v>nein</v>
      </c>
      <c r="M3565" s="23" t="s">
        <v>51</v>
      </c>
      <c r="N3565" s="23" t="n">
        <v>2025</v>
      </c>
      <c r="O3565" s="23" t="n">
        <v>22</v>
      </c>
    </row>
    <row r="3566" customFormat="false" ht="15" hidden="false" customHeight="false" outlineLevel="0" collapsed="false">
      <c r="A3566" s="22" t="n">
        <v>45835</v>
      </c>
      <c r="B3566" s="23" t="s">
        <v>101</v>
      </c>
      <c r="C3566" s="23" t="s">
        <v>121</v>
      </c>
      <c r="D3566" s="24" t="n">
        <v>353.9</v>
      </c>
      <c r="E3566" s="25" t="n">
        <f aca="false">MAX(D3566,0)/1000</f>
        <v>0.3539</v>
      </c>
      <c r="F3566" s="25" t="n">
        <f aca="false">MAX(-D3566,0)/1000</f>
        <v>0</v>
      </c>
      <c r="G3566" s="23" t="str">
        <f aca="false">IF(E3566&gt;0,"ja","nein")</f>
        <v>ja</v>
      </c>
      <c r="H3566" s="26" t="n">
        <v>107.7</v>
      </c>
      <c r="I3566" s="26" t="n">
        <f aca="false">(H3566/10+IF(N3566=2025,Einstellungen!$B$23,Einstellungen!$C$23))*(1+Einstellungen!$B$10)</f>
        <v>32.76189</v>
      </c>
      <c r="J3566" s="25" t="n">
        <f aca="false">E3566*I3566/100</f>
        <v>0.11594432871</v>
      </c>
      <c r="K3566" s="25" t="n">
        <f aca="false">E3566*Einstellungen!$B$5/100</f>
        <v>0.102631</v>
      </c>
      <c r="L3566" s="23" t="str">
        <f aca="false">IF(I3566&lt;Einstellungen!$B$5,"ja","nein")</f>
        <v>nein</v>
      </c>
      <c r="M3566" s="23" t="s">
        <v>51</v>
      </c>
      <c r="N3566" s="23" t="n">
        <v>2025</v>
      </c>
      <c r="O3566" s="23" t="n">
        <v>23</v>
      </c>
    </row>
    <row r="3567" customFormat="false" ht="15" hidden="false" customHeight="false" outlineLevel="0" collapsed="false">
      <c r="A3567" s="22" t="n">
        <v>45836</v>
      </c>
      <c r="B3567" s="23" t="s">
        <v>102</v>
      </c>
      <c r="C3567" s="23" t="s">
        <v>122</v>
      </c>
      <c r="D3567" s="24" t="n">
        <v>257.3</v>
      </c>
      <c r="E3567" s="25" t="n">
        <f aca="false">MAX(D3567,0)/1000</f>
        <v>0.2573</v>
      </c>
      <c r="F3567" s="25" t="n">
        <f aca="false">MAX(-D3567,0)/1000</f>
        <v>0</v>
      </c>
      <c r="G3567" s="23" t="str">
        <f aca="false">IF(E3567&gt;0,"ja","nein")</f>
        <v>ja</v>
      </c>
      <c r="H3567" s="26" t="n">
        <v>94.7</v>
      </c>
      <c r="I3567" s="26" t="n">
        <f aca="false">(H3567/10+IF(N3567=2025,Einstellungen!$B$23,Einstellungen!$C$23))*(1+Einstellungen!$B$10)</f>
        <v>31.21489</v>
      </c>
      <c r="J3567" s="25" t="n">
        <f aca="false">E3567*I3567/100</f>
        <v>0.08031591197</v>
      </c>
      <c r="K3567" s="25" t="n">
        <f aca="false">E3567*Einstellungen!$B$5/100</f>
        <v>0.074617</v>
      </c>
      <c r="L3567" s="23" t="str">
        <f aca="false">IF(I3567&lt;Einstellungen!$B$5,"ja","nein")</f>
        <v>nein</v>
      </c>
      <c r="M3567" s="23" t="s">
        <v>51</v>
      </c>
      <c r="N3567" s="23" t="n">
        <v>2025</v>
      </c>
      <c r="O3567" s="23" t="n">
        <v>0</v>
      </c>
    </row>
    <row r="3568" customFormat="false" ht="15" hidden="false" customHeight="false" outlineLevel="0" collapsed="false">
      <c r="A3568" s="22" t="n">
        <v>45836</v>
      </c>
      <c r="B3568" s="23" t="s">
        <v>107</v>
      </c>
      <c r="C3568" s="23" t="s">
        <v>122</v>
      </c>
      <c r="D3568" s="24" t="n">
        <v>192.4</v>
      </c>
      <c r="E3568" s="25" t="n">
        <f aca="false">MAX(D3568,0)/1000</f>
        <v>0.1924</v>
      </c>
      <c r="F3568" s="25" t="n">
        <f aca="false">MAX(-D3568,0)/1000</f>
        <v>0</v>
      </c>
      <c r="G3568" s="23" t="str">
        <f aca="false">IF(E3568&gt;0,"ja","nein")</f>
        <v>ja</v>
      </c>
      <c r="H3568" s="26" t="n">
        <v>89.61</v>
      </c>
      <c r="I3568" s="26" t="n">
        <f aca="false">(H3568/10+IF(N3568=2025,Einstellungen!$B$23,Einstellungen!$C$23))*(1+Einstellungen!$B$10)</f>
        <v>30.60918</v>
      </c>
      <c r="J3568" s="25" t="n">
        <f aca="false">E3568*I3568/100</f>
        <v>0.05889206232</v>
      </c>
      <c r="K3568" s="25" t="n">
        <f aca="false">E3568*Einstellungen!$B$5/100</f>
        <v>0.055796</v>
      </c>
      <c r="L3568" s="23" t="str">
        <f aca="false">IF(I3568&lt;Einstellungen!$B$5,"ja","nein")</f>
        <v>nein</v>
      </c>
      <c r="M3568" s="23" t="s">
        <v>51</v>
      </c>
      <c r="N3568" s="23" t="n">
        <v>2025</v>
      </c>
      <c r="O3568" s="23" t="n">
        <v>1</v>
      </c>
    </row>
    <row r="3569" customFormat="false" ht="15" hidden="false" customHeight="false" outlineLevel="0" collapsed="false">
      <c r="A3569" s="22" t="n">
        <v>45836</v>
      </c>
      <c r="B3569" s="23" t="s">
        <v>108</v>
      </c>
      <c r="C3569" s="23" t="s">
        <v>122</v>
      </c>
      <c r="D3569" s="24" t="n">
        <v>197.7</v>
      </c>
      <c r="E3569" s="25" t="n">
        <f aca="false">MAX(D3569,0)/1000</f>
        <v>0.1977</v>
      </c>
      <c r="F3569" s="25" t="n">
        <f aca="false">MAX(-D3569,0)/1000</f>
        <v>0</v>
      </c>
      <c r="G3569" s="23" t="str">
        <f aca="false">IF(E3569&gt;0,"ja","nein")</f>
        <v>ja</v>
      </c>
      <c r="H3569" s="26" t="n">
        <v>82.02</v>
      </c>
      <c r="I3569" s="26" t="n">
        <f aca="false">(H3569/10+IF(N3569=2025,Einstellungen!$B$23,Einstellungen!$C$23))*(1+Einstellungen!$B$10)</f>
        <v>29.70597</v>
      </c>
      <c r="J3569" s="25" t="n">
        <f aca="false">E3569*I3569/100</f>
        <v>0.05872870269</v>
      </c>
      <c r="K3569" s="25" t="n">
        <f aca="false">E3569*Einstellungen!$B$5/100</f>
        <v>0.057333</v>
      </c>
      <c r="L3569" s="23" t="str">
        <f aca="false">IF(I3569&lt;Einstellungen!$B$5,"ja","nein")</f>
        <v>nein</v>
      </c>
      <c r="M3569" s="23" t="s">
        <v>51</v>
      </c>
      <c r="N3569" s="23" t="n">
        <v>2025</v>
      </c>
      <c r="O3569" s="23" t="n">
        <v>2</v>
      </c>
    </row>
    <row r="3570" customFormat="false" ht="15" hidden="false" customHeight="false" outlineLevel="0" collapsed="false">
      <c r="A3570" s="22" t="n">
        <v>45836</v>
      </c>
      <c r="B3570" s="23" t="s">
        <v>109</v>
      </c>
      <c r="C3570" s="23" t="s">
        <v>122</v>
      </c>
      <c r="D3570" s="24" t="n">
        <v>182.9</v>
      </c>
      <c r="E3570" s="25" t="n">
        <f aca="false">MAX(D3570,0)/1000</f>
        <v>0.1829</v>
      </c>
      <c r="F3570" s="25" t="n">
        <f aca="false">MAX(-D3570,0)/1000</f>
        <v>0</v>
      </c>
      <c r="G3570" s="23" t="str">
        <f aca="false">IF(E3570&gt;0,"ja","nein")</f>
        <v>ja</v>
      </c>
      <c r="H3570" s="26" t="n">
        <v>76.59</v>
      </c>
      <c r="I3570" s="26" t="n">
        <f aca="false">(H3570/10+IF(N3570=2025,Einstellungen!$B$23,Einstellungen!$C$23))*(1+Einstellungen!$B$10)</f>
        <v>29.0598</v>
      </c>
      <c r="J3570" s="25" t="n">
        <f aca="false">E3570*I3570/100</f>
        <v>0.0531503742</v>
      </c>
      <c r="K3570" s="25" t="n">
        <f aca="false">E3570*Einstellungen!$B$5/100</f>
        <v>0.053041</v>
      </c>
      <c r="L3570" s="23" t="str">
        <f aca="false">IF(I3570&lt;Einstellungen!$B$5,"ja","nein")</f>
        <v>nein</v>
      </c>
      <c r="M3570" s="23" t="s">
        <v>51</v>
      </c>
      <c r="N3570" s="23" t="n">
        <v>2025</v>
      </c>
      <c r="O3570" s="23" t="n">
        <v>3</v>
      </c>
    </row>
    <row r="3571" customFormat="false" ht="15" hidden="false" customHeight="false" outlineLevel="0" collapsed="false">
      <c r="A3571" s="22" t="n">
        <v>45836</v>
      </c>
      <c r="B3571" s="23" t="s">
        <v>110</v>
      </c>
      <c r="C3571" s="23" t="s">
        <v>122</v>
      </c>
      <c r="D3571" s="24" t="n">
        <v>153.8</v>
      </c>
      <c r="E3571" s="25" t="n">
        <f aca="false">MAX(D3571,0)/1000</f>
        <v>0.1538</v>
      </c>
      <c r="F3571" s="25" t="n">
        <f aca="false">MAX(-D3571,0)/1000</f>
        <v>0</v>
      </c>
      <c r="G3571" s="23" t="str">
        <f aca="false">IF(E3571&gt;0,"ja","nein")</f>
        <v>ja</v>
      </c>
      <c r="H3571" s="26" t="n">
        <v>70.27</v>
      </c>
      <c r="I3571" s="26" t="n">
        <f aca="false">(H3571/10+IF(N3571=2025,Einstellungen!$B$23,Einstellungen!$C$23))*(1+Einstellungen!$B$10)</f>
        <v>28.30772</v>
      </c>
      <c r="J3571" s="25" t="n">
        <f aca="false">E3571*I3571/100</f>
        <v>0.04353727336</v>
      </c>
      <c r="K3571" s="25" t="n">
        <f aca="false">E3571*Einstellungen!$B$5/100</f>
        <v>0.044602</v>
      </c>
      <c r="L3571" s="23" t="str">
        <f aca="false">IF(I3571&lt;Einstellungen!$B$5,"ja","nein")</f>
        <v>ja</v>
      </c>
      <c r="M3571" s="23" t="s">
        <v>51</v>
      </c>
      <c r="N3571" s="23" t="n">
        <v>2025</v>
      </c>
      <c r="O3571" s="23" t="n">
        <v>4</v>
      </c>
    </row>
    <row r="3572" customFormat="false" ht="15" hidden="false" customHeight="false" outlineLevel="0" collapsed="false">
      <c r="A3572" s="22" t="n">
        <v>45836</v>
      </c>
      <c r="B3572" s="23" t="s">
        <v>111</v>
      </c>
      <c r="C3572" s="23" t="s">
        <v>122</v>
      </c>
      <c r="D3572" s="24" t="n">
        <v>186.3</v>
      </c>
      <c r="E3572" s="25" t="n">
        <f aca="false">MAX(D3572,0)/1000</f>
        <v>0.1863</v>
      </c>
      <c r="F3572" s="25" t="n">
        <f aca="false">MAX(-D3572,0)/1000</f>
        <v>0</v>
      </c>
      <c r="G3572" s="23" t="str">
        <f aca="false">IF(E3572&gt;0,"ja","nein")</f>
        <v>ja</v>
      </c>
      <c r="H3572" s="26" t="n">
        <v>75.4</v>
      </c>
      <c r="I3572" s="26" t="n">
        <f aca="false">(H3572/10+IF(N3572=2025,Einstellungen!$B$23,Einstellungen!$C$23))*(1+Einstellungen!$B$10)</f>
        <v>28.91819</v>
      </c>
      <c r="J3572" s="25" t="n">
        <f aca="false">E3572*I3572/100</f>
        <v>0.05387458797</v>
      </c>
      <c r="K3572" s="25" t="n">
        <f aca="false">E3572*Einstellungen!$B$5/100</f>
        <v>0.054027</v>
      </c>
      <c r="L3572" s="23" t="str">
        <f aca="false">IF(I3572&lt;Einstellungen!$B$5,"ja","nein")</f>
        <v>ja</v>
      </c>
      <c r="M3572" s="23" t="s">
        <v>51</v>
      </c>
      <c r="N3572" s="23" t="n">
        <v>2025</v>
      </c>
      <c r="O3572" s="23" t="n">
        <v>5</v>
      </c>
    </row>
    <row r="3573" customFormat="false" ht="15" hidden="false" customHeight="false" outlineLevel="0" collapsed="false">
      <c r="A3573" s="22" t="n">
        <v>45836</v>
      </c>
      <c r="B3573" s="23" t="s">
        <v>112</v>
      </c>
      <c r="C3573" s="23" t="s">
        <v>122</v>
      </c>
      <c r="D3573" s="24" t="n">
        <v>154.8</v>
      </c>
      <c r="E3573" s="25" t="n">
        <f aca="false">MAX(D3573,0)/1000</f>
        <v>0.1548</v>
      </c>
      <c r="F3573" s="25" t="n">
        <f aca="false">MAX(-D3573,0)/1000</f>
        <v>0</v>
      </c>
      <c r="G3573" s="23" t="str">
        <f aca="false">IF(E3573&gt;0,"ja","nein")</f>
        <v>ja</v>
      </c>
      <c r="H3573" s="26" t="n">
        <v>74</v>
      </c>
      <c r="I3573" s="26" t="n">
        <f aca="false">(H3573/10+IF(N3573=2025,Einstellungen!$B$23,Einstellungen!$C$23))*(1+Einstellungen!$B$10)</f>
        <v>28.75159</v>
      </c>
      <c r="J3573" s="25" t="n">
        <f aca="false">E3573*I3573/100</f>
        <v>0.04450746132</v>
      </c>
      <c r="K3573" s="25" t="n">
        <f aca="false">E3573*Einstellungen!$B$5/100</f>
        <v>0.044892</v>
      </c>
      <c r="L3573" s="23" t="str">
        <f aca="false">IF(I3573&lt;Einstellungen!$B$5,"ja","nein")</f>
        <v>ja</v>
      </c>
      <c r="M3573" s="23" t="s">
        <v>51</v>
      </c>
      <c r="N3573" s="23" t="n">
        <v>2025</v>
      </c>
      <c r="O3573" s="23" t="n">
        <v>6</v>
      </c>
    </row>
    <row r="3574" customFormat="false" ht="15" hidden="false" customHeight="false" outlineLevel="0" collapsed="false">
      <c r="A3574" s="22" t="n">
        <v>45836</v>
      </c>
      <c r="B3574" s="23" t="s">
        <v>113</v>
      </c>
      <c r="C3574" s="23" t="s">
        <v>122</v>
      </c>
      <c r="D3574" s="24" t="n">
        <v>212.5</v>
      </c>
      <c r="E3574" s="25" t="n">
        <f aca="false">MAX(D3574,0)/1000</f>
        <v>0.2125</v>
      </c>
      <c r="F3574" s="25" t="n">
        <f aca="false">MAX(-D3574,0)/1000</f>
        <v>0</v>
      </c>
      <c r="G3574" s="23" t="str">
        <f aca="false">IF(E3574&gt;0,"ja","nein")</f>
        <v>ja</v>
      </c>
      <c r="H3574" s="26" t="n">
        <v>58.84</v>
      </c>
      <c r="I3574" s="26" t="n">
        <f aca="false">(H3574/10+IF(N3574=2025,Einstellungen!$B$23,Einstellungen!$C$23))*(1+Einstellungen!$B$10)</f>
        <v>26.94755</v>
      </c>
      <c r="J3574" s="25" t="n">
        <f aca="false">E3574*I3574/100</f>
        <v>0.05726354375</v>
      </c>
      <c r="K3574" s="25" t="n">
        <f aca="false">E3574*Einstellungen!$B$5/100</f>
        <v>0.061625</v>
      </c>
      <c r="L3574" s="23" t="str">
        <f aca="false">IF(I3574&lt;Einstellungen!$B$5,"ja","nein")</f>
        <v>ja</v>
      </c>
      <c r="M3574" s="23" t="s">
        <v>51</v>
      </c>
      <c r="N3574" s="23" t="n">
        <v>2025</v>
      </c>
      <c r="O3574" s="23" t="n">
        <v>7</v>
      </c>
    </row>
    <row r="3575" customFormat="false" ht="15" hidden="false" customHeight="false" outlineLevel="0" collapsed="false">
      <c r="A3575" s="22" t="n">
        <v>45836</v>
      </c>
      <c r="B3575" s="23" t="s">
        <v>114</v>
      </c>
      <c r="C3575" s="23" t="s">
        <v>122</v>
      </c>
      <c r="D3575" s="24" t="n">
        <v>-161.6</v>
      </c>
      <c r="E3575" s="25" t="n">
        <f aca="false">MAX(D3575,0)/1000</f>
        <v>0</v>
      </c>
      <c r="F3575" s="25" t="n">
        <f aca="false">MAX(-D3575,0)/1000</f>
        <v>0.1616</v>
      </c>
      <c r="G3575" s="23" t="str">
        <f aca="false">IF(E3575&gt;0,"ja","nein")</f>
        <v>nein</v>
      </c>
      <c r="H3575" s="26" t="n">
        <v>27.8</v>
      </c>
      <c r="I3575" s="26" t="n">
        <f aca="false">(H3575/10+IF(N3575=2025,Einstellungen!$B$23,Einstellungen!$C$23))*(1+Einstellungen!$B$10)</f>
        <v>23.25379</v>
      </c>
      <c r="J3575" s="25" t="n">
        <f aca="false">E3575*I3575/100</f>
        <v>0</v>
      </c>
      <c r="K3575" s="25" t="n">
        <f aca="false">E3575*Einstellungen!$B$5/100</f>
        <v>0</v>
      </c>
      <c r="L3575" s="23" t="str">
        <f aca="false">IF(I3575&lt;Einstellungen!$B$5,"ja","nein")</f>
        <v>ja</v>
      </c>
      <c r="M3575" s="23" t="s">
        <v>51</v>
      </c>
      <c r="N3575" s="23" t="n">
        <v>2025</v>
      </c>
      <c r="O3575" s="23" t="n">
        <v>8</v>
      </c>
    </row>
    <row r="3576" customFormat="false" ht="15" hidden="false" customHeight="false" outlineLevel="0" collapsed="false">
      <c r="A3576" s="22" t="n">
        <v>45836</v>
      </c>
      <c r="B3576" s="23" t="s">
        <v>115</v>
      </c>
      <c r="C3576" s="23" t="s">
        <v>122</v>
      </c>
      <c r="D3576" s="24" t="n">
        <v>-1288.9</v>
      </c>
      <c r="E3576" s="25" t="n">
        <f aca="false">MAX(D3576,0)/1000</f>
        <v>0</v>
      </c>
      <c r="F3576" s="25" t="n">
        <f aca="false">MAX(-D3576,0)/1000</f>
        <v>1.2889</v>
      </c>
      <c r="G3576" s="23" t="str">
        <f aca="false">IF(E3576&gt;0,"ja","nein")</f>
        <v>nein</v>
      </c>
      <c r="H3576" s="26" t="n">
        <v>2.34</v>
      </c>
      <c r="I3576" s="26" t="n">
        <f aca="false">(H3576/10+IF(N3576=2025,Einstellungen!$B$23,Einstellungen!$C$23))*(1+Einstellungen!$B$10)</f>
        <v>20.22405</v>
      </c>
      <c r="J3576" s="25" t="n">
        <f aca="false">E3576*I3576/100</f>
        <v>0</v>
      </c>
      <c r="K3576" s="25" t="n">
        <f aca="false">E3576*Einstellungen!$B$5/100</f>
        <v>0</v>
      </c>
      <c r="L3576" s="23" t="str">
        <f aca="false">IF(I3576&lt;Einstellungen!$B$5,"ja","nein")</f>
        <v>ja</v>
      </c>
      <c r="M3576" s="23" t="s">
        <v>51</v>
      </c>
      <c r="N3576" s="23" t="n">
        <v>2025</v>
      </c>
      <c r="O3576" s="23" t="n">
        <v>9</v>
      </c>
    </row>
    <row r="3577" customFormat="false" ht="15" hidden="false" customHeight="false" outlineLevel="0" collapsed="false">
      <c r="A3577" s="22" t="n">
        <v>45836</v>
      </c>
      <c r="B3577" s="23" t="s">
        <v>116</v>
      </c>
      <c r="C3577" s="23" t="s">
        <v>122</v>
      </c>
      <c r="D3577" s="24" t="n">
        <v>-2631.8</v>
      </c>
      <c r="E3577" s="25" t="n">
        <f aca="false">MAX(D3577,0)/1000</f>
        <v>0</v>
      </c>
      <c r="F3577" s="25" t="n">
        <f aca="false">MAX(-D3577,0)/1000</f>
        <v>2.6318</v>
      </c>
      <c r="G3577" s="23" t="str">
        <f aca="false">IF(E3577&gt;0,"ja","nein")</f>
        <v>nein</v>
      </c>
      <c r="H3577" s="26" t="n">
        <v>0.01</v>
      </c>
      <c r="I3577" s="26" t="n">
        <f aca="false">(H3577/10+IF(N3577=2025,Einstellungen!$B$23,Einstellungen!$C$23))*(1+Einstellungen!$B$10)</f>
        <v>19.94678</v>
      </c>
      <c r="J3577" s="25" t="n">
        <f aca="false">E3577*I3577/100</f>
        <v>0</v>
      </c>
      <c r="K3577" s="25" t="n">
        <f aca="false">E3577*Einstellungen!$B$5/100</f>
        <v>0</v>
      </c>
      <c r="L3577" s="23" t="str">
        <f aca="false">IF(I3577&lt;Einstellungen!$B$5,"ja","nein")</f>
        <v>ja</v>
      </c>
      <c r="M3577" s="23" t="s">
        <v>51</v>
      </c>
      <c r="N3577" s="23" t="n">
        <v>2025</v>
      </c>
      <c r="O3577" s="23" t="n">
        <v>10</v>
      </c>
    </row>
    <row r="3578" customFormat="false" ht="15" hidden="false" customHeight="false" outlineLevel="0" collapsed="false">
      <c r="A3578" s="22" t="n">
        <v>45836</v>
      </c>
      <c r="B3578" s="23" t="s">
        <v>117</v>
      </c>
      <c r="C3578" s="23" t="s">
        <v>122</v>
      </c>
      <c r="D3578" s="24" t="n">
        <v>-3532.5</v>
      </c>
      <c r="E3578" s="25" t="n">
        <f aca="false">MAX(D3578,0)/1000</f>
        <v>0</v>
      </c>
      <c r="F3578" s="25" t="n">
        <f aca="false">MAX(-D3578,0)/1000</f>
        <v>3.5325</v>
      </c>
      <c r="G3578" s="23" t="str">
        <f aca="false">IF(E3578&gt;0,"ja","nein")</f>
        <v>nein</v>
      </c>
      <c r="H3578" s="26" t="n">
        <v>-0.04</v>
      </c>
      <c r="I3578" s="26" t="n">
        <f aca="false">(H3578/10+IF(N3578=2025,Einstellungen!$B$23,Einstellungen!$C$23))*(1+Einstellungen!$B$10)</f>
        <v>19.94083</v>
      </c>
      <c r="J3578" s="25" t="n">
        <f aca="false">E3578*I3578/100</f>
        <v>0</v>
      </c>
      <c r="K3578" s="25" t="n">
        <f aca="false">E3578*Einstellungen!$B$5/100</f>
        <v>0</v>
      </c>
      <c r="L3578" s="23" t="str">
        <f aca="false">IF(I3578&lt;Einstellungen!$B$5,"ja","nein")</f>
        <v>ja</v>
      </c>
      <c r="M3578" s="23" t="s">
        <v>51</v>
      </c>
      <c r="N3578" s="23" t="n">
        <v>2025</v>
      </c>
      <c r="O3578" s="23" t="n">
        <v>11</v>
      </c>
    </row>
    <row r="3579" customFormat="false" ht="15" hidden="false" customHeight="false" outlineLevel="0" collapsed="false">
      <c r="A3579" s="22" t="n">
        <v>45836</v>
      </c>
      <c r="B3579" s="23" t="s">
        <v>118</v>
      </c>
      <c r="C3579" s="23" t="s">
        <v>122</v>
      </c>
      <c r="D3579" s="24" t="n">
        <v>-3096.9</v>
      </c>
      <c r="E3579" s="25" t="n">
        <f aca="false">MAX(D3579,0)/1000</f>
        <v>0</v>
      </c>
      <c r="F3579" s="25" t="n">
        <f aca="false">MAX(-D3579,0)/1000</f>
        <v>3.0969</v>
      </c>
      <c r="G3579" s="23" t="str">
        <f aca="false">IF(E3579&gt;0,"ja","nein")</f>
        <v>nein</v>
      </c>
      <c r="H3579" s="26" t="n">
        <v>-1</v>
      </c>
      <c r="I3579" s="26" t="n">
        <f aca="false">(H3579/10+IF(N3579=2025,Einstellungen!$B$23,Einstellungen!$C$23))*(1+Einstellungen!$B$10)</f>
        <v>19.82659</v>
      </c>
      <c r="J3579" s="25" t="n">
        <f aca="false">E3579*I3579/100</f>
        <v>0</v>
      </c>
      <c r="K3579" s="25" t="n">
        <f aca="false">E3579*Einstellungen!$B$5/100</f>
        <v>0</v>
      </c>
      <c r="L3579" s="23" t="str">
        <f aca="false">IF(I3579&lt;Einstellungen!$B$5,"ja","nein")</f>
        <v>ja</v>
      </c>
      <c r="M3579" s="23" t="s">
        <v>51</v>
      </c>
      <c r="N3579" s="23" t="n">
        <v>2025</v>
      </c>
      <c r="O3579" s="23" t="n">
        <v>12</v>
      </c>
    </row>
    <row r="3580" customFormat="false" ht="15" hidden="false" customHeight="false" outlineLevel="0" collapsed="false">
      <c r="A3580" s="22" t="n">
        <v>45836</v>
      </c>
      <c r="B3580" s="23" t="s">
        <v>119</v>
      </c>
      <c r="C3580" s="23" t="s">
        <v>122</v>
      </c>
      <c r="D3580" s="24" t="n">
        <v>-2647.6</v>
      </c>
      <c r="E3580" s="25" t="n">
        <f aca="false">MAX(D3580,0)/1000</f>
        <v>0</v>
      </c>
      <c r="F3580" s="25" t="n">
        <f aca="false">MAX(-D3580,0)/1000</f>
        <v>2.6476</v>
      </c>
      <c r="G3580" s="23" t="str">
        <f aca="false">IF(E3580&gt;0,"ja","nein")</f>
        <v>nein</v>
      </c>
      <c r="H3580" s="26" t="n">
        <v>-2.01</v>
      </c>
      <c r="I3580" s="26" t="n">
        <f aca="false">(H3580/10+IF(N3580=2025,Einstellungen!$B$23,Einstellungen!$C$23))*(1+Einstellungen!$B$10)</f>
        <v>19.7064</v>
      </c>
      <c r="J3580" s="25" t="n">
        <f aca="false">E3580*I3580/100</f>
        <v>0</v>
      </c>
      <c r="K3580" s="25" t="n">
        <f aca="false">E3580*Einstellungen!$B$5/100</f>
        <v>0</v>
      </c>
      <c r="L3580" s="23" t="str">
        <f aca="false">IF(I3580&lt;Einstellungen!$B$5,"ja","nein")</f>
        <v>ja</v>
      </c>
      <c r="M3580" s="23" t="s">
        <v>51</v>
      </c>
      <c r="N3580" s="23" t="n">
        <v>2025</v>
      </c>
      <c r="O3580" s="23" t="n">
        <v>13</v>
      </c>
    </row>
    <row r="3581" customFormat="false" ht="15" hidden="false" customHeight="false" outlineLevel="0" collapsed="false">
      <c r="A3581" s="22" t="n">
        <v>45836</v>
      </c>
      <c r="B3581" s="23" t="s">
        <v>120</v>
      </c>
      <c r="C3581" s="23" t="s">
        <v>122</v>
      </c>
      <c r="D3581" s="24" t="n">
        <v>-3860.1</v>
      </c>
      <c r="E3581" s="25" t="n">
        <f aca="false">MAX(D3581,0)/1000</f>
        <v>0</v>
      </c>
      <c r="F3581" s="25" t="n">
        <f aca="false">MAX(-D3581,0)/1000</f>
        <v>3.8601</v>
      </c>
      <c r="G3581" s="23" t="str">
        <f aca="false">IF(E3581&gt;0,"ja","nein")</f>
        <v>nein</v>
      </c>
      <c r="H3581" s="26" t="n">
        <v>-3.09</v>
      </c>
      <c r="I3581" s="26" t="n">
        <f aca="false">(H3581/10+IF(N3581=2025,Einstellungen!$B$23,Einstellungen!$C$23))*(1+Einstellungen!$B$10)</f>
        <v>19.57788</v>
      </c>
      <c r="J3581" s="25" t="n">
        <f aca="false">E3581*I3581/100</f>
        <v>0</v>
      </c>
      <c r="K3581" s="25" t="n">
        <f aca="false">E3581*Einstellungen!$B$5/100</f>
        <v>0</v>
      </c>
      <c r="L3581" s="23" t="str">
        <f aca="false">IF(I3581&lt;Einstellungen!$B$5,"ja","nein")</f>
        <v>ja</v>
      </c>
      <c r="M3581" s="23" t="s">
        <v>51</v>
      </c>
      <c r="N3581" s="23" t="n">
        <v>2025</v>
      </c>
      <c r="O3581" s="23" t="n">
        <v>14</v>
      </c>
    </row>
    <row r="3582" customFormat="false" ht="15" hidden="false" customHeight="false" outlineLevel="0" collapsed="false">
      <c r="A3582" s="22" t="n">
        <v>45836</v>
      </c>
      <c r="B3582" s="23" t="s">
        <v>104</v>
      </c>
      <c r="C3582" s="23" t="s">
        <v>122</v>
      </c>
      <c r="D3582" s="24" t="n">
        <v>-3956.1</v>
      </c>
      <c r="E3582" s="25" t="n">
        <f aca="false">MAX(D3582,0)/1000</f>
        <v>0</v>
      </c>
      <c r="F3582" s="25" t="n">
        <f aca="false">MAX(-D3582,0)/1000</f>
        <v>3.9561</v>
      </c>
      <c r="G3582" s="23" t="str">
        <f aca="false">IF(E3582&gt;0,"ja","nein")</f>
        <v>nein</v>
      </c>
      <c r="H3582" s="26" t="n">
        <v>-1.01</v>
      </c>
      <c r="I3582" s="26" t="n">
        <f aca="false">(H3582/10+IF(N3582=2025,Einstellungen!$B$23,Einstellungen!$C$23))*(1+Einstellungen!$B$10)</f>
        <v>19.8254</v>
      </c>
      <c r="J3582" s="25" t="n">
        <f aca="false">E3582*I3582/100</f>
        <v>0</v>
      </c>
      <c r="K3582" s="25" t="n">
        <f aca="false">E3582*Einstellungen!$B$5/100</f>
        <v>0</v>
      </c>
      <c r="L3582" s="23" t="str">
        <f aca="false">IF(I3582&lt;Einstellungen!$B$5,"ja","nein")</f>
        <v>ja</v>
      </c>
      <c r="M3582" s="23" t="s">
        <v>51</v>
      </c>
      <c r="N3582" s="23" t="n">
        <v>2025</v>
      </c>
      <c r="O3582" s="23" t="n">
        <v>15</v>
      </c>
    </row>
    <row r="3583" customFormat="false" ht="15" hidden="false" customHeight="false" outlineLevel="0" collapsed="false">
      <c r="A3583" s="22" t="n">
        <v>45836</v>
      </c>
      <c r="B3583" s="23" t="s">
        <v>105</v>
      </c>
      <c r="C3583" s="23" t="s">
        <v>122</v>
      </c>
      <c r="D3583" s="24" t="n">
        <v>-2801</v>
      </c>
      <c r="E3583" s="25" t="n">
        <f aca="false">MAX(D3583,0)/1000</f>
        <v>0</v>
      </c>
      <c r="F3583" s="25" t="n">
        <f aca="false">MAX(-D3583,0)/1000</f>
        <v>2.801</v>
      </c>
      <c r="G3583" s="23" t="str">
        <f aca="false">IF(E3583&gt;0,"ja","nein")</f>
        <v>nein</v>
      </c>
      <c r="H3583" s="26" t="n">
        <v>-1</v>
      </c>
      <c r="I3583" s="26" t="n">
        <f aca="false">(H3583/10+IF(N3583=2025,Einstellungen!$B$23,Einstellungen!$C$23))*(1+Einstellungen!$B$10)</f>
        <v>19.82659</v>
      </c>
      <c r="J3583" s="25" t="n">
        <f aca="false">E3583*I3583/100</f>
        <v>0</v>
      </c>
      <c r="K3583" s="25" t="n">
        <f aca="false">E3583*Einstellungen!$B$5/100</f>
        <v>0</v>
      </c>
      <c r="L3583" s="23" t="str">
        <f aca="false">IF(I3583&lt;Einstellungen!$B$5,"ja","nein")</f>
        <v>ja</v>
      </c>
      <c r="M3583" s="23" t="s">
        <v>51</v>
      </c>
      <c r="N3583" s="23" t="n">
        <v>2025</v>
      </c>
      <c r="O3583" s="23" t="n">
        <v>16</v>
      </c>
    </row>
    <row r="3584" customFormat="false" ht="15" hidden="false" customHeight="false" outlineLevel="0" collapsed="false">
      <c r="A3584" s="22" t="n">
        <v>45836</v>
      </c>
      <c r="B3584" s="23" t="s">
        <v>97</v>
      </c>
      <c r="C3584" s="23" t="s">
        <v>122</v>
      </c>
      <c r="D3584" s="24" t="n">
        <v>-1606.6</v>
      </c>
      <c r="E3584" s="25" t="n">
        <f aca="false">MAX(D3584,0)/1000</f>
        <v>0</v>
      </c>
      <c r="F3584" s="25" t="n">
        <f aca="false">MAX(-D3584,0)/1000</f>
        <v>1.6066</v>
      </c>
      <c r="G3584" s="23" t="str">
        <f aca="false">IF(E3584&gt;0,"ja","nein")</f>
        <v>nein</v>
      </c>
      <c r="H3584" s="26" t="n">
        <v>2.97</v>
      </c>
      <c r="I3584" s="26" t="n">
        <f aca="false">(H3584/10+IF(N3584=2025,Einstellungen!$B$23,Einstellungen!$C$23))*(1+Einstellungen!$B$10)</f>
        <v>20.29902</v>
      </c>
      <c r="J3584" s="25" t="n">
        <f aca="false">E3584*I3584/100</f>
        <v>0</v>
      </c>
      <c r="K3584" s="25" t="n">
        <f aca="false">E3584*Einstellungen!$B$5/100</f>
        <v>0</v>
      </c>
      <c r="L3584" s="23" t="str">
        <f aca="false">IF(I3584&lt;Einstellungen!$B$5,"ja","nein")</f>
        <v>ja</v>
      </c>
      <c r="M3584" s="23" t="s">
        <v>51</v>
      </c>
      <c r="N3584" s="23" t="n">
        <v>2025</v>
      </c>
      <c r="O3584" s="23" t="n">
        <v>17</v>
      </c>
    </row>
    <row r="3585" customFormat="false" ht="15" hidden="false" customHeight="false" outlineLevel="0" collapsed="false">
      <c r="A3585" s="22" t="n">
        <v>45836</v>
      </c>
      <c r="B3585" s="23" t="s">
        <v>99</v>
      </c>
      <c r="C3585" s="23" t="s">
        <v>122</v>
      </c>
      <c r="D3585" s="24" t="n">
        <v>-228.9</v>
      </c>
      <c r="E3585" s="25" t="n">
        <f aca="false">MAX(D3585,0)/1000</f>
        <v>0</v>
      </c>
      <c r="F3585" s="25" t="n">
        <f aca="false">MAX(-D3585,0)/1000</f>
        <v>0.2289</v>
      </c>
      <c r="G3585" s="23" t="str">
        <f aca="false">IF(E3585&gt;0,"ja","nein")</f>
        <v>nein</v>
      </c>
      <c r="H3585" s="26" t="n">
        <v>62.73</v>
      </c>
      <c r="I3585" s="26" t="n">
        <f aca="false">(H3585/10+IF(N3585=2025,Einstellungen!$B$23,Einstellungen!$C$23))*(1+Einstellungen!$B$10)</f>
        <v>27.41046</v>
      </c>
      <c r="J3585" s="25" t="n">
        <f aca="false">E3585*I3585/100</f>
        <v>0</v>
      </c>
      <c r="K3585" s="25" t="n">
        <f aca="false">E3585*Einstellungen!$B$5/100</f>
        <v>0</v>
      </c>
      <c r="L3585" s="23" t="str">
        <f aca="false">IF(I3585&lt;Einstellungen!$B$5,"ja","nein")</f>
        <v>ja</v>
      </c>
      <c r="M3585" s="23" t="s">
        <v>51</v>
      </c>
      <c r="N3585" s="23" t="n">
        <v>2025</v>
      </c>
      <c r="O3585" s="23" t="n">
        <v>18</v>
      </c>
    </row>
    <row r="3586" customFormat="false" ht="15" hidden="false" customHeight="false" outlineLevel="0" collapsed="false">
      <c r="A3586" s="22" t="n">
        <v>45836</v>
      </c>
      <c r="B3586" s="23" t="s">
        <v>100</v>
      </c>
      <c r="C3586" s="23" t="s">
        <v>122</v>
      </c>
      <c r="D3586" s="24" t="n">
        <v>182.2</v>
      </c>
      <c r="E3586" s="25" t="n">
        <f aca="false">MAX(D3586,0)/1000</f>
        <v>0.1822</v>
      </c>
      <c r="F3586" s="25" t="n">
        <f aca="false">MAX(-D3586,0)/1000</f>
        <v>0</v>
      </c>
      <c r="G3586" s="23" t="str">
        <f aca="false">IF(E3586&gt;0,"ja","nein")</f>
        <v>ja</v>
      </c>
      <c r="H3586" s="26" t="n">
        <v>95.03</v>
      </c>
      <c r="I3586" s="26" t="n">
        <f aca="false">(H3586/10+IF(N3586=2025,Einstellungen!$B$23,Einstellungen!$C$23))*(1+Einstellungen!$B$10)</f>
        <v>31.25416</v>
      </c>
      <c r="J3586" s="25" t="n">
        <f aca="false">E3586*I3586/100</f>
        <v>0.05694507952</v>
      </c>
      <c r="K3586" s="25" t="n">
        <f aca="false">E3586*Einstellungen!$B$5/100</f>
        <v>0.052838</v>
      </c>
      <c r="L3586" s="23" t="str">
        <f aca="false">IF(I3586&lt;Einstellungen!$B$5,"ja","nein")</f>
        <v>nein</v>
      </c>
      <c r="M3586" s="23" t="s">
        <v>51</v>
      </c>
      <c r="N3586" s="23" t="n">
        <v>2025</v>
      </c>
      <c r="O3586" s="23" t="n">
        <v>19</v>
      </c>
    </row>
    <row r="3587" customFormat="false" ht="15" hidden="false" customHeight="false" outlineLevel="0" collapsed="false">
      <c r="A3587" s="22" t="n">
        <v>45836</v>
      </c>
      <c r="B3587" s="23" t="s">
        <v>92</v>
      </c>
      <c r="C3587" s="23" t="s">
        <v>122</v>
      </c>
      <c r="D3587" s="24" t="n">
        <v>363.5</v>
      </c>
      <c r="E3587" s="25" t="n">
        <f aca="false">MAX(D3587,0)/1000</f>
        <v>0.3635</v>
      </c>
      <c r="F3587" s="25" t="n">
        <f aca="false">MAX(-D3587,0)/1000</f>
        <v>0</v>
      </c>
      <c r="G3587" s="23" t="str">
        <f aca="false">IF(E3587&gt;0,"ja","nein")</f>
        <v>ja</v>
      </c>
      <c r="H3587" s="26" t="n">
        <v>108.99</v>
      </c>
      <c r="I3587" s="26" t="n">
        <f aca="false">(H3587/10+IF(N3587=2025,Einstellungen!$B$23,Einstellungen!$C$23))*(1+Einstellungen!$B$10)</f>
        <v>32.9154</v>
      </c>
      <c r="J3587" s="25" t="n">
        <f aca="false">E3587*I3587/100</f>
        <v>0.119647479</v>
      </c>
      <c r="K3587" s="25" t="n">
        <f aca="false">E3587*Einstellungen!$B$5/100</f>
        <v>0.105415</v>
      </c>
      <c r="L3587" s="23" t="str">
        <f aca="false">IF(I3587&lt;Einstellungen!$B$5,"ja","nein")</f>
        <v>nein</v>
      </c>
      <c r="M3587" s="23" t="s">
        <v>51</v>
      </c>
      <c r="N3587" s="23" t="n">
        <v>2025</v>
      </c>
      <c r="O3587" s="23" t="n">
        <v>20</v>
      </c>
    </row>
    <row r="3588" customFormat="false" ht="15" hidden="false" customHeight="false" outlineLevel="0" collapsed="false">
      <c r="A3588" s="22" t="n">
        <v>45836</v>
      </c>
      <c r="B3588" s="23" t="s">
        <v>95</v>
      </c>
      <c r="C3588" s="23" t="s">
        <v>122</v>
      </c>
      <c r="D3588" s="24" t="n">
        <v>515</v>
      </c>
      <c r="E3588" s="25" t="n">
        <f aca="false">MAX(D3588,0)/1000</f>
        <v>0.515</v>
      </c>
      <c r="F3588" s="25" t="n">
        <f aca="false">MAX(-D3588,0)/1000</f>
        <v>0</v>
      </c>
      <c r="G3588" s="23" t="str">
        <f aca="false">IF(E3588&gt;0,"ja","nein")</f>
        <v>ja</v>
      </c>
      <c r="H3588" s="26" t="n">
        <v>123.86</v>
      </c>
      <c r="I3588" s="26" t="n">
        <f aca="false">(H3588/10+IF(N3588=2025,Einstellungen!$B$23,Einstellungen!$C$23))*(1+Einstellungen!$B$10)</f>
        <v>34.68493</v>
      </c>
      <c r="J3588" s="25" t="n">
        <f aca="false">E3588*I3588/100</f>
        <v>0.1786273895</v>
      </c>
      <c r="K3588" s="25" t="n">
        <f aca="false">E3588*Einstellungen!$B$5/100</f>
        <v>0.14935</v>
      </c>
      <c r="L3588" s="23" t="str">
        <f aca="false">IF(I3588&lt;Einstellungen!$B$5,"ja","nein")</f>
        <v>nein</v>
      </c>
      <c r="M3588" s="23" t="s">
        <v>51</v>
      </c>
      <c r="N3588" s="23" t="n">
        <v>2025</v>
      </c>
      <c r="O3588" s="23" t="n">
        <v>21</v>
      </c>
    </row>
    <row r="3589" customFormat="false" ht="15" hidden="false" customHeight="false" outlineLevel="0" collapsed="false">
      <c r="A3589" s="22" t="n">
        <v>45836</v>
      </c>
      <c r="B3589" s="23" t="s">
        <v>96</v>
      </c>
      <c r="C3589" s="23" t="s">
        <v>122</v>
      </c>
      <c r="D3589" s="24" t="n">
        <v>394.5</v>
      </c>
      <c r="E3589" s="25" t="n">
        <f aca="false">MAX(D3589,0)/1000</f>
        <v>0.3945</v>
      </c>
      <c r="F3589" s="25" t="n">
        <f aca="false">MAX(-D3589,0)/1000</f>
        <v>0</v>
      </c>
      <c r="G3589" s="23" t="str">
        <f aca="false">IF(E3589&gt;0,"ja","nein")</f>
        <v>ja</v>
      </c>
      <c r="H3589" s="26" t="n">
        <v>119.84</v>
      </c>
      <c r="I3589" s="26" t="n">
        <f aca="false">(H3589/10+IF(N3589=2025,Einstellungen!$B$23,Einstellungen!$C$23))*(1+Einstellungen!$B$10)</f>
        <v>34.20655</v>
      </c>
      <c r="J3589" s="25" t="n">
        <f aca="false">E3589*I3589/100</f>
        <v>0.13494483975</v>
      </c>
      <c r="K3589" s="25" t="n">
        <f aca="false">E3589*Einstellungen!$B$5/100</f>
        <v>0.114405</v>
      </c>
      <c r="L3589" s="23" t="str">
        <f aca="false">IF(I3589&lt;Einstellungen!$B$5,"ja","nein")</f>
        <v>nein</v>
      </c>
      <c r="M3589" s="23" t="s">
        <v>51</v>
      </c>
      <c r="N3589" s="23" t="n">
        <v>2025</v>
      </c>
      <c r="O3589" s="23" t="n">
        <v>22</v>
      </c>
    </row>
    <row r="3590" customFormat="false" ht="15" hidden="false" customHeight="false" outlineLevel="0" collapsed="false">
      <c r="A3590" s="22" t="n">
        <v>45836</v>
      </c>
      <c r="B3590" s="23" t="s">
        <v>101</v>
      </c>
      <c r="C3590" s="23" t="s">
        <v>122</v>
      </c>
      <c r="D3590" s="24" t="n">
        <v>216</v>
      </c>
      <c r="E3590" s="25" t="n">
        <f aca="false">MAX(D3590,0)/1000</f>
        <v>0.216</v>
      </c>
      <c r="F3590" s="25" t="n">
        <f aca="false">MAX(-D3590,0)/1000</f>
        <v>0</v>
      </c>
      <c r="G3590" s="23" t="str">
        <f aca="false">IF(E3590&gt;0,"ja","nein")</f>
        <v>ja</v>
      </c>
      <c r="H3590" s="26" t="n">
        <v>103.5</v>
      </c>
      <c r="I3590" s="26" t="n">
        <f aca="false">(H3590/10+IF(N3590=2025,Einstellungen!$B$23,Einstellungen!$C$23))*(1+Einstellungen!$B$10)</f>
        <v>32.26209</v>
      </c>
      <c r="J3590" s="25" t="n">
        <f aca="false">E3590*I3590/100</f>
        <v>0.0696861144</v>
      </c>
      <c r="K3590" s="25" t="n">
        <f aca="false">E3590*Einstellungen!$B$5/100</f>
        <v>0.06264</v>
      </c>
      <c r="L3590" s="23" t="str">
        <f aca="false">IF(I3590&lt;Einstellungen!$B$5,"ja","nein")</f>
        <v>nein</v>
      </c>
      <c r="M3590" s="23" t="s">
        <v>51</v>
      </c>
      <c r="N3590" s="23" t="n">
        <v>2025</v>
      </c>
      <c r="O3590" s="23" t="n">
        <v>23</v>
      </c>
    </row>
    <row r="3591" customFormat="false" ht="15" hidden="false" customHeight="false" outlineLevel="0" collapsed="false">
      <c r="A3591" s="22" t="n">
        <v>45837</v>
      </c>
      <c r="B3591" s="23" t="s">
        <v>102</v>
      </c>
      <c r="C3591" s="23" t="s">
        <v>124</v>
      </c>
      <c r="D3591" s="24" t="n">
        <v>177.7</v>
      </c>
      <c r="E3591" s="25" t="n">
        <f aca="false">MAX(D3591,0)/1000</f>
        <v>0.1777</v>
      </c>
      <c r="F3591" s="25" t="n">
        <f aca="false">MAX(-D3591,0)/1000</f>
        <v>0</v>
      </c>
      <c r="G3591" s="23" t="str">
        <f aca="false">IF(E3591&gt;0,"ja","nein")</f>
        <v>ja</v>
      </c>
      <c r="H3591" s="26" t="n">
        <v>95.07</v>
      </c>
      <c r="I3591" s="26" t="n">
        <f aca="false">(H3591/10+IF(N3591=2025,Einstellungen!$B$23,Einstellungen!$C$23))*(1+Einstellungen!$B$10)</f>
        <v>31.25892</v>
      </c>
      <c r="J3591" s="25" t="n">
        <f aca="false">E3591*I3591/100</f>
        <v>0.05554710084</v>
      </c>
      <c r="K3591" s="25" t="n">
        <f aca="false">E3591*Einstellungen!$B$5/100</f>
        <v>0.051533</v>
      </c>
      <c r="L3591" s="23" t="str">
        <f aca="false">IF(I3591&lt;Einstellungen!$B$5,"ja","nein")</f>
        <v>nein</v>
      </c>
      <c r="M3591" s="23" t="s">
        <v>51</v>
      </c>
      <c r="N3591" s="23" t="n">
        <v>2025</v>
      </c>
      <c r="O3591" s="23" t="n">
        <v>0</v>
      </c>
    </row>
    <row r="3592" customFormat="false" ht="15" hidden="false" customHeight="false" outlineLevel="0" collapsed="false">
      <c r="A3592" s="22" t="n">
        <v>45837</v>
      </c>
      <c r="B3592" s="23" t="s">
        <v>107</v>
      </c>
      <c r="C3592" s="23" t="s">
        <v>124</v>
      </c>
      <c r="D3592" s="24" t="n">
        <v>170.5</v>
      </c>
      <c r="E3592" s="25" t="n">
        <f aca="false">MAX(D3592,0)/1000</f>
        <v>0.1705</v>
      </c>
      <c r="F3592" s="25" t="n">
        <f aca="false">MAX(-D3592,0)/1000</f>
        <v>0</v>
      </c>
      <c r="G3592" s="23" t="str">
        <f aca="false">IF(E3592&gt;0,"ja","nein")</f>
        <v>ja</v>
      </c>
      <c r="H3592" s="26" t="n">
        <v>89.42</v>
      </c>
      <c r="I3592" s="26" t="n">
        <f aca="false">(H3592/10+IF(N3592=2025,Einstellungen!$B$23,Einstellungen!$C$23))*(1+Einstellungen!$B$10)</f>
        <v>30.58657</v>
      </c>
      <c r="J3592" s="25" t="n">
        <f aca="false">E3592*I3592/100</f>
        <v>0.05215010185</v>
      </c>
      <c r="K3592" s="25" t="n">
        <f aca="false">E3592*Einstellungen!$B$5/100</f>
        <v>0.049445</v>
      </c>
      <c r="L3592" s="23" t="str">
        <f aca="false">IF(I3592&lt;Einstellungen!$B$5,"ja","nein")</f>
        <v>nein</v>
      </c>
      <c r="M3592" s="23" t="s">
        <v>51</v>
      </c>
      <c r="N3592" s="23" t="n">
        <v>2025</v>
      </c>
      <c r="O3592" s="23" t="n">
        <v>1</v>
      </c>
    </row>
    <row r="3593" customFormat="false" ht="15" hidden="false" customHeight="false" outlineLevel="0" collapsed="false">
      <c r="A3593" s="22" t="n">
        <v>45837</v>
      </c>
      <c r="B3593" s="23" t="s">
        <v>108</v>
      </c>
      <c r="C3593" s="23" t="s">
        <v>124</v>
      </c>
      <c r="D3593" s="24" t="n">
        <v>164.1</v>
      </c>
      <c r="E3593" s="25" t="n">
        <f aca="false">MAX(D3593,0)/1000</f>
        <v>0.1641</v>
      </c>
      <c r="F3593" s="25" t="n">
        <f aca="false">MAX(-D3593,0)/1000</f>
        <v>0</v>
      </c>
      <c r="G3593" s="23" t="str">
        <f aca="false">IF(E3593&gt;0,"ja","nein")</f>
        <v>ja</v>
      </c>
      <c r="H3593" s="26" t="n">
        <v>89.66</v>
      </c>
      <c r="I3593" s="26" t="n">
        <f aca="false">(H3593/10+IF(N3593=2025,Einstellungen!$B$23,Einstellungen!$C$23))*(1+Einstellungen!$B$10)</f>
        <v>30.61513</v>
      </c>
      <c r="J3593" s="25" t="n">
        <f aca="false">E3593*I3593/100</f>
        <v>0.05023942833</v>
      </c>
      <c r="K3593" s="25" t="n">
        <f aca="false">E3593*Einstellungen!$B$5/100</f>
        <v>0.047589</v>
      </c>
      <c r="L3593" s="23" t="str">
        <f aca="false">IF(I3593&lt;Einstellungen!$B$5,"ja","nein")</f>
        <v>nein</v>
      </c>
      <c r="M3593" s="23" t="s">
        <v>51</v>
      </c>
      <c r="N3593" s="23" t="n">
        <v>2025</v>
      </c>
      <c r="O3593" s="23" t="n">
        <v>2</v>
      </c>
    </row>
    <row r="3594" customFormat="false" ht="15" hidden="false" customHeight="false" outlineLevel="0" collapsed="false">
      <c r="A3594" s="22" t="n">
        <v>45837</v>
      </c>
      <c r="B3594" s="23" t="s">
        <v>109</v>
      </c>
      <c r="C3594" s="23" t="s">
        <v>124</v>
      </c>
      <c r="D3594" s="24" t="n">
        <v>181.7</v>
      </c>
      <c r="E3594" s="25" t="n">
        <f aca="false">MAX(D3594,0)/1000</f>
        <v>0.1817</v>
      </c>
      <c r="F3594" s="25" t="n">
        <f aca="false">MAX(-D3594,0)/1000</f>
        <v>0</v>
      </c>
      <c r="G3594" s="23" t="str">
        <f aca="false">IF(E3594&gt;0,"ja","nein")</f>
        <v>ja</v>
      </c>
      <c r="H3594" s="26" t="n">
        <v>86.82</v>
      </c>
      <c r="I3594" s="26" t="n">
        <f aca="false">(H3594/10+IF(N3594=2025,Einstellungen!$B$23,Einstellungen!$C$23))*(1+Einstellungen!$B$10)</f>
        <v>30.27717</v>
      </c>
      <c r="J3594" s="25" t="n">
        <f aca="false">E3594*I3594/100</f>
        <v>0.05501361789</v>
      </c>
      <c r="K3594" s="25" t="n">
        <f aca="false">E3594*Einstellungen!$B$5/100</f>
        <v>0.052693</v>
      </c>
      <c r="L3594" s="23" t="str">
        <f aca="false">IF(I3594&lt;Einstellungen!$B$5,"ja","nein")</f>
        <v>nein</v>
      </c>
      <c r="M3594" s="23" t="s">
        <v>51</v>
      </c>
      <c r="N3594" s="23" t="n">
        <v>2025</v>
      </c>
      <c r="O3594" s="23" t="n">
        <v>3</v>
      </c>
    </row>
    <row r="3595" customFormat="false" ht="15" hidden="false" customHeight="false" outlineLevel="0" collapsed="false">
      <c r="A3595" s="22" t="n">
        <v>45837</v>
      </c>
      <c r="B3595" s="23" t="s">
        <v>110</v>
      </c>
      <c r="C3595" s="23" t="s">
        <v>124</v>
      </c>
      <c r="D3595" s="24" t="n">
        <v>172.6</v>
      </c>
      <c r="E3595" s="25" t="n">
        <f aca="false">MAX(D3595,0)/1000</f>
        <v>0.1726</v>
      </c>
      <c r="F3595" s="25" t="n">
        <f aca="false">MAX(-D3595,0)/1000</f>
        <v>0</v>
      </c>
      <c r="G3595" s="23" t="str">
        <f aca="false">IF(E3595&gt;0,"ja","nein")</f>
        <v>ja</v>
      </c>
      <c r="H3595" s="26" t="n">
        <v>85.31</v>
      </c>
      <c r="I3595" s="26" t="n">
        <f aca="false">(H3595/10+IF(N3595=2025,Einstellungen!$B$23,Einstellungen!$C$23))*(1+Einstellungen!$B$10)</f>
        <v>30.09748</v>
      </c>
      <c r="J3595" s="25" t="n">
        <f aca="false">E3595*I3595/100</f>
        <v>0.05194825048</v>
      </c>
      <c r="K3595" s="25" t="n">
        <f aca="false">E3595*Einstellungen!$B$5/100</f>
        <v>0.050054</v>
      </c>
      <c r="L3595" s="23" t="str">
        <f aca="false">IF(I3595&lt;Einstellungen!$B$5,"ja","nein")</f>
        <v>nein</v>
      </c>
      <c r="M3595" s="23" t="s">
        <v>51</v>
      </c>
      <c r="N3595" s="23" t="n">
        <v>2025</v>
      </c>
      <c r="O3595" s="23" t="n">
        <v>4</v>
      </c>
    </row>
    <row r="3596" customFormat="false" ht="15" hidden="false" customHeight="false" outlineLevel="0" collapsed="false">
      <c r="A3596" s="22" t="n">
        <v>45837</v>
      </c>
      <c r="B3596" s="23" t="s">
        <v>111</v>
      </c>
      <c r="C3596" s="23" t="s">
        <v>124</v>
      </c>
      <c r="D3596" s="24" t="n">
        <v>139.8</v>
      </c>
      <c r="E3596" s="25" t="n">
        <f aca="false">MAX(D3596,0)/1000</f>
        <v>0.1398</v>
      </c>
      <c r="F3596" s="25" t="n">
        <f aca="false">MAX(-D3596,0)/1000</f>
        <v>0</v>
      </c>
      <c r="G3596" s="23" t="str">
        <f aca="false">IF(E3596&gt;0,"ja","nein")</f>
        <v>ja</v>
      </c>
      <c r="H3596" s="26" t="n">
        <v>85.3</v>
      </c>
      <c r="I3596" s="26" t="n">
        <f aca="false">(H3596/10+IF(N3596=2025,Einstellungen!$B$23,Einstellungen!$C$23))*(1+Einstellungen!$B$10)</f>
        <v>30.09629</v>
      </c>
      <c r="J3596" s="25" t="n">
        <f aca="false">E3596*I3596/100</f>
        <v>0.04207461342</v>
      </c>
      <c r="K3596" s="25" t="n">
        <f aca="false">E3596*Einstellungen!$B$5/100</f>
        <v>0.040542</v>
      </c>
      <c r="L3596" s="23" t="str">
        <f aca="false">IF(I3596&lt;Einstellungen!$B$5,"ja","nein")</f>
        <v>nein</v>
      </c>
      <c r="M3596" s="23" t="s">
        <v>51</v>
      </c>
      <c r="N3596" s="23" t="n">
        <v>2025</v>
      </c>
      <c r="O3596" s="23" t="n">
        <v>5</v>
      </c>
    </row>
    <row r="3597" customFormat="false" ht="15" hidden="false" customHeight="false" outlineLevel="0" collapsed="false">
      <c r="A3597" s="22" t="n">
        <v>45837</v>
      </c>
      <c r="B3597" s="23" t="s">
        <v>112</v>
      </c>
      <c r="C3597" s="23" t="s">
        <v>124</v>
      </c>
      <c r="D3597" s="24" t="n">
        <v>154.8</v>
      </c>
      <c r="E3597" s="25" t="n">
        <f aca="false">MAX(D3597,0)/1000</f>
        <v>0.1548</v>
      </c>
      <c r="F3597" s="25" t="n">
        <f aca="false">MAX(-D3597,0)/1000</f>
        <v>0</v>
      </c>
      <c r="G3597" s="23" t="str">
        <f aca="false">IF(E3597&gt;0,"ja","nein")</f>
        <v>ja</v>
      </c>
      <c r="H3597" s="26" t="n">
        <v>86.39</v>
      </c>
      <c r="I3597" s="26" t="n">
        <f aca="false">(H3597/10+IF(N3597=2025,Einstellungen!$B$23,Einstellungen!$C$23))*(1+Einstellungen!$B$10)</f>
        <v>30.226</v>
      </c>
      <c r="J3597" s="25" t="n">
        <f aca="false">E3597*I3597/100</f>
        <v>0.046789848</v>
      </c>
      <c r="K3597" s="25" t="n">
        <f aca="false">E3597*Einstellungen!$B$5/100</f>
        <v>0.044892</v>
      </c>
      <c r="L3597" s="23" t="str">
        <f aca="false">IF(I3597&lt;Einstellungen!$B$5,"ja","nein")</f>
        <v>nein</v>
      </c>
      <c r="M3597" s="23" t="s">
        <v>51</v>
      </c>
      <c r="N3597" s="23" t="n">
        <v>2025</v>
      </c>
      <c r="O3597" s="23" t="n">
        <v>6</v>
      </c>
    </row>
    <row r="3598" customFormat="false" ht="15" hidden="false" customHeight="false" outlineLevel="0" collapsed="false">
      <c r="A3598" s="22" t="n">
        <v>45837</v>
      </c>
      <c r="B3598" s="23" t="s">
        <v>113</v>
      </c>
      <c r="C3598" s="23" t="s">
        <v>124</v>
      </c>
      <c r="D3598" s="24" t="n">
        <v>-349.1</v>
      </c>
      <c r="E3598" s="25" t="n">
        <f aca="false">MAX(D3598,0)/1000</f>
        <v>0</v>
      </c>
      <c r="F3598" s="25" t="n">
        <f aca="false">MAX(-D3598,0)/1000</f>
        <v>0.3491</v>
      </c>
      <c r="G3598" s="23" t="str">
        <f aca="false">IF(E3598&gt;0,"ja","nein")</f>
        <v>nein</v>
      </c>
      <c r="H3598" s="26" t="n">
        <v>74.92</v>
      </c>
      <c r="I3598" s="26" t="n">
        <f aca="false">(H3598/10+IF(N3598=2025,Einstellungen!$B$23,Einstellungen!$C$23))*(1+Einstellungen!$B$10)</f>
        <v>28.86107</v>
      </c>
      <c r="J3598" s="25" t="n">
        <f aca="false">E3598*I3598/100</f>
        <v>0</v>
      </c>
      <c r="K3598" s="25" t="n">
        <f aca="false">E3598*Einstellungen!$B$5/100</f>
        <v>0</v>
      </c>
      <c r="L3598" s="23" t="str">
        <f aca="false">IF(I3598&lt;Einstellungen!$B$5,"ja","nein")</f>
        <v>ja</v>
      </c>
      <c r="M3598" s="23" t="s">
        <v>51</v>
      </c>
      <c r="N3598" s="23" t="n">
        <v>2025</v>
      </c>
      <c r="O3598" s="23" t="n">
        <v>7</v>
      </c>
    </row>
    <row r="3599" customFormat="false" ht="15" hidden="false" customHeight="false" outlineLevel="0" collapsed="false">
      <c r="A3599" s="22" t="n">
        <v>45837</v>
      </c>
      <c r="B3599" s="23" t="s">
        <v>114</v>
      </c>
      <c r="C3599" s="23" t="s">
        <v>124</v>
      </c>
      <c r="D3599" s="24" t="n">
        <v>-1545.7</v>
      </c>
      <c r="E3599" s="25" t="n">
        <f aca="false">MAX(D3599,0)/1000</f>
        <v>0</v>
      </c>
      <c r="F3599" s="25" t="n">
        <f aca="false">MAX(-D3599,0)/1000</f>
        <v>1.5457</v>
      </c>
      <c r="G3599" s="23" t="str">
        <f aca="false">IF(E3599&gt;0,"ja","nein")</f>
        <v>nein</v>
      </c>
      <c r="H3599" s="26" t="n">
        <v>47.52</v>
      </c>
      <c r="I3599" s="26" t="n">
        <f aca="false">(H3599/10+IF(N3599=2025,Einstellungen!$B$23,Einstellungen!$C$23))*(1+Einstellungen!$B$10)</f>
        <v>25.60047</v>
      </c>
      <c r="J3599" s="25" t="n">
        <f aca="false">E3599*I3599/100</f>
        <v>0</v>
      </c>
      <c r="K3599" s="25" t="n">
        <f aca="false">E3599*Einstellungen!$B$5/100</f>
        <v>0</v>
      </c>
      <c r="L3599" s="23" t="str">
        <f aca="false">IF(I3599&lt;Einstellungen!$B$5,"ja","nein")</f>
        <v>ja</v>
      </c>
      <c r="M3599" s="23" t="s">
        <v>51</v>
      </c>
      <c r="N3599" s="23" t="n">
        <v>2025</v>
      </c>
      <c r="O3599" s="23" t="n">
        <v>8</v>
      </c>
    </row>
    <row r="3600" customFormat="false" ht="15" hidden="false" customHeight="false" outlineLevel="0" collapsed="false">
      <c r="A3600" s="22" t="n">
        <v>45837</v>
      </c>
      <c r="B3600" s="23" t="s">
        <v>115</v>
      </c>
      <c r="C3600" s="23" t="s">
        <v>124</v>
      </c>
      <c r="D3600" s="24" t="n">
        <v>-2829.9</v>
      </c>
      <c r="E3600" s="25" t="n">
        <f aca="false">MAX(D3600,0)/1000</f>
        <v>0</v>
      </c>
      <c r="F3600" s="25" t="n">
        <f aca="false">MAX(-D3600,0)/1000</f>
        <v>2.8299</v>
      </c>
      <c r="G3600" s="23" t="str">
        <f aca="false">IF(E3600&gt;0,"ja","nein")</f>
        <v>nein</v>
      </c>
      <c r="H3600" s="26" t="n">
        <v>1.99</v>
      </c>
      <c r="I3600" s="26" t="n">
        <f aca="false">(H3600/10+IF(N3600=2025,Einstellungen!$B$23,Einstellungen!$C$23))*(1+Einstellungen!$B$10)</f>
        <v>20.1824</v>
      </c>
      <c r="J3600" s="25" t="n">
        <f aca="false">E3600*I3600/100</f>
        <v>0</v>
      </c>
      <c r="K3600" s="25" t="n">
        <f aca="false">E3600*Einstellungen!$B$5/100</f>
        <v>0</v>
      </c>
      <c r="L3600" s="23" t="str">
        <f aca="false">IF(I3600&lt;Einstellungen!$B$5,"ja","nein")</f>
        <v>ja</v>
      </c>
      <c r="M3600" s="23" t="s">
        <v>51</v>
      </c>
      <c r="N3600" s="23" t="n">
        <v>2025</v>
      </c>
      <c r="O3600" s="23" t="n">
        <v>9</v>
      </c>
    </row>
    <row r="3601" customFormat="false" ht="15" hidden="false" customHeight="false" outlineLevel="0" collapsed="false">
      <c r="A3601" s="22" t="n">
        <v>45837</v>
      </c>
      <c r="B3601" s="23" t="s">
        <v>116</v>
      </c>
      <c r="C3601" s="23" t="s">
        <v>124</v>
      </c>
      <c r="D3601" s="24" t="n">
        <v>-4240.8</v>
      </c>
      <c r="E3601" s="25" t="n">
        <f aca="false">MAX(D3601,0)/1000</f>
        <v>0</v>
      </c>
      <c r="F3601" s="25" t="n">
        <f aca="false">MAX(-D3601,0)/1000</f>
        <v>4.2408</v>
      </c>
      <c r="G3601" s="23" t="str">
        <f aca="false">IF(E3601&gt;0,"ja","nein")</f>
        <v>nein</v>
      </c>
      <c r="H3601" s="26" t="n">
        <v>0</v>
      </c>
      <c r="I3601" s="26" t="n">
        <f aca="false">(H3601/10+IF(N3601=2025,Einstellungen!$B$23,Einstellungen!$C$23))*(1+Einstellungen!$B$10)</f>
        <v>19.94559</v>
      </c>
      <c r="J3601" s="25" t="n">
        <f aca="false">E3601*I3601/100</f>
        <v>0</v>
      </c>
      <c r="K3601" s="25" t="n">
        <f aca="false">E3601*Einstellungen!$B$5/100</f>
        <v>0</v>
      </c>
      <c r="L3601" s="23" t="str">
        <f aca="false">IF(I3601&lt;Einstellungen!$B$5,"ja","nein")</f>
        <v>ja</v>
      </c>
      <c r="M3601" s="23" t="s">
        <v>51</v>
      </c>
      <c r="N3601" s="23" t="n">
        <v>2025</v>
      </c>
      <c r="O3601" s="23" t="n">
        <v>10</v>
      </c>
    </row>
    <row r="3602" customFormat="false" ht="15" hidden="false" customHeight="false" outlineLevel="0" collapsed="false">
      <c r="A3602" s="22" t="n">
        <v>45837</v>
      </c>
      <c r="B3602" s="23" t="s">
        <v>117</v>
      </c>
      <c r="C3602" s="23" t="s">
        <v>124</v>
      </c>
      <c r="D3602" s="24" t="n">
        <v>-3906.8</v>
      </c>
      <c r="E3602" s="25" t="n">
        <f aca="false">MAX(D3602,0)/1000</f>
        <v>0</v>
      </c>
      <c r="F3602" s="25" t="n">
        <f aca="false">MAX(-D3602,0)/1000</f>
        <v>3.9068</v>
      </c>
      <c r="G3602" s="23" t="str">
        <f aca="false">IF(E3602&gt;0,"ja","nein")</f>
        <v>nein</v>
      </c>
      <c r="H3602" s="26" t="n">
        <v>-0.26</v>
      </c>
      <c r="I3602" s="26" t="n">
        <f aca="false">(H3602/10+IF(N3602=2025,Einstellungen!$B$23,Einstellungen!$C$23))*(1+Einstellungen!$B$10)</f>
        <v>19.91465</v>
      </c>
      <c r="J3602" s="25" t="n">
        <f aca="false">E3602*I3602/100</f>
        <v>0</v>
      </c>
      <c r="K3602" s="25" t="n">
        <f aca="false">E3602*Einstellungen!$B$5/100</f>
        <v>0</v>
      </c>
      <c r="L3602" s="23" t="str">
        <f aca="false">IF(I3602&lt;Einstellungen!$B$5,"ja","nein")</f>
        <v>ja</v>
      </c>
      <c r="M3602" s="23" t="s">
        <v>51</v>
      </c>
      <c r="N3602" s="23" t="n">
        <v>2025</v>
      </c>
      <c r="O3602" s="23" t="n">
        <v>11</v>
      </c>
    </row>
    <row r="3603" customFormat="false" ht="15" hidden="false" customHeight="false" outlineLevel="0" collapsed="false">
      <c r="A3603" s="22" t="n">
        <v>45837</v>
      </c>
      <c r="B3603" s="23" t="s">
        <v>118</v>
      </c>
      <c r="C3603" s="23" t="s">
        <v>124</v>
      </c>
      <c r="D3603" s="24" t="n">
        <v>-3803.3</v>
      </c>
      <c r="E3603" s="25" t="n">
        <f aca="false">MAX(D3603,0)/1000</f>
        <v>0</v>
      </c>
      <c r="F3603" s="25" t="n">
        <f aca="false">MAX(-D3603,0)/1000</f>
        <v>3.8033</v>
      </c>
      <c r="G3603" s="23" t="str">
        <f aca="false">IF(E3603&gt;0,"ja","nein")</f>
        <v>nein</v>
      </c>
      <c r="H3603" s="26" t="n">
        <v>-5.4</v>
      </c>
      <c r="I3603" s="26" t="n">
        <f aca="false">(H3603/10+IF(N3603=2025,Einstellungen!$B$23,Einstellungen!$C$23))*(1+Einstellungen!$B$10)</f>
        <v>19.30299</v>
      </c>
      <c r="J3603" s="25" t="n">
        <f aca="false">E3603*I3603/100</f>
        <v>0</v>
      </c>
      <c r="K3603" s="25" t="n">
        <f aca="false">E3603*Einstellungen!$B$5/100</f>
        <v>0</v>
      </c>
      <c r="L3603" s="23" t="str">
        <f aca="false">IF(I3603&lt;Einstellungen!$B$5,"ja","nein")</f>
        <v>ja</v>
      </c>
      <c r="M3603" s="23" t="s">
        <v>51</v>
      </c>
      <c r="N3603" s="23" t="n">
        <v>2025</v>
      </c>
      <c r="O3603" s="23" t="n">
        <v>12</v>
      </c>
    </row>
    <row r="3604" customFormat="false" ht="15" hidden="false" customHeight="false" outlineLevel="0" collapsed="false">
      <c r="A3604" s="22" t="n">
        <v>45837</v>
      </c>
      <c r="B3604" s="23" t="s">
        <v>119</v>
      </c>
      <c r="C3604" s="23" t="s">
        <v>124</v>
      </c>
      <c r="D3604" s="24" t="n">
        <v>-4213.5</v>
      </c>
      <c r="E3604" s="25" t="n">
        <f aca="false">MAX(D3604,0)/1000</f>
        <v>0</v>
      </c>
      <c r="F3604" s="25" t="n">
        <f aca="false">MAX(-D3604,0)/1000</f>
        <v>4.2135</v>
      </c>
      <c r="G3604" s="23" t="str">
        <f aca="false">IF(E3604&gt;0,"ja","nein")</f>
        <v>nein</v>
      </c>
      <c r="H3604" s="26" t="n">
        <v>-20.1</v>
      </c>
      <c r="I3604" s="26" t="n">
        <f aca="false">(H3604/10+IF(N3604=2025,Einstellungen!$B$23,Einstellungen!$C$23))*(1+Einstellungen!$B$10)</f>
        <v>17.55369</v>
      </c>
      <c r="J3604" s="25" t="n">
        <f aca="false">E3604*I3604/100</f>
        <v>0</v>
      </c>
      <c r="K3604" s="25" t="n">
        <f aca="false">E3604*Einstellungen!$B$5/100</f>
        <v>0</v>
      </c>
      <c r="L3604" s="23" t="str">
        <f aca="false">IF(I3604&lt;Einstellungen!$B$5,"ja","nein")</f>
        <v>ja</v>
      </c>
      <c r="M3604" s="23" t="s">
        <v>51</v>
      </c>
      <c r="N3604" s="23" t="n">
        <v>2025</v>
      </c>
      <c r="O3604" s="23" t="n">
        <v>13</v>
      </c>
    </row>
    <row r="3605" customFormat="false" ht="15" hidden="false" customHeight="false" outlineLevel="0" collapsed="false">
      <c r="A3605" s="22" t="n">
        <v>45837</v>
      </c>
      <c r="B3605" s="23" t="s">
        <v>120</v>
      </c>
      <c r="C3605" s="23" t="s">
        <v>124</v>
      </c>
      <c r="D3605" s="24" t="n">
        <v>-4468.8</v>
      </c>
      <c r="E3605" s="25" t="n">
        <f aca="false">MAX(D3605,0)/1000</f>
        <v>0</v>
      </c>
      <c r="F3605" s="25" t="n">
        <f aca="false">MAX(-D3605,0)/1000</f>
        <v>4.4688</v>
      </c>
      <c r="G3605" s="23" t="str">
        <f aca="false">IF(E3605&gt;0,"ja","nein")</f>
        <v>nein</v>
      </c>
      <c r="H3605" s="26" t="n">
        <v>-24.01</v>
      </c>
      <c r="I3605" s="26" t="n">
        <f aca="false">(H3605/10+IF(N3605=2025,Einstellungen!$B$23,Einstellungen!$C$23))*(1+Einstellungen!$B$10)</f>
        <v>17.0884</v>
      </c>
      <c r="J3605" s="25" t="n">
        <f aca="false">E3605*I3605/100</f>
        <v>0</v>
      </c>
      <c r="K3605" s="25" t="n">
        <f aca="false">E3605*Einstellungen!$B$5/100</f>
        <v>0</v>
      </c>
      <c r="L3605" s="23" t="str">
        <f aca="false">IF(I3605&lt;Einstellungen!$B$5,"ja","nein")</f>
        <v>ja</v>
      </c>
      <c r="M3605" s="23" t="s">
        <v>51</v>
      </c>
      <c r="N3605" s="23" t="n">
        <v>2025</v>
      </c>
      <c r="O3605" s="23" t="n">
        <v>14</v>
      </c>
    </row>
    <row r="3606" customFormat="false" ht="15" hidden="false" customHeight="false" outlineLevel="0" collapsed="false">
      <c r="A3606" s="22" t="n">
        <v>45837</v>
      </c>
      <c r="B3606" s="23" t="s">
        <v>104</v>
      </c>
      <c r="C3606" s="23" t="s">
        <v>124</v>
      </c>
      <c r="D3606" s="24" t="n">
        <v>-3312.7</v>
      </c>
      <c r="E3606" s="25" t="n">
        <f aca="false">MAX(D3606,0)/1000</f>
        <v>0</v>
      </c>
      <c r="F3606" s="25" t="n">
        <f aca="false">MAX(-D3606,0)/1000</f>
        <v>3.3127</v>
      </c>
      <c r="G3606" s="23" t="str">
        <f aca="false">IF(E3606&gt;0,"ja","nein")</f>
        <v>nein</v>
      </c>
      <c r="H3606" s="26" t="n">
        <v>-15.45</v>
      </c>
      <c r="I3606" s="26" t="n">
        <f aca="false">(H3606/10+IF(N3606=2025,Einstellungen!$B$23,Einstellungen!$C$23))*(1+Einstellungen!$B$10)</f>
        <v>18.10704</v>
      </c>
      <c r="J3606" s="25" t="n">
        <f aca="false">E3606*I3606/100</f>
        <v>0</v>
      </c>
      <c r="K3606" s="25" t="n">
        <f aca="false">E3606*Einstellungen!$B$5/100</f>
        <v>0</v>
      </c>
      <c r="L3606" s="23" t="str">
        <f aca="false">IF(I3606&lt;Einstellungen!$B$5,"ja","nein")</f>
        <v>ja</v>
      </c>
      <c r="M3606" s="23" t="s">
        <v>51</v>
      </c>
      <c r="N3606" s="23" t="n">
        <v>2025</v>
      </c>
      <c r="O3606" s="23" t="n">
        <v>15</v>
      </c>
    </row>
    <row r="3607" customFormat="false" ht="15" hidden="false" customHeight="false" outlineLevel="0" collapsed="false">
      <c r="A3607" s="22" t="n">
        <v>45837</v>
      </c>
      <c r="B3607" s="23" t="s">
        <v>105</v>
      </c>
      <c r="C3607" s="23" t="s">
        <v>124</v>
      </c>
      <c r="D3607" s="24" t="n">
        <v>-2728.1</v>
      </c>
      <c r="E3607" s="25" t="n">
        <f aca="false">MAX(D3607,0)/1000</f>
        <v>0</v>
      </c>
      <c r="F3607" s="25" t="n">
        <f aca="false">MAX(-D3607,0)/1000</f>
        <v>2.7281</v>
      </c>
      <c r="G3607" s="23" t="str">
        <f aca="false">IF(E3607&gt;0,"ja","nein")</f>
        <v>nein</v>
      </c>
      <c r="H3607" s="26" t="n">
        <v>-2.69</v>
      </c>
      <c r="I3607" s="26" t="n">
        <f aca="false">(H3607/10+IF(N3607=2025,Einstellungen!$B$23,Einstellungen!$C$23))*(1+Einstellungen!$B$10)</f>
        <v>19.62548</v>
      </c>
      <c r="J3607" s="25" t="n">
        <f aca="false">E3607*I3607/100</f>
        <v>0</v>
      </c>
      <c r="K3607" s="25" t="n">
        <f aca="false">E3607*Einstellungen!$B$5/100</f>
        <v>0</v>
      </c>
      <c r="L3607" s="23" t="str">
        <f aca="false">IF(I3607&lt;Einstellungen!$B$5,"ja","nein")</f>
        <v>ja</v>
      </c>
      <c r="M3607" s="23" t="s">
        <v>51</v>
      </c>
      <c r="N3607" s="23" t="n">
        <v>2025</v>
      </c>
      <c r="O3607" s="23" t="n">
        <v>16</v>
      </c>
    </row>
    <row r="3608" customFormat="false" ht="15" hidden="false" customHeight="false" outlineLevel="0" collapsed="false">
      <c r="A3608" s="22" t="n">
        <v>45837</v>
      </c>
      <c r="B3608" s="23" t="s">
        <v>97</v>
      </c>
      <c r="C3608" s="23" t="s">
        <v>124</v>
      </c>
      <c r="D3608" s="24" t="n">
        <v>-1770.6</v>
      </c>
      <c r="E3608" s="25" t="n">
        <f aca="false">MAX(D3608,0)/1000</f>
        <v>0</v>
      </c>
      <c r="F3608" s="25" t="n">
        <f aca="false">MAX(-D3608,0)/1000</f>
        <v>1.7706</v>
      </c>
      <c r="G3608" s="23" t="str">
        <f aca="false">IF(E3608&gt;0,"ja","nein")</f>
        <v>nein</v>
      </c>
      <c r="H3608" s="26" t="n">
        <v>0.01</v>
      </c>
      <c r="I3608" s="26" t="n">
        <f aca="false">(H3608/10+IF(N3608=2025,Einstellungen!$B$23,Einstellungen!$C$23))*(1+Einstellungen!$B$10)</f>
        <v>19.94678</v>
      </c>
      <c r="J3608" s="25" t="n">
        <f aca="false">E3608*I3608/100</f>
        <v>0</v>
      </c>
      <c r="K3608" s="25" t="n">
        <f aca="false">E3608*Einstellungen!$B$5/100</f>
        <v>0</v>
      </c>
      <c r="L3608" s="23" t="str">
        <f aca="false">IF(I3608&lt;Einstellungen!$B$5,"ja","nein")</f>
        <v>ja</v>
      </c>
      <c r="M3608" s="23" t="s">
        <v>51</v>
      </c>
      <c r="N3608" s="23" t="n">
        <v>2025</v>
      </c>
      <c r="O3608" s="23" t="n">
        <v>17</v>
      </c>
    </row>
    <row r="3609" customFormat="false" ht="15" hidden="false" customHeight="false" outlineLevel="0" collapsed="false">
      <c r="A3609" s="22" t="n">
        <v>45837</v>
      </c>
      <c r="B3609" s="23" t="s">
        <v>99</v>
      </c>
      <c r="C3609" s="23" t="s">
        <v>124</v>
      </c>
      <c r="D3609" s="24" t="n">
        <v>-374.7</v>
      </c>
      <c r="E3609" s="25" t="n">
        <f aca="false">MAX(D3609,0)/1000</f>
        <v>0</v>
      </c>
      <c r="F3609" s="25" t="n">
        <f aca="false">MAX(-D3609,0)/1000</f>
        <v>0.3747</v>
      </c>
      <c r="G3609" s="23" t="str">
        <f aca="false">IF(E3609&gt;0,"ja","nein")</f>
        <v>nein</v>
      </c>
      <c r="H3609" s="26" t="n">
        <v>77.44</v>
      </c>
      <c r="I3609" s="26" t="n">
        <f aca="false">(H3609/10+IF(N3609=2025,Einstellungen!$B$23,Einstellungen!$C$23))*(1+Einstellungen!$B$10)</f>
        <v>29.16095</v>
      </c>
      <c r="J3609" s="25" t="n">
        <f aca="false">E3609*I3609/100</f>
        <v>0</v>
      </c>
      <c r="K3609" s="25" t="n">
        <f aca="false">E3609*Einstellungen!$B$5/100</f>
        <v>0</v>
      </c>
      <c r="L3609" s="23" t="str">
        <f aca="false">IF(I3609&lt;Einstellungen!$B$5,"ja","nein")</f>
        <v>nein</v>
      </c>
      <c r="M3609" s="23" t="s">
        <v>51</v>
      </c>
      <c r="N3609" s="23" t="n">
        <v>2025</v>
      </c>
      <c r="O3609" s="23" t="n">
        <v>18</v>
      </c>
    </row>
    <row r="3610" customFormat="false" ht="15" hidden="false" customHeight="false" outlineLevel="0" collapsed="false">
      <c r="A3610" s="22" t="n">
        <v>45837</v>
      </c>
      <c r="B3610" s="23" t="s">
        <v>100</v>
      </c>
      <c r="C3610" s="23" t="s">
        <v>124</v>
      </c>
      <c r="D3610" s="24" t="n">
        <v>-1</v>
      </c>
      <c r="E3610" s="25" t="n">
        <f aca="false">MAX(D3610,0)/1000</f>
        <v>0</v>
      </c>
      <c r="F3610" s="25" t="n">
        <f aca="false">MAX(-D3610,0)/1000</f>
        <v>0.001</v>
      </c>
      <c r="G3610" s="23" t="str">
        <f aca="false">IF(E3610&gt;0,"ja","nein")</f>
        <v>nein</v>
      </c>
      <c r="H3610" s="26" t="n">
        <v>102.14</v>
      </c>
      <c r="I3610" s="26" t="n">
        <f aca="false">(H3610/10+IF(N3610=2025,Einstellungen!$B$23,Einstellungen!$C$23))*(1+Einstellungen!$B$10)</f>
        <v>32.10025</v>
      </c>
      <c r="J3610" s="25" t="n">
        <f aca="false">E3610*I3610/100</f>
        <v>0</v>
      </c>
      <c r="K3610" s="25" t="n">
        <f aca="false">E3610*Einstellungen!$B$5/100</f>
        <v>0</v>
      </c>
      <c r="L3610" s="23" t="str">
        <f aca="false">IF(I3610&lt;Einstellungen!$B$5,"ja","nein")</f>
        <v>nein</v>
      </c>
      <c r="M3610" s="23" t="s">
        <v>51</v>
      </c>
      <c r="N3610" s="23" t="n">
        <v>2025</v>
      </c>
      <c r="O3610" s="23" t="n">
        <v>19</v>
      </c>
    </row>
    <row r="3611" customFormat="false" ht="15" hidden="false" customHeight="false" outlineLevel="0" collapsed="false">
      <c r="A3611" s="22" t="n">
        <v>45837</v>
      </c>
      <c r="B3611" s="23" t="s">
        <v>92</v>
      </c>
      <c r="C3611" s="23" t="s">
        <v>124</v>
      </c>
      <c r="D3611" s="24" t="n">
        <v>75</v>
      </c>
      <c r="E3611" s="25" t="n">
        <f aca="false">MAX(D3611,0)/1000</f>
        <v>0.075</v>
      </c>
      <c r="F3611" s="25" t="n">
        <f aca="false">MAX(-D3611,0)/1000</f>
        <v>0</v>
      </c>
      <c r="G3611" s="23" t="str">
        <f aca="false">IF(E3611&gt;0,"ja","nein")</f>
        <v>ja</v>
      </c>
      <c r="H3611" s="26" t="n">
        <v>111.98</v>
      </c>
      <c r="I3611" s="26" t="n">
        <f aca="false">(H3611/10+IF(N3611=2025,Einstellungen!$B$23,Einstellungen!$C$23))*(1+Einstellungen!$B$10)</f>
        <v>33.27121</v>
      </c>
      <c r="J3611" s="25" t="n">
        <f aca="false">E3611*I3611/100</f>
        <v>0.0249534075</v>
      </c>
      <c r="K3611" s="25" t="n">
        <f aca="false">E3611*Einstellungen!$B$5/100</f>
        <v>0.02175</v>
      </c>
      <c r="L3611" s="23" t="str">
        <f aca="false">IF(I3611&lt;Einstellungen!$B$5,"ja","nein")</f>
        <v>nein</v>
      </c>
      <c r="M3611" s="23" t="s">
        <v>51</v>
      </c>
      <c r="N3611" s="23" t="n">
        <v>2025</v>
      </c>
      <c r="O3611" s="23" t="n">
        <v>20</v>
      </c>
    </row>
    <row r="3612" customFormat="false" ht="15" hidden="false" customHeight="false" outlineLevel="0" collapsed="false">
      <c r="A3612" s="22" t="n">
        <v>45837</v>
      </c>
      <c r="B3612" s="23" t="s">
        <v>95</v>
      </c>
      <c r="C3612" s="23" t="s">
        <v>124</v>
      </c>
      <c r="D3612" s="24" t="n">
        <v>173</v>
      </c>
      <c r="E3612" s="25" t="n">
        <f aca="false">MAX(D3612,0)/1000</f>
        <v>0.173</v>
      </c>
      <c r="F3612" s="25" t="n">
        <f aca="false">MAX(-D3612,0)/1000</f>
        <v>0</v>
      </c>
      <c r="G3612" s="23" t="str">
        <f aca="false">IF(E3612&gt;0,"ja","nein")</f>
        <v>ja</v>
      </c>
      <c r="H3612" s="26" t="n">
        <v>118.07</v>
      </c>
      <c r="I3612" s="26" t="n">
        <f aca="false">(H3612/10+IF(N3612=2025,Einstellungen!$B$23,Einstellungen!$C$23))*(1+Einstellungen!$B$10)</f>
        <v>33.99592</v>
      </c>
      <c r="J3612" s="25" t="n">
        <f aca="false">E3612*I3612/100</f>
        <v>0.0588129416</v>
      </c>
      <c r="K3612" s="25" t="n">
        <f aca="false">E3612*Einstellungen!$B$5/100</f>
        <v>0.05017</v>
      </c>
      <c r="L3612" s="23" t="str">
        <f aca="false">IF(I3612&lt;Einstellungen!$B$5,"ja","nein")</f>
        <v>nein</v>
      </c>
      <c r="M3612" s="23" t="s">
        <v>51</v>
      </c>
      <c r="N3612" s="23" t="n">
        <v>2025</v>
      </c>
      <c r="O3612" s="23" t="n">
        <v>21</v>
      </c>
    </row>
    <row r="3613" customFormat="false" ht="15" hidden="false" customHeight="false" outlineLevel="0" collapsed="false">
      <c r="A3613" s="22" t="n">
        <v>45837</v>
      </c>
      <c r="B3613" s="23" t="s">
        <v>96</v>
      </c>
      <c r="C3613" s="23" t="s">
        <v>124</v>
      </c>
      <c r="D3613" s="24" t="n">
        <v>165.9</v>
      </c>
      <c r="E3613" s="25" t="n">
        <f aca="false">MAX(D3613,0)/1000</f>
        <v>0.1659</v>
      </c>
      <c r="F3613" s="25" t="n">
        <f aca="false">MAX(-D3613,0)/1000</f>
        <v>0</v>
      </c>
      <c r="G3613" s="23" t="str">
        <f aca="false">IF(E3613&gt;0,"ja","nein")</f>
        <v>ja</v>
      </c>
      <c r="H3613" s="26" t="n">
        <v>113.73</v>
      </c>
      <c r="I3613" s="26" t="n">
        <f aca="false">(H3613/10+IF(N3613=2025,Einstellungen!$B$23,Einstellungen!$C$23))*(1+Einstellungen!$B$10)</f>
        <v>33.47946</v>
      </c>
      <c r="J3613" s="25" t="n">
        <f aca="false">E3613*I3613/100</f>
        <v>0.05554242414</v>
      </c>
      <c r="K3613" s="25" t="n">
        <f aca="false">E3613*Einstellungen!$B$5/100</f>
        <v>0.048111</v>
      </c>
      <c r="L3613" s="23" t="str">
        <f aca="false">IF(I3613&lt;Einstellungen!$B$5,"ja","nein")</f>
        <v>nein</v>
      </c>
      <c r="M3613" s="23" t="s">
        <v>51</v>
      </c>
      <c r="N3613" s="23" t="n">
        <v>2025</v>
      </c>
      <c r="O3613" s="23" t="n">
        <v>22</v>
      </c>
    </row>
    <row r="3614" customFormat="false" ht="15" hidden="false" customHeight="false" outlineLevel="0" collapsed="false">
      <c r="A3614" s="22" t="n">
        <v>45837</v>
      </c>
      <c r="B3614" s="23" t="s">
        <v>101</v>
      </c>
      <c r="C3614" s="23" t="s">
        <v>124</v>
      </c>
      <c r="D3614" s="24" t="n">
        <v>183.9</v>
      </c>
      <c r="E3614" s="25" t="n">
        <f aca="false">MAX(D3614,0)/1000</f>
        <v>0.1839</v>
      </c>
      <c r="F3614" s="25" t="n">
        <f aca="false">MAX(-D3614,0)/1000</f>
        <v>0</v>
      </c>
      <c r="G3614" s="23" t="str">
        <f aca="false">IF(E3614&gt;0,"ja","nein")</f>
        <v>ja</v>
      </c>
      <c r="H3614" s="26" t="n">
        <v>101</v>
      </c>
      <c r="I3614" s="26" t="n">
        <f aca="false">(H3614/10+IF(N3614=2025,Einstellungen!$B$23,Einstellungen!$C$23))*(1+Einstellungen!$B$10)</f>
        <v>31.96459</v>
      </c>
      <c r="J3614" s="25" t="n">
        <f aca="false">E3614*I3614/100</f>
        <v>0.05878288101</v>
      </c>
      <c r="K3614" s="25" t="n">
        <f aca="false">E3614*Einstellungen!$B$5/100</f>
        <v>0.053331</v>
      </c>
      <c r="L3614" s="23" t="str">
        <f aca="false">IF(I3614&lt;Einstellungen!$B$5,"ja","nein")</f>
        <v>nein</v>
      </c>
      <c r="M3614" s="23" t="s">
        <v>51</v>
      </c>
      <c r="N3614" s="23" t="n">
        <v>2025</v>
      </c>
      <c r="O3614" s="23" t="n">
        <v>23</v>
      </c>
    </row>
    <row r="3615" customFormat="false" ht="15" hidden="false" customHeight="false" outlineLevel="0" collapsed="false">
      <c r="A3615" s="22" t="n">
        <v>45838</v>
      </c>
      <c r="B3615" s="23" t="s">
        <v>102</v>
      </c>
      <c r="C3615" s="23" t="s">
        <v>93</v>
      </c>
      <c r="D3615" s="24" t="n">
        <v>151.6</v>
      </c>
      <c r="E3615" s="25" t="n">
        <f aca="false">MAX(D3615,0)/1000</f>
        <v>0.1516</v>
      </c>
      <c r="F3615" s="25" t="n">
        <f aca="false">MAX(-D3615,0)/1000</f>
        <v>0</v>
      </c>
      <c r="G3615" s="23" t="str">
        <f aca="false">IF(E3615&gt;0,"ja","nein")</f>
        <v>ja</v>
      </c>
      <c r="H3615" s="26" t="n">
        <v>98.73</v>
      </c>
      <c r="I3615" s="26" t="n">
        <f aca="false">(H3615/10+IF(N3615=2025,Einstellungen!$B$23,Einstellungen!$C$23))*(1+Einstellungen!$B$10)</f>
        <v>31.69446</v>
      </c>
      <c r="J3615" s="25" t="n">
        <f aca="false">E3615*I3615/100</f>
        <v>0.04804880136</v>
      </c>
      <c r="K3615" s="25" t="n">
        <f aca="false">E3615*Einstellungen!$B$5/100</f>
        <v>0.043964</v>
      </c>
      <c r="L3615" s="23" t="str">
        <f aca="false">IF(I3615&lt;Einstellungen!$B$5,"ja","nein")</f>
        <v>nein</v>
      </c>
      <c r="M3615" s="23" t="s">
        <v>51</v>
      </c>
      <c r="N3615" s="23" t="n">
        <v>2025</v>
      </c>
      <c r="O3615" s="23" t="n">
        <v>0</v>
      </c>
    </row>
    <row r="3616" customFormat="false" ht="15" hidden="false" customHeight="false" outlineLevel="0" collapsed="false">
      <c r="A3616" s="22" t="n">
        <v>45838</v>
      </c>
      <c r="B3616" s="23" t="s">
        <v>107</v>
      </c>
      <c r="C3616" s="23" t="s">
        <v>93</v>
      </c>
      <c r="D3616" s="24" t="n">
        <v>172.4</v>
      </c>
      <c r="E3616" s="25" t="n">
        <f aca="false">MAX(D3616,0)/1000</f>
        <v>0.1724</v>
      </c>
      <c r="F3616" s="25" t="n">
        <f aca="false">MAX(-D3616,0)/1000</f>
        <v>0</v>
      </c>
      <c r="G3616" s="23" t="str">
        <f aca="false">IF(E3616&gt;0,"ja","nein")</f>
        <v>ja</v>
      </c>
      <c r="H3616" s="26" t="n">
        <v>89.03</v>
      </c>
      <c r="I3616" s="26" t="n">
        <f aca="false">(H3616/10+IF(N3616=2025,Einstellungen!$B$23,Einstellungen!$C$23))*(1+Einstellungen!$B$10)</f>
        <v>30.54016</v>
      </c>
      <c r="J3616" s="25" t="n">
        <f aca="false">E3616*I3616/100</f>
        <v>0.05265123584</v>
      </c>
      <c r="K3616" s="25" t="n">
        <f aca="false">E3616*Einstellungen!$B$5/100</f>
        <v>0.049996</v>
      </c>
      <c r="L3616" s="23" t="str">
        <f aca="false">IF(I3616&lt;Einstellungen!$B$5,"ja","nein")</f>
        <v>nein</v>
      </c>
      <c r="M3616" s="23" t="s">
        <v>51</v>
      </c>
      <c r="N3616" s="23" t="n">
        <v>2025</v>
      </c>
      <c r="O3616" s="23" t="n">
        <v>1</v>
      </c>
    </row>
    <row r="3617" customFormat="false" ht="15" hidden="false" customHeight="false" outlineLevel="0" collapsed="false">
      <c r="A3617" s="22" t="n">
        <v>45838</v>
      </c>
      <c r="B3617" s="23" t="s">
        <v>108</v>
      </c>
      <c r="C3617" s="23" t="s">
        <v>93</v>
      </c>
      <c r="D3617" s="24" t="n">
        <v>180.3</v>
      </c>
      <c r="E3617" s="25" t="n">
        <f aca="false">MAX(D3617,0)/1000</f>
        <v>0.1803</v>
      </c>
      <c r="F3617" s="25" t="n">
        <f aca="false">MAX(-D3617,0)/1000</f>
        <v>0</v>
      </c>
      <c r="G3617" s="23" t="str">
        <f aca="false">IF(E3617&gt;0,"ja","nein")</f>
        <v>ja</v>
      </c>
      <c r="H3617" s="26" t="n">
        <v>85.03</v>
      </c>
      <c r="I3617" s="26" t="n">
        <f aca="false">(H3617/10+IF(N3617=2025,Einstellungen!$B$23,Einstellungen!$C$23))*(1+Einstellungen!$B$10)</f>
        <v>30.06416</v>
      </c>
      <c r="J3617" s="25" t="n">
        <f aca="false">E3617*I3617/100</f>
        <v>0.05420568048</v>
      </c>
      <c r="K3617" s="25" t="n">
        <f aca="false">E3617*Einstellungen!$B$5/100</f>
        <v>0.052287</v>
      </c>
      <c r="L3617" s="23" t="str">
        <f aca="false">IF(I3617&lt;Einstellungen!$B$5,"ja","nein")</f>
        <v>nein</v>
      </c>
      <c r="M3617" s="23" t="s">
        <v>51</v>
      </c>
      <c r="N3617" s="23" t="n">
        <v>2025</v>
      </c>
      <c r="O3617" s="23" t="n">
        <v>2</v>
      </c>
    </row>
    <row r="3618" customFormat="false" ht="15" hidden="false" customHeight="false" outlineLevel="0" collapsed="false">
      <c r="A3618" s="22" t="n">
        <v>45838</v>
      </c>
      <c r="B3618" s="23" t="s">
        <v>109</v>
      </c>
      <c r="C3618" s="23" t="s">
        <v>93</v>
      </c>
      <c r="D3618" s="24" t="n">
        <v>184.2</v>
      </c>
      <c r="E3618" s="25" t="n">
        <f aca="false">MAX(D3618,0)/1000</f>
        <v>0.1842</v>
      </c>
      <c r="F3618" s="25" t="n">
        <f aca="false">MAX(-D3618,0)/1000</f>
        <v>0</v>
      </c>
      <c r="G3618" s="23" t="str">
        <f aca="false">IF(E3618&gt;0,"ja","nein")</f>
        <v>ja</v>
      </c>
      <c r="H3618" s="26" t="n">
        <v>84.13</v>
      </c>
      <c r="I3618" s="26" t="n">
        <f aca="false">(H3618/10+IF(N3618=2025,Einstellungen!$B$23,Einstellungen!$C$23))*(1+Einstellungen!$B$10)</f>
        <v>29.95706</v>
      </c>
      <c r="J3618" s="25" t="n">
        <f aca="false">E3618*I3618/100</f>
        <v>0.05518090452</v>
      </c>
      <c r="K3618" s="25" t="n">
        <f aca="false">E3618*Einstellungen!$B$5/100</f>
        <v>0.053418</v>
      </c>
      <c r="L3618" s="23" t="str">
        <f aca="false">IF(I3618&lt;Einstellungen!$B$5,"ja","nein")</f>
        <v>nein</v>
      </c>
      <c r="M3618" s="23" t="s">
        <v>51</v>
      </c>
      <c r="N3618" s="23" t="n">
        <v>2025</v>
      </c>
      <c r="O3618" s="23" t="n">
        <v>3</v>
      </c>
    </row>
    <row r="3619" customFormat="false" ht="15" hidden="false" customHeight="false" outlineLevel="0" collapsed="false">
      <c r="A3619" s="22" t="n">
        <v>45838</v>
      </c>
      <c r="B3619" s="23" t="s">
        <v>110</v>
      </c>
      <c r="C3619" s="23" t="s">
        <v>93</v>
      </c>
      <c r="D3619" s="24" t="n">
        <v>147.5</v>
      </c>
      <c r="E3619" s="25" t="n">
        <f aca="false">MAX(D3619,0)/1000</f>
        <v>0.1475</v>
      </c>
      <c r="F3619" s="25" t="n">
        <f aca="false">MAX(-D3619,0)/1000</f>
        <v>0</v>
      </c>
      <c r="G3619" s="23" t="str">
        <f aca="false">IF(E3619&gt;0,"ja","nein")</f>
        <v>ja</v>
      </c>
      <c r="H3619" s="26" t="n">
        <v>86.51</v>
      </c>
      <c r="I3619" s="26" t="n">
        <f aca="false">(H3619/10+IF(N3619=2025,Einstellungen!$B$23,Einstellungen!$C$23))*(1+Einstellungen!$B$10)</f>
        <v>30.24028</v>
      </c>
      <c r="J3619" s="25" t="n">
        <f aca="false">E3619*I3619/100</f>
        <v>0.044604413</v>
      </c>
      <c r="K3619" s="25" t="n">
        <f aca="false">E3619*Einstellungen!$B$5/100</f>
        <v>0.042775</v>
      </c>
      <c r="L3619" s="23" t="str">
        <f aca="false">IF(I3619&lt;Einstellungen!$B$5,"ja","nein")</f>
        <v>nein</v>
      </c>
      <c r="M3619" s="23" t="s">
        <v>51</v>
      </c>
      <c r="N3619" s="23" t="n">
        <v>2025</v>
      </c>
      <c r="O3619" s="23" t="n">
        <v>4</v>
      </c>
    </row>
    <row r="3620" customFormat="false" ht="15" hidden="false" customHeight="false" outlineLevel="0" collapsed="false">
      <c r="A3620" s="22" t="n">
        <v>45838</v>
      </c>
      <c r="B3620" s="23" t="s">
        <v>111</v>
      </c>
      <c r="C3620" s="23" t="s">
        <v>93</v>
      </c>
      <c r="D3620" s="24" t="n">
        <v>153.2</v>
      </c>
      <c r="E3620" s="25" t="n">
        <f aca="false">MAX(D3620,0)/1000</f>
        <v>0.1532</v>
      </c>
      <c r="F3620" s="25" t="n">
        <f aca="false">MAX(-D3620,0)/1000</f>
        <v>0</v>
      </c>
      <c r="G3620" s="23" t="str">
        <f aca="false">IF(E3620&gt;0,"ja","nein")</f>
        <v>ja</v>
      </c>
      <c r="H3620" s="26" t="n">
        <v>97.41</v>
      </c>
      <c r="I3620" s="26" t="n">
        <f aca="false">(H3620/10+IF(N3620=2025,Einstellungen!$B$23,Einstellungen!$C$23))*(1+Einstellungen!$B$10)</f>
        <v>31.53738</v>
      </c>
      <c r="J3620" s="25" t="n">
        <f aca="false">E3620*I3620/100</f>
        <v>0.04831526616</v>
      </c>
      <c r="K3620" s="25" t="n">
        <f aca="false">E3620*Einstellungen!$B$5/100</f>
        <v>0.044428</v>
      </c>
      <c r="L3620" s="23" t="str">
        <f aca="false">IF(I3620&lt;Einstellungen!$B$5,"ja","nein")</f>
        <v>nein</v>
      </c>
      <c r="M3620" s="23" t="s">
        <v>51</v>
      </c>
      <c r="N3620" s="23" t="n">
        <v>2025</v>
      </c>
      <c r="O3620" s="23" t="n">
        <v>5</v>
      </c>
    </row>
    <row r="3621" customFormat="false" ht="15" hidden="false" customHeight="false" outlineLevel="0" collapsed="false">
      <c r="A3621" s="22" t="n">
        <v>45838</v>
      </c>
      <c r="B3621" s="23" t="s">
        <v>112</v>
      </c>
      <c r="C3621" s="23" t="s">
        <v>93</v>
      </c>
      <c r="D3621" s="24" t="n">
        <v>145.3</v>
      </c>
      <c r="E3621" s="25" t="n">
        <f aca="false">MAX(D3621,0)/1000</f>
        <v>0.1453</v>
      </c>
      <c r="F3621" s="25" t="n">
        <f aca="false">MAX(-D3621,0)/1000</f>
        <v>0</v>
      </c>
      <c r="G3621" s="23" t="str">
        <f aca="false">IF(E3621&gt;0,"ja","nein")</f>
        <v>ja</v>
      </c>
      <c r="H3621" s="26" t="n">
        <v>114.9</v>
      </c>
      <c r="I3621" s="26" t="n">
        <f aca="false">(H3621/10+IF(N3621=2025,Einstellungen!$B$23,Einstellungen!$C$23))*(1+Einstellungen!$B$10)</f>
        <v>33.61869</v>
      </c>
      <c r="J3621" s="25" t="n">
        <f aca="false">E3621*I3621/100</f>
        <v>0.04884795657</v>
      </c>
      <c r="K3621" s="25" t="n">
        <f aca="false">E3621*Einstellungen!$B$5/100</f>
        <v>0.042137</v>
      </c>
      <c r="L3621" s="23" t="str">
        <f aca="false">IF(I3621&lt;Einstellungen!$B$5,"ja","nein")</f>
        <v>nein</v>
      </c>
      <c r="M3621" s="23" t="s">
        <v>51</v>
      </c>
      <c r="N3621" s="23" t="n">
        <v>2025</v>
      </c>
      <c r="O3621" s="23" t="n">
        <v>6</v>
      </c>
    </row>
    <row r="3622" customFormat="false" ht="15" hidden="false" customHeight="false" outlineLevel="0" collapsed="false">
      <c r="A3622" s="22" t="n">
        <v>45838</v>
      </c>
      <c r="B3622" s="23" t="s">
        <v>113</v>
      </c>
      <c r="C3622" s="23" t="s">
        <v>93</v>
      </c>
      <c r="D3622" s="24" t="n">
        <v>239.5</v>
      </c>
      <c r="E3622" s="25" t="n">
        <f aca="false">MAX(D3622,0)/1000</f>
        <v>0.2395</v>
      </c>
      <c r="F3622" s="25" t="n">
        <f aca="false">MAX(-D3622,0)/1000</f>
        <v>0</v>
      </c>
      <c r="G3622" s="23" t="str">
        <f aca="false">IF(E3622&gt;0,"ja","nein")</f>
        <v>ja</v>
      </c>
      <c r="H3622" s="26" t="n">
        <v>111.7</v>
      </c>
      <c r="I3622" s="26" t="n">
        <f aca="false">(H3622/10+IF(N3622=2025,Einstellungen!$B$23,Einstellungen!$C$23))*(1+Einstellungen!$B$10)</f>
        <v>33.23789</v>
      </c>
      <c r="J3622" s="25" t="n">
        <f aca="false">E3622*I3622/100</f>
        <v>0.07960474655</v>
      </c>
      <c r="K3622" s="25" t="n">
        <f aca="false">E3622*Einstellungen!$B$5/100</f>
        <v>0.069455</v>
      </c>
      <c r="L3622" s="23" t="str">
        <f aca="false">IF(I3622&lt;Einstellungen!$B$5,"ja","nein")</f>
        <v>nein</v>
      </c>
      <c r="M3622" s="23" t="s">
        <v>51</v>
      </c>
      <c r="N3622" s="23" t="n">
        <v>2025</v>
      </c>
      <c r="O3622" s="23" t="n">
        <v>7</v>
      </c>
    </row>
    <row r="3623" customFormat="false" ht="15" hidden="false" customHeight="false" outlineLevel="0" collapsed="false">
      <c r="A3623" s="22" t="n">
        <v>45838</v>
      </c>
      <c r="B3623" s="23" t="s">
        <v>114</v>
      </c>
      <c r="C3623" s="23" t="s">
        <v>93</v>
      </c>
      <c r="D3623" s="24" t="n">
        <v>-601.1</v>
      </c>
      <c r="E3623" s="25" t="n">
        <f aca="false">MAX(D3623,0)/1000</f>
        <v>0</v>
      </c>
      <c r="F3623" s="25" t="n">
        <f aca="false">MAX(-D3623,0)/1000</f>
        <v>0.6011</v>
      </c>
      <c r="G3623" s="23" t="str">
        <f aca="false">IF(E3623&gt;0,"ja","nein")</f>
        <v>nein</v>
      </c>
      <c r="H3623" s="26" t="n">
        <v>108.52</v>
      </c>
      <c r="I3623" s="26" t="n">
        <f aca="false">(H3623/10+IF(N3623=2025,Einstellungen!$B$23,Einstellungen!$C$23))*(1+Einstellungen!$B$10)</f>
        <v>32.85947</v>
      </c>
      <c r="J3623" s="25" t="n">
        <f aca="false">E3623*I3623/100</f>
        <v>0</v>
      </c>
      <c r="K3623" s="25" t="n">
        <f aca="false">E3623*Einstellungen!$B$5/100</f>
        <v>0</v>
      </c>
      <c r="L3623" s="23" t="str">
        <f aca="false">IF(I3623&lt;Einstellungen!$B$5,"ja","nein")</f>
        <v>nein</v>
      </c>
      <c r="M3623" s="23" t="s">
        <v>51</v>
      </c>
      <c r="N3623" s="23" t="n">
        <v>2025</v>
      </c>
      <c r="O3623" s="23" t="n">
        <v>8</v>
      </c>
    </row>
    <row r="3624" customFormat="false" ht="15" hidden="false" customHeight="false" outlineLevel="0" collapsed="false">
      <c r="A3624" s="22" t="n">
        <v>45838</v>
      </c>
      <c r="B3624" s="23" t="s">
        <v>115</v>
      </c>
      <c r="C3624" s="23" t="s">
        <v>93</v>
      </c>
      <c r="D3624" s="24" t="n">
        <v>-3189.8</v>
      </c>
      <c r="E3624" s="25" t="n">
        <f aca="false">MAX(D3624,0)/1000</f>
        <v>0</v>
      </c>
      <c r="F3624" s="25" t="n">
        <f aca="false">MAX(-D3624,0)/1000</f>
        <v>3.1898</v>
      </c>
      <c r="G3624" s="23" t="str">
        <f aca="false">IF(E3624&gt;0,"ja","nein")</f>
        <v>nein</v>
      </c>
      <c r="H3624" s="26" t="n">
        <v>91.77</v>
      </c>
      <c r="I3624" s="26" t="n">
        <f aca="false">(H3624/10+IF(N3624=2025,Einstellungen!$B$23,Einstellungen!$C$23))*(1+Einstellungen!$B$10)</f>
        <v>30.86622</v>
      </c>
      <c r="J3624" s="25" t="n">
        <f aca="false">E3624*I3624/100</f>
        <v>0</v>
      </c>
      <c r="K3624" s="25" t="n">
        <f aca="false">E3624*Einstellungen!$B$5/100</f>
        <v>0</v>
      </c>
      <c r="L3624" s="23" t="str">
        <f aca="false">IF(I3624&lt;Einstellungen!$B$5,"ja","nein")</f>
        <v>nein</v>
      </c>
      <c r="M3624" s="23" t="s">
        <v>51</v>
      </c>
      <c r="N3624" s="23" t="n">
        <v>2025</v>
      </c>
      <c r="O3624" s="23" t="n">
        <v>9</v>
      </c>
    </row>
    <row r="3625" customFormat="false" ht="15" hidden="false" customHeight="false" outlineLevel="0" collapsed="false">
      <c r="A3625" s="22" t="n">
        <v>45838</v>
      </c>
      <c r="B3625" s="23" t="s">
        <v>116</v>
      </c>
      <c r="C3625" s="23" t="s">
        <v>93</v>
      </c>
      <c r="D3625" s="24" t="n">
        <v>-4034.6</v>
      </c>
      <c r="E3625" s="25" t="n">
        <f aca="false">MAX(D3625,0)/1000</f>
        <v>0</v>
      </c>
      <c r="F3625" s="25" t="n">
        <f aca="false">MAX(-D3625,0)/1000</f>
        <v>4.0346</v>
      </c>
      <c r="G3625" s="23" t="str">
        <f aca="false">IF(E3625&gt;0,"ja","nein")</f>
        <v>nein</v>
      </c>
      <c r="H3625" s="26" t="n">
        <v>74.65</v>
      </c>
      <c r="I3625" s="26" t="n">
        <f aca="false">(H3625/10+IF(N3625=2025,Einstellungen!$B$23,Einstellungen!$C$23))*(1+Einstellungen!$B$10)</f>
        <v>28.82894</v>
      </c>
      <c r="J3625" s="25" t="n">
        <f aca="false">E3625*I3625/100</f>
        <v>0</v>
      </c>
      <c r="K3625" s="25" t="n">
        <f aca="false">E3625*Einstellungen!$B$5/100</f>
        <v>0</v>
      </c>
      <c r="L3625" s="23" t="str">
        <f aca="false">IF(I3625&lt;Einstellungen!$B$5,"ja","nein")</f>
        <v>ja</v>
      </c>
      <c r="M3625" s="23" t="s">
        <v>51</v>
      </c>
      <c r="N3625" s="23" t="n">
        <v>2025</v>
      </c>
      <c r="O3625" s="23" t="n">
        <v>10</v>
      </c>
    </row>
    <row r="3626" customFormat="false" ht="15" hidden="false" customHeight="false" outlineLevel="0" collapsed="false">
      <c r="A3626" s="22" t="n">
        <v>45838</v>
      </c>
      <c r="B3626" s="23" t="s">
        <v>117</v>
      </c>
      <c r="C3626" s="23" t="s">
        <v>93</v>
      </c>
      <c r="D3626" s="24" t="n">
        <v>-4787.4</v>
      </c>
      <c r="E3626" s="25" t="n">
        <f aca="false">MAX(D3626,0)/1000</f>
        <v>0</v>
      </c>
      <c r="F3626" s="25" t="n">
        <f aca="false">MAX(-D3626,0)/1000</f>
        <v>4.7874</v>
      </c>
      <c r="G3626" s="23" t="str">
        <f aca="false">IF(E3626&gt;0,"ja","nein")</f>
        <v>nein</v>
      </c>
      <c r="H3626" s="26" t="n">
        <v>43.73</v>
      </c>
      <c r="I3626" s="26" t="n">
        <f aca="false">(H3626/10+IF(N3626=2025,Einstellungen!$B$23,Einstellungen!$C$23))*(1+Einstellungen!$B$10)</f>
        <v>25.14946</v>
      </c>
      <c r="J3626" s="25" t="n">
        <f aca="false">E3626*I3626/100</f>
        <v>0</v>
      </c>
      <c r="K3626" s="25" t="n">
        <f aca="false">E3626*Einstellungen!$B$5/100</f>
        <v>0</v>
      </c>
      <c r="L3626" s="23" t="str">
        <f aca="false">IF(I3626&lt;Einstellungen!$B$5,"ja","nein")</f>
        <v>ja</v>
      </c>
      <c r="M3626" s="23" t="s">
        <v>51</v>
      </c>
      <c r="N3626" s="23" t="n">
        <v>2025</v>
      </c>
      <c r="O3626" s="23" t="n">
        <v>11</v>
      </c>
    </row>
    <row r="3627" customFormat="false" ht="15" hidden="false" customHeight="false" outlineLevel="0" collapsed="false">
      <c r="A3627" s="22" t="n">
        <v>45838</v>
      </c>
      <c r="B3627" s="23" t="s">
        <v>118</v>
      </c>
      <c r="C3627" s="23" t="s">
        <v>93</v>
      </c>
      <c r="D3627" s="24" t="n">
        <v>-4303.8</v>
      </c>
      <c r="E3627" s="25" t="n">
        <f aca="false">MAX(D3627,0)/1000</f>
        <v>0</v>
      </c>
      <c r="F3627" s="25" t="n">
        <f aca="false">MAX(-D3627,0)/1000</f>
        <v>4.3038</v>
      </c>
      <c r="G3627" s="23" t="str">
        <f aca="false">IF(E3627&gt;0,"ja","nein")</f>
        <v>nein</v>
      </c>
      <c r="H3627" s="26" t="n">
        <v>19.05</v>
      </c>
      <c r="I3627" s="26" t="n">
        <f aca="false">(H3627/10+IF(N3627=2025,Einstellungen!$B$23,Einstellungen!$C$23))*(1+Einstellungen!$B$10)</f>
        <v>22.21254</v>
      </c>
      <c r="J3627" s="25" t="n">
        <f aca="false">E3627*I3627/100</f>
        <v>0</v>
      </c>
      <c r="K3627" s="25" t="n">
        <f aca="false">E3627*Einstellungen!$B$5/100</f>
        <v>0</v>
      </c>
      <c r="L3627" s="23" t="str">
        <f aca="false">IF(I3627&lt;Einstellungen!$B$5,"ja","nein")</f>
        <v>ja</v>
      </c>
      <c r="M3627" s="23" t="s">
        <v>51</v>
      </c>
      <c r="N3627" s="23" t="n">
        <v>2025</v>
      </c>
      <c r="O3627" s="23" t="n">
        <v>12</v>
      </c>
    </row>
    <row r="3628" customFormat="false" ht="15" hidden="false" customHeight="false" outlineLevel="0" collapsed="false">
      <c r="A3628" s="22" t="n">
        <v>45838</v>
      </c>
      <c r="B3628" s="23" t="s">
        <v>119</v>
      </c>
      <c r="C3628" s="23" t="s">
        <v>93</v>
      </c>
      <c r="D3628" s="24" t="n">
        <v>-4750.8</v>
      </c>
      <c r="E3628" s="25" t="n">
        <f aca="false">MAX(D3628,0)/1000</f>
        <v>0</v>
      </c>
      <c r="F3628" s="25" t="n">
        <f aca="false">MAX(-D3628,0)/1000</f>
        <v>4.7508</v>
      </c>
      <c r="G3628" s="23" t="str">
        <f aca="false">IF(E3628&gt;0,"ja","nein")</f>
        <v>nein</v>
      </c>
      <c r="H3628" s="26" t="n">
        <v>9.96</v>
      </c>
      <c r="I3628" s="26" t="n">
        <f aca="false">(H3628/10+IF(N3628=2025,Einstellungen!$B$23,Einstellungen!$C$23))*(1+Einstellungen!$B$10)</f>
        <v>21.13083</v>
      </c>
      <c r="J3628" s="25" t="n">
        <f aca="false">E3628*I3628/100</f>
        <v>0</v>
      </c>
      <c r="K3628" s="25" t="n">
        <f aca="false">E3628*Einstellungen!$B$5/100</f>
        <v>0</v>
      </c>
      <c r="L3628" s="23" t="str">
        <f aca="false">IF(I3628&lt;Einstellungen!$B$5,"ja","nein")</f>
        <v>ja</v>
      </c>
      <c r="M3628" s="23" t="s">
        <v>51</v>
      </c>
      <c r="N3628" s="23" t="n">
        <v>2025</v>
      </c>
      <c r="O3628" s="23" t="n">
        <v>13</v>
      </c>
    </row>
    <row r="3629" customFormat="false" ht="15" hidden="false" customHeight="false" outlineLevel="0" collapsed="false">
      <c r="A3629" s="22" t="n">
        <v>45838</v>
      </c>
      <c r="B3629" s="23" t="s">
        <v>120</v>
      </c>
      <c r="C3629" s="23" t="s">
        <v>93</v>
      </c>
      <c r="D3629" s="24" t="n">
        <v>-3199</v>
      </c>
      <c r="E3629" s="25" t="n">
        <f aca="false">MAX(D3629,0)/1000</f>
        <v>0</v>
      </c>
      <c r="F3629" s="25" t="n">
        <f aca="false">MAX(-D3629,0)/1000</f>
        <v>3.199</v>
      </c>
      <c r="G3629" s="23" t="str">
        <f aca="false">IF(E3629&gt;0,"ja","nein")</f>
        <v>nein</v>
      </c>
      <c r="H3629" s="26" t="n">
        <v>19.65</v>
      </c>
      <c r="I3629" s="26" t="n">
        <f aca="false">(H3629/10+IF(N3629=2025,Einstellungen!$B$23,Einstellungen!$C$23))*(1+Einstellungen!$B$10)</f>
        <v>22.28394</v>
      </c>
      <c r="J3629" s="25" t="n">
        <f aca="false">E3629*I3629/100</f>
        <v>0</v>
      </c>
      <c r="K3629" s="25" t="n">
        <f aca="false">E3629*Einstellungen!$B$5/100</f>
        <v>0</v>
      </c>
      <c r="L3629" s="23" t="str">
        <f aca="false">IF(I3629&lt;Einstellungen!$B$5,"ja","nein")</f>
        <v>ja</v>
      </c>
      <c r="M3629" s="23" t="s">
        <v>51</v>
      </c>
      <c r="N3629" s="23" t="n">
        <v>2025</v>
      </c>
      <c r="O3629" s="23" t="n">
        <v>14</v>
      </c>
    </row>
    <row r="3630" customFormat="false" ht="15" hidden="false" customHeight="false" outlineLevel="0" collapsed="false">
      <c r="A3630" s="22" t="n">
        <v>45838</v>
      </c>
      <c r="B3630" s="23" t="s">
        <v>104</v>
      </c>
      <c r="C3630" s="23" t="s">
        <v>93</v>
      </c>
      <c r="D3630" s="24" t="n">
        <v>-3033</v>
      </c>
      <c r="E3630" s="25" t="n">
        <f aca="false">MAX(D3630,0)/1000</f>
        <v>0</v>
      </c>
      <c r="F3630" s="25" t="n">
        <f aca="false">MAX(-D3630,0)/1000</f>
        <v>3.033</v>
      </c>
      <c r="G3630" s="23" t="str">
        <f aca="false">IF(E3630&gt;0,"ja","nein")</f>
        <v>nein</v>
      </c>
      <c r="H3630" s="26" t="n">
        <v>60</v>
      </c>
      <c r="I3630" s="26" t="n">
        <f aca="false">(H3630/10+IF(N3630=2025,Einstellungen!$B$23,Einstellungen!$C$23))*(1+Einstellungen!$B$10)</f>
        <v>27.08559</v>
      </c>
      <c r="J3630" s="25" t="n">
        <f aca="false">E3630*I3630/100</f>
        <v>0</v>
      </c>
      <c r="K3630" s="25" t="n">
        <f aca="false">E3630*Einstellungen!$B$5/100</f>
        <v>0</v>
      </c>
      <c r="L3630" s="23" t="str">
        <f aca="false">IF(I3630&lt;Einstellungen!$B$5,"ja","nein")</f>
        <v>ja</v>
      </c>
      <c r="M3630" s="23" t="s">
        <v>51</v>
      </c>
      <c r="N3630" s="23" t="n">
        <v>2025</v>
      </c>
      <c r="O3630" s="23" t="n">
        <v>15</v>
      </c>
    </row>
    <row r="3631" customFormat="false" ht="15" hidden="false" customHeight="false" outlineLevel="0" collapsed="false">
      <c r="A3631" s="22" t="n">
        <v>45838</v>
      </c>
      <c r="B3631" s="23" t="s">
        <v>105</v>
      </c>
      <c r="C3631" s="23" t="s">
        <v>93</v>
      </c>
      <c r="D3631" s="24" t="n">
        <v>-2151.5</v>
      </c>
      <c r="E3631" s="25" t="n">
        <f aca="false">MAX(D3631,0)/1000</f>
        <v>0</v>
      </c>
      <c r="F3631" s="25" t="n">
        <f aca="false">MAX(-D3631,0)/1000</f>
        <v>2.1515</v>
      </c>
      <c r="G3631" s="23" t="str">
        <f aca="false">IF(E3631&gt;0,"ja","nein")</f>
        <v>nein</v>
      </c>
      <c r="H3631" s="26" t="n">
        <v>80.5</v>
      </c>
      <c r="I3631" s="26" t="n">
        <f aca="false">(H3631/10+IF(N3631=2025,Einstellungen!$B$23,Einstellungen!$C$23))*(1+Einstellungen!$B$10)</f>
        <v>29.52509</v>
      </c>
      <c r="J3631" s="25" t="n">
        <f aca="false">E3631*I3631/100</f>
        <v>0</v>
      </c>
      <c r="K3631" s="25" t="n">
        <f aca="false">E3631*Einstellungen!$B$5/100</f>
        <v>0</v>
      </c>
      <c r="L3631" s="23" t="str">
        <f aca="false">IF(I3631&lt;Einstellungen!$B$5,"ja","nein")</f>
        <v>nein</v>
      </c>
      <c r="M3631" s="23" t="s">
        <v>51</v>
      </c>
      <c r="N3631" s="23" t="n">
        <v>2025</v>
      </c>
      <c r="O3631" s="23" t="n">
        <v>16</v>
      </c>
    </row>
    <row r="3632" customFormat="false" ht="15" hidden="false" customHeight="false" outlineLevel="0" collapsed="false">
      <c r="A3632" s="22" t="n">
        <v>45838</v>
      </c>
      <c r="B3632" s="23" t="s">
        <v>97</v>
      </c>
      <c r="C3632" s="23" t="s">
        <v>93</v>
      </c>
      <c r="D3632" s="24" t="n">
        <v>-439.9</v>
      </c>
      <c r="E3632" s="25" t="n">
        <f aca="false">MAX(D3632,0)/1000</f>
        <v>0</v>
      </c>
      <c r="F3632" s="25" t="n">
        <f aca="false">MAX(-D3632,0)/1000</f>
        <v>0.4399</v>
      </c>
      <c r="G3632" s="23" t="str">
        <f aca="false">IF(E3632&gt;0,"ja","nein")</f>
        <v>nein</v>
      </c>
      <c r="H3632" s="26" t="n">
        <v>91.98</v>
      </c>
      <c r="I3632" s="26" t="n">
        <f aca="false">(H3632/10+IF(N3632=2025,Einstellungen!$B$23,Einstellungen!$C$23))*(1+Einstellungen!$B$10)</f>
        <v>30.89121</v>
      </c>
      <c r="J3632" s="25" t="n">
        <f aca="false">E3632*I3632/100</f>
        <v>0</v>
      </c>
      <c r="K3632" s="25" t="n">
        <f aca="false">E3632*Einstellungen!$B$5/100</f>
        <v>0</v>
      </c>
      <c r="L3632" s="23" t="str">
        <f aca="false">IF(I3632&lt;Einstellungen!$B$5,"ja","nein")</f>
        <v>nein</v>
      </c>
      <c r="M3632" s="23" t="s">
        <v>51</v>
      </c>
      <c r="N3632" s="23" t="n">
        <v>2025</v>
      </c>
      <c r="O3632" s="23" t="n">
        <v>17</v>
      </c>
    </row>
    <row r="3633" customFormat="false" ht="15" hidden="false" customHeight="false" outlineLevel="0" collapsed="false">
      <c r="A3633" s="22" t="n">
        <v>45838</v>
      </c>
      <c r="B3633" s="23" t="s">
        <v>99</v>
      </c>
      <c r="C3633" s="23" t="s">
        <v>93</v>
      </c>
      <c r="D3633" s="24" t="n">
        <v>-32.5</v>
      </c>
      <c r="E3633" s="25" t="n">
        <f aca="false">MAX(D3633,0)/1000</f>
        <v>0</v>
      </c>
      <c r="F3633" s="25" t="n">
        <f aca="false">MAX(-D3633,0)/1000</f>
        <v>0.0325</v>
      </c>
      <c r="G3633" s="23" t="str">
        <f aca="false">IF(E3633&gt;0,"ja","nein")</f>
        <v>nein</v>
      </c>
      <c r="H3633" s="26" t="n">
        <v>110.01</v>
      </c>
      <c r="I3633" s="26" t="n">
        <f aca="false">(H3633/10+IF(N3633=2025,Einstellungen!$B$23,Einstellungen!$C$23))*(1+Einstellungen!$B$10)</f>
        <v>33.03678</v>
      </c>
      <c r="J3633" s="25" t="n">
        <f aca="false">E3633*I3633/100</f>
        <v>0</v>
      </c>
      <c r="K3633" s="25" t="n">
        <f aca="false">E3633*Einstellungen!$B$5/100</f>
        <v>0</v>
      </c>
      <c r="L3633" s="23" t="str">
        <f aca="false">IF(I3633&lt;Einstellungen!$B$5,"ja","nein")</f>
        <v>nein</v>
      </c>
      <c r="M3633" s="23" t="s">
        <v>51</v>
      </c>
      <c r="N3633" s="23" t="n">
        <v>2025</v>
      </c>
      <c r="O3633" s="23" t="n">
        <v>18</v>
      </c>
    </row>
    <row r="3634" customFormat="false" ht="15" hidden="false" customHeight="false" outlineLevel="0" collapsed="false">
      <c r="A3634" s="22" t="n">
        <v>45838</v>
      </c>
      <c r="B3634" s="23" t="s">
        <v>100</v>
      </c>
      <c r="C3634" s="23" t="s">
        <v>93</v>
      </c>
      <c r="D3634" s="24" t="n">
        <v>310.4</v>
      </c>
      <c r="E3634" s="25" t="n">
        <f aca="false">MAX(D3634,0)/1000</f>
        <v>0.3104</v>
      </c>
      <c r="F3634" s="25" t="n">
        <f aca="false">MAX(-D3634,0)/1000</f>
        <v>0</v>
      </c>
      <c r="G3634" s="23" t="str">
        <f aca="false">IF(E3634&gt;0,"ja","nein")</f>
        <v>ja</v>
      </c>
      <c r="H3634" s="26" t="n">
        <v>178.94</v>
      </c>
      <c r="I3634" s="26" t="n">
        <f aca="false">(H3634/10+IF(N3634=2025,Einstellungen!$B$23,Einstellungen!$C$23))*(1+Einstellungen!$B$10)</f>
        <v>41.23945</v>
      </c>
      <c r="J3634" s="25" t="n">
        <f aca="false">E3634*I3634/100</f>
        <v>0.1280072528</v>
      </c>
      <c r="K3634" s="25" t="n">
        <f aca="false">E3634*Einstellungen!$B$5/100</f>
        <v>0.090016</v>
      </c>
      <c r="L3634" s="23" t="str">
        <f aca="false">IF(I3634&lt;Einstellungen!$B$5,"ja","nein")</f>
        <v>nein</v>
      </c>
      <c r="M3634" s="23" t="s">
        <v>51</v>
      </c>
      <c r="N3634" s="23" t="n">
        <v>2025</v>
      </c>
      <c r="O3634" s="23" t="n">
        <v>19</v>
      </c>
    </row>
    <row r="3635" customFormat="false" ht="15" hidden="false" customHeight="false" outlineLevel="0" collapsed="false">
      <c r="A3635" s="22" t="n">
        <v>45838</v>
      </c>
      <c r="B3635" s="23" t="s">
        <v>92</v>
      </c>
      <c r="C3635" s="23" t="s">
        <v>93</v>
      </c>
      <c r="D3635" s="24" t="n">
        <v>183.5</v>
      </c>
      <c r="E3635" s="25" t="n">
        <f aca="false">MAX(D3635,0)/1000</f>
        <v>0.1835</v>
      </c>
      <c r="F3635" s="25" t="n">
        <f aca="false">MAX(-D3635,0)/1000</f>
        <v>0</v>
      </c>
      <c r="G3635" s="23" t="str">
        <f aca="false">IF(E3635&gt;0,"ja","nein")</f>
        <v>ja</v>
      </c>
      <c r="H3635" s="26" t="n">
        <v>288.97</v>
      </c>
      <c r="I3635" s="26" t="n">
        <f aca="false">(H3635/10+IF(N3635=2025,Einstellungen!$B$23,Einstellungen!$C$23))*(1+Einstellungen!$B$10)</f>
        <v>54.33302</v>
      </c>
      <c r="J3635" s="25" t="n">
        <f aca="false">E3635*I3635/100</f>
        <v>0.0997010917</v>
      </c>
      <c r="K3635" s="25" t="n">
        <f aca="false">E3635*Einstellungen!$B$5/100</f>
        <v>0.053215</v>
      </c>
      <c r="L3635" s="23" t="str">
        <f aca="false">IF(I3635&lt;Einstellungen!$B$5,"ja","nein")</f>
        <v>nein</v>
      </c>
      <c r="M3635" s="23" t="s">
        <v>51</v>
      </c>
      <c r="N3635" s="23" t="n">
        <v>2025</v>
      </c>
      <c r="O3635" s="23" t="n">
        <v>20</v>
      </c>
    </row>
    <row r="3636" customFormat="false" ht="15" hidden="false" customHeight="false" outlineLevel="0" collapsed="false">
      <c r="A3636" s="22" t="n">
        <v>45838</v>
      </c>
      <c r="B3636" s="23" t="s">
        <v>95</v>
      </c>
      <c r="C3636" s="23" t="s">
        <v>93</v>
      </c>
      <c r="D3636" s="24" t="n">
        <v>260.9</v>
      </c>
      <c r="E3636" s="25" t="n">
        <f aca="false">MAX(D3636,0)/1000</f>
        <v>0.2609</v>
      </c>
      <c r="F3636" s="25" t="n">
        <f aca="false">MAX(-D3636,0)/1000</f>
        <v>0</v>
      </c>
      <c r="G3636" s="23" t="str">
        <f aca="false">IF(E3636&gt;0,"ja","nein")</f>
        <v>ja</v>
      </c>
      <c r="H3636" s="26" t="n">
        <v>233.35</v>
      </c>
      <c r="I3636" s="26" t="n">
        <f aca="false">(H3636/10+IF(N3636=2025,Einstellungen!$B$23,Einstellungen!$C$23))*(1+Einstellungen!$B$10)</f>
        <v>47.71424</v>
      </c>
      <c r="J3636" s="25" t="n">
        <f aca="false">E3636*I3636/100</f>
        <v>0.12448645216</v>
      </c>
      <c r="K3636" s="25" t="n">
        <f aca="false">E3636*Einstellungen!$B$5/100</f>
        <v>0.075661</v>
      </c>
      <c r="L3636" s="23" t="str">
        <f aca="false">IF(I3636&lt;Einstellungen!$B$5,"ja","nein")</f>
        <v>nein</v>
      </c>
      <c r="M3636" s="23" t="s">
        <v>51</v>
      </c>
      <c r="N3636" s="23" t="n">
        <v>2025</v>
      </c>
      <c r="O3636" s="23" t="n">
        <v>21</v>
      </c>
    </row>
    <row r="3637" customFormat="false" ht="15" hidden="false" customHeight="false" outlineLevel="0" collapsed="false">
      <c r="A3637" s="22" t="n">
        <v>45838</v>
      </c>
      <c r="B3637" s="23" t="s">
        <v>96</v>
      </c>
      <c r="C3637" s="23" t="s">
        <v>93</v>
      </c>
      <c r="D3637" s="24" t="n">
        <v>341.4</v>
      </c>
      <c r="E3637" s="25" t="n">
        <f aca="false">MAX(D3637,0)/1000</f>
        <v>0.3414</v>
      </c>
      <c r="F3637" s="25" t="n">
        <f aca="false">MAX(-D3637,0)/1000</f>
        <v>0</v>
      </c>
      <c r="G3637" s="23" t="str">
        <f aca="false">IF(E3637&gt;0,"ja","nein")</f>
        <v>ja</v>
      </c>
      <c r="H3637" s="26" t="n">
        <v>157</v>
      </c>
      <c r="I3637" s="26" t="n">
        <f aca="false">(H3637/10+IF(N3637=2025,Einstellungen!$B$23,Einstellungen!$C$23))*(1+Einstellungen!$B$10)</f>
        <v>38.62859</v>
      </c>
      <c r="J3637" s="25" t="n">
        <f aca="false">E3637*I3637/100</f>
        <v>0.13187800626</v>
      </c>
      <c r="K3637" s="25" t="n">
        <f aca="false">E3637*Einstellungen!$B$5/100</f>
        <v>0.099006</v>
      </c>
      <c r="L3637" s="23" t="str">
        <f aca="false">IF(I3637&lt;Einstellungen!$B$5,"ja","nein")</f>
        <v>nein</v>
      </c>
      <c r="M3637" s="23" t="s">
        <v>51</v>
      </c>
      <c r="N3637" s="23" t="n">
        <v>2025</v>
      </c>
      <c r="O3637" s="23" t="n">
        <v>22</v>
      </c>
    </row>
    <row r="3638" customFormat="false" ht="15" hidden="false" customHeight="false" outlineLevel="0" collapsed="false">
      <c r="A3638" s="22" t="n">
        <v>45838</v>
      </c>
      <c r="B3638" s="23" t="s">
        <v>101</v>
      </c>
      <c r="C3638" s="23" t="s">
        <v>93</v>
      </c>
      <c r="D3638" s="24" t="n">
        <v>232.1</v>
      </c>
      <c r="E3638" s="25" t="n">
        <f aca="false">MAX(D3638,0)/1000</f>
        <v>0.2321</v>
      </c>
      <c r="F3638" s="25" t="n">
        <f aca="false">MAX(-D3638,0)/1000</f>
        <v>0</v>
      </c>
      <c r="G3638" s="23" t="str">
        <f aca="false">IF(E3638&gt;0,"ja","nein")</f>
        <v>ja</v>
      </c>
      <c r="H3638" s="26" t="n">
        <v>122.65</v>
      </c>
      <c r="I3638" s="26" t="n">
        <f aca="false">(H3638/10+IF(N3638=2025,Einstellungen!$B$23,Einstellungen!$C$23))*(1+Einstellungen!$B$10)</f>
        <v>34.54094</v>
      </c>
      <c r="J3638" s="25" t="n">
        <f aca="false">E3638*I3638/100</f>
        <v>0.08016952174</v>
      </c>
      <c r="K3638" s="25" t="n">
        <f aca="false">E3638*Einstellungen!$B$5/100</f>
        <v>0.067309</v>
      </c>
      <c r="L3638" s="23" t="str">
        <f aca="false">IF(I3638&lt;Einstellungen!$B$5,"ja","nein")</f>
        <v>nein</v>
      </c>
      <c r="M3638" s="23" t="s">
        <v>51</v>
      </c>
      <c r="N3638" s="23" t="n">
        <v>2025</v>
      </c>
      <c r="O3638" s="23" t="n">
        <v>23</v>
      </c>
    </row>
    <row r="3639" customFormat="false" ht="15" hidden="false" customHeight="false" outlineLevel="0" collapsed="false">
      <c r="A3639" s="22" t="n">
        <v>45839</v>
      </c>
      <c r="B3639" s="23" t="s">
        <v>102</v>
      </c>
      <c r="C3639" s="23" t="s">
        <v>98</v>
      </c>
      <c r="D3639" s="24" t="n">
        <v>173.7</v>
      </c>
      <c r="E3639" s="25" t="n">
        <f aca="false">MAX(D3639,0)/1000</f>
        <v>0.1737</v>
      </c>
      <c r="F3639" s="25" t="n">
        <f aca="false">MAX(-D3639,0)/1000</f>
        <v>0</v>
      </c>
      <c r="G3639" s="23" t="str">
        <f aca="false">IF(E3639&gt;0,"ja","nein")</f>
        <v>ja</v>
      </c>
      <c r="H3639" s="26" t="n">
        <v>111.28</v>
      </c>
      <c r="I3639" s="26" t="n">
        <f aca="false">(H3639/10+IF(N3639=2025,Einstellungen!$B$23,Einstellungen!$C$23))*(1+Einstellungen!$B$10)</f>
        <v>33.18791</v>
      </c>
      <c r="J3639" s="25" t="n">
        <f aca="false">E3639*I3639/100</f>
        <v>0.05764739967</v>
      </c>
      <c r="K3639" s="25" t="n">
        <f aca="false">E3639*Einstellungen!$B$5/100</f>
        <v>0.050373</v>
      </c>
      <c r="L3639" s="23" t="str">
        <f aca="false">IF(I3639&lt;Einstellungen!$B$5,"ja","nein")</f>
        <v>nein</v>
      </c>
      <c r="M3639" s="23" t="s">
        <v>128</v>
      </c>
      <c r="N3639" s="23" t="n">
        <v>2025</v>
      </c>
      <c r="O3639" s="23" t="n">
        <v>0</v>
      </c>
    </row>
    <row r="3640" customFormat="false" ht="15" hidden="false" customHeight="false" outlineLevel="0" collapsed="false">
      <c r="A3640" s="22" t="n">
        <v>45839</v>
      </c>
      <c r="B3640" s="23" t="s">
        <v>107</v>
      </c>
      <c r="C3640" s="23" t="s">
        <v>98</v>
      </c>
      <c r="D3640" s="24" t="n">
        <v>186.4</v>
      </c>
      <c r="E3640" s="25" t="n">
        <f aca="false">MAX(D3640,0)/1000</f>
        <v>0.1864</v>
      </c>
      <c r="F3640" s="25" t="n">
        <f aca="false">MAX(-D3640,0)/1000</f>
        <v>0</v>
      </c>
      <c r="G3640" s="23" t="str">
        <f aca="false">IF(E3640&gt;0,"ja","nein")</f>
        <v>ja</v>
      </c>
      <c r="H3640" s="26" t="n">
        <v>95.29</v>
      </c>
      <c r="I3640" s="26" t="n">
        <f aca="false">(H3640/10+IF(N3640=2025,Einstellungen!$B$23,Einstellungen!$C$23))*(1+Einstellungen!$B$10)</f>
        <v>31.2851</v>
      </c>
      <c r="J3640" s="25" t="n">
        <f aca="false">E3640*I3640/100</f>
        <v>0.0583154264</v>
      </c>
      <c r="K3640" s="25" t="n">
        <f aca="false">E3640*Einstellungen!$B$5/100</f>
        <v>0.054056</v>
      </c>
      <c r="L3640" s="23" t="str">
        <f aca="false">IF(I3640&lt;Einstellungen!$B$5,"ja","nein")</f>
        <v>nein</v>
      </c>
      <c r="M3640" s="23" t="s">
        <v>128</v>
      </c>
      <c r="N3640" s="23" t="n">
        <v>2025</v>
      </c>
      <c r="O3640" s="23" t="n">
        <v>1</v>
      </c>
    </row>
    <row r="3641" customFormat="false" ht="15" hidden="false" customHeight="false" outlineLevel="0" collapsed="false">
      <c r="A3641" s="22" t="n">
        <v>45839</v>
      </c>
      <c r="B3641" s="23" t="s">
        <v>108</v>
      </c>
      <c r="C3641" s="23" t="s">
        <v>98</v>
      </c>
      <c r="D3641" s="24" t="n">
        <v>181.3</v>
      </c>
      <c r="E3641" s="25" t="n">
        <f aca="false">MAX(D3641,0)/1000</f>
        <v>0.1813</v>
      </c>
      <c r="F3641" s="25" t="n">
        <f aca="false">MAX(-D3641,0)/1000</f>
        <v>0</v>
      </c>
      <c r="G3641" s="23" t="str">
        <f aca="false">IF(E3641&gt;0,"ja","nein")</f>
        <v>ja</v>
      </c>
      <c r="H3641" s="26" t="n">
        <v>89.1</v>
      </c>
      <c r="I3641" s="26" t="n">
        <f aca="false">(H3641/10+IF(N3641=2025,Einstellungen!$B$23,Einstellungen!$C$23))*(1+Einstellungen!$B$10)</f>
        <v>30.54849</v>
      </c>
      <c r="J3641" s="25" t="n">
        <f aca="false">E3641*I3641/100</f>
        <v>0.05538441237</v>
      </c>
      <c r="K3641" s="25" t="n">
        <f aca="false">E3641*Einstellungen!$B$5/100</f>
        <v>0.052577</v>
      </c>
      <c r="L3641" s="23" t="str">
        <f aca="false">IF(I3641&lt;Einstellungen!$B$5,"ja","nein")</f>
        <v>nein</v>
      </c>
      <c r="M3641" s="23" t="s">
        <v>128</v>
      </c>
      <c r="N3641" s="23" t="n">
        <v>2025</v>
      </c>
      <c r="O3641" s="23" t="n">
        <v>2</v>
      </c>
    </row>
    <row r="3642" customFormat="false" ht="15" hidden="false" customHeight="false" outlineLevel="0" collapsed="false">
      <c r="A3642" s="22" t="n">
        <v>45839</v>
      </c>
      <c r="B3642" s="23" t="s">
        <v>109</v>
      </c>
      <c r="C3642" s="23" t="s">
        <v>98</v>
      </c>
      <c r="D3642" s="24" t="n">
        <v>171.7</v>
      </c>
      <c r="E3642" s="25" t="n">
        <f aca="false">MAX(D3642,0)/1000</f>
        <v>0.1717</v>
      </c>
      <c r="F3642" s="25" t="n">
        <f aca="false">MAX(-D3642,0)/1000</f>
        <v>0</v>
      </c>
      <c r="G3642" s="23" t="str">
        <f aca="false">IF(E3642&gt;0,"ja","nein")</f>
        <v>ja</v>
      </c>
      <c r="H3642" s="26" t="n">
        <v>88.08</v>
      </c>
      <c r="I3642" s="26" t="n">
        <f aca="false">(H3642/10+IF(N3642=2025,Einstellungen!$B$23,Einstellungen!$C$23))*(1+Einstellungen!$B$10)</f>
        <v>30.42711</v>
      </c>
      <c r="J3642" s="25" t="n">
        <f aca="false">E3642*I3642/100</f>
        <v>0.05224334787</v>
      </c>
      <c r="K3642" s="25" t="n">
        <f aca="false">E3642*Einstellungen!$B$5/100</f>
        <v>0.049793</v>
      </c>
      <c r="L3642" s="23" t="str">
        <f aca="false">IF(I3642&lt;Einstellungen!$B$5,"ja","nein")</f>
        <v>nein</v>
      </c>
      <c r="M3642" s="23" t="s">
        <v>128</v>
      </c>
      <c r="N3642" s="23" t="n">
        <v>2025</v>
      </c>
      <c r="O3642" s="23" t="n">
        <v>3</v>
      </c>
    </row>
    <row r="3643" customFormat="false" ht="15" hidden="false" customHeight="false" outlineLevel="0" collapsed="false">
      <c r="A3643" s="22" t="n">
        <v>45839</v>
      </c>
      <c r="B3643" s="23" t="s">
        <v>110</v>
      </c>
      <c r="C3643" s="23" t="s">
        <v>98</v>
      </c>
      <c r="D3643" s="24" t="n">
        <v>150.9</v>
      </c>
      <c r="E3643" s="25" t="n">
        <f aca="false">MAX(D3643,0)/1000</f>
        <v>0.1509</v>
      </c>
      <c r="F3643" s="25" t="n">
        <f aca="false">MAX(-D3643,0)/1000</f>
        <v>0</v>
      </c>
      <c r="G3643" s="23" t="str">
        <f aca="false">IF(E3643&gt;0,"ja","nein")</f>
        <v>ja</v>
      </c>
      <c r="H3643" s="26" t="n">
        <v>90.01</v>
      </c>
      <c r="I3643" s="26" t="n">
        <f aca="false">(H3643/10+IF(N3643=2025,Einstellungen!$B$23,Einstellungen!$C$23))*(1+Einstellungen!$B$10)</f>
        <v>30.65678</v>
      </c>
      <c r="J3643" s="25" t="n">
        <f aca="false">E3643*I3643/100</f>
        <v>0.04626108102</v>
      </c>
      <c r="K3643" s="25" t="n">
        <f aca="false">E3643*Einstellungen!$B$5/100</f>
        <v>0.043761</v>
      </c>
      <c r="L3643" s="23" t="str">
        <f aca="false">IF(I3643&lt;Einstellungen!$B$5,"ja","nein")</f>
        <v>nein</v>
      </c>
      <c r="M3643" s="23" t="s">
        <v>128</v>
      </c>
      <c r="N3643" s="23" t="n">
        <v>2025</v>
      </c>
      <c r="O3643" s="23" t="n">
        <v>4</v>
      </c>
    </row>
    <row r="3644" customFormat="false" ht="15" hidden="false" customHeight="false" outlineLevel="0" collapsed="false">
      <c r="A3644" s="22" t="n">
        <v>45839</v>
      </c>
      <c r="B3644" s="23" t="s">
        <v>111</v>
      </c>
      <c r="C3644" s="23" t="s">
        <v>98</v>
      </c>
      <c r="D3644" s="24" t="n">
        <v>138.6</v>
      </c>
      <c r="E3644" s="25" t="n">
        <f aca="false">MAX(D3644,0)/1000</f>
        <v>0.1386</v>
      </c>
      <c r="F3644" s="25" t="n">
        <f aca="false">MAX(-D3644,0)/1000</f>
        <v>0</v>
      </c>
      <c r="G3644" s="23" t="str">
        <f aca="false">IF(E3644&gt;0,"ja","nein")</f>
        <v>ja</v>
      </c>
      <c r="H3644" s="26" t="n">
        <v>96.5</v>
      </c>
      <c r="I3644" s="26" t="n">
        <f aca="false">(H3644/10+IF(N3644=2025,Einstellungen!$B$23,Einstellungen!$C$23))*(1+Einstellungen!$B$10)</f>
        <v>31.42909</v>
      </c>
      <c r="J3644" s="25" t="n">
        <f aca="false">E3644*I3644/100</f>
        <v>0.04356071874</v>
      </c>
      <c r="K3644" s="25" t="n">
        <f aca="false">E3644*Einstellungen!$B$5/100</f>
        <v>0.040194</v>
      </c>
      <c r="L3644" s="23" t="str">
        <f aca="false">IF(I3644&lt;Einstellungen!$B$5,"ja","nein")</f>
        <v>nein</v>
      </c>
      <c r="M3644" s="23" t="s">
        <v>128</v>
      </c>
      <c r="N3644" s="23" t="n">
        <v>2025</v>
      </c>
      <c r="O3644" s="23" t="n">
        <v>5</v>
      </c>
    </row>
    <row r="3645" customFormat="false" ht="15" hidden="false" customHeight="false" outlineLevel="0" collapsed="false">
      <c r="A3645" s="22" t="n">
        <v>45839</v>
      </c>
      <c r="B3645" s="23" t="s">
        <v>112</v>
      </c>
      <c r="C3645" s="23" t="s">
        <v>98</v>
      </c>
      <c r="D3645" s="24" t="n">
        <v>-32.4</v>
      </c>
      <c r="E3645" s="25" t="n">
        <f aca="false">MAX(D3645,0)/1000</f>
        <v>0</v>
      </c>
      <c r="F3645" s="25" t="n">
        <f aca="false">MAX(-D3645,0)/1000</f>
        <v>0.0324</v>
      </c>
      <c r="G3645" s="23" t="str">
        <f aca="false">IF(E3645&gt;0,"ja","nein")</f>
        <v>nein</v>
      </c>
      <c r="H3645" s="26" t="n">
        <v>114.97</v>
      </c>
      <c r="I3645" s="26" t="n">
        <f aca="false">(H3645/10+IF(N3645=2025,Einstellungen!$B$23,Einstellungen!$C$23))*(1+Einstellungen!$B$10)</f>
        <v>33.62702</v>
      </c>
      <c r="J3645" s="25" t="n">
        <f aca="false">E3645*I3645/100</f>
        <v>0</v>
      </c>
      <c r="K3645" s="25" t="n">
        <f aca="false">E3645*Einstellungen!$B$5/100</f>
        <v>0</v>
      </c>
      <c r="L3645" s="23" t="str">
        <f aca="false">IF(I3645&lt;Einstellungen!$B$5,"ja","nein")</f>
        <v>nein</v>
      </c>
      <c r="M3645" s="23" t="s">
        <v>128</v>
      </c>
      <c r="N3645" s="23" t="n">
        <v>2025</v>
      </c>
      <c r="O3645" s="23" t="n">
        <v>6</v>
      </c>
    </row>
    <row r="3646" customFormat="false" ht="15" hidden="false" customHeight="false" outlineLevel="0" collapsed="false">
      <c r="A3646" s="22" t="n">
        <v>45839</v>
      </c>
      <c r="B3646" s="23" t="s">
        <v>113</v>
      </c>
      <c r="C3646" s="23" t="s">
        <v>98</v>
      </c>
      <c r="D3646" s="24" t="n">
        <v>-308.1</v>
      </c>
      <c r="E3646" s="25" t="n">
        <f aca="false">MAX(D3646,0)/1000</f>
        <v>0</v>
      </c>
      <c r="F3646" s="25" t="n">
        <f aca="false">MAX(-D3646,0)/1000</f>
        <v>0.3081</v>
      </c>
      <c r="G3646" s="23" t="str">
        <f aca="false">IF(E3646&gt;0,"ja","nein")</f>
        <v>nein</v>
      </c>
      <c r="H3646" s="26" t="n">
        <v>120.11</v>
      </c>
      <c r="I3646" s="26" t="n">
        <f aca="false">(H3646/10+IF(N3646=2025,Einstellungen!$B$23,Einstellungen!$C$23))*(1+Einstellungen!$B$10)</f>
        <v>34.23868</v>
      </c>
      <c r="J3646" s="25" t="n">
        <f aca="false">E3646*I3646/100</f>
        <v>0</v>
      </c>
      <c r="K3646" s="25" t="n">
        <f aca="false">E3646*Einstellungen!$B$5/100</f>
        <v>0</v>
      </c>
      <c r="L3646" s="23" t="str">
        <f aca="false">IF(I3646&lt;Einstellungen!$B$5,"ja","nein")</f>
        <v>nein</v>
      </c>
      <c r="M3646" s="23" t="s">
        <v>128</v>
      </c>
      <c r="N3646" s="23" t="n">
        <v>2025</v>
      </c>
      <c r="O3646" s="23" t="n">
        <v>7</v>
      </c>
    </row>
    <row r="3647" customFormat="false" ht="15" hidden="false" customHeight="false" outlineLevel="0" collapsed="false">
      <c r="A3647" s="22" t="n">
        <v>45839</v>
      </c>
      <c r="B3647" s="23" t="s">
        <v>114</v>
      </c>
      <c r="C3647" s="23" t="s">
        <v>98</v>
      </c>
      <c r="D3647" s="24" t="n">
        <v>-1831.7</v>
      </c>
      <c r="E3647" s="25" t="n">
        <f aca="false">MAX(D3647,0)/1000</f>
        <v>0</v>
      </c>
      <c r="F3647" s="25" t="n">
        <f aca="false">MAX(-D3647,0)/1000</f>
        <v>1.8317</v>
      </c>
      <c r="G3647" s="23" t="str">
        <f aca="false">IF(E3647&gt;0,"ja","nein")</f>
        <v>nein</v>
      </c>
      <c r="H3647" s="26" t="n">
        <v>114.72</v>
      </c>
      <c r="I3647" s="26" t="n">
        <f aca="false">(H3647/10+IF(N3647=2025,Einstellungen!$B$23,Einstellungen!$C$23))*(1+Einstellungen!$B$10)</f>
        <v>33.59727</v>
      </c>
      <c r="J3647" s="25" t="n">
        <f aca="false">E3647*I3647/100</f>
        <v>0</v>
      </c>
      <c r="K3647" s="25" t="n">
        <f aca="false">E3647*Einstellungen!$B$5/100</f>
        <v>0</v>
      </c>
      <c r="L3647" s="23" t="str">
        <f aca="false">IF(I3647&lt;Einstellungen!$B$5,"ja","nein")</f>
        <v>nein</v>
      </c>
      <c r="M3647" s="23" t="s">
        <v>128</v>
      </c>
      <c r="N3647" s="23" t="n">
        <v>2025</v>
      </c>
      <c r="O3647" s="23" t="n">
        <v>8</v>
      </c>
    </row>
    <row r="3648" customFormat="false" ht="15" hidden="false" customHeight="false" outlineLevel="0" collapsed="false">
      <c r="A3648" s="22" t="n">
        <v>45839</v>
      </c>
      <c r="B3648" s="23" t="s">
        <v>115</v>
      </c>
      <c r="C3648" s="23" t="s">
        <v>98</v>
      </c>
      <c r="D3648" s="24" t="n">
        <v>-3299.2</v>
      </c>
      <c r="E3648" s="25" t="n">
        <f aca="false">MAX(D3648,0)/1000</f>
        <v>0</v>
      </c>
      <c r="F3648" s="25" t="n">
        <f aca="false">MAX(-D3648,0)/1000</f>
        <v>3.2992</v>
      </c>
      <c r="G3648" s="23" t="str">
        <f aca="false">IF(E3648&gt;0,"ja","nein")</f>
        <v>nein</v>
      </c>
      <c r="H3648" s="26" t="n">
        <v>91.19</v>
      </c>
      <c r="I3648" s="26" t="n">
        <f aca="false">(H3648/10+IF(N3648=2025,Einstellungen!$B$23,Einstellungen!$C$23))*(1+Einstellungen!$B$10)</f>
        <v>30.7972</v>
      </c>
      <c r="J3648" s="25" t="n">
        <f aca="false">E3648*I3648/100</f>
        <v>0</v>
      </c>
      <c r="K3648" s="25" t="n">
        <f aca="false">E3648*Einstellungen!$B$5/100</f>
        <v>0</v>
      </c>
      <c r="L3648" s="23" t="str">
        <f aca="false">IF(I3648&lt;Einstellungen!$B$5,"ja","nein")</f>
        <v>nein</v>
      </c>
      <c r="M3648" s="23" t="s">
        <v>128</v>
      </c>
      <c r="N3648" s="23" t="n">
        <v>2025</v>
      </c>
      <c r="O3648" s="23" t="n">
        <v>9</v>
      </c>
    </row>
    <row r="3649" customFormat="false" ht="15" hidden="false" customHeight="false" outlineLevel="0" collapsed="false">
      <c r="A3649" s="22" t="n">
        <v>45839</v>
      </c>
      <c r="B3649" s="23" t="s">
        <v>116</v>
      </c>
      <c r="C3649" s="23" t="s">
        <v>98</v>
      </c>
      <c r="D3649" s="24" t="n">
        <v>-4235.1</v>
      </c>
      <c r="E3649" s="25" t="n">
        <f aca="false">MAX(D3649,0)/1000</f>
        <v>0</v>
      </c>
      <c r="F3649" s="25" t="n">
        <f aca="false">MAX(-D3649,0)/1000</f>
        <v>4.2351</v>
      </c>
      <c r="G3649" s="23" t="str">
        <f aca="false">IF(E3649&gt;0,"ja","nein")</f>
        <v>nein</v>
      </c>
      <c r="H3649" s="26" t="n">
        <v>84.31</v>
      </c>
      <c r="I3649" s="26" t="n">
        <f aca="false">(H3649/10+IF(N3649=2025,Einstellungen!$B$23,Einstellungen!$C$23))*(1+Einstellungen!$B$10)</f>
        <v>29.97848</v>
      </c>
      <c r="J3649" s="25" t="n">
        <f aca="false">E3649*I3649/100</f>
        <v>0</v>
      </c>
      <c r="K3649" s="25" t="n">
        <f aca="false">E3649*Einstellungen!$B$5/100</f>
        <v>0</v>
      </c>
      <c r="L3649" s="23" t="str">
        <f aca="false">IF(I3649&lt;Einstellungen!$B$5,"ja","nein")</f>
        <v>nein</v>
      </c>
      <c r="M3649" s="23" t="s">
        <v>128</v>
      </c>
      <c r="N3649" s="23" t="n">
        <v>2025</v>
      </c>
      <c r="O3649" s="23" t="n">
        <v>10</v>
      </c>
    </row>
    <row r="3650" customFormat="false" ht="15" hidden="false" customHeight="false" outlineLevel="0" collapsed="false">
      <c r="A3650" s="22" t="n">
        <v>45839</v>
      </c>
      <c r="B3650" s="23" t="s">
        <v>117</v>
      </c>
      <c r="C3650" s="23" t="s">
        <v>98</v>
      </c>
      <c r="D3650" s="24" t="n">
        <v>-4748.8</v>
      </c>
      <c r="E3650" s="25" t="n">
        <f aca="false">MAX(D3650,0)/1000</f>
        <v>0</v>
      </c>
      <c r="F3650" s="25" t="n">
        <f aca="false">MAX(-D3650,0)/1000</f>
        <v>4.7488</v>
      </c>
      <c r="G3650" s="23" t="str">
        <f aca="false">IF(E3650&gt;0,"ja","nein")</f>
        <v>nein</v>
      </c>
      <c r="H3650" s="26" t="n">
        <v>69.56</v>
      </c>
      <c r="I3650" s="26" t="n">
        <f aca="false">(H3650/10+IF(N3650=2025,Einstellungen!$B$23,Einstellungen!$C$23))*(1+Einstellungen!$B$10)</f>
        <v>28.22323</v>
      </c>
      <c r="J3650" s="25" t="n">
        <f aca="false">E3650*I3650/100</f>
        <v>0</v>
      </c>
      <c r="K3650" s="25" t="n">
        <f aca="false">E3650*Einstellungen!$B$5/100</f>
        <v>0</v>
      </c>
      <c r="L3650" s="23" t="str">
        <f aca="false">IF(I3650&lt;Einstellungen!$B$5,"ja","nein")</f>
        <v>ja</v>
      </c>
      <c r="M3650" s="23" t="s">
        <v>128</v>
      </c>
      <c r="N3650" s="23" t="n">
        <v>2025</v>
      </c>
      <c r="O3650" s="23" t="n">
        <v>11</v>
      </c>
    </row>
    <row r="3651" customFormat="false" ht="15" hidden="false" customHeight="false" outlineLevel="0" collapsed="false">
      <c r="A3651" s="22" t="n">
        <v>45839</v>
      </c>
      <c r="B3651" s="23" t="s">
        <v>118</v>
      </c>
      <c r="C3651" s="23" t="s">
        <v>98</v>
      </c>
      <c r="D3651" s="24" t="n">
        <v>-4956.7</v>
      </c>
      <c r="E3651" s="25" t="n">
        <f aca="false">MAX(D3651,0)/1000</f>
        <v>0</v>
      </c>
      <c r="F3651" s="25" t="n">
        <f aca="false">MAX(-D3651,0)/1000</f>
        <v>4.9567</v>
      </c>
      <c r="G3651" s="23" t="str">
        <f aca="false">IF(E3651&gt;0,"ja","nein")</f>
        <v>nein</v>
      </c>
      <c r="H3651" s="26" t="n">
        <v>44.54</v>
      </c>
      <c r="I3651" s="26" t="n">
        <f aca="false">(H3651/10+IF(N3651=2025,Einstellungen!$B$23,Einstellungen!$C$23))*(1+Einstellungen!$B$10)</f>
        <v>25.24585</v>
      </c>
      <c r="J3651" s="25" t="n">
        <f aca="false">E3651*I3651/100</f>
        <v>0</v>
      </c>
      <c r="K3651" s="25" t="n">
        <f aca="false">E3651*Einstellungen!$B$5/100</f>
        <v>0</v>
      </c>
      <c r="L3651" s="23" t="str">
        <f aca="false">IF(I3651&lt;Einstellungen!$B$5,"ja","nein")</f>
        <v>ja</v>
      </c>
      <c r="M3651" s="23" t="s">
        <v>128</v>
      </c>
      <c r="N3651" s="23" t="n">
        <v>2025</v>
      </c>
      <c r="O3651" s="23" t="n">
        <v>12</v>
      </c>
    </row>
    <row r="3652" customFormat="false" ht="15" hidden="false" customHeight="false" outlineLevel="0" collapsed="false">
      <c r="A3652" s="22" t="n">
        <v>45839</v>
      </c>
      <c r="B3652" s="23" t="s">
        <v>119</v>
      </c>
      <c r="C3652" s="23" t="s">
        <v>98</v>
      </c>
      <c r="D3652" s="24" t="n">
        <v>-4949.9</v>
      </c>
      <c r="E3652" s="25" t="n">
        <f aca="false">MAX(D3652,0)/1000</f>
        <v>0</v>
      </c>
      <c r="F3652" s="25" t="n">
        <f aca="false">MAX(-D3652,0)/1000</f>
        <v>4.9499</v>
      </c>
      <c r="G3652" s="23" t="str">
        <f aca="false">IF(E3652&gt;0,"ja","nein")</f>
        <v>nein</v>
      </c>
      <c r="H3652" s="26" t="n">
        <v>42.47</v>
      </c>
      <c r="I3652" s="26" t="n">
        <f aca="false">(H3652/10+IF(N3652=2025,Einstellungen!$B$23,Einstellungen!$C$23))*(1+Einstellungen!$B$10)</f>
        <v>24.99952</v>
      </c>
      <c r="J3652" s="25" t="n">
        <f aca="false">E3652*I3652/100</f>
        <v>0</v>
      </c>
      <c r="K3652" s="25" t="n">
        <f aca="false">E3652*Einstellungen!$B$5/100</f>
        <v>0</v>
      </c>
      <c r="L3652" s="23" t="str">
        <f aca="false">IF(I3652&lt;Einstellungen!$B$5,"ja","nein")</f>
        <v>ja</v>
      </c>
      <c r="M3652" s="23" t="s">
        <v>128</v>
      </c>
      <c r="N3652" s="23" t="n">
        <v>2025</v>
      </c>
      <c r="O3652" s="23" t="n">
        <v>13</v>
      </c>
    </row>
    <row r="3653" customFormat="false" ht="15" hidden="false" customHeight="false" outlineLevel="0" collapsed="false">
      <c r="A3653" s="22" t="n">
        <v>45839</v>
      </c>
      <c r="B3653" s="23" t="s">
        <v>120</v>
      </c>
      <c r="C3653" s="23" t="s">
        <v>98</v>
      </c>
      <c r="D3653" s="24" t="n">
        <v>-4502.5</v>
      </c>
      <c r="E3653" s="25" t="n">
        <f aca="false">MAX(D3653,0)/1000</f>
        <v>0</v>
      </c>
      <c r="F3653" s="25" t="n">
        <f aca="false">MAX(-D3653,0)/1000</f>
        <v>4.5025</v>
      </c>
      <c r="G3653" s="23" t="str">
        <f aca="false">IF(E3653&gt;0,"ja","nein")</f>
        <v>nein</v>
      </c>
      <c r="H3653" s="26" t="n">
        <v>57.65</v>
      </c>
      <c r="I3653" s="26" t="n">
        <f aca="false">(H3653/10+IF(N3653=2025,Einstellungen!$B$23,Einstellungen!$C$23))*(1+Einstellungen!$B$10)</f>
        <v>26.80594</v>
      </c>
      <c r="J3653" s="25" t="n">
        <f aca="false">E3653*I3653/100</f>
        <v>0</v>
      </c>
      <c r="K3653" s="25" t="n">
        <f aca="false">E3653*Einstellungen!$B$5/100</f>
        <v>0</v>
      </c>
      <c r="L3653" s="23" t="str">
        <f aca="false">IF(I3653&lt;Einstellungen!$B$5,"ja","nein")</f>
        <v>ja</v>
      </c>
      <c r="M3653" s="23" t="s">
        <v>128</v>
      </c>
      <c r="N3653" s="23" t="n">
        <v>2025</v>
      </c>
      <c r="O3653" s="23" t="n">
        <v>14</v>
      </c>
    </row>
    <row r="3654" customFormat="false" ht="15" hidden="false" customHeight="false" outlineLevel="0" collapsed="false">
      <c r="A3654" s="22" t="n">
        <v>45839</v>
      </c>
      <c r="B3654" s="23" t="s">
        <v>104</v>
      </c>
      <c r="C3654" s="23" t="s">
        <v>98</v>
      </c>
      <c r="D3654" s="24" t="n">
        <v>-2716</v>
      </c>
      <c r="E3654" s="25" t="n">
        <f aca="false">MAX(D3654,0)/1000</f>
        <v>0</v>
      </c>
      <c r="F3654" s="25" t="n">
        <f aca="false">MAX(-D3654,0)/1000</f>
        <v>2.716</v>
      </c>
      <c r="G3654" s="23" t="str">
        <f aca="false">IF(E3654&gt;0,"ja","nein")</f>
        <v>nein</v>
      </c>
      <c r="H3654" s="26" t="n">
        <v>78.14</v>
      </c>
      <c r="I3654" s="26" t="n">
        <f aca="false">(H3654/10+IF(N3654=2025,Einstellungen!$B$23,Einstellungen!$C$23))*(1+Einstellungen!$B$10)</f>
        <v>29.24425</v>
      </c>
      <c r="J3654" s="25" t="n">
        <f aca="false">E3654*I3654/100</f>
        <v>0</v>
      </c>
      <c r="K3654" s="25" t="n">
        <f aca="false">E3654*Einstellungen!$B$5/100</f>
        <v>0</v>
      </c>
      <c r="L3654" s="23" t="str">
        <f aca="false">IF(I3654&lt;Einstellungen!$B$5,"ja","nein")</f>
        <v>nein</v>
      </c>
      <c r="M3654" s="23" t="s">
        <v>128</v>
      </c>
      <c r="N3654" s="23" t="n">
        <v>2025</v>
      </c>
      <c r="O3654" s="23" t="n">
        <v>15</v>
      </c>
    </row>
    <row r="3655" customFormat="false" ht="15" hidden="false" customHeight="false" outlineLevel="0" collapsed="false">
      <c r="A3655" s="22" t="n">
        <v>45839</v>
      </c>
      <c r="B3655" s="23" t="s">
        <v>105</v>
      </c>
      <c r="C3655" s="23" t="s">
        <v>98</v>
      </c>
      <c r="D3655" s="24" t="n">
        <v>332.3</v>
      </c>
      <c r="E3655" s="25" t="n">
        <f aca="false">MAX(D3655,0)/1000</f>
        <v>0.3323</v>
      </c>
      <c r="F3655" s="25" t="n">
        <f aca="false">MAX(-D3655,0)/1000</f>
        <v>0</v>
      </c>
      <c r="G3655" s="23" t="str">
        <f aca="false">IF(E3655&gt;0,"ja","nein")</f>
        <v>ja</v>
      </c>
      <c r="H3655" s="26" t="n">
        <v>90.8</v>
      </c>
      <c r="I3655" s="26" t="n">
        <f aca="false">(H3655/10+IF(N3655=2025,Einstellungen!$B$23,Einstellungen!$C$23))*(1+Einstellungen!$B$10)</f>
        <v>30.75079</v>
      </c>
      <c r="J3655" s="25" t="n">
        <f aca="false">E3655*I3655/100</f>
        <v>0.10218487517</v>
      </c>
      <c r="K3655" s="25" t="n">
        <f aca="false">E3655*Einstellungen!$B$5/100</f>
        <v>0.096367</v>
      </c>
      <c r="L3655" s="23" t="str">
        <f aca="false">IF(I3655&lt;Einstellungen!$B$5,"ja","nein")</f>
        <v>nein</v>
      </c>
      <c r="M3655" s="23" t="s">
        <v>128</v>
      </c>
      <c r="N3655" s="23" t="n">
        <v>2025</v>
      </c>
      <c r="O3655" s="23" t="n">
        <v>16</v>
      </c>
    </row>
    <row r="3656" customFormat="false" ht="15" hidden="false" customHeight="false" outlineLevel="0" collapsed="false">
      <c r="A3656" s="22" t="n">
        <v>45839</v>
      </c>
      <c r="B3656" s="23" t="s">
        <v>97</v>
      </c>
      <c r="C3656" s="23" t="s">
        <v>98</v>
      </c>
      <c r="D3656" s="24" t="n">
        <v>110.6</v>
      </c>
      <c r="E3656" s="25" t="n">
        <f aca="false">MAX(D3656,0)/1000</f>
        <v>0.1106</v>
      </c>
      <c r="F3656" s="25" t="n">
        <f aca="false">MAX(-D3656,0)/1000</f>
        <v>0</v>
      </c>
      <c r="G3656" s="23" t="str">
        <f aca="false">IF(E3656&gt;0,"ja","nein")</f>
        <v>ja</v>
      </c>
      <c r="H3656" s="26" t="n">
        <v>102.02</v>
      </c>
      <c r="I3656" s="26" t="n">
        <f aca="false">(H3656/10+IF(N3656=2025,Einstellungen!$B$23,Einstellungen!$C$23))*(1+Einstellungen!$B$10)</f>
        <v>32.08597</v>
      </c>
      <c r="J3656" s="25" t="n">
        <f aca="false">E3656*I3656/100</f>
        <v>0.03548708282</v>
      </c>
      <c r="K3656" s="25" t="n">
        <f aca="false">E3656*Einstellungen!$B$5/100</f>
        <v>0.032074</v>
      </c>
      <c r="L3656" s="23" t="str">
        <f aca="false">IF(I3656&lt;Einstellungen!$B$5,"ja","nein")</f>
        <v>nein</v>
      </c>
      <c r="M3656" s="23" t="s">
        <v>128</v>
      </c>
      <c r="N3656" s="23" t="n">
        <v>2025</v>
      </c>
      <c r="O3656" s="23" t="n">
        <v>17</v>
      </c>
    </row>
    <row r="3657" customFormat="false" ht="15" hidden="false" customHeight="false" outlineLevel="0" collapsed="false">
      <c r="A3657" s="22" t="n">
        <v>45839</v>
      </c>
      <c r="B3657" s="23" t="s">
        <v>99</v>
      </c>
      <c r="C3657" s="23" t="s">
        <v>98</v>
      </c>
      <c r="D3657" s="24" t="n">
        <v>-296.4</v>
      </c>
      <c r="E3657" s="25" t="n">
        <f aca="false">MAX(D3657,0)/1000</f>
        <v>0</v>
      </c>
      <c r="F3657" s="25" t="n">
        <f aca="false">MAX(-D3657,0)/1000</f>
        <v>0.2964</v>
      </c>
      <c r="G3657" s="23" t="str">
        <f aca="false">IF(E3657&gt;0,"ja","nein")</f>
        <v>nein</v>
      </c>
      <c r="H3657" s="26" t="n">
        <v>152.08</v>
      </c>
      <c r="I3657" s="26" t="n">
        <f aca="false">(H3657/10+IF(N3657=2025,Einstellungen!$B$23,Einstellungen!$C$23))*(1+Einstellungen!$B$10)</f>
        <v>38.04311</v>
      </c>
      <c r="J3657" s="25" t="n">
        <f aca="false">E3657*I3657/100</f>
        <v>0</v>
      </c>
      <c r="K3657" s="25" t="n">
        <f aca="false">E3657*Einstellungen!$B$5/100</f>
        <v>0</v>
      </c>
      <c r="L3657" s="23" t="str">
        <f aca="false">IF(I3657&lt;Einstellungen!$B$5,"ja","nein")</f>
        <v>nein</v>
      </c>
      <c r="M3657" s="23" t="s">
        <v>128</v>
      </c>
      <c r="N3657" s="23" t="n">
        <v>2025</v>
      </c>
      <c r="O3657" s="23" t="n">
        <v>18</v>
      </c>
    </row>
    <row r="3658" customFormat="false" ht="15" hidden="false" customHeight="false" outlineLevel="0" collapsed="false">
      <c r="A3658" s="22" t="n">
        <v>45839</v>
      </c>
      <c r="B3658" s="23" t="s">
        <v>100</v>
      </c>
      <c r="C3658" s="23" t="s">
        <v>98</v>
      </c>
      <c r="D3658" s="24" t="n">
        <v>-221</v>
      </c>
      <c r="E3658" s="25" t="n">
        <f aca="false">MAX(D3658,0)/1000</f>
        <v>0</v>
      </c>
      <c r="F3658" s="25" t="n">
        <f aca="false">MAX(-D3658,0)/1000</f>
        <v>0.221</v>
      </c>
      <c r="G3658" s="23" t="str">
        <f aca="false">IF(E3658&gt;0,"ja","nein")</f>
        <v>nein</v>
      </c>
      <c r="H3658" s="26" t="n">
        <v>307.27</v>
      </c>
      <c r="I3658" s="26" t="n">
        <f aca="false">(H3658/10+IF(N3658=2025,Einstellungen!$B$23,Einstellungen!$C$23))*(1+Einstellungen!$B$10)</f>
        <v>56.51072</v>
      </c>
      <c r="J3658" s="25" t="n">
        <f aca="false">E3658*I3658/100</f>
        <v>0</v>
      </c>
      <c r="K3658" s="25" t="n">
        <f aca="false">E3658*Einstellungen!$B$5/100</f>
        <v>0</v>
      </c>
      <c r="L3658" s="23" t="str">
        <f aca="false">IF(I3658&lt;Einstellungen!$B$5,"ja","nein")</f>
        <v>nein</v>
      </c>
      <c r="M3658" s="23" t="s">
        <v>128</v>
      </c>
      <c r="N3658" s="23" t="n">
        <v>2025</v>
      </c>
      <c r="O3658" s="23" t="n">
        <v>19</v>
      </c>
    </row>
    <row r="3659" customFormat="false" ht="15" hidden="false" customHeight="false" outlineLevel="0" collapsed="false">
      <c r="A3659" s="22" t="n">
        <v>45839</v>
      </c>
      <c r="B3659" s="23" t="s">
        <v>92</v>
      </c>
      <c r="C3659" s="23" t="s">
        <v>98</v>
      </c>
      <c r="D3659" s="24" t="n">
        <v>133.9</v>
      </c>
      <c r="E3659" s="25" t="n">
        <f aca="false">MAX(D3659,0)/1000</f>
        <v>0.1339</v>
      </c>
      <c r="F3659" s="25" t="n">
        <f aca="false">MAX(-D3659,0)/1000</f>
        <v>0</v>
      </c>
      <c r="G3659" s="23" t="str">
        <f aca="false">IF(E3659&gt;0,"ja","nein")</f>
        <v>ja</v>
      </c>
      <c r="H3659" s="26" t="n">
        <v>476.19</v>
      </c>
      <c r="I3659" s="26" t="n">
        <f aca="false">(H3659/10+IF(N3659=2025,Einstellungen!$B$23,Einstellungen!$C$23))*(1+Einstellungen!$B$10)</f>
        <v>76.6122</v>
      </c>
      <c r="J3659" s="25" t="n">
        <f aca="false">E3659*I3659/100</f>
        <v>0.1025837358</v>
      </c>
      <c r="K3659" s="25" t="n">
        <f aca="false">E3659*Einstellungen!$B$5/100</f>
        <v>0.038831</v>
      </c>
      <c r="L3659" s="23" t="str">
        <f aca="false">IF(I3659&lt;Einstellungen!$B$5,"ja","nein")</f>
        <v>nein</v>
      </c>
      <c r="M3659" s="23" t="s">
        <v>128</v>
      </c>
      <c r="N3659" s="23" t="n">
        <v>2025</v>
      </c>
      <c r="O3659" s="23" t="n">
        <v>20</v>
      </c>
    </row>
    <row r="3660" customFormat="false" ht="15" hidden="false" customHeight="false" outlineLevel="0" collapsed="false">
      <c r="A3660" s="22" t="n">
        <v>45839</v>
      </c>
      <c r="B3660" s="23" t="s">
        <v>95</v>
      </c>
      <c r="C3660" s="23" t="s">
        <v>98</v>
      </c>
      <c r="D3660" s="24" t="n">
        <v>268.1</v>
      </c>
      <c r="E3660" s="25" t="n">
        <f aca="false">MAX(D3660,0)/1000</f>
        <v>0.2681</v>
      </c>
      <c r="F3660" s="25" t="n">
        <f aca="false">MAX(-D3660,0)/1000</f>
        <v>0</v>
      </c>
      <c r="G3660" s="23" t="str">
        <f aca="false">IF(E3660&gt;0,"ja","nein")</f>
        <v>ja</v>
      </c>
      <c r="H3660" s="26" t="n">
        <v>406.81</v>
      </c>
      <c r="I3660" s="26" t="n">
        <f aca="false">(H3660/10+IF(N3660=2025,Einstellungen!$B$23,Einstellungen!$C$23))*(1+Einstellungen!$B$10)</f>
        <v>68.35598</v>
      </c>
      <c r="J3660" s="25" t="n">
        <f aca="false">E3660*I3660/100</f>
        <v>0.18326238238</v>
      </c>
      <c r="K3660" s="25" t="n">
        <f aca="false">E3660*Einstellungen!$B$5/100</f>
        <v>0.077749</v>
      </c>
      <c r="L3660" s="23" t="str">
        <f aca="false">IF(I3660&lt;Einstellungen!$B$5,"ja","nein")</f>
        <v>nein</v>
      </c>
      <c r="M3660" s="23" t="s">
        <v>128</v>
      </c>
      <c r="N3660" s="23" t="n">
        <v>2025</v>
      </c>
      <c r="O3660" s="23" t="n">
        <v>21</v>
      </c>
    </row>
    <row r="3661" customFormat="false" ht="15" hidden="false" customHeight="false" outlineLevel="0" collapsed="false">
      <c r="A3661" s="22" t="n">
        <v>45839</v>
      </c>
      <c r="B3661" s="23" t="s">
        <v>96</v>
      </c>
      <c r="C3661" s="23" t="s">
        <v>98</v>
      </c>
      <c r="D3661" s="24" t="n">
        <v>261.6</v>
      </c>
      <c r="E3661" s="25" t="n">
        <f aca="false">MAX(D3661,0)/1000</f>
        <v>0.2616</v>
      </c>
      <c r="F3661" s="25" t="n">
        <f aca="false">MAX(-D3661,0)/1000</f>
        <v>0</v>
      </c>
      <c r="G3661" s="23" t="str">
        <f aca="false">IF(E3661&gt;0,"ja","nein")</f>
        <v>ja</v>
      </c>
      <c r="H3661" s="26" t="n">
        <v>250.01</v>
      </c>
      <c r="I3661" s="26" t="n">
        <f aca="false">(H3661/10+IF(N3661=2025,Einstellungen!$B$23,Einstellungen!$C$23))*(1+Einstellungen!$B$10)</f>
        <v>49.69678</v>
      </c>
      <c r="J3661" s="25" t="n">
        <f aca="false">E3661*I3661/100</f>
        <v>0.13000677648</v>
      </c>
      <c r="K3661" s="25" t="n">
        <f aca="false">E3661*Einstellungen!$B$5/100</f>
        <v>0.075864</v>
      </c>
      <c r="L3661" s="23" t="str">
        <f aca="false">IF(I3661&lt;Einstellungen!$B$5,"ja","nein")</f>
        <v>nein</v>
      </c>
      <c r="M3661" s="23" t="s">
        <v>128</v>
      </c>
      <c r="N3661" s="23" t="n">
        <v>2025</v>
      </c>
      <c r="O3661" s="23" t="n">
        <v>22</v>
      </c>
    </row>
    <row r="3662" customFormat="false" ht="15" hidden="false" customHeight="false" outlineLevel="0" collapsed="false">
      <c r="A3662" s="22" t="n">
        <v>45839</v>
      </c>
      <c r="B3662" s="23" t="s">
        <v>101</v>
      </c>
      <c r="C3662" s="23" t="s">
        <v>98</v>
      </c>
      <c r="D3662" s="24" t="n">
        <v>269.2</v>
      </c>
      <c r="E3662" s="25" t="n">
        <f aca="false">MAX(D3662,0)/1000</f>
        <v>0.2692</v>
      </c>
      <c r="F3662" s="25" t="n">
        <f aca="false">MAX(-D3662,0)/1000</f>
        <v>0</v>
      </c>
      <c r="G3662" s="23" t="str">
        <f aca="false">IF(E3662&gt;0,"ja","nein")</f>
        <v>ja</v>
      </c>
      <c r="H3662" s="26" t="n">
        <v>147.65</v>
      </c>
      <c r="I3662" s="26" t="n">
        <f aca="false">(H3662/10+IF(N3662=2025,Einstellungen!$B$23,Einstellungen!$C$23))*(1+Einstellungen!$B$10)</f>
        <v>37.51594</v>
      </c>
      <c r="J3662" s="25" t="n">
        <f aca="false">E3662*I3662/100</f>
        <v>0.10099291048</v>
      </c>
      <c r="K3662" s="25" t="n">
        <f aca="false">E3662*Einstellungen!$B$5/100</f>
        <v>0.078068</v>
      </c>
      <c r="L3662" s="23" t="str">
        <f aca="false">IF(I3662&lt;Einstellungen!$B$5,"ja","nein")</f>
        <v>nein</v>
      </c>
      <c r="M3662" s="23" t="s">
        <v>128</v>
      </c>
      <c r="N3662" s="23" t="n">
        <v>2025</v>
      </c>
      <c r="O3662" s="23" t="n">
        <v>23</v>
      </c>
    </row>
    <row r="3663" customFormat="false" ht="15" hidden="false" customHeight="false" outlineLevel="0" collapsed="false">
      <c r="A3663" s="22" t="n">
        <v>45840</v>
      </c>
      <c r="B3663" s="23" t="s">
        <v>102</v>
      </c>
      <c r="C3663" s="23" t="s">
        <v>103</v>
      </c>
      <c r="D3663" s="24" t="n">
        <v>184</v>
      </c>
      <c r="E3663" s="25" t="n">
        <f aca="false">MAX(D3663,0)/1000</f>
        <v>0.184</v>
      </c>
      <c r="F3663" s="25" t="n">
        <f aca="false">MAX(-D3663,0)/1000</f>
        <v>0</v>
      </c>
      <c r="G3663" s="23" t="str">
        <f aca="false">IF(E3663&gt;0,"ja","nein")</f>
        <v>ja</v>
      </c>
      <c r="H3663" s="26" t="n">
        <v>119.29</v>
      </c>
      <c r="I3663" s="26" t="n">
        <f aca="false">(H3663/10+IF(N3663=2025,Einstellungen!$B$23,Einstellungen!$C$23))*(1+Einstellungen!$B$10)</f>
        <v>34.1411</v>
      </c>
      <c r="J3663" s="25" t="n">
        <f aca="false">E3663*I3663/100</f>
        <v>0.062819624</v>
      </c>
      <c r="K3663" s="25" t="n">
        <f aca="false">E3663*Einstellungen!$B$5/100</f>
        <v>0.05336</v>
      </c>
      <c r="L3663" s="23" t="str">
        <f aca="false">IF(I3663&lt;Einstellungen!$B$5,"ja","nein")</f>
        <v>nein</v>
      </c>
      <c r="M3663" s="23" t="s">
        <v>128</v>
      </c>
      <c r="N3663" s="23" t="n">
        <v>2025</v>
      </c>
      <c r="O3663" s="23" t="n">
        <v>0</v>
      </c>
    </row>
    <row r="3664" customFormat="false" ht="15" hidden="false" customHeight="false" outlineLevel="0" collapsed="false">
      <c r="A3664" s="22" t="n">
        <v>45840</v>
      </c>
      <c r="B3664" s="23" t="s">
        <v>107</v>
      </c>
      <c r="C3664" s="23" t="s">
        <v>103</v>
      </c>
      <c r="D3664" s="24" t="n">
        <v>188.5</v>
      </c>
      <c r="E3664" s="25" t="n">
        <f aca="false">MAX(D3664,0)/1000</f>
        <v>0.1885</v>
      </c>
      <c r="F3664" s="25" t="n">
        <f aca="false">MAX(-D3664,0)/1000</f>
        <v>0</v>
      </c>
      <c r="G3664" s="23" t="str">
        <f aca="false">IF(E3664&gt;0,"ja","nein")</f>
        <v>ja</v>
      </c>
      <c r="H3664" s="26" t="n">
        <v>102.7</v>
      </c>
      <c r="I3664" s="26" t="n">
        <f aca="false">(H3664/10+IF(N3664=2025,Einstellungen!$B$23,Einstellungen!$C$23))*(1+Einstellungen!$B$10)</f>
        <v>32.16689</v>
      </c>
      <c r="J3664" s="25" t="n">
        <f aca="false">E3664*I3664/100</f>
        <v>0.06063458765</v>
      </c>
      <c r="K3664" s="25" t="n">
        <f aca="false">E3664*Einstellungen!$B$5/100</f>
        <v>0.054665</v>
      </c>
      <c r="L3664" s="23" t="str">
        <f aca="false">IF(I3664&lt;Einstellungen!$B$5,"ja","nein")</f>
        <v>nein</v>
      </c>
      <c r="M3664" s="23" t="s">
        <v>128</v>
      </c>
      <c r="N3664" s="23" t="n">
        <v>2025</v>
      </c>
      <c r="O3664" s="23" t="n">
        <v>1</v>
      </c>
    </row>
    <row r="3665" customFormat="false" ht="15" hidden="false" customHeight="false" outlineLevel="0" collapsed="false">
      <c r="A3665" s="22" t="n">
        <v>45840</v>
      </c>
      <c r="B3665" s="23" t="s">
        <v>108</v>
      </c>
      <c r="C3665" s="23" t="s">
        <v>103</v>
      </c>
      <c r="D3665" s="24" t="n">
        <v>189.8</v>
      </c>
      <c r="E3665" s="25" t="n">
        <f aca="false">MAX(D3665,0)/1000</f>
        <v>0.1898</v>
      </c>
      <c r="F3665" s="25" t="n">
        <f aca="false">MAX(-D3665,0)/1000</f>
        <v>0</v>
      </c>
      <c r="G3665" s="23" t="str">
        <f aca="false">IF(E3665&gt;0,"ja","nein")</f>
        <v>ja</v>
      </c>
      <c r="H3665" s="26" t="n">
        <v>92.54</v>
      </c>
      <c r="I3665" s="26" t="n">
        <f aca="false">(H3665/10+IF(N3665=2025,Einstellungen!$B$23,Einstellungen!$C$23))*(1+Einstellungen!$B$10)</f>
        <v>30.95785</v>
      </c>
      <c r="J3665" s="25" t="n">
        <f aca="false">E3665*I3665/100</f>
        <v>0.0587579993</v>
      </c>
      <c r="K3665" s="25" t="n">
        <f aca="false">E3665*Einstellungen!$B$5/100</f>
        <v>0.055042</v>
      </c>
      <c r="L3665" s="23" t="str">
        <f aca="false">IF(I3665&lt;Einstellungen!$B$5,"ja","nein")</f>
        <v>nein</v>
      </c>
      <c r="M3665" s="23" t="s">
        <v>128</v>
      </c>
      <c r="N3665" s="23" t="n">
        <v>2025</v>
      </c>
      <c r="O3665" s="23" t="n">
        <v>2</v>
      </c>
    </row>
    <row r="3666" customFormat="false" ht="15" hidden="false" customHeight="false" outlineLevel="0" collapsed="false">
      <c r="A3666" s="22" t="n">
        <v>45840</v>
      </c>
      <c r="B3666" s="23" t="s">
        <v>109</v>
      </c>
      <c r="C3666" s="23" t="s">
        <v>103</v>
      </c>
      <c r="D3666" s="24" t="n">
        <v>165.2</v>
      </c>
      <c r="E3666" s="25" t="n">
        <f aca="false">MAX(D3666,0)/1000</f>
        <v>0.1652</v>
      </c>
      <c r="F3666" s="25" t="n">
        <f aca="false">MAX(-D3666,0)/1000</f>
        <v>0</v>
      </c>
      <c r="G3666" s="23" t="str">
        <f aca="false">IF(E3666&gt;0,"ja","nein")</f>
        <v>ja</v>
      </c>
      <c r="H3666" s="26" t="n">
        <v>92.08</v>
      </c>
      <c r="I3666" s="26" t="n">
        <f aca="false">(H3666/10+IF(N3666=2025,Einstellungen!$B$23,Einstellungen!$C$23))*(1+Einstellungen!$B$10)</f>
        <v>30.90311</v>
      </c>
      <c r="J3666" s="25" t="n">
        <f aca="false">E3666*I3666/100</f>
        <v>0.05105193772</v>
      </c>
      <c r="K3666" s="25" t="n">
        <f aca="false">E3666*Einstellungen!$B$5/100</f>
        <v>0.047908</v>
      </c>
      <c r="L3666" s="23" t="str">
        <f aca="false">IF(I3666&lt;Einstellungen!$B$5,"ja","nein")</f>
        <v>nein</v>
      </c>
      <c r="M3666" s="23" t="s">
        <v>128</v>
      </c>
      <c r="N3666" s="23" t="n">
        <v>2025</v>
      </c>
      <c r="O3666" s="23" t="n">
        <v>3</v>
      </c>
    </row>
    <row r="3667" customFormat="false" ht="15" hidden="false" customHeight="false" outlineLevel="0" collapsed="false">
      <c r="A3667" s="22" t="n">
        <v>45840</v>
      </c>
      <c r="B3667" s="23" t="s">
        <v>110</v>
      </c>
      <c r="C3667" s="23" t="s">
        <v>103</v>
      </c>
      <c r="D3667" s="24" t="n">
        <v>152.3</v>
      </c>
      <c r="E3667" s="25" t="n">
        <f aca="false">MAX(D3667,0)/1000</f>
        <v>0.1523</v>
      </c>
      <c r="F3667" s="25" t="n">
        <f aca="false">MAX(-D3667,0)/1000</f>
        <v>0</v>
      </c>
      <c r="G3667" s="23" t="str">
        <f aca="false">IF(E3667&gt;0,"ja","nein")</f>
        <v>ja</v>
      </c>
      <c r="H3667" s="26" t="n">
        <v>91.71</v>
      </c>
      <c r="I3667" s="26" t="n">
        <f aca="false">(H3667/10+IF(N3667=2025,Einstellungen!$B$23,Einstellungen!$C$23))*(1+Einstellungen!$B$10)</f>
        <v>30.85908</v>
      </c>
      <c r="J3667" s="25" t="n">
        <f aca="false">E3667*I3667/100</f>
        <v>0.04699837884</v>
      </c>
      <c r="K3667" s="25" t="n">
        <f aca="false">E3667*Einstellungen!$B$5/100</f>
        <v>0.044167</v>
      </c>
      <c r="L3667" s="23" t="str">
        <f aca="false">IF(I3667&lt;Einstellungen!$B$5,"ja","nein")</f>
        <v>nein</v>
      </c>
      <c r="M3667" s="23" t="s">
        <v>128</v>
      </c>
      <c r="N3667" s="23" t="n">
        <v>2025</v>
      </c>
      <c r="O3667" s="23" t="n">
        <v>4</v>
      </c>
    </row>
    <row r="3668" customFormat="false" ht="15" hidden="false" customHeight="false" outlineLevel="0" collapsed="false">
      <c r="A3668" s="22" t="n">
        <v>45840</v>
      </c>
      <c r="B3668" s="23" t="s">
        <v>111</v>
      </c>
      <c r="C3668" s="23" t="s">
        <v>103</v>
      </c>
      <c r="D3668" s="24" t="n">
        <v>160.8</v>
      </c>
      <c r="E3668" s="25" t="n">
        <f aca="false">MAX(D3668,0)/1000</f>
        <v>0.1608</v>
      </c>
      <c r="F3668" s="25" t="n">
        <f aca="false">MAX(-D3668,0)/1000</f>
        <v>0</v>
      </c>
      <c r="G3668" s="23" t="str">
        <f aca="false">IF(E3668&gt;0,"ja","nein")</f>
        <v>ja</v>
      </c>
      <c r="H3668" s="26" t="n">
        <v>100.55</v>
      </c>
      <c r="I3668" s="26" t="n">
        <f aca="false">(H3668/10+IF(N3668=2025,Einstellungen!$B$23,Einstellungen!$C$23))*(1+Einstellungen!$B$10)</f>
        <v>31.91104</v>
      </c>
      <c r="J3668" s="25" t="n">
        <f aca="false">E3668*I3668/100</f>
        <v>0.05131295232</v>
      </c>
      <c r="K3668" s="25" t="n">
        <f aca="false">E3668*Einstellungen!$B$5/100</f>
        <v>0.046632</v>
      </c>
      <c r="L3668" s="23" t="str">
        <f aca="false">IF(I3668&lt;Einstellungen!$B$5,"ja","nein")</f>
        <v>nein</v>
      </c>
      <c r="M3668" s="23" t="s">
        <v>128</v>
      </c>
      <c r="N3668" s="23" t="n">
        <v>2025</v>
      </c>
      <c r="O3668" s="23" t="n">
        <v>5</v>
      </c>
    </row>
    <row r="3669" customFormat="false" ht="15" hidden="false" customHeight="false" outlineLevel="0" collapsed="false">
      <c r="A3669" s="22" t="n">
        <v>45840</v>
      </c>
      <c r="B3669" s="23" t="s">
        <v>112</v>
      </c>
      <c r="C3669" s="23" t="s">
        <v>103</v>
      </c>
      <c r="D3669" s="24" t="n">
        <v>118</v>
      </c>
      <c r="E3669" s="25" t="n">
        <f aca="false">MAX(D3669,0)/1000</f>
        <v>0.118</v>
      </c>
      <c r="F3669" s="25" t="n">
        <f aca="false">MAX(-D3669,0)/1000</f>
        <v>0</v>
      </c>
      <c r="G3669" s="23" t="str">
        <f aca="false">IF(E3669&gt;0,"ja","nein")</f>
        <v>ja</v>
      </c>
      <c r="H3669" s="26" t="n">
        <v>116.43</v>
      </c>
      <c r="I3669" s="26" t="n">
        <f aca="false">(H3669/10+IF(N3669=2025,Einstellungen!$B$23,Einstellungen!$C$23))*(1+Einstellungen!$B$10)</f>
        <v>33.80076</v>
      </c>
      <c r="J3669" s="25" t="n">
        <f aca="false">E3669*I3669/100</f>
        <v>0.0398848968</v>
      </c>
      <c r="K3669" s="25" t="n">
        <f aca="false">E3669*Einstellungen!$B$5/100</f>
        <v>0.03422</v>
      </c>
      <c r="L3669" s="23" t="str">
        <f aca="false">IF(I3669&lt;Einstellungen!$B$5,"ja","nein")</f>
        <v>nein</v>
      </c>
      <c r="M3669" s="23" t="s">
        <v>128</v>
      </c>
      <c r="N3669" s="23" t="n">
        <v>2025</v>
      </c>
      <c r="O3669" s="23" t="n">
        <v>6</v>
      </c>
    </row>
    <row r="3670" customFormat="false" ht="15" hidden="false" customHeight="false" outlineLevel="0" collapsed="false">
      <c r="A3670" s="22" t="n">
        <v>45840</v>
      </c>
      <c r="B3670" s="23" t="s">
        <v>113</v>
      </c>
      <c r="C3670" s="23" t="s">
        <v>103</v>
      </c>
      <c r="D3670" s="24" t="n">
        <v>-402.9</v>
      </c>
      <c r="E3670" s="25" t="n">
        <f aca="false">MAX(D3670,0)/1000</f>
        <v>0</v>
      </c>
      <c r="F3670" s="25" t="n">
        <f aca="false">MAX(-D3670,0)/1000</f>
        <v>0.4029</v>
      </c>
      <c r="G3670" s="23" t="str">
        <f aca="false">IF(E3670&gt;0,"ja","nein")</f>
        <v>nein</v>
      </c>
      <c r="H3670" s="26" t="n">
        <v>110.42</v>
      </c>
      <c r="I3670" s="26" t="n">
        <f aca="false">(H3670/10+IF(N3670=2025,Einstellungen!$B$23,Einstellungen!$C$23))*(1+Einstellungen!$B$10)</f>
        <v>33.08557</v>
      </c>
      <c r="J3670" s="25" t="n">
        <f aca="false">E3670*I3670/100</f>
        <v>0</v>
      </c>
      <c r="K3670" s="25" t="n">
        <f aca="false">E3670*Einstellungen!$B$5/100</f>
        <v>0</v>
      </c>
      <c r="L3670" s="23" t="str">
        <f aca="false">IF(I3670&lt;Einstellungen!$B$5,"ja","nein")</f>
        <v>nein</v>
      </c>
      <c r="M3670" s="23" t="s">
        <v>128</v>
      </c>
      <c r="N3670" s="23" t="n">
        <v>2025</v>
      </c>
      <c r="O3670" s="23" t="n">
        <v>7</v>
      </c>
    </row>
    <row r="3671" customFormat="false" ht="15" hidden="false" customHeight="false" outlineLevel="0" collapsed="false">
      <c r="A3671" s="22" t="n">
        <v>45840</v>
      </c>
      <c r="B3671" s="23" t="s">
        <v>114</v>
      </c>
      <c r="C3671" s="23" t="s">
        <v>103</v>
      </c>
      <c r="D3671" s="24" t="n">
        <v>-1505.5</v>
      </c>
      <c r="E3671" s="25" t="n">
        <f aca="false">MAX(D3671,0)/1000</f>
        <v>0</v>
      </c>
      <c r="F3671" s="25" t="n">
        <f aca="false">MAX(-D3671,0)/1000</f>
        <v>1.5055</v>
      </c>
      <c r="G3671" s="23" t="str">
        <f aca="false">IF(E3671&gt;0,"ja","nein")</f>
        <v>nein</v>
      </c>
      <c r="H3671" s="26" t="n">
        <v>104.52</v>
      </c>
      <c r="I3671" s="26" t="n">
        <f aca="false">(H3671/10+IF(N3671=2025,Einstellungen!$B$23,Einstellungen!$C$23))*(1+Einstellungen!$B$10)</f>
        <v>32.38347</v>
      </c>
      <c r="J3671" s="25" t="n">
        <f aca="false">E3671*I3671/100</f>
        <v>0</v>
      </c>
      <c r="K3671" s="25" t="n">
        <f aca="false">E3671*Einstellungen!$B$5/100</f>
        <v>0</v>
      </c>
      <c r="L3671" s="23" t="str">
        <f aca="false">IF(I3671&lt;Einstellungen!$B$5,"ja","nein")</f>
        <v>nein</v>
      </c>
      <c r="M3671" s="23" t="s">
        <v>128</v>
      </c>
      <c r="N3671" s="23" t="n">
        <v>2025</v>
      </c>
      <c r="O3671" s="23" t="n">
        <v>8</v>
      </c>
    </row>
    <row r="3672" customFormat="false" ht="15" hidden="false" customHeight="false" outlineLevel="0" collapsed="false">
      <c r="A3672" s="22" t="n">
        <v>45840</v>
      </c>
      <c r="B3672" s="23" t="s">
        <v>115</v>
      </c>
      <c r="C3672" s="23" t="s">
        <v>103</v>
      </c>
      <c r="D3672" s="24" t="n">
        <v>-3325.1</v>
      </c>
      <c r="E3672" s="25" t="n">
        <f aca="false">MAX(D3672,0)/1000</f>
        <v>0</v>
      </c>
      <c r="F3672" s="25" t="n">
        <f aca="false">MAX(-D3672,0)/1000</f>
        <v>3.3251</v>
      </c>
      <c r="G3672" s="23" t="str">
        <f aca="false">IF(E3672&gt;0,"ja","nein")</f>
        <v>nein</v>
      </c>
      <c r="H3672" s="26" t="n">
        <v>92.62</v>
      </c>
      <c r="I3672" s="26" t="n">
        <f aca="false">(H3672/10+IF(N3672=2025,Einstellungen!$B$23,Einstellungen!$C$23))*(1+Einstellungen!$B$10)</f>
        <v>30.96737</v>
      </c>
      <c r="J3672" s="25" t="n">
        <f aca="false">E3672*I3672/100</f>
        <v>0</v>
      </c>
      <c r="K3672" s="25" t="n">
        <f aca="false">E3672*Einstellungen!$B$5/100</f>
        <v>0</v>
      </c>
      <c r="L3672" s="23" t="str">
        <f aca="false">IF(I3672&lt;Einstellungen!$B$5,"ja","nein")</f>
        <v>nein</v>
      </c>
      <c r="M3672" s="23" t="s">
        <v>128</v>
      </c>
      <c r="N3672" s="23" t="n">
        <v>2025</v>
      </c>
      <c r="O3672" s="23" t="n">
        <v>9</v>
      </c>
    </row>
    <row r="3673" customFormat="false" ht="15" hidden="false" customHeight="false" outlineLevel="0" collapsed="false">
      <c r="A3673" s="22" t="n">
        <v>45840</v>
      </c>
      <c r="B3673" s="23" t="s">
        <v>116</v>
      </c>
      <c r="C3673" s="23" t="s">
        <v>103</v>
      </c>
      <c r="D3673" s="24" t="n">
        <v>-4201.2</v>
      </c>
      <c r="E3673" s="25" t="n">
        <f aca="false">MAX(D3673,0)/1000</f>
        <v>0</v>
      </c>
      <c r="F3673" s="25" t="n">
        <f aca="false">MAX(-D3673,0)/1000</f>
        <v>4.2012</v>
      </c>
      <c r="G3673" s="23" t="str">
        <f aca="false">IF(E3673&gt;0,"ja","nein")</f>
        <v>nein</v>
      </c>
      <c r="H3673" s="26" t="n">
        <v>81.06</v>
      </c>
      <c r="I3673" s="26" t="n">
        <f aca="false">(H3673/10+IF(N3673=2025,Einstellungen!$B$23,Einstellungen!$C$23))*(1+Einstellungen!$B$10)</f>
        <v>29.59173</v>
      </c>
      <c r="J3673" s="25" t="n">
        <f aca="false">E3673*I3673/100</f>
        <v>0</v>
      </c>
      <c r="K3673" s="25" t="n">
        <f aca="false">E3673*Einstellungen!$B$5/100</f>
        <v>0</v>
      </c>
      <c r="L3673" s="23" t="str">
        <f aca="false">IF(I3673&lt;Einstellungen!$B$5,"ja","nein")</f>
        <v>nein</v>
      </c>
      <c r="M3673" s="23" t="s">
        <v>128</v>
      </c>
      <c r="N3673" s="23" t="n">
        <v>2025</v>
      </c>
      <c r="O3673" s="23" t="n">
        <v>10</v>
      </c>
    </row>
    <row r="3674" customFormat="false" ht="15" hidden="false" customHeight="false" outlineLevel="0" collapsed="false">
      <c r="A3674" s="22" t="n">
        <v>45840</v>
      </c>
      <c r="B3674" s="23" t="s">
        <v>117</v>
      </c>
      <c r="C3674" s="23" t="s">
        <v>103</v>
      </c>
      <c r="D3674" s="24" t="n">
        <v>-4039.4</v>
      </c>
      <c r="E3674" s="25" t="n">
        <f aca="false">MAX(D3674,0)/1000</f>
        <v>0</v>
      </c>
      <c r="F3674" s="25" t="n">
        <f aca="false">MAX(-D3674,0)/1000</f>
        <v>4.0394</v>
      </c>
      <c r="G3674" s="23" t="str">
        <f aca="false">IF(E3674&gt;0,"ja","nein")</f>
        <v>nein</v>
      </c>
      <c r="H3674" s="26" t="n">
        <v>69.93</v>
      </c>
      <c r="I3674" s="26" t="n">
        <f aca="false">(H3674/10+IF(N3674=2025,Einstellungen!$B$23,Einstellungen!$C$23))*(1+Einstellungen!$B$10)</f>
        <v>28.26726</v>
      </c>
      <c r="J3674" s="25" t="n">
        <f aca="false">E3674*I3674/100</f>
        <v>0</v>
      </c>
      <c r="K3674" s="25" t="n">
        <f aca="false">E3674*Einstellungen!$B$5/100</f>
        <v>0</v>
      </c>
      <c r="L3674" s="23" t="str">
        <f aca="false">IF(I3674&lt;Einstellungen!$B$5,"ja","nein")</f>
        <v>ja</v>
      </c>
      <c r="M3674" s="23" t="s">
        <v>128</v>
      </c>
      <c r="N3674" s="23" t="n">
        <v>2025</v>
      </c>
      <c r="O3674" s="23" t="n">
        <v>11</v>
      </c>
    </row>
    <row r="3675" customFormat="false" ht="15" hidden="false" customHeight="false" outlineLevel="0" collapsed="false">
      <c r="A3675" s="22" t="n">
        <v>45840</v>
      </c>
      <c r="B3675" s="23" t="s">
        <v>118</v>
      </c>
      <c r="C3675" s="23" t="s">
        <v>103</v>
      </c>
      <c r="D3675" s="24" t="n">
        <v>-4656.1</v>
      </c>
      <c r="E3675" s="25" t="n">
        <f aca="false">MAX(D3675,0)/1000</f>
        <v>0</v>
      </c>
      <c r="F3675" s="25" t="n">
        <f aca="false">MAX(-D3675,0)/1000</f>
        <v>4.6561</v>
      </c>
      <c r="G3675" s="23" t="str">
        <f aca="false">IF(E3675&gt;0,"ja","nein")</f>
        <v>nein</v>
      </c>
      <c r="H3675" s="26" t="n">
        <v>36.12</v>
      </c>
      <c r="I3675" s="26" t="n">
        <f aca="false">(H3675/10+IF(N3675=2025,Einstellungen!$B$23,Einstellungen!$C$23))*(1+Einstellungen!$B$10)</f>
        <v>24.24387</v>
      </c>
      <c r="J3675" s="25" t="n">
        <f aca="false">E3675*I3675/100</f>
        <v>0</v>
      </c>
      <c r="K3675" s="25" t="n">
        <f aca="false">E3675*Einstellungen!$B$5/100</f>
        <v>0</v>
      </c>
      <c r="L3675" s="23" t="str">
        <f aca="false">IF(I3675&lt;Einstellungen!$B$5,"ja","nein")</f>
        <v>ja</v>
      </c>
      <c r="M3675" s="23" t="s">
        <v>128</v>
      </c>
      <c r="N3675" s="23" t="n">
        <v>2025</v>
      </c>
      <c r="O3675" s="23" t="n">
        <v>12</v>
      </c>
    </row>
    <row r="3676" customFormat="false" ht="15" hidden="false" customHeight="false" outlineLevel="0" collapsed="false">
      <c r="A3676" s="22" t="n">
        <v>45840</v>
      </c>
      <c r="B3676" s="23" t="s">
        <v>119</v>
      </c>
      <c r="C3676" s="23" t="s">
        <v>103</v>
      </c>
      <c r="D3676" s="24" t="n">
        <v>-4901.2</v>
      </c>
      <c r="E3676" s="25" t="n">
        <f aca="false">MAX(D3676,0)/1000</f>
        <v>0</v>
      </c>
      <c r="F3676" s="25" t="n">
        <f aca="false">MAX(-D3676,0)/1000</f>
        <v>4.9012</v>
      </c>
      <c r="G3676" s="23" t="str">
        <f aca="false">IF(E3676&gt;0,"ja","nein")</f>
        <v>nein</v>
      </c>
      <c r="H3676" s="26" t="n">
        <v>32.59</v>
      </c>
      <c r="I3676" s="26" t="n">
        <f aca="false">(H3676/10+IF(N3676=2025,Einstellungen!$B$23,Einstellungen!$C$23))*(1+Einstellungen!$B$10)</f>
        <v>23.8238</v>
      </c>
      <c r="J3676" s="25" t="n">
        <f aca="false">E3676*I3676/100</f>
        <v>0</v>
      </c>
      <c r="K3676" s="25" t="n">
        <f aca="false">E3676*Einstellungen!$B$5/100</f>
        <v>0</v>
      </c>
      <c r="L3676" s="23" t="str">
        <f aca="false">IF(I3676&lt;Einstellungen!$B$5,"ja","nein")</f>
        <v>ja</v>
      </c>
      <c r="M3676" s="23" t="s">
        <v>128</v>
      </c>
      <c r="N3676" s="23" t="n">
        <v>2025</v>
      </c>
      <c r="O3676" s="23" t="n">
        <v>13</v>
      </c>
    </row>
    <row r="3677" customFormat="false" ht="15" hidden="false" customHeight="false" outlineLevel="0" collapsed="false">
      <c r="A3677" s="22" t="n">
        <v>45840</v>
      </c>
      <c r="B3677" s="23" t="s">
        <v>120</v>
      </c>
      <c r="C3677" s="23" t="s">
        <v>103</v>
      </c>
      <c r="D3677" s="24" t="n">
        <v>-4389.9</v>
      </c>
      <c r="E3677" s="25" t="n">
        <f aca="false">MAX(D3677,0)/1000</f>
        <v>0</v>
      </c>
      <c r="F3677" s="25" t="n">
        <f aca="false">MAX(-D3677,0)/1000</f>
        <v>4.3899</v>
      </c>
      <c r="G3677" s="23" t="str">
        <f aca="false">IF(E3677&gt;0,"ja","nein")</f>
        <v>nein</v>
      </c>
      <c r="H3677" s="26" t="n">
        <v>46.61</v>
      </c>
      <c r="I3677" s="26" t="n">
        <f aca="false">(H3677/10+IF(N3677=2025,Einstellungen!$B$23,Einstellungen!$C$23))*(1+Einstellungen!$B$10)</f>
        <v>25.49218</v>
      </c>
      <c r="J3677" s="25" t="n">
        <f aca="false">E3677*I3677/100</f>
        <v>0</v>
      </c>
      <c r="K3677" s="25" t="n">
        <f aca="false">E3677*Einstellungen!$B$5/100</f>
        <v>0</v>
      </c>
      <c r="L3677" s="23" t="str">
        <f aca="false">IF(I3677&lt;Einstellungen!$B$5,"ja","nein")</f>
        <v>ja</v>
      </c>
      <c r="M3677" s="23" t="s">
        <v>128</v>
      </c>
      <c r="N3677" s="23" t="n">
        <v>2025</v>
      </c>
      <c r="O3677" s="23" t="n">
        <v>14</v>
      </c>
    </row>
    <row r="3678" customFormat="false" ht="15" hidden="false" customHeight="false" outlineLevel="0" collapsed="false">
      <c r="A3678" s="22" t="n">
        <v>45840</v>
      </c>
      <c r="B3678" s="23" t="s">
        <v>104</v>
      </c>
      <c r="C3678" s="23" t="s">
        <v>103</v>
      </c>
      <c r="D3678" s="24" t="n">
        <v>-3725.5</v>
      </c>
      <c r="E3678" s="25" t="n">
        <f aca="false">MAX(D3678,0)/1000</f>
        <v>0</v>
      </c>
      <c r="F3678" s="25" t="n">
        <f aca="false">MAX(-D3678,0)/1000</f>
        <v>3.7255</v>
      </c>
      <c r="G3678" s="23" t="str">
        <f aca="false">IF(E3678&gt;0,"ja","nein")</f>
        <v>nein</v>
      </c>
      <c r="H3678" s="26" t="n">
        <v>71.49</v>
      </c>
      <c r="I3678" s="26" t="n">
        <f aca="false">(H3678/10+IF(N3678=2025,Einstellungen!$B$23,Einstellungen!$C$23))*(1+Einstellungen!$B$10)</f>
        <v>28.4529</v>
      </c>
      <c r="J3678" s="25" t="n">
        <f aca="false">E3678*I3678/100</f>
        <v>0</v>
      </c>
      <c r="K3678" s="25" t="n">
        <f aca="false">E3678*Einstellungen!$B$5/100</f>
        <v>0</v>
      </c>
      <c r="L3678" s="23" t="str">
        <f aca="false">IF(I3678&lt;Einstellungen!$B$5,"ja","nein")</f>
        <v>ja</v>
      </c>
      <c r="M3678" s="23" t="s">
        <v>128</v>
      </c>
      <c r="N3678" s="23" t="n">
        <v>2025</v>
      </c>
      <c r="O3678" s="23" t="n">
        <v>15</v>
      </c>
    </row>
    <row r="3679" customFormat="false" ht="15" hidden="false" customHeight="false" outlineLevel="0" collapsed="false">
      <c r="A3679" s="22" t="n">
        <v>45840</v>
      </c>
      <c r="B3679" s="23" t="s">
        <v>105</v>
      </c>
      <c r="C3679" s="23" t="s">
        <v>103</v>
      </c>
      <c r="D3679" s="24" t="n">
        <v>-2823.3</v>
      </c>
      <c r="E3679" s="25" t="n">
        <f aca="false">MAX(D3679,0)/1000</f>
        <v>0</v>
      </c>
      <c r="F3679" s="25" t="n">
        <f aca="false">MAX(-D3679,0)/1000</f>
        <v>2.8233</v>
      </c>
      <c r="G3679" s="23" t="str">
        <f aca="false">IF(E3679&gt;0,"ja","nein")</f>
        <v>nein</v>
      </c>
      <c r="H3679" s="26" t="n">
        <v>79.6</v>
      </c>
      <c r="I3679" s="26" t="n">
        <f aca="false">(H3679/10+IF(N3679=2025,Einstellungen!$B$23,Einstellungen!$C$23))*(1+Einstellungen!$B$10)</f>
        <v>29.41799</v>
      </c>
      <c r="J3679" s="25" t="n">
        <f aca="false">E3679*I3679/100</f>
        <v>0</v>
      </c>
      <c r="K3679" s="25" t="n">
        <f aca="false">E3679*Einstellungen!$B$5/100</f>
        <v>0</v>
      </c>
      <c r="L3679" s="23" t="str">
        <f aca="false">IF(I3679&lt;Einstellungen!$B$5,"ja","nein")</f>
        <v>nein</v>
      </c>
      <c r="M3679" s="23" t="s">
        <v>128</v>
      </c>
      <c r="N3679" s="23" t="n">
        <v>2025</v>
      </c>
      <c r="O3679" s="23" t="n">
        <v>16</v>
      </c>
    </row>
    <row r="3680" customFormat="false" ht="15" hidden="false" customHeight="false" outlineLevel="0" collapsed="false">
      <c r="A3680" s="22" t="n">
        <v>45840</v>
      </c>
      <c r="B3680" s="23" t="s">
        <v>97</v>
      </c>
      <c r="C3680" s="23" t="s">
        <v>103</v>
      </c>
      <c r="D3680" s="24" t="n">
        <v>-1335.2</v>
      </c>
      <c r="E3680" s="25" t="n">
        <f aca="false">MAX(D3680,0)/1000</f>
        <v>0</v>
      </c>
      <c r="F3680" s="25" t="n">
        <f aca="false">MAX(-D3680,0)/1000</f>
        <v>1.3352</v>
      </c>
      <c r="G3680" s="23" t="str">
        <f aca="false">IF(E3680&gt;0,"ja","nein")</f>
        <v>nein</v>
      </c>
      <c r="H3680" s="26" t="n">
        <v>89.27</v>
      </c>
      <c r="I3680" s="26" t="n">
        <f aca="false">(H3680/10+IF(N3680=2025,Einstellungen!$B$23,Einstellungen!$C$23))*(1+Einstellungen!$B$10)</f>
        <v>30.56872</v>
      </c>
      <c r="J3680" s="25" t="n">
        <f aca="false">E3680*I3680/100</f>
        <v>0</v>
      </c>
      <c r="K3680" s="25" t="n">
        <f aca="false">E3680*Einstellungen!$B$5/100</f>
        <v>0</v>
      </c>
      <c r="L3680" s="23" t="str">
        <f aca="false">IF(I3680&lt;Einstellungen!$B$5,"ja","nein")</f>
        <v>nein</v>
      </c>
      <c r="M3680" s="23" t="s">
        <v>128</v>
      </c>
      <c r="N3680" s="23" t="n">
        <v>2025</v>
      </c>
      <c r="O3680" s="23" t="n">
        <v>17</v>
      </c>
    </row>
    <row r="3681" customFormat="false" ht="15" hidden="false" customHeight="false" outlineLevel="0" collapsed="false">
      <c r="A3681" s="22" t="n">
        <v>45840</v>
      </c>
      <c r="B3681" s="23" t="s">
        <v>99</v>
      </c>
      <c r="C3681" s="23" t="s">
        <v>103</v>
      </c>
      <c r="D3681" s="24" t="n">
        <v>-337.8</v>
      </c>
      <c r="E3681" s="25" t="n">
        <f aca="false">MAX(D3681,0)/1000</f>
        <v>0</v>
      </c>
      <c r="F3681" s="25" t="n">
        <f aca="false">MAX(-D3681,0)/1000</f>
        <v>0.3378</v>
      </c>
      <c r="G3681" s="23" t="str">
        <f aca="false">IF(E3681&gt;0,"ja","nein")</f>
        <v>nein</v>
      </c>
      <c r="H3681" s="26" t="n">
        <v>113.99</v>
      </c>
      <c r="I3681" s="26" t="n">
        <f aca="false">(H3681/10+IF(N3681=2025,Einstellungen!$B$23,Einstellungen!$C$23))*(1+Einstellungen!$B$10)</f>
        <v>33.5104</v>
      </c>
      <c r="J3681" s="25" t="n">
        <f aca="false">E3681*I3681/100</f>
        <v>0</v>
      </c>
      <c r="K3681" s="25" t="n">
        <f aca="false">E3681*Einstellungen!$B$5/100</f>
        <v>0</v>
      </c>
      <c r="L3681" s="23" t="str">
        <f aca="false">IF(I3681&lt;Einstellungen!$B$5,"ja","nein")</f>
        <v>nein</v>
      </c>
      <c r="M3681" s="23" t="s">
        <v>128</v>
      </c>
      <c r="N3681" s="23" t="n">
        <v>2025</v>
      </c>
      <c r="O3681" s="23" t="n">
        <v>18</v>
      </c>
    </row>
    <row r="3682" customFormat="false" ht="15" hidden="false" customHeight="false" outlineLevel="0" collapsed="false">
      <c r="A3682" s="22" t="n">
        <v>45840</v>
      </c>
      <c r="B3682" s="23" t="s">
        <v>100</v>
      </c>
      <c r="C3682" s="23" t="s">
        <v>103</v>
      </c>
      <c r="D3682" s="24" t="n">
        <v>33.7</v>
      </c>
      <c r="E3682" s="25" t="n">
        <f aca="false">MAX(D3682,0)/1000</f>
        <v>0.0337</v>
      </c>
      <c r="F3682" s="25" t="n">
        <f aca="false">MAX(-D3682,0)/1000</f>
        <v>0</v>
      </c>
      <c r="G3682" s="23" t="str">
        <f aca="false">IF(E3682&gt;0,"ja","nein")</f>
        <v>ja</v>
      </c>
      <c r="H3682" s="26" t="n">
        <v>186.01</v>
      </c>
      <c r="I3682" s="26" t="n">
        <f aca="false">(H3682/10+IF(N3682=2025,Einstellungen!$B$23,Einstellungen!$C$23))*(1+Einstellungen!$B$10)</f>
        <v>42.08078</v>
      </c>
      <c r="J3682" s="25" t="n">
        <f aca="false">E3682*I3682/100</f>
        <v>0.01418122286</v>
      </c>
      <c r="K3682" s="25" t="n">
        <f aca="false">E3682*Einstellungen!$B$5/100</f>
        <v>0.009773</v>
      </c>
      <c r="L3682" s="23" t="str">
        <f aca="false">IF(I3682&lt;Einstellungen!$B$5,"ja","nein")</f>
        <v>nein</v>
      </c>
      <c r="M3682" s="23" t="s">
        <v>128</v>
      </c>
      <c r="N3682" s="23" t="n">
        <v>2025</v>
      </c>
      <c r="O3682" s="23" t="n">
        <v>19</v>
      </c>
    </row>
    <row r="3683" customFormat="false" ht="15" hidden="false" customHeight="false" outlineLevel="0" collapsed="false">
      <c r="A3683" s="22" t="n">
        <v>45840</v>
      </c>
      <c r="B3683" s="23" t="s">
        <v>92</v>
      </c>
      <c r="C3683" s="23" t="s">
        <v>103</v>
      </c>
      <c r="D3683" s="24" t="n">
        <v>79.4</v>
      </c>
      <c r="E3683" s="25" t="n">
        <f aca="false">MAX(D3683,0)/1000</f>
        <v>0.0794</v>
      </c>
      <c r="F3683" s="25" t="n">
        <f aca="false">MAX(-D3683,0)/1000</f>
        <v>0</v>
      </c>
      <c r="G3683" s="23" t="str">
        <f aca="false">IF(E3683&gt;0,"ja","nein")</f>
        <v>ja</v>
      </c>
      <c r="H3683" s="26" t="n">
        <v>240.07</v>
      </c>
      <c r="I3683" s="26" t="n">
        <f aca="false">(H3683/10+IF(N3683=2025,Einstellungen!$B$23,Einstellungen!$C$23))*(1+Einstellungen!$B$10)</f>
        <v>48.51392</v>
      </c>
      <c r="J3683" s="25" t="n">
        <f aca="false">E3683*I3683/100</f>
        <v>0.03852005248</v>
      </c>
      <c r="K3683" s="25" t="n">
        <f aca="false">E3683*Einstellungen!$B$5/100</f>
        <v>0.023026</v>
      </c>
      <c r="L3683" s="23" t="str">
        <f aca="false">IF(I3683&lt;Einstellungen!$B$5,"ja","nein")</f>
        <v>nein</v>
      </c>
      <c r="M3683" s="23" t="s">
        <v>128</v>
      </c>
      <c r="N3683" s="23" t="n">
        <v>2025</v>
      </c>
      <c r="O3683" s="23" t="n">
        <v>20</v>
      </c>
    </row>
    <row r="3684" customFormat="false" ht="15" hidden="false" customHeight="false" outlineLevel="0" collapsed="false">
      <c r="A3684" s="22" t="n">
        <v>45840</v>
      </c>
      <c r="B3684" s="23" t="s">
        <v>95</v>
      </c>
      <c r="C3684" s="23" t="s">
        <v>103</v>
      </c>
      <c r="D3684" s="24" t="n">
        <v>192.2</v>
      </c>
      <c r="E3684" s="25" t="n">
        <f aca="false">MAX(D3684,0)/1000</f>
        <v>0.1922</v>
      </c>
      <c r="F3684" s="25" t="n">
        <f aca="false">MAX(-D3684,0)/1000</f>
        <v>0</v>
      </c>
      <c r="G3684" s="23" t="str">
        <f aca="false">IF(E3684&gt;0,"ja","nein")</f>
        <v>ja</v>
      </c>
      <c r="H3684" s="26" t="n">
        <v>180.21</v>
      </c>
      <c r="I3684" s="26" t="n">
        <f aca="false">(H3684/10+IF(N3684=2025,Einstellungen!$B$23,Einstellungen!$C$23))*(1+Einstellungen!$B$10)</f>
        <v>41.39058</v>
      </c>
      <c r="J3684" s="25" t="n">
        <f aca="false">E3684*I3684/100</f>
        <v>0.07955269476</v>
      </c>
      <c r="K3684" s="25" t="n">
        <f aca="false">E3684*Einstellungen!$B$5/100</f>
        <v>0.055738</v>
      </c>
      <c r="L3684" s="23" t="str">
        <f aca="false">IF(I3684&lt;Einstellungen!$B$5,"ja","nein")</f>
        <v>nein</v>
      </c>
      <c r="M3684" s="23" t="s">
        <v>128</v>
      </c>
      <c r="N3684" s="23" t="n">
        <v>2025</v>
      </c>
      <c r="O3684" s="23" t="n">
        <v>21</v>
      </c>
    </row>
    <row r="3685" customFormat="false" ht="15" hidden="false" customHeight="false" outlineLevel="0" collapsed="false">
      <c r="A3685" s="22" t="n">
        <v>45840</v>
      </c>
      <c r="B3685" s="23" t="s">
        <v>96</v>
      </c>
      <c r="C3685" s="23" t="s">
        <v>103</v>
      </c>
      <c r="D3685" s="24" t="n">
        <v>216.3</v>
      </c>
      <c r="E3685" s="25" t="n">
        <f aca="false">MAX(D3685,0)/1000</f>
        <v>0.2163</v>
      </c>
      <c r="F3685" s="25" t="n">
        <f aca="false">MAX(-D3685,0)/1000</f>
        <v>0</v>
      </c>
      <c r="G3685" s="23" t="str">
        <f aca="false">IF(E3685&gt;0,"ja","nein")</f>
        <v>ja</v>
      </c>
      <c r="H3685" s="26" t="n">
        <v>134.93</v>
      </c>
      <c r="I3685" s="26" t="n">
        <f aca="false">(H3685/10+IF(N3685=2025,Einstellungen!$B$23,Einstellungen!$C$23))*(1+Einstellungen!$B$10)</f>
        <v>36.00226</v>
      </c>
      <c r="J3685" s="25" t="n">
        <f aca="false">E3685*I3685/100</f>
        <v>0.07787288838</v>
      </c>
      <c r="K3685" s="25" t="n">
        <f aca="false">E3685*Einstellungen!$B$5/100</f>
        <v>0.062727</v>
      </c>
      <c r="L3685" s="23" t="str">
        <f aca="false">IF(I3685&lt;Einstellungen!$B$5,"ja","nein")</f>
        <v>nein</v>
      </c>
      <c r="M3685" s="23" t="s">
        <v>128</v>
      </c>
      <c r="N3685" s="23" t="n">
        <v>2025</v>
      </c>
      <c r="O3685" s="23" t="n">
        <v>22</v>
      </c>
    </row>
    <row r="3686" customFormat="false" ht="15" hidden="false" customHeight="false" outlineLevel="0" collapsed="false">
      <c r="A3686" s="22" t="n">
        <v>45840</v>
      </c>
      <c r="B3686" s="23" t="s">
        <v>101</v>
      </c>
      <c r="C3686" s="23" t="s">
        <v>103</v>
      </c>
      <c r="D3686" s="24" t="n">
        <v>198.8</v>
      </c>
      <c r="E3686" s="25" t="n">
        <f aca="false">MAX(D3686,0)/1000</f>
        <v>0.1988</v>
      </c>
      <c r="F3686" s="25" t="n">
        <f aca="false">MAX(-D3686,0)/1000</f>
        <v>0</v>
      </c>
      <c r="G3686" s="23" t="str">
        <f aca="false">IF(E3686&gt;0,"ja","nein")</f>
        <v>ja</v>
      </c>
      <c r="H3686" s="26" t="n">
        <v>108.5</v>
      </c>
      <c r="I3686" s="26" t="n">
        <f aca="false">(H3686/10+IF(N3686=2025,Einstellungen!$B$23,Einstellungen!$C$23))*(1+Einstellungen!$B$10)</f>
        <v>32.85709</v>
      </c>
      <c r="J3686" s="25" t="n">
        <f aca="false">E3686*I3686/100</f>
        <v>0.06531989492</v>
      </c>
      <c r="K3686" s="25" t="n">
        <f aca="false">E3686*Einstellungen!$B$5/100</f>
        <v>0.057652</v>
      </c>
      <c r="L3686" s="23" t="str">
        <f aca="false">IF(I3686&lt;Einstellungen!$B$5,"ja","nein")</f>
        <v>nein</v>
      </c>
      <c r="M3686" s="23" t="s">
        <v>128</v>
      </c>
      <c r="N3686" s="23" t="n">
        <v>2025</v>
      </c>
      <c r="O3686" s="23" t="n">
        <v>23</v>
      </c>
    </row>
    <row r="3687" customFormat="false" ht="15" hidden="false" customHeight="false" outlineLevel="0" collapsed="false">
      <c r="A3687" s="22" t="n">
        <v>45841</v>
      </c>
      <c r="B3687" s="23" t="s">
        <v>102</v>
      </c>
      <c r="C3687" s="23" t="s">
        <v>106</v>
      </c>
      <c r="D3687" s="24" t="n">
        <v>202.6</v>
      </c>
      <c r="E3687" s="25" t="n">
        <f aca="false">MAX(D3687,0)/1000</f>
        <v>0.2026</v>
      </c>
      <c r="F3687" s="25" t="n">
        <f aca="false">MAX(-D3687,0)/1000</f>
        <v>0</v>
      </c>
      <c r="G3687" s="23" t="str">
        <f aca="false">IF(E3687&gt;0,"ja","nein")</f>
        <v>ja</v>
      </c>
      <c r="H3687" s="26" t="n">
        <v>83.49</v>
      </c>
      <c r="I3687" s="26" t="n">
        <f aca="false">(H3687/10+IF(N3687=2025,Einstellungen!$B$23,Einstellungen!$C$23))*(1+Einstellungen!$B$10)</f>
        <v>29.8809</v>
      </c>
      <c r="J3687" s="25" t="n">
        <f aca="false">E3687*I3687/100</f>
        <v>0.0605387034</v>
      </c>
      <c r="K3687" s="25" t="n">
        <f aca="false">E3687*Einstellungen!$B$5/100</f>
        <v>0.058754</v>
      </c>
      <c r="L3687" s="23" t="str">
        <f aca="false">IF(I3687&lt;Einstellungen!$B$5,"ja","nein")</f>
        <v>nein</v>
      </c>
      <c r="M3687" s="23" t="s">
        <v>128</v>
      </c>
      <c r="N3687" s="23" t="n">
        <v>2025</v>
      </c>
      <c r="O3687" s="23" t="n">
        <v>0</v>
      </c>
    </row>
    <row r="3688" customFormat="false" ht="15" hidden="false" customHeight="false" outlineLevel="0" collapsed="false">
      <c r="A3688" s="22" t="n">
        <v>45841</v>
      </c>
      <c r="B3688" s="23" t="s">
        <v>107</v>
      </c>
      <c r="C3688" s="23" t="s">
        <v>106</v>
      </c>
      <c r="D3688" s="24" t="n">
        <v>168</v>
      </c>
      <c r="E3688" s="25" t="n">
        <f aca="false">MAX(D3688,0)/1000</f>
        <v>0.168</v>
      </c>
      <c r="F3688" s="25" t="n">
        <f aca="false">MAX(-D3688,0)/1000</f>
        <v>0</v>
      </c>
      <c r="G3688" s="23" t="str">
        <f aca="false">IF(E3688&gt;0,"ja","nein")</f>
        <v>ja</v>
      </c>
      <c r="H3688" s="26" t="n">
        <v>81.15</v>
      </c>
      <c r="I3688" s="26" t="n">
        <f aca="false">(H3688/10+IF(N3688=2025,Einstellungen!$B$23,Einstellungen!$C$23))*(1+Einstellungen!$B$10)</f>
        <v>29.60244</v>
      </c>
      <c r="J3688" s="25" t="n">
        <f aca="false">E3688*I3688/100</f>
        <v>0.0497320992</v>
      </c>
      <c r="K3688" s="25" t="n">
        <f aca="false">E3688*Einstellungen!$B$5/100</f>
        <v>0.04872</v>
      </c>
      <c r="L3688" s="23" t="str">
        <f aca="false">IF(I3688&lt;Einstellungen!$B$5,"ja","nein")</f>
        <v>nein</v>
      </c>
      <c r="M3688" s="23" t="s">
        <v>128</v>
      </c>
      <c r="N3688" s="23" t="n">
        <v>2025</v>
      </c>
      <c r="O3688" s="23" t="n">
        <v>1</v>
      </c>
    </row>
    <row r="3689" customFormat="false" ht="15" hidden="false" customHeight="false" outlineLevel="0" collapsed="false">
      <c r="A3689" s="22" t="n">
        <v>45841</v>
      </c>
      <c r="B3689" s="23" t="s">
        <v>108</v>
      </c>
      <c r="C3689" s="23" t="s">
        <v>106</v>
      </c>
      <c r="D3689" s="24" t="n">
        <v>158.8</v>
      </c>
      <c r="E3689" s="25" t="n">
        <f aca="false">MAX(D3689,0)/1000</f>
        <v>0.1588</v>
      </c>
      <c r="F3689" s="25" t="n">
        <f aca="false">MAX(-D3689,0)/1000</f>
        <v>0</v>
      </c>
      <c r="G3689" s="23" t="str">
        <f aca="false">IF(E3689&gt;0,"ja","nein")</f>
        <v>ja</v>
      </c>
      <c r="H3689" s="26" t="n">
        <v>79</v>
      </c>
      <c r="I3689" s="26" t="n">
        <f aca="false">(H3689/10+IF(N3689=2025,Einstellungen!$B$23,Einstellungen!$C$23))*(1+Einstellungen!$B$10)</f>
        <v>29.34659</v>
      </c>
      <c r="J3689" s="25" t="n">
        <f aca="false">E3689*I3689/100</f>
        <v>0.04660238492</v>
      </c>
      <c r="K3689" s="25" t="n">
        <f aca="false">E3689*Einstellungen!$B$5/100</f>
        <v>0.046052</v>
      </c>
      <c r="L3689" s="23" t="str">
        <f aca="false">IF(I3689&lt;Einstellungen!$B$5,"ja","nein")</f>
        <v>nein</v>
      </c>
      <c r="M3689" s="23" t="s">
        <v>128</v>
      </c>
      <c r="N3689" s="23" t="n">
        <v>2025</v>
      </c>
      <c r="O3689" s="23" t="n">
        <v>2</v>
      </c>
    </row>
    <row r="3690" customFormat="false" ht="15" hidden="false" customHeight="false" outlineLevel="0" collapsed="false">
      <c r="A3690" s="22" t="n">
        <v>45841</v>
      </c>
      <c r="B3690" s="23" t="s">
        <v>109</v>
      </c>
      <c r="C3690" s="23" t="s">
        <v>106</v>
      </c>
      <c r="D3690" s="24" t="n">
        <v>205.9</v>
      </c>
      <c r="E3690" s="25" t="n">
        <f aca="false">MAX(D3690,0)/1000</f>
        <v>0.2059</v>
      </c>
      <c r="F3690" s="25" t="n">
        <f aca="false">MAX(-D3690,0)/1000</f>
        <v>0</v>
      </c>
      <c r="G3690" s="23" t="str">
        <f aca="false">IF(E3690&gt;0,"ja","nein")</f>
        <v>ja</v>
      </c>
      <c r="H3690" s="26" t="n">
        <v>78.93</v>
      </c>
      <c r="I3690" s="26" t="n">
        <f aca="false">(H3690/10+IF(N3690=2025,Einstellungen!$B$23,Einstellungen!$C$23))*(1+Einstellungen!$B$10)</f>
        <v>29.33826</v>
      </c>
      <c r="J3690" s="25" t="n">
        <f aca="false">E3690*I3690/100</f>
        <v>0.06040747734</v>
      </c>
      <c r="K3690" s="25" t="n">
        <f aca="false">E3690*Einstellungen!$B$5/100</f>
        <v>0.059711</v>
      </c>
      <c r="L3690" s="23" t="str">
        <f aca="false">IF(I3690&lt;Einstellungen!$B$5,"ja","nein")</f>
        <v>nein</v>
      </c>
      <c r="M3690" s="23" t="s">
        <v>128</v>
      </c>
      <c r="N3690" s="23" t="n">
        <v>2025</v>
      </c>
      <c r="O3690" s="23" t="n">
        <v>3</v>
      </c>
    </row>
    <row r="3691" customFormat="false" ht="15" hidden="false" customHeight="false" outlineLevel="0" collapsed="false">
      <c r="A3691" s="22" t="n">
        <v>45841</v>
      </c>
      <c r="B3691" s="23" t="s">
        <v>110</v>
      </c>
      <c r="C3691" s="23" t="s">
        <v>106</v>
      </c>
      <c r="D3691" s="24" t="n">
        <v>202.1</v>
      </c>
      <c r="E3691" s="25" t="n">
        <f aca="false">MAX(D3691,0)/1000</f>
        <v>0.2021</v>
      </c>
      <c r="F3691" s="25" t="n">
        <f aca="false">MAX(-D3691,0)/1000</f>
        <v>0</v>
      </c>
      <c r="G3691" s="23" t="str">
        <f aca="false">IF(E3691&gt;0,"ja","nein")</f>
        <v>ja</v>
      </c>
      <c r="H3691" s="26" t="n">
        <v>80.88</v>
      </c>
      <c r="I3691" s="26" t="n">
        <f aca="false">(H3691/10+IF(N3691=2025,Einstellungen!$B$23,Einstellungen!$C$23))*(1+Einstellungen!$B$10)</f>
        <v>29.57031</v>
      </c>
      <c r="J3691" s="25" t="n">
        <f aca="false">E3691*I3691/100</f>
        <v>0.05976159651</v>
      </c>
      <c r="K3691" s="25" t="n">
        <f aca="false">E3691*Einstellungen!$B$5/100</f>
        <v>0.058609</v>
      </c>
      <c r="L3691" s="23" t="str">
        <f aca="false">IF(I3691&lt;Einstellungen!$B$5,"ja","nein")</f>
        <v>nein</v>
      </c>
      <c r="M3691" s="23" t="s">
        <v>128</v>
      </c>
      <c r="N3691" s="23" t="n">
        <v>2025</v>
      </c>
      <c r="O3691" s="23" t="n">
        <v>4</v>
      </c>
    </row>
    <row r="3692" customFormat="false" ht="15" hidden="false" customHeight="false" outlineLevel="0" collapsed="false">
      <c r="A3692" s="22" t="n">
        <v>45841</v>
      </c>
      <c r="B3692" s="23" t="s">
        <v>111</v>
      </c>
      <c r="C3692" s="23" t="s">
        <v>106</v>
      </c>
      <c r="D3692" s="24" t="n">
        <v>143.1</v>
      </c>
      <c r="E3692" s="25" t="n">
        <f aca="false">MAX(D3692,0)/1000</f>
        <v>0.1431</v>
      </c>
      <c r="F3692" s="25" t="n">
        <f aca="false">MAX(-D3692,0)/1000</f>
        <v>0</v>
      </c>
      <c r="G3692" s="23" t="str">
        <f aca="false">IF(E3692&gt;0,"ja","nein")</f>
        <v>ja</v>
      </c>
      <c r="H3692" s="26" t="n">
        <v>86.45</v>
      </c>
      <c r="I3692" s="26" t="n">
        <f aca="false">(H3692/10+IF(N3692=2025,Einstellungen!$B$23,Einstellungen!$C$23))*(1+Einstellungen!$B$10)</f>
        <v>30.23314</v>
      </c>
      <c r="J3692" s="25" t="n">
        <f aca="false">E3692*I3692/100</f>
        <v>0.04326362334</v>
      </c>
      <c r="K3692" s="25" t="n">
        <f aca="false">E3692*Einstellungen!$B$5/100</f>
        <v>0.041499</v>
      </c>
      <c r="L3692" s="23" t="str">
        <f aca="false">IF(I3692&lt;Einstellungen!$B$5,"ja","nein")</f>
        <v>nein</v>
      </c>
      <c r="M3692" s="23" t="s">
        <v>128</v>
      </c>
      <c r="N3692" s="23" t="n">
        <v>2025</v>
      </c>
      <c r="O3692" s="23" t="n">
        <v>5</v>
      </c>
    </row>
    <row r="3693" customFormat="false" ht="15" hidden="false" customHeight="false" outlineLevel="0" collapsed="false">
      <c r="A3693" s="22" t="n">
        <v>45841</v>
      </c>
      <c r="B3693" s="23" t="s">
        <v>112</v>
      </c>
      <c r="C3693" s="23" t="s">
        <v>106</v>
      </c>
      <c r="D3693" s="24" t="n">
        <v>159.1</v>
      </c>
      <c r="E3693" s="25" t="n">
        <f aca="false">MAX(D3693,0)/1000</f>
        <v>0.1591</v>
      </c>
      <c r="F3693" s="25" t="n">
        <f aca="false">MAX(-D3693,0)/1000</f>
        <v>0</v>
      </c>
      <c r="G3693" s="23" t="str">
        <f aca="false">IF(E3693&gt;0,"ja","nein")</f>
        <v>ja</v>
      </c>
      <c r="H3693" s="26" t="n">
        <v>104.92</v>
      </c>
      <c r="I3693" s="26" t="n">
        <f aca="false">(H3693/10+IF(N3693=2025,Einstellungen!$B$23,Einstellungen!$C$23))*(1+Einstellungen!$B$10)</f>
        <v>32.43107</v>
      </c>
      <c r="J3693" s="25" t="n">
        <f aca="false">E3693*I3693/100</f>
        <v>0.05159783237</v>
      </c>
      <c r="K3693" s="25" t="n">
        <f aca="false">E3693*Einstellungen!$B$5/100</f>
        <v>0.046139</v>
      </c>
      <c r="L3693" s="23" t="str">
        <f aca="false">IF(I3693&lt;Einstellungen!$B$5,"ja","nein")</f>
        <v>nein</v>
      </c>
      <c r="M3693" s="23" t="s">
        <v>128</v>
      </c>
      <c r="N3693" s="23" t="n">
        <v>2025</v>
      </c>
      <c r="O3693" s="23" t="n">
        <v>6</v>
      </c>
    </row>
    <row r="3694" customFormat="false" ht="15" hidden="false" customHeight="false" outlineLevel="0" collapsed="false">
      <c r="A3694" s="22" t="n">
        <v>45841</v>
      </c>
      <c r="B3694" s="23" t="s">
        <v>113</v>
      </c>
      <c r="C3694" s="23" t="s">
        <v>106</v>
      </c>
      <c r="D3694" s="24" t="n">
        <v>-264</v>
      </c>
      <c r="E3694" s="25" t="n">
        <f aca="false">MAX(D3694,0)/1000</f>
        <v>0</v>
      </c>
      <c r="F3694" s="25" t="n">
        <f aca="false">MAX(-D3694,0)/1000</f>
        <v>0.264</v>
      </c>
      <c r="G3694" s="23" t="str">
        <f aca="false">IF(E3694&gt;0,"ja","nein")</f>
        <v>nein</v>
      </c>
      <c r="H3694" s="26" t="n">
        <v>108.03</v>
      </c>
      <c r="I3694" s="26" t="n">
        <f aca="false">(H3694/10+IF(N3694=2025,Einstellungen!$B$23,Einstellungen!$C$23))*(1+Einstellungen!$B$10)</f>
        <v>32.80116</v>
      </c>
      <c r="J3694" s="25" t="n">
        <f aca="false">E3694*I3694/100</f>
        <v>0</v>
      </c>
      <c r="K3694" s="25" t="n">
        <f aca="false">E3694*Einstellungen!$B$5/100</f>
        <v>0</v>
      </c>
      <c r="L3694" s="23" t="str">
        <f aca="false">IF(I3694&lt;Einstellungen!$B$5,"ja","nein")</f>
        <v>nein</v>
      </c>
      <c r="M3694" s="23" t="s">
        <v>128</v>
      </c>
      <c r="N3694" s="23" t="n">
        <v>2025</v>
      </c>
      <c r="O3694" s="23" t="n">
        <v>7</v>
      </c>
    </row>
    <row r="3695" customFormat="false" ht="15" hidden="false" customHeight="false" outlineLevel="0" collapsed="false">
      <c r="A3695" s="22" t="n">
        <v>45841</v>
      </c>
      <c r="B3695" s="23" t="s">
        <v>114</v>
      </c>
      <c r="C3695" s="23" t="s">
        <v>106</v>
      </c>
      <c r="D3695" s="24" t="n">
        <v>-898.5</v>
      </c>
      <c r="E3695" s="25" t="n">
        <f aca="false">MAX(D3695,0)/1000</f>
        <v>0</v>
      </c>
      <c r="F3695" s="25" t="n">
        <f aca="false">MAX(-D3695,0)/1000</f>
        <v>0.8985</v>
      </c>
      <c r="G3695" s="23" t="str">
        <f aca="false">IF(E3695&gt;0,"ja","nein")</f>
        <v>nein</v>
      </c>
      <c r="H3695" s="26" t="n">
        <v>104.9</v>
      </c>
      <c r="I3695" s="26" t="n">
        <f aca="false">(H3695/10+IF(N3695=2025,Einstellungen!$B$23,Einstellungen!$C$23))*(1+Einstellungen!$B$10)</f>
        <v>32.42869</v>
      </c>
      <c r="J3695" s="25" t="n">
        <f aca="false">E3695*I3695/100</f>
        <v>0</v>
      </c>
      <c r="K3695" s="25" t="n">
        <f aca="false">E3695*Einstellungen!$B$5/100</f>
        <v>0</v>
      </c>
      <c r="L3695" s="23" t="str">
        <f aca="false">IF(I3695&lt;Einstellungen!$B$5,"ja","nein")</f>
        <v>nein</v>
      </c>
      <c r="M3695" s="23" t="s">
        <v>128</v>
      </c>
      <c r="N3695" s="23" t="n">
        <v>2025</v>
      </c>
      <c r="O3695" s="23" t="n">
        <v>8</v>
      </c>
    </row>
    <row r="3696" customFormat="false" ht="15" hidden="false" customHeight="false" outlineLevel="0" collapsed="false">
      <c r="A3696" s="22" t="n">
        <v>45841</v>
      </c>
      <c r="B3696" s="23" t="s">
        <v>115</v>
      </c>
      <c r="C3696" s="23" t="s">
        <v>106</v>
      </c>
      <c r="D3696" s="24" t="n">
        <v>-1282.5</v>
      </c>
      <c r="E3696" s="25" t="n">
        <f aca="false">MAX(D3696,0)/1000</f>
        <v>0</v>
      </c>
      <c r="F3696" s="25" t="n">
        <f aca="false">MAX(-D3696,0)/1000</f>
        <v>1.2825</v>
      </c>
      <c r="G3696" s="23" t="str">
        <f aca="false">IF(E3696&gt;0,"ja","nein")</f>
        <v>nein</v>
      </c>
      <c r="H3696" s="26" t="n">
        <v>90.45</v>
      </c>
      <c r="I3696" s="26" t="n">
        <f aca="false">(H3696/10+IF(N3696=2025,Einstellungen!$B$23,Einstellungen!$C$23))*(1+Einstellungen!$B$10)</f>
        <v>30.70914</v>
      </c>
      <c r="J3696" s="25" t="n">
        <f aca="false">E3696*I3696/100</f>
        <v>0</v>
      </c>
      <c r="K3696" s="25" t="n">
        <f aca="false">E3696*Einstellungen!$B$5/100</f>
        <v>0</v>
      </c>
      <c r="L3696" s="23" t="str">
        <f aca="false">IF(I3696&lt;Einstellungen!$B$5,"ja","nein")</f>
        <v>nein</v>
      </c>
      <c r="M3696" s="23" t="s">
        <v>128</v>
      </c>
      <c r="N3696" s="23" t="n">
        <v>2025</v>
      </c>
      <c r="O3696" s="23" t="n">
        <v>9</v>
      </c>
    </row>
    <row r="3697" customFormat="false" ht="15" hidden="false" customHeight="false" outlineLevel="0" collapsed="false">
      <c r="A3697" s="22" t="n">
        <v>45841</v>
      </c>
      <c r="B3697" s="23" t="s">
        <v>116</v>
      </c>
      <c r="C3697" s="23" t="s">
        <v>106</v>
      </c>
      <c r="D3697" s="24" t="n">
        <v>-1313</v>
      </c>
      <c r="E3697" s="25" t="n">
        <f aca="false">MAX(D3697,0)/1000</f>
        <v>0</v>
      </c>
      <c r="F3697" s="25" t="n">
        <f aca="false">MAX(-D3697,0)/1000</f>
        <v>1.313</v>
      </c>
      <c r="G3697" s="23" t="str">
        <f aca="false">IF(E3697&gt;0,"ja","nein")</f>
        <v>nein</v>
      </c>
      <c r="H3697" s="26" t="n">
        <v>75.06</v>
      </c>
      <c r="I3697" s="26" t="n">
        <f aca="false">(H3697/10+IF(N3697=2025,Einstellungen!$B$23,Einstellungen!$C$23))*(1+Einstellungen!$B$10)</f>
        <v>28.87773</v>
      </c>
      <c r="J3697" s="25" t="n">
        <f aca="false">E3697*I3697/100</f>
        <v>0</v>
      </c>
      <c r="K3697" s="25" t="n">
        <f aca="false">E3697*Einstellungen!$B$5/100</f>
        <v>0</v>
      </c>
      <c r="L3697" s="23" t="str">
        <f aca="false">IF(I3697&lt;Einstellungen!$B$5,"ja","nein")</f>
        <v>ja</v>
      </c>
      <c r="M3697" s="23" t="s">
        <v>128</v>
      </c>
      <c r="N3697" s="23" t="n">
        <v>2025</v>
      </c>
      <c r="O3697" s="23" t="n">
        <v>10</v>
      </c>
    </row>
    <row r="3698" customFormat="false" ht="15" hidden="false" customHeight="false" outlineLevel="0" collapsed="false">
      <c r="A3698" s="22" t="n">
        <v>45841</v>
      </c>
      <c r="B3698" s="23" t="s">
        <v>117</v>
      </c>
      <c r="C3698" s="23" t="s">
        <v>106</v>
      </c>
      <c r="D3698" s="24" t="n">
        <v>-1049.6</v>
      </c>
      <c r="E3698" s="25" t="n">
        <f aca="false">MAX(D3698,0)/1000</f>
        <v>0</v>
      </c>
      <c r="F3698" s="25" t="n">
        <f aca="false">MAX(-D3698,0)/1000</f>
        <v>1.0496</v>
      </c>
      <c r="G3698" s="23" t="str">
        <f aca="false">IF(E3698&gt;0,"ja","nein")</f>
        <v>nein</v>
      </c>
      <c r="H3698" s="26" t="n">
        <v>57.35</v>
      </c>
      <c r="I3698" s="26" t="n">
        <f aca="false">(H3698/10+IF(N3698=2025,Einstellungen!$B$23,Einstellungen!$C$23))*(1+Einstellungen!$B$10)</f>
        <v>26.77024</v>
      </c>
      <c r="J3698" s="25" t="n">
        <f aca="false">E3698*I3698/100</f>
        <v>0</v>
      </c>
      <c r="K3698" s="25" t="n">
        <f aca="false">E3698*Einstellungen!$B$5/100</f>
        <v>0</v>
      </c>
      <c r="L3698" s="23" t="str">
        <f aca="false">IF(I3698&lt;Einstellungen!$B$5,"ja","nein")</f>
        <v>ja</v>
      </c>
      <c r="M3698" s="23" t="s">
        <v>128</v>
      </c>
      <c r="N3698" s="23" t="n">
        <v>2025</v>
      </c>
      <c r="O3698" s="23" t="n">
        <v>11</v>
      </c>
    </row>
    <row r="3699" customFormat="false" ht="15" hidden="false" customHeight="false" outlineLevel="0" collapsed="false">
      <c r="A3699" s="22" t="n">
        <v>45841</v>
      </c>
      <c r="B3699" s="23" t="s">
        <v>118</v>
      </c>
      <c r="C3699" s="23" t="s">
        <v>106</v>
      </c>
      <c r="D3699" s="24" t="n">
        <v>-2232.4</v>
      </c>
      <c r="E3699" s="25" t="n">
        <f aca="false">MAX(D3699,0)/1000</f>
        <v>0</v>
      </c>
      <c r="F3699" s="25" t="n">
        <f aca="false">MAX(-D3699,0)/1000</f>
        <v>2.2324</v>
      </c>
      <c r="G3699" s="23" t="str">
        <f aca="false">IF(E3699&gt;0,"ja","nein")</f>
        <v>nein</v>
      </c>
      <c r="H3699" s="26" t="n">
        <v>42.16</v>
      </c>
      <c r="I3699" s="26" t="n">
        <f aca="false">(H3699/10+IF(N3699=2025,Einstellungen!$B$23,Einstellungen!$C$23))*(1+Einstellungen!$B$10)</f>
        <v>24.96263</v>
      </c>
      <c r="J3699" s="25" t="n">
        <f aca="false">E3699*I3699/100</f>
        <v>0</v>
      </c>
      <c r="K3699" s="25" t="n">
        <f aca="false">E3699*Einstellungen!$B$5/100</f>
        <v>0</v>
      </c>
      <c r="L3699" s="23" t="str">
        <f aca="false">IF(I3699&lt;Einstellungen!$B$5,"ja","nein")</f>
        <v>ja</v>
      </c>
      <c r="M3699" s="23" t="s">
        <v>128</v>
      </c>
      <c r="N3699" s="23" t="n">
        <v>2025</v>
      </c>
      <c r="O3699" s="23" t="n">
        <v>12</v>
      </c>
    </row>
    <row r="3700" customFormat="false" ht="15" hidden="false" customHeight="false" outlineLevel="0" collapsed="false">
      <c r="A3700" s="22" t="n">
        <v>45841</v>
      </c>
      <c r="B3700" s="23" t="s">
        <v>119</v>
      </c>
      <c r="C3700" s="23" t="s">
        <v>106</v>
      </c>
      <c r="D3700" s="24" t="n">
        <v>-1442.8</v>
      </c>
      <c r="E3700" s="25" t="n">
        <f aca="false">MAX(D3700,0)/1000</f>
        <v>0</v>
      </c>
      <c r="F3700" s="25" t="n">
        <f aca="false">MAX(-D3700,0)/1000</f>
        <v>1.4428</v>
      </c>
      <c r="G3700" s="23" t="str">
        <f aca="false">IF(E3700&gt;0,"ja","nein")</f>
        <v>nein</v>
      </c>
      <c r="H3700" s="26" t="n">
        <v>33.91</v>
      </c>
      <c r="I3700" s="26" t="n">
        <f aca="false">(H3700/10+IF(N3700=2025,Einstellungen!$B$23,Einstellungen!$C$23))*(1+Einstellungen!$B$10)</f>
        <v>23.98088</v>
      </c>
      <c r="J3700" s="25" t="n">
        <f aca="false">E3700*I3700/100</f>
        <v>0</v>
      </c>
      <c r="K3700" s="25" t="n">
        <f aca="false">E3700*Einstellungen!$B$5/100</f>
        <v>0</v>
      </c>
      <c r="L3700" s="23" t="str">
        <f aca="false">IF(I3700&lt;Einstellungen!$B$5,"ja","nein")</f>
        <v>ja</v>
      </c>
      <c r="M3700" s="23" t="s">
        <v>128</v>
      </c>
      <c r="N3700" s="23" t="n">
        <v>2025</v>
      </c>
      <c r="O3700" s="23" t="n">
        <v>13</v>
      </c>
    </row>
    <row r="3701" customFormat="false" ht="15" hidden="false" customHeight="false" outlineLevel="0" collapsed="false">
      <c r="A3701" s="22" t="n">
        <v>45841</v>
      </c>
      <c r="B3701" s="23" t="s">
        <v>120</v>
      </c>
      <c r="C3701" s="23" t="s">
        <v>106</v>
      </c>
      <c r="D3701" s="24" t="n">
        <v>-1658.9</v>
      </c>
      <c r="E3701" s="25" t="n">
        <f aca="false">MAX(D3701,0)/1000</f>
        <v>0</v>
      </c>
      <c r="F3701" s="25" t="n">
        <f aca="false">MAX(-D3701,0)/1000</f>
        <v>1.6589</v>
      </c>
      <c r="G3701" s="23" t="str">
        <f aca="false">IF(E3701&gt;0,"ja","nein")</f>
        <v>nein</v>
      </c>
      <c r="H3701" s="26" t="n">
        <v>24.72</v>
      </c>
      <c r="I3701" s="26" t="n">
        <f aca="false">(H3701/10+IF(N3701=2025,Einstellungen!$B$23,Einstellungen!$C$23))*(1+Einstellungen!$B$10)</f>
        <v>22.88727</v>
      </c>
      <c r="J3701" s="25" t="n">
        <f aca="false">E3701*I3701/100</f>
        <v>0</v>
      </c>
      <c r="K3701" s="25" t="n">
        <f aca="false">E3701*Einstellungen!$B$5/100</f>
        <v>0</v>
      </c>
      <c r="L3701" s="23" t="str">
        <f aca="false">IF(I3701&lt;Einstellungen!$B$5,"ja","nein")</f>
        <v>ja</v>
      </c>
      <c r="M3701" s="23" t="s">
        <v>128</v>
      </c>
      <c r="N3701" s="23" t="n">
        <v>2025</v>
      </c>
      <c r="O3701" s="23" t="n">
        <v>14</v>
      </c>
    </row>
    <row r="3702" customFormat="false" ht="15" hidden="false" customHeight="false" outlineLevel="0" collapsed="false">
      <c r="A3702" s="22" t="n">
        <v>45841</v>
      </c>
      <c r="B3702" s="23" t="s">
        <v>104</v>
      </c>
      <c r="C3702" s="23" t="s">
        <v>106</v>
      </c>
      <c r="D3702" s="24" t="n">
        <v>-1322.2</v>
      </c>
      <c r="E3702" s="25" t="n">
        <f aca="false">MAX(D3702,0)/1000</f>
        <v>0</v>
      </c>
      <c r="F3702" s="25" t="n">
        <f aca="false">MAX(-D3702,0)/1000</f>
        <v>1.3222</v>
      </c>
      <c r="G3702" s="23" t="str">
        <f aca="false">IF(E3702&gt;0,"ja","nein")</f>
        <v>nein</v>
      </c>
      <c r="H3702" s="26" t="n">
        <v>37.86</v>
      </c>
      <c r="I3702" s="26" t="n">
        <f aca="false">(H3702/10+IF(N3702=2025,Einstellungen!$B$23,Einstellungen!$C$23))*(1+Einstellungen!$B$10)</f>
        <v>24.45093</v>
      </c>
      <c r="J3702" s="25" t="n">
        <f aca="false">E3702*I3702/100</f>
        <v>0</v>
      </c>
      <c r="K3702" s="25" t="n">
        <f aca="false">E3702*Einstellungen!$B$5/100</f>
        <v>0</v>
      </c>
      <c r="L3702" s="23" t="str">
        <f aca="false">IF(I3702&lt;Einstellungen!$B$5,"ja","nein")</f>
        <v>ja</v>
      </c>
      <c r="M3702" s="23" t="s">
        <v>128</v>
      </c>
      <c r="N3702" s="23" t="n">
        <v>2025</v>
      </c>
      <c r="O3702" s="23" t="n">
        <v>15</v>
      </c>
    </row>
    <row r="3703" customFormat="false" ht="15" hidden="false" customHeight="false" outlineLevel="0" collapsed="false">
      <c r="A3703" s="22" t="n">
        <v>45841</v>
      </c>
      <c r="B3703" s="23" t="s">
        <v>105</v>
      </c>
      <c r="C3703" s="23" t="s">
        <v>106</v>
      </c>
      <c r="D3703" s="24" t="n">
        <v>-1248.9</v>
      </c>
      <c r="E3703" s="25" t="n">
        <f aca="false">MAX(D3703,0)/1000</f>
        <v>0</v>
      </c>
      <c r="F3703" s="25" t="n">
        <f aca="false">MAX(-D3703,0)/1000</f>
        <v>1.2489</v>
      </c>
      <c r="G3703" s="23" t="str">
        <f aca="false">IF(E3703&gt;0,"ja","nein")</f>
        <v>nein</v>
      </c>
      <c r="H3703" s="26" t="n">
        <v>58.57</v>
      </c>
      <c r="I3703" s="26" t="n">
        <f aca="false">(H3703/10+IF(N3703=2025,Einstellungen!$B$23,Einstellungen!$C$23))*(1+Einstellungen!$B$10)</f>
        <v>26.91542</v>
      </c>
      <c r="J3703" s="25" t="n">
        <f aca="false">E3703*I3703/100</f>
        <v>0</v>
      </c>
      <c r="K3703" s="25" t="n">
        <f aca="false">E3703*Einstellungen!$B$5/100</f>
        <v>0</v>
      </c>
      <c r="L3703" s="23" t="str">
        <f aca="false">IF(I3703&lt;Einstellungen!$B$5,"ja","nein")</f>
        <v>ja</v>
      </c>
      <c r="M3703" s="23" t="s">
        <v>128</v>
      </c>
      <c r="N3703" s="23" t="n">
        <v>2025</v>
      </c>
      <c r="O3703" s="23" t="n">
        <v>16</v>
      </c>
    </row>
    <row r="3704" customFormat="false" ht="15" hidden="false" customHeight="false" outlineLevel="0" collapsed="false">
      <c r="A3704" s="22" t="n">
        <v>45841</v>
      </c>
      <c r="B3704" s="23" t="s">
        <v>97</v>
      </c>
      <c r="C3704" s="23" t="s">
        <v>106</v>
      </c>
      <c r="D3704" s="24" t="n">
        <v>-1258.9</v>
      </c>
      <c r="E3704" s="25" t="n">
        <f aca="false">MAX(D3704,0)/1000</f>
        <v>0</v>
      </c>
      <c r="F3704" s="25" t="n">
        <f aca="false">MAX(-D3704,0)/1000</f>
        <v>1.2589</v>
      </c>
      <c r="G3704" s="23" t="str">
        <f aca="false">IF(E3704&gt;0,"ja","nein")</f>
        <v>nein</v>
      </c>
      <c r="H3704" s="26" t="n">
        <v>81</v>
      </c>
      <c r="I3704" s="26" t="n">
        <f aca="false">(H3704/10+IF(N3704=2025,Einstellungen!$B$23,Einstellungen!$C$23))*(1+Einstellungen!$B$10)</f>
        <v>29.58459</v>
      </c>
      <c r="J3704" s="25" t="n">
        <f aca="false">E3704*I3704/100</f>
        <v>0</v>
      </c>
      <c r="K3704" s="25" t="n">
        <f aca="false">E3704*Einstellungen!$B$5/100</f>
        <v>0</v>
      </c>
      <c r="L3704" s="23" t="str">
        <f aca="false">IF(I3704&lt;Einstellungen!$B$5,"ja","nein")</f>
        <v>nein</v>
      </c>
      <c r="M3704" s="23" t="s">
        <v>128</v>
      </c>
      <c r="N3704" s="23" t="n">
        <v>2025</v>
      </c>
      <c r="O3704" s="23" t="n">
        <v>17</v>
      </c>
    </row>
    <row r="3705" customFormat="false" ht="15" hidden="false" customHeight="false" outlineLevel="0" collapsed="false">
      <c r="A3705" s="22" t="n">
        <v>45841</v>
      </c>
      <c r="B3705" s="23" t="s">
        <v>99</v>
      </c>
      <c r="C3705" s="23" t="s">
        <v>106</v>
      </c>
      <c r="D3705" s="24" t="n">
        <v>-393.4</v>
      </c>
      <c r="E3705" s="25" t="n">
        <f aca="false">MAX(D3705,0)/1000</f>
        <v>0</v>
      </c>
      <c r="F3705" s="25" t="n">
        <f aca="false">MAX(-D3705,0)/1000</f>
        <v>0.3934</v>
      </c>
      <c r="G3705" s="23" t="str">
        <f aca="false">IF(E3705&gt;0,"ja","nein")</f>
        <v>nein</v>
      </c>
      <c r="H3705" s="26" t="n">
        <v>95.19</v>
      </c>
      <c r="I3705" s="26" t="n">
        <f aca="false">(H3705/10+IF(N3705=2025,Einstellungen!$B$23,Einstellungen!$C$23))*(1+Einstellungen!$B$10)</f>
        <v>31.2732</v>
      </c>
      <c r="J3705" s="25" t="n">
        <f aca="false">E3705*I3705/100</f>
        <v>0</v>
      </c>
      <c r="K3705" s="25" t="n">
        <f aca="false">E3705*Einstellungen!$B$5/100</f>
        <v>0</v>
      </c>
      <c r="L3705" s="23" t="str">
        <f aca="false">IF(I3705&lt;Einstellungen!$B$5,"ja","nein")</f>
        <v>nein</v>
      </c>
      <c r="M3705" s="23" t="s">
        <v>128</v>
      </c>
      <c r="N3705" s="23" t="n">
        <v>2025</v>
      </c>
      <c r="O3705" s="23" t="n">
        <v>18</v>
      </c>
    </row>
    <row r="3706" customFormat="false" ht="15" hidden="false" customHeight="false" outlineLevel="0" collapsed="false">
      <c r="A3706" s="22" t="n">
        <v>45841</v>
      </c>
      <c r="B3706" s="23" t="s">
        <v>100</v>
      </c>
      <c r="C3706" s="23" t="s">
        <v>106</v>
      </c>
      <c r="D3706" s="24" t="n">
        <v>-26.5</v>
      </c>
      <c r="E3706" s="25" t="n">
        <f aca="false">MAX(D3706,0)/1000</f>
        <v>0</v>
      </c>
      <c r="F3706" s="25" t="n">
        <f aca="false">MAX(-D3706,0)/1000</f>
        <v>0.0265</v>
      </c>
      <c r="G3706" s="23" t="str">
        <f aca="false">IF(E3706&gt;0,"ja","nein")</f>
        <v>nein</v>
      </c>
      <c r="H3706" s="26" t="n">
        <v>107.2</v>
      </c>
      <c r="I3706" s="26" t="n">
        <f aca="false">(H3706/10+IF(N3706=2025,Einstellungen!$B$23,Einstellungen!$C$23))*(1+Einstellungen!$B$10)</f>
        <v>32.70239</v>
      </c>
      <c r="J3706" s="25" t="n">
        <f aca="false">E3706*I3706/100</f>
        <v>0</v>
      </c>
      <c r="K3706" s="25" t="n">
        <f aca="false">E3706*Einstellungen!$B$5/100</f>
        <v>0</v>
      </c>
      <c r="L3706" s="23" t="str">
        <f aca="false">IF(I3706&lt;Einstellungen!$B$5,"ja","nein")</f>
        <v>nein</v>
      </c>
      <c r="M3706" s="23" t="s">
        <v>128</v>
      </c>
      <c r="N3706" s="23" t="n">
        <v>2025</v>
      </c>
      <c r="O3706" s="23" t="n">
        <v>19</v>
      </c>
    </row>
    <row r="3707" customFormat="false" ht="15" hidden="false" customHeight="false" outlineLevel="0" collapsed="false">
      <c r="A3707" s="22" t="n">
        <v>45841</v>
      </c>
      <c r="B3707" s="23" t="s">
        <v>92</v>
      </c>
      <c r="C3707" s="23" t="s">
        <v>106</v>
      </c>
      <c r="D3707" s="24" t="n">
        <v>224.2</v>
      </c>
      <c r="E3707" s="25" t="n">
        <f aca="false">MAX(D3707,0)/1000</f>
        <v>0.2242</v>
      </c>
      <c r="F3707" s="25" t="n">
        <f aca="false">MAX(-D3707,0)/1000</f>
        <v>0</v>
      </c>
      <c r="G3707" s="23" t="str">
        <f aca="false">IF(E3707&gt;0,"ja","nein")</f>
        <v>ja</v>
      </c>
      <c r="H3707" s="26" t="n">
        <v>146.96</v>
      </c>
      <c r="I3707" s="26" t="n">
        <f aca="false">(H3707/10+IF(N3707=2025,Einstellungen!$B$23,Einstellungen!$C$23))*(1+Einstellungen!$B$10)</f>
        <v>37.43383</v>
      </c>
      <c r="J3707" s="25" t="n">
        <f aca="false">E3707*I3707/100</f>
        <v>0.08392664686</v>
      </c>
      <c r="K3707" s="25" t="n">
        <f aca="false">E3707*Einstellungen!$B$5/100</f>
        <v>0.065018</v>
      </c>
      <c r="L3707" s="23" t="str">
        <f aca="false">IF(I3707&lt;Einstellungen!$B$5,"ja","nein")</f>
        <v>nein</v>
      </c>
      <c r="M3707" s="23" t="s">
        <v>128</v>
      </c>
      <c r="N3707" s="23" t="n">
        <v>2025</v>
      </c>
      <c r="O3707" s="23" t="n">
        <v>20</v>
      </c>
    </row>
    <row r="3708" customFormat="false" ht="15" hidden="false" customHeight="false" outlineLevel="0" collapsed="false">
      <c r="A3708" s="22" t="n">
        <v>45841</v>
      </c>
      <c r="B3708" s="23" t="s">
        <v>95</v>
      </c>
      <c r="C3708" s="23" t="s">
        <v>106</v>
      </c>
      <c r="D3708" s="24" t="n">
        <v>388.9</v>
      </c>
      <c r="E3708" s="25" t="n">
        <f aca="false">MAX(D3708,0)/1000</f>
        <v>0.3889</v>
      </c>
      <c r="F3708" s="25" t="n">
        <f aca="false">MAX(-D3708,0)/1000</f>
        <v>0</v>
      </c>
      <c r="G3708" s="23" t="str">
        <f aca="false">IF(E3708&gt;0,"ja","nein")</f>
        <v>ja</v>
      </c>
      <c r="H3708" s="26" t="n">
        <v>166.67</v>
      </c>
      <c r="I3708" s="26" t="n">
        <f aca="false">(H3708/10+IF(N3708=2025,Einstellungen!$B$23,Einstellungen!$C$23))*(1+Einstellungen!$B$10)</f>
        <v>39.77932</v>
      </c>
      <c r="J3708" s="25" t="n">
        <f aca="false">E3708*I3708/100</f>
        <v>0.15470177548</v>
      </c>
      <c r="K3708" s="25" t="n">
        <f aca="false">E3708*Einstellungen!$B$5/100</f>
        <v>0.112781</v>
      </c>
      <c r="L3708" s="23" t="str">
        <f aca="false">IF(I3708&lt;Einstellungen!$B$5,"ja","nein")</f>
        <v>nein</v>
      </c>
      <c r="M3708" s="23" t="s">
        <v>128</v>
      </c>
      <c r="N3708" s="23" t="n">
        <v>2025</v>
      </c>
      <c r="O3708" s="23" t="n">
        <v>21</v>
      </c>
    </row>
    <row r="3709" customFormat="false" ht="15" hidden="false" customHeight="false" outlineLevel="0" collapsed="false">
      <c r="A3709" s="22" t="n">
        <v>45841</v>
      </c>
      <c r="B3709" s="23" t="s">
        <v>96</v>
      </c>
      <c r="C3709" s="23" t="s">
        <v>106</v>
      </c>
      <c r="D3709" s="24" t="n">
        <v>290.6</v>
      </c>
      <c r="E3709" s="25" t="n">
        <f aca="false">MAX(D3709,0)/1000</f>
        <v>0.2906</v>
      </c>
      <c r="F3709" s="25" t="n">
        <f aca="false">MAX(-D3709,0)/1000</f>
        <v>0</v>
      </c>
      <c r="G3709" s="23" t="str">
        <f aca="false">IF(E3709&gt;0,"ja","nein")</f>
        <v>ja</v>
      </c>
      <c r="H3709" s="26" t="n">
        <v>133.3</v>
      </c>
      <c r="I3709" s="26" t="n">
        <f aca="false">(H3709/10+IF(N3709=2025,Einstellungen!$B$23,Einstellungen!$C$23))*(1+Einstellungen!$B$10)</f>
        <v>35.80829</v>
      </c>
      <c r="J3709" s="25" t="n">
        <f aca="false">E3709*I3709/100</f>
        <v>0.10405889074</v>
      </c>
      <c r="K3709" s="25" t="n">
        <f aca="false">E3709*Einstellungen!$B$5/100</f>
        <v>0.084274</v>
      </c>
      <c r="L3709" s="23" t="str">
        <f aca="false">IF(I3709&lt;Einstellungen!$B$5,"ja","nein")</f>
        <v>nein</v>
      </c>
      <c r="M3709" s="23" t="s">
        <v>128</v>
      </c>
      <c r="N3709" s="23" t="n">
        <v>2025</v>
      </c>
      <c r="O3709" s="23" t="n">
        <v>22</v>
      </c>
    </row>
    <row r="3710" customFormat="false" ht="15" hidden="false" customHeight="false" outlineLevel="0" collapsed="false">
      <c r="A3710" s="22" t="n">
        <v>45841</v>
      </c>
      <c r="B3710" s="23" t="s">
        <v>101</v>
      </c>
      <c r="C3710" s="23" t="s">
        <v>106</v>
      </c>
      <c r="D3710" s="24" t="n">
        <v>352.1</v>
      </c>
      <c r="E3710" s="25" t="n">
        <f aca="false">MAX(D3710,0)/1000</f>
        <v>0.3521</v>
      </c>
      <c r="F3710" s="25" t="n">
        <f aca="false">MAX(-D3710,0)/1000</f>
        <v>0</v>
      </c>
      <c r="G3710" s="23" t="str">
        <f aca="false">IF(E3710&gt;0,"ja","nein")</f>
        <v>ja</v>
      </c>
      <c r="H3710" s="26" t="n">
        <v>117.03</v>
      </c>
      <c r="I3710" s="26" t="n">
        <f aca="false">(H3710/10+IF(N3710=2025,Einstellungen!$B$23,Einstellungen!$C$23))*(1+Einstellungen!$B$10)</f>
        <v>33.87216</v>
      </c>
      <c r="J3710" s="25" t="n">
        <f aca="false">E3710*I3710/100</f>
        <v>0.11926387536</v>
      </c>
      <c r="K3710" s="25" t="n">
        <f aca="false">E3710*Einstellungen!$B$5/100</f>
        <v>0.102109</v>
      </c>
      <c r="L3710" s="23" t="str">
        <f aca="false">IF(I3710&lt;Einstellungen!$B$5,"ja","nein")</f>
        <v>nein</v>
      </c>
      <c r="M3710" s="23" t="s">
        <v>128</v>
      </c>
      <c r="N3710" s="23" t="n">
        <v>2025</v>
      </c>
      <c r="O3710" s="23" t="n">
        <v>23</v>
      </c>
    </row>
    <row r="3711" customFormat="false" ht="15" hidden="false" customHeight="false" outlineLevel="0" collapsed="false">
      <c r="A3711" s="22" t="n">
        <v>45842</v>
      </c>
      <c r="B3711" s="23" t="s">
        <v>102</v>
      </c>
      <c r="C3711" s="23" t="s">
        <v>121</v>
      </c>
      <c r="D3711" s="24" t="n">
        <v>319.9</v>
      </c>
      <c r="E3711" s="25" t="n">
        <f aca="false">MAX(D3711,0)/1000</f>
        <v>0.3199</v>
      </c>
      <c r="F3711" s="25" t="n">
        <f aca="false">MAX(-D3711,0)/1000</f>
        <v>0</v>
      </c>
      <c r="G3711" s="23" t="str">
        <f aca="false">IF(E3711&gt;0,"ja","nein")</f>
        <v>ja</v>
      </c>
      <c r="H3711" s="26" t="n">
        <v>111.01</v>
      </c>
      <c r="I3711" s="26" t="n">
        <f aca="false">(H3711/10+IF(N3711=2025,Einstellungen!$B$23,Einstellungen!$C$23))*(1+Einstellungen!$B$10)</f>
        <v>33.15578</v>
      </c>
      <c r="J3711" s="25" t="n">
        <f aca="false">E3711*I3711/100</f>
        <v>0.10606534022</v>
      </c>
      <c r="K3711" s="25" t="n">
        <f aca="false">E3711*Einstellungen!$B$5/100</f>
        <v>0.092771</v>
      </c>
      <c r="L3711" s="23" t="str">
        <f aca="false">IF(I3711&lt;Einstellungen!$B$5,"ja","nein")</f>
        <v>nein</v>
      </c>
      <c r="M3711" s="23" t="s">
        <v>128</v>
      </c>
      <c r="N3711" s="23" t="n">
        <v>2025</v>
      </c>
      <c r="O3711" s="23" t="n">
        <v>0</v>
      </c>
    </row>
    <row r="3712" customFormat="false" ht="15" hidden="false" customHeight="false" outlineLevel="0" collapsed="false">
      <c r="A3712" s="22" t="n">
        <v>45842</v>
      </c>
      <c r="B3712" s="23" t="s">
        <v>107</v>
      </c>
      <c r="C3712" s="23" t="s">
        <v>121</v>
      </c>
      <c r="D3712" s="24" t="n">
        <v>339.5</v>
      </c>
      <c r="E3712" s="25" t="n">
        <f aca="false">MAX(D3712,0)/1000</f>
        <v>0.3395</v>
      </c>
      <c r="F3712" s="25" t="n">
        <f aca="false">MAX(-D3712,0)/1000</f>
        <v>0</v>
      </c>
      <c r="G3712" s="23" t="str">
        <f aca="false">IF(E3712&gt;0,"ja","nein")</f>
        <v>ja</v>
      </c>
      <c r="H3712" s="26" t="n">
        <v>105.45</v>
      </c>
      <c r="I3712" s="26" t="n">
        <f aca="false">(H3712/10+IF(N3712=2025,Einstellungen!$B$23,Einstellungen!$C$23))*(1+Einstellungen!$B$10)</f>
        <v>32.49414</v>
      </c>
      <c r="J3712" s="25" t="n">
        <f aca="false">E3712*I3712/100</f>
        <v>0.1103176053</v>
      </c>
      <c r="K3712" s="25" t="n">
        <f aca="false">E3712*Einstellungen!$B$5/100</f>
        <v>0.098455</v>
      </c>
      <c r="L3712" s="23" t="str">
        <f aca="false">IF(I3712&lt;Einstellungen!$B$5,"ja","nein")</f>
        <v>nein</v>
      </c>
      <c r="M3712" s="23" t="s">
        <v>128</v>
      </c>
      <c r="N3712" s="23" t="n">
        <v>2025</v>
      </c>
      <c r="O3712" s="23" t="n">
        <v>1</v>
      </c>
    </row>
    <row r="3713" customFormat="false" ht="15" hidden="false" customHeight="false" outlineLevel="0" collapsed="false">
      <c r="A3713" s="22" t="n">
        <v>45842</v>
      </c>
      <c r="B3713" s="23" t="s">
        <v>108</v>
      </c>
      <c r="C3713" s="23" t="s">
        <v>121</v>
      </c>
      <c r="D3713" s="24" t="n">
        <v>370.4</v>
      </c>
      <c r="E3713" s="25" t="n">
        <f aca="false">MAX(D3713,0)/1000</f>
        <v>0.3704</v>
      </c>
      <c r="F3713" s="25" t="n">
        <f aca="false">MAX(-D3713,0)/1000</f>
        <v>0</v>
      </c>
      <c r="G3713" s="23" t="str">
        <f aca="false">IF(E3713&gt;0,"ja","nein")</f>
        <v>ja</v>
      </c>
      <c r="H3713" s="26" t="n">
        <v>101.31</v>
      </c>
      <c r="I3713" s="26" t="n">
        <f aca="false">(H3713/10+IF(N3713=2025,Einstellungen!$B$23,Einstellungen!$C$23))*(1+Einstellungen!$B$10)</f>
        <v>32.00148</v>
      </c>
      <c r="J3713" s="25" t="n">
        <f aca="false">E3713*I3713/100</f>
        <v>0.11853348192</v>
      </c>
      <c r="K3713" s="25" t="n">
        <f aca="false">E3713*Einstellungen!$B$5/100</f>
        <v>0.107416</v>
      </c>
      <c r="L3713" s="23" t="str">
        <f aca="false">IF(I3713&lt;Einstellungen!$B$5,"ja","nein")</f>
        <v>nein</v>
      </c>
      <c r="M3713" s="23" t="s">
        <v>128</v>
      </c>
      <c r="N3713" s="23" t="n">
        <v>2025</v>
      </c>
      <c r="O3713" s="23" t="n">
        <v>2</v>
      </c>
    </row>
    <row r="3714" customFormat="false" ht="15" hidden="false" customHeight="false" outlineLevel="0" collapsed="false">
      <c r="A3714" s="22" t="n">
        <v>45842</v>
      </c>
      <c r="B3714" s="23" t="s">
        <v>109</v>
      </c>
      <c r="C3714" s="23" t="s">
        <v>121</v>
      </c>
      <c r="D3714" s="24" t="n">
        <v>242.6</v>
      </c>
      <c r="E3714" s="25" t="n">
        <f aca="false">MAX(D3714,0)/1000</f>
        <v>0.2426</v>
      </c>
      <c r="F3714" s="25" t="n">
        <f aca="false">MAX(-D3714,0)/1000</f>
        <v>0</v>
      </c>
      <c r="G3714" s="23" t="str">
        <f aca="false">IF(E3714&gt;0,"ja","nein")</f>
        <v>ja</v>
      </c>
      <c r="H3714" s="26" t="n">
        <v>98.44</v>
      </c>
      <c r="I3714" s="26" t="n">
        <f aca="false">(H3714/10+IF(N3714=2025,Einstellungen!$B$23,Einstellungen!$C$23))*(1+Einstellungen!$B$10)</f>
        <v>31.65995</v>
      </c>
      <c r="J3714" s="25" t="n">
        <f aca="false">E3714*I3714/100</f>
        <v>0.0768070387</v>
      </c>
      <c r="K3714" s="25" t="n">
        <f aca="false">E3714*Einstellungen!$B$5/100</f>
        <v>0.070354</v>
      </c>
      <c r="L3714" s="23" t="str">
        <f aca="false">IF(I3714&lt;Einstellungen!$B$5,"ja","nein")</f>
        <v>nein</v>
      </c>
      <c r="M3714" s="23" t="s">
        <v>128</v>
      </c>
      <c r="N3714" s="23" t="n">
        <v>2025</v>
      </c>
      <c r="O3714" s="23" t="n">
        <v>3</v>
      </c>
    </row>
    <row r="3715" customFormat="false" ht="15" hidden="false" customHeight="false" outlineLevel="0" collapsed="false">
      <c r="A3715" s="22" t="n">
        <v>45842</v>
      </c>
      <c r="B3715" s="23" t="s">
        <v>110</v>
      </c>
      <c r="C3715" s="23" t="s">
        <v>121</v>
      </c>
      <c r="D3715" s="24" t="n">
        <v>163.8</v>
      </c>
      <c r="E3715" s="25" t="n">
        <f aca="false">MAX(D3715,0)/1000</f>
        <v>0.1638</v>
      </c>
      <c r="F3715" s="25" t="n">
        <f aca="false">MAX(-D3715,0)/1000</f>
        <v>0</v>
      </c>
      <c r="G3715" s="23" t="str">
        <f aca="false">IF(E3715&gt;0,"ja","nein")</f>
        <v>ja</v>
      </c>
      <c r="H3715" s="26" t="n">
        <v>103.2</v>
      </c>
      <c r="I3715" s="26" t="n">
        <f aca="false">(H3715/10+IF(N3715=2025,Einstellungen!$B$23,Einstellungen!$C$23))*(1+Einstellungen!$B$10)</f>
        <v>32.22639</v>
      </c>
      <c r="J3715" s="25" t="n">
        <f aca="false">E3715*I3715/100</f>
        <v>0.05278682682</v>
      </c>
      <c r="K3715" s="25" t="n">
        <f aca="false">E3715*Einstellungen!$B$5/100</f>
        <v>0.047502</v>
      </c>
      <c r="L3715" s="23" t="str">
        <f aca="false">IF(I3715&lt;Einstellungen!$B$5,"ja","nein")</f>
        <v>nein</v>
      </c>
      <c r="M3715" s="23" t="s">
        <v>128</v>
      </c>
      <c r="N3715" s="23" t="n">
        <v>2025</v>
      </c>
      <c r="O3715" s="23" t="n">
        <v>4</v>
      </c>
    </row>
    <row r="3716" customFormat="false" ht="15" hidden="false" customHeight="false" outlineLevel="0" collapsed="false">
      <c r="A3716" s="22" t="n">
        <v>45842</v>
      </c>
      <c r="B3716" s="23" t="s">
        <v>111</v>
      </c>
      <c r="C3716" s="23" t="s">
        <v>121</v>
      </c>
      <c r="D3716" s="24" t="n">
        <v>163.7</v>
      </c>
      <c r="E3716" s="25" t="n">
        <f aca="false">MAX(D3716,0)/1000</f>
        <v>0.1637</v>
      </c>
      <c r="F3716" s="25" t="n">
        <f aca="false">MAX(-D3716,0)/1000</f>
        <v>0</v>
      </c>
      <c r="G3716" s="23" t="str">
        <f aca="false">IF(E3716&gt;0,"ja","nein")</f>
        <v>ja</v>
      </c>
      <c r="H3716" s="26" t="n">
        <v>106.63</v>
      </c>
      <c r="I3716" s="26" t="n">
        <f aca="false">(H3716/10+IF(N3716=2025,Einstellungen!$B$23,Einstellungen!$C$23))*(1+Einstellungen!$B$10)</f>
        <v>32.63456</v>
      </c>
      <c r="J3716" s="25" t="n">
        <f aca="false">E3716*I3716/100</f>
        <v>0.05342277472</v>
      </c>
      <c r="K3716" s="25" t="n">
        <f aca="false">E3716*Einstellungen!$B$5/100</f>
        <v>0.047473</v>
      </c>
      <c r="L3716" s="23" t="str">
        <f aca="false">IF(I3716&lt;Einstellungen!$B$5,"ja","nein")</f>
        <v>nein</v>
      </c>
      <c r="M3716" s="23" t="s">
        <v>128</v>
      </c>
      <c r="N3716" s="23" t="n">
        <v>2025</v>
      </c>
      <c r="O3716" s="23" t="n">
        <v>5</v>
      </c>
    </row>
    <row r="3717" customFormat="false" ht="15" hidden="false" customHeight="false" outlineLevel="0" collapsed="false">
      <c r="A3717" s="22" t="n">
        <v>45842</v>
      </c>
      <c r="B3717" s="23" t="s">
        <v>112</v>
      </c>
      <c r="C3717" s="23" t="s">
        <v>121</v>
      </c>
      <c r="D3717" s="24" t="n">
        <v>221.7</v>
      </c>
      <c r="E3717" s="25" t="n">
        <f aca="false">MAX(D3717,0)/1000</f>
        <v>0.2217</v>
      </c>
      <c r="F3717" s="25" t="n">
        <f aca="false">MAX(-D3717,0)/1000</f>
        <v>0</v>
      </c>
      <c r="G3717" s="23" t="str">
        <f aca="false">IF(E3717&gt;0,"ja","nein")</f>
        <v>ja</v>
      </c>
      <c r="H3717" s="26" t="n">
        <v>122.38</v>
      </c>
      <c r="I3717" s="26" t="n">
        <f aca="false">(H3717/10+IF(N3717=2025,Einstellungen!$B$23,Einstellungen!$C$23))*(1+Einstellungen!$B$10)</f>
        <v>34.50881</v>
      </c>
      <c r="J3717" s="25" t="n">
        <f aca="false">E3717*I3717/100</f>
        <v>0.07650603177</v>
      </c>
      <c r="K3717" s="25" t="n">
        <f aca="false">E3717*Einstellungen!$B$5/100</f>
        <v>0.064293</v>
      </c>
      <c r="L3717" s="23" t="str">
        <f aca="false">IF(I3717&lt;Einstellungen!$B$5,"ja","nein")</f>
        <v>nein</v>
      </c>
      <c r="M3717" s="23" t="s">
        <v>128</v>
      </c>
      <c r="N3717" s="23" t="n">
        <v>2025</v>
      </c>
      <c r="O3717" s="23" t="n">
        <v>6</v>
      </c>
    </row>
    <row r="3718" customFormat="false" ht="15" hidden="false" customHeight="false" outlineLevel="0" collapsed="false">
      <c r="A3718" s="22" t="n">
        <v>45842</v>
      </c>
      <c r="B3718" s="23" t="s">
        <v>113</v>
      </c>
      <c r="C3718" s="23" t="s">
        <v>121</v>
      </c>
      <c r="D3718" s="24" t="n">
        <v>-525.4</v>
      </c>
      <c r="E3718" s="25" t="n">
        <f aca="false">MAX(D3718,0)/1000</f>
        <v>0</v>
      </c>
      <c r="F3718" s="25" t="n">
        <f aca="false">MAX(-D3718,0)/1000</f>
        <v>0.5254</v>
      </c>
      <c r="G3718" s="23" t="str">
        <f aca="false">IF(E3718&gt;0,"ja","nein")</f>
        <v>nein</v>
      </c>
      <c r="H3718" s="26" t="n">
        <v>116.46</v>
      </c>
      <c r="I3718" s="26" t="n">
        <f aca="false">(H3718/10+IF(N3718=2025,Einstellungen!$B$23,Einstellungen!$C$23))*(1+Einstellungen!$B$10)</f>
        <v>33.80433</v>
      </c>
      <c r="J3718" s="25" t="n">
        <f aca="false">E3718*I3718/100</f>
        <v>0</v>
      </c>
      <c r="K3718" s="25" t="n">
        <f aca="false">E3718*Einstellungen!$B$5/100</f>
        <v>0</v>
      </c>
      <c r="L3718" s="23" t="str">
        <f aca="false">IF(I3718&lt;Einstellungen!$B$5,"ja","nein")</f>
        <v>nein</v>
      </c>
      <c r="M3718" s="23" t="s">
        <v>128</v>
      </c>
      <c r="N3718" s="23" t="n">
        <v>2025</v>
      </c>
      <c r="O3718" s="23" t="n">
        <v>7</v>
      </c>
    </row>
    <row r="3719" customFormat="false" ht="15" hidden="false" customHeight="false" outlineLevel="0" collapsed="false">
      <c r="A3719" s="22" t="n">
        <v>45842</v>
      </c>
      <c r="B3719" s="23" t="s">
        <v>114</v>
      </c>
      <c r="C3719" s="23" t="s">
        <v>121</v>
      </c>
      <c r="D3719" s="24" t="n">
        <v>-1742.1</v>
      </c>
      <c r="E3719" s="25" t="n">
        <f aca="false">MAX(D3719,0)/1000</f>
        <v>0</v>
      </c>
      <c r="F3719" s="25" t="n">
        <f aca="false">MAX(-D3719,0)/1000</f>
        <v>1.7421</v>
      </c>
      <c r="G3719" s="23" t="str">
        <f aca="false">IF(E3719&gt;0,"ja","nein")</f>
        <v>nein</v>
      </c>
      <c r="H3719" s="26" t="n">
        <v>100</v>
      </c>
      <c r="I3719" s="26" t="n">
        <f aca="false">(H3719/10+IF(N3719=2025,Einstellungen!$B$23,Einstellungen!$C$23))*(1+Einstellungen!$B$10)</f>
        <v>31.84559</v>
      </c>
      <c r="J3719" s="25" t="n">
        <f aca="false">E3719*I3719/100</f>
        <v>0</v>
      </c>
      <c r="K3719" s="25" t="n">
        <f aca="false">E3719*Einstellungen!$B$5/100</f>
        <v>0</v>
      </c>
      <c r="L3719" s="23" t="str">
        <f aca="false">IF(I3719&lt;Einstellungen!$B$5,"ja","nein")</f>
        <v>nein</v>
      </c>
      <c r="M3719" s="23" t="s">
        <v>128</v>
      </c>
      <c r="N3719" s="23" t="n">
        <v>2025</v>
      </c>
      <c r="O3719" s="23" t="n">
        <v>8</v>
      </c>
    </row>
    <row r="3720" customFormat="false" ht="15" hidden="false" customHeight="false" outlineLevel="0" collapsed="false">
      <c r="A3720" s="22" t="n">
        <v>45842</v>
      </c>
      <c r="B3720" s="23" t="s">
        <v>115</v>
      </c>
      <c r="C3720" s="23" t="s">
        <v>121</v>
      </c>
      <c r="D3720" s="24" t="n">
        <v>-1871.2</v>
      </c>
      <c r="E3720" s="25" t="n">
        <f aca="false">MAX(D3720,0)/1000</f>
        <v>0</v>
      </c>
      <c r="F3720" s="25" t="n">
        <f aca="false">MAX(-D3720,0)/1000</f>
        <v>1.8712</v>
      </c>
      <c r="G3720" s="23" t="str">
        <f aca="false">IF(E3720&gt;0,"ja","nein")</f>
        <v>nein</v>
      </c>
      <c r="H3720" s="26" t="n">
        <v>91.15</v>
      </c>
      <c r="I3720" s="26" t="n">
        <f aca="false">(H3720/10+IF(N3720=2025,Einstellungen!$B$23,Einstellungen!$C$23))*(1+Einstellungen!$B$10)</f>
        <v>30.79244</v>
      </c>
      <c r="J3720" s="25" t="n">
        <f aca="false">E3720*I3720/100</f>
        <v>0</v>
      </c>
      <c r="K3720" s="25" t="n">
        <f aca="false">E3720*Einstellungen!$B$5/100</f>
        <v>0</v>
      </c>
      <c r="L3720" s="23" t="str">
        <f aca="false">IF(I3720&lt;Einstellungen!$B$5,"ja","nein")</f>
        <v>nein</v>
      </c>
      <c r="M3720" s="23" t="s">
        <v>128</v>
      </c>
      <c r="N3720" s="23" t="n">
        <v>2025</v>
      </c>
      <c r="O3720" s="23" t="n">
        <v>9</v>
      </c>
    </row>
    <row r="3721" customFormat="false" ht="15" hidden="false" customHeight="false" outlineLevel="0" collapsed="false">
      <c r="A3721" s="22" t="n">
        <v>45842</v>
      </c>
      <c r="B3721" s="23" t="s">
        <v>116</v>
      </c>
      <c r="C3721" s="23" t="s">
        <v>121</v>
      </c>
      <c r="D3721" s="24" t="n">
        <v>-2442.8</v>
      </c>
      <c r="E3721" s="25" t="n">
        <f aca="false">MAX(D3721,0)/1000</f>
        <v>0</v>
      </c>
      <c r="F3721" s="25" t="n">
        <f aca="false">MAX(-D3721,0)/1000</f>
        <v>2.4428</v>
      </c>
      <c r="G3721" s="23" t="str">
        <f aca="false">IF(E3721&gt;0,"ja","nein")</f>
        <v>nein</v>
      </c>
      <c r="H3721" s="26" t="n">
        <v>70.01</v>
      </c>
      <c r="I3721" s="26" t="n">
        <f aca="false">(H3721/10+IF(N3721=2025,Einstellungen!$B$23,Einstellungen!$C$23))*(1+Einstellungen!$B$10)</f>
        <v>28.27678</v>
      </c>
      <c r="J3721" s="25" t="n">
        <f aca="false">E3721*I3721/100</f>
        <v>0</v>
      </c>
      <c r="K3721" s="25" t="n">
        <f aca="false">E3721*Einstellungen!$B$5/100</f>
        <v>0</v>
      </c>
      <c r="L3721" s="23" t="str">
        <f aca="false">IF(I3721&lt;Einstellungen!$B$5,"ja","nein")</f>
        <v>ja</v>
      </c>
      <c r="M3721" s="23" t="s">
        <v>128</v>
      </c>
      <c r="N3721" s="23" t="n">
        <v>2025</v>
      </c>
      <c r="O3721" s="23" t="n">
        <v>10</v>
      </c>
    </row>
    <row r="3722" customFormat="false" ht="15" hidden="false" customHeight="false" outlineLevel="0" collapsed="false">
      <c r="A3722" s="22" t="n">
        <v>45842</v>
      </c>
      <c r="B3722" s="23" t="s">
        <v>117</v>
      </c>
      <c r="C3722" s="23" t="s">
        <v>121</v>
      </c>
      <c r="D3722" s="24" t="n">
        <v>-2807.8</v>
      </c>
      <c r="E3722" s="25" t="n">
        <f aca="false">MAX(D3722,0)/1000</f>
        <v>0</v>
      </c>
      <c r="F3722" s="25" t="n">
        <f aca="false">MAX(-D3722,0)/1000</f>
        <v>2.8078</v>
      </c>
      <c r="G3722" s="23" t="str">
        <f aca="false">IF(E3722&gt;0,"ja","nein")</f>
        <v>nein</v>
      </c>
      <c r="H3722" s="26" t="n">
        <v>6.69</v>
      </c>
      <c r="I3722" s="26" t="n">
        <f aca="false">(H3722/10+IF(N3722=2025,Einstellungen!$B$23,Einstellungen!$C$23))*(1+Einstellungen!$B$10)</f>
        <v>20.7417</v>
      </c>
      <c r="J3722" s="25" t="n">
        <f aca="false">E3722*I3722/100</f>
        <v>0</v>
      </c>
      <c r="K3722" s="25" t="n">
        <f aca="false">E3722*Einstellungen!$B$5/100</f>
        <v>0</v>
      </c>
      <c r="L3722" s="23" t="str">
        <f aca="false">IF(I3722&lt;Einstellungen!$B$5,"ja","nein")</f>
        <v>ja</v>
      </c>
      <c r="M3722" s="23" t="s">
        <v>128</v>
      </c>
      <c r="N3722" s="23" t="n">
        <v>2025</v>
      </c>
      <c r="O3722" s="23" t="n">
        <v>11</v>
      </c>
    </row>
    <row r="3723" customFormat="false" ht="15" hidden="false" customHeight="false" outlineLevel="0" collapsed="false">
      <c r="A3723" s="22" t="n">
        <v>45842</v>
      </c>
      <c r="B3723" s="23" t="s">
        <v>118</v>
      </c>
      <c r="C3723" s="23" t="s">
        <v>121</v>
      </c>
      <c r="D3723" s="24" t="n">
        <v>-2929.9</v>
      </c>
      <c r="E3723" s="25" t="n">
        <f aca="false">MAX(D3723,0)/1000</f>
        <v>0</v>
      </c>
      <c r="F3723" s="25" t="n">
        <f aca="false">MAX(-D3723,0)/1000</f>
        <v>2.9299</v>
      </c>
      <c r="G3723" s="23" t="str">
        <f aca="false">IF(E3723&gt;0,"ja","nein")</f>
        <v>nein</v>
      </c>
      <c r="H3723" s="26" t="n">
        <v>-0.05</v>
      </c>
      <c r="I3723" s="26" t="n">
        <f aca="false">(H3723/10+IF(N3723=2025,Einstellungen!$B$23,Einstellungen!$C$23))*(1+Einstellungen!$B$10)</f>
        <v>19.93964</v>
      </c>
      <c r="J3723" s="25" t="n">
        <f aca="false">E3723*I3723/100</f>
        <v>0</v>
      </c>
      <c r="K3723" s="25" t="n">
        <f aca="false">E3723*Einstellungen!$B$5/100</f>
        <v>0</v>
      </c>
      <c r="L3723" s="23" t="str">
        <f aca="false">IF(I3723&lt;Einstellungen!$B$5,"ja","nein")</f>
        <v>ja</v>
      </c>
      <c r="M3723" s="23" t="s">
        <v>128</v>
      </c>
      <c r="N3723" s="23" t="n">
        <v>2025</v>
      </c>
      <c r="O3723" s="23" t="n">
        <v>12</v>
      </c>
    </row>
    <row r="3724" customFormat="false" ht="15" hidden="false" customHeight="false" outlineLevel="0" collapsed="false">
      <c r="A3724" s="22" t="n">
        <v>45842</v>
      </c>
      <c r="B3724" s="23" t="s">
        <v>119</v>
      </c>
      <c r="C3724" s="23" t="s">
        <v>121</v>
      </c>
      <c r="D3724" s="24" t="n">
        <v>-4440.4</v>
      </c>
      <c r="E3724" s="25" t="n">
        <f aca="false">MAX(D3724,0)/1000</f>
        <v>0</v>
      </c>
      <c r="F3724" s="25" t="n">
        <f aca="false">MAX(-D3724,0)/1000</f>
        <v>4.4404</v>
      </c>
      <c r="G3724" s="23" t="str">
        <f aca="false">IF(E3724&gt;0,"ja","nein")</f>
        <v>nein</v>
      </c>
      <c r="H3724" s="26" t="n">
        <v>-1.56</v>
      </c>
      <c r="I3724" s="26" t="n">
        <f aca="false">(H3724/10+IF(N3724=2025,Einstellungen!$B$23,Einstellungen!$C$23))*(1+Einstellungen!$B$10)</f>
        <v>19.75995</v>
      </c>
      <c r="J3724" s="25" t="n">
        <f aca="false">E3724*I3724/100</f>
        <v>0</v>
      </c>
      <c r="K3724" s="25" t="n">
        <f aca="false">E3724*Einstellungen!$B$5/100</f>
        <v>0</v>
      </c>
      <c r="L3724" s="23" t="str">
        <f aca="false">IF(I3724&lt;Einstellungen!$B$5,"ja","nein")</f>
        <v>ja</v>
      </c>
      <c r="M3724" s="23" t="s">
        <v>128</v>
      </c>
      <c r="N3724" s="23" t="n">
        <v>2025</v>
      </c>
      <c r="O3724" s="23" t="n">
        <v>13</v>
      </c>
    </row>
    <row r="3725" customFormat="false" ht="15" hidden="false" customHeight="false" outlineLevel="0" collapsed="false">
      <c r="A3725" s="22" t="n">
        <v>45842</v>
      </c>
      <c r="B3725" s="23" t="s">
        <v>120</v>
      </c>
      <c r="C3725" s="23" t="s">
        <v>121</v>
      </c>
      <c r="D3725" s="24" t="n">
        <v>-3680.6</v>
      </c>
      <c r="E3725" s="25" t="n">
        <f aca="false">MAX(D3725,0)/1000</f>
        <v>0</v>
      </c>
      <c r="F3725" s="25" t="n">
        <f aca="false">MAX(-D3725,0)/1000</f>
        <v>3.6806</v>
      </c>
      <c r="G3725" s="23" t="str">
        <f aca="false">IF(E3725&gt;0,"ja","nein")</f>
        <v>nein</v>
      </c>
      <c r="H3725" s="26" t="n">
        <v>-1.37</v>
      </c>
      <c r="I3725" s="26" t="n">
        <f aca="false">(H3725/10+IF(N3725=2025,Einstellungen!$B$23,Einstellungen!$C$23))*(1+Einstellungen!$B$10)</f>
        <v>19.78256</v>
      </c>
      <c r="J3725" s="25" t="n">
        <f aca="false">E3725*I3725/100</f>
        <v>0</v>
      </c>
      <c r="K3725" s="25" t="n">
        <f aca="false">E3725*Einstellungen!$B$5/100</f>
        <v>0</v>
      </c>
      <c r="L3725" s="23" t="str">
        <f aca="false">IF(I3725&lt;Einstellungen!$B$5,"ja","nein")</f>
        <v>ja</v>
      </c>
      <c r="M3725" s="23" t="s">
        <v>128</v>
      </c>
      <c r="N3725" s="23" t="n">
        <v>2025</v>
      </c>
      <c r="O3725" s="23" t="n">
        <v>14</v>
      </c>
    </row>
    <row r="3726" customFormat="false" ht="15" hidden="false" customHeight="false" outlineLevel="0" collapsed="false">
      <c r="A3726" s="22" t="n">
        <v>45842</v>
      </c>
      <c r="B3726" s="23" t="s">
        <v>104</v>
      </c>
      <c r="C3726" s="23" t="s">
        <v>121</v>
      </c>
      <c r="D3726" s="24" t="n">
        <v>-4293.9</v>
      </c>
      <c r="E3726" s="25" t="n">
        <f aca="false">MAX(D3726,0)/1000</f>
        <v>0</v>
      </c>
      <c r="F3726" s="25" t="n">
        <f aca="false">MAX(-D3726,0)/1000</f>
        <v>4.2939</v>
      </c>
      <c r="G3726" s="23" t="str">
        <f aca="false">IF(E3726&gt;0,"ja","nein")</f>
        <v>nein</v>
      </c>
      <c r="H3726" s="26" t="n">
        <v>-0.61</v>
      </c>
      <c r="I3726" s="26" t="n">
        <f aca="false">(H3726/10+IF(N3726=2025,Einstellungen!$B$23,Einstellungen!$C$23))*(1+Einstellungen!$B$10)</f>
        <v>19.873</v>
      </c>
      <c r="J3726" s="25" t="n">
        <f aca="false">E3726*I3726/100</f>
        <v>0</v>
      </c>
      <c r="K3726" s="25" t="n">
        <f aca="false">E3726*Einstellungen!$B$5/100</f>
        <v>0</v>
      </c>
      <c r="L3726" s="23" t="str">
        <f aca="false">IF(I3726&lt;Einstellungen!$B$5,"ja","nein")</f>
        <v>ja</v>
      </c>
      <c r="M3726" s="23" t="s">
        <v>128</v>
      </c>
      <c r="N3726" s="23" t="n">
        <v>2025</v>
      </c>
      <c r="O3726" s="23" t="n">
        <v>15</v>
      </c>
    </row>
    <row r="3727" customFormat="false" ht="15" hidden="false" customHeight="false" outlineLevel="0" collapsed="false">
      <c r="A3727" s="22" t="n">
        <v>45842</v>
      </c>
      <c r="B3727" s="23" t="s">
        <v>105</v>
      </c>
      <c r="C3727" s="23" t="s">
        <v>121</v>
      </c>
      <c r="D3727" s="24" t="n">
        <v>-1705.3</v>
      </c>
      <c r="E3727" s="25" t="n">
        <f aca="false">MAX(D3727,0)/1000</f>
        <v>0</v>
      </c>
      <c r="F3727" s="25" t="n">
        <f aca="false">MAX(-D3727,0)/1000</f>
        <v>1.7053</v>
      </c>
      <c r="G3727" s="23" t="str">
        <f aca="false">IF(E3727&gt;0,"ja","nein")</f>
        <v>nein</v>
      </c>
      <c r="H3727" s="26" t="n">
        <v>2.39</v>
      </c>
      <c r="I3727" s="26" t="n">
        <f aca="false">(H3727/10+IF(N3727=2025,Einstellungen!$B$23,Einstellungen!$C$23))*(1+Einstellungen!$B$10)</f>
        <v>20.23</v>
      </c>
      <c r="J3727" s="25" t="n">
        <f aca="false">E3727*I3727/100</f>
        <v>0</v>
      </c>
      <c r="K3727" s="25" t="n">
        <f aca="false">E3727*Einstellungen!$B$5/100</f>
        <v>0</v>
      </c>
      <c r="L3727" s="23" t="str">
        <f aca="false">IF(I3727&lt;Einstellungen!$B$5,"ja","nein")</f>
        <v>ja</v>
      </c>
      <c r="M3727" s="23" t="s">
        <v>128</v>
      </c>
      <c r="N3727" s="23" t="n">
        <v>2025</v>
      </c>
      <c r="O3727" s="23" t="n">
        <v>16</v>
      </c>
    </row>
    <row r="3728" customFormat="false" ht="15" hidden="false" customHeight="false" outlineLevel="0" collapsed="false">
      <c r="A3728" s="22" t="n">
        <v>45842</v>
      </c>
      <c r="B3728" s="23" t="s">
        <v>97</v>
      </c>
      <c r="C3728" s="23" t="s">
        <v>121</v>
      </c>
      <c r="D3728" s="24" t="n">
        <v>-1896.1</v>
      </c>
      <c r="E3728" s="25" t="n">
        <f aca="false">MAX(D3728,0)/1000</f>
        <v>0</v>
      </c>
      <c r="F3728" s="25" t="n">
        <f aca="false">MAX(-D3728,0)/1000</f>
        <v>1.8961</v>
      </c>
      <c r="G3728" s="23" t="str">
        <f aca="false">IF(E3728&gt;0,"ja","nein")</f>
        <v>nein</v>
      </c>
      <c r="H3728" s="26" t="n">
        <v>62.04</v>
      </c>
      <c r="I3728" s="26" t="n">
        <f aca="false">(H3728/10+IF(N3728=2025,Einstellungen!$B$23,Einstellungen!$C$23))*(1+Einstellungen!$B$10)</f>
        <v>27.32835</v>
      </c>
      <c r="J3728" s="25" t="n">
        <f aca="false">E3728*I3728/100</f>
        <v>0</v>
      </c>
      <c r="K3728" s="25" t="n">
        <f aca="false">E3728*Einstellungen!$B$5/100</f>
        <v>0</v>
      </c>
      <c r="L3728" s="23" t="str">
        <f aca="false">IF(I3728&lt;Einstellungen!$B$5,"ja","nein")</f>
        <v>ja</v>
      </c>
      <c r="M3728" s="23" t="s">
        <v>128</v>
      </c>
      <c r="N3728" s="23" t="n">
        <v>2025</v>
      </c>
      <c r="O3728" s="23" t="n">
        <v>17</v>
      </c>
    </row>
    <row r="3729" customFormat="false" ht="15" hidden="false" customHeight="false" outlineLevel="0" collapsed="false">
      <c r="A3729" s="22" t="n">
        <v>45842</v>
      </c>
      <c r="B3729" s="23" t="s">
        <v>99</v>
      </c>
      <c r="C3729" s="23" t="s">
        <v>121</v>
      </c>
      <c r="D3729" s="24" t="n">
        <v>-458.3</v>
      </c>
      <c r="E3729" s="25" t="n">
        <f aca="false">MAX(D3729,0)/1000</f>
        <v>0</v>
      </c>
      <c r="F3729" s="25" t="n">
        <f aca="false">MAX(-D3729,0)/1000</f>
        <v>0.4583</v>
      </c>
      <c r="G3729" s="23" t="str">
        <f aca="false">IF(E3729&gt;0,"ja","nein")</f>
        <v>nein</v>
      </c>
      <c r="H3729" s="26" t="n">
        <v>88.68</v>
      </c>
      <c r="I3729" s="26" t="n">
        <f aca="false">(H3729/10+IF(N3729=2025,Einstellungen!$B$23,Einstellungen!$C$23))*(1+Einstellungen!$B$10)</f>
        <v>30.49851</v>
      </c>
      <c r="J3729" s="25" t="n">
        <f aca="false">E3729*I3729/100</f>
        <v>0</v>
      </c>
      <c r="K3729" s="25" t="n">
        <f aca="false">E3729*Einstellungen!$B$5/100</f>
        <v>0</v>
      </c>
      <c r="L3729" s="23" t="str">
        <f aca="false">IF(I3729&lt;Einstellungen!$B$5,"ja","nein")</f>
        <v>nein</v>
      </c>
      <c r="M3729" s="23" t="s">
        <v>128</v>
      </c>
      <c r="N3729" s="23" t="n">
        <v>2025</v>
      </c>
      <c r="O3729" s="23" t="n">
        <v>18</v>
      </c>
    </row>
    <row r="3730" customFormat="false" ht="15" hidden="false" customHeight="false" outlineLevel="0" collapsed="false">
      <c r="A3730" s="22" t="n">
        <v>45842</v>
      </c>
      <c r="B3730" s="23" t="s">
        <v>100</v>
      </c>
      <c r="C3730" s="23" t="s">
        <v>121</v>
      </c>
      <c r="D3730" s="24" t="n">
        <v>-82.9</v>
      </c>
      <c r="E3730" s="25" t="n">
        <f aca="false">MAX(D3730,0)/1000</f>
        <v>0</v>
      </c>
      <c r="F3730" s="25" t="n">
        <f aca="false">MAX(-D3730,0)/1000</f>
        <v>0.0829</v>
      </c>
      <c r="G3730" s="23" t="str">
        <f aca="false">IF(E3730&gt;0,"ja","nein")</f>
        <v>nein</v>
      </c>
      <c r="H3730" s="26" t="n">
        <v>110</v>
      </c>
      <c r="I3730" s="26" t="n">
        <f aca="false">(H3730/10+IF(N3730=2025,Einstellungen!$B$23,Einstellungen!$C$23))*(1+Einstellungen!$B$10)</f>
        <v>33.03559</v>
      </c>
      <c r="J3730" s="25" t="n">
        <f aca="false">E3730*I3730/100</f>
        <v>0</v>
      </c>
      <c r="K3730" s="25" t="n">
        <f aca="false">E3730*Einstellungen!$B$5/100</f>
        <v>0</v>
      </c>
      <c r="L3730" s="23" t="str">
        <f aca="false">IF(I3730&lt;Einstellungen!$B$5,"ja","nein")</f>
        <v>nein</v>
      </c>
      <c r="M3730" s="23" t="s">
        <v>128</v>
      </c>
      <c r="N3730" s="23" t="n">
        <v>2025</v>
      </c>
      <c r="O3730" s="23" t="n">
        <v>19</v>
      </c>
    </row>
    <row r="3731" customFormat="false" ht="15" hidden="false" customHeight="false" outlineLevel="0" collapsed="false">
      <c r="A3731" s="22" t="n">
        <v>45842</v>
      </c>
      <c r="B3731" s="23" t="s">
        <v>92</v>
      </c>
      <c r="C3731" s="23" t="s">
        <v>121</v>
      </c>
      <c r="D3731" s="24" t="n">
        <v>221.7</v>
      </c>
      <c r="E3731" s="25" t="n">
        <f aca="false">MAX(D3731,0)/1000</f>
        <v>0.2217</v>
      </c>
      <c r="F3731" s="25" t="n">
        <f aca="false">MAX(-D3731,0)/1000</f>
        <v>0</v>
      </c>
      <c r="G3731" s="23" t="str">
        <f aca="false">IF(E3731&gt;0,"ja","nein")</f>
        <v>ja</v>
      </c>
      <c r="H3731" s="26" t="n">
        <v>130.74</v>
      </c>
      <c r="I3731" s="26" t="n">
        <f aca="false">(H3731/10+IF(N3731=2025,Einstellungen!$B$23,Einstellungen!$C$23))*(1+Einstellungen!$B$10)</f>
        <v>35.50365</v>
      </c>
      <c r="J3731" s="25" t="n">
        <f aca="false">E3731*I3731/100</f>
        <v>0.07871159205</v>
      </c>
      <c r="K3731" s="25" t="n">
        <f aca="false">E3731*Einstellungen!$B$5/100</f>
        <v>0.064293</v>
      </c>
      <c r="L3731" s="23" t="str">
        <f aca="false">IF(I3731&lt;Einstellungen!$B$5,"ja","nein")</f>
        <v>nein</v>
      </c>
      <c r="M3731" s="23" t="s">
        <v>128</v>
      </c>
      <c r="N3731" s="23" t="n">
        <v>2025</v>
      </c>
      <c r="O3731" s="23" t="n">
        <v>20</v>
      </c>
    </row>
    <row r="3732" customFormat="false" ht="15" hidden="false" customHeight="false" outlineLevel="0" collapsed="false">
      <c r="A3732" s="22" t="n">
        <v>45842</v>
      </c>
      <c r="B3732" s="23" t="s">
        <v>95</v>
      </c>
      <c r="C3732" s="23" t="s">
        <v>121</v>
      </c>
      <c r="D3732" s="24" t="n">
        <v>367</v>
      </c>
      <c r="E3732" s="25" t="n">
        <f aca="false">MAX(D3732,0)/1000</f>
        <v>0.367</v>
      </c>
      <c r="F3732" s="25" t="n">
        <f aca="false">MAX(-D3732,0)/1000</f>
        <v>0</v>
      </c>
      <c r="G3732" s="23" t="str">
        <f aca="false">IF(E3732&gt;0,"ja","nein")</f>
        <v>ja</v>
      </c>
      <c r="H3732" s="26" t="n">
        <v>150.1</v>
      </c>
      <c r="I3732" s="26" t="n">
        <f aca="false">(H3732/10+IF(N3732=2025,Einstellungen!$B$23,Einstellungen!$C$23))*(1+Einstellungen!$B$10)</f>
        <v>37.80749</v>
      </c>
      <c r="J3732" s="25" t="n">
        <f aca="false">E3732*I3732/100</f>
        <v>0.1387534883</v>
      </c>
      <c r="K3732" s="25" t="n">
        <f aca="false">E3732*Einstellungen!$B$5/100</f>
        <v>0.10643</v>
      </c>
      <c r="L3732" s="23" t="str">
        <f aca="false">IF(I3732&lt;Einstellungen!$B$5,"ja","nein")</f>
        <v>nein</v>
      </c>
      <c r="M3732" s="23" t="s">
        <v>128</v>
      </c>
      <c r="N3732" s="23" t="n">
        <v>2025</v>
      </c>
      <c r="O3732" s="23" t="n">
        <v>21</v>
      </c>
    </row>
    <row r="3733" customFormat="false" ht="15" hidden="false" customHeight="false" outlineLevel="0" collapsed="false">
      <c r="A3733" s="22" t="n">
        <v>45842</v>
      </c>
      <c r="B3733" s="23" t="s">
        <v>96</v>
      </c>
      <c r="C3733" s="23" t="s">
        <v>121</v>
      </c>
      <c r="D3733" s="24" t="n">
        <v>173.5</v>
      </c>
      <c r="E3733" s="25" t="n">
        <f aca="false">MAX(D3733,0)/1000</f>
        <v>0.1735</v>
      </c>
      <c r="F3733" s="25" t="n">
        <f aca="false">MAX(-D3733,0)/1000</f>
        <v>0</v>
      </c>
      <c r="G3733" s="23" t="str">
        <f aca="false">IF(E3733&gt;0,"ja","nein")</f>
        <v>ja</v>
      </c>
      <c r="H3733" s="26" t="n">
        <v>129.68</v>
      </c>
      <c r="I3733" s="26" t="n">
        <f aca="false">(H3733/10+IF(N3733=2025,Einstellungen!$B$23,Einstellungen!$C$23))*(1+Einstellungen!$B$10)</f>
        <v>35.37751</v>
      </c>
      <c r="J3733" s="25" t="n">
        <f aca="false">E3733*I3733/100</f>
        <v>0.06137997985</v>
      </c>
      <c r="K3733" s="25" t="n">
        <f aca="false">E3733*Einstellungen!$B$5/100</f>
        <v>0.050315</v>
      </c>
      <c r="L3733" s="23" t="str">
        <f aca="false">IF(I3733&lt;Einstellungen!$B$5,"ja","nein")</f>
        <v>nein</v>
      </c>
      <c r="M3733" s="23" t="s">
        <v>128</v>
      </c>
      <c r="N3733" s="23" t="n">
        <v>2025</v>
      </c>
      <c r="O3733" s="23" t="n">
        <v>22</v>
      </c>
    </row>
    <row r="3734" customFormat="false" ht="15" hidden="false" customHeight="false" outlineLevel="0" collapsed="false">
      <c r="A3734" s="22" t="n">
        <v>45842</v>
      </c>
      <c r="B3734" s="23" t="s">
        <v>101</v>
      </c>
      <c r="C3734" s="23" t="s">
        <v>121</v>
      </c>
      <c r="D3734" s="24" t="n">
        <v>273.7</v>
      </c>
      <c r="E3734" s="25" t="n">
        <f aca="false">MAX(D3734,0)/1000</f>
        <v>0.2737</v>
      </c>
      <c r="F3734" s="25" t="n">
        <f aca="false">MAX(-D3734,0)/1000</f>
        <v>0</v>
      </c>
      <c r="G3734" s="23" t="str">
        <f aca="false">IF(E3734&gt;0,"ja","nein")</f>
        <v>ja</v>
      </c>
      <c r="H3734" s="26" t="n">
        <v>107.99</v>
      </c>
      <c r="I3734" s="26" t="n">
        <f aca="false">(H3734/10+IF(N3734=2025,Einstellungen!$B$23,Einstellungen!$C$23))*(1+Einstellungen!$B$10)</f>
        <v>32.7964</v>
      </c>
      <c r="J3734" s="25" t="n">
        <f aca="false">E3734*I3734/100</f>
        <v>0.0897637468</v>
      </c>
      <c r="K3734" s="25" t="n">
        <f aca="false">E3734*Einstellungen!$B$5/100</f>
        <v>0.079373</v>
      </c>
      <c r="L3734" s="23" t="str">
        <f aca="false">IF(I3734&lt;Einstellungen!$B$5,"ja","nein")</f>
        <v>nein</v>
      </c>
      <c r="M3734" s="23" t="s">
        <v>128</v>
      </c>
      <c r="N3734" s="23" t="n">
        <v>2025</v>
      </c>
      <c r="O3734" s="23" t="n">
        <v>23</v>
      </c>
    </row>
    <row r="3735" customFormat="false" ht="15" hidden="false" customHeight="false" outlineLevel="0" collapsed="false">
      <c r="A3735" s="22" t="n">
        <v>45843</v>
      </c>
      <c r="B3735" s="23" t="s">
        <v>102</v>
      </c>
      <c r="C3735" s="23" t="s">
        <v>122</v>
      </c>
      <c r="D3735" s="24" t="n">
        <v>219</v>
      </c>
      <c r="E3735" s="25" t="n">
        <f aca="false">MAX(D3735,0)/1000</f>
        <v>0.219</v>
      </c>
      <c r="F3735" s="25" t="n">
        <f aca="false">MAX(-D3735,0)/1000</f>
        <v>0</v>
      </c>
      <c r="G3735" s="23" t="str">
        <f aca="false">IF(E3735&gt;0,"ja","nein")</f>
        <v>ja</v>
      </c>
      <c r="H3735" s="26" t="n">
        <v>104.2</v>
      </c>
      <c r="I3735" s="26" t="n">
        <f aca="false">(H3735/10+IF(N3735=2025,Einstellungen!$B$23,Einstellungen!$C$23))*(1+Einstellungen!$B$10)</f>
        <v>32.34539</v>
      </c>
      <c r="J3735" s="25" t="n">
        <f aca="false">E3735*I3735/100</f>
        <v>0.0708364041</v>
      </c>
      <c r="K3735" s="25" t="n">
        <f aca="false">E3735*Einstellungen!$B$5/100</f>
        <v>0.06351</v>
      </c>
      <c r="L3735" s="23" t="str">
        <f aca="false">IF(I3735&lt;Einstellungen!$B$5,"ja","nein")</f>
        <v>nein</v>
      </c>
      <c r="M3735" s="23" t="s">
        <v>128</v>
      </c>
      <c r="N3735" s="23" t="n">
        <v>2025</v>
      </c>
      <c r="O3735" s="23" t="n">
        <v>0</v>
      </c>
    </row>
    <row r="3736" customFormat="false" ht="15" hidden="false" customHeight="false" outlineLevel="0" collapsed="false">
      <c r="A3736" s="22" t="n">
        <v>45843</v>
      </c>
      <c r="B3736" s="23" t="s">
        <v>107</v>
      </c>
      <c r="C3736" s="23" t="s">
        <v>122</v>
      </c>
      <c r="D3736" s="24" t="n">
        <v>203.3</v>
      </c>
      <c r="E3736" s="25" t="n">
        <f aca="false">MAX(D3736,0)/1000</f>
        <v>0.2033</v>
      </c>
      <c r="F3736" s="25" t="n">
        <f aca="false">MAX(-D3736,0)/1000</f>
        <v>0</v>
      </c>
      <c r="G3736" s="23" t="str">
        <f aca="false">IF(E3736&gt;0,"ja","nein")</f>
        <v>ja</v>
      </c>
      <c r="H3736" s="26" t="n">
        <v>94.98</v>
      </c>
      <c r="I3736" s="26" t="n">
        <f aca="false">(H3736/10+IF(N3736=2025,Einstellungen!$B$23,Einstellungen!$C$23))*(1+Einstellungen!$B$10)</f>
        <v>31.24821</v>
      </c>
      <c r="J3736" s="25" t="n">
        <f aca="false">E3736*I3736/100</f>
        <v>0.06352761093</v>
      </c>
      <c r="K3736" s="25" t="n">
        <f aca="false">E3736*Einstellungen!$B$5/100</f>
        <v>0.058957</v>
      </c>
      <c r="L3736" s="23" t="str">
        <f aca="false">IF(I3736&lt;Einstellungen!$B$5,"ja","nein")</f>
        <v>nein</v>
      </c>
      <c r="M3736" s="23" t="s">
        <v>128</v>
      </c>
      <c r="N3736" s="23" t="n">
        <v>2025</v>
      </c>
      <c r="O3736" s="23" t="n">
        <v>1</v>
      </c>
    </row>
    <row r="3737" customFormat="false" ht="15" hidden="false" customHeight="false" outlineLevel="0" collapsed="false">
      <c r="A3737" s="22" t="n">
        <v>45843</v>
      </c>
      <c r="B3737" s="23" t="s">
        <v>108</v>
      </c>
      <c r="C3737" s="23" t="s">
        <v>122</v>
      </c>
      <c r="D3737" s="24" t="n">
        <v>186.1</v>
      </c>
      <c r="E3737" s="25" t="n">
        <f aca="false">MAX(D3737,0)/1000</f>
        <v>0.1861</v>
      </c>
      <c r="F3737" s="25" t="n">
        <f aca="false">MAX(-D3737,0)/1000</f>
        <v>0</v>
      </c>
      <c r="G3737" s="23" t="str">
        <f aca="false">IF(E3737&gt;0,"ja","nein")</f>
        <v>ja</v>
      </c>
      <c r="H3737" s="26" t="n">
        <v>96.5</v>
      </c>
      <c r="I3737" s="26" t="n">
        <f aca="false">(H3737/10+IF(N3737=2025,Einstellungen!$B$23,Einstellungen!$C$23))*(1+Einstellungen!$B$10)</f>
        <v>31.42909</v>
      </c>
      <c r="J3737" s="25" t="n">
        <f aca="false">E3737*I3737/100</f>
        <v>0.05848953649</v>
      </c>
      <c r="K3737" s="25" t="n">
        <f aca="false">E3737*Einstellungen!$B$5/100</f>
        <v>0.053969</v>
      </c>
      <c r="L3737" s="23" t="str">
        <f aca="false">IF(I3737&lt;Einstellungen!$B$5,"ja","nein")</f>
        <v>nein</v>
      </c>
      <c r="M3737" s="23" t="s">
        <v>128</v>
      </c>
      <c r="N3737" s="23" t="n">
        <v>2025</v>
      </c>
      <c r="O3737" s="23" t="n">
        <v>2</v>
      </c>
    </row>
    <row r="3738" customFormat="false" ht="15" hidden="false" customHeight="false" outlineLevel="0" collapsed="false">
      <c r="A3738" s="22" t="n">
        <v>45843</v>
      </c>
      <c r="B3738" s="23" t="s">
        <v>109</v>
      </c>
      <c r="C3738" s="23" t="s">
        <v>122</v>
      </c>
      <c r="D3738" s="24" t="n">
        <v>148.2</v>
      </c>
      <c r="E3738" s="25" t="n">
        <f aca="false">MAX(D3738,0)/1000</f>
        <v>0.1482</v>
      </c>
      <c r="F3738" s="25" t="n">
        <f aca="false">MAX(-D3738,0)/1000</f>
        <v>0</v>
      </c>
      <c r="G3738" s="23" t="str">
        <f aca="false">IF(E3738&gt;0,"ja","nein")</f>
        <v>ja</v>
      </c>
      <c r="H3738" s="26" t="n">
        <v>93.4</v>
      </c>
      <c r="I3738" s="26" t="n">
        <f aca="false">(H3738/10+IF(N3738=2025,Einstellungen!$B$23,Einstellungen!$C$23))*(1+Einstellungen!$B$10)</f>
        <v>31.06019</v>
      </c>
      <c r="J3738" s="25" t="n">
        <f aca="false">E3738*I3738/100</f>
        <v>0.04603120158</v>
      </c>
      <c r="K3738" s="25" t="n">
        <f aca="false">E3738*Einstellungen!$B$5/100</f>
        <v>0.042978</v>
      </c>
      <c r="L3738" s="23" t="str">
        <f aca="false">IF(I3738&lt;Einstellungen!$B$5,"ja","nein")</f>
        <v>nein</v>
      </c>
      <c r="M3738" s="23" t="s">
        <v>128</v>
      </c>
      <c r="N3738" s="23" t="n">
        <v>2025</v>
      </c>
      <c r="O3738" s="23" t="n">
        <v>3</v>
      </c>
    </row>
    <row r="3739" customFormat="false" ht="15" hidden="false" customHeight="false" outlineLevel="0" collapsed="false">
      <c r="A3739" s="22" t="n">
        <v>45843</v>
      </c>
      <c r="B3739" s="23" t="s">
        <v>110</v>
      </c>
      <c r="C3739" s="23" t="s">
        <v>122</v>
      </c>
      <c r="D3739" s="24" t="n">
        <v>162.2</v>
      </c>
      <c r="E3739" s="25" t="n">
        <f aca="false">MAX(D3739,0)/1000</f>
        <v>0.1622</v>
      </c>
      <c r="F3739" s="25" t="n">
        <f aca="false">MAX(-D3739,0)/1000</f>
        <v>0</v>
      </c>
      <c r="G3739" s="23" t="str">
        <f aca="false">IF(E3739&gt;0,"ja","nein")</f>
        <v>ja</v>
      </c>
      <c r="H3739" s="26" t="n">
        <v>94.5</v>
      </c>
      <c r="I3739" s="26" t="n">
        <f aca="false">(H3739/10+IF(N3739=2025,Einstellungen!$B$23,Einstellungen!$C$23))*(1+Einstellungen!$B$10)</f>
        <v>31.19109</v>
      </c>
      <c r="J3739" s="25" t="n">
        <f aca="false">E3739*I3739/100</f>
        <v>0.05059194798</v>
      </c>
      <c r="K3739" s="25" t="n">
        <f aca="false">E3739*Einstellungen!$B$5/100</f>
        <v>0.047038</v>
      </c>
      <c r="L3739" s="23" t="str">
        <f aca="false">IF(I3739&lt;Einstellungen!$B$5,"ja","nein")</f>
        <v>nein</v>
      </c>
      <c r="M3739" s="23" t="s">
        <v>128</v>
      </c>
      <c r="N3739" s="23" t="n">
        <v>2025</v>
      </c>
      <c r="O3739" s="23" t="n">
        <v>4</v>
      </c>
    </row>
    <row r="3740" customFormat="false" ht="15" hidden="false" customHeight="false" outlineLevel="0" collapsed="false">
      <c r="A3740" s="22" t="n">
        <v>45843</v>
      </c>
      <c r="B3740" s="23" t="s">
        <v>111</v>
      </c>
      <c r="C3740" s="23" t="s">
        <v>122</v>
      </c>
      <c r="D3740" s="24" t="n">
        <v>149.6</v>
      </c>
      <c r="E3740" s="25" t="n">
        <f aca="false">MAX(D3740,0)/1000</f>
        <v>0.1496</v>
      </c>
      <c r="F3740" s="25" t="n">
        <f aca="false">MAX(-D3740,0)/1000</f>
        <v>0</v>
      </c>
      <c r="G3740" s="23" t="str">
        <f aca="false">IF(E3740&gt;0,"ja","nein")</f>
        <v>ja</v>
      </c>
      <c r="H3740" s="26" t="n">
        <v>83.49</v>
      </c>
      <c r="I3740" s="26" t="n">
        <f aca="false">(H3740/10+IF(N3740=2025,Einstellungen!$B$23,Einstellungen!$C$23))*(1+Einstellungen!$B$10)</f>
        <v>29.8809</v>
      </c>
      <c r="J3740" s="25" t="n">
        <f aca="false">E3740*I3740/100</f>
        <v>0.0447018264</v>
      </c>
      <c r="K3740" s="25" t="n">
        <f aca="false">E3740*Einstellungen!$B$5/100</f>
        <v>0.043384</v>
      </c>
      <c r="L3740" s="23" t="str">
        <f aca="false">IF(I3740&lt;Einstellungen!$B$5,"ja","nein")</f>
        <v>nein</v>
      </c>
      <c r="M3740" s="23" t="s">
        <v>128</v>
      </c>
      <c r="N3740" s="23" t="n">
        <v>2025</v>
      </c>
      <c r="O3740" s="23" t="n">
        <v>5</v>
      </c>
    </row>
    <row r="3741" customFormat="false" ht="15" hidden="false" customHeight="false" outlineLevel="0" collapsed="false">
      <c r="A3741" s="22" t="n">
        <v>45843</v>
      </c>
      <c r="B3741" s="23" t="s">
        <v>112</v>
      </c>
      <c r="C3741" s="23" t="s">
        <v>122</v>
      </c>
      <c r="D3741" s="24" t="n">
        <v>152.4</v>
      </c>
      <c r="E3741" s="25" t="n">
        <f aca="false">MAX(D3741,0)/1000</f>
        <v>0.1524</v>
      </c>
      <c r="F3741" s="25" t="n">
        <f aca="false">MAX(-D3741,0)/1000</f>
        <v>0</v>
      </c>
      <c r="G3741" s="23" t="str">
        <f aca="false">IF(E3741&gt;0,"ja","nein")</f>
        <v>ja</v>
      </c>
      <c r="H3741" s="26" t="n">
        <v>84.47</v>
      </c>
      <c r="I3741" s="26" t="n">
        <f aca="false">(H3741/10+IF(N3741=2025,Einstellungen!$B$23,Einstellungen!$C$23))*(1+Einstellungen!$B$10)</f>
        <v>29.99752</v>
      </c>
      <c r="J3741" s="25" t="n">
        <f aca="false">E3741*I3741/100</f>
        <v>0.04571622048</v>
      </c>
      <c r="K3741" s="25" t="n">
        <f aca="false">E3741*Einstellungen!$B$5/100</f>
        <v>0.044196</v>
      </c>
      <c r="L3741" s="23" t="str">
        <f aca="false">IF(I3741&lt;Einstellungen!$B$5,"ja","nein")</f>
        <v>nein</v>
      </c>
      <c r="M3741" s="23" t="s">
        <v>128</v>
      </c>
      <c r="N3741" s="23" t="n">
        <v>2025</v>
      </c>
      <c r="O3741" s="23" t="n">
        <v>6</v>
      </c>
    </row>
    <row r="3742" customFormat="false" ht="15" hidden="false" customHeight="false" outlineLevel="0" collapsed="false">
      <c r="A3742" s="22" t="n">
        <v>45843</v>
      </c>
      <c r="B3742" s="23" t="s">
        <v>113</v>
      </c>
      <c r="C3742" s="23" t="s">
        <v>122</v>
      </c>
      <c r="D3742" s="24" t="n">
        <v>-388.1</v>
      </c>
      <c r="E3742" s="25" t="n">
        <f aca="false">MAX(D3742,0)/1000</f>
        <v>0</v>
      </c>
      <c r="F3742" s="25" t="n">
        <f aca="false">MAX(-D3742,0)/1000</f>
        <v>0.3881</v>
      </c>
      <c r="G3742" s="23" t="str">
        <f aca="false">IF(E3742&gt;0,"ja","nein")</f>
        <v>nein</v>
      </c>
      <c r="H3742" s="26" t="n">
        <v>43.77</v>
      </c>
      <c r="I3742" s="26" t="n">
        <f aca="false">(H3742/10+IF(N3742=2025,Einstellungen!$B$23,Einstellungen!$C$23))*(1+Einstellungen!$B$10)</f>
        <v>25.15422</v>
      </c>
      <c r="J3742" s="25" t="n">
        <f aca="false">E3742*I3742/100</f>
        <v>0</v>
      </c>
      <c r="K3742" s="25" t="n">
        <f aca="false">E3742*Einstellungen!$B$5/100</f>
        <v>0</v>
      </c>
      <c r="L3742" s="23" t="str">
        <f aca="false">IF(I3742&lt;Einstellungen!$B$5,"ja","nein")</f>
        <v>ja</v>
      </c>
      <c r="M3742" s="23" t="s">
        <v>128</v>
      </c>
      <c r="N3742" s="23" t="n">
        <v>2025</v>
      </c>
      <c r="O3742" s="23" t="n">
        <v>7</v>
      </c>
    </row>
    <row r="3743" customFormat="false" ht="15" hidden="false" customHeight="false" outlineLevel="0" collapsed="false">
      <c r="A3743" s="22" t="n">
        <v>45843</v>
      </c>
      <c r="B3743" s="23" t="s">
        <v>114</v>
      </c>
      <c r="C3743" s="23" t="s">
        <v>122</v>
      </c>
      <c r="D3743" s="24" t="n">
        <v>-1633.9</v>
      </c>
      <c r="E3743" s="25" t="n">
        <f aca="false">MAX(D3743,0)/1000</f>
        <v>0</v>
      </c>
      <c r="F3743" s="25" t="n">
        <f aca="false">MAX(-D3743,0)/1000</f>
        <v>1.6339</v>
      </c>
      <c r="G3743" s="23" t="str">
        <f aca="false">IF(E3743&gt;0,"ja","nein")</f>
        <v>nein</v>
      </c>
      <c r="H3743" s="26" t="n">
        <v>17.86</v>
      </c>
      <c r="I3743" s="26" t="n">
        <f aca="false">(H3743/10+IF(N3743=2025,Einstellungen!$B$23,Einstellungen!$C$23))*(1+Einstellungen!$B$10)</f>
        <v>22.07093</v>
      </c>
      <c r="J3743" s="25" t="n">
        <f aca="false">E3743*I3743/100</f>
        <v>0</v>
      </c>
      <c r="K3743" s="25" t="n">
        <f aca="false">E3743*Einstellungen!$B$5/100</f>
        <v>0</v>
      </c>
      <c r="L3743" s="23" t="str">
        <f aca="false">IF(I3743&lt;Einstellungen!$B$5,"ja","nein")</f>
        <v>ja</v>
      </c>
      <c r="M3743" s="23" t="s">
        <v>128</v>
      </c>
      <c r="N3743" s="23" t="n">
        <v>2025</v>
      </c>
      <c r="O3743" s="23" t="n">
        <v>8</v>
      </c>
    </row>
    <row r="3744" customFormat="false" ht="15" hidden="false" customHeight="false" outlineLevel="0" collapsed="false">
      <c r="A3744" s="22" t="n">
        <v>45843</v>
      </c>
      <c r="B3744" s="23" t="s">
        <v>115</v>
      </c>
      <c r="C3744" s="23" t="s">
        <v>122</v>
      </c>
      <c r="D3744" s="24" t="n">
        <v>-3220.3</v>
      </c>
      <c r="E3744" s="25" t="n">
        <f aca="false">MAX(D3744,0)/1000</f>
        <v>0</v>
      </c>
      <c r="F3744" s="25" t="n">
        <f aca="false">MAX(-D3744,0)/1000</f>
        <v>3.2203</v>
      </c>
      <c r="G3744" s="23" t="str">
        <f aca="false">IF(E3744&gt;0,"ja","nein")</f>
        <v>nein</v>
      </c>
      <c r="H3744" s="26" t="n">
        <v>3.34</v>
      </c>
      <c r="I3744" s="26" t="n">
        <f aca="false">(H3744/10+IF(N3744=2025,Einstellungen!$B$23,Einstellungen!$C$23))*(1+Einstellungen!$B$10)</f>
        <v>20.34305</v>
      </c>
      <c r="J3744" s="25" t="n">
        <f aca="false">E3744*I3744/100</f>
        <v>0</v>
      </c>
      <c r="K3744" s="25" t="n">
        <f aca="false">E3744*Einstellungen!$B$5/100</f>
        <v>0</v>
      </c>
      <c r="L3744" s="23" t="str">
        <f aca="false">IF(I3744&lt;Einstellungen!$B$5,"ja","nein")</f>
        <v>ja</v>
      </c>
      <c r="M3744" s="23" t="s">
        <v>128</v>
      </c>
      <c r="N3744" s="23" t="n">
        <v>2025</v>
      </c>
      <c r="O3744" s="23" t="n">
        <v>9</v>
      </c>
    </row>
    <row r="3745" customFormat="false" ht="15" hidden="false" customHeight="false" outlineLevel="0" collapsed="false">
      <c r="A3745" s="22" t="n">
        <v>45843</v>
      </c>
      <c r="B3745" s="23" t="s">
        <v>116</v>
      </c>
      <c r="C3745" s="23" t="s">
        <v>122</v>
      </c>
      <c r="D3745" s="24" t="n">
        <v>-4200.3</v>
      </c>
      <c r="E3745" s="25" t="n">
        <f aca="false">MAX(D3745,0)/1000</f>
        <v>0</v>
      </c>
      <c r="F3745" s="25" t="n">
        <f aca="false">MAX(-D3745,0)/1000</f>
        <v>4.2003</v>
      </c>
      <c r="G3745" s="23" t="str">
        <f aca="false">IF(E3745&gt;0,"ja","nein")</f>
        <v>nein</v>
      </c>
      <c r="H3745" s="26" t="n">
        <v>0</v>
      </c>
      <c r="I3745" s="26" t="n">
        <f aca="false">(H3745/10+IF(N3745=2025,Einstellungen!$B$23,Einstellungen!$C$23))*(1+Einstellungen!$B$10)</f>
        <v>19.94559</v>
      </c>
      <c r="J3745" s="25" t="n">
        <f aca="false">E3745*I3745/100</f>
        <v>0</v>
      </c>
      <c r="K3745" s="25" t="n">
        <f aca="false">E3745*Einstellungen!$B$5/100</f>
        <v>0</v>
      </c>
      <c r="L3745" s="23" t="str">
        <f aca="false">IF(I3745&lt;Einstellungen!$B$5,"ja","nein")</f>
        <v>ja</v>
      </c>
      <c r="M3745" s="23" t="s">
        <v>128</v>
      </c>
      <c r="N3745" s="23" t="n">
        <v>2025</v>
      </c>
      <c r="O3745" s="23" t="n">
        <v>10</v>
      </c>
    </row>
    <row r="3746" customFormat="false" ht="15" hidden="false" customHeight="false" outlineLevel="0" collapsed="false">
      <c r="A3746" s="22" t="n">
        <v>45843</v>
      </c>
      <c r="B3746" s="23" t="s">
        <v>117</v>
      </c>
      <c r="C3746" s="23" t="s">
        <v>122</v>
      </c>
      <c r="D3746" s="24" t="n">
        <v>-4716.8</v>
      </c>
      <c r="E3746" s="25" t="n">
        <f aca="false">MAX(D3746,0)/1000</f>
        <v>0</v>
      </c>
      <c r="F3746" s="25" t="n">
        <f aca="false">MAX(-D3746,0)/1000</f>
        <v>4.7168</v>
      </c>
      <c r="G3746" s="23" t="str">
        <f aca="false">IF(E3746&gt;0,"ja","nein")</f>
        <v>nein</v>
      </c>
      <c r="H3746" s="26" t="n">
        <v>-0.08</v>
      </c>
      <c r="I3746" s="26" t="n">
        <f aca="false">(H3746/10+IF(N3746=2025,Einstellungen!$B$23,Einstellungen!$C$23))*(1+Einstellungen!$B$10)</f>
        <v>19.93607</v>
      </c>
      <c r="J3746" s="25" t="n">
        <f aca="false">E3746*I3746/100</f>
        <v>0</v>
      </c>
      <c r="K3746" s="25" t="n">
        <f aca="false">E3746*Einstellungen!$B$5/100</f>
        <v>0</v>
      </c>
      <c r="L3746" s="23" t="str">
        <f aca="false">IF(I3746&lt;Einstellungen!$B$5,"ja","nein")</f>
        <v>ja</v>
      </c>
      <c r="M3746" s="23" t="s">
        <v>128</v>
      </c>
      <c r="N3746" s="23" t="n">
        <v>2025</v>
      </c>
      <c r="O3746" s="23" t="n">
        <v>11</v>
      </c>
    </row>
    <row r="3747" customFormat="false" ht="15" hidden="false" customHeight="false" outlineLevel="0" collapsed="false">
      <c r="A3747" s="22" t="n">
        <v>45843</v>
      </c>
      <c r="B3747" s="23" t="s">
        <v>118</v>
      </c>
      <c r="C3747" s="23" t="s">
        <v>122</v>
      </c>
      <c r="D3747" s="24" t="n">
        <v>-4435.2</v>
      </c>
      <c r="E3747" s="25" t="n">
        <f aca="false">MAX(D3747,0)/1000</f>
        <v>0</v>
      </c>
      <c r="F3747" s="25" t="n">
        <f aca="false">MAX(-D3747,0)/1000</f>
        <v>4.4352</v>
      </c>
      <c r="G3747" s="23" t="str">
        <f aca="false">IF(E3747&gt;0,"ja","nein")</f>
        <v>nein</v>
      </c>
      <c r="H3747" s="26" t="n">
        <v>-1.01</v>
      </c>
      <c r="I3747" s="26" t="n">
        <f aca="false">(H3747/10+IF(N3747=2025,Einstellungen!$B$23,Einstellungen!$C$23))*(1+Einstellungen!$B$10)</f>
        <v>19.8254</v>
      </c>
      <c r="J3747" s="25" t="n">
        <f aca="false">E3747*I3747/100</f>
        <v>0</v>
      </c>
      <c r="K3747" s="25" t="n">
        <f aca="false">E3747*Einstellungen!$B$5/100</f>
        <v>0</v>
      </c>
      <c r="L3747" s="23" t="str">
        <f aca="false">IF(I3747&lt;Einstellungen!$B$5,"ja","nein")</f>
        <v>ja</v>
      </c>
      <c r="M3747" s="23" t="s">
        <v>128</v>
      </c>
      <c r="N3747" s="23" t="n">
        <v>2025</v>
      </c>
      <c r="O3747" s="23" t="n">
        <v>12</v>
      </c>
    </row>
    <row r="3748" customFormat="false" ht="15" hidden="false" customHeight="false" outlineLevel="0" collapsed="false">
      <c r="A3748" s="22" t="n">
        <v>45843</v>
      </c>
      <c r="B3748" s="23" t="s">
        <v>119</v>
      </c>
      <c r="C3748" s="23" t="s">
        <v>122</v>
      </c>
      <c r="D3748" s="24" t="n">
        <v>-4462.4</v>
      </c>
      <c r="E3748" s="25" t="n">
        <f aca="false">MAX(D3748,0)/1000</f>
        <v>0</v>
      </c>
      <c r="F3748" s="25" t="n">
        <f aca="false">MAX(-D3748,0)/1000</f>
        <v>4.4624</v>
      </c>
      <c r="G3748" s="23" t="str">
        <f aca="false">IF(E3748&gt;0,"ja","nein")</f>
        <v>nein</v>
      </c>
      <c r="H3748" s="26" t="n">
        <v>-2.05</v>
      </c>
      <c r="I3748" s="26" t="n">
        <f aca="false">(H3748/10+IF(N3748=2025,Einstellungen!$B$23,Einstellungen!$C$23))*(1+Einstellungen!$B$10)</f>
        <v>19.70164</v>
      </c>
      <c r="J3748" s="25" t="n">
        <f aca="false">E3748*I3748/100</f>
        <v>0</v>
      </c>
      <c r="K3748" s="25" t="n">
        <f aca="false">E3748*Einstellungen!$B$5/100</f>
        <v>0</v>
      </c>
      <c r="L3748" s="23" t="str">
        <f aca="false">IF(I3748&lt;Einstellungen!$B$5,"ja","nein")</f>
        <v>ja</v>
      </c>
      <c r="M3748" s="23" t="s">
        <v>128</v>
      </c>
      <c r="N3748" s="23" t="n">
        <v>2025</v>
      </c>
      <c r="O3748" s="23" t="n">
        <v>13</v>
      </c>
    </row>
    <row r="3749" customFormat="false" ht="15" hidden="false" customHeight="false" outlineLevel="0" collapsed="false">
      <c r="A3749" s="22" t="n">
        <v>45843</v>
      </c>
      <c r="B3749" s="23" t="s">
        <v>120</v>
      </c>
      <c r="C3749" s="23" t="s">
        <v>122</v>
      </c>
      <c r="D3749" s="24" t="n">
        <v>-4191</v>
      </c>
      <c r="E3749" s="25" t="n">
        <f aca="false">MAX(D3749,0)/1000</f>
        <v>0</v>
      </c>
      <c r="F3749" s="25" t="n">
        <f aca="false">MAX(-D3749,0)/1000</f>
        <v>4.191</v>
      </c>
      <c r="G3749" s="23" t="str">
        <f aca="false">IF(E3749&gt;0,"ja","nein")</f>
        <v>nein</v>
      </c>
      <c r="H3749" s="26" t="n">
        <v>-2.11</v>
      </c>
      <c r="I3749" s="26" t="n">
        <f aca="false">(H3749/10+IF(N3749=2025,Einstellungen!$B$23,Einstellungen!$C$23))*(1+Einstellungen!$B$10)</f>
        <v>19.6945</v>
      </c>
      <c r="J3749" s="25" t="n">
        <f aca="false">E3749*I3749/100</f>
        <v>0</v>
      </c>
      <c r="K3749" s="25" t="n">
        <f aca="false">E3749*Einstellungen!$B$5/100</f>
        <v>0</v>
      </c>
      <c r="L3749" s="23" t="str">
        <f aca="false">IF(I3749&lt;Einstellungen!$B$5,"ja","nein")</f>
        <v>ja</v>
      </c>
      <c r="M3749" s="23" t="s">
        <v>128</v>
      </c>
      <c r="N3749" s="23" t="n">
        <v>2025</v>
      </c>
      <c r="O3749" s="23" t="n">
        <v>14</v>
      </c>
    </row>
    <row r="3750" customFormat="false" ht="15" hidden="false" customHeight="false" outlineLevel="0" collapsed="false">
      <c r="A3750" s="22" t="n">
        <v>45843</v>
      </c>
      <c r="B3750" s="23" t="s">
        <v>104</v>
      </c>
      <c r="C3750" s="23" t="s">
        <v>122</v>
      </c>
      <c r="D3750" s="24" t="n">
        <v>-3825.1</v>
      </c>
      <c r="E3750" s="25" t="n">
        <f aca="false">MAX(D3750,0)/1000</f>
        <v>0</v>
      </c>
      <c r="F3750" s="25" t="n">
        <f aca="false">MAX(-D3750,0)/1000</f>
        <v>3.8251</v>
      </c>
      <c r="G3750" s="23" t="str">
        <f aca="false">IF(E3750&gt;0,"ja","nein")</f>
        <v>nein</v>
      </c>
      <c r="H3750" s="26" t="n">
        <v>-2.01</v>
      </c>
      <c r="I3750" s="26" t="n">
        <f aca="false">(H3750/10+IF(N3750=2025,Einstellungen!$B$23,Einstellungen!$C$23))*(1+Einstellungen!$B$10)</f>
        <v>19.7064</v>
      </c>
      <c r="J3750" s="25" t="n">
        <f aca="false">E3750*I3750/100</f>
        <v>0</v>
      </c>
      <c r="K3750" s="25" t="n">
        <f aca="false">E3750*Einstellungen!$B$5/100</f>
        <v>0</v>
      </c>
      <c r="L3750" s="23" t="str">
        <f aca="false">IF(I3750&lt;Einstellungen!$B$5,"ja","nein")</f>
        <v>ja</v>
      </c>
      <c r="M3750" s="23" t="s">
        <v>128</v>
      </c>
      <c r="N3750" s="23" t="n">
        <v>2025</v>
      </c>
      <c r="O3750" s="23" t="n">
        <v>15</v>
      </c>
    </row>
    <row r="3751" customFormat="false" ht="15" hidden="false" customHeight="false" outlineLevel="0" collapsed="false">
      <c r="A3751" s="22" t="n">
        <v>45843</v>
      </c>
      <c r="B3751" s="23" t="s">
        <v>105</v>
      </c>
      <c r="C3751" s="23" t="s">
        <v>122</v>
      </c>
      <c r="D3751" s="24" t="n">
        <v>-2423.1</v>
      </c>
      <c r="E3751" s="25" t="n">
        <f aca="false">MAX(D3751,0)/1000</f>
        <v>0</v>
      </c>
      <c r="F3751" s="25" t="n">
        <f aca="false">MAX(-D3751,0)/1000</f>
        <v>2.4231</v>
      </c>
      <c r="G3751" s="23" t="str">
        <f aca="false">IF(E3751&gt;0,"ja","nein")</f>
        <v>nein</v>
      </c>
      <c r="H3751" s="26" t="n">
        <v>-2.26</v>
      </c>
      <c r="I3751" s="26" t="n">
        <f aca="false">(H3751/10+IF(N3751=2025,Einstellungen!$B$23,Einstellungen!$C$23))*(1+Einstellungen!$B$10)</f>
        <v>19.67665</v>
      </c>
      <c r="J3751" s="25" t="n">
        <f aca="false">E3751*I3751/100</f>
        <v>0</v>
      </c>
      <c r="K3751" s="25" t="n">
        <f aca="false">E3751*Einstellungen!$B$5/100</f>
        <v>0</v>
      </c>
      <c r="L3751" s="23" t="str">
        <f aca="false">IF(I3751&lt;Einstellungen!$B$5,"ja","nein")</f>
        <v>ja</v>
      </c>
      <c r="M3751" s="23" t="s">
        <v>128</v>
      </c>
      <c r="N3751" s="23" t="n">
        <v>2025</v>
      </c>
      <c r="O3751" s="23" t="n">
        <v>16</v>
      </c>
    </row>
    <row r="3752" customFormat="false" ht="15" hidden="false" customHeight="false" outlineLevel="0" collapsed="false">
      <c r="A3752" s="22" t="n">
        <v>45843</v>
      </c>
      <c r="B3752" s="23" t="s">
        <v>97</v>
      </c>
      <c r="C3752" s="23" t="s">
        <v>122</v>
      </c>
      <c r="D3752" s="24" t="n">
        <v>-1786.8</v>
      </c>
      <c r="E3752" s="25" t="n">
        <f aca="false">MAX(D3752,0)/1000</f>
        <v>0</v>
      </c>
      <c r="F3752" s="25" t="n">
        <f aca="false">MAX(-D3752,0)/1000</f>
        <v>1.7868</v>
      </c>
      <c r="G3752" s="23" t="str">
        <f aca="false">IF(E3752&gt;0,"ja","nein")</f>
        <v>nein</v>
      </c>
      <c r="H3752" s="26" t="n">
        <v>0</v>
      </c>
      <c r="I3752" s="26" t="n">
        <f aca="false">(H3752/10+IF(N3752=2025,Einstellungen!$B$23,Einstellungen!$C$23))*(1+Einstellungen!$B$10)</f>
        <v>19.94559</v>
      </c>
      <c r="J3752" s="25" t="n">
        <f aca="false">E3752*I3752/100</f>
        <v>0</v>
      </c>
      <c r="K3752" s="25" t="n">
        <f aca="false">E3752*Einstellungen!$B$5/100</f>
        <v>0</v>
      </c>
      <c r="L3752" s="23" t="str">
        <f aca="false">IF(I3752&lt;Einstellungen!$B$5,"ja","nein")</f>
        <v>ja</v>
      </c>
      <c r="M3752" s="23" t="s">
        <v>128</v>
      </c>
      <c r="N3752" s="23" t="n">
        <v>2025</v>
      </c>
      <c r="O3752" s="23" t="n">
        <v>17</v>
      </c>
    </row>
    <row r="3753" customFormat="false" ht="15" hidden="false" customHeight="false" outlineLevel="0" collapsed="false">
      <c r="A3753" s="22" t="n">
        <v>45843</v>
      </c>
      <c r="B3753" s="23" t="s">
        <v>99</v>
      </c>
      <c r="C3753" s="23" t="s">
        <v>122</v>
      </c>
      <c r="D3753" s="24" t="n">
        <v>-518.8</v>
      </c>
      <c r="E3753" s="25" t="n">
        <f aca="false">MAX(D3753,0)/1000</f>
        <v>0</v>
      </c>
      <c r="F3753" s="25" t="n">
        <f aca="false">MAX(-D3753,0)/1000</f>
        <v>0.5188</v>
      </c>
      <c r="G3753" s="23" t="str">
        <f aca="false">IF(E3753&gt;0,"ja","nein")</f>
        <v>nein</v>
      </c>
      <c r="H3753" s="26" t="n">
        <v>41.25</v>
      </c>
      <c r="I3753" s="26" t="n">
        <f aca="false">(H3753/10+IF(N3753=2025,Einstellungen!$B$23,Einstellungen!$C$23))*(1+Einstellungen!$B$10)</f>
        <v>24.85434</v>
      </c>
      <c r="J3753" s="25" t="n">
        <f aca="false">E3753*I3753/100</f>
        <v>0</v>
      </c>
      <c r="K3753" s="25" t="n">
        <f aca="false">E3753*Einstellungen!$B$5/100</f>
        <v>0</v>
      </c>
      <c r="L3753" s="23" t="str">
        <f aca="false">IF(I3753&lt;Einstellungen!$B$5,"ja","nein")</f>
        <v>ja</v>
      </c>
      <c r="M3753" s="23" t="s">
        <v>128</v>
      </c>
      <c r="N3753" s="23" t="n">
        <v>2025</v>
      </c>
      <c r="O3753" s="23" t="n">
        <v>18</v>
      </c>
    </row>
    <row r="3754" customFormat="false" ht="15" hidden="false" customHeight="false" outlineLevel="0" collapsed="false">
      <c r="A3754" s="22" t="n">
        <v>45843</v>
      </c>
      <c r="B3754" s="23" t="s">
        <v>100</v>
      </c>
      <c r="C3754" s="23" t="s">
        <v>122</v>
      </c>
      <c r="D3754" s="24" t="n">
        <v>-35.6</v>
      </c>
      <c r="E3754" s="25" t="n">
        <f aca="false">MAX(D3754,0)/1000</f>
        <v>0</v>
      </c>
      <c r="F3754" s="25" t="n">
        <f aca="false">MAX(-D3754,0)/1000</f>
        <v>0.0356</v>
      </c>
      <c r="G3754" s="23" t="str">
        <f aca="false">IF(E3754&gt;0,"ja","nein")</f>
        <v>nein</v>
      </c>
      <c r="H3754" s="26" t="n">
        <v>85</v>
      </c>
      <c r="I3754" s="26" t="n">
        <f aca="false">(H3754/10+IF(N3754=2025,Einstellungen!$B$23,Einstellungen!$C$23))*(1+Einstellungen!$B$10)</f>
        <v>30.06059</v>
      </c>
      <c r="J3754" s="25" t="n">
        <f aca="false">E3754*I3754/100</f>
        <v>0</v>
      </c>
      <c r="K3754" s="25" t="n">
        <f aca="false">E3754*Einstellungen!$B$5/100</f>
        <v>0</v>
      </c>
      <c r="L3754" s="23" t="str">
        <f aca="false">IF(I3754&lt;Einstellungen!$B$5,"ja","nein")</f>
        <v>nein</v>
      </c>
      <c r="M3754" s="23" t="s">
        <v>128</v>
      </c>
      <c r="N3754" s="23" t="n">
        <v>2025</v>
      </c>
      <c r="O3754" s="23" t="n">
        <v>19</v>
      </c>
    </row>
    <row r="3755" customFormat="false" ht="15" hidden="false" customHeight="false" outlineLevel="0" collapsed="false">
      <c r="A3755" s="22" t="n">
        <v>45843</v>
      </c>
      <c r="B3755" s="23" t="s">
        <v>92</v>
      </c>
      <c r="C3755" s="23" t="s">
        <v>122</v>
      </c>
      <c r="D3755" s="24" t="n">
        <v>74.4</v>
      </c>
      <c r="E3755" s="25" t="n">
        <f aca="false">MAX(D3755,0)/1000</f>
        <v>0.0744</v>
      </c>
      <c r="F3755" s="25" t="n">
        <f aca="false">MAX(-D3755,0)/1000</f>
        <v>0</v>
      </c>
      <c r="G3755" s="23" t="str">
        <f aca="false">IF(E3755&gt;0,"ja","nein")</f>
        <v>ja</v>
      </c>
      <c r="H3755" s="26" t="n">
        <v>111.01</v>
      </c>
      <c r="I3755" s="26" t="n">
        <f aca="false">(H3755/10+IF(N3755=2025,Einstellungen!$B$23,Einstellungen!$C$23))*(1+Einstellungen!$B$10)</f>
        <v>33.15578</v>
      </c>
      <c r="J3755" s="25" t="n">
        <f aca="false">E3755*I3755/100</f>
        <v>0.02466790032</v>
      </c>
      <c r="K3755" s="25" t="n">
        <f aca="false">E3755*Einstellungen!$B$5/100</f>
        <v>0.021576</v>
      </c>
      <c r="L3755" s="23" t="str">
        <f aca="false">IF(I3755&lt;Einstellungen!$B$5,"ja","nein")</f>
        <v>nein</v>
      </c>
      <c r="M3755" s="23" t="s">
        <v>128</v>
      </c>
      <c r="N3755" s="23" t="n">
        <v>2025</v>
      </c>
      <c r="O3755" s="23" t="n">
        <v>20</v>
      </c>
    </row>
    <row r="3756" customFormat="false" ht="15" hidden="false" customHeight="false" outlineLevel="0" collapsed="false">
      <c r="A3756" s="22" t="n">
        <v>45843</v>
      </c>
      <c r="B3756" s="23" t="s">
        <v>95</v>
      </c>
      <c r="C3756" s="23" t="s">
        <v>122</v>
      </c>
      <c r="D3756" s="24" t="n">
        <v>184.4</v>
      </c>
      <c r="E3756" s="25" t="n">
        <f aca="false">MAX(D3756,0)/1000</f>
        <v>0.1844</v>
      </c>
      <c r="F3756" s="25" t="n">
        <f aca="false">MAX(-D3756,0)/1000</f>
        <v>0</v>
      </c>
      <c r="G3756" s="23" t="str">
        <f aca="false">IF(E3756&gt;0,"ja","nein")</f>
        <v>ja</v>
      </c>
      <c r="H3756" s="26" t="n">
        <v>122.96</v>
      </c>
      <c r="I3756" s="26" t="n">
        <f aca="false">(H3756/10+IF(N3756=2025,Einstellungen!$B$23,Einstellungen!$C$23))*(1+Einstellungen!$B$10)</f>
        <v>34.57783</v>
      </c>
      <c r="J3756" s="25" t="n">
        <f aca="false">E3756*I3756/100</f>
        <v>0.06376151852</v>
      </c>
      <c r="K3756" s="25" t="n">
        <f aca="false">E3756*Einstellungen!$B$5/100</f>
        <v>0.053476</v>
      </c>
      <c r="L3756" s="23" t="str">
        <f aca="false">IF(I3756&lt;Einstellungen!$B$5,"ja","nein")</f>
        <v>nein</v>
      </c>
      <c r="M3756" s="23" t="s">
        <v>128</v>
      </c>
      <c r="N3756" s="23" t="n">
        <v>2025</v>
      </c>
      <c r="O3756" s="23" t="n">
        <v>21</v>
      </c>
    </row>
    <row r="3757" customFormat="false" ht="15" hidden="false" customHeight="false" outlineLevel="0" collapsed="false">
      <c r="A3757" s="22" t="n">
        <v>45843</v>
      </c>
      <c r="B3757" s="23" t="s">
        <v>96</v>
      </c>
      <c r="C3757" s="23" t="s">
        <v>122</v>
      </c>
      <c r="D3757" s="24" t="n">
        <v>185.4</v>
      </c>
      <c r="E3757" s="25" t="n">
        <f aca="false">MAX(D3757,0)/1000</f>
        <v>0.1854</v>
      </c>
      <c r="F3757" s="25" t="n">
        <f aca="false">MAX(-D3757,0)/1000</f>
        <v>0</v>
      </c>
      <c r="G3757" s="23" t="str">
        <f aca="false">IF(E3757&gt;0,"ja","nein")</f>
        <v>ja</v>
      </c>
      <c r="H3757" s="26" t="n">
        <v>117.14</v>
      </c>
      <c r="I3757" s="26" t="n">
        <f aca="false">(H3757/10+IF(N3757=2025,Einstellungen!$B$23,Einstellungen!$C$23))*(1+Einstellungen!$B$10)</f>
        <v>33.88525</v>
      </c>
      <c r="J3757" s="25" t="n">
        <f aca="false">E3757*I3757/100</f>
        <v>0.0628232535</v>
      </c>
      <c r="K3757" s="25" t="n">
        <f aca="false">E3757*Einstellungen!$B$5/100</f>
        <v>0.053766</v>
      </c>
      <c r="L3757" s="23" t="str">
        <f aca="false">IF(I3757&lt;Einstellungen!$B$5,"ja","nein")</f>
        <v>nein</v>
      </c>
      <c r="M3757" s="23" t="s">
        <v>128</v>
      </c>
      <c r="N3757" s="23" t="n">
        <v>2025</v>
      </c>
      <c r="O3757" s="23" t="n">
        <v>22</v>
      </c>
    </row>
    <row r="3758" customFormat="false" ht="15" hidden="false" customHeight="false" outlineLevel="0" collapsed="false">
      <c r="A3758" s="22" t="n">
        <v>45843</v>
      </c>
      <c r="B3758" s="23" t="s">
        <v>101</v>
      </c>
      <c r="C3758" s="23" t="s">
        <v>122</v>
      </c>
      <c r="D3758" s="24" t="n">
        <v>328.7</v>
      </c>
      <c r="E3758" s="25" t="n">
        <f aca="false">MAX(D3758,0)/1000</f>
        <v>0.3287</v>
      </c>
      <c r="F3758" s="25" t="n">
        <f aca="false">MAX(-D3758,0)/1000</f>
        <v>0</v>
      </c>
      <c r="G3758" s="23" t="str">
        <f aca="false">IF(E3758&gt;0,"ja","nein")</f>
        <v>ja</v>
      </c>
      <c r="H3758" s="26" t="n">
        <v>108.21</v>
      </c>
      <c r="I3758" s="26" t="n">
        <f aca="false">(H3758/10+IF(N3758=2025,Einstellungen!$B$23,Einstellungen!$C$23))*(1+Einstellungen!$B$10)</f>
        <v>32.82258</v>
      </c>
      <c r="J3758" s="25" t="n">
        <f aca="false">E3758*I3758/100</f>
        <v>0.10788782046</v>
      </c>
      <c r="K3758" s="25" t="n">
        <f aca="false">E3758*Einstellungen!$B$5/100</f>
        <v>0.095323</v>
      </c>
      <c r="L3758" s="23" t="str">
        <f aca="false">IF(I3758&lt;Einstellungen!$B$5,"ja","nein")</f>
        <v>nein</v>
      </c>
      <c r="M3758" s="23" t="s">
        <v>128</v>
      </c>
      <c r="N3758" s="23" t="n">
        <v>2025</v>
      </c>
      <c r="O3758" s="23" t="n">
        <v>23</v>
      </c>
    </row>
    <row r="3759" customFormat="false" ht="15" hidden="false" customHeight="false" outlineLevel="0" collapsed="false">
      <c r="A3759" s="22" t="n">
        <v>45844</v>
      </c>
      <c r="B3759" s="23" t="s">
        <v>102</v>
      </c>
      <c r="C3759" s="23" t="s">
        <v>124</v>
      </c>
      <c r="D3759" s="24" t="n">
        <v>272.6</v>
      </c>
      <c r="E3759" s="25" t="n">
        <f aca="false">MAX(D3759,0)/1000</f>
        <v>0.2726</v>
      </c>
      <c r="F3759" s="25" t="n">
        <f aca="false">MAX(-D3759,0)/1000</f>
        <v>0</v>
      </c>
      <c r="G3759" s="23" t="str">
        <f aca="false">IF(E3759&gt;0,"ja","nein")</f>
        <v>ja</v>
      </c>
      <c r="H3759" s="26" t="n">
        <v>95.15</v>
      </c>
      <c r="I3759" s="26" t="n">
        <f aca="false">(H3759/10+IF(N3759=2025,Einstellungen!$B$23,Einstellungen!$C$23))*(1+Einstellungen!$B$10)</f>
        <v>31.26844</v>
      </c>
      <c r="J3759" s="25" t="n">
        <f aca="false">E3759*I3759/100</f>
        <v>0.08523776744</v>
      </c>
      <c r="K3759" s="25" t="n">
        <f aca="false">E3759*Einstellungen!$B$5/100</f>
        <v>0.079054</v>
      </c>
      <c r="L3759" s="23" t="str">
        <f aca="false">IF(I3759&lt;Einstellungen!$B$5,"ja","nein")</f>
        <v>nein</v>
      </c>
      <c r="M3759" s="23" t="s">
        <v>128</v>
      </c>
      <c r="N3759" s="23" t="n">
        <v>2025</v>
      </c>
      <c r="O3759" s="23" t="n">
        <v>0</v>
      </c>
    </row>
    <row r="3760" customFormat="false" ht="15" hidden="false" customHeight="false" outlineLevel="0" collapsed="false">
      <c r="A3760" s="22" t="n">
        <v>45844</v>
      </c>
      <c r="B3760" s="23" t="s">
        <v>107</v>
      </c>
      <c r="C3760" s="23" t="s">
        <v>124</v>
      </c>
      <c r="D3760" s="24" t="n">
        <v>273.2</v>
      </c>
      <c r="E3760" s="25" t="n">
        <f aca="false">MAX(D3760,0)/1000</f>
        <v>0.2732</v>
      </c>
      <c r="F3760" s="25" t="n">
        <f aca="false">MAX(-D3760,0)/1000</f>
        <v>0</v>
      </c>
      <c r="G3760" s="23" t="str">
        <f aca="false">IF(E3760&gt;0,"ja","nein")</f>
        <v>ja</v>
      </c>
      <c r="H3760" s="26" t="n">
        <v>89.5</v>
      </c>
      <c r="I3760" s="26" t="n">
        <f aca="false">(H3760/10+IF(N3760=2025,Einstellungen!$B$23,Einstellungen!$C$23))*(1+Einstellungen!$B$10)</f>
        <v>30.59609</v>
      </c>
      <c r="J3760" s="25" t="n">
        <f aca="false">E3760*I3760/100</f>
        <v>0.08358851788</v>
      </c>
      <c r="K3760" s="25" t="n">
        <f aca="false">E3760*Einstellungen!$B$5/100</f>
        <v>0.079228</v>
      </c>
      <c r="L3760" s="23" t="str">
        <f aca="false">IF(I3760&lt;Einstellungen!$B$5,"ja","nein")</f>
        <v>nein</v>
      </c>
      <c r="M3760" s="23" t="s">
        <v>128</v>
      </c>
      <c r="N3760" s="23" t="n">
        <v>2025</v>
      </c>
      <c r="O3760" s="23" t="n">
        <v>1</v>
      </c>
    </row>
    <row r="3761" customFormat="false" ht="15" hidden="false" customHeight="false" outlineLevel="0" collapsed="false">
      <c r="A3761" s="22" t="n">
        <v>45844</v>
      </c>
      <c r="B3761" s="23" t="s">
        <v>108</v>
      </c>
      <c r="C3761" s="23" t="s">
        <v>124</v>
      </c>
      <c r="D3761" s="24" t="n">
        <v>162.9</v>
      </c>
      <c r="E3761" s="25" t="n">
        <f aca="false">MAX(D3761,0)/1000</f>
        <v>0.1629</v>
      </c>
      <c r="F3761" s="25" t="n">
        <f aca="false">MAX(-D3761,0)/1000</f>
        <v>0</v>
      </c>
      <c r="G3761" s="23" t="str">
        <f aca="false">IF(E3761&gt;0,"ja","nein")</f>
        <v>ja</v>
      </c>
      <c r="H3761" s="26" t="n">
        <v>85.94</v>
      </c>
      <c r="I3761" s="26" t="n">
        <f aca="false">(H3761/10+IF(N3761=2025,Einstellungen!$B$23,Einstellungen!$C$23))*(1+Einstellungen!$B$10)</f>
        <v>30.17245</v>
      </c>
      <c r="J3761" s="25" t="n">
        <f aca="false">E3761*I3761/100</f>
        <v>0.04915092105</v>
      </c>
      <c r="K3761" s="25" t="n">
        <f aca="false">E3761*Einstellungen!$B$5/100</f>
        <v>0.047241</v>
      </c>
      <c r="L3761" s="23" t="str">
        <f aca="false">IF(I3761&lt;Einstellungen!$B$5,"ja","nein")</f>
        <v>nein</v>
      </c>
      <c r="M3761" s="23" t="s">
        <v>128</v>
      </c>
      <c r="N3761" s="23" t="n">
        <v>2025</v>
      </c>
      <c r="O3761" s="23" t="n">
        <v>2</v>
      </c>
    </row>
    <row r="3762" customFormat="false" ht="15" hidden="false" customHeight="false" outlineLevel="0" collapsed="false">
      <c r="A3762" s="22" t="n">
        <v>45844</v>
      </c>
      <c r="B3762" s="23" t="s">
        <v>109</v>
      </c>
      <c r="C3762" s="23" t="s">
        <v>124</v>
      </c>
      <c r="D3762" s="24" t="n">
        <v>160.9</v>
      </c>
      <c r="E3762" s="25" t="n">
        <f aca="false">MAX(D3762,0)/1000</f>
        <v>0.1609</v>
      </c>
      <c r="F3762" s="25" t="n">
        <f aca="false">MAX(-D3762,0)/1000</f>
        <v>0</v>
      </c>
      <c r="G3762" s="23" t="str">
        <f aca="false">IF(E3762&gt;0,"ja","nein")</f>
        <v>ja</v>
      </c>
      <c r="H3762" s="26" t="n">
        <v>83.95</v>
      </c>
      <c r="I3762" s="26" t="n">
        <f aca="false">(H3762/10+IF(N3762=2025,Einstellungen!$B$23,Einstellungen!$C$23))*(1+Einstellungen!$B$10)</f>
        <v>29.93564</v>
      </c>
      <c r="J3762" s="25" t="n">
        <f aca="false">E3762*I3762/100</f>
        <v>0.04816644476</v>
      </c>
      <c r="K3762" s="25" t="n">
        <f aca="false">E3762*Einstellungen!$B$5/100</f>
        <v>0.046661</v>
      </c>
      <c r="L3762" s="23" t="str">
        <f aca="false">IF(I3762&lt;Einstellungen!$B$5,"ja","nein")</f>
        <v>nein</v>
      </c>
      <c r="M3762" s="23" t="s">
        <v>128</v>
      </c>
      <c r="N3762" s="23" t="n">
        <v>2025</v>
      </c>
      <c r="O3762" s="23" t="n">
        <v>3</v>
      </c>
    </row>
    <row r="3763" customFormat="false" ht="15" hidden="false" customHeight="false" outlineLevel="0" collapsed="false">
      <c r="A3763" s="22" t="n">
        <v>45844</v>
      </c>
      <c r="B3763" s="23" t="s">
        <v>110</v>
      </c>
      <c r="C3763" s="23" t="s">
        <v>124</v>
      </c>
      <c r="D3763" s="24" t="n">
        <v>162.6</v>
      </c>
      <c r="E3763" s="25" t="n">
        <f aca="false">MAX(D3763,0)/1000</f>
        <v>0.1626</v>
      </c>
      <c r="F3763" s="25" t="n">
        <f aca="false">MAX(-D3763,0)/1000</f>
        <v>0</v>
      </c>
      <c r="G3763" s="23" t="str">
        <f aca="false">IF(E3763&gt;0,"ja","nein")</f>
        <v>ja</v>
      </c>
      <c r="H3763" s="26" t="n">
        <v>82.6</v>
      </c>
      <c r="I3763" s="26" t="n">
        <f aca="false">(H3763/10+IF(N3763=2025,Einstellungen!$B$23,Einstellungen!$C$23))*(1+Einstellungen!$B$10)</f>
        <v>29.77499</v>
      </c>
      <c r="J3763" s="25" t="n">
        <f aca="false">E3763*I3763/100</f>
        <v>0.04841413374</v>
      </c>
      <c r="K3763" s="25" t="n">
        <f aca="false">E3763*Einstellungen!$B$5/100</f>
        <v>0.047154</v>
      </c>
      <c r="L3763" s="23" t="str">
        <f aca="false">IF(I3763&lt;Einstellungen!$B$5,"ja","nein")</f>
        <v>nein</v>
      </c>
      <c r="M3763" s="23" t="s">
        <v>128</v>
      </c>
      <c r="N3763" s="23" t="n">
        <v>2025</v>
      </c>
      <c r="O3763" s="23" t="n">
        <v>4</v>
      </c>
    </row>
    <row r="3764" customFormat="false" ht="15" hidden="false" customHeight="false" outlineLevel="0" collapsed="false">
      <c r="A3764" s="22" t="n">
        <v>45844</v>
      </c>
      <c r="B3764" s="23" t="s">
        <v>111</v>
      </c>
      <c r="C3764" s="23" t="s">
        <v>124</v>
      </c>
      <c r="D3764" s="24" t="n">
        <v>208</v>
      </c>
      <c r="E3764" s="25" t="n">
        <f aca="false">MAX(D3764,0)/1000</f>
        <v>0.208</v>
      </c>
      <c r="F3764" s="25" t="n">
        <f aca="false">MAX(-D3764,0)/1000</f>
        <v>0</v>
      </c>
      <c r="G3764" s="23" t="str">
        <f aca="false">IF(E3764&gt;0,"ja","nein")</f>
        <v>ja</v>
      </c>
      <c r="H3764" s="26" t="n">
        <v>82</v>
      </c>
      <c r="I3764" s="26" t="n">
        <f aca="false">(H3764/10+IF(N3764=2025,Einstellungen!$B$23,Einstellungen!$C$23))*(1+Einstellungen!$B$10)</f>
        <v>29.70359</v>
      </c>
      <c r="J3764" s="25" t="n">
        <f aca="false">E3764*I3764/100</f>
        <v>0.0617834672</v>
      </c>
      <c r="K3764" s="25" t="n">
        <f aca="false">E3764*Einstellungen!$B$5/100</f>
        <v>0.06032</v>
      </c>
      <c r="L3764" s="23" t="str">
        <f aca="false">IF(I3764&lt;Einstellungen!$B$5,"ja","nein")</f>
        <v>nein</v>
      </c>
      <c r="M3764" s="23" t="s">
        <v>128</v>
      </c>
      <c r="N3764" s="23" t="n">
        <v>2025</v>
      </c>
      <c r="O3764" s="23" t="n">
        <v>5</v>
      </c>
    </row>
    <row r="3765" customFormat="false" ht="15" hidden="false" customHeight="false" outlineLevel="0" collapsed="false">
      <c r="A3765" s="22" t="n">
        <v>45844</v>
      </c>
      <c r="B3765" s="23" t="s">
        <v>112</v>
      </c>
      <c r="C3765" s="23" t="s">
        <v>124</v>
      </c>
      <c r="D3765" s="24" t="n">
        <v>154.7</v>
      </c>
      <c r="E3765" s="25" t="n">
        <f aca="false">MAX(D3765,0)/1000</f>
        <v>0.1547</v>
      </c>
      <c r="F3765" s="25" t="n">
        <f aca="false">MAX(-D3765,0)/1000</f>
        <v>0</v>
      </c>
      <c r="G3765" s="23" t="str">
        <f aca="false">IF(E3765&gt;0,"ja","nein")</f>
        <v>ja</v>
      </c>
      <c r="H3765" s="26" t="n">
        <v>78.46</v>
      </c>
      <c r="I3765" s="26" t="n">
        <f aca="false">(H3765/10+IF(N3765=2025,Einstellungen!$B$23,Einstellungen!$C$23))*(1+Einstellungen!$B$10)</f>
        <v>29.28233</v>
      </c>
      <c r="J3765" s="25" t="n">
        <f aca="false">E3765*I3765/100</f>
        <v>0.04529976451</v>
      </c>
      <c r="K3765" s="25" t="n">
        <f aca="false">E3765*Einstellungen!$B$5/100</f>
        <v>0.044863</v>
      </c>
      <c r="L3765" s="23" t="str">
        <f aca="false">IF(I3765&lt;Einstellungen!$B$5,"ja","nein")</f>
        <v>nein</v>
      </c>
      <c r="M3765" s="23" t="s">
        <v>128</v>
      </c>
      <c r="N3765" s="23" t="n">
        <v>2025</v>
      </c>
      <c r="O3765" s="23" t="n">
        <v>6</v>
      </c>
    </row>
    <row r="3766" customFormat="false" ht="15" hidden="false" customHeight="false" outlineLevel="0" collapsed="false">
      <c r="A3766" s="22" t="n">
        <v>45844</v>
      </c>
      <c r="B3766" s="23" t="s">
        <v>113</v>
      </c>
      <c r="C3766" s="23" t="s">
        <v>124</v>
      </c>
      <c r="D3766" s="24" t="n">
        <v>34</v>
      </c>
      <c r="E3766" s="25" t="n">
        <f aca="false">MAX(D3766,0)/1000</f>
        <v>0.034</v>
      </c>
      <c r="F3766" s="25" t="n">
        <f aca="false">MAX(-D3766,0)/1000</f>
        <v>0</v>
      </c>
      <c r="G3766" s="23" t="str">
        <f aca="false">IF(E3766&gt;0,"ja","nein")</f>
        <v>ja</v>
      </c>
      <c r="H3766" s="26" t="n">
        <v>77.57</v>
      </c>
      <c r="I3766" s="26" t="n">
        <f aca="false">(H3766/10+IF(N3766=2025,Einstellungen!$B$23,Einstellungen!$C$23))*(1+Einstellungen!$B$10)</f>
        <v>29.17642</v>
      </c>
      <c r="J3766" s="25" t="n">
        <f aca="false">E3766*I3766/100</f>
        <v>0.0099199828</v>
      </c>
      <c r="K3766" s="25" t="n">
        <f aca="false">E3766*Einstellungen!$B$5/100</f>
        <v>0.00986</v>
      </c>
      <c r="L3766" s="23" t="str">
        <f aca="false">IF(I3766&lt;Einstellungen!$B$5,"ja","nein")</f>
        <v>nein</v>
      </c>
      <c r="M3766" s="23" t="s">
        <v>128</v>
      </c>
      <c r="N3766" s="23" t="n">
        <v>2025</v>
      </c>
      <c r="O3766" s="23" t="n">
        <v>7</v>
      </c>
    </row>
    <row r="3767" customFormat="false" ht="15" hidden="false" customHeight="false" outlineLevel="0" collapsed="false">
      <c r="A3767" s="22" t="n">
        <v>45844</v>
      </c>
      <c r="B3767" s="23" t="s">
        <v>114</v>
      </c>
      <c r="C3767" s="23" t="s">
        <v>124</v>
      </c>
      <c r="D3767" s="24" t="n">
        <v>-483</v>
      </c>
      <c r="E3767" s="25" t="n">
        <f aca="false">MAX(D3767,0)/1000</f>
        <v>0</v>
      </c>
      <c r="F3767" s="25" t="n">
        <f aca="false">MAX(-D3767,0)/1000</f>
        <v>0.483</v>
      </c>
      <c r="G3767" s="23" t="str">
        <f aca="false">IF(E3767&gt;0,"ja","nein")</f>
        <v>nein</v>
      </c>
      <c r="H3767" s="26" t="n">
        <v>70.57</v>
      </c>
      <c r="I3767" s="26" t="n">
        <f aca="false">(H3767/10+IF(N3767=2025,Einstellungen!$B$23,Einstellungen!$C$23))*(1+Einstellungen!$B$10)</f>
        <v>28.34342</v>
      </c>
      <c r="J3767" s="25" t="n">
        <f aca="false">E3767*I3767/100</f>
        <v>0</v>
      </c>
      <c r="K3767" s="25" t="n">
        <f aca="false">E3767*Einstellungen!$B$5/100</f>
        <v>0</v>
      </c>
      <c r="L3767" s="23" t="str">
        <f aca="false">IF(I3767&lt;Einstellungen!$B$5,"ja","nein")</f>
        <v>ja</v>
      </c>
      <c r="M3767" s="23" t="s">
        <v>128</v>
      </c>
      <c r="N3767" s="23" t="n">
        <v>2025</v>
      </c>
      <c r="O3767" s="23" t="n">
        <v>8</v>
      </c>
    </row>
    <row r="3768" customFormat="false" ht="15" hidden="false" customHeight="false" outlineLevel="0" collapsed="false">
      <c r="A3768" s="22" t="n">
        <v>45844</v>
      </c>
      <c r="B3768" s="23" t="s">
        <v>115</v>
      </c>
      <c r="C3768" s="23" t="s">
        <v>124</v>
      </c>
      <c r="D3768" s="24" t="n">
        <v>-1288</v>
      </c>
      <c r="E3768" s="25" t="n">
        <f aca="false">MAX(D3768,0)/1000</f>
        <v>0</v>
      </c>
      <c r="F3768" s="25" t="n">
        <f aca="false">MAX(-D3768,0)/1000</f>
        <v>1.288</v>
      </c>
      <c r="G3768" s="23" t="str">
        <f aca="false">IF(E3768&gt;0,"ja","nein")</f>
        <v>nein</v>
      </c>
      <c r="H3768" s="26" t="n">
        <v>38.81</v>
      </c>
      <c r="I3768" s="26" t="n">
        <f aca="false">(H3768/10+IF(N3768=2025,Einstellungen!$B$23,Einstellungen!$C$23))*(1+Einstellungen!$B$10)</f>
        <v>24.56398</v>
      </c>
      <c r="J3768" s="25" t="n">
        <f aca="false">E3768*I3768/100</f>
        <v>0</v>
      </c>
      <c r="K3768" s="25" t="n">
        <f aca="false">E3768*Einstellungen!$B$5/100</f>
        <v>0</v>
      </c>
      <c r="L3768" s="23" t="str">
        <f aca="false">IF(I3768&lt;Einstellungen!$B$5,"ja","nein")</f>
        <v>ja</v>
      </c>
      <c r="M3768" s="23" t="s">
        <v>128</v>
      </c>
      <c r="N3768" s="23" t="n">
        <v>2025</v>
      </c>
      <c r="O3768" s="23" t="n">
        <v>9</v>
      </c>
    </row>
    <row r="3769" customFormat="false" ht="15" hidden="false" customHeight="false" outlineLevel="0" collapsed="false">
      <c r="A3769" s="22" t="n">
        <v>45844</v>
      </c>
      <c r="B3769" s="23" t="s">
        <v>116</v>
      </c>
      <c r="C3769" s="23" t="s">
        <v>124</v>
      </c>
      <c r="D3769" s="24" t="n">
        <v>-2181.1</v>
      </c>
      <c r="E3769" s="25" t="n">
        <f aca="false">MAX(D3769,0)/1000</f>
        <v>0</v>
      </c>
      <c r="F3769" s="25" t="n">
        <f aca="false">MAX(-D3769,0)/1000</f>
        <v>2.1811</v>
      </c>
      <c r="G3769" s="23" t="str">
        <f aca="false">IF(E3769&gt;0,"ja","nein")</f>
        <v>nein</v>
      </c>
      <c r="H3769" s="26" t="n">
        <v>19.21</v>
      </c>
      <c r="I3769" s="26" t="n">
        <f aca="false">(H3769/10+IF(N3769=2025,Einstellungen!$B$23,Einstellungen!$C$23))*(1+Einstellungen!$B$10)</f>
        <v>22.23158</v>
      </c>
      <c r="J3769" s="25" t="n">
        <f aca="false">E3769*I3769/100</f>
        <v>0</v>
      </c>
      <c r="K3769" s="25" t="n">
        <f aca="false">E3769*Einstellungen!$B$5/100</f>
        <v>0</v>
      </c>
      <c r="L3769" s="23" t="str">
        <f aca="false">IF(I3769&lt;Einstellungen!$B$5,"ja","nein")</f>
        <v>ja</v>
      </c>
      <c r="M3769" s="23" t="s">
        <v>128</v>
      </c>
      <c r="N3769" s="23" t="n">
        <v>2025</v>
      </c>
      <c r="O3769" s="23" t="n">
        <v>10</v>
      </c>
    </row>
    <row r="3770" customFormat="false" ht="15" hidden="false" customHeight="false" outlineLevel="0" collapsed="false">
      <c r="A3770" s="22" t="n">
        <v>45844</v>
      </c>
      <c r="B3770" s="23" t="s">
        <v>117</v>
      </c>
      <c r="C3770" s="23" t="s">
        <v>124</v>
      </c>
      <c r="D3770" s="24" t="n">
        <v>-2844.1</v>
      </c>
      <c r="E3770" s="25" t="n">
        <f aca="false">MAX(D3770,0)/1000</f>
        <v>0</v>
      </c>
      <c r="F3770" s="25" t="n">
        <f aca="false">MAX(-D3770,0)/1000</f>
        <v>2.8441</v>
      </c>
      <c r="G3770" s="23" t="str">
        <f aca="false">IF(E3770&gt;0,"ja","nein")</f>
        <v>nein</v>
      </c>
      <c r="H3770" s="26" t="n">
        <v>13.19</v>
      </c>
      <c r="I3770" s="26" t="n">
        <f aca="false">(H3770/10+IF(N3770=2025,Einstellungen!$B$23,Einstellungen!$C$23))*(1+Einstellungen!$B$10)</f>
        <v>21.5152</v>
      </c>
      <c r="J3770" s="25" t="n">
        <f aca="false">E3770*I3770/100</f>
        <v>0</v>
      </c>
      <c r="K3770" s="25" t="n">
        <f aca="false">E3770*Einstellungen!$B$5/100</f>
        <v>0</v>
      </c>
      <c r="L3770" s="23" t="str">
        <f aca="false">IF(I3770&lt;Einstellungen!$B$5,"ja","nein")</f>
        <v>ja</v>
      </c>
      <c r="M3770" s="23" t="s">
        <v>128</v>
      </c>
      <c r="N3770" s="23" t="n">
        <v>2025</v>
      </c>
      <c r="O3770" s="23" t="n">
        <v>11</v>
      </c>
    </row>
    <row r="3771" customFormat="false" ht="15" hidden="false" customHeight="false" outlineLevel="0" collapsed="false">
      <c r="A3771" s="22" t="n">
        <v>45844</v>
      </c>
      <c r="B3771" s="23" t="s">
        <v>118</v>
      </c>
      <c r="C3771" s="23" t="s">
        <v>124</v>
      </c>
      <c r="D3771" s="24" t="n">
        <v>-2770.7</v>
      </c>
      <c r="E3771" s="25" t="n">
        <f aca="false">MAX(D3771,0)/1000</f>
        <v>0</v>
      </c>
      <c r="F3771" s="25" t="n">
        <f aca="false">MAX(-D3771,0)/1000</f>
        <v>2.7707</v>
      </c>
      <c r="G3771" s="23" t="str">
        <f aca="false">IF(E3771&gt;0,"ja","nein")</f>
        <v>nein</v>
      </c>
      <c r="H3771" s="26" t="n">
        <v>10.26</v>
      </c>
      <c r="I3771" s="26" t="n">
        <f aca="false">(H3771/10+IF(N3771=2025,Einstellungen!$B$23,Einstellungen!$C$23))*(1+Einstellungen!$B$10)</f>
        <v>21.16653</v>
      </c>
      <c r="J3771" s="25" t="n">
        <f aca="false">E3771*I3771/100</f>
        <v>0</v>
      </c>
      <c r="K3771" s="25" t="n">
        <f aca="false">E3771*Einstellungen!$B$5/100</f>
        <v>0</v>
      </c>
      <c r="L3771" s="23" t="str">
        <f aca="false">IF(I3771&lt;Einstellungen!$B$5,"ja","nein")</f>
        <v>ja</v>
      </c>
      <c r="M3771" s="23" t="s">
        <v>128</v>
      </c>
      <c r="N3771" s="23" t="n">
        <v>2025</v>
      </c>
      <c r="O3771" s="23" t="n">
        <v>12</v>
      </c>
    </row>
    <row r="3772" customFormat="false" ht="15" hidden="false" customHeight="false" outlineLevel="0" collapsed="false">
      <c r="A3772" s="22" t="n">
        <v>45844</v>
      </c>
      <c r="B3772" s="23" t="s">
        <v>119</v>
      </c>
      <c r="C3772" s="23" t="s">
        <v>124</v>
      </c>
      <c r="D3772" s="24" t="n">
        <v>-2477.1</v>
      </c>
      <c r="E3772" s="25" t="n">
        <f aca="false">MAX(D3772,0)/1000</f>
        <v>0</v>
      </c>
      <c r="F3772" s="25" t="n">
        <f aca="false">MAX(-D3772,0)/1000</f>
        <v>2.4771</v>
      </c>
      <c r="G3772" s="23" t="str">
        <f aca="false">IF(E3772&gt;0,"ja","nein")</f>
        <v>nein</v>
      </c>
      <c r="H3772" s="26" t="n">
        <v>5.85</v>
      </c>
      <c r="I3772" s="26" t="n">
        <f aca="false">(H3772/10+IF(N3772=2025,Einstellungen!$B$23,Einstellungen!$C$23))*(1+Einstellungen!$B$10)</f>
        <v>20.64174</v>
      </c>
      <c r="J3772" s="25" t="n">
        <f aca="false">E3772*I3772/100</f>
        <v>0</v>
      </c>
      <c r="K3772" s="25" t="n">
        <f aca="false">E3772*Einstellungen!$B$5/100</f>
        <v>0</v>
      </c>
      <c r="L3772" s="23" t="str">
        <f aca="false">IF(I3772&lt;Einstellungen!$B$5,"ja","nein")</f>
        <v>ja</v>
      </c>
      <c r="M3772" s="23" t="s">
        <v>128</v>
      </c>
      <c r="N3772" s="23" t="n">
        <v>2025</v>
      </c>
      <c r="O3772" s="23" t="n">
        <v>13</v>
      </c>
    </row>
    <row r="3773" customFormat="false" ht="15" hidden="false" customHeight="false" outlineLevel="0" collapsed="false">
      <c r="A3773" s="22" t="n">
        <v>45844</v>
      </c>
      <c r="B3773" s="23" t="s">
        <v>120</v>
      </c>
      <c r="C3773" s="23" t="s">
        <v>124</v>
      </c>
      <c r="D3773" s="24" t="n">
        <v>-1699.4</v>
      </c>
      <c r="E3773" s="25" t="n">
        <f aca="false">MAX(D3773,0)/1000</f>
        <v>0</v>
      </c>
      <c r="F3773" s="25" t="n">
        <f aca="false">MAX(-D3773,0)/1000</f>
        <v>1.6994</v>
      </c>
      <c r="G3773" s="23" t="str">
        <f aca="false">IF(E3773&gt;0,"ja","nein")</f>
        <v>nein</v>
      </c>
      <c r="H3773" s="26" t="n">
        <v>11.2</v>
      </c>
      <c r="I3773" s="26" t="n">
        <f aca="false">(H3773/10+IF(N3773=2025,Einstellungen!$B$23,Einstellungen!$C$23))*(1+Einstellungen!$B$10)</f>
        <v>21.27839</v>
      </c>
      <c r="J3773" s="25" t="n">
        <f aca="false">E3773*I3773/100</f>
        <v>0</v>
      </c>
      <c r="K3773" s="25" t="n">
        <f aca="false">E3773*Einstellungen!$B$5/100</f>
        <v>0</v>
      </c>
      <c r="L3773" s="23" t="str">
        <f aca="false">IF(I3773&lt;Einstellungen!$B$5,"ja","nein")</f>
        <v>ja</v>
      </c>
      <c r="M3773" s="23" t="s">
        <v>128</v>
      </c>
      <c r="N3773" s="23" t="n">
        <v>2025</v>
      </c>
      <c r="O3773" s="23" t="n">
        <v>14</v>
      </c>
    </row>
    <row r="3774" customFormat="false" ht="15" hidden="false" customHeight="false" outlineLevel="0" collapsed="false">
      <c r="A3774" s="22" t="n">
        <v>45844</v>
      </c>
      <c r="B3774" s="23" t="s">
        <v>104</v>
      </c>
      <c r="C3774" s="23" t="s">
        <v>124</v>
      </c>
      <c r="D3774" s="24" t="n">
        <v>-1280.6</v>
      </c>
      <c r="E3774" s="25" t="n">
        <f aca="false">MAX(D3774,0)/1000</f>
        <v>0</v>
      </c>
      <c r="F3774" s="25" t="n">
        <f aca="false">MAX(-D3774,0)/1000</f>
        <v>1.2806</v>
      </c>
      <c r="G3774" s="23" t="str">
        <f aca="false">IF(E3774&gt;0,"ja","nein")</f>
        <v>nein</v>
      </c>
      <c r="H3774" s="26" t="n">
        <v>50.57</v>
      </c>
      <c r="I3774" s="26" t="n">
        <f aca="false">(H3774/10+IF(N3774=2025,Einstellungen!$B$23,Einstellungen!$C$23))*(1+Einstellungen!$B$10)</f>
        <v>25.96342</v>
      </c>
      <c r="J3774" s="25" t="n">
        <f aca="false">E3774*I3774/100</f>
        <v>0</v>
      </c>
      <c r="K3774" s="25" t="n">
        <f aca="false">E3774*Einstellungen!$B$5/100</f>
        <v>0</v>
      </c>
      <c r="L3774" s="23" t="str">
        <f aca="false">IF(I3774&lt;Einstellungen!$B$5,"ja","nein")</f>
        <v>ja</v>
      </c>
      <c r="M3774" s="23" t="s">
        <v>128</v>
      </c>
      <c r="N3774" s="23" t="n">
        <v>2025</v>
      </c>
      <c r="O3774" s="23" t="n">
        <v>15</v>
      </c>
    </row>
    <row r="3775" customFormat="false" ht="15" hidden="false" customHeight="false" outlineLevel="0" collapsed="false">
      <c r="A3775" s="22" t="n">
        <v>45844</v>
      </c>
      <c r="B3775" s="23" t="s">
        <v>105</v>
      </c>
      <c r="C3775" s="23" t="s">
        <v>124</v>
      </c>
      <c r="D3775" s="24" t="n">
        <v>-1575.2</v>
      </c>
      <c r="E3775" s="25" t="n">
        <f aca="false">MAX(D3775,0)/1000</f>
        <v>0</v>
      </c>
      <c r="F3775" s="25" t="n">
        <f aca="false">MAX(-D3775,0)/1000</f>
        <v>1.5752</v>
      </c>
      <c r="G3775" s="23" t="str">
        <f aca="false">IF(E3775&gt;0,"ja","nein")</f>
        <v>nein</v>
      </c>
      <c r="H3775" s="26" t="n">
        <v>70.77</v>
      </c>
      <c r="I3775" s="26" t="n">
        <f aca="false">(H3775/10+IF(N3775=2025,Einstellungen!$B$23,Einstellungen!$C$23))*(1+Einstellungen!$B$10)</f>
        <v>28.36722</v>
      </c>
      <c r="J3775" s="25" t="n">
        <f aca="false">E3775*I3775/100</f>
        <v>0</v>
      </c>
      <c r="K3775" s="25" t="n">
        <f aca="false">E3775*Einstellungen!$B$5/100</f>
        <v>0</v>
      </c>
      <c r="L3775" s="23" t="str">
        <f aca="false">IF(I3775&lt;Einstellungen!$B$5,"ja","nein")</f>
        <v>ja</v>
      </c>
      <c r="M3775" s="23" t="s">
        <v>128</v>
      </c>
      <c r="N3775" s="23" t="n">
        <v>2025</v>
      </c>
      <c r="O3775" s="23" t="n">
        <v>16</v>
      </c>
    </row>
    <row r="3776" customFormat="false" ht="15" hidden="false" customHeight="false" outlineLevel="0" collapsed="false">
      <c r="A3776" s="22" t="n">
        <v>45844</v>
      </c>
      <c r="B3776" s="23" t="s">
        <v>97</v>
      </c>
      <c r="C3776" s="23" t="s">
        <v>124</v>
      </c>
      <c r="D3776" s="24" t="n">
        <v>-973.3</v>
      </c>
      <c r="E3776" s="25" t="n">
        <f aca="false">MAX(D3776,0)/1000</f>
        <v>0</v>
      </c>
      <c r="F3776" s="25" t="n">
        <f aca="false">MAX(-D3776,0)/1000</f>
        <v>0.9733</v>
      </c>
      <c r="G3776" s="23" t="str">
        <f aca="false">IF(E3776&gt;0,"ja","nein")</f>
        <v>nein</v>
      </c>
      <c r="H3776" s="26" t="n">
        <v>100.29</v>
      </c>
      <c r="I3776" s="26" t="n">
        <f aca="false">(H3776/10+IF(N3776=2025,Einstellungen!$B$23,Einstellungen!$C$23))*(1+Einstellungen!$B$10)</f>
        <v>31.8801</v>
      </c>
      <c r="J3776" s="25" t="n">
        <f aca="false">E3776*I3776/100</f>
        <v>0</v>
      </c>
      <c r="K3776" s="25" t="n">
        <f aca="false">E3776*Einstellungen!$B$5/100</f>
        <v>0</v>
      </c>
      <c r="L3776" s="23" t="str">
        <f aca="false">IF(I3776&lt;Einstellungen!$B$5,"ja","nein")</f>
        <v>nein</v>
      </c>
      <c r="M3776" s="23" t="s">
        <v>128</v>
      </c>
      <c r="N3776" s="23" t="n">
        <v>2025</v>
      </c>
      <c r="O3776" s="23" t="n">
        <v>17</v>
      </c>
    </row>
    <row r="3777" customFormat="false" ht="15" hidden="false" customHeight="false" outlineLevel="0" collapsed="false">
      <c r="A3777" s="22" t="n">
        <v>45844</v>
      </c>
      <c r="B3777" s="23" t="s">
        <v>99</v>
      </c>
      <c r="C3777" s="23" t="s">
        <v>124</v>
      </c>
      <c r="D3777" s="24" t="n">
        <v>126.3</v>
      </c>
      <c r="E3777" s="25" t="n">
        <f aca="false">MAX(D3777,0)/1000</f>
        <v>0.1263</v>
      </c>
      <c r="F3777" s="25" t="n">
        <f aca="false">MAX(-D3777,0)/1000</f>
        <v>0</v>
      </c>
      <c r="G3777" s="23" t="str">
        <f aca="false">IF(E3777&gt;0,"ja","nein")</f>
        <v>ja</v>
      </c>
      <c r="H3777" s="26" t="n">
        <v>107.37</v>
      </c>
      <c r="I3777" s="26" t="n">
        <f aca="false">(H3777/10+IF(N3777=2025,Einstellungen!$B$23,Einstellungen!$C$23))*(1+Einstellungen!$B$10)</f>
        <v>32.72262</v>
      </c>
      <c r="J3777" s="25" t="n">
        <f aca="false">E3777*I3777/100</f>
        <v>0.04132866906</v>
      </c>
      <c r="K3777" s="25" t="n">
        <f aca="false">E3777*Einstellungen!$B$5/100</f>
        <v>0.036627</v>
      </c>
      <c r="L3777" s="23" t="str">
        <f aca="false">IF(I3777&lt;Einstellungen!$B$5,"ja","nein")</f>
        <v>nein</v>
      </c>
      <c r="M3777" s="23" t="s">
        <v>128</v>
      </c>
      <c r="N3777" s="23" t="n">
        <v>2025</v>
      </c>
      <c r="O3777" s="23" t="n">
        <v>18</v>
      </c>
    </row>
    <row r="3778" customFormat="false" ht="15" hidden="false" customHeight="false" outlineLevel="0" collapsed="false">
      <c r="A3778" s="22" t="n">
        <v>45844</v>
      </c>
      <c r="B3778" s="23" t="s">
        <v>100</v>
      </c>
      <c r="C3778" s="23" t="s">
        <v>124</v>
      </c>
      <c r="D3778" s="24" t="n">
        <v>265.1</v>
      </c>
      <c r="E3778" s="25" t="n">
        <f aca="false">MAX(D3778,0)/1000</f>
        <v>0.2651</v>
      </c>
      <c r="F3778" s="25" t="n">
        <f aca="false">MAX(-D3778,0)/1000</f>
        <v>0</v>
      </c>
      <c r="G3778" s="23" t="str">
        <f aca="false">IF(E3778&gt;0,"ja","nein")</f>
        <v>ja</v>
      </c>
      <c r="H3778" s="26" t="n">
        <v>112.16</v>
      </c>
      <c r="I3778" s="26" t="n">
        <f aca="false">(H3778/10+IF(N3778=2025,Einstellungen!$B$23,Einstellungen!$C$23))*(1+Einstellungen!$B$10)</f>
        <v>33.29263</v>
      </c>
      <c r="J3778" s="25" t="n">
        <f aca="false">E3778*I3778/100</f>
        <v>0.08825876213</v>
      </c>
      <c r="K3778" s="25" t="n">
        <f aca="false">E3778*Einstellungen!$B$5/100</f>
        <v>0.076879</v>
      </c>
      <c r="L3778" s="23" t="str">
        <f aca="false">IF(I3778&lt;Einstellungen!$B$5,"ja","nein")</f>
        <v>nein</v>
      </c>
      <c r="M3778" s="23" t="s">
        <v>128</v>
      </c>
      <c r="N3778" s="23" t="n">
        <v>2025</v>
      </c>
      <c r="O3778" s="23" t="n">
        <v>19</v>
      </c>
    </row>
    <row r="3779" customFormat="false" ht="15" hidden="false" customHeight="false" outlineLevel="0" collapsed="false">
      <c r="A3779" s="22" t="n">
        <v>45844</v>
      </c>
      <c r="B3779" s="23" t="s">
        <v>92</v>
      </c>
      <c r="C3779" s="23" t="s">
        <v>124</v>
      </c>
      <c r="D3779" s="24" t="n">
        <v>323.6</v>
      </c>
      <c r="E3779" s="25" t="n">
        <f aca="false">MAX(D3779,0)/1000</f>
        <v>0.3236</v>
      </c>
      <c r="F3779" s="25" t="n">
        <f aca="false">MAX(-D3779,0)/1000</f>
        <v>0</v>
      </c>
      <c r="G3779" s="23" t="str">
        <f aca="false">IF(E3779&gt;0,"ja","nein")</f>
        <v>ja</v>
      </c>
      <c r="H3779" s="26" t="n">
        <v>120.32</v>
      </c>
      <c r="I3779" s="26" t="n">
        <f aca="false">(H3779/10+IF(N3779=2025,Einstellungen!$B$23,Einstellungen!$C$23))*(1+Einstellungen!$B$10)</f>
        <v>34.26367</v>
      </c>
      <c r="J3779" s="25" t="n">
        <f aca="false">E3779*I3779/100</f>
        <v>0.11087723612</v>
      </c>
      <c r="K3779" s="25" t="n">
        <f aca="false">E3779*Einstellungen!$B$5/100</f>
        <v>0.093844</v>
      </c>
      <c r="L3779" s="23" t="str">
        <f aca="false">IF(I3779&lt;Einstellungen!$B$5,"ja","nein")</f>
        <v>nein</v>
      </c>
      <c r="M3779" s="23" t="s">
        <v>128</v>
      </c>
      <c r="N3779" s="23" t="n">
        <v>2025</v>
      </c>
      <c r="O3779" s="23" t="n">
        <v>20</v>
      </c>
    </row>
    <row r="3780" customFormat="false" ht="15" hidden="false" customHeight="false" outlineLevel="0" collapsed="false">
      <c r="A3780" s="22" t="n">
        <v>45844</v>
      </c>
      <c r="B3780" s="23" t="s">
        <v>95</v>
      </c>
      <c r="C3780" s="23" t="s">
        <v>124</v>
      </c>
      <c r="D3780" s="24" t="n">
        <v>480.9</v>
      </c>
      <c r="E3780" s="25" t="n">
        <f aca="false">MAX(D3780,0)/1000</f>
        <v>0.4809</v>
      </c>
      <c r="F3780" s="25" t="n">
        <f aca="false">MAX(-D3780,0)/1000</f>
        <v>0</v>
      </c>
      <c r="G3780" s="23" t="str">
        <f aca="false">IF(E3780&gt;0,"ja","nein")</f>
        <v>ja</v>
      </c>
      <c r="H3780" s="26" t="n">
        <v>125.04</v>
      </c>
      <c r="I3780" s="26" t="n">
        <f aca="false">(H3780/10+IF(N3780=2025,Einstellungen!$B$23,Einstellungen!$C$23))*(1+Einstellungen!$B$10)</f>
        <v>34.82535</v>
      </c>
      <c r="J3780" s="25" t="n">
        <f aca="false">E3780*I3780/100</f>
        <v>0.16747510815</v>
      </c>
      <c r="K3780" s="25" t="n">
        <f aca="false">E3780*Einstellungen!$B$5/100</f>
        <v>0.139461</v>
      </c>
      <c r="L3780" s="23" t="str">
        <f aca="false">IF(I3780&lt;Einstellungen!$B$5,"ja","nein")</f>
        <v>nein</v>
      </c>
      <c r="M3780" s="23" t="s">
        <v>128</v>
      </c>
      <c r="N3780" s="23" t="n">
        <v>2025</v>
      </c>
      <c r="O3780" s="23" t="n">
        <v>21</v>
      </c>
    </row>
    <row r="3781" customFormat="false" ht="15" hidden="false" customHeight="false" outlineLevel="0" collapsed="false">
      <c r="A3781" s="22" t="n">
        <v>45844</v>
      </c>
      <c r="B3781" s="23" t="s">
        <v>96</v>
      </c>
      <c r="C3781" s="23" t="s">
        <v>124</v>
      </c>
      <c r="D3781" s="24" t="n">
        <v>201.8</v>
      </c>
      <c r="E3781" s="25" t="n">
        <f aca="false">MAX(D3781,0)/1000</f>
        <v>0.2018</v>
      </c>
      <c r="F3781" s="25" t="n">
        <f aca="false">MAX(-D3781,0)/1000</f>
        <v>0</v>
      </c>
      <c r="G3781" s="23" t="str">
        <f aca="false">IF(E3781&gt;0,"ja","nein")</f>
        <v>ja</v>
      </c>
      <c r="H3781" s="26" t="n">
        <v>122.21</v>
      </c>
      <c r="I3781" s="26" t="n">
        <f aca="false">(H3781/10+IF(N3781=2025,Einstellungen!$B$23,Einstellungen!$C$23))*(1+Einstellungen!$B$10)</f>
        <v>34.48858</v>
      </c>
      <c r="J3781" s="25" t="n">
        <f aca="false">E3781*I3781/100</f>
        <v>0.06959795444</v>
      </c>
      <c r="K3781" s="25" t="n">
        <f aca="false">E3781*Einstellungen!$B$5/100</f>
        <v>0.058522</v>
      </c>
      <c r="L3781" s="23" t="str">
        <f aca="false">IF(I3781&lt;Einstellungen!$B$5,"ja","nein")</f>
        <v>nein</v>
      </c>
      <c r="M3781" s="23" t="s">
        <v>128</v>
      </c>
      <c r="N3781" s="23" t="n">
        <v>2025</v>
      </c>
      <c r="O3781" s="23" t="n">
        <v>22</v>
      </c>
    </row>
    <row r="3782" customFormat="false" ht="15" hidden="false" customHeight="false" outlineLevel="0" collapsed="false">
      <c r="A3782" s="22" t="n">
        <v>45844</v>
      </c>
      <c r="B3782" s="23" t="s">
        <v>101</v>
      </c>
      <c r="C3782" s="23" t="s">
        <v>124</v>
      </c>
      <c r="D3782" s="24" t="n">
        <v>210</v>
      </c>
      <c r="E3782" s="25" t="n">
        <f aca="false">MAX(D3782,0)/1000</f>
        <v>0.21</v>
      </c>
      <c r="F3782" s="25" t="n">
        <f aca="false">MAX(-D3782,0)/1000</f>
        <v>0</v>
      </c>
      <c r="G3782" s="23" t="str">
        <f aca="false">IF(E3782&gt;0,"ja","nein")</f>
        <v>ja</v>
      </c>
      <c r="H3782" s="26" t="n">
        <v>110.78</v>
      </c>
      <c r="I3782" s="26" t="n">
        <f aca="false">(H3782/10+IF(N3782=2025,Einstellungen!$B$23,Einstellungen!$C$23))*(1+Einstellungen!$B$10)</f>
        <v>33.12841</v>
      </c>
      <c r="J3782" s="25" t="n">
        <f aca="false">E3782*I3782/100</f>
        <v>0.069569661</v>
      </c>
      <c r="K3782" s="25" t="n">
        <f aca="false">E3782*Einstellungen!$B$5/100</f>
        <v>0.0609</v>
      </c>
      <c r="L3782" s="23" t="str">
        <f aca="false">IF(I3782&lt;Einstellungen!$B$5,"ja","nein")</f>
        <v>nein</v>
      </c>
      <c r="M3782" s="23" t="s">
        <v>128</v>
      </c>
      <c r="N3782" s="23" t="n">
        <v>2025</v>
      </c>
      <c r="O3782" s="23" t="n">
        <v>23</v>
      </c>
    </row>
    <row r="3783" customFormat="false" ht="15" hidden="false" customHeight="false" outlineLevel="0" collapsed="false">
      <c r="A3783" s="22" t="n">
        <v>45845</v>
      </c>
      <c r="B3783" s="23" t="s">
        <v>102</v>
      </c>
      <c r="C3783" s="23" t="s">
        <v>93</v>
      </c>
      <c r="D3783" s="24" t="n">
        <v>209.8</v>
      </c>
      <c r="E3783" s="25" t="n">
        <f aca="false">MAX(D3783,0)/1000</f>
        <v>0.2098</v>
      </c>
      <c r="F3783" s="25" t="n">
        <f aca="false">MAX(-D3783,0)/1000</f>
        <v>0</v>
      </c>
      <c r="G3783" s="23" t="str">
        <f aca="false">IF(E3783&gt;0,"ja","nein")</f>
        <v>ja</v>
      </c>
      <c r="H3783" s="26" t="n">
        <v>118.84</v>
      </c>
      <c r="I3783" s="26" t="n">
        <f aca="false">(H3783/10+IF(N3783=2025,Einstellungen!$B$23,Einstellungen!$C$23))*(1+Einstellungen!$B$10)</f>
        <v>34.08755</v>
      </c>
      <c r="J3783" s="25" t="n">
        <f aca="false">E3783*I3783/100</f>
        <v>0.0715156799</v>
      </c>
      <c r="K3783" s="25" t="n">
        <f aca="false">E3783*Einstellungen!$B$5/100</f>
        <v>0.060842</v>
      </c>
      <c r="L3783" s="23" t="str">
        <f aca="false">IF(I3783&lt;Einstellungen!$B$5,"ja","nein")</f>
        <v>nein</v>
      </c>
      <c r="M3783" s="23" t="s">
        <v>128</v>
      </c>
      <c r="N3783" s="23" t="n">
        <v>2025</v>
      </c>
      <c r="O3783" s="23" t="n">
        <v>0</v>
      </c>
    </row>
    <row r="3784" customFormat="false" ht="15" hidden="false" customHeight="false" outlineLevel="0" collapsed="false">
      <c r="A3784" s="22" t="n">
        <v>45845</v>
      </c>
      <c r="B3784" s="23" t="s">
        <v>107</v>
      </c>
      <c r="C3784" s="23" t="s">
        <v>93</v>
      </c>
      <c r="D3784" s="24" t="n">
        <v>193.2</v>
      </c>
      <c r="E3784" s="25" t="n">
        <f aca="false">MAX(D3784,0)/1000</f>
        <v>0.1932</v>
      </c>
      <c r="F3784" s="25" t="n">
        <f aca="false">MAX(-D3784,0)/1000</f>
        <v>0</v>
      </c>
      <c r="G3784" s="23" t="str">
        <f aca="false">IF(E3784&gt;0,"ja","nein")</f>
        <v>ja</v>
      </c>
      <c r="H3784" s="26" t="n">
        <v>107.42</v>
      </c>
      <c r="I3784" s="26" t="n">
        <f aca="false">(H3784/10+IF(N3784=2025,Einstellungen!$B$23,Einstellungen!$C$23))*(1+Einstellungen!$B$10)</f>
        <v>32.72857</v>
      </c>
      <c r="J3784" s="25" t="n">
        <f aca="false">E3784*I3784/100</f>
        <v>0.06323159724</v>
      </c>
      <c r="K3784" s="25" t="n">
        <f aca="false">E3784*Einstellungen!$B$5/100</f>
        <v>0.056028</v>
      </c>
      <c r="L3784" s="23" t="str">
        <f aca="false">IF(I3784&lt;Einstellungen!$B$5,"ja","nein")</f>
        <v>nein</v>
      </c>
      <c r="M3784" s="23" t="s">
        <v>128</v>
      </c>
      <c r="N3784" s="23" t="n">
        <v>2025</v>
      </c>
      <c r="O3784" s="23" t="n">
        <v>1</v>
      </c>
    </row>
    <row r="3785" customFormat="false" ht="15" hidden="false" customHeight="false" outlineLevel="0" collapsed="false">
      <c r="A3785" s="22" t="n">
        <v>45845</v>
      </c>
      <c r="B3785" s="23" t="s">
        <v>108</v>
      </c>
      <c r="C3785" s="23" t="s">
        <v>93</v>
      </c>
      <c r="D3785" s="24" t="n">
        <v>158.7</v>
      </c>
      <c r="E3785" s="25" t="n">
        <f aca="false">MAX(D3785,0)/1000</f>
        <v>0.1587</v>
      </c>
      <c r="F3785" s="25" t="n">
        <f aca="false">MAX(-D3785,0)/1000</f>
        <v>0</v>
      </c>
      <c r="G3785" s="23" t="str">
        <f aca="false">IF(E3785&gt;0,"ja","nein")</f>
        <v>ja</v>
      </c>
      <c r="H3785" s="26" t="n">
        <v>101.92</v>
      </c>
      <c r="I3785" s="26" t="n">
        <f aca="false">(H3785/10+IF(N3785=2025,Einstellungen!$B$23,Einstellungen!$C$23))*(1+Einstellungen!$B$10)</f>
        <v>32.07407</v>
      </c>
      <c r="J3785" s="25" t="n">
        <f aca="false">E3785*I3785/100</f>
        <v>0.05090154909</v>
      </c>
      <c r="K3785" s="25" t="n">
        <f aca="false">E3785*Einstellungen!$B$5/100</f>
        <v>0.046023</v>
      </c>
      <c r="L3785" s="23" t="str">
        <f aca="false">IF(I3785&lt;Einstellungen!$B$5,"ja","nein")</f>
        <v>nein</v>
      </c>
      <c r="M3785" s="23" t="s">
        <v>128</v>
      </c>
      <c r="N3785" s="23" t="n">
        <v>2025</v>
      </c>
      <c r="O3785" s="23" t="n">
        <v>2</v>
      </c>
    </row>
    <row r="3786" customFormat="false" ht="15" hidden="false" customHeight="false" outlineLevel="0" collapsed="false">
      <c r="A3786" s="22" t="n">
        <v>45845</v>
      </c>
      <c r="B3786" s="23" t="s">
        <v>109</v>
      </c>
      <c r="C3786" s="23" t="s">
        <v>93</v>
      </c>
      <c r="D3786" s="24" t="n">
        <v>143.6</v>
      </c>
      <c r="E3786" s="25" t="n">
        <f aca="false">MAX(D3786,0)/1000</f>
        <v>0.1436</v>
      </c>
      <c r="F3786" s="25" t="n">
        <f aca="false">MAX(-D3786,0)/1000</f>
        <v>0</v>
      </c>
      <c r="G3786" s="23" t="str">
        <f aca="false">IF(E3786&gt;0,"ja","nein")</f>
        <v>ja</v>
      </c>
      <c r="H3786" s="26" t="n">
        <v>99.12</v>
      </c>
      <c r="I3786" s="26" t="n">
        <f aca="false">(H3786/10+IF(N3786=2025,Einstellungen!$B$23,Einstellungen!$C$23))*(1+Einstellungen!$B$10)</f>
        <v>31.74087</v>
      </c>
      <c r="J3786" s="25" t="n">
        <f aca="false">E3786*I3786/100</f>
        <v>0.04557988932</v>
      </c>
      <c r="K3786" s="25" t="n">
        <f aca="false">E3786*Einstellungen!$B$5/100</f>
        <v>0.041644</v>
      </c>
      <c r="L3786" s="23" t="str">
        <f aca="false">IF(I3786&lt;Einstellungen!$B$5,"ja","nein")</f>
        <v>nein</v>
      </c>
      <c r="M3786" s="23" t="s">
        <v>128</v>
      </c>
      <c r="N3786" s="23" t="n">
        <v>2025</v>
      </c>
      <c r="O3786" s="23" t="n">
        <v>3</v>
      </c>
    </row>
    <row r="3787" customFormat="false" ht="15" hidden="false" customHeight="false" outlineLevel="0" collapsed="false">
      <c r="A3787" s="22" t="n">
        <v>45845</v>
      </c>
      <c r="B3787" s="23" t="s">
        <v>110</v>
      </c>
      <c r="C3787" s="23" t="s">
        <v>93</v>
      </c>
      <c r="D3787" s="24" t="n">
        <v>137.7</v>
      </c>
      <c r="E3787" s="25" t="n">
        <f aca="false">MAX(D3787,0)/1000</f>
        <v>0.1377</v>
      </c>
      <c r="F3787" s="25" t="n">
        <f aca="false">MAX(-D3787,0)/1000</f>
        <v>0</v>
      </c>
      <c r="G3787" s="23" t="str">
        <f aca="false">IF(E3787&gt;0,"ja","nein")</f>
        <v>ja</v>
      </c>
      <c r="H3787" s="26" t="n">
        <v>101</v>
      </c>
      <c r="I3787" s="26" t="n">
        <f aca="false">(H3787/10+IF(N3787=2025,Einstellungen!$B$23,Einstellungen!$C$23))*(1+Einstellungen!$B$10)</f>
        <v>31.96459</v>
      </c>
      <c r="J3787" s="25" t="n">
        <f aca="false">E3787*I3787/100</f>
        <v>0.04401524043</v>
      </c>
      <c r="K3787" s="25" t="n">
        <f aca="false">E3787*Einstellungen!$B$5/100</f>
        <v>0.039933</v>
      </c>
      <c r="L3787" s="23" t="str">
        <f aca="false">IF(I3787&lt;Einstellungen!$B$5,"ja","nein")</f>
        <v>nein</v>
      </c>
      <c r="M3787" s="23" t="s">
        <v>128</v>
      </c>
      <c r="N3787" s="23" t="n">
        <v>2025</v>
      </c>
      <c r="O3787" s="23" t="n">
        <v>4</v>
      </c>
    </row>
    <row r="3788" customFormat="false" ht="15" hidden="false" customHeight="false" outlineLevel="0" collapsed="false">
      <c r="A3788" s="22" t="n">
        <v>45845</v>
      </c>
      <c r="B3788" s="23" t="s">
        <v>111</v>
      </c>
      <c r="C3788" s="23" t="s">
        <v>93</v>
      </c>
      <c r="D3788" s="24" t="n">
        <v>134.3</v>
      </c>
      <c r="E3788" s="25" t="n">
        <f aca="false">MAX(D3788,0)/1000</f>
        <v>0.1343</v>
      </c>
      <c r="F3788" s="25" t="n">
        <f aca="false">MAX(-D3788,0)/1000</f>
        <v>0</v>
      </c>
      <c r="G3788" s="23" t="str">
        <f aca="false">IF(E3788&gt;0,"ja","nein")</f>
        <v>ja</v>
      </c>
      <c r="H3788" s="26" t="n">
        <v>108.22</v>
      </c>
      <c r="I3788" s="26" t="n">
        <f aca="false">(H3788/10+IF(N3788=2025,Einstellungen!$B$23,Einstellungen!$C$23))*(1+Einstellungen!$B$10)</f>
        <v>32.82377</v>
      </c>
      <c r="J3788" s="25" t="n">
        <f aca="false">E3788*I3788/100</f>
        <v>0.04408232311</v>
      </c>
      <c r="K3788" s="25" t="n">
        <f aca="false">E3788*Einstellungen!$B$5/100</f>
        <v>0.038947</v>
      </c>
      <c r="L3788" s="23" t="str">
        <f aca="false">IF(I3788&lt;Einstellungen!$B$5,"ja","nein")</f>
        <v>nein</v>
      </c>
      <c r="M3788" s="23" t="s">
        <v>128</v>
      </c>
      <c r="N3788" s="23" t="n">
        <v>2025</v>
      </c>
      <c r="O3788" s="23" t="n">
        <v>5</v>
      </c>
    </row>
    <row r="3789" customFormat="false" ht="15" hidden="false" customHeight="false" outlineLevel="0" collapsed="false">
      <c r="A3789" s="22" t="n">
        <v>45845</v>
      </c>
      <c r="B3789" s="23" t="s">
        <v>112</v>
      </c>
      <c r="C3789" s="23" t="s">
        <v>93</v>
      </c>
      <c r="D3789" s="24" t="n">
        <v>147.2</v>
      </c>
      <c r="E3789" s="25" t="n">
        <f aca="false">MAX(D3789,0)/1000</f>
        <v>0.1472</v>
      </c>
      <c r="F3789" s="25" t="n">
        <f aca="false">MAX(-D3789,0)/1000</f>
        <v>0</v>
      </c>
      <c r="G3789" s="23" t="str">
        <f aca="false">IF(E3789&gt;0,"ja","nein")</f>
        <v>ja</v>
      </c>
      <c r="H3789" s="26" t="n">
        <v>134.2</v>
      </c>
      <c r="I3789" s="26" t="n">
        <f aca="false">(H3789/10+IF(N3789=2025,Einstellungen!$B$23,Einstellungen!$C$23))*(1+Einstellungen!$B$10)</f>
        <v>35.91539</v>
      </c>
      <c r="J3789" s="25" t="n">
        <f aca="false">E3789*I3789/100</f>
        <v>0.05286745408</v>
      </c>
      <c r="K3789" s="25" t="n">
        <f aca="false">E3789*Einstellungen!$B$5/100</f>
        <v>0.042688</v>
      </c>
      <c r="L3789" s="23" t="str">
        <f aca="false">IF(I3789&lt;Einstellungen!$B$5,"ja","nein")</f>
        <v>nein</v>
      </c>
      <c r="M3789" s="23" t="s">
        <v>128</v>
      </c>
      <c r="N3789" s="23" t="n">
        <v>2025</v>
      </c>
      <c r="O3789" s="23" t="n">
        <v>6</v>
      </c>
    </row>
    <row r="3790" customFormat="false" ht="15" hidden="false" customHeight="false" outlineLevel="0" collapsed="false">
      <c r="A3790" s="22" t="n">
        <v>45845</v>
      </c>
      <c r="B3790" s="23" t="s">
        <v>113</v>
      </c>
      <c r="C3790" s="23" t="s">
        <v>93</v>
      </c>
      <c r="D3790" s="24" t="n">
        <v>-158.9</v>
      </c>
      <c r="E3790" s="25" t="n">
        <f aca="false">MAX(D3790,0)/1000</f>
        <v>0</v>
      </c>
      <c r="F3790" s="25" t="n">
        <f aca="false">MAX(-D3790,0)/1000</f>
        <v>0.1589</v>
      </c>
      <c r="G3790" s="23" t="str">
        <f aca="false">IF(E3790&gt;0,"ja","nein")</f>
        <v>nein</v>
      </c>
      <c r="H3790" s="26" t="n">
        <v>143.67</v>
      </c>
      <c r="I3790" s="26" t="n">
        <f aca="false">(H3790/10+IF(N3790=2025,Einstellungen!$B$23,Einstellungen!$C$23))*(1+Einstellungen!$B$10)</f>
        <v>37.04232</v>
      </c>
      <c r="J3790" s="25" t="n">
        <f aca="false">E3790*I3790/100</f>
        <v>0</v>
      </c>
      <c r="K3790" s="25" t="n">
        <f aca="false">E3790*Einstellungen!$B$5/100</f>
        <v>0</v>
      </c>
      <c r="L3790" s="23" t="str">
        <f aca="false">IF(I3790&lt;Einstellungen!$B$5,"ja","nein")</f>
        <v>nein</v>
      </c>
      <c r="M3790" s="23" t="s">
        <v>128</v>
      </c>
      <c r="N3790" s="23" t="n">
        <v>2025</v>
      </c>
      <c r="O3790" s="23" t="n">
        <v>7</v>
      </c>
    </row>
    <row r="3791" customFormat="false" ht="15" hidden="false" customHeight="false" outlineLevel="0" collapsed="false">
      <c r="A3791" s="22" t="n">
        <v>45845</v>
      </c>
      <c r="B3791" s="23" t="s">
        <v>114</v>
      </c>
      <c r="C3791" s="23" t="s">
        <v>93</v>
      </c>
      <c r="D3791" s="24" t="n">
        <v>-459.5</v>
      </c>
      <c r="E3791" s="25" t="n">
        <f aca="false">MAX(D3791,0)/1000</f>
        <v>0</v>
      </c>
      <c r="F3791" s="25" t="n">
        <f aca="false">MAX(-D3791,0)/1000</f>
        <v>0.4595</v>
      </c>
      <c r="G3791" s="23" t="str">
        <f aca="false">IF(E3791&gt;0,"ja","nein")</f>
        <v>nein</v>
      </c>
      <c r="H3791" s="26" t="n">
        <v>152.29</v>
      </c>
      <c r="I3791" s="26" t="n">
        <f aca="false">(H3791/10+IF(N3791=2025,Einstellungen!$B$23,Einstellungen!$C$23))*(1+Einstellungen!$B$10)</f>
        <v>38.0681</v>
      </c>
      <c r="J3791" s="25" t="n">
        <f aca="false">E3791*I3791/100</f>
        <v>0</v>
      </c>
      <c r="K3791" s="25" t="n">
        <f aca="false">E3791*Einstellungen!$B$5/100</f>
        <v>0</v>
      </c>
      <c r="L3791" s="23" t="str">
        <f aca="false">IF(I3791&lt;Einstellungen!$B$5,"ja","nein")</f>
        <v>nein</v>
      </c>
      <c r="M3791" s="23" t="s">
        <v>128</v>
      </c>
      <c r="N3791" s="23" t="n">
        <v>2025</v>
      </c>
      <c r="O3791" s="23" t="n">
        <v>8</v>
      </c>
    </row>
    <row r="3792" customFormat="false" ht="15" hidden="false" customHeight="false" outlineLevel="0" collapsed="false">
      <c r="A3792" s="22" t="n">
        <v>45845</v>
      </c>
      <c r="B3792" s="23" t="s">
        <v>115</v>
      </c>
      <c r="C3792" s="23" t="s">
        <v>93</v>
      </c>
      <c r="D3792" s="24" t="n">
        <v>-357.2</v>
      </c>
      <c r="E3792" s="25" t="n">
        <f aca="false">MAX(D3792,0)/1000</f>
        <v>0</v>
      </c>
      <c r="F3792" s="25" t="n">
        <f aca="false">MAX(-D3792,0)/1000</f>
        <v>0.3572</v>
      </c>
      <c r="G3792" s="23" t="str">
        <f aca="false">IF(E3792&gt;0,"ja","nein")</f>
        <v>nein</v>
      </c>
      <c r="H3792" s="26" t="n">
        <v>131.99</v>
      </c>
      <c r="I3792" s="26" t="n">
        <f aca="false">(H3792/10+IF(N3792=2025,Einstellungen!$B$23,Einstellungen!$C$23))*(1+Einstellungen!$B$10)</f>
        <v>35.6524</v>
      </c>
      <c r="J3792" s="25" t="n">
        <f aca="false">E3792*I3792/100</f>
        <v>0</v>
      </c>
      <c r="K3792" s="25" t="n">
        <f aca="false">E3792*Einstellungen!$B$5/100</f>
        <v>0</v>
      </c>
      <c r="L3792" s="23" t="str">
        <f aca="false">IF(I3792&lt;Einstellungen!$B$5,"ja","nein")</f>
        <v>nein</v>
      </c>
      <c r="M3792" s="23" t="s">
        <v>128</v>
      </c>
      <c r="N3792" s="23" t="n">
        <v>2025</v>
      </c>
      <c r="O3792" s="23" t="n">
        <v>9</v>
      </c>
    </row>
    <row r="3793" customFormat="false" ht="15" hidden="false" customHeight="false" outlineLevel="0" collapsed="false">
      <c r="A3793" s="22" t="n">
        <v>45845</v>
      </c>
      <c r="B3793" s="23" t="s">
        <v>116</v>
      </c>
      <c r="C3793" s="23" t="s">
        <v>93</v>
      </c>
      <c r="D3793" s="24" t="n">
        <v>-2341.3</v>
      </c>
      <c r="E3793" s="25" t="n">
        <f aca="false">MAX(D3793,0)/1000</f>
        <v>0</v>
      </c>
      <c r="F3793" s="25" t="n">
        <f aca="false">MAX(-D3793,0)/1000</f>
        <v>2.3413</v>
      </c>
      <c r="G3793" s="23" t="str">
        <f aca="false">IF(E3793&gt;0,"ja","nein")</f>
        <v>nein</v>
      </c>
      <c r="H3793" s="26" t="n">
        <v>108.64</v>
      </c>
      <c r="I3793" s="26" t="n">
        <f aca="false">(H3793/10+IF(N3793=2025,Einstellungen!$B$23,Einstellungen!$C$23))*(1+Einstellungen!$B$10)</f>
        <v>32.87375</v>
      </c>
      <c r="J3793" s="25" t="n">
        <f aca="false">E3793*I3793/100</f>
        <v>0</v>
      </c>
      <c r="K3793" s="25" t="n">
        <f aca="false">E3793*Einstellungen!$B$5/100</f>
        <v>0</v>
      </c>
      <c r="L3793" s="23" t="str">
        <f aca="false">IF(I3793&lt;Einstellungen!$B$5,"ja","nein")</f>
        <v>nein</v>
      </c>
      <c r="M3793" s="23" t="s">
        <v>128</v>
      </c>
      <c r="N3793" s="23" t="n">
        <v>2025</v>
      </c>
      <c r="O3793" s="23" t="n">
        <v>10</v>
      </c>
    </row>
    <row r="3794" customFormat="false" ht="15" hidden="false" customHeight="false" outlineLevel="0" collapsed="false">
      <c r="A3794" s="22" t="n">
        <v>45845</v>
      </c>
      <c r="B3794" s="23" t="s">
        <v>117</v>
      </c>
      <c r="C3794" s="23" t="s">
        <v>93</v>
      </c>
      <c r="D3794" s="24" t="n">
        <v>-1895.8</v>
      </c>
      <c r="E3794" s="25" t="n">
        <f aca="false">MAX(D3794,0)/1000</f>
        <v>0</v>
      </c>
      <c r="F3794" s="25" t="n">
        <f aca="false">MAX(-D3794,0)/1000</f>
        <v>1.8958</v>
      </c>
      <c r="G3794" s="23" t="str">
        <f aca="false">IF(E3794&gt;0,"ja","nein")</f>
        <v>nein</v>
      </c>
      <c r="H3794" s="26" t="n">
        <v>108.98</v>
      </c>
      <c r="I3794" s="26" t="n">
        <f aca="false">(H3794/10+IF(N3794=2025,Einstellungen!$B$23,Einstellungen!$C$23))*(1+Einstellungen!$B$10)</f>
        <v>32.91421</v>
      </c>
      <c r="J3794" s="25" t="n">
        <f aca="false">E3794*I3794/100</f>
        <v>0</v>
      </c>
      <c r="K3794" s="25" t="n">
        <f aca="false">E3794*Einstellungen!$B$5/100</f>
        <v>0</v>
      </c>
      <c r="L3794" s="23" t="str">
        <f aca="false">IF(I3794&lt;Einstellungen!$B$5,"ja","nein")</f>
        <v>nein</v>
      </c>
      <c r="M3794" s="23" t="s">
        <v>128</v>
      </c>
      <c r="N3794" s="23" t="n">
        <v>2025</v>
      </c>
      <c r="O3794" s="23" t="n">
        <v>11</v>
      </c>
    </row>
    <row r="3795" customFormat="false" ht="15" hidden="false" customHeight="false" outlineLevel="0" collapsed="false">
      <c r="A3795" s="22" t="n">
        <v>45845</v>
      </c>
      <c r="B3795" s="23" t="s">
        <v>118</v>
      </c>
      <c r="C3795" s="23" t="s">
        <v>93</v>
      </c>
      <c r="D3795" s="24" t="n">
        <v>-1570.5</v>
      </c>
      <c r="E3795" s="25" t="n">
        <f aca="false">MAX(D3795,0)/1000</f>
        <v>0</v>
      </c>
      <c r="F3795" s="25" t="n">
        <f aca="false">MAX(-D3795,0)/1000</f>
        <v>1.5705</v>
      </c>
      <c r="G3795" s="23" t="str">
        <f aca="false">IF(E3795&gt;0,"ja","nein")</f>
        <v>nein</v>
      </c>
      <c r="H3795" s="26" t="n">
        <v>90.24</v>
      </c>
      <c r="I3795" s="26" t="n">
        <f aca="false">(H3795/10+IF(N3795=2025,Einstellungen!$B$23,Einstellungen!$C$23))*(1+Einstellungen!$B$10)</f>
        <v>30.68415</v>
      </c>
      <c r="J3795" s="25" t="n">
        <f aca="false">E3795*I3795/100</f>
        <v>0</v>
      </c>
      <c r="K3795" s="25" t="n">
        <f aca="false">E3795*Einstellungen!$B$5/100</f>
        <v>0</v>
      </c>
      <c r="L3795" s="23" t="str">
        <f aca="false">IF(I3795&lt;Einstellungen!$B$5,"ja","nein")</f>
        <v>nein</v>
      </c>
      <c r="M3795" s="23" t="s">
        <v>128</v>
      </c>
      <c r="N3795" s="23" t="n">
        <v>2025</v>
      </c>
      <c r="O3795" s="23" t="n">
        <v>12</v>
      </c>
    </row>
    <row r="3796" customFormat="false" ht="15" hidden="false" customHeight="false" outlineLevel="0" collapsed="false">
      <c r="A3796" s="22" t="n">
        <v>45845</v>
      </c>
      <c r="B3796" s="23" t="s">
        <v>119</v>
      </c>
      <c r="C3796" s="23" t="s">
        <v>93</v>
      </c>
      <c r="D3796" s="24" t="n">
        <v>-636.1</v>
      </c>
      <c r="E3796" s="25" t="n">
        <f aca="false">MAX(D3796,0)/1000</f>
        <v>0</v>
      </c>
      <c r="F3796" s="25" t="n">
        <f aca="false">MAX(-D3796,0)/1000</f>
        <v>0.6361</v>
      </c>
      <c r="G3796" s="23" t="str">
        <f aca="false">IF(E3796&gt;0,"ja","nein")</f>
        <v>nein</v>
      </c>
      <c r="H3796" s="26" t="n">
        <v>71</v>
      </c>
      <c r="I3796" s="26" t="n">
        <f aca="false">(H3796/10+IF(N3796=2025,Einstellungen!$B$23,Einstellungen!$C$23))*(1+Einstellungen!$B$10)</f>
        <v>28.39459</v>
      </c>
      <c r="J3796" s="25" t="n">
        <f aca="false">E3796*I3796/100</f>
        <v>0</v>
      </c>
      <c r="K3796" s="25" t="n">
        <f aca="false">E3796*Einstellungen!$B$5/100</f>
        <v>0</v>
      </c>
      <c r="L3796" s="23" t="str">
        <f aca="false">IF(I3796&lt;Einstellungen!$B$5,"ja","nein")</f>
        <v>ja</v>
      </c>
      <c r="M3796" s="23" t="s">
        <v>128</v>
      </c>
      <c r="N3796" s="23" t="n">
        <v>2025</v>
      </c>
      <c r="O3796" s="23" t="n">
        <v>13</v>
      </c>
    </row>
    <row r="3797" customFormat="false" ht="15" hidden="false" customHeight="false" outlineLevel="0" collapsed="false">
      <c r="A3797" s="22" t="n">
        <v>45845</v>
      </c>
      <c r="B3797" s="23" t="s">
        <v>120</v>
      </c>
      <c r="C3797" s="23" t="s">
        <v>93</v>
      </c>
      <c r="D3797" s="24" t="n">
        <v>-1313</v>
      </c>
      <c r="E3797" s="25" t="n">
        <f aca="false">MAX(D3797,0)/1000</f>
        <v>0</v>
      </c>
      <c r="F3797" s="25" t="n">
        <f aca="false">MAX(-D3797,0)/1000</f>
        <v>1.313</v>
      </c>
      <c r="G3797" s="23" t="str">
        <f aca="false">IF(E3797&gt;0,"ja","nein")</f>
        <v>nein</v>
      </c>
      <c r="H3797" s="26" t="n">
        <v>53.02</v>
      </c>
      <c r="I3797" s="26" t="n">
        <f aca="false">(H3797/10+IF(N3797=2025,Einstellungen!$B$23,Einstellungen!$C$23))*(1+Einstellungen!$B$10)</f>
        <v>26.25497</v>
      </c>
      <c r="J3797" s="25" t="n">
        <f aca="false">E3797*I3797/100</f>
        <v>0</v>
      </c>
      <c r="K3797" s="25" t="n">
        <f aca="false">E3797*Einstellungen!$B$5/100</f>
        <v>0</v>
      </c>
      <c r="L3797" s="23" t="str">
        <f aca="false">IF(I3797&lt;Einstellungen!$B$5,"ja","nein")</f>
        <v>ja</v>
      </c>
      <c r="M3797" s="23" t="s">
        <v>128</v>
      </c>
      <c r="N3797" s="23" t="n">
        <v>2025</v>
      </c>
      <c r="O3797" s="23" t="n">
        <v>14</v>
      </c>
    </row>
    <row r="3798" customFormat="false" ht="15" hidden="false" customHeight="false" outlineLevel="0" collapsed="false">
      <c r="A3798" s="22" t="n">
        <v>45845</v>
      </c>
      <c r="B3798" s="23" t="s">
        <v>104</v>
      </c>
      <c r="C3798" s="23" t="s">
        <v>93</v>
      </c>
      <c r="D3798" s="24" t="n">
        <v>-3184.1</v>
      </c>
      <c r="E3798" s="25" t="n">
        <f aca="false">MAX(D3798,0)/1000</f>
        <v>0</v>
      </c>
      <c r="F3798" s="25" t="n">
        <f aca="false">MAX(-D3798,0)/1000</f>
        <v>3.1841</v>
      </c>
      <c r="G3798" s="23" t="str">
        <f aca="false">IF(E3798&gt;0,"ja","nein")</f>
        <v>nein</v>
      </c>
      <c r="H3798" s="26" t="n">
        <v>50.67</v>
      </c>
      <c r="I3798" s="26" t="n">
        <f aca="false">(H3798/10+IF(N3798=2025,Einstellungen!$B$23,Einstellungen!$C$23))*(1+Einstellungen!$B$10)</f>
        <v>25.97532</v>
      </c>
      <c r="J3798" s="25" t="n">
        <f aca="false">E3798*I3798/100</f>
        <v>0</v>
      </c>
      <c r="K3798" s="25" t="n">
        <f aca="false">E3798*Einstellungen!$B$5/100</f>
        <v>0</v>
      </c>
      <c r="L3798" s="23" t="str">
        <f aca="false">IF(I3798&lt;Einstellungen!$B$5,"ja","nein")</f>
        <v>ja</v>
      </c>
      <c r="M3798" s="23" t="s">
        <v>128</v>
      </c>
      <c r="N3798" s="23" t="n">
        <v>2025</v>
      </c>
      <c r="O3798" s="23" t="n">
        <v>15</v>
      </c>
    </row>
    <row r="3799" customFormat="false" ht="15" hidden="false" customHeight="false" outlineLevel="0" collapsed="false">
      <c r="A3799" s="22" t="n">
        <v>45845</v>
      </c>
      <c r="B3799" s="23" t="s">
        <v>105</v>
      </c>
      <c r="C3799" s="23" t="s">
        <v>93</v>
      </c>
      <c r="D3799" s="24" t="n">
        <v>-1583</v>
      </c>
      <c r="E3799" s="25" t="n">
        <f aca="false">MAX(D3799,0)/1000</f>
        <v>0</v>
      </c>
      <c r="F3799" s="25" t="n">
        <f aca="false">MAX(-D3799,0)/1000</f>
        <v>1.583</v>
      </c>
      <c r="G3799" s="23" t="str">
        <f aca="false">IF(E3799&gt;0,"ja","nein")</f>
        <v>nein</v>
      </c>
      <c r="H3799" s="26" t="n">
        <v>52.51</v>
      </c>
      <c r="I3799" s="26" t="n">
        <f aca="false">(H3799/10+IF(N3799=2025,Einstellungen!$B$23,Einstellungen!$C$23))*(1+Einstellungen!$B$10)</f>
        <v>26.19428</v>
      </c>
      <c r="J3799" s="25" t="n">
        <f aca="false">E3799*I3799/100</f>
        <v>0</v>
      </c>
      <c r="K3799" s="25" t="n">
        <f aca="false">E3799*Einstellungen!$B$5/100</f>
        <v>0</v>
      </c>
      <c r="L3799" s="23" t="str">
        <f aca="false">IF(I3799&lt;Einstellungen!$B$5,"ja","nein")</f>
        <v>ja</v>
      </c>
      <c r="M3799" s="23" t="s">
        <v>128</v>
      </c>
      <c r="N3799" s="23" t="n">
        <v>2025</v>
      </c>
      <c r="O3799" s="23" t="n">
        <v>16</v>
      </c>
    </row>
    <row r="3800" customFormat="false" ht="15" hidden="false" customHeight="false" outlineLevel="0" collapsed="false">
      <c r="A3800" s="22" t="n">
        <v>45845</v>
      </c>
      <c r="B3800" s="23" t="s">
        <v>97</v>
      </c>
      <c r="C3800" s="23" t="s">
        <v>93</v>
      </c>
      <c r="D3800" s="24" t="n">
        <v>-838.8</v>
      </c>
      <c r="E3800" s="25" t="n">
        <f aca="false">MAX(D3800,0)/1000</f>
        <v>0</v>
      </c>
      <c r="F3800" s="25" t="n">
        <f aca="false">MAX(-D3800,0)/1000</f>
        <v>0.8388</v>
      </c>
      <c r="G3800" s="23" t="str">
        <f aca="false">IF(E3800&gt;0,"ja","nein")</f>
        <v>nein</v>
      </c>
      <c r="H3800" s="26" t="n">
        <v>72.3</v>
      </c>
      <c r="I3800" s="26" t="n">
        <f aca="false">(H3800/10+IF(N3800=2025,Einstellungen!$B$23,Einstellungen!$C$23))*(1+Einstellungen!$B$10)</f>
        <v>28.54929</v>
      </c>
      <c r="J3800" s="25" t="n">
        <f aca="false">E3800*I3800/100</f>
        <v>0</v>
      </c>
      <c r="K3800" s="25" t="n">
        <f aca="false">E3800*Einstellungen!$B$5/100</f>
        <v>0</v>
      </c>
      <c r="L3800" s="23" t="str">
        <f aca="false">IF(I3800&lt;Einstellungen!$B$5,"ja","nein")</f>
        <v>ja</v>
      </c>
      <c r="M3800" s="23" t="s">
        <v>128</v>
      </c>
      <c r="N3800" s="23" t="n">
        <v>2025</v>
      </c>
      <c r="O3800" s="23" t="n">
        <v>17</v>
      </c>
    </row>
    <row r="3801" customFormat="false" ht="15" hidden="false" customHeight="false" outlineLevel="0" collapsed="false">
      <c r="A3801" s="22" t="n">
        <v>45845</v>
      </c>
      <c r="B3801" s="23" t="s">
        <v>99</v>
      </c>
      <c r="C3801" s="23" t="s">
        <v>93</v>
      </c>
      <c r="D3801" s="24" t="n">
        <v>-350.5</v>
      </c>
      <c r="E3801" s="25" t="n">
        <f aca="false">MAX(D3801,0)/1000</f>
        <v>0</v>
      </c>
      <c r="F3801" s="25" t="n">
        <f aca="false">MAX(-D3801,0)/1000</f>
        <v>0.3505</v>
      </c>
      <c r="G3801" s="23" t="str">
        <f aca="false">IF(E3801&gt;0,"ja","nein")</f>
        <v>nein</v>
      </c>
      <c r="H3801" s="26" t="n">
        <v>87.95</v>
      </c>
      <c r="I3801" s="26" t="n">
        <f aca="false">(H3801/10+IF(N3801=2025,Einstellungen!$B$23,Einstellungen!$C$23))*(1+Einstellungen!$B$10)</f>
        <v>30.41164</v>
      </c>
      <c r="J3801" s="25" t="n">
        <f aca="false">E3801*I3801/100</f>
        <v>0</v>
      </c>
      <c r="K3801" s="25" t="n">
        <f aca="false">E3801*Einstellungen!$B$5/100</f>
        <v>0</v>
      </c>
      <c r="L3801" s="23" t="str">
        <f aca="false">IF(I3801&lt;Einstellungen!$B$5,"ja","nein")</f>
        <v>nein</v>
      </c>
      <c r="M3801" s="23" t="s">
        <v>128</v>
      </c>
      <c r="N3801" s="23" t="n">
        <v>2025</v>
      </c>
      <c r="O3801" s="23" t="n">
        <v>18</v>
      </c>
    </row>
    <row r="3802" customFormat="false" ht="15" hidden="false" customHeight="false" outlineLevel="0" collapsed="false">
      <c r="A3802" s="22" t="n">
        <v>45845</v>
      </c>
      <c r="B3802" s="23" t="s">
        <v>100</v>
      </c>
      <c r="C3802" s="23" t="s">
        <v>93</v>
      </c>
      <c r="D3802" s="24" t="n">
        <v>55.1</v>
      </c>
      <c r="E3802" s="25" t="n">
        <f aca="false">MAX(D3802,0)/1000</f>
        <v>0.0551</v>
      </c>
      <c r="F3802" s="25" t="n">
        <f aca="false">MAX(-D3802,0)/1000</f>
        <v>0</v>
      </c>
      <c r="G3802" s="23" t="str">
        <f aca="false">IF(E3802&gt;0,"ja","nein")</f>
        <v>ja</v>
      </c>
      <c r="H3802" s="26" t="n">
        <v>92.27</v>
      </c>
      <c r="I3802" s="26" t="n">
        <f aca="false">(H3802/10+IF(N3802=2025,Einstellungen!$B$23,Einstellungen!$C$23))*(1+Einstellungen!$B$10)</f>
        <v>30.92572</v>
      </c>
      <c r="J3802" s="25" t="n">
        <f aca="false">E3802*I3802/100</f>
        <v>0.01704007172</v>
      </c>
      <c r="K3802" s="25" t="n">
        <f aca="false">E3802*Einstellungen!$B$5/100</f>
        <v>0.015979</v>
      </c>
      <c r="L3802" s="23" t="str">
        <f aca="false">IF(I3802&lt;Einstellungen!$B$5,"ja","nein")</f>
        <v>nein</v>
      </c>
      <c r="M3802" s="23" t="s">
        <v>128</v>
      </c>
      <c r="N3802" s="23" t="n">
        <v>2025</v>
      </c>
      <c r="O3802" s="23" t="n">
        <v>19</v>
      </c>
    </row>
    <row r="3803" customFormat="false" ht="15" hidden="false" customHeight="false" outlineLevel="0" collapsed="false">
      <c r="A3803" s="22" t="n">
        <v>45845</v>
      </c>
      <c r="B3803" s="23" t="s">
        <v>92</v>
      </c>
      <c r="C3803" s="23" t="s">
        <v>93</v>
      </c>
      <c r="D3803" s="24" t="n">
        <v>265.2</v>
      </c>
      <c r="E3803" s="25" t="n">
        <f aca="false">MAX(D3803,0)/1000</f>
        <v>0.2652</v>
      </c>
      <c r="F3803" s="25" t="n">
        <f aca="false">MAX(-D3803,0)/1000</f>
        <v>0</v>
      </c>
      <c r="G3803" s="23" t="str">
        <f aca="false">IF(E3803&gt;0,"ja","nein")</f>
        <v>ja</v>
      </c>
      <c r="H3803" s="26" t="n">
        <v>97.28</v>
      </c>
      <c r="I3803" s="26" t="n">
        <f aca="false">(H3803/10+IF(N3803=2025,Einstellungen!$B$23,Einstellungen!$C$23))*(1+Einstellungen!$B$10)</f>
        <v>31.52191</v>
      </c>
      <c r="J3803" s="25" t="n">
        <f aca="false">E3803*I3803/100</f>
        <v>0.08359610532</v>
      </c>
      <c r="K3803" s="25" t="n">
        <f aca="false">E3803*Einstellungen!$B$5/100</f>
        <v>0.076908</v>
      </c>
      <c r="L3803" s="23" t="str">
        <f aca="false">IF(I3803&lt;Einstellungen!$B$5,"ja","nein")</f>
        <v>nein</v>
      </c>
      <c r="M3803" s="23" t="s">
        <v>128</v>
      </c>
      <c r="N3803" s="23" t="n">
        <v>2025</v>
      </c>
      <c r="O3803" s="23" t="n">
        <v>20</v>
      </c>
    </row>
    <row r="3804" customFormat="false" ht="15" hidden="false" customHeight="false" outlineLevel="0" collapsed="false">
      <c r="A3804" s="22" t="n">
        <v>45845</v>
      </c>
      <c r="B3804" s="23" t="s">
        <v>95</v>
      </c>
      <c r="C3804" s="23" t="s">
        <v>93</v>
      </c>
      <c r="D3804" s="24" t="n">
        <v>341.8</v>
      </c>
      <c r="E3804" s="25" t="n">
        <f aca="false">MAX(D3804,0)/1000</f>
        <v>0.3418</v>
      </c>
      <c r="F3804" s="25" t="n">
        <f aca="false">MAX(-D3804,0)/1000</f>
        <v>0</v>
      </c>
      <c r="G3804" s="23" t="str">
        <f aca="false">IF(E3804&gt;0,"ja","nein")</f>
        <v>ja</v>
      </c>
      <c r="H3804" s="26" t="n">
        <v>109.92</v>
      </c>
      <c r="I3804" s="26" t="n">
        <f aca="false">(H3804/10+IF(N3804=2025,Einstellungen!$B$23,Einstellungen!$C$23))*(1+Einstellungen!$B$10)</f>
        <v>33.02607</v>
      </c>
      <c r="J3804" s="25" t="n">
        <f aca="false">E3804*I3804/100</f>
        <v>0.11288310726</v>
      </c>
      <c r="K3804" s="25" t="n">
        <f aca="false">E3804*Einstellungen!$B$5/100</f>
        <v>0.099122</v>
      </c>
      <c r="L3804" s="23" t="str">
        <f aca="false">IF(I3804&lt;Einstellungen!$B$5,"ja","nein")</f>
        <v>nein</v>
      </c>
      <c r="M3804" s="23" t="s">
        <v>128</v>
      </c>
      <c r="N3804" s="23" t="n">
        <v>2025</v>
      </c>
      <c r="O3804" s="23" t="n">
        <v>21</v>
      </c>
    </row>
    <row r="3805" customFormat="false" ht="15" hidden="false" customHeight="false" outlineLevel="0" collapsed="false">
      <c r="A3805" s="22" t="n">
        <v>45845</v>
      </c>
      <c r="B3805" s="23" t="s">
        <v>96</v>
      </c>
      <c r="C3805" s="23" t="s">
        <v>93</v>
      </c>
      <c r="D3805" s="24" t="n">
        <v>228.8</v>
      </c>
      <c r="E3805" s="25" t="n">
        <f aca="false">MAX(D3805,0)/1000</f>
        <v>0.2288</v>
      </c>
      <c r="F3805" s="25" t="n">
        <f aca="false">MAX(-D3805,0)/1000</f>
        <v>0</v>
      </c>
      <c r="G3805" s="23" t="str">
        <f aca="false">IF(E3805&gt;0,"ja","nein")</f>
        <v>ja</v>
      </c>
      <c r="H3805" s="26" t="n">
        <v>110.09</v>
      </c>
      <c r="I3805" s="26" t="n">
        <f aca="false">(H3805/10+IF(N3805=2025,Einstellungen!$B$23,Einstellungen!$C$23))*(1+Einstellungen!$B$10)</f>
        <v>33.0463</v>
      </c>
      <c r="J3805" s="25" t="n">
        <f aca="false">E3805*I3805/100</f>
        <v>0.0756099344</v>
      </c>
      <c r="K3805" s="25" t="n">
        <f aca="false">E3805*Einstellungen!$B$5/100</f>
        <v>0.066352</v>
      </c>
      <c r="L3805" s="23" t="str">
        <f aca="false">IF(I3805&lt;Einstellungen!$B$5,"ja","nein")</f>
        <v>nein</v>
      </c>
      <c r="M3805" s="23" t="s">
        <v>128</v>
      </c>
      <c r="N3805" s="23" t="n">
        <v>2025</v>
      </c>
      <c r="O3805" s="23" t="n">
        <v>22</v>
      </c>
    </row>
    <row r="3806" customFormat="false" ht="15" hidden="false" customHeight="false" outlineLevel="0" collapsed="false">
      <c r="A3806" s="22" t="n">
        <v>45845</v>
      </c>
      <c r="B3806" s="23" t="s">
        <v>101</v>
      </c>
      <c r="C3806" s="23" t="s">
        <v>93</v>
      </c>
      <c r="D3806" s="24" t="n">
        <v>217</v>
      </c>
      <c r="E3806" s="25" t="n">
        <f aca="false">MAX(D3806,0)/1000</f>
        <v>0.217</v>
      </c>
      <c r="F3806" s="25" t="n">
        <f aca="false">MAX(-D3806,0)/1000</f>
        <v>0</v>
      </c>
      <c r="G3806" s="23" t="str">
        <f aca="false">IF(E3806&gt;0,"ja","nein")</f>
        <v>ja</v>
      </c>
      <c r="H3806" s="26" t="n">
        <v>95.82</v>
      </c>
      <c r="I3806" s="26" t="n">
        <f aca="false">(H3806/10+IF(N3806=2025,Einstellungen!$B$23,Einstellungen!$C$23))*(1+Einstellungen!$B$10)</f>
        <v>31.34817</v>
      </c>
      <c r="J3806" s="25" t="n">
        <f aca="false">E3806*I3806/100</f>
        <v>0.0680255289</v>
      </c>
      <c r="K3806" s="25" t="n">
        <f aca="false">E3806*Einstellungen!$B$5/100</f>
        <v>0.06293</v>
      </c>
      <c r="L3806" s="23" t="str">
        <f aca="false">IF(I3806&lt;Einstellungen!$B$5,"ja","nein")</f>
        <v>nein</v>
      </c>
      <c r="M3806" s="23" t="s">
        <v>128</v>
      </c>
      <c r="N3806" s="23" t="n">
        <v>2025</v>
      </c>
      <c r="O3806" s="23" t="n">
        <v>23</v>
      </c>
    </row>
    <row r="3807" customFormat="false" ht="15" hidden="false" customHeight="false" outlineLevel="0" collapsed="false">
      <c r="A3807" s="22" t="n">
        <v>45846</v>
      </c>
      <c r="B3807" s="23" t="s">
        <v>102</v>
      </c>
      <c r="C3807" s="23" t="s">
        <v>98</v>
      </c>
      <c r="D3807" s="24" t="n">
        <v>232.2</v>
      </c>
      <c r="E3807" s="25" t="n">
        <f aca="false">MAX(D3807,0)/1000</f>
        <v>0.2322</v>
      </c>
      <c r="F3807" s="25" t="n">
        <f aca="false">MAX(-D3807,0)/1000</f>
        <v>0</v>
      </c>
      <c r="G3807" s="23" t="str">
        <f aca="false">IF(E3807&gt;0,"ja","nein")</f>
        <v>ja</v>
      </c>
      <c r="H3807" s="26" t="n">
        <v>103.83</v>
      </c>
      <c r="I3807" s="26" t="n">
        <f aca="false">(H3807/10+IF(N3807=2025,Einstellungen!$B$23,Einstellungen!$C$23))*(1+Einstellungen!$B$10)</f>
        <v>32.30136</v>
      </c>
      <c r="J3807" s="25" t="n">
        <f aca="false">E3807*I3807/100</f>
        <v>0.07500375792</v>
      </c>
      <c r="K3807" s="25" t="n">
        <f aca="false">E3807*Einstellungen!$B$5/100</f>
        <v>0.067338</v>
      </c>
      <c r="L3807" s="23" t="str">
        <f aca="false">IF(I3807&lt;Einstellungen!$B$5,"ja","nein")</f>
        <v>nein</v>
      </c>
      <c r="M3807" s="23" t="s">
        <v>128</v>
      </c>
      <c r="N3807" s="23" t="n">
        <v>2025</v>
      </c>
      <c r="O3807" s="23" t="n">
        <v>0</v>
      </c>
    </row>
    <row r="3808" customFormat="false" ht="15" hidden="false" customHeight="false" outlineLevel="0" collapsed="false">
      <c r="A3808" s="22" t="n">
        <v>45846</v>
      </c>
      <c r="B3808" s="23" t="s">
        <v>107</v>
      </c>
      <c r="C3808" s="23" t="s">
        <v>98</v>
      </c>
      <c r="D3808" s="24" t="n">
        <v>201.3</v>
      </c>
      <c r="E3808" s="25" t="n">
        <f aca="false">MAX(D3808,0)/1000</f>
        <v>0.2013</v>
      </c>
      <c r="F3808" s="25" t="n">
        <f aca="false">MAX(-D3808,0)/1000</f>
        <v>0</v>
      </c>
      <c r="G3808" s="23" t="str">
        <f aca="false">IF(E3808&gt;0,"ja","nein")</f>
        <v>ja</v>
      </c>
      <c r="H3808" s="26" t="n">
        <v>92.9</v>
      </c>
      <c r="I3808" s="26" t="n">
        <f aca="false">(H3808/10+IF(N3808=2025,Einstellungen!$B$23,Einstellungen!$C$23))*(1+Einstellungen!$B$10)</f>
        <v>31.00069</v>
      </c>
      <c r="J3808" s="25" t="n">
        <f aca="false">E3808*I3808/100</f>
        <v>0.06240438897</v>
      </c>
      <c r="K3808" s="25" t="n">
        <f aca="false">E3808*Einstellungen!$B$5/100</f>
        <v>0.058377</v>
      </c>
      <c r="L3808" s="23" t="str">
        <f aca="false">IF(I3808&lt;Einstellungen!$B$5,"ja","nein")</f>
        <v>nein</v>
      </c>
      <c r="M3808" s="23" t="s">
        <v>128</v>
      </c>
      <c r="N3808" s="23" t="n">
        <v>2025</v>
      </c>
      <c r="O3808" s="23" t="n">
        <v>1</v>
      </c>
    </row>
    <row r="3809" customFormat="false" ht="15" hidden="false" customHeight="false" outlineLevel="0" collapsed="false">
      <c r="A3809" s="22" t="n">
        <v>45846</v>
      </c>
      <c r="B3809" s="23" t="s">
        <v>108</v>
      </c>
      <c r="C3809" s="23" t="s">
        <v>98</v>
      </c>
      <c r="D3809" s="24" t="n">
        <v>174.9</v>
      </c>
      <c r="E3809" s="25" t="n">
        <f aca="false">MAX(D3809,0)/1000</f>
        <v>0.1749</v>
      </c>
      <c r="F3809" s="25" t="n">
        <f aca="false">MAX(-D3809,0)/1000</f>
        <v>0</v>
      </c>
      <c r="G3809" s="23" t="str">
        <f aca="false">IF(E3809&gt;0,"ja","nein")</f>
        <v>ja</v>
      </c>
      <c r="H3809" s="26" t="n">
        <v>86.13</v>
      </c>
      <c r="I3809" s="26" t="n">
        <f aca="false">(H3809/10+IF(N3809=2025,Einstellungen!$B$23,Einstellungen!$C$23))*(1+Einstellungen!$B$10)</f>
        <v>30.19506</v>
      </c>
      <c r="J3809" s="25" t="n">
        <f aca="false">E3809*I3809/100</f>
        <v>0.05281115994</v>
      </c>
      <c r="K3809" s="25" t="n">
        <f aca="false">E3809*Einstellungen!$B$5/100</f>
        <v>0.050721</v>
      </c>
      <c r="L3809" s="23" t="str">
        <f aca="false">IF(I3809&lt;Einstellungen!$B$5,"ja","nein")</f>
        <v>nein</v>
      </c>
      <c r="M3809" s="23" t="s">
        <v>128</v>
      </c>
      <c r="N3809" s="23" t="n">
        <v>2025</v>
      </c>
      <c r="O3809" s="23" t="n">
        <v>2</v>
      </c>
    </row>
    <row r="3810" customFormat="false" ht="15" hidden="false" customHeight="false" outlineLevel="0" collapsed="false">
      <c r="A3810" s="22" t="n">
        <v>45846</v>
      </c>
      <c r="B3810" s="23" t="s">
        <v>109</v>
      </c>
      <c r="C3810" s="23" t="s">
        <v>98</v>
      </c>
      <c r="D3810" s="24" t="n">
        <v>141.5</v>
      </c>
      <c r="E3810" s="25" t="n">
        <f aca="false">MAX(D3810,0)/1000</f>
        <v>0.1415</v>
      </c>
      <c r="F3810" s="25" t="n">
        <f aca="false">MAX(-D3810,0)/1000</f>
        <v>0</v>
      </c>
      <c r="G3810" s="23" t="str">
        <f aca="false">IF(E3810&gt;0,"ja","nein")</f>
        <v>ja</v>
      </c>
      <c r="H3810" s="26" t="n">
        <v>84.78</v>
      </c>
      <c r="I3810" s="26" t="n">
        <f aca="false">(H3810/10+IF(N3810=2025,Einstellungen!$B$23,Einstellungen!$C$23))*(1+Einstellungen!$B$10)</f>
        <v>30.03441</v>
      </c>
      <c r="J3810" s="25" t="n">
        <f aca="false">E3810*I3810/100</f>
        <v>0.04249869015</v>
      </c>
      <c r="K3810" s="25" t="n">
        <f aca="false">E3810*Einstellungen!$B$5/100</f>
        <v>0.041035</v>
      </c>
      <c r="L3810" s="23" t="str">
        <f aca="false">IF(I3810&lt;Einstellungen!$B$5,"ja","nein")</f>
        <v>nein</v>
      </c>
      <c r="M3810" s="23" t="s">
        <v>128</v>
      </c>
      <c r="N3810" s="23" t="n">
        <v>2025</v>
      </c>
      <c r="O3810" s="23" t="n">
        <v>3</v>
      </c>
    </row>
    <row r="3811" customFormat="false" ht="15" hidden="false" customHeight="false" outlineLevel="0" collapsed="false">
      <c r="A3811" s="22" t="n">
        <v>45846</v>
      </c>
      <c r="B3811" s="23" t="s">
        <v>110</v>
      </c>
      <c r="C3811" s="23" t="s">
        <v>98</v>
      </c>
      <c r="D3811" s="24" t="n">
        <v>144.4</v>
      </c>
      <c r="E3811" s="25" t="n">
        <f aca="false">MAX(D3811,0)/1000</f>
        <v>0.1444</v>
      </c>
      <c r="F3811" s="25" t="n">
        <f aca="false">MAX(-D3811,0)/1000</f>
        <v>0</v>
      </c>
      <c r="G3811" s="23" t="str">
        <f aca="false">IF(E3811&gt;0,"ja","nein")</f>
        <v>ja</v>
      </c>
      <c r="H3811" s="26" t="n">
        <v>85.37</v>
      </c>
      <c r="I3811" s="26" t="n">
        <f aca="false">(H3811/10+IF(N3811=2025,Einstellungen!$B$23,Einstellungen!$C$23))*(1+Einstellungen!$B$10)</f>
        <v>30.10462</v>
      </c>
      <c r="J3811" s="25" t="n">
        <f aca="false">E3811*I3811/100</f>
        <v>0.04347107128</v>
      </c>
      <c r="K3811" s="25" t="n">
        <f aca="false">E3811*Einstellungen!$B$5/100</f>
        <v>0.041876</v>
      </c>
      <c r="L3811" s="23" t="str">
        <f aca="false">IF(I3811&lt;Einstellungen!$B$5,"ja","nein")</f>
        <v>nein</v>
      </c>
      <c r="M3811" s="23" t="s">
        <v>128</v>
      </c>
      <c r="N3811" s="23" t="n">
        <v>2025</v>
      </c>
      <c r="O3811" s="23" t="n">
        <v>4</v>
      </c>
    </row>
    <row r="3812" customFormat="false" ht="15" hidden="false" customHeight="false" outlineLevel="0" collapsed="false">
      <c r="A3812" s="22" t="n">
        <v>45846</v>
      </c>
      <c r="B3812" s="23" t="s">
        <v>111</v>
      </c>
      <c r="C3812" s="23" t="s">
        <v>98</v>
      </c>
      <c r="D3812" s="24" t="n">
        <v>132.6</v>
      </c>
      <c r="E3812" s="25" t="n">
        <f aca="false">MAX(D3812,0)/1000</f>
        <v>0.1326</v>
      </c>
      <c r="F3812" s="25" t="n">
        <f aca="false">MAX(-D3812,0)/1000</f>
        <v>0</v>
      </c>
      <c r="G3812" s="23" t="str">
        <f aca="false">IF(E3812&gt;0,"ja","nein")</f>
        <v>ja</v>
      </c>
      <c r="H3812" s="26" t="n">
        <v>91.14</v>
      </c>
      <c r="I3812" s="26" t="n">
        <f aca="false">(H3812/10+IF(N3812=2025,Einstellungen!$B$23,Einstellungen!$C$23))*(1+Einstellungen!$B$10)</f>
        <v>30.79125</v>
      </c>
      <c r="J3812" s="25" t="n">
        <f aca="false">E3812*I3812/100</f>
        <v>0.0408291975</v>
      </c>
      <c r="K3812" s="25" t="n">
        <f aca="false">E3812*Einstellungen!$B$5/100</f>
        <v>0.038454</v>
      </c>
      <c r="L3812" s="23" t="str">
        <f aca="false">IF(I3812&lt;Einstellungen!$B$5,"ja","nein")</f>
        <v>nein</v>
      </c>
      <c r="M3812" s="23" t="s">
        <v>128</v>
      </c>
      <c r="N3812" s="23" t="n">
        <v>2025</v>
      </c>
      <c r="O3812" s="23" t="n">
        <v>5</v>
      </c>
    </row>
    <row r="3813" customFormat="false" ht="15" hidden="false" customHeight="false" outlineLevel="0" collapsed="false">
      <c r="A3813" s="22" t="n">
        <v>45846</v>
      </c>
      <c r="B3813" s="23" t="s">
        <v>112</v>
      </c>
      <c r="C3813" s="23" t="s">
        <v>98</v>
      </c>
      <c r="D3813" s="24" t="n">
        <v>142.5</v>
      </c>
      <c r="E3813" s="25" t="n">
        <f aca="false">MAX(D3813,0)/1000</f>
        <v>0.1425</v>
      </c>
      <c r="F3813" s="25" t="n">
        <f aca="false">MAX(-D3813,0)/1000</f>
        <v>0</v>
      </c>
      <c r="G3813" s="23" t="str">
        <f aca="false">IF(E3813&gt;0,"ja","nein")</f>
        <v>ja</v>
      </c>
      <c r="H3813" s="26" t="n">
        <v>107.99</v>
      </c>
      <c r="I3813" s="26" t="n">
        <f aca="false">(H3813/10+IF(N3813=2025,Einstellungen!$B$23,Einstellungen!$C$23))*(1+Einstellungen!$B$10)</f>
        <v>32.7964</v>
      </c>
      <c r="J3813" s="25" t="n">
        <f aca="false">E3813*I3813/100</f>
        <v>0.04673487</v>
      </c>
      <c r="K3813" s="25" t="n">
        <f aca="false">E3813*Einstellungen!$B$5/100</f>
        <v>0.041325</v>
      </c>
      <c r="L3813" s="23" t="str">
        <f aca="false">IF(I3813&lt;Einstellungen!$B$5,"ja","nein")</f>
        <v>nein</v>
      </c>
      <c r="M3813" s="23" t="s">
        <v>128</v>
      </c>
      <c r="N3813" s="23" t="n">
        <v>2025</v>
      </c>
      <c r="O3813" s="23" t="n">
        <v>6</v>
      </c>
    </row>
    <row r="3814" customFormat="false" ht="15" hidden="false" customHeight="false" outlineLevel="0" collapsed="false">
      <c r="A3814" s="22" t="n">
        <v>45846</v>
      </c>
      <c r="B3814" s="23" t="s">
        <v>113</v>
      </c>
      <c r="C3814" s="23" t="s">
        <v>98</v>
      </c>
      <c r="D3814" s="24" t="n">
        <v>-176.7</v>
      </c>
      <c r="E3814" s="25" t="n">
        <f aca="false">MAX(D3814,0)/1000</f>
        <v>0</v>
      </c>
      <c r="F3814" s="25" t="n">
        <f aca="false">MAX(-D3814,0)/1000</f>
        <v>0.1767</v>
      </c>
      <c r="G3814" s="23" t="str">
        <f aca="false">IF(E3814&gt;0,"ja","nein")</f>
        <v>nein</v>
      </c>
      <c r="H3814" s="26" t="n">
        <v>118.65</v>
      </c>
      <c r="I3814" s="26" t="n">
        <f aca="false">(H3814/10+IF(N3814=2025,Einstellungen!$B$23,Einstellungen!$C$23))*(1+Einstellungen!$B$10)</f>
        <v>34.06494</v>
      </c>
      <c r="J3814" s="25" t="n">
        <f aca="false">E3814*I3814/100</f>
        <v>0</v>
      </c>
      <c r="K3814" s="25" t="n">
        <f aca="false">E3814*Einstellungen!$B$5/100</f>
        <v>0</v>
      </c>
      <c r="L3814" s="23" t="str">
        <f aca="false">IF(I3814&lt;Einstellungen!$B$5,"ja","nein")</f>
        <v>nein</v>
      </c>
      <c r="M3814" s="23" t="s">
        <v>128</v>
      </c>
      <c r="N3814" s="23" t="n">
        <v>2025</v>
      </c>
      <c r="O3814" s="23" t="n">
        <v>7</v>
      </c>
    </row>
    <row r="3815" customFormat="false" ht="15" hidden="false" customHeight="false" outlineLevel="0" collapsed="false">
      <c r="A3815" s="22" t="n">
        <v>45846</v>
      </c>
      <c r="B3815" s="23" t="s">
        <v>114</v>
      </c>
      <c r="C3815" s="23" t="s">
        <v>98</v>
      </c>
      <c r="D3815" s="24" t="n">
        <v>-641.2</v>
      </c>
      <c r="E3815" s="25" t="n">
        <f aca="false">MAX(D3815,0)/1000</f>
        <v>0</v>
      </c>
      <c r="F3815" s="25" t="n">
        <f aca="false">MAX(-D3815,0)/1000</f>
        <v>0.6412</v>
      </c>
      <c r="G3815" s="23" t="str">
        <f aca="false">IF(E3815&gt;0,"ja","nein")</f>
        <v>nein</v>
      </c>
      <c r="H3815" s="26" t="n">
        <v>117.76</v>
      </c>
      <c r="I3815" s="26" t="n">
        <f aca="false">(H3815/10+IF(N3815=2025,Einstellungen!$B$23,Einstellungen!$C$23))*(1+Einstellungen!$B$10)</f>
        <v>33.95903</v>
      </c>
      <c r="J3815" s="25" t="n">
        <f aca="false">E3815*I3815/100</f>
        <v>0</v>
      </c>
      <c r="K3815" s="25" t="n">
        <f aca="false">E3815*Einstellungen!$B$5/100</f>
        <v>0</v>
      </c>
      <c r="L3815" s="23" t="str">
        <f aca="false">IF(I3815&lt;Einstellungen!$B$5,"ja","nein")</f>
        <v>nein</v>
      </c>
      <c r="M3815" s="23" t="s">
        <v>128</v>
      </c>
      <c r="N3815" s="23" t="n">
        <v>2025</v>
      </c>
      <c r="O3815" s="23" t="n">
        <v>8</v>
      </c>
    </row>
    <row r="3816" customFormat="false" ht="15" hidden="false" customHeight="false" outlineLevel="0" collapsed="false">
      <c r="A3816" s="22" t="n">
        <v>45846</v>
      </c>
      <c r="B3816" s="23" t="s">
        <v>115</v>
      </c>
      <c r="C3816" s="23" t="s">
        <v>98</v>
      </c>
      <c r="D3816" s="24" t="n">
        <v>-239.7</v>
      </c>
      <c r="E3816" s="25" t="n">
        <f aca="false">MAX(D3816,0)/1000</f>
        <v>0</v>
      </c>
      <c r="F3816" s="25" t="n">
        <f aca="false">MAX(-D3816,0)/1000</f>
        <v>0.2397</v>
      </c>
      <c r="G3816" s="23" t="str">
        <f aca="false">IF(E3816&gt;0,"ja","nein")</f>
        <v>nein</v>
      </c>
      <c r="H3816" s="26" t="n">
        <v>94.06</v>
      </c>
      <c r="I3816" s="26" t="n">
        <f aca="false">(H3816/10+IF(N3816=2025,Einstellungen!$B$23,Einstellungen!$C$23))*(1+Einstellungen!$B$10)</f>
        <v>31.13873</v>
      </c>
      <c r="J3816" s="25" t="n">
        <f aca="false">E3816*I3816/100</f>
        <v>0</v>
      </c>
      <c r="K3816" s="25" t="n">
        <f aca="false">E3816*Einstellungen!$B$5/100</f>
        <v>0</v>
      </c>
      <c r="L3816" s="23" t="str">
        <f aca="false">IF(I3816&lt;Einstellungen!$B$5,"ja","nein")</f>
        <v>nein</v>
      </c>
      <c r="M3816" s="23" t="s">
        <v>128</v>
      </c>
      <c r="N3816" s="23" t="n">
        <v>2025</v>
      </c>
      <c r="O3816" s="23" t="n">
        <v>9</v>
      </c>
    </row>
    <row r="3817" customFormat="false" ht="15" hidden="false" customHeight="false" outlineLevel="0" collapsed="false">
      <c r="A3817" s="22" t="n">
        <v>45846</v>
      </c>
      <c r="B3817" s="23" t="s">
        <v>116</v>
      </c>
      <c r="C3817" s="23" t="s">
        <v>98</v>
      </c>
      <c r="D3817" s="24" t="n">
        <v>-632.8</v>
      </c>
      <c r="E3817" s="25" t="n">
        <f aca="false">MAX(D3817,0)/1000</f>
        <v>0</v>
      </c>
      <c r="F3817" s="25" t="n">
        <f aca="false">MAX(-D3817,0)/1000</f>
        <v>0.6328</v>
      </c>
      <c r="G3817" s="23" t="str">
        <f aca="false">IF(E3817&gt;0,"ja","nein")</f>
        <v>nein</v>
      </c>
      <c r="H3817" s="26" t="n">
        <v>81.78</v>
      </c>
      <c r="I3817" s="26" t="n">
        <f aca="false">(H3817/10+IF(N3817=2025,Einstellungen!$B$23,Einstellungen!$C$23))*(1+Einstellungen!$B$10)</f>
        <v>29.67741</v>
      </c>
      <c r="J3817" s="25" t="n">
        <f aca="false">E3817*I3817/100</f>
        <v>0</v>
      </c>
      <c r="K3817" s="25" t="n">
        <f aca="false">E3817*Einstellungen!$B$5/100</f>
        <v>0</v>
      </c>
      <c r="L3817" s="23" t="str">
        <f aca="false">IF(I3817&lt;Einstellungen!$B$5,"ja","nein")</f>
        <v>nein</v>
      </c>
      <c r="M3817" s="23" t="s">
        <v>128</v>
      </c>
      <c r="N3817" s="23" t="n">
        <v>2025</v>
      </c>
      <c r="O3817" s="23" t="n">
        <v>10</v>
      </c>
    </row>
    <row r="3818" customFormat="false" ht="15" hidden="false" customHeight="false" outlineLevel="0" collapsed="false">
      <c r="A3818" s="22" t="n">
        <v>45846</v>
      </c>
      <c r="B3818" s="23" t="s">
        <v>117</v>
      </c>
      <c r="C3818" s="23" t="s">
        <v>98</v>
      </c>
      <c r="D3818" s="24" t="n">
        <v>-997.4</v>
      </c>
      <c r="E3818" s="25" t="n">
        <f aca="false">MAX(D3818,0)/1000</f>
        <v>0</v>
      </c>
      <c r="F3818" s="25" t="n">
        <f aca="false">MAX(-D3818,0)/1000</f>
        <v>0.9974</v>
      </c>
      <c r="G3818" s="23" t="str">
        <f aca="false">IF(E3818&gt;0,"ja","nein")</f>
        <v>nein</v>
      </c>
      <c r="H3818" s="26" t="n">
        <v>78.44</v>
      </c>
      <c r="I3818" s="26" t="n">
        <f aca="false">(H3818/10+IF(N3818=2025,Einstellungen!$B$23,Einstellungen!$C$23))*(1+Einstellungen!$B$10)</f>
        <v>29.27995</v>
      </c>
      <c r="J3818" s="25" t="n">
        <f aca="false">E3818*I3818/100</f>
        <v>0</v>
      </c>
      <c r="K3818" s="25" t="n">
        <f aca="false">E3818*Einstellungen!$B$5/100</f>
        <v>0</v>
      </c>
      <c r="L3818" s="23" t="str">
        <f aca="false">IF(I3818&lt;Einstellungen!$B$5,"ja","nein")</f>
        <v>nein</v>
      </c>
      <c r="M3818" s="23" t="s">
        <v>128</v>
      </c>
      <c r="N3818" s="23" t="n">
        <v>2025</v>
      </c>
      <c r="O3818" s="23" t="n">
        <v>11</v>
      </c>
    </row>
    <row r="3819" customFormat="false" ht="15" hidden="false" customHeight="false" outlineLevel="0" collapsed="false">
      <c r="A3819" s="22" t="n">
        <v>45846</v>
      </c>
      <c r="B3819" s="23" t="s">
        <v>118</v>
      </c>
      <c r="C3819" s="23" t="s">
        <v>98</v>
      </c>
      <c r="D3819" s="24" t="n">
        <v>-1118.7</v>
      </c>
      <c r="E3819" s="25" t="n">
        <f aca="false">MAX(D3819,0)/1000</f>
        <v>0</v>
      </c>
      <c r="F3819" s="25" t="n">
        <f aca="false">MAX(-D3819,0)/1000</f>
        <v>1.1187</v>
      </c>
      <c r="G3819" s="23" t="str">
        <f aca="false">IF(E3819&gt;0,"ja","nein")</f>
        <v>nein</v>
      </c>
      <c r="H3819" s="26" t="n">
        <v>60.15</v>
      </c>
      <c r="I3819" s="26" t="n">
        <f aca="false">(H3819/10+IF(N3819=2025,Einstellungen!$B$23,Einstellungen!$C$23))*(1+Einstellungen!$B$10)</f>
        <v>27.10344</v>
      </c>
      <c r="J3819" s="25" t="n">
        <f aca="false">E3819*I3819/100</f>
        <v>0</v>
      </c>
      <c r="K3819" s="25" t="n">
        <f aca="false">E3819*Einstellungen!$B$5/100</f>
        <v>0</v>
      </c>
      <c r="L3819" s="23" t="str">
        <f aca="false">IF(I3819&lt;Einstellungen!$B$5,"ja","nein")</f>
        <v>ja</v>
      </c>
      <c r="M3819" s="23" t="s">
        <v>128</v>
      </c>
      <c r="N3819" s="23" t="n">
        <v>2025</v>
      </c>
      <c r="O3819" s="23" t="n">
        <v>12</v>
      </c>
    </row>
    <row r="3820" customFormat="false" ht="15" hidden="false" customHeight="false" outlineLevel="0" collapsed="false">
      <c r="A3820" s="22" t="n">
        <v>45846</v>
      </c>
      <c r="B3820" s="23" t="s">
        <v>119</v>
      </c>
      <c r="C3820" s="23" t="s">
        <v>98</v>
      </c>
      <c r="D3820" s="24" t="n">
        <v>-1483.3</v>
      </c>
      <c r="E3820" s="25" t="n">
        <f aca="false">MAX(D3820,0)/1000</f>
        <v>0</v>
      </c>
      <c r="F3820" s="25" t="n">
        <f aca="false">MAX(-D3820,0)/1000</f>
        <v>1.4833</v>
      </c>
      <c r="G3820" s="23" t="str">
        <f aca="false">IF(E3820&gt;0,"ja","nein")</f>
        <v>nein</v>
      </c>
      <c r="H3820" s="26" t="n">
        <v>54.72</v>
      </c>
      <c r="I3820" s="26" t="n">
        <f aca="false">(H3820/10+IF(N3820=2025,Einstellungen!$B$23,Einstellungen!$C$23))*(1+Einstellungen!$B$10)</f>
        <v>26.45727</v>
      </c>
      <c r="J3820" s="25" t="n">
        <f aca="false">E3820*I3820/100</f>
        <v>0</v>
      </c>
      <c r="K3820" s="25" t="n">
        <f aca="false">E3820*Einstellungen!$B$5/100</f>
        <v>0</v>
      </c>
      <c r="L3820" s="23" t="str">
        <f aca="false">IF(I3820&lt;Einstellungen!$B$5,"ja","nein")</f>
        <v>ja</v>
      </c>
      <c r="M3820" s="23" t="s">
        <v>128</v>
      </c>
      <c r="N3820" s="23" t="n">
        <v>2025</v>
      </c>
      <c r="O3820" s="23" t="n">
        <v>13</v>
      </c>
    </row>
    <row r="3821" customFormat="false" ht="15" hidden="false" customHeight="false" outlineLevel="0" collapsed="false">
      <c r="A3821" s="22" t="n">
        <v>45846</v>
      </c>
      <c r="B3821" s="23" t="s">
        <v>120</v>
      </c>
      <c r="C3821" s="23" t="s">
        <v>98</v>
      </c>
      <c r="D3821" s="24" t="n">
        <v>-1432.9</v>
      </c>
      <c r="E3821" s="25" t="n">
        <f aca="false">MAX(D3821,0)/1000</f>
        <v>0</v>
      </c>
      <c r="F3821" s="25" t="n">
        <f aca="false">MAX(-D3821,0)/1000</f>
        <v>1.4329</v>
      </c>
      <c r="G3821" s="23" t="str">
        <f aca="false">IF(E3821&gt;0,"ja","nein")</f>
        <v>nein</v>
      </c>
      <c r="H3821" s="26" t="n">
        <v>53.04</v>
      </c>
      <c r="I3821" s="26" t="n">
        <f aca="false">(H3821/10+IF(N3821=2025,Einstellungen!$B$23,Einstellungen!$C$23))*(1+Einstellungen!$B$10)</f>
        <v>26.25735</v>
      </c>
      <c r="J3821" s="25" t="n">
        <f aca="false">E3821*I3821/100</f>
        <v>0</v>
      </c>
      <c r="K3821" s="25" t="n">
        <f aca="false">E3821*Einstellungen!$B$5/100</f>
        <v>0</v>
      </c>
      <c r="L3821" s="23" t="str">
        <f aca="false">IF(I3821&lt;Einstellungen!$B$5,"ja","nein")</f>
        <v>ja</v>
      </c>
      <c r="M3821" s="23" t="s">
        <v>128</v>
      </c>
      <c r="N3821" s="23" t="n">
        <v>2025</v>
      </c>
      <c r="O3821" s="23" t="n">
        <v>14</v>
      </c>
    </row>
    <row r="3822" customFormat="false" ht="15" hidden="false" customHeight="false" outlineLevel="0" collapsed="false">
      <c r="A3822" s="22" t="n">
        <v>45846</v>
      </c>
      <c r="B3822" s="23" t="s">
        <v>104</v>
      </c>
      <c r="C3822" s="23" t="s">
        <v>98</v>
      </c>
      <c r="D3822" s="24" t="n">
        <v>-2734.5</v>
      </c>
      <c r="E3822" s="25" t="n">
        <f aca="false">MAX(D3822,0)/1000</f>
        <v>0</v>
      </c>
      <c r="F3822" s="25" t="n">
        <f aca="false">MAX(-D3822,0)/1000</f>
        <v>2.7345</v>
      </c>
      <c r="G3822" s="23" t="str">
        <f aca="false">IF(E3822&gt;0,"ja","nein")</f>
        <v>nein</v>
      </c>
      <c r="H3822" s="26" t="n">
        <v>54.65</v>
      </c>
      <c r="I3822" s="26" t="n">
        <f aca="false">(H3822/10+IF(N3822=2025,Einstellungen!$B$23,Einstellungen!$C$23))*(1+Einstellungen!$B$10)</f>
        <v>26.44894</v>
      </c>
      <c r="J3822" s="25" t="n">
        <f aca="false">E3822*I3822/100</f>
        <v>0</v>
      </c>
      <c r="K3822" s="25" t="n">
        <f aca="false">E3822*Einstellungen!$B$5/100</f>
        <v>0</v>
      </c>
      <c r="L3822" s="23" t="str">
        <f aca="false">IF(I3822&lt;Einstellungen!$B$5,"ja","nein")</f>
        <v>ja</v>
      </c>
      <c r="M3822" s="23" t="s">
        <v>128</v>
      </c>
      <c r="N3822" s="23" t="n">
        <v>2025</v>
      </c>
      <c r="O3822" s="23" t="n">
        <v>15</v>
      </c>
    </row>
    <row r="3823" customFormat="false" ht="15" hidden="false" customHeight="false" outlineLevel="0" collapsed="false">
      <c r="A3823" s="22" t="n">
        <v>45846</v>
      </c>
      <c r="B3823" s="23" t="s">
        <v>105</v>
      </c>
      <c r="C3823" s="23" t="s">
        <v>98</v>
      </c>
      <c r="D3823" s="24" t="n">
        <v>-1371.6</v>
      </c>
      <c r="E3823" s="25" t="n">
        <f aca="false">MAX(D3823,0)/1000</f>
        <v>0</v>
      </c>
      <c r="F3823" s="25" t="n">
        <f aca="false">MAX(-D3823,0)/1000</f>
        <v>1.3716</v>
      </c>
      <c r="G3823" s="23" t="str">
        <f aca="false">IF(E3823&gt;0,"ja","nein")</f>
        <v>nein</v>
      </c>
      <c r="H3823" s="26" t="n">
        <v>65.2</v>
      </c>
      <c r="I3823" s="26" t="n">
        <f aca="false">(H3823/10+IF(N3823=2025,Einstellungen!$B$23,Einstellungen!$C$23))*(1+Einstellungen!$B$10)</f>
        <v>27.70439</v>
      </c>
      <c r="J3823" s="25" t="n">
        <f aca="false">E3823*I3823/100</f>
        <v>0</v>
      </c>
      <c r="K3823" s="25" t="n">
        <f aca="false">E3823*Einstellungen!$B$5/100</f>
        <v>0</v>
      </c>
      <c r="L3823" s="23" t="str">
        <f aca="false">IF(I3823&lt;Einstellungen!$B$5,"ja","nein")</f>
        <v>ja</v>
      </c>
      <c r="M3823" s="23" t="s">
        <v>128</v>
      </c>
      <c r="N3823" s="23" t="n">
        <v>2025</v>
      </c>
      <c r="O3823" s="23" t="n">
        <v>16</v>
      </c>
    </row>
    <row r="3824" customFormat="false" ht="15" hidden="false" customHeight="false" outlineLevel="0" collapsed="false">
      <c r="A3824" s="22" t="n">
        <v>45846</v>
      </c>
      <c r="B3824" s="23" t="s">
        <v>97</v>
      </c>
      <c r="C3824" s="23" t="s">
        <v>98</v>
      </c>
      <c r="D3824" s="24" t="n">
        <v>-1821.7</v>
      </c>
      <c r="E3824" s="25" t="n">
        <f aca="false">MAX(D3824,0)/1000</f>
        <v>0</v>
      </c>
      <c r="F3824" s="25" t="n">
        <f aca="false">MAX(-D3824,0)/1000</f>
        <v>1.8217</v>
      </c>
      <c r="G3824" s="23" t="str">
        <f aca="false">IF(E3824&gt;0,"ja","nein")</f>
        <v>nein</v>
      </c>
      <c r="H3824" s="26" t="n">
        <v>79.98</v>
      </c>
      <c r="I3824" s="26" t="n">
        <f aca="false">(H3824/10+IF(N3824=2025,Einstellungen!$B$23,Einstellungen!$C$23))*(1+Einstellungen!$B$10)</f>
        <v>29.46321</v>
      </c>
      <c r="J3824" s="25" t="n">
        <f aca="false">E3824*I3824/100</f>
        <v>0</v>
      </c>
      <c r="K3824" s="25" t="n">
        <f aca="false">E3824*Einstellungen!$B$5/100</f>
        <v>0</v>
      </c>
      <c r="L3824" s="23" t="str">
        <f aca="false">IF(I3824&lt;Einstellungen!$B$5,"ja","nein")</f>
        <v>nein</v>
      </c>
      <c r="M3824" s="23" t="s">
        <v>128</v>
      </c>
      <c r="N3824" s="23" t="n">
        <v>2025</v>
      </c>
      <c r="O3824" s="23" t="n">
        <v>17</v>
      </c>
    </row>
    <row r="3825" customFormat="false" ht="15" hidden="false" customHeight="false" outlineLevel="0" collapsed="false">
      <c r="A3825" s="22" t="n">
        <v>45846</v>
      </c>
      <c r="B3825" s="23" t="s">
        <v>99</v>
      </c>
      <c r="C3825" s="23" t="s">
        <v>98</v>
      </c>
      <c r="D3825" s="24" t="n">
        <v>-543.2</v>
      </c>
      <c r="E3825" s="25" t="n">
        <f aca="false">MAX(D3825,0)/1000</f>
        <v>0</v>
      </c>
      <c r="F3825" s="25" t="n">
        <f aca="false">MAX(-D3825,0)/1000</f>
        <v>0.5432</v>
      </c>
      <c r="G3825" s="23" t="str">
        <f aca="false">IF(E3825&gt;0,"ja","nein")</f>
        <v>nein</v>
      </c>
      <c r="H3825" s="26" t="n">
        <v>83.92</v>
      </c>
      <c r="I3825" s="26" t="n">
        <f aca="false">(H3825/10+IF(N3825=2025,Einstellungen!$B$23,Einstellungen!$C$23))*(1+Einstellungen!$B$10)</f>
        <v>29.93207</v>
      </c>
      <c r="J3825" s="25" t="n">
        <f aca="false">E3825*I3825/100</f>
        <v>0</v>
      </c>
      <c r="K3825" s="25" t="n">
        <f aca="false">E3825*Einstellungen!$B$5/100</f>
        <v>0</v>
      </c>
      <c r="L3825" s="23" t="str">
        <f aca="false">IF(I3825&lt;Einstellungen!$B$5,"ja","nein")</f>
        <v>nein</v>
      </c>
      <c r="M3825" s="23" t="s">
        <v>128</v>
      </c>
      <c r="N3825" s="23" t="n">
        <v>2025</v>
      </c>
      <c r="O3825" s="23" t="n">
        <v>18</v>
      </c>
    </row>
    <row r="3826" customFormat="false" ht="15" hidden="false" customHeight="false" outlineLevel="0" collapsed="false">
      <c r="A3826" s="22" t="n">
        <v>45846</v>
      </c>
      <c r="B3826" s="23" t="s">
        <v>100</v>
      </c>
      <c r="C3826" s="23" t="s">
        <v>98</v>
      </c>
      <c r="D3826" s="24" t="n">
        <v>-90.5</v>
      </c>
      <c r="E3826" s="25" t="n">
        <f aca="false">MAX(D3826,0)/1000</f>
        <v>0</v>
      </c>
      <c r="F3826" s="25" t="n">
        <f aca="false">MAX(-D3826,0)/1000</f>
        <v>0.0905</v>
      </c>
      <c r="G3826" s="23" t="str">
        <f aca="false">IF(E3826&gt;0,"ja","nein")</f>
        <v>nein</v>
      </c>
      <c r="H3826" s="26" t="n">
        <v>102.1</v>
      </c>
      <c r="I3826" s="26" t="n">
        <f aca="false">(H3826/10+IF(N3826=2025,Einstellungen!$B$23,Einstellungen!$C$23))*(1+Einstellungen!$B$10)</f>
        <v>32.09549</v>
      </c>
      <c r="J3826" s="25" t="n">
        <f aca="false">E3826*I3826/100</f>
        <v>0</v>
      </c>
      <c r="K3826" s="25" t="n">
        <f aca="false">E3826*Einstellungen!$B$5/100</f>
        <v>0</v>
      </c>
      <c r="L3826" s="23" t="str">
        <f aca="false">IF(I3826&lt;Einstellungen!$B$5,"ja","nein")</f>
        <v>nein</v>
      </c>
      <c r="M3826" s="23" t="s">
        <v>128</v>
      </c>
      <c r="N3826" s="23" t="n">
        <v>2025</v>
      </c>
      <c r="O3826" s="23" t="n">
        <v>19</v>
      </c>
    </row>
    <row r="3827" customFormat="false" ht="15" hidden="false" customHeight="false" outlineLevel="0" collapsed="false">
      <c r="A3827" s="22" t="n">
        <v>45846</v>
      </c>
      <c r="B3827" s="23" t="s">
        <v>92</v>
      </c>
      <c r="C3827" s="23" t="s">
        <v>98</v>
      </c>
      <c r="D3827" s="24" t="n">
        <v>223.6</v>
      </c>
      <c r="E3827" s="25" t="n">
        <f aca="false">MAX(D3827,0)/1000</f>
        <v>0.2236</v>
      </c>
      <c r="F3827" s="25" t="n">
        <f aca="false">MAX(-D3827,0)/1000</f>
        <v>0</v>
      </c>
      <c r="G3827" s="23" t="str">
        <f aca="false">IF(E3827&gt;0,"ja","nein")</f>
        <v>ja</v>
      </c>
      <c r="H3827" s="26" t="n">
        <v>122.77</v>
      </c>
      <c r="I3827" s="26" t="n">
        <f aca="false">(H3827/10+IF(N3827=2025,Einstellungen!$B$23,Einstellungen!$C$23))*(1+Einstellungen!$B$10)</f>
        <v>34.55522</v>
      </c>
      <c r="J3827" s="25" t="n">
        <f aca="false">E3827*I3827/100</f>
        <v>0.07726547192</v>
      </c>
      <c r="K3827" s="25" t="n">
        <f aca="false">E3827*Einstellungen!$B$5/100</f>
        <v>0.064844</v>
      </c>
      <c r="L3827" s="23" t="str">
        <f aca="false">IF(I3827&lt;Einstellungen!$B$5,"ja","nein")</f>
        <v>nein</v>
      </c>
      <c r="M3827" s="23" t="s">
        <v>128</v>
      </c>
      <c r="N3827" s="23" t="n">
        <v>2025</v>
      </c>
      <c r="O3827" s="23" t="n">
        <v>20</v>
      </c>
    </row>
    <row r="3828" customFormat="false" ht="15" hidden="false" customHeight="false" outlineLevel="0" collapsed="false">
      <c r="A3828" s="22" t="n">
        <v>45846</v>
      </c>
      <c r="B3828" s="23" t="s">
        <v>95</v>
      </c>
      <c r="C3828" s="23" t="s">
        <v>98</v>
      </c>
      <c r="D3828" s="24" t="n">
        <v>415.9</v>
      </c>
      <c r="E3828" s="25" t="n">
        <f aca="false">MAX(D3828,0)/1000</f>
        <v>0.4159</v>
      </c>
      <c r="F3828" s="25" t="n">
        <f aca="false">MAX(-D3828,0)/1000</f>
        <v>0</v>
      </c>
      <c r="G3828" s="23" t="str">
        <f aca="false">IF(E3828&gt;0,"ja","nein")</f>
        <v>ja</v>
      </c>
      <c r="H3828" s="26" t="n">
        <v>123.34</v>
      </c>
      <c r="I3828" s="26" t="n">
        <f aca="false">(H3828/10+IF(N3828=2025,Einstellungen!$B$23,Einstellungen!$C$23))*(1+Einstellungen!$B$10)</f>
        <v>34.62305</v>
      </c>
      <c r="J3828" s="25" t="n">
        <f aca="false">E3828*I3828/100</f>
        <v>0.14399726495</v>
      </c>
      <c r="K3828" s="25" t="n">
        <f aca="false">E3828*Einstellungen!$B$5/100</f>
        <v>0.120611</v>
      </c>
      <c r="L3828" s="23" t="str">
        <f aca="false">IF(I3828&lt;Einstellungen!$B$5,"ja","nein")</f>
        <v>nein</v>
      </c>
      <c r="M3828" s="23" t="s">
        <v>128</v>
      </c>
      <c r="N3828" s="23" t="n">
        <v>2025</v>
      </c>
      <c r="O3828" s="23" t="n">
        <v>21</v>
      </c>
    </row>
    <row r="3829" customFormat="false" ht="15" hidden="false" customHeight="false" outlineLevel="0" collapsed="false">
      <c r="A3829" s="22" t="n">
        <v>45846</v>
      </c>
      <c r="B3829" s="23" t="s">
        <v>96</v>
      </c>
      <c r="C3829" s="23" t="s">
        <v>98</v>
      </c>
      <c r="D3829" s="24" t="n">
        <v>226.1</v>
      </c>
      <c r="E3829" s="25" t="n">
        <f aca="false">MAX(D3829,0)/1000</f>
        <v>0.2261</v>
      </c>
      <c r="F3829" s="25" t="n">
        <f aca="false">MAX(-D3829,0)/1000</f>
        <v>0</v>
      </c>
      <c r="G3829" s="23" t="str">
        <f aca="false">IF(E3829&gt;0,"ja","nein")</f>
        <v>ja</v>
      </c>
      <c r="H3829" s="26" t="n">
        <v>116.65</v>
      </c>
      <c r="I3829" s="26" t="n">
        <f aca="false">(H3829/10+IF(N3829=2025,Einstellungen!$B$23,Einstellungen!$C$23))*(1+Einstellungen!$B$10)</f>
        <v>33.82694</v>
      </c>
      <c r="J3829" s="25" t="n">
        <f aca="false">E3829*I3829/100</f>
        <v>0.07648271134</v>
      </c>
      <c r="K3829" s="25" t="n">
        <f aca="false">E3829*Einstellungen!$B$5/100</f>
        <v>0.065569</v>
      </c>
      <c r="L3829" s="23" t="str">
        <f aca="false">IF(I3829&lt;Einstellungen!$B$5,"ja","nein")</f>
        <v>nein</v>
      </c>
      <c r="M3829" s="23" t="s">
        <v>128</v>
      </c>
      <c r="N3829" s="23" t="n">
        <v>2025</v>
      </c>
      <c r="O3829" s="23" t="n">
        <v>22</v>
      </c>
    </row>
    <row r="3830" customFormat="false" ht="15" hidden="false" customHeight="false" outlineLevel="0" collapsed="false">
      <c r="A3830" s="22" t="n">
        <v>45846</v>
      </c>
      <c r="B3830" s="23" t="s">
        <v>101</v>
      </c>
      <c r="C3830" s="23" t="s">
        <v>98</v>
      </c>
      <c r="D3830" s="24" t="n">
        <v>217.1</v>
      </c>
      <c r="E3830" s="25" t="n">
        <f aca="false">MAX(D3830,0)/1000</f>
        <v>0.2171</v>
      </c>
      <c r="F3830" s="25" t="n">
        <f aca="false">MAX(-D3830,0)/1000</f>
        <v>0</v>
      </c>
      <c r="G3830" s="23" t="str">
        <f aca="false">IF(E3830&gt;0,"ja","nein")</f>
        <v>ja</v>
      </c>
      <c r="H3830" s="26" t="n">
        <v>100.95</v>
      </c>
      <c r="I3830" s="26" t="n">
        <f aca="false">(H3830/10+IF(N3830=2025,Einstellungen!$B$23,Einstellungen!$C$23))*(1+Einstellungen!$B$10)</f>
        <v>31.95864</v>
      </c>
      <c r="J3830" s="25" t="n">
        <f aca="false">E3830*I3830/100</f>
        <v>0.06938220744</v>
      </c>
      <c r="K3830" s="25" t="n">
        <f aca="false">E3830*Einstellungen!$B$5/100</f>
        <v>0.062959</v>
      </c>
      <c r="L3830" s="23" t="str">
        <f aca="false">IF(I3830&lt;Einstellungen!$B$5,"ja","nein")</f>
        <v>nein</v>
      </c>
      <c r="M3830" s="23" t="s">
        <v>128</v>
      </c>
      <c r="N3830" s="23" t="n">
        <v>2025</v>
      </c>
      <c r="O3830" s="23" t="n">
        <v>23</v>
      </c>
    </row>
    <row r="3831" customFormat="false" ht="15" hidden="false" customHeight="false" outlineLevel="0" collapsed="false">
      <c r="A3831" s="22" t="n">
        <v>45847</v>
      </c>
      <c r="B3831" s="23" t="s">
        <v>102</v>
      </c>
      <c r="C3831" s="23" t="s">
        <v>103</v>
      </c>
      <c r="D3831" s="24" t="n">
        <v>203.5</v>
      </c>
      <c r="E3831" s="25" t="n">
        <f aca="false">MAX(D3831,0)/1000</f>
        <v>0.2035</v>
      </c>
      <c r="F3831" s="25" t="n">
        <f aca="false">MAX(-D3831,0)/1000</f>
        <v>0</v>
      </c>
      <c r="G3831" s="23" t="str">
        <f aca="false">IF(E3831&gt;0,"ja","nein")</f>
        <v>ja</v>
      </c>
      <c r="H3831" s="26" t="n">
        <v>97.15</v>
      </c>
      <c r="I3831" s="26" t="n">
        <f aca="false">(H3831/10+IF(N3831=2025,Einstellungen!$B$23,Einstellungen!$C$23))*(1+Einstellungen!$B$10)</f>
        <v>31.50644</v>
      </c>
      <c r="J3831" s="25" t="n">
        <f aca="false">E3831*I3831/100</f>
        <v>0.0641156054</v>
      </c>
      <c r="K3831" s="25" t="n">
        <f aca="false">E3831*Einstellungen!$B$5/100</f>
        <v>0.059015</v>
      </c>
      <c r="L3831" s="23" t="str">
        <f aca="false">IF(I3831&lt;Einstellungen!$B$5,"ja","nein")</f>
        <v>nein</v>
      </c>
      <c r="M3831" s="23" t="s">
        <v>128</v>
      </c>
      <c r="N3831" s="23" t="n">
        <v>2025</v>
      </c>
      <c r="O3831" s="23" t="n">
        <v>0</v>
      </c>
    </row>
    <row r="3832" customFormat="false" ht="15" hidden="false" customHeight="false" outlineLevel="0" collapsed="false">
      <c r="A3832" s="22" t="n">
        <v>45847</v>
      </c>
      <c r="B3832" s="23" t="s">
        <v>107</v>
      </c>
      <c r="C3832" s="23" t="s">
        <v>103</v>
      </c>
      <c r="D3832" s="24" t="n">
        <v>247.9</v>
      </c>
      <c r="E3832" s="25" t="n">
        <f aca="false">MAX(D3832,0)/1000</f>
        <v>0.2479</v>
      </c>
      <c r="F3832" s="25" t="n">
        <f aca="false">MAX(-D3832,0)/1000</f>
        <v>0</v>
      </c>
      <c r="G3832" s="23" t="str">
        <f aca="false">IF(E3832&gt;0,"ja","nein")</f>
        <v>ja</v>
      </c>
      <c r="H3832" s="26" t="n">
        <v>86.85</v>
      </c>
      <c r="I3832" s="26" t="n">
        <f aca="false">(H3832/10+IF(N3832=2025,Einstellungen!$B$23,Einstellungen!$C$23))*(1+Einstellungen!$B$10)</f>
        <v>30.28074</v>
      </c>
      <c r="J3832" s="25" t="n">
        <f aca="false">E3832*I3832/100</f>
        <v>0.07506595446</v>
      </c>
      <c r="K3832" s="25" t="n">
        <f aca="false">E3832*Einstellungen!$B$5/100</f>
        <v>0.071891</v>
      </c>
      <c r="L3832" s="23" t="str">
        <f aca="false">IF(I3832&lt;Einstellungen!$B$5,"ja","nein")</f>
        <v>nein</v>
      </c>
      <c r="M3832" s="23" t="s">
        <v>128</v>
      </c>
      <c r="N3832" s="23" t="n">
        <v>2025</v>
      </c>
      <c r="O3832" s="23" t="n">
        <v>1</v>
      </c>
    </row>
    <row r="3833" customFormat="false" ht="15" hidden="false" customHeight="false" outlineLevel="0" collapsed="false">
      <c r="A3833" s="22" t="n">
        <v>45847</v>
      </c>
      <c r="B3833" s="23" t="s">
        <v>108</v>
      </c>
      <c r="C3833" s="23" t="s">
        <v>103</v>
      </c>
      <c r="D3833" s="24" t="n">
        <v>161.5</v>
      </c>
      <c r="E3833" s="25" t="n">
        <f aca="false">MAX(D3833,0)/1000</f>
        <v>0.1615</v>
      </c>
      <c r="F3833" s="25" t="n">
        <f aca="false">MAX(-D3833,0)/1000</f>
        <v>0</v>
      </c>
      <c r="G3833" s="23" t="str">
        <f aca="false">IF(E3833&gt;0,"ja","nein")</f>
        <v>ja</v>
      </c>
      <c r="H3833" s="26" t="n">
        <v>83.86</v>
      </c>
      <c r="I3833" s="26" t="n">
        <f aca="false">(H3833/10+IF(N3833=2025,Einstellungen!$B$23,Einstellungen!$C$23))*(1+Einstellungen!$B$10)</f>
        <v>29.92493</v>
      </c>
      <c r="J3833" s="25" t="n">
        <f aca="false">E3833*I3833/100</f>
        <v>0.04832876195</v>
      </c>
      <c r="K3833" s="25" t="n">
        <f aca="false">E3833*Einstellungen!$B$5/100</f>
        <v>0.046835</v>
      </c>
      <c r="L3833" s="23" t="str">
        <f aca="false">IF(I3833&lt;Einstellungen!$B$5,"ja","nein")</f>
        <v>nein</v>
      </c>
      <c r="M3833" s="23" t="s">
        <v>128</v>
      </c>
      <c r="N3833" s="23" t="n">
        <v>2025</v>
      </c>
      <c r="O3833" s="23" t="n">
        <v>2</v>
      </c>
    </row>
    <row r="3834" customFormat="false" ht="15" hidden="false" customHeight="false" outlineLevel="0" collapsed="false">
      <c r="A3834" s="22" t="n">
        <v>45847</v>
      </c>
      <c r="B3834" s="23" t="s">
        <v>109</v>
      </c>
      <c r="C3834" s="23" t="s">
        <v>103</v>
      </c>
      <c r="D3834" s="24" t="n">
        <v>137.6</v>
      </c>
      <c r="E3834" s="25" t="n">
        <f aca="false">MAX(D3834,0)/1000</f>
        <v>0.1376</v>
      </c>
      <c r="F3834" s="25" t="n">
        <f aca="false">MAX(-D3834,0)/1000</f>
        <v>0</v>
      </c>
      <c r="G3834" s="23" t="str">
        <f aca="false">IF(E3834&gt;0,"ja","nein")</f>
        <v>ja</v>
      </c>
      <c r="H3834" s="26" t="n">
        <v>84.65</v>
      </c>
      <c r="I3834" s="26" t="n">
        <f aca="false">(H3834/10+IF(N3834=2025,Einstellungen!$B$23,Einstellungen!$C$23))*(1+Einstellungen!$B$10)</f>
        <v>30.01894</v>
      </c>
      <c r="J3834" s="25" t="n">
        <f aca="false">E3834*I3834/100</f>
        <v>0.04130606144</v>
      </c>
      <c r="K3834" s="25" t="n">
        <f aca="false">E3834*Einstellungen!$B$5/100</f>
        <v>0.039904</v>
      </c>
      <c r="L3834" s="23" t="str">
        <f aca="false">IF(I3834&lt;Einstellungen!$B$5,"ja","nein")</f>
        <v>nein</v>
      </c>
      <c r="M3834" s="23" t="s">
        <v>128</v>
      </c>
      <c r="N3834" s="23" t="n">
        <v>2025</v>
      </c>
      <c r="O3834" s="23" t="n">
        <v>3</v>
      </c>
    </row>
    <row r="3835" customFormat="false" ht="15" hidden="false" customHeight="false" outlineLevel="0" collapsed="false">
      <c r="A3835" s="22" t="n">
        <v>45847</v>
      </c>
      <c r="B3835" s="23" t="s">
        <v>110</v>
      </c>
      <c r="C3835" s="23" t="s">
        <v>103</v>
      </c>
      <c r="D3835" s="24" t="n">
        <v>151.2</v>
      </c>
      <c r="E3835" s="25" t="n">
        <f aca="false">MAX(D3835,0)/1000</f>
        <v>0.1512</v>
      </c>
      <c r="F3835" s="25" t="n">
        <f aca="false">MAX(-D3835,0)/1000</f>
        <v>0</v>
      </c>
      <c r="G3835" s="23" t="str">
        <f aca="false">IF(E3835&gt;0,"ja","nein")</f>
        <v>ja</v>
      </c>
      <c r="H3835" s="26" t="n">
        <v>85.1</v>
      </c>
      <c r="I3835" s="26" t="n">
        <f aca="false">(H3835/10+IF(N3835=2025,Einstellungen!$B$23,Einstellungen!$C$23))*(1+Einstellungen!$B$10)</f>
        <v>30.07249</v>
      </c>
      <c r="J3835" s="25" t="n">
        <f aca="false">E3835*I3835/100</f>
        <v>0.04546960488</v>
      </c>
      <c r="K3835" s="25" t="n">
        <f aca="false">E3835*Einstellungen!$B$5/100</f>
        <v>0.043848</v>
      </c>
      <c r="L3835" s="23" t="str">
        <f aca="false">IF(I3835&lt;Einstellungen!$B$5,"ja","nein")</f>
        <v>nein</v>
      </c>
      <c r="M3835" s="23" t="s">
        <v>128</v>
      </c>
      <c r="N3835" s="23" t="n">
        <v>2025</v>
      </c>
      <c r="O3835" s="23" t="n">
        <v>4</v>
      </c>
    </row>
    <row r="3836" customFormat="false" ht="15" hidden="false" customHeight="false" outlineLevel="0" collapsed="false">
      <c r="A3836" s="22" t="n">
        <v>45847</v>
      </c>
      <c r="B3836" s="23" t="s">
        <v>111</v>
      </c>
      <c r="C3836" s="23" t="s">
        <v>103</v>
      </c>
      <c r="D3836" s="24" t="n">
        <v>146.6</v>
      </c>
      <c r="E3836" s="25" t="n">
        <f aca="false">MAX(D3836,0)/1000</f>
        <v>0.1466</v>
      </c>
      <c r="F3836" s="25" t="n">
        <f aca="false">MAX(-D3836,0)/1000</f>
        <v>0</v>
      </c>
      <c r="G3836" s="23" t="str">
        <f aca="false">IF(E3836&gt;0,"ja","nein")</f>
        <v>ja</v>
      </c>
      <c r="H3836" s="26" t="n">
        <v>96.15</v>
      </c>
      <c r="I3836" s="26" t="n">
        <f aca="false">(H3836/10+IF(N3836=2025,Einstellungen!$B$23,Einstellungen!$C$23))*(1+Einstellungen!$B$10)</f>
        <v>31.38744</v>
      </c>
      <c r="J3836" s="25" t="n">
        <f aca="false">E3836*I3836/100</f>
        <v>0.04601398704</v>
      </c>
      <c r="K3836" s="25" t="n">
        <f aca="false">E3836*Einstellungen!$B$5/100</f>
        <v>0.042514</v>
      </c>
      <c r="L3836" s="23" t="str">
        <f aca="false">IF(I3836&lt;Einstellungen!$B$5,"ja","nein")</f>
        <v>nein</v>
      </c>
      <c r="M3836" s="23" t="s">
        <v>128</v>
      </c>
      <c r="N3836" s="23" t="n">
        <v>2025</v>
      </c>
      <c r="O3836" s="23" t="n">
        <v>5</v>
      </c>
    </row>
    <row r="3837" customFormat="false" ht="15" hidden="false" customHeight="false" outlineLevel="0" collapsed="false">
      <c r="A3837" s="22" t="n">
        <v>45847</v>
      </c>
      <c r="B3837" s="23" t="s">
        <v>112</v>
      </c>
      <c r="C3837" s="23" t="s">
        <v>103</v>
      </c>
      <c r="D3837" s="24" t="n">
        <v>176.5</v>
      </c>
      <c r="E3837" s="25" t="n">
        <f aca="false">MAX(D3837,0)/1000</f>
        <v>0.1765</v>
      </c>
      <c r="F3837" s="25" t="n">
        <f aca="false">MAX(-D3837,0)/1000</f>
        <v>0</v>
      </c>
      <c r="G3837" s="23" t="str">
        <f aca="false">IF(E3837&gt;0,"ja","nein")</f>
        <v>ja</v>
      </c>
      <c r="H3837" s="26" t="n">
        <v>113.66</v>
      </c>
      <c r="I3837" s="26" t="n">
        <f aca="false">(H3837/10+IF(N3837=2025,Einstellungen!$B$23,Einstellungen!$C$23))*(1+Einstellungen!$B$10)</f>
        <v>33.47113</v>
      </c>
      <c r="J3837" s="25" t="n">
        <f aca="false">E3837*I3837/100</f>
        <v>0.05907654445</v>
      </c>
      <c r="K3837" s="25" t="n">
        <f aca="false">E3837*Einstellungen!$B$5/100</f>
        <v>0.051185</v>
      </c>
      <c r="L3837" s="23" t="str">
        <f aca="false">IF(I3837&lt;Einstellungen!$B$5,"ja","nein")</f>
        <v>nein</v>
      </c>
      <c r="M3837" s="23" t="s">
        <v>128</v>
      </c>
      <c r="N3837" s="23" t="n">
        <v>2025</v>
      </c>
      <c r="O3837" s="23" t="n">
        <v>6</v>
      </c>
    </row>
    <row r="3838" customFormat="false" ht="15" hidden="false" customHeight="false" outlineLevel="0" collapsed="false">
      <c r="A3838" s="22" t="n">
        <v>45847</v>
      </c>
      <c r="B3838" s="23" t="s">
        <v>113</v>
      </c>
      <c r="C3838" s="23" t="s">
        <v>103</v>
      </c>
      <c r="D3838" s="24" t="n">
        <v>-460.5</v>
      </c>
      <c r="E3838" s="25" t="n">
        <f aca="false">MAX(D3838,0)/1000</f>
        <v>0</v>
      </c>
      <c r="F3838" s="25" t="n">
        <f aca="false">MAX(-D3838,0)/1000</f>
        <v>0.4605</v>
      </c>
      <c r="G3838" s="23" t="str">
        <f aca="false">IF(E3838&gt;0,"ja","nein")</f>
        <v>nein</v>
      </c>
      <c r="H3838" s="26" t="n">
        <v>116.46</v>
      </c>
      <c r="I3838" s="26" t="n">
        <f aca="false">(H3838/10+IF(N3838=2025,Einstellungen!$B$23,Einstellungen!$C$23))*(1+Einstellungen!$B$10)</f>
        <v>33.80433</v>
      </c>
      <c r="J3838" s="25" t="n">
        <f aca="false">E3838*I3838/100</f>
        <v>0</v>
      </c>
      <c r="K3838" s="25" t="n">
        <f aca="false">E3838*Einstellungen!$B$5/100</f>
        <v>0</v>
      </c>
      <c r="L3838" s="23" t="str">
        <f aca="false">IF(I3838&lt;Einstellungen!$B$5,"ja","nein")</f>
        <v>nein</v>
      </c>
      <c r="M3838" s="23" t="s">
        <v>128</v>
      </c>
      <c r="N3838" s="23" t="n">
        <v>2025</v>
      </c>
      <c r="O3838" s="23" t="n">
        <v>7</v>
      </c>
    </row>
    <row r="3839" customFormat="false" ht="15" hidden="false" customHeight="false" outlineLevel="0" collapsed="false">
      <c r="A3839" s="22" t="n">
        <v>45847</v>
      </c>
      <c r="B3839" s="23" t="s">
        <v>114</v>
      </c>
      <c r="C3839" s="23" t="s">
        <v>103</v>
      </c>
      <c r="D3839" s="24" t="n">
        <v>-1006.5</v>
      </c>
      <c r="E3839" s="25" t="n">
        <f aca="false">MAX(D3839,0)/1000</f>
        <v>0</v>
      </c>
      <c r="F3839" s="25" t="n">
        <f aca="false">MAX(-D3839,0)/1000</f>
        <v>1.0065</v>
      </c>
      <c r="G3839" s="23" t="str">
        <f aca="false">IF(E3839&gt;0,"ja","nein")</f>
        <v>nein</v>
      </c>
      <c r="H3839" s="26" t="n">
        <v>113.59</v>
      </c>
      <c r="I3839" s="26" t="n">
        <f aca="false">(H3839/10+IF(N3839=2025,Einstellungen!$B$23,Einstellungen!$C$23))*(1+Einstellungen!$B$10)</f>
        <v>33.4628</v>
      </c>
      <c r="J3839" s="25" t="n">
        <f aca="false">E3839*I3839/100</f>
        <v>0</v>
      </c>
      <c r="K3839" s="25" t="n">
        <f aca="false">E3839*Einstellungen!$B$5/100</f>
        <v>0</v>
      </c>
      <c r="L3839" s="23" t="str">
        <f aca="false">IF(I3839&lt;Einstellungen!$B$5,"ja","nein")</f>
        <v>nein</v>
      </c>
      <c r="M3839" s="23" t="s">
        <v>128</v>
      </c>
      <c r="N3839" s="23" t="n">
        <v>2025</v>
      </c>
      <c r="O3839" s="23" t="n">
        <v>8</v>
      </c>
    </row>
    <row r="3840" customFormat="false" ht="15" hidden="false" customHeight="false" outlineLevel="0" collapsed="false">
      <c r="A3840" s="22" t="n">
        <v>45847</v>
      </c>
      <c r="B3840" s="23" t="s">
        <v>115</v>
      </c>
      <c r="C3840" s="23" t="s">
        <v>103</v>
      </c>
      <c r="D3840" s="24" t="n">
        <v>-2189.9</v>
      </c>
      <c r="E3840" s="25" t="n">
        <f aca="false">MAX(D3840,0)/1000</f>
        <v>0</v>
      </c>
      <c r="F3840" s="25" t="n">
        <f aca="false">MAX(-D3840,0)/1000</f>
        <v>2.1899</v>
      </c>
      <c r="G3840" s="23" t="str">
        <f aca="false">IF(E3840&gt;0,"ja","nein")</f>
        <v>nein</v>
      </c>
      <c r="H3840" s="26" t="n">
        <v>95.66</v>
      </c>
      <c r="I3840" s="26" t="n">
        <f aca="false">(H3840/10+IF(N3840=2025,Einstellungen!$B$23,Einstellungen!$C$23))*(1+Einstellungen!$B$10)</f>
        <v>31.32913</v>
      </c>
      <c r="J3840" s="25" t="n">
        <f aca="false">E3840*I3840/100</f>
        <v>0</v>
      </c>
      <c r="K3840" s="25" t="n">
        <f aca="false">E3840*Einstellungen!$B$5/100</f>
        <v>0</v>
      </c>
      <c r="L3840" s="23" t="str">
        <f aca="false">IF(I3840&lt;Einstellungen!$B$5,"ja","nein")</f>
        <v>nein</v>
      </c>
      <c r="M3840" s="23" t="s">
        <v>128</v>
      </c>
      <c r="N3840" s="23" t="n">
        <v>2025</v>
      </c>
      <c r="O3840" s="23" t="n">
        <v>9</v>
      </c>
    </row>
    <row r="3841" customFormat="false" ht="15" hidden="false" customHeight="false" outlineLevel="0" collapsed="false">
      <c r="A3841" s="22" t="n">
        <v>45847</v>
      </c>
      <c r="B3841" s="23" t="s">
        <v>116</v>
      </c>
      <c r="C3841" s="23" t="s">
        <v>103</v>
      </c>
      <c r="D3841" s="24" t="n">
        <v>-4044.7</v>
      </c>
      <c r="E3841" s="25" t="n">
        <f aca="false">MAX(D3841,0)/1000</f>
        <v>0</v>
      </c>
      <c r="F3841" s="25" t="n">
        <f aca="false">MAX(-D3841,0)/1000</f>
        <v>4.0447</v>
      </c>
      <c r="G3841" s="23" t="str">
        <f aca="false">IF(E3841&gt;0,"ja","nein")</f>
        <v>nein</v>
      </c>
      <c r="H3841" s="26" t="n">
        <v>84.68</v>
      </c>
      <c r="I3841" s="26" t="n">
        <f aca="false">(H3841/10+IF(N3841=2025,Einstellungen!$B$23,Einstellungen!$C$23))*(1+Einstellungen!$B$10)</f>
        <v>30.02251</v>
      </c>
      <c r="J3841" s="25" t="n">
        <f aca="false">E3841*I3841/100</f>
        <v>0</v>
      </c>
      <c r="K3841" s="25" t="n">
        <f aca="false">E3841*Einstellungen!$B$5/100</f>
        <v>0</v>
      </c>
      <c r="L3841" s="23" t="str">
        <f aca="false">IF(I3841&lt;Einstellungen!$B$5,"ja","nein")</f>
        <v>nein</v>
      </c>
      <c r="M3841" s="23" t="s">
        <v>128</v>
      </c>
      <c r="N3841" s="23" t="n">
        <v>2025</v>
      </c>
      <c r="O3841" s="23" t="n">
        <v>10</v>
      </c>
    </row>
    <row r="3842" customFormat="false" ht="15" hidden="false" customHeight="false" outlineLevel="0" collapsed="false">
      <c r="A3842" s="22" t="n">
        <v>45847</v>
      </c>
      <c r="B3842" s="23" t="s">
        <v>117</v>
      </c>
      <c r="C3842" s="23" t="s">
        <v>103</v>
      </c>
      <c r="D3842" s="24" t="n">
        <v>-3476.9</v>
      </c>
      <c r="E3842" s="25" t="n">
        <f aca="false">MAX(D3842,0)/1000</f>
        <v>0</v>
      </c>
      <c r="F3842" s="25" t="n">
        <f aca="false">MAX(-D3842,0)/1000</f>
        <v>3.4769</v>
      </c>
      <c r="G3842" s="23" t="str">
        <f aca="false">IF(E3842&gt;0,"ja","nein")</f>
        <v>nein</v>
      </c>
      <c r="H3842" s="26" t="n">
        <v>77.77</v>
      </c>
      <c r="I3842" s="26" t="n">
        <f aca="false">(H3842/10+IF(N3842=2025,Einstellungen!$B$23,Einstellungen!$C$23))*(1+Einstellungen!$B$10)</f>
        <v>29.20022</v>
      </c>
      <c r="J3842" s="25" t="n">
        <f aca="false">E3842*I3842/100</f>
        <v>0</v>
      </c>
      <c r="K3842" s="25" t="n">
        <f aca="false">E3842*Einstellungen!$B$5/100</f>
        <v>0</v>
      </c>
      <c r="L3842" s="23" t="str">
        <f aca="false">IF(I3842&lt;Einstellungen!$B$5,"ja","nein")</f>
        <v>nein</v>
      </c>
      <c r="M3842" s="23" t="s">
        <v>128</v>
      </c>
      <c r="N3842" s="23" t="n">
        <v>2025</v>
      </c>
      <c r="O3842" s="23" t="n">
        <v>11</v>
      </c>
    </row>
    <row r="3843" customFormat="false" ht="15" hidden="false" customHeight="false" outlineLevel="0" collapsed="false">
      <c r="A3843" s="22" t="n">
        <v>45847</v>
      </c>
      <c r="B3843" s="23" t="s">
        <v>118</v>
      </c>
      <c r="C3843" s="23" t="s">
        <v>103</v>
      </c>
      <c r="D3843" s="24" t="n">
        <v>-2485.6</v>
      </c>
      <c r="E3843" s="25" t="n">
        <f aca="false">MAX(D3843,0)/1000</f>
        <v>0</v>
      </c>
      <c r="F3843" s="25" t="n">
        <f aca="false">MAX(-D3843,0)/1000</f>
        <v>2.4856</v>
      </c>
      <c r="G3843" s="23" t="str">
        <f aca="false">IF(E3843&gt;0,"ja","nein")</f>
        <v>nein</v>
      </c>
      <c r="H3843" s="26" t="n">
        <v>65.67</v>
      </c>
      <c r="I3843" s="26" t="n">
        <f aca="false">(H3843/10+IF(N3843=2025,Einstellungen!$B$23,Einstellungen!$C$23))*(1+Einstellungen!$B$10)</f>
        <v>27.76032</v>
      </c>
      <c r="J3843" s="25" t="n">
        <f aca="false">E3843*I3843/100</f>
        <v>0</v>
      </c>
      <c r="K3843" s="25" t="n">
        <f aca="false">E3843*Einstellungen!$B$5/100</f>
        <v>0</v>
      </c>
      <c r="L3843" s="23" t="str">
        <f aca="false">IF(I3843&lt;Einstellungen!$B$5,"ja","nein")</f>
        <v>ja</v>
      </c>
      <c r="M3843" s="23" t="s">
        <v>128</v>
      </c>
      <c r="N3843" s="23" t="n">
        <v>2025</v>
      </c>
      <c r="O3843" s="23" t="n">
        <v>12</v>
      </c>
    </row>
    <row r="3844" customFormat="false" ht="15" hidden="false" customHeight="false" outlineLevel="0" collapsed="false">
      <c r="A3844" s="22" t="n">
        <v>45847</v>
      </c>
      <c r="B3844" s="23" t="s">
        <v>119</v>
      </c>
      <c r="C3844" s="23" t="s">
        <v>103</v>
      </c>
      <c r="D3844" s="24" t="n">
        <v>-2907.4</v>
      </c>
      <c r="E3844" s="25" t="n">
        <f aca="false">MAX(D3844,0)/1000</f>
        <v>0</v>
      </c>
      <c r="F3844" s="25" t="n">
        <f aca="false">MAX(-D3844,0)/1000</f>
        <v>2.9074</v>
      </c>
      <c r="G3844" s="23" t="str">
        <f aca="false">IF(E3844&gt;0,"ja","nein")</f>
        <v>nein</v>
      </c>
      <c r="H3844" s="26" t="n">
        <v>46.69</v>
      </c>
      <c r="I3844" s="26" t="n">
        <f aca="false">(H3844/10+IF(N3844=2025,Einstellungen!$B$23,Einstellungen!$C$23))*(1+Einstellungen!$B$10)</f>
        <v>25.5017</v>
      </c>
      <c r="J3844" s="25" t="n">
        <f aca="false">E3844*I3844/100</f>
        <v>0</v>
      </c>
      <c r="K3844" s="25" t="n">
        <f aca="false">E3844*Einstellungen!$B$5/100</f>
        <v>0</v>
      </c>
      <c r="L3844" s="23" t="str">
        <f aca="false">IF(I3844&lt;Einstellungen!$B$5,"ja","nein")</f>
        <v>ja</v>
      </c>
      <c r="M3844" s="23" t="s">
        <v>128</v>
      </c>
      <c r="N3844" s="23" t="n">
        <v>2025</v>
      </c>
      <c r="O3844" s="23" t="n">
        <v>13</v>
      </c>
    </row>
    <row r="3845" customFormat="false" ht="15" hidden="false" customHeight="false" outlineLevel="0" collapsed="false">
      <c r="A3845" s="22" t="n">
        <v>45847</v>
      </c>
      <c r="B3845" s="23" t="s">
        <v>120</v>
      </c>
      <c r="C3845" s="23" t="s">
        <v>103</v>
      </c>
      <c r="D3845" s="24" t="n">
        <v>-693.9</v>
      </c>
      <c r="E3845" s="25" t="n">
        <f aca="false">MAX(D3845,0)/1000</f>
        <v>0</v>
      </c>
      <c r="F3845" s="25" t="n">
        <f aca="false">MAX(-D3845,0)/1000</f>
        <v>0.6939</v>
      </c>
      <c r="G3845" s="23" t="str">
        <f aca="false">IF(E3845&gt;0,"ja","nein")</f>
        <v>nein</v>
      </c>
      <c r="H3845" s="26" t="n">
        <v>37.78</v>
      </c>
      <c r="I3845" s="26" t="n">
        <f aca="false">(H3845/10+IF(N3845=2025,Einstellungen!$B$23,Einstellungen!$C$23))*(1+Einstellungen!$B$10)</f>
        <v>24.44141</v>
      </c>
      <c r="J3845" s="25" t="n">
        <f aca="false">E3845*I3845/100</f>
        <v>0</v>
      </c>
      <c r="K3845" s="25" t="n">
        <f aca="false">E3845*Einstellungen!$B$5/100</f>
        <v>0</v>
      </c>
      <c r="L3845" s="23" t="str">
        <f aca="false">IF(I3845&lt;Einstellungen!$B$5,"ja","nein")</f>
        <v>ja</v>
      </c>
      <c r="M3845" s="23" t="s">
        <v>128</v>
      </c>
      <c r="N3845" s="23" t="n">
        <v>2025</v>
      </c>
      <c r="O3845" s="23" t="n">
        <v>14</v>
      </c>
    </row>
    <row r="3846" customFormat="false" ht="15" hidden="false" customHeight="false" outlineLevel="0" collapsed="false">
      <c r="A3846" s="22" t="n">
        <v>45847</v>
      </c>
      <c r="B3846" s="23" t="s">
        <v>104</v>
      </c>
      <c r="C3846" s="23" t="s">
        <v>103</v>
      </c>
      <c r="D3846" s="24" t="n">
        <v>-1870.2</v>
      </c>
      <c r="E3846" s="25" t="n">
        <f aca="false">MAX(D3846,0)/1000</f>
        <v>0</v>
      </c>
      <c r="F3846" s="25" t="n">
        <f aca="false">MAX(-D3846,0)/1000</f>
        <v>1.8702</v>
      </c>
      <c r="G3846" s="23" t="str">
        <f aca="false">IF(E3846&gt;0,"ja","nein")</f>
        <v>nein</v>
      </c>
      <c r="H3846" s="26" t="n">
        <v>48.32</v>
      </c>
      <c r="I3846" s="26" t="n">
        <f aca="false">(H3846/10+IF(N3846=2025,Einstellungen!$B$23,Einstellungen!$C$23))*(1+Einstellungen!$B$10)</f>
        <v>25.69567</v>
      </c>
      <c r="J3846" s="25" t="n">
        <f aca="false">E3846*I3846/100</f>
        <v>0</v>
      </c>
      <c r="K3846" s="25" t="n">
        <f aca="false">E3846*Einstellungen!$B$5/100</f>
        <v>0</v>
      </c>
      <c r="L3846" s="23" t="str">
        <f aca="false">IF(I3846&lt;Einstellungen!$B$5,"ja","nein")</f>
        <v>ja</v>
      </c>
      <c r="M3846" s="23" t="s">
        <v>128</v>
      </c>
      <c r="N3846" s="23" t="n">
        <v>2025</v>
      </c>
      <c r="O3846" s="23" t="n">
        <v>15</v>
      </c>
    </row>
    <row r="3847" customFormat="false" ht="15" hidden="false" customHeight="false" outlineLevel="0" collapsed="false">
      <c r="A3847" s="22" t="n">
        <v>45847</v>
      </c>
      <c r="B3847" s="23" t="s">
        <v>105</v>
      </c>
      <c r="C3847" s="23" t="s">
        <v>103</v>
      </c>
      <c r="D3847" s="24" t="n">
        <v>-1999.4</v>
      </c>
      <c r="E3847" s="25" t="n">
        <f aca="false">MAX(D3847,0)/1000</f>
        <v>0</v>
      </c>
      <c r="F3847" s="25" t="n">
        <f aca="false">MAX(-D3847,0)/1000</f>
        <v>1.9994</v>
      </c>
      <c r="G3847" s="23" t="str">
        <f aca="false">IF(E3847&gt;0,"ja","nein")</f>
        <v>nein</v>
      </c>
      <c r="H3847" s="26" t="n">
        <v>71.13</v>
      </c>
      <c r="I3847" s="26" t="n">
        <f aca="false">(H3847/10+IF(N3847=2025,Einstellungen!$B$23,Einstellungen!$C$23))*(1+Einstellungen!$B$10)</f>
        <v>28.41006</v>
      </c>
      <c r="J3847" s="25" t="n">
        <f aca="false">E3847*I3847/100</f>
        <v>0</v>
      </c>
      <c r="K3847" s="25" t="n">
        <f aca="false">E3847*Einstellungen!$B$5/100</f>
        <v>0</v>
      </c>
      <c r="L3847" s="23" t="str">
        <f aca="false">IF(I3847&lt;Einstellungen!$B$5,"ja","nein")</f>
        <v>ja</v>
      </c>
      <c r="M3847" s="23" t="s">
        <v>128</v>
      </c>
      <c r="N3847" s="23" t="n">
        <v>2025</v>
      </c>
      <c r="O3847" s="23" t="n">
        <v>16</v>
      </c>
    </row>
    <row r="3848" customFormat="false" ht="15" hidden="false" customHeight="false" outlineLevel="0" collapsed="false">
      <c r="A3848" s="22" t="n">
        <v>45847</v>
      </c>
      <c r="B3848" s="23" t="s">
        <v>97</v>
      </c>
      <c r="C3848" s="23" t="s">
        <v>103</v>
      </c>
      <c r="D3848" s="24" t="n">
        <v>-1402.1</v>
      </c>
      <c r="E3848" s="25" t="n">
        <f aca="false">MAX(D3848,0)/1000</f>
        <v>0</v>
      </c>
      <c r="F3848" s="25" t="n">
        <f aca="false">MAX(-D3848,0)/1000</f>
        <v>1.4021</v>
      </c>
      <c r="G3848" s="23" t="str">
        <f aca="false">IF(E3848&gt;0,"ja","nein")</f>
        <v>nein</v>
      </c>
      <c r="H3848" s="26" t="n">
        <v>84.73</v>
      </c>
      <c r="I3848" s="26" t="n">
        <f aca="false">(H3848/10+IF(N3848=2025,Einstellungen!$B$23,Einstellungen!$C$23))*(1+Einstellungen!$B$10)</f>
        <v>30.02846</v>
      </c>
      <c r="J3848" s="25" t="n">
        <f aca="false">E3848*I3848/100</f>
        <v>0</v>
      </c>
      <c r="K3848" s="25" t="n">
        <f aca="false">E3848*Einstellungen!$B$5/100</f>
        <v>0</v>
      </c>
      <c r="L3848" s="23" t="str">
        <f aca="false">IF(I3848&lt;Einstellungen!$B$5,"ja","nein")</f>
        <v>nein</v>
      </c>
      <c r="M3848" s="23" t="s">
        <v>128</v>
      </c>
      <c r="N3848" s="23" t="n">
        <v>2025</v>
      </c>
      <c r="O3848" s="23" t="n">
        <v>17</v>
      </c>
    </row>
    <row r="3849" customFormat="false" ht="15" hidden="false" customHeight="false" outlineLevel="0" collapsed="false">
      <c r="A3849" s="22" t="n">
        <v>45847</v>
      </c>
      <c r="B3849" s="23" t="s">
        <v>99</v>
      </c>
      <c r="C3849" s="23" t="s">
        <v>103</v>
      </c>
      <c r="D3849" s="24" t="n">
        <v>-404.1</v>
      </c>
      <c r="E3849" s="25" t="n">
        <f aca="false">MAX(D3849,0)/1000</f>
        <v>0</v>
      </c>
      <c r="F3849" s="25" t="n">
        <f aca="false">MAX(-D3849,0)/1000</f>
        <v>0.4041</v>
      </c>
      <c r="G3849" s="23" t="str">
        <f aca="false">IF(E3849&gt;0,"ja","nein")</f>
        <v>nein</v>
      </c>
      <c r="H3849" s="26" t="n">
        <v>99.01</v>
      </c>
      <c r="I3849" s="26" t="n">
        <f aca="false">(H3849/10+IF(N3849=2025,Einstellungen!$B$23,Einstellungen!$C$23))*(1+Einstellungen!$B$10)</f>
        <v>31.72778</v>
      </c>
      <c r="J3849" s="25" t="n">
        <f aca="false">E3849*I3849/100</f>
        <v>0</v>
      </c>
      <c r="K3849" s="25" t="n">
        <f aca="false">E3849*Einstellungen!$B$5/100</f>
        <v>0</v>
      </c>
      <c r="L3849" s="23" t="str">
        <f aca="false">IF(I3849&lt;Einstellungen!$B$5,"ja","nein")</f>
        <v>nein</v>
      </c>
      <c r="M3849" s="23" t="s">
        <v>128</v>
      </c>
      <c r="N3849" s="23" t="n">
        <v>2025</v>
      </c>
      <c r="O3849" s="23" t="n">
        <v>18</v>
      </c>
    </row>
    <row r="3850" customFormat="false" ht="15" hidden="false" customHeight="false" outlineLevel="0" collapsed="false">
      <c r="A3850" s="22" t="n">
        <v>45847</v>
      </c>
      <c r="B3850" s="23" t="s">
        <v>100</v>
      </c>
      <c r="C3850" s="23" t="s">
        <v>103</v>
      </c>
      <c r="D3850" s="24" t="n">
        <v>-173</v>
      </c>
      <c r="E3850" s="25" t="n">
        <f aca="false">MAX(D3850,0)/1000</f>
        <v>0</v>
      </c>
      <c r="F3850" s="25" t="n">
        <f aca="false">MAX(-D3850,0)/1000</f>
        <v>0.173</v>
      </c>
      <c r="G3850" s="23" t="str">
        <f aca="false">IF(E3850&gt;0,"ja","nein")</f>
        <v>nein</v>
      </c>
      <c r="H3850" s="26" t="n">
        <v>115.98</v>
      </c>
      <c r="I3850" s="26" t="n">
        <f aca="false">(H3850/10+IF(N3850=2025,Einstellungen!$B$23,Einstellungen!$C$23))*(1+Einstellungen!$B$10)</f>
        <v>33.74721</v>
      </c>
      <c r="J3850" s="25" t="n">
        <f aca="false">E3850*I3850/100</f>
        <v>0</v>
      </c>
      <c r="K3850" s="25" t="n">
        <f aca="false">E3850*Einstellungen!$B$5/100</f>
        <v>0</v>
      </c>
      <c r="L3850" s="23" t="str">
        <f aca="false">IF(I3850&lt;Einstellungen!$B$5,"ja","nein")</f>
        <v>nein</v>
      </c>
      <c r="M3850" s="23" t="s">
        <v>128</v>
      </c>
      <c r="N3850" s="23" t="n">
        <v>2025</v>
      </c>
      <c r="O3850" s="23" t="n">
        <v>19</v>
      </c>
    </row>
    <row r="3851" customFormat="false" ht="15" hidden="false" customHeight="false" outlineLevel="0" collapsed="false">
      <c r="A3851" s="22" t="n">
        <v>45847</v>
      </c>
      <c r="B3851" s="23" t="s">
        <v>92</v>
      </c>
      <c r="C3851" s="23" t="s">
        <v>103</v>
      </c>
      <c r="D3851" s="24" t="n">
        <v>391.3</v>
      </c>
      <c r="E3851" s="25" t="n">
        <f aca="false">MAX(D3851,0)/1000</f>
        <v>0.3913</v>
      </c>
      <c r="F3851" s="25" t="n">
        <f aca="false">MAX(-D3851,0)/1000</f>
        <v>0</v>
      </c>
      <c r="G3851" s="23" t="str">
        <f aca="false">IF(E3851&gt;0,"ja","nein")</f>
        <v>ja</v>
      </c>
      <c r="H3851" s="26" t="n">
        <v>135.34</v>
      </c>
      <c r="I3851" s="26" t="n">
        <f aca="false">(H3851/10+IF(N3851=2025,Einstellungen!$B$23,Einstellungen!$C$23))*(1+Einstellungen!$B$10)</f>
        <v>36.05105</v>
      </c>
      <c r="J3851" s="25" t="n">
        <f aca="false">E3851*I3851/100</f>
        <v>0.14106775865</v>
      </c>
      <c r="K3851" s="25" t="n">
        <f aca="false">E3851*Einstellungen!$B$5/100</f>
        <v>0.113477</v>
      </c>
      <c r="L3851" s="23" t="str">
        <f aca="false">IF(I3851&lt;Einstellungen!$B$5,"ja","nein")</f>
        <v>nein</v>
      </c>
      <c r="M3851" s="23" t="s">
        <v>128</v>
      </c>
      <c r="N3851" s="23" t="n">
        <v>2025</v>
      </c>
      <c r="O3851" s="23" t="n">
        <v>20</v>
      </c>
    </row>
    <row r="3852" customFormat="false" ht="15" hidden="false" customHeight="false" outlineLevel="0" collapsed="false">
      <c r="A3852" s="22" t="n">
        <v>45847</v>
      </c>
      <c r="B3852" s="23" t="s">
        <v>95</v>
      </c>
      <c r="C3852" s="23" t="s">
        <v>103</v>
      </c>
      <c r="D3852" s="24" t="n">
        <v>301.1</v>
      </c>
      <c r="E3852" s="25" t="n">
        <f aca="false">MAX(D3852,0)/1000</f>
        <v>0.3011</v>
      </c>
      <c r="F3852" s="25" t="n">
        <f aca="false">MAX(-D3852,0)/1000</f>
        <v>0</v>
      </c>
      <c r="G3852" s="23" t="str">
        <f aca="false">IF(E3852&gt;0,"ja","nein")</f>
        <v>ja</v>
      </c>
      <c r="H3852" s="26" t="n">
        <v>138.24</v>
      </c>
      <c r="I3852" s="26" t="n">
        <f aca="false">(H3852/10+IF(N3852=2025,Einstellungen!$B$23,Einstellungen!$C$23))*(1+Einstellungen!$B$10)</f>
        <v>36.39615</v>
      </c>
      <c r="J3852" s="25" t="n">
        <f aca="false">E3852*I3852/100</f>
        <v>0.10958880765</v>
      </c>
      <c r="K3852" s="25" t="n">
        <f aca="false">E3852*Einstellungen!$B$5/100</f>
        <v>0.087319</v>
      </c>
      <c r="L3852" s="23" t="str">
        <f aca="false">IF(I3852&lt;Einstellungen!$B$5,"ja","nein")</f>
        <v>nein</v>
      </c>
      <c r="M3852" s="23" t="s">
        <v>128</v>
      </c>
      <c r="N3852" s="23" t="n">
        <v>2025</v>
      </c>
      <c r="O3852" s="23" t="n">
        <v>21</v>
      </c>
    </row>
    <row r="3853" customFormat="false" ht="15" hidden="false" customHeight="false" outlineLevel="0" collapsed="false">
      <c r="A3853" s="22" t="n">
        <v>45847</v>
      </c>
      <c r="B3853" s="23" t="s">
        <v>96</v>
      </c>
      <c r="C3853" s="23" t="s">
        <v>103</v>
      </c>
      <c r="D3853" s="24" t="n">
        <v>219.7</v>
      </c>
      <c r="E3853" s="25" t="n">
        <f aca="false">MAX(D3853,0)/1000</f>
        <v>0.2197</v>
      </c>
      <c r="F3853" s="25" t="n">
        <f aca="false">MAX(-D3853,0)/1000</f>
        <v>0</v>
      </c>
      <c r="G3853" s="23" t="str">
        <f aca="false">IF(E3853&gt;0,"ja","nein")</f>
        <v>ja</v>
      </c>
      <c r="H3853" s="26" t="n">
        <v>119.79</v>
      </c>
      <c r="I3853" s="26" t="n">
        <f aca="false">(H3853/10+IF(N3853=2025,Einstellungen!$B$23,Einstellungen!$C$23))*(1+Einstellungen!$B$10)</f>
        <v>34.2006</v>
      </c>
      <c r="J3853" s="25" t="n">
        <f aca="false">E3853*I3853/100</f>
        <v>0.0751387182</v>
      </c>
      <c r="K3853" s="25" t="n">
        <f aca="false">E3853*Einstellungen!$B$5/100</f>
        <v>0.063713</v>
      </c>
      <c r="L3853" s="23" t="str">
        <f aca="false">IF(I3853&lt;Einstellungen!$B$5,"ja","nein")</f>
        <v>nein</v>
      </c>
      <c r="M3853" s="23" t="s">
        <v>128</v>
      </c>
      <c r="N3853" s="23" t="n">
        <v>2025</v>
      </c>
      <c r="O3853" s="23" t="n">
        <v>22</v>
      </c>
    </row>
    <row r="3854" customFormat="false" ht="15" hidden="false" customHeight="false" outlineLevel="0" collapsed="false">
      <c r="A3854" s="22" t="n">
        <v>45847</v>
      </c>
      <c r="B3854" s="23" t="s">
        <v>101</v>
      </c>
      <c r="C3854" s="23" t="s">
        <v>103</v>
      </c>
      <c r="D3854" s="24" t="n">
        <v>161.7</v>
      </c>
      <c r="E3854" s="25" t="n">
        <f aca="false">MAX(D3854,0)/1000</f>
        <v>0.1617</v>
      </c>
      <c r="F3854" s="25" t="n">
        <f aca="false">MAX(-D3854,0)/1000</f>
        <v>0</v>
      </c>
      <c r="G3854" s="23" t="str">
        <f aca="false">IF(E3854&gt;0,"ja","nein")</f>
        <v>ja</v>
      </c>
      <c r="H3854" s="26" t="n">
        <v>104.9</v>
      </c>
      <c r="I3854" s="26" t="n">
        <f aca="false">(H3854/10+IF(N3854=2025,Einstellungen!$B$23,Einstellungen!$C$23))*(1+Einstellungen!$B$10)</f>
        <v>32.42869</v>
      </c>
      <c r="J3854" s="25" t="n">
        <f aca="false">E3854*I3854/100</f>
        <v>0.05243719173</v>
      </c>
      <c r="K3854" s="25" t="n">
        <f aca="false">E3854*Einstellungen!$B$5/100</f>
        <v>0.046893</v>
      </c>
      <c r="L3854" s="23" t="str">
        <f aca="false">IF(I3854&lt;Einstellungen!$B$5,"ja","nein")</f>
        <v>nein</v>
      </c>
      <c r="M3854" s="23" t="s">
        <v>128</v>
      </c>
      <c r="N3854" s="23" t="n">
        <v>2025</v>
      </c>
      <c r="O3854" s="23" t="n">
        <v>23</v>
      </c>
    </row>
    <row r="3855" customFormat="false" ht="15" hidden="false" customHeight="false" outlineLevel="0" collapsed="false">
      <c r="A3855" s="22" t="n">
        <v>45848</v>
      </c>
      <c r="B3855" s="23" t="s">
        <v>102</v>
      </c>
      <c r="C3855" s="23" t="s">
        <v>106</v>
      </c>
      <c r="D3855" s="24" t="n">
        <v>240.7</v>
      </c>
      <c r="E3855" s="25" t="n">
        <f aca="false">MAX(D3855,0)/1000</f>
        <v>0.2407</v>
      </c>
      <c r="F3855" s="25" t="n">
        <f aca="false">MAX(-D3855,0)/1000</f>
        <v>0</v>
      </c>
      <c r="G3855" s="23" t="str">
        <f aca="false">IF(E3855&gt;0,"ja","nein")</f>
        <v>ja</v>
      </c>
      <c r="H3855" s="26" t="n">
        <v>100.91</v>
      </c>
      <c r="I3855" s="26" t="n">
        <f aca="false">(H3855/10+IF(N3855=2025,Einstellungen!$B$23,Einstellungen!$C$23))*(1+Einstellungen!$B$10)</f>
        <v>31.95388</v>
      </c>
      <c r="J3855" s="25" t="n">
        <f aca="false">E3855*I3855/100</f>
        <v>0.07691298916</v>
      </c>
      <c r="K3855" s="25" t="n">
        <f aca="false">E3855*Einstellungen!$B$5/100</f>
        <v>0.069803</v>
      </c>
      <c r="L3855" s="23" t="str">
        <f aca="false">IF(I3855&lt;Einstellungen!$B$5,"ja","nein")</f>
        <v>nein</v>
      </c>
      <c r="M3855" s="23" t="s">
        <v>128</v>
      </c>
      <c r="N3855" s="23" t="n">
        <v>2025</v>
      </c>
      <c r="O3855" s="23" t="n">
        <v>0</v>
      </c>
    </row>
    <row r="3856" customFormat="false" ht="15" hidden="false" customHeight="false" outlineLevel="0" collapsed="false">
      <c r="A3856" s="22" t="n">
        <v>45848</v>
      </c>
      <c r="B3856" s="23" t="s">
        <v>107</v>
      </c>
      <c r="C3856" s="23" t="s">
        <v>106</v>
      </c>
      <c r="D3856" s="24" t="n">
        <v>211.4</v>
      </c>
      <c r="E3856" s="25" t="n">
        <f aca="false">MAX(D3856,0)/1000</f>
        <v>0.2114</v>
      </c>
      <c r="F3856" s="25" t="n">
        <f aca="false">MAX(-D3856,0)/1000</f>
        <v>0</v>
      </c>
      <c r="G3856" s="23" t="str">
        <f aca="false">IF(E3856&gt;0,"ja","nein")</f>
        <v>ja</v>
      </c>
      <c r="H3856" s="26" t="n">
        <v>95.73</v>
      </c>
      <c r="I3856" s="26" t="n">
        <f aca="false">(H3856/10+IF(N3856=2025,Einstellungen!$B$23,Einstellungen!$C$23))*(1+Einstellungen!$B$10)</f>
        <v>31.33746</v>
      </c>
      <c r="J3856" s="25" t="n">
        <f aca="false">E3856*I3856/100</f>
        <v>0.06624739044</v>
      </c>
      <c r="K3856" s="25" t="n">
        <f aca="false">E3856*Einstellungen!$B$5/100</f>
        <v>0.061306</v>
      </c>
      <c r="L3856" s="23" t="str">
        <f aca="false">IF(I3856&lt;Einstellungen!$B$5,"ja","nein")</f>
        <v>nein</v>
      </c>
      <c r="M3856" s="23" t="s">
        <v>128</v>
      </c>
      <c r="N3856" s="23" t="n">
        <v>2025</v>
      </c>
      <c r="O3856" s="23" t="n">
        <v>1</v>
      </c>
    </row>
    <row r="3857" customFormat="false" ht="15" hidden="false" customHeight="false" outlineLevel="0" collapsed="false">
      <c r="A3857" s="22" t="n">
        <v>45848</v>
      </c>
      <c r="B3857" s="23" t="s">
        <v>108</v>
      </c>
      <c r="C3857" s="23" t="s">
        <v>106</v>
      </c>
      <c r="D3857" s="24" t="n">
        <v>179.7</v>
      </c>
      <c r="E3857" s="25" t="n">
        <f aca="false">MAX(D3857,0)/1000</f>
        <v>0.1797</v>
      </c>
      <c r="F3857" s="25" t="n">
        <f aca="false">MAX(-D3857,0)/1000</f>
        <v>0</v>
      </c>
      <c r="G3857" s="23" t="str">
        <f aca="false">IF(E3857&gt;0,"ja","nein")</f>
        <v>ja</v>
      </c>
      <c r="H3857" s="26" t="n">
        <v>89.1</v>
      </c>
      <c r="I3857" s="26" t="n">
        <f aca="false">(H3857/10+IF(N3857=2025,Einstellungen!$B$23,Einstellungen!$C$23))*(1+Einstellungen!$B$10)</f>
        <v>30.54849</v>
      </c>
      <c r="J3857" s="25" t="n">
        <f aca="false">E3857*I3857/100</f>
        <v>0.05489563653</v>
      </c>
      <c r="K3857" s="25" t="n">
        <f aca="false">E3857*Einstellungen!$B$5/100</f>
        <v>0.052113</v>
      </c>
      <c r="L3857" s="23" t="str">
        <f aca="false">IF(I3857&lt;Einstellungen!$B$5,"ja","nein")</f>
        <v>nein</v>
      </c>
      <c r="M3857" s="23" t="s">
        <v>128</v>
      </c>
      <c r="N3857" s="23" t="n">
        <v>2025</v>
      </c>
      <c r="O3857" s="23" t="n">
        <v>2</v>
      </c>
    </row>
    <row r="3858" customFormat="false" ht="15" hidden="false" customHeight="false" outlineLevel="0" collapsed="false">
      <c r="A3858" s="22" t="n">
        <v>45848</v>
      </c>
      <c r="B3858" s="23" t="s">
        <v>109</v>
      </c>
      <c r="C3858" s="23" t="s">
        <v>106</v>
      </c>
      <c r="D3858" s="24" t="n">
        <v>138.5</v>
      </c>
      <c r="E3858" s="25" t="n">
        <f aca="false">MAX(D3858,0)/1000</f>
        <v>0.1385</v>
      </c>
      <c r="F3858" s="25" t="n">
        <f aca="false">MAX(-D3858,0)/1000</f>
        <v>0</v>
      </c>
      <c r="G3858" s="23" t="str">
        <f aca="false">IF(E3858&gt;0,"ja","nein")</f>
        <v>ja</v>
      </c>
      <c r="H3858" s="26" t="n">
        <v>86.45</v>
      </c>
      <c r="I3858" s="26" t="n">
        <f aca="false">(H3858/10+IF(N3858=2025,Einstellungen!$B$23,Einstellungen!$C$23))*(1+Einstellungen!$B$10)</f>
        <v>30.23314</v>
      </c>
      <c r="J3858" s="25" t="n">
        <f aca="false">E3858*I3858/100</f>
        <v>0.0418728989</v>
      </c>
      <c r="K3858" s="25" t="n">
        <f aca="false">E3858*Einstellungen!$B$5/100</f>
        <v>0.040165</v>
      </c>
      <c r="L3858" s="23" t="str">
        <f aca="false">IF(I3858&lt;Einstellungen!$B$5,"ja","nein")</f>
        <v>nein</v>
      </c>
      <c r="M3858" s="23" t="s">
        <v>128</v>
      </c>
      <c r="N3858" s="23" t="n">
        <v>2025</v>
      </c>
      <c r="O3858" s="23" t="n">
        <v>3</v>
      </c>
    </row>
    <row r="3859" customFormat="false" ht="15" hidden="false" customHeight="false" outlineLevel="0" collapsed="false">
      <c r="A3859" s="22" t="n">
        <v>45848</v>
      </c>
      <c r="B3859" s="23" t="s">
        <v>110</v>
      </c>
      <c r="C3859" s="23" t="s">
        <v>106</v>
      </c>
      <c r="D3859" s="24" t="n">
        <v>174.7</v>
      </c>
      <c r="E3859" s="25" t="n">
        <f aca="false">MAX(D3859,0)/1000</f>
        <v>0.1747</v>
      </c>
      <c r="F3859" s="25" t="n">
        <f aca="false">MAX(-D3859,0)/1000</f>
        <v>0</v>
      </c>
      <c r="G3859" s="23" t="str">
        <f aca="false">IF(E3859&gt;0,"ja","nein")</f>
        <v>ja</v>
      </c>
      <c r="H3859" s="26" t="n">
        <v>87.97</v>
      </c>
      <c r="I3859" s="26" t="n">
        <f aca="false">(H3859/10+IF(N3859=2025,Einstellungen!$B$23,Einstellungen!$C$23))*(1+Einstellungen!$B$10)</f>
        <v>30.41402</v>
      </c>
      <c r="J3859" s="25" t="n">
        <f aca="false">E3859*I3859/100</f>
        <v>0.05313329294</v>
      </c>
      <c r="K3859" s="25" t="n">
        <f aca="false">E3859*Einstellungen!$B$5/100</f>
        <v>0.050663</v>
      </c>
      <c r="L3859" s="23" t="str">
        <f aca="false">IF(I3859&lt;Einstellungen!$B$5,"ja","nein")</f>
        <v>nein</v>
      </c>
      <c r="M3859" s="23" t="s">
        <v>128</v>
      </c>
      <c r="N3859" s="23" t="n">
        <v>2025</v>
      </c>
      <c r="O3859" s="23" t="n">
        <v>4</v>
      </c>
    </row>
    <row r="3860" customFormat="false" ht="15" hidden="false" customHeight="false" outlineLevel="0" collapsed="false">
      <c r="A3860" s="22" t="n">
        <v>45848</v>
      </c>
      <c r="B3860" s="23" t="s">
        <v>111</v>
      </c>
      <c r="C3860" s="23" t="s">
        <v>106</v>
      </c>
      <c r="D3860" s="24" t="n">
        <v>169.7</v>
      </c>
      <c r="E3860" s="25" t="n">
        <f aca="false">MAX(D3860,0)/1000</f>
        <v>0.1697</v>
      </c>
      <c r="F3860" s="25" t="n">
        <f aca="false">MAX(-D3860,0)/1000</f>
        <v>0</v>
      </c>
      <c r="G3860" s="23" t="str">
        <f aca="false">IF(E3860&gt;0,"ja","nein")</f>
        <v>ja</v>
      </c>
      <c r="H3860" s="26" t="n">
        <v>98.62</v>
      </c>
      <c r="I3860" s="26" t="n">
        <f aca="false">(H3860/10+IF(N3860=2025,Einstellungen!$B$23,Einstellungen!$C$23))*(1+Einstellungen!$B$10)</f>
        <v>31.68137</v>
      </c>
      <c r="J3860" s="25" t="n">
        <f aca="false">E3860*I3860/100</f>
        <v>0.05376328489</v>
      </c>
      <c r="K3860" s="25" t="n">
        <f aca="false">E3860*Einstellungen!$B$5/100</f>
        <v>0.049213</v>
      </c>
      <c r="L3860" s="23" t="str">
        <f aca="false">IF(I3860&lt;Einstellungen!$B$5,"ja","nein")</f>
        <v>nein</v>
      </c>
      <c r="M3860" s="23" t="s">
        <v>128</v>
      </c>
      <c r="N3860" s="23" t="n">
        <v>2025</v>
      </c>
      <c r="O3860" s="23" t="n">
        <v>5</v>
      </c>
    </row>
    <row r="3861" customFormat="false" ht="15" hidden="false" customHeight="false" outlineLevel="0" collapsed="false">
      <c r="A3861" s="22" t="n">
        <v>45848</v>
      </c>
      <c r="B3861" s="23" t="s">
        <v>112</v>
      </c>
      <c r="C3861" s="23" t="s">
        <v>106</v>
      </c>
      <c r="D3861" s="24" t="n">
        <v>124.2</v>
      </c>
      <c r="E3861" s="25" t="n">
        <f aca="false">MAX(D3861,0)/1000</f>
        <v>0.1242</v>
      </c>
      <c r="F3861" s="25" t="n">
        <f aca="false">MAX(-D3861,0)/1000</f>
        <v>0</v>
      </c>
      <c r="G3861" s="23" t="str">
        <f aca="false">IF(E3861&gt;0,"ja","nein")</f>
        <v>ja</v>
      </c>
      <c r="H3861" s="26" t="n">
        <v>107.61</v>
      </c>
      <c r="I3861" s="26" t="n">
        <f aca="false">(H3861/10+IF(N3861=2025,Einstellungen!$B$23,Einstellungen!$C$23))*(1+Einstellungen!$B$10)</f>
        <v>32.75118</v>
      </c>
      <c r="J3861" s="25" t="n">
        <f aca="false">E3861*I3861/100</f>
        <v>0.04067696556</v>
      </c>
      <c r="K3861" s="25" t="n">
        <f aca="false">E3861*Einstellungen!$B$5/100</f>
        <v>0.036018</v>
      </c>
      <c r="L3861" s="23" t="str">
        <f aca="false">IF(I3861&lt;Einstellungen!$B$5,"ja","nein")</f>
        <v>nein</v>
      </c>
      <c r="M3861" s="23" t="s">
        <v>128</v>
      </c>
      <c r="N3861" s="23" t="n">
        <v>2025</v>
      </c>
      <c r="O3861" s="23" t="n">
        <v>6</v>
      </c>
    </row>
    <row r="3862" customFormat="false" ht="15" hidden="false" customHeight="false" outlineLevel="0" collapsed="false">
      <c r="A3862" s="22" t="n">
        <v>45848</v>
      </c>
      <c r="B3862" s="23" t="s">
        <v>113</v>
      </c>
      <c r="C3862" s="23" t="s">
        <v>106</v>
      </c>
      <c r="D3862" s="24" t="n">
        <v>-436.2</v>
      </c>
      <c r="E3862" s="25" t="n">
        <f aca="false">MAX(D3862,0)/1000</f>
        <v>0</v>
      </c>
      <c r="F3862" s="25" t="n">
        <f aca="false">MAX(-D3862,0)/1000</f>
        <v>0.4362</v>
      </c>
      <c r="G3862" s="23" t="str">
        <f aca="false">IF(E3862&gt;0,"ja","nein")</f>
        <v>nein</v>
      </c>
      <c r="H3862" s="26" t="n">
        <v>107.23</v>
      </c>
      <c r="I3862" s="26" t="n">
        <f aca="false">(H3862/10+IF(N3862=2025,Einstellungen!$B$23,Einstellungen!$C$23))*(1+Einstellungen!$B$10)</f>
        <v>32.70596</v>
      </c>
      <c r="J3862" s="25" t="n">
        <f aca="false">E3862*I3862/100</f>
        <v>0</v>
      </c>
      <c r="K3862" s="25" t="n">
        <f aca="false">E3862*Einstellungen!$B$5/100</f>
        <v>0</v>
      </c>
      <c r="L3862" s="23" t="str">
        <f aca="false">IF(I3862&lt;Einstellungen!$B$5,"ja","nein")</f>
        <v>nein</v>
      </c>
      <c r="M3862" s="23" t="s">
        <v>128</v>
      </c>
      <c r="N3862" s="23" t="n">
        <v>2025</v>
      </c>
      <c r="O3862" s="23" t="n">
        <v>7</v>
      </c>
    </row>
    <row r="3863" customFormat="false" ht="15" hidden="false" customHeight="false" outlineLevel="0" collapsed="false">
      <c r="A3863" s="22" t="n">
        <v>45848</v>
      </c>
      <c r="B3863" s="23" t="s">
        <v>114</v>
      </c>
      <c r="C3863" s="23" t="s">
        <v>106</v>
      </c>
      <c r="D3863" s="24" t="n">
        <v>-2056.8</v>
      </c>
      <c r="E3863" s="25" t="n">
        <f aca="false">MAX(D3863,0)/1000</f>
        <v>0</v>
      </c>
      <c r="F3863" s="25" t="n">
        <f aca="false">MAX(-D3863,0)/1000</f>
        <v>2.0568</v>
      </c>
      <c r="G3863" s="23" t="str">
        <f aca="false">IF(E3863&gt;0,"ja","nein")</f>
        <v>nein</v>
      </c>
      <c r="H3863" s="26" t="n">
        <v>105.35</v>
      </c>
      <c r="I3863" s="26" t="n">
        <f aca="false">(H3863/10+IF(N3863=2025,Einstellungen!$B$23,Einstellungen!$C$23))*(1+Einstellungen!$B$10)</f>
        <v>32.48224</v>
      </c>
      <c r="J3863" s="25" t="n">
        <f aca="false">E3863*I3863/100</f>
        <v>0</v>
      </c>
      <c r="K3863" s="25" t="n">
        <f aca="false">E3863*Einstellungen!$B$5/100</f>
        <v>0</v>
      </c>
      <c r="L3863" s="23" t="str">
        <f aca="false">IF(I3863&lt;Einstellungen!$B$5,"ja","nein")</f>
        <v>nein</v>
      </c>
      <c r="M3863" s="23" t="s">
        <v>128</v>
      </c>
      <c r="N3863" s="23" t="n">
        <v>2025</v>
      </c>
      <c r="O3863" s="23" t="n">
        <v>8</v>
      </c>
    </row>
    <row r="3864" customFormat="false" ht="15" hidden="false" customHeight="false" outlineLevel="0" collapsed="false">
      <c r="A3864" s="22" t="n">
        <v>45848</v>
      </c>
      <c r="B3864" s="23" t="s">
        <v>115</v>
      </c>
      <c r="C3864" s="23" t="s">
        <v>106</v>
      </c>
      <c r="D3864" s="24" t="n">
        <v>-3537.8</v>
      </c>
      <c r="E3864" s="25" t="n">
        <f aca="false">MAX(D3864,0)/1000</f>
        <v>0</v>
      </c>
      <c r="F3864" s="25" t="n">
        <f aca="false">MAX(-D3864,0)/1000</f>
        <v>3.5378</v>
      </c>
      <c r="G3864" s="23" t="str">
        <f aca="false">IF(E3864&gt;0,"ja","nein")</f>
        <v>nein</v>
      </c>
      <c r="H3864" s="26" t="n">
        <v>88.9</v>
      </c>
      <c r="I3864" s="26" t="n">
        <f aca="false">(H3864/10+IF(N3864=2025,Einstellungen!$B$23,Einstellungen!$C$23))*(1+Einstellungen!$B$10)</f>
        <v>30.52469</v>
      </c>
      <c r="J3864" s="25" t="n">
        <f aca="false">E3864*I3864/100</f>
        <v>0</v>
      </c>
      <c r="K3864" s="25" t="n">
        <f aca="false">E3864*Einstellungen!$B$5/100</f>
        <v>0</v>
      </c>
      <c r="L3864" s="23" t="str">
        <f aca="false">IF(I3864&lt;Einstellungen!$B$5,"ja","nein")</f>
        <v>nein</v>
      </c>
      <c r="M3864" s="23" t="s">
        <v>128</v>
      </c>
      <c r="N3864" s="23" t="n">
        <v>2025</v>
      </c>
      <c r="O3864" s="23" t="n">
        <v>9</v>
      </c>
    </row>
    <row r="3865" customFormat="false" ht="15" hidden="false" customHeight="false" outlineLevel="0" collapsed="false">
      <c r="A3865" s="22" t="n">
        <v>45848</v>
      </c>
      <c r="B3865" s="23" t="s">
        <v>116</v>
      </c>
      <c r="C3865" s="23" t="s">
        <v>106</v>
      </c>
      <c r="D3865" s="24" t="n">
        <v>-4558.8</v>
      </c>
      <c r="E3865" s="25" t="n">
        <f aca="false">MAX(D3865,0)/1000</f>
        <v>0</v>
      </c>
      <c r="F3865" s="25" t="n">
        <f aca="false">MAX(-D3865,0)/1000</f>
        <v>4.5588</v>
      </c>
      <c r="G3865" s="23" t="str">
        <f aca="false">IF(E3865&gt;0,"ja","nein")</f>
        <v>nein</v>
      </c>
      <c r="H3865" s="26" t="n">
        <v>82</v>
      </c>
      <c r="I3865" s="26" t="n">
        <f aca="false">(H3865/10+IF(N3865=2025,Einstellungen!$B$23,Einstellungen!$C$23))*(1+Einstellungen!$B$10)</f>
        <v>29.70359</v>
      </c>
      <c r="J3865" s="25" t="n">
        <f aca="false">E3865*I3865/100</f>
        <v>0</v>
      </c>
      <c r="K3865" s="25" t="n">
        <f aca="false">E3865*Einstellungen!$B$5/100</f>
        <v>0</v>
      </c>
      <c r="L3865" s="23" t="str">
        <f aca="false">IF(I3865&lt;Einstellungen!$B$5,"ja","nein")</f>
        <v>nein</v>
      </c>
      <c r="M3865" s="23" t="s">
        <v>128</v>
      </c>
      <c r="N3865" s="23" t="n">
        <v>2025</v>
      </c>
      <c r="O3865" s="23" t="n">
        <v>10</v>
      </c>
    </row>
    <row r="3866" customFormat="false" ht="15" hidden="false" customHeight="false" outlineLevel="0" collapsed="false">
      <c r="A3866" s="22" t="n">
        <v>45848</v>
      </c>
      <c r="B3866" s="23" t="s">
        <v>117</v>
      </c>
      <c r="C3866" s="23" t="s">
        <v>106</v>
      </c>
      <c r="D3866" s="24" t="n">
        <v>-4909.4</v>
      </c>
      <c r="E3866" s="25" t="n">
        <f aca="false">MAX(D3866,0)/1000</f>
        <v>0</v>
      </c>
      <c r="F3866" s="25" t="n">
        <f aca="false">MAX(-D3866,0)/1000</f>
        <v>4.9094</v>
      </c>
      <c r="G3866" s="23" t="str">
        <f aca="false">IF(E3866&gt;0,"ja","nein")</f>
        <v>nein</v>
      </c>
      <c r="H3866" s="26" t="n">
        <v>65.33</v>
      </c>
      <c r="I3866" s="26" t="n">
        <f aca="false">(H3866/10+IF(N3866=2025,Einstellungen!$B$23,Einstellungen!$C$23))*(1+Einstellungen!$B$10)</f>
        <v>27.71986</v>
      </c>
      <c r="J3866" s="25" t="n">
        <f aca="false">E3866*I3866/100</f>
        <v>0</v>
      </c>
      <c r="K3866" s="25" t="n">
        <f aca="false">E3866*Einstellungen!$B$5/100</f>
        <v>0</v>
      </c>
      <c r="L3866" s="23" t="str">
        <f aca="false">IF(I3866&lt;Einstellungen!$B$5,"ja","nein")</f>
        <v>ja</v>
      </c>
      <c r="M3866" s="23" t="s">
        <v>128</v>
      </c>
      <c r="N3866" s="23" t="n">
        <v>2025</v>
      </c>
      <c r="O3866" s="23" t="n">
        <v>11</v>
      </c>
    </row>
    <row r="3867" customFormat="false" ht="15" hidden="false" customHeight="false" outlineLevel="0" collapsed="false">
      <c r="A3867" s="22" t="n">
        <v>45848</v>
      </c>
      <c r="B3867" s="23" t="s">
        <v>118</v>
      </c>
      <c r="C3867" s="23" t="s">
        <v>106</v>
      </c>
      <c r="D3867" s="24" t="n">
        <v>-5597.3</v>
      </c>
      <c r="E3867" s="25" t="n">
        <f aca="false">MAX(D3867,0)/1000</f>
        <v>0</v>
      </c>
      <c r="F3867" s="25" t="n">
        <f aca="false">MAX(-D3867,0)/1000</f>
        <v>5.5973</v>
      </c>
      <c r="G3867" s="23" t="str">
        <f aca="false">IF(E3867&gt;0,"ja","nein")</f>
        <v>nein</v>
      </c>
      <c r="H3867" s="26" t="n">
        <v>45.22</v>
      </c>
      <c r="I3867" s="26" t="n">
        <f aca="false">(H3867/10+IF(N3867=2025,Einstellungen!$B$23,Einstellungen!$C$23))*(1+Einstellungen!$B$10)</f>
        <v>25.32677</v>
      </c>
      <c r="J3867" s="25" t="n">
        <f aca="false">E3867*I3867/100</f>
        <v>0</v>
      </c>
      <c r="K3867" s="25" t="n">
        <f aca="false">E3867*Einstellungen!$B$5/100</f>
        <v>0</v>
      </c>
      <c r="L3867" s="23" t="str">
        <f aca="false">IF(I3867&lt;Einstellungen!$B$5,"ja","nein")</f>
        <v>ja</v>
      </c>
      <c r="M3867" s="23" t="s">
        <v>128</v>
      </c>
      <c r="N3867" s="23" t="n">
        <v>2025</v>
      </c>
      <c r="O3867" s="23" t="n">
        <v>12</v>
      </c>
    </row>
    <row r="3868" customFormat="false" ht="15" hidden="false" customHeight="false" outlineLevel="0" collapsed="false">
      <c r="A3868" s="22" t="n">
        <v>45848</v>
      </c>
      <c r="B3868" s="23" t="s">
        <v>119</v>
      </c>
      <c r="C3868" s="23" t="s">
        <v>106</v>
      </c>
      <c r="D3868" s="24" t="n">
        <v>-3144.2</v>
      </c>
      <c r="E3868" s="25" t="n">
        <f aca="false">MAX(D3868,0)/1000</f>
        <v>0</v>
      </c>
      <c r="F3868" s="25" t="n">
        <f aca="false">MAX(-D3868,0)/1000</f>
        <v>3.1442</v>
      </c>
      <c r="G3868" s="23" t="str">
        <f aca="false">IF(E3868&gt;0,"ja","nein")</f>
        <v>nein</v>
      </c>
      <c r="H3868" s="26" t="n">
        <v>39.51</v>
      </c>
      <c r="I3868" s="26" t="n">
        <f aca="false">(H3868/10+IF(N3868=2025,Einstellungen!$B$23,Einstellungen!$C$23))*(1+Einstellungen!$B$10)</f>
        <v>24.64728</v>
      </c>
      <c r="J3868" s="25" t="n">
        <f aca="false">E3868*I3868/100</f>
        <v>0</v>
      </c>
      <c r="K3868" s="25" t="n">
        <f aca="false">E3868*Einstellungen!$B$5/100</f>
        <v>0</v>
      </c>
      <c r="L3868" s="23" t="str">
        <f aca="false">IF(I3868&lt;Einstellungen!$B$5,"ja","nein")</f>
        <v>ja</v>
      </c>
      <c r="M3868" s="23" t="s">
        <v>128</v>
      </c>
      <c r="N3868" s="23" t="n">
        <v>2025</v>
      </c>
      <c r="O3868" s="23" t="n">
        <v>13</v>
      </c>
    </row>
    <row r="3869" customFormat="false" ht="15" hidden="false" customHeight="false" outlineLevel="0" collapsed="false">
      <c r="A3869" s="22" t="n">
        <v>45848</v>
      </c>
      <c r="B3869" s="23" t="s">
        <v>120</v>
      </c>
      <c r="C3869" s="23" t="s">
        <v>106</v>
      </c>
      <c r="D3869" s="24" t="n">
        <v>-2202.2</v>
      </c>
      <c r="E3869" s="25" t="n">
        <f aca="false">MAX(D3869,0)/1000</f>
        <v>0</v>
      </c>
      <c r="F3869" s="25" t="n">
        <f aca="false">MAX(-D3869,0)/1000</f>
        <v>2.2022</v>
      </c>
      <c r="G3869" s="23" t="str">
        <f aca="false">IF(E3869&gt;0,"ja","nein")</f>
        <v>nein</v>
      </c>
      <c r="H3869" s="26" t="n">
        <v>39.55</v>
      </c>
      <c r="I3869" s="26" t="n">
        <f aca="false">(H3869/10+IF(N3869=2025,Einstellungen!$B$23,Einstellungen!$C$23))*(1+Einstellungen!$B$10)</f>
        <v>24.65204</v>
      </c>
      <c r="J3869" s="25" t="n">
        <f aca="false">E3869*I3869/100</f>
        <v>0</v>
      </c>
      <c r="K3869" s="25" t="n">
        <f aca="false">E3869*Einstellungen!$B$5/100</f>
        <v>0</v>
      </c>
      <c r="L3869" s="23" t="str">
        <f aca="false">IF(I3869&lt;Einstellungen!$B$5,"ja","nein")</f>
        <v>ja</v>
      </c>
      <c r="M3869" s="23" t="s">
        <v>128</v>
      </c>
      <c r="N3869" s="23" t="n">
        <v>2025</v>
      </c>
      <c r="O3869" s="23" t="n">
        <v>14</v>
      </c>
    </row>
    <row r="3870" customFormat="false" ht="15" hidden="false" customHeight="false" outlineLevel="0" collapsed="false">
      <c r="A3870" s="22" t="n">
        <v>45848</v>
      </c>
      <c r="B3870" s="23" t="s">
        <v>104</v>
      </c>
      <c r="C3870" s="23" t="s">
        <v>106</v>
      </c>
      <c r="D3870" s="24" t="n">
        <v>-2820.1</v>
      </c>
      <c r="E3870" s="25" t="n">
        <f aca="false">MAX(D3870,0)/1000</f>
        <v>0</v>
      </c>
      <c r="F3870" s="25" t="n">
        <f aca="false">MAX(-D3870,0)/1000</f>
        <v>2.8201</v>
      </c>
      <c r="G3870" s="23" t="str">
        <f aca="false">IF(E3870&gt;0,"ja","nein")</f>
        <v>nein</v>
      </c>
      <c r="H3870" s="26" t="n">
        <v>56.71</v>
      </c>
      <c r="I3870" s="26" t="n">
        <f aca="false">(H3870/10+IF(N3870=2025,Einstellungen!$B$23,Einstellungen!$C$23))*(1+Einstellungen!$B$10)</f>
        <v>26.69408</v>
      </c>
      <c r="J3870" s="25" t="n">
        <f aca="false">E3870*I3870/100</f>
        <v>0</v>
      </c>
      <c r="K3870" s="25" t="n">
        <f aca="false">E3870*Einstellungen!$B$5/100</f>
        <v>0</v>
      </c>
      <c r="L3870" s="23" t="str">
        <f aca="false">IF(I3870&lt;Einstellungen!$B$5,"ja","nein")</f>
        <v>ja</v>
      </c>
      <c r="M3870" s="23" t="s">
        <v>128</v>
      </c>
      <c r="N3870" s="23" t="n">
        <v>2025</v>
      </c>
      <c r="O3870" s="23" t="n">
        <v>15</v>
      </c>
    </row>
    <row r="3871" customFormat="false" ht="15" hidden="false" customHeight="false" outlineLevel="0" collapsed="false">
      <c r="A3871" s="22" t="n">
        <v>45848</v>
      </c>
      <c r="B3871" s="23" t="s">
        <v>105</v>
      </c>
      <c r="C3871" s="23" t="s">
        <v>106</v>
      </c>
      <c r="D3871" s="24" t="n">
        <v>-1418.5</v>
      </c>
      <c r="E3871" s="25" t="n">
        <f aca="false">MAX(D3871,0)/1000</f>
        <v>0</v>
      </c>
      <c r="F3871" s="25" t="n">
        <f aca="false">MAX(-D3871,0)/1000</f>
        <v>1.4185</v>
      </c>
      <c r="G3871" s="23" t="str">
        <f aca="false">IF(E3871&gt;0,"ja","nein")</f>
        <v>nein</v>
      </c>
      <c r="H3871" s="26" t="n">
        <v>76.8</v>
      </c>
      <c r="I3871" s="26" t="n">
        <f aca="false">(H3871/10+IF(N3871=2025,Einstellungen!$B$23,Einstellungen!$C$23))*(1+Einstellungen!$B$10)</f>
        <v>29.08479</v>
      </c>
      <c r="J3871" s="25" t="n">
        <f aca="false">E3871*I3871/100</f>
        <v>0</v>
      </c>
      <c r="K3871" s="25" t="n">
        <f aca="false">E3871*Einstellungen!$B$5/100</f>
        <v>0</v>
      </c>
      <c r="L3871" s="23" t="str">
        <f aca="false">IF(I3871&lt;Einstellungen!$B$5,"ja","nein")</f>
        <v>nein</v>
      </c>
      <c r="M3871" s="23" t="s">
        <v>128</v>
      </c>
      <c r="N3871" s="23" t="n">
        <v>2025</v>
      </c>
      <c r="O3871" s="23" t="n">
        <v>16</v>
      </c>
    </row>
    <row r="3872" customFormat="false" ht="15" hidden="false" customHeight="false" outlineLevel="0" collapsed="false">
      <c r="A3872" s="22" t="n">
        <v>45848</v>
      </c>
      <c r="B3872" s="23" t="s">
        <v>97</v>
      </c>
      <c r="C3872" s="23" t="s">
        <v>106</v>
      </c>
      <c r="D3872" s="24" t="n">
        <v>-835.2</v>
      </c>
      <c r="E3872" s="25" t="n">
        <f aca="false">MAX(D3872,0)/1000</f>
        <v>0</v>
      </c>
      <c r="F3872" s="25" t="n">
        <f aca="false">MAX(-D3872,0)/1000</f>
        <v>0.8352</v>
      </c>
      <c r="G3872" s="23" t="str">
        <f aca="false">IF(E3872&gt;0,"ja","nein")</f>
        <v>nein</v>
      </c>
      <c r="H3872" s="26" t="n">
        <v>86.4</v>
      </c>
      <c r="I3872" s="26" t="n">
        <f aca="false">(H3872/10+IF(N3872=2025,Einstellungen!$B$23,Einstellungen!$C$23))*(1+Einstellungen!$B$10)</f>
        <v>30.22719</v>
      </c>
      <c r="J3872" s="25" t="n">
        <f aca="false">E3872*I3872/100</f>
        <v>0</v>
      </c>
      <c r="K3872" s="25" t="n">
        <f aca="false">E3872*Einstellungen!$B$5/100</f>
        <v>0</v>
      </c>
      <c r="L3872" s="23" t="str">
        <f aca="false">IF(I3872&lt;Einstellungen!$B$5,"ja","nein")</f>
        <v>nein</v>
      </c>
      <c r="M3872" s="23" t="s">
        <v>128</v>
      </c>
      <c r="N3872" s="23" t="n">
        <v>2025</v>
      </c>
      <c r="O3872" s="23" t="n">
        <v>17</v>
      </c>
    </row>
    <row r="3873" customFormat="false" ht="15" hidden="false" customHeight="false" outlineLevel="0" collapsed="false">
      <c r="A3873" s="22" t="n">
        <v>45848</v>
      </c>
      <c r="B3873" s="23" t="s">
        <v>99</v>
      </c>
      <c r="C3873" s="23" t="s">
        <v>106</v>
      </c>
      <c r="D3873" s="24" t="n">
        <v>813</v>
      </c>
      <c r="E3873" s="25" t="n">
        <f aca="false">MAX(D3873,0)/1000</f>
        <v>0.813</v>
      </c>
      <c r="F3873" s="25" t="n">
        <f aca="false">MAX(-D3873,0)/1000</f>
        <v>0</v>
      </c>
      <c r="G3873" s="23" t="str">
        <f aca="false">IF(E3873&gt;0,"ja","nein")</f>
        <v>ja</v>
      </c>
      <c r="H3873" s="26" t="n">
        <v>100.2</v>
      </c>
      <c r="I3873" s="26" t="n">
        <f aca="false">(H3873/10+IF(N3873=2025,Einstellungen!$B$23,Einstellungen!$C$23))*(1+Einstellungen!$B$10)</f>
        <v>31.86939</v>
      </c>
      <c r="J3873" s="25" t="n">
        <f aca="false">E3873*I3873/100</f>
        <v>0.2590981407</v>
      </c>
      <c r="K3873" s="25" t="n">
        <f aca="false">E3873*Einstellungen!$B$5/100</f>
        <v>0.23577</v>
      </c>
      <c r="L3873" s="23" t="str">
        <f aca="false">IF(I3873&lt;Einstellungen!$B$5,"ja","nein")</f>
        <v>nein</v>
      </c>
      <c r="M3873" s="23" t="s">
        <v>128</v>
      </c>
      <c r="N3873" s="23" t="n">
        <v>2025</v>
      </c>
      <c r="O3873" s="23" t="n">
        <v>18</v>
      </c>
    </row>
    <row r="3874" customFormat="false" ht="15" hidden="false" customHeight="false" outlineLevel="0" collapsed="false">
      <c r="A3874" s="22" t="n">
        <v>45848</v>
      </c>
      <c r="B3874" s="23" t="s">
        <v>100</v>
      </c>
      <c r="C3874" s="23" t="s">
        <v>106</v>
      </c>
      <c r="D3874" s="24" t="n">
        <v>-161.6</v>
      </c>
      <c r="E3874" s="25" t="n">
        <f aca="false">MAX(D3874,0)/1000</f>
        <v>0</v>
      </c>
      <c r="F3874" s="25" t="n">
        <f aca="false">MAX(-D3874,0)/1000</f>
        <v>0.1616</v>
      </c>
      <c r="G3874" s="23" t="str">
        <f aca="false">IF(E3874&gt;0,"ja","nein")</f>
        <v>nein</v>
      </c>
      <c r="H3874" s="26" t="n">
        <v>114.39</v>
      </c>
      <c r="I3874" s="26" t="n">
        <f aca="false">(H3874/10+IF(N3874=2025,Einstellungen!$B$23,Einstellungen!$C$23))*(1+Einstellungen!$B$10)</f>
        <v>33.558</v>
      </c>
      <c r="J3874" s="25" t="n">
        <f aca="false">E3874*I3874/100</f>
        <v>0</v>
      </c>
      <c r="K3874" s="25" t="n">
        <f aca="false">E3874*Einstellungen!$B$5/100</f>
        <v>0</v>
      </c>
      <c r="L3874" s="23" t="str">
        <f aca="false">IF(I3874&lt;Einstellungen!$B$5,"ja","nein")</f>
        <v>nein</v>
      </c>
      <c r="M3874" s="23" t="s">
        <v>128</v>
      </c>
      <c r="N3874" s="23" t="n">
        <v>2025</v>
      </c>
      <c r="O3874" s="23" t="n">
        <v>19</v>
      </c>
    </row>
    <row r="3875" customFormat="false" ht="15" hidden="false" customHeight="false" outlineLevel="0" collapsed="false">
      <c r="A3875" s="22" t="n">
        <v>45848</v>
      </c>
      <c r="B3875" s="23" t="s">
        <v>92</v>
      </c>
      <c r="C3875" s="23" t="s">
        <v>106</v>
      </c>
      <c r="D3875" s="24" t="n">
        <v>188</v>
      </c>
      <c r="E3875" s="25" t="n">
        <f aca="false">MAX(D3875,0)/1000</f>
        <v>0.188</v>
      </c>
      <c r="F3875" s="25" t="n">
        <f aca="false">MAX(-D3875,0)/1000</f>
        <v>0</v>
      </c>
      <c r="G3875" s="23" t="str">
        <f aca="false">IF(E3875&gt;0,"ja","nein")</f>
        <v>ja</v>
      </c>
      <c r="H3875" s="26" t="n">
        <v>134.67</v>
      </c>
      <c r="I3875" s="26" t="n">
        <f aca="false">(H3875/10+IF(N3875=2025,Einstellungen!$B$23,Einstellungen!$C$23))*(1+Einstellungen!$B$10)</f>
        <v>35.97132</v>
      </c>
      <c r="J3875" s="25" t="n">
        <f aca="false">E3875*I3875/100</f>
        <v>0.0676260816</v>
      </c>
      <c r="K3875" s="25" t="n">
        <f aca="false">E3875*Einstellungen!$B$5/100</f>
        <v>0.05452</v>
      </c>
      <c r="L3875" s="23" t="str">
        <f aca="false">IF(I3875&lt;Einstellungen!$B$5,"ja","nein")</f>
        <v>nein</v>
      </c>
      <c r="M3875" s="23" t="s">
        <v>128</v>
      </c>
      <c r="N3875" s="23" t="n">
        <v>2025</v>
      </c>
      <c r="O3875" s="23" t="n">
        <v>20</v>
      </c>
    </row>
    <row r="3876" customFormat="false" ht="15" hidden="false" customHeight="false" outlineLevel="0" collapsed="false">
      <c r="A3876" s="22" t="n">
        <v>45848</v>
      </c>
      <c r="B3876" s="23" t="s">
        <v>95</v>
      </c>
      <c r="C3876" s="23" t="s">
        <v>106</v>
      </c>
      <c r="D3876" s="24" t="n">
        <v>302.3</v>
      </c>
      <c r="E3876" s="25" t="n">
        <f aca="false">MAX(D3876,0)/1000</f>
        <v>0.3023</v>
      </c>
      <c r="F3876" s="25" t="n">
        <f aca="false">MAX(-D3876,0)/1000</f>
        <v>0</v>
      </c>
      <c r="G3876" s="23" t="str">
        <f aca="false">IF(E3876&gt;0,"ja","nein")</f>
        <v>ja</v>
      </c>
      <c r="H3876" s="26" t="n">
        <v>132.7</v>
      </c>
      <c r="I3876" s="26" t="n">
        <f aca="false">(H3876/10+IF(N3876=2025,Einstellungen!$B$23,Einstellungen!$C$23))*(1+Einstellungen!$B$10)</f>
        <v>35.73689</v>
      </c>
      <c r="J3876" s="25" t="n">
        <f aca="false">E3876*I3876/100</f>
        <v>0.10803261847</v>
      </c>
      <c r="K3876" s="25" t="n">
        <f aca="false">E3876*Einstellungen!$B$5/100</f>
        <v>0.087667</v>
      </c>
      <c r="L3876" s="23" t="str">
        <f aca="false">IF(I3876&lt;Einstellungen!$B$5,"ja","nein")</f>
        <v>nein</v>
      </c>
      <c r="M3876" s="23" t="s">
        <v>128</v>
      </c>
      <c r="N3876" s="23" t="n">
        <v>2025</v>
      </c>
      <c r="O3876" s="23" t="n">
        <v>21</v>
      </c>
    </row>
    <row r="3877" customFormat="false" ht="15" hidden="false" customHeight="false" outlineLevel="0" collapsed="false">
      <c r="A3877" s="22" t="n">
        <v>45848</v>
      </c>
      <c r="B3877" s="23" t="s">
        <v>96</v>
      </c>
      <c r="C3877" s="23" t="s">
        <v>106</v>
      </c>
      <c r="D3877" s="24" t="n">
        <v>208.6</v>
      </c>
      <c r="E3877" s="25" t="n">
        <f aca="false">MAX(D3877,0)/1000</f>
        <v>0.2086</v>
      </c>
      <c r="F3877" s="25" t="n">
        <f aca="false">MAX(-D3877,0)/1000</f>
        <v>0</v>
      </c>
      <c r="G3877" s="23" t="str">
        <f aca="false">IF(E3877&gt;0,"ja","nein")</f>
        <v>ja</v>
      </c>
      <c r="H3877" s="26" t="n">
        <v>120.88</v>
      </c>
      <c r="I3877" s="26" t="n">
        <f aca="false">(H3877/10+IF(N3877=2025,Einstellungen!$B$23,Einstellungen!$C$23))*(1+Einstellungen!$B$10)</f>
        <v>34.33031</v>
      </c>
      <c r="J3877" s="25" t="n">
        <f aca="false">E3877*I3877/100</f>
        <v>0.07161302666</v>
      </c>
      <c r="K3877" s="25" t="n">
        <f aca="false">E3877*Einstellungen!$B$5/100</f>
        <v>0.060494</v>
      </c>
      <c r="L3877" s="23" t="str">
        <f aca="false">IF(I3877&lt;Einstellungen!$B$5,"ja","nein")</f>
        <v>nein</v>
      </c>
      <c r="M3877" s="23" t="s">
        <v>128</v>
      </c>
      <c r="N3877" s="23" t="n">
        <v>2025</v>
      </c>
      <c r="O3877" s="23" t="n">
        <v>22</v>
      </c>
    </row>
    <row r="3878" customFormat="false" ht="15" hidden="false" customHeight="false" outlineLevel="0" collapsed="false">
      <c r="A3878" s="22" t="n">
        <v>45848</v>
      </c>
      <c r="B3878" s="23" t="s">
        <v>101</v>
      </c>
      <c r="C3878" s="23" t="s">
        <v>106</v>
      </c>
      <c r="D3878" s="24" t="n">
        <v>195.9</v>
      </c>
      <c r="E3878" s="25" t="n">
        <f aca="false">MAX(D3878,0)/1000</f>
        <v>0.1959</v>
      </c>
      <c r="F3878" s="25" t="n">
        <f aca="false">MAX(-D3878,0)/1000</f>
        <v>0</v>
      </c>
      <c r="G3878" s="23" t="str">
        <f aca="false">IF(E3878&gt;0,"ja","nein")</f>
        <v>ja</v>
      </c>
      <c r="H3878" s="26" t="n">
        <v>107.69</v>
      </c>
      <c r="I3878" s="26" t="n">
        <f aca="false">(H3878/10+IF(N3878=2025,Einstellungen!$B$23,Einstellungen!$C$23))*(1+Einstellungen!$B$10)</f>
        <v>32.7607</v>
      </c>
      <c r="J3878" s="25" t="n">
        <f aca="false">E3878*I3878/100</f>
        <v>0.0641782113</v>
      </c>
      <c r="K3878" s="25" t="n">
        <f aca="false">E3878*Einstellungen!$B$5/100</f>
        <v>0.056811</v>
      </c>
      <c r="L3878" s="23" t="str">
        <f aca="false">IF(I3878&lt;Einstellungen!$B$5,"ja","nein")</f>
        <v>nein</v>
      </c>
      <c r="M3878" s="23" t="s">
        <v>128</v>
      </c>
      <c r="N3878" s="23" t="n">
        <v>2025</v>
      </c>
      <c r="O3878" s="23" t="n">
        <v>23</v>
      </c>
    </row>
    <row r="3879" customFormat="false" ht="15" hidden="false" customHeight="false" outlineLevel="0" collapsed="false">
      <c r="A3879" s="22" t="n">
        <v>45849</v>
      </c>
      <c r="B3879" s="23" t="s">
        <v>102</v>
      </c>
      <c r="C3879" s="23" t="s">
        <v>121</v>
      </c>
      <c r="D3879" s="24" t="n">
        <v>160.4</v>
      </c>
      <c r="E3879" s="25" t="n">
        <f aca="false">MAX(D3879,0)/1000</f>
        <v>0.1604</v>
      </c>
      <c r="F3879" s="25" t="n">
        <f aca="false">MAX(-D3879,0)/1000</f>
        <v>0</v>
      </c>
      <c r="G3879" s="23" t="str">
        <f aca="false">IF(E3879&gt;0,"ja","nein")</f>
        <v>ja</v>
      </c>
      <c r="H3879" s="26" t="n">
        <v>104.75</v>
      </c>
      <c r="I3879" s="26" t="n">
        <f aca="false">(H3879/10+IF(N3879=2025,Einstellungen!$B$23,Einstellungen!$C$23))*(1+Einstellungen!$B$10)</f>
        <v>32.41084</v>
      </c>
      <c r="J3879" s="25" t="n">
        <f aca="false">E3879*I3879/100</f>
        <v>0.05198698736</v>
      </c>
      <c r="K3879" s="25" t="n">
        <f aca="false">E3879*Einstellungen!$B$5/100</f>
        <v>0.046516</v>
      </c>
      <c r="L3879" s="23" t="str">
        <f aca="false">IF(I3879&lt;Einstellungen!$B$5,"ja","nein")</f>
        <v>nein</v>
      </c>
      <c r="M3879" s="23" t="s">
        <v>128</v>
      </c>
      <c r="N3879" s="23" t="n">
        <v>2025</v>
      </c>
      <c r="O3879" s="23" t="n">
        <v>0</v>
      </c>
    </row>
    <row r="3880" customFormat="false" ht="15" hidden="false" customHeight="false" outlineLevel="0" collapsed="false">
      <c r="A3880" s="22" t="n">
        <v>45849</v>
      </c>
      <c r="B3880" s="23" t="s">
        <v>107</v>
      </c>
      <c r="C3880" s="23" t="s">
        <v>121</v>
      </c>
      <c r="D3880" s="24" t="n">
        <v>142.1</v>
      </c>
      <c r="E3880" s="25" t="n">
        <f aca="false">MAX(D3880,0)/1000</f>
        <v>0.1421</v>
      </c>
      <c r="F3880" s="25" t="n">
        <f aca="false">MAX(-D3880,0)/1000</f>
        <v>0</v>
      </c>
      <c r="G3880" s="23" t="str">
        <f aca="false">IF(E3880&gt;0,"ja","nein")</f>
        <v>ja</v>
      </c>
      <c r="H3880" s="26" t="n">
        <v>99.57</v>
      </c>
      <c r="I3880" s="26" t="n">
        <f aca="false">(H3880/10+IF(N3880=2025,Einstellungen!$B$23,Einstellungen!$C$23))*(1+Einstellungen!$B$10)</f>
        <v>31.79442</v>
      </c>
      <c r="J3880" s="25" t="n">
        <f aca="false">E3880*I3880/100</f>
        <v>0.04517987082</v>
      </c>
      <c r="K3880" s="25" t="n">
        <f aca="false">E3880*Einstellungen!$B$5/100</f>
        <v>0.041209</v>
      </c>
      <c r="L3880" s="23" t="str">
        <f aca="false">IF(I3880&lt;Einstellungen!$B$5,"ja","nein")</f>
        <v>nein</v>
      </c>
      <c r="M3880" s="23" t="s">
        <v>128</v>
      </c>
      <c r="N3880" s="23" t="n">
        <v>2025</v>
      </c>
      <c r="O3880" s="23" t="n">
        <v>1</v>
      </c>
    </row>
    <row r="3881" customFormat="false" ht="15" hidden="false" customHeight="false" outlineLevel="0" collapsed="false">
      <c r="A3881" s="22" t="n">
        <v>45849</v>
      </c>
      <c r="B3881" s="23" t="s">
        <v>108</v>
      </c>
      <c r="C3881" s="23" t="s">
        <v>121</v>
      </c>
      <c r="D3881" s="24" t="n">
        <v>154.7</v>
      </c>
      <c r="E3881" s="25" t="n">
        <f aca="false">MAX(D3881,0)/1000</f>
        <v>0.1547</v>
      </c>
      <c r="F3881" s="25" t="n">
        <f aca="false">MAX(-D3881,0)/1000</f>
        <v>0</v>
      </c>
      <c r="G3881" s="23" t="str">
        <f aca="false">IF(E3881&gt;0,"ja","nein")</f>
        <v>ja</v>
      </c>
      <c r="H3881" s="26" t="n">
        <v>95</v>
      </c>
      <c r="I3881" s="26" t="n">
        <f aca="false">(H3881/10+IF(N3881=2025,Einstellungen!$B$23,Einstellungen!$C$23))*(1+Einstellungen!$B$10)</f>
        <v>31.25059</v>
      </c>
      <c r="J3881" s="25" t="n">
        <f aca="false">E3881*I3881/100</f>
        <v>0.04834466273</v>
      </c>
      <c r="K3881" s="25" t="n">
        <f aca="false">E3881*Einstellungen!$B$5/100</f>
        <v>0.044863</v>
      </c>
      <c r="L3881" s="23" t="str">
        <f aca="false">IF(I3881&lt;Einstellungen!$B$5,"ja","nein")</f>
        <v>nein</v>
      </c>
      <c r="M3881" s="23" t="s">
        <v>128</v>
      </c>
      <c r="N3881" s="23" t="n">
        <v>2025</v>
      </c>
      <c r="O3881" s="23" t="n">
        <v>2</v>
      </c>
    </row>
    <row r="3882" customFormat="false" ht="15" hidden="false" customHeight="false" outlineLevel="0" collapsed="false">
      <c r="A3882" s="22" t="n">
        <v>45849</v>
      </c>
      <c r="B3882" s="23" t="s">
        <v>109</v>
      </c>
      <c r="C3882" s="23" t="s">
        <v>121</v>
      </c>
      <c r="D3882" s="24" t="n">
        <v>163.2</v>
      </c>
      <c r="E3882" s="25" t="n">
        <f aca="false">MAX(D3882,0)/1000</f>
        <v>0.1632</v>
      </c>
      <c r="F3882" s="25" t="n">
        <f aca="false">MAX(-D3882,0)/1000</f>
        <v>0</v>
      </c>
      <c r="G3882" s="23" t="str">
        <f aca="false">IF(E3882&gt;0,"ja","nein")</f>
        <v>ja</v>
      </c>
      <c r="H3882" s="26" t="n">
        <v>90.69</v>
      </c>
      <c r="I3882" s="26" t="n">
        <f aca="false">(H3882/10+IF(N3882=2025,Einstellungen!$B$23,Einstellungen!$C$23))*(1+Einstellungen!$B$10)</f>
        <v>30.7377</v>
      </c>
      <c r="J3882" s="25" t="n">
        <f aca="false">E3882*I3882/100</f>
        <v>0.0501639264</v>
      </c>
      <c r="K3882" s="25" t="n">
        <f aca="false">E3882*Einstellungen!$B$5/100</f>
        <v>0.047328</v>
      </c>
      <c r="L3882" s="23" t="str">
        <f aca="false">IF(I3882&lt;Einstellungen!$B$5,"ja","nein")</f>
        <v>nein</v>
      </c>
      <c r="M3882" s="23" t="s">
        <v>128</v>
      </c>
      <c r="N3882" s="23" t="n">
        <v>2025</v>
      </c>
      <c r="O3882" s="23" t="n">
        <v>3</v>
      </c>
    </row>
    <row r="3883" customFormat="false" ht="15" hidden="false" customHeight="false" outlineLevel="0" collapsed="false">
      <c r="A3883" s="22" t="n">
        <v>45849</v>
      </c>
      <c r="B3883" s="23" t="s">
        <v>110</v>
      </c>
      <c r="C3883" s="23" t="s">
        <v>121</v>
      </c>
      <c r="D3883" s="24" t="n">
        <v>172.7</v>
      </c>
      <c r="E3883" s="25" t="n">
        <f aca="false">MAX(D3883,0)/1000</f>
        <v>0.1727</v>
      </c>
      <c r="F3883" s="25" t="n">
        <f aca="false">MAX(-D3883,0)/1000</f>
        <v>0</v>
      </c>
      <c r="G3883" s="23" t="str">
        <f aca="false">IF(E3883&gt;0,"ja","nein")</f>
        <v>ja</v>
      </c>
      <c r="H3883" s="26" t="n">
        <v>91.53</v>
      </c>
      <c r="I3883" s="26" t="n">
        <f aca="false">(H3883/10+IF(N3883=2025,Einstellungen!$B$23,Einstellungen!$C$23))*(1+Einstellungen!$B$10)</f>
        <v>30.83766</v>
      </c>
      <c r="J3883" s="25" t="n">
        <f aca="false">E3883*I3883/100</f>
        <v>0.05325663882</v>
      </c>
      <c r="K3883" s="25" t="n">
        <f aca="false">E3883*Einstellungen!$B$5/100</f>
        <v>0.050083</v>
      </c>
      <c r="L3883" s="23" t="str">
        <f aca="false">IF(I3883&lt;Einstellungen!$B$5,"ja","nein")</f>
        <v>nein</v>
      </c>
      <c r="M3883" s="23" t="s">
        <v>128</v>
      </c>
      <c r="N3883" s="23" t="n">
        <v>2025</v>
      </c>
      <c r="O3883" s="23" t="n">
        <v>4</v>
      </c>
    </row>
    <row r="3884" customFormat="false" ht="15" hidden="false" customHeight="false" outlineLevel="0" collapsed="false">
      <c r="A3884" s="22" t="n">
        <v>45849</v>
      </c>
      <c r="B3884" s="23" t="s">
        <v>111</v>
      </c>
      <c r="C3884" s="23" t="s">
        <v>121</v>
      </c>
      <c r="D3884" s="24" t="n">
        <v>171</v>
      </c>
      <c r="E3884" s="25" t="n">
        <f aca="false">MAX(D3884,0)/1000</f>
        <v>0.171</v>
      </c>
      <c r="F3884" s="25" t="n">
        <f aca="false">MAX(-D3884,0)/1000</f>
        <v>0</v>
      </c>
      <c r="G3884" s="23" t="str">
        <f aca="false">IF(E3884&gt;0,"ja","nein")</f>
        <v>ja</v>
      </c>
      <c r="H3884" s="26" t="n">
        <v>99.4</v>
      </c>
      <c r="I3884" s="26" t="n">
        <f aca="false">(H3884/10+IF(N3884=2025,Einstellungen!$B$23,Einstellungen!$C$23))*(1+Einstellungen!$B$10)</f>
        <v>31.77419</v>
      </c>
      <c r="J3884" s="25" t="n">
        <f aca="false">E3884*I3884/100</f>
        <v>0.0543338649</v>
      </c>
      <c r="K3884" s="25" t="n">
        <f aca="false">E3884*Einstellungen!$B$5/100</f>
        <v>0.04959</v>
      </c>
      <c r="L3884" s="23" t="str">
        <f aca="false">IF(I3884&lt;Einstellungen!$B$5,"ja","nein")</f>
        <v>nein</v>
      </c>
      <c r="M3884" s="23" t="s">
        <v>128</v>
      </c>
      <c r="N3884" s="23" t="n">
        <v>2025</v>
      </c>
      <c r="O3884" s="23" t="n">
        <v>5</v>
      </c>
    </row>
    <row r="3885" customFormat="false" ht="15" hidden="false" customHeight="false" outlineLevel="0" collapsed="false">
      <c r="A3885" s="22" t="n">
        <v>45849</v>
      </c>
      <c r="B3885" s="23" t="s">
        <v>112</v>
      </c>
      <c r="C3885" s="23" t="s">
        <v>121</v>
      </c>
      <c r="D3885" s="24" t="n">
        <v>191</v>
      </c>
      <c r="E3885" s="25" t="n">
        <f aca="false">MAX(D3885,0)/1000</f>
        <v>0.191</v>
      </c>
      <c r="F3885" s="25" t="n">
        <f aca="false">MAX(-D3885,0)/1000</f>
        <v>0</v>
      </c>
      <c r="G3885" s="23" t="str">
        <f aca="false">IF(E3885&gt;0,"ja","nein")</f>
        <v>ja</v>
      </c>
      <c r="H3885" s="26" t="n">
        <v>107.41</v>
      </c>
      <c r="I3885" s="26" t="n">
        <f aca="false">(H3885/10+IF(N3885=2025,Einstellungen!$B$23,Einstellungen!$C$23))*(1+Einstellungen!$B$10)</f>
        <v>32.72738</v>
      </c>
      <c r="J3885" s="25" t="n">
        <f aca="false">E3885*I3885/100</f>
        <v>0.0625092958</v>
      </c>
      <c r="K3885" s="25" t="n">
        <f aca="false">E3885*Einstellungen!$B$5/100</f>
        <v>0.05539</v>
      </c>
      <c r="L3885" s="23" t="str">
        <f aca="false">IF(I3885&lt;Einstellungen!$B$5,"ja","nein")</f>
        <v>nein</v>
      </c>
      <c r="M3885" s="23" t="s">
        <v>128</v>
      </c>
      <c r="N3885" s="23" t="n">
        <v>2025</v>
      </c>
      <c r="O3885" s="23" t="n">
        <v>6</v>
      </c>
    </row>
    <row r="3886" customFormat="false" ht="15" hidden="false" customHeight="false" outlineLevel="0" collapsed="false">
      <c r="A3886" s="22" t="n">
        <v>45849</v>
      </c>
      <c r="B3886" s="23" t="s">
        <v>113</v>
      </c>
      <c r="C3886" s="23" t="s">
        <v>121</v>
      </c>
      <c r="D3886" s="24" t="n">
        <v>-533</v>
      </c>
      <c r="E3886" s="25" t="n">
        <f aca="false">MAX(D3886,0)/1000</f>
        <v>0</v>
      </c>
      <c r="F3886" s="25" t="n">
        <f aca="false">MAX(-D3886,0)/1000</f>
        <v>0.533</v>
      </c>
      <c r="G3886" s="23" t="str">
        <f aca="false">IF(E3886&gt;0,"ja","nein")</f>
        <v>nein</v>
      </c>
      <c r="H3886" s="26" t="n">
        <v>105.92</v>
      </c>
      <c r="I3886" s="26" t="n">
        <f aca="false">(H3886/10+IF(N3886=2025,Einstellungen!$B$23,Einstellungen!$C$23))*(1+Einstellungen!$B$10)</f>
        <v>32.55007</v>
      </c>
      <c r="J3886" s="25" t="n">
        <f aca="false">E3886*I3886/100</f>
        <v>0</v>
      </c>
      <c r="K3886" s="25" t="n">
        <f aca="false">E3886*Einstellungen!$B$5/100</f>
        <v>0</v>
      </c>
      <c r="L3886" s="23" t="str">
        <f aca="false">IF(I3886&lt;Einstellungen!$B$5,"ja","nein")</f>
        <v>nein</v>
      </c>
      <c r="M3886" s="23" t="s">
        <v>128</v>
      </c>
      <c r="N3886" s="23" t="n">
        <v>2025</v>
      </c>
      <c r="O3886" s="23" t="n">
        <v>7</v>
      </c>
    </row>
    <row r="3887" customFormat="false" ht="15" hidden="false" customHeight="false" outlineLevel="0" collapsed="false">
      <c r="A3887" s="22" t="n">
        <v>45849</v>
      </c>
      <c r="B3887" s="23" t="s">
        <v>114</v>
      </c>
      <c r="C3887" s="23" t="s">
        <v>121</v>
      </c>
      <c r="D3887" s="24" t="n">
        <v>-1001.2</v>
      </c>
      <c r="E3887" s="25" t="n">
        <f aca="false">MAX(D3887,0)/1000</f>
        <v>0</v>
      </c>
      <c r="F3887" s="25" t="n">
        <f aca="false">MAX(-D3887,0)/1000</f>
        <v>1.0012</v>
      </c>
      <c r="G3887" s="23" t="str">
        <f aca="false">IF(E3887&gt;0,"ja","nein")</f>
        <v>nein</v>
      </c>
      <c r="H3887" s="26" t="n">
        <v>105.18</v>
      </c>
      <c r="I3887" s="26" t="n">
        <f aca="false">(H3887/10+IF(N3887=2025,Einstellungen!$B$23,Einstellungen!$C$23))*(1+Einstellungen!$B$10)</f>
        <v>32.46201</v>
      </c>
      <c r="J3887" s="25" t="n">
        <f aca="false">E3887*I3887/100</f>
        <v>0</v>
      </c>
      <c r="K3887" s="25" t="n">
        <f aca="false">E3887*Einstellungen!$B$5/100</f>
        <v>0</v>
      </c>
      <c r="L3887" s="23" t="str">
        <f aca="false">IF(I3887&lt;Einstellungen!$B$5,"ja","nein")</f>
        <v>nein</v>
      </c>
      <c r="M3887" s="23" t="s">
        <v>128</v>
      </c>
      <c r="N3887" s="23" t="n">
        <v>2025</v>
      </c>
      <c r="O3887" s="23" t="n">
        <v>8</v>
      </c>
    </row>
    <row r="3888" customFormat="false" ht="15" hidden="false" customHeight="false" outlineLevel="0" collapsed="false">
      <c r="A3888" s="22" t="n">
        <v>45849</v>
      </c>
      <c r="B3888" s="23" t="s">
        <v>115</v>
      </c>
      <c r="C3888" s="23" t="s">
        <v>121</v>
      </c>
      <c r="D3888" s="24" t="n">
        <v>-1244.1</v>
      </c>
      <c r="E3888" s="25" t="n">
        <f aca="false">MAX(D3888,0)/1000</f>
        <v>0</v>
      </c>
      <c r="F3888" s="25" t="n">
        <f aca="false">MAX(-D3888,0)/1000</f>
        <v>1.2441</v>
      </c>
      <c r="G3888" s="23" t="str">
        <f aca="false">IF(E3888&gt;0,"ja","nein")</f>
        <v>nein</v>
      </c>
      <c r="H3888" s="26" t="n">
        <v>93.3</v>
      </c>
      <c r="I3888" s="26" t="n">
        <f aca="false">(H3888/10+IF(N3888=2025,Einstellungen!$B$23,Einstellungen!$C$23))*(1+Einstellungen!$B$10)</f>
        <v>31.04829</v>
      </c>
      <c r="J3888" s="25" t="n">
        <f aca="false">E3888*I3888/100</f>
        <v>0</v>
      </c>
      <c r="K3888" s="25" t="n">
        <f aca="false">E3888*Einstellungen!$B$5/100</f>
        <v>0</v>
      </c>
      <c r="L3888" s="23" t="str">
        <f aca="false">IF(I3888&lt;Einstellungen!$B$5,"ja","nein")</f>
        <v>nein</v>
      </c>
      <c r="M3888" s="23" t="s">
        <v>128</v>
      </c>
      <c r="N3888" s="23" t="n">
        <v>2025</v>
      </c>
      <c r="O3888" s="23" t="n">
        <v>9</v>
      </c>
    </row>
    <row r="3889" customFormat="false" ht="15" hidden="false" customHeight="false" outlineLevel="0" collapsed="false">
      <c r="A3889" s="22" t="n">
        <v>45849</v>
      </c>
      <c r="B3889" s="23" t="s">
        <v>116</v>
      </c>
      <c r="C3889" s="23" t="s">
        <v>121</v>
      </c>
      <c r="D3889" s="24" t="n">
        <v>-1382.6</v>
      </c>
      <c r="E3889" s="25" t="n">
        <f aca="false">MAX(D3889,0)/1000</f>
        <v>0</v>
      </c>
      <c r="F3889" s="25" t="n">
        <f aca="false">MAX(-D3889,0)/1000</f>
        <v>1.3826</v>
      </c>
      <c r="G3889" s="23" t="str">
        <f aca="false">IF(E3889&gt;0,"ja","nein")</f>
        <v>nein</v>
      </c>
      <c r="H3889" s="26" t="n">
        <v>82.9</v>
      </c>
      <c r="I3889" s="26" t="n">
        <f aca="false">(H3889/10+IF(N3889=2025,Einstellungen!$B$23,Einstellungen!$C$23))*(1+Einstellungen!$B$10)</f>
        <v>29.81069</v>
      </c>
      <c r="J3889" s="25" t="n">
        <f aca="false">E3889*I3889/100</f>
        <v>0</v>
      </c>
      <c r="K3889" s="25" t="n">
        <f aca="false">E3889*Einstellungen!$B$5/100</f>
        <v>0</v>
      </c>
      <c r="L3889" s="23" t="str">
        <f aca="false">IF(I3889&lt;Einstellungen!$B$5,"ja","nein")</f>
        <v>nein</v>
      </c>
      <c r="M3889" s="23" t="s">
        <v>128</v>
      </c>
      <c r="N3889" s="23" t="n">
        <v>2025</v>
      </c>
      <c r="O3889" s="23" t="n">
        <v>10</v>
      </c>
    </row>
    <row r="3890" customFormat="false" ht="15" hidden="false" customHeight="false" outlineLevel="0" collapsed="false">
      <c r="A3890" s="22" t="n">
        <v>45849</v>
      </c>
      <c r="B3890" s="23" t="s">
        <v>117</v>
      </c>
      <c r="C3890" s="23" t="s">
        <v>121</v>
      </c>
      <c r="D3890" s="24" t="n">
        <v>-1381</v>
      </c>
      <c r="E3890" s="25" t="n">
        <f aca="false">MAX(D3890,0)/1000</f>
        <v>0</v>
      </c>
      <c r="F3890" s="25" t="n">
        <f aca="false">MAX(-D3890,0)/1000</f>
        <v>1.381</v>
      </c>
      <c r="G3890" s="23" t="str">
        <f aca="false">IF(E3890&gt;0,"ja","nein")</f>
        <v>nein</v>
      </c>
      <c r="H3890" s="26" t="n">
        <v>73.15</v>
      </c>
      <c r="I3890" s="26" t="n">
        <f aca="false">(H3890/10+IF(N3890=2025,Einstellungen!$B$23,Einstellungen!$C$23))*(1+Einstellungen!$B$10)</f>
        <v>28.65044</v>
      </c>
      <c r="J3890" s="25" t="n">
        <f aca="false">E3890*I3890/100</f>
        <v>0</v>
      </c>
      <c r="K3890" s="25" t="n">
        <f aca="false">E3890*Einstellungen!$B$5/100</f>
        <v>0</v>
      </c>
      <c r="L3890" s="23" t="str">
        <f aca="false">IF(I3890&lt;Einstellungen!$B$5,"ja","nein")</f>
        <v>ja</v>
      </c>
      <c r="M3890" s="23" t="s">
        <v>128</v>
      </c>
      <c r="N3890" s="23" t="n">
        <v>2025</v>
      </c>
      <c r="O3890" s="23" t="n">
        <v>11</v>
      </c>
    </row>
    <row r="3891" customFormat="false" ht="15" hidden="false" customHeight="false" outlineLevel="0" collapsed="false">
      <c r="A3891" s="22" t="n">
        <v>45849</v>
      </c>
      <c r="B3891" s="23" t="s">
        <v>118</v>
      </c>
      <c r="C3891" s="23" t="s">
        <v>121</v>
      </c>
      <c r="D3891" s="24" t="n">
        <v>-1812.1</v>
      </c>
      <c r="E3891" s="25" t="n">
        <f aca="false">MAX(D3891,0)/1000</f>
        <v>0</v>
      </c>
      <c r="F3891" s="25" t="n">
        <f aca="false">MAX(-D3891,0)/1000</f>
        <v>1.8121</v>
      </c>
      <c r="G3891" s="23" t="str">
        <f aca="false">IF(E3891&gt;0,"ja","nein")</f>
        <v>nein</v>
      </c>
      <c r="H3891" s="26" t="n">
        <v>63.82</v>
      </c>
      <c r="I3891" s="26" t="n">
        <f aca="false">(H3891/10+IF(N3891=2025,Einstellungen!$B$23,Einstellungen!$C$23))*(1+Einstellungen!$B$10)</f>
        <v>27.54017</v>
      </c>
      <c r="J3891" s="25" t="n">
        <f aca="false">E3891*I3891/100</f>
        <v>0</v>
      </c>
      <c r="K3891" s="25" t="n">
        <f aca="false">E3891*Einstellungen!$B$5/100</f>
        <v>0</v>
      </c>
      <c r="L3891" s="23" t="str">
        <f aca="false">IF(I3891&lt;Einstellungen!$B$5,"ja","nein")</f>
        <v>ja</v>
      </c>
      <c r="M3891" s="23" t="s">
        <v>128</v>
      </c>
      <c r="N3891" s="23" t="n">
        <v>2025</v>
      </c>
      <c r="O3891" s="23" t="n">
        <v>12</v>
      </c>
    </row>
    <row r="3892" customFormat="false" ht="15" hidden="false" customHeight="false" outlineLevel="0" collapsed="false">
      <c r="A3892" s="22" t="n">
        <v>45849</v>
      </c>
      <c r="B3892" s="23" t="s">
        <v>119</v>
      </c>
      <c r="C3892" s="23" t="s">
        <v>121</v>
      </c>
      <c r="D3892" s="24" t="n">
        <v>-2249</v>
      </c>
      <c r="E3892" s="25" t="n">
        <f aca="false">MAX(D3892,0)/1000</f>
        <v>0</v>
      </c>
      <c r="F3892" s="25" t="n">
        <f aca="false">MAX(-D3892,0)/1000</f>
        <v>2.249</v>
      </c>
      <c r="G3892" s="23" t="str">
        <f aca="false">IF(E3892&gt;0,"ja","nein")</f>
        <v>nein</v>
      </c>
      <c r="H3892" s="26" t="n">
        <v>42.16</v>
      </c>
      <c r="I3892" s="26" t="n">
        <f aca="false">(H3892/10+IF(N3892=2025,Einstellungen!$B$23,Einstellungen!$C$23))*(1+Einstellungen!$B$10)</f>
        <v>24.96263</v>
      </c>
      <c r="J3892" s="25" t="n">
        <f aca="false">E3892*I3892/100</f>
        <v>0</v>
      </c>
      <c r="K3892" s="25" t="n">
        <f aca="false">E3892*Einstellungen!$B$5/100</f>
        <v>0</v>
      </c>
      <c r="L3892" s="23" t="str">
        <f aca="false">IF(I3892&lt;Einstellungen!$B$5,"ja","nein")</f>
        <v>ja</v>
      </c>
      <c r="M3892" s="23" t="s">
        <v>128</v>
      </c>
      <c r="N3892" s="23" t="n">
        <v>2025</v>
      </c>
      <c r="O3892" s="23" t="n">
        <v>13</v>
      </c>
    </row>
    <row r="3893" customFormat="false" ht="15" hidden="false" customHeight="false" outlineLevel="0" collapsed="false">
      <c r="A3893" s="22" t="n">
        <v>45849</v>
      </c>
      <c r="B3893" s="23" t="s">
        <v>120</v>
      </c>
      <c r="C3893" s="23" t="s">
        <v>121</v>
      </c>
      <c r="D3893" s="24" t="n">
        <v>-1737.2</v>
      </c>
      <c r="E3893" s="25" t="n">
        <f aca="false">MAX(D3893,0)/1000</f>
        <v>0</v>
      </c>
      <c r="F3893" s="25" t="n">
        <f aca="false">MAX(-D3893,0)/1000</f>
        <v>1.7372</v>
      </c>
      <c r="G3893" s="23" t="str">
        <f aca="false">IF(E3893&gt;0,"ja","nein")</f>
        <v>nein</v>
      </c>
      <c r="H3893" s="26" t="n">
        <v>32.04</v>
      </c>
      <c r="I3893" s="26" t="n">
        <f aca="false">(H3893/10+IF(N3893=2025,Einstellungen!$B$23,Einstellungen!$C$23))*(1+Einstellungen!$B$10)</f>
        <v>23.75835</v>
      </c>
      <c r="J3893" s="25" t="n">
        <f aca="false">E3893*I3893/100</f>
        <v>0</v>
      </c>
      <c r="K3893" s="25" t="n">
        <f aca="false">E3893*Einstellungen!$B$5/100</f>
        <v>0</v>
      </c>
      <c r="L3893" s="23" t="str">
        <f aca="false">IF(I3893&lt;Einstellungen!$B$5,"ja","nein")</f>
        <v>ja</v>
      </c>
      <c r="M3893" s="23" t="s">
        <v>128</v>
      </c>
      <c r="N3893" s="23" t="n">
        <v>2025</v>
      </c>
      <c r="O3893" s="23" t="n">
        <v>14</v>
      </c>
    </row>
    <row r="3894" customFormat="false" ht="15" hidden="false" customHeight="false" outlineLevel="0" collapsed="false">
      <c r="A3894" s="22" t="n">
        <v>45849</v>
      </c>
      <c r="B3894" s="23" t="s">
        <v>104</v>
      </c>
      <c r="C3894" s="23" t="s">
        <v>121</v>
      </c>
      <c r="D3894" s="24" t="n">
        <v>-3106</v>
      </c>
      <c r="E3894" s="25" t="n">
        <f aca="false">MAX(D3894,0)/1000</f>
        <v>0</v>
      </c>
      <c r="F3894" s="25" t="n">
        <f aca="false">MAX(-D3894,0)/1000</f>
        <v>3.106</v>
      </c>
      <c r="G3894" s="23" t="str">
        <f aca="false">IF(E3894&gt;0,"ja","nein")</f>
        <v>nein</v>
      </c>
      <c r="H3894" s="26" t="n">
        <v>38.1</v>
      </c>
      <c r="I3894" s="26" t="n">
        <f aca="false">(H3894/10+IF(N3894=2025,Einstellungen!$B$23,Einstellungen!$C$23))*(1+Einstellungen!$B$10)</f>
        <v>24.47949</v>
      </c>
      <c r="J3894" s="25" t="n">
        <f aca="false">E3894*I3894/100</f>
        <v>0</v>
      </c>
      <c r="K3894" s="25" t="n">
        <f aca="false">E3894*Einstellungen!$B$5/100</f>
        <v>0</v>
      </c>
      <c r="L3894" s="23" t="str">
        <f aca="false">IF(I3894&lt;Einstellungen!$B$5,"ja","nein")</f>
        <v>ja</v>
      </c>
      <c r="M3894" s="23" t="s">
        <v>128</v>
      </c>
      <c r="N3894" s="23" t="n">
        <v>2025</v>
      </c>
      <c r="O3894" s="23" t="n">
        <v>15</v>
      </c>
    </row>
    <row r="3895" customFormat="false" ht="15" hidden="false" customHeight="false" outlineLevel="0" collapsed="false">
      <c r="A3895" s="22" t="n">
        <v>45849</v>
      </c>
      <c r="B3895" s="23" t="s">
        <v>105</v>
      </c>
      <c r="C3895" s="23" t="s">
        <v>121</v>
      </c>
      <c r="D3895" s="24" t="n">
        <v>-1269.7</v>
      </c>
      <c r="E3895" s="25" t="n">
        <f aca="false">MAX(D3895,0)/1000</f>
        <v>0</v>
      </c>
      <c r="F3895" s="25" t="n">
        <f aca="false">MAX(-D3895,0)/1000</f>
        <v>1.2697</v>
      </c>
      <c r="G3895" s="23" t="str">
        <f aca="false">IF(E3895&gt;0,"ja","nein")</f>
        <v>nein</v>
      </c>
      <c r="H3895" s="26" t="n">
        <v>59.55</v>
      </c>
      <c r="I3895" s="26" t="n">
        <f aca="false">(H3895/10+IF(N3895=2025,Einstellungen!$B$23,Einstellungen!$C$23))*(1+Einstellungen!$B$10)</f>
        <v>27.03204</v>
      </c>
      <c r="J3895" s="25" t="n">
        <f aca="false">E3895*I3895/100</f>
        <v>0</v>
      </c>
      <c r="K3895" s="25" t="n">
        <f aca="false">E3895*Einstellungen!$B$5/100</f>
        <v>0</v>
      </c>
      <c r="L3895" s="23" t="str">
        <f aca="false">IF(I3895&lt;Einstellungen!$B$5,"ja","nein")</f>
        <v>ja</v>
      </c>
      <c r="M3895" s="23" t="s">
        <v>128</v>
      </c>
      <c r="N3895" s="23" t="n">
        <v>2025</v>
      </c>
      <c r="O3895" s="23" t="n">
        <v>16</v>
      </c>
    </row>
    <row r="3896" customFormat="false" ht="15" hidden="false" customHeight="false" outlineLevel="0" collapsed="false">
      <c r="A3896" s="22" t="n">
        <v>45849</v>
      </c>
      <c r="B3896" s="23" t="s">
        <v>97</v>
      </c>
      <c r="C3896" s="23" t="s">
        <v>121</v>
      </c>
      <c r="D3896" s="24" t="n">
        <v>1085.5</v>
      </c>
      <c r="E3896" s="25" t="n">
        <f aca="false">MAX(D3896,0)/1000</f>
        <v>1.0855</v>
      </c>
      <c r="F3896" s="25" t="n">
        <f aca="false">MAX(-D3896,0)/1000</f>
        <v>0</v>
      </c>
      <c r="G3896" s="23" t="str">
        <f aca="false">IF(E3896&gt;0,"ja","nein")</f>
        <v>ja</v>
      </c>
      <c r="H3896" s="26" t="n">
        <v>83.15</v>
      </c>
      <c r="I3896" s="26" t="n">
        <f aca="false">(H3896/10+IF(N3896=2025,Einstellungen!$B$23,Einstellungen!$C$23))*(1+Einstellungen!$B$10)</f>
        <v>29.84044</v>
      </c>
      <c r="J3896" s="25" t="n">
        <f aca="false">E3896*I3896/100</f>
        <v>0.3239179762</v>
      </c>
      <c r="K3896" s="25" t="n">
        <f aca="false">E3896*Einstellungen!$B$5/100</f>
        <v>0.314795</v>
      </c>
      <c r="L3896" s="23" t="str">
        <f aca="false">IF(I3896&lt;Einstellungen!$B$5,"ja","nein")</f>
        <v>nein</v>
      </c>
      <c r="M3896" s="23" t="s">
        <v>128</v>
      </c>
      <c r="N3896" s="23" t="n">
        <v>2025</v>
      </c>
      <c r="O3896" s="23" t="n">
        <v>17</v>
      </c>
    </row>
    <row r="3897" customFormat="false" ht="15" hidden="false" customHeight="false" outlineLevel="0" collapsed="false">
      <c r="A3897" s="22" t="n">
        <v>45849</v>
      </c>
      <c r="B3897" s="23" t="s">
        <v>99</v>
      </c>
      <c r="C3897" s="23" t="s">
        <v>121</v>
      </c>
      <c r="D3897" s="24" t="n">
        <v>954.2</v>
      </c>
      <c r="E3897" s="25" t="n">
        <f aca="false">MAX(D3897,0)/1000</f>
        <v>0.9542</v>
      </c>
      <c r="F3897" s="25" t="n">
        <f aca="false">MAX(-D3897,0)/1000</f>
        <v>0</v>
      </c>
      <c r="G3897" s="23" t="str">
        <f aca="false">IF(E3897&gt;0,"ja","nein")</f>
        <v>ja</v>
      </c>
      <c r="H3897" s="26" t="n">
        <v>86.44</v>
      </c>
      <c r="I3897" s="26" t="n">
        <f aca="false">(H3897/10+IF(N3897=2025,Einstellungen!$B$23,Einstellungen!$C$23))*(1+Einstellungen!$B$10)</f>
        <v>30.23195</v>
      </c>
      <c r="J3897" s="25" t="n">
        <f aca="false">E3897*I3897/100</f>
        <v>0.2884732669</v>
      </c>
      <c r="K3897" s="25" t="n">
        <f aca="false">E3897*Einstellungen!$B$5/100</f>
        <v>0.276718</v>
      </c>
      <c r="L3897" s="23" t="str">
        <f aca="false">IF(I3897&lt;Einstellungen!$B$5,"ja","nein")</f>
        <v>nein</v>
      </c>
      <c r="M3897" s="23" t="s">
        <v>128</v>
      </c>
      <c r="N3897" s="23" t="n">
        <v>2025</v>
      </c>
      <c r="O3897" s="23" t="n">
        <v>18</v>
      </c>
    </row>
    <row r="3898" customFormat="false" ht="15" hidden="false" customHeight="false" outlineLevel="0" collapsed="false">
      <c r="A3898" s="22" t="n">
        <v>45849</v>
      </c>
      <c r="B3898" s="23" t="s">
        <v>100</v>
      </c>
      <c r="C3898" s="23" t="s">
        <v>121</v>
      </c>
      <c r="D3898" s="24" t="n">
        <v>-79.9</v>
      </c>
      <c r="E3898" s="25" t="n">
        <f aca="false">MAX(D3898,0)/1000</f>
        <v>0</v>
      </c>
      <c r="F3898" s="25" t="n">
        <f aca="false">MAX(-D3898,0)/1000</f>
        <v>0.0799</v>
      </c>
      <c r="G3898" s="23" t="str">
        <f aca="false">IF(E3898&gt;0,"ja","nein")</f>
        <v>nein</v>
      </c>
      <c r="H3898" s="26" t="n">
        <v>101.93</v>
      </c>
      <c r="I3898" s="26" t="n">
        <f aca="false">(H3898/10+IF(N3898=2025,Einstellungen!$B$23,Einstellungen!$C$23))*(1+Einstellungen!$B$10)</f>
        <v>32.07526</v>
      </c>
      <c r="J3898" s="25" t="n">
        <f aca="false">E3898*I3898/100</f>
        <v>0</v>
      </c>
      <c r="K3898" s="25" t="n">
        <f aca="false">E3898*Einstellungen!$B$5/100</f>
        <v>0</v>
      </c>
      <c r="L3898" s="23" t="str">
        <f aca="false">IF(I3898&lt;Einstellungen!$B$5,"ja","nein")</f>
        <v>nein</v>
      </c>
      <c r="M3898" s="23" t="s">
        <v>128</v>
      </c>
      <c r="N3898" s="23" t="n">
        <v>2025</v>
      </c>
      <c r="O3898" s="23" t="n">
        <v>19</v>
      </c>
    </row>
    <row r="3899" customFormat="false" ht="15" hidden="false" customHeight="false" outlineLevel="0" collapsed="false">
      <c r="A3899" s="22" t="n">
        <v>45849</v>
      </c>
      <c r="B3899" s="23" t="s">
        <v>92</v>
      </c>
      <c r="C3899" s="23" t="s">
        <v>121</v>
      </c>
      <c r="D3899" s="24" t="n">
        <v>153.8</v>
      </c>
      <c r="E3899" s="25" t="n">
        <f aca="false">MAX(D3899,0)/1000</f>
        <v>0.1538</v>
      </c>
      <c r="F3899" s="25" t="n">
        <f aca="false">MAX(-D3899,0)/1000</f>
        <v>0</v>
      </c>
      <c r="G3899" s="23" t="str">
        <f aca="false">IF(E3899&gt;0,"ja","nein")</f>
        <v>ja</v>
      </c>
      <c r="H3899" s="26" t="n">
        <v>117.5</v>
      </c>
      <c r="I3899" s="26" t="n">
        <f aca="false">(H3899/10+IF(N3899=2025,Einstellungen!$B$23,Einstellungen!$C$23))*(1+Einstellungen!$B$10)</f>
        <v>33.92809</v>
      </c>
      <c r="J3899" s="25" t="n">
        <f aca="false">E3899*I3899/100</f>
        <v>0.05218140242</v>
      </c>
      <c r="K3899" s="25" t="n">
        <f aca="false">E3899*Einstellungen!$B$5/100</f>
        <v>0.044602</v>
      </c>
      <c r="L3899" s="23" t="str">
        <f aca="false">IF(I3899&lt;Einstellungen!$B$5,"ja","nein")</f>
        <v>nein</v>
      </c>
      <c r="M3899" s="23" t="s">
        <v>128</v>
      </c>
      <c r="N3899" s="23" t="n">
        <v>2025</v>
      </c>
      <c r="O3899" s="23" t="n">
        <v>20</v>
      </c>
    </row>
    <row r="3900" customFormat="false" ht="15" hidden="false" customHeight="false" outlineLevel="0" collapsed="false">
      <c r="A3900" s="22" t="n">
        <v>45849</v>
      </c>
      <c r="B3900" s="23" t="s">
        <v>95</v>
      </c>
      <c r="C3900" s="23" t="s">
        <v>121</v>
      </c>
      <c r="D3900" s="24" t="n">
        <v>542.6</v>
      </c>
      <c r="E3900" s="25" t="n">
        <f aca="false">MAX(D3900,0)/1000</f>
        <v>0.5426</v>
      </c>
      <c r="F3900" s="25" t="n">
        <f aca="false">MAX(-D3900,0)/1000</f>
        <v>0</v>
      </c>
      <c r="G3900" s="23" t="str">
        <f aca="false">IF(E3900&gt;0,"ja","nein")</f>
        <v>ja</v>
      </c>
      <c r="H3900" s="26" t="n">
        <v>118.08</v>
      </c>
      <c r="I3900" s="26" t="n">
        <f aca="false">(H3900/10+IF(N3900=2025,Einstellungen!$B$23,Einstellungen!$C$23))*(1+Einstellungen!$B$10)</f>
        <v>33.99711</v>
      </c>
      <c r="J3900" s="25" t="n">
        <f aca="false">E3900*I3900/100</f>
        <v>0.18446831886</v>
      </c>
      <c r="K3900" s="25" t="n">
        <f aca="false">E3900*Einstellungen!$B$5/100</f>
        <v>0.157354</v>
      </c>
      <c r="L3900" s="23" t="str">
        <f aca="false">IF(I3900&lt;Einstellungen!$B$5,"ja","nein")</f>
        <v>nein</v>
      </c>
      <c r="M3900" s="23" t="s">
        <v>128</v>
      </c>
      <c r="N3900" s="23" t="n">
        <v>2025</v>
      </c>
      <c r="O3900" s="23" t="n">
        <v>21</v>
      </c>
    </row>
    <row r="3901" customFormat="false" ht="15" hidden="false" customHeight="false" outlineLevel="0" collapsed="false">
      <c r="A3901" s="22" t="n">
        <v>45849</v>
      </c>
      <c r="B3901" s="23" t="s">
        <v>96</v>
      </c>
      <c r="C3901" s="23" t="s">
        <v>121</v>
      </c>
      <c r="D3901" s="24" t="n">
        <v>441.5</v>
      </c>
      <c r="E3901" s="25" t="n">
        <f aca="false">MAX(D3901,0)/1000</f>
        <v>0.4415</v>
      </c>
      <c r="F3901" s="25" t="n">
        <f aca="false">MAX(-D3901,0)/1000</f>
        <v>0</v>
      </c>
      <c r="G3901" s="23" t="str">
        <f aca="false">IF(E3901&gt;0,"ja","nein")</f>
        <v>ja</v>
      </c>
      <c r="H3901" s="26" t="n">
        <v>113.8</v>
      </c>
      <c r="I3901" s="26" t="n">
        <f aca="false">(H3901/10+IF(N3901=2025,Einstellungen!$B$23,Einstellungen!$C$23))*(1+Einstellungen!$B$10)</f>
        <v>33.48779</v>
      </c>
      <c r="J3901" s="25" t="n">
        <f aca="false">E3901*I3901/100</f>
        <v>0.14784859285</v>
      </c>
      <c r="K3901" s="25" t="n">
        <f aca="false">E3901*Einstellungen!$B$5/100</f>
        <v>0.128035</v>
      </c>
      <c r="L3901" s="23" t="str">
        <f aca="false">IF(I3901&lt;Einstellungen!$B$5,"ja","nein")</f>
        <v>nein</v>
      </c>
      <c r="M3901" s="23" t="s">
        <v>128</v>
      </c>
      <c r="N3901" s="23" t="n">
        <v>2025</v>
      </c>
      <c r="O3901" s="23" t="n">
        <v>22</v>
      </c>
    </row>
    <row r="3902" customFormat="false" ht="15" hidden="false" customHeight="false" outlineLevel="0" collapsed="false">
      <c r="A3902" s="22" t="n">
        <v>45849</v>
      </c>
      <c r="B3902" s="23" t="s">
        <v>101</v>
      </c>
      <c r="C3902" s="23" t="s">
        <v>121</v>
      </c>
      <c r="D3902" s="24" t="n">
        <v>310.8</v>
      </c>
      <c r="E3902" s="25" t="n">
        <f aca="false">MAX(D3902,0)/1000</f>
        <v>0.3108</v>
      </c>
      <c r="F3902" s="25" t="n">
        <f aca="false">MAX(-D3902,0)/1000</f>
        <v>0</v>
      </c>
      <c r="G3902" s="23" t="str">
        <f aca="false">IF(E3902&gt;0,"ja","nein")</f>
        <v>ja</v>
      </c>
      <c r="H3902" s="26" t="n">
        <v>103.82</v>
      </c>
      <c r="I3902" s="26" t="n">
        <f aca="false">(H3902/10+IF(N3902=2025,Einstellungen!$B$23,Einstellungen!$C$23))*(1+Einstellungen!$B$10)</f>
        <v>32.30017</v>
      </c>
      <c r="J3902" s="25" t="n">
        <f aca="false">E3902*I3902/100</f>
        <v>0.10038892836</v>
      </c>
      <c r="K3902" s="25" t="n">
        <f aca="false">E3902*Einstellungen!$B$5/100</f>
        <v>0.090132</v>
      </c>
      <c r="L3902" s="23" t="str">
        <f aca="false">IF(I3902&lt;Einstellungen!$B$5,"ja","nein")</f>
        <v>nein</v>
      </c>
      <c r="M3902" s="23" t="s">
        <v>128</v>
      </c>
      <c r="N3902" s="23" t="n">
        <v>2025</v>
      </c>
      <c r="O3902" s="23" t="n">
        <v>23</v>
      </c>
    </row>
    <row r="3903" customFormat="false" ht="15" hidden="false" customHeight="false" outlineLevel="0" collapsed="false">
      <c r="A3903" s="22" t="n">
        <v>45850</v>
      </c>
      <c r="B3903" s="23" t="s">
        <v>102</v>
      </c>
      <c r="C3903" s="23" t="s">
        <v>122</v>
      </c>
      <c r="D3903" s="24" t="n">
        <v>228.4</v>
      </c>
      <c r="E3903" s="25" t="n">
        <f aca="false">MAX(D3903,0)/1000</f>
        <v>0.2284</v>
      </c>
      <c r="F3903" s="25" t="n">
        <f aca="false">MAX(-D3903,0)/1000</f>
        <v>0</v>
      </c>
      <c r="G3903" s="23" t="str">
        <f aca="false">IF(E3903&gt;0,"ja","nein")</f>
        <v>ja</v>
      </c>
      <c r="H3903" s="26" t="n">
        <v>112.23</v>
      </c>
      <c r="I3903" s="26" t="n">
        <f aca="false">(H3903/10+IF(N3903=2025,Einstellungen!$B$23,Einstellungen!$C$23))*(1+Einstellungen!$B$10)</f>
        <v>33.30096</v>
      </c>
      <c r="J3903" s="25" t="n">
        <f aca="false">E3903*I3903/100</f>
        <v>0.07605939264</v>
      </c>
      <c r="K3903" s="25" t="n">
        <f aca="false">E3903*Einstellungen!$B$5/100</f>
        <v>0.066236</v>
      </c>
      <c r="L3903" s="23" t="str">
        <f aca="false">IF(I3903&lt;Einstellungen!$B$5,"ja","nein")</f>
        <v>nein</v>
      </c>
      <c r="M3903" s="23" t="s">
        <v>128</v>
      </c>
      <c r="N3903" s="23" t="n">
        <v>2025</v>
      </c>
      <c r="O3903" s="23" t="n">
        <v>0</v>
      </c>
    </row>
    <row r="3904" customFormat="false" ht="15" hidden="false" customHeight="false" outlineLevel="0" collapsed="false">
      <c r="A3904" s="22" t="n">
        <v>45850</v>
      </c>
      <c r="B3904" s="23" t="s">
        <v>107</v>
      </c>
      <c r="C3904" s="23" t="s">
        <v>122</v>
      </c>
      <c r="D3904" s="24" t="n">
        <v>206.4</v>
      </c>
      <c r="E3904" s="25" t="n">
        <f aca="false">MAX(D3904,0)/1000</f>
        <v>0.2064</v>
      </c>
      <c r="F3904" s="25" t="n">
        <f aca="false">MAX(-D3904,0)/1000</f>
        <v>0</v>
      </c>
      <c r="G3904" s="23" t="str">
        <f aca="false">IF(E3904&gt;0,"ja","nein")</f>
        <v>ja</v>
      </c>
      <c r="H3904" s="26" t="n">
        <v>104.57</v>
      </c>
      <c r="I3904" s="26" t="n">
        <f aca="false">(H3904/10+IF(N3904=2025,Einstellungen!$B$23,Einstellungen!$C$23))*(1+Einstellungen!$B$10)</f>
        <v>32.38942</v>
      </c>
      <c r="J3904" s="25" t="n">
        <f aca="false">E3904*I3904/100</f>
        <v>0.06685176288</v>
      </c>
      <c r="K3904" s="25" t="n">
        <f aca="false">E3904*Einstellungen!$B$5/100</f>
        <v>0.059856</v>
      </c>
      <c r="L3904" s="23" t="str">
        <f aca="false">IF(I3904&lt;Einstellungen!$B$5,"ja","nein")</f>
        <v>nein</v>
      </c>
      <c r="M3904" s="23" t="s">
        <v>128</v>
      </c>
      <c r="N3904" s="23" t="n">
        <v>2025</v>
      </c>
      <c r="O3904" s="23" t="n">
        <v>1</v>
      </c>
    </row>
    <row r="3905" customFormat="false" ht="15" hidden="false" customHeight="false" outlineLevel="0" collapsed="false">
      <c r="A3905" s="22" t="n">
        <v>45850</v>
      </c>
      <c r="B3905" s="23" t="s">
        <v>108</v>
      </c>
      <c r="C3905" s="23" t="s">
        <v>122</v>
      </c>
      <c r="D3905" s="24" t="n">
        <v>149.9</v>
      </c>
      <c r="E3905" s="25" t="n">
        <f aca="false">MAX(D3905,0)/1000</f>
        <v>0.1499</v>
      </c>
      <c r="F3905" s="25" t="n">
        <f aca="false">MAX(-D3905,0)/1000</f>
        <v>0</v>
      </c>
      <c r="G3905" s="23" t="str">
        <f aca="false">IF(E3905&gt;0,"ja","nein")</f>
        <v>ja</v>
      </c>
      <c r="H3905" s="26" t="n">
        <v>103.68</v>
      </c>
      <c r="I3905" s="26" t="n">
        <f aca="false">(H3905/10+IF(N3905=2025,Einstellungen!$B$23,Einstellungen!$C$23))*(1+Einstellungen!$B$10)</f>
        <v>32.28351</v>
      </c>
      <c r="J3905" s="25" t="n">
        <f aca="false">E3905*I3905/100</f>
        <v>0.04839298149</v>
      </c>
      <c r="K3905" s="25" t="n">
        <f aca="false">E3905*Einstellungen!$B$5/100</f>
        <v>0.043471</v>
      </c>
      <c r="L3905" s="23" t="str">
        <f aca="false">IF(I3905&lt;Einstellungen!$B$5,"ja","nein")</f>
        <v>nein</v>
      </c>
      <c r="M3905" s="23" t="s">
        <v>128</v>
      </c>
      <c r="N3905" s="23" t="n">
        <v>2025</v>
      </c>
      <c r="O3905" s="23" t="n">
        <v>2</v>
      </c>
    </row>
    <row r="3906" customFormat="false" ht="15" hidden="false" customHeight="false" outlineLevel="0" collapsed="false">
      <c r="A3906" s="22" t="n">
        <v>45850</v>
      </c>
      <c r="B3906" s="23" t="s">
        <v>109</v>
      </c>
      <c r="C3906" s="23" t="s">
        <v>122</v>
      </c>
      <c r="D3906" s="24" t="n">
        <v>139.2</v>
      </c>
      <c r="E3906" s="25" t="n">
        <f aca="false">MAX(D3906,0)/1000</f>
        <v>0.1392</v>
      </c>
      <c r="F3906" s="25" t="n">
        <f aca="false">MAX(-D3906,0)/1000</f>
        <v>0</v>
      </c>
      <c r="G3906" s="23" t="str">
        <f aca="false">IF(E3906&gt;0,"ja","nein")</f>
        <v>ja</v>
      </c>
      <c r="H3906" s="26" t="n">
        <v>97.4</v>
      </c>
      <c r="I3906" s="26" t="n">
        <f aca="false">(H3906/10+IF(N3906=2025,Einstellungen!$B$23,Einstellungen!$C$23))*(1+Einstellungen!$B$10)</f>
        <v>31.53619</v>
      </c>
      <c r="J3906" s="25" t="n">
        <f aca="false">E3906*I3906/100</f>
        <v>0.04389837648</v>
      </c>
      <c r="K3906" s="25" t="n">
        <f aca="false">E3906*Einstellungen!$B$5/100</f>
        <v>0.040368</v>
      </c>
      <c r="L3906" s="23" t="str">
        <f aca="false">IF(I3906&lt;Einstellungen!$B$5,"ja","nein")</f>
        <v>nein</v>
      </c>
      <c r="M3906" s="23" t="s">
        <v>128</v>
      </c>
      <c r="N3906" s="23" t="n">
        <v>2025</v>
      </c>
      <c r="O3906" s="23" t="n">
        <v>3</v>
      </c>
    </row>
    <row r="3907" customFormat="false" ht="15" hidden="false" customHeight="false" outlineLevel="0" collapsed="false">
      <c r="A3907" s="22" t="n">
        <v>45850</v>
      </c>
      <c r="B3907" s="23" t="s">
        <v>110</v>
      </c>
      <c r="C3907" s="23" t="s">
        <v>122</v>
      </c>
      <c r="D3907" s="24" t="n">
        <v>141.9</v>
      </c>
      <c r="E3907" s="25" t="n">
        <f aca="false">MAX(D3907,0)/1000</f>
        <v>0.1419</v>
      </c>
      <c r="F3907" s="25" t="n">
        <f aca="false">MAX(-D3907,0)/1000</f>
        <v>0</v>
      </c>
      <c r="G3907" s="23" t="str">
        <f aca="false">IF(E3907&gt;0,"ja","nein")</f>
        <v>ja</v>
      </c>
      <c r="H3907" s="26" t="n">
        <v>93.33</v>
      </c>
      <c r="I3907" s="26" t="n">
        <f aca="false">(H3907/10+IF(N3907=2025,Einstellungen!$B$23,Einstellungen!$C$23))*(1+Einstellungen!$B$10)</f>
        <v>31.05186</v>
      </c>
      <c r="J3907" s="25" t="n">
        <f aca="false">E3907*I3907/100</f>
        <v>0.04406258934</v>
      </c>
      <c r="K3907" s="25" t="n">
        <f aca="false">E3907*Einstellungen!$B$5/100</f>
        <v>0.041151</v>
      </c>
      <c r="L3907" s="23" t="str">
        <f aca="false">IF(I3907&lt;Einstellungen!$B$5,"ja","nein")</f>
        <v>nein</v>
      </c>
      <c r="M3907" s="23" t="s">
        <v>128</v>
      </c>
      <c r="N3907" s="23" t="n">
        <v>2025</v>
      </c>
      <c r="O3907" s="23" t="n">
        <v>4</v>
      </c>
    </row>
    <row r="3908" customFormat="false" ht="15" hidden="false" customHeight="false" outlineLevel="0" collapsed="false">
      <c r="A3908" s="22" t="n">
        <v>45850</v>
      </c>
      <c r="B3908" s="23" t="s">
        <v>111</v>
      </c>
      <c r="C3908" s="23" t="s">
        <v>122</v>
      </c>
      <c r="D3908" s="24" t="n">
        <v>155.2</v>
      </c>
      <c r="E3908" s="25" t="n">
        <f aca="false">MAX(D3908,0)/1000</f>
        <v>0.1552</v>
      </c>
      <c r="F3908" s="25" t="n">
        <f aca="false">MAX(-D3908,0)/1000</f>
        <v>0</v>
      </c>
      <c r="G3908" s="23" t="str">
        <f aca="false">IF(E3908&gt;0,"ja","nein")</f>
        <v>ja</v>
      </c>
      <c r="H3908" s="26" t="n">
        <v>89.94</v>
      </c>
      <c r="I3908" s="26" t="n">
        <f aca="false">(H3908/10+IF(N3908=2025,Einstellungen!$B$23,Einstellungen!$C$23))*(1+Einstellungen!$B$10)</f>
        <v>30.64845</v>
      </c>
      <c r="J3908" s="25" t="n">
        <f aca="false">E3908*I3908/100</f>
        <v>0.0475663944</v>
      </c>
      <c r="K3908" s="25" t="n">
        <f aca="false">E3908*Einstellungen!$B$5/100</f>
        <v>0.045008</v>
      </c>
      <c r="L3908" s="23" t="str">
        <f aca="false">IF(I3908&lt;Einstellungen!$B$5,"ja","nein")</f>
        <v>nein</v>
      </c>
      <c r="M3908" s="23" t="s">
        <v>128</v>
      </c>
      <c r="N3908" s="23" t="n">
        <v>2025</v>
      </c>
      <c r="O3908" s="23" t="n">
        <v>5</v>
      </c>
    </row>
    <row r="3909" customFormat="false" ht="15" hidden="false" customHeight="false" outlineLevel="0" collapsed="false">
      <c r="A3909" s="22" t="n">
        <v>45850</v>
      </c>
      <c r="B3909" s="23" t="s">
        <v>112</v>
      </c>
      <c r="C3909" s="23" t="s">
        <v>122</v>
      </c>
      <c r="D3909" s="24" t="n">
        <v>151</v>
      </c>
      <c r="E3909" s="25" t="n">
        <f aca="false">MAX(D3909,0)/1000</f>
        <v>0.151</v>
      </c>
      <c r="F3909" s="25" t="n">
        <f aca="false">MAX(-D3909,0)/1000</f>
        <v>0</v>
      </c>
      <c r="G3909" s="23" t="str">
        <f aca="false">IF(E3909&gt;0,"ja","nein")</f>
        <v>ja</v>
      </c>
      <c r="H3909" s="26" t="n">
        <v>85.27</v>
      </c>
      <c r="I3909" s="26" t="n">
        <f aca="false">(H3909/10+IF(N3909=2025,Einstellungen!$B$23,Einstellungen!$C$23))*(1+Einstellungen!$B$10)</f>
        <v>30.09272</v>
      </c>
      <c r="J3909" s="25" t="n">
        <f aca="false">E3909*I3909/100</f>
        <v>0.0454400072</v>
      </c>
      <c r="K3909" s="25" t="n">
        <f aca="false">E3909*Einstellungen!$B$5/100</f>
        <v>0.04379</v>
      </c>
      <c r="L3909" s="23" t="str">
        <f aca="false">IF(I3909&lt;Einstellungen!$B$5,"ja","nein")</f>
        <v>nein</v>
      </c>
      <c r="M3909" s="23" t="s">
        <v>128</v>
      </c>
      <c r="N3909" s="23" t="n">
        <v>2025</v>
      </c>
      <c r="O3909" s="23" t="n">
        <v>6</v>
      </c>
    </row>
    <row r="3910" customFormat="false" ht="15" hidden="false" customHeight="false" outlineLevel="0" collapsed="false">
      <c r="A3910" s="22" t="n">
        <v>45850</v>
      </c>
      <c r="B3910" s="23" t="s">
        <v>113</v>
      </c>
      <c r="C3910" s="23" t="s">
        <v>122</v>
      </c>
      <c r="D3910" s="24" t="n">
        <v>-165.3</v>
      </c>
      <c r="E3910" s="25" t="n">
        <f aca="false">MAX(D3910,0)/1000</f>
        <v>0</v>
      </c>
      <c r="F3910" s="25" t="n">
        <f aca="false">MAX(-D3910,0)/1000</f>
        <v>0.1653</v>
      </c>
      <c r="G3910" s="23" t="str">
        <f aca="false">IF(E3910&gt;0,"ja","nein")</f>
        <v>nein</v>
      </c>
      <c r="H3910" s="26" t="n">
        <v>87.98</v>
      </c>
      <c r="I3910" s="26" t="n">
        <f aca="false">(H3910/10+IF(N3910=2025,Einstellungen!$B$23,Einstellungen!$C$23))*(1+Einstellungen!$B$10)</f>
        <v>30.41521</v>
      </c>
      <c r="J3910" s="25" t="n">
        <f aca="false">E3910*I3910/100</f>
        <v>0</v>
      </c>
      <c r="K3910" s="25" t="n">
        <f aca="false">E3910*Einstellungen!$B$5/100</f>
        <v>0</v>
      </c>
      <c r="L3910" s="23" t="str">
        <f aca="false">IF(I3910&lt;Einstellungen!$B$5,"ja","nein")</f>
        <v>nein</v>
      </c>
      <c r="M3910" s="23" t="s">
        <v>128</v>
      </c>
      <c r="N3910" s="23" t="n">
        <v>2025</v>
      </c>
      <c r="O3910" s="23" t="n">
        <v>7</v>
      </c>
    </row>
    <row r="3911" customFormat="false" ht="15" hidden="false" customHeight="false" outlineLevel="0" collapsed="false">
      <c r="A3911" s="22" t="n">
        <v>45850</v>
      </c>
      <c r="B3911" s="23" t="s">
        <v>114</v>
      </c>
      <c r="C3911" s="23" t="s">
        <v>122</v>
      </c>
      <c r="D3911" s="24" t="n">
        <v>-1520.2</v>
      </c>
      <c r="E3911" s="25" t="n">
        <f aca="false">MAX(D3911,0)/1000</f>
        <v>0</v>
      </c>
      <c r="F3911" s="25" t="n">
        <f aca="false">MAX(-D3911,0)/1000</f>
        <v>1.5202</v>
      </c>
      <c r="G3911" s="23" t="str">
        <f aca="false">IF(E3911&gt;0,"ja","nein")</f>
        <v>nein</v>
      </c>
      <c r="H3911" s="26" t="n">
        <v>83.8</v>
      </c>
      <c r="I3911" s="26" t="n">
        <f aca="false">(H3911/10+IF(N3911=2025,Einstellungen!$B$23,Einstellungen!$C$23))*(1+Einstellungen!$B$10)</f>
        <v>29.91779</v>
      </c>
      <c r="J3911" s="25" t="n">
        <f aca="false">E3911*I3911/100</f>
        <v>0</v>
      </c>
      <c r="K3911" s="25" t="n">
        <f aca="false">E3911*Einstellungen!$B$5/100</f>
        <v>0</v>
      </c>
      <c r="L3911" s="23" t="str">
        <f aca="false">IF(I3911&lt;Einstellungen!$B$5,"ja","nein")</f>
        <v>nein</v>
      </c>
      <c r="M3911" s="23" t="s">
        <v>128</v>
      </c>
      <c r="N3911" s="23" t="n">
        <v>2025</v>
      </c>
      <c r="O3911" s="23" t="n">
        <v>8</v>
      </c>
    </row>
    <row r="3912" customFormat="false" ht="15" hidden="false" customHeight="false" outlineLevel="0" collapsed="false">
      <c r="A3912" s="22" t="n">
        <v>45850</v>
      </c>
      <c r="B3912" s="23" t="s">
        <v>115</v>
      </c>
      <c r="C3912" s="23" t="s">
        <v>122</v>
      </c>
      <c r="D3912" s="24" t="n">
        <v>-2821.3</v>
      </c>
      <c r="E3912" s="25" t="n">
        <f aca="false">MAX(D3912,0)/1000</f>
        <v>0</v>
      </c>
      <c r="F3912" s="25" t="n">
        <f aca="false">MAX(-D3912,0)/1000</f>
        <v>2.8213</v>
      </c>
      <c r="G3912" s="23" t="str">
        <f aca="false">IF(E3912&gt;0,"ja","nein")</f>
        <v>nein</v>
      </c>
      <c r="H3912" s="26" t="n">
        <v>59.86</v>
      </c>
      <c r="I3912" s="26" t="n">
        <f aca="false">(H3912/10+IF(N3912=2025,Einstellungen!$B$23,Einstellungen!$C$23))*(1+Einstellungen!$B$10)</f>
        <v>27.06893</v>
      </c>
      <c r="J3912" s="25" t="n">
        <f aca="false">E3912*I3912/100</f>
        <v>0</v>
      </c>
      <c r="K3912" s="25" t="n">
        <f aca="false">E3912*Einstellungen!$B$5/100</f>
        <v>0</v>
      </c>
      <c r="L3912" s="23" t="str">
        <f aca="false">IF(I3912&lt;Einstellungen!$B$5,"ja","nein")</f>
        <v>ja</v>
      </c>
      <c r="M3912" s="23" t="s">
        <v>128</v>
      </c>
      <c r="N3912" s="23" t="n">
        <v>2025</v>
      </c>
      <c r="O3912" s="23" t="n">
        <v>9</v>
      </c>
    </row>
    <row r="3913" customFormat="false" ht="15" hidden="false" customHeight="false" outlineLevel="0" collapsed="false">
      <c r="A3913" s="22" t="n">
        <v>45850</v>
      </c>
      <c r="B3913" s="23" t="s">
        <v>116</v>
      </c>
      <c r="C3913" s="23" t="s">
        <v>122</v>
      </c>
      <c r="D3913" s="24" t="n">
        <v>-2563.3</v>
      </c>
      <c r="E3913" s="25" t="n">
        <f aca="false">MAX(D3913,0)/1000</f>
        <v>0</v>
      </c>
      <c r="F3913" s="25" t="n">
        <f aca="false">MAX(-D3913,0)/1000</f>
        <v>2.5633</v>
      </c>
      <c r="G3913" s="23" t="str">
        <f aca="false">IF(E3913&gt;0,"ja","nein")</f>
        <v>nein</v>
      </c>
      <c r="H3913" s="26" t="n">
        <v>18.19</v>
      </c>
      <c r="I3913" s="26" t="n">
        <f aca="false">(H3913/10+IF(N3913=2025,Einstellungen!$B$23,Einstellungen!$C$23))*(1+Einstellungen!$B$10)</f>
        <v>22.1102</v>
      </c>
      <c r="J3913" s="25" t="n">
        <f aca="false">E3913*I3913/100</f>
        <v>0</v>
      </c>
      <c r="K3913" s="25" t="n">
        <f aca="false">E3913*Einstellungen!$B$5/100</f>
        <v>0</v>
      </c>
      <c r="L3913" s="23" t="str">
        <f aca="false">IF(I3913&lt;Einstellungen!$B$5,"ja","nein")</f>
        <v>ja</v>
      </c>
      <c r="M3913" s="23" t="s">
        <v>128</v>
      </c>
      <c r="N3913" s="23" t="n">
        <v>2025</v>
      </c>
      <c r="O3913" s="23" t="n">
        <v>10</v>
      </c>
    </row>
    <row r="3914" customFormat="false" ht="15" hidden="false" customHeight="false" outlineLevel="0" collapsed="false">
      <c r="A3914" s="22" t="n">
        <v>45850</v>
      </c>
      <c r="B3914" s="23" t="s">
        <v>117</v>
      </c>
      <c r="C3914" s="23" t="s">
        <v>122</v>
      </c>
      <c r="D3914" s="24" t="n">
        <v>-3710.5</v>
      </c>
      <c r="E3914" s="25" t="n">
        <f aca="false">MAX(D3914,0)/1000</f>
        <v>0</v>
      </c>
      <c r="F3914" s="25" t="n">
        <f aca="false">MAX(-D3914,0)/1000</f>
        <v>3.7105</v>
      </c>
      <c r="G3914" s="23" t="str">
        <f aca="false">IF(E3914&gt;0,"ja","nein")</f>
        <v>nein</v>
      </c>
      <c r="H3914" s="26" t="n">
        <v>3</v>
      </c>
      <c r="I3914" s="26" t="n">
        <f aca="false">(H3914/10+IF(N3914=2025,Einstellungen!$B$23,Einstellungen!$C$23))*(1+Einstellungen!$B$10)</f>
        <v>20.30259</v>
      </c>
      <c r="J3914" s="25" t="n">
        <f aca="false">E3914*I3914/100</f>
        <v>0</v>
      </c>
      <c r="K3914" s="25" t="n">
        <f aca="false">E3914*Einstellungen!$B$5/100</f>
        <v>0</v>
      </c>
      <c r="L3914" s="23" t="str">
        <f aca="false">IF(I3914&lt;Einstellungen!$B$5,"ja","nein")</f>
        <v>ja</v>
      </c>
      <c r="M3914" s="23" t="s">
        <v>128</v>
      </c>
      <c r="N3914" s="23" t="n">
        <v>2025</v>
      </c>
      <c r="O3914" s="23" t="n">
        <v>11</v>
      </c>
    </row>
    <row r="3915" customFormat="false" ht="15" hidden="false" customHeight="false" outlineLevel="0" collapsed="false">
      <c r="A3915" s="22" t="n">
        <v>45850</v>
      </c>
      <c r="B3915" s="23" t="s">
        <v>118</v>
      </c>
      <c r="C3915" s="23" t="s">
        <v>122</v>
      </c>
      <c r="D3915" s="24" t="n">
        <v>-2817.5</v>
      </c>
      <c r="E3915" s="25" t="n">
        <f aca="false">MAX(D3915,0)/1000</f>
        <v>0</v>
      </c>
      <c r="F3915" s="25" t="n">
        <f aca="false">MAX(-D3915,0)/1000</f>
        <v>2.8175</v>
      </c>
      <c r="G3915" s="23" t="str">
        <f aca="false">IF(E3915&gt;0,"ja","nein")</f>
        <v>nein</v>
      </c>
      <c r="H3915" s="26" t="n">
        <v>0.22</v>
      </c>
      <c r="I3915" s="26" t="n">
        <f aca="false">(H3915/10+IF(N3915=2025,Einstellungen!$B$23,Einstellungen!$C$23))*(1+Einstellungen!$B$10)</f>
        <v>19.97177</v>
      </c>
      <c r="J3915" s="25" t="n">
        <f aca="false">E3915*I3915/100</f>
        <v>0</v>
      </c>
      <c r="K3915" s="25" t="n">
        <f aca="false">E3915*Einstellungen!$B$5/100</f>
        <v>0</v>
      </c>
      <c r="L3915" s="23" t="str">
        <f aca="false">IF(I3915&lt;Einstellungen!$B$5,"ja","nein")</f>
        <v>ja</v>
      </c>
      <c r="M3915" s="23" t="s">
        <v>128</v>
      </c>
      <c r="N3915" s="23" t="n">
        <v>2025</v>
      </c>
      <c r="O3915" s="23" t="n">
        <v>12</v>
      </c>
    </row>
    <row r="3916" customFormat="false" ht="15" hidden="false" customHeight="false" outlineLevel="0" collapsed="false">
      <c r="A3916" s="22" t="n">
        <v>45850</v>
      </c>
      <c r="B3916" s="23" t="s">
        <v>119</v>
      </c>
      <c r="C3916" s="23" t="s">
        <v>122</v>
      </c>
      <c r="D3916" s="24" t="n">
        <v>-4106.7</v>
      </c>
      <c r="E3916" s="25" t="n">
        <f aca="false">MAX(D3916,0)/1000</f>
        <v>0</v>
      </c>
      <c r="F3916" s="25" t="n">
        <f aca="false">MAX(-D3916,0)/1000</f>
        <v>4.1067</v>
      </c>
      <c r="G3916" s="23" t="str">
        <f aca="false">IF(E3916&gt;0,"ja","nein")</f>
        <v>nein</v>
      </c>
      <c r="H3916" s="26" t="n">
        <v>0</v>
      </c>
      <c r="I3916" s="26" t="n">
        <f aca="false">(H3916/10+IF(N3916=2025,Einstellungen!$B$23,Einstellungen!$C$23))*(1+Einstellungen!$B$10)</f>
        <v>19.94559</v>
      </c>
      <c r="J3916" s="25" t="n">
        <f aca="false">E3916*I3916/100</f>
        <v>0</v>
      </c>
      <c r="K3916" s="25" t="n">
        <f aca="false">E3916*Einstellungen!$B$5/100</f>
        <v>0</v>
      </c>
      <c r="L3916" s="23" t="str">
        <f aca="false">IF(I3916&lt;Einstellungen!$B$5,"ja","nein")</f>
        <v>ja</v>
      </c>
      <c r="M3916" s="23" t="s">
        <v>128</v>
      </c>
      <c r="N3916" s="23" t="n">
        <v>2025</v>
      </c>
      <c r="O3916" s="23" t="n">
        <v>13</v>
      </c>
    </row>
    <row r="3917" customFormat="false" ht="15" hidden="false" customHeight="false" outlineLevel="0" collapsed="false">
      <c r="A3917" s="22" t="n">
        <v>45850</v>
      </c>
      <c r="B3917" s="23" t="s">
        <v>120</v>
      </c>
      <c r="C3917" s="23" t="s">
        <v>122</v>
      </c>
      <c r="D3917" s="24" t="n">
        <v>-463.5</v>
      </c>
      <c r="E3917" s="25" t="n">
        <f aca="false">MAX(D3917,0)/1000</f>
        <v>0</v>
      </c>
      <c r="F3917" s="25" t="n">
        <f aca="false">MAX(-D3917,0)/1000</f>
        <v>0.4635</v>
      </c>
      <c r="G3917" s="23" t="str">
        <f aca="false">IF(E3917&gt;0,"ja","nein")</f>
        <v>nein</v>
      </c>
      <c r="H3917" s="26" t="n">
        <v>0</v>
      </c>
      <c r="I3917" s="26" t="n">
        <f aca="false">(H3917/10+IF(N3917=2025,Einstellungen!$B$23,Einstellungen!$C$23))*(1+Einstellungen!$B$10)</f>
        <v>19.94559</v>
      </c>
      <c r="J3917" s="25" t="n">
        <f aca="false">E3917*I3917/100</f>
        <v>0</v>
      </c>
      <c r="K3917" s="25" t="n">
        <f aca="false">E3917*Einstellungen!$B$5/100</f>
        <v>0</v>
      </c>
      <c r="L3917" s="23" t="str">
        <f aca="false">IF(I3917&lt;Einstellungen!$B$5,"ja","nein")</f>
        <v>ja</v>
      </c>
      <c r="M3917" s="23" t="s">
        <v>128</v>
      </c>
      <c r="N3917" s="23" t="n">
        <v>2025</v>
      </c>
      <c r="O3917" s="23" t="n">
        <v>14</v>
      </c>
    </row>
    <row r="3918" customFormat="false" ht="15" hidden="false" customHeight="false" outlineLevel="0" collapsed="false">
      <c r="A3918" s="22" t="n">
        <v>45850</v>
      </c>
      <c r="B3918" s="23" t="s">
        <v>104</v>
      </c>
      <c r="C3918" s="23" t="s">
        <v>122</v>
      </c>
      <c r="D3918" s="24" t="n">
        <v>-2578.5</v>
      </c>
      <c r="E3918" s="25" t="n">
        <f aca="false">MAX(D3918,0)/1000</f>
        <v>0</v>
      </c>
      <c r="F3918" s="25" t="n">
        <f aca="false">MAX(-D3918,0)/1000</f>
        <v>2.5785</v>
      </c>
      <c r="G3918" s="23" t="str">
        <f aca="false">IF(E3918&gt;0,"ja","nein")</f>
        <v>nein</v>
      </c>
      <c r="H3918" s="26" t="n">
        <v>0.22</v>
      </c>
      <c r="I3918" s="26" t="n">
        <f aca="false">(H3918/10+IF(N3918=2025,Einstellungen!$B$23,Einstellungen!$C$23))*(1+Einstellungen!$B$10)</f>
        <v>19.97177</v>
      </c>
      <c r="J3918" s="25" t="n">
        <f aca="false">E3918*I3918/100</f>
        <v>0</v>
      </c>
      <c r="K3918" s="25" t="n">
        <f aca="false">E3918*Einstellungen!$B$5/100</f>
        <v>0</v>
      </c>
      <c r="L3918" s="23" t="str">
        <f aca="false">IF(I3918&lt;Einstellungen!$B$5,"ja","nein")</f>
        <v>ja</v>
      </c>
      <c r="M3918" s="23" t="s">
        <v>128</v>
      </c>
      <c r="N3918" s="23" t="n">
        <v>2025</v>
      </c>
      <c r="O3918" s="23" t="n">
        <v>15</v>
      </c>
    </row>
    <row r="3919" customFormat="false" ht="15" hidden="false" customHeight="false" outlineLevel="0" collapsed="false">
      <c r="A3919" s="22" t="n">
        <v>45850</v>
      </c>
      <c r="B3919" s="23" t="s">
        <v>105</v>
      </c>
      <c r="C3919" s="23" t="s">
        <v>122</v>
      </c>
      <c r="D3919" s="24" t="n">
        <v>-1026.9</v>
      </c>
      <c r="E3919" s="25" t="n">
        <f aca="false">MAX(D3919,0)/1000</f>
        <v>0</v>
      </c>
      <c r="F3919" s="25" t="n">
        <f aca="false">MAX(-D3919,0)/1000</f>
        <v>1.0269</v>
      </c>
      <c r="G3919" s="23" t="str">
        <f aca="false">IF(E3919&gt;0,"ja","nein")</f>
        <v>nein</v>
      </c>
      <c r="H3919" s="26" t="n">
        <v>19.73</v>
      </c>
      <c r="I3919" s="26" t="n">
        <f aca="false">(H3919/10+IF(N3919=2025,Einstellungen!$B$23,Einstellungen!$C$23))*(1+Einstellungen!$B$10)</f>
        <v>22.29346</v>
      </c>
      <c r="J3919" s="25" t="n">
        <f aca="false">E3919*I3919/100</f>
        <v>0</v>
      </c>
      <c r="K3919" s="25" t="n">
        <f aca="false">E3919*Einstellungen!$B$5/100</f>
        <v>0</v>
      </c>
      <c r="L3919" s="23" t="str">
        <f aca="false">IF(I3919&lt;Einstellungen!$B$5,"ja","nein")</f>
        <v>ja</v>
      </c>
      <c r="M3919" s="23" t="s">
        <v>128</v>
      </c>
      <c r="N3919" s="23" t="n">
        <v>2025</v>
      </c>
      <c r="O3919" s="23" t="n">
        <v>16</v>
      </c>
    </row>
    <row r="3920" customFormat="false" ht="15" hidden="false" customHeight="false" outlineLevel="0" collapsed="false">
      <c r="A3920" s="22" t="n">
        <v>45850</v>
      </c>
      <c r="B3920" s="23" t="s">
        <v>97</v>
      </c>
      <c r="C3920" s="23" t="s">
        <v>122</v>
      </c>
      <c r="D3920" s="24" t="n">
        <v>-1336.1</v>
      </c>
      <c r="E3920" s="25" t="n">
        <f aca="false">MAX(D3920,0)/1000</f>
        <v>0</v>
      </c>
      <c r="F3920" s="25" t="n">
        <f aca="false">MAX(-D3920,0)/1000</f>
        <v>1.3361</v>
      </c>
      <c r="G3920" s="23" t="str">
        <f aca="false">IF(E3920&gt;0,"ja","nein")</f>
        <v>nein</v>
      </c>
      <c r="H3920" s="26" t="n">
        <v>73.89</v>
      </c>
      <c r="I3920" s="26" t="n">
        <f aca="false">(H3920/10+IF(N3920=2025,Einstellungen!$B$23,Einstellungen!$C$23))*(1+Einstellungen!$B$10)</f>
        <v>28.7385</v>
      </c>
      <c r="J3920" s="25" t="n">
        <f aca="false">E3920*I3920/100</f>
        <v>0</v>
      </c>
      <c r="K3920" s="25" t="n">
        <f aca="false">E3920*Einstellungen!$B$5/100</f>
        <v>0</v>
      </c>
      <c r="L3920" s="23" t="str">
        <f aca="false">IF(I3920&lt;Einstellungen!$B$5,"ja","nein")</f>
        <v>ja</v>
      </c>
      <c r="M3920" s="23" t="s">
        <v>128</v>
      </c>
      <c r="N3920" s="23" t="n">
        <v>2025</v>
      </c>
      <c r="O3920" s="23" t="n">
        <v>17</v>
      </c>
    </row>
    <row r="3921" customFormat="false" ht="15" hidden="false" customHeight="false" outlineLevel="0" collapsed="false">
      <c r="A3921" s="22" t="n">
        <v>45850</v>
      </c>
      <c r="B3921" s="23" t="s">
        <v>99</v>
      </c>
      <c r="C3921" s="23" t="s">
        <v>122</v>
      </c>
      <c r="D3921" s="24" t="n">
        <v>-1045.4</v>
      </c>
      <c r="E3921" s="25" t="n">
        <f aca="false">MAX(D3921,0)/1000</f>
        <v>0</v>
      </c>
      <c r="F3921" s="25" t="n">
        <f aca="false">MAX(-D3921,0)/1000</f>
        <v>1.0454</v>
      </c>
      <c r="G3921" s="23" t="str">
        <f aca="false">IF(E3921&gt;0,"ja","nein")</f>
        <v>nein</v>
      </c>
      <c r="H3921" s="26" t="n">
        <v>106.2</v>
      </c>
      <c r="I3921" s="26" t="n">
        <f aca="false">(H3921/10+IF(N3921=2025,Einstellungen!$B$23,Einstellungen!$C$23))*(1+Einstellungen!$B$10)</f>
        <v>32.58339</v>
      </c>
      <c r="J3921" s="25" t="n">
        <f aca="false">E3921*I3921/100</f>
        <v>0</v>
      </c>
      <c r="K3921" s="25" t="n">
        <f aca="false">E3921*Einstellungen!$B$5/100</f>
        <v>0</v>
      </c>
      <c r="L3921" s="23" t="str">
        <f aca="false">IF(I3921&lt;Einstellungen!$B$5,"ja","nein")</f>
        <v>nein</v>
      </c>
      <c r="M3921" s="23" t="s">
        <v>128</v>
      </c>
      <c r="N3921" s="23" t="n">
        <v>2025</v>
      </c>
      <c r="O3921" s="23" t="n">
        <v>18</v>
      </c>
    </row>
    <row r="3922" customFormat="false" ht="15" hidden="false" customHeight="false" outlineLevel="0" collapsed="false">
      <c r="A3922" s="22" t="n">
        <v>45850</v>
      </c>
      <c r="B3922" s="23" t="s">
        <v>100</v>
      </c>
      <c r="C3922" s="23" t="s">
        <v>122</v>
      </c>
      <c r="D3922" s="24" t="n">
        <v>-38.9</v>
      </c>
      <c r="E3922" s="25" t="n">
        <f aca="false">MAX(D3922,0)/1000</f>
        <v>0</v>
      </c>
      <c r="F3922" s="25" t="n">
        <f aca="false">MAX(-D3922,0)/1000</f>
        <v>0.0389</v>
      </c>
      <c r="G3922" s="23" t="str">
        <f aca="false">IF(E3922&gt;0,"ja","nein")</f>
        <v>nein</v>
      </c>
      <c r="H3922" s="26" t="n">
        <v>109.2</v>
      </c>
      <c r="I3922" s="26" t="n">
        <f aca="false">(H3922/10+IF(N3922=2025,Einstellungen!$B$23,Einstellungen!$C$23))*(1+Einstellungen!$B$10)</f>
        <v>32.94039</v>
      </c>
      <c r="J3922" s="25" t="n">
        <f aca="false">E3922*I3922/100</f>
        <v>0</v>
      </c>
      <c r="K3922" s="25" t="n">
        <f aca="false">E3922*Einstellungen!$B$5/100</f>
        <v>0</v>
      </c>
      <c r="L3922" s="23" t="str">
        <f aca="false">IF(I3922&lt;Einstellungen!$B$5,"ja","nein")</f>
        <v>nein</v>
      </c>
      <c r="M3922" s="23" t="s">
        <v>128</v>
      </c>
      <c r="N3922" s="23" t="n">
        <v>2025</v>
      </c>
      <c r="O3922" s="23" t="n">
        <v>19</v>
      </c>
    </row>
    <row r="3923" customFormat="false" ht="15" hidden="false" customHeight="false" outlineLevel="0" collapsed="false">
      <c r="A3923" s="22" t="n">
        <v>45850</v>
      </c>
      <c r="B3923" s="23" t="s">
        <v>92</v>
      </c>
      <c r="C3923" s="23" t="s">
        <v>122</v>
      </c>
      <c r="D3923" s="24" t="n">
        <v>90.1</v>
      </c>
      <c r="E3923" s="25" t="n">
        <f aca="false">MAX(D3923,0)/1000</f>
        <v>0.0901</v>
      </c>
      <c r="F3923" s="25" t="n">
        <f aca="false">MAX(-D3923,0)/1000</f>
        <v>0</v>
      </c>
      <c r="G3923" s="23" t="str">
        <f aca="false">IF(E3923&gt;0,"ja","nein")</f>
        <v>ja</v>
      </c>
      <c r="H3923" s="26" t="n">
        <v>120</v>
      </c>
      <c r="I3923" s="26" t="n">
        <f aca="false">(H3923/10+IF(N3923=2025,Einstellungen!$B$23,Einstellungen!$C$23))*(1+Einstellungen!$B$10)</f>
        <v>34.22559</v>
      </c>
      <c r="J3923" s="25" t="n">
        <f aca="false">E3923*I3923/100</f>
        <v>0.03083725659</v>
      </c>
      <c r="K3923" s="25" t="n">
        <f aca="false">E3923*Einstellungen!$B$5/100</f>
        <v>0.026129</v>
      </c>
      <c r="L3923" s="23" t="str">
        <f aca="false">IF(I3923&lt;Einstellungen!$B$5,"ja","nein")</f>
        <v>nein</v>
      </c>
      <c r="M3923" s="23" t="s">
        <v>128</v>
      </c>
      <c r="N3923" s="23" t="n">
        <v>2025</v>
      </c>
      <c r="O3923" s="23" t="n">
        <v>20</v>
      </c>
    </row>
    <row r="3924" customFormat="false" ht="15" hidden="false" customHeight="false" outlineLevel="0" collapsed="false">
      <c r="A3924" s="22" t="n">
        <v>45850</v>
      </c>
      <c r="B3924" s="23" t="s">
        <v>95</v>
      </c>
      <c r="C3924" s="23" t="s">
        <v>122</v>
      </c>
      <c r="D3924" s="24" t="n">
        <v>363.1</v>
      </c>
      <c r="E3924" s="25" t="n">
        <f aca="false">MAX(D3924,0)/1000</f>
        <v>0.3631</v>
      </c>
      <c r="F3924" s="25" t="n">
        <f aca="false">MAX(-D3924,0)/1000</f>
        <v>0</v>
      </c>
      <c r="G3924" s="23" t="str">
        <f aca="false">IF(E3924&gt;0,"ja","nein")</f>
        <v>ja</v>
      </c>
      <c r="H3924" s="26" t="n">
        <v>125.02</v>
      </c>
      <c r="I3924" s="26" t="n">
        <f aca="false">(H3924/10+IF(N3924=2025,Einstellungen!$B$23,Einstellungen!$C$23))*(1+Einstellungen!$B$10)</f>
        <v>34.82297</v>
      </c>
      <c r="J3924" s="25" t="n">
        <f aca="false">E3924*I3924/100</f>
        <v>0.12644220407</v>
      </c>
      <c r="K3924" s="25" t="n">
        <f aca="false">E3924*Einstellungen!$B$5/100</f>
        <v>0.105299</v>
      </c>
      <c r="L3924" s="23" t="str">
        <f aca="false">IF(I3924&lt;Einstellungen!$B$5,"ja","nein")</f>
        <v>nein</v>
      </c>
      <c r="M3924" s="23" t="s">
        <v>128</v>
      </c>
      <c r="N3924" s="23" t="n">
        <v>2025</v>
      </c>
      <c r="O3924" s="23" t="n">
        <v>21</v>
      </c>
    </row>
    <row r="3925" customFormat="false" ht="15" hidden="false" customHeight="false" outlineLevel="0" collapsed="false">
      <c r="A3925" s="22" t="n">
        <v>45850</v>
      </c>
      <c r="B3925" s="23" t="s">
        <v>96</v>
      </c>
      <c r="C3925" s="23" t="s">
        <v>122</v>
      </c>
      <c r="D3925" s="24" t="n">
        <v>352.3</v>
      </c>
      <c r="E3925" s="25" t="n">
        <f aca="false">MAX(D3925,0)/1000</f>
        <v>0.3523</v>
      </c>
      <c r="F3925" s="25" t="n">
        <f aca="false">MAX(-D3925,0)/1000</f>
        <v>0</v>
      </c>
      <c r="G3925" s="23" t="str">
        <f aca="false">IF(E3925&gt;0,"ja","nein")</f>
        <v>ja</v>
      </c>
      <c r="H3925" s="26" t="n">
        <v>125</v>
      </c>
      <c r="I3925" s="26" t="n">
        <f aca="false">(H3925/10+IF(N3925=2025,Einstellungen!$B$23,Einstellungen!$C$23))*(1+Einstellungen!$B$10)</f>
        <v>34.82059</v>
      </c>
      <c r="J3925" s="25" t="n">
        <f aca="false">E3925*I3925/100</f>
        <v>0.12267293857</v>
      </c>
      <c r="K3925" s="25" t="n">
        <f aca="false">E3925*Einstellungen!$B$5/100</f>
        <v>0.102167</v>
      </c>
      <c r="L3925" s="23" t="str">
        <f aca="false">IF(I3925&lt;Einstellungen!$B$5,"ja","nein")</f>
        <v>nein</v>
      </c>
      <c r="M3925" s="23" t="s">
        <v>128</v>
      </c>
      <c r="N3925" s="23" t="n">
        <v>2025</v>
      </c>
      <c r="O3925" s="23" t="n">
        <v>22</v>
      </c>
    </row>
    <row r="3926" customFormat="false" ht="15" hidden="false" customHeight="false" outlineLevel="0" collapsed="false">
      <c r="A3926" s="22" t="n">
        <v>45850</v>
      </c>
      <c r="B3926" s="23" t="s">
        <v>101</v>
      </c>
      <c r="C3926" s="23" t="s">
        <v>122</v>
      </c>
      <c r="D3926" s="24" t="n">
        <v>191.6</v>
      </c>
      <c r="E3926" s="25" t="n">
        <f aca="false">MAX(D3926,0)/1000</f>
        <v>0.1916</v>
      </c>
      <c r="F3926" s="25" t="n">
        <f aca="false">MAX(-D3926,0)/1000</f>
        <v>0</v>
      </c>
      <c r="G3926" s="23" t="str">
        <f aca="false">IF(E3926&gt;0,"ja","nein")</f>
        <v>ja</v>
      </c>
      <c r="H3926" s="26" t="n">
        <v>115.42</v>
      </c>
      <c r="I3926" s="26" t="n">
        <f aca="false">(H3926/10+IF(N3926=2025,Einstellungen!$B$23,Einstellungen!$C$23))*(1+Einstellungen!$B$10)</f>
        <v>33.68057</v>
      </c>
      <c r="J3926" s="25" t="n">
        <f aca="false">E3926*I3926/100</f>
        <v>0.06453197212</v>
      </c>
      <c r="K3926" s="25" t="n">
        <f aca="false">E3926*Einstellungen!$B$5/100</f>
        <v>0.055564</v>
      </c>
      <c r="L3926" s="23" t="str">
        <f aca="false">IF(I3926&lt;Einstellungen!$B$5,"ja","nein")</f>
        <v>nein</v>
      </c>
      <c r="M3926" s="23" t="s">
        <v>128</v>
      </c>
      <c r="N3926" s="23" t="n">
        <v>2025</v>
      </c>
      <c r="O3926" s="23" t="n">
        <v>23</v>
      </c>
    </row>
    <row r="3927" customFormat="false" ht="15" hidden="false" customHeight="false" outlineLevel="0" collapsed="false">
      <c r="A3927" s="22" t="n">
        <v>45851</v>
      </c>
      <c r="B3927" s="23" t="s">
        <v>102</v>
      </c>
      <c r="C3927" s="23" t="s">
        <v>124</v>
      </c>
      <c r="D3927" s="24" t="n">
        <v>185.3</v>
      </c>
      <c r="E3927" s="25" t="n">
        <f aca="false">MAX(D3927,0)/1000</f>
        <v>0.1853</v>
      </c>
      <c r="F3927" s="25" t="n">
        <f aca="false">MAX(-D3927,0)/1000</f>
        <v>0</v>
      </c>
      <c r="G3927" s="23" t="str">
        <f aca="false">IF(E3927&gt;0,"ja","nein")</f>
        <v>ja</v>
      </c>
      <c r="H3927" s="26" t="n">
        <v>115.35</v>
      </c>
      <c r="I3927" s="26" t="n">
        <f aca="false">(H3927/10+IF(N3927=2025,Einstellungen!$B$23,Einstellungen!$C$23))*(1+Einstellungen!$B$10)</f>
        <v>33.67224</v>
      </c>
      <c r="J3927" s="25" t="n">
        <f aca="false">E3927*I3927/100</f>
        <v>0.06239466072</v>
      </c>
      <c r="K3927" s="25" t="n">
        <f aca="false">E3927*Einstellungen!$B$5/100</f>
        <v>0.053737</v>
      </c>
      <c r="L3927" s="23" t="str">
        <f aca="false">IF(I3927&lt;Einstellungen!$B$5,"ja","nein")</f>
        <v>nein</v>
      </c>
      <c r="M3927" s="23" t="s">
        <v>128</v>
      </c>
      <c r="N3927" s="23" t="n">
        <v>2025</v>
      </c>
      <c r="O3927" s="23" t="n">
        <v>0</v>
      </c>
    </row>
    <row r="3928" customFormat="false" ht="15" hidden="false" customHeight="false" outlineLevel="0" collapsed="false">
      <c r="A3928" s="22" t="n">
        <v>45851</v>
      </c>
      <c r="B3928" s="23" t="s">
        <v>107</v>
      </c>
      <c r="C3928" s="23" t="s">
        <v>124</v>
      </c>
      <c r="D3928" s="24" t="n">
        <v>202.8</v>
      </c>
      <c r="E3928" s="25" t="n">
        <f aca="false">MAX(D3928,0)/1000</f>
        <v>0.2028</v>
      </c>
      <c r="F3928" s="25" t="n">
        <f aca="false">MAX(-D3928,0)/1000</f>
        <v>0</v>
      </c>
      <c r="G3928" s="23" t="str">
        <f aca="false">IF(E3928&gt;0,"ja","nein")</f>
        <v>ja</v>
      </c>
      <c r="H3928" s="26" t="n">
        <v>109.14</v>
      </c>
      <c r="I3928" s="26" t="n">
        <f aca="false">(H3928/10+IF(N3928=2025,Einstellungen!$B$23,Einstellungen!$C$23))*(1+Einstellungen!$B$10)</f>
        <v>32.93325</v>
      </c>
      <c r="J3928" s="25" t="n">
        <f aca="false">E3928*I3928/100</f>
        <v>0.066788631</v>
      </c>
      <c r="K3928" s="25" t="n">
        <f aca="false">E3928*Einstellungen!$B$5/100</f>
        <v>0.058812</v>
      </c>
      <c r="L3928" s="23" t="str">
        <f aca="false">IF(I3928&lt;Einstellungen!$B$5,"ja","nein")</f>
        <v>nein</v>
      </c>
      <c r="M3928" s="23" t="s">
        <v>128</v>
      </c>
      <c r="N3928" s="23" t="n">
        <v>2025</v>
      </c>
      <c r="O3928" s="23" t="n">
        <v>1</v>
      </c>
    </row>
    <row r="3929" customFormat="false" ht="15" hidden="false" customHeight="false" outlineLevel="0" collapsed="false">
      <c r="A3929" s="22" t="n">
        <v>45851</v>
      </c>
      <c r="B3929" s="23" t="s">
        <v>108</v>
      </c>
      <c r="C3929" s="23" t="s">
        <v>124</v>
      </c>
      <c r="D3929" s="24" t="n">
        <v>187.7</v>
      </c>
      <c r="E3929" s="25" t="n">
        <f aca="false">MAX(D3929,0)/1000</f>
        <v>0.1877</v>
      </c>
      <c r="F3929" s="25" t="n">
        <f aca="false">MAX(-D3929,0)/1000</f>
        <v>0</v>
      </c>
      <c r="G3929" s="23" t="str">
        <f aca="false">IF(E3929&gt;0,"ja","nein")</f>
        <v>ja</v>
      </c>
      <c r="H3929" s="26" t="n">
        <v>108.42</v>
      </c>
      <c r="I3929" s="26" t="n">
        <f aca="false">(H3929/10+IF(N3929=2025,Einstellungen!$B$23,Einstellungen!$C$23))*(1+Einstellungen!$B$10)</f>
        <v>32.84757</v>
      </c>
      <c r="J3929" s="25" t="n">
        <f aca="false">E3929*I3929/100</f>
        <v>0.06165488889</v>
      </c>
      <c r="K3929" s="25" t="n">
        <f aca="false">E3929*Einstellungen!$B$5/100</f>
        <v>0.054433</v>
      </c>
      <c r="L3929" s="23" t="str">
        <f aca="false">IF(I3929&lt;Einstellungen!$B$5,"ja","nein")</f>
        <v>nein</v>
      </c>
      <c r="M3929" s="23" t="s">
        <v>128</v>
      </c>
      <c r="N3929" s="23" t="n">
        <v>2025</v>
      </c>
      <c r="O3929" s="23" t="n">
        <v>2</v>
      </c>
    </row>
    <row r="3930" customFormat="false" ht="15" hidden="false" customHeight="false" outlineLevel="0" collapsed="false">
      <c r="A3930" s="22" t="n">
        <v>45851</v>
      </c>
      <c r="B3930" s="23" t="s">
        <v>109</v>
      </c>
      <c r="C3930" s="23" t="s">
        <v>124</v>
      </c>
      <c r="D3930" s="24" t="n">
        <v>155.9</v>
      </c>
      <c r="E3930" s="25" t="n">
        <f aca="false">MAX(D3930,0)/1000</f>
        <v>0.1559</v>
      </c>
      <c r="F3930" s="25" t="n">
        <f aca="false">MAX(-D3930,0)/1000</f>
        <v>0</v>
      </c>
      <c r="G3930" s="23" t="str">
        <f aca="false">IF(E3930&gt;0,"ja","nein")</f>
        <v>ja</v>
      </c>
      <c r="H3930" s="26" t="n">
        <v>107.35</v>
      </c>
      <c r="I3930" s="26" t="n">
        <f aca="false">(H3930/10+IF(N3930=2025,Einstellungen!$B$23,Einstellungen!$C$23))*(1+Einstellungen!$B$10)</f>
        <v>32.72024</v>
      </c>
      <c r="J3930" s="25" t="n">
        <f aca="false">E3930*I3930/100</f>
        <v>0.05101085416</v>
      </c>
      <c r="K3930" s="25" t="n">
        <f aca="false">E3930*Einstellungen!$B$5/100</f>
        <v>0.045211</v>
      </c>
      <c r="L3930" s="23" t="str">
        <f aca="false">IF(I3930&lt;Einstellungen!$B$5,"ja","nein")</f>
        <v>nein</v>
      </c>
      <c r="M3930" s="23" t="s">
        <v>128</v>
      </c>
      <c r="N3930" s="23" t="n">
        <v>2025</v>
      </c>
      <c r="O3930" s="23" t="n">
        <v>3</v>
      </c>
    </row>
    <row r="3931" customFormat="false" ht="15" hidden="false" customHeight="false" outlineLevel="0" collapsed="false">
      <c r="A3931" s="22" t="n">
        <v>45851</v>
      </c>
      <c r="B3931" s="23" t="s">
        <v>110</v>
      </c>
      <c r="C3931" s="23" t="s">
        <v>124</v>
      </c>
      <c r="D3931" s="24" t="n">
        <v>146.5</v>
      </c>
      <c r="E3931" s="25" t="n">
        <f aca="false">MAX(D3931,0)/1000</f>
        <v>0.1465</v>
      </c>
      <c r="F3931" s="25" t="n">
        <f aca="false">MAX(-D3931,0)/1000</f>
        <v>0</v>
      </c>
      <c r="G3931" s="23" t="str">
        <f aca="false">IF(E3931&gt;0,"ja","nein")</f>
        <v>ja</v>
      </c>
      <c r="H3931" s="26" t="n">
        <v>104.64</v>
      </c>
      <c r="I3931" s="26" t="n">
        <f aca="false">(H3931/10+IF(N3931=2025,Einstellungen!$B$23,Einstellungen!$C$23))*(1+Einstellungen!$B$10)</f>
        <v>32.39775</v>
      </c>
      <c r="J3931" s="25" t="n">
        <f aca="false">E3931*I3931/100</f>
        <v>0.04746270375</v>
      </c>
      <c r="K3931" s="25" t="n">
        <f aca="false">E3931*Einstellungen!$B$5/100</f>
        <v>0.042485</v>
      </c>
      <c r="L3931" s="23" t="str">
        <f aca="false">IF(I3931&lt;Einstellungen!$B$5,"ja","nein")</f>
        <v>nein</v>
      </c>
      <c r="M3931" s="23" t="s">
        <v>128</v>
      </c>
      <c r="N3931" s="23" t="n">
        <v>2025</v>
      </c>
      <c r="O3931" s="23" t="n">
        <v>4</v>
      </c>
    </row>
    <row r="3932" customFormat="false" ht="15" hidden="false" customHeight="false" outlineLevel="0" collapsed="false">
      <c r="A3932" s="22" t="n">
        <v>45851</v>
      </c>
      <c r="B3932" s="23" t="s">
        <v>111</v>
      </c>
      <c r="C3932" s="23" t="s">
        <v>124</v>
      </c>
      <c r="D3932" s="24" t="n">
        <v>149</v>
      </c>
      <c r="E3932" s="25" t="n">
        <f aca="false">MAX(D3932,0)/1000</f>
        <v>0.149</v>
      </c>
      <c r="F3932" s="25" t="n">
        <f aca="false">MAX(-D3932,0)/1000</f>
        <v>0</v>
      </c>
      <c r="G3932" s="23" t="str">
        <f aca="false">IF(E3932&gt;0,"ja","nein")</f>
        <v>ja</v>
      </c>
      <c r="H3932" s="26" t="n">
        <v>100.85</v>
      </c>
      <c r="I3932" s="26" t="n">
        <f aca="false">(H3932/10+IF(N3932=2025,Einstellungen!$B$23,Einstellungen!$C$23))*(1+Einstellungen!$B$10)</f>
        <v>31.94674</v>
      </c>
      <c r="J3932" s="25" t="n">
        <f aca="false">E3932*I3932/100</f>
        <v>0.0476006426</v>
      </c>
      <c r="K3932" s="25" t="n">
        <f aca="false">E3932*Einstellungen!$B$5/100</f>
        <v>0.04321</v>
      </c>
      <c r="L3932" s="23" t="str">
        <f aca="false">IF(I3932&lt;Einstellungen!$B$5,"ja","nein")</f>
        <v>nein</v>
      </c>
      <c r="M3932" s="23" t="s">
        <v>128</v>
      </c>
      <c r="N3932" s="23" t="n">
        <v>2025</v>
      </c>
      <c r="O3932" s="23" t="n">
        <v>5</v>
      </c>
    </row>
    <row r="3933" customFormat="false" ht="15" hidden="false" customHeight="false" outlineLevel="0" collapsed="false">
      <c r="A3933" s="22" t="n">
        <v>45851</v>
      </c>
      <c r="B3933" s="23" t="s">
        <v>112</v>
      </c>
      <c r="C3933" s="23" t="s">
        <v>124</v>
      </c>
      <c r="D3933" s="24" t="n">
        <v>157.6</v>
      </c>
      <c r="E3933" s="25" t="n">
        <f aca="false">MAX(D3933,0)/1000</f>
        <v>0.1576</v>
      </c>
      <c r="F3933" s="25" t="n">
        <f aca="false">MAX(-D3933,0)/1000</f>
        <v>0</v>
      </c>
      <c r="G3933" s="23" t="str">
        <f aca="false">IF(E3933&gt;0,"ja","nein")</f>
        <v>ja</v>
      </c>
      <c r="H3933" s="26" t="n">
        <v>95.8</v>
      </c>
      <c r="I3933" s="26" t="n">
        <f aca="false">(H3933/10+IF(N3933=2025,Einstellungen!$B$23,Einstellungen!$C$23))*(1+Einstellungen!$B$10)</f>
        <v>31.34579</v>
      </c>
      <c r="J3933" s="25" t="n">
        <f aca="false">E3933*I3933/100</f>
        <v>0.04940096504</v>
      </c>
      <c r="K3933" s="25" t="n">
        <f aca="false">E3933*Einstellungen!$B$5/100</f>
        <v>0.045704</v>
      </c>
      <c r="L3933" s="23" t="str">
        <f aca="false">IF(I3933&lt;Einstellungen!$B$5,"ja","nein")</f>
        <v>nein</v>
      </c>
      <c r="M3933" s="23" t="s">
        <v>128</v>
      </c>
      <c r="N3933" s="23" t="n">
        <v>2025</v>
      </c>
      <c r="O3933" s="23" t="n">
        <v>6</v>
      </c>
    </row>
    <row r="3934" customFormat="false" ht="15" hidden="false" customHeight="false" outlineLevel="0" collapsed="false">
      <c r="A3934" s="22" t="n">
        <v>45851</v>
      </c>
      <c r="B3934" s="23" t="s">
        <v>113</v>
      </c>
      <c r="C3934" s="23" t="s">
        <v>124</v>
      </c>
      <c r="D3934" s="24" t="n">
        <v>163.3</v>
      </c>
      <c r="E3934" s="25" t="n">
        <f aca="false">MAX(D3934,0)/1000</f>
        <v>0.1633</v>
      </c>
      <c r="F3934" s="25" t="n">
        <f aca="false">MAX(-D3934,0)/1000</f>
        <v>0</v>
      </c>
      <c r="G3934" s="23" t="str">
        <f aca="false">IF(E3934&gt;0,"ja","nein")</f>
        <v>ja</v>
      </c>
      <c r="H3934" s="26" t="n">
        <v>92.18</v>
      </c>
      <c r="I3934" s="26" t="n">
        <f aca="false">(H3934/10+IF(N3934=2025,Einstellungen!$B$23,Einstellungen!$C$23))*(1+Einstellungen!$B$10)</f>
        <v>30.91501</v>
      </c>
      <c r="J3934" s="25" t="n">
        <f aca="false">E3934*I3934/100</f>
        <v>0.05048421133</v>
      </c>
      <c r="K3934" s="25" t="n">
        <f aca="false">E3934*Einstellungen!$B$5/100</f>
        <v>0.047357</v>
      </c>
      <c r="L3934" s="23" t="str">
        <f aca="false">IF(I3934&lt;Einstellungen!$B$5,"ja","nein")</f>
        <v>nein</v>
      </c>
      <c r="M3934" s="23" t="s">
        <v>128</v>
      </c>
      <c r="N3934" s="23" t="n">
        <v>2025</v>
      </c>
      <c r="O3934" s="23" t="n">
        <v>7</v>
      </c>
    </row>
    <row r="3935" customFormat="false" ht="15" hidden="false" customHeight="false" outlineLevel="0" collapsed="false">
      <c r="A3935" s="22" t="n">
        <v>45851</v>
      </c>
      <c r="B3935" s="23" t="s">
        <v>114</v>
      </c>
      <c r="C3935" s="23" t="s">
        <v>124</v>
      </c>
      <c r="D3935" s="24" t="n">
        <v>-1774.8</v>
      </c>
      <c r="E3935" s="25" t="n">
        <f aca="false">MAX(D3935,0)/1000</f>
        <v>0</v>
      </c>
      <c r="F3935" s="25" t="n">
        <f aca="false">MAX(-D3935,0)/1000</f>
        <v>1.7748</v>
      </c>
      <c r="G3935" s="23" t="str">
        <f aca="false">IF(E3935&gt;0,"ja","nein")</f>
        <v>nein</v>
      </c>
      <c r="H3935" s="26" t="n">
        <v>87.94</v>
      </c>
      <c r="I3935" s="26" t="n">
        <f aca="false">(H3935/10+IF(N3935=2025,Einstellungen!$B$23,Einstellungen!$C$23))*(1+Einstellungen!$B$10)</f>
        <v>30.41045</v>
      </c>
      <c r="J3935" s="25" t="n">
        <f aca="false">E3935*I3935/100</f>
        <v>0</v>
      </c>
      <c r="K3935" s="25" t="n">
        <f aca="false">E3935*Einstellungen!$B$5/100</f>
        <v>0</v>
      </c>
      <c r="L3935" s="23" t="str">
        <f aca="false">IF(I3935&lt;Einstellungen!$B$5,"ja","nein")</f>
        <v>nein</v>
      </c>
      <c r="M3935" s="23" t="s">
        <v>128</v>
      </c>
      <c r="N3935" s="23" t="n">
        <v>2025</v>
      </c>
      <c r="O3935" s="23" t="n">
        <v>8</v>
      </c>
    </row>
    <row r="3936" customFormat="false" ht="15" hidden="false" customHeight="false" outlineLevel="0" collapsed="false">
      <c r="A3936" s="22" t="n">
        <v>45851</v>
      </c>
      <c r="B3936" s="23" t="s">
        <v>115</v>
      </c>
      <c r="C3936" s="23" t="s">
        <v>124</v>
      </c>
      <c r="D3936" s="24" t="n">
        <v>-1954.1</v>
      </c>
      <c r="E3936" s="25" t="n">
        <f aca="false">MAX(D3936,0)/1000</f>
        <v>0</v>
      </c>
      <c r="F3936" s="25" t="n">
        <f aca="false">MAX(-D3936,0)/1000</f>
        <v>1.9541</v>
      </c>
      <c r="G3936" s="23" t="str">
        <f aca="false">IF(E3936&gt;0,"ja","nein")</f>
        <v>nein</v>
      </c>
      <c r="H3936" s="26" t="n">
        <v>57.62</v>
      </c>
      <c r="I3936" s="26" t="n">
        <f aca="false">(H3936/10+IF(N3936=2025,Einstellungen!$B$23,Einstellungen!$C$23))*(1+Einstellungen!$B$10)</f>
        <v>26.80237</v>
      </c>
      <c r="J3936" s="25" t="n">
        <f aca="false">E3936*I3936/100</f>
        <v>0</v>
      </c>
      <c r="K3936" s="25" t="n">
        <f aca="false">E3936*Einstellungen!$B$5/100</f>
        <v>0</v>
      </c>
      <c r="L3936" s="23" t="str">
        <f aca="false">IF(I3936&lt;Einstellungen!$B$5,"ja","nein")</f>
        <v>ja</v>
      </c>
      <c r="M3936" s="23" t="s">
        <v>128</v>
      </c>
      <c r="N3936" s="23" t="n">
        <v>2025</v>
      </c>
      <c r="O3936" s="23" t="n">
        <v>9</v>
      </c>
    </row>
    <row r="3937" customFormat="false" ht="15" hidden="false" customHeight="false" outlineLevel="0" collapsed="false">
      <c r="A3937" s="22" t="n">
        <v>45851</v>
      </c>
      <c r="B3937" s="23" t="s">
        <v>116</v>
      </c>
      <c r="C3937" s="23" t="s">
        <v>124</v>
      </c>
      <c r="D3937" s="24" t="n">
        <v>-3648.1</v>
      </c>
      <c r="E3937" s="25" t="n">
        <f aca="false">MAX(D3937,0)/1000</f>
        <v>0</v>
      </c>
      <c r="F3937" s="25" t="n">
        <f aca="false">MAX(-D3937,0)/1000</f>
        <v>3.6481</v>
      </c>
      <c r="G3937" s="23" t="str">
        <f aca="false">IF(E3937&gt;0,"ja","nein")</f>
        <v>nein</v>
      </c>
      <c r="H3937" s="26" t="n">
        <v>4.28</v>
      </c>
      <c r="I3937" s="26" t="n">
        <f aca="false">(H3937/10+IF(N3937=2025,Einstellungen!$B$23,Einstellungen!$C$23))*(1+Einstellungen!$B$10)</f>
        <v>20.45491</v>
      </c>
      <c r="J3937" s="25" t="n">
        <f aca="false">E3937*I3937/100</f>
        <v>0</v>
      </c>
      <c r="K3937" s="25" t="n">
        <f aca="false">E3937*Einstellungen!$B$5/100</f>
        <v>0</v>
      </c>
      <c r="L3937" s="23" t="str">
        <f aca="false">IF(I3937&lt;Einstellungen!$B$5,"ja","nein")</f>
        <v>ja</v>
      </c>
      <c r="M3937" s="23" t="s">
        <v>128</v>
      </c>
      <c r="N3937" s="23" t="n">
        <v>2025</v>
      </c>
      <c r="O3937" s="23" t="n">
        <v>10</v>
      </c>
    </row>
    <row r="3938" customFormat="false" ht="15" hidden="false" customHeight="false" outlineLevel="0" collapsed="false">
      <c r="A3938" s="22" t="n">
        <v>45851</v>
      </c>
      <c r="B3938" s="23" t="s">
        <v>117</v>
      </c>
      <c r="C3938" s="23" t="s">
        <v>124</v>
      </c>
      <c r="D3938" s="24" t="n">
        <v>-4473</v>
      </c>
      <c r="E3938" s="25" t="n">
        <f aca="false">MAX(D3938,0)/1000</f>
        <v>0</v>
      </c>
      <c r="F3938" s="25" t="n">
        <f aca="false">MAX(-D3938,0)/1000</f>
        <v>4.473</v>
      </c>
      <c r="G3938" s="23" t="str">
        <f aca="false">IF(E3938&gt;0,"ja","nein")</f>
        <v>nein</v>
      </c>
      <c r="H3938" s="26" t="n">
        <v>0.05</v>
      </c>
      <c r="I3938" s="26" t="n">
        <f aca="false">(H3938/10+IF(N3938=2025,Einstellungen!$B$23,Einstellungen!$C$23))*(1+Einstellungen!$B$10)</f>
        <v>19.95154</v>
      </c>
      <c r="J3938" s="25" t="n">
        <f aca="false">E3938*I3938/100</f>
        <v>0</v>
      </c>
      <c r="K3938" s="25" t="n">
        <f aca="false">E3938*Einstellungen!$B$5/100</f>
        <v>0</v>
      </c>
      <c r="L3938" s="23" t="str">
        <f aca="false">IF(I3938&lt;Einstellungen!$B$5,"ja","nein")</f>
        <v>ja</v>
      </c>
      <c r="M3938" s="23" t="s">
        <v>128</v>
      </c>
      <c r="N3938" s="23" t="n">
        <v>2025</v>
      </c>
      <c r="O3938" s="23" t="n">
        <v>11</v>
      </c>
    </row>
    <row r="3939" customFormat="false" ht="15" hidden="false" customHeight="false" outlineLevel="0" collapsed="false">
      <c r="A3939" s="22" t="n">
        <v>45851</v>
      </c>
      <c r="B3939" s="23" t="s">
        <v>118</v>
      </c>
      <c r="C3939" s="23" t="s">
        <v>124</v>
      </c>
      <c r="D3939" s="24" t="n">
        <v>-4962.2</v>
      </c>
      <c r="E3939" s="25" t="n">
        <f aca="false">MAX(D3939,0)/1000</f>
        <v>0</v>
      </c>
      <c r="F3939" s="25" t="n">
        <f aca="false">MAX(-D3939,0)/1000</f>
        <v>4.9622</v>
      </c>
      <c r="G3939" s="23" t="str">
        <f aca="false">IF(E3939&gt;0,"ja","nein")</f>
        <v>nein</v>
      </c>
      <c r="H3939" s="26" t="n">
        <v>0</v>
      </c>
      <c r="I3939" s="26" t="n">
        <f aca="false">(H3939/10+IF(N3939=2025,Einstellungen!$B$23,Einstellungen!$C$23))*(1+Einstellungen!$B$10)</f>
        <v>19.94559</v>
      </c>
      <c r="J3939" s="25" t="n">
        <f aca="false">E3939*I3939/100</f>
        <v>0</v>
      </c>
      <c r="K3939" s="25" t="n">
        <f aca="false">E3939*Einstellungen!$B$5/100</f>
        <v>0</v>
      </c>
      <c r="L3939" s="23" t="str">
        <f aca="false">IF(I3939&lt;Einstellungen!$B$5,"ja","nein")</f>
        <v>ja</v>
      </c>
      <c r="M3939" s="23" t="s">
        <v>128</v>
      </c>
      <c r="N3939" s="23" t="n">
        <v>2025</v>
      </c>
      <c r="O3939" s="23" t="n">
        <v>12</v>
      </c>
    </row>
    <row r="3940" customFormat="false" ht="15" hidden="false" customHeight="false" outlineLevel="0" collapsed="false">
      <c r="A3940" s="22" t="n">
        <v>45851</v>
      </c>
      <c r="B3940" s="23" t="s">
        <v>119</v>
      </c>
      <c r="C3940" s="23" t="s">
        <v>124</v>
      </c>
      <c r="D3940" s="24" t="n">
        <v>-2896.8</v>
      </c>
      <c r="E3940" s="25" t="n">
        <f aca="false">MAX(D3940,0)/1000</f>
        <v>0</v>
      </c>
      <c r="F3940" s="25" t="n">
        <f aca="false">MAX(-D3940,0)/1000</f>
        <v>2.8968</v>
      </c>
      <c r="G3940" s="23" t="str">
        <f aca="false">IF(E3940&gt;0,"ja","nein")</f>
        <v>nein</v>
      </c>
      <c r="H3940" s="26" t="n">
        <v>0</v>
      </c>
      <c r="I3940" s="26" t="n">
        <f aca="false">(H3940/10+IF(N3940=2025,Einstellungen!$B$23,Einstellungen!$C$23))*(1+Einstellungen!$B$10)</f>
        <v>19.94559</v>
      </c>
      <c r="J3940" s="25" t="n">
        <f aca="false">E3940*I3940/100</f>
        <v>0</v>
      </c>
      <c r="K3940" s="25" t="n">
        <f aca="false">E3940*Einstellungen!$B$5/100</f>
        <v>0</v>
      </c>
      <c r="L3940" s="23" t="str">
        <f aca="false">IF(I3940&lt;Einstellungen!$B$5,"ja","nein")</f>
        <v>ja</v>
      </c>
      <c r="M3940" s="23" t="s">
        <v>128</v>
      </c>
      <c r="N3940" s="23" t="n">
        <v>2025</v>
      </c>
      <c r="O3940" s="23" t="n">
        <v>13</v>
      </c>
    </row>
    <row r="3941" customFormat="false" ht="15" hidden="false" customHeight="false" outlineLevel="0" collapsed="false">
      <c r="A3941" s="22" t="n">
        <v>45851</v>
      </c>
      <c r="B3941" s="23" t="s">
        <v>120</v>
      </c>
      <c r="C3941" s="23" t="s">
        <v>124</v>
      </c>
      <c r="D3941" s="24" t="n">
        <v>-4108.9</v>
      </c>
      <c r="E3941" s="25" t="n">
        <f aca="false">MAX(D3941,0)/1000</f>
        <v>0</v>
      </c>
      <c r="F3941" s="25" t="n">
        <f aca="false">MAX(-D3941,0)/1000</f>
        <v>4.1089</v>
      </c>
      <c r="G3941" s="23" t="str">
        <f aca="false">IF(E3941&gt;0,"ja","nein")</f>
        <v>nein</v>
      </c>
      <c r="H3941" s="26" t="n">
        <v>0</v>
      </c>
      <c r="I3941" s="26" t="n">
        <f aca="false">(H3941/10+IF(N3941=2025,Einstellungen!$B$23,Einstellungen!$C$23))*(1+Einstellungen!$B$10)</f>
        <v>19.94559</v>
      </c>
      <c r="J3941" s="25" t="n">
        <f aca="false">E3941*I3941/100</f>
        <v>0</v>
      </c>
      <c r="K3941" s="25" t="n">
        <f aca="false">E3941*Einstellungen!$B$5/100</f>
        <v>0</v>
      </c>
      <c r="L3941" s="23" t="str">
        <f aca="false">IF(I3941&lt;Einstellungen!$B$5,"ja","nein")</f>
        <v>ja</v>
      </c>
      <c r="M3941" s="23" t="s">
        <v>128</v>
      </c>
      <c r="N3941" s="23" t="n">
        <v>2025</v>
      </c>
      <c r="O3941" s="23" t="n">
        <v>14</v>
      </c>
    </row>
    <row r="3942" customFormat="false" ht="15" hidden="false" customHeight="false" outlineLevel="0" collapsed="false">
      <c r="A3942" s="22" t="n">
        <v>45851</v>
      </c>
      <c r="B3942" s="23" t="s">
        <v>104</v>
      </c>
      <c r="C3942" s="23" t="s">
        <v>124</v>
      </c>
      <c r="D3942" s="24" t="n">
        <v>-3685.9</v>
      </c>
      <c r="E3942" s="25" t="n">
        <f aca="false">MAX(D3942,0)/1000</f>
        <v>0</v>
      </c>
      <c r="F3942" s="25" t="n">
        <f aca="false">MAX(-D3942,0)/1000</f>
        <v>3.6859</v>
      </c>
      <c r="G3942" s="23" t="str">
        <f aca="false">IF(E3942&gt;0,"ja","nein")</f>
        <v>nein</v>
      </c>
      <c r="H3942" s="26" t="n">
        <v>0</v>
      </c>
      <c r="I3942" s="26" t="n">
        <f aca="false">(H3942/10+IF(N3942=2025,Einstellungen!$B$23,Einstellungen!$C$23))*(1+Einstellungen!$B$10)</f>
        <v>19.94559</v>
      </c>
      <c r="J3942" s="25" t="n">
        <f aca="false">E3942*I3942/100</f>
        <v>0</v>
      </c>
      <c r="K3942" s="25" t="n">
        <f aca="false">E3942*Einstellungen!$B$5/100</f>
        <v>0</v>
      </c>
      <c r="L3942" s="23" t="str">
        <f aca="false">IF(I3942&lt;Einstellungen!$B$5,"ja","nein")</f>
        <v>ja</v>
      </c>
      <c r="M3942" s="23" t="s">
        <v>128</v>
      </c>
      <c r="N3942" s="23" t="n">
        <v>2025</v>
      </c>
      <c r="O3942" s="23" t="n">
        <v>15</v>
      </c>
    </row>
    <row r="3943" customFormat="false" ht="15" hidden="false" customHeight="false" outlineLevel="0" collapsed="false">
      <c r="A3943" s="22" t="n">
        <v>45851</v>
      </c>
      <c r="B3943" s="23" t="s">
        <v>105</v>
      </c>
      <c r="C3943" s="23" t="s">
        <v>124</v>
      </c>
      <c r="D3943" s="24" t="n">
        <v>-2692.7</v>
      </c>
      <c r="E3943" s="25" t="n">
        <f aca="false">MAX(D3943,0)/1000</f>
        <v>0</v>
      </c>
      <c r="F3943" s="25" t="n">
        <f aca="false">MAX(-D3943,0)/1000</f>
        <v>2.6927</v>
      </c>
      <c r="G3943" s="23" t="str">
        <f aca="false">IF(E3943&gt;0,"ja","nein")</f>
        <v>nein</v>
      </c>
      <c r="H3943" s="26" t="n">
        <v>2.36</v>
      </c>
      <c r="I3943" s="26" t="n">
        <f aca="false">(H3943/10+IF(N3943=2025,Einstellungen!$B$23,Einstellungen!$C$23))*(1+Einstellungen!$B$10)</f>
        <v>20.22643</v>
      </c>
      <c r="J3943" s="25" t="n">
        <f aca="false">E3943*I3943/100</f>
        <v>0</v>
      </c>
      <c r="K3943" s="25" t="n">
        <f aca="false">E3943*Einstellungen!$B$5/100</f>
        <v>0</v>
      </c>
      <c r="L3943" s="23" t="str">
        <f aca="false">IF(I3943&lt;Einstellungen!$B$5,"ja","nein")</f>
        <v>ja</v>
      </c>
      <c r="M3943" s="23" t="s">
        <v>128</v>
      </c>
      <c r="N3943" s="23" t="n">
        <v>2025</v>
      </c>
      <c r="O3943" s="23" t="n">
        <v>16</v>
      </c>
    </row>
    <row r="3944" customFormat="false" ht="15" hidden="false" customHeight="false" outlineLevel="0" collapsed="false">
      <c r="A3944" s="22" t="n">
        <v>45851</v>
      </c>
      <c r="B3944" s="23" t="s">
        <v>97</v>
      </c>
      <c r="C3944" s="23" t="s">
        <v>124</v>
      </c>
      <c r="D3944" s="24" t="n">
        <v>-1594.7</v>
      </c>
      <c r="E3944" s="25" t="n">
        <f aca="false">MAX(D3944,0)/1000</f>
        <v>0</v>
      </c>
      <c r="F3944" s="25" t="n">
        <f aca="false">MAX(-D3944,0)/1000</f>
        <v>1.5947</v>
      </c>
      <c r="G3944" s="23" t="str">
        <f aca="false">IF(E3944&gt;0,"ja","nein")</f>
        <v>nein</v>
      </c>
      <c r="H3944" s="26" t="n">
        <v>73.4</v>
      </c>
      <c r="I3944" s="26" t="n">
        <f aca="false">(H3944/10+IF(N3944=2025,Einstellungen!$B$23,Einstellungen!$C$23))*(1+Einstellungen!$B$10)</f>
        <v>28.68019</v>
      </c>
      <c r="J3944" s="25" t="n">
        <f aca="false">E3944*I3944/100</f>
        <v>0</v>
      </c>
      <c r="K3944" s="25" t="n">
        <f aca="false">E3944*Einstellungen!$B$5/100</f>
        <v>0</v>
      </c>
      <c r="L3944" s="23" t="str">
        <f aca="false">IF(I3944&lt;Einstellungen!$B$5,"ja","nein")</f>
        <v>ja</v>
      </c>
      <c r="M3944" s="23" t="s">
        <v>128</v>
      </c>
      <c r="N3944" s="23" t="n">
        <v>2025</v>
      </c>
      <c r="O3944" s="23" t="n">
        <v>17</v>
      </c>
    </row>
    <row r="3945" customFormat="false" ht="15" hidden="false" customHeight="false" outlineLevel="0" collapsed="false">
      <c r="A3945" s="22" t="n">
        <v>45851</v>
      </c>
      <c r="B3945" s="23" t="s">
        <v>99</v>
      </c>
      <c r="C3945" s="23" t="s">
        <v>124</v>
      </c>
      <c r="D3945" s="24" t="n">
        <v>-343.7</v>
      </c>
      <c r="E3945" s="25" t="n">
        <f aca="false">MAX(D3945,0)/1000</f>
        <v>0</v>
      </c>
      <c r="F3945" s="25" t="n">
        <f aca="false">MAX(-D3945,0)/1000</f>
        <v>0.3437</v>
      </c>
      <c r="G3945" s="23" t="str">
        <f aca="false">IF(E3945&gt;0,"ja","nein")</f>
        <v>nein</v>
      </c>
      <c r="H3945" s="26" t="n">
        <v>100.61</v>
      </c>
      <c r="I3945" s="26" t="n">
        <f aca="false">(H3945/10+IF(N3945=2025,Einstellungen!$B$23,Einstellungen!$C$23))*(1+Einstellungen!$B$10)</f>
        <v>31.91818</v>
      </c>
      <c r="J3945" s="25" t="n">
        <f aca="false">E3945*I3945/100</f>
        <v>0</v>
      </c>
      <c r="K3945" s="25" t="n">
        <f aca="false">E3945*Einstellungen!$B$5/100</f>
        <v>0</v>
      </c>
      <c r="L3945" s="23" t="str">
        <f aca="false">IF(I3945&lt;Einstellungen!$B$5,"ja","nein")</f>
        <v>nein</v>
      </c>
      <c r="M3945" s="23" t="s">
        <v>128</v>
      </c>
      <c r="N3945" s="23" t="n">
        <v>2025</v>
      </c>
      <c r="O3945" s="23" t="n">
        <v>18</v>
      </c>
    </row>
    <row r="3946" customFormat="false" ht="15" hidden="false" customHeight="false" outlineLevel="0" collapsed="false">
      <c r="A3946" s="22" t="n">
        <v>45851</v>
      </c>
      <c r="B3946" s="23" t="s">
        <v>100</v>
      </c>
      <c r="C3946" s="23" t="s">
        <v>124</v>
      </c>
      <c r="D3946" s="24" t="n">
        <v>293.7</v>
      </c>
      <c r="E3946" s="25" t="n">
        <f aca="false">MAX(D3946,0)/1000</f>
        <v>0.2937</v>
      </c>
      <c r="F3946" s="25" t="n">
        <f aca="false">MAX(-D3946,0)/1000</f>
        <v>0</v>
      </c>
      <c r="G3946" s="23" t="str">
        <f aca="false">IF(E3946&gt;0,"ja","nein")</f>
        <v>ja</v>
      </c>
      <c r="H3946" s="26" t="n">
        <v>113.74</v>
      </c>
      <c r="I3946" s="26" t="n">
        <f aca="false">(H3946/10+IF(N3946=2025,Einstellungen!$B$23,Einstellungen!$C$23))*(1+Einstellungen!$B$10)</f>
        <v>33.48065</v>
      </c>
      <c r="J3946" s="25" t="n">
        <f aca="false">E3946*I3946/100</f>
        <v>0.09833266905</v>
      </c>
      <c r="K3946" s="25" t="n">
        <f aca="false">E3946*Einstellungen!$B$5/100</f>
        <v>0.085173</v>
      </c>
      <c r="L3946" s="23" t="str">
        <f aca="false">IF(I3946&lt;Einstellungen!$B$5,"ja","nein")</f>
        <v>nein</v>
      </c>
      <c r="M3946" s="23" t="s">
        <v>128</v>
      </c>
      <c r="N3946" s="23" t="n">
        <v>2025</v>
      </c>
      <c r="O3946" s="23" t="n">
        <v>19</v>
      </c>
    </row>
    <row r="3947" customFormat="false" ht="15" hidden="false" customHeight="false" outlineLevel="0" collapsed="false">
      <c r="A3947" s="22" t="n">
        <v>45851</v>
      </c>
      <c r="B3947" s="23" t="s">
        <v>92</v>
      </c>
      <c r="C3947" s="23" t="s">
        <v>124</v>
      </c>
      <c r="D3947" s="24" t="n">
        <v>191.2</v>
      </c>
      <c r="E3947" s="25" t="n">
        <f aca="false">MAX(D3947,0)/1000</f>
        <v>0.1912</v>
      </c>
      <c r="F3947" s="25" t="n">
        <f aca="false">MAX(-D3947,0)/1000</f>
        <v>0</v>
      </c>
      <c r="G3947" s="23" t="str">
        <f aca="false">IF(E3947&gt;0,"ja","nein")</f>
        <v>ja</v>
      </c>
      <c r="H3947" s="26" t="n">
        <v>120</v>
      </c>
      <c r="I3947" s="26" t="n">
        <f aca="false">(H3947/10+IF(N3947=2025,Einstellungen!$B$23,Einstellungen!$C$23))*(1+Einstellungen!$B$10)</f>
        <v>34.22559</v>
      </c>
      <c r="J3947" s="25" t="n">
        <f aca="false">E3947*I3947/100</f>
        <v>0.06543932808</v>
      </c>
      <c r="K3947" s="25" t="n">
        <f aca="false">E3947*Einstellungen!$B$5/100</f>
        <v>0.055448</v>
      </c>
      <c r="L3947" s="23" t="str">
        <f aca="false">IF(I3947&lt;Einstellungen!$B$5,"ja","nein")</f>
        <v>nein</v>
      </c>
      <c r="M3947" s="23" t="s">
        <v>128</v>
      </c>
      <c r="N3947" s="23" t="n">
        <v>2025</v>
      </c>
      <c r="O3947" s="23" t="n">
        <v>20</v>
      </c>
    </row>
    <row r="3948" customFormat="false" ht="15" hidden="false" customHeight="false" outlineLevel="0" collapsed="false">
      <c r="A3948" s="22" t="n">
        <v>45851</v>
      </c>
      <c r="B3948" s="23" t="s">
        <v>95</v>
      </c>
      <c r="C3948" s="23" t="s">
        <v>124</v>
      </c>
      <c r="D3948" s="24" t="n">
        <v>237</v>
      </c>
      <c r="E3948" s="25" t="n">
        <f aca="false">MAX(D3948,0)/1000</f>
        <v>0.237</v>
      </c>
      <c r="F3948" s="25" t="n">
        <f aca="false">MAX(-D3948,0)/1000</f>
        <v>0</v>
      </c>
      <c r="G3948" s="23" t="str">
        <f aca="false">IF(E3948&gt;0,"ja","nein")</f>
        <v>ja</v>
      </c>
      <c r="H3948" s="26" t="n">
        <v>127.7</v>
      </c>
      <c r="I3948" s="26" t="n">
        <f aca="false">(H3948/10+IF(N3948=2025,Einstellungen!$B$23,Einstellungen!$C$23))*(1+Einstellungen!$B$10)</f>
        <v>35.14189</v>
      </c>
      <c r="J3948" s="25" t="n">
        <f aca="false">E3948*I3948/100</f>
        <v>0.0832862793</v>
      </c>
      <c r="K3948" s="25" t="n">
        <f aca="false">E3948*Einstellungen!$B$5/100</f>
        <v>0.06873</v>
      </c>
      <c r="L3948" s="23" t="str">
        <f aca="false">IF(I3948&lt;Einstellungen!$B$5,"ja","nein")</f>
        <v>nein</v>
      </c>
      <c r="M3948" s="23" t="s">
        <v>128</v>
      </c>
      <c r="N3948" s="23" t="n">
        <v>2025</v>
      </c>
      <c r="O3948" s="23" t="n">
        <v>21</v>
      </c>
    </row>
    <row r="3949" customFormat="false" ht="15" hidden="false" customHeight="false" outlineLevel="0" collapsed="false">
      <c r="A3949" s="22" t="n">
        <v>45851</v>
      </c>
      <c r="B3949" s="23" t="s">
        <v>96</v>
      </c>
      <c r="C3949" s="23" t="s">
        <v>124</v>
      </c>
      <c r="D3949" s="24" t="n">
        <v>173.3</v>
      </c>
      <c r="E3949" s="25" t="n">
        <f aca="false">MAX(D3949,0)/1000</f>
        <v>0.1733</v>
      </c>
      <c r="F3949" s="25" t="n">
        <f aca="false">MAX(-D3949,0)/1000</f>
        <v>0</v>
      </c>
      <c r="G3949" s="23" t="str">
        <f aca="false">IF(E3949&gt;0,"ja","nein")</f>
        <v>ja</v>
      </c>
      <c r="H3949" s="26" t="n">
        <v>126.94</v>
      </c>
      <c r="I3949" s="26" t="n">
        <f aca="false">(H3949/10+IF(N3949=2025,Einstellungen!$B$23,Einstellungen!$C$23))*(1+Einstellungen!$B$10)</f>
        <v>35.05145</v>
      </c>
      <c r="J3949" s="25" t="n">
        <f aca="false">E3949*I3949/100</f>
        <v>0.06074416285</v>
      </c>
      <c r="K3949" s="25" t="n">
        <f aca="false">E3949*Einstellungen!$B$5/100</f>
        <v>0.050257</v>
      </c>
      <c r="L3949" s="23" t="str">
        <f aca="false">IF(I3949&lt;Einstellungen!$B$5,"ja","nein")</f>
        <v>nein</v>
      </c>
      <c r="M3949" s="23" t="s">
        <v>128</v>
      </c>
      <c r="N3949" s="23" t="n">
        <v>2025</v>
      </c>
      <c r="O3949" s="23" t="n">
        <v>22</v>
      </c>
    </row>
    <row r="3950" customFormat="false" ht="15" hidden="false" customHeight="false" outlineLevel="0" collapsed="false">
      <c r="A3950" s="22" t="n">
        <v>45851</v>
      </c>
      <c r="B3950" s="23" t="s">
        <v>101</v>
      </c>
      <c r="C3950" s="23" t="s">
        <v>124</v>
      </c>
      <c r="D3950" s="24" t="n">
        <v>205.9</v>
      </c>
      <c r="E3950" s="25" t="n">
        <f aca="false">MAX(D3950,0)/1000</f>
        <v>0.2059</v>
      </c>
      <c r="F3950" s="25" t="n">
        <f aca="false">MAX(-D3950,0)/1000</f>
        <v>0</v>
      </c>
      <c r="G3950" s="23" t="str">
        <f aca="false">IF(E3950&gt;0,"ja","nein")</f>
        <v>ja</v>
      </c>
      <c r="H3950" s="26" t="n">
        <v>115.41</v>
      </c>
      <c r="I3950" s="26" t="n">
        <f aca="false">(H3950/10+IF(N3950=2025,Einstellungen!$B$23,Einstellungen!$C$23))*(1+Einstellungen!$B$10)</f>
        <v>33.67938</v>
      </c>
      <c r="J3950" s="25" t="n">
        <f aca="false">E3950*I3950/100</f>
        <v>0.06934584342</v>
      </c>
      <c r="K3950" s="25" t="n">
        <f aca="false">E3950*Einstellungen!$B$5/100</f>
        <v>0.059711</v>
      </c>
      <c r="L3950" s="23" t="str">
        <f aca="false">IF(I3950&lt;Einstellungen!$B$5,"ja","nein")</f>
        <v>nein</v>
      </c>
      <c r="M3950" s="23" t="s">
        <v>128</v>
      </c>
      <c r="N3950" s="23" t="n">
        <v>2025</v>
      </c>
      <c r="O3950" s="23" t="n">
        <v>23</v>
      </c>
    </row>
    <row r="3951" customFormat="false" ht="15" hidden="false" customHeight="false" outlineLevel="0" collapsed="false">
      <c r="A3951" s="22" t="n">
        <v>45852</v>
      </c>
      <c r="B3951" s="23" t="s">
        <v>102</v>
      </c>
      <c r="C3951" s="23" t="s">
        <v>93</v>
      </c>
      <c r="D3951" s="24" t="n">
        <v>204.7</v>
      </c>
      <c r="E3951" s="25" t="n">
        <f aca="false">MAX(D3951,0)/1000</f>
        <v>0.2047</v>
      </c>
      <c r="F3951" s="25" t="n">
        <f aca="false">MAX(-D3951,0)/1000</f>
        <v>0</v>
      </c>
      <c r="G3951" s="23" t="str">
        <f aca="false">IF(E3951&gt;0,"ja","nein")</f>
        <v>ja</v>
      </c>
      <c r="H3951" s="26" t="n">
        <v>114.02</v>
      </c>
      <c r="I3951" s="26" t="n">
        <f aca="false">(H3951/10+IF(N3951=2025,Einstellungen!$B$23,Einstellungen!$C$23))*(1+Einstellungen!$B$10)</f>
        <v>33.51397</v>
      </c>
      <c r="J3951" s="25" t="n">
        <f aca="false">E3951*I3951/100</f>
        <v>0.06860309659</v>
      </c>
      <c r="K3951" s="25" t="n">
        <f aca="false">E3951*Einstellungen!$B$5/100</f>
        <v>0.059363</v>
      </c>
      <c r="L3951" s="23" t="str">
        <f aca="false">IF(I3951&lt;Einstellungen!$B$5,"ja","nein")</f>
        <v>nein</v>
      </c>
      <c r="M3951" s="23" t="s">
        <v>128</v>
      </c>
      <c r="N3951" s="23" t="n">
        <v>2025</v>
      </c>
      <c r="O3951" s="23" t="n">
        <v>0</v>
      </c>
    </row>
    <row r="3952" customFormat="false" ht="15" hidden="false" customHeight="false" outlineLevel="0" collapsed="false">
      <c r="A3952" s="22" t="n">
        <v>45852</v>
      </c>
      <c r="B3952" s="23" t="s">
        <v>107</v>
      </c>
      <c r="C3952" s="23" t="s">
        <v>93</v>
      </c>
      <c r="D3952" s="24" t="n">
        <v>159.8</v>
      </c>
      <c r="E3952" s="25" t="n">
        <f aca="false">MAX(D3952,0)/1000</f>
        <v>0.1598</v>
      </c>
      <c r="F3952" s="25" t="n">
        <f aca="false">MAX(-D3952,0)/1000</f>
        <v>0</v>
      </c>
      <c r="G3952" s="23" t="str">
        <f aca="false">IF(E3952&gt;0,"ja","nein")</f>
        <v>ja</v>
      </c>
      <c r="H3952" s="26" t="n">
        <v>104.01</v>
      </c>
      <c r="I3952" s="26" t="n">
        <f aca="false">(H3952/10+IF(N3952=2025,Einstellungen!$B$23,Einstellungen!$C$23))*(1+Einstellungen!$B$10)</f>
        <v>32.32278</v>
      </c>
      <c r="J3952" s="25" t="n">
        <f aca="false">E3952*I3952/100</f>
        <v>0.05165180244</v>
      </c>
      <c r="K3952" s="25" t="n">
        <f aca="false">E3952*Einstellungen!$B$5/100</f>
        <v>0.046342</v>
      </c>
      <c r="L3952" s="23" t="str">
        <f aca="false">IF(I3952&lt;Einstellungen!$B$5,"ja","nein")</f>
        <v>nein</v>
      </c>
      <c r="M3952" s="23" t="s">
        <v>128</v>
      </c>
      <c r="N3952" s="23" t="n">
        <v>2025</v>
      </c>
      <c r="O3952" s="23" t="n">
        <v>1</v>
      </c>
    </row>
    <row r="3953" customFormat="false" ht="15" hidden="false" customHeight="false" outlineLevel="0" collapsed="false">
      <c r="A3953" s="22" t="n">
        <v>45852</v>
      </c>
      <c r="B3953" s="23" t="s">
        <v>108</v>
      </c>
      <c r="C3953" s="23" t="s">
        <v>93</v>
      </c>
      <c r="D3953" s="24" t="n">
        <v>149.5</v>
      </c>
      <c r="E3953" s="25" t="n">
        <f aca="false">MAX(D3953,0)/1000</f>
        <v>0.1495</v>
      </c>
      <c r="F3953" s="25" t="n">
        <f aca="false">MAX(-D3953,0)/1000</f>
        <v>0</v>
      </c>
      <c r="G3953" s="23" t="str">
        <f aca="false">IF(E3953&gt;0,"ja","nein")</f>
        <v>ja</v>
      </c>
      <c r="H3953" s="26" t="n">
        <v>98.17</v>
      </c>
      <c r="I3953" s="26" t="n">
        <f aca="false">(H3953/10+IF(N3953=2025,Einstellungen!$B$23,Einstellungen!$C$23))*(1+Einstellungen!$B$10)</f>
        <v>31.62782</v>
      </c>
      <c r="J3953" s="25" t="n">
        <f aca="false">E3953*I3953/100</f>
        <v>0.0472835909</v>
      </c>
      <c r="K3953" s="25" t="n">
        <f aca="false">E3953*Einstellungen!$B$5/100</f>
        <v>0.043355</v>
      </c>
      <c r="L3953" s="23" t="str">
        <f aca="false">IF(I3953&lt;Einstellungen!$B$5,"ja","nein")</f>
        <v>nein</v>
      </c>
      <c r="M3953" s="23" t="s">
        <v>128</v>
      </c>
      <c r="N3953" s="23" t="n">
        <v>2025</v>
      </c>
      <c r="O3953" s="23" t="n">
        <v>2</v>
      </c>
    </row>
    <row r="3954" customFormat="false" ht="15" hidden="false" customHeight="false" outlineLevel="0" collapsed="false">
      <c r="A3954" s="22" t="n">
        <v>45852</v>
      </c>
      <c r="B3954" s="23" t="s">
        <v>109</v>
      </c>
      <c r="C3954" s="23" t="s">
        <v>93</v>
      </c>
      <c r="D3954" s="24" t="n">
        <v>156.5</v>
      </c>
      <c r="E3954" s="25" t="n">
        <f aca="false">MAX(D3954,0)/1000</f>
        <v>0.1565</v>
      </c>
      <c r="F3954" s="25" t="n">
        <f aca="false">MAX(-D3954,0)/1000</f>
        <v>0</v>
      </c>
      <c r="G3954" s="23" t="str">
        <f aca="false">IF(E3954&gt;0,"ja","nein")</f>
        <v>ja</v>
      </c>
      <c r="H3954" s="26" t="n">
        <v>94.94</v>
      </c>
      <c r="I3954" s="26" t="n">
        <f aca="false">(H3954/10+IF(N3954=2025,Einstellungen!$B$23,Einstellungen!$C$23))*(1+Einstellungen!$B$10)</f>
        <v>31.24345</v>
      </c>
      <c r="J3954" s="25" t="n">
        <f aca="false">E3954*I3954/100</f>
        <v>0.04889599925</v>
      </c>
      <c r="K3954" s="25" t="n">
        <f aca="false">E3954*Einstellungen!$B$5/100</f>
        <v>0.045385</v>
      </c>
      <c r="L3954" s="23" t="str">
        <f aca="false">IF(I3954&lt;Einstellungen!$B$5,"ja","nein")</f>
        <v>nein</v>
      </c>
      <c r="M3954" s="23" t="s">
        <v>128</v>
      </c>
      <c r="N3954" s="23" t="n">
        <v>2025</v>
      </c>
      <c r="O3954" s="23" t="n">
        <v>3</v>
      </c>
    </row>
    <row r="3955" customFormat="false" ht="15" hidden="false" customHeight="false" outlineLevel="0" collapsed="false">
      <c r="A3955" s="22" t="n">
        <v>45852</v>
      </c>
      <c r="B3955" s="23" t="s">
        <v>110</v>
      </c>
      <c r="C3955" s="23" t="s">
        <v>93</v>
      </c>
      <c r="D3955" s="24" t="n">
        <v>146.3</v>
      </c>
      <c r="E3955" s="25" t="n">
        <f aca="false">MAX(D3955,0)/1000</f>
        <v>0.1463</v>
      </c>
      <c r="F3955" s="25" t="n">
        <f aca="false">MAX(-D3955,0)/1000</f>
        <v>0</v>
      </c>
      <c r="G3955" s="23" t="str">
        <f aca="false">IF(E3955&gt;0,"ja","nein")</f>
        <v>ja</v>
      </c>
      <c r="H3955" s="26" t="n">
        <v>99.32</v>
      </c>
      <c r="I3955" s="26" t="n">
        <f aca="false">(H3955/10+IF(N3955=2025,Einstellungen!$B$23,Einstellungen!$C$23))*(1+Einstellungen!$B$10)</f>
        <v>31.76467</v>
      </c>
      <c r="J3955" s="25" t="n">
        <f aca="false">E3955*I3955/100</f>
        <v>0.04647171221</v>
      </c>
      <c r="K3955" s="25" t="n">
        <f aca="false">E3955*Einstellungen!$B$5/100</f>
        <v>0.042427</v>
      </c>
      <c r="L3955" s="23" t="str">
        <f aca="false">IF(I3955&lt;Einstellungen!$B$5,"ja","nein")</f>
        <v>nein</v>
      </c>
      <c r="M3955" s="23" t="s">
        <v>128</v>
      </c>
      <c r="N3955" s="23" t="n">
        <v>2025</v>
      </c>
      <c r="O3955" s="23" t="n">
        <v>4</v>
      </c>
    </row>
    <row r="3956" customFormat="false" ht="15" hidden="false" customHeight="false" outlineLevel="0" collapsed="false">
      <c r="A3956" s="22" t="n">
        <v>45852</v>
      </c>
      <c r="B3956" s="23" t="s">
        <v>111</v>
      </c>
      <c r="C3956" s="23" t="s">
        <v>93</v>
      </c>
      <c r="D3956" s="24" t="n">
        <v>153.8</v>
      </c>
      <c r="E3956" s="25" t="n">
        <f aca="false">MAX(D3956,0)/1000</f>
        <v>0.1538</v>
      </c>
      <c r="F3956" s="25" t="n">
        <f aca="false">MAX(-D3956,0)/1000</f>
        <v>0</v>
      </c>
      <c r="G3956" s="23" t="str">
        <f aca="false">IF(E3956&gt;0,"ja","nein")</f>
        <v>ja</v>
      </c>
      <c r="H3956" s="26" t="n">
        <v>108.93</v>
      </c>
      <c r="I3956" s="26" t="n">
        <f aca="false">(H3956/10+IF(N3956=2025,Einstellungen!$B$23,Einstellungen!$C$23))*(1+Einstellungen!$B$10)</f>
        <v>32.90826</v>
      </c>
      <c r="J3956" s="25" t="n">
        <f aca="false">E3956*I3956/100</f>
        <v>0.05061290388</v>
      </c>
      <c r="K3956" s="25" t="n">
        <f aca="false">E3956*Einstellungen!$B$5/100</f>
        <v>0.044602</v>
      </c>
      <c r="L3956" s="23" t="str">
        <f aca="false">IF(I3956&lt;Einstellungen!$B$5,"ja","nein")</f>
        <v>nein</v>
      </c>
      <c r="M3956" s="23" t="s">
        <v>128</v>
      </c>
      <c r="N3956" s="23" t="n">
        <v>2025</v>
      </c>
      <c r="O3956" s="23" t="n">
        <v>5</v>
      </c>
    </row>
    <row r="3957" customFormat="false" ht="15" hidden="false" customHeight="false" outlineLevel="0" collapsed="false">
      <c r="A3957" s="22" t="n">
        <v>45852</v>
      </c>
      <c r="B3957" s="23" t="s">
        <v>112</v>
      </c>
      <c r="C3957" s="23" t="s">
        <v>93</v>
      </c>
      <c r="D3957" s="24" t="n">
        <v>116.3</v>
      </c>
      <c r="E3957" s="25" t="n">
        <f aca="false">MAX(D3957,0)/1000</f>
        <v>0.1163</v>
      </c>
      <c r="F3957" s="25" t="n">
        <f aca="false">MAX(-D3957,0)/1000</f>
        <v>0</v>
      </c>
      <c r="G3957" s="23" t="str">
        <f aca="false">IF(E3957&gt;0,"ja","nein")</f>
        <v>ja</v>
      </c>
      <c r="H3957" s="26" t="n">
        <v>117.87</v>
      </c>
      <c r="I3957" s="26" t="n">
        <f aca="false">(H3957/10+IF(N3957=2025,Einstellungen!$B$23,Einstellungen!$C$23))*(1+Einstellungen!$B$10)</f>
        <v>33.97212</v>
      </c>
      <c r="J3957" s="25" t="n">
        <f aca="false">E3957*I3957/100</f>
        <v>0.03950957556</v>
      </c>
      <c r="K3957" s="25" t="n">
        <f aca="false">E3957*Einstellungen!$B$5/100</f>
        <v>0.033727</v>
      </c>
      <c r="L3957" s="23" t="str">
        <f aca="false">IF(I3957&lt;Einstellungen!$B$5,"ja","nein")</f>
        <v>nein</v>
      </c>
      <c r="M3957" s="23" t="s">
        <v>128</v>
      </c>
      <c r="N3957" s="23" t="n">
        <v>2025</v>
      </c>
      <c r="O3957" s="23" t="n">
        <v>6</v>
      </c>
    </row>
    <row r="3958" customFormat="false" ht="15" hidden="false" customHeight="false" outlineLevel="0" collapsed="false">
      <c r="A3958" s="22" t="n">
        <v>45852</v>
      </c>
      <c r="B3958" s="23" t="s">
        <v>113</v>
      </c>
      <c r="C3958" s="23" t="s">
        <v>93</v>
      </c>
      <c r="D3958" s="24" t="n">
        <v>-607.3</v>
      </c>
      <c r="E3958" s="25" t="n">
        <f aca="false">MAX(D3958,0)/1000</f>
        <v>0</v>
      </c>
      <c r="F3958" s="25" t="n">
        <f aca="false">MAX(-D3958,0)/1000</f>
        <v>0.6073</v>
      </c>
      <c r="G3958" s="23" t="str">
        <f aca="false">IF(E3958&gt;0,"ja","nein")</f>
        <v>nein</v>
      </c>
      <c r="H3958" s="26" t="n">
        <v>121.62</v>
      </c>
      <c r="I3958" s="26" t="n">
        <f aca="false">(H3958/10+IF(N3958=2025,Einstellungen!$B$23,Einstellungen!$C$23))*(1+Einstellungen!$B$10)</f>
        <v>34.41837</v>
      </c>
      <c r="J3958" s="25" t="n">
        <f aca="false">E3958*I3958/100</f>
        <v>0</v>
      </c>
      <c r="K3958" s="25" t="n">
        <f aca="false">E3958*Einstellungen!$B$5/100</f>
        <v>0</v>
      </c>
      <c r="L3958" s="23" t="str">
        <f aca="false">IF(I3958&lt;Einstellungen!$B$5,"ja","nein")</f>
        <v>nein</v>
      </c>
      <c r="M3958" s="23" t="s">
        <v>128</v>
      </c>
      <c r="N3958" s="23" t="n">
        <v>2025</v>
      </c>
      <c r="O3958" s="23" t="n">
        <v>7</v>
      </c>
    </row>
    <row r="3959" customFormat="false" ht="15" hidden="false" customHeight="false" outlineLevel="0" collapsed="false">
      <c r="A3959" s="22" t="n">
        <v>45852</v>
      </c>
      <c r="B3959" s="23" t="s">
        <v>114</v>
      </c>
      <c r="C3959" s="23" t="s">
        <v>93</v>
      </c>
      <c r="D3959" s="24" t="n">
        <v>-451.8</v>
      </c>
      <c r="E3959" s="25" t="n">
        <f aca="false">MAX(D3959,0)/1000</f>
        <v>0</v>
      </c>
      <c r="F3959" s="25" t="n">
        <f aca="false">MAX(-D3959,0)/1000</f>
        <v>0.4518</v>
      </c>
      <c r="G3959" s="23" t="str">
        <f aca="false">IF(E3959&gt;0,"ja","nein")</f>
        <v>nein</v>
      </c>
      <c r="H3959" s="26" t="n">
        <v>112.06</v>
      </c>
      <c r="I3959" s="26" t="n">
        <f aca="false">(H3959/10+IF(N3959=2025,Einstellungen!$B$23,Einstellungen!$C$23))*(1+Einstellungen!$B$10)</f>
        <v>33.28073</v>
      </c>
      <c r="J3959" s="25" t="n">
        <f aca="false">E3959*I3959/100</f>
        <v>0</v>
      </c>
      <c r="K3959" s="25" t="n">
        <f aca="false">E3959*Einstellungen!$B$5/100</f>
        <v>0</v>
      </c>
      <c r="L3959" s="23" t="str">
        <f aca="false">IF(I3959&lt;Einstellungen!$B$5,"ja","nein")</f>
        <v>nein</v>
      </c>
      <c r="M3959" s="23" t="s">
        <v>128</v>
      </c>
      <c r="N3959" s="23" t="n">
        <v>2025</v>
      </c>
      <c r="O3959" s="23" t="n">
        <v>8</v>
      </c>
    </row>
    <row r="3960" customFormat="false" ht="15" hidden="false" customHeight="false" outlineLevel="0" collapsed="false">
      <c r="A3960" s="22" t="n">
        <v>45852</v>
      </c>
      <c r="B3960" s="23" t="s">
        <v>115</v>
      </c>
      <c r="C3960" s="23" t="s">
        <v>93</v>
      </c>
      <c r="D3960" s="24" t="n">
        <v>-57.6</v>
      </c>
      <c r="E3960" s="25" t="n">
        <f aca="false">MAX(D3960,0)/1000</f>
        <v>0</v>
      </c>
      <c r="F3960" s="25" t="n">
        <f aca="false">MAX(-D3960,0)/1000</f>
        <v>0.0576</v>
      </c>
      <c r="G3960" s="23" t="str">
        <f aca="false">IF(E3960&gt;0,"ja","nein")</f>
        <v>nein</v>
      </c>
      <c r="H3960" s="26" t="n">
        <v>92.43</v>
      </c>
      <c r="I3960" s="26" t="n">
        <f aca="false">(H3960/10+IF(N3960=2025,Einstellungen!$B$23,Einstellungen!$C$23))*(1+Einstellungen!$B$10)</f>
        <v>30.94476</v>
      </c>
      <c r="J3960" s="25" t="n">
        <f aca="false">E3960*I3960/100</f>
        <v>0</v>
      </c>
      <c r="K3960" s="25" t="n">
        <f aca="false">E3960*Einstellungen!$B$5/100</f>
        <v>0</v>
      </c>
      <c r="L3960" s="23" t="str">
        <f aca="false">IF(I3960&lt;Einstellungen!$B$5,"ja","nein")</f>
        <v>nein</v>
      </c>
      <c r="M3960" s="23" t="s">
        <v>128</v>
      </c>
      <c r="N3960" s="23" t="n">
        <v>2025</v>
      </c>
      <c r="O3960" s="23" t="n">
        <v>9</v>
      </c>
    </row>
    <row r="3961" customFormat="false" ht="15" hidden="false" customHeight="false" outlineLevel="0" collapsed="false">
      <c r="A3961" s="22" t="n">
        <v>45852</v>
      </c>
      <c r="B3961" s="23" t="s">
        <v>116</v>
      </c>
      <c r="C3961" s="23" t="s">
        <v>93</v>
      </c>
      <c r="D3961" s="24" t="n">
        <v>-56.8</v>
      </c>
      <c r="E3961" s="25" t="n">
        <f aca="false">MAX(D3961,0)/1000</f>
        <v>0</v>
      </c>
      <c r="F3961" s="25" t="n">
        <f aca="false">MAX(-D3961,0)/1000</f>
        <v>0.0568</v>
      </c>
      <c r="G3961" s="23" t="str">
        <f aca="false">IF(E3961&gt;0,"ja","nein")</f>
        <v>nein</v>
      </c>
      <c r="H3961" s="26" t="n">
        <v>84.58</v>
      </c>
      <c r="I3961" s="26" t="n">
        <f aca="false">(H3961/10+IF(N3961=2025,Einstellungen!$B$23,Einstellungen!$C$23))*(1+Einstellungen!$B$10)</f>
        <v>30.01061</v>
      </c>
      <c r="J3961" s="25" t="n">
        <f aca="false">E3961*I3961/100</f>
        <v>0</v>
      </c>
      <c r="K3961" s="25" t="n">
        <f aca="false">E3961*Einstellungen!$B$5/100</f>
        <v>0</v>
      </c>
      <c r="L3961" s="23" t="str">
        <f aca="false">IF(I3961&lt;Einstellungen!$B$5,"ja","nein")</f>
        <v>nein</v>
      </c>
      <c r="M3961" s="23" t="s">
        <v>128</v>
      </c>
      <c r="N3961" s="23" t="n">
        <v>2025</v>
      </c>
      <c r="O3961" s="23" t="n">
        <v>10</v>
      </c>
    </row>
    <row r="3962" customFormat="false" ht="15" hidden="false" customHeight="false" outlineLevel="0" collapsed="false">
      <c r="A3962" s="22" t="n">
        <v>45852</v>
      </c>
      <c r="B3962" s="23" t="s">
        <v>117</v>
      </c>
      <c r="C3962" s="23" t="s">
        <v>93</v>
      </c>
      <c r="D3962" s="24" t="n">
        <v>-1586.2</v>
      </c>
      <c r="E3962" s="25" t="n">
        <f aca="false">MAX(D3962,0)/1000</f>
        <v>0</v>
      </c>
      <c r="F3962" s="25" t="n">
        <f aca="false">MAX(-D3962,0)/1000</f>
        <v>1.5862</v>
      </c>
      <c r="G3962" s="23" t="str">
        <f aca="false">IF(E3962&gt;0,"ja","nein")</f>
        <v>nein</v>
      </c>
      <c r="H3962" s="26" t="n">
        <v>79.67</v>
      </c>
      <c r="I3962" s="26" t="n">
        <f aca="false">(H3962/10+IF(N3962=2025,Einstellungen!$B$23,Einstellungen!$C$23))*(1+Einstellungen!$B$10)</f>
        <v>29.42632</v>
      </c>
      <c r="J3962" s="25" t="n">
        <f aca="false">E3962*I3962/100</f>
        <v>0</v>
      </c>
      <c r="K3962" s="25" t="n">
        <f aca="false">E3962*Einstellungen!$B$5/100</f>
        <v>0</v>
      </c>
      <c r="L3962" s="23" t="str">
        <f aca="false">IF(I3962&lt;Einstellungen!$B$5,"ja","nein")</f>
        <v>nein</v>
      </c>
      <c r="M3962" s="23" t="s">
        <v>128</v>
      </c>
      <c r="N3962" s="23" t="n">
        <v>2025</v>
      </c>
      <c r="O3962" s="23" t="n">
        <v>11</v>
      </c>
    </row>
    <row r="3963" customFormat="false" ht="15" hidden="false" customHeight="false" outlineLevel="0" collapsed="false">
      <c r="A3963" s="22" t="n">
        <v>45852</v>
      </c>
      <c r="B3963" s="23" t="s">
        <v>118</v>
      </c>
      <c r="C3963" s="23" t="s">
        <v>93</v>
      </c>
      <c r="D3963" s="24" t="n">
        <v>-532.3</v>
      </c>
      <c r="E3963" s="25" t="n">
        <f aca="false">MAX(D3963,0)/1000</f>
        <v>0</v>
      </c>
      <c r="F3963" s="25" t="n">
        <f aca="false">MAX(-D3963,0)/1000</f>
        <v>0.5323</v>
      </c>
      <c r="G3963" s="23" t="str">
        <f aca="false">IF(E3963&gt;0,"ja","nein")</f>
        <v>nein</v>
      </c>
      <c r="H3963" s="26" t="n">
        <v>70.98</v>
      </c>
      <c r="I3963" s="26" t="n">
        <f aca="false">(H3963/10+IF(N3963=2025,Einstellungen!$B$23,Einstellungen!$C$23))*(1+Einstellungen!$B$10)</f>
        <v>28.39221</v>
      </c>
      <c r="J3963" s="25" t="n">
        <f aca="false">E3963*I3963/100</f>
        <v>0</v>
      </c>
      <c r="K3963" s="25" t="n">
        <f aca="false">E3963*Einstellungen!$B$5/100</f>
        <v>0</v>
      </c>
      <c r="L3963" s="23" t="str">
        <f aca="false">IF(I3963&lt;Einstellungen!$B$5,"ja","nein")</f>
        <v>ja</v>
      </c>
      <c r="M3963" s="23" t="s">
        <v>128</v>
      </c>
      <c r="N3963" s="23" t="n">
        <v>2025</v>
      </c>
      <c r="O3963" s="23" t="n">
        <v>12</v>
      </c>
    </row>
    <row r="3964" customFormat="false" ht="15" hidden="false" customHeight="false" outlineLevel="0" collapsed="false">
      <c r="A3964" s="22" t="n">
        <v>45852</v>
      </c>
      <c r="B3964" s="23" t="s">
        <v>119</v>
      </c>
      <c r="C3964" s="23" t="s">
        <v>93</v>
      </c>
      <c r="D3964" s="24" t="n">
        <v>-1794.2</v>
      </c>
      <c r="E3964" s="25" t="n">
        <f aca="false">MAX(D3964,0)/1000</f>
        <v>0</v>
      </c>
      <c r="F3964" s="25" t="n">
        <f aca="false">MAX(-D3964,0)/1000</f>
        <v>1.7942</v>
      </c>
      <c r="G3964" s="23" t="str">
        <f aca="false">IF(E3964&gt;0,"ja","nein")</f>
        <v>nein</v>
      </c>
      <c r="H3964" s="26" t="n">
        <v>64.17</v>
      </c>
      <c r="I3964" s="26" t="n">
        <f aca="false">(H3964/10+IF(N3964=2025,Einstellungen!$B$23,Einstellungen!$C$23))*(1+Einstellungen!$B$10)</f>
        <v>27.58182</v>
      </c>
      <c r="J3964" s="25" t="n">
        <f aca="false">E3964*I3964/100</f>
        <v>0</v>
      </c>
      <c r="K3964" s="25" t="n">
        <f aca="false">E3964*Einstellungen!$B$5/100</f>
        <v>0</v>
      </c>
      <c r="L3964" s="23" t="str">
        <f aca="false">IF(I3964&lt;Einstellungen!$B$5,"ja","nein")</f>
        <v>ja</v>
      </c>
      <c r="M3964" s="23" t="s">
        <v>128</v>
      </c>
      <c r="N3964" s="23" t="n">
        <v>2025</v>
      </c>
      <c r="O3964" s="23" t="n">
        <v>13</v>
      </c>
    </row>
    <row r="3965" customFormat="false" ht="15" hidden="false" customHeight="false" outlineLevel="0" collapsed="false">
      <c r="A3965" s="22" t="n">
        <v>45852</v>
      </c>
      <c r="B3965" s="23" t="s">
        <v>120</v>
      </c>
      <c r="C3965" s="23" t="s">
        <v>93</v>
      </c>
      <c r="D3965" s="24" t="n">
        <v>-3643.9</v>
      </c>
      <c r="E3965" s="25" t="n">
        <f aca="false">MAX(D3965,0)/1000</f>
        <v>0</v>
      </c>
      <c r="F3965" s="25" t="n">
        <f aca="false">MAX(-D3965,0)/1000</f>
        <v>3.6439</v>
      </c>
      <c r="G3965" s="23" t="str">
        <f aca="false">IF(E3965&gt;0,"ja","nein")</f>
        <v>nein</v>
      </c>
      <c r="H3965" s="26" t="n">
        <v>57.15</v>
      </c>
      <c r="I3965" s="26" t="n">
        <f aca="false">(H3965/10+IF(N3965=2025,Einstellungen!$B$23,Einstellungen!$C$23))*(1+Einstellungen!$B$10)</f>
        <v>26.74644</v>
      </c>
      <c r="J3965" s="25" t="n">
        <f aca="false">E3965*I3965/100</f>
        <v>0</v>
      </c>
      <c r="K3965" s="25" t="n">
        <f aca="false">E3965*Einstellungen!$B$5/100</f>
        <v>0</v>
      </c>
      <c r="L3965" s="23" t="str">
        <f aca="false">IF(I3965&lt;Einstellungen!$B$5,"ja","nein")</f>
        <v>ja</v>
      </c>
      <c r="M3965" s="23" t="s">
        <v>128</v>
      </c>
      <c r="N3965" s="23" t="n">
        <v>2025</v>
      </c>
      <c r="O3965" s="23" t="n">
        <v>14</v>
      </c>
    </row>
    <row r="3966" customFormat="false" ht="15" hidden="false" customHeight="false" outlineLevel="0" collapsed="false">
      <c r="A3966" s="22" t="n">
        <v>45852</v>
      </c>
      <c r="B3966" s="23" t="s">
        <v>104</v>
      </c>
      <c r="C3966" s="23" t="s">
        <v>93</v>
      </c>
      <c r="D3966" s="24" t="n">
        <v>-299.3</v>
      </c>
      <c r="E3966" s="25" t="n">
        <f aca="false">MAX(D3966,0)/1000</f>
        <v>0</v>
      </c>
      <c r="F3966" s="25" t="n">
        <f aca="false">MAX(-D3966,0)/1000</f>
        <v>0.2993</v>
      </c>
      <c r="G3966" s="23" t="str">
        <f aca="false">IF(E3966&gt;0,"ja","nein")</f>
        <v>nein</v>
      </c>
      <c r="H3966" s="26" t="n">
        <v>55.82</v>
      </c>
      <c r="I3966" s="26" t="n">
        <f aca="false">(H3966/10+IF(N3966=2025,Einstellungen!$B$23,Einstellungen!$C$23))*(1+Einstellungen!$B$10)</f>
        <v>26.58817</v>
      </c>
      <c r="J3966" s="25" t="n">
        <f aca="false">E3966*I3966/100</f>
        <v>0</v>
      </c>
      <c r="K3966" s="25" t="n">
        <f aca="false">E3966*Einstellungen!$B$5/100</f>
        <v>0</v>
      </c>
      <c r="L3966" s="23" t="str">
        <f aca="false">IF(I3966&lt;Einstellungen!$B$5,"ja","nein")</f>
        <v>ja</v>
      </c>
      <c r="M3966" s="23" t="s">
        <v>128</v>
      </c>
      <c r="N3966" s="23" t="n">
        <v>2025</v>
      </c>
      <c r="O3966" s="23" t="n">
        <v>15</v>
      </c>
    </row>
    <row r="3967" customFormat="false" ht="15" hidden="false" customHeight="false" outlineLevel="0" collapsed="false">
      <c r="A3967" s="22" t="n">
        <v>45852</v>
      </c>
      <c r="B3967" s="23" t="s">
        <v>105</v>
      </c>
      <c r="C3967" s="23" t="s">
        <v>93</v>
      </c>
      <c r="D3967" s="24" t="n">
        <v>-1647.3</v>
      </c>
      <c r="E3967" s="25" t="n">
        <f aca="false">MAX(D3967,0)/1000</f>
        <v>0</v>
      </c>
      <c r="F3967" s="25" t="n">
        <f aca="false">MAX(-D3967,0)/1000</f>
        <v>1.6473</v>
      </c>
      <c r="G3967" s="23" t="str">
        <f aca="false">IF(E3967&gt;0,"ja","nein")</f>
        <v>nein</v>
      </c>
      <c r="H3967" s="26" t="n">
        <v>71.1</v>
      </c>
      <c r="I3967" s="26" t="n">
        <f aca="false">(H3967/10+IF(N3967=2025,Einstellungen!$B$23,Einstellungen!$C$23))*(1+Einstellungen!$B$10)</f>
        <v>28.40649</v>
      </c>
      <c r="J3967" s="25" t="n">
        <f aca="false">E3967*I3967/100</f>
        <v>0</v>
      </c>
      <c r="K3967" s="25" t="n">
        <f aca="false">E3967*Einstellungen!$B$5/100</f>
        <v>0</v>
      </c>
      <c r="L3967" s="23" t="str">
        <f aca="false">IF(I3967&lt;Einstellungen!$B$5,"ja","nein")</f>
        <v>ja</v>
      </c>
      <c r="M3967" s="23" t="s">
        <v>128</v>
      </c>
      <c r="N3967" s="23" t="n">
        <v>2025</v>
      </c>
      <c r="O3967" s="23" t="n">
        <v>16</v>
      </c>
    </row>
    <row r="3968" customFormat="false" ht="15" hidden="false" customHeight="false" outlineLevel="0" collapsed="false">
      <c r="A3968" s="22" t="n">
        <v>45852</v>
      </c>
      <c r="B3968" s="23" t="s">
        <v>97</v>
      </c>
      <c r="C3968" s="23" t="s">
        <v>93</v>
      </c>
      <c r="D3968" s="24" t="n">
        <v>-1189.4</v>
      </c>
      <c r="E3968" s="25" t="n">
        <f aca="false">MAX(D3968,0)/1000</f>
        <v>0</v>
      </c>
      <c r="F3968" s="25" t="n">
        <f aca="false">MAX(-D3968,0)/1000</f>
        <v>1.1894</v>
      </c>
      <c r="G3968" s="23" t="str">
        <f aca="false">IF(E3968&gt;0,"ja","nein")</f>
        <v>nein</v>
      </c>
      <c r="H3968" s="26" t="n">
        <v>84.58</v>
      </c>
      <c r="I3968" s="26" t="n">
        <f aca="false">(H3968/10+IF(N3968=2025,Einstellungen!$B$23,Einstellungen!$C$23))*(1+Einstellungen!$B$10)</f>
        <v>30.01061</v>
      </c>
      <c r="J3968" s="25" t="n">
        <f aca="false">E3968*I3968/100</f>
        <v>0</v>
      </c>
      <c r="K3968" s="25" t="n">
        <f aca="false">E3968*Einstellungen!$B$5/100</f>
        <v>0</v>
      </c>
      <c r="L3968" s="23" t="str">
        <f aca="false">IF(I3968&lt;Einstellungen!$B$5,"ja","nein")</f>
        <v>nein</v>
      </c>
      <c r="M3968" s="23" t="s">
        <v>128</v>
      </c>
      <c r="N3968" s="23" t="n">
        <v>2025</v>
      </c>
      <c r="O3968" s="23" t="n">
        <v>17</v>
      </c>
    </row>
    <row r="3969" customFormat="false" ht="15" hidden="false" customHeight="false" outlineLevel="0" collapsed="false">
      <c r="A3969" s="22" t="n">
        <v>45852</v>
      </c>
      <c r="B3969" s="23" t="s">
        <v>99</v>
      </c>
      <c r="C3969" s="23" t="s">
        <v>93</v>
      </c>
      <c r="D3969" s="24" t="n">
        <v>-410.4</v>
      </c>
      <c r="E3969" s="25" t="n">
        <f aca="false">MAX(D3969,0)/1000</f>
        <v>0</v>
      </c>
      <c r="F3969" s="25" t="n">
        <f aca="false">MAX(-D3969,0)/1000</f>
        <v>0.4104</v>
      </c>
      <c r="G3969" s="23" t="str">
        <f aca="false">IF(E3969&gt;0,"ja","nein")</f>
        <v>nein</v>
      </c>
      <c r="H3969" s="26" t="n">
        <v>98.94</v>
      </c>
      <c r="I3969" s="26" t="n">
        <f aca="false">(H3969/10+IF(N3969=2025,Einstellungen!$B$23,Einstellungen!$C$23))*(1+Einstellungen!$B$10)</f>
        <v>31.71945</v>
      </c>
      <c r="J3969" s="25" t="n">
        <f aca="false">E3969*I3969/100</f>
        <v>0</v>
      </c>
      <c r="K3969" s="25" t="n">
        <f aca="false">E3969*Einstellungen!$B$5/100</f>
        <v>0</v>
      </c>
      <c r="L3969" s="23" t="str">
        <f aca="false">IF(I3969&lt;Einstellungen!$B$5,"ja","nein")</f>
        <v>nein</v>
      </c>
      <c r="M3969" s="23" t="s">
        <v>128</v>
      </c>
      <c r="N3969" s="23" t="n">
        <v>2025</v>
      </c>
      <c r="O3969" s="23" t="n">
        <v>18</v>
      </c>
    </row>
    <row r="3970" customFormat="false" ht="15" hidden="false" customHeight="false" outlineLevel="0" collapsed="false">
      <c r="A3970" s="22" t="n">
        <v>45852</v>
      </c>
      <c r="B3970" s="23" t="s">
        <v>100</v>
      </c>
      <c r="C3970" s="23" t="s">
        <v>93</v>
      </c>
      <c r="D3970" s="24" t="n">
        <v>-92.5</v>
      </c>
      <c r="E3970" s="25" t="n">
        <f aca="false">MAX(D3970,0)/1000</f>
        <v>0</v>
      </c>
      <c r="F3970" s="25" t="n">
        <f aca="false">MAX(-D3970,0)/1000</f>
        <v>0.0925</v>
      </c>
      <c r="G3970" s="23" t="str">
        <f aca="false">IF(E3970&gt;0,"ja","nein")</f>
        <v>nein</v>
      </c>
      <c r="H3970" s="26" t="n">
        <v>110.11</v>
      </c>
      <c r="I3970" s="26" t="n">
        <f aca="false">(H3970/10+IF(N3970=2025,Einstellungen!$B$23,Einstellungen!$C$23))*(1+Einstellungen!$B$10)</f>
        <v>33.04868</v>
      </c>
      <c r="J3970" s="25" t="n">
        <f aca="false">E3970*I3970/100</f>
        <v>0</v>
      </c>
      <c r="K3970" s="25" t="n">
        <f aca="false">E3970*Einstellungen!$B$5/100</f>
        <v>0</v>
      </c>
      <c r="L3970" s="23" t="str">
        <f aca="false">IF(I3970&lt;Einstellungen!$B$5,"ja","nein")</f>
        <v>nein</v>
      </c>
      <c r="M3970" s="23" t="s">
        <v>128</v>
      </c>
      <c r="N3970" s="23" t="n">
        <v>2025</v>
      </c>
      <c r="O3970" s="23" t="n">
        <v>19</v>
      </c>
    </row>
    <row r="3971" customFormat="false" ht="15" hidden="false" customHeight="false" outlineLevel="0" collapsed="false">
      <c r="A3971" s="22" t="n">
        <v>45852</v>
      </c>
      <c r="B3971" s="23" t="s">
        <v>92</v>
      </c>
      <c r="C3971" s="23" t="s">
        <v>93</v>
      </c>
      <c r="D3971" s="24" t="n">
        <v>231.5</v>
      </c>
      <c r="E3971" s="25" t="n">
        <f aca="false">MAX(D3971,0)/1000</f>
        <v>0.2315</v>
      </c>
      <c r="F3971" s="25" t="n">
        <f aca="false">MAX(-D3971,0)/1000</f>
        <v>0</v>
      </c>
      <c r="G3971" s="23" t="str">
        <f aca="false">IF(E3971&gt;0,"ja","nein")</f>
        <v>ja</v>
      </c>
      <c r="H3971" s="26" t="n">
        <v>139.99</v>
      </c>
      <c r="I3971" s="26" t="n">
        <f aca="false">(H3971/10+IF(N3971=2025,Einstellungen!$B$23,Einstellungen!$C$23))*(1+Einstellungen!$B$10)</f>
        <v>36.6044</v>
      </c>
      <c r="J3971" s="25" t="n">
        <f aca="false">E3971*I3971/100</f>
        <v>0.084739186</v>
      </c>
      <c r="K3971" s="25" t="n">
        <f aca="false">E3971*Einstellungen!$B$5/100</f>
        <v>0.067135</v>
      </c>
      <c r="L3971" s="23" t="str">
        <f aca="false">IF(I3971&lt;Einstellungen!$B$5,"ja","nein")</f>
        <v>nein</v>
      </c>
      <c r="M3971" s="23" t="s">
        <v>128</v>
      </c>
      <c r="N3971" s="23" t="n">
        <v>2025</v>
      </c>
      <c r="O3971" s="23" t="n">
        <v>20</v>
      </c>
    </row>
    <row r="3972" customFormat="false" ht="15" hidden="false" customHeight="false" outlineLevel="0" collapsed="false">
      <c r="A3972" s="22" t="n">
        <v>45852</v>
      </c>
      <c r="B3972" s="23" t="s">
        <v>95</v>
      </c>
      <c r="C3972" s="23" t="s">
        <v>93</v>
      </c>
      <c r="D3972" s="24" t="n">
        <v>331.3</v>
      </c>
      <c r="E3972" s="25" t="n">
        <f aca="false">MAX(D3972,0)/1000</f>
        <v>0.3313</v>
      </c>
      <c r="F3972" s="25" t="n">
        <f aca="false">MAX(-D3972,0)/1000</f>
        <v>0</v>
      </c>
      <c r="G3972" s="23" t="str">
        <f aca="false">IF(E3972&gt;0,"ja","nein")</f>
        <v>ja</v>
      </c>
      <c r="H3972" s="26" t="n">
        <v>141.57</v>
      </c>
      <c r="I3972" s="26" t="n">
        <f aca="false">(H3972/10+IF(N3972=2025,Einstellungen!$B$23,Einstellungen!$C$23))*(1+Einstellungen!$B$10)</f>
        <v>36.79242</v>
      </c>
      <c r="J3972" s="25" t="n">
        <f aca="false">E3972*I3972/100</f>
        <v>0.12189328746</v>
      </c>
      <c r="K3972" s="25" t="n">
        <f aca="false">E3972*Einstellungen!$B$5/100</f>
        <v>0.096077</v>
      </c>
      <c r="L3972" s="23" t="str">
        <f aca="false">IF(I3972&lt;Einstellungen!$B$5,"ja","nein")</f>
        <v>nein</v>
      </c>
      <c r="M3972" s="23" t="s">
        <v>128</v>
      </c>
      <c r="N3972" s="23" t="n">
        <v>2025</v>
      </c>
      <c r="O3972" s="23" t="n">
        <v>21</v>
      </c>
    </row>
    <row r="3973" customFormat="false" ht="15" hidden="false" customHeight="false" outlineLevel="0" collapsed="false">
      <c r="A3973" s="22" t="n">
        <v>45852</v>
      </c>
      <c r="B3973" s="23" t="s">
        <v>96</v>
      </c>
      <c r="C3973" s="23" t="s">
        <v>93</v>
      </c>
      <c r="D3973" s="24" t="n">
        <v>213.9</v>
      </c>
      <c r="E3973" s="25" t="n">
        <f aca="false">MAX(D3973,0)/1000</f>
        <v>0.2139</v>
      </c>
      <c r="F3973" s="25" t="n">
        <f aca="false">MAX(-D3973,0)/1000</f>
        <v>0</v>
      </c>
      <c r="G3973" s="23" t="str">
        <f aca="false">IF(E3973&gt;0,"ja","nein")</f>
        <v>ja</v>
      </c>
      <c r="H3973" s="26" t="n">
        <v>126.14</v>
      </c>
      <c r="I3973" s="26" t="n">
        <f aca="false">(H3973/10+IF(N3973=2025,Einstellungen!$B$23,Einstellungen!$C$23))*(1+Einstellungen!$B$10)</f>
        <v>34.95625</v>
      </c>
      <c r="J3973" s="25" t="n">
        <f aca="false">E3973*I3973/100</f>
        <v>0.07477141875</v>
      </c>
      <c r="K3973" s="25" t="n">
        <f aca="false">E3973*Einstellungen!$B$5/100</f>
        <v>0.062031</v>
      </c>
      <c r="L3973" s="23" t="str">
        <f aca="false">IF(I3973&lt;Einstellungen!$B$5,"ja","nein")</f>
        <v>nein</v>
      </c>
      <c r="M3973" s="23" t="s">
        <v>128</v>
      </c>
      <c r="N3973" s="23" t="n">
        <v>2025</v>
      </c>
      <c r="O3973" s="23" t="n">
        <v>22</v>
      </c>
    </row>
    <row r="3974" customFormat="false" ht="15" hidden="false" customHeight="false" outlineLevel="0" collapsed="false">
      <c r="A3974" s="22" t="n">
        <v>45852</v>
      </c>
      <c r="B3974" s="23" t="s">
        <v>101</v>
      </c>
      <c r="C3974" s="23" t="s">
        <v>93</v>
      </c>
      <c r="D3974" s="24" t="n">
        <v>164.3</v>
      </c>
      <c r="E3974" s="25" t="n">
        <f aca="false">MAX(D3974,0)/1000</f>
        <v>0.1643</v>
      </c>
      <c r="F3974" s="25" t="n">
        <f aca="false">MAX(-D3974,0)/1000</f>
        <v>0</v>
      </c>
      <c r="G3974" s="23" t="str">
        <f aca="false">IF(E3974&gt;0,"ja","nein")</f>
        <v>ja</v>
      </c>
      <c r="H3974" s="26" t="n">
        <v>115.15</v>
      </c>
      <c r="I3974" s="26" t="n">
        <f aca="false">(H3974/10+IF(N3974=2025,Einstellungen!$B$23,Einstellungen!$C$23))*(1+Einstellungen!$B$10)</f>
        <v>33.64844</v>
      </c>
      <c r="J3974" s="25" t="n">
        <f aca="false">E3974*I3974/100</f>
        <v>0.05528438692</v>
      </c>
      <c r="K3974" s="25" t="n">
        <f aca="false">E3974*Einstellungen!$B$5/100</f>
        <v>0.047647</v>
      </c>
      <c r="L3974" s="23" t="str">
        <f aca="false">IF(I3974&lt;Einstellungen!$B$5,"ja","nein")</f>
        <v>nein</v>
      </c>
      <c r="M3974" s="23" t="s">
        <v>128</v>
      </c>
      <c r="N3974" s="23" t="n">
        <v>2025</v>
      </c>
      <c r="O3974" s="23" t="n">
        <v>23</v>
      </c>
    </row>
    <row r="3975" customFormat="false" ht="15" hidden="false" customHeight="false" outlineLevel="0" collapsed="false">
      <c r="A3975" s="22" t="n">
        <v>45853</v>
      </c>
      <c r="B3975" s="23" t="s">
        <v>102</v>
      </c>
      <c r="C3975" s="23" t="s">
        <v>98</v>
      </c>
      <c r="D3975" s="24" t="n">
        <v>155.6</v>
      </c>
      <c r="E3975" s="25" t="n">
        <f aca="false">MAX(D3975,0)/1000</f>
        <v>0.1556</v>
      </c>
      <c r="F3975" s="25" t="n">
        <f aca="false">MAX(-D3975,0)/1000</f>
        <v>0</v>
      </c>
      <c r="G3975" s="23" t="str">
        <f aca="false">IF(E3975&gt;0,"ja","nein")</f>
        <v>ja</v>
      </c>
      <c r="H3975" s="26" t="n">
        <v>106.1</v>
      </c>
      <c r="I3975" s="26" t="n">
        <f aca="false">(H3975/10+IF(N3975=2025,Einstellungen!$B$23,Einstellungen!$C$23))*(1+Einstellungen!$B$10)</f>
        <v>32.57149</v>
      </c>
      <c r="J3975" s="25" t="n">
        <f aca="false">E3975*I3975/100</f>
        <v>0.05068123844</v>
      </c>
      <c r="K3975" s="25" t="n">
        <f aca="false">E3975*Einstellungen!$B$5/100</f>
        <v>0.045124</v>
      </c>
      <c r="L3975" s="23" t="str">
        <f aca="false">IF(I3975&lt;Einstellungen!$B$5,"ja","nein")</f>
        <v>nein</v>
      </c>
      <c r="M3975" s="23" t="s">
        <v>128</v>
      </c>
      <c r="N3975" s="23" t="n">
        <v>2025</v>
      </c>
      <c r="O3975" s="23" t="n">
        <v>0</v>
      </c>
    </row>
    <row r="3976" customFormat="false" ht="15" hidden="false" customHeight="false" outlineLevel="0" collapsed="false">
      <c r="A3976" s="22" t="n">
        <v>45853</v>
      </c>
      <c r="B3976" s="23" t="s">
        <v>107</v>
      </c>
      <c r="C3976" s="23" t="s">
        <v>98</v>
      </c>
      <c r="D3976" s="24" t="n">
        <v>164.9</v>
      </c>
      <c r="E3976" s="25" t="n">
        <f aca="false">MAX(D3976,0)/1000</f>
        <v>0.1649</v>
      </c>
      <c r="F3976" s="25" t="n">
        <f aca="false">MAX(-D3976,0)/1000</f>
        <v>0</v>
      </c>
      <c r="G3976" s="23" t="str">
        <f aca="false">IF(E3976&gt;0,"ja","nein")</f>
        <v>ja</v>
      </c>
      <c r="H3976" s="26" t="n">
        <v>103.06</v>
      </c>
      <c r="I3976" s="26" t="n">
        <f aca="false">(H3976/10+IF(N3976=2025,Einstellungen!$B$23,Einstellungen!$C$23))*(1+Einstellungen!$B$10)</f>
        <v>32.20973</v>
      </c>
      <c r="J3976" s="25" t="n">
        <f aca="false">E3976*I3976/100</f>
        <v>0.05311384477</v>
      </c>
      <c r="K3976" s="25" t="n">
        <f aca="false">E3976*Einstellungen!$B$5/100</f>
        <v>0.047821</v>
      </c>
      <c r="L3976" s="23" t="str">
        <f aca="false">IF(I3976&lt;Einstellungen!$B$5,"ja","nein")</f>
        <v>nein</v>
      </c>
      <c r="M3976" s="23" t="s">
        <v>128</v>
      </c>
      <c r="N3976" s="23" t="n">
        <v>2025</v>
      </c>
      <c r="O3976" s="23" t="n">
        <v>1</v>
      </c>
    </row>
    <row r="3977" customFormat="false" ht="15" hidden="false" customHeight="false" outlineLevel="0" collapsed="false">
      <c r="A3977" s="22" t="n">
        <v>45853</v>
      </c>
      <c r="B3977" s="23" t="s">
        <v>108</v>
      </c>
      <c r="C3977" s="23" t="s">
        <v>98</v>
      </c>
      <c r="D3977" s="24" t="n">
        <v>193.8</v>
      </c>
      <c r="E3977" s="25" t="n">
        <f aca="false">MAX(D3977,0)/1000</f>
        <v>0.1938</v>
      </c>
      <c r="F3977" s="25" t="n">
        <f aca="false">MAX(-D3977,0)/1000</f>
        <v>0</v>
      </c>
      <c r="G3977" s="23" t="str">
        <f aca="false">IF(E3977&gt;0,"ja","nein")</f>
        <v>ja</v>
      </c>
      <c r="H3977" s="26" t="n">
        <v>93.86</v>
      </c>
      <c r="I3977" s="26" t="n">
        <f aca="false">(H3977/10+IF(N3977=2025,Einstellungen!$B$23,Einstellungen!$C$23))*(1+Einstellungen!$B$10)</f>
        <v>31.11493</v>
      </c>
      <c r="J3977" s="25" t="n">
        <f aca="false">E3977*I3977/100</f>
        <v>0.06030073434</v>
      </c>
      <c r="K3977" s="25" t="n">
        <f aca="false">E3977*Einstellungen!$B$5/100</f>
        <v>0.056202</v>
      </c>
      <c r="L3977" s="23" t="str">
        <f aca="false">IF(I3977&lt;Einstellungen!$B$5,"ja","nein")</f>
        <v>nein</v>
      </c>
      <c r="M3977" s="23" t="s">
        <v>128</v>
      </c>
      <c r="N3977" s="23" t="n">
        <v>2025</v>
      </c>
      <c r="O3977" s="23" t="n">
        <v>2</v>
      </c>
    </row>
    <row r="3978" customFormat="false" ht="15" hidden="false" customHeight="false" outlineLevel="0" collapsed="false">
      <c r="A3978" s="22" t="n">
        <v>45853</v>
      </c>
      <c r="B3978" s="23" t="s">
        <v>109</v>
      </c>
      <c r="C3978" s="23" t="s">
        <v>98</v>
      </c>
      <c r="D3978" s="24" t="n">
        <v>216</v>
      </c>
      <c r="E3978" s="25" t="n">
        <f aca="false">MAX(D3978,0)/1000</f>
        <v>0.216</v>
      </c>
      <c r="F3978" s="25" t="n">
        <f aca="false">MAX(-D3978,0)/1000</f>
        <v>0</v>
      </c>
      <c r="G3978" s="23" t="str">
        <f aca="false">IF(E3978&gt;0,"ja","nein")</f>
        <v>ja</v>
      </c>
      <c r="H3978" s="26" t="n">
        <v>88.28</v>
      </c>
      <c r="I3978" s="26" t="n">
        <f aca="false">(H3978/10+IF(N3978=2025,Einstellungen!$B$23,Einstellungen!$C$23))*(1+Einstellungen!$B$10)</f>
        <v>30.45091</v>
      </c>
      <c r="J3978" s="25" t="n">
        <f aca="false">E3978*I3978/100</f>
        <v>0.0657739656</v>
      </c>
      <c r="K3978" s="25" t="n">
        <f aca="false">E3978*Einstellungen!$B$5/100</f>
        <v>0.06264</v>
      </c>
      <c r="L3978" s="23" t="str">
        <f aca="false">IF(I3978&lt;Einstellungen!$B$5,"ja","nein")</f>
        <v>nein</v>
      </c>
      <c r="M3978" s="23" t="s">
        <v>128</v>
      </c>
      <c r="N3978" s="23" t="n">
        <v>2025</v>
      </c>
      <c r="O3978" s="23" t="n">
        <v>3</v>
      </c>
    </row>
    <row r="3979" customFormat="false" ht="15" hidden="false" customHeight="false" outlineLevel="0" collapsed="false">
      <c r="A3979" s="22" t="n">
        <v>45853</v>
      </c>
      <c r="B3979" s="23" t="s">
        <v>110</v>
      </c>
      <c r="C3979" s="23" t="s">
        <v>98</v>
      </c>
      <c r="D3979" s="24" t="n">
        <v>168.5</v>
      </c>
      <c r="E3979" s="25" t="n">
        <f aca="false">MAX(D3979,0)/1000</f>
        <v>0.1685</v>
      </c>
      <c r="F3979" s="25" t="n">
        <f aca="false">MAX(-D3979,0)/1000</f>
        <v>0</v>
      </c>
      <c r="G3979" s="23" t="str">
        <f aca="false">IF(E3979&gt;0,"ja","nein")</f>
        <v>ja</v>
      </c>
      <c r="H3979" s="26" t="n">
        <v>87.12</v>
      </c>
      <c r="I3979" s="26" t="n">
        <f aca="false">(H3979/10+IF(N3979=2025,Einstellungen!$B$23,Einstellungen!$C$23))*(1+Einstellungen!$B$10)</f>
        <v>30.31287</v>
      </c>
      <c r="J3979" s="25" t="n">
        <f aca="false">E3979*I3979/100</f>
        <v>0.05107718595</v>
      </c>
      <c r="K3979" s="25" t="n">
        <f aca="false">E3979*Einstellungen!$B$5/100</f>
        <v>0.048865</v>
      </c>
      <c r="L3979" s="23" t="str">
        <f aca="false">IF(I3979&lt;Einstellungen!$B$5,"ja","nein")</f>
        <v>nein</v>
      </c>
      <c r="M3979" s="23" t="s">
        <v>128</v>
      </c>
      <c r="N3979" s="23" t="n">
        <v>2025</v>
      </c>
      <c r="O3979" s="23" t="n">
        <v>4</v>
      </c>
    </row>
    <row r="3980" customFormat="false" ht="15" hidden="false" customHeight="false" outlineLevel="0" collapsed="false">
      <c r="A3980" s="22" t="n">
        <v>45853</v>
      </c>
      <c r="B3980" s="23" t="s">
        <v>111</v>
      </c>
      <c r="C3980" s="23" t="s">
        <v>98</v>
      </c>
      <c r="D3980" s="24" t="n">
        <v>146.4</v>
      </c>
      <c r="E3980" s="25" t="n">
        <f aca="false">MAX(D3980,0)/1000</f>
        <v>0.1464</v>
      </c>
      <c r="F3980" s="25" t="n">
        <f aca="false">MAX(-D3980,0)/1000</f>
        <v>0</v>
      </c>
      <c r="G3980" s="23" t="str">
        <f aca="false">IF(E3980&gt;0,"ja","nein")</f>
        <v>ja</v>
      </c>
      <c r="H3980" s="26" t="n">
        <v>93</v>
      </c>
      <c r="I3980" s="26" t="n">
        <f aca="false">(H3980/10+IF(N3980=2025,Einstellungen!$B$23,Einstellungen!$C$23))*(1+Einstellungen!$B$10)</f>
        <v>31.01259</v>
      </c>
      <c r="J3980" s="25" t="n">
        <f aca="false">E3980*I3980/100</f>
        <v>0.04540243176</v>
      </c>
      <c r="K3980" s="25" t="n">
        <f aca="false">E3980*Einstellungen!$B$5/100</f>
        <v>0.042456</v>
      </c>
      <c r="L3980" s="23" t="str">
        <f aca="false">IF(I3980&lt;Einstellungen!$B$5,"ja","nein")</f>
        <v>nein</v>
      </c>
      <c r="M3980" s="23" t="s">
        <v>128</v>
      </c>
      <c r="N3980" s="23" t="n">
        <v>2025</v>
      </c>
      <c r="O3980" s="23" t="n">
        <v>5</v>
      </c>
    </row>
    <row r="3981" customFormat="false" ht="15" hidden="false" customHeight="false" outlineLevel="0" collapsed="false">
      <c r="A3981" s="22" t="n">
        <v>45853</v>
      </c>
      <c r="B3981" s="23" t="s">
        <v>112</v>
      </c>
      <c r="C3981" s="23" t="s">
        <v>98</v>
      </c>
      <c r="D3981" s="24" t="n">
        <v>170.2</v>
      </c>
      <c r="E3981" s="25" t="n">
        <f aca="false">MAX(D3981,0)/1000</f>
        <v>0.1702</v>
      </c>
      <c r="F3981" s="25" t="n">
        <f aca="false">MAX(-D3981,0)/1000</f>
        <v>0</v>
      </c>
      <c r="G3981" s="23" t="str">
        <f aca="false">IF(E3981&gt;0,"ja","nein")</f>
        <v>ja</v>
      </c>
      <c r="H3981" s="26" t="n">
        <v>110.33</v>
      </c>
      <c r="I3981" s="26" t="n">
        <f aca="false">(H3981/10+IF(N3981=2025,Einstellungen!$B$23,Einstellungen!$C$23))*(1+Einstellungen!$B$10)</f>
        <v>33.07486</v>
      </c>
      <c r="J3981" s="25" t="n">
        <f aca="false">E3981*I3981/100</f>
        <v>0.05629341172</v>
      </c>
      <c r="K3981" s="25" t="n">
        <f aca="false">E3981*Einstellungen!$B$5/100</f>
        <v>0.049358</v>
      </c>
      <c r="L3981" s="23" t="str">
        <f aca="false">IF(I3981&lt;Einstellungen!$B$5,"ja","nein")</f>
        <v>nein</v>
      </c>
      <c r="M3981" s="23" t="s">
        <v>128</v>
      </c>
      <c r="N3981" s="23" t="n">
        <v>2025</v>
      </c>
      <c r="O3981" s="23" t="n">
        <v>6</v>
      </c>
    </row>
    <row r="3982" customFormat="false" ht="15" hidden="false" customHeight="false" outlineLevel="0" collapsed="false">
      <c r="A3982" s="22" t="n">
        <v>45853</v>
      </c>
      <c r="B3982" s="23" t="s">
        <v>113</v>
      </c>
      <c r="C3982" s="23" t="s">
        <v>98</v>
      </c>
      <c r="D3982" s="24" t="n">
        <v>-374.4</v>
      </c>
      <c r="E3982" s="25" t="n">
        <f aca="false">MAX(D3982,0)/1000</f>
        <v>0</v>
      </c>
      <c r="F3982" s="25" t="n">
        <f aca="false">MAX(-D3982,0)/1000</f>
        <v>0.3744</v>
      </c>
      <c r="G3982" s="23" t="str">
        <f aca="false">IF(E3982&gt;0,"ja","nein")</f>
        <v>nein</v>
      </c>
      <c r="H3982" s="26" t="n">
        <v>113.41</v>
      </c>
      <c r="I3982" s="26" t="n">
        <f aca="false">(H3982/10+IF(N3982=2025,Einstellungen!$B$23,Einstellungen!$C$23))*(1+Einstellungen!$B$10)</f>
        <v>33.44138</v>
      </c>
      <c r="J3982" s="25" t="n">
        <f aca="false">E3982*I3982/100</f>
        <v>0</v>
      </c>
      <c r="K3982" s="25" t="n">
        <f aca="false">E3982*Einstellungen!$B$5/100</f>
        <v>0</v>
      </c>
      <c r="L3982" s="23" t="str">
        <f aca="false">IF(I3982&lt;Einstellungen!$B$5,"ja","nein")</f>
        <v>nein</v>
      </c>
      <c r="M3982" s="23" t="s">
        <v>128</v>
      </c>
      <c r="N3982" s="23" t="n">
        <v>2025</v>
      </c>
      <c r="O3982" s="23" t="n">
        <v>7</v>
      </c>
    </row>
    <row r="3983" customFormat="false" ht="15" hidden="false" customHeight="false" outlineLevel="0" collapsed="false">
      <c r="A3983" s="22" t="n">
        <v>45853</v>
      </c>
      <c r="B3983" s="23" t="s">
        <v>114</v>
      </c>
      <c r="C3983" s="23" t="s">
        <v>98</v>
      </c>
      <c r="D3983" s="24" t="n">
        <v>-2039.6</v>
      </c>
      <c r="E3983" s="25" t="n">
        <f aca="false">MAX(D3983,0)/1000</f>
        <v>0</v>
      </c>
      <c r="F3983" s="25" t="n">
        <f aca="false">MAX(-D3983,0)/1000</f>
        <v>2.0396</v>
      </c>
      <c r="G3983" s="23" t="str">
        <f aca="false">IF(E3983&gt;0,"ja","nein")</f>
        <v>nein</v>
      </c>
      <c r="H3983" s="26" t="n">
        <v>106.86</v>
      </c>
      <c r="I3983" s="26" t="n">
        <f aca="false">(H3983/10+IF(N3983=2025,Einstellungen!$B$23,Einstellungen!$C$23))*(1+Einstellungen!$B$10)</f>
        <v>32.66193</v>
      </c>
      <c r="J3983" s="25" t="n">
        <f aca="false">E3983*I3983/100</f>
        <v>0</v>
      </c>
      <c r="K3983" s="25" t="n">
        <f aca="false">E3983*Einstellungen!$B$5/100</f>
        <v>0</v>
      </c>
      <c r="L3983" s="23" t="str">
        <f aca="false">IF(I3983&lt;Einstellungen!$B$5,"ja","nein")</f>
        <v>nein</v>
      </c>
      <c r="M3983" s="23" t="s">
        <v>128</v>
      </c>
      <c r="N3983" s="23" t="n">
        <v>2025</v>
      </c>
      <c r="O3983" s="23" t="n">
        <v>8</v>
      </c>
    </row>
    <row r="3984" customFormat="false" ht="15" hidden="false" customHeight="false" outlineLevel="0" collapsed="false">
      <c r="A3984" s="22" t="n">
        <v>45853</v>
      </c>
      <c r="B3984" s="23" t="s">
        <v>115</v>
      </c>
      <c r="C3984" s="23" t="s">
        <v>98</v>
      </c>
      <c r="D3984" s="24" t="n">
        <v>-2247.4</v>
      </c>
      <c r="E3984" s="25" t="n">
        <f aca="false">MAX(D3984,0)/1000</f>
        <v>0</v>
      </c>
      <c r="F3984" s="25" t="n">
        <f aca="false">MAX(-D3984,0)/1000</f>
        <v>2.2474</v>
      </c>
      <c r="G3984" s="23" t="str">
        <f aca="false">IF(E3984&gt;0,"ja","nein")</f>
        <v>nein</v>
      </c>
      <c r="H3984" s="26" t="n">
        <v>90.82</v>
      </c>
      <c r="I3984" s="26" t="n">
        <f aca="false">(H3984/10+IF(N3984=2025,Einstellungen!$B$23,Einstellungen!$C$23))*(1+Einstellungen!$B$10)</f>
        <v>30.75317</v>
      </c>
      <c r="J3984" s="25" t="n">
        <f aca="false">E3984*I3984/100</f>
        <v>0</v>
      </c>
      <c r="K3984" s="25" t="n">
        <f aca="false">E3984*Einstellungen!$B$5/100</f>
        <v>0</v>
      </c>
      <c r="L3984" s="23" t="str">
        <f aca="false">IF(I3984&lt;Einstellungen!$B$5,"ja","nein")</f>
        <v>nein</v>
      </c>
      <c r="M3984" s="23" t="s">
        <v>128</v>
      </c>
      <c r="N3984" s="23" t="n">
        <v>2025</v>
      </c>
      <c r="O3984" s="23" t="n">
        <v>9</v>
      </c>
    </row>
    <row r="3985" customFormat="false" ht="15" hidden="false" customHeight="false" outlineLevel="0" collapsed="false">
      <c r="A3985" s="22" t="n">
        <v>45853</v>
      </c>
      <c r="B3985" s="23" t="s">
        <v>116</v>
      </c>
      <c r="C3985" s="23" t="s">
        <v>98</v>
      </c>
      <c r="D3985" s="24" t="n">
        <v>-2125</v>
      </c>
      <c r="E3985" s="25" t="n">
        <f aca="false">MAX(D3985,0)/1000</f>
        <v>0</v>
      </c>
      <c r="F3985" s="25" t="n">
        <f aca="false">MAX(-D3985,0)/1000</f>
        <v>2.125</v>
      </c>
      <c r="G3985" s="23" t="str">
        <f aca="false">IF(E3985&gt;0,"ja","nein")</f>
        <v>nein</v>
      </c>
      <c r="H3985" s="26" t="n">
        <v>77.67</v>
      </c>
      <c r="I3985" s="26" t="n">
        <f aca="false">(H3985/10+IF(N3985=2025,Einstellungen!$B$23,Einstellungen!$C$23))*(1+Einstellungen!$B$10)</f>
        <v>29.18832</v>
      </c>
      <c r="J3985" s="25" t="n">
        <f aca="false">E3985*I3985/100</f>
        <v>0</v>
      </c>
      <c r="K3985" s="25" t="n">
        <f aca="false">E3985*Einstellungen!$B$5/100</f>
        <v>0</v>
      </c>
      <c r="L3985" s="23" t="str">
        <f aca="false">IF(I3985&lt;Einstellungen!$B$5,"ja","nein")</f>
        <v>nein</v>
      </c>
      <c r="M3985" s="23" t="s">
        <v>128</v>
      </c>
      <c r="N3985" s="23" t="n">
        <v>2025</v>
      </c>
      <c r="O3985" s="23" t="n">
        <v>10</v>
      </c>
    </row>
    <row r="3986" customFormat="false" ht="15" hidden="false" customHeight="false" outlineLevel="0" collapsed="false">
      <c r="A3986" s="22" t="n">
        <v>45853</v>
      </c>
      <c r="B3986" s="23" t="s">
        <v>117</v>
      </c>
      <c r="C3986" s="23" t="s">
        <v>98</v>
      </c>
      <c r="D3986" s="24" t="n">
        <v>-1089.8</v>
      </c>
      <c r="E3986" s="25" t="n">
        <f aca="false">MAX(D3986,0)/1000</f>
        <v>0</v>
      </c>
      <c r="F3986" s="25" t="n">
        <f aca="false">MAX(-D3986,0)/1000</f>
        <v>1.0898</v>
      </c>
      <c r="G3986" s="23" t="str">
        <f aca="false">IF(E3986&gt;0,"ja","nein")</f>
        <v>nein</v>
      </c>
      <c r="H3986" s="26" t="n">
        <v>65</v>
      </c>
      <c r="I3986" s="26" t="n">
        <f aca="false">(H3986/10+IF(N3986=2025,Einstellungen!$B$23,Einstellungen!$C$23))*(1+Einstellungen!$B$10)</f>
        <v>27.68059</v>
      </c>
      <c r="J3986" s="25" t="n">
        <f aca="false">E3986*I3986/100</f>
        <v>0</v>
      </c>
      <c r="K3986" s="25" t="n">
        <f aca="false">E3986*Einstellungen!$B$5/100</f>
        <v>0</v>
      </c>
      <c r="L3986" s="23" t="str">
        <f aca="false">IF(I3986&lt;Einstellungen!$B$5,"ja","nein")</f>
        <v>ja</v>
      </c>
      <c r="M3986" s="23" t="s">
        <v>128</v>
      </c>
      <c r="N3986" s="23" t="n">
        <v>2025</v>
      </c>
      <c r="O3986" s="23" t="n">
        <v>11</v>
      </c>
    </row>
    <row r="3987" customFormat="false" ht="15" hidden="false" customHeight="false" outlineLevel="0" collapsed="false">
      <c r="A3987" s="22" t="n">
        <v>45853</v>
      </c>
      <c r="B3987" s="23" t="s">
        <v>118</v>
      </c>
      <c r="C3987" s="23" t="s">
        <v>98</v>
      </c>
      <c r="D3987" s="24" t="n">
        <v>-1790.9</v>
      </c>
      <c r="E3987" s="25" t="n">
        <f aca="false">MAX(D3987,0)/1000</f>
        <v>0</v>
      </c>
      <c r="F3987" s="25" t="n">
        <f aca="false">MAX(-D3987,0)/1000</f>
        <v>1.7909</v>
      </c>
      <c r="G3987" s="23" t="str">
        <f aca="false">IF(E3987&gt;0,"ja","nein")</f>
        <v>nein</v>
      </c>
      <c r="H3987" s="26" t="n">
        <v>59.19</v>
      </c>
      <c r="I3987" s="26" t="n">
        <f aca="false">(H3987/10+IF(N3987=2025,Einstellungen!$B$23,Einstellungen!$C$23))*(1+Einstellungen!$B$10)</f>
        <v>26.9892</v>
      </c>
      <c r="J3987" s="25" t="n">
        <f aca="false">E3987*I3987/100</f>
        <v>0</v>
      </c>
      <c r="K3987" s="25" t="n">
        <f aca="false">E3987*Einstellungen!$B$5/100</f>
        <v>0</v>
      </c>
      <c r="L3987" s="23" t="str">
        <f aca="false">IF(I3987&lt;Einstellungen!$B$5,"ja","nein")</f>
        <v>ja</v>
      </c>
      <c r="M3987" s="23" t="s">
        <v>128</v>
      </c>
      <c r="N3987" s="23" t="n">
        <v>2025</v>
      </c>
      <c r="O3987" s="23" t="n">
        <v>12</v>
      </c>
    </row>
    <row r="3988" customFormat="false" ht="15" hidden="false" customHeight="false" outlineLevel="0" collapsed="false">
      <c r="A3988" s="22" t="n">
        <v>45853</v>
      </c>
      <c r="B3988" s="23" t="s">
        <v>119</v>
      </c>
      <c r="C3988" s="23" t="s">
        <v>98</v>
      </c>
      <c r="D3988" s="24" t="n">
        <v>-1497.3</v>
      </c>
      <c r="E3988" s="25" t="n">
        <f aca="false">MAX(D3988,0)/1000</f>
        <v>0</v>
      </c>
      <c r="F3988" s="25" t="n">
        <f aca="false">MAX(-D3988,0)/1000</f>
        <v>1.4973</v>
      </c>
      <c r="G3988" s="23" t="str">
        <f aca="false">IF(E3988&gt;0,"ja","nein")</f>
        <v>nein</v>
      </c>
      <c r="H3988" s="26" t="n">
        <v>47.26</v>
      </c>
      <c r="I3988" s="26" t="n">
        <f aca="false">(H3988/10+IF(N3988=2025,Einstellungen!$B$23,Einstellungen!$C$23))*(1+Einstellungen!$B$10)</f>
        <v>25.56953</v>
      </c>
      <c r="J3988" s="25" t="n">
        <f aca="false">E3988*I3988/100</f>
        <v>0</v>
      </c>
      <c r="K3988" s="25" t="n">
        <f aca="false">E3988*Einstellungen!$B$5/100</f>
        <v>0</v>
      </c>
      <c r="L3988" s="23" t="str">
        <f aca="false">IF(I3988&lt;Einstellungen!$B$5,"ja","nein")</f>
        <v>ja</v>
      </c>
      <c r="M3988" s="23" t="s">
        <v>128</v>
      </c>
      <c r="N3988" s="23" t="n">
        <v>2025</v>
      </c>
      <c r="O3988" s="23" t="n">
        <v>13</v>
      </c>
    </row>
    <row r="3989" customFormat="false" ht="15" hidden="false" customHeight="false" outlineLevel="0" collapsed="false">
      <c r="A3989" s="22" t="n">
        <v>45853</v>
      </c>
      <c r="B3989" s="23" t="s">
        <v>120</v>
      </c>
      <c r="C3989" s="23" t="s">
        <v>98</v>
      </c>
      <c r="D3989" s="24" t="n">
        <v>-1297.9</v>
      </c>
      <c r="E3989" s="25" t="n">
        <f aca="false">MAX(D3989,0)/1000</f>
        <v>0</v>
      </c>
      <c r="F3989" s="25" t="n">
        <f aca="false">MAX(-D3989,0)/1000</f>
        <v>1.2979</v>
      </c>
      <c r="G3989" s="23" t="str">
        <f aca="false">IF(E3989&gt;0,"ja","nein")</f>
        <v>nein</v>
      </c>
      <c r="H3989" s="26" t="n">
        <v>40.2</v>
      </c>
      <c r="I3989" s="26" t="n">
        <f aca="false">(H3989/10+IF(N3989=2025,Einstellungen!$B$23,Einstellungen!$C$23))*(1+Einstellungen!$B$10)</f>
        <v>24.72939</v>
      </c>
      <c r="J3989" s="25" t="n">
        <f aca="false">E3989*I3989/100</f>
        <v>0</v>
      </c>
      <c r="K3989" s="25" t="n">
        <f aca="false">E3989*Einstellungen!$B$5/100</f>
        <v>0</v>
      </c>
      <c r="L3989" s="23" t="str">
        <f aca="false">IF(I3989&lt;Einstellungen!$B$5,"ja","nein")</f>
        <v>ja</v>
      </c>
      <c r="M3989" s="23" t="s">
        <v>128</v>
      </c>
      <c r="N3989" s="23" t="n">
        <v>2025</v>
      </c>
      <c r="O3989" s="23" t="n">
        <v>14</v>
      </c>
    </row>
    <row r="3990" customFormat="false" ht="15" hidden="false" customHeight="false" outlineLevel="0" collapsed="false">
      <c r="A3990" s="22" t="n">
        <v>45853</v>
      </c>
      <c r="B3990" s="23" t="s">
        <v>104</v>
      </c>
      <c r="C3990" s="23" t="s">
        <v>98</v>
      </c>
      <c r="D3990" s="24" t="n">
        <v>-824.8</v>
      </c>
      <c r="E3990" s="25" t="n">
        <f aca="false">MAX(D3990,0)/1000</f>
        <v>0</v>
      </c>
      <c r="F3990" s="25" t="n">
        <f aca="false">MAX(-D3990,0)/1000</f>
        <v>0.8248</v>
      </c>
      <c r="G3990" s="23" t="str">
        <f aca="false">IF(E3990&gt;0,"ja","nein")</f>
        <v>nein</v>
      </c>
      <c r="H3990" s="26" t="n">
        <v>42.57</v>
      </c>
      <c r="I3990" s="26" t="n">
        <f aca="false">(H3990/10+IF(N3990=2025,Einstellungen!$B$23,Einstellungen!$C$23))*(1+Einstellungen!$B$10)</f>
        <v>25.01142</v>
      </c>
      <c r="J3990" s="25" t="n">
        <f aca="false">E3990*I3990/100</f>
        <v>0</v>
      </c>
      <c r="K3990" s="25" t="n">
        <f aca="false">E3990*Einstellungen!$B$5/100</f>
        <v>0</v>
      </c>
      <c r="L3990" s="23" t="str">
        <f aca="false">IF(I3990&lt;Einstellungen!$B$5,"ja","nein")</f>
        <v>ja</v>
      </c>
      <c r="M3990" s="23" t="s">
        <v>128</v>
      </c>
      <c r="N3990" s="23" t="n">
        <v>2025</v>
      </c>
      <c r="O3990" s="23" t="n">
        <v>15</v>
      </c>
    </row>
    <row r="3991" customFormat="false" ht="15" hidden="false" customHeight="false" outlineLevel="0" collapsed="false">
      <c r="A3991" s="22" t="n">
        <v>45853</v>
      </c>
      <c r="B3991" s="23" t="s">
        <v>105</v>
      </c>
      <c r="C3991" s="23" t="s">
        <v>98</v>
      </c>
      <c r="D3991" s="24" t="n">
        <v>-1272.4</v>
      </c>
      <c r="E3991" s="25" t="n">
        <f aca="false">MAX(D3991,0)/1000</f>
        <v>0</v>
      </c>
      <c r="F3991" s="25" t="n">
        <f aca="false">MAX(-D3991,0)/1000</f>
        <v>1.2724</v>
      </c>
      <c r="G3991" s="23" t="str">
        <f aca="false">IF(E3991&gt;0,"ja","nein")</f>
        <v>nein</v>
      </c>
      <c r="H3991" s="26" t="n">
        <v>65</v>
      </c>
      <c r="I3991" s="26" t="n">
        <f aca="false">(H3991/10+IF(N3991=2025,Einstellungen!$B$23,Einstellungen!$C$23))*(1+Einstellungen!$B$10)</f>
        <v>27.68059</v>
      </c>
      <c r="J3991" s="25" t="n">
        <f aca="false">E3991*I3991/100</f>
        <v>0</v>
      </c>
      <c r="K3991" s="25" t="n">
        <f aca="false">E3991*Einstellungen!$B$5/100</f>
        <v>0</v>
      </c>
      <c r="L3991" s="23" t="str">
        <f aca="false">IF(I3991&lt;Einstellungen!$B$5,"ja","nein")</f>
        <v>ja</v>
      </c>
      <c r="M3991" s="23" t="s">
        <v>128</v>
      </c>
      <c r="N3991" s="23" t="n">
        <v>2025</v>
      </c>
      <c r="O3991" s="23" t="n">
        <v>16</v>
      </c>
    </row>
    <row r="3992" customFormat="false" ht="15" hidden="false" customHeight="false" outlineLevel="0" collapsed="false">
      <c r="A3992" s="22" t="n">
        <v>45853</v>
      </c>
      <c r="B3992" s="23" t="s">
        <v>97</v>
      </c>
      <c r="C3992" s="23" t="s">
        <v>98</v>
      </c>
      <c r="D3992" s="24" t="n">
        <v>-1341.6</v>
      </c>
      <c r="E3992" s="25" t="n">
        <f aca="false">MAX(D3992,0)/1000</f>
        <v>0</v>
      </c>
      <c r="F3992" s="25" t="n">
        <f aca="false">MAX(-D3992,0)/1000</f>
        <v>1.3416</v>
      </c>
      <c r="G3992" s="23" t="str">
        <f aca="false">IF(E3992&gt;0,"ja","nein")</f>
        <v>nein</v>
      </c>
      <c r="H3992" s="26" t="n">
        <v>84.87</v>
      </c>
      <c r="I3992" s="26" t="n">
        <f aca="false">(H3992/10+IF(N3992=2025,Einstellungen!$B$23,Einstellungen!$C$23))*(1+Einstellungen!$B$10)</f>
        <v>30.04512</v>
      </c>
      <c r="J3992" s="25" t="n">
        <f aca="false">E3992*I3992/100</f>
        <v>0</v>
      </c>
      <c r="K3992" s="25" t="n">
        <f aca="false">E3992*Einstellungen!$B$5/100</f>
        <v>0</v>
      </c>
      <c r="L3992" s="23" t="str">
        <f aca="false">IF(I3992&lt;Einstellungen!$B$5,"ja","nein")</f>
        <v>nein</v>
      </c>
      <c r="M3992" s="23" t="s">
        <v>128</v>
      </c>
      <c r="N3992" s="23" t="n">
        <v>2025</v>
      </c>
      <c r="O3992" s="23" t="n">
        <v>17</v>
      </c>
    </row>
    <row r="3993" customFormat="false" ht="15" hidden="false" customHeight="false" outlineLevel="0" collapsed="false">
      <c r="A3993" s="22" t="n">
        <v>45853</v>
      </c>
      <c r="B3993" s="23" t="s">
        <v>99</v>
      </c>
      <c r="C3993" s="23" t="s">
        <v>98</v>
      </c>
      <c r="D3993" s="24" t="n">
        <v>-449.1</v>
      </c>
      <c r="E3993" s="25" t="n">
        <f aca="false">MAX(D3993,0)/1000</f>
        <v>0</v>
      </c>
      <c r="F3993" s="25" t="n">
        <f aca="false">MAX(-D3993,0)/1000</f>
        <v>0.4491</v>
      </c>
      <c r="G3993" s="23" t="str">
        <f aca="false">IF(E3993&gt;0,"ja","nein")</f>
        <v>nein</v>
      </c>
      <c r="H3993" s="26" t="n">
        <v>101.54</v>
      </c>
      <c r="I3993" s="26" t="n">
        <f aca="false">(H3993/10+IF(N3993=2025,Einstellungen!$B$23,Einstellungen!$C$23))*(1+Einstellungen!$B$10)</f>
        <v>32.02885</v>
      </c>
      <c r="J3993" s="25" t="n">
        <f aca="false">E3993*I3993/100</f>
        <v>0</v>
      </c>
      <c r="K3993" s="25" t="n">
        <f aca="false">E3993*Einstellungen!$B$5/100</f>
        <v>0</v>
      </c>
      <c r="L3993" s="23" t="str">
        <f aca="false">IF(I3993&lt;Einstellungen!$B$5,"ja","nein")</f>
        <v>nein</v>
      </c>
      <c r="M3993" s="23" t="s">
        <v>128</v>
      </c>
      <c r="N3993" s="23" t="n">
        <v>2025</v>
      </c>
      <c r="O3993" s="23" t="n">
        <v>18</v>
      </c>
    </row>
    <row r="3994" customFormat="false" ht="15" hidden="false" customHeight="false" outlineLevel="0" collapsed="false">
      <c r="A3994" s="22" t="n">
        <v>45853</v>
      </c>
      <c r="B3994" s="23" t="s">
        <v>100</v>
      </c>
      <c r="C3994" s="23" t="s">
        <v>98</v>
      </c>
      <c r="D3994" s="24" t="n">
        <v>-130.3</v>
      </c>
      <c r="E3994" s="25" t="n">
        <f aca="false">MAX(D3994,0)/1000</f>
        <v>0</v>
      </c>
      <c r="F3994" s="25" t="n">
        <f aca="false">MAX(-D3994,0)/1000</f>
        <v>0.1303</v>
      </c>
      <c r="G3994" s="23" t="str">
        <f aca="false">IF(E3994&gt;0,"ja","nein")</f>
        <v>nein</v>
      </c>
      <c r="H3994" s="26" t="n">
        <v>108.15</v>
      </c>
      <c r="I3994" s="26" t="n">
        <f aca="false">(H3994/10+IF(N3994=2025,Einstellungen!$B$23,Einstellungen!$C$23))*(1+Einstellungen!$B$10)</f>
        <v>32.81544</v>
      </c>
      <c r="J3994" s="25" t="n">
        <f aca="false">E3994*I3994/100</f>
        <v>0</v>
      </c>
      <c r="K3994" s="25" t="n">
        <f aca="false">E3994*Einstellungen!$B$5/100</f>
        <v>0</v>
      </c>
      <c r="L3994" s="23" t="str">
        <f aca="false">IF(I3994&lt;Einstellungen!$B$5,"ja","nein")</f>
        <v>nein</v>
      </c>
      <c r="M3994" s="23" t="s">
        <v>128</v>
      </c>
      <c r="N3994" s="23" t="n">
        <v>2025</v>
      </c>
      <c r="O3994" s="23" t="n">
        <v>19</v>
      </c>
    </row>
    <row r="3995" customFormat="false" ht="15" hidden="false" customHeight="false" outlineLevel="0" collapsed="false">
      <c r="A3995" s="22" t="n">
        <v>45853</v>
      </c>
      <c r="B3995" s="23" t="s">
        <v>92</v>
      </c>
      <c r="C3995" s="23" t="s">
        <v>98</v>
      </c>
      <c r="D3995" s="24" t="n">
        <v>177.5</v>
      </c>
      <c r="E3995" s="25" t="n">
        <f aca="false">MAX(D3995,0)/1000</f>
        <v>0.1775</v>
      </c>
      <c r="F3995" s="25" t="n">
        <f aca="false">MAX(-D3995,0)/1000</f>
        <v>0</v>
      </c>
      <c r="G3995" s="23" t="str">
        <f aca="false">IF(E3995&gt;0,"ja","nein")</f>
        <v>ja</v>
      </c>
      <c r="H3995" s="26" t="n">
        <v>119.78</v>
      </c>
      <c r="I3995" s="26" t="n">
        <f aca="false">(H3995/10+IF(N3995=2025,Einstellungen!$B$23,Einstellungen!$C$23))*(1+Einstellungen!$B$10)</f>
        <v>34.19941</v>
      </c>
      <c r="J3995" s="25" t="n">
        <f aca="false">E3995*I3995/100</f>
        <v>0.06070395275</v>
      </c>
      <c r="K3995" s="25" t="n">
        <f aca="false">E3995*Einstellungen!$B$5/100</f>
        <v>0.051475</v>
      </c>
      <c r="L3995" s="23" t="str">
        <f aca="false">IF(I3995&lt;Einstellungen!$B$5,"ja","nein")</f>
        <v>nein</v>
      </c>
      <c r="M3995" s="23" t="s">
        <v>128</v>
      </c>
      <c r="N3995" s="23" t="n">
        <v>2025</v>
      </c>
      <c r="O3995" s="23" t="n">
        <v>20</v>
      </c>
    </row>
    <row r="3996" customFormat="false" ht="15" hidden="false" customHeight="false" outlineLevel="0" collapsed="false">
      <c r="A3996" s="22" t="n">
        <v>45853</v>
      </c>
      <c r="B3996" s="23" t="s">
        <v>95</v>
      </c>
      <c r="C3996" s="23" t="s">
        <v>98</v>
      </c>
      <c r="D3996" s="24" t="n">
        <v>511</v>
      </c>
      <c r="E3996" s="25" t="n">
        <f aca="false">MAX(D3996,0)/1000</f>
        <v>0.511</v>
      </c>
      <c r="F3996" s="25" t="n">
        <f aca="false">MAX(-D3996,0)/1000</f>
        <v>0</v>
      </c>
      <c r="G3996" s="23" t="str">
        <f aca="false">IF(E3996&gt;0,"ja","nein")</f>
        <v>ja</v>
      </c>
      <c r="H3996" s="26" t="n">
        <v>141.99</v>
      </c>
      <c r="I3996" s="26" t="n">
        <f aca="false">(H3996/10+IF(N3996=2025,Einstellungen!$B$23,Einstellungen!$C$23))*(1+Einstellungen!$B$10)</f>
        <v>36.8424</v>
      </c>
      <c r="J3996" s="25" t="n">
        <f aca="false">E3996*I3996/100</f>
        <v>0.188264664</v>
      </c>
      <c r="K3996" s="25" t="n">
        <f aca="false">E3996*Einstellungen!$B$5/100</f>
        <v>0.14819</v>
      </c>
      <c r="L3996" s="23" t="str">
        <f aca="false">IF(I3996&lt;Einstellungen!$B$5,"ja","nein")</f>
        <v>nein</v>
      </c>
      <c r="M3996" s="23" t="s">
        <v>128</v>
      </c>
      <c r="N3996" s="23" t="n">
        <v>2025</v>
      </c>
      <c r="O3996" s="23" t="n">
        <v>21</v>
      </c>
    </row>
    <row r="3997" customFormat="false" ht="15" hidden="false" customHeight="false" outlineLevel="0" collapsed="false">
      <c r="A3997" s="22" t="n">
        <v>45853</v>
      </c>
      <c r="B3997" s="23" t="s">
        <v>96</v>
      </c>
      <c r="C3997" s="23" t="s">
        <v>98</v>
      </c>
      <c r="D3997" s="24" t="n">
        <v>482.2</v>
      </c>
      <c r="E3997" s="25" t="n">
        <f aca="false">MAX(D3997,0)/1000</f>
        <v>0.4822</v>
      </c>
      <c r="F3997" s="25" t="n">
        <f aca="false">MAX(-D3997,0)/1000</f>
        <v>0</v>
      </c>
      <c r="G3997" s="23" t="str">
        <f aca="false">IF(E3997&gt;0,"ja","nein")</f>
        <v>ja</v>
      </c>
      <c r="H3997" s="26" t="n">
        <v>121.28</v>
      </c>
      <c r="I3997" s="26" t="n">
        <f aca="false">(H3997/10+IF(N3997=2025,Einstellungen!$B$23,Einstellungen!$C$23))*(1+Einstellungen!$B$10)</f>
        <v>34.37791</v>
      </c>
      <c r="J3997" s="25" t="n">
        <f aca="false">E3997*I3997/100</f>
        <v>0.16577028202</v>
      </c>
      <c r="K3997" s="25" t="n">
        <f aca="false">E3997*Einstellungen!$B$5/100</f>
        <v>0.139838</v>
      </c>
      <c r="L3997" s="23" t="str">
        <f aca="false">IF(I3997&lt;Einstellungen!$B$5,"ja","nein")</f>
        <v>nein</v>
      </c>
      <c r="M3997" s="23" t="s">
        <v>128</v>
      </c>
      <c r="N3997" s="23" t="n">
        <v>2025</v>
      </c>
      <c r="O3997" s="23" t="n">
        <v>22</v>
      </c>
    </row>
    <row r="3998" customFormat="false" ht="15" hidden="false" customHeight="false" outlineLevel="0" collapsed="false">
      <c r="A3998" s="22" t="n">
        <v>45853</v>
      </c>
      <c r="B3998" s="23" t="s">
        <v>101</v>
      </c>
      <c r="C3998" s="23" t="s">
        <v>98</v>
      </c>
      <c r="D3998" s="24" t="n">
        <v>372.9</v>
      </c>
      <c r="E3998" s="25" t="n">
        <f aca="false">MAX(D3998,0)/1000</f>
        <v>0.3729</v>
      </c>
      <c r="F3998" s="25" t="n">
        <f aca="false">MAX(-D3998,0)/1000</f>
        <v>0</v>
      </c>
      <c r="G3998" s="23" t="str">
        <f aca="false">IF(E3998&gt;0,"ja","nein")</f>
        <v>ja</v>
      </c>
      <c r="H3998" s="26" t="n">
        <v>112.45</v>
      </c>
      <c r="I3998" s="26" t="n">
        <f aca="false">(H3998/10+IF(N3998=2025,Einstellungen!$B$23,Einstellungen!$C$23))*(1+Einstellungen!$B$10)</f>
        <v>33.32714</v>
      </c>
      <c r="J3998" s="25" t="n">
        <f aca="false">E3998*I3998/100</f>
        <v>0.12427690506</v>
      </c>
      <c r="K3998" s="25" t="n">
        <f aca="false">E3998*Einstellungen!$B$5/100</f>
        <v>0.108141</v>
      </c>
      <c r="L3998" s="23" t="str">
        <f aca="false">IF(I3998&lt;Einstellungen!$B$5,"ja","nein")</f>
        <v>nein</v>
      </c>
      <c r="M3998" s="23" t="s">
        <v>128</v>
      </c>
      <c r="N3998" s="23" t="n">
        <v>2025</v>
      </c>
      <c r="O3998" s="23" t="n">
        <v>23</v>
      </c>
    </row>
    <row r="3999" customFormat="false" ht="15" hidden="false" customHeight="false" outlineLevel="0" collapsed="false">
      <c r="A3999" s="22" t="n">
        <v>45854</v>
      </c>
      <c r="B3999" s="23" t="s">
        <v>102</v>
      </c>
      <c r="C3999" s="23" t="s">
        <v>103</v>
      </c>
      <c r="D3999" s="24" t="n">
        <v>239.5</v>
      </c>
      <c r="E3999" s="25" t="n">
        <f aca="false">MAX(D3999,0)/1000</f>
        <v>0.2395</v>
      </c>
      <c r="F3999" s="25" t="n">
        <f aca="false">MAX(-D3999,0)/1000</f>
        <v>0</v>
      </c>
      <c r="G3999" s="23" t="str">
        <f aca="false">IF(E3999&gt;0,"ja","nein")</f>
        <v>ja</v>
      </c>
      <c r="H3999" s="26" t="n">
        <v>97.63</v>
      </c>
      <c r="I3999" s="26" t="n">
        <f aca="false">(H3999/10+IF(N3999=2025,Einstellungen!$B$23,Einstellungen!$C$23))*(1+Einstellungen!$B$10)</f>
        <v>31.56356</v>
      </c>
      <c r="J3999" s="25" t="n">
        <f aca="false">E3999*I3999/100</f>
        <v>0.0755947262</v>
      </c>
      <c r="K3999" s="25" t="n">
        <f aca="false">E3999*Einstellungen!$B$5/100</f>
        <v>0.069455</v>
      </c>
      <c r="L3999" s="23" t="str">
        <f aca="false">IF(I3999&lt;Einstellungen!$B$5,"ja","nein")</f>
        <v>nein</v>
      </c>
      <c r="M3999" s="23" t="s">
        <v>128</v>
      </c>
      <c r="N3999" s="23" t="n">
        <v>2025</v>
      </c>
      <c r="O3999" s="23" t="n">
        <v>0</v>
      </c>
    </row>
    <row r="4000" customFormat="false" ht="15" hidden="false" customHeight="false" outlineLevel="0" collapsed="false">
      <c r="A4000" s="22" t="n">
        <v>45854</v>
      </c>
      <c r="B4000" s="23" t="s">
        <v>107</v>
      </c>
      <c r="C4000" s="23" t="s">
        <v>103</v>
      </c>
      <c r="D4000" s="24" t="n">
        <v>185.1</v>
      </c>
      <c r="E4000" s="25" t="n">
        <f aca="false">MAX(D4000,0)/1000</f>
        <v>0.1851</v>
      </c>
      <c r="F4000" s="25" t="n">
        <f aca="false">MAX(-D4000,0)/1000</f>
        <v>0</v>
      </c>
      <c r="G4000" s="23" t="str">
        <f aca="false">IF(E4000&gt;0,"ja","nein")</f>
        <v>ja</v>
      </c>
      <c r="H4000" s="26" t="n">
        <v>93.99</v>
      </c>
      <c r="I4000" s="26" t="n">
        <f aca="false">(H4000/10+IF(N4000=2025,Einstellungen!$B$23,Einstellungen!$C$23))*(1+Einstellungen!$B$10)</f>
        <v>31.1304</v>
      </c>
      <c r="J4000" s="25" t="n">
        <f aca="false">E4000*I4000/100</f>
        <v>0.0576223704</v>
      </c>
      <c r="K4000" s="25" t="n">
        <f aca="false">E4000*Einstellungen!$B$5/100</f>
        <v>0.053679</v>
      </c>
      <c r="L4000" s="23" t="str">
        <f aca="false">IF(I4000&lt;Einstellungen!$B$5,"ja","nein")</f>
        <v>nein</v>
      </c>
      <c r="M4000" s="23" t="s">
        <v>128</v>
      </c>
      <c r="N4000" s="23" t="n">
        <v>2025</v>
      </c>
      <c r="O4000" s="23" t="n">
        <v>1</v>
      </c>
    </row>
    <row r="4001" customFormat="false" ht="15" hidden="false" customHeight="false" outlineLevel="0" collapsed="false">
      <c r="A4001" s="22" t="n">
        <v>45854</v>
      </c>
      <c r="B4001" s="23" t="s">
        <v>108</v>
      </c>
      <c r="C4001" s="23" t="s">
        <v>103</v>
      </c>
      <c r="D4001" s="24" t="n">
        <v>171</v>
      </c>
      <c r="E4001" s="25" t="n">
        <f aca="false">MAX(D4001,0)/1000</f>
        <v>0.171</v>
      </c>
      <c r="F4001" s="25" t="n">
        <f aca="false">MAX(-D4001,0)/1000</f>
        <v>0</v>
      </c>
      <c r="G4001" s="23" t="str">
        <f aca="false">IF(E4001&gt;0,"ja","nein")</f>
        <v>ja</v>
      </c>
      <c r="H4001" s="26" t="n">
        <v>86.67</v>
      </c>
      <c r="I4001" s="26" t="n">
        <f aca="false">(H4001/10+IF(N4001=2025,Einstellungen!$B$23,Einstellungen!$C$23))*(1+Einstellungen!$B$10)</f>
        <v>30.25932</v>
      </c>
      <c r="J4001" s="25" t="n">
        <f aca="false">E4001*I4001/100</f>
        <v>0.0517434372</v>
      </c>
      <c r="K4001" s="25" t="n">
        <f aca="false">E4001*Einstellungen!$B$5/100</f>
        <v>0.04959</v>
      </c>
      <c r="L4001" s="23" t="str">
        <f aca="false">IF(I4001&lt;Einstellungen!$B$5,"ja","nein")</f>
        <v>nein</v>
      </c>
      <c r="M4001" s="23" t="s">
        <v>128</v>
      </c>
      <c r="N4001" s="23" t="n">
        <v>2025</v>
      </c>
      <c r="O4001" s="23" t="n">
        <v>2</v>
      </c>
    </row>
    <row r="4002" customFormat="false" ht="15" hidden="false" customHeight="false" outlineLevel="0" collapsed="false">
      <c r="A4002" s="22" t="n">
        <v>45854</v>
      </c>
      <c r="B4002" s="23" t="s">
        <v>109</v>
      </c>
      <c r="C4002" s="23" t="s">
        <v>103</v>
      </c>
      <c r="D4002" s="24" t="n">
        <v>158.3</v>
      </c>
      <c r="E4002" s="25" t="n">
        <f aca="false">MAX(D4002,0)/1000</f>
        <v>0.1583</v>
      </c>
      <c r="F4002" s="25" t="n">
        <f aca="false">MAX(-D4002,0)/1000</f>
        <v>0</v>
      </c>
      <c r="G4002" s="23" t="str">
        <f aca="false">IF(E4002&gt;0,"ja","nein")</f>
        <v>ja</v>
      </c>
      <c r="H4002" s="26" t="n">
        <v>83.43</v>
      </c>
      <c r="I4002" s="26" t="n">
        <f aca="false">(H4002/10+IF(N4002=2025,Einstellungen!$B$23,Einstellungen!$C$23))*(1+Einstellungen!$B$10)</f>
        <v>29.87376</v>
      </c>
      <c r="J4002" s="25" t="n">
        <f aca="false">E4002*I4002/100</f>
        <v>0.04729016208</v>
      </c>
      <c r="K4002" s="25" t="n">
        <f aca="false">E4002*Einstellungen!$B$5/100</f>
        <v>0.045907</v>
      </c>
      <c r="L4002" s="23" t="str">
        <f aca="false">IF(I4002&lt;Einstellungen!$B$5,"ja","nein")</f>
        <v>nein</v>
      </c>
      <c r="M4002" s="23" t="s">
        <v>128</v>
      </c>
      <c r="N4002" s="23" t="n">
        <v>2025</v>
      </c>
      <c r="O4002" s="23" t="n">
        <v>3</v>
      </c>
    </row>
    <row r="4003" customFormat="false" ht="15" hidden="false" customHeight="false" outlineLevel="0" collapsed="false">
      <c r="A4003" s="22" t="n">
        <v>45854</v>
      </c>
      <c r="B4003" s="23" t="s">
        <v>110</v>
      </c>
      <c r="C4003" s="23" t="s">
        <v>103</v>
      </c>
      <c r="D4003" s="24" t="n">
        <v>168.2</v>
      </c>
      <c r="E4003" s="25" t="n">
        <f aca="false">MAX(D4003,0)/1000</f>
        <v>0.1682</v>
      </c>
      <c r="F4003" s="25" t="n">
        <f aca="false">MAX(-D4003,0)/1000</f>
        <v>0</v>
      </c>
      <c r="G4003" s="23" t="str">
        <f aca="false">IF(E4003&gt;0,"ja","nein")</f>
        <v>ja</v>
      </c>
      <c r="H4003" s="26" t="n">
        <v>84.26</v>
      </c>
      <c r="I4003" s="26" t="n">
        <f aca="false">(H4003/10+IF(N4003=2025,Einstellungen!$B$23,Einstellungen!$C$23))*(1+Einstellungen!$B$10)</f>
        <v>29.97253</v>
      </c>
      <c r="J4003" s="25" t="n">
        <f aca="false">E4003*I4003/100</f>
        <v>0.05041379546</v>
      </c>
      <c r="K4003" s="25" t="n">
        <f aca="false">E4003*Einstellungen!$B$5/100</f>
        <v>0.048778</v>
      </c>
      <c r="L4003" s="23" t="str">
        <f aca="false">IF(I4003&lt;Einstellungen!$B$5,"ja","nein")</f>
        <v>nein</v>
      </c>
      <c r="M4003" s="23" t="s">
        <v>128</v>
      </c>
      <c r="N4003" s="23" t="n">
        <v>2025</v>
      </c>
      <c r="O4003" s="23" t="n">
        <v>4</v>
      </c>
    </row>
    <row r="4004" customFormat="false" ht="15" hidden="false" customHeight="false" outlineLevel="0" collapsed="false">
      <c r="A4004" s="22" t="n">
        <v>45854</v>
      </c>
      <c r="B4004" s="23" t="s">
        <v>111</v>
      </c>
      <c r="C4004" s="23" t="s">
        <v>103</v>
      </c>
      <c r="D4004" s="24" t="n">
        <v>147.4</v>
      </c>
      <c r="E4004" s="25" t="n">
        <f aca="false">MAX(D4004,0)/1000</f>
        <v>0.1474</v>
      </c>
      <c r="F4004" s="25" t="n">
        <f aca="false">MAX(-D4004,0)/1000</f>
        <v>0</v>
      </c>
      <c r="G4004" s="23" t="str">
        <f aca="false">IF(E4004&gt;0,"ja","nein")</f>
        <v>ja</v>
      </c>
      <c r="H4004" s="26" t="n">
        <v>90.41</v>
      </c>
      <c r="I4004" s="26" t="n">
        <f aca="false">(H4004/10+IF(N4004=2025,Einstellungen!$B$23,Einstellungen!$C$23))*(1+Einstellungen!$B$10)</f>
        <v>30.70438</v>
      </c>
      <c r="J4004" s="25" t="n">
        <f aca="false">E4004*I4004/100</f>
        <v>0.04525825612</v>
      </c>
      <c r="K4004" s="25" t="n">
        <f aca="false">E4004*Einstellungen!$B$5/100</f>
        <v>0.042746</v>
      </c>
      <c r="L4004" s="23" t="str">
        <f aca="false">IF(I4004&lt;Einstellungen!$B$5,"ja","nein")</f>
        <v>nein</v>
      </c>
      <c r="M4004" s="23" t="s">
        <v>128</v>
      </c>
      <c r="N4004" s="23" t="n">
        <v>2025</v>
      </c>
      <c r="O4004" s="23" t="n">
        <v>5</v>
      </c>
    </row>
    <row r="4005" customFormat="false" ht="15" hidden="false" customHeight="false" outlineLevel="0" collapsed="false">
      <c r="A4005" s="22" t="n">
        <v>45854</v>
      </c>
      <c r="B4005" s="23" t="s">
        <v>112</v>
      </c>
      <c r="C4005" s="23" t="s">
        <v>103</v>
      </c>
      <c r="D4005" s="24" t="n">
        <v>151.8</v>
      </c>
      <c r="E4005" s="25" t="n">
        <f aca="false">MAX(D4005,0)/1000</f>
        <v>0.1518</v>
      </c>
      <c r="F4005" s="25" t="n">
        <f aca="false">MAX(-D4005,0)/1000</f>
        <v>0</v>
      </c>
      <c r="G4005" s="23" t="str">
        <f aca="false">IF(E4005&gt;0,"ja","nein")</f>
        <v>ja</v>
      </c>
      <c r="H4005" s="26" t="n">
        <v>105.74</v>
      </c>
      <c r="I4005" s="26" t="n">
        <f aca="false">(H4005/10+IF(N4005=2025,Einstellungen!$B$23,Einstellungen!$C$23))*(1+Einstellungen!$B$10)</f>
        <v>32.52865</v>
      </c>
      <c r="J4005" s="25" t="n">
        <f aca="false">E4005*I4005/100</f>
        <v>0.0493784907</v>
      </c>
      <c r="K4005" s="25" t="n">
        <f aca="false">E4005*Einstellungen!$B$5/100</f>
        <v>0.044022</v>
      </c>
      <c r="L4005" s="23" t="str">
        <f aca="false">IF(I4005&lt;Einstellungen!$B$5,"ja","nein")</f>
        <v>nein</v>
      </c>
      <c r="M4005" s="23" t="s">
        <v>128</v>
      </c>
      <c r="N4005" s="23" t="n">
        <v>2025</v>
      </c>
      <c r="O4005" s="23" t="n">
        <v>6</v>
      </c>
    </row>
    <row r="4006" customFormat="false" ht="15" hidden="false" customHeight="false" outlineLevel="0" collapsed="false">
      <c r="A4006" s="22" t="n">
        <v>45854</v>
      </c>
      <c r="B4006" s="23" t="s">
        <v>113</v>
      </c>
      <c r="C4006" s="23" t="s">
        <v>103</v>
      </c>
      <c r="D4006" s="24" t="n">
        <v>100</v>
      </c>
      <c r="E4006" s="25" t="n">
        <f aca="false">MAX(D4006,0)/1000</f>
        <v>0.1</v>
      </c>
      <c r="F4006" s="25" t="n">
        <f aca="false">MAX(-D4006,0)/1000</f>
        <v>0</v>
      </c>
      <c r="G4006" s="23" t="str">
        <f aca="false">IF(E4006&gt;0,"ja","nein")</f>
        <v>ja</v>
      </c>
      <c r="H4006" s="26" t="n">
        <v>112.63</v>
      </c>
      <c r="I4006" s="26" t="n">
        <f aca="false">(H4006/10+IF(N4006=2025,Einstellungen!$B$23,Einstellungen!$C$23))*(1+Einstellungen!$B$10)</f>
        <v>33.34856</v>
      </c>
      <c r="J4006" s="25" t="n">
        <f aca="false">E4006*I4006/100</f>
        <v>0.03334856</v>
      </c>
      <c r="K4006" s="25" t="n">
        <f aca="false">E4006*Einstellungen!$B$5/100</f>
        <v>0.029</v>
      </c>
      <c r="L4006" s="23" t="str">
        <f aca="false">IF(I4006&lt;Einstellungen!$B$5,"ja","nein")</f>
        <v>nein</v>
      </c>
      <c r="M4006" s="23" t="s">
        <v>128</v>
      </c>
      <c r="N4006" s="23" t="n">
        <v>2025</v>
      </c>
      <c r="O4006" s="23" t="n">
        <v>7</v>
      </c>
    </row>
    <row r="4007" customFormat="false" ht="15" hidden="false" customHeight="false" outlineLevel="0" collapsed="false">
      <c r="A4007" s="22" t="n">
        <v>45854</v>
      </c>
      <c r="B4007" s="23" t="s">
        <v>114</v>
      </c>
      <c r="C4007" s="23" t="s">
        <v>103</v>
      </c>
      <c r="D4007" s="24" t="n">
        <v>-295.6</v>
      </c>
      <c r="E4007" s="25" t="n">
        <f aca="false">MAX(D4007,0)/1000</f>
        <v>0</v>
      </c>
      <c r="F4007" s="25" t="n">
        <f aca="false">MAX(-D4007,0)/1000</f>
        <v>0.2956</v>
      </c>
      <c r="G4007" s="23" t="str">
        <f aca="false">IF(E4007&gt;0,"ja","nein")</f>
        <v>nein</v>
      </c>
      <c r="H4007" s="26" t="n">
        <v>111.92</v>
      </c>
      <c r="I4007" s="26" t="n">
        <f aca="false">(H4007/10+IF(N4007=2025,Einstellungen!$B$23,Einstellungen!$C$23))*(1+Einstellungen!$B$10)</f>
        <v>33.26407</v>
      </c>
      <c r="J4007" s="25" t="n">
        <f aca="false">E4007*I4007/100</f>
        <v>0</v>
      </c>
      <c r="K4007" s="25" t="n">
        <f aca="false">E4007*Einstellungen!$B$5/100</f>
        <v>0</v>
      </c>
      <c r="L4007" s="23" t="str">
        <f aca="false">IF(I4007&lt;Einstellungen!$B$5,"ja","nein")</f>
        <v>nein</v>
      </c>
      <c r="M4007" s="23" t="s">
        <v>128</v>
      </c>
      <c r="N4007" s="23" t="n">
        <v>2025</v>
      </c>
      <c r="O4007" s="23" t="n">
        <v>8</v>
      </c>
    </row>
    <row r="4008" customFormat="false" ht="15" hidden="false" customHeight="false" outlineLevel="0" collapsed="false">
      <c r="A4008" s="22" t="n">
        <v>45854</v>
      </c>
      <c r="B4008" s="23" t="s">
        <v>115</v>
      </c>
      <c r="C4008" s="23" t="s">
        <v>103</v>
      </c>
      <c r="D4008" s="24" t="n">
        <v>432.4</v>
      </c>
      <c r="E4008" s="25" t="n">
        <f aca="false">MAX(D4008,0)/1000</f>
        <v>0.4324</v>
      </c>
      <c r="F4008" s="25" t="n">
        <f aca="false">MAX(-D4008,0)/1000</f>
        <v>0</v>
      </c>
      <c r="G4008" s="23" t="str">
        <f aca="false">IF(E4008&gt;0,"ja","nein")</f>
        <v>ja</v>
      </c>
      <c r="H4008" s="26" t="n">
        <v>104.21</v>
      </c>
      <c r="I4008" s="26" t="n">
        <f aca="false">(H4008/10+IF(N4008=2025,Einstellungen!$B$23,Einstellungen!$C$23))*(1+Einstellungen!$B$10)</f>
        <v>32.34658</v>
      </c>
      <c r="J4008" s="25" t="n">
        <f aca="false">E4008*I4008/100</f>
        <v>0.13986661192</v>
      </c>
      <c r="K4008" s="25" t="n">
        <f aca="false">E4008*Einstellungen!$B$5/100</f>
        <v>0.125396</v>
      </c>
      <c r="L4008" s="23" t="str">
        <f aca="false">IF(I4008&lt;Einstellungen!$B$5,"ja","nein")</f>
        <v>nein</v>
      </c>
      <c r="M4008" s="23" t="s">
        <v>128</v>
      </c>
      <c r="N4008" s="23" t="n">
        <v>2025</v>
      </c>
      <c r="O4008" s="23" t="n">
        <v>9</v>
      </c>
    </row>
    <row r="4009" customFormat="false" ht="15" hidden="false" customHeight="false" outlineLevel="0" collapsed="false">
      <c r="A4009" s="22" t="n">
        <v>45854</v>
      </c>
      <c r="B4009" s="23" t="s">
        <v>116</v>
      </c>
      <c r="C4009" s="23" t="s">
        <v>103</v>
      </c>
      <c r="D4009" s="24" t="n">
        <v>-975.5</v>
      </c>
      <c r="E4009" s="25" t="n">
        <f aca="false">MAX(D4009,0)/1000</f>
        <v>0</v>
      </c>
      <c r="F4009" s="25" t="n">
        <f aca="false">MAX(-D4009,0)/1000</f>
        <v>0.9755</v>
      </c>
      <c r="G4009" s="23" t="str">
        <f aca="false">IF(E4009&gt;0,"ja","nein")</f>
        <v>nein</v>
      </c>
      <c r="H4009" s="26" t="n">
        <v>89.8</v>
      </c>
      <c r="I4009" s="26" t="n">
        <f aca="false">(H4009/10+IF(N4009=2025,Einstellungen!$B$23,Einstellungen!$C$23))*(1+Einstellungen!$B$10)</f>
        <v>30.63179</v>
      </c>
      <c r="J4009" s="25" t="n">
        <f aca="false">E4009*I4009/100</f>
        <v>0</v>
      </c>
      <c r="K4009" s="25" t="n">
        <f aca="false">E4009*Einstellungen!$B$5/100</f>
        <v>0</v>
      </c>
      <c r="L4009" s="23" t="str">
        <f aca="false">IF(I4009&lt;Einstellungen!$B$5,"ja","nein")</f>
        <v>nein</v>
      </c>
      <c r="M4009" s="23" t="s">
        <v>128</v>
      </c>
      <c r="N4009" s="23" t="n">
        <v>2025</v>
      </c>
      <c r="O4009" s="23" t="n">
        <v>10</v>
      </c>
    </row>
    <row r="4010" customFormat="false" ht="15" hidden="false" customHeight="false" outlineLevel="0" collapsed="false">
      <c r="A4010" s="22" t="n">
        <v>45854</v>
      </c>
      <c r="B4010" s="23" t="s">
        <v>117</v>
      </c>
      <c r="C4010" s="23" t="s">
        <v>103</v>
      </c>
      <c r="D4010" s="24" t="n">
        <v>-446.9</v>
      </c>
      <c r="E4010" s="25" t="n">
        <f aca="false">MAX(D4010,0)/1000</f>
        <v>0</v>
      </c>
      <c r="F4010" s="25" t="n">
        <f aca="false">MAX(-D4010,0)/1000</f>
        <v>0.4469</v>
      </c>
      <c r="G4010" s="23" t="str">
        <f aca="false">IF(E4010&gt;0,"ja","nein")</f>
        <v>nein</v>
      </c>
      <c r="H4010" s="26" t="n">
        <v>85.65</v>
      </c>
      <c r="I4010" s="26" t="n">
        <f aca="false">(H4010/10+IF(N4010=2025,Einstellungen!$B$23,Einstellungen!$C$23))*(1+Einstellungen!$B$10)</f>
        <v>30.13794</v>
      </c>
      <c r="J4010" s="25" t="n">
        <f aca="false">E4010*I4010/100</f>
        <v>0</v>
      </c>
      <c r="K4010" s="25" t="n">
        <f aca="false">E4010*Einstellungen!$B$5/100</f>
        <v>0</v>
      </c>
      <c r="L4010" s="23" t="str">
        <f aca="false">IF(I4010&lt;Einstellungen!$B$5,"ja","nein")</f>
        <v>nein</v>
      </c>
      <c r="M4010" s="23" t="s">
        <v>128</v>
      </c>
      <c r="N4010" s="23" t="n">
        <v>2025</v>
      </c>
      <c r="O4010" s="23" t="n">
        <v>11</v>
      </c>
    </row>
    <row r="4011" customFormat="false" ht="15" hidden="false" customHeight="false" outlineLevel="0" collapsed="false">
      <c r="A4011" s="22" t="n">
        <v>45854</v>
      </c>
      <c r="B4011" s="23" t="s">
        <v>118</v>
      </c>
      <c r="C4011" s="23" t="s">
        <v>103</v>
      </c>
      <c r="D4011" s="24" t="n">
        <v>-649.1</v>
      </c>
      <c r="E4011" s="25" t="n">
        <f aca="false">MAX(D4011,0)/1000</f>
        <v>0</v>
      </c>
      <c r="F4011" s="25" t="n">
        <f aca="false">MAX(-D4011,0)/1000</f>
        <v>0.6491</v>
      </c>
      <c r="G4011" s="23" t="str">
        <f aca="false">IF(E4011&gt;0,"ja","nein")</f>
        <v>nein</v>
      </c>
      <c r="H4011" s="26" t="n">
        <v>81.96</v>
      </c>
      <c r="I4011" s="26" t="n">
        <f aca="false">(H4011/10+IF(N4011=2025,Einstellungen!$B$23,Einstellungen!$C$23))*(1+Einstellungen!$B$10)</f>
        <v>29.69883</v>
      </c>
      <c r="J4011" s="25" t="n">
        <f aca="false">E4011*I4011/100</f>
        <v>0</v>
      </c>
      <c r="K4011" s="25" t="n">
        <f aca="false">E4011*Einstellungen!$B$5/100</f>
        <v>0</v>
      </c>
      <c r="L4011" s="23" t="str">
        <f aca="false">IF(I4011&lt;Einstellungen!$B$5,"ja","nein")</f>
        <v>nein</v>
      </c>
      <c r="M4011" s="23" t="s">
        <v>128</v>
      </c>
      <c r="N4011" s="23" t="n">
        <v>2025</v>
      </c>
      <c r="O4011" s="23" t="n">
        <v>12</v>
      </c>
    </row>
    <row r="4012" customFormat="false" ht="15" hidden="false" customHeight="false" outlineLevel="0" collapsed="false">
      <c r="A4012" s="22" t="n">
        <v>45854</v>
      </c>
      <c r="B4012" s="23" t="s">
        <v>119</v>
      </c>
      <c r="C4012" s="23" t="s">
        <v>103</v>
      </c>
      <c r="D4012" s="24" t="n">
        <v>-1478.5</v>
      </c>
      <c r="E4012" s="25" t="n">
        <f aca="false">MAX(D4012,0)/1000</f>
        <v>0</v>
      </c>
      <c r="F4012" s="25" t="n">
        <f aca="false">MAX(-D4012,0)/1000</f>
        <v>1.4785</v>
      </c>
      <c r="G4012" s="23" t="str">
        <f aca="false">IF(E4012&gt;0,"ja","nein")</f>
        <v>nein</v>
      </c>
      <c r="H4012" s="26" t="n">
        <v>78.62</v>
      </c>
      <c r="I4012" s="26" t="n">
        <f aca="false">(H4012/10+IF(N4012=2025,Einstellungen!$B$23,Einstellungen!$C$23))*(1+Einstellungen!$B$10)</f>
        <v>29.30137</v>
      </c>
      <c r="J4012" s="25" t="n">
        <f aca="false">E4012*I4012/100</f>
        <v>0</v>
      </c>
      <c r="K4012" s="25" t="n">
        <f aca="false">E4012*Einstellungen!$B$5/100</f>
        <v>0</v>
      </c>
      <c r="L4012" s="23" t="str">
        <f aca="false">IF(I4012&lt;Einstellungen!$B$5,"ja","nein")</f>
        <v>nein</v>
      </c>
      <c r="M4012" s="23" t="s">
        <v>128</v>
      </c>
      <c r="N4012" s="23" t="n">
        <v>2025</v>
      </c>
      <c r="O4012" s="23" t="n">
        <v>13</v>
      </c>
    </row>
    <row r="4013" customFormat="false" ht="15" hidden="false" customHeight="false" outlineLevel="0" collapsed="false">
      <c r="A4013" s="22" t="n">
        <v>45854</v>
      </c>
      <c r="B4013" s="23" t="s">
        <v>120</v>
      </c>
      <c r="C4013" s="23" t="s">
        <v>103</v>
      </c>
      <c r="D4013" s="24" t="n">
        <v>-1361.7</v>
      </c>
      <c r="E4013" s="25" t="n">
        <f aca="false">MAX(D4013,0)/1000</f>
        <v>0</v>
      </c>
      <c r="F4013" s="25" t="n">
        <f aca="false">MAX(-D4013,0)/1000</f>
        <v>1.3617</v>
      </c>
      <c r="G4013" s="23" t="str">
        <f aca="false">IF(E4013&gt;0,"ja","nein")</f>
        <v>nein</v>
      </c>
      <c r="H4013" s="26" t="n">
        <v>68.06</v>
      </c>
      <c r="I4013" s="26" t="n">
        <f aca="false">(H4013/10+IF(N4013=2025,Einstellungen!$B$23,Einstellungen!$C$23))*(1+Einstellungen!$B$10)</f>
        <v>28.04473</v>
      </c>
      <c r="J4013" s="25" t="n">
        <f aca="false">E4013*I4013/100</f>
        <v>0</v>
      </c>
      <c r="K4013" s="25" t="n">
        <f aca="false">E4013*Einstellungen!$B$5/100</f>
        <v>0</v>
      </c>
      <c r="L4013" s="23" t="str">
        <f aca="false">IF(I4013&lt;Einstellungen!$B$5,"ja","nein")</f>
        <v>ja</v>
      </c>
      <c r="M4013" s="23" t="s">
        <v>128</v>
      </c>
      <c r="N4013" s="23" t="n">
        <v>2025</v>
      </c>
      <c r="O4013" s="23" t="n">
        <v>14</v>
      </c>
    </row>
    <row r="4014" customFormat="false" ht="15" hidden="false" customHeight="false" outlineLevel="0" collapsed="false">
      <c r="A4014" s="22" t="n">
        <v>45854</v>
      </c>
      <c r="B4014" s="23" t="s">
        <v>104</v>
      </c>
      <c r="C4014" s="23" t="s">
        <v>103</v>
      </c>
      <c r="D4014" s="24" t="n">
        <v>-1147.6</v>
      </c>
      <c r="E4014" s="25" t="n">
        <f aca="false">MAX(D4014,0)/1000</f>
        <v>0</v>
      </c>
      <c r="F4014" s="25" t="n">
        <f aca="false">MAX(-D4014,0)/1000</f>
        <v>1.1476</v>
      </c>
      <c r="G4014" s="23" t="str">
        <f aca="false">IF(E4014&gt;0,"ja","nein")</f>
        <v>nein</v>
      </c>
      <c r="H4014" s="26" t="n">
        <v>69.2</v>
      </c>
      <c r="I4014" s="26" t="n">
        <f aca="false">(H4014/10+IF(N4014=2025,Einstellungen!$B$23,Einstellungen!$C$23))*(1+Einstellungen!$B$10)</f>
        <v>28.18039</v>
      </c>
      <c r="J4014" s="25" t="n">
        <f aca="false">E4014*I4014/100</f>
        <v>0</v>
      </c>
      <c r="K4014" s="25" t="n">
        <f aca="false">E4014*Einstellungen!$B$5/100</f>
        <v>0</v>
      </c>
      <c r="L4014" s="23" t="str">
        <f aca="false">IF(I4014&lt;Einstellungen!$B$5,"ja","nein")</f>
        <v>ja</v>
      </c>
      <c r="M4014" s="23" t="s">
        <v>128</v>
      </c>
      <c r="N4014" s="23" t="n">
        <v>2025</v>
      </c>
      <c r="O4014" s="23" t="n">
        <v>15</v>
      </c>
    </row>
    <row r="4015" customFormat="false" ht="15" hidden="false" customHeight="false" outlineLevel="0" collapsed="false">
      <c r="A4015" s="22" t="n">
        <v>45854</v>
      </c>
      <c r="B4015" s="23" t="s">
        <v>105</v>
      </c>
      <c r="C4015" s="23" t="s">
        <v>103</v>
      </c>
      <c r="D4015" s="24" t="n">
        <v>-460</v>
      </c>
      <c r="E4015" s="25" t="n">
        <f aca="false">MAX(D4015,0)/1000</f>
        <v>0</v>
      </c>
      <c r="F4015" s="25" t="n">
        <f aca="false">MAX(-D4015,0)/1000</f>
        <v>0.46</v>
      </c>
      <c r="G4015" s="23" t="str">
        <f aca="false">IF(E4015&gt;0,"ja","nein")</f>
        <v>nein</v>
      </c>
      <c r="H4015" s="26" t="n">
        <v>80.86</v>
      </c>
      <c r="I4015" s="26" t="n">
        <f aca="false">(H4015/10+IF(N4015=2025,Einstellungen!$B$23,Einstellungen!$C$23))*(1+Einstellungen!$B$10)</f>
        <v>29.56793</v>
      </c>
      <c r="J4015" s="25" t="n">
        <f aca="false">E4015*I4015/100</f>
        <v>0</v>
      </c>
      <c r="K4015" s="25" t="n">
        <f aca="false">E4015*Einstellungen!$B$5/100</f>
        <v>0</v>
      </c>
      <c r="L4015" s="23" t="str">
        <f aca="false">IF(I4015&lt;Einstellungen!$B$5,"ja","nein")</f>
        <v>nein</v>
      </c>
      <c r="M4015" s="23" t="s">
        <v>128</v>
      </c>
      <c r="N4015" s="23" t="n">
        <v>2025</v>
      </c>
      <c r="O4015" s="23" t="n">
        <v>16</v>
      </c>
    </row>
    <row r="4016" customFormat="false" ht="15" hidden="false" customHeight="false" outlineLevel="0" collapsed="false">
      <c r="A4016" s="22" t="n">
        <v>45854</v>
      </c>
      <c r="B4016" s="23" t="s">
        <v>97</v>
      </c>
      <c r="C4016" s="23" t="s">
        <v>103</v>
      </c>
      <c r="D4016" s="24" t="n">
        <v>240.4</v>
      </c>
      <c r="E4016" s="25" t="n">
        <f aca="false">MAX(D4016,0)/1000</f>
        <v>0.2404</v>
      </c>
      <c r="F4016" s="25" t="n">
        <f aca="false">MAX(-D4016,0)/1000</f>
        <v>0</v>
      </c>
      <c r="G4016" s="23" t="str">
        <f aca="false">IF(E4016&gt;0,"ja","nein")</f>
        <v>ja</v>
      </c>
      <c r="H4016" s="26" t="n">
        <v>89.09</v>
      </c>
      <c r="I4016" s="26" t="n">
        <f aca="false">(H4016/10+IF(N4016=2025,Einstellungen!$B$23,Einstellungen!$C$23))*(1+Einstellungen!$B$10)</f>
        <v>30.5473</v>
      </c>
      <c r="J4016" s="25" t="n">
        <f aca="false">E4016*I4016/100</f>
        <v>0.0734357092</v>
      </c>
      <c r="K4016" s="25" t="n">
        <f aca="false">E4016*Einstellungen!$B$5/100</f>
        <v>0.069716</v>
      </c>
      <c r="L4016" s="23" t="str">
        <f aca="false">IF(I4016&lt;Einstellungen!$B$5,"ja","nein")</f>
        <v>nein</v>
      </c>
      <c r="M4016" s="23" t="s">
        <v>128</v>
      </c>
      <c r="N4016" s="23" t="n">
        <v>2025</v>
      </c>
      <c r="O4016" s="23" t="n">
        <v>17</v>
      </c>
    </row>
    <row r="4017" customFormat="false" ht="15" hidden="false" customHeight="false" outlineLevel="0" collapsed="false">
      <c r="A4017" s="22" t="n">
        <v>45854</v>
      </c>
      <c r="B4017" s="23" t="s">
        <v>99</v>
      </c>
      <c r="C4017" s="23" t="s">
        <v>103</v>
      </c>
      <c r="D4017" s="24" t="n">
        <v>129.5</v>
      </c>
      <c r="E4017" s="25" t="n">
        <f aca="false">MAX(D4017,0)/1000</f>
        <v>0.1295</v>
      </c>
      <c r="F4017" s="25" t="n">
        <f aca="false">MAX(-D4017,0)/1000</f>
        <v>0</v>
      </c>
      <c r="G4017" s="23" t="str">
        <f aca="false">IF(E4017&gt;0,"ja","nein")</f>
        <v>ja</v>
      </c>
      <c r="H4017" s="26" t="n">
        <v>95.49</v>
      </c>
      <c r="I4017" s="26" t="n">
        <f aca="false">(H4017/10+IF(N4017=2025,Einstellungen!$B$23,Einstellungen!$C$23))*(1+Einstellungen!$B$10)</f>
        <v>31.3089</v>
      </c>
      <c r="J4017" s="25" t="n">
        <f aca="false">E4017*I4017/100</f>
        <v>0.0405450255</v>
      </c>
      <c r="K4017" s="25" t="n">
        <f aca="false">E4017*Einstellungen!$B$5/100</f>
        <v>0.037555</v>
      </c>
      <c r="L4017" s="23" t="str">
        <f aca="false">IF(I4017&lt;Einstellungen!$B$5,"ja","nein")</f>
        <v>nein</v>
      </c>
      <c r="M4017" s="23" t="s">
        <v>128</v>
      </c>
      <c r="N4017" s="23" t="n">
        <v>2025</v>
      </c>
      <c r="O4017" s="23" t="n">
        <v>18</v>
      </c>
    </row>
    <row r="4018" customFormat="false" ht="15" hidden="false" customHeight="false" outlineLevel="0" collapsed="false">
      <c r="A4018" s="22" t="n">
        <v>45854</v>
      </c>
      <c r="B4018" s="23" t="s">
        <v>100</v>
      </c>
      <c r="C4018" s="23" t="s">
        <v>103</v>
      </c>
      <c r="D4018" s="24" t="n">
        <v>-114.1</v>
      </c>
      <c r="E4018" s="25" t="n">
        <f aca="false">MAX(D4018,0)/1000</f>
        <v>0</v>
      </c>
      <c r="F4018" s="25" t="n">
        <f aca="false">MAX(-D4018,0)/1000</f>
        <v>0.1141</v>
      </c>
      <c r="G4018" s="23" t="str">
        <f aca="false">IF(E4018&gt;0,"ja","nein")</f>
        <v>nein</v>
      </c>
      <c r="H4018" s="26" t="n">
        <v>108.37</v>
      </c>
      <c r="I4018" s="26" t="n">
        <f aca="false">(H4018/10+IF(N4018=2025,Einstellungen!$B$23,Einstellungen!$C$23))*(1+Einstellungen!$B$10)</f>
        <v>32.84162</v>
      </c>
      <c r="J4018" s="25" t="n">
        <f aca="false">E4018*I4018/100</f>
        <v>0</v>
      </c>
      <c r="K4018" s="25" t="n">
        <f aca="false">E4018*Einstellungen!$B$5/100</f>
        <v>0</v>
      </c>
      <c r="L4018" s="23" t="str">
        <f aca="false">IF(I4018&lt;Einstellungen!$B$5,"ja","nein")</f>
        <v>nein</v>
      </c>
      <c r="M4018" s="23" t="s">
        <v>128</v>
      </c>
      <c r="N4018" s="23" t="n">
        <v>2025</v>
      </c>
      <c r="O4018" s="23" t="n">
        <v>19</v>
      </c>
    </row>
    <row r="4019" customFormat="false" ht="15" hidden="false" customHeight="false" outlineLevel="0" collapsed="false">
      <c r="A4019" s="22" t="n">
        <v>45854</v>
      </c>
      <c r="B4019" s="23" t="s">
        <v>92</v>
      </c>
      <c r="C4019" s="23" t="s">
        <v>103</v>
      </c>
      <c r="D4019" s="24" t="n">
        <v>313.9</v>
      </c>
      <c r="E4019" s="25" t="n">
        <f aca="false">MAX(D4019,0)/1000</f>
        <v>0.3139</v>
      </c>
      <c r="F4019" s="25" t="n">
        <f aca="false">MAX(-D4019,0)/1000</f>
        <v>0</v>
      </c>
      <c r="G4019" s="23" t="str">
        <f aca="false">IF(E4019&gt;0,"ja","nein")</f>
        <v>ja</v>
      </c>
      <c r="H4019" s="26" t="n">
        <v>119.72</v>
      </c>
      <c r="I4019" s="26" t="n">
        <f aca="false">(H4019/10+IF(N4019=2025,Einstellungen!$B$23,Einstellungen!$C$23))*(1+Einstellungen!$B$10)</f>
        <v>34.19227</v>
      </c>
      <c r="J4019" s="25" t="n">
        <f aca="false">E4019*I4019/100</f>
        <v>0.10732953553</v>
      </c>
      <c r="K4019" s="25" t="n">
        <f aca="false">E4019*Einstellungen!$B$5/100</f>
        <v>0.091031</v>
      </c>
      <c r="L4019" s="23" t="str">
        <f aca="false">IF(I4019&lt;Einstellungen!$B$5,"ja","nein")</f>
        <v>nein</v>
      </c>
      <c r="M4019" s="23" t="s">
        <v>128</v>
      </c>
      <c r="N4019" s="23" t="n">
        <v>2025</v>
      </c>
      <c r="O4019" s="23" t="n">
        <v>20</v>
      </c>
    </row>
    <row r="4020" customFormat="false" ht="15" hidden="false" customHeight="false" outlineLevel="0" collapsed="false">
      <c r="A4020" s="22" t="n">
        <v>45854</v>
      </c>
      <c r="B4020" s="23" t="s">
        <v>95</v>
      </c>
      <c r="C4020" s="23" t="s">
        <v>103</v>
      </c>
      <c r="D4020" s="24" t="n">
        <v>359.1</v>
      </c>
      <c r="E4020" s="25" t="n">
        <f aca="false">MAX(D4020,0)/1000</f>
        <v>0.3591</v>
      </c>
      <c r="F4020" s="25" t="n">
        <f aca="false">MAX(-D4020,0)/1000</f>
        <v>0</v>
      </c>
      <c r="G4020" s="23" t="str">
        <f aca="false">IF(E4020&gt;0,"ja","nein")</f>
        <v>ja</v>
      </c>
      <c r="H4020" s="26" t="n">
        <v>129.04</v>
      </c>
      <c r="I4020" s="26" t="n">
        <f aca="false">(H4020/10+IF(N4020=2025,Einstellungen!$B$23,Einstellungen!$C$23))*(1+Einstellungen!$B$10)</f>
        <v>35.30135</v>
      </c>
      <c r="J4020" s="25" t="n">
        <f aca="false">E4020*I4020/100</f>
        <v>0.12676714785</v>
      </c>
      <c r="K4020" s="25" t="n">
        <f aca="false">E4020*Einstellungen!$B$5/100</f>
        <v>0.104139</v>
      </c>
      <c r="L4020" s="23" t="str">
        <f aca="false">IF(I4020&lt;Einstellungen!$B$5,"ja","nein")</f>
        <v>nein</v>
      </c>
      <c r="M4020" s="23" t="s">
        <v>128</v>
      </c>
      <c r="N4020" s="23" t="n">
        <v>2025</v>
      </c>
      <c r="O4020" s="23" t="n">
        <v>21</v>
      </c>
    </row>
    <row r="4021" customFormat="false" ht="15" hidden="false" customHeight="false" outlineLevel="0" collapsed="false">
      <c r="A4021" s="22" t="n">
        <v>45854</v>
      </c>
      <c r="B4021" s="23" t="s">
        <v>96</v>
      </c>
      <c r="C4021" s="23" t="s">
        <v>103</v>
      </c>
      <c r="D4021" s="24" t="n">
        <v>295.7</v>
      </c>
      <c r="E4021" s="25" t="n">
        <f aca="false">MAX(D4021,0)/1000</f>
        <v>0.2957</v>
      </c>
      <c r="F4021" s="25" t="n">
        <f aca="false">MAX(-D4021,0)/1000</f>
        <v>0</v>
      </c>
      <c r="G4021" s="23" t="str">
        <f aca="false">IF(E4021&gt;0,"ja","nein")</f>
        <v>ja</v>
      </c>
      <c r="H4021" s="26" t="n">
        <v>120.71</v>
      </c>
      <c r="I4021" s="26" t="n">
        <f aca="false">(H4021/10+IF(N4021=2025,Einstellungen!$B$23,Einstellungen!$C$23))*(1+Einstellungen!$B$10)</f>
        <v>34.31008</v>
      </c>
      <c r="J4021" s="25" t="n">
        <f aca="false">E4021*I4021/100</f>
        <v>0.10145490656</v>
      </c>
      <c r="K4021" s="25" t="n">
        <f aca="false">E4021*Einstellungen!$B$5/100</f>
        <v>0.085753</v>
      </c>
      <c r="L4021" s="23" t="str">
        <f aca="false">IF(I4021&lt;Einstellungen!$B$5,"ja","nein")</f>
        <v>nein</v>
      </c>
      <c r="M4021" s="23" t="s">
        <v>128</v>
      </c>
      <c r="N4021" s="23" t="n">
        <v>2025</v>
      </c>
      <c r="O4021" s="23" t="n">
        <v>22</v>
      </c>
    </row>
    <row r="4022" customFormat="false" ht="15" hidden="false" customHeight="false" outlineLevel="0" collapsed="false">
      <c r="A4022" s="22" t="n">
        <v>45854</v>
      </c>
      <c r="B4022" s="23" t="s">
        <v>101</v>
      </c>
      <c r="C4022" s="23" t="s">
        <v>103</v>
      </c>
      <c r="D4022" s="24" t="n">
        <v>174.2</v>
      </c>
      <c r="E4022" s="25" t="n">
        <f aca="false">MAX(D4022,0)/1000</f>
        <v>0.1742</v>
      </c>
      <c r="F4022" s="25" t="n">
        <f aca="false">MAX(-D4022,0)/1000</f>
        <v>0</v>
      </c>
      <c r="G4022" s="23" t="str">
        <f aca="false">IF(E4022&gt;0,"ja","nein")</f>
        <v>ja</v>
      </c>
      <c r="H4022" s="26" t="n">
        <v>110.55</v>
      </c>
      <c r="I4022" s="26" t="n">
        <f aca="false">(H4022/10+IF(N4022=2025,Einstellungen!$B$23,Einstellungen!$C$23))*(1+Einstellungen!$B$10)</f>
        <v>33.10104</v>
      </c>
      <c r="J4022" s="25" t="n">
        <f aca="false">E4022*I4022/100</f>
        <v>0.05766201168</v>
      </c>
      <c r="K4022" s="25" t="n">
        <f aca="false">E4022*Einstellungen!$B$5/100</f>
        <v>0.050518</v>
      </c>
      <c r="L4022" s="23" t="str">
        <f aca="false">IF(I4022&lt;Einstellungen!$B$5,"ja","nein")</f>
        <v>nein</v>
      </c>
      <c r="M4022" s="23" t="s">
        <v>128</v>
      </c>
      <c r="N4022" s="23" t="n">
        <v>2025</v>
      </c>
      <c r="O4022" s="23" t="n">
        <v>23</v>
      </c>
    </row>
    <row r="4023" customFormat="false" ht="15" hidden="false" customHeight="false" outlineLevel="0" collapsed="false">
      <c r="A4023" s="22" t="n">
        <v>45855</v>
      </c>
      <c r="B4023" s="23" t="s">
        <v>102</v>
      </c>
      <c r="C4023" s="23" t="s">
        <v>106</v>
      </c>
      <c r="D4023" s="24" t="n">
        <v>145.2</v>
      </c>
      <c r="E4023" s="25" t="n">
        <f aca="false">MAX(D4023,0)/1000</f>
        <v>0.1452</v>
      </c>
      <c r="F4023" s="25" t="n">
        <f aca="false">MAX(-D4023,0)/1000</f>
        <v>0</v>
      </c>
      <c r="G4023" s="23" t="str">
        <f aca="false">IF(E4023&gt;0,"ja","nein")</f>
        <v>ja</v>
      </c>
      <c r="H4023" s="26" t="n">
        <v>103.76</v>
      </c>
      <c r="I4023" s="26" t="n">
        <f aca="false">(H4023/10+IF(N4023=2025,Einstellungen!$B$23,Einstellungen!$C$23))*(1+Einstellungen!$B$10)</f>
        <v>32.29303</v>
      </c>
      <c r="J4023" s="25" t="n">
        <f aca="false">E4023*I4023/100</f>
        <v>0.04688947956</v>
      </c>
      <c r="K4023" s="25" t="n">
        <f aca="false">E4023*Einstellungen!$B$5/100</f>
        <v>0.042108</v>
      </c>
      <c r="L4023" s="23" t="str">
        <f aca="false">IF(I4023&lt;Einstellungen!$B$5,"ja","nein")</f>
        <v>nein</v>
      </c>
      <c r="M4023" s="23" t="s">
        <v>128</v>
      </c>
      <c r="N4023" s="23" t="n">
        <v>2025</v>
      </c>
      <c r="O4023" s="23" t="n">
        <v>0</v>
      </c>
    </row>
    <row r="4024" customFormat="false" ht="15" hidden="false" customHeight="false" outlineLevel="0" collapsed="false">
      <c r="A4024" s="22" t="n">
        <v>45855</v>
      </c>
      <c r="B4024" s="23" t="s">
        <v>107</v>
      </c>
      <c r="C4024" s="23" t="s">
        <v>106</v>
      </c>
      <c r="D4024" s="24" t="n">
        <v>143.8</v>
      </c>
      <c r="E4024" s="25" t="n">
        <f aca="false">MAX(D4024,0)/1000</f>
        <v>0.1438</v>
      </c>
      <c r="F4024" s="25" t="n">
        <f aca="false">MAX(-D4024,0)/1000</f>
        <v>0</v>
      </c>
      <c r="G4024" s="23" t="str">
        <f aca="false">IF(E4024&gt;0,"ja","nein")</f>
        <v>ja</v>
      </c>
      <c r="H4024" s="26" t="n">
        <v>98.33</v>
      </c>
      <c r="I4024" s="26" t="n">
        <f aca="false">(H4024/10+IF(N4024=2025,Einstellungen!$B$23,Einstellungen!$C$23))*(1+Einstellungen!$B$10)</f>
        <v>31.64686</v>
      </c>
      <c r="J4024" s="25" t="n">
        <f aca="false">E4024*I4024/100</f>
        <v>0.04550818468</v>
      </c>
      <c r="K4024" s="25" t="n">
        <f aca="false">E4024*Einstellungen!$B$5/100</f>
        <v>0.041702</v>
      </c>
      <c r="L4024" s="23" t="str">
        <f aca="false">IF(I4024&lt;Einstellungen!$B$5,"ja","nein")</f>
        <v>nein</v>
      </c>
      <c r="M4024" s="23" t="s">
        <v>128</v>
      </c>
      <c r="N4024" s="23" t="n">
        <v>2025</v>
      </c>
      <c r="O4024" s="23" t="n">
        <v>1</v>
      </c>
    </row>
    <row r="4025" customFormat="false" ht="15" hidden="false" customHeight="false" outlineLevel="0" collapsed="false">
      <c r="A4025" s="22" t="n">
        <v>45855</v>
      </c>
      <c r="B4025" s="23" t="s">
        <v>108</v>
      </c>
      <c r="C4025" s="23" t="s">
        <v>106</v>
      </c>
      <c r="D4025" s="24" t="n">
        <v>152.5</v>
      </c>
      <c r="E4025" s="25" t="n">
        <f aca="false">MAX(D4025,0)/1000</f>
        <v>0.1525</v>
      </c>
      <c r="F4025" s="25" t="n">
        <f aca="false">MAX(-D4025,0)/1000</f>
        <v>0</v>
      </c>
      <c r="G4025" s="23" t="str">
        <f aca="false">IF(E4025&gt;0,"ja","nein")</f>
        <v>ja</v>
      </c>
      <c r="H4025" s="26" t="n">
        <v>89.96</v>
      </c>
      <c r="I4025" s="26" t="n">
        <f aca="false">(H4025/10+IF(N4025=2025,Einstellungen!$B$23,Einstellungen!$C$23))*(1+Einstellungen!$B$10)</f>
        <v>30.65083</v>
      </c>
      <c r="J4025" s="25" t="n">
        <f aca="false">E4025*I4025/100</f>
        <v>0.04674251575</v>
      </c>
      <c r="K4025" s="25" t="n">
        <f aca="false">E4025*Einstellungen!$B$5/100</f>
        <v>0.044225</v>
      </c>
      <c r="L4025" s="23" t="str">
        <f aca="false">IF(I4025&lt;Einstellungen!$B$5,"ja","nein")</f>
        <v>nein</v>
      </c>
      <c r="M4025" s="23" t="s">
        <v>128</v>
      </c>
      <c r="N4025" s="23" t="n">
        <v>2025</v>
      </c>
      <c r="O4025" s="23" t="n">
        <v>2</v>
      </c>
    </row>
    <row r="4026" customFormat="false" ht="15" hidden="false" customHeight="false" outlineLevel="0" collapsed="false">
      <c r="A4026" s="22" t="n">
        <v>45855</v>
      </c>
      <c r="B4026" s="23" t="s">
        <v>109</v>
      </c>
      <c r="C4026" s="23" t="s">
        <v>106</v>
      </c>
      <c r="D4026" s="24" t="n">
        <v>135.7</v>
      </c>
      <c r="E4026" s="25" t="n">
        <f aca="false">MAX(D4026,0)/1000</f>
        <v>0.1357</v>
      </c>
      <c r="F4026" s="25" t="n">
        <f aca="false">MAX(-D4026,0)/1000</f>
        <v>0</v>
      </c>
      <c r="G4026" s="23" t="str">
        <f aca="false">IF(E4026&gt;0,"ja","nein")</f>
        <v>ja</v>
      </c>
      <c r="H4026" s="26" t="n">
        <v>84.81</v>
      </c>
      <c r="I4026" s="26" t="n">
        <f aca="false">(H4026/10+IF(N4026=2025,Einstellungen!$B$23,Einstellungen!$C$23))*(1+Einstellungen!$B$10)</f>
        <v>30.03798</v>
      </c>
      <c r="J4026" s="25" t="n">
        <f aca="false">E4026*I4026/100</f>
        <v>0.04076153886</v>
      </c>
      <c r="K4026" s="25" t="n">
        <f aca="false">E4026*Einstellungen!$B$5/100</f>
        <v>0.039353</v>
      </c>
      <c r="L4026" s="23" t="str">
        <f aca="false">IF(I4026&lt;Einstellungen!$B$5,"ja","nein")</f>
        <v>nein</v>
      </c>
      <c r="M4026" s="23" t="s">
        <v>128</v>
      </c>
      <c r="N4026" s="23" t="n">
        <v>2025</v>
      </c>
      <c r="O4026" s="23" t="n">
        <v>3</v>
      </c>
    </row>
    <row r="4027" customFormat="false" ht="15" hidden="false" customHeight="false" outlineLevel="0" collapsed="false">
      <c r="A4027" s="22" t="n">
        <v>45855</v>
      </c>
      <c r="B4027" s="23" t="s">
        <v>110</v>
      </c>
      <c r="C4027" s="23" t="s">
        <v>106</v>
      </c>
      <c r="D4027" s="24" t="n">
        <v>140.4</v>
      </c>
      <c r="E4027" s="25" t="n">
        <f aca="false">MAX(D4027,0)/1000</f>
        <v>0.1404</v>
      </c>
      <c r="F4027" s="25" t="n">
        <f aca="false">MAX(-D4027,0)/1000</f>
        <v>0</v>
      </c>
      <c r="G4027" s="23" t="str">
        <f aca="false">IF(E4027&gt;0,"ja","nein")</f>
        <v>ja</v>
      </c>
      <c r="H4027" s="26" t="n">
        <v>85.76</v>
      </c>
      <c r="I4027" s="26" t="n">
        <f aca="false">(H4027/10+IF(N4027=2025,Einstellungen!$B$23,Einstellungen!$C$23))*(1+Einstellungen!$B$10)</f>
        <v>30.15103</v>
      </c>
      <c r="J4027" s="25" t="n">
        <f aca="false">E4027*I4027/100</f>
        <v>0.04233204612</v>
      </c>
      <c r="K4027" s="25" t="n">
        <f aca="false">E4027*Einstellungen!$B$5/100</f>
        <v>0.040716</v>
      </c>
      <c r="L4027" s="23" t="str">
        <f aca="false">IF(I4027&lt;Einstellungen!$B$5,"ja","nein")</f>
        <v>nein</v>
      </c>
      <c r="M4027" s="23" t="s">
        <v>128</v>
      </c>
      <c r="N4027" s="23" t="n">
        <v>2025</v>
      </c>
      <c r="O4027" s="23" t="n">
        <v>4</v>
      </c>
    </row>
    <row r="4028" customFormat="false" ht="15" hidden="false" customHeight="false" outlineLevel="0" collapsed="false">
      <c r="A4028" s="22" t="n">
        <v>45855</v>
      </c>
      <c r="B4028" s="23" t="s">
        <v>111</v>
      </c>
      <c r="C4028" s="23" t="s">
        <v>106</v>
      </c>
      <c r="D4028" s="24" t="n">
        <v>145.7</v>
      </c>
      <c r="E4028" s="25" t="n">
        <f aca="false">MAX(D4028,0)/1000</f>
        <v>0.1457</v>
      </c>
      <c r="F4028" s="25" t="n">
        <f aca="false">MAX(-D4028,0)/1000</f>
        <v>0</v>
      </c>
      <c r="G4028" s="23" t="str">
        <f aca="false">IF(E4028&gt;0,"ja","nein")</f>
        <v>ja</v>
      </c>
      <c r="H4028" s="26" t="n">
        <v>89</v>
      </c>
      <c r="I4028" s="26" t="n">
        <f aca="false">(H4028/10+IF(N4028=2025,Einstellungen!$B$23,Einstellungen!$C$23))*(1+Einstellungen!$B$10)</f>
        <v>30.53659</v>
      </c>
      <c r="J4028" s="25" t="n">
        <f aca="false">E4028*I4028/100</f>
        <v>0.04449181163</v>
      </c>
      <c r="K4028" s="25" t="n">
        <f aca="false">E4028*Einstellungen!$B$5/100</f>
        <v>0.042253</v>
      </c>
      <c r="L4028" s="23" t="str">
        <f aca="false">IF(I4028&lt;Einstellungen!$B$5,"ja","nein")</f>
        <v>nein</v>
      </c>
      <c r="M4028" s="23" t="s">
        <v>128</v>
      </c>
      <c r="N4028" s="23" t="n">
        <v>2025</v>
      </c>
      <c r="O4028" s="23" t="n">
        <v>5</v>
      </c>
    </row>
    <row r="4029" customFormat="false" ht="15" hidden="false" customHeight="false" outlineLevel="0" collapsed="false">
      <c r="A4029" s="22" t="n">
        <v>45855</v>
      </c>
      <c r="B4029" s="23" t="s">
        <v>112</v>
      </c>
      <c r="C4029" s="23" t="s">
        <v>106</v>
      </c>
      <c r="D4029" s="24" t="n">
        <v>141.6</v>
      </c>
      <c r="E4029" s="25" t="n">
        <f aca="false">MAX(D4029,0)/1000</f>
        <v>0.1416</v>
      </c>
      <c r="F4029" s="25" t="n">
        <f aca="false">MAX(-D4029,0)/1000</f>
        <v>0</v>
      </c>
      <c r="G4029" s="23" t="str">
        <f aca="false">IF(E4029&gt;0,"ja","nein")</f>
        <v>ja</v>
      </c>
      <c r="H4029" s="26" t="n">
        <v>104.05</v>
      </c>
      <c r="I4029" s="26" t="n">
        <f aca="false">(H4029/10+IF(N4029=2025,Einstellungen!$B$23,Einstellungen!$C$23))*(1+Einstellungen!$B$10)</f>
        <v>32.32754</v>
      </c>
      <c r="J4029" s="25" t="n">
        <f aca="false">E4029*I4029/100</f>
        <v>0.04577579664</v>
      </c>
      <c r="K4029" s="25" t="n">
        <f aca="false">E4029*Einstellungen!$B$5/100</f>
        <v>0.041064</v>
      </c>
      <c r="L4029" s="23" t="str">
        <f aca="false">IF(I4029&lt;Einstellungen!$B$5,"ja","nein")</f>
        <v>nein</v>
      </c>
      <c r="M4029" s="23" t="s">
        <v>128</v>
      </c>
      <c r="N4029" s="23" t="n">
        <v>2025</v>
      </c>
      <c r="O4029" s="23" t="n">
        <v>6</v>
      </c>
    </row>
    <row r="4030" customFormat="false" ht="15" hidden="false" customHeight="false" outlineLevel="0" collapsed="false">
      <c r="A4030" s="22" t="n">
        <v>45855</v>
      </c>
      <c r="B4030" s="23" t="s">
        <v>113</v>
      </c>
      <c r="C4030" s="23" t="s">
        <v>106</v>
      </c>
      <c r="D4030" s="24" t="n">
        <v>285.4</v>
      </c>
      <c r="E4030" s="25" t="n">
        <f aca="false">MAX(D4030,0)/1000</f>
        <v>0.2854</v>
      </c>
      <c r="F4030" s="25" t="n">
        <f aca="false">MAX(-D4030,0)/1000</f>
        <v>0</v>
      </c>
      <c r="G4030" s="23" t="str">
        <f aca="false">IF(E4030&gt;0,"ja","nein")</f>
        <v>ja</v>
      </c>
      <c r="H4030" s="26" t="n">
        <v>110.33</v>
      </c>
      <c r="I4030" s="26" t="n">
        <f aca="false">(H4030/10+IF(N4030=2025,Einstellungen!$B$23,Einstellungen!$C$23))*(1+Einstellungen!$B$10)</f>
        <v>33.07486</v>
      </c>
      <c r="J4030" s="25" t="n">
        <f aca="false">E4030*I4030/100</f>
        <v>0.09439565044</v>
      </c>
      <c r="K4030" s="25" t="n">
        <f aca="false">E4030*Einstellungen!$B$5/100</f>
        <v>0.082766</v>
      </c>
      <c r="L4030" s="23" t="str">
        <f aca="false">IF(I4030&lt;Einstellungen!$B$5,"ja","nein")</f>
        <v>nein</v>
      </c>
      <c r="M4030" s="23" t="s">
        <v>128</v>
      </c>
      <c r="N4030" s="23" t="n">
        <v>2025</v>
      </c>
      <c r="O4030" s="23" t="n">
        <v>7</v>
      </c>
    </row>
    <row r="4031" customFormat="false" ht="15" hidden="false" customHeight="false" outlineLevel="0" collapsed="false">
      <c r="A4031" s="22" t="n">
        <v>45855</v>
      </c>
      <c r="B4031" s="23" t="s">
        <v>114</v>
      </c>
      <c r="C4031" s="23" t="s">
        <v>106</v>
      </c>
      <c r="D4031" s="24" t="n">
        <v>-304.7</v>
      </c>
      <c r="E4031" s="25" t="n">
        <f aca="false">MAX(D4031,0)/1000</f>
        <v>0</v>
      </c>
      <c r="F4031" s="25" t="n">
        <f aca="false">MAX(-D4031,0)/1000</f>
        <v>0.3047</v>
      </c>
      <c r="G4031" s="23" t="str">
        <f aca="false">IF(E4031&gt;0,"ja","nein")</f>
        <v>nein</v>
      </c>
      <c r="H4031" s="26" t="n">
        <v>105.92</v>
      </c>
      <c r="I4031" s="26" t="n">
        <f aca="false">(H4031/10+IF(N4031=2025,Einstellungen!$B$23,Einstellungen!$C$23))*(1+Einstellungen!$B$10)</f>
        <v>32.55007</v>
      </c>
      <c r="J4031" s="25" t="n">
        <f aca="false">E4031*I4031/100</f>
        <v>0</v>
      </c>
      <c r="K4031" s="25" t="n">
        <f aca="false">E4031*Einstellungen!$B$5/100</f>
        <v>0</v>
      </c>
      <c r="L4031" s="23" t="str">
        <f aca="false">IF(I4031&lt;Einstellungen!$B$5,"ja","nein")</f>
        <v>nein</v>
      </c>
      <c r="M4031" s="23" t="s">
        <v>128</v>
      </c>
      <c r="N4031" s="23" t="n">
        <v>2025</v>
      </c>
      <c r="O4031" s="23" t="n">
        <v>8</v>
      </c>
    </row>
    <row r="4032" customFormat="false" ht="15" hidden="false" customHeight="false" outlineLevel="0" collapsed="false">
      <c r="A4032" s="22" t="n">
        <v>45855</v>
      </c>
      <c r="B4032" s="23" t="s">
        <v>115</v>
      </c>
      <c r="C4032" s="23" t="s">
        <v>106</v>
      </c>
      <c r="D4032" s="24" t="n">
        <v>-686.1</v>
      </c>
      <c r="E4032" s="25" t="n">
        <f aca="false">MAX(D4032,0)/1000</f>
        <v>0</v>
      </c>
      <c r="F4032" s="25" t="n">
        <f aca="false">MAX(-D4032,0)/1000</f>
        <v>0.6861</v>
      </c>
      <c r="G4032" s="23" t="str">
        <f aca="false">IF(E4032&gt;0,"ja","nein")</f>
        <v>nein</v>
      </c>
      <c r="H4032" s="26" t="n">
        <v>93.1</v>
      </c>
      <c r="I4032" s="26" t="n">
        <f aca="false">(H4032/10+IF(N4032=2025,Einstellungen!$B$23,Einstellungen!$C$23))*(1+Einstellungen!$B$10)</f>
        <v>31.02449</v>
      </c>
      <c r="J4032" s="25" t="n">
        <f aca="false">E4032*I4032/100</f>
        <v>0</v>
      </c>
      <c r="K4032" s="25" t="n">
        <f aca="false">E4032*Einstellungen!$B$5/100</f>
        <v>0</v>
      </c>
      <c r="L4032" s="23" t="str">
        <f aca="false">IF(I4032&lt;Einstellungen!$B$5,"ja","nein")</f>
        <v>nein</v>
      </c>
      <c r="M4032" s="23" t="s">
        <v>128</v>
      </c>
      <c r="N4032" s="23" t="n">
        <v>2025</v>
      </c>
      <c r="O4032" s="23" t="n">
        <v>9</v>
      </c>
    </row>
    <row r="4033" customFormat="false" ht="15" hidden="false" customHeight="false" outlineLevel="0" collapsed="false">
      <c r="A4033" s="22" t="n">
        <v>45855</v>
      </c>
      <c r="B4033" s="23" t="s">
        <v>116</v>
      </c>
      <c r="C4033" s="23" t="s">
        <v>106</v>
      </c>
      <c r="D4033" s="24" t="n">
        <v>-1836.7</v>
      </c>
      <c r="E4033" s="25" t="n">
        <f aca="false">MAX(D4033,0)/1000</f>
        <v>0</v>
      </c>
      <c r="F4033" s="25" t="n">
        <f aca="false">MAX(-D4033,0)/1000</f>
        <v>1.8367</v>
      </c>
      <c r="G4033" s="23" t="str">
        <f aca="false">IF(E4033&gt;0,"ja","nein")</f>
        <v>nein</v>
      </c>
      <c r="H4033" s="26" t="n">
        <v>85</v>
      </c>
      <c r="I4033" s="26" t="n">
        <f aca="false">(H4033/10+IF(N4033=2025,Einstellungen!$B$23,Einstellungen!$C$23))*(1+Einstellungen!$B$10)</f>
        <v>30.06059</v>
      </c>
      <c r="J4033" s="25" t="n">
        <f aca="false">E4033*I4033/100</f>
        <v>0</v>
      </c>
      <c r="K4033" s="25" t="n">
        <f aca="false">E4033*Einstellungen!$B$5/100</f>
        <v>0</v>
      </c>
      <c r="L4033" s="23" t="str">
        <f aca="false">IF(I4033&lt;Einstellungen!$B$5,"ja","nein")</f>
        <v>nein</v>
      </c>
      <c r="M4033" s="23" t="s">
        <v>128</v>
      </c>
      <c r="N4033" s="23" t="n">
        <v>2025</v>
      </c>
      <c r="O4033" s="23" t="n">
        <v>10</v>
      </c>
    </row>
    <row r="4034" customFormat="false" ht="15" hidden="false" customHeight="false" outlineLevel="0" collapsed="false">
      <c r="A4034" s="22" t="n">
        <v>45855</v>
      </c>
      <c r="B4034" s="23" t="s">
        <v>117</v>
      </c>
      <c r="C4034" s="23" t="s">
        <v>106</v>
      </c>
      <c r="D4034" s="24" t="n">
        <v>-2704.3</v>
      </c>
      <c r="E4034" s="25" t="n">
        <f aca="false">MAX(D4034,0)/1000</f>
        <v>0</v>
      </c>
      <c r="F4034" s="25" t="n">
        <f aca="false">MAX(-D4034,0)/1000</f>
        <v>2.7043</v>
      </c>
      <c r="G4034" s="23" t="str">
        <f aca="false">IF(E4034&gt;0,"ja","nein")</f>
        <v>nein</v>
      </c>
      <c r="H4034" s="26" t="n">
        <v>77.07</v>
      </c>
      <c r="I4034" s="26" t="n">
        <f aca="false">(H4034/10+IF(N4034=2025,Einstellungen!$B$23,Einstellungen!$C$23))*(1+Einstellungen!$B$10)</f>
        <v>29.11692</v>
      </c>
      <c r="J4034" s="25" t="n">
        <f aca="false">E4034*I4034/100</f>
        <v>0</v>
      </c>
      <c r="K4034" s="25" t="n">
        <f aca="false">E4034*Einstellungen!$B$5/100</f>
        <v>0</v>
      </c>
      <c r="L4034" s="23" t="str">
        <f aca="false">IF(I4034&lt;Einstellungen!$B$5,"ja","nein")</f>
        <v>nein</v>
      </c>
      <c r="M4034" s="23" t="s">
        <v>128</v>
      </c>
      <c r="N4034" s="23" t="n">
        <v>2025</v>
      </c>
      <c r="O4034" s="23" t="n">
        <v>11</v>
      </c>
    </row>
    <row r="4035" customFormat="false" ht="15" hidden="false" customHeight="false" outlineLevel="0" collapsed="false">
      <c r="A4035" s="22" t="n">
        <v>45855</v>
      </c>
      <c r="B4035" s="23" t="s">
        <v>118</v>
      </c>
      <c r="C4035" s="23" t="s">
        <v>106</v>
      </c>
      <c r="D4035" s="24" t="n">
        <v>-3052.6</v>
      </c>
      <c r="E4035" s="25" t="n">
        <f aca="false">MAX(D4035,0)/1000</f>
        <v>0</v>
      </c>
      <c r="F4035" s="25" t="n">
        <f aca="false">MAX(-D4035,0)/1000</f>
        <v>3.0526</v>
      </c>
      <c r="G4035" s="23" t="str">
        <f aca="false">IF(E4035&gt;0,"ja","nein")</f>
        <v>nein</v>
      </c>
      <c r="H4035" s="26" t="n">
        <v>70.17</v>
      </c>
      <c r="I4035" s="26" t="n">
        <f aca="false">(H4035/10+IF(N4035=2025,Einstellungen!$B$23,Einstellungen!$C$23))*(1+Einstellungen!$B$10)</f>
        <v>28.29582</v>
      </c>
      <c r="J4035" s="25" t="n">
        <f aca="false">E4035*I4035/100</f>
        <v>0</v>
      </c>
      <c r="K4035" s="25" t="n">
        <f aca="false">E4035*Einstellungen!$B$5/100</f>
        <v>0</v>
      </c>
      <c r="L4035" s="23" t="str">
        <f aca="false">IF(I4035&lt;Einstellungen!$B$5,"ja","nein")</f>
        <v>ja</v>
      </c>
      <c r="M4035" s="23" t="s">
        <v>128</v>
      </c>
      <c r="N4035" s="23" t="n">
        <v>2025</v>
      </c>
      <c r="O4035" s="23" t="n">
        <v>12</v>
      </c>
    </row>
    <row r="4036" customFormat="false" ht="15" hidden="false" customHeight="false" outlineLevel="0" collapsed="false">
      <c r="A4036" s="22" t="n">
        <v>45855</v>
      </c>
      <c r="B4036" s="23" t="s">
        <v>119</v>
      </c>
      <c r="C4036" s="23" t="s">
        <v>106</v>
      </c>
      <c r="D4036" s="24" t="n">
        <v>-2849.3</v>
      </c>
      <c r="E4036" s="25" t="n">
        <f aca="false">MAX(D4036,0)/1000</f>
        <v>0</v>
      </c>
      <c r="F4036" s="25" t="n">
        <f aca="false">MAX(-D4036,0)/1000</f>
        <v>2.8493</v>
      </c>
      <c r="G4036" s="23" t="str">
        <f aca="false">IF(E4036&gt;0,"ja","nein")</f>
        <v>nein</v>
      </c>
      <c r="H4036" s="26" t="n">
        <v>55.26</v>
      </c>
      <c r="I4036" s="26" t="n">
        <f aca="false">(H4036/10+IF(N4036=2025,Einstellungen!$B$23,Einstellungen!$C$23))*(1+Einstellungen!$B$10)</f>
        <v>26.52153</v>
      </c>
      <c r="J4036" s="25" t="n">
        <f aca="false">E4036*I4036/100</f>
        <v>0</v>
      </c>
      <c r="K4036" s="25" t="n">
        <f aca="false">E4036*Einstellungen!$B$5/100</f>
        <v>0</v>
      </c>
      <c r="L4036" s="23" t="str">
        <f aca="false">IF(I4036&lt;Einstellungen!$B$5,"ja","nein")</f>
        <v>ja</v>
      </c>
      <c r="M4036" s="23" t="s">
        <v>128</v>
      </c>
      <c r="N4036" s="23" t="n">
        <v>2025</v>
      </c>
      <c r="O4036" s="23" t="n">
        <v>13</v>
      </c>
    </row>
    <row r="4037" customFormat="false" ht="15" hidden="false" customHeight="false" outlineLevel="0" collapsed="false">
      <c r="A4037" s="22" t="n">
        <v>45855</v>
      </c>
      <c r="B4037" s="23" t="s">
        <v>120</v>
      </c>
      <c r="C4037" s="23" t="s">
        <v>106</v>
      </c>
      <c r="D4037" s="24" t="n">
        <v>-2154.6</v>
      </c>
      <c r="E4037" s="25" t="n">
        <f aca="false">MAX(D4037,0)/1000</f>
        <v>0</v>
      </c>
      <c r="F4037" s="25" t="n">
        <f aca="false">MAX(-D4037,0)/1000</f>
        <v>2.1546</v>
      </c>
      <c r="G4037" s="23" t="str">
        <f aca="false">IF(E4037&gt;0,"ja","nein")</f>
        <v>nein</v>
      </c>
      <c r="H4037" s="26" t="n">
        <v>49.78</v>
      </c>
      <c r="I4037" s="26" t="n">
        <f aca="false">(H4037/10+IF(N4037=2025,Einstellungen!$B$23,Einstellungen!$C$23))*(1+Einstellungen!$B$10)</f>
        <v>25.86941</v>
      </c>
      <c r="J4037" s="25" t="n">
        <f aca="false">E4037*I4037/100</f>
        <v>0</v>
      </c>
      <c r="K4037" s="25" t="n">
        <f aca="false">E4037*Einstellungen!$B$5/100</f>
        <v>0</v>
      </c>
      <c r="L4037" s="23" t="str">
        <f aca="false">IF(I4037&lt;Einstellungen!$B$5,"ja","nein")</f>
        <v>ja</v>
      </c>
      <c r="M4037" s="23" t="s">
        <v>128</v>
      </c>
      <c r="N4037" s="23" t="n">
        <v>2025</v>
      </c>
      <c r="O4037" s="23" t="n">
        <v>14</v>
      </c>
    </row>
    <row r="4038" customFormat="false" ht="15" hidden="false" customHeight="false" outlineLevel="0" collapsed="false">
      <c r="A4038" s="22" t="n">
        <v>45855</v>
      </c>
      <c r="B4038" s="23" t="s">
        <v>104</v>
      </c>
      <c r="C4038" s="23" t="s">
        <v>106</v>
      </c>
      <c r="D4038" s="24" t="n">
        <v>-1598.9</v>
      </c>
      <c r="E4038" s="25" t="n">
        <f aca="false">MAX(D4038,0)/1000</f>
        <v>0</v>
      </c>
      <c r="F4038" s="25" t="n">
        <f aca="false">MAX(-D4038,0)/1000</f>
        <v>1.5989</v>
      </c>
      <c r="G4038" s="23" t="str">
        <f aca="false">IF(E4038&gt;0,"ja","nein")</f>
        <v>nein</v>
      </c>
      <c r="H4038" s="26" t="n">
        <v>66.18</v>
      </c>
      <c r="I4038" s="26" t="n">
        <f aca="false">(H4038/10+IF(N4038=2025,Einstellungen!$B$23,Einstellungen!$C$23))*(1+Einstellungen!$B$10)</f>
        <v>27.82101</v>
      </c>
      <c r="J4038" s="25" t="n">
        <f aca="false">E4038*I4038/100</f>
        <v>0</v>
      </c>
      <c r="K4038" s="25" t="n">
        <f aca="false">E4038*Einstellungen!$B$5/100</f>
        <v>0</v>
      </c>
      <c r="L4038" s="23" t="str">
        <f aca="false">IF(I4038&lt;Einstellungen!$B$5,"ja","nein")</f>
        <v>ja</v>
      </c>
      <c r="M4038" s="23" t="s">
        <v>128</v>
      </c>
      <c r="N4038" s="23" t="n">
        <v>2025</v>
      </c>
      <c r="O4038" s="23" t="n">
        <v>15</v>
      </c>
    </row>
    <row r="4039" customFormat="false" ht="15" hidden="false" customHeight="false" outlineLevel="0" collapsed="false">
      <c r="A4039" s="22" t="n">
        <v>45855</v>
      </c>
      <c r="B4039" s="23" t="s">
        <v>105</v>
      </c>
      <c r="C4039" s="23" t="s">
        <v>106</v>
      </c>
      <c r="D4039" s="24" t="n">
        <v>-1898.6</v>
      </c>
      <c r="E4039" s="25" t="n">
        <f aca="false">MAX(D4039,0)/1000</f>
        <v>0</v>
      </c>
      <c r="F4039" s="25" t="n">
        <f aca="false">MAX(-D4039,0)/1000</f>
        <v>1.8986</v>
      </c>
      <c r="G4039" s="23" t="str">
        <f aca="false">IF(E4039&gt;0,"ja","nein")</f>
        <v>nein</v>
      </c>
      <c r="H4039" s="26" t="n">
        <v>74.79</v>
      </c>
      <c r="I4039" s="26" t="n">
        <f aca="false">(H4039/10+IF(N4039=2025,Einstellungen!$B$23,Einstellungen!$C$23))*(1+Einstellungen!$B$10)</f>
        <v>28.8456</v>
      </c>
      <c r="J4039" s="25" t="n">
        <f aca="false">E4039*I4039/100</f>
        <v>0</v>
      </c>
      <c r="K4039" s="25" t="n">
        <f aca="false">E4039*Einstellungen!$B$5/100</f>
        <v>0</v>
      </c>
      <c r="L4039" s="23" t="str">
        <f aca="false">IF(I4039&lt;Einstellungen!$B$5,"ja","nein")</f>
        <v>ja</v>
      </c>
      <c r="M4039" s="23" t="s">
        <v>128</v>
      </c>
      <c r="N4039" s="23" t="n">
        <v>2025</v>
      </c>
      <c r="O4039" s="23" t="n">
        <v>16</v>
      </c>
    </row>
    <row r="4040" customFormat="false" ht="15" hidden="false" customHeight="false" outlineLevel="0" collapsed="false">
      <c r="A4040" s="22" t="n">
        <v>45855</v>
      </c>
      <c r="B4040" s="23" t="s">
        <v>97</v>
      </c>
      <c r="C4040" s="23" t="s">
        <v>106</v>
      </c>
      <c r="D4040" s="24" t="n">
        <v>-1715.1</v>
      </c>
      <c r="E4040" s="25" t="n">
        <f aca="false">MAX(D4040,0)/1000</f>
        <v>0</v>
      </c>
      <c r="F4040" s="25" t="n">
        <f aca="false">MAX(-D4040,0)/1000</f>
        <v>1.7151</v>
      </c>
      <c r="G4040" s="23" t="str">
        <f aca="false">IF(E4040&gt;0,"ja","nein")</f>
        <v>nein</v>
      </c>
      <c r="H4040" s="26" t="n">
        <v>82.71</v>
      </c>
      <c r="I4040" s="26" t="n">
        <f aca="false">(H4040/10+IF(N4040=2025,Einstellungen!$B$23,Einstellungen!$C$23))*(1+Einstellungen!$B$10)</f>
        <v>29.78808</v>
      </c>
      <c r="J4040" s="25" t="n">
        <f aca="false">E4040*I4040/100</f>
        <v>0</v>
      </c>
      <c r="K4040" s="25" t="n">
        <f aca="false">E4040*Einstellungen!$B$5/100</f>
        <v>0</v>
      </c>
      <c r="L4040" s="23" t="str">
        <f aca="false">IF(I4040&lt;Einstellungen!$B$5,"ja","nein")</f>
        <v>nein</v>
      </c>
      <c r="M4040" s="23" t="s">
        <v>128</v>
      </c>
      <c r="N4040" s="23" t="n">
        <v>2025</v>
      </c>
      <c r="O4040" s="23" t="n">
        <v>17</v>
      </c>
    </row>
    <row r="4041" customFormat="false" ht="15" hidden="false" customHeight="false" outlineLevel="0" collapsed="false">
      <c r="A4041" s="22" t="n">
        <v>45855</v>
      </c>
      <c r="B4041" s="23" t="s">
        <v>99</v>
      </c>
      <c r="C4041" s="23" t="s">
        <v>106</v>
      </c>
      <c r="D4041" s="24" t="n">
        <v>-328.8</v>
      </c>
      <c r="E4041" s="25" t="n">
        <f aca="false">MAX(D4041,0)/1000</f>
        <v>0</v>
      </c>
      <c r="F4041" s="25" t="n">
        <f aca="false">MAX(-D4041,0)/1000</f>
        <v>0.3288</v>
      </c>
      <c r="G4041" s="23" t="str">
        <f aca="false">IF(E4041&gt;0,"ja","nein")</f>
        <v>nein</v>
      </c>
      <c r="H4041" s="26" t="n">
        <v>94.98</v>
      </c>
      <c r="I4041" s="26" t="n">
        <f aca="false">(H4041/10+IF(N4041=2025,Einstellungen!$B$23,Einstellungen!$C$23))*(1+Einstellungen!$B$10)</f>
        <v>31.24821</v>
      </c>
      <c r="J4041" s="25" t="n">
        <f aca="false">E4041*I4041/100</f>
        <v>0</v>
      </c>
      <c r="K4041" s="25" t="n">
        <f aca="false">E4041*Einstellungen!$B$5/100</f>
        <v>0</v>
      </c>
      <c r="L4041" s="23" t="str">
        <f aca="false">IF(I4041&lt;Einstellungen!$B$5,"ja","nein")</f>
        <v>nein</v>
      </c>
      <c r="M4041" s="23" t="s">
        <v>128</v>
      </c>
      <c r="N4041" s="23" t="n">
        <v>2025</v>
      </c>
      <c r="O4041" s="23" t="n">
        <v>18</v>
      </c>
    </row>
    <row r="4042" customFormat="false" ht="15" hidden="false" customHeight="false" outlineLevel="0" collapsed="false">
      <c r="A4042" s="22" t="n">
        <v>45855</v>
      </c>
      <c r="B4042" s="23" t="s">
        <v>100</v>
      </c>
      <c r="C4042" s="23" t="s">
        <v>106</v>
      </c>
      <c r="D4042" s="24" t="n">
        <v>17.1</v>
      </c>
      <c r="E4042" s="25" t="n">
        <f aca="false">MAX(D4042,0)/1000</f>
        <v>0.0171</v>
      </c>
      <c r="F4042" s="25" t="n">
        <f aca="false">MAX(-D4042,0)/1000</f>
        <v>0</v>
      </c>
      <c r="G4042" s="23" t="str">
        <f aca="false">IF(E4042&gt;0,"ja","nein")</f>
        <v>ja</v>
      </c>
      <c r="H4042" s="26" t="n">
        <v>109.73</v>
      </c>
      <c r="I4042" s="26" t="n">
        <f aca="false">(H4042/10+IF(N4042=2025,Einstellungen!$B$23,Einstellungen!$C$23))*(1+Einstellungen!$B$10)</f>
        <v>33.00346</v>
      </c>
      <c r="J4042" s="25" t="n">
        <f aca="false">E4042*I4042/100</f>
        <v>0.00564359166</v>
      </c>
      <c r="K4042" s="25" t="n">
        <f aca="false">E4042*Einstellungen!$B$5/100</f>
        <v>0.004959</v>
      </c>
      <c r="L4042" s="23" t="str">
        <f aca="false">IF(I4042&lt;Einstellungen!$B$5,"ja","nein")</f>
        <v>nein</v>
      </c>
      <c r="M4042" s="23" t="s">
        <v>128</v>
      </c>
      <c r="N4042" s="23" t="n">
        <v>2025</v>
      </c>
      <c r="O4042" s="23" t="n">
        <v>19</v>
      </c>
    </row>
    <row r="4043" customFormat="false" ht="15" hidden="false" customHeight="false" outlineLevel="0" collapsed="false">
      <c r="A4043" s="22" t="n">
        <v>45855</v>
      </c>
      <c r="B4043" s="23" t="s">
        <v>92</v>
      </c>
      <c r="C4043" s="23" t="s">
        <v>106</v>
      </c>
      <c r="D4043" s="24" t="n">
        <v>203.2</v>
      </c>
      <c r="E4043" s="25" t="n">
        <f aca="false">MAX(D4043,0)/1000</f>
        <v>0.2032</v>
      </c>
      <c r="F4043" s="25" t="n">
        <f aca="false">MAX(-D4043,0)/1000</f>
        <v>0</v>
      </c>
      <c r="G4043" s="23" t="str">
        <f aca="false">IF(E4043&gt;0,"ja","nein")</f>
        <v>ja</v>
      </c>
      <c r="H4043" s="26" t="n">
        <v>120.75</v>
      </c>
      <c r="I4043" s="26" t="n">
        <f aca="false">(H4043/10+IF(N4043=2025,Einstellungen!$B$23,Einstellungen!$C$23))*(1+Einstellungen!$B$10)</f>
        <v>34.31484</v>
      </c>
      <c r="J4043" s="25" t="n">
        <f aca="false">E4043*I4043/100</f>
        <v>0.06972775488</v>
      </c>
      <c r="K4043" s="25" t="n">
        <f aca="false">E4043*Einstellungen!$B$5/100</f>
        <v>0.058928</v>
      </c>
      <c r="L4043" s="23" t="str">
        <f aca="false">IF(I4043&lt;Einstellungen!$B$5,"ja","nein")</f>
        <v>nein</v>
      </c>
      <c r="M4043" s="23" t="s">
        <v>128</v>
      </c>
      <c r="N4043" s="23" t="n">
        <v>2025</v>
      </c>
      <c r="O4043" s="23" t="n">
        <v>20</v>
      </c>
    </row>
    <row r="4044" customFormat="false" ht="15" hidden="false" customHeight="false" outlineLevel="0" collapsed="false">
      <c r="A4044" s="22" t="n">
        <v>45855</v>
      </c>
      <c r="B4044" s="23" t="s">
        <v>95</v>
      </c>
      <c r="C4044" s="23" t="s">
        <v>106</v>
      </c>
      <c r="D4044" s="24" t="n">
        <v>311.5</v>
      </c>
      <c r="E4044" s="25" t="n">
        <f aca="false">MAX(D4044,0)/1000</f>
        <v>0.3115</v>
      </c>
      <c r="F4044" s="25" t="n">
        <f aca="false">MAX(-D4044,0)/1000</f>
        <v>0</v>
      </c>
      <c r="G4044" s="23" t="str">
        <f aca="false">IF(E4044&gt;0,"ja","nein")</f>
        <v>ja</v>
      </c>
      <c r="H4044" s="26" t="n">
        <v>132</v>
      </c>
      <c r="I4044" s="26" t="n">
        <f aca="false">(H4044/10+IF(N4044=2025,Einstellungen!$B$23,Einstellungen!$C$23))*(1+Einstellungen!$B$10)</f>
        <v>35.65359</v>
      </c>
      <c r="J4044" s="25" t="n">
        <f aca="false">E4044*I4044/100</f>
        <v>0.11106093285</v>
      </c>
      <c r="K4044" s="25" t="n">
        <f aca="false">E4044*Einstellungen!$B$5/100</f>
        <v>0.090335</v>
      </c>
      <c r="L4044" s="23" t="str">
        <f aca="false">IF(I4044&lt;Einstellungen!$B$5,"ja","nein")</f>
        <v>nein</v>
      </c>
      <c r="M4044" s="23" t="s">
        <v>128</v>
      </c>
      <c r="N4044" s="23" t="n">
        <v>2025</v>
      </c>
      <c r="O4044" s="23" t="n">
        <v>21</v>
      </c>
    </row>
    <row r="4045" customFormat="false" ht="15" hidden="false" customHeight="false" outlineLevel="0" collapsed="false">
      <c r="A4045" s="22" t="n">
        <v>45855</v>
      </c>
      <c r="B4045" s="23" t="s">
        <v>96</v>
      </c>
      <c r="C4045" s="23" t="s">
        <v>106</v>
      </c>
      <c r="D4045" s="24" t="n">
        <v>239.7</v>
      </c>
      <c r="E4045" s="25" t="n">
        <f aca="false">MAX(D4045,0)/1000</f>
        <v>0.2397</v>
      </c>
      <c r="F4045" s="25" t="n">
        <f aca="false">MAX(-D4045,0)/1000</f>
        <v>0</v>
      </c>
      <c r="G4045" s="23" t="str">
        <f aca="false">IF(E4045&gt;0,"ja","nein")</f>
        <v>ja</v>
      </c>
      <c r="H4045" s="26" t="n">
        <v>125.07</v>
      </c>
      <c r="I4045" s="26" t="n">
        <f aca="false">(H4045/10+IF(N4045=2025,Einstellungen!$B$23,Einstellungen!$C$23))*(1+Einstellungen!$B$10)</f>
        <v>34.82892</v>
      </c>
      <c r="J4045" s="25" t="n">
        <f aca="false">E4045*I4045/100</f>
        <v>0.08348492124</v>
      </c>
      <c r="K4045" s="25" t="n">
        <f aca="false">E4045*Einstellungen!$B$5/100</f>
        <v>0.069513</v>
      </c>
      <c r="L4045" s="23" t="str">
        <f aca="false">IF(I4045&lt;Einstellungen!$B$5,"ja","nein")</f>
        <v>nein</v>
      </c>
      <c r="M4045" s="23" t="s">
        <v>128</v>
      </c>
      <c r="N4045" s="23" t="n">
        <v>2025</v>
      </c>
      <c r="O4045" s="23" t="n">
        <v>22</v>
      </c>
    </row>
    <row r="4046" customFormat="false" ht="15" hidden="false" customHeight="false" outlineLevel="0" collapsed="false">
      <c r="A4046" s="22" t="n">
        <v>45855</v>
      </c>
      <c r="B4046" s="23" t="s">
        <v>101</v>
      </c>
      <c r="C4046" s="23" t="s">
        <v>106</v>
      </c>
      <c r="D4046" s="24" t="n">
        <v>174.5</v>
      </c>
      <c r="E4046" s="25" t="n">
        <f aca="false">MAX(D4046,0)/1000</f>
        <v>0.1745</v>
      </c>
      <c r="F4046" s="25" t="n">
        <f aca="false">MAX(-D4046,0)/1000</f>
        <v>0</v>
      </c>
      <c r="G4046" s="23" t="str">
        <f aca="false">IF(E4046&gt;0,"ja","nein")</f>
        <v>ja</v>
      </c>
      <c r="H4046" s="26" t="n">
        <v>114.18</v>
      </c>
      <c r="I4046" s="26" t="n">
        <f aca="false">(H4046/10+IF(N4046=2025,Einstellungen!$B$23,Einstellungen!$C$23))*(1+Einstellungen!$B$10)</f>
        <v>33.53301</v>
      </c>
      <c r="J4046" s="25" t="n">
        <f aca="false">E4046*I4046/100</f>
        <v>0.05851510245</v>
      </c>
      <c r="K4046" s="25" t="n">
        <f aca="false">E4046*Einstellungen!$B$5/100</f>
        <v>0.050605</v>
      </c>
      <c r="L4046" s="23" t="str">
        <f aca="false">IF(I4046&lt;Einstellungen!$B$5,"ja","nein")</f>
        <v>nein</v>
      </c>
      <c r="M4046" s="23" t="s">
        <v>128</v>
      </c>
      <c r="N4046" s="23" t="n">
        <v>2025</v>
      </c>
      <c r="O4046" s="23" t="n">
        <v>23</v>
      </c>
    </row>
    <row r="4047" customFormat="false" ht="15" hidden="false" customHeight="false" outlineLevel="0" collapsed="false">
      <c r="A4047" s="22" t="n">
        <v>45856</v>
      </c>
      <c r="B4047" s="23" t="s">
        <v>102</v>
      </c>
      <c r="C4047" s="23" t="s">
        <v>121</v>
      </c>
      <c r="D4047" s="24" t="n">
        <v>171.9</v>
      </c>
      <c r="E4047" s="25" t="n">
        <f aca="false">MAX(D4047,0)/1000</f>
        <v>0.1719</v>
      </c>
      <c r="F4047" s="25" t="n">
        <f aca="false">MAX(-D4047,0)/1000</f>
        <v>0</v>
      </c>
      <c r="G4047" s="23" t="str">
        <f aca="false">IF(E4047&gt;0,"ja","nein")</f>
        <v>ja</v>
      </c>
      <c r="H4047" s="26" t="n">
        <v>106.8</v>
      </c>
      <c r="I4047" s="26" t="n">
        <f aca="false">(H4047/10+IF(N4047=2025,Einstellungen!$B$23,Einstellungen!$C$23))*(1+Einstellungen!$B$10)</f>
        <v>32.65479</v>
      </c>
      <c r="J4047" s="25" t="n">
        <f aca="false">E4047*I4047/100</f>
        <v>0.05613358401</v>
      </c>
      <c r="K4047" s="25" t="n">
        <f aca="false">E4047*Einstellungen!$B$5/100</f>
        <v>0.049851</v>
      </c>
      <c r="L4047" s="23" t="str">
        <f aca="false">IF(I4047&lt;Einstellungen!$B$5,"ja","nein")</f>
        <v>nein</v>
      </c>
      <c r="M4047" s="23" t="s">
        <v>128</v>
      </c>
      <c r="N4047" s="23" t="n">
        <v>2025</v>
      </c>
      <c r="O4047" s="23" t="n">
        <v>0</v>
      </c>
    </row>
    <row r="4048" customFormat="false" ht="15" hidden="false" customHeight="false" outlineLevel="0" collapsed="false">
      <c r="A4048" s="22" t="n">
        <v>45856</v>
      </c>
      <c r="B4048" s="23" t="s">
        <v>107</v>
      </c>
      <c r="C4048" s="23" t="s">
        <v>121</v>
      </c>
      <c r="D4048" s="24" t="n">
        <v>145.1</v>
      </c>
      <c r="E4048" s="25" t="n">
        <f aca="false">MAX(D4048,0)/1000</f>
        <v>0.1451</v>
      </c>
      <c r="F4048" s="25" t="n">
        <f aca="false">MAX(-D4048,0)/1000</f>
        <v>0</v>
      </c>
      <c r="G4048" s="23" t="str">
        <f aca="false">IF(E4048&gt;0,"ja","nein")</f>
        <v>ja</v>
      </c>
      <c r="H4048" s="26" t="n">
        <v>99.15</v>
      </c>
      <c r="I4048" s="26" t="n">
        <f aca="false">(H4048/10+IF(N4048=2025,Einstellungen!$B$23,Einstellungen!$C$23))*(1+Einstellungen!$B$10)</f>
        <v>31.74444</v>
      </c>
      <c r="J4048" s="25" t="n">
        <f aca="false">E4048*I4048/100</f>
        <v>0.04606118244</v>
      </c>
      <c r="K4048" s="25" t="n">
        <f aca="false">E4048*Einstellungen!$B$5/100</f>
        <v>0.042079</v>
      </c>
      <c r="L4048" s="23" t="str">
        <f aca="false">IF(I4048&lt;Einstellungen!$B$5,"ja","nein")</f>
        <v>nein</v>
      </c>
      <c r="M4048" s="23" t="s">
        <v>128</v>
      </c>
      <c r="N4048" s="23" t="n">
        <v>2025</v>
      </c>
      <c r="O4048" s="23" t="n">
        <v>1</v>
      </c>
    </row>
    <row r="4049" customFormat="false" ht="15" hidden="false" customHeight="false" outlineLevel="0" collapsed="false">
      <c r="A4049" s="22" t="n">
        <v>45856</v>
      </c>
      <c r="B4049" s="23" t="s">
        <v>108</v>
      </c>
      <c r="C4049" s="23" t="s">
        <v>121</v>
      </c>
      <c r="D4049" s="24" t="n">
        <v>154.2</v>
      </c>
      <c r="E4049" s="25" t="n">
        <f aca="false">MAX(D4049,0)/1000</f>
        <v>0.1542</v>
      </c>
      <c r="F4049" s="25" t="n">
        <f aca="false">MAX(-D4049,0)/1000</f>
        <v>0</v>
      </c>
      <c r="G4049" s="23" t="str">
        <f aca="false">IF(E4049&gt;0,"ja","nein")</f>
        <v>ja</v>
      </c>
      <c r="H4049" s="26" t="n">
        <v>95.36</v>
      </c>
      <c r="I4049" s="26" t="n">
        <f aca="false">(H4049/10+IF(N4049=2025,Einstellungen!$B$23,Einstellungen!$C$23))*(1+Einstellungen!$B$10)</f>
        <v>31.29343</v>
      </c>
      <c r="J4049" s="25" t="n">
        <f aca="false">E4049*I4049/100</f>
        <v>0.04825446906</v>
      </c>
      <c r="K4049" s="25" t="n">
        <f aca="false">E4049*Einstellungen!$B$5/100</f>
        <v>0.044718</v>
      </c>
      <c r="L4049" s="23" t="str">
        <f aca="false">IF(I4049&lt;Einstellungen!$B$5,"ja","nein")</f>
        <v>nein</v>
      </c>
      <c r="M4049" s="23" t="s">
        <v>128</v>
      </c>
      <c r="N4049" s="23" t="n">
        <v>2025</v>
      </c>
      <c r="O4049" s="23" t="n">
        <v>2</v>
      </c>
    </row>
    <row r="4050" customFormat="false" ht="15" hidden="false" customHeight="false" outlineLevel="0" collapsed="false">
      <c r="A4050" s="22" t="n">
        <v>45856</v>
      </c>
      <c r="B4050" s="23" t="s">
        <v>109</v>
      </c>
      <c r="C4050" s="23" t="s">
        <v>121</v>
      </c>
      <c r="D4050" s="24" t="n">
        <v>135</v>
      </c>
      <c r="E4050" s="25" t="n">
        <f aca="false">MAX(D4050,0)/1000</f>
        <v>0.135</v>
      </c>
      <c r="F4050" s="25" t="n">
        <f aca="false">MAX(-D4050,0)/1000</f>
        <v>0</v>
      </c>
      <c r="G4050" s="23" t="str">
        <f aca="false">IF(E4050&gt;0,"ja","nein")</f>
        <v>ja</v>
      </c>
      <c r="H4050" s="26" t="n">
        <v>96.37</v>
      </c>
      <c r="I4050" s="26" t="n">
        <f aca="false">(H4050/10+IF(N4050=2025,Einstellungen!$B$23,Einstellungen!$C$23))*(1+Einstellungen!$B$10)</f>
        <v>31.41362</v>
      </c>
      <c r="J4050" s="25" t="n">
        <f aca="false">E4050*I4050/100</f>
        <v>0.042408387</v>
      </c>
      <c r="K4050" s="25" t="n">
        <f aca="false">E4050*Einstellungen!$B$5/100</f>
        <v>0.03915</v>
      </c>
      <c r="L4050" s="23" t="str">
        <f aca="false">IF(I4050&lt;Einstellungen!$B$5,"ja","nein")</f>
        <v>nein</v>
      </c>
      <c r="M4050" s="23" t="s">
        <v>128</v>
      </c>
      <c r="N4050" s="23" t="n">
        <v>2025</v>
      </c>
      <c r="O4050" s="23" t="n">
        <v>3</v>
      </c>
    </row>
    <row r="4051" customFormat="false" ht="15" hidden="false" customHeight="false" outlineLevel="0" collapsed="false">
      <c r="A4051" s="22" t="n">
        <v>45856</v>
      </c>
      <c r="B4051" s="23" t="s">
        <v>110</v>
      </c>
      <c r="C4051" s="23" t="s">
        <v>121</v>
      </c>
      <c r="D4051" s="24" t="n">
        <v>129.5</v>
      </c>
      <c r="E4051" s="25" t="n">
        <f aca="false">MAX(D4051,0)/1000</f>
        <v>0.1295</v>
      </c>
      <c r="F4051" s="25" t="n">
        <f aca="false">MAX(-D4051,0)/1000</f>
        <v>0</v>
      </c>
      <c r="G4051" s="23" t="str">
        <f aca="false">IF(E4051&gt;0,"ja","nein")</f>
        <v>ja</v>
      </c>
      <c r="H4051" s="26" t="n">
        <v>98.66</v>
      </c>
      <c r="I4051" s="26" t="n">
        <f aca="false">(H4051/10+IF(N4051=2025,Einstellungen!$B$23,Einstellungen!$C$23))*(1+Einstellungen!$B$10)</f>
        <v>31.68613</v>
      </c>
      <c r="J4051" s="25" t="n">
        <f aca="false">E4051*I4051/100</f>
        <v>0.04103353835</v>
      </c>
      <c r="K4051" s="25" t="n">
        <f aca="false">E4051*Einstellungen!$B$5/100</f>
        <v>0.037555</v>
      </c>
      <c r="L4051" s="23" t="str">
        <f aca="false">IF(I4051&lt;Einstellungen!$B$5,"ja","nein")</f>
        <v>nein</v>
      </c>
      <c r="M4051" s="23" t="s">
        <v>128</v>
      </c>
      <c r="N4051" s="23" t="n">
        <v>2025</v>
      </c>
      <c r="O4051" s="23" t="n">
        <v>4</v>
      </c>
    </row>
    <row r="4052" customFormat="false" ht="15" hidden="false" customHeight="false" outlineLevel="0" collapsed="false">
      <c r="A4052" s="22" t="n">
        <v>45856</v>
      </c>
      <c r="B4052" s="23" t="s">
        <v>111</v>
      </c>
      <c r="C4052" s="23" t="s">
        <v>121</v>
      </c>
      <c r="D4052" s="24" t="n">
        <v>147.5</v>
      </c>
      <c r="E4052" s="25" t="n">
        <f aca="false">MAX(D4052,0)/1000</f>
        <v>0.1475</v>
      </c>
      <c r="F4052" s="25" t="n">
        <f aca="false">MAX(-D4052,0)/1000</f>
        <v>0</v>
      </c>
      <c r="G4052" s="23" t="str">
        <f aca="false">IF(E4052&gt;0,"ja","nein")</f>
        <v>ja</v>
      </c>
      <c r="H4052" s="26" t="n">
        <v>108.23</v>
      </c>
      <c r="I4052" s="26" t="n">
        <f aca="false">(H4052/10+IF(N4052=2025,Einstellungen!$B$23,Einstellungen!$C$23))*(1+Einstellungen!$B$10)</f>
        <v>32.82496</v>
      </c>
      <c r="J4052" s="25" t="n">
        <f aca="false">E4052*I4052/100</f>
        <v>0.048416816</v>
      </c>
      <c r="K4052" s="25" t="n">
        <f aca="false">E4052*Einstellungen!$B$5/100</f>
        <v>0.042775</v>
      </c>
      <c r="L4052" s="23" t="str">
        <f aca="false">IF(I4052&lt;Einstellungen!$B$5,"ja","nein")</f>
        <v>nein</v>
      </c>
      <c r="M4052" s="23" t="s">
        <v>128</v>
      </c>
      <c r="N4052" s="23" t="n">
        <v>2025</v>
      </c>
      <c r="O4052" s="23" t="n">
        <v>5</v>
      </c>
    </row>
    <row r="4053" customFormat="false" ht="15" hidden="false" customHeight="false" outlineLevel="0" collapsed="false">
      <c r="A4053" s="22" t="n">
        <v>45856</v>
      </c>
      <c r="B4053" s="23" t="s">
        <v>112</v>
      </c>
      <c r="C4053" s="23" t="s">
        <v>121</v>
      </c>
      <c r="D4053" s="24" t="n">
        <v>135.5</v>
      </c>
      <c r="E4053" s="25" t="n">
        <f aca="false">MAX(D4053,0)/1000</f>
        <v>0.1355</v>
      </c>
      <c r="F4053" s="25" t="n">
        <f aca="false">MAX(-D4053,0)/1000</f>
        <v>0</v>
      </c>
      <c r="G4053" s="23" t="str">
        <f aca="false">IF(E4053&gt;0,"ja","nein")</f>
        <v>ja</v>
      </c>
      <c r="H4053" s="26" t="n">
        <v>115.92</v>
      </c>
      <c r="I4053" s="26" t="n">
        <f aca="false">(H4053/10+IF(N4053=2025,Einstellungen!$B$23,Einstellungen!$C$23))*(1+Einstellungen!$B$10)</f>
        <v>33.74007</v>
      </c>
      <c r="J4053" s="25" t="n">
        <f aca="false">E4053*I4053/100</f>
        <v>0.04571779485</v>
      </c>
      <c r="K4053" s="25" t="n">
        <f aca="false">E4053*Einstellungen!$B$5/100</f>
        <v>0.039295</v>
      </c>
      <c r="L4053" s="23" t="str">
        <f aca="false">IF(I4053&lt;Einstellungen!$B$5,"ja","nein")</f>
        <v>nein</v>
      </c>
      <c r="M4053" s="23" t="s">
        <v>128</v>
      </c>
      <c r="N4053" s="23" t="n">
        <v>2025</v>
      </c>
      <c r="O4053" s="23" t="n">
        <v>6</v>
      </c>
    </row>
    <row r="4054" customFormat="false" ht="15" hidden="false" customHeight="false" outlineLevel="0" collapsed="false">
      <c r="A4054" s="22" t="n">
        <v>45856</v>
      </c>
      <c r="B4054" s="23" t="s">
        <v>113</v>
      </c>
      <c r="C4054" s="23" t="s">
        <v>121</v>
      </c>
      <c r="D4054" s="24" t="n">
        <v>-50.9</v>
      </c>
      <c r="E4054" s="25" t="n">
        <f aca="false">MAX(D4054,0)/1000</f>
        <v>0</v>
      </c>
      <c r="F4054" s="25" t="n">
        <f aca="false">MAX(-D4054,0)/1000</f>
        <v>0.0509</v>
      </c>
      <c r="G4054" s="23" t="str">
        <f aca="false">IF(E4054&gt;0,"ja","nein")</f>
        <v>nein</v>
      </c>
      <c r="H4054" s="26" t="n">
        <v>116.17</v>
      </c>
      <c r="I4054" s="26" t="n">
        <f aca="false">(H4054/10+IF(N4054=2025,Einstellungen!$B$23,Einstellungen!$C$23))*(1+Einstellungen!$B$10)</f>
        <v>33.76982</v>
      </c>
      <c r="J4054" s="25" t="n">
        <f aca="false">E4054*I4054/100</f>
        <v>0</v>
      </c>
      <c r="K4054" s="25" t="n">
        <f aca="false">E4054*Einstellungen!$B$5/100</f>
        <v>0</v>
      </c>
      <c r="L4054" s="23" t="str">
        <f aca="false">IF(I4054&lt;Einstellungen!$B$5,"ja","nein")</f>
        <v>nein</v>
      </c>
      <c r="M4054" s="23" t="s">
        <v>128</v>
      </c>
      <c r="N4054" s="23" t="n">
        <v>2025</v>
      </c>
      <c r="O4054" s="23" t="n">
        <v>7</v>
      </c>
    </row>
    <row r="4055" customFormat="false" ht="15" hidden="false" customHeight="false" outlineLevel="0" collapsed="false">
      <c r="A4055" s="22" t="n">
        <v>45856</v>
      </c>
      <c r="B4055" s="23" t="s">
        <v>114</v>
      </c>
      <c r="C4055" s="23" t="s">
        <v>121</v>
      </c>
      <c r="D4055" s="24" t="n">
        <v>-1589.7</v>
      </c>
      <c r="E4055" s="25" t="n">
        <f aca="false">MAX(D4055,0)/1000</f>
        <v>0</v>
      </c>
      <c r="F4055" s="25" t="n">
        <f aca="false">MAX(-D4055,0)/1000</f>
        <v>1.5897</v>
      </c>
      <c r="G4055" s="23" t="str">
        <f aca="false">IF(E4055&gt;0,"ja","nein")</f>
        <v>nein</v>
      </c>
      <c r="H4055" s="26" t="n">
        <v>109.39</v>
      </c>
      <c r="I4055" s="26" t="n">
        <f aca="false">(H4055/10+IF(N4055=2025,Einstellungen!$B$23,Einstellungen!$C$23))*(1+Einstellungen!$B$10)</f>
        <v>32.963</v>
      </c>
      <c r="J4055" s="25" t="n">
        <f aca="false">E4055*I4055/100</f>
        <v>0</v>
      </c>
      <c r="K4055" s="25" t="n">
        <f aca="false">E4055*Einstellungen!$B$5/100</f>
        <v>0</v>
      </c>
      <c r="L4055" s="23" t="str">
        <f aca="false">IF(I4055&lt;Einstellungen!$B$5,"ja","nein")</f>
        <v>nein</v>
      </c>
      <c r="M4055" s="23" t="s">
        <v>128</v>
      </c>
      <c r="N4055" s="23" t="n">
        <v>2025</v>
      </c>
      <c r="O4055" s="23" t="n">
        <v>8</v>
      </c>
    </row>
    <row r="4056" customFormat="false" ht="15" hidden="false" customHeight="false" outlineLevel="0" collapsed="false">
      <c r="A4056" s="22" t="n">
        <v>45856</v>
      </c>
      <c r="B4056" s="23" t="s">
        <v>115</v>
      </c>
      <c r="C4056" s="23" t="s">
        <v>121</v>
      </c>
      <c r="D4056" s="24" t="n">
        <v>-2062.2</v>
      </c>
      <c r="E4056" s="25" t="n">
        <f aca="false">MAX(D4056,0)/1000</f>
        <v>0</v>
      </c>
      <c r="F4056" s="25" t="n">
        <f aca="false">MAX(-D4056,0)/1000</f>
        <v>2.0622</v>
      </c>
      <c r="G4056" s="23" t="str">
        <f aca="false">IF(E4056&gt;0,"ja","nein")</f>
        <v>nein</v>
      </c>
      <c r="H4056" s="26" t="n">
        <v>98.13</v>
      </c>
      <c r="I4056" s="26" t="n">
        <f aca="false">(H4056/10+IF(N4056=2025,Einstellungen!$B$23,Einstellungen!$C$23))*(1+Einstellungen!$B$10)</f>
        <v>31.62306</v>
      </c>
      <c r="J4056" s="25" t="n">
        <f aca="false">E4056*I4056/100</f>
        <v>0</v>
      </c>
      <c r="K4056" s="25" t="n">
        <f aca="false">E4056*Einstellungen!$B$5/100</f>
        <v>0</v>
      </c>
      <c r="L4056" s="23" t="str">
        <f aca="false">IF(I4056&lt;Einstellungen!$B$5,"ja","nein")</f>
        <v>nein</v>
      </c>
      <c r="M4056" s="23" t="s">
        <v>128</v>
      </c>
      <c r="N4056" s="23" t="n">
        <v>2025</v>
      </c>
      <c r="O4056" s="23" t="n">
        <v>9</v>
      </c>
    </row>
    <row r="4057" customFormat="false" ht="15" hidden="false" customHeight="false" outlineLevel="0" collapsed="false">
      <c r="A4057" s="22" t="n">
        <v>45856</v>
      </c>
      <c r="B4057" s="23" t="s">
        <v>116</v>
      </c>
      <c r="C4057" s="23" t="s">
        <v>121</v>
      </c>
      <c r="D4057" s="24" t="n">
        <v>-2630.2</v>
      </c>
      <c r="E4057" s="25" t="n">
        <f aca="false">MAX(D4057,0)/1000</f>
        <v>0</v>
      </c>
      <c r="F4057" s="25" t="n">
        <f aca="false">MAX(-D4057,0)/1000</f>
        <v>2.6302</v>
      </c>
      <c r="G4057" s="23" t="str">
        <f aca="false">IF(E4057&gt;0,"ja","nein")</f>
        <v>nein</v>
      </c>
      <c r="H4057" s="26" t="n">
        <v>84.98</v>
      </c>
      <c r="I4057" s="26" t="n">
        <f aca="false">(H4057/10+IF(N4057=2025,Einstellungen!$B$23,Einstellungen!$C$23))*(1+Einstellungen!$B$10)</f>
        <v>30.05821</v>
      </c>
      <c r="J4057" s="25" t="n">
        <f aca="false">E4057*I4057/100</f>
        <v>0</v>
      </c>
      <c r="K4057" s="25" t="n">
        <f aca="false">E4057*Einstellungen!$B$5/100</f>
        <v>0</v>
      </c>
      <c r="L4057" s="23" t="str">
        <f aca="false">IF(I4057&lt;Einstellungen!$B$5,"ja","nein")</f>
        <v>nein</v>
      </c>
      <c r="M4057" s="23" t="s">
        <v>128</v>
      </c>
      <c r="N4057" s="23" t="n">
        <v>2025</v>
      </c>
      <c r="O4057" s="23" t="n">
        <v>10</v>
      </c>
    </row>
    <row r="4058" customFormat="false" ht="15" hidden="false" customHeight="false" outlineLevel="0" collapsed="false">
      <c r="A4058" s="22" t="n">
        <v>45856</v>
      </c>
      <c r="B4058" s="23" t="s">
        <v>117</v>
      </c>
      <c r="C4058" s="23" t="s">
        <v>121</v>
      </c>
      <c r="D4058" s="24" t="n">
        <v>-3949.9</v>
      </c>
      <c r="E4058" s="25" t="n">
        <f aca="false">MAX(D4058,0)/1000</f>
        <v>0</v>
      </c>
      <c r="F4058" s="25" t="n">
        <f aca="false">MAX(-D4058,0)/1000</f>
        <v>3.9499</v>
      </c>
      <c r="G4058" s="23" t="str">
        <f aca="false">IF(E4058&gt;0,"ja","nein")</f>
        <v>nein</v>
      </c>
      <c r="H4058" s="26" t="n">
        <v>82.02</v>
      </c>
      <c r="I4058" s="26" t="n">
        <f aca="false">(H4058/10+IF(N4058=2025,Einstellungen!$B$23,Einstellungen!$C$23))*(1+Einstellungen!$B$10)</f>
        <v>29.70597</v>
      </c>
      <c r="J4058" s="25" t="n">
        <f aca="false">E4058*I4058/100</f>
        <v>0</v>
      </c>
      <c r="K4058" s="25" t="n">
        <f aca="false">E4058*Einstellungen!$B$5/100</f>
        <v>0</v>
      </c>
      <c r="L4058" s="23" t="str">
        <f aca="false">IF(I4058&lt;Einstellungen!$B$5,"ja","nein")</f>
        <v>nein</v>
      </c>
      <c r="M4058" s="23" t="s">
        <v>128</v>
      </c>
      <c r="N4058" s="23" t="n">
        <v>2025</v>
      </c>
      <c r="O4058" s="23" t="n">
        <v>11</v>
      </c>
    </row>
    <row r="4059" customFormat="false" ht="15" hidden="false" customHeight="false" outlineLevel="0" collapsed="false">
      <c r="A4059" s="22" t="n">
        <v>45856</v>
      </c>
      <c r="B4059" s="23" t="s">
        <v>118</v>
      </c>
      <c r="C4059" s="23" t="s">
        <v>121</v>
      </c>
      <c r="D4059" s="24" t="n">
        <v>-2172.4</v>
      </c>
      <c r="E4059" s="25" t="n">
        <f aca="false">MAX(D4059,0)/1000</f>
        <v>0</v>
      </c>
      <c r="F4059" s="25" t="n">
        <f aca="false">MAX(-D4059,0)/1000</f>
        <v>2.1724</v>
      </c>
      <c r="G4059" s="23" t="str">
        <f aca="false">IF(E4059&gt;0,"ja","nein")</f>
        <v>nein</v>
      </c>
      <c r="H4059" s="26" t="n">
        <v>80</v>
      </c>
      <c r="I4059" s="26" t="n">
        <f aca="false">(H4059/10+IF(N4059=2025,Einstellungen!$B$23,Einstellungen!$C$23))*(1+Einstellungen!$B$10)</f>
        <v>29.46559</v>
      </c>
      <c r="J4059" s="25" t="n">
        <f aca="false">E4059*I4059/100</f>
        <v>0</v>
      </c>
      <c r="K4059" s="25" t="n">
        <f aca="false">E4059*Einstellungen!$B$5/100</f>
        <v>0</v>
      </c>
      <c r="L4059" s="23" t="str">
        <f aca="false">IF(I4059&lt;Einstellungen!$B$5,"ja","nein")</f>
        <v>nein</v>
      </c>
      <c r="M4059" s="23" t="s">
        <v>128</v>
      </c>
      <c r="N4059" s="23" t="n">
        <v>2025</v>
      </c>
      <c r="O4059" s="23" t="n">
        <v>12</v>
      </c>
    </row>
    <row r="4060" customFormat="false" ht="15" hidden="false" customHeight="false" outlineLevel="0" collapsed="false">
      <c r="A4060" s="22" t="n">
        <v>45856</v>
      </c>
      <c r="B4060" s="23" t="s">
        <v>119</v>
      </c>
      <c r="C4060" s="23" t="s">
        <v>121</v>
      </c>
      <c r="D4060" s="24" t="n">
        <v>-4887.8</v>
      </c>
      <c r="E4060" s="25" t="n">
        <f aca="false">MAX(D4060,0)/1000</f>
        <v>0</v>
      </c>
      <c r="F4060" s="25" t="n">
        <f aca="false">MAX(-D4060,0)/1000</f>
        <v>4.8878</v>
      </c>
      <c r="G4060" s="23" t="str">
        <f aca="false">IF(E4060&gt;0,"ja","nein")</f>
        <v>nein</v>
      </c>
      <c r="H4060" s="26" t="n">
        <v>73.02</v>
      </c>
      <c r="I4060" s="26" t="n">
        <f aca="false">(H4060/10+IF(N4060=2025,Einstellungen!$B$23,Einstellungen!$C$23))*(1+Einstellungen!$B$10)</f>
        <v>28.63497</v>
      </c>
      <c r="J4060" s="25" t="n">
        <f aca="false">E4060*I4060/100</f>
        <v>0</v>
      </c>
      <c r="K4060" s="25" t="n">
        <f aca="false">E4060*Einstellungen!$B$5/100</f>
        <v>0</v>
      </c>
      <c r="L4060" s="23" t="str">
        <f aca="false">IF(I4060&lt;Einstellungen!$B$5,"ja","nein")</f>
        <v>ja</v>
      </c>
      <c r="M4060" s="23" t="s">
        <v>128</v>
      </c>
      <c r="N4060" s="23" t="n">
        <v>2025</v>
      </c>
      <c r="O4060" s="23" t="n">
        <v>13</v>
      </c>
    </row>
    <row r="4061" customFormat="false" ht="15" hidden="false" customHeight="false" outlineLevel="0" collapsed="false">
      <c r="A4061" s="22" t="n">
        <v>45856</v>
      </c>
      <c r="B4061" s="23" t="s">
        <v>120</v>
      </c>
      <c r="C4061" s="23" t="s">
        <v>121</v>
      </c>
      <c r="D4061" s="24" t="n">
        <v>-3725.3</v>
      </c>
      <c r="E4061" s="25" t="n">
        <f aca="false">MAX(D4061,0)/1000</f>
        <v>0</v>
      </c>
      <c r="F4061" s="25" t="n">
        <f aca="false">MAX(-D4061,0)/1000</f>
        <v>3.7253</v>
      </c>
      <c r="G4061" s="23" t="str">
        <f aca="false">IF(E4061&gt;0,"ja","nein")</f>
        <v>nein</v>
      </c>
      <c r="H4061" s="26" t="n">
        <v>71.2</v>
      </c>
      <c r="I4061" s="26" t="n">
        <f aca="false">(H4061/10+IF(N4061=2025,Einstellungen!$B$23,Einstellungen!$C$23))*(1+Einstellungen!$B$10)</f>
        <v>28.41839</v>
      </c>
      <c r="J4061" s="25" t="n">
        <f aca="false">E4061*I4061/100</f>
        <v>0</v>
      </c>
      <c r="K4061" s="25" t="n">
        <f aca="false">E4061*Einstellungen!$B$5/100</f>
        <v>0</v>
      </c>
      <c r="L4061" s="23" t="str">
        <f aca="false">IF(I4061&lt;Einstellungen!$B$5,"ja","nein")</f>
        <v>ja</v>
      </c>
      <c r="M4061" s="23" t="s">
        <v>128</v>
      </c>
      <c r="N4061" s="23" t="n">
        <v>2025</v>
      </c>
      <c r="O4061" s="23" t="n">
        <v>14</v>
      </c>
    </row>
    <row r="4062" customFormat="false" ht="15" hidden="false" customHeight="false" outlineLevel="0" collapsed="false">
      <c r="A4062" s="22" t="n">
        <v>45856</v>
      </c>
      <c r="B4062" s="23" t="s">
        <v>104</v>
      </c>
      <c r="C4062" s="23" t="s">
        <v>121</v>
      </c>
      <c r="D4062" s="24" t="n">
        <v>-3437.9</v>
      </c>
      <c r="E4062" s="25" t="n">
        <f aca="false">MAX(D4062,0)/1000</f>
        <v>0</v>
      </c>
      <c r="F4062" s="25" t="n">
        <f aca="false">MAX(-D4062,0)/1000</f>
        <v>3.4379</v>
      </c>
      <c r="G4062" s="23" t="str">
        <f aca="false">IF(E4062&gt;0,"ja","nein")</f>
        <v>nein</v>
      </c>
      <c r="H4062" s="26" t="n">
        <v>72.68</v>
      </c>
      <c r="I4062" s="26" t="n">
        <f aca="false">(H4062/10+IF(N4062=2025,Einstellungen!$B$23,Einstellungen!$C$23))*(1+Einstellungen!$B$10)</f>
        <v>28.59451</v>
      </c>
      <c r="J4062" s="25" t="n">
        <f aca="false">E4062*I4062/100</f>
        <v>0</v>
      </c>
      <c r="K4062" s="25" t="n">
        <f aca="false">E4062*Einstellungen!$B$5/100</f>
        <v>0</v>
      </c>
      <c r="L4062" s="23" t="str">
        <f aca="false">IF(I4062&lt;Einstellungen!$B$5,"ja","nein")</f>
        <v>ja</v>
      </c>
      <c r="M4062" s="23" t="s">
        <v>128</v>
      </c>
      <c r="N4062" s="23" t="n">
        <v>2025</v>
      </c>
      <c r="O4062" s="23" t="n">
        <v>15</v>
      </c>
    </row>
    <row r="4063" customFormat="false" ht="15" hidden="false" customHeight="false" outlineLevel="0" collapsed="false">
      <c r="A4063" s="22" t="n">
        <v>45856</v>
      </c>
      <c r="B4063" s="23" t="s">
        <v>105</v>
      </c>
      <c r="C4063" s="23" t="s">
        <v>121</v>
      </c>
      <c r="D4063" s="24" t="n">
        <v>-2477.1</v>
      </c>
      <c r="E4063" s="25" t="n">
        <f aca="false">MAX(D4063,0)/1000</f>
        <v>0</v>
      </c>
      <c r="F4063" s="25" t="n">
        <f aca="false">MAX(-D4063,0)/1000</f>
        <v>2.4771</v>
      </c>
      <c r="G4063" s="23" t="str">
        <f aca="false">IF(E4063&gt;0,"ja","nein")</f>
        <v>nein</v>
      </c>
      <c r="H4063" s="26" t="n">
        <v>79.99</v>
      </c>
      <c r="I4063" s="26" t="n">
        <f aca="false">(H4063/10+IF(N4063=2025,Einstellungen!$B$23,Einstellungen!$C$23))*(1+Einstellungen!$B$10)</f>
        <v>29.4644</v>
      </c>
      <c r="J4063" s="25" t="n">
        <f aca="false">E4063*I4063/100</f>
        <v>0</v>
      </c>
      <c r="K4063" s="25" t="n">
        <f aca="false">E4063*Einstellungen!$B$5/100</f>
        <v>0</v>
      </c>
      <c r="L4063" s="23" t="str">
        <f aca="false">IF(I4063&lt;Einstellungen!$B$5,"ja","nein")</f>
        <v>nein</v>
      </c>
      <c r="M4063" s="23" t="s">
        <v>128</v>
      </c>
      <c r="N4063" s="23" t="n">
        <v>2025</v>
      </c>
      <c r="O4063" s="23" t="n">
        <v>16</v>
      </c>
    </row>
    <row r="4064" customFormat="false" ht="15" hidden="false" customHeight="false" outlineLevel="0" collapsed="false">
      <c r="A4064" s="22" t="n">
        <v>45856</v>
      </c>
      <c r="B4064" s="23" t="s">
        <v>97</v>
      </c>
      <c r="C4064" s="23" t="s">
        <v>121</v>
      </c>
      <c r="D4064" s="24" t="n">
        <v>-1494.1</v>
      </c>
      <c r="E4064" s="25" t="n">
        <f aca="false">MAX(D4064,0)/1000</f>
        <v>0</v>
      </c>
      <c r="F4064" s="25" t="n">
        <f aca="false">MAX(-D4064,0)/1000</f>
        <v>1.4941</v>
      </c>
      <c r="G4064" s="23" t="str">
        <f aca="false">IF(E4064&gt;0,"ja","nein")</f>
        <v>nein</v>
      </c>
      <c r="H4064" s="26" t="n">
        <v>84.07</v>
      </c>
      <c r="I4064" s="26" t="n">
        <f aca="false">(H4064/10+IF(N4064=2025,Einstellungen!$B$23,Einstellungen!$C$23))*(1+Einstellungen!$B$10)</f>
        <v>29.94992</v>
      </c>
      <c r="J4064" s="25" t="n">
        <f aca="false">E4064*I4064/100</f>
        <v>0</v>
      </c>
      <c r="K4064" s="25" t="n">
        <f aca="false">E4064*Einstellungen!$B$5/100</f>
        <v>0</v>
      </c>
      <c r="L4064" s="23" t="str">
        <f aca="false">IF(I4064&lt;Einstellungen!$B$5,"ja","nein")</f>
        <v>nein</v>
      </c>
      <c r="M4064" s="23" t="s">
        <v>128</v>
      </c>
      <c r="N4064" s="23" t="n">
        <v>2025</v>
      </c>
      <c r="O4064" s="23" t="n">
        <v>17</v>
      </c>
    </row>
    <row r="4065" customFormat="false" ht="15" hidden="false" customHeight="false" outlineLevel="0" collapsed="false">
      <c r="A4065" s="22" t="n">
        <v>45856</v>
      </c>
      <c r="B4065" s="23" t="s">
        <v>99</v>
      </c>
      <c r="C4065" s="23" t="s">
        <v>121</v>
      </c>
      <c r="D4065" s="24" t="n">
        <v>-389.1</v>
      </c>
      <c r="E4065" s="25" t="n">
        <f aca="false">MAX(D4065,0)/1000</f>
        <v>0</v>
      </c>
      <c r="F4065" s="25" t="n">
        <f aca="false">MAX(-D4065,0)/1000</f>
        <v>0.3891</v>
      </c>
      <c r="G4065" s="23" t="str">
        <f aca="false">IF(E4065&gt;0,"ja","nein")</f>
        <v>nein</v>
      </c>
      <c r="H4065" s="26" t="n">
        <v>99.92</v>
      </c>
      <c r="I4065" s="26" t="n">
        <f aca="false">(H4065/10+IF(N4065=2025,Einstellungen!$B$23,Einstellungen!$C$23))*(1+Einstellungen!$B$10)</f>
        <v>31.83607</v>
      </c>
      <c r="J4065" s="25" t="n">
        <f aca="false">E4065*I4065/100</f>
        <v>0</v>
      </c>
      <c r="K4065" s="25" t="n">
        <f aca="false">E4065*Einstellungen!$B$5/100</f>
        <v>0</v>
      </c>
      <c r="L4065" s="23" t="str">
        <f aca="false">IF(I4065&lt;Einstellungen!$B$5,"ja","nein")</f>
        <v>nein</v>
      </c>
      <c r="M4065" s="23" t="s">
        <v>128</v>
      </c>
      <c r="N4065" s="23" t="n">
        <v>2025</v>
      </c>
      <c r="O4065" s="23" t="n">
        <v>18</v>
      </c>
    </row>
    <row r="4066" customFormat="false" ht="15" hidden="false" customHeight="false" outlineLevel="0" collapsed="false">
      <c r="A4066" s="22" t="n">
        <v>45856</v>
      </c>
      <c r="B4066" s="23" t="s">
        <v>100</v>
      </c>
      <c r="C4066" s="23" t="s">
        <v>121</v>
      </c>
      <c r="D4066" s="24" t="n">
        <v>-6.1</v>
      </c>
      <c r="E4066" s="25" t="n">
        <f aca="false">MAX(D4066,0)/1000</f>
        <v>0</v>
      </c>
      <c r="F4066" s="25" t="n">
        <f aca="false">MAX(-D4066,0)/1000</f>
        <v>0.0061</v>
      </c>
      <c r="G4066" s="23" t="str">
        <f aca="false">IF(E4066&gt;0,"ja","nein")</f>
        <v>nein</v>
      </c>
      <c r="H4066" s="26" t="n">
        <v>120</v>
      </c>
      <c r="I4066" s="26" t="n">
        <f aca="false">(H4066/10+IF(N4066=2025,Einstellungen!$B$23,Einstellungen!$C$23))*(1+Einstellungen!$B$10)</f>
        <v>34.22559</v>
      </c>
      <c r="J4066" s="25" t="n">
        <f aca="false">E4066*I4066/100</f>
        <v>0</v>
      </c>
      <c r="K4066" s="25" t="n">
        <f aca="false">E4066*Einstellungen!$B$5/100</f>
        <v>0</v>
      </c>
      <c r="L4066" s="23" t="str">
        <f aca="false">IF(I4066&lt;Einstellungen!$B$5,"ja","nein")</f>
        <v>nein</v>
      </c>
      <c r="M4066" s="23" t="s">
        <v>128</v>
      </c>
      <c r="N4066" s="23" t="n">
        <v>2025</v>
      </c>
      <c r="O4066" s="23" t="n">
        <v>19</v>
      </c>
    </row>
    <row r="4067" customFormat="false" ht="15" hidden="false" customHeight="false" outlineLevel="0" collapsed="false">
      <c r="A4067" s="22" t="n">
        <v>45856</v>
      </c>
      <c r="B4067" s="23" t="s">
        <v>92</v>
      </c>
      <c r="C4067" s="23" t="s">
        <v>121</v>
      </c>
      <c r="D4067" s="24" t="n">
        <v>129.3</v>
      </c>
      <c r="E4067" s="25" t="n">
        <f aca="false">MAX(D4067,0)/1000</f>
        <v>0.1293</v>
      </c>
      <c r="F4067" s="25" t="n">
        <f aca="false">MAX(-D4067,0)/1000</f>
        <v>0</v>
      </c>
      <c r="G4067" s="23" t="str">
        <f aca="false">IF(E4067&gt;0,"ja","nein")</f>
        <v>ja</v>
      </c>
      <c r="H4067" s="26" t="n">
        <v>146.55</v>
      </c>
      <c r="I4067" s="26" t="n">
        <f aca="false">(H4067/10+IF(N4067=2025,Einstellungen!$B$23,Einstellungen!$C$23))*(1+Einstellungen!$B$10)</f>
        <v>37.38504</v>
      </c>
      <c r="J4067" s="25" t="n">
        <f aca="false">E4067*I4067/100</f>
        <v>0.04833885672</v>
      </c>
      <c r="K4067" s="25" t="n">
        <f aca="false">E4067*Einstellungen!$B$5/100</f>
        <v>0.037497</v>
      </c>
      <c r="L4067" s="23" t="str">
        <f aca="false">IF(I4067&lt;Einstellungen!$B$5,"ja","nein")</f>
        <v>nein</v>
      </c>
      <c r="M4067" s="23" t="s">
        <v>128</v>
      </c>
      <c r="N4067" s="23" t="n">
        <v>2025</v>
      </c>
      <c r="O4067" s="23" t="n">
        <v>20</v>
      </c>
    </row>
    <row r="4068" customFormat="false" ht="15" hidden="false" customHeight="false" outlineLevel="0" collapsed="false">
      <c r="A4068" s="22" t="n">
        <v>45856</v>
      </c>
      <c r="B4068" s="23" t="s">
        <v>95</v>
      </c>
      <c r="C4068" s="23" t="s">
        <v>121</v>
      </c>
      <c r="D4068" s="24" t="n">
        <v>237.8</v>
      </c>
      <c r="E4068" s="25" t="n">
        <f aca="false">MAX(D4068,0)/1000</f>
        <v>0.2378</v>
      </c>
      <c r="F4068" s="25" t="n">
        <f aca="false">MAX(-D4068,0)/1000</f>
        <v>0</v>
      </c>
      <c r="G4068" s="23" t="str">
        <f aca="false">IF(E4068&gt;0,"ja","nein")</f>
        <v>ja</v>
      </c>
      <c r="H4068" s="26" t="n">
        <v>144.44</v>
      </c>
      <c r="I4068" s="26" t="n">
        <f aca="false">(H4068/10+IF(N4068=2025,Einstellungen!$B$23,Einstellungen!$C$23))*(1+Einstellungen!$B$10)</f>
        <v>37.13395</v>
      </c>
      <c r="J4068" s="25" t="n">
        <f aca="false">E4068*I4068/100</f>
        <v>0.0883045331</v>
      </c>
      <c r="K4068" s="25" t="n">
        <f aca="false">E4068*Einstellungen!$B$5/100</f>
        <v>0.068962</v>
      </c>
      <c r="L4068" s="23" t="str">
        <f aca="false">IF(I4068&lt;Einstellungen!$B$5,"ja","nein")</f>
        <v>nein</v>
      </c>
      <c r="M4068" s="23" t="s">
        <v>128</v>
      </c>
      <c r="N4068" s="23" t="n">
        <v>2025</v>
      </c>
      <c r="O4068" s="23" t="n">
        <v>21</v>
      </c>
    </row>
    <row r="4069" customFormat="false" ht="15" hidden="false" customHeight="false" outlineLevel="0" collapsed="false">
      <c r="A4069" s="22" t="n">
        <v>45856</v>
      </c>
      <c r="B4069" s="23" t="s">
        <v>96</v>
      </c>
      <c r="C4069" s="23" t="s">
        <v>121</v>
      </c>
      <c r="D4069" s="24" t="n">
        <v>347.8</v>
      </c>
      <c r="E4069" s="25" t="n">
        <f aca="false">MAX(D4069,0)/1000</f>
        <v>0.3478</v>
      </c>
      <c r="F4069" s="25" t="n">
        <f aca="false">MAX(-D4069,0)/1000</f>
        <v>0</v>
      </c>
      <c r="G4069" s="23" t="str">
        <f aca="false">IF(E4069&gt;0,"ja","nein")</f>
        <v>ja</v>
      </c>
      <c r="H4069" s="26" t="n">
        <v>125.88</v>
      </c>
      <c r="I4069" s="26" t="n">
        <f aca="false">(H4069/10+IF(N4069=2025,Einstellungen!$B$23,Einstellungen!$C$23))*(1+Einstellungen!$B$10)</f>
        <v>34.92531</v>
      </c>
      <c r="J4069" s="25" t="n">
        <f aca="false">E4069*I4069/100</f>
        <v>0.12147022818</v>
      </c>
      <c r="K4069" s="25" t="n">
        <f aca="false">E4069*Einstellungen!$B$5/100</f>
        <v>0.100862</v>
      </c>
      <c r="L4069" s="23" t="str">
        <f aca="false">IF(I4069&lt;Einstellungen!$B$5,"ja","nein")</f>
        <v>nein</v>
      </c>
      <c r="M4069" s="23" t="s">
        <v>128</v>
      </c>
      <c r="N4069" s="23" t="n">
        <v>2025</v>
      </c>
      <c r="O4069" s="23" t="n">
        <v>22</v>
      </c>
    </row>
    <row r="4070" customFormat="false" ht="15" hidden="false" customHeight="false" outlineLevel="0" collapsed="false">
      <c r="A4070" s="22" t="n">
        <v>45856</v>
      </c>
      <c r="B4070" s="23" t="s">
        <v>101</v>
      </c>
      <c r="C4070" s="23" t="s">
        <v>121</v>
      </c>
      <c r="D4070" s="24" t="n">
        <v>249.5</v>
      </c>
      <c r="E4070" s="25" t="n">
        <f aca="false">MAX(D4070,0)/1000</f>
        <v>0.2495</v>
      </c>
      <c r="F4070" s="25" t="n">
        <f aca="false">MAX(-D4070,0)/1000</f>
        <v>0</v>
      </c>
      <c r="G4070" s="23" t="str">
        <f aca="false">IF(E4070&gt;0,"ja","nein")</f>
        <v>ja</v>
      </c>
      <c r="H4070" s="26" t="n">
        <v>113.48</v>
      </c>
      <c r="I4070" s="26" t="n">
        <f aca="false">(H4070/10+IF(N4070=2025,Einstellungen!$B$23,Einstellungen!$C$23))*(1+Einstellungen!$B$10)</f>
        <v>33.44971</v>
      </c>
      <c r="J4070" s="25" t="n">
        <f aca="false">E4070*I4070/100</f>
        <v>0.08345702645</v>
      </c>
      <c r="K4070" s="25" t="n">
        <f aca="false">E4070*Einstellungen!$B$5/100</f>
        <v>0.072355</v>
      </c>
      <c r="L4070" s="23" t="str">
        <f aca="false">IF(I4070&lt;Einstellungen!$B$5,"ja","nein")</f>
        <v>nein</v>
      </c>
      <c r="M4070" s="23" t="s">
        <v>128</v>
      </c>
      <c r="N4070" s="23" t="n">
        <v>2025</v>
      </c>
      <c r="O4070" s="23" t="n">
        <v>23</v>
      </c>
    </row>
    <row r="4071" customFormat="false" ht="15" hidden="false" customHeight="false" outlineLevel="0" collapsed="false">
      <c r="A4071" s="22" t="n">
        <v>45857</v>
      </c>
      <c r="B4071" s="23" t="s">
        <v>102</v>
      </c>
      <c r="C4071" s="23" t="s">
        <v>122</v>
      </c>
      <c r="D4071" s="24" t="n">
        <v>206.5</v>
      </c>
      <c r="E4071" s="25" t="n">
        <f aca="false">MAX(D4071,0)/1000</f>
        <v>0.2065</v>
      </c>
      <c r="F4071" s="25" t="n">
        <f aca="false">MAX(-D4071,0)/1000</f>
        <v>0</v>
      </c>
      <c r="G4071" s="23" t="str">
        <f aca="false">IF(E4071&gt;0,"ja","nein")</f>
        <v>ja</v>
      </c>
      <c r="H4071" s="26" t="n">
        <v>107.6</v>
      </c>
      <c r="I4071" s="26" t="n">
        <f aca="false">(H4071/10+IF(N4071=2025,Einstellungen!$B$23,Einstellungen!$C$23))*(1+Einstellungen!$B$10)</f>
        <v>32.74999</v>
      </c>
      <c r="J4071" s="25" t="n">
        <f aca="false">E4071*I4071/100</f>
        <v>0.06762872935</v>
      </c>
      <c r="K4071" s="25" t="n">
        <f aca="false">E4071*Einstellungen!$B$5/100</f>
        <v>0.059885</v>
      </c>
      <c r="L4071" s="23" t="str">
        <f aca="false">IF(I4071&lt;Einstellungen!$B$5,"ja","nein")</f>
        <v>nein</v>
      </c>
      <c r="M4071" s="23" t="s">
        <v>128</v>
      </c>
      <c r="N4071" s="23" t="n">
        <v>2025</v>
      </c>
      <c r="O4071" s="23" t="n">
        <v>0</v>
      </c>
    </row>
    <row r="4072" customFormat="false" ht="15" hidden="false" customHeight="false" outlineLevel="0" collapsed="false">
      <c r="A4072" s="22" t="n">
        <v>45857</v>
      </c>
      <c r="B4072" s="23" t="s">
        <v>107</v>
      </c>
      <c r="C4072" s="23" t="s">
        <v>122</v>
      </c>
      <c r="D4072" s="24" t="n">
        <v>175.2</v>
      </c>
      <c r="E4072" s="25" t="n">
        <f aca="false">MAX(D4072,0)/1000</f>
        <v>0.1752</v>
      </c>
      <c r="F4072" s="25" t="n">
        <f aca="false">MAX(-D4072,0)/1000</f>
        <v>0</v>
      </c>
      <c r="G4072" s="23" t="str">
        <f aca="false">IF(E4072&gt;0,"ja","nein")</f>
        <v>ja</v>
      </c>
      <c r="H4072" s="26" t="n">
        <v>105.35</v>
      </c>
      <c r="I4072" s="26" t="n">
        <f aca="false">(H4072/10+IF(N4072=2025,Einstellungen!$B$23,Einstellungen!$C$23))*(1+Einstellungen!$B$10)</f>
        <v>32.48224</v>
      </c>
      <c r="J4072" s="25" t="n">
        <f aca="false">E4072*I4072/100</f>
        <v>0.05690888448</v>
      </c>
      <c r="K4072" s="25" t="n">
        <f aca="false">E4072*Einstellungen!$B$5/100</f>
        <v>0.050808</v>
      </c>
      <c r="L4072" s="23" t="str">
        <f aca="false">IF(I4072&lt;Einstellungen!$B$5,"ja","nein")</f>
        <v>nein</v>
      </c>
      <c r="M4072" s="23" t="s">
        <v>128</v>
      </c>
      <c r="N4072" s="23" t="n">
        <v>2025</v>
      </c>
      <c r="O4072" s="23" t="n">
        <v>1</v>
      </c>
    </row>
    <row r="4073" customFormat="false" ht="15" hidden="false" customHeight="false" outlineLevel="0" collapsed="false">
      <c r="A4073" s="22" t="n">
        <v>45857</v>
      </c>
      <c r="B4073" s="23" t="s">
        <v>108</v>
      </c>
      <c r="C4073" s="23" t="s">
        <v>122</v>
      </c>
      <c r="D4073" s="24" t="n">
        <v>165.8</v>
      </c>
      <c r="E4073" s="25" t="n">
        <f aca="false">MAX(D4073,0)/1000</f>
        <v>0.1658</v>
      </c>
      <c r="F4073" s="25" t="n">
        <f aca="false">MAX(-D4073,0)/1000</f>
        <v>0</v>
      </c>
      <c r="G4073" s="23" t="str">
        <f aca="false">IF(E4073&gt;0,"ja","nein")</f>
        <v>ja</v>
      </c>
      <c r="H4073" s="26" t="n">
        <v>103.19</v>
      </c>
      <c r="I4073" s="26" t="n">
        <f aca="false">(H4073/10+IF(N4073=2025,Einstellungen!$B$23,Einstellungen!$C$23))*(1+Einstellungen!$B$10)</f>
        <v>32.2252</v>
      </c>
      <c r="J4073" s="25" t="n">
        <f aca="false">E4073*I4073/100</f>
        <v>0.0534293816</v>
      </c>
      <c r="K4073" s="25" t="n">
        <f aca="false">E4073*Einstellungen!$B$5/100</f>
        <v>0.048082</v>
      </c>
      <c r="L4073" s="23" t="str">
        <f aca="false">IF(I4073&lt;Einstellungen!$B$5,"ja","nein")</f>
        <v>nein</v>
      </c>
      <c r="M4073" s="23" t="s">
        <v>128</v>
      </c>
      <c r="N4073" s="23" t="n">
        <v>2025</v>
      </c>
      <c r="O4073" s="23" t="n">
        <v>2</v>
      </c>
    </row>
    <row r="4074" customFormat="false" ht="15" hidden="false" customHeight="false" outlineLevel="0" collapsed="false">
      <c r="A4074" s="22" t="n">
        <v>45857</v>
      </c>
      <c r="B4074" s="23" t="s">
        <v>109</v>
      </c>
      <c r="C4074" s="23" t="s">
        <v>122</v>
      </c>
      <c r="D4074" s="24" t="n">
        <v>165.5</v>
      </c>
      <c r="E4074" s="25" t="n">
        <f aca="false">MAX(D4074,0)/1000</f>
        <v>0.1655</v>
      </c>
      <c r="F4074" s="25" t="n">
        <f aca="false">MAX(-D4074,0)/1000</f>
        <v>0</v>
      </c>
      <c r="G4074" s="23" t="str">
        <f aca="false">IF(E4074&gt;0,"ja","nein")</f>
        <v>ja</v>
      </c>
      <c r="H4074" s="26" t="n">
        <v>101.63</v>
      </c>
      <c r="I4074" s="26" t="n">
        <f aca="false">(H4074/10+IF(N4074=2025,Einstellungen!$B$23,Einstellungen!$C$23))*(1+Einstellungen!$B$10)</f>
        <v>32.03956</v>
      </c>
      <c r="J4074" s="25" t="n">
        <f aca="false">E4074*I4074/100</f>
        <v>0.0530254718</v>
      </c>
      <c r="K4074" s="25" t="n">
        <f aca="false">E4074*Einstellungen!$B$5/100</f>
        <v>0.047995</v>
      </c>
      <c r="L4074" s="23" t="str">
        <f aca="false">IF(I4074&lt;Einstellungen!$B$5,"ja","nein")</f>
        <v>nein</v>
      </c>
      <c r="M4074" s="23" t="s">
        <v>128</v>
      </c>
      <c r="N4074" s="23" t="n">
        <v>2025</v>
      </c>
      <c r="O4074" s="23" t="n">
        <v>3</v>
      </c>
    </row>
    <row r="4075" customFormat="false" ht="15" hidden="false" customHeight="false" outlineLevel="0" collapsed="false">
      <c r="A4075" s="22" t="n">
        <v>45857</v>
      </c>
      <c r="B4075" s="23" t="s">
        <v>110</v>
      </c>
      <c r="C4075" s="23" t="s">
        <v>122</v>
      </c>
      <c r="D4075" s="24" t="n">
        <v>203.3</v>
      </c>
      <c r="E4075" s="25" t="n">
        <f aca="false">MAX(D4075,0)/1000</f>
        <v>0.2033</v>
      </c>
      <c r="F4075" s="25" t="n">
        <f aca="false">MAX(-D4075,0)/1000</f>
        <v>0</v>
      </c>
      <c r="G4075" s="23" t="str">
        <f aca="false">IF(E4075&gt;0,"ja","nein")</f>
        <v>ja</v>
      </c>
      <c r="H4075" s="26" t="n">
        <v>98.38</v>
      </c>
      <c r="I4075" s="26" t="n">
        <f aca="false">(H4075/10+IF(N4075=2025,Einstellungen!$B$23,Einstellungen!$C$23))*(1+Einstellungen!$B$10)</f>
        <v>31.65281</v>
      </c>
      <c r="J4075" s="25" t="n">
        <f aca="false">E4075*I4075/100</f>
        <v>0.06435016273</v>
      </c>
      <c r="K4075" s="25" t="n">
        <f aca="false">E4075*Einstellungen!$B$5/100</f>
        <v>0.058957</v>
      </c>
      <c r="L4075" s="23" t="str">
        <f aca="false">IF(I4075&lt;Einstellungen!$B$5,"ja","nein")</f>
        <v>nein</v>
      </c>
      <c r="M4075" s="23" t="s">
        <v>128</v>
      </c>
      <c r="N4075" s="23" t="n">
        <v>2025</v>
      </c>
      <c r="O4075" s="23" t="n">
        <v>4</v>
      </c>
    </row>
    <row r="4076" customFormat="false" ht="15" hidden="false" customHeight="false" outlineLevel="0" collapsed="false">
      <c r="A4076" s="22" t="n">
        <v>45857</v>
      </c>
      <c r="B4076" s="23" t="s">
        <v>111</v>
      </c>
      <c r="C4076" s="23" t="s">
        <v>122</v>
      </c>
      <c r="D4076" s="24" t="n">
        <v>173.3</v>
      </c>
      <c r="E4076" s="25" t="n">
        <f aca="false">MAX(D4076,0)/1000</f>
        <v>0.1733</v>
      </c>
      <c r="F4076" s="25" t="n">
        <f aca="false">MAX(-D4076,0)/1000</f>
        <v>0</v>
      </c>
      <c r="G4076" s="23" t="str">
        <f aca="false">IF(E4076&gt;0,"ja","nein")</f>
        <v>ja</v>
      </c>
      <c r="H4076" s="26" t="n">
        <v>93.69</v>
      </c>
      <c r="I4076" s="26" t="n">
        <f aca="false">(H4076/10+IF(N4076=2025,Einstellungen!$B$23,Einstellungen!$C$23))*(1+Einstellungen!$B$10)</f>
        <v>31.0947</v>
      </c>
      <c r="J4076" s="25" t="n">
        <f aca="false">E4076*I4076/100</f>
        <v>0.0538871151</v>
      </c>
      <c r="K4076" s="25" t="n">
        <f aca="false">E4076*Einstellungen!$B$5/100</f>
        <v>0.050257</v>
      </c>
      <c r="L4076" s="23" t="str">
        <f aca="false">IF(I4076&lt;Einstellungen!$B$5,"ja","nein")</f>
        <v>nein</v>
      </c>
      <c r="M4076" s="23" t="s">
        <v>128</v>
      </c>
      <c r="N4076" s="23" t="n">
        <v>2025</v>
      </c>
      <c r="O4076" s="23" t="n">
        <v>5</v>
      </c>
    </row>
    <row r="4077" customFormat="false" ht="15" hidden="false" customHeight="false" outlineLevel="0" collapsed="false">
      <c r="A4077" s="22" t="n">
        <v>45857</v>
      </c>
      <c r="B4077" s="23" t="s">
        <v>112</v>
      </c>
      <c r="C4077" s="23" t="s">
        <v>122</v>
      </c>
      <c r="D4077" s="24" t="n">
        <v>157.9</v>
      </c>
      <c r="E4077" s="25" t="n">
        <f aca="false">MAX(D4077,0)/1000</f>
        <v>0.1579</v>
      </c>
      <c r="F4077" s="25" t="n">
        <f aca="false">MAX(-D4077,0)/1000</f>
        <v>0</v>
      </c>
      <c r="G4077" s="23" t="str">
        <f aca="false">IF(E4077&gt;0,"ja","nein")</f>
        <v>ja</v>
      </c>
      <c r="H4077" s="26" t="n">
        <v>98.39</v>
      </c>
      <c r="I4077" s="26" t="n">
        <f aca="false">(H4077/10+IF(N4077=2025,Einstellungen!$B$23,Einstellungen!$C$23))*(1+Einstellungen!$B$10)</f>
        <v>31.654</v>
      </c>
      <c r="J4077" s="25" t="n">
        <f aca="false">E4077*I4077/100</f>
        <v>0.049981666</v>
      </c>
      <c r="K4077" s="25" t="n">
        <f aca="false">E4077*Einstellungen!$B$5/100</f>
        <v>0.045791</v>
      </c>
      <c r="L4077" s="23" t="str">
        <f aca="false">IF(I4077&lt;Einstellungen!$B$5,"ja","nein")</f>
        <v>nein</v>
      </c>
      <c r="M4077" s="23" t="s">
        <v>128</v>
      </c>
      <c r="N4077" s="23" t="n">
        <v>2025</v>
      </c>
      <c r="O4077" s="23" t="n">
        <v>6</v>
      </c>
    </row>
    <row r="4078" customFormat="false" ht="15" hidden="false" customHeight="false" outlineLevel="0" collapsed="false">
      <c r="A4078" s="22" t="n">
        <v>45857</v>
      </c>
      <c r="B4078" s="23" t="s">
        <v>113</v>
      </c>
      <c r="C4078" s="23" t="s">
        <v>122</v>
      </c>
      <c r="D4078" s="24" t="n">
        <v>-221.4</v>
      </c>
      <c r="E4078" s="25" t="n">
        <f aca="false">MAX(D4078,0)/1000</f>
        <v>0</v>
      </c>
      <c r="F4078" s="25" t="n">
        <f aca="false">MAX(-D4078,0)/1000</f>
        <v>0.2214</v>
      </c>
      <c r="G4078" s="23" t="str">
        <f aca="false">IF(E4078&gt;0,"ja","nein")</f>
        <v>nein</v>
      </c>
      <c r="H4078" s="26" t="n">
        <v>86.89</v>
      </c>
      <c r="I4078" s="26" t="n">
        <f aca="false">(H4078/10+IF(N4078=2025,Einstellungen!$B$23,Einstellungen!$C$23))*(1+Einstellungen!$B$10)</f>
        <v>30.2855</v>
      </c>
      <c r="J4078" s="25" t="n">
        <f aca="false">E4078*I4078/100</f>
        <v>0</v>
      </c>
      <c r="K4078" s="25" t="n">
        <f aca="false">E4078*Einstellungen!$B$5/100</f>
        <v>0</v>
      </c>
      <c r="L4078" s="23" t="str">
        <f aca="false">IF(I4078&lt;Einstellungen!$B$5,"ja","nein")</f>
        <v>nein</v>
      </c>
      <c r="M4078" s="23" t="s">
        <v>128</v>
      </c>
      <c r="N4078" s="23" t="n">
        <v>2025</v>
      </c>
      <c r="O4078" s="23" t="n">
        <v>7</v>
      </c>
    </row>
    <row r="4079" customFormat="false" ht="15" hidden="false" customHeight="false" outlineLevel="0" collapsed="false">
      <c r="A4079" s="22" t="n">
        <v>45857</v>
      </c>
      <c r="B4079" s="23" t="s">
        <v>114</v>
      </c>
      <c r="C4079" s="23" t="s">
        <v>122</v>
      </c>
      <c r="D4079" s="24" t="n">
        <v>-1542.8</v>
      </c>
      <c r="E4079" s="25" t="n">
        <f aca="false">MAX(D4079,0)/1000</f>
        <v>0</v>
      </c>
      <c r="F4079" s="25" t="n">
        <f aca="false">MAX(-D4079,0)/1000</f>
        <v>1.5428</v>
      </c>
      <c r="G4079" s="23" t="str">
        <f aca="false">IF(E4079&gt;0,"ja","nein")</f>
        <v>nein</v>
      </c>
      <c r="H4079" s="26" t="n">
        <v>78.89</v>
      </c>
      <c r="I4079" s="26" t="n">
        <f aca="false">(H4079/10+IF(N4079=2025,Einstellungen!$B$23,Einstellungen!$C$23))*(1+Einstellungen!$B$10)</f>
        <v>29.3335</v>
      </c>
      <c r="J4079" s="25" t="n">
        <f aca="false">E4079*I4079/100</f>
        <v>0</v>
      </c>
      <c r="K4079" s="25" t="n">
        <f aca="false">E4079*Einstellungen!$B$5/100</f>
        <v>0</v>
      </c>
      <c r="L4079" s="23" t="str">
        <f aca="false">IF(I4079&lt;Einstellungen!$B$5,"ja","nein")</f>
        <v>nein</v>
      </c>
      <c r="M4079" s="23" t="s">
        <v>128</v>
      </c>
      <c r="N4079" s="23" t="n">
        <v>2025</v>
      </c>
      <c r="O4079" s="23" t="n">
        <v>8</v>
      </c>
    </row>
    <row r="4080" customFormat="false" ht="15" hidden="false" customHeight="false" outlineLevel="0" collapsed="false">
      <c r="A4080" s="22" t="n">
        <v>45857</v>
      </c>
      <c r="B4080" s="23" t="s">
        <v>115</v>
      </c>
      <c r="C4080" s="23" t="s">
        <v>122</v>
      </c>
      <c r="D4080" s="24" t="n">
        <v>-3528.3</v>
      </c>
      <c r="E4080" s="25" t="n">
        <f aca="false">MAX(D4080,0)/1000</f>
        <v>0</v>
      </c>
      <c r="F4080" s="25" t="n">
        <f aca="false">MAX(-D4080,0)/1000</f>
        <v>3.5283</v>
      </c>
      <c r="G4080" s="23" t="str">
        <f aca="false">IF(E4080&gt;0,"ja","nein")</f>
        <v>nein</v>
      </c>
      <c r="H4080" s="26" t="n">
        <v>52.98</v>
      </c>
      <c r="I4080" s="26" t="n">
        <f aca="false">(H4080/10+IF(N4080=2025,Einstellungen!$B$23,Einstellungen!$C$23))*(1+Einstellungen!$B$10)</f>
        <v>26.25021</v>
      </c>
      <c r="J4080" s="25" t="n">
        <f aca="false">E4080*I4080/100</f>
        <v>0</v>
      </c>
      <c r="K4080" s="25" t="n">
        <f aca="false">E4080*Einstellungen!$B$5/100</f>
        <v>0</v>
      </c>
      <c r="L4080" s="23" t="str">
        <f aca="false">IF(I4080&lt;Einstellungen!$B$5,"ja","nein")</f>
        <v>ja</v>
      </c>
      <c r="M4080" s="23" t="s">
        <v>128</v>
      </c>
      <c r="N4080" s="23" t="n">
        <v>2025</v>
      </c>
      <c r="O4080" s="23" t="n">
        <v>9</v>
      </c>
    </row>
    <row r="4081" customFormat="false" ht="15" hidden="false" customHeight="false" outlineLevel="0" collapsed="false">
      <c r="A4081" s="22" t="n">
        <v>45857</v>
      </c>
      <c r="B4081" s="23" t="s">
        <v>116</v>
      </c>
      <c r="C4081" s="23" t="s">
        <v>122</v>
      </c>
      <c r="D4081" s="24" t="n">
        <v>-4522.6</v>
      </c>
      <c r="E4081" s="25" t="n">
        <f aca="false">MAX(D4081,0)/1000</f>
        <v>0</v>
      </c>
      <c r="F4081" s="25" t="n">
        <f aca="false">MAX(-D4081,0)/1000</f>
        <v>4.5226</v>
      </c>
      <c r="G4081" s="23" t="str">
        <f aca="false">IF(E4081&gt;0,"ja","nein")</f>
        <v>nein</v>
      </c>
      <c r="H4081" s="26" t="n">
        <v>10</v>
      </c>
      <c r="I4081" s="26" t="n">
        <f aca="false">(H4081/10+IF(N4081=2025,Einstellungen!$B$23,Einstellungen!$C$23))*(1+Einstellungen!$B$10)</f>
        <v>21.13559</v>
      </c>
      <c r="J4081" s="25" t="n">
        <f aca="false">E4081*I4081/100</f>
        <v>0</v>
      </c>
      <c r="K4081" s="25" t="n">
        <f aca="false">E4081*Einstellungen!$B$5/100</f>
        <v>0</v>
      </c>
      <c r="L4081" s="23" t="str">
        <f aca="false">IF(I4081&lt;Einstellungen!$B$5,"ja","nein")</f>
        <v>ja</v>
      </c>
      <c r="M4081" s="23" t="s">
        <v>128</v>
      </c>
      <c r="N4081" s="23" t="n">
        <v>2025</v>
      </c>
      <c r="O4081" s="23" t="n">
        <v>10</v>
      </c>
    </row>
    <row r="4082" customFormat="false" ht="15" hidden="false" customHeight="false" outlineLevel="0" collapsed="false">
      <c r="A4082" s="22" t="n">
        <v>45857</v>
      </c>
      <c r="B4082" s="23" t="s">
        <v>117</v>
      </c>
      <c r="C4082" s="23" t="s">
        <v>122</v>
      </c>
      <c r="D4082" s="24" t="n">
        <v>-5053.3</v>
      </c>
      <c r="E4082" s="25" t="n">
        <f aca="false">MAX(D4082,0)/1000</f>
        <v>0</v>
      </c>
      <c r="F4082" s="25" t="n">
        <f aca="false">MAX(-D4082,0)/1000</f>
        <v>5.0533</v>
      </c>
      <c r="G4082" s="23" t="str">
        <f aca="false">IF(E4082&gt;0,"ja","nein")</f>
        <v>nein</v>
      </c>
      <c r="H4082" s="26" t="n">
        <v>0.65</v>
      </c>
      <c r="I4082" s="26" t="n">
        <f aca="false">(H4082/10+IF(N4082=2025,Einstellungen!$B$23,Einstellungen!$C$23))*(1+Einstellungen!$B$10)</f>
        <v>20.02294</v>
      </c>
      <c r="J4082" s="25" t="n">
        <f aca="false">E4082*I4082/100</f>
        <v>0</v>
      </c>
      <c r="K4082" s="25" t="n">
        <f aca="false">E4082*Einstellungen!$B$5/100</f>
        <v>0</v>
      </c>
      <c r="L4082" s="23" t="str">
        <f aca="false">IF(I4082&lt;Einstellungen!$B$5,"ja","nein")</f>
        <v>ja</v>
      </c>
      <c r="M4082" s="23" t="s">
        <v>128</v>
      </c>
      <c r="N4082" s="23" t="n">
        <v>2025</v>
      </c>
      <c r="O4082" s="23" t="n">
        <v>11</v>
      </c>
    </row>
    <row r="4083" customFormat="false" ht="15" hidden="false" customHeight="false" outlineLevel="0" collapsed="false">
      <c r="A4083" s="22" t="n">
        <v>45857</v>
      </c>
      <c r="B4083" s="23" t="s">
        <v>118</v>
      </c>
      <c r="C4083" s="23" t="s">
        <v>122</v>
      </c>
      <c r="D4083" s="24" t="n">
        <v>-4207.1</v>
      </c>
      <c r="E4083" s="25" t="n">
        <f aca="false">MAX(D4083,0)/1000</f>
        <v>0</v>
      </c>
      <c r="F4083" s="25" t="n">
        <f aca="false">MAX(-D4083,0)/1000</f>
        <v>4.2071</v>
      </c>
      <c r="G4083" s="23" t="str">
        <f aca="false">IF(E4083&gt;0,"ja","nein")</f>
        <v>nein</v>
      </c>
      <c r="H4083" s="26" t="n">
        <v>0</v>
      </c>
      <c r="I4083" s="26" t="n">
        <f aca="false">(H4083/10+IF(N4083=2025,Einstellungen!$B$23,Einstellungen!$C$23))*(1+Einstellungen!$B$10)</f>
        <v>19.94559</v>
      </c>
      <c r="J4083" s="25" t="n">
        <f aca="false">E4083*I4083/100</f>
        <v>0</v>
      </c>
      <c r="K4083" s="25" t="n">
        <f aca="false">E4083*Einstellungen!$B$5/100</f>
        <v>0</v>
      </c>
      <c r="L4083" s="23" t="str">
        <f aca="false">IF(I4083&lt;Einstellungen!$B$5,"ja","nein")</f>
        <v>ja</v>
      </c>
      <c r="M4083" s="23" t="s">
        <v>128</v>
      </c>
      <c r="N4083" s="23" t="n">
        <v>2025</v>
      </c>
      <c r="O4083" s="23" t="n">
        <v>12</v>
      </c>
    </row>
    <row r="4084" customFormat="false" ht="15" hidden="false" customHeight="false" outlineLevel="0" collapsed="false">
      <c r="A4084" s="22" t="n">
        <v>45857</v>
      </c>
      <c r="B4084" s="23" t="s">
        <v>119</v>
      </c>
      <c r="C4084" s="23" t="s">
        <v>122</v>
      </c>
      <c r="D4084" s="24" t="n">
        <v>-4729.3</v>
      </c>
      <c r="E4084" s="25" t="n">
        <f aca="false">MAX(D4084,0)/1000</f>
        <v>0</v>
      </c>
      <c r="F4084" s="25" t="n">
        <f aca="false">MAX(-D4084,0)/1000</f>
        <v>4.7293</v>
      </c>
      <c r="G4084" s="23" t="str">
        <f aca="false">IF(E4084&gt;0,"ja","nein")</f>
        <v>nein</v>
      </c>
      <c r="H4084" s="26" t="n">
        <v>-0.01</v>
      </c>
      <c r="I4084" s="26" t="n">
        <f aca="false">(H4084/10+IF(N4084=2025,Einstellungen!$B$23,Einstellungen!$C$23))*(1+Einstellungen!$B$10)</f>
        <v>19.9444</v>
      </c>
      <c r="J4084" s="25" t="n">
        <f aca="false">E4084*I4084/100</f>
        <v>0</v>
      </c>
      <c r="K4084" s="25" t="n">
        <f aca="false">E4084*Einstellungen!$B$5/100</f>
        <v>0</v>
      </c>
      <c r="L4084" s="23" t="str">
        <f aca="false">IF(I4084&lt;Einstellungen!$B$5,"ja","nein")</f>
        <v>ja</v>
      </c>
      <c r="M4084" s="23" t="s">
        <v>128</v>
      </c>
      <c r="N4084" s="23" t="n">
        <v>2025</v>
      </c>
      <c r="O4084" s="23" t="n">
        <v>13</v>
      </c>
    </row>
    <row r="4085" customFormat="false" ht="15" hidden="false" customHeight="false" outlineLevel="0" collapsed="false">
      <c r="A4085" s="22" t="n">
        <v>45857</v>
      </c>
      <c r="B4085" s="23" t="s">
        <v>120</v>
      </c>
      <c r="C4085" s="23" t="s">
        <v>122</v>
      </c>
      <c r="D4085" s="24" t="n">
        <v>-3974.5</v>
      </c>
      <c r="E4085" s="25" t="n">
        <f aca="false">MAX(D4085,0)/1000</f>
        <v>0</v>
      </c>
      <c r="F4085" s="25" t="n">
        <f aca="false">MAX(-D4085,0)/1000</f>
        <v>3.9745</v>
      </c>
      <c r="G4085" s="23" t="str">
        <f aca="false">IF(E4085&gt;0,"ja","nein")</f>
        <v>nein</v>
      </c>
      <c r="H4085" s="26" t="n">
        <v>0</v>
      </c>
      <c r="I4085" s="26" t="n">
        <f aca="false">(H4085/10+IF(N4085=2025,Einstellungen!$B$23,Einstellungen!$C$23))*(1+Einstellungen!$B$10)</f>
        <v>19.94559</v>
      </c>
      <c r="J4085" s="25" t="n">
        <f aca="false">E4085*I4085/100</f>
        <v>0</v>
      </c>
      <c r="K4085" s="25" t="n">
        <f aca="false">E4085*Einstellungen!$B$5/100</f>
        <v>0</v>
      </c>
      <c r="L4085" s="23" t="str">
        <f aca="false">IF(I4085&lt;Einstellungen!$B$5,"ja","nein")</f>
        <v>ja</v>
      </c>
      <c r="M4085" s="23" t="s">
        <v>128</v>
      </c>
      <c r="N4085" s="23" t="n">
        <v>2025</v>
      </c>
      <c r="O4085" s="23" t="n">
        <v>14</v>
      </c>
    </row>
    <row r="4086" customFormat="false" ht="15" hidden="false" customHeight="false" outlineLevel="0" collapsed="false">
      <c r="A4086" s="22" t="n">
        <v>45857</v>
      </c>
      <c r="B4086" s="23" t="s">
        <v>104</v>
      </c>
      <c r="C4086" s="23" t="s">
        <v>122</v>
      </c>
      <c r="D4086" s="24" t="n">
        <v>-2928.8</v>
      </c>
      <c r="E4086" s="25" t="n">
        <f aca="false">MAX(D4086,0)/1000</f>
        <v>0</v>
      </c>
      <c r="F4086" s="25" t="n">
        <f aca="false">MAX(-D4086,0)/1000</f>
        <v>2.9288</v>
      </c>
      <c r="G4086" s="23" t="str">
        <f aca="false">IF(E4086&gt;0,"ja","nein")</f>
        <v>nein</v>
      </c>
      <c r="H4086" s="26" t="n">
        <v>2.08</v>
      </c>
      <c r="I4086" s="26" t="n">
        <f aca="false">(H4086/10+IF(N4086=2025,Einstellungen!$B$23,Einstellungen!$C$23))*(1+Einstellungen!$B$10)</f>
        <v>20.19311</v>
      </c>
      <c r="J4086" s="25" t="n">
        <f aca="false">E4086*I4086/100</f>
        <v>0</v>
      </c>
      <c r="K4086" s="25" t="n">
        <f aca="false">E4086*Einstellungen!$B$5/100</f>
        <v>0</v>
      </c>
      <c r="L4086" s="23" t="str">
        <f aca="false">IF(I4086&lt;Einstellungen!$B$5,"ja","nein")</f>
        <v>ja</v>
      </c>
      <c r="M4086" s="23" t="s">
        <v>128</v>
      </c>
      <c r="N4086" s="23" t="n">
        <v>2025</v>
      </c>
      <c r="O4086" s="23" t="n">
        <v>15</v>
      </c>
    </row>
    <row r="4087" customFormat="false" ht="15" hidden="false" customHeight="false" outlineLevel="0" collapsed="false">
      <c r="A4087" s="22" t="n">
        <v>45857</v>
      </c>
      <c r="B4087" s="23" t="s">
        <v>105</v>
      </c>
      <c r="C4087" s="23" t="s">
        <v>122</v>
      </c>
      <c r="D4087" s="24" t="n">
        <v>-2295.9</v>
      </c>
      <c r="E4087" s="25" t="n">
        <f aca="false">MAX(D4087,0)/1000</f>
        <v>0</v>
      </c>
      <c r="F4087" s="25" t="n">
        <f aca="false">MAX(-D4087,0)/1000</f>
        <v>2.2959</v>
      </c>
      <c r="G4087" s="23" t="str">
        <f aca="false">IF(E4087&gt;0,"ja","nein")</f>
        <v>nein</v>
      </c>
      <c r="H4087" s="26" t="n">
        <v>29.33</v>
      </c>
      <c r="I4087" s="26" t="n">
        <f aca="false">(H4087/10+IF(N4087=2025,Einstellungen!$B$23,Einstellungen!$C$23))*(1+Einstellungen!$B$10)</f>
        <v>23.43586</v>
      </c>
      <c r="J4087" s="25" t="n">
        <f aca="false">E4087*I4087/100</f>
        <v>0</v>
      </c>
      <c r="K4087" s="25" t="n">
        <f aca="false">E4087*Einstellungen!$B$5/100</f>
        <v>0</v>
      </c>
      <c r="L4087" s="23" t="str">
        <f aca="false">IF(I4087&lt;Einstellungen!$B$5,"ja","nein")</f>
        <v>ja</v>
      </c>
      <c r="M4087" s="23" t="s">
        <v>128</v>
      </c>
      <c r="N4087" s="23" t="n">
        <v>2025</v>
      </c>
      <c r="O4087" s="23" t="n">
        <v>16</v>
      </c>
    </row>
    <row r="4088" customFormat="false" ht="15" hidden="false" customHeight="false" outlineLevel="0" collapsed="false">
      <c r="A4088" s="22" t="n">
        <v>45857</v>
      </c>
      <c r="B4088" s="23" t="s">
        <v>97</v>
      </c>
      <c r="C4088" s="23" t="s">
        <v>122</v>
      </c>
      <c r="D4088" s="24" t="n">
        <v>-147.6</v>
      </c>
      <c r="E4088" s="25" t="n">
        <f aca="false">MAX(D4088,0)/1000</f>
        <v>0</v>
      </c>
      <c r="F4088" s="25" t="n">
        <f aca="false">MAX(-D4088,0)/1000</f>
        <v>0.1476</v>
      </c>
      <c r="G4088" s="23" t="str">
        <f aca="false">IF(E4088&gt;0,"ja","nein")</f>
        <v>nein</v>
      </c>
      <c r="H4088" s="26" t="n">
        <v>76.85</v>
      </c>
      <c r="I4088" s="26" t="n">
        <f aca="false">(H4088/10+IF(N4088=2025,Einstellungen!$B$23,Einstellungen!$C$23))*(1+Einstellungen!$B$10)</f>
        <v>29.09074</v>
      </c>
      <c r="J4088" s="25" t="n">
        <f aca="false">E4088*I4088/100</f>
        <v>0</v>
      </c>
      <c r="K4088" s="25" t="n">
        <f aca="false">E4088*Einstellungen!$B$5/100</f>
        <v>0</v>
      </c>
      <c r="L4088" s="23" t="str">
        <f aca="false">IF(I4088&lt;Einstellungen!$B$5,"ja","nein")</f>
        <v>nein</v>
      </c>
      <c r="M4088" s="23" t="s">
        <v>128</v>
      </c>
      <c r="N4088" s="23" t="n">
        <v>2025</v>
      </c>
      <c r="O4088" s="23" t="n">
        <v>17</v>
      </c>
    </row>
    <row r="4089" customFormat="false" ht="15" hidden="false" customHeight="false" outlineLevel="0" collapsed="false">
      <c r="A4089" s="22" t="n">
        <v>45857</v>
      </c>
      <c r="B4089" s="23" t="s">
        <v>99</v>
      </c>
      <c r="C4089" s="23" t="s">
        <v>122</v>
      </c>
      <c r="D4089" s="24" t="n">
        <v>90.2</v>
      </c>
      <c r="E4089" s="25" t="n">
        <f aca="false">MAX(D4089,0)/1000</f>
        <v>0.0902</v>
      </c>
      <c r="F4089" s="25" t="n">
        <f aca="false">MAX(-D4089,0)/1000</f>
        <v>0</v>
      </c>
      <c r="G4089" s="23" t="str">
        <f aca="false">IF(E4089&gt;0,"ja","nein")</f>
        <v>ja</v>
      </c>
      <c r="H4089" s="26" t="n">
        <v>98.4</v>
      </c>
      <c r="I4089" s="26" t="n">
        <f aca="false">(H4089/10+IF(N4089=2025,Einstellungen!$B$23,Einstellungen!$C$23))*(1+Einstellungen!$B$10)</f>
        <v>31.65519</v>
      </c>
      <c r="J4089" s="25" t="n">
        <f aca="false">E4089*I4089/100</f>
        <v>0.02855298138</v>
      </c>
      <c r="K4089" s="25" t="n">
        <f aca="false">E4089*Einstellungen!$B$5/100</f>
        <v>0.026158</v>
      </c>
      <c r="L4089" s="23" t="str">
        <f aca="false">IF(I4089&lt;Einstellungen!$B$5,"ja","nein")</f>
        <v>nein</v>
      </c>
      <c r="M4089" s="23" t="s">
        <v>128</v>
      </c>
      <c r="N4089" s="23" t="n">
        <v>2025</v>
      </c>
      <c r="O4089" s="23" t="n">
        <v>18</v>
      </c>
    </row>
    <row r="4090" customFormat="false" ht="15" hidden="false" customHeight="false" outlineLevel="0" collapsed="false">
      <c r="A4090" s="22" t="n">
        <v>45857</v>
      </c>
      <c r="B4090" s="23" t="s">
        <v>100</v>
      </c>
      <c r="C4090" s="23" t="s">
        <v>122</v>
      </c>
      <c r="D4090" s="24" t="n">
        <v>-146.6</v>
      </c>
      <c r="E4090" s="25" t="n">
        <f aca="false">MAX(D4090,0)/1000</f>
        <v>0</v>
      </c>
      <c r="F4090" s="25" t="n">
        <f aca="false">MAX(-D4090,0)/1000</f>
        <v>0.1466</v>
      </c>
      <c r="G4090" s="23" t="str">
        <f aca="false">IF(E4090&gt;0,"ja","nein")</f>
        <v>nein</v>
      </c>
      <c r="H4090" s="26" t="n">
        <v>114.47</v>
      </c>
      <c r="I4090" s="26" t="n">
        <f aca="false">(H4090/10+IF(N4090=2025,Einstellungen!$B$23,Einstellungen!$C$23))*(1+Einstellungen!$B$10)</f>
        <v>33.56752</v>
      </c>
      <c r="J4090" s="25" t="n">
        <f aca="false">E4090*I4090/100</f>
        <v>0</v>
      </c>
      <c r="K4090" s="25" t="n">
        <f aca="false">E4090*Einstellungen!$B$5/100</f>
        <v>0</v>
      </c>
      <c r="L4090" s="23" t="str">
        <f aca="false">IF(I4090&lt;Einstellungen!$B$5,"ja","nein")</f>
        <v>nein</v>
      </c>
      <c r="M4090" s="23" t="s">
        <v>128</v>
      </c>
      <c r="N4090" s="23" t="n">
        <v>2025</v>
      </c>
      <c r="O4090" s="23" t="n">
        <v>19</v>
      </c>
    </row>
    <row r="4091" customFormat="false" ht="15" hidden="false" customHeight="false" outlineLevel="0" collapsed="false">
      <c r="A4091" s="22" t="n">
        <v>45857</v>
      </c>
      <c r="B4091" s="23" t="s">
        <v>92</v>
      </c>
      <c r="C4091" s="23" t="s">
        <v>122</v>
      </c>
      <c r="D4091" s="24" t="n">
        <v>87.6</v>
      </c>
      <c r="E4091" s="25" t="n">
        <f aca="false">MAX(D4091,0)/1000</f>
        <v>0.0876</v>
      </c>
      <c r="F4091" s="25" t="n">
        <f aca="false">MAX(-D4091,0)/1000</f>
        <v>0</v>
      </c>
      <c r="G4091" s="23" t="str">
        <f aca="false">IF(E4091&gt;0,"ja","nein")</f>
        <v>ja</v>
      </c>
      <c r="H4091" s="26" t="n">
        <v>112.87</v>
      </c>
      <c r="I4091" s="26" t="n">
        <f aca="false">(H4091/10+IF(N4091=2025,Einstellungen!$B$23,Einstellungen!$C$23))*(1+Einstellungen!$B$10)</f>
        <v>33.37712</v>
      </c>
      <c r="J4091" s="25" t="n">
        <f aca="false">E4091*I4091/100</f>
        <v>0.02923835712</v>
      </c>
      <c r="K4091" s="25" t="n">
        <f aca="false">E4091*Einstellungen!$B$5/100</f>
        <v>0.025404</v>
      </c>
      <c r="L4091" s="23" t="str">
        <f aca="false">IF(I4091&lt;Einstellungen!$B$5,"ja","nein")</f>
        <v>nein</v>
      </c>
      <c r="M4091" s="23" t="s">
        <v>128</v>
      </c>
      <c r="N4091" s="23" t="n">
        <v>2025</v>
      </c>
      <c r="O4091" s="23" t="n">
        <v>20</v>
      </c>
    </row>
    <row r="4092" customFormat="false" ht="15" hidden="false" customHeight="false" outlineLevel="0" collapsed="false">
      <c r="A4092" s="22" t="n">
        <v>45857</v>
      </c>
      <c r="B4092" s="23" t="s">
        <v>95</v>
      </c>
      <c r="C4092" s="23" t="s">
        <v>122</v>
      </c>
      <c r="D4092" s="24" t="n">
        <v>129.8</v>
      </c>
      <c r="E4092" s="25" t="n">
        <f aca="false">MAX(D4092,0)/1000</f>
        <v>0.1298</v>
      </c>
      <c r="F4092" s="25" t="n">
        <f aca="false">MAX(-D4092,0)/1000</f>
        <v>0</v>
      </c>
      <c r="G4092" s="23" t="str">
        <f aca="false">IF(E4092&gt;0,"ja","nein")</f>
        <v>ja</v>
      </c>
      <c r="H4092" s="26" t="n">
        <v>108.08</v>
      </c>
      <c r="I4092" s="26" t="n">
        <f aca="false">(H4092/10+IF(N4092=2025,Einstellungen!$B$23,Einstellungen!$C$23))*(1+Einstellungen!$B$10)</f>
        <v>32.80711</v>
      </c>
      <c r="J4092" s="25" t="n">
        <f aca="false">E4092*I4092/100</f>
        <v>0.04258362878</v>
      </c>
      <c r="K4092" s="25" t="n">
        <f aca="false">E4092*Einstellungen!$B$5/100</f>
        <v>0.037642</v>
      </c>
      <c r="L4092" s="23" t="str">
        <f aca="false">IF(I4092&lt;Einstellungen!$B$5,"ja","nein")</f>
        <v>nein</v>
      </c>
      <c r="M4092" s="23" t="s">
        <v>128</v>
      </c>
      <c r="N4092" s="23" t="n">
        <v>2025</v>
      </c>
      <c r="O4092" s="23" t="n">
        <v>21</v>
      </c>
    </row>
    <row r="4093" customFormat="false" ht="15" hidden="false" customHeight="false" outlineLevel="0" collapsed="false">
      <c r="A4093" s="22" t="n">
        <v>45857</v>
      </c>
      <c r="B4093" s="23" t="s">
        <v>96</v>
      </c>
      <c r="C4093" s="23" t="s">
        <v>122</v>
      </c>
      <c r="D4093" s="24" t="n">
        <v>132.3</v>
      </c>
      <c r="E4093" s="25" t="n">
        <f aca="false">MAX(D4093,0)/1000</f>
        <v>0.1323</v>
      </c>
      <c r="F4093" s="25" t="n">
        <f aca="false">MAX(-D4093,0)/1000</f>
        <v>0</v>
      </c>
      <c r="G4093" s="23" t="str">
        <f aca="false">IF(E4093&gt;0,"ja","nein")</f>
        <v>ja</v>
      </c>
      <c r="H4093" s="26" t="n">
        <v>105.63</v>
      </c>
      <c r="I4093" s="26" t="n">
        <f aca="false">(H4093/10+IF(N4093=2025,Einstellungen!$B$23,Einstellungen!$C$23))*(1+Einstellungen!$B$10)</f>
        <v>32.51556</v>
      </c>
      <c r="J4093" s="25" t="n">
        <f aca="false">E4093*I4093/100</f>
        <v>0.04301808588</v>
      </c>
      <c r="K4093" s="25" t="n">
        <f aca="false">E4093*Einstellungen!$B$5/100</f>
        <v>0.038367</v>
      </c>
      <c r="L4093" s="23" t="str">
        <f aca="false">IF(I4093&lt;Einstellungen!$B$5,"ja","nein")</f>
        <v>nein</v>
      </c>
      <c r="M4093" s="23" t="s">
        <v>128</v>
      </c>
      <c r="N4093" s="23" t="n">
        <v>2025</v>
      </c>
      <c r="O4093" s="23" t="n">
        <v>22</v>
      </c>
    </row>
    <row r="4094" customFormat="false" ht="15" hidden="false" customHeight="false" outlineLevel="0" collapsed="false">
      <c r="A4094" s="22" t="n">
        <v>45857</v>
      </c>
      <c r="B4094" s="23" t="s">
        <v>101</v>
      </c>
      <c r="C4094" s="23" t="s">
        <v>122</v>
      </c>
      <c r="D4094" s="24" t="n">
        <v>124.2</v>
      </c>
      <c r="E4094" s="25" t="n">
        <f aca="false">MAX(D4094,0)/1000</f>
        <v>0.1242</v>
      </c>
      <c r="F4094" s="25" t="n">
        <f aca="false">MAX(-D4094,0)/1000</f>
        <v>0</v>
      </c>
      <c r="G4094" s="23" t="str">
        <f aca="false">IF(E4094&gt;0,"ja","nein")</f>
        <v>ja</v>
      </c>
      <c r="H4094" s="26" t="n">
        <v>98.07</v>
      </c>
      <c r="I4094" s="26" t="n">
        <f aca="false">(H4094/10+IF(N4094=2025,Einstellungen!$B$23,Einstellungen!$C$23))*(1+Einstellungen!$B$10)</f>
        <v>31.61592</v>
      </c>
      <c r="J4094" s="25" t="n">
        <f aca="false">E4094*I4094/100</f>
        <v>0.03926697264</v>
      </c>
      <c r="K4094" s="25" t="n">
        <f aca="false">E4094*Einstellungen!$B$5/100</f>
        <v>0.036018</v>
      </c>
      <c r="L4094" s="23" t="str">
        <f aca="false">IF(I4094&lt;Einstellungen!$B$5,"ja","nein")</f>
        <v>nein</v>
      </c>
      <c r="M4094" s="23" t="s">
        <v>128</v>
      </c>
      <c r="N4094" s="23" t="n">
        <v>2025</v>
      </c>
      <c r="O4094" s="23" t="n">
        <v>23</v>
      </c>
    </row>
    <row r="4095" customFormat="false" ht="15" hidden="false" customHeight="false" outlineLevel="0" collapsed="false">
      <c r="A4095" s="22" t="n">
        <v>45858</v>
      </c>
      <c r="B4095" s="23" t="s">
        <v>102</v>
      </c>
      <c r="C4095" s="23" t="s">
        <v>124</v>
      </c>
      <c r="D4095" s="24" t="n">
        <v>128</v>
      </c>
      <c r="E4095" s="25" t="n">
        <f aca="false">MAX(D4095,0)/1000</f>
        <v>0.128</v>
      </c>
      <c r="F4095" s="25" t="n">
        <f aca="false">MAX(-D4095,0)/1000</f>
        <v>0</v>
      </c>
      <c r="G4095" s="23" t="str">
        <f aca="false">IF(E4095&gt;0,"ja","nein")</f>
        <v>ja</v>
      </c>
      <c r="H4095" s="26" t="n">
        <v>91.29</v>
      </c>
      <c r="I4095" s="26" t="n">
        <f aca="false">(H4095/10+IF(N4095=2025,Einstellungen!$B$23,Einstellungen!$C$23))*(1+Einstellungen!$B$10)</f>
        <v>30.8091</v>
      </c>
      <c r="J4095" s="25" t="n">
        <f aca="false">E4095*I4095/100</f>
        <v>0.039435648</v>
      </c>
      <c r="K4095" s="25" t="n">
        <f aca="false">E4095*Einstellungen!$B$5/100</f>
        <v>0.03712</v>
      </c>
      <c r="L4095" s="23" t="str">
        <f aca="false">IF(I4095&lt;Einstellungen!$B$5,"ja","nein")</f>
        <v>nein</v>
      </c>
      <c r="M4095" s="23" t="s">
        <v>128</v>
      </c>
      <c r="N4095" s="23" t="n">
        <v>2025</v>
      </c>
      <c r="O4095" s="23" t="n">
        <v>0</v>
      </c>
    </row>
    <row r="4096" customFormat="false" ht="15" hidden="false" customHeight="false" outlineLevel="0" collapsed="false">
      <c r="A4096" s="22" t="n">
        <v>45858</v>
      </c>
      <c r="B4096" s="23" t="s">
        <v>107</v>
      </c>
      <c r="C4096" s="23" t="s">
        <v>124</v>
      </c>
      <c r="D4096" s="24" t="n">
        <v>134.6</v>
      </c>
      <c r="E4096" s="25" t="n">
        <f aca="false">MAX(D4096,0)/1000</f>
        <v>0.1346</v>
      </c>
      <c r="F4096" s="25" t="n">
        <f aca="false">MAX(-D4096,0)/1000</f>
        <v>0</v>
      </c>
      <c r="G4096" s="23" t="str">
        <f aca="false">IF(E4096&gt;0,"ja","nein")</f>
        <v>ja</v>
      </c>
      <c r="H4096" s="26" t="n">
        <v>88.94</v>
      </c>
      <c r="I4096" s="26" t="n">
        <f aca="false">(H4096/10+IF(N4096=2025,Einstellungen!$B$23,Einstellungen!$C$23))*(1+Einstellungen!$B$10)</f>
        <v>30.52945</v>
      </c>
      <c r="J4096" s="25" t="n">
        <f aca="false">E4096*I4096/100</f>
        <v>0.0410926397</v>
      </c>
      <c r="K4096" s="25" t="n">
        <f aca="false">E4096*Einstellungen!$B$5/100</f>
        <v>0.039034</v>
      </c>
      <c r="L4096" s="23" t="str">
        <f aca="false">IF(I4096&lt;Einstellungen!$B$5,"ja","nein")</f>
        <v>nein</v>
      </c>
      <c r="M4096" s="23" t="s">
        <v>128</v>
      </c>
      <c r="N4096" s="23" t="n">
        <v>2025</v>
      </c>
      <c r="O4096" s="23" t="n">
        <v>1</v>
      </c>
    </row>
    <row r="4097" customFormat="false" ht="15" hidden="false" customHeight="false" outlineLevel="0" collapsed="false">
      <c r="A4097" s="22" t="n">
        <v>45858</v>
      </c>
      <c r="B4097" s="23" t="s">
        <v>108</v>
      </c>
      <c r="C4097" s="23" t="s">
        <v>124</v>
      </c>
      <c r="D4097" s="24" t="n">
        <v>124.3</v>
      </c>
      <c r="E4097" s="25" t="n">
        <f aca="false">MAX(D4097,0)/1000</f>
        <v>0.1243</v>
      </c>
      <c r="F4097" s="25" t="n">
        <f aca="false">MAX(-D4097,0)/1000</f>
        <v>0</v>
      </c>
      <c r="G4097" s="23" t="str">
        <f aca="false">IF(E4097&gt;0,"ja","nein")</f>
        <v>ja</v>
      </c>
      <c r="H4097" s="26" t="n">
        <v>89.27</v>
      </c>
      <c r="I4097" s="26" t="n">
        <f aca="false">(H4097/10+IF(N4097=2025,Einstellungen!$B$23,Einstellungen!$C$23))*(1+Einstellungen!$B$10)</f>
        <v>30.56872</v>
      </c>
      <c r="J4097" s="25" t="n">
        <f aca="false">E4097*I4097/100</f>
        <v>0.03799691896</v>
      </c>
      <c r="K4097" s="25" t="n">
        <f aca="false">E4097*Einstellungen!$B$5/100</f>
        <v>0.036047</v>
      </c>
      <c r="L4097" s="23" t="str">
        <f aca="false">IF(I4097&lt;Einstellungen!$B$5,"ja","nein")</f>
        <v>nein</v>
      </c>
      <c r="M4097" s="23" t="s">
        <v>128</v>
      </c>
      <c r="N4097" s="23" t="n">
        <v>2025</v>
      </c>
      <c r="O4097" s="23" t="n">
        <v>2</v>
      </c>
    </row>
    <row r="4098" customFormat="false" ht="15" hidden="false" customHeight="false" outlineLevel="0" collapsed="false">
      <c r="A4098" s="22" t="n">
        <v>45858</v>
      </c>
      <c r="B4098" s="23" t="s">
        <v>109</v>
      </c>
      <c r="C4098" s="23" t="s">
        <v>124</v>
      </c>
      <c r="D4098" s="24" t="n">
        <v>123.6</v>
      </c>
      <c r="E4098" s="25" t="n">
        <f aca="false">MAX(D4098,0)/1000</f>
        <v>0.1236</v>
      </c>
      <c r="F4098" s="25" t="n">
        <f aca="false">MAX(-D4098,0)/1000</f>
        <v>0</v>
      </c>
      <c r="G4098" s="23" t="str">
        <f aca="false">IF(E4098&gt;0,"ja","nein")</f>
        <v>ja</v>
      </c>
      <c r="H4098" s="26" t="n">
        <v>100.41</v>
      </c>
      <c r="I4098" s="26" t="n">
        <f aca="false">(H4098/10+IF(N4098=2025,Einstellungen!$B$23,Einstellungen!$C$23))*(1+Einstellungen!$B$10)</f>
        <v>31.89438</v>
      </c>
      <c r="J4098" s="25" t="n">
        <f aca="false">E4098*I4098/100</f>
        <v>0.03942145368</v>
      </c>
      <c r="K4098" s="25" t="n">
        <f aca="false">E4098*Einstellungen!$B$5/100</f>
        <v>0.035844</v>
      </c>
      <c r="L4098" s="23" t="str">
        <f aca="false">IF(I4098&lt;Einstellungen!$B$5,"ja","nein")</f>
        <v>nein</v>
      </c>
      <c r="M4098" s="23" t="s">
        <v>128</v>
      </c>
      <c r="N4098" s="23" t="n">
        <v>2025</v>
      </c>
      <c r="O4098" s="23" t="n">
        <v>3</v>
      </c>
    </row>
    <row r="4099" customFormat="false" ht="15" hidden="false" customHeight="false" outlineLevel="0" collapsed="false">
      <c r="A4099" s="22" t="n">
        <v>45858</v>
      </c>
      <c r="B4099" s="23" t="s">
        <v>110</v>
      </c>
      <c r="C4099" s="23" t="s">
        <v>124</v>
      </c>
      <c r="D4099" s="24" t="n">
        <v>137.6</v>
      </c>
      <c r="E4099" s="25" t="n">
        <f aca="false">MAX(D4099,0)/1000</f>
        <v>0.1376</v>
      </c>
      <c r="F4099" s="25" t="n">
        <f aca="false">MAX(-D4099,0)/1000</f>
        <v>0</v>
      </c>
      <c r="G4099" s="23" t="str">
        <f aca="false">IF(E4099&gt;0,"ja","nein")</f>
        <v>ja</v>
      </c>
      <c r="H4099" s="26" t="n">
        <v>101.7</v>
      </c>
      <c r="I4099" s="26" t="n">
        <f aca="false">(H4099/10+IF(N4099=2025,Einstellungen!$B$23,Einstellungen!$C$23))*(1+Einstellungen!$B$10)</f>
        <v>32.04789</v>
      </c>
      <c r="J4099" s="25" t="n">
        <f aca="false">E4099*I4099/100</f>
        <v>0.04409789664</v>
      </c>
      <c r="K4099" s="25" t="n">
        <f aca="false">E4099*Einstellungen!$B$5/100</f>
        <v>0.039904</v>
      </c>
      <c r="L4099" s="23" t="str">
        <f aca="false">IF(I4099&lt;Einstellungen!$B$5,"ja","nein")</f>
        <v>nein</v>
      </c>
      <c r="M4099" s="23" t="s">
        <v>128</v>
      </c>
      <c r="N4099" s="23" t="n">
        <v>2025</v>
      </c>
      <c r="O4099" s="23" t="n">
        <v>4</v>
      </c>
    </row>
    <row r="4100" customFormat="false" ht="15" hidden="false" customHeight="false" outlineLevel="0" collapsed="false">
      <c r="A4100" s="22" t="n">
        <v>45858</v>
      </c>
      <c r="B4100" s="23" t="s">
        <v>111</v>
      </c>
      <c r="C4100" s="23" t="s">
        <v>124</v>
      </c>
      <c r="D4100" s="24" t="n">
        <v>126.8</v>
      </c>
      <c r="E4100" s="25" t="n">
        <f aca="false">MAX(D4100,0)/1000</f>
        <v>0.1268</v>
      </c>
      <c r="F4100" s="25" t="n">
        <f aca="false">MAX(-D4100,0)/1000</f>
        <v>0</v>
      </c>
      <c r="G4100" s="23" t="str">
        <f aca="false">IF(E4100&gt;0,"ja","nein")</f>
        <v>ja</v>
      </c>
      <c r="H4100" s="26" t="n">
        <v>98.27</v>
      </c>
      <c r="I4100" s="26" t="n">
        <f aca="false">(H4100/10+IF(N4100=2025,Einstellungen!$B$23,Einstellungen!$C$23))*(1+Einstellungen!$B$10)</f>
        <v>31.63972</v>
      </c>
      <c r="J4100" s="25" t="n">
        <f aca="false">E4100*I4100/100</f>
        <v>0.04011916496</v>
      </c>
      <c r="K4100" s="25" t="n">
        <f aca="false">E4100*Einstellungen!$B$5/100</f>
        <v>0.036772</v>
      </c>
      <c r="L4100" s="23" t="str">
        <f aca="false">IF(I4100&lt;Einstellungen!$B$5,"ja","nein")</f>
        <v>nein</v>
      </c>
      <c r="M4100" s="23" t="s">
        <v>128</v>
      </c>
      <c r="N4100" s="23" t="n">
        <v>2025</v>
      </c>
      <c r="O4100" s="23" t="n">
        <v>5</v>
      </c>
    </row>
    <row r="4101" customFormat="false" ht="15" hidden="false" customHeight="false" outlineLevel="0" collapsed="false">
      <c r="A4101" s="22" t="n">
        <v>45858</v>
      </c>
      <c r="B4101" s="23" t="s">
        <v>112</v>
      </c>
      <c r="C4101" s="23" t="s">
        <v>124</v>
      </c>
      <c r="D4101" s="24" t="n">
        <v>127.7</v>
      </c>
      <c r="E4101" s="25" t="n">
        <f aca="false">MAX(D4101,0)/1000</f>
        <v>0.1277</v>
      </c>
      <c r="F4101" s="25" t="n">
        <f aca="false">MAX(-D4101,0)/1000</f>
        <v>0</v>
      </c>
      <c r="G4101" s="23" t="str">
        <f aca="false">IF(E4101&gt;0,"ja","nein")</f>
        <v>ja</v>
      </c>
      <c r="H4101" s="26" t="n">
        <v>97.2</v>
      </c>
      <c r="I4101" s="26" t="n">
        <f aca="false">(H4101/10+IF(N4101=2025,Einstellungen!$B$23,Einstellungen!$C$23))*(1+Einstellungen!$B$10)</f>
        <v>31.51239</v>
      </c>
      <c r="J4101" s="25" t="n">
        <f aca="false">E4101*I4101/100</f>
        <v>0.04024132203</v>
      </c>
      <c r="K4101" s="25" t="n">
        <f aca="false">E4101*Einstellungen!$B$5/100</f>
        <v>0.037033</v>
      </c>
      <c r="L4101" s="23" t="str">
        <f aca="false">IF(I4101&lt;Einstellungen!$B$5,"ja","nein")</f>
        <v>nein</v>
      </c>
      <c r="M4101" s="23" t="s">
        <v>128</v>
      </c>
      <c r="N4101" s="23" t="n">
        <v>2025</v>
      </c>
      <c r="O4101" s="23" t="n">
        <v>6</v>
      </c>
    </row>
    <row r="4102" customFormat="false" ht="15" hidden="false" customHeight="false" outlineLevel="0" collapsed="false">
      <c r="A4102" s="22" t="n">
        <v>45858</v>
      </c>
      <c r="B4102" s="23" t="s">
        <v>113</v>
      </c>
      <c r="C4102" s="23" t="s">
        <v>124</v>
      </c>
      <c r="D4102" s="24" t="n">
        <v>134.8</v>
      </c>
      <c r="E4102" s="25" t="n">
        <f aca="false">MAX(D4102,0)/1000</f>
        <v>0.1348</v>
      </c>
      <c r="F4102" s="25" t="n">
        <f aca="false">MAX(-D4102,0)/1000</f>
        <v>0</v>
      </c>
      <c r="G4102" s="23" t="str">
        <f aca="false">IF(E4102&gt;0,"ja","nein")</f>
        <v>ja</v>
      </c>
      <c r="H4102" s="26" t="n">
        <v>80.59</v>
      </c>
      <c r="I4102" s="26" t="n">
        <f aca="false">(H4102/10+IF(N4102=2025,Einstellungen!$B$23,Einstellungen!$C$23))*(1+Einstellungen!$B$10)</f>
        <v>29.5358</v>
      </c>
      <c r="J4102" s="25" t="n">
        <f aca="false">E4102*I4102/100</f>
        <v>0.0398142584</v>
      </c>
      <c r="K4102" s="25" t="n">
        <f aca="false">E4102*Einstellungen!$B$5/100</f>
        <v>0.039092</v>
      </c>
      <c r="L4102" s="23" t="str">
        <f aca="false">IF(I4102&lt;Einstellungen!$B$5,"ja","nein")</f>
        <v>nein</v>
      </c>
      <c r="M4102" s="23" t="s">
        <v>128</v>
      </c>
      <c r="N4102" s="23" t="n">
        <v>2025</v>
      </c>
      <c r="O4102" s="23" t="n">
        <v>7</v>
      </c>
    </row>
    <row r="4103" customFormat="false" ht="15" hidden="false" customHeight="false" outlineLevel="0" collapsed="false">
      <c r="A4103" s="22" t="n">
        <v>45858</v>
      </c>
      <c r="B4103" s="23" t="s">
        <v>114</v>
      </c>
      <c r="C4103" s="23" t="s">
        <v>124</v>
      </c>
      <c r="D4103" s="24" t="n">
        <v>136.9</v>
      </c>
      <c r="E4103" s="25" t="n">
        <f aca="false">MAX(D4103,0)/1000</f>
        <v>0.1369</v>
      </c>
      <c r="F4103" s="25" t="n">
        <f aca="false">MAX(-D4103,0)/1000</f>
        <v>0</v>
      </c>
      <c r="G4103" s="23" t="str">
        <f aca="false">IF(E4103&gt;0,"ja","nein")</f>
        <v>ja</v>
      </c>
      <c r="H4103" s="26" t="n">
        <v>77.86</v>
      </c>
      <c r="I4103" s="26" t="n">
        <f aca="false">(H4103/10+IF(N4103=2025,Einstellungen!$B$23,Einstellungen!$C$23))*(1+Einstellungen!$B$10)</f>
        <v>29.21093</v>
      </c>
      <c r="J4103" s="25" t="n">
        <f aca="false">E4103*I4103/100</f>
        <v>0.03998976317</v>
      </c>
      <c r="K4103" s="25" t="n">
        <f aca="false">E4103*Einstellungen!$B$5/100</f>
        <v>0.039701</v>
      </c>
      <c r="L4103" s="23" t="str">
        <f aca="false">IF(I4103&lt;Einstellungen!$B$5,"ja","nein")</f>
        <v>nein</v>
      </c>
      <c r="M4103" s="23" t="s">
        <v>128</v>
      </c>
      <c r="N4103" s="23" t="n">
        <v>2025</v>
      </c>
      <c r="O4103" s="23" t="n">
        <v>8</v>
      </c>
    </row>
    <row r="4104" customFormat="false" ht="15" hidden="false" customHeight="false" outlineLevel="0" collapsed="false">
      <c r="A4104" s="22" t="n">
        <v>45858</v>
      </c>
      <c r="B4104" s="23" t="s">
        <v>115</v>
      </c>
      <c r="C4104" s="23" t="s">
        <v>124</v>
      </c>
      <c r="D4104" s="24" t="n">
        <v>127.9</v>
      </c>
      <c r="E4104" s="25" t="n">
        <f aca="false">MAX(D4104,0)/1000</f>
        <v>0.1279</v>
      </c>
      <c r="F4104" s="25" t="n">
        <f aca="false">MAX(-D4104,0)/1000</f>
        <v>0</v>
      </c>
      <c r="G4104" s="23" t="str">
        <f aca="false">IF(E4104&gt;0,"ja","nein")</f>
        <v>ja</v>
      </c>
      <c r="H4104" s="26" t="n">
        <v>44.58</v>
      </c>
      <c r="I4104" s="26" t="n">
        <f aca="false">(H4104/10+IF(N4104=2025,Einstellungen!$B$23,Einstellungen!$C$23))*(1+Einstellungen!$B$10)</f>
        <v>25.25061</v>
      </c>
      <c r="J4104" s="25" t="n">
        <f aca="false">E4104*I4104/100</f>
        <v>0.03229553019</v>
      </c>
      <c r="K4104" s="25" t="n">
        <f aca="false">E4104*Einstellungen!$B$5/100</f>
        <v>0.037091</v>
      </c>
      <c r="L4104" s="23" t="str">
        <f aca="false">IF(I4104&lt;Einstellungen!$B$5,"ja","nein")</f>
        <v>ja</v>
      </c>
      <c r="M4104" s="23" t="s">
        <v>128</v>
      </c>
      <c r="N4104" s="23" t="n">
        <v>2025</v>
      </c>
      <c r="O4104" s="23" t="n">
        <v>9</v>
      </c>
    </row>
    <row r="4105" customFormat="false" ht="15" hidden="false" customHeight="false" outlineLevel="0" collapsed="false">
      <c r="A4105" s="22" t="n">
        <v>45858</v>
      </c>
      <c r="B4105" s="23" t="s">
        <v>116</v>
      </c>
      <c r="C4105" s="23" t="s">
        <v>124</v>
      </c>
      <c r="D4105" s="24" t="n">
        <v>131</v>
      </c>
      <c r="E4105" s="25" t="n">
        <f aca="false">MAX(D4105,0)/1000</f>
        <v>0.131</v>
      </c>
      <c r="F4105" s="25" t="n">
        <f aca="false">MAX(-D4105,0)/1000</f>
        <v>0</v>
      </c>
      <c r="G4105" s="23" t="str">
        <f aca="false">IF(E4105&gt;0,"ja","nein")</f>
        <v>ja</v>
      </c>
      <c r="H4105" s="26" t="n">
        <v>9.04</v>
      </c>
      <c r="I4105" s="26" t="n">
        <f aca="false">(H4105/10+IF(N4105=2025,Einstellungen!$B$23,Einstellungen!$C$23))*(1+Einstellungen!$B$10)</f>
        <v>21.02135</v>
      </c>
      <c r="J4105" s="25" t="n">
        <f aca="false">E4105*I4105/100</f>
        <v>0.0275379685</v>
      </c>
      <c r="K4105" s="25" t="n">
        <f aca="false">E4105*Einstellungen!$B$5/100</f>
        <v>0.03799</v>
      </c>
      <c r="L4105" s="23" t="str">
        <f aca="false">IF(I4105&lt;Einstellungen!$B$5,"ja","nein")</f>
        <v>ja</v>
      </c>
      <c r="M4105" s="23" t="s">
        <v>128</v>
      </c>
      <c r="N4105" s="23" t="n">
        <v>2025</v>
      </c>
      <c r="O4105" s="23" t="n">
        <v>10</v>
      </c>
    </row>
    <row r="4106" customFormat="false" ht="15" hidden="false" customHeight="false" outlineLevel="0" collapsed="false">
      <c r="A4106" s="22" t="n">
        <v>45858</v>
      </c>
      <c r="B4106" s="23" t="s">
        <v>117</v>
      </c>
      <c r="C4106" s="23" t="s">
        <v>124</v>
      </c>
      <c r="D4106" s="24" t="n">
        <v>141.3</v>
      </c>
      <c r="E4106" s="25" t="n">
        <f aca="false">MAX(D4106,0)/1000</f>
        <v>0.1413</v>
      </c>
      <c r="F4106" s="25" t="n">
        <f aca="false">MAX(-D4106,0)/1000</f>
        <v>0</v>
      </c>
      <c r="G4106" s="23" t="str">
        <f aca="false">IF(E4106&gt;0,"ja","nein")</f>
        <v>ja</v>
      </c>
      <c r="H4106" s="26" t="n">
        <v>2.07</v>
      </c>
      <c r="I4106" s="26" t="n">
        <f aca="false">(H4106/10+IF(N4106=2025,Einstellungen!$B$23,Einstellungen!$C$23))*(1+Einstellungen!$B$10)</f>
        <v>20.19192</v>
      </c>
      <c r="J4106" s="25" t="n">
        <f aca="false">E4106*I4106/100</f>
        <v>0.02853118296</v>
      </c>
      <c r="K4106" s="25" t="n">
        <f aca="false">E4106*Einstellungen!$B$5/100</f>
        <v>0.040977</v>
      </c>
      <c r="L4106" s="23" t="str">
        <f aca="false">IF(I4106&lt;Einstellungen!$B$5,"ja","nein")</f>
        <v>ja</v>
      </c>
      <c r="M4106" s="23" t="s">
        <v>128</v>
      </c>
      <c r="N4106" s="23" t="n">
        <v>2025</v>
      </c>
      <c r="O4106" s="23" t="n">
        <v>11</v>
      </c>
    </row>
    <row r="4107" customFormat="false" ht="15" hidden="false" customHeight="false" outlineLevel="0" collapsed="false">
      <c r="A4107" s="22" t="n">
        <v>45858</v>
      </c>
      <c r="B4107" s="23" t="s">
        <v>118</v>
      </c>
      <c r="C4107" s="23" t="s">
        <v>124</v>
      </c>
      <c r="D4107" s="24" t="n">
        <v>130.1</v>
      </c>
      <c r="E4107" s="25" t="n">
        <f aca="false">MAX(D4107,0)/1000</f>
        <v>0.1301</v>
      </c>
      <c r="F4107" s="25" t="n">
        <f aca="false">MAX(-D4107,0)/1000</f>
        <v>0</v>
      </c>
      <c r="G4107" s="23" t="str">
        <f aca="false">IF(E4107&gt;0,"ja","nein")</f>
        <v>ja</v>
      </c>
      <c r="H4107" s="26" t="n">
        <v>0</v>
      </c>
      <c r="I4107" s="26" t="n">
        <f aca="false">(H4107/10+IF(N4107=2025,Einstellungen!$B$23,Einstellungen!$C$23))*(1+Einstellungen!$B$10)</f>
        <v>19.94559</v>
      </c>
      <c r="J4107" s="25" t="n">
        <f aca="false">E4107*I4107/100</f>
        <v>0.02594921259</v>
      </c>
      <c r="K4107" s="25" t="n">
        <f aca="false">E4107*Einstellungen!$B$5/100</f>
        <v>0.037729</v>
      </c>
      <c r="L4107" s="23" t="str">
        <f aca="false">IF(I4107&lt;Einstellungen!$B$5,"ja","nein")</f>
        <v>ja</v>
      </c>
      <c r="M4107" s="23" t="s">
        <v>128</v>
      </c>
      <c r="N4107" s="23" t="n">
        <v>2025</v>
      </c>
      <c r="O4107" s="23" t="n">
        <v>12</v>
      </c>
    </row>
    <row r="4108" customFormat="false" ht="15" hidden="false" customHeight="false" outlineLevel="0" collapsed="false">
      <c r="A4108" s="22" t="n">
        <v>45858</v>
      </c>
      <c r="B4108" s="23" t="s">
        <v>119</v>
      </c>
      <c r="C4108" s="23" t="s">
        <v>124</v>
      </c>
      <c r="D4108" s="24" t="n">
        <v>128.8</v>
      </c>
      <c r="E4108" s="25" t="n">
        <f aca="false">MAX(D4108,0)/1000</f>
        <v>0.1288</v>
      </c>
      <c r="F4108" s="25" t="n">
        <f aca="false">MAX(-D4108,0)/1000</f>
        <v>0</v>
      </c>
      <c r="G4108" s="23" t="str">
        <f aca="false">IF(E4108&gt;0,"ja","nein")</f>
        <v>ja</v>
      </c>
      <c r="H4108" s="26" t="n">
        <v>-0.01</v>
      </c>
      <c r="I4108" s="26" t="n">
        <f aca="false">(H4108/10+IF(N4108=2025,Einstellungen!$B$23,Einstellungen!$C$23))*(1+Einstellungen!$B$10)</f>
        <v>19.9444</v>
      </c>
      <c r="J4108" s="25" t="n">
        <f aca="false">E4108*I4108/100</f>
        <v>0.0256883872</v>
      </c>
      <c r="K4108" s="25" t="n">
        <f aca="false">E4108*Einstellungen!$B$5/100</f>
        <v>0.037352</v>
      </c>
      <c r="L4108" s="23" t="str">
        <f aca="false">IF(I4108&lt;Einstellungen!$B$5,"ja","nein")</f>
        <v>ja</v>
      </c>
      <c r="M4108" s="23" t="s">
        <v>128</v>
      </c>
      <c r="N4108" s="23" t="n">
        <v>2025</v>
      </c>
      <c r="O4108" s="23" t="n">
        <v>13</v>
      </c>
    </row>
    <row r="4109" customFormat="false" ht="15" hidden="false" customHeight="false" outlineLevel="0" collapsed="false">
      <c r="A4109" s="22" t="n">
        <v>45858</v>
      </c>
      <c r="B4109" s="23" t="s">
        <v>120</v>
      </c>
      <c r="C4109" s="23" t="s">
        <v>124</v>
      </c>
      <c r="D4109" s="24" t="n">
        <v>141</v>
      </c>
      <c r="E4109" s="25" t="n">
        <f aca="false">MAX(D4109,0)/1000</f>
        <v>0.141</v>
      </c>
      <c r="F4109" s="25" t="n">
        <f aca="false">MAX(-D4109,0)/1000</f>
        <v>0</v>
      </c>
      <c r="G4109" s="23" t="str">
        <f aca="false">IF(E4109&gt;0,"ja","nein")</f>
        <v>ja</v>
      </c>
      <c r="H4109" s="26" t="n">
        <v>0</v>
      </c>
      <c r="I4109" s="26" t="n">
        <f aca="false">(H4109/10+IF(N4109=2025,Einstellungen!$B$23,Einstellungen!$C$23))*(1+Einstellungen!$B$10)</f>
        <v>19.94559</v>
      </c>
      <c r="J4109" s="25" t="n">
        <f aca="false">E4109*I4109/100</f>
        <v>0.0281232819</v>
      </c>
      <c r="K4109" s="25" t="n">
        <f aca="false">E4109*Einstellungen!$B$5/100</f>
        <v>0.04089</v>
      </c>
      <c r="L4109" s="23" t="str">
        <f aca="false">IF(I4109&lt;Einstellungen!$B$5,"ja","nein")</f>
        <v>ja</v>
      </c>
      <c r="M4109" s="23" t="s">
        <v>128</v>
      </c>
      <c r="N4109" s="23" t="n">
        <v>2025</v>
      </c>
      <c r="O4109" s="23" t="n">
        <v>14</v>
      </c>
    </row>
    <row r="4110" customFormat="false" ht="15" hidden="false" customHeight="false" outlineLevel="0" collapsed="false">
      <c r="A4110" s="22" t="n">
        <v>45858</v>
      </c>
      <c r="B4110" s="23" t="s">
        <v>104</v>
      </c>
      <c r="C4110" s="23" t="s">
        <v>124</v>
      </c>
      <c r="D4110" s="24" t="n">
        <v>132</v>
      </c>
      <c r="E4110" s="25" t="n">
        <f aca="false">MAX(D4110,0)/1000</f>
        <v>0.132</v>
      </c>
      <c r="F4110" s="25" t="n">
        <f aca="false">MAX(-D4110,0)/1000</f>
        <v>0</v>
      </c>
      <c r="G4110" s="23" t="str">
        <f aca="false">IF(E4110&gt;0,"ja","nein")</f>
        <v>ja</v>
      </c>
      <c r="H4110" s="26" t="n">
        <v>9.09</v>
      </c>
      <c r="I4110" s="26" t="n">
        <f aca="false">(H4110/10+IF(N4110=2025,Einstellungen!$B$23,Einstellungen!$C$23))*(1+Einstellungen!$B$10)</f>
        <v>21.0273</v>
      </c>
      <c r="J4110" s="25" t="n">
        <f aca="false">E4110*I4110/100</f>
        <v>0.027756036</v>
      </c>
      <c r="K4110" s="25" t="n">
        <f aca="false">E4110*Einstellungen!$B$5/100</f>
        <v>0.03828</v>
      </c>
      <c r="L4110" s="23" t="str">
        <f aca="false">IF(I4110&lt;Einstellungen!$B$5,"ja","nein")</f>
        <v>ja</v>
      </c>
      <c r="M4110" s="23" t="s">
        <v>128</v>
      </c>
      <c r="N4110" s="23" t="n">
        <v>2025</v>
      </c>
      <c r="O4110" s="23" t="n">
        <v>15</v>
      </c>
    </row>
    <row r="4111" customFormat="false" ht="15" hidden="false" customHeight="false" outlineLevel="0" collapsed="false">
      <c r="A4111" s="22" t="n">
        <v>45858</v>
      </c>
      <c r="B4111" s="23" t="s">
        <v>105</v>
      </c>
      <c r="C4111" s="23" t="s">
        <v>124</v>
      </c>
      <c r="D4111" s="24" t="n">
        <v>128.4</v>
      </c>
      <c r="E4111" s="25" t="n">
        <f aca="false">MAX(D4111,0)/1000</f>
        <v>0.1284</v>
      </c>
      <c r="F4111" s="25" t="n">
        <f aca="false">MAX(-D4111,0)/1000</f>
        <v>0</v>
      </c>
      <c r="G4111" s="23" t="str">
        <f aca="false">IF(E4111&gt;0,"ja","nein")</f>
        <v>ja</v>
      </c>
      <c r="H4111" s="26" t="n">
        <v>69.33</v>
      </c>
      <c r="I4111" s="26" t="n">
        <f aca="false">(H4111/10+IF(N4111=2025,Einstellungen!$B$23,Einstellungen!$C$23))*(1+Einstellungen!$B$10)</f>
        <v>28.19586</v>
      </c>
      <c r="J4111" s="25" t="n">
        <f aca="false">E4111*I4111/100</f>
        <v>0.03620348424</v>
      </c>
      <c r="K4111" s="25" t="n">
        <f aca="false">E4111*Einstellungen!$B$5/100</f>
        <v>0.037236</v>
      </c>
      <c r="L4111" s="23" t="str">
        <f aca="false">IF(I4111&lt;Einstellungen!$B$5,"ja","nein")</f>
        <v>ja</v>
      </c>
      <c r="M4111" s="23" t="s">
        <v>128</v>
      </c>
      <c r="N4111" s="23" t="n">
        <v>2025</v>
      </c>
      <c r="O4111" s="23" t="n">
        <v>16</v>
      </c>
    </row>
    <row r="4112" customFormat="false" ht="15" hidden="false" customHeight="false" outlineLevel="0" collapsed="false">
      <c r="A4112" s="22" t="n">
        <v>45858</v>
      </c>
      <c r="B4112" s="23" t="s">
        <v>97</v>
      </c>
      <c r="C4112" s="23" t="s">
        <v>124</v>
      </c>
      <c r="D4112" s="24" t="n">
        <v>138.9</v>
      </c>
      <c r="E4112" s="25" t="n">
        <f aca="false">MAX(D4112,0)/1000</f>
        <v>0.1389</v>
      </c>
      <c r="F4112" s="25" t="n">
        <f aca="false">MAX(-D4112,0)/1000</f>
        <v>0</v>
      </c>
      <c r="G4112" s="23" t="str">
        <f aca="false">IF(E4112&gt;0,"ja","nein")</f>
        <v>ja</v>
      </c>
      <c r="H4112" s="26" t="n">
        <v>92.74</v>
      </c>
      <c r="I4112" s="26" t="n">
        <f aca="false">(H4112/10+IF(N4112=2025,Einstellungen!$B$23,Einstellungen!$C$23))*(1+Einstellungen!$B$10)</f>
        <v>30.98165</v>
      </c>
      <c r="J4112" s="25" t="n">
        <f aca="false">E4112*I4112/100</f>
        <v>0.04303351185</v>
      </c>
      <c r="K4112" s="25" t="n">
        <f aca="false">E4112*Einstellungen!$B$5/100</f>
        <v>0.040281</v>
      </c>
      <c r="L4112" s="23" t="str">
        <f aca="false">IF(I4112&lt;Einstellungen!$B$5,"ja","nein")</f>
        <v>nein</v>
      </c>
      <c r="M4112" s="23" t="s">
        <v>128</v>
      </c>
      <c r="N4112" s="23" t="n">
        <v>2025</v>
      </c>
      <c r="O4112" s="23" t="n">
        <v>17</v>
      </c>
    </row>
    <row r="4113" customFormat="false" ht="15" hidden="false" customHeight="false" outlineLevel="0" collapsed="false">
      <c r="A4113" s="22" t="n">
        <v>45858</v>
      </c>
      <c r="B4113" s="23" t="s">
        <v>99</v>
      </c>
      <c r="C4113" s="23" t="s">
        <v>124</v>
      </c>
      <c r="D4113" s="24" t="n">
        <v>135.5</v>
      </c>
      <c r="E4113" s="25" t="n">
        <f aca="false">MAX(D4113,0)/1000</f>
        <v>0.1355</v>
      </c>
      <c r="F4113" s="25" t="n">
        <f aca="false">MAX(-D4113,0)/1000</f>
        <v>0</v>
      </c>
      <c r="G4113" s="23" t="str">
        <f aca="false">IF(E4113&gt;0,"ja","nein")</f>
        <v>ja</v>
      </c>
      <c r="H4113" s="26" t="n">
        <v>100.26</v>
      </c>
      <c r="I4113" s="26" t="n">
        <f aca="false">(H4113/10+IF(N4113=2025,Einstellungen!$B$23,Einstellungen!$C$23))*(1+Einstellungen!$B$10)</f>
        <v>31.87653</v>
      </c>
      <c r="J4113" s="25" t="n">
        <f aca="false">E4113*I4113/100</f>
        <v>0.04319269815</v>
      </c>
      <c r="K4113" s="25" t="n">
        <f aca="false">E4113*Einstellungen!$B$5/100</f>
        <v>0.039295</v>
      </c>
      <c r="L4113" s="23" t="str">
        <f aca="false">IF(I4113&lt;Einstellungen!$B$5,"ja","nein")</f>
        <v>nein</v>
      </c>
      <c r="M4113" s="23" t="s">
        <v>128</v>
      </c>
      <c r="N4113" s="23" t="n">
        <v>2025</v>
      </c>
      <c r="O4113" s="23" t="n">
        <v>18</v>
      </c>
    </row>
    <row r="4114" customFormat="false" ht="15" hidden="false" customHeight="false" outlineLevel="0" collapsed="false">
      <c r="A4114" s="22" t="n">
        <v>45858</v>
      </c>
      <c r="B4114" s="23" t="s">
        <v>100</v>
      </c>
      <c r="C4114" s="23" t="s">
        <v>124</v>
      </c>
      <c r="D4114" s="24" t="n">
        <v>128.6</v>
      </c>
      <c r="E4114" s="25" t="n">
        <f aca="false">MAX(D4114,0)/1000</f>
        <v>0.1286</v>
      </c>
      <c r="F4114" s="25" t="n">
        <f aca="false">MAX(-D4114,0)/1000</f>
        <v>0</v>
      </c>
      <c r="G4114" s="23" t="str">
        <f aca="false">IF(E4114&gt;0,"ja","nein")</f>
        <v>ja</v>
      </c>
      <c r="H4114" s="26" t="n">
        <v>112</v>
      </c>
      <c r="I4114" s="26" t="n">
        <f aca="false">(H4114/10+IF(N4114=2025,Einstellungen!$B$23,Einstellungen!$C$23))*(1+Einstellungen!$B$10)</f>
        <v>33.27359</v>
      </c>
      <c r="J4114" s="25" t="n">
        <f aca="false">E4114*I4114/100</f>
        <v>0.04278983674</v>
      </c>
      <c r="K4114" s="25" t="n">
        <f aca="false">E4114*Einstellungen!$B$5/100</f>
        <v>0.037294</v>
      </c>
      <c r="L4114" s="23" t="str">
        <f aca="false">IF(I4114&lt;Einstellungen!$B$5,"ja","nein")</f>
        <v>nein</v>
      </c>
      <c r="M4114" s="23" t="s">
        <v>128</v>
      </c>
      <c r="N4114" s="23" t="n">
        <v>2025</v>
      </c>
      <c r="O4114" s="23" t="n">
        <v>19</v>
      </c>
    </row>
    <row r="4115" customFormat="false" ht="15" hidden="false" customHeight="false" outlineLevel="0" collapsed="false">
      <c r="A4115" s="22" t="n">
        <v>45858</v>
      </c>
      <c r="B4115" s="23" t="s">
        <v>92</v>
      </c>
      <c r="C4115" s="23" t="s">
        <v>124</v>
      </c>
      <c r="D4115" s="24" t="n">
        <v>134.6</v>
      </c>
      <c r="E4115" s="25" t="n">
        <f aca="false">MAX(D4115,0)/1000</f>
        <v>0.1346</v>
      </c>
      <c r="F4115" s="25" t="n">
        <f aca="false">MAX(-D4115,0)/1000</f>
        <v>0</v>
      </c>
      <c r="G4115" s="23" t="str">
        <f aca="false">IF(E4115&gt;0,"ja","nein")</f>
        <v>ja</v>
      </c>
      <c r="H4115" s="26" t="n">
        <v>116</v>
      </c>
      <c r="I4115" s="26" t="n">
        <f aca="false">(H4115/10+IF(N4115=2025,Einstellungen!$B$23,Einstellungen!$C$23))*(1+Einstellungen!$B$10)</f>
        <v>33.74959</v>
      </c>
      <c r="J4115" s="25" t="n">
        <f aca="false">E4115*I4115/100</f>
        <v>0.04542694814</v>
      </c>
      <c r="K4115" s="25" t="n">
        <f aca="false">E4115*Einstellungen!$B$5/100</f>
        <v>0.039034</v>
      </c>
      <c r="L4115" s="23" t="str">
        <f aca="false">IF(I4115&lt;Einstellungen!$B$5,"ja","nein")</f>
        <v>nein</v>
      </c>
      <c r="M4115" s="23" t="s">
        <v>128</v>
      </c>
      <c r="N4115" s="23" t="n">
        <v>2025</v>
      </c>
      <c r="O4115" s="23" t="n">
        <v>20</v>
      </c>
    </row>
    <row r="4116" customFormat="false" ht="15" hidden="false" customHeight="false" outlineLevel="0" collapsed="false">
      <c r="A4116" s="22" t="n">
        <v>45858</v>
      </c>
      <c r="B4116" s="23" t="s">
        <v>95</v>
      </c>
      <c r="C4116" s="23" t="s">
        <v>124</v>
      </c>
      <c r="D4116" s="24" t="n">
        <v>210.1</v>
      </c>
      <c r="E4116" s="25" t="n">
        <f aca="false">MAX(D4116,0)/1000</f>
        <v>0.2101</v>
      </c>
      <c r="F4116" s="25" t="n">
        <f aca="false">MAX(-D4116,0)/1000</f>
        <v>0</v>
      </c>
      <c r="G4116" s="23" t="str">
        <f aca="false">IF(E4116&gt;0,"ja","nein")</f>
        <v>ja</v>
      </c>
      <c r="H4116" s="26" t="n">
        <v>115.01</v>
      </c>
      <c r="I4116" s="26" t="n">
        <f aca="false">(H4116/10+IF(N4116=2025,Einstellungen!$B$23,Einstellungen!$C$23))*(1+Einstellungen!$B$10)</f>
        <v>33.63178</v>
      </c>
      <c r="J4116" s="25" t="n">
        <f aca="false">E4116*I4116/100</f>
        <v>0.07066036978</v>
      </c>
      <c r="K4116" s="25" t="n">
        <f aca="false">E4116*Einstellungen!$B$5/100</f>
        <v>0.060929</v>
      </c>
      <c r="L4116" s="23" t="str">
        <f aca="false">IF(I4116&lt;Einstellungen!$B$5,"ja","nein")</f>
        <v>nein</v>
      </c>
      <c r="M4116" s="23" t="s">
        <v>128</v>
      </c>
      <c r="N4116" s="23" t="n">
        <v>2025</v>
      </c>
      <c r="O4116" s="23" t="n">
        <v>21</v>
      </c>
    </row>
    <row r="4117" customFormat="false" ht="15" hidden="false" customHeight="false" outlineLevel="0" collapsed="false">
      <c r="A4117" s="22" t="n">
        <v>45858</v>
      </c>
      <c r="B4117" s="23" t="s">
        <v>96</v>
      </c>
      <c r="C4117" s="23" t="s">
        <v>124</v>
      </c>
      <c r="D4117" s="24" t="n">
        <v>847.8</v>
      </c>
      <c r="E4117" s="25" t="n">
        <f aca="false">MAX(D4117,0)/1000</f>
        <v>0.8478</v>
      </c>
      <c r="F4117" s="25" t="n">
        <f aca="false">MAX(-D4117,0)/1000</f>
        <v>0</v>
      </c>
      <c r="G4117" s="23" t="str">
        <f aca="false">IF(E4117&gt;0,"ja","nein")</f>
        <v>ja</v>
      </c>
      <c r="H4117" s="26" t="n">
        <v>114.85</v>
      </c>
      <c r="I4117" s="26" t="n">
        <f aca="false">(H4117/10+IF(N4117=2025,Einstellungen!$B$23,Einstellungen!$C$23))*(1+Einstellungen!$B$10)</f>
        <v>33.61274</v>
      </c>
      <c r="J4117" s="25" t="n">
        <f aca="false">E4117*I4117/100</f>
        <v>0.28496880972</v>
      </c>
      <c r="K4117" s="25" t="n">
        <f aca="false">E4117*Einstellungen!$B$5/100</f>
        <v>0.245862</v>
      </c>
      <c r="L4117" s="23" t="str">
        <f aca="false">IF(I4117&lt;Einstellungen!$B$5,"ja","nein")</f>
        <v>nein</v>
      </c>
      <c r="M4117" s="23" t="s">
        <v>128</v>
      </c>
      <c r="N4117" s="23" t="n">
        <v>2025</v>
      </c>
      <c r="O4117" s="23" t="n">
        <v>22</v>
      </c>
    </row>
    <row r="4118" customFormat="false" ht="15" hidden="false" customHeight="false" outlineLevel="0" collapsed="false">
      <c r="A4118" s="22" t="n">
        <v>45858</v>
      </c>
      <c r="B4118" s="23" t="s">
        <v>101</v>
      </c>
      <c r="C4118" s="23" t="s">
        <v>124</v>
      </c>
      <c r="D4118" s="24" t="n">
        <v>282.5</v>
      </c>
      <c r="E4118" s="25" t="n">
        <f aca="false">MAX(D4118,0)/1000</f>
        <v>0.2825</v>
      </c>
      <c r="F4118" s="25" t="n">
        <f aca="false">MAX(-D4118,0)/1000</f>
        <v>0</v>
      </c>
      <c r="G4118" s="23" t="str">
        <f aca="false">IF(E4118&gt;0,"ja","nein")</f>
        <v>ja</v>
      </c>
      <c r="H4118" s="26" t="n">
        <v>105.05</v>
      </c>
      <c r="I4118" s="26" t="n">
        <f aca="false">(H4118/10+IF(N4118=2025,Einstellungen!$B$23,Einstellungen!$C$23))*(1+Einstellungen!$B$10)</f>
        <v>32.44654</v>
      </c>
      <c r="J4118" s="25" t="n">
        <f aca="false">E4118*I4118/100</f>
        <v>0.0916614755</v>
      </c>
      <c r="K4118" s="25" t="n">
        <f aca="false">E4118*Einstellungen!$B$5/100</f>
        <v>0.081925</v>
      </c>
      <c r="L4118" s="23" t="str">
        <f aca="false">IF(I4118&lt;Einstellungen!$B$5,"ja","nein")</f>
        <v>nein</v>
      </c>
      <c r="M4118" s="23" t="s">
        <v>128</v>
      </c>
      <c r="N4118" s="23" t="n">
        <v>2025</v>
      </c>
      <c r="O4118" s="23" t="n">
        <v>23</v>
      </c>
    </row>
    <row r="4119" customFormat="false" ht="15" hidden="false" customHeight="false" outlineLevel="0" collapsed="false">
      <c r="A4119" s="22" t="n">
        <v>45859</v>
      </c>
      <c r="B4119" s="23" t="s">
        <v>102</v>
      </c>
      <c r="C4119" s="23" t="s">
        <v>93</v>
      </c>
      <c r="D4119" s="24" t="n">
        <v>444</v>
      </c>
      <c r="E4119" s="25" t="n">
        <f aca="false">MAX(D4119,0)/1000</f>
        <v>0.444</v>
      </c>
      <c r="F4119" s="25" t="n">
        <f aca="false">MAX(-D4119,0)/1000</f>
        <v>0</v>
      </c>
      <c r="G4119" s="23" t="str">
        <f aca="false">IF(E4119&gt;0,"ja","nein")</f>
        <v>ja</v>
      </c>
      <c r="H4119" s="26" t="n">
        <v>87.08</v>
      </c>
      <c r="I4119" s="26" t="n">
        <f aca="false">(H4119/10+IF(N4119=2025,Einstellungen!$B$23,Einstellungen!$C$23))*(1+Einstellungen!$B$10)</f>
        <v>30.30811</v>
      </c>
      <c r="J4119" s="25" t="n">
        <f aca="false">E4119*I4119/100</f>
        <v>0.1345680084</v>
      </c>
      <c r="K4119" s="25" t="n">
        <f aca="false">E4119*Einstellungen!$B$5/100</f>
        <v>0.12876</v>
      </c>
      <c r="L4119" s="23" t="str">
        <f aca="false">IF(I4119&lt;Einstellungen!$B$5,"ja","nein")</f>
        <v>nein</v>
      </c>
      <c r="M4119" s="23" t="s">
        <v>128</v>
      </c>
      <c r="N4119" s="23" t="n">
        <v>2025</v>
      </c>
      <c r="O4119" s="23" t="n">
        <v>0</v>
      </c>
    </row>
    <row r="4120" customFormat="false" ht="15" hidden="false" customHeight="false" outlineLevel="0" collapsed="false">
      <c r="A4120" s="22" t="n">
        <v>45859</v>
      </c>
      <c r="B4120" s="23" t="s">
        <v>107</v>
      </c>
      <c r="C4120" s="23" t="s">
        <v>93</v>
      </c>
      <c r="D4120" s="24" t="n">
        <v>204.7</v>
      </c>
      <c r="E4120" s="25" t="n">
        <f aca="false">MAX(D4120,0)/1000</f>
        <v>0.2047</v>
      </c>
      <c r="F4120" s="25" t="n">
        <f aca="false">MAX(-D4120,0)/1000</f>
        <v>0</v>
      </c>
      <c r="G4120" s="23" t="str">
        <f aca="false">IF(E4120&gt;0,"ja","nein")</f>
        <v>ja</v>
      </c>
      <c r="H4120" s="26" t="n">
        <v>79.73</v>
      </c>
      <c r="I4120" s="26" t="n">
        <f aca="false">(H4120/10+IF(N4120=2025,Einstellungen!$B$23,Einstellungen!$C$23))*(1+Einstellungen!$B$10)</f>
        <v>29.43346</v>
      </c>
      <c r="J4120" s="25" t="n">
        <f aca="false">E4120*I4120/100</f>
        <v>0.06025029262</v>
      </c>
      <c r="K4120" s="25" t="n">
        <f aca="false">E4120*Einstellungen!$B$5/100</f>
        <v>0.059363</v>
      </c>
      <c r="L4120" s="23" t="str">
        <f aca="false">IF(I4120&lt;Einstellungen!$B$5,"ja","nein")</f>
        <v>nein</v>
      </c>
      <c r="M4120" s="23" t="s">
        <v>128</v>
      </c>
      <c r="N4120" s="23" t="n">
        <v>2025</v>
      </c>
      <c r="O4120" s="23" t="n">
        <v>1</v>
      </c>
    </row>
    <row r="4121" customFormat="false" ht="15" hidden="false" customHeight="false" outlineLevel="0" collapsed="false">
      <c r="A4121" s="22" t="n">
        <v>45859</v>
      </c>
      <c r="B4121" s="23" t="s">
        <v>108</v>
      </c>
      <c r="C4121" s="23" t="s">
        <v>93</v>
      </c>
      <c r="D4121" s="24" t="n">
        <v>151.3</v>
      </c>
      <c r="E4121" s="25" t="n">
        <f aca="false">MAX(D4121,0)/1000</f>
        <v>0.1513</v>
      </c>
      <c r="F4121" s="25" t="n">
        <f aca="false">MAX(-D4121,0)/1000</f>
        <v>0</v>
      </c>
      <c r="G4121" s="23" t="str">
        <f aca="false">IF(E4121&gt;0,"ja","nein")</f>
        <v>ja</v>
      </c>
      <c r="H4121" s="26" t="n">
        <v>83.48</v>
      </c>
      <c r="I4121" s="26" t="n">
        <f aca="false">(H4121/10+IF(N4121=2025,Einstellungen!$B$23,Einstellungen!$C$23))*(1+Einstellungen!$B$10)</f>
        <v>29.87971</v>
      </c>
      <c r="J4121" s="25" t="n">
        <f aca="false">E4121*I4121/100</f>
        <v>0.04520800123</v>
      </c>
      <c r="K4121" s="25" t="n">
        <f aca="false">E4121*Einstellungen!$B$5/100</f>
        <v>0.043877</v>
      </c>
      <c r="L4121" s="23" t="str">
        <f aca="false">IF(I4121&lt;Einstellungen!$B$5,"ja","nein")</f>
        <v>nein</v>
      </c>
      <c r="M4121" s="23" t="s">
        <v>128</v>
      </c>
      <c r="N4121" s="23" t="n">
        <v>2025</v>
      </c>
      <c r="O4121" s="23" t="n">
        <v>2</v>
      </c>
    </row>
    <row r="4122" customFormat="false" ht="15" hidden="false" customHeight="false" outlineLevel="0" collapsed="false">
      <c r="A4122" s="22" t="n">
        <v>45859</v>
      </c>
      <c r="B4122" s="23" t="s">
        <v>109</v>
      </c>
      <c r="C4122" s="23" t="s">
        <v>93</v>
      </c>
      <c r="D4122" s="24" t="n">
        <v>140</v>
      </c>
      <c r="E4122" s="25" t="n">
        <f aca="false">MAX(D4122,0)/1000</f>
        <v>0.14</v>
      </c>
      <c r="F4122" s="25" t="n">
        <f aca="false">MAX(-D4122,0)/1000</f>
        <v>0</v>
      </c>
      <c r="G4122" s="23" t="str">
        <f aca="false">IF(E4122&gt;0,"ja","nein")</f>
        <v>ja</v>
      </c>
      <c r="H4122" s="26" t="n">
        <v>83.3</v>
      </c>
      <c r="I4122" s="26" t="n">
        <f aca="false">(H4122/10+IF(N4122=2025,Einstellungen!$B$23,Einstellungen!$C$23))*(1+Einstellungen!$B$10)</f>
        <v>29.85829</v>
      </c>
      <c r="J4122" s="25" t="n">
        <f aca="false">E4122*I4122/100</f>
        <v>0.041801606</v>
      </c>
      <c r="K4122" s="25" t="n">
        <f aca="false">E4122*Einstellungen!$B$5/100</f>
        <v>0.0406</v>
      </c>
      <c r="L4122" s="23" t="str">
        <f aca="false">IF(I4122&lt;Einstellungen!$B$5,"ja","nein")</f>
        <v>nein</v>
      </c>
      <c r="M4122" s="23" t="s">
        <v>128</v>
      </c>
      <c r="N4122" s="23" t="n">
        <v>2025</v>
      </c>
      <c r="O4122" s="23" t="n">
        <v>3</v>
      </c>
    </row>
    <row r="4123" customFormat="false" ht="15" hidden="false" customHeight="false" outlineLevel="0" collapsed="false">
      <c r="A4123" s="22" t="n">
        <v>45859</v>
      </c>
      <c r="B4123" s="23" t="s">
        <v>110</v>
      </c>
      <c r="C4123" s="23" t="s">
        <v>93</v>
      </c>
      <c r="D4123" s="24" t="n">
        <v>128.5</v>
      </c>
      <c r="E4123" s="25" t="n">
        <f aca="false">MAX(D4123,0)/1000</f>
        <v>0.1285</v>
      </c>
      <c r="F4123" s="25" t="n">
        <f aca="false">MAX(-D4123,0)/1000</f>
        <v>0</v>
      </c>
      <c r="G4123" s="23" t="str">
        <f aca="false">IF(E4123&gt;0,"ja","nein")</f>
        <v>ja</v>
      </c>
      <c r="H4123" s="26" t="n">
        <v>83.49</v>
      </c>
      <c r="I4123" s="26" t="n">
        <f aca="false">(H4123/10+IF(N4123=2025,Einstellungen!$B$23,Einstellungen!$C$23))*(1+Einstellungen!$B$10)</f>
        <v>29.8809</v>
      </c>
      <c r="J4123" s="25" t="n">
        <f aca="false">E4123*I4123/100</f>
        <v>0.0383969565</v>
      </c>
      <c r="K4123" s="25" t="n">
        <f aca="false">E4123*Einstellungen!$B$5/100</f>
        <v>0.037265</v>
      </c>
      <c r="L4123" s="23" t="str">
        <f aca="false">IF(I4123&lt;Einstellungen!$B$5,"ja","nein")</f>
        <v>nein</v>
      </c>
      <c r="M4123" s="23" t="s">
        <v>128</v>
      </c>
      <c r="N4123" s="23" t="n">
        <v>2025</v>
      </c>
      <c r="O4123" s="23" t="n">
        <v>4</v>
      </c>
    </row>
    <row r="4124" customFormat="false" ht="15" hidden="false" customHeight="false" outlineLevel="0" collapsed="false">
      <c r="A4124" s="22" t="n">
        <v>45859</v>
      </c>
      <c r="B4124" s="23" t="s">
        <v>111</v>
      </c>
      <c r="C4124" s="23" t="s">
        <v>93</v>
      </c>
      <c r="D4124" s="24" t="n">
        <v>145.3</v>
      </c>
      <c r="E4124" s="25" t="n">
        <f aca="false">MAX(D4124,0)/1000</f>
        <v>0.1453</v>
      </c>
      <c r="F4124" s="25" t="n">
        <f aca="false">MAX(-D4124,0)/1000</f>
        <v>0</v>
      </c>
      <c r="G4124" s="23" t="str">
        <f aca="false">IF(E4124&gt;0,"ja","nein")</f>
        <v>ja</v>
      </c>
      <c r="H4124" s="26" t="n">
        <v>96.22</v>
      </c>
      <c r="I4124" s="26" t="n">
        <f aca="false">(H4124/10+IF(N4124=2025,Einstellungen!$B$23,Einstellungen!$C$23))*(1+Einstellungen!$B$10)</f>
        <v>31.39577</v>
      </c>
      <c r="J4124" s="25" t="n">
        <f aca="false">E4124*I4124/100</f>
        <v>0.04561805381</v>
      </c>
      <c r="K4124" s="25" t="n">
        <f aca="false">E4124*Einstellungen!$B$5/100</f>
        <v>0.042137</v>
      </c>
      <c r="L4124" s="23" t="str">
        <f aca="false">IF(I4124&lt;Einstellungen!$B$5,"ja","nein")</f>
        <v>nein</v>
      </c>
      <c r="M4124" s="23" t="s">
        <v>128</v>
      </c>
      <c r="N4124" s="23" t="n">
        <v>2025</v>
      </c>
      <c r="O4124" s="23" t="n">
        <v>5</v>
      </c>
    </row>
    <row r="4125" customFormat="false" ht="15" hidden="false" customHeight="false" outlineLevel="0" collapsed="false">
      <c r="A4125" s="22" t="n">
        <v>45859</v>
      </c>
      <c r="B4125" s="23" t="s">
        <v>112</v>
      </c>
      <c r="C4125" s="23" t="s">
        <v>93</v>
      </c>
      <c r="D4125" s="24" t="n">
        <v>145.4</v>
      </c>
      <c r="E4125" s="25" t="n">
        <f aca="false">MAX(D4125,0)/1000</f>
        <v>0.1454</v>
      </c>
      <c r="F4125" s="25" t="n">
        <f aca="false">MAX(-D4125,0)/1000</f>
        <v>0</v>
      </c>
      <c r="G4125" s="23" t="str">
        <f aca="false">IF(E4125&gt;0,"ja","nein")</f>
        <v>ja</v>
      </c>
      <c r="H4125" s="26" t="n">
        <v>113.96</v>
      </c>
      <c r="I4125" s="26" t="n">
        <f aca="false">(H4125/10+IF(N4125=2025,Einstellungen!$B$23,Einstellungen!$C$23))*(1+Einstellungen!$B$10)</f>
        <v>33.50683</v>
      </c>
      <c r="J4125" s="25" t="n">
        <f aca="false">E4125*I4125/100</f>
        <v>0.04871893082</v>
      </c>
      <c r="K4125" s="25" t="n">
        <f aca="false">E4125*Einstellungen!$B$5/100</f>
        <v>0.042166</v>
      </c>
      <c r="L4125" s="23" t="str">
        <f aca="false">IF(I4125&lt;Einstellungen!$B$5,"ja","nein")</f>
        <v>nein</v>
      </c>
      <c r="M4125" s="23" t="s">
        <v>128</v>
      </c>
      <c r="N4125" s="23" t="n">
        <v>2025</v>
      </c>
      <c r="O4125" s="23" t="n">
        <v>6</v>
      </c>
    </row>
    <row r="4126" customFormat="false" ht="15" hidden="false" customHeight="false" outlineLevel="0" collapsed="false">
      <c r="A4126" s="22" t="n">
        <v>45859</v>
      </c>
      <c r="B4126" s="23" t="s">
        <v>113</v>
      </c>
      <c r="C4126" s="23" t="s">
        <v>93</v>
      </c>
      <c r="D4126" s="24" t="n">
        <v>172.8</v>
      </c>
      <c r="E4126" s="25" t="n">
        <f aca="false">MAX(D4126,0)/1000</f>
        <v>0.1728</v>
      </c>
      <c r="F4126" s="25" t="n">
        <f aca="false">MAX(-D4126,0)/1000</f>
        <v>0</v>
      </c>
      <c r="G4126" s="23" t="str">
        <f aca="false">IF(E4126&gt;0,"ja","nein")</f>
        <v>ja</v>
      </c>
      <c r="H4126" s="26" t="n">
        <v>126.56</v>
      </c>
      <c r="I4126" s="26" t="n">
        <f aca="false">(H4126/10+IF(N4126=2025,Einstellungen!$B$23,Einstellungen!$C$23))*(1+Einstellungen!$B$10)</f>
        <v>35.00623</v>
      </c>
      <c r="J4126" s="25" t="n">
        <f aca="false">E4126*I4126/100</f>
        <v>0.06049076544</v>
      </c>
      <c r="K4126" s="25" t="n">
        <f aca="false">E4126*Einstellungen!$B$5/100</f>
        <v>0.050112</v>
      </c>
      <c r="L4126" s="23" t="str">
        <f aca="false">IF(I4126&lt;Einstellungen!$B$5,"ja","nein")</f>
        <v>nein</v>
      </c>
      <c r="M4126" s="23" t="s">
        <v>128</v>
      </c>
      <c r="N4126" s="23" t="n">
        <v>2025</v>
      </c>
      <c r="O4126" s="23" t="n">
        <v>7</v>
      </c>
    </row>
    <row r="4127" customFormat="false" ht="15" hidden="false" customHeight="false" outlineLevel="0" collapsed="false">
      <c r="A4127" s="22" t="n">
        <v>45859</v>
      </c>
      <c r="B4127" s="23" t="s">
        <v>114</v>
      </c>
      <c r="C4127" s="23" t="s">
        <v>93</v>
      </c>
      <c r="D4127" s="24" t="n">
        <v>-154.5</v>
      </c>
      <c r="E4127" s="25" t="n">
        <f aca="false">MAX(D4127,0)/1000</f>
        <v>0</v>
      </c>
      <c r="F4127" s="25" t="n">
        <f aca="false">MAX(-D4127,0)/1000</f>
        <v>0.1545</v>
      </c>
      <c r="G4127" s="23" t="str">
        <f aca="false">IF(E4127&gt;0,"ja","nein")</f>
        <v>nein</v>
      </c>
      <c r="H4127" s="26" t="n">
        <v>123.91</v>
      </c>
      <c r="I4127" s="26" t="n">
        <f aca="false">(H4127/10+IF(N4127=2025,Einstellungen!$B$23,Einstellungen!$C$23))*(1+Einstellungen!$B$10)</f>
        <v>34.69088</v>
      </c>
      <c r="J4127" s="25" t="n">
        <f aca="false">E4127*I4127/100</f>
        <v>0</v>
      </c>
      <c r="K4127" s="25" t="n">
        <f aca="false">E4127*Einstellungen!$B$5/100</f>
        <v>0</v>
      </c>
      <c r="L4127" s="23" t="str">
        <f aca="false">IF(I4127&lt;Einstellungen!$B$5,"ja","nein")</f>
        <v>nein</v>
      </c>
      <c r="M4127" s="23" t="s">
        <v>128</v>
      </c>
      <c r="N4127" s="23" t="n">
        <v>2025</v>
      </c>
      <c r="O4127" s="23" t="n">
        <v>8</v>
      </c>
    </row>
    <row r="4128" customFormat="false" ht="15" hidden="false" customHeight="false" outlineLevel="0" collapsed="false">
      <c r="A4128" s="22" t="n">
        <v>45859</v>
      </c>
      <c r="B4128" s="23" t="s">
        <v>115</v>
      </c>
      <c r="C4128" s="23" t="s">
        <v>93</v>
      </c>
      <c r="D4128" s="24" t="n">
        <v>-247.8</v>
      </c>
      <c r="E4128" s="25" t="n">
        <f aca="false">MAX(D4128,0)/1000</f>
        <v>0</v>
      </c>
      <c r="F4128" s="25" t="n">
        <f aca="false">MAX(-D4128,0)/1000</f>
        <v>0.2478</v>
      </c>
      <c r="G4128" s="23" t="str">
        <f aca="false">IF(E4128&gt;0,"ja","nein")</f>
        <v>nein</v>
      </c>
      <c r="H4128" s="26" t="n">
        <v>109.64</v>
      </c>
      <c r="I4128" s="26" t="n">
        <f aca="false">(H4128/10+IF(N4128=2025,Einstellungen!$B$23,Einstellungen!$C$23))*(1+Einstellungen!$B$10)</f>
        <v>32.99275</v>
      </c>
      <c r="J4128" s="25" t="n">
        <f aca="false">E4128*I4128/100</f>
        <v>0</v>
      </c>
      <c r="K4128" s="25" t="n">
        <f aca="false">E4128*Einstellungen!$B$5/100</f>
        <v>0</v>
      </c>
      <c r="L4128" s="23" t="str">
        <f aca="false">IF(I4128&lt;Einstellungen!$B$5,"ja","nein")</f>
        <v>nein</v>
      </c>
      <c r="M4128" s="23" t="s">
        <v>128</v>
      </c>
      <c r="N4128" s="23" t="n">
        <v>2025</v>
      </c>
      <c r="O4128" s="23" t="n">
        <v>9</v>
      </c>
    </row>
    <row r="4129" customFormat="false" ht="15" hidden="false" customHeight="false" outlineLevel="0" collapsed="false">
      <c r="A4129" s="22" t="n">
        <v>45859</v>
      </c>
      <c r="B4129" s="23" t="s">
        <v>116</v>
      </c>
      <c r="C4129" s="23" t="s">
        <v>93</v>
      </c>
      <c r="D4129" s="24" t="n">
        <v>-326.6</v>
      </c>
      <c r="E4129" s="25" t="n">
        <f aca="false">MAX(D4129,0)/1000</f>
        <v>0</v>
      </c>
      <c r="F4129" s="25" t="n">
        <f aca="false">MAX(-D4129,0)/1000</f>
        <v>0.3266</v>
      </c>
      <c r="G4129" s="23" t="str">
        <f aca="false">IF(E4129&gt;0,"ja","nein")</f>
        <v>nein</v>
      </c>
      <c r="H4129" s="26" t="n">
        <v>105.99</v>
      </c>
      <c r="I4129" s="26" t="n">
        <f aca="false">(H4129/10+IF(N4129=2025,Einstellungen!$B$23,Einstellungen!$C$23))*(1+Einstellungen!$B$10)</f>
        <v>32.5584</v>
      </c>
      <c r="J4129" s="25" t="n">
        <f aca="false">E4129*I4129/100</f>
        <v>0</v>
      </c>
      <c r="K4129" s="25" t="n">
        <f aca="false">E4129*Einstellungen!$B$5/100</f>
        <v>0</v>
      </c>
      <c r="L4129" s="23" t="str">
        <f aca="false">IF(I4129&lt;Einstellungen!$B$5,"ja","nein")</f>
        <v>nein</v>
      </c>
      <c r="M4129" s="23" t="s">
        <v>128</v>
      </c>
      <c r="N4129" s="23" t="n">
        <v>2025</v>
      </c>
      <c r="O4129" s="23" t="n">
        <v>10</v>
      </c>
    </row>
    <row r="4130" customFormat="false" ht="15" hidden="false" customHeight="false" outlineLevel="0" collapsed="false">
      <c r="A4130" s="22" t="n">
        <v>45859</v>
      </c>
      <c r="B4130" s="23" t="s">
        <v>117</v>
      </c>
      <c r="C4130" s="23" t="s">
        <v>93</v>
      </c>
      <c r="D4130" s="24" t="n">
        <v>-581.4</v>
      </c>
      <c r="E4130" s="25" t="n">
        <f aca="false">MAX(D4130,0)/1000</f>
        <v>0</v>
      </c>
      <c r="F4130" s="25" t="n">
        <f aca="false">MAX(-D4130,0)/1000</f>
        <v>0.5814</v>
      </c>
      <c r="G4130" s="23" t="str">
        <f aca="false">IF(E4130&gt;0,"ja","nein")</f>
        <v>nein</v>
      </c>
      <c r="H4130" s="26" t="n">
        <v>98.88</v>
      </c>
      <c r="I4130" s="26" t="n">
        <f aca="false">(H4130/10+IF(N4130=2025,Einstellungen!$B$23,Einstellungen!$C$23))*(1+Einstellungen!$B$10)</f>
        <v>31.71231</v>
      </c>
      <c r="J4130" s="25" t="n">
        <f aca="false">E4130*I4130/100</f>
        <v>0</v>
      </c>
      <c r="K4130" s="25" t="n">
        <f aca="false">E4130*Einstellungen!$B$5/100</f>
        <v>0</v>
      </c>
      <c r="L4130" s="23" t="str">
        <f aca="false">IF(I4130&lt;Einstellungen!$B$5,"ja","nein")</f>
        <v>nein</v>
      </c>
      <c r="M4130" s="23" t="s">
        <v>128</v>
      </c>
      <c r="N4130" s="23" t="n">
        <v>2025</v>
      </c>
      <c r="O4130" s="23" t="n">
        <v>11</v>
      </c>
    </row>
    <row r="4131" customFormat="false" ht="15" hidden="false" customHeight="false" outlineLevel="0" collapsed="false">
      <c r="A4131" s="22" t="n">
        <v>45859</v>
      </c>
      <c r="B4131" s="23" t="s">
        <v>118</v>
      </c>
      <c r="C4131" s="23" t="s">
        <v>93</v>
      </c>
      <c r="D4131" s="24" t="n">
        <v>-660.5</v>
      </c>
      <c r="E4131" s="25" t="n">
        <f aca="false">MAX(D4131,0)/1000</f>
        <v>0</v>
      </c>
      <c r="F4131" s="25" t="n">
        <f aca="false">MAX(-D4131,0)/1000</f>
        <v>0.6605</v>
      </c>
      <c r="G4131" s="23" t="str">
        <f aca="false">IF(E4131&gt;0,"ja","nein")</f>
        <v>nein</v>
      </c>
      <c r="H4131" s="26" t="n">
        <v>84.9</v>
      </c>
      <c r="I4131" s="26" t="n">
        <f aca="false">(H4131/10+IF(N4131=2025,Einstellungen!$B$23,Einstellungen!$C$23))*(1+Einstellungen!$B$10)</f>
        <v>30.04869</v>
      </c>
      <c r="J4131" s="25" t="n">
        <f aca="false">E4131*I4131/100</f>
        <v>0</v>
      </c>
      <c r="K4131" s="25" t="n">
        <f aca="false">E4131*Einstellungen!$B$5/100</f>
        <v>0</v>
      </c>
      <c r="L4131" s="23" t="str">
        <f aca="false">IF(I4131&lt;Einstellungen!$B$5,"ja","nein")</f>
        <v>nein</v>
      </c>
      <c r="M4131" s="23" t="s">
        <v>128</v>
      </c>
      <c r="N4131" s="23" t="n">
        <v>2025</v>
      </c>
      <c r="O4131" s="23" t="n">
        <v>12</v>
      </c>
    </row>
    <row r="4132" customFormat="false" ht="15" hidden="false" customHeight="false" outlineLevel="0" collapsed="false">
      <c r="A4132" s="22" t="n">
        <v>45859</v>
      </c>
      <c r="B4132" s="23" t="s">
        <v>119</v>
      </c>
      <c r="C4132" s="23" t="s">
        <v>93</v>
      </c>
      <c r="D4132" s="24" t="n">
        <v>-909.9</v>
      </c>
      <c r="E4132" s="25" t="n">
        <f aca="false">MAX(D4132,0)/1000</f>
        <v>0</v>
      </c>
      <c r="F4132" s="25" t="n">
        <f aca="false">MAX(-D4132,0)/1000</f>
        <v>0.9099</v>
      </c>
      <c r="G4132" s="23" t="str">
        <f aca="false">IF(E4132&gt;0,"ja","nein")</f>
        <v>nein</v>
      </c>
      <c r="H4132" s="26" t="n">
        <v>81.73</v>
      </c>
      <c r="I4132" s="26" t="n">
        <f aca="false">(H4132/10+IF(N4132=2025,Einstellungen!$B$23,Einstellungen!$C$23))*(1+Einstellungen!$B$10)</f>
        <v>29.67146</v>
      </c>
      <c r="J4132" s="25" t="n">
        <f aca="false">E4132*I4132/100</f>
        <v>0</v>
      </c>
      <c r="K4132" s="25" t="n">
        <f aca="false">E4132*Einstellungen!$B$5/100</f>
        <v>0</v>
      </c>
      <c r="L4132" s="23" t="str">
        <f aca="false">IF(I4132&lt;Einstellungen!$B$5,"ja","nein")</f>
        <v>nein</v>
      </c>
      <c r="M4132" s="23" t="s">
        <v>128</v>
      </c>
      <c r="N4132" s="23" t="n">
        <v>2025</v>
      </c>
      <c r="O4132" s="23" t="n">
        <v>13</v>
      </c>
    </row>
    <row r="4133" customFormat="false" ht="15" hidden="false" customHeight="false" outlineLevel="0" collapsed="false">
      <c r="A4133" s="22" t="n">
        <v>45859</v>
      </c>
      <c r="B4133" s="23" t="s">
        <v>120</v>
      </c>
      <c r="C4133" s="23" t="s">
        <v>93</v>
      </c>
      <c r="D4133" s="24" t="n">
        <v>-3466.3</v>
      </c>
      <c r="E4133" s="25" t="n">
        <f aca="false">MAX(D4133,0)/1000</f>
        <v>0</v>
      </c>
      <c r="F4133" s="25" t="n">
        <f aca="false">MAX(-D4133,0)/1000</f>
        <v>3.4663</v>
      </c>
      <c r="G4133" s="23" t="str">
        <f aca="false">IF(E4133&gt;0,"ja","nein")</f>
        <v>nein</v>
      </c>
      <c r="H4133" s="26" t="n">
        <v>85.79</v>
      </c>
      <c r="I4133" s="26" t="n">
        <f aca="false">(H4133/10+IF(N4133=2025,Einstellungen!$B$23,Einstellungen!$C$23))*(1+Einstellungen!$B$10)</f>
        <v>30.1546</v>
      </c>
      <c r="J4133" s="25" t="n">
        <f aca="false">E4133*I4133/100</f>
        <v>0</v>
      </c>
      <c r="K4133" s="25" t="n">
        <f aca="false">E4133*Einstellungen!$B$5/100</f>
        <v>0</v>
      </c>
      <c r="L4133" s="23" t="str">
        <f aca="false">IF(I4133&lt;Einstellungen!$B$5,"ja","nein")</f>
        <v>nein</v>
      </c>
      <c r="M4133" s="23" t="s">
        <v>128</v>
      </c>
      <c r="N4133" s="23" t="n">
        <v>2025</v>
      </c>
      <c r="O4133" s="23" t="n">
        <v>14</v>
      </c>
    </row>
    <row r="4134" customFormat="false" ht="15" hidden="false" customHeight="false" outlineLevel="0" collapsed="false">
      <c r="A4134" s="22" t="n">
        <v>45859</v>
      </c>
      <c r="B4134" s="23" t="s">
        <v>104</v>
      </c>
      <c r="C4134" s="23" t="s">
        <v>93</v>
      </c>
      <c r="D4134" s="24" t="n">
        <v>-4331</v>
      </c>
      <c r="E4134" s="25" t="n">
        <f aca="false">MAX(D4134,0)/1000</f>
        <v>0</v>
      </c>
      <c r="F4134" s="25" t="n">
        <f aca="false">MAX(-D4134,0)/1000</f>
        <v>4.331</v>
      </c>
      <c r="G4134" s="23" t="str">
        <f aca="false">IF(E4134&gt;0,"ja","nein")</f>
        <v>nein</v>
      </c>
      <c r="H4134" s="26" t="n">
        <v>87.96</v>
      </c>
      <c r="I4134" s="26" t="n">
        <f aca="false">(H4134/10+IF(N4134=2025,Einstellungen!$B$23,Einstellungen!$C$23))*(1+Einstellungen!$B$10)</f>
        <v>30.41283</v>
      </c>
      <c r="J4134" s="25" t="n">
        <f aca="false">E4134*I4134/100</f>
        <v>0</v>
      </c>
      <c r="K4134" s="25" t="n">
        <f aca="false">E4134*Einstellungen!$B$5/100</f>
        <v>0</v>
      </c>
      <c r="L4134" s="23" t="str">
        <f aca="false">IF(I4134&lt;Einstellungen!$B$5,"ja","nein")</f>
        <v>nein</v>
      </c>
      <c r="M4134" s="23" t="s">
        <v>128</v>
      </c>
      <c r="N4134" s="23" t="n">
        <v>2025</v>
      </c>
      <c r="O4134" s="23" t="n">
        <v>15</v>
      </c>
    </row>
    <row r="4135" customFormat="false" ht="15" hidden="false" customHeight="false" outlineLevel="0" collapsed="false">
      <c r="A4135" s="22" t="n">
        <v>45859</v>
      </c>
      <c r="B4135" s="23" t="s">
        <v>105</v>
      </c>
      <c r="C4135" s="23" t="s">
        <v>93</v>
      </c>
      <c r="D4135" s="24" t="n">
        <v>-1879.2</v>
      </c>
      <c r="E4135" s="25" t="n">
        <f aca="false">MAX(D4135,0)/1000</f>
        <v>0</v>
      </c>
      <c r="F4135" s="25" t="n">
        <f aca="false">MAX(-D4135,0)/1000</f>
        <v>1.8792</v>
      </c>
      <c r="G4135" s="23" t="str">
        <f aca="false">IF(E4135&gt;0,"ja","nein")</f>
        <v>nein</v>
      </c>
      <c r="H4135" s="26" t="n">
        <v>90.95</v>
      </c>
      <c r="I4135" s="26" t="n">
        <f aca="false">(H4135/10+IF(N4135=2025,Einstellungen!$B$23,Einstellungen!$C$23))*(1+Einstellungen!$B$10)</f>
        <v>30.76864</v>
      </c>
      <c r="J4135" s="25" t="n">
        <f aca="false">E4135*I4135/100</f>
        <v>0</v>
      </c>
      <c r="K4135" s="25" t="n">
        <f aca="false">E4135*Einstellungen!$B$5/100</f>
        <v>0</v>
      </c>
      <c r="L4135" s="23" t="str">
        <f aca="false">IF(I4135&lt;Einstellungen!$B$5,"ja","nein")</f>
        <v>nein</v>
      </c>
      <c r="M4135" s="23" t="s">
        <v>128</v>
      </c>
      <c r="N4135" s="23" t="n">
        <v>2025</v>
      </c>
      <c r="O4135" s="23" t="n">
        <v>16</v>
      </c>
    </row>
    <row r="4136" customFormat="false" ht="15" hidden="false" customHeight="false" outlineLevel="0" collapsed="false">
      <c r="A4136" s="22" t="n">
        <v>45859</v>
      </c>
      <c r="B4136" s="23" t="s">
        <v>97</v>
      </c>
      <c r="C4136" s="23" t="s">
        <v>93</v>
      </c>
      <c r="D4136" s="24" t="n">
        <v>-908.7</v>
      </c>
      <c r="E4136" s="25" t="n">
        <f aca="false">MAX(D4136,0)/1000</f>
        <v>0</v>
      </c>
      <c r="F4136" s="25" t="n">
        <f aca="false">MAX(-D4136,0)/1000</f>
        <v>0.9087</v>
      </c>
      <c r="G4136" s="23" t="str">
        <f aca="false">IF(E4136&gt;0,"ja","nein")</f>
        <v>nein</v>
      </c>
      <c r="H4136" s="26" t="n">
        <v>104.3</v>
      </c>
      <c r="I4136" s="26" t="n">
        <f aca="false">(H4136/10+IF(N4136=2025,Einstellungen!$B$23,Einstellungen!$C$23))*(1+Einstellungen!$B$10)</f>
        <v>32.35729</v>
      </c>
      <c r="J4136" s="25" t="n">
        <f aca="false">E4136*I4136/100</f>
        <v>0</v>
      </c>
      <c r="K4136" s="25" t="n">
        <f aca="false">E4136*Einstellungen!$B$5/100</f>
        <v>0</v>
      </c>
      <c r="L4136" s="23" t="str">
        <f aca="false">IF(I4136&lt;Einstellungen!$B$5,"ja","nein")</f>
        <v>nein</v>
      </c>
      <c r="M4136" s="23" t="s">
        <v>128</v>
      </c>
      <c r="N4136" s="23" t="n">
        <v>2025</v>
      </c>
      <c r="O4136" s="23" t="n">
        <v>17</v>
      </c>
    </row>
    <row r="4137" customFormat="false" ht="15" hidden="false" customHeight="false" outlineLevel="0" collapsed="false">
      <c r="A4137" s="22" t="n">
        <v>45859</v>
      </c>
      <c r="B4137" s="23" t="s">
        <v>99</v>
      </c>
      <c r="C4137" s="23" t="s">
        <v>93</v>
      </c>
      <c r="D4137" s="24" t="n">
        <v>-106.5</v>
      </c>
      <c r="E4137" s="25" t="n">
        <f aca="false">MAX(D4137,0)/1000</f>
        <v>0</v>
      </c>
      <c r="F4137" s="25" t="n">
        <f aca="false">MAX(-D4137,0)/1000</f>
        <v>0.1065</v>
      </c>
      <c r="G4137" s="23" t="str">
        <f aca="false">IF(E4137&gt;0,"ja","nein")</f>
        <v>nein</v>
      </c>
      <c r="H4137" s="26" t="n">
        <v>105.82</v>
      </c>
      <c r="I4137" s="26" t="n">
        <f aca="false">(H4137/10+IF(N4137=2025,Einstellungen!$B$23,Einstellungen!$C$23))*(1+Einstellungen!$B$10)</f>
        <v>32.53817</v>
      </c>
      <c r="J4137" s="25" t="n">
        <f aca="false">E4137*I4137/100</f>
        <v>0</v>
      </c>
      <c r="K4137" s="25" t="n">
        <f aca="false">E4137*Einstellungen!$B$5/100</f>
        <v>0</v>
      </c>
      <c r="L4137" s="23" t="str">
        <f aca="false">IF(I4137&lt;Einstellungen!$B$5,"ja","nein")</f>
        <v>nein</v>
      </c>
      <c r="M4137" s="23" t="s">
        <v>128</v>
      </c>
      <c r="N4137" s="23" t="n">
        <v>2025</v>
      </c>
      <c r="O4137" s="23" t="n">
        <v>18</v>
      </c>
    </row>
    <row r="4138" customFormat="false" ht="15" hidden="false" customHeight="false" outlineLevel="0" collapsed="false">
      <c r="A4138" s="22" t="n">
        <v>45859</v>
      </c>
      <c r="B4138" s="23" t="s">
        <v>100</v>
      </c>
      <c r="C4138" s="23" t="s">
        <v>93</v>
      </c>
      <c r="D4138" s="24" t="n">
        <v>-31.1</v>
      </c>
      <c r="E4138" s="25" t="n">
        <f aca="false">MAX(D4138,0)/1000</f>
        <v>0</v>
      </c>
      <c r="F4138" s="25" t="n">
        <f aca="false">MAX(-D4138,0)/1000</f>
        <v>0.0311</v>
      </c>
      <c r="G4138" s="23" t="str">
        <f aca="false">IF(E4138&gt;0,"ja","nein")</f>
        <v>nein</v>
      </c>
      <c r="H4138" s="26" t="n">
        <v>119.69</v>
      </c>
      <c r="I4138" s="26" t="n">
        <f aca="false">(H4138/10+IF(N4138=2025,Einstellungen!$B$23,Einstellungen!$C$23))*(1+Einstellungen!$B$10)</f>
        <v>34.1887</v>
      </c>
      <c r="J4138" s="25" t="n">
        <f aca="false">E4138*I4138/100</f>
        <v>0</v>
      </c>
      <c r="K4138" s="25" t="n">
        <f aca="false">E4138*Einstellungen!$B$5/100</f>
        <v>0</v>
      </c>
      <c r="L4138" s="23" t="str">
        <f aca="false">IF(I4138&lt;Einstellungen!$B$5,"ja","nein")</f>
        <v>nein</v>
      </c>
      <c r="M4138" s="23" t="s">
        <v>128</v>
      </c>
      <c r="N4138" s="23" t="n">
        <v>2025</v>
      </c>
      <c r="O4138" s="23" t="n">
        <v>19</v>
      </c>
    </row>
    <row r="4139" customFormat="false" ht="15" hidden="false" customHeight="false" outlineLevel="0" collapsed="false">
      <c r="A4139" s="22" t="n">
        <v>45859</v>
      </c>
      <c r="B4139" s="23" t="s">
        <v>92</v>
      </c>
      <c r="C4139" s="23" t="s">
        <v>93</v>
      </c>
      <c r="D4139" s="24" t="n">
        <v>221.2</v>
      </c>
      <c r="E4139" s="25" t="n">
        <f aca="false">MAX(D4139,0)/1000</f>
        <v>0.2212</v>
      </c>
      <c r="F4139" s="25" t="n">
        <f aca="false">MAX(-D4139,0)/1000</f>
        <v>0</v>
      </c>
      <c r="G4139" s="23" t="str">
        <f aca="false">IF(E4139&gt;0,"ja","nein")</f>
        <v>ja</v>
      </c>
      <c r="H4139" s="26" t="n">
        <v>123.25</v>
      </c>
      <c r="I4139" s="26" t="n">
        <f aca="false">(H4139/10+IF(N4139=2025,Einstellungen!$B$23,Einstellungen!$C$23))*(1+Einstellungen!$B$10)</f>
        <v>34.61234</v>
      </c>
      <c r="J4139" s="25" t="n">
        <f aca="false">E4139*I4139/100</f>
        <v>0.07656249608</v>
      </c>
      <c r="K4139" s="25" t="n">
        <f aca="false">E4139*Einstellungen!$B$5/100</f>
        <v>0.064148</v>
      </c>
      <c r="L4139" s="23" t="str">
        <f aca="false">IF(I4139&lt;Einstellungen!$B$5,"ja","nein")</f>
        <v>nein</v>
      </c>
      <c r="M4139" s="23" t="s">
        <v>128</v>
      </c>
      <c r="N4139" s="23" t="n">
        <v>2025</v>
      </c>
      <c r="O4139" s="23" t="n">
        <v>20</v>
      </c>
    </row>
    <row r="4140" customFormat="false" ht="15" hidden="false" customHeight="false" outlineLevel="0" collapsed="false">
      <c r="A4140" s="22" t="n">
        <v>45859</v>
      </c>
      <c r="B4140" s="23" t="s">
        <v>95</v>
      </c>
      <c r="C4140" s="23" t="s">
        <v>93</v>
      </c>
      <c r="D4140" s="24" t="n">
        <v>377.8</v>
      </c>
      <c r="E4140" s="25" t="n">
        <f aca="false">MAX(D4140,0)/1000</f>
        <v>0.3778</v>
      </c>
      <c r="F4140" s="25" t="n">
        <f aca="false">MAX(-D4140,0)/1000</f>
        <v>0</v>
      </c>
      <c r="G4140" s="23" t="str">
        <f aca="false">IF(E4140&gt;0,"ja","nein")</f>
        <v>ja</v>
      </c>
      <c r="H4140" s="26" t="n">
        <v>120.09</v>
      </c>
      <c r="I4140" s="26" t="n">
        <f aca="false">(H4140/10+IF(N4140=2025,Einstellungen!$B$23,Einstellungen!$C$23))*(1+Einstellungen!$B$10)</f>
        <v>34.2363</v>
      </c>
      <c r="J4140" s="25" t="n">
        <f aca="false">E4140*I4140/100</f>
        <v>0.1293447414</v>
      </c>
      <c r="K4140" s="25" t="n">
        <f aca="false">E4140*Einstellungen!$B$5/100</f>
        <v>0.109562</v>
      </c>
      <c r="L4140" s="23" t="str">
        <f aca="false">IF(I4140&lt;Einstellungen!$B$5,"ja","nein")</f>
        <v>nein</v>
      </c>
      <c r="M4140" s="23" t="s">
        <v>128</v>
      </c>
      <c r="N4140" s="23" t="n">
        <v>2025</v>
      </c>
      <c r="O4140" s="23" t="n">
        <v>21</v>
      </c>
    </row>
    <row r="4141" customFormat="false" ht="15" hidden="false" customHeight="false" outlineLevel="0" collapsed="false">
      <c r="A4141" s="22" t="n">
        <v>45859</v>
      </c>
      <c r="B4141" s="23" t="s">
        <v>96</v>
      </c>
      <c r="C4141" s="23" t="s">
        <v>93</v>
      </c>
      <c r="D4141" s="24" t="n">
        <v>213.1</v>
      </c>
      <c r="E4141" s="25" t="n">
        <f aca="false">MAX(D4141,0)/1000</f>
        <v>0.2131</v>
      </c>
      <c r="F4141" s="25" t="n">
        <f aca="false">MAX(-D4141,0)/1000</f>
        <v>0</v>
      </c>
      <c r="G4141" s="23" t="str">
        <f aca="false">IF(E4141&gt;0,"ja","nein")</f>
        <v>ja</v>
      </c>
      <c r="H4141" s="26" t="n">
        <v>108.76</v>
      </c>
      <c r="I4141" s="26" t="n">
        <f aca="false">(H4141/10+IF(N4141=2025,Einstellungen!$B$23,Einstellungen!$C$23))*(1+Einstellungen!$B$10)</f>
        <v>32.88803</v>
      </c>
      <c r="J4141" s="25" t="n">
        <f aca="false">E4141*I4141/100</f>
        <v>0.07008439193</v>
      </c>
      <c r="K4141" s="25" t="n">
        <f aca="false">E4141*Einstellungen!$B$5/100</f>
        <v>0.061799</v>
      </c>
      <c r="L4141" s="23" t="str">
        <f aca="false">IF(I4141&lt;Einstellungen!$B$5,"ja","nein")</f>
        <v>nein</v>
      </c>
      <c r="M4141" s="23" t="s">
        <v>128</v>
      </c>
      <c r="N4141" s="23" t="n">
        <v>2025</v>
      </c>
      <c r="O4141" s="23" t="n">
        <v>22</v>
      </c>
    </row>
    <row r="4142" customFormat="false" ht="15" hidden="false" customHeight="false" outlineLevel="0" collapsed="false">
      <c r="A4142" s="22" t="n">
        <v>45859</v>
      </c>
      <c r="B4142" s="23" t="s">
        <v>101</v>
      </c>
      <c r="C4142" s="23" t="s">
        <v>93</v>
      </c>
      <c r="D4142" s="24" t="n">
        <v>183.6</v>
      </c>
      <c r="E4142" s="25" t="n">
        <f aca="false">MAX(D4142,0)/1000</f>
        <v>0.1836</v>
      </c>
      <c r="F4142" s="25" t="n">
        <f aca="false">MAX(-D4142,0)/1000</f>
        <v>0</v>
      </c>
      <c r="G4142" s="23" t="str">
        <f aca="false">IF(E4142&gt;0,"ja","nein")</f>
        <v>ja</v>
      </c>
      <c r="H4142" s="26" t="n">
        <v>100.04</v>
      </c>
      <c r="I4142" s="26" t="n">
        <f aca="false">(H4142/10+IF(N4142=2025,Einstellungen!$B$23,Einstellungen!$C$23))*(1+Einstellungen!$B$10)</f>
        <v>31.85035</v>
      </c>
      <c r="J4142" s="25" t="n">
        <f aca="false">E4142*I4142/100</f>
        <v>0.0584772426</v>
      </c>
      <c r="K4142" s="25" t="n">
        <f aca="false">E4142*Einstellungen!$B$5/100</f>
        <v>0.053244</v>
      </c>
      <c r="L4142" s="23" t="str">
        <f aca="false">IF(I4142&lt;Einstellungen!$B$5,"ja","nein")</f>
        <v>nein</v>
      </c>
      <c r="M4142" s="23" t="s">
        <v>128</v>
      </c>
      <c r="N4142" s="23" t="n">
        <v>2025</v>
      </c>
      <c r="O4142" s="23" t="n">
        <v>23</v>
      </c>
    </row>
    <row r="4143" customFormat="false" ht="15" hidden="false" customHeight="false" outlineLevel="0" collapsed="false">
      <c r="A4143" s="22" t="n">
        <v>45860</v>
      </c>
      <c r="B4143" s="23" t="s">
        <v>102</v>
      </c>
      <c r="C4143" s="23" t="s">
        <v>98</v>
      </c>
      <c r="D4143" s="24" t="n">
        <v>182.5</v>
      </c>
      <c r="E4143" s="25" t="n">
        <f aca="false">MAX(D4143,0)/1000</f>
        <v>0.1825</v>
      </c>
      <c r="F4143" s="25" t="n">
        <f aca="false">MAX(-D4143,0)/1000</f>
        <v>0</v>
      </c>
      <c r="G4143" s="23" t="str">
        <f aca="false">IF(E4143&gt;0,"ja","nein")</f>
        <v>ja</v>
      </c>
      <c r="H4143" s="26" t="n">
        <v>92.79</v>
      </c>
      <c r="I4143" s="26" t="n">
        <f aca="false">(H4143/10+IF(N4143=2025,Einstellungen!$B$23,Einstellungen!$C$23))*(1+Einstellungen!$B$10)</f>
        <v>30.9876</v>
      </c>
      <c r="J4143" s="25" t="n">
        <f aca="false">E4143*I4143/100</f>
        <v>0.05655237</v>
      </c>
      <c r="K4143" s="25" t="n">
        <f aca="false">E4143*Einstellungen!$B$5/100</f>
        <v>0.052925</v>
      </c>
      <c r="L4143" s="23" t="str">
        <f aca="false">IF(I4143&lt;Einstellungen!$B$5,"ja","nein")</f>
        <v>nein</v>
      </c>
      <c r="M4143" s="23" t="s">
        <v>128</v>
      </c>
      <c r="N4143" s="23" t="n">
        <v>2025</v>
      </c>
      <c r="O4143" s="23" t="n">
        <v>0</v>
      </c>
    </row>
    <row r="4144" customFormat="false" ht="15" hidden="false" customHeight="false" outlineLevel="0" collapsed="false">
      <c r="A4144" s="22" t="n">
        <v>45860</v>
      </c>
      <c r="B4144" s="23" t="s">
        <v>107</v>
      </c>
      <c r="C4144" s="23" t="s">
        <v>98</v>
      </c>
      <c r="D4144" s="24" t="n">
        <v>210.3</v>
      </c>
      <c r="E4144" s="25" t="n">
        <f aca="false">MAX(D4144,0)/1000</f>
        <v>0.2103</v>
      </c>
      <c r="F4144" s="25" t="n">
        <f aca="false">MAX(-D4144,0)/1000</f>
        <v>0</v>
      </c>
      <c r="G4144" s="23" t="str">
        <f aca="false">IF(E4144&gt;0,"ja","nein")</f>
        <v>ja</v>
      </c>
      <c r="H4144" s="26" t="n">
        <v>87.2</v>
      </c>
      <c r="I4144" s="26" t="n">
        <f aca="false">(H4144/10+IF(N4144=2025,Einstellungen!$B$23,Einstellungen!$C$23))*(1+Einstellungen!$B$10)</f>
        <v>30.32239</v>
      </c>
      <c r="J4144" s="25" t="n">
        <f aca="false">E4144*I4144/100</f>
        <v>0.06376798617</v>
      </c>
      <c r="K4144" s="25" t="n">
        <f aca="false">E4144*Einstellungen!$B$5/100</f>
        <v>0.060987</v>
      </c>
      <c r="L4144" s="23" t="str">
        <f aca="false">IF(I4144&lt;Einstellungen!$B$5,"ja","nein")</f>
        <v>nein</v>
      </c>
      <c r="M4144" s="23" t="s">
        <v>128</v>
      </c>
      <c r="N4144" s="23" t="n">
        <v>2025</v>
      </c>
      <c r="O4144" s="23" t="n">
        <v>1</v>
      </c>
    </row>
    <row r="4145" customFormat="false" ht="15" hidden="false" customHeight="false" outlineLevel="0" collapsed="false">
      <c r="A4145" s="22" t="n">
        <v>45860</v>
      </c>
      <c r="B4145" s="23" t="s">
        <v>108</v>
      </c>
      <c r="C4145" s="23" t="s">
        <v>98</v>
      </c>
      <c r="D4145" s="24" t="n">
        <v>147.4</v>
      </c>
      <c r="E4145" s="25" t="n">
        <f aca="false">MAX(D4145,0)/1000</f>
        <v>0.1474</v>
      </c>
      <c r="F4145" s="25" t="n">
        <f aca="false">MAX(-D4145,0)/1000</f>
        <v>0</v>
      </c>
      <c r="G4145" s="23" t="str">
        <f aca="false">IF(E4145&gt;0,"ja","nein")</f>
        <v>ja</v>
      </c>
      <c r="H4145" s="26" t="n">
        <v>85.48</v>
      </c>
      <c r="I4145" s="26" t="n">
        <f aca="false">(H4145/10+IF(N4145=2025,Einstellungen!$B$23,Einstellungen!$C$23))*(1+Einstellungen!$B$10)</f>
        <v>30.11771</v>
      </c>
      <c r="J4145" s="25" t="n">
        <f aca="false">E4145*I4145/100</f>
        <v>0.04439350454</v>
      </c>
      <c r="K4145" s="25" t="n">
        <f aca="false">E4145*Einstellungen!$B$5/100</f>
        <v>0.042746</v>
      </c>
      <c r="L4145" s="23" t="str">
        <f aca="false">IF(I4145&lt;Einstellungen!$B$5,"ja","nein")</f>
        <v>nein</v>
      </c>
      <c r="M4145" s="23" t="s">
        <v>128</v>
      </c>
      <c r="N4145" s="23" t="n">
        <v>2025</v>
      </c>
      <c r="O4145" s="23" t="n">
        <v>2</v>
      </c>
    </row>
    <row r="4146" customFormat="false" ht="15" hidden="false" customHeight="false" outlineLevel="0" collapsed="false">
      <c r="A4146" s="22" t="n">
        <v>45860</v>
      </c>
      <c r="B4146" s="23" t="s">
        <v>109</v>
      </c>
      <c r="C4146" s="23" t="s">
        <v>98</v>
      </c>
      <c r="D4146" s="24" t="n">
        <v>132.1</v>
      </c>
      <c r="E4146" s="25" t="n">
        <f aca="false">MAX(D4146,0)/1000</f>
        <v>0.1321</v>
      </c>
      <c r="F4146" s="25" t="n">
        <f aca="false">MAX(-D4146,0)/1000</f>
        <v>0</v>
      </c>
      <c r="G4146" s="23" t="str">
        <f aca="false">IF(E4146&gt;0,"ja","nein")</f>
        <v>ja</v>
      </c>
      <c r="H4146" s="26" t="n">
        <v>82</v>
      </c>
      <c r="I4146" s="26" t="n">
        <f aca="false">(H4146/10+IF(N4146=2025,Einstellungen!$B$23,Einstellungen!$C$23))*(1+Einstellungen!$B$10)</f>
        <v>29.70359</v>
      </c>
      <c r="J4146" s="25" t="n">
        <f aca="false">E4146*I4146/100</f>
        <v>0.03923844239</v>
      </c>
      <c r="K4146" s="25" t="n">
        <f aca="false">E4146*Einstellungen!$B$5/100</f>
        <v>0.038309</v>
      </c>
      <c r="L4146" s="23" t="str">
        <f aca="false">IF(I4146&lt;Einstellungen!$B$5,"ja","nein")</f>
        <v>nein</v>
      </c>
      <c r="M4146" s="23" t="s">
        <v>128</v>
      </c>
      <c r="N4146" s="23" t="n">
        <v>2025</v>
      </c>
      <c r="O4146" s="23" t="n">
        <v>3</v>
      </c>
    </row>
    <row r="4147" customFormat="false" ht="15" hidden="false" customHeight="false" outlineLevel="0" collapsed="false">
      <c r="A4147" s="22" t="n">
        <v>45860</v>
      </c>
      <c r="B4147" s="23" t="s">
        <v>110</v>
      </c>
      <c r="C4147" s="23" t="s">
        <v>98</v>
      </c>
      <c r="D4147" s="24" t="n">
        <v>141.7</v>
      </c>
      <c r="E4147" s="25" t="n">
        <f aca="false">MAX(D4147,0)/1000</f>
        <v>0.1417</v>
      </c>
      <c r="F4147" s="25" t="n">
        <f aca="false">MAX(-D4147,0)/1000</f>
        <v>0</v>
      </c>
      <c r="G4147" s="23" t="str">
        <f aca="false">IF(E4147&gt;0,"ja","nein")</f>
        <v>ja</v>
      </c>
      <c r="H4147" s="26" t="n">
        <v>81</v>
      </c>
      <c r="I4147" s="26" t="n">
        <f aca="false">(H4147/10+IF(N4147=2025,Einstellungen!$B$23,Einstellungen!$C$23))*(1+Einstellungen!$B$10)</f>
        <v>29.58459</v>
      </c>
      <c r="J4147" s="25" t="n">
        <f aca="false">E4147*I4147/100</f>
        <v>0.04192136403</v>
      </c>
      <c r="K4147" s="25" t="n">
        <f aca="false">E4147*Einstellungen!$B$5/100</f>
        <v>0.041093</v>
      </c>
      <c r="L4147" s="23" t="str">
        <f aca="false">IF(I4147&lt;Einstellungen!$B$5,"ja","nein")</f>
        <v>nein</v>
      </c>
      <c r="M4147" s="23" t="s">
        <v>128</v>
      </c>
      <c r="N4147" s="23" t="n">
        <v>2025</v>
      </c>
      <c r="O4147" s="23" t="n">
        <v>4</v>
      </c>
    </row>
    <row r="4148" customFormat="false" ht="15" hidden="false" customHeight="false" outlineLevel="0" collapsed="false">
      <c r="A4148" s="22" t="n">
        <v>45860</v>
      </c>
      <c r="B4148" s="23" t="s">
        <v>111</v>
      </c>
      <c r="C4148" s="23" t="s">
        <v>98</v>
      </c>
      <c r="D4148" s="24" t="n">
        <v>131.5</v>
      </c>
      <c r="E4148" s="25" t="n">
        <f aca="false">MAX(D4148,0)/1000</f>
        <v>0.1315</v>
      </c>
      <c r="F4148" s="25" t="n">
        <f aca="false">MAX(-D4148,0)/1000</f>
        <v>0</v>
      </c>
      <c r="G4148" s="23" t="str">
        <f aca="false">IF(E4148&gt;0,"ja","nein")</f>
        <v>ja</v>
      </c>
      <c r="H4148" s="26" t="n">
        <v>89.28</v>
      </c>
      <c r="I4148" s="26" t="n">
        <f aca="false">(H4148/10+IF(N4148=2025,Einstellungen!$B$23,Einstellungen!$C$23))*(1+Einstellungen!$B$10)</f>
        <v>30.56991</v>
      </c>
      <c r="J4148" s="25" t="n">
        <f aca="false">E4148*I4148/100</f>
        <v>0.04019943165</v>
      </c>
      <c r="K4148" s="25" t="n">
        <f aca="false">E4148*Einstellungen!$B$5/100</f>
        <v>0.038135</v>
      </c>
      <c r="L4148" s="23" t="str">
        <f aca="false">IF(I4148&lt;Einstellungen!$B$5,"ja","nein")</f>
        <v>nein</v>
      </c>
      <c r="M4148" s="23" t="s">
        <v>128</v>
      </c>
      <c r="N4148" s="23" t="n">
        <v>2025</v>
      </c>
      <c r="O4148" s="23" t="n">
        <v>5</v>
      </c>
    </row>
    <row r="4149" customFormat="false" ht="15" hidden="false" customHeight="false" outlineLevel="0" collapsed="false">
      <c r="A4149" s="22" t="n">
        <v>45860</v>
      </c>
      <c r="B4149" s="23" t="s">
        <v>112</v>
      </c>
      <c r="C4149" s="23" t="s">
        <v>98</v>
      </c>
      <c r="D4149" s="24" t="n">
        <v>138.1</v>
      </c>
      <c r="E4149" s="25" t="n">
        <f aca="false">MAX(D4149,0)/1000</f>
        <v>0.1381</v>
      </c>
      <c r="F4149" s="25" t="n">
        <f aca="false">MAX(-D4149,0)/1000</f>
        <v>0</v>
      </c>
      <c r="G4149" s="23" t="str">
        <f aca="false">IF(E4149&gt;0,"ja","nein")</f>
        <v>ja</v>
      </c>
      <c r="H4149" s="26" t="n">
        <v>108.8</v>
      </c>
      <c r="I4149" s="26" t="n">
        <f aca="false">(H4149/10+IF(N4149=2025,Einstellungen!$B$23,Einstellungen!$C$23))*(1+Einstellungen!$B$10)</f>
        <v>32.89279</v>
      </c>
      <c r="J4149" s="25" t="n">
        <f aca="false">E4149*I4149/100</f>
        <v>0.04542494299</v>
      </c>
      <c r="K4149" s="25" t="n">
        <f aca="false">E4149*Einstellungen!$B$5/100</f>
        <v>0.040049</v>
      </c>
      <c r="L4149" s="23" t="str">
        <f aca="false">IF(I4149&lt;Einstellungen!$B$5,"ja","nein")</f>
        <v>nein</v>
      </c>
      <c r="M4149" s="23" t="s">
        <v>128</v>
      </c>
      <c r="N4149" s="23" t="n">
        <v>2025</v>
      </c>
      <c r="O4149" s="23" t="n">
        <v>6</v>
      </c>
    </row>
    <row r="4150" customFormat="false" ht="15" hidden="false" customHeight="false" outlineLevel="0" collapsed="false">
      <c r="A4150" s="22" t="n">
        <v>45860</v>
      </c>
      <c r="B4150" s="23" t="s">
        <v>113</v>
      </c>
      <c r="C4150" s="23" t="s">
        <v>98</v>
      </c>
      <c r="D4150" s="24" t="n">
        <v>55.5</v>
      </c>
      <c r="E4150" s="25" t="n">
        <f aca="false">MAX(D4150,0)/1000</f>
        <v>0.0555</v>
      </c>
      <c r="F4150" s="25" t="n">
        <f aca="false">MAX(-D4150,0)/1000</f>
        <v>0</v>
      </c>
      <c r="G4150" s="23" t="str">
        <f aca="false">IF(E4150&gt;0,"ja","nein")</f>
        <v>ja</v>
      </c>
      <c r="H4150" s="26" t="n">
        <v>109.28</v>
      </c>
      <c r="I4150" s="26" t="n">
        <f aca="false">(H4150/10+IF(N4150=2025,Einstellungen!$B$23,Einstellungen!$C$23))*(1+Einstellungen!$B$10)</f>
        <v>32.94991</v>
      </c>
      <c r="J4150" s="25" t="n">
        <f aca="false">E4150*I4150/100</f>
        <v>0.01828720005</v>
      </c>
      <c r="K4150" s="25" t="n">
        <f aca="false">E4150*Einstellungen!$B$5/100</f>
        <v>0.016095</v>
      </c>
      <c r="L4150" s="23" t="str">
        <f aca="false">IF(I4150&lt;Einstellungen!$B$5,"ja","nein")</f>
        <v>nein</v>
      </c>
      <c r="M4150" s="23" t="s">
        <v>128</v>
      </c>
      <c r="N4150" s="23" t="n">
        <v>2025</v>
      </c>
      <c r="O4150" s="23" t="n">
        <v>7</v>
      </c>
    </row>
    <row r="4151" customFormat="false" ht="15" hidden="false" customHeight="false" outlineLevel="0" collapsed="false">
      <c r="A4151" s="22" t="n">
        <v>45860</v>
      </c>
      <c r="B4151" s="23" t="s">
        <v>114</v>
      </c>
      <c r="C4151" s="23" t="s">
        <v>98</v>
      </c>
      <c r="D4151" s="24" t="n">
        <v>-124.4</v>
      </c>
      <c r="E4151" s="25" t="n">
        <f aca="false">MAX(D4151,0)/1000</f>
        <v>0</v>
      </c>
      <c r="F4151" s="25" t="n">
        <f aca="false">MAX(-D4151,0)/1000</f>
        <v>0.1244</v>
      </c>
      <c r="G4151" s="23" t="str">
        <f aca="false">IF(E4151&gt;0,"ja","nein")</f>
        <v>nein</v>
      </c>
      <c r="H4151" s="26" t="n">
        <v>102.49</v>
      </c>
      <c r="I4151" s="26" t="n">
        <f aca="false">(H4151/10+IF(N4151=2025,Einstellungen!$B$23,Einstellungen!$C$23))*(1+Einstellungen!$B$10)</f>
        <v>32.1419</v>
      </c>
      <c r="J4151" s="25" t="n">
        <f aca="false">E4151*I4151/100</f>
        <v>0</v>
      </c>
      <c r="K4151" s="25" t="n">
        <f aca="false">E4151*Einstellungen!$B$5/100</f>
        <v>0</v>
      </c>
      <c r="L4151" s="23" t="str">
        <f aca="false">IF(I4151&lt;Einstellungen!$B$5,"ja","nein")</f>
        <v>nein</v>
      </c>
      <c r="M4151" s="23" t="s">
        <v>128</v>
      </c>
      <c r="N4151" s="23" t="n">
        <v>2025</v>
      </c>
      <c r="O4151" s="23" t="n">
        <v>8</v>
      </c>
    </row>
    <row r="4152" customFormat="false" ht="15" hidden="false" customHeight="false" outlineLevel="0" collapsed="false">
      <c r="A4152" s="22" t="n">
        <v>45860</v>
      </c>
      <c r="B4152" s="23" t="s">
        <v>115</v>
      </c>
      <c r="C4152" s="23" t="s">
        <v>98</v>
      </c>
      <c r="D4152" s="24" t="n">
        <v>-223.8</v>
      </c>
      <c r="E4152" s="25" t="n">
        <f aca="false">MAX(D4152,0)/1000</f>
        <v>0</v>
      </c>
      <c r="F4152" s="25" t="n">
        <f aca="false">MAX(-D4152,0)/1000</f>
        <v>0.2238</v>
      </c>
      <c r="G4152" s="23" t="str">
        <f aca="false">IF(E4152&gt;0,"ja","nein")</f>
        <v>nein</v>
      </c>
      <c r="H4152" s="26" t="n">
        <v>91.29</v>
      </c>
      <c r="I4152" s="26" t="n">
        <f aca="false">(H4152/10+IF(N4152=2025,Einstellungen!$B$23,Einstellungen!$C$23))*(1+Einstellungen!$B$10)</f>
        <v>30.8091</v>
      </c>
      <c r="J4152" s="25" t="n">
        <f aca="false">E4152*I4152/100</f>
        <v>0</v>
      </c>
      <c r="K4152" s="25" t="n">
        <f aca="false">E4152*Einstellungen!$B$5/100</f>
        <v>0</v>
      </c>
      <c r="L4152" s="23" t="str">
        <f aca="false">IF(I4152&lt;Einstellungen!$B$5,"ja","nein")</f>
        <v>nein</v>
      </c>
      <c r="M4152" s="23" t="s">
        <v>128</v>
      </c>
      <c r="N4152" s="23" t="n">
        <v>2025</v>
      </c>
      <c r="O4152" s="23" t="n">
        <v>9</v>
      </c>
    </row>
    <row r="4153" customFormat="false" ht="15" hidden="false" customHeight="false" outlineLevel="0" collapsed="false">
      <c r="A4153" s="22" t="n">
        <v>45860</v>
      </c>
      <c r="B4153" s="23" t="s">
        <v>116</v>
      </c>
      <c r="C4153" s="23" t="s">
        <v>98</v>
      </c>
      <c r="D4153" s="24" t="n">
        <v>-370.6</v>
      </c>
      <c r="E4153" s="25" t="n">
        <f aca="false">MAX(D4153,0)/1000</f>
        <v>0</v>
      </c>
      <c r="F4153" s="25" t="n">
        <f aca="false">MAX(-D4153,0)/1000</f>
        <v>0.3706</v>
      </c>
      <c r="G4153" s="23" t="str">
        <f aca="false">IF(E4153&gt;0,"ja","nein")</f>
        <v>nein</v>
      </c>
      <c r="H4153" s="26" t="n">
        <v>81.73</v>
      </c>
      <c r="I4153" s="26" t="n">
        <f aca="false">(H4153/10+IF(N4153=2025,Einstellungen!$B$23,Einstellungen!$C$23))*(1+Einstellungen!$B$10)</f>
        <v>29.67146</v>
      </c>
      <c r="J4153" s="25" t="n">
        <f aca="false">E4153*I4153/100</f>
        <v>0</v>
      </c>
      <c r="K4153" s="25" t="n">
        <f aca="false">E4153*Einstellungen!$B$5/100</f>
        <v>0</v>
      </c>
      <c r="L4153" s="23" t="str">
        <f aca="false">IF(I4153&lt;Einstellungen!$B$5,"ja","nein")</f>
        <v>nein</v>
      </c>
      <c r="M4153" s="23" t="s">
        <v>128</v>
      </c>
      <c r="N4153" s="23" t="n">
        <v>2025</v>
      </c>
      <c r="O4153" s="23" t="n">
        <v>10</v>
      </c>
    </row>
    <row r="4154" customFormat="false" ht="15" hidden="false" customHeight="false" outlineLevel="0" collapsed="false">
      <c r="A4154" s="22" t="n">
        <v>45860</v>
      </c>
      <c r="B4154" s="23" t="s">
        <v>117</v>
      </c>
      <c r="C4154" s="23" t="s">
        <v>98</v>
      </c>
      <c r="D4154" s="24" t="n">
        <v>-760.5</v>
      </c>
      <c r="E4154" s="25" t="n">
        <f aca="false">MAX(D4154,0)/1000</f>
        <v>0</v>
      </c>
      <c r="F4154" s="25" t="n">
        <f aca="false">MAX(-D4154,0)/1000</f>
        <v>0.7605</v>
      </c>
      <c r="G4154" s="23" t="str">
        <f aca="false">IF(E4154&gt;0,"ja","nein")</f>
        <v>nein</v>
      </c>
      <c r="H4154" s="26" t="n">
        <v>68.41</v>
      </c>
      <c r="I4154" s="26" t="n">
        <f aca="false">(H4154/10+IF(N4154=2025,Einstellungen!$B$23,Einstellungen!$C$23))*(1+Einstellungen!$B$10)</f>
        <v>28.08638</v>
      </c>
      <c r="J4154" s="25" t="n">
        <f aca="false">E4154*I4154/100</f>
        <v>0</v>
      </c>
      <c r="K4154" s="25" t="n">
        <f aca="false">E4154*Einstellungen!$B$5/100</f>
        <v>0</v>
      </c>
      <c r="L4154" s="23" t="str">
        <f aca="false">IF(I4154&lt;Einstellungen!$B$5,"ja","nein")</f>
        <v>ja</v>
      </c>
      <c r="M4154" s="23" t="s">
        <v>128</v>
      </c>
      <c r="N4154" s="23" t="n">
        <v>2025</v>
      </c>
      <c r="O4154" s="23" t="n">
        <v>11</v>
      </c>
    </row>
    <row r="4155" customFormat="false" ht="15" hidden="false" customHeight="false" outlineLevel="0" collapsed="false">
      <c r="A4155" s="22" t="n">
        <v>45860</v>
      </c>
      <c r="B4155" s="23" t="s">
        <v>118</v>
      </c>
      <c r="C4155" s="23" t="s">
        <v>98</v>
      </c>
      <c r="D4155" s="24" t="n">
        <v>-2622.9</v>
      </c>
      <c r="E4155" s="25" t="n">
        <f aca="false">MAX(D4155,0)/1000</f>
        <v>0</v>
      </c>
      <c r="F4155" s="25" t="n">
        <f aca="false">MAX(-D4155,0)/1000</f>
        <v>2.6229</v>
      </c>
      <c r="G4155" s="23" t="str">
        <f aca="false">IF(E4155&gt;0,"ja","nein")</f>
        <v>nein</v>
      </c>
      <c r="H4155" s="26" t="n">
        <v>39.63</v>
      </c>
      <c r="I4155" s="26" t="n">
        <f aca="false">(H4155/10+IF(N4155=2025,Einstellungen!$B$23,Einstellungen!$C$23))*(1+Einstellungen!$B$10)</f>
        <v>24.66156</v>
      </c>
      <c r="J4155" s="25" t="n">
        <f aca="false">E4155*I4155/100</f>
        <v>0</v>
      </c>
      <c r="K4155" s="25" t="n">
        <f aca="false">E4155*Einstellungen!$B$5/100</f>
        <v>0</v>
      </c>
      <c r="L4155" s="23" t="str">
        <f aca="false">IF(I4155&lt;Einstellungen!$B$5,"ja","nein")</f>
        <v>ja</v>
      </c>
      <c r="M4155" s="23" t="s">
        <v>128</v>
      </c>
      <c r="N4155" s="23" t="n">
        <v>2025</v>
      </c>
      <c r="O4155" s="23" t="n">
        <v>12</v>
      </c>
    </row>
    <row r="4156" customFormat="false" ht="15" hidden="false" customHeight="false" outlineLevel="0" collapsed="false">
      <c r="A4156" s="22" t="n">
        <v>45860</v>
      </c>
      <c r="B4156" s="23" t="s">
        <v>119</v>
      </c>
      <c r="C4156" s="23" t="s">
        <v>98</v>
      </c>
      <c r="D4156" s="24" t="n">
        <v>-1933.7</v>
      </c>
      <c r="E4156" s="25" t="n">
        <f aca="false">MAX(D4156,0)/1000</f>
        <v>0</v>
      </c>
      <c r="F4156" s="25" t="n">
        <f aca="false">MAX(-D4156,0)/1000</f>
        <v>1.9337</v>
      </c>
      <c r="G4156" s="23" t="str">
        <f aca="false">IF(E4156&gt;0,"ja","nein")</f>
        <v>nein</v>
      </c>
      <c r="H4156" s="26" t="n">
        <v>10</v>
      </c>
      <c r="I4156" s="26" t="n">
        <f aca="false">(H4156/10+IF(N4156=2025,Einstellungen!$B$23,Einstellungen!$C$23))*(1+Einstellungen!$B$10)</f>
        <v>21.13559</v>
      </c>
      <c r="J4156" s="25" t="n">
        <f aca="false">E4156*I4156/100</f>
        <v>0</v>
      </c>
      <c r="K4156" s="25" t="n">
        <f aca="false">E4156*Einstellungen!$B$5/100</f>
        <v>0</v>
      </c>
      <c r="L4156" s="23" t="str">
        <f aca="false">IF(I4156&lt;Einstellungen!$B$5,"ja","nein")</f>
        <v>ja</v>
      </c>
      <c r="M4156" s="23" t="s">
        <v>128</v>
      </c>
      <c r="N4156" s="23" t="n">
        <v>2025</v>
      </c>
      <c r="O4156" s="23" t="n">
        <v>13</v>
      </c>
    </row>
    <row r="4157" customFormat="false" ht="15" hidden="false" customHeight="false" outlineLevel="0" collapsed="false">
      <c r="A4157" s="22" t="n">
        <v>45860</v>
      </c>
      <c r="B4157" s="23" t="s">
        <v>120</v>
      </c>
      <c r="C4157" s="23" t="s">
        <v>98</v>
      </c>
      <c r="D4157" s="24" t="n">
        <v>-2117.7</v>
      </c>
      <c r="E4157" s="25" t="n">
        <f aca="false">MAX(D4157,0)/1000</f>
        <v>0</v>
      </c>
      <c r="F4157" s="25" t="n">
        <f aca="false">MAX(-D4157,0)/1000</f>
        <v>2.1177</v>
      </c>
      <c r="G4157" s="23" t="str">
        <f aca="false">IF(E4157&gt;0,"ja","nein")</f>
        <v>nein</v>
      </c>
      <c r="H4157" s="26" t="n">
        <v>0.17</v>
      </c>
      <c r="I4157" s="26" t="n">
        <f aca="false">(H4157/10+IF(N4157=2025,Einstellungen!$B$23,Einstellungen!$C$23))*(1+Einstellungen!$B$10)</f>
        <v>19.96582</v>
      </c>
      <c r="J4157" s="25" t="n">
        <f aca="false">E4157*I4157/100</f>
        <v>0</v>
      </c>
      <c r="K4157" s="25" t="n">
        <f aca="false">E4157*Einstellungen!$B$5/100</f>
        <v>0</v>
      </c>
      <c r="L4157" s="23" t="str">
        <f aca="false">IF(I4157&lt;Einstellungen!$B$5,"ja","nein")</f>
        <v>ja</v>
      </c>
      <c r="M4157" s="23" t="s">
        <v>128</v>
      </c>
      <c r="N4157" s="23" t="n">
        <v>2025</v>
      </c>
      <c r="O4157" s="23" t="n">
        <v>14</v>
      </c>
    </row>
    <row r="4158" customFormat="false" ht="15" hidden="false" customHeight="false" outlineLevel="0" collapsed="false">
      <c r="A4158" s="22" t="n">
        <v>45860</v>
      </c>
      <c r="B4158" s="23" t="s">
        <v>104</v>
      </c>
      <c r="C4158" s="23" t="s">
        <v>98</v>
      </c>
      <c r="D4158" s="24" t="n">
        <v>-2498.8</v>
      </c>
      <c r="E4158" s="25" t="n">
        <f aca="false">MAX(D4158,0)/1000</f>
        <v>0</v>
      </c>
      <c r="F4158" s="25" t="n">
        <f aca="false">MAX(-D4158,0)/1000</f>
        <v>2.4988</v>
      </c>
      <c r="G4158" s="23" t="str">
        <f aca="false">IF(E4158&gt;0,"ja","nein")</f>
        <v>nein</v>
      </c>
      <c r="H4158" s="26" t="n">
        <v>4.16</v>
      </c>
      <c r="I4158" s="26" t="n">
        <f aca="false">(H4158/10+IF(N4158=2025,Einstellungen!$B$23,Einstellungen!$C$23))*(1+Einstellungen!$B$10)</f>
        <v>20.44063</v>
      </c>
      <c r="J4158" s="25" t="n">
        <f aca="false">E4158*I4158/100</f>
        <v>0</v>
      </c>
      <c r="K4158" s="25" t="n">
        <f aca="false">E4158*Einstellungen!$B$5/100</f>
        <v>0</v>
      </c>
      <c r="L4158" s="23" t="str">
        <f aca="false">IF(I4158&lt;Einstellungen!$B$5,"ja","nein")</f>
        <v>ja</v>
      </c>
      <c r="M4158" s="23" t="s">
        <v>128</v>
      </c>
      <c r="N4158" s="23" t="n">
        <v>2025</v>
      </c>
      <c r="O4158" s="23" t="n">
        <v>15</v>
      </c>
    </row>
    <row r="4159" customFormat="false" ht="15" hidden="false" customHeight="false" outlineLevel="0" collapsed="false">
      <c r="A4159" s="22" t="n">
        <v>45860</v>
      </c>
      <c r="B4159" s="23" t="s">
        <v>105</v>
      </c>
      <c r="C4159" s="23" t="s">
        <v>98</v>
      </c>
      <c r="D4159" s="24" t="n">
        <v>-358.7</v>
      </c>
      <c r="E4159" s="25" t="n">
        <f aca="false">MAX(D4159,0)/1000</f>
        <v>0</v>
      </c>
      <c r="F4159" s="25" t="n">
        <f aca="false">MAX(-D4159,0)/1000</f>
        <v>0.3587</v>
      </c>
      <c r="G4159" s="23" t="str">
        <f aca="false">IF(E4159&gt;0,"ja","nein")</f>
        <v>nein</v>
      </c>
      <c r="H4159" s="26" t="n">
        <v>36.9</v>
      </c>
      <c r="I4159" s="26" t="n">
        <f aca="false">(H4159/10+IF(N4159=2025,Einstellungen!$B$23,Einstellungen!$C$23))*(1+Einstellungen!$B$10)</f>
        <v>24.33669</v>
      </c>
      <c r="J4159" s="25" t="n">
        <f aca="false">E4159*I4159/100</f>
        <v>0</v>
      </c>
      <c r="K4159" s="25" t="n">
        <f aca="false">E4159*Einstellungen!$B$5/100</f>
        <v>0</v>
      </c>
      <c r="L4159" s="23" t="str">
        <f aca="false">IF(I4159&lt;Einstellungen!$B$5,"ja","nein")</f>
        <v>ja</v>
      </c>
      <c r="M4159" s="23" t="s">
        <v>128</v>
      </c>
      <c r="N4159" s="23" t="n">
        <v>2025</v>
      </c>
      <c r="O4159" s="23" t="n">
        <v>16</v>
      </c>
    </row>
    <row r="4160" customFormat="false" ht="15" hidden="false" customHeight="false" outlineLevel="0" collapsed="false">
      <c r="A4160" s="22" t="n">
        <v>45860</v>
      </c>
      <c r="B4160" s="23" t="s">
        <v>97</v>
      </c>
      <c r="C4160" s="23" t="s">
        <v>98</v>
      </c>
      <c r="D4160" s="24" t="n">
        <v>-579.5</v>
      </c>
      <c r="E4160" s="25" t="n">
        <f aca="false">MAX(D4160,0)/1000</f>
        <v>0</v>
      </c>
      <c r="F4160" s="25" t="n">
        <f aca="false">MAX(-D4160,0)/1000</f>
        <v>0.5795</v>
      </c>
      <c r="G4160" s="23" t="str">
        <f aca="false">IF(E4160&gt;0,"ja","nein")</f>
        <v>nein</v>
      </c>
      <c r="H4160" s="26" t="n">
        <v>75.79</v>
      </c>
      <c r="I4160" s="26" t="n">
        <f aca="false">(H4160/10+IF(N4160=2025,Einstellungen!$B$23,Einstellungen!$C$23))*(1+Einstellungen!$B$10)</f>
        <v>28.9646</v>
      </c>
      <c r="J4160" s="25" t="n">
        <f aca="false">E4160*I4160/100</f>
        <v>0</v>
      </c>
      <c r="K4160" s="25" t="n">
        <f aca="false">E4160*Einstellungen!$B$5/100</f>
        <v>0</v>
      </c>
      <c r="L4160" s="23" t="str">
        <f aca="false">IF(I4160&lt;Einstellungen!$B$5,"ja","nein")</f>
        <v>ja</v>
      </c>
      <c r="M4160" s="23" t="s">
        <v>128</v>
      </c>
      <c r="N4160" s="23" t="n">
        <v>2025</v>
      </c>
      <c r="O4160" s="23" t="n">
        <v>17</v>
      </c>
    </row>
    <row r="4161" customFormat="false" ht="15" hidden="false" customHeight="false" outlineLevel="0" collapsed="false">
      <c r="A4161" s="22" t="n">
        <v>45860</v>
      </c>
      <c r="B4161" s="23" t="s">
        <v>99</v>
      </c>
      <c r="C4161" s="23" t="s">
        <v>98</v>
      </c>
      <c r="D4161" s="24" t="n">
        <v>-12</v>
      </c>
      <c r="E4161" s="25" t="n">
        <f aca="false">MAX(D4161,0)/1000</f>
        <v>0</v>
      </c>
      <c r="F4161" s="25" t="n">
        <f aca="false">MAX(-D4161,0)/1000</f>
        <v>0.012</v>
      </c>
      <c r="G4161" s="23" t="str">
        <f aca="false">IF(E4161&gt;0,"ja","nein")</f>
        <v>nein</v>
      </c>
      <c r="H4161" s="26" t="n">
        <v>88.98</v>
      </c>
      <c r="I4161" s="26" t="n">
        <f aca="false">(H4161/10+IF(N4161=2025,Einstellungen!$B$23,Einstellungen!$C$23))*(1+Einstellungen!$B$10)</f>
        <v>30.53421</v>
      </c>
      <c r="J4161" s="25" t="n">
        <f aca="false">E4161*I4161/100</f>
        <v>0</v>
      </c>
      <c r="K4161" s="25" t="n">
        <f aca="false">E4161*Einstellungen!$B$5/100</f>
        <v>0</v>
      </c>
      <c r="L4161" s="23" t="str">
        <f aca="false">IF(I4161&lt;Einstellungen!$B$5,"ja","nein")</f>
        <v>nein</v>
      </c>
      <c r="M4161" s="23" t="s">
        <v>128</v>
      </c>
      <c r="N4161" s="23" t="n">
        <v>2025</v>
      </c>
      <c r="O4161" s="23" t="n">
        <v>18</v>
      </c>
    </row>
    <row r="4162" customFormat="false" ht="15" hidden="false" customHeight="false" outlineLevel="0" collapsed="false">
      <c r="A4162" s="22" t="n">
        <v>45860</v>
      </c>
      <c r="B4162" s="23" t="s">
        <v>100</v>
      </c>
      <c r="C4162" s="23" t="s">
        <v>98</v>
      </c>
      <c r="D4162" s="24" t="n">
        <v>-57.5</v>
      </c>
      <c r="E4162" s="25" t="n">
        <f aca="false">MAX(D4162,0)/1000</f>
        <v>0</v>
      </c>
      <c r="F4162" s="25" t="n">
        <f aca="false">MAX(-D4162,0)/1000</f>
        <v>0.0575</v>
      </c>
      <c r="G4162" s="23" t="str">
        <f aca="false">IF(E4162&gt;0,"ja","nein")</f>
        <v>nein</v>
      </c>
      <c r="H4162" s="26" t="n">
        <v>108.57</v>
      </c>
      <c r="I4162" s="26" t="n">
        <f aca="false">(H4162/10+IF(N4162=2025,Einstellungen!$B$23,Einstellungen!$C$23))*(1+Einstellungen!$B$10)</f>
        <v>32.86542</v>
      </c>
      <c r="J4162" s="25" t="n">
        <f aca="false">E4162*I4162/100</f>
        <v>0</v>
      </c>
      <c r="K4162" s="25" t="n">
        <f aca="false">E4162*Einstellungen!$B$5/100</f>
        <v>0</v>
      </c>
      <c r="L4162" s="23" t="str">
        <f aca="false">IF(I4162&lt;Einstellungen!$B$5,"ja","nein")</f>
        <v>nein</v>
      </c>
      <c r="M4162" s="23" t="s">
        <v>128</v>
      </c>
      <c r="N4162" s="23" t="n">
        <v>2025</v>
      </c>
      <c r="O4162" s="23" t="n">
        <v>19</v>
      </c>
    </row>
    <row r="4163" customFormat="false" ht="15" hidden="false" customHeight="false" outlineLevel="0" collapsed="false">
      <c r="A4163" s="22" t="n">
        <v>45860</v>
      </c>
      <c r="B4163" s="23" t="s">
        <v>92</v>
      </c>
      <c r="C4163" s="23" t="s">
        <v>98</v>
      </c>
      <c r="D4163" s="24" t="n">
        <v>204.9</v>
      </c>
      <c r="E4163" s="25" t="n">
        <f aca="false">MAX(D4163,0)/1000</f>
        <v>0.2049</v>
      </c>
      <c r="F4163" s="25" t="n">
        <f aca="false">MAX(-D4163,0)/1000</f>
        <v>0</v>
      </c>
      <c r="G4163" s="23" t="str">
        <f aca="false">IF(E4163&gt;0,"ja","nein")</f>
        <v>ja</v>
      </c>
      <c r="H4163" s="26" t="n">
        <v>112.56</v>
      </c>
      <c r="I4163" s="26" t="n">
        <f aca="false">(H4163/10+IF(N4163=2025,Einstellungen!$B$23,Einstellungen!$C$23))*(1+Einstellungen!$B$10)</f>
        <v>33.34023</v>
      </c>
      <c r="J4163" s="25" t="n">
        <f aca="false">E4163*I4163/100</f>
        <v>0.06831413127</v>
      </c>
      <c r="K4163" s="25" t="n">
        <f aca="false">E4163*Einstellungen!$B$5/100</f>
        <v>0.059421</v>
      </c>
      <c r="L4163" s="23" t="str">
        <f aca="false">IF(I4163&lt;Einstellungen!$B$5,"ja","nein")</f>
        <v>nein</v>
      </c>
      <c r="M4163" s="23" t="s">
        <v>128</v>
      </c>
      <c r="N4163" s="23" t="n">
        <v>2025</v>
      </c>
      <c r="O4163" s="23" t="n">
        <v>20</v>
      </c>
    </row>
    <row r="4164" customFormat="false" ht="15" hidden="false" customHeight="false" outlineLevel="0" collapsed="false">
      <c r="A4164" s="22" t="n">
        <v>45860</v>
      </c>
      <c r="B4164" s="23" t="s">
        <v>95</v>
      </c>
      <c r="C4164" s="23" t="s">
        <v>98</v>
      </c>
      <c r="D4164" s="24" t="n">
        <v>319.5</v>
      </c>
      <c r="E4164" s="25" t="n">
        <f aca="false">MAX(D4164,0)/1000</f>
        <v>0.3195</v>
      </c>
      <c r="F4164" s="25" t="n">
        <f aca="false">MAX(-D4164,0)/1000</f>
        <v>0</v>
      </c>
      <c r="G4164" s="23" t="str">
        <f aca="false">IF(E4164&gt;0,"ja","nein")</f>
        <v>ja</v>
      </c>
      <c r="H4164" s="26" t="n">
        <v>113.22</v>
      </c>
      <c r="I4164" s="26" t="n">
        <f aca="false">(H4164/10+IF(N4164=2025,Einstellungen!$B$23,Einstellungen!$C$23))*(1+Einstellungen!$B$10)</f>
        <v>33.41877</v>
      </c>
      <c r="J4164" s="25" t="n">
        <f aca="false">E4164*I4164/100</f>
        <v>0.10677297015</v>
      </c>
      <c r="K4164" s="25" t="n">
        <f aca="false">E4164*Einstellungen!$B$5/100</f>
        <v>0.092655</v>
      </c>
      <c r="L4164" s="23" t="str">
        <f aca="false">IF(I4164&lt;Einstellungen!$B$5,"ja","nein")</f>
        <v>nein</v>
      </c>
      <c r="M4164" s="23" t="s">
        <v>128</v>
      </c>
      <c r="N4164" s="23" t="n">
        <v>2025</v>
      </c>
      <c r="O4164" s="23" t="n">
        <v>21</v>
      </c>
    </row>
    <row r="4165" customFormat="false" ht="15" hidden="false" customHeight="false" outlineLevel="0" collapsed="false">
      <c r="A4165" s="22" t="n">
        <v>45860</v>
      </c>
      <c r="B4165" s="23" t="s">
        <v>96</v>
      </c>
      <c r="C4165" s="23" t="s">
        <v>98</v>
      </c>
      <c r="D4165" s="24" t="n">
        <v>204.3</v>
      </c>
      <c r="E4165" s="25" t="n">
        <f aca="false">MAX(D4165,0)/1000</f>
        <v>0.2043</v>
      </c>
      <c r="F4165" s="25" t="n">
        <f aca="false">MAX(-D4165,0)/1000</f>
        <v>0</v>
      </c>
      <c r="G4165" s="23" t="str">
        <f aca="false">IF(E4165&gt;0,"ja","nein")</f>
        <v>ja</v>
      </c>
      <c r="H4165" s="26" t="n">
        <v>108.48</v>
      </c>
      <c r="I4165" s="26" t="n">
        <f aca="false">(H4165/10+IF(N4165=2025,Einstellungen!$B$23,Einstellungen!$C$23))*(1+Einstellungen!$B$10)</f>
        <v>32.85471</v>
      </c>
      <c r="J4165" s="25" t="n">
        <f aca="false">E4165*I4165/100</f>
        <v>0.06712217253</v>
      </c>
      <c r="K4165" s="25" t="n">
        <f aca="false">E4165*Einstellungen!$B$5/100</f>
        <v>0.059247</v>
      </c>
      <c r="L4165" s="23" t="str">
        <f aca="false">IF(I4165&lt;Einstellungen!$B$5,"ja","nein")</f>
        <v>nein</v>
      </c>
      <c r="M4165" s="23" t="s">
        <v>128</v>
      </c>
      <c r="N4165" s="23" t="n">
        <v>2025</v>
      </c>
      <c r="O4165" s="23" t="n">
        <v>22</v>
      </c>
    </row>
    <row r="4166" customFormat="false" ht="15" hidden="false" customHeight="false" outlineLevel="0" collapsed="false">
      <c r="A4166" s="22" t="n">
        <v>45860</v>
      </c>
      <c r="B4166" s="23" t="s">
        <v>101</v>
      </c>
      <c r="C4166" s="23" t="s">
        <v>98</v>
      </c>
      <c r="D4166" s="24" t="n">
        <v>217.8</v>
      </c>
      <c r="E4166" s="25" t="n">
        <f aca="false">MAX(D4166,0)/1000</f>
        <v>0.2178</v>
      </c>
      <c r="F4166" s="25" t="n">
        <f aca="false">MAX(-D4166,0)/1000</f>
        <v>0</v>
      </c>
      <c r="G4166" s="23" t="str">
        <f aca="false">IF(E4166&gt;0,"ja","nein")</f>
        <v>ja</v>
      </c>
      <c r="H4166" s="26" t="n">
        <v>102.93</v>
      </c>
      <c r="I4166" s="26" t="n">
        <f aca="false">(H4166/10+IF(N4166=2025,Einstellungen!$B$23,Einstellungen!$C$23))*(1+Einstellungen!$B$10)</f>
        <v>32.19426</v>
      </c>
      <c r="J4166" s="25" t="n">
        <f aca="false">E4166*I4166/100</f>
        <v>0.07011909828</v>
      </c>
      <c r="K4166" s="25" t="n">
        <f aca="false">E4166*Einstellungen!$B$5/100</f>
        <v>0.063162</v>
      </c>
      <c r="L4166" s="23" t="str">
        <f aca="false">IF(I4166&lt;Einstellungen!$B$5,"ja","nein")</f>
        <v>nein</v>
      </c>
      <c r="M4166" s="23" t="s">
        <v>128</v>
      </c>
      <c r="N4166" s="23" t="n">
        <v>2025</v>
      </c>
      <c r="O4166" s="23" t="n">
        <v>23</v>
      </c>
    </row>
    <row r="4167" customFormat="false" ht="15" hidden="false" customHeight="false" outlineLevel="0" collapsed="false">
      <c r="A4167" s="22" t="n">
        <v>45861</v>
      </c>
      <c r="B4167" s="23" t="s">
        <v>102</v>
      </c>
      <c r="C4167" s="23" t="s">
        <v>103</v>
      </c>
      <c r="D4167" s="24" t="n">
        <v>229</v>
      </c>
      <c r="E4167" s="25" t="n">
        <f aca="false">MAX(D4167,0)/1000</f>
        <v>0.229</v>
      </c>
      <c r="F4167" s="25" t="n">
        <f aca="false">MAX(-D4167,0)/1000</f>
        <v>0</v>
      </c>
      <c r="G4167" s="23" t="str">
        <f aca="false">IF(E4167&gt;0,"ja","nein")</f>
        <v>ja</v>
      </c>
      <c r="H4167" s="26" t="n">
        <v>87.65</v>
      </c>
      <c r="I4167" s="26" t="n">
        <f aca="false">(H4167/10+IF(N4167=2025,Einstellungen!$B$23,Einstellungen!$C$23))*(1+Einstellungen!$B$10)</f>
        <v>30.37594</v>
      </c>
      <c r="J4167" s="25" t="n">
        <f aca="false">E4167*I4167/100</f>
        <v>0.0695609026</v>
      </c>
      <c r="K4167" s="25" t="n">
        <f aca="false">E4167*Einstellungen!$B$5/100</f>
        <v>0.06641</v>
      </c>
      <c r="L4167" s="23" t="str">
        <f aca="false">IF(I4167&lt;Einstellungen!$B$5,"ja","nein")</f>
        <v>nein</v>
      </c>
      <c r="M4167" s="23" t="s">
        <v>128</v>
      </c>
      <c r="N4167" s="23" t="n">
        <v>2025</v>
      </c>
      <c r="O4167" s="23" t="n">
        <v>0</v>
      </c>
    </row>
    <row r="4168" customFormat="false" ht="15" hidden="false" customHeight="false" outlineLevel="0" collapsed="false">
      <c r="A4168" s="22" t="n">
        <v>45861</v>
      </c>
      <c r="B4168" s="23" t="s">
        <v>107</v>
      </c>
      <c r="C4168" s="23" t="s">
        <v>103</v>
      </c>
      <c r="D4168" s="24" t="n">
        <v>173.8</v>
      </c>
      <c r="E4168" s="25" t="n">
        <f aca="false">MAX(D4168,0)/1000</f>
        <v>0.1738</v>
      </c>
      <c r="F4168" s="25" t="n">
        <f aca="false">MAX(-D4168,0)/1000</f>
        <v>0</v>
      </c>
      <c r="G4168" s="23" t="str">
        <f aca="false">IF(E4168&gt;0,"ja","nein")</f>
        <v>ja</v>
      </c>
      <c r="H4168" s="26" t="n">
        <v>79.47</v>
      </c>
      <c r="I4168" s="26" t="n">
        <f aca="false">(H4168/10+IF(N4168=2025,Einstellungen!$B$23,Einstellungen!$C$23))*(1+Einstellungen!$B$10)</f>
        <v>29.40252</v>
      </c>
      <c r="J4168" s="25" t="n">
        <f aca="false">E4168*I4168/100</f>
        <v>0.05110157976</v>
      </c>
      <c r="K4168" s="25" t="n">
        <f aca="false">E4168*Einstellungen!$B$5/100</f>
        <v>0.050402</v>
      </c>
      <c r="L4168" s="23" t="str">
        <f aca="false">IF(I4168&lt;Einstellungen!$B$5,"ja","nein")</f>
        <v>nein</v>
      </c>
      <c r="M4168" s="23" t="s">
        <v>128</v>
      </c>
      <c r="N4168" s="23" t="n">
        <v>2025</v>
      </c>
      <c r="O4168" s="23" t="n">
        <v>1</v>
      </c>
    </row>
    <row r="4169" customFormat="false" ht="15" hidden="false" customHeight="false" outlineLevel="0" collapsed="false">
      <c r="A4169" s="22" t="n">
        <v>45861</v>
      </c>
      <c r="B4169" s="23" t="s">
        <v>108</v>
      </c>
      <c r="C4169" s="23" t="s">
        <v>103</v>
      </c>
      <c r="D4169" s="24" t="n">
        <v>133.6</v>
      </c>
      <c r="E4169" s="25" t="n">
        <f aca="false">MAX(D4169,0)/1000</f>
        <v>0.1336</v>
      </c>
      <c r="F4169" s="25" t="n">
        <f aca="false">MAX(-D4169,0)/1000</f>
        <v>0</v>
      </c>
      <c r="G4169" s="23" t="str">
        <f aca="false">IF(E4169&gt;0,"ja","nein")</f>
        <v>ja</v>
      </c>
      <c r="H4169" s="26" t="n">
        <v>78.5</v>
      </c>
      <c r="I4169" s="26" t="n">
        <f aca="false">(H4169/10+IF(N4169=2025,Einstellungen!$B$23,Einstellungen!$C$23))*(1+Einstellungen!$B$10)</f>
        <v>29.28709</v>
      </c>
      <c r="J4169" s="25" t="n">
        <f aca="false">E4169*I4169/100</f>
        <v>0.03912755224</v>
      </c>
      <c r="K4169" s="25" t="n">
        <f aca="false">E4169*Einstellungen!$B$5/100</f>
        <v>0.038744</v>
      </c>
      <c r="L4169" s="23" t="str">
        <f aca="false">IF(I4169&lt;Einstellungen!$B$5,"ja","nein")</f>
        <v>nein</v>
      </c>
      <c r="M4169" s="23" t="s">
        <v>128</v>
      </c>
      <c r="N4169" s="23" t="n">
        <v>2025</v>
      </c>
      <c r="O4169" s="23" t="n">
        <v>2</v>
      </c>
    </row>
    <row r="4170" customFormat="false" ht="15" hidden="false" customHeight="false" outlineLevel="0" collapsed="false">
      <c r="A4170" s="22" t="n">
        <v>45861</v>
      </c>
      <c r="B4170" s="23" t="s">
        <v>109</v>
      </c>
      <c r="C4170" s="23" t="s">
        <v>103</v>
      </c>
      <c r="D4170" s="24" t="n">
        <v>159.8</v>
      </c>
      <c r="E4170" s="25" t="n">
        <f aca="false">MAX(D4170,0)/1000</f>
        <v>0.1598</v>
      </c>
      <c r="F4170" s="25" t="n">
        <f aca="false">MAX(-D4170,0)/1000</f>
        <v>0</v>
      </c>
      <c r="G4170" s="23" t="str">
        <f aca="false">IF(E4170&gt;0,"ja","nein")</f>
        <v>ja</v>
      </c>
      <c r="H4170" s="26" t="n">
        <v>76.04</v>
      </c>
      <c r="I4170" s="26" t="n">
        <f aca="false">(H4170/10+IF(N4170=2025,Einstellungen!$B$23,Einstellungen!$C$23))*(1+Einstellungen!$B$10)</f>
        <v>28.99435</v>
      </c>
      <c r="J4170" s="25" t="n">
        <f aca="false">E4170*I4170/100</f>
        <v>0.0463329713</v>
      </c>
      <c r="K4170" s="25" t="n">
        <f aca="false">E4170*Einstellungen!$B$5/100</f>
        <v>0.046342</v>
      </c>
      <c r="L4170" s="23" t="str">
        <f aca="false">IF(I4170&lt;Einstellungen!$B$5,"ja","nein")</f>
        <v>ja</v>
      </c>
      <c r="M4170" s="23" t="s">
        <v>128</v>
      </c>
      <c r="N4170" s="23" t="n">
        <v>2025</v>
      </c>
      <c r="O4170" s="23" t="n">
        <v>3</v>
      </c>
    </row>
    <row r="4171" customFormat="false" ht="15" hidden="false" customHeight="false" outlineLevel="0" collapsed="false">
      <c r="A4171" s="22" t="n">
        <v>45861</v>
      </c>
      <c r="B4171" s="23" t="s">
        <v>110</v>
      </c>
      <c r="C4171" s="23" t="s">
        <v>103</v>
      </c>
      <c r="D4171" s="24" t="n">
        <v>128.5</v>
      </c>
      <c r="E4171" s="25" t="n">
        <f aca="false">MAX(D4171,0)/1000</f>
        <v>0.1285</v>
      </c>
      <c r="F4171" s="25" t="n">
        <f aca="false">MAX(-D4171,0)/1000</f>
        <v>0</v>
      </c>
      <c r="G4171" s="23" t="str">
        <f aca="false">IF(E4171&gt;0,"ja","nein")</f>
        <v>ja</v>
      </c>
      <c r="H4171" s="26" t="n">
        <v>77.69</v>
      </c>
      <c r="I4171" s="26" t="n">
        <f aca="false">(H4171/10+IF(N4171=2025,Einstellungen!$B$23,Einstellungen!$C$23))*(1+Einstellungen!$B$10)</f>
        <v>29.1907</v>
      </c>
      <c r="J4171" s="25" t="n">
        <f aca="false">E4171*I4171/100</f>
        <v>0.0375100495</v>
      </c>
      <c r="K4171" s="25" t="n">
        <f aca="false">E4171*Einstellungen!$B$5/100</f>
        <v>0.037265</v>
      </c>
      <c r="L4171" s="23" t="str">
        <f aca="false">IF(I4171&lt;Einstellungen!$B$5,"ja","nein")</f>
        <v>nein</v>
      </c>
      <c r="M4171" s="23" t="s">
        <v>128</v>
      </c>
      <c r="N4171" s="23" t="n">
        <v>2025</v>
      </c>
      <c r="O4171" s="23" t="n">
        <v>4</v>
      </c>
    </row>
    <row r="4172" customFormat="false" ht="15" hidden="false" customHeight="false" outlineLevel="0" collapsed="false">
      <c r="A4172" s="22" t="n">
        <v>45861</v>
      </c>
      <c r="B4172" s="23" t="s">
        <v>111</v>
      </c>
      <c r="C4172" s="23" t="s">
        <v>103</v>
      </c>
      <c r="D4172" s="24" t="n">
        <v>128.1</v>
      </c>
      <c r="E4172" s="25" t="n">
        <f aca="false">MAX(D4172,0)/1000</f>
        <v>0.1281</v>
      </c>
      <c r="F4172" s="25" t="n">
        <f aca="false">MAX(-D4172,0)/1000</f>
        <v>0</v>
      </c>
      <c r="G4172" s="23" t="str">
        <f aca="false">IF(E4172&gt;0,"ja","nein")</f>
        <v>ja</v>
      </c>
      <c r="H4172" s="26" t="n">
        <v>80.64</v>
      </c>
      <c r="I4172" s="26" t="n">
        <f aca="false">(H4172/10+IF(N4172=2025,Einstellungen!$B$23,Einstellungen!$C$23))*(1+Einstellungen!$B$10)</f>
        <v>29.54175</v>
      </c>
      <c r="J4172" s="25" t="n">
        <f aca="false">E4172*I4172/100</f>
        <v>0.03784298175</v>
      </c>
      <c r="K4172" s="25" t="n">
        <f aca="false">E4172*Einstellungen!$B$5/100</f>
        <v>0.037149</v>
      </c>
      <c r="L4172" s="23" t="str">
        <f aca="false">IF(I4172&lt;Einstellungen!$B$5,"ja","nein")</f>
        <v>nein</v>
      </c>
      <c r="M4172" s="23" t="s">
        <v>128</v>
      </c>
      <c r="N4172" s="23" t="n">
        <v>2025</v>
      </c>
      <c r="O4172" s="23" t="n">
        <v>5</v>
      </c>
    </row>
    <row r="4173" customFormat="false" ht="15" hidden="false" customHeight="false" outlineLevel="0" collapsed="false">
      <c r="A4173" s="22" t="n">
        <v>45861</v>
      </c>
      <c r="B4173" s="23" t="s">
        <v>112</v>
      </c>
      <c r="C4173" s="23" t="s">
        <v>103</v>
      </c>
      <c r="D4173" s="24" t="n">
        <v>146.4</v>
      </c>
      <c r="E4173" s="25" t="n">
        <f aca="false">MAX(D4173,0)/1000</f>
        <v>0.1464</v>
      </c>
      <c r="F4173" s="25" t="n">
        <f aca="false">MAX(-D4173,0)/1000</f>
        <v>0</v>
      </c>
      <c r="G4173" s="23" t="str">
        <f aca="false">IF(E4173&gt;0,"ja","nein")</f>
        <v>ja</v>
      </c>
      <c r="H4173" s="26" t="n">
        <v>91.35</v>
      </c>
      <c r="I4173" s="26" t="n">
        <f aca="false">(H4173/10+IF(N4173=2025,Einstellungen!$B$23,Einstellungen!$C$23))*(1+Einstellungen!$B$10)</f>
        <v>30.81624</v>
      </c>
      <c r="J4173" s="25" t="n">
        <f aca="false">E4173*I4173/100</f>
        <v>0.04511497536</v>
      </c>
      <c r="K4173" s="25" t="n">
        <f aca="false">E4173*Einstellungen!$B$5/100</f>
        <v>0.042456</v>
      </c>
      <c r="L4173" s="23" t="str">
        <f aca="false">IF(I4173&lt;Einstellungen!$B$5,"ja","nein")</f>
        <v>nein</v>
      </c>
      <c r="M4173" s="23" t="s">
        <v>128</v>
      </c>
      <c r="N4173" s="23" t="n">
        <v>2025</v>
      </c>
      <c r="O4173" s="23" t="n">
        <v>6</v>
      </c>
    </row>
    <row r="4174" customFormat="false" ht="15" hidden="false" customHeight="false" outlineLevel="0" collapsed="false">
      <c r="A4174" s="22" t="n">
        <v>45861</v>
      </c>
      <c r="B4174" s="23" t="s">
        <v>113</v>
      </c>
      <c r="C4174" s="23" t="s">
        <v>103</v>
      </c>
      <c r="D4174" s="24" t="n">
        <v>-437.7</v>
      </c>
      <c r="E4174" s="25" t="n">
        <f aca="false">MAX(D4174,0)/1000</f>
        <v>0</v>
      </c>
      <c r="F4174" s="25" t="n">
        <f aca="false">MAX(-D4174,0)/1000</f>
        <v>0.4377</v>
      </c>
      <c r="G4174" s="23" t="str">
        <f aca="false">IF(E4174&gt;0,"ja","nein")</f>
        <v>nein</v>
      </c>
      <c r="H4174" s="26" t="n">
        <v>99.87</v>
      </c>
      <c r="I4174" s="26" t="n">
        <f aca="false">(H4174/10+IF(N4174=2025,Einstellungen!$B$23,Einstellungen!$C$23))*(1+Einstellungen!$B$10)</f>
        <v>31.83012</v>
      </c>
      <c r="J4174" s="25" t="n">
        <f aca="false">E4174*I4174/100</f>
        <v>0</v>
      </c>
      <c r="K4174" s="25" t="n">
        <f aca="false">E4174*Einstellungen!$B$5/100</f>
        <v>0</v>
      </c>
      <c r="L4174" s="23" t="str">
        <f aca="false">IF(I4174&lt;Einstellungen!$B$5,"ja","nein")</f>
        <v>nein</v>
      </c>
      <c r="M4174" s="23" t="s">
        <v>128</v>
      </c>
      <c r="N4174" s="23" t="n">
        <v>2025</v>
      </c>
      <c r="O4174" s="23" t="n">
        <v>7</v>
      </c>
    </row>
    <row r="4175" customFormat="false" ht="15" hidden="false" customHeight="false" outlineLevel="0" collapsed="false">
      <c r="A4175" s="22" t="n">
        <v>45861</v>
      </c>
      <c r="B4175" s="23" t="s">
        <v>114</v>
      </c>
      <c r="C4175" s="23" t="s">
        <v>103</v>
      </c>
      <c r="D4175" s="24" t="n">
        <v>-1763.1</v>
      </c>
      <c r="E4175" s="25" t="n">
        <f aca="false">MAX(D4175,0)/1000</f>
        <v>0</v>
      </c>
      <c r="F4175" s="25" t="n">
        <f aca="false">MAX(-D4175,0)/1000</f>
        <v>1.7631</v>
      </c>
      <c r="G4175" s="23" t="str">
        <f aca="false">IF(E4175&gt;0,"ja","nein")</f>
        <v>nein</v>
      </c>
      <c r="H4175" s="26" t="n">
        <v>96.5</v>
      </c>
      <c r="I4175" s="26" t="n">
        <f aca="false">(H4175/10+IF(N4175=2025,Einstellungen!$B$23,Einstellungen!$C$23))*(1+Einstellungen!$B$10)</f>
        <v>31.42909</v>
      </c>
      <c r="J4175" s="25" t="n">
        <f aca="false">E4175*I4175/100</f>
        <v>0</v>
      </c>
      <c r="K4175" s="25" t="n">
        <f aca="false">E4175*Einstellungen!$B$5/100</f>
        <v>0</v>
      </c>
      <c r="L4175" s="23" t="str">
        <f aca="false">IF(I4175&lt;Einstellungen!$B$5,"ja","nein")</f>
        <v>nein</v>
      </c>
      <c r="M4175" s="23" t="s">
        <v>128</v>
      </c>
      <c r="N4175" s="23" t="n">
        <v>2025</v>
      </c>
      <c r="O4175" s="23" t="n">
        <v>8</v>
      </c>
    </row>
    <row r="4176" customFormat="false" ht="15" hidden="false" customHeight="false" outlineLevel="0" collapsed="false">
      <c r="A4176" s="22" t="n">
        <v>45861</v>
      </c>
      <c r="B4176" s="23" t="s">
        <v>115</v>
      </c>
      <c r="C4176" s="23" t="s">
        <v>103</v>
      </c>
      <c r="D4176" s="24" t="n">
        <v>-1147.7</v>
      </c>
      <c r="E4176" s="25" t="n">
        <f aca="false">MAX(D4176,0)/1000</f>
        <v>0</v>
      </c>
      <c r="F4176" s="25" t="n">
        <f aca="false">MAX(-D4176,0)/1000</f>
        <v>1.1477</v>
      </c>
      <c r="G4176" s="23" t="str">
        <f aca="false">IF(E4176&gt;0,"ja","nein")</f>
        <v>nein</v>
      </c>
      <c r="H4176" s="26" t="n">
        <v>81.69</v>
      </c>
      <c r="I4176" s="26" t="n">
        <f aca="false">(H4176/10+IF(N4176=2025,Einstellungen!$B$23,Einstellungen!$C$23))*(1+Einstellungen!$B$10)</f>
        <v>29.6667</v>
      </c>
      <c r="J4176" s="25" t="n">
        <f aca="false">E4176*I4176/100</f>
        <v>0</v>
      </c>
      <c r="K4176" s="25" t="n">
        <f aca="false">E4176*Einstellungen!$B$5/100</f>
        <v>0</v>
      </c>
      <c r="L4176" s="23" t="str">
        <f aca="false">IF(I4176&lt;Einstellungen!$B$5,"ja","nein")</f>
        <v>nein</v>
      </c>
      <c r="M4176" s="23" t="s">
        <v>128</v>
      </c>
      <c r="N4176" s="23" t="n">
        <v>2025</v>
      </c>
      <c r="O4176" s="23" t="n">
        <v>9</v>
      </c>
    </row>
    <row r="4177" customFormat="false" ht="15" hidden="false" customHeight="false" outlineLevel="0" collapsed="false">
      <c r="A4177" s="22" t="n">
        <v>45861</v>
      </c>
      <c r="B4177" s="23" t="s">
        <v>116</v>
      </c>
      <c r="C4177" s="23" t="s">
        <v>103</v>
      </c>
      <c r="D4177" s="24" t="n">
        <v>-1591.8</v>
      </c>
      <c r="E4177" s="25" t="n">
        <f aca="false">MAX(D4177,0)/1000</f>
        <v>0</v>
      </c>
      <c r="F4177" s="25" t="n">
        <f aca="false">MAX(-D4177,0)/1000</f>
        <v>1.5918</v>
      </c>
      <c r="G4177" s="23" t="str">
        <f aca="false">IF(E4177&gt;0,"ja","nein")</f>
        <v>nein</v>
      </c>
      <c r="H4177" s="26" t="n">
        <v>67.3</v>
      </c>
      <c r="I4177" s="26" t="n">
        <f aca="false">(H4177/10+IF(N4177=2025,Einstellungen!$B$23,Einstellungen!$C$23))*(1+Einstellungen!$B$10)</f>
        <v>27.95429</v>
      </c>
      <c r="J4177" s="25" t="n">
        <f aca="false">E4177*I4177/100</f>
        <v>0</v>
      </c>
      <c r="K4177" s="25" t="n">
        <f aca="false">E4177*Einstellungen!$B$5/100</f>
        <v>0</v>
      </c>
      <c r="L4177" s="23" t="str">
        <f aca="false">IF(I4177&lt;Einstellungen!$B$5,"ja","nein")</f>
        <v>ja</v>
      </c>
      <c r="M4177" s="23" t="s">
        <v>128</v>
      </c>
      <c r="N4177" s="23" t="n">
        <v>2025</v>
      </c>
      <c r="O4177" s="23" t="n">
        <v>10</v>
      </c>
    </row>
    <row r="4178" customFormat="false" ht="15" hidden="false" customHeight="false" outlineLevel="0" collapsed="false">
      <c r="A4178" s="22" t="n">
        <v>45861</v>
      </c>
      <c r="B4178" s="23" t="s">
        <v>117</v>
      </c>
      <c r="C4178" s="23" t="s">
        <v>103</v>
      </c>
      <c r="D4178" s="24" t="n">
        <v>-1531.5</v>
      </c>
      <c r="E4178" s="25" t="n">
        <f aca="false">MAX(D4178,0)/1000</f>
        <v>0</v>
      </c>
      <c r="F4178" s="25" t="n">
        <f aca="false">MAX(-D4178,0)/1000</f>
        <v>1.5315</v>
      </c>
      <c r="G4178" s="23" t="str">
        <f aca="false">IF(E4178&gt;0,"ja","nein")</f>
        <v>nein</v>
      </c>
      <c r="H4178" s="26" t="n">
        <v>53.5</v>
      </c>
      <c r="I4178" s="26" t="n">
        <f aca="false">(H4178/10+IF(N4178=2025,Einstellungen!$B$23,Einstellungen!$C$23))*(1+Einstellungen!$B$10)</f>
        <v>26.31209</v>
      </c>
      <c r="J4178" s="25" t="n">
        <f aca="false">E4178*I4178/100</f>
        <v>0</v>
      </c>
      <c r="K4178" s="25" t="n">
        <f aca="false">E4178*Einstellungen!$B$5/100</f>
        <v>0</v>
      </c>
      <c r="L4178" s="23" t="str">
        <f aca="false">IF(I4178&lt;Einstellungen!$B$5,"ja","nein")</f>
        <v>ja</v>
      </c>
      <c r="M4178" s="23" t="s">
        <v>128</v>
      </c>
      <c r="N4178" s="23" t="n">
        <v>2025</v>
      </c>
      <c r="O4178" s="23" t="n">
        <v>11</v>
      </c>
    </row>
    <row r="4179" customFormat="false" ht="15" hidden="false" customHeight="false" outlineLevel="0" collapsed="false">
      <c r="A4179" s="22" t="n">
        <v>45861</v>
      </c>
      <c r="B4179" s="23" t="s">
        <v>118</v>
      </c>
      <c r="C4179" s="23" t="s">
        <v>103</v>
      </c>
      <c r="D4179" s="24" t="n">
        <v>-3380.1</v>
      </c>
      <c r="E4179" s="25" t="n">
        <f aca="false">MAX(D4179,0)/1000</f>
        <v>0</v>
      </c>
      <c r="F4179" s="25" t="n">
        <f aca="false">MAX(-D4179,0)/1000</f>
        <v>3.3801</v>
      </c>
      <c r="G4179" s="23" t="str">
        <f aca="false">IF(E4179&gt;0,"ja","nein")</f>
        <v>nein</v>
      </c>
      <c r="H4179" s="26" t="n">
        <v>33.72</v>
      </c>
      <c r="I4179" s="26" t="n">
        <f aca="false">(H4179/10+IF(N4179=2025,Einstellungen!$B$23,Einstellungen!$C$23))*(1+Einstellungen!$B$10)</f>
        <v>23.95827</v>
      </c>
      <c r="J4179" s="25" t="n">
        <f aca="false">E4179*I4179/100</f>
        <v>0</v>
      </c>
      <c r="K4179" s="25" t="n">
        <f aca="false">E4179*Einstellungen!$B$5/100</f>
        <v>0</v>
      </c>
      <c r="L4179" s="23" t="str">
        <f aca="false">IF(I4179&lt;Einstellungen!$B$5,"ja","nein")</f>
        <v>ja</v>
      </c>
      <c r="M4179" s="23" t="s">
        <v>128</v>
      </c>
      <c r="N4179" s="23" t="n">
        <v>2025</v>
      </c>
      <c r="O4179" s="23" t="n">
        <v>12</v>
      </c>
    </row>
    <row r="4180" customFormat="false" ht="15" hidden="false" customHeight="false" outlineLevel="0" collapsed="false">
      <c r="A4180" s="22" t="n">
        <v>45861</v>
      </c>
      <c r="B4180" s="23" t="s">
        <v>119</v>
      </c>
      <c r="C4180" s="23" t="s">
        <v>103</v>
      </c>
      <c r="D4180" s="24" t="n">
        <v>-3060.7</v>
      </c>
      <c r="E4180" s="25" t="n">
        <f aca="false">MAX(D4180,0)/1000</f>
        <v>0</v>
      </c>
      <c r="F4180" s="25" t="n">
        <f aca="false">MAX(-D4180,0)/1000</f>
        <v>3.0607</v>
      </c>
      <c r="G4180" s="23" t="str">
        <f aca="false">IF(E4180&gt;0,"ja","nein")</f>
        <v>nein</v>
      </c>
      <c r="H4180" s="26" t="n">
        <v>23.73</v>
      </c>
      <c r="I4180" s="26" t="n">
        <f aca="false">(H4180/10+IF(N4180=2025,Einstellungen!$B$23,Einstellungen!$C$23))*(1+Einstellungen!$B$10)</f>
        <v>22.76946</v>
      </c>
      <c r="J4180" s="25" t="n">
        <f aca="false">E4180*I4180/100</f>
        <v>0</v>
      </c>
      <c r="K4180" s="25" t="n">
        <f aca="false">E4180*Einstellungen!$B$5/100</f>
        <v>0</v>
      </c>
      <c r="L4180" s="23" t="str">
        <f aca="false">IF(I4180&lt;Einstellungen!$B$5,"ja","nein")</f>
        <v>ja</v>
      </c>
      <c r="M4180" s="23" t="s">
        <v>128</v>
      </c>
      <c r="N4180" s="23" t="n">
        <v>2025</v>
      </c>
      <c r="O4180" s="23" t="n">
        <v>13</v>
      </c>
    </row>
    <row r="4181" customFormat="false" ht="15" hidden="false" customHeight="false" outlineLevel="0" collapsed="false">
      <c r="A4181" s="22" t="n">
        <v>45861</v>
      </c>
      <c r="B4181" s="23" t="s">
        <v>120</v>
      </c>
      <c r="C4181" s="23" t="s">
        <v>103</v>
      </c>
      <c r="D4181" s="24" t="n">
        <v>-3397.5</v>
      </c>
      <c r="E4181" s="25" t="n">
        <f aca="false">MAX(D4181,0)/1000</f>
        <v>0</v>
      </c>
      <c r="F4181" s="25" t="n">
        <f aca="false">MAX(-D4181,0)/1000</f>
        <v>3.3975</v>
      </c>
      <c r="G4181" s="23" t="str">
        <f aca="false">IF(E4181&gt;0,"ja","nein")</f>
        <v>nein</v>
      </c>
      <c r="H4181" s="26" t="n">
        <v>26.82</v>
      </c>
      <c r="I4181" s="26" t="n">
        <f aca="false">(H4181/10+IF(N4181=2025,Einstellungen!$B$23,Einstellungen!$C$23))*(1+Einstellungen!$B$10)</f>
        <v>23.13717</v>
      </c>
      <c r="J4181" s="25" t="n">
        <f aca="false">E4181*I4181/100</f>
        <v>0</v>
      </c>
      <c r="K4181" s="25" t="n">
        <f aca="false">E4181*Einstellungen!$B$5/100</f>
        <v>0</v>
      </c>
      <c r="L4181" s="23" t="str">
        <f aca="false">IF(I4181&lt;Einstellungen!$B$5,"ja","nein")</f>
        <v>ja</v>
      </c>
      <c r="M4181" s="23" t="s">
        <v>128</v>
      </c>
      <c r="N4181" s="23" t="n">
        <v>2025</v>
      </c>
      <c r="O4181" s="23" t="n">
        <v>14</v>
      </c>
    </row>
    <row r="4182" customFormat="false" ht="15" hidden="false" customHeight="false" outlineLevel="0" collapsed="false">
      <c r="A4182" s="22" t="n">
        <v>45861</v>
      </c>
      <c r="B4182" s="23" t="s">
        <v>104</v>
      </c>
      <c r="C4182" s="23" t="s">
        <v>103</v>
      </c>
      <c r="D4182" s="24" t="n">
        <v>-3566.5</v>
      </c>
      <c r="E4182" s="25" t="n">
        <f aca="false">MAX(D4182,0)/1000</f>
        <v>0</v>
      </c>
      <c r="F4182" s="25" t="n">
        <f aca="false">MAX(-D4182,0)/1000</f>
        <v>3.5665</v>
      </c>
      <c r="G4182" s="23" t="str">
        <f aca="false">IF(E4182&gt;0,"ja","nein")</f>
        <v>nein</v>
      </c>
      <c r="H4182" s="26" t="n">
        <v>40.3</v>
      </c>
      <c r="I4182" s="26" t="n">
        <f aca="false">(H4182/10+IF(N4182=2025,Einstellungen!$B$23,Einstellungen!$C$23))*(1+Einstellungen!$B$10)</f>
        <v>24.74129</v>
      </c>
      <c r="J4182" s="25" t="n">
        <f aca="false">E4182*I4182/100</f>
        <v>0</v>
      </c>
      <c r="K4182" s="25" t="n">
        <f aca="false">E4182*Einstellungen!$B$5/100</f>
        <v>0</v>
      </c>
      <c r="L4182" s="23" t="str">
        <f aca="false">IF(I4182&lt;Einstellungen!$B$5,"ja","nein")</f>
        <v>ja</v>
      </c>
      <c r="M4182" s="23" t="s">
        <v>128</v>
      </c>
      <c r="N4182" s="23" t="n">
        <v>2025</v>
      </c>
      <c r="O4182" s="23" t="n">
        <v>15</v>
      </c>
    </row>
    <row r="4183" customFormat="false" ht="15" hidden="false" customHeight="false" outlineLevel="0" collapsed="false">
      <c r="A4183" s="22" t="n">
        <v>45861</v>
      </c>
      <c r="B4183" s="23" t="s">
        <v>105</v>
      </c>
      <c r="C4183" s="23" t="s">
        <v>103</v>
      </c>
      <c r="D4183" s="24" t="n">
        <v>-2595.9</v>
      </c>
      <c r="E4183" s="25" t="n">
        <f aca="false">MAX(D4183,0)/1000</f>
        <v>0</v>
      </c>
      <c r="F4183" s="25" t="n">
        <f aca="false">MAX(-D4183,0)/1000</f>
        <v>2.5959</v>
      </c>
      <c r="G4183" s="23" t="str">
        <f aca="false">IF(E4183&gt;0,"ja","nein")</f>
        <v>nein</v>
      </c>
      <c r="H4183" s="26" t="n">
        <v>67.81</v>
      </c>
      <c r="I4183" s="26" t="n">
        <f aca="false">(H4183/10+IF(N4183=2025,Einstellungen!$B$23,Einstellungen!$C$23))*(1+Einstellungen!$B$10)</f>
        <v>28.01498</v>
      </c>
      <c r="J4183" s="25" t="n">
        <f aca="false">E4183*I4183/100</f>
        <v>0</v>
      </c>
      <c r="K4183" s="25" t="n">
        <f aca="false">E4183*Einstellungen!$B$5/100</f>
        <v>0</v>
      </c>
      <c r="L4183" s="23" t="str">
        <f aca="false">IF(I4183&lt;Einstellungen!$B$5,"ja","nein")</f>
        <v>ja</v>
      </c>
      <c r="M4183" s="23" t="s">
        <v>128</v>
      </c>
      <c r="N4183" s="23" t="n">
        <v>2025</v>
      </c>
      <c r="O4183" s="23" t="n">
        <v>16</v>
      </c>
    </row>
    <row r="4184" customFormat="false" ht="15" hidden="false" customHeight="false" outlineLevel="0" collapsed="false">
      <c r="A4184" s="22" t="n">
        <v>45861</v>
      </c>
      <c r="B4184" s="23" t="s">
        <v>97</v>
      </c>
      <c r="C4184" s="23" t="s">
        <v>103</v>
      </c>
      <c r="D4184" s="24" t="n">
        <v>-1431.9</v>
      </c>
      <c r="E4184" s="25" t="n">
        <f aca="false">MAX(D4184,0)/1000</f>
        <v>0</v>
      </c>
      <c r="F4184" s="25" t="n">
        <f aca="false">MAX(-D4184,0)/1000</f>
        <v>1.4319</v>
      </c>
      <c r="G4184" s="23" t="str">
        <f aca="false">IF(E4184&gt;0,"ja","nein")</f>
        <v>nein</v>
      </c>
      <c r="H4184" s="26" t="n">
        <v>78.05</v>
      </c>
      <c r="I4184" s="26" t="n">
        <f aca="false">(H4184/10+IF(N4184=2025,Einstellungen!$B$23,Einstellungen!$C$23))*(1+Einstellungen!$B$10)</f>
        <v>29.23354</v>
      </c>
      <c r="J4184" s="25" t="n">
        <f aca="false">E4184*I4184/100</f>
        <v>0</v>
      </c>
      <c r="K4184" s="25" t="n">
        <f aca="false">E4184*Einstellungen!$B$5/100</f>
        <v>0</v>
      </c>
      <c r="L4184" s="23" t="str">
        <f aca="false">IF(I4184&lt;Einstellungen!$B$5,"ja","nein")</f>
        <v>nein</v>
      </c>
      <c r="M4184" s="23" t="s">
        <v>128</v>
      </c>
      <c r="N4184" s="23" t="n">
        <v>2025</v>
      </c>
      <c r="O4184" s="23" t="n">
        <v>17</v>
      </c>
    </row>
    <row r="4185" customFormat="false" ht="15" hidden="false" customHeight="false" outlineLevel="0" collapsed="false">
      <c r="A4185" s="22" t="n">
        <v>45861</v>
      </c>
      <c r="B4185" s="23" t="s">
        <v>99</v>
      </c>
      <c r="C4185" s="23" t="s">
        <v>103</v>
      </c>
      <c r="D4185" s="24" t="n">
        <v>-236.3</v>
      </c>
      <c r="E4185" s="25" t="n">
        <f aca="false">MAX(D4185,0)/1000</f>
        <v>0</v>
      </c>
      <c r="F4185" s="25" t="n">
        <f aca="false">MAX(-D4185,0)/1000</f>
        <v>0.2363</v>
      </c>
      <c r="G4185" s="23" t="str">
        <f aca="false">IF(E4185&gt;0,"ja","nein")</f>
        <v>nein</v>
      </c>
      <c r="H4185" s="26" t="n">
        <v>86.07</v>
      </c>
      <c r="I4185" s="26" t="n">
        <f aca="false">(H4185/10+IF(N4185=2025,Einstellungen!$B$23,Einstellungen!$C$23))*(1+Einstellungen!$B$10)</f>
        <v>30.18792</v>
      </c>
      <c r="J4185" s="25" t="n">
        <f aca="false">E4185*I4185/100</f>
        <v>0</v>
      </c>
      <c r="K4185" s="25" t="n">
        <f aca="false">E4185*Einstellungen!$B$5/100</f>
        <v>0</v>
      </c>
      <c r="L4185" s="23" t="str">
        <f aca="false">IF(I4185&lt;Einstellungen!$B$5,"ja","nein")</f>
        <v>nein</v>
      </c>
      <c r="M4185" s="23" t="s">
        <v>128</v>
      </c>
      <c r="N4185" s="23" t="n">
        <v>2025</v>
      </c>
      <c r="O4185" s="23" t="n">
        <v>18</v>
      </c>
    </row>
    <row r="4186" customFormat="false" ht="15" hidden="false" customHeight="false" outlineLevel="0" collapsed="false">
      <c r="A4186" s="22" t="n">
        <v>45861</v>
      </c>
      <c r="B4186" s="23" t="s">
        <v>100</v>
      </c>
      <c r="C4186" s="23" t="s">
        <v>103</v>
      </c>
      <c r="D4186" s="24" t="n">
        <v>86.6</v>
      </c>
      <c r="E4186" s="25" t="n">
        <f aca="false">MAX(D4186,0)/1000</f>
        <v>0.0866</v>
      </c>
      <c r="F4186" s="25" t="n">
        <f aca="false">MAX(-D4186,0)/1000</f>
        <v>0</v>
      </c>
      <c r="G4186" s="23" t="str">
        <f aca="false">IF(E4186&gt;0,"ja","nein")</f>
        <v>ja</v>
      </c>
      <c r="H4186" s="26" t="n">
        <v>105</v>
      </c>
      <c r="I4186" s="26" t="n">
        <f aca="false">(H4186/10+IF(N4186=2025,Einstellungen!$B$23,Einstellungen!$C$23))*(1+Einstellungen!$B$10)</f>
        <v>32.44059</v>
      </c>
      <c r="J4186" s="25" t="n">
        <f aca="false">E4186*I4186/100</f>
        <v>0.02809355094</v>
      </c>
      <c r="K4186" s="25" t="n">
        <f aca="false">E4186*Einstellungen!$B$5/100</f>
        <v>0.025114</v>
      </c>
      <c r="L4186" s="23" t="str">
        <f aca="false">IF(I4186&lt;Einstellungen!$B$5,"ja","nein")</f>
        <v>nein</v>
      </c>
      <c r="M4186" s="23" t="s">
        <v>128</v>
      </c>
      <c r="N4186" s="23" t="n">
        <v>2025</v>
      </c>
      <c r="O4186" s="23" t="n">
        <v>19</v>
      </c>
    </row>
    <row r="4187" customFormat="false" ht="15" hidden="false" customHeight="false" outlineLevel="0" collapsed="false">
      <c r="A4187" s="22" t="n">
        <v>45861</v>
      </c>
      <c r="B4187" s="23" t="s">
        <v>92</v>
      </c>
      <c r="C4187" s="23" t="s">
        <v>103</v>
      </c>
      <c r="D4187" s="24" t="n">
        <v>399.3</v>
      </c>
      <c r="E4187" s="25" t="n">
        <f aca="false">MAX(D4187,0)/1000</f>
        <v>0.3993</v>
      </c>
      <c r="F4187" s="25" t="n">
        <f aca="false">MAX(-D4187,0)/1000</f>
        <v>0</v>
      </c>
      <c r="G4187" s="23" t="str">
        <f aca="false">IF(E4187&gt;0,"ja","nein")</f>
        <v>ja</v>
      </c>
      <c r="H4187" s="26" t="n">
        <v>112.98</v>
      </c>
      <c r="I4187" s="26" t="n">
        <f aca="false">(H4187/10+IF(N4187=2025,Einstellungen!$B$23,Einstellungen!$C$23))*(1+Einstellungen!$B$10)</f>
        <v>33.39021</v>
      </c>
      <c r="J4187" s="25" t="n">
        <f aca="false">E4187*I4187/100</f>
        <v>0.13332710853</v>
      </c>
      <c r="K4187" s="25" t="n">
        <f aca="false">E4187*Einstellungen!$B$5/100</f>
        <v>0.115797</v>
      </c>
      <c r="L4187" s="23" t="str">
        <f aca="false">IF(I4187&lt;Einstellungen!$B$5,"ja","nein")</f>
        <v>nein</v>
      </c>
      <c r="M4187" s="23" t="s">
        <v>128</v>
      </c>
      <c r="N4187" s="23" t="n">
        <v>2025</v>
      </c>
      <c r="O4187" s="23" t="n">
        <v>20</v>
      </c>
    </row>
    <row r="4188" customFormat="false" ht="15" hidden="false" customHeight="false" outlineLevel="0" collapsed="false">
      <c r="A4188" s="22" t="n">
        <v>45861</v>
      </c>
      <c r="B4188" s="23" t="s">
        <v>95</v>
      </c>
      <c r="C4188" s="23" t="s">
        <v>103</v>
      </c>
      <c r="D4188" s="24" t="n">
        <v>420.7</v>
      </c>
      <c r="E4188" s="25" t="n">
        <f aca="false">MAX(D4188,0)/1000</f>
        <v>0.4207</v>
      </c>
      <c r="F4188" s="25" t="n">
        <f aca="false">MAX(-D4188,0)/1000</f>
        <v>0</v>
      </c>
      <c r="G4188" s="23" t="str">
        <f aca="false">IF(E4188&gt;0,"ja","nein")</f>
        <v>ja</v>
      </c>
      <c r="H4188" s="26" t="n">
        <v>119.74</v>
      </c>
      <c r="I4188" s="26" t="n">
        <f aca="false">(H4188/10+IF(N4188=2025,Einstellungen!$B$23,Einstellungen!$C$23))*(1+Einstellungen!$B$10)</f>
        <v>34.19465</v>
      </c>
      <c r="J4188" s="25" t="n">
        <f aca="false">E4188*I4188/100</f>
        <v>0.14385689255</v>
      </c>
      <c r="K4188" s="25" t="n">
        <f aca="false">E4188*Einstellungen!$B$5/100</f>
        <v>0.122003</v>
      </c>
      <c r="L4188" s="23" t="str">
        <f aca="false">IF(I4188&lt;Einstellungen!$B$5,"ja","nein")</f>
        <v>nein</v>
      </c>
      <c r="M4188" s="23" t="s">
        <v>128</v>
      </c>
      <c r="N4188" s="23" t="n">
        <v>2025</v>
      </c>
      <c r="O4188" s="23" t="n">
        <v>21</v>
      </c>
    </row>
    <row r="4189" customFormat="false" ht="15" hidden="false" customHeight="false" outlineLevel="0" collapsed="false">
      <c r="A4189" s="22" t="n">
        <v>45861</v>
      </c>
      <c r="B4189" s="23" t="s">
        <v>96</v>
      </c>
      <c r="C4189" s="23" t="s">
        <v>103</v>
      </c>
      <c r="D4189" s="24" t="n">
        <v>218.4</v>
      </c>
      <c r="E4189" s="25" t="n">
        <f aca="false">MAX(D4189,0)/1000</f>
        <v>0.2184</v>
      </c>
      <c r="F4189" s="25" t="n">
        <f aca="false">MAX(-D4189,0)/1000</f>
        <v>0</v>
      </c>
      <c r="G4189" s="23" t="str">
        <f aca="false">IF(E4189&gt;0,"ja","nein")</f>
        <v>ja</v>
      </c>
      <c r="H4189" s="26" t="n">
        <v>110.54</v>
      </c>
      <c r="I4189" s="26" t="n">
        <f aca="false">(H4189/10+IF(N4189=2025,Einstellungen!$B$23,Einstellungen!$C$23))*(1+Einstellungen!$B$10)</f>
        <v>33.09985</v>
      </c>
      <c r="J4189" s="25" t="n">
        <f aca="false">E4189*I4189/100</f>
        <v>0.0722900724</v>
      </c>
      <c r="K4189" s="25" t="n">
        <f aca="false">E4189*Einstellungen!$B$5/100</f>
        <v>0.063336</v>
      </c>
      <c r="L4189" s="23" t="str">
        <f aca="false">IF(I4189&lt;Einstellungen!$B$5,"ja","nein")</f>
        <v>nein</v>
      </c>
      <c r="M4189" s="23" t="s">
        <v>128</v>
      </c>
      <c r="N4189" s="23" t="n">
        <v>2025</v>
      </c>
      <c r="O4189" s="23" t="n">
        <v>22</v>
      </c>
    </row>
    <row r="4190" customFormat="false" ht="15" hidden="false" customHeight="false" outlineLevel="0" collapsed="false">
      <c r="A4190" s="22" t="n">
        <v>45861</v>
      </c>
      <c r="B4190" s="23" t="s">
        <v>101</v>
      </c>
      <c r="C4190" s="23" t="s">
        <v>103</v>
      </c>
      <c r="D4190" s="24" t="n">
        <v>203.2</v>
      </c>
      <c r="E4190" s="25" t="n">
        <f aca="false">MAX(D4190,0)/1000</f>
        <v>0.2032</v>
      </c>
      <c r="F4190" s="25" t="n">
        <f aca="false">MAX(-D4190,0)/1000</f>
        <v>0</v>
      </c>
      <c r="G4190" s="23" t="str">
        <f aca="false">IF(E4190&gt;0,"ja","nein")</f>
        <v>ja</v>
      </c>
      <c r="H4190" s="26" t="n">
        <v>103.06</v>
      </c>
      <c r="I4190" s="26" t="n">
        <f aca="false">(H4190/10+IF(N4190=2025,Einstellungen!$B$23,Einstellungen!$C$23))*(1+Einstellungen!$B$10)</f>
        <v>32.20973</v>
      </c>
      <c r="J4190" s="25" t="n">
        <f aca="false">E4190*I4190/100</f>
        <v>0.06545017136</v>
      </c>
      <c r="K4190" s="25" t="n">
        <f aca="false">E4190*Einstellungen!$B$5/100</f>
        <v>0.058928</v>
      </c>
      <c r="L4190" s="23" t="str">
        <f aca="false">IF(I4190&lt;Einstellungen!$B$5,"ja","nein")</f>
        <v>nein</v>
      </c>
      <c r="M4190" s="23" t="s">
        <v>128</v>
      </c>
      <c r="N4190" s="23" t="n">
        <v>2025</v>
      </c>
      <c r="O4190" s="23" t="n">
        <v>23</v>
      </c>
    </row>
    <row r="4191" customFormat="false" ht="15" hidden="false" customHeight="false" outlineLevel="0" collapsed="false">
      <c r="A4191" s="22" t="n">
        <v>45862</v>
      </c>
      <c r="B4191" s="23" t="s">
        <v>102</v>
      </c>
      <c r="C4191" s="23" t="s">
        <v>106</v>
      </c>
      <c r="D4191" s="24" t="n">
        <v>179.8</v>
      </c>
      <c r="E4191" s="25" t="n">
        <f aca="false">MAX(D4191,0)/1000</f>
        <v>0.1798</v>
      </c>
      <c r="F4191" s="25" t="n">
        <f aca="false">MAX(-D4191,0)/1000</f>
        <v>0</v>
      </c>
      <c r="G4191" s="23" t="str">
        <f aca="false">IF(E4191&gt;0,"ja","nein")</f>
        <v>ja</v>
      </c>
      <c r="H4191" s="26" t="n">
        <v>97.82</v>
      </c>
      <c r="I4191" s="26" t="n">
        <f aca="false">(H4191/10+IF(N4191=2025,Einstellungen!$B$23,Einstellungen!$C$23))*(1+Einstellungen!$B$10)</f>
        <v>31.58617</v>
      </c>
      <c r="J4191" s="25" t="n">
        <f aca="false">E4191*I4191/100</f>
        <v>0.05679193366</v>
      </c>
      <c r="K4191" s="25" t="n">
        <f aca="false">E4191*Einstellungen!$B$5/100</f>
        <v>0.052142</v>
      </c>
      <c r="L4191" s="23" t="str">
        <f aca="false">IF(I4191&lt;Einstellungen!$B$5,"ja","nein")</f>
        <v>nein</v>
      </c>
      <c r="M4191" s="23" t="s">
        <v>128</v>
      </c>
      <c r="N4191" s="23" t="n">
        <v>2025</v>
      </c>
      <c r="O4191" s="23" t="n">
        <v>0</v>
      </c>
    </row>
    <row r="4192" customFormat="false" ht="15" hidden="false" customHeight="false" outlineLevel="0" collapsed="false">
      <c r="A4192" s="22" t="n">
        <v>45862</v>
      </c>
      <c r="B4192" s="23" t="s">
        <v>107</v>
      </c>
      <c r="C4192" s="23" t="s">
        <v>106</v>
      </c>
      <c r="D4192" s="24" t="n">
        <v>149.3</v>
      </c>
      <c r="E4192" s="25" t="n">
        <f aca="false">MAX(D4192,0)/1000</f>
        <v>0.1493</v>
      </c>
      <c r="F4192" s="25" t="n">
        <f aca="false">MAX(-D4192,0)/1000</f>
        <v>0</v>
      </c>
      <c r="G4192" s="23" t="str">
        <f aca="false">IF(E4192&gt;0,"ja","nein")</f>
        <v>ja</v>
      </c>
      <c r="H4192" s="26" t="n">
        <v>94.08</v>
      </c>
      <c r="I4192" s="26" t="n">
        <f aca="false">(H4192/10+IF(N4192=2025,Einstellungen!$B$23,Einstellungen!$C$23))*(1+Einstellungen!$B$10)</f>
        <v>31.14111</v>
      </c>
      <c r="J4192" s="25" t="n">
        <f aca="false">E4192*I4192/100</f>
        <v>0.04649367723</v>
      </c>
      <c r="K4192" s="25" t="n">
        <f aca="false">E4192*Einstellungen!$B$5/100</f>
        <v>0.043297</v>
      </c>
      <c r="L4192" s="23" t="str">
        <f aca="false">IF(I4192&lt;Einstellungen!$B$5,"ja","nein")</f>
        <v>nein</v>
      </c>
      <c r="M4192" s="23" t="s">
        <v>128</v>
      </c>
      <c r="N4192" s="23" t="n">
        <v>2025</v>
      </c>
      <c r="O4192" s="23" t="n">
        <v>1</v>
      </c>
    </row>
    <row r="4193" customFormat="false" ht="15" hidden="false" customHeight="false" outlineLevel="0" collapsed="false">
      <c r="A4193" s="22" t="n">
        <v>45862</v>
      </c>
      <c r="B4193" s="23" t="s">
        <v>108</v>
      </c>
      <c r="C4193" s="23" t="s">
        <v>106</v>
      </c>
      <c r="D4193" s="24" t="n">
        <v>139.6</v>
      </c>
      <c r="E4193" s="25" t="n">
        <f aca="false">MAX(D4193,0)/1000</f>
        <v>0.1396</v>
      </c>
      <c r="F4193" s="25" t="n">
        <f aca="false">MAX(-D4193,0)/1000</f>
        <v>0</v>
      </c>
      <c r="G4193" s="23" t="str">
        <f aca="false">IF(E4193&gt;0,"ja","nein")</f>
        <v>ja</v>
      </c>
      <c r="H4193" s="26" t="n">
        <v>89.29</v>
      </c>
      <c r="I4193" s="26" t="n">
        <f aca="false">(H4193/10+IF(N4193=2025,Einstellungen!$B$23,Einstellungen!$C$23))*(1+Einstellungen!$B$10)</f>
        <v>30.5711</v>
      </c>
      <c r="J4193" s="25" t="n">
        <f aca="false">E4193*I4193/100</f>
        <v>0.0426772556</v>
      </c>
      <c r="K4193" s="25" t="n">
        <f aca="false">E4193*Einstellungen!$B$5/100</f>
        <v>0.040484</v>
      </c>
      <c r="L4193" s="23" t="str">
        <f aca="false">IF(I4193&lt;Einstellungen!$B$5,"ja","nein")</f>
        <v>nein</v>
      </c>
      <c r="M4193" s="23" t="s">
        <v>128</v>
      </c>
      <c r="N4193" s="23" t="n">
        <v>2025</v>
      </c>
      <c r="O4193" s="23" t="n">
        <v>2</v>
      </c>
    </row>
    <row r="4194" customFormat="false" ht="15" hidden="false" customHeight="false" outlineLevel="0" collapsed="false">
      <c r="A4194" s="22" t="n">
        <v>45862</v>
      </c>
      <c r="B4194" s="23" t="s">
        <v>109</v>
      </c>
      <c r="C4194" s="23" t="s">
        <v>106</v>
      </c>
      <c r="D4194" s="24" t="n">
        <v>138.8</v>
      </c>
      <c r="E4194" s="25" t="n">
        <f aca="false">MAX(D4194,0)/1000</f>
        <v>0.1388</v>
      </c>
      <c r="F4194" s="25" t="n">
        <f aca="false">MAX(-D4194,0)/1000</f>
        <v>0</v>
      </c>
      <c r="G4194" s="23" t="str">
        <f aca="false">IF(E4194&gt;0,"ja","nein")</f>
        <v>ja</v>
      </c>
      <c r="H4194" s="26" t="n">
        <v>89.29</v>
      </c>
      <c r="I4194" s="26" t="n">
        <f aca="false">(H4194/10+IF(N4194=2025,Einstellungen!$B$23,Einstellungen!$C$23))*(1+Einstellungen!$B$10)</f>
        <v>30.5711</v>
      </c>
      <c r="J4194" s="25" t="n">
        <f aca="false">E4194*I4194/100</f>
        <v>0.0424326868</v>
      </c>
      <c r="K4194" s="25" t="n">
        <f aca="false">E4194*Einstellungen!$B$5/100</f>
        <v>0.040252</v>
      </c>
      <c r="L4194" s="23" t="str">
        <f aca="false">IF(I4194&lt;Einstellungen!$B$5,"ja","nein")</f>
        <v>nein</v>
      </c>
      <c r="M4194" s="23" t="s">
        <v>128</v>
      </c>
      <c r="N4194" s="23" t="n">
        <v>2025</v>
      </c>
      <c r="O4194" s="23" t="n">
        <v>3</v>
      </c>
    </row>
    <row r="4195" customFormat="false" ht="15" hidden="false" customHeight="false" outlineLevel="0" collapsed="false">
      <c r="A4195" s="22" t="n">
        <v>45862</v>
      </c>
      <c r="B4195" s="23" t="s">
        <v>110</v>
      </c>
      <c r="C4195" s="23" t="s">
        <v>106</v>
      </c>
      <c r="D4195" s="24" t="n">
        <v>138.1</v>
      </c>
      <c r="E4195" s="25" t="n">
        <f aca="false">MAX(D4195,0)/1000</f>
        <v>0.1381</v>
      </c>
      <c r="F4195" s="25" t="n">
        <f aca="false">MAX(-D4195,0)/1000</f>
        <v>0</v>
      </c>
      <c r="G4195" s="23" t="str">
        <f aca="false">IF(E4195&gt;0,"ja","nein")</f>
        <v>ja</v>
      </c>
      <c r="H4195" s="26" t="n">
        <v>93.45</v>
      </c>
      <c r="I4195" s="26" t="n">
        <f aca="false">(H4195/10+IF(N4195=2025,Einstellungen!$B$23,Einstellungen!$C$23))*(1+Einstellungen!$B$10)</f>
        <v>31.06614</v>
      </c>
      <c r="J4195" s="25" t="n">
        <f aca="false">E4195*I4195/100</f>
        <v>0.04290233934</v>
      </c>
      <c r="K4195" s="25" t="n">
        <f aca="false">E4195*Einstellungen!$B$5/100</f>
        <v>0.040049</v>
      </c>
      <c r="L4195" s="23" t="str">
        <f aca="false">IF(I4195&lt;Einstellungen!$B$5,"ja","nein")</f>
        <v>nein</v>
      </c>
      <c r="M4195" s="23" t="s">
        <v>128</v>
      </c>
      <c r="N4195" s="23" t="n">
        <v>2025</v>
      </c>
      <c r="O4195" s="23" t="n">
        <v>4</v>
      </c>
    </row>
    <row r="4196" customFormat="false" ht="15" hidden="false" customHeight="false" outlineLevel="0" collapsed="false">
      <c r="A4196" s="22" t="n">
        <v>45862</v>
      </c>
      <c r="B4196" s="23" t="s">
        <v>111</v>
      </c>
      <c r="C4196" s="23" t="s">
        <v>106</v>
      </c>
      <c r="D4196" s="24" t="n">
        <v>139.4</v>
      </c>
      <c r="E4196" s="25" t="n">
        <f aca="false">MAX(D4196,0)/1000</f>
        <v>0.1394</v>
      </c>
      <c r="F4196" s="25" t="n">
        <f aca="false">MAX(-D4196,0)/1000</f>
        <v>0</v>
      </c>
      <c r="G4196" s="23" t="str">
        <f aca="false">IF(E4196&gt;0,"ja","nein")</f>
        <v>ja</v>
      </c>
      <c r="H4196" s="26" t="n">
        <v>102.65</v>
      </c>
      <c r="I4196" s="26" t="n">
        <f aca="false">(H4196/10+IF(N4196=2025,Einstellungen!$B$23,Einstellungen!$C$23))*(1+Einstellungen!$B$10)</f>
        <v>32.16094</v>
      </c>
      <c r="J4196" s="25" t="n">
        <f aca="false">E4196*I4196/100</f>
        <v>0.04483235036</v>
      </c>
      <c r="K4196" s="25" t="n">
        <f aca="false">E4196*Einstellungen!$B$5/100</f>
        <v>0.040426</v>
      </c>
      <c r="L4196" s="23" t="str">
        <f aca="false">IF(I4196&lt;Einstellungen!$B$5,"ja","nein")</f>
        <v>nein</v>
      </c>
      <c r="M4196" s="23" t="s">
        <v>128</v>
      </c>
      <c r="N4196" s="23" t="n">
        <v>2025</v>
      </c>
      <c r="O4196" s="23" t="n">
        <v>5</v>
      </c>
    </row>
    <row r="4197" customFormat="false" ht="15" hidden="false" customHeight="false" outlineLevel="0" collapsed="false">
      <c r="A4197" s="22" t="n">
        <v>45862</v>
      </c>
      <c r="B4197" s="23" t="s">
        <v>112</v>
      </c>
      <c r="C4197" s="23" t="s">
        <v>106</v>
      </c>
      <c r="D4197" s="24" t="n">
        <v>148.2</v>
      </c>
      <c r="E4197" s="25" t="n">
        <f aca="false">MAX(D4197,0)/1000</f>
        <v>0.1482</v>
      </c>
      <c r="F4197" s="25" t="n">
        <f aca="false">MAX(-D4197,0)/1000</f>
        <v>0</v>
      </c>
      <c r="G4197" s="23" t="str">
        <f aca="false">IF(E4197&gt;0,"ja","nein")</f>
        <v>ja</v>
      </c>
      <c r="H4197" s="26" t="n">
        <v>112.05</v>
      </c>
      <c r="I4197" s="26" t="n">
        <f aca="false">(H4197/10+IF(N4197=2025,Einstellungen!$B$23,Einstellungen!$C$23))*(1+Einstellungen!$B$10)</f>
        <v>33.27954</v>
      </c>
      <c r="J4197" s="25" t="n">
        <f aca="false">E4197*I4197/100</f>
        <v>0.04932027828</v>
      </c>
      <c r="K4197" s="25" t="n">
        <f aca="false">E4197*Einstellungen!$B$5/100</f>
        <v>0.042978</v>
      </c>
      <c r="L4197" s="23" t="str">
        <f aca="false">IF(I4197&lt;Einstellungen!$B$5,"ja","nein")</f>
        <v>nein</v>
      </c>
      <c r="M4197" s="23" t="s">
        <v>128</v>
      </c>
      <c r="N4197" s="23" t="n">
        <v>2025</v>
      </c>
      <c r="O4197" s="23" t="n">
        <v>6</v>
      </c>
    </row>
    <row r="4198" customFormat="false" ht="15" hidden="false" customHeight="false" outlineLevel="0" collapsed="false">
      <c r="A4198" s="22" t="n">
        <v>45862</v>
      </c>
      <c r="B4198" s="23" t="s">
        <v>113</v>
      </c>
      <c r="C4198" s="23" t="s">
        <v>106</v>
      </c>
      <c r="D4198" s="24" t="n">
        <v>-55.5</v>
      </c>
      <c r="E4198" s="25" t="n">
        <f aca="false">MAX(D4198,0)/1000</f>
        <v>0</v>
      </c>
      <c r="F4198" s="25" t="n">
        <f aca="false">MAX(-D4198,0)/1000</f>
        <v>0.0555</v>
      </c>
      <c r="G4198" s="23" t="str">
        <f aca="false">IF(E4198&gt;0,"ja","nein")</f>
        <v>nein</v>
      </c>
      <c r="H4198" s="26" t="n">
        <v>117.22</v>
      </c>
      <c r="I4198" s="26" t="n">
        <f aca="false">(H4198/10+IF(N4198=2025,Einstellungen!$B$23,Einstellungen!$C$23))*(1+Einstellungen!$B$10)</f>
        <v>33.89477</v>
      </c>
      <c r="J4198" s="25" t="n">
        <f aca="false">E4198*I4198/100</f>
        <v>0</v>
      </c>
      <c r="K4198" s="25" t="n">
        <f aca="false">E4198*Einstellungen!$B$5/100</f>
        <v>0</v>
      </c>
      <c r="L4198" s="23" t="str">
        <f aca="false">IF(I4198&lt;Einstellungen!$B$5,"ja","nein")</f>
        <v>nein</v>
      </c>
      <c r="M4198" s="23" t="s">
        <v>128</v>
      </c>
      <c r="N4198" s="23" t="n">
        <v>2025</v>
      </c>
      <c r="O4198" s="23" t="n">
        <v>7</v>
      </c>
    </row>
    <row r="4199" customFormat="false" ht="15" hidden="false" customHeight="false" outlineLevel="0" collapsed="false">
      <c r="A4199" s="22" t="n">
        <v>45862</v>
      </c>
      <c r="B4199" s="23" t="s">
        <v>114</v>
      </c>
      <c r="C4199" s="23" t="s">
        <v>106</v>
      </c>
      <c r="D4199" s="24" t="n">
        <v>-759.3</v>
      </c>
      <c r="E4199" s="25" t="n">
        <f aca="false">MAX(D4199,0)/1000</f>
        <v>0</v>
      </c>
      <c r="F4199" s="25" t="n">
        <f aca="false">MAX(-D4199,0)/1000</f>
        <v>0.7593</v>
      </c>
      <c r="G4199" s="23" t="str">
        <f aca="false">IF(E4199&gt;0,"ja","nein")</f>
        <v>nein</v>
      </c>
      <c r="H4199" s="26" t="n">
        <v>110.4</v>
      </c>
      <c r="I4199" s="26" t="n">
        <f aca="false">(H4199/10+IF(N4199=2025,Einstellungen!$B$23,Einstellungen!$C$23))*(1+Einstellungen!$B$10)</f>
        <v>33.08319</v>
      </c>
      <c r="J4199" s="25" t="n">
        <f aca="false">E4199*I4199/100</f>
        <v>0</v>
      </c>
      <c r="K4199" s="25" t="n">
        <f aca="false">E4199*Einstellungen!$B$5/100</f>
        <v>0</v>
      </c>
      <c r="L4199" s="23" t="str">
        <f aca="false">IF(I4199&lt;Einstellungen!$B$5,"ja","nein")</f>
        <v>nein</v>
      </c>
      <c r="M4199" s="23" t="s">
        <v>128</v>
      </c>
      <c r="N4199" s="23" t="n">
        <v>2025</v>
      </c>
      <c r="O4199" s="23" t="n">
        <v>8</v>
      </c>
    </row>
    <row r="4200" customFormat="false" ht="15" hidden="false" customHeight="false" outlineLevel="0" collapsed="false">
      <c r="A4200" s="22" t="n">
        <v>45862</v>
      </c>
      <c r="B4200" s="23" t="s">
        <v>115</v>
      </c>
      <c r="C4200" s="23" t="s">
        <v>106</v>
      </c>
      <c r="D4200" s="24" t="n">
        <v>-1080.7</v>
      </c>
      <c r="E4200" s="25" t="n">
        <f aca="false">MAX(D4200,0)/1000</f>
        <v>0</v>
      </c>
      <c r="F4200" s="25" t="n">
        <f aca="false">MAX(-D4200,0)/1000</f>
        <v>1.0807</v>
      </c>
      <c r="G4200" s="23" t="str">
        <f aca="false">IF(E4200&gt;0,"ja","nein")</f>
        <v>nein</v>
      </c>
      <c r="H4200" s="26" t="n">
        <v>96.22</v>
      </c>
      <c r="I4200" s="26" t="n">
        <f aca="false">(H4200/10+IF(N4200=2025,Einstellungen!$B$23,Einstellungen!$C$23))*(1+Einstellungen!$B$10)</f>
        <v>31.39577</v>
      </c>
      <c r="J4200" s="25" t="n">
        <f aca="false">E4200*I4200/100</f>
        <v>0</v>
      </c>
      <c r="K4200" s="25" t="n">
        <f aca="false">E4200*Einstellungen!$B$5/100</f>
        <v>0</v>
      </c>
      <c r="L4200" s="23" t="str">
        <f aca="false">IF(I4200&lt;Einstellungen!$B$5,"ja","nein")</f>
        <v>nein</v>
      </c>
      <c r="M4200" s="23" t="s">
        <v>128</v>
      </c>
      <c r="N4200" s="23" t="n">
        <v>2025</v>
      </c>
      <c r="O4200" s="23" t="n">
        <v>9</v>
      </c>
    </row>
    <row r="4201" customFormat="false" ht="15" hidden="false" customHeight="false" outlineLevel="0" collapsed="false">
      <c r="A4201" s="22" t="n">
        <v>45862</v>
      </c>
      <c r="B4201" s="23" t="s">
        <v>116</v>
      </c>
      <c r="C4201" s="23" t="s">
        <v>106</v>
      </c>
      <c r="D4201" s="24" t="n">
        <v>-993.7</v>
      </c>
      <c r="E4201" s="25" t="n">
        <f aca="false">MAX(D4201,0)/1000</f>
        <v>0</v>
      </c>
      <c r="F4201" s="25" t="n">
        <f aca="false">MAX(-D4201,0)/1000</f>
        <v>0.9937</v>
      </c>
      <c r="G4201" s="23" t="str">
        <f aca="false">IF(E4201&gt;0,"ja","nein")</f>
        <v>nein</v>
      </c>
      <c r="H4201" s="26" t="n">
        <v>89.17</v>
      </c>
      <c r="I4201" s="26" t="n">
        <f aca="false">(H4201/10+IF(N4201=2025,Einstellungen!$B$23,Einstellungen!$C$23))*(1+Einstellungen!$B$10)</f>
        <v>30.55682</v>
      </c>
      <c r="J4201" s="25" t="n">
        <f aca="false">E4201*I4201/100</f>
        <v>0</v>
      </c>
      <c r="K4201" s="25" t="n">
        <f aca="false">E4201*Einstellungen!$B$5/100</f>
        <v>0</v>
      </c>
      <c r="L4201" s="23" t="str">
        <f aca="false">IF(I4201&lt;Einstellungen!$B$5,"ja","nein")</f>
        <v>nein</v>
      </c>
      <c r="M4201" s="23" t="s">
        <v>128</v>
      </c>
      <c r="N4201" s="23" t="n">
        <v>2025</v>
      </c>
      <c r="O4201" s="23" t="n">
        <v>10</v>
      </c>
    </row>
    <row r="4202" customFormat="false" ht="15" hidden="false" customHeight="false" outlineLevel="0" collapsed="false">
      <c r="A4202" s="22" t="n">
        <v>45862</v>
      </c>
      <c r="B4202" s="23" t="s">
        <v>117</v>
      </c>
      <c r="C4202" s="23" t="s">
        <v>106</v>
      </c>
      <c r="D4202" s="24" t="n">
        <v>-2049.3</v>
      </c>
      <c r="E4202" s="25" t="n">
        <f aca="false">MAX(D4202,0)/1000</f>
        <v>0</v>
      </c>
      <c r="F4202" s="25" t="n">
        <f aca="false">MAX(-D4202,0)/1000</f>
        <v>2.0493</v>
      </c>
      <c r="G4202" s="23" t="str">
        <f aca="false">IF(E4202&gt;0,"ja","nein")</f>
        <v>nein</v>
      </c>
      <c r="H4202" s="26" t="n">
        <v>84.39</v>
      </c>
      <c r="I4202" s="26" t="n">
        <f aca="false">(H4202/10+IF(N4202=2025,Einstellungen!$B$23,Einstellungen!$C$23))*(1+Einstellungen!$B$10)</f>
        <v>29.988</v>
      </c>
      <c r="J4202" s="25" t="n">
        <f aca="false">E4202*I4202/100</f>
        <v>0</v>
      </c>
      <c r="K4202" s="25" t="n">
        <f aca="false">E4202*Einstellungen!$B$5/100</f>
        <v>0</v>
      </c>
      <c r="L4202" s="23" t="str">
        <f aca="false">IF(I4202&lt;Einstellungen!$B$5,"ja","nein")</f>
        <v>nein</v>
      </c>
      <c r="M4202" s="23" t="s">
        <v>128</v>
      </c>
      <c r="N4202" s="23" t="n">
        <v>2025</v>
      </c>
      <c r="O4202" s="23" t="n">
        <v>11</v>
      </c>
    </row>
    <row r="4203" customFormat="false" ht="15" hidden="false" customHeight="false" outlineLevel="0" collapsed="false">
      <c r="A4203" s="22" t="n">
        <v>45862</v>
      </c>
      <c r="B4203" s="23" t="s">
        <v>118</v>
      </c>
      <c r="C4203" s="23" t="s">
        <v>106</v>
      </c>
      <c r="D4203" s="24" t="n">
        <v>-1521.4</v>
      </c>
      <c r="E4203" s="25" t="n">
        <f aca="false">MAX(D4203,0)/1000</f>
        <v>0</v>
      </c>
      <c r="F4203" s="25" t="n">
        <f aca="false">MAX(-D4203,0)/1000</f>
        <v>1.5214</v>
      </c>
      <c r="G4203" s="23" t="str">
        <f aca="false">IF(E4203&gt;0,"ja","nein")</f>
        <v>nein</v>
      </c>
      <c r="H4203" s="26" t="n">
        <v>82.17</v>
      </c>
      <c r="I4203" s="26" t="n">
        <f aca="false">(H4203/10+IF(N4203=2025,Einstellungen!$B$23,Einstellungen!$C$23))*(1+Einstellungen!$B$10)</f>
        <v>29.72382</v>
      </c>
      <c r="J4203" s="25" t="n">
        <f aca="false">E4203*I4203/100</f>
        <v>0</v>
      </c>
      <c r="K4203" s="25" t="n">
        <f aca="false">E4203*Einstellungen!$B$5/100</f>
        <v>0</v>
      </c>
      <c r="L4203" s="23" t="str">
        <f aca="false">IF(I4203&lt;Einstellungen!$B$5,"ja","nein")</f>
        <v>nein</v>
      </c>
      <c r="M4203" s="23" t="s">
        <v>128</v>
      </c>
      <c r="N4203" s="23" t="n">
        <v>2025</v>
      </c>
      <c r="O4203" s="23" t="n">
        <v>12</v>
      </c>
    </row>
    <row r="4204" customFormat="false" ht="15" hidden="false" customHeight="false" outlineLevel="0" collapsed="false">
      <c r="A4204" s="22" t="n">
        <v>45862</v>
      </c>
      <c r="B4204" s="23" t="s">
        <v>119</v>
      </c>
      <c r="C4204" s="23" t="s">
        <v>106</v>
      </c>
      <c r="D4204" s="24" t="n">
        <v>-1291.8</v>
      </c>
      <c r="E4204" s="25" t="n">
        <f aca="false">MAX(D4204,0)/1000</f>
        <v>0</v>
      </c>
      <c r="F4204" s="25" t="n">
        <f aca="false">MAX(-D4204,0)/1000</f>
        <v>1.2918</v>
      </c>
      <c r="G4204" s="23" t="str">
        <f aca="false">IF(E4204&gt;0,"ja","nein")</f>
        <v>nein</v>
      </c>
      <c r="H4204" s="26" t="n">
        <v>80.43</v>
      </c>
      <c r="I4204" s="26" t="n">
        <f aca="false">(H4204/10+IF(N4204=2025,Einstellungen!$B$23,Einstellungen!$C$23))*(1+Einstellungen!$B$10)</f>
        <v>29.51676</v>
      </c>
      <c r="J4204" s="25" t="n">
        <f aca="false">E4204*I4204/100</f>
        <v>0</v>
      </c>
      <c r="K4204" s="25" t="n">
        <f aca="false">E4204*Einstellungen!$B$5/100</f>
        <v>0</v>
      </c>
      <c r="L4204" s="23" t="str">
        <f aca="false">IF(I4204&lt;Einstellungen!$B$5,"ja","nein")</f>
        <v>nein</v>
      </c>
      <c r="M4204" s="23" t="s">
        <v>128</v>
      </c>
      <c r="N4204" s="23" t="n">
        <v>2025</v>
      </c>
      <c r="O4204" s="23" t="n">
        <v>13</v>
      </c>
    </row>
    <row r="4205" customFormat="false" ht="15" hidden="false" customHeight="false" outlineLevel="0" collapsed="false">
      <c r="A4205" s="22" t="n">
        <v>45862</v>
      </c>
      <c r="B4205" s="23" t="s">
        <v>120</v>
      </c>
      <c r="C4205" s="23" t="s">
        <v>106</v>
      </c>
      <c r="D4205" s="24" t="n">
        <v>-126.1</v>
      </c>
      <c r="E4205" s="25" t="n">
        <f aca="false">MAX(D4205,0)/1000</f>
        <v>0</v>
      </c>
      <c r="F4205" s="25" t="n">
        <f aca="false">MAX(-D4205,0)/1000</f>
        <v>0.1261</v>
      </c>
      <c r="G4205" s="23" t="str">
        <f aca="false">IF(E4205&gt;0,"ja","nein")</f>
        <v>nein</v>
      </c>
      <c r="H4205" s="26" t="n">
        <v>82.05</v>
      </c>
      <c r="I4205" s="26" t="n">
        <f aca="false">(H4205/10+IF(N4205=2025,Einstellungen!$B$23,Einstellungen!$C$23))*(1+Einstellungen!$B$10)</f>
        <v>29.70954</v>
      </c>
      <c r="J4205" s="25" t="n">
        <f aca="false">E4205*I4205/100</f>
        <v>0</v>
      </c>
      <c r="K4205" s="25" t="n">
        <f aca="false">E4205*Einstellungen!$B$5/100</f>
        <v>0</v>
      </c>
      <c r="L4205" s="23" t="str">
        <f aca="false">IF(I4205&lt;Einstellungen!$B$5,"ja","nein")</f>
        <v>nein</v>
      </c>
      <c r="M4205" s="23" t="s">
        <v>128</v>
      </c>
      <c r="N4205" s="23" t="n">
        <v>2025</v>
      </c>
      <c r="O4205" s="23" t="n">
        <v>14</v>
      </c>
    </row>
    <row r="4206" customFormat="false" ht="15" hidden="false" customHeight="false" outlineLevel="0" collapsed="false">
      <c r="A4206" s="22" t="n">
        <v>45862</v>
      </c>
      <c r="B4206" s="23" t="s">
        <v>104</v>
      </c>
      <c r="C4206" s="23" t="s">
        <v>106</v>
      </c>
      <c r="D4206" s="24" t="n">
        <v>-157.1</v>
      </c>
      <c r="E4206" s="25" t="n">
        <f aca="false">MAX(D4206,0)/1000</f>
        <v>0</v>
      </c>
      <c r="F4206" s="25" t="n">
        <f aca="false">MAX(-D4206,0)/1000</f>
        <v>0.1571</v>
      </c>
      <c r="G4206" s="23" t="str">
        <f aca="false">IF(E4206&gt;0,"ja","nein")</f>
        <v>nein</v>
      </c>
      <c r="H4206" s="26" t="n">
        <v>84.77</v>
      </c>
      <c r="I4206" s="26" t="n">
        <f aca="false">(H4206/10+IF(N4206=2025,Einstellungen!$B$23,Einstellungen!$C$23))*(1+Einstellungen!$B$10)</f>
        <v>30.03322</v>
      </c>
      <c r="J4206" s="25" t="n">
        <f aca="false">E4206*I4206/100</f>
        <v>0</v>
      </c>
      <c r="K4206" s="25" t="n">
        <f aca="false">E4206*Einstellungen!$B$5/100</f>
        <v>0</v>
      </c>
      <c r="L4206" s="23" t="str">
        <f aca="false">IF(I4206&lt;Einstellungen!$B$5,"ja","nein")</f>
        <v>nein</v>
      </c>
      <c r="M4206" s="23" t="s">
        <v>128</v>
      </c>
      <c r="N4206" s="23" t="n">
        <v>2025</v>
      </c>
      <c r="O4206" s="23" t="n">
        <v>15</v>
      </c>
    </row>
    <row r="4207" customFormat="false" ht="15" hidden="false" customHeight="false" outlineLevel="0" collapsed="false">
      <c r="A4207" s="22" t="n">
        <v>45862</v>
      </c>
      <c r="B4207" s="23" t="s">
        <v>105</v>
      </c>
      <c r="C4207" s="23" t="s">
        <v>106</v>
      </c>
      <c r="D4207" s="24" t="n">
        <v>175.2</v>
      </c>
      <c r="E4207" s="25" t="n">
        <f aca="false">MAX(D4207,0)/1000</f>
        <v>0.1752</v>
      </c>
      <c r="F4207" s="25" t="n">
        <f aca="false">MAX(-D4207,0)/1000</f>
        <v>0</v>
      </c>
      <c r="G4207" s="23" t="str">
        <f aca="false">IF(E4207&gt;0,"ja","nein")</f>
        <v>ja</v>
      </c>
      <c r="H4207" s="26" t="n">
        <v>93.34</v>
      </c>
      <c r="I4207" s="26" t="n">
        <f aca="false">(H4207/10+IF(N4207=2025,Einstellungen!$B$23,Einstellungen!$C$23))*(1+Einstellungen!$B$10)</f>
        <v>31.05305</v>
      </c>
      <c r="J4207" s="25" t="n">
        <f aca="false">E4207*I4207/100</f>
        <v>0.0544049436</v>
      </c>
      <c r="K4207" s="25" t="n">
        <f aca="false">E4207*Einstellungen!$B$5/100</f>
        <v>0.050808</v>
      </c>
      <c r="L4207" s="23" t="str">
        <f aca="false">IF(I4207&lt;Einstellungen!$B$5,"ja","nein")</f>
        <v>nein</v>
      </c>
      <c r="M4207" s="23" t="s">
        <v>128</v>
      </c>
      <c r="N4207" s="23" t="n">
        <v>2025</v>
      </c>
      <c r="O4207" s="23" t="n">
        <v>16</v>
      </c>
    </row>
    <row r="4208" customFormat="false" ht="15" hidden="false" customHeight="false" outlineLevel="0" collapsed="false">
      <c r="A4208" s="22" t="n">
        <v>45862</v>
      </c>
      <c r="B4208" s="23" t="s">
        <v>97</v>
      </c>
      <c r="C4208" s="23" t="s">
        <v>106</v>
      </c>
      <c r="D4208" s="24" t="n">
        <v>-1174.8</v>
      </c>
      <c r="E4208" s="25" t="n">
        <f aca="false">MAX(D4208,0)/1000</f>
        <v>0</v>
      </c>
      <c r="F4208" s="25" t="n">
        <f aca="false">MAX(-D4208,0)/1000</f>
        <v>1.1748</v>
      </c>
      <c r="G4208" s="23" t="str">
        <f aca="false">IF(E4208&gt;0,"ja","nein")</f>
        <v>nein</v>
      </c>
      <c r="H4208" s="26" t="n">
        <v>100.6</v>
      </c>
      <c r="I4208" s="26" t="n">
        <f aca="false">(H4208/10+IF(N4208=2025,Einstellungen!$B$23,Einstellungen!$C$23))*(1+Einstellungen!$B$10)</f>
        <v>31.91699</v>
      </c>
      <c r="J4208" s="25" t="n">
        <f aca="false">E4208*I4208/100</f>
        <v>0</v>
      </c>
      <c r="K4208" s="25" t="n">
        <f aca="false">E4208*Einstellungen!$B$5/100</f>
        <v>0</v>
      </c>
      <c r="L4208" s="23" t="str">
        <f aca="false">IF(I4208&lt;Einstellungen!$B$5,"ja","nein")</f>
        <v>nein</v>
      </c>
      <c r="M4208" s="23" t="s">
        <v>128</v>
      </c>
      <c r="N4208" s="23" t="n">
        <v>2025</v>
      </c>
      <c r="O4208" s="23" t="n">
        <v>17</v>
      </c>
    </row>
    <row r="4209" customFormat="false" ht="15" hidden="false" customHeight="false" outlineLevel="0" collapsed="false">
      <c r="A4209" s="22" t="n">
        <v>45862</v>
      </c>
      <c r="B4209" s="23" t="s">
        <v>99</v>
      </c>
      <c r="C4209" s="23" t="s">
        <v>106</v>
      </c>
      <c r="D4209" s="24" t="n">
        <v>-617.3</v>
      </c>
      <c r="E4209" s="25" t="n">
        <f aca="false">MAX(D4209,0)/1000</f>
        <v>0</v>
      </c>
      <c r="F4209" s="25" t="n">
        <f aca="false">MAX(-D4209,0)/1000</f>
        <v>0.6173</v>
      </c>
      <c r="G4209" s="23" t="str">
        <f aca="false">IF(E4209&gt;0,"ja","nein")</f>
        <v>nein</v>
      </c>
      <c r="H4209" s="26" t="n">
        <v>109.2</v>
      </c>
      <c r="I4209" s="26" t="n">
        <f aca="false">(H4209/10+IF(N4209=2025,Einstellungen!$B$23,Einstellungen!$C$23))*(1+Einstellungen!$B$10)</f>
        <v>32.94039</v>
      </c>
      <c r="J4209" s="25" t="n">
        <f aca="false">E4209*I4209/100</f>
        <v>0</v>
      </c>
      <c r="K4209" s="25" t="n">
        <f aca="false">E4209*Einstellungen!$B$5/100</f>
        <v>0</v>
      </c>
      <c r="L4209" s="23" t="str">
        <f aca="false">IF(I4209&lt;Einstellungen!$B$5,"ja","nein")</f>
        <v>nein</v>
      </c>
      <c r="M4209" s="23" t="s">
        <v>128</v>
      </c>
      <c r="N4209" s="23" t="n">
        <v>2025</v>
      </c>
      <c r="O4209" s="23" t="n">
        <v>18</v>
      </c>
    </row>
    <row r="4210" customFormat="false" ht="15" hidden="false" customHeight="false" outlineLevel="0" collapsed="false">
      <c r="A4210" s="22" t="n">
        <v>45862</v>
      </c>
      <c r="B4210" s="23" t="s">
        <v>100</v>
      </c>
      <c r="C4210" s="23" t="s">
        <v>106</v>
      </c>
      <c r="D4210" s="24" t="n">
        <v>9.9</v>
      </c>
      <c r="E4210" s="25" t="n">
        <f aca="false">MAX(D4210,0)/1000</f>
        <v>0.0099</v>
      </c>
      <c r="F4210" s="25" t="n">
        <f aca="false">MAX(-D4210,0)/1000</f>
        <v>0</v>
      </c>
      <c r="G4210" s="23" t="str">
        <f aca="false">IF(E4210&gt;0,"ja","nein")</f>
        <v>ja</v>
      </c>
      <c r="H4210" s="26" t="n">
        <v>130</v>
      </c>
      <c r="I4210" s="26" t="n">
        <f aca="false">(H4210/10+IF(N4210=2025,Einstellungen!$B$23,Einstellungen!$C$23))*(1+Einstellungen!$B$10)</f>
        <v>35.41559</v>
      </c>
      <c r="J4210" s="25" t="n">
        <f aca="false">E4210*I4210/100</f>
        <v>0.00350614341</v>
      </c>
      <c r="K4210" s="25" t="n">
        <f aca="false">E4210*Einstellungen!$B$5/100</f>
        <v>0.002871</v>
      </c>
      <c r="L4210" s="23" t="str">
        <f aca="false">IF(I4210&lt;Einstellungen!$B$5,"ja","nein")</f>
        <v>nein</v>
      </c>
      <c r="M4210" s="23" t="s">
        <v>128</v>
      </c>
      <c r="N4210" s="23" t="n">
        <v>2025</v>
      </c>
      <c r="O4210" s="23" t="n">
        <v>19</v>
      </c>
    </row>
    <row r="4211" customFormat="false" ht="15" hidden="false" customHeight="false" outlineLevel="0" collapsed="false">
      <c r="A4211" s="22" t="n">
        <v>45862</v>
      </c>
      <c r="B4211" s="23" t="s">
        <v>92</v>
      </c>
      <c r="C4211" s="23" t="s">
        <v>106</v>
      </c>
      <c r="D4211" s="24" t="n">
        <v>146.2</v>
      </c>
      <c r="E4211" s="25" t="n">
        <f aca="false">MAX(D4211,0)/1000</f>
        <v>0.1462</v>
      </c>
      <c r="F4211" s="25" t="n">
        <f aca="false">MAX(-D4211,0)/1000</f>
        <v>0</v>
      </c>
      <c r="G4211" s="23" t="str">
        <f aca="false">IF(E4211&gt;0,"ja","nein")</f>
        <v>ja</v>
      </c>
      <c r="H4211" s="26" t="n">
        <v>154.16</v>
      </c>
      <c r="I4211" s="26" t="n">
        <f aca="false">(H4211/10+IF(N4211=2025,Einstellungen!$B$23,Einstellungen!$C$23))*(1+Einstellungen!$B$10)</f>
        <v>38.29063</v>
      </c>
      <c r="J4211" s="25" t="n">
        <f aca="false">E4211*I4211/100</f>
        <v>0.05598090106</v>
      </c>
      <c r="K4211" s="25" t="n">
        <f aca="false">E4211*Einstellungen!$B$5/100</f>
        <v>0.042398</v>
      </c>
      <c r="L4211" s="23" t="str">
        <f aca="false">IF(I4211&lt;Einstellungen!$B$5,"ja","nein")</f>
        <v>nein</v>
      </c>
      <c r="M4211" s="23" t="s">
        <v>128</v>
      </c>
      <c r="N4211" s="23" t="n">
        <v>2025</v>
      </c>
      <c r="O4211" s="23" t="n">
        <v>20</v>
      </c>
    </row>
    <row r="4212" customFormat="false" ht="15" hidden="false" customHeight="false" outlineLevel="0" collapsed="false">
      <c r="A4212" s="22" t="n">
        <v>45862</v>
      </c>
      <c r="B4212" s="23" t="s">
        <v>95</v>
      </c>
      <c r="C4212" s="23" t="s">
        <v>106</v>
      </c>
      <c r="D4212" s="24" t="n">
        <v>368.5</v>
      </c>
      <c r="E4212" s="25" t="n">
        <f aca="false">MAX(D4212,0)/1000</f>
        <v>0.3685</v>
      </c>
      <c r="F4212" s="25" t="n">
        <f aca="false">MAX(-D4212,0)/1000</f>
        <v>0</v>
      </c>
      <c r="G4212" s="23" t="str">
        <f aca="false">IF(E4212&gt;0,"ja","nein")</f>
        <v>ja</v>
      </c>
      <c r="H4212" s="26" t="n">
        <v>140.64</v>
      </c>
      <c r="I4212" s="26" t="n">
        <f aca="false">(H4212/10+IF(N4212=2025,Einstellungen!$B$23,Einstellungen!$C$23))*(1+Einstellungen!$B$10)</f>
        <v>36.68175</v>
      </c>
      <c r="J4212" s="25" t="n">
        <f aca="false">E4212*I4212/100</f>
        <v>0.13517224875</v>
      </c>
      <c r="K4212" s="25" t="n">
        <f aca="false">E4212*Einstellungen!$B$5/100</f>
        <v>0.106865</v>
      </c>
      <c r="L4212" s="23" t="str">
        <f aca="false">IF(I4212&lt;Einstellungen!$B$5,"ja","nein")</f>
        <v>nein</v>
      </c>
      <c r="M4212" s="23" t="s">
        <v>128</v>
      </c>
      <c r="N4212" s="23" t="n">
        <v>2025</v>
      </c>
      <c r="O4212" s="23" t="n">
        <v>21</v>
      </c>
    </row>
    <row r="4213" customFormat="false" ht="15" hidden="false" customHeight="false" outlineLevel="0" collapsed="false">
      <c r="A4213" s="22" t="n">
        <v>45862</v>
      </c>
      <c r="B4213" s="23" t="s">
        <v>96</v>
      </c>
      <c r="C4213" s="23" t="s">
        <v>106</v>
      </c>
      <c r="D4213" s="24" t="n">
        <v>237.1</v>
      </c>
      <c r="E4213" s="25" t="n">
        <f aca="false">MAX(D4213,0)/1000</f>
        <v>0.2371</v>
      </c>
      <c r="F4213" s="25" t="n">
        <f aca="false">MAX(-D4213,0)/1000</f>
        <v>0</v>
      </c>
      <c r="G4213" s="23" t="str">
        <f aca="false">IF(E4213&gt;0,"ja","nein")</f>
        <v>ja</v>
      </c>
      <c r="H4213" s="26" t="n">
        <v>118.38</v>
      </c>
      <c r="I4213" s="26" t="n">
        <f aca="false">(H4213/10+IF(N4213=2025,Einstellungen!$B$23,Einstellungen!$C$23))*(1+Einstellungen!$B$10)</f>
        <v>34.03281</v>
      </c>
      <c r="J4213" s="25" t="n">
        <f aca="false">E4213*I4213/100</f>
        <v>0.08069179251</v>
      </c>
      <c r="K4213" s="25" t="n">
        <f aca="false">E4213*Einstellungen!$B$5/100</f>
        <v>0.068759</v>
      </c>
      <c r="L4213" s="23" t="str">
        <f aca="false">IF(I4213&lt;Einstellungen!$B$5,"ja","nein")</f>
        <v>nein</v>
      </c>
      <c r="M4213" s="23" t="s">
        <v>128</v>
      </c>
      <c r="N4213" s="23" t="n">
        <v>2025</v>
      </c>
      <c r="O4213" s="23" t="n">
        <v>22</v>
      </c>
    </row>
    <row r="4214" customFormat="false" ht="15" hidden="false" customHeight="false" outlineLevel="0" collapsed="false">
      <c r="A4214" s="22" t="n">
        <v>45862</v>
      </c>
      <c r="B4214" s="23" t="s">
        <v>101</v>
      </c>
      <c r="C4214" s="23" t="s">
        <v>106</v>
      </c>
      <c r="D4214" s="24" t="n">
        <v>193.4</v>
      </c>
      <c r="E4214" s="25" t="n">
        <f aca="false">MAX(D4214,0)/1000</f>
        <v>0.1934</v>
      </c>
      <c r="F4214" s="25" t="n">
        <f aca="false">MAX(-D4214,0)/1000</f>
        <v>0</v>
      </c>
      <c r="G4214" s="23" t="str">
        <f aca="false">IF(E4214&gt;0,"ja","nein")</f>
        <v>ja</v>
      </c>
      <c r="H4214" s="26" t="n">
        <v>109.39</v>
      </c>
      <c r="I4214" s="26" t="n">
        <f aca="false">(H4214/10+IF(N4214=2025,Einstellungen!$B$23,Einstellungen!$C$23))*(1+Einstellungen!$B$10)</f>
        <v>32.963</v>
      </c>
      <c r="J4214" s="25" t="n">
        <f aca="false">E4214*I4214/100</f>
        <v>0.063750442</v>
      </c>
      <c r="K4214" s="25" t="n">
        <f aca="false">E4214*Einstellungen!$B$5/100</f>
        <v>0.056086</v>
      </c>
      <c r="L4214" s="23" t="str">
        <f aca="false">IF(I4214&lt;Einstellungen!$B$5,"ja","nein")</f>
        <v>nein</v>
      </c>
      <c r="M4214" s="23" t="s">
        <v>128</v>
      </c>
      <c r="N4214" s="23" t="n">
        <v>2025</v>
      </c>
      <c r="O4214" s="23" t="n">
        <v>23</v>
      </c>
    </row>
    <row r="4215" customFormat="false" ht="15" hidden="false" customHeight="false" outlineLevel="0" collapsed="false">
      <c r="A4215" s="22" t="n">
        <v>45863</v>
      </c>
      <c r="B4215" s="23" t="s">
        <v>102</v>
      </c>
      <c r="C4215" s="23" t="s">
        <v>121</v>
      </c>
      <c r="D4215" s="24" t="n">
        <v>203.5</v>
      </c>
      <c r="E4215" s="25" t="n">
        <f aca="false">MAX(D4215,0)/1000</f>
        <v>0.2035</v>
      </c>
      <c r="F4215" s="25" t="n">
        <f aca="false">MAX(-D4215,0)/1000</f>
        <v>0</v>
      </c>
      <c r="G4215" s="23" t="str">
        <f aca="false">IF(E4215&gt;0,"ja","nein")</f>
        <v>ja</v>
      </c>
      <c r="H4215" s="26" t="n">
        <v>111.27</v>
      </c>
      <c r="I4215" s="26" t="n">
        <f aca="false">(H4215/10+IF(N4215=2025,Einstellungen!$B$23,Einstellungen!$C$23))*(1+Einstellungen!$B$10)</f>
        <v>33.18672</v>
      </c>
      <c r="J4215" s="25" t="n">
        <f aca="false">E4215*I4215/100</f>
        <v>0.0675349752</v>
      </c>
      <c r="K4215" s="25" t="n">
        <f aca="false">E4215*Einstellungen!$B$5/100</f>
        <v>0.059015</v>
      </c>
      <c r="L4215" s="23" t="str">
        <f aca="false">IF(I4215&lt;Einstellungen!$B$5,"ja","nein")</f>
        <v>nein</v>
      </c>
      <c r="M4215" s="23" t="s">
        <v>128</v>
      </c>
      <c r="N4215" s="23" t="n">
        <v>2025</v>
      </c>
      <c r="O4215" s="23" t="n">
        <v>0</v>
      </c>
    </row>
    <row r="4216" customFormat="false" ht="15" hidden="false" customHeight="false" outlineLevel="0" collapsed="false">
      <c r="A4216" s="22" t="n">
        <v>45863</v>
      </c>
      <c r="B4216" s="23" t="s">
        <v>107</v>
      </c>
      <c r="C4216" s="23" t="s">
        <v>121</v>
      </c>
      <c r="D4216" s="24" t="n">
        <v>195.6</v>
      </c>
      <c r="E4216" s="25" t="n">
        <f aca="false">MAX(D4216,0)/1000</f>
        <v>0.1956</v>
      </c>
      <c r="F4216" s="25" t="n">
        <f aca="false">MAX(-D4216,0)/1000</f>
        <v>0</v>
      </c>
      <c r="G4216" s="23" t="str">
        <f aca="false">IF(E4216&gt;0,"ja","nein")</f>
        <v>ja</v>
      </c>
      <c r="H4216" s="26" t="n">
        <v>103.67</v>
      </c>
      <c r="I4216" s="26" t="n">
        <f aca="false">(H4216/10+IF(N4216=2025,Einstellungen!$B$23,Einstellungen!$C$23))*(1+Einstellungen!$B$10)</f>
        <v>32.28232</v>
      </c>
      <c r="J4216" s="25" t="n">
        <f aca="false">E4216*I4216/100</f>
        <v>0.06314421792</v>
      </c>
      <c r="K4216" s="25" t="n">
        <f aca="false">E4216*Einstellungen!$B$5/100</f>
        <v>0.056724</v>
      </c>
      <c r="L4216" s="23" t="str">
        <f aca="false">IF(I4216&lt;Einstellungen!$B$5,"ja","nein")</f>
        <v>nein</v>
      </c>
      <c r="M4216" s="23" t="s">
        <v>128</v>
      </c>
      <c r="N4216" s="23" t="n">
        <v>2025</v>
      </c>
      <c r="O4216" s="23" t="n">
        <v>1</v>
      </c>
    </row>
    <row r="4217" customFormat="false" ht="15" hidden="false" customHeight="false" outlineLevel="0" collapsed="false">
      <c r="A4217" s="22" t="n">
        <v>45863</v>
      </c>
      <c r="B4217" s="23" t="s">
        <v>108</v>
      </c>
      <c r="C4217" s="23" t="s">
        <v>121</v>
      </c>
      <c r="D4217" s="24" t="n">
        <v>181.8</v>
      </c>
      <c r="E4217" s="25" t="n">
        <f aca="false">MAX(D4217,0)/1000</f>
        <v>0.1818</v>
      </c>
      <c r="F4217" s="25" t="n">
        <f aca="false">MAX(-D4217,0)/1000</f>
        <v>0</v>
      </c>
      <c r="G4217" s="23" t="str">
        <f aca="false">IF(E4217&gt;0,"ja","nein")</f>
        <v>ja</v>
      </c>
      <c r="H4217" s="26" t="n">
        <v>97.05</v>
      </c>
      <c r="I4217" s="26" t="n">
        <f aca="false">(H4217/10+IF(N4217=2025,Einstellungen!$B$23,Einstellungen!$C$23))*(1+Einstellungen!$B$10)</f>
        <v>31.49454</v>
      </c>
      <c r="J4217" s="25" t="n">
        <f aca="false">E4217*I4217/100</f>
        <v>0.05725707372</v>
      </c>
      <c r="K4217" s="25" t="n">
        <f aca="false">E4217*Einstellungen!$B$5/100</f>
        <v>0.052722</v>
      </c>
      <c r="L4217" s="23" t="str">
        <f aca="false">IF(I4217&lt;Einstellungen!$B$5,"ja","nein")</f>
        <v>nein</v>
      </c>
      <c r="M4217" s="23" t="s">
        <v>128</v>
      </c>
      <c r="N4217" s="23" t="n">
        <v>2025</v>
      </c>
      <c r="O4217" s="23" t="n">
        <v>2</v>
      </c>
    </row>
    <row r="4218" customFormat="false" ht="15" hidden="false" customHeight="false" outlineLevel="0" collapsed="false">
      <c r="A4218" s="22" t="n">
        <v>45863</v>
      </c>
      <c r="B4218" s="23" t="s">
        <v>109</v>
      </c>
      <c r="C4218" s="23" t="s">
        <v>121</v>
      </c>
      <c r="D4218" s="24" t="n">
        <v>199.5</v>
      </c>
      <c r="E4218" s="25" t="n">
        <f aca="false">MAX(D4218,0)/1000</f>
        <v>0.1995</v>
      </c>
      <c r="F4218" s="25" t="n">
        <f aca="false">MAX(-D4218,0)/1000</f>
        <v>0</v>
      </c>
      <c r="G4218" s="23" t="str">
        <f aca="false">IF(E4218&gt;0,"ja","nein")</f>
        <v>ja</v>
      </c>
      <c r="H4218" s="26" t="n">
        <v>92.94</v>
      </c>
      <c r="I4218" s="26" t="n">
        <f aca="false">(H4218/10+IF(N4218=2025,Einstellungen!$B$23,Einstellungen!$C$23))*(1+Einstellungen!$B$10)</f>
        <v>31.00545</v>
      </c>
      <c r="J4218" s="25" t="n">
        <f aca="false">E4218*I4218/100</f>
        <v>0.06185587275</v>
      </c>
      <c r="K4218" s="25" t="n">
        <f aca="false">E4218*Einstellungen!$B$5/100</f>
        <v>0.057855</v>
      </c>
      <c r="L4218" s="23" t="str">
        <f aca="false">IF(I4218&lt;Einstellungen!$B$5,"ja","nein")</f>
        <v>nein</v>
      </c>
      <c r="M4218" s="23" t="s">
        <v>128</v>
      </c>
      <c r="N4218" s="23" t="n">
        <v>2025</v>
      </c>
      <c r="O4218" s="23" t="n">
        <v>3</v>
      </c>
    </row>
    <row r="4219" customFormat="false" ht="15" hidden="false" customHeight="false" outlineLevel="0" collapsed="false">
      <c r="A4219" s="22" t="n">
        <v>45863</v>
      </c>
      <c r="B4219" s="23" t="s">
        <v>110</v>
      </c>
      <c r="C4219" s="23" t="s">
        <v>121</v>
      </c>
      <c r="D4219" s="24" t="n">
        <v>150.1</v>
      </c>
      <c r="E4219" s="25" t="n">
        <f aca="false">MAX(D4219,0)/1000</f>
        <v>0.1501</v>
      </c>
      <c r="F4219" s="25" t="n">
        <f aca="false">MAX(-D4219,0)/1000</f>
        <v>0</v>
      </c>
      <c r="G4219" s="23" t="str">
        <f aca="false">IF(E4219&gt;0,"ja","nein")</f>
        <v>ja</v>
      </c>
      <c r="H4219" s="26" t="n">
        <v>96.97</v>
      </c>
      <c r="I4219" s="26" t="n">
        <f aca="false">(H4219/10+IF(N4219=2025,Einstellungen!$B$23,Einstellungen!$C$23))*(1+Einstellungen!$B$10)</f>
        <v>31.48502</v>
      </c>
      <c r="J4219" s="25" t="n">
        <f aca="false">E4219*I4219/100</f>
        <v>0.04725901502</v>
      </c>
      <c r="K4219" s="25" t="n">
        <f aca="false">E4219*Einstellungen!$B$5/100</f>
        <v>0.043529</v>
      </c>
      <c r="L4219" s="23" t="str">
        <f aca="false">IF(I4219&lt;Einstellungen!$B$5,"ja","nein")</f>
        <v>nein</v>
      </c>
      <c r="M4219" s="23" t="s">
        <v>128</v>
      </c>
      <c r="N4219" s="23" t="n">
        <v>2025</v>
      </c>
      <c r="O4219" s="23" t="n">
        <v>4</v>
      </c>
    </row>
    <row r="4220" customFormat="false" ht="15" hidden="false" customHeight="false" outlineLevel="0" collapsed="false">
      <c r="A4220" s="22" t="n">
        <v>45863</v>
      </c>
      <c r="B4220" s="23" t="s">
        <v>111</v>
      </c>
      <c r="C4220" s="23" t="s">
        <v>121</v>
      </c>
      <c r="D4220" s="24" t="n">
        <v>135.4</v>
      </c>
      <c r="E4220" s="25" t="n">
        <f aca="false">MAX(D4220,0)/1000</f>
        <v>0.1354</v>
      </c>
      <c r="F4220" s="25" t="n">
        <f aca="false">MAX(-D4220,0)/1000</f>
        <v>0</v>
      </c>
      <c r="G4220" s="23" t="str">
        <f aca="false">IF(E4220&gt;0,"ja","nein")</f>
        <v>ja</v>
      </c>
      <c r="H4220" s="26" t="n">
        <v>98.2</v>
      </c>
      <c r="I4220" s="26" t="n">
        <f aca="false">(H4220/10+IF(N4220=2025,Einstellungen!$B$23,Einstellungen!$C$23))*(1+Einstellungen!$B$10)</f>
        <v>31.63139</v>
      </c>
      <c r="J4220" s="25" t="n">
        <f aca="false">E4220*I4220/100</f>
        <v>0.04282890206</v>
      </c>
      <c r="K4220" s="25" t="n">
        <f aca="false">E4220*Einstellungen!$B$5/100</f>
        <v>0.039266</v>
      </c>
      <c r="L4220" s="23" t="str">
        <f aca="false">IF(I4220&lt;Einstellungen!$B$5,"ja","nein")</f>
        <v>nein</v>
      </c>
      <c r="M4220" s="23" t="s">
        <v>128</v>
      </c>
      <c r="N4220" s="23" t="n">
        <v>2025</v>
      </c>
      <c r="O4220" s="23" t="n">
        <v>5</v>
      </c>
    </row>
    <row r="4221" customFormat="false" ht="15" hidden="false" customHeight="false" outlineLevel="0" collapsed="false">
      <c r="A4221" s="22" t="n">
        <v>45863</v>
      </c>
      <c r="B4221" s="23" t="s">
        <v>112</v>
      </c>
      <c r="C4221" s="23" t="s">
        <v>121</v>
      </c>
      <c r="D4221" s="24" t="n">
        <v>140.2</v>
      </c>
      <c r="E4221" s="25" t="n">
        <f aca="false">MAX(D4221,0)/1000</f>
        <v>0.1402</v>
      </c>
      <c r="F4221" s="25" t="n">
        <f aca="false">MAX(-D4221,0)/1000</f>
        <v>0</v>
      </c>
      <c r="G4221" s="23" t="str">
        <f aca="false">IF(E4221&gt;0,"ja","nein")</f>
        <v>ja</v>
      </c>
      <c r="H4221" s="26" t="n">
        <v>108.87</v>
      </c>
      <c r="I4221" s="26" t="n">
        <f aca="false">(H4221/10+IF(N4221=2025,Einstellungen!$B$23,Einstellungen!$C$23))*(1+Einstellungen!$B$10)</f>
        <v>32.90112</v>
      </c>
      <c r="J4221" s="25" t="n">
        <f aca="false">E4221*I4221/100</f>
        <v>0.04612737024</v>
      </c>
      <c r="K4221" s="25" t="n">
        <f aca="false">E4221*Einstellungen!$B$5/100</f>
        <v>0.040658</v>
      </c>
      <c r="L4221" s="23" t="str">
        <f aca="false">IF(I4221&lt;Einstellungen!$B$5,"ja","nein")</f>
        <v>nein</v>
      </c>
      <c r="M4221" s="23" t="s">
        <v>128</v>
      </c>
      <c r="N4221" s="23" t="n">
        <v>2025</v>
      </c>
      <c r="O4221" s="23" t="n">
        <v>6</v>
      </c>
    </row>
    <row r="4222" customFormat="false" ht="15" hidden="false" customHeight="false" outlineLevel="0" collapsed="false">
      <c r="A4222" s="22" t="n">
        <v>45863</v>
      </c>
      <c r="B4222" s="23" t="s">
        <v>113</v>
      </c>
      <c r="C4222" s="23" t="s">
        <v>121</v>
      </c>
      <c r="D4222" s="24" t="n">
        <v>-39.2</v>
      </c>
      <c r="E4222" s="25" t="n">
        <f aca="false">MAX(D4222,0)/1000</f>
        <v>0</v>
      </c>
      <c r="F4222" s="25" t="n">
        <f aca="false">MAX(-D4222,0)/1000</f>
        <v>0.0392</v>
      </c>
      <c r="G4222" s="23" t="str">
        <f aca="false">IF(E4222&gt;0,"ja","nein")</f>
        <v>nein</v>
      </c>
      <c r="H4222" s="26" t="n">
        <v>112.95</v>
      </c>
      <c r="I4222" s="26" t="n">
        <f aca="false">(H4222/10+IF(N4222=2025,Einstellungen!$B$23,Einstellungen!$C$23))*(1+Einstellungen!$B$10)</f>
        <v>33.38664</v>
      </c>
      <c r="J4222" s="25" t="n">
        <f aca="false">E4222*I4222/100</f>
        <v>0</v>
      </c>
      <c r="K4222" s="25" t="n">
        <f aca="false">E4222*Einstellungen!$B$5/100</f>
        <v>0</v>
      </c>
      <c r="L4222" s="23" t="str">
        <f aca="false">IF(I4222&lt;Einstellungen!$B$5,"ja","nein")</f>
        <v>nein</v>
      </c>
      <c r="M4222" s="23" t="s">
        <v>128</v>
      </c>
      <c r="N4222" s="23" t="n">
        <v>2025</v>
      </c>
      <c r="O4222" s="23" t="n">
        <v>7</v>
      </c>
    </row>
    <row r="4223" customFormat="false" ht="15" hidden="false" customHeight="false" outlineLevel="0" collapsed="false">
      <c r="A4223" s="22" t="n">
        <v>45863</v>
      </c>
      <c r="B4223" s="23" t="s">
        <v>114</v>
      </c>
      <c r="C4223" s="23" t="s">
        <v>121</v>
      </c>
      <c r="D4223" s="24" t="n">
        <v>-397.1</v>
      </c>
      <c r="E4223" s="25" t="n">
        <f aca="false">MAX(D4223,0)/1000</f>
        <v>0</v>
      </c>
      <c r="F4223" s="25" t="n">
        <f aca="false">MAX(-D4223,0)/1000</f>
        <v>0.3971</v>
      </c>
      <c r="G4223" s="23" t="str">
        <f aca="false">IF(E4223&gt;0,"ja","nein")</f>
        <v>nein</v>
      </c>
      <c r="H4223" s="26" t="n">
        <v>110.85</v>
      </c>
      <c r="I4223" s="26" t="n">
        <f aca="false">(H4223/10+IF(N4223=2025,Einstellungen!$B$23,Einstellungen!$C$23))*(1+Einstellungen!$B$10)</f>
        <v>33.13674</v>
      </c>
      <c r="J4223" s="25" t="n">
        <f aca="false">E4223*I4223/100</f>
        <v>0</v>
      </c>
      <c r="K4223" s="25" t="n">
        <f aca="false">E4223*Einstellungen!$B$5/100</f>
        <v>0</v>
      </c>
      <c r="L4223" s="23" t="str">
        <f aca="false">IF(I4223&lt;Einstellungen!$B$5,"ja","nein")</f>
        <v>nein</v>
      </c>
      <c r="M4223" s="23" t="s">
        <v>128</v>
      </c>
      <c r="N4223" s="23" t="n">
        <v>2025</v>
      </c>
      <c r="O4223" s="23" t="n">
        <v>8</v>
      </c>
    </row>
    <row r="4224" customFormat="false" ht="15" hidden="false" customHeight="false" outlineLevel="0" collapsed="false">
      <c r="A4224" s="22" t="n">
        <v>45863</v>
      </c>
      <c r="B4224" s="23" t="s">
        <v>115</v>
      </c>
      <c r="C4224" s="23" t="s">
        <v>121</v>
      </c>
      <c r="D4224" s="24" t="n">
        <v>-976.9</v>
      </c>
      <c r="E4224" s="25" t="n">
        <f aca="false">MAX(D4224,0)/1000</f>
        <v>0</v>
      </c>
      <c r="F4224" s="25" t="n">
        <f aca="false">MAX(-D4224,0)/1000</f>
        <v>0.9769</v>
      </c>
      <c r="G4224" s="23" t="str">
        <f aca="false">IF(E4224&gt;0,"ja","nein")</f>
        <v>nein</v>
      </c>
      <c r="H4224" s="26" t="n">
        <v>98.2</v>
      </c>
      <c r="I4224" s="26" t="n">
        <f aca="false">(H4224/10+IF(N4224=2025,Einstellungen!$B$23,Einstellungen!$C$23))*(1+Einstellungen!$B$10)</f>
        <v>31.63139</v>
      </c>
      <c r="J4224" s="25" t="n">
        <f aca="false">E4224*I4224/100</f>
        <v>0</v>
      </c>
      <c r="K4224" s="25" t="n">
        <f aca="false">E4224*Einstellungen!$B$5/100</f>
        <v>0</v>
      </c>
      <c r="L4224" s="23" t="str">
        <f aca="false">IF(I4224&lt;Einstellungen!$B$5,"ja","nein")</f>
        <v>nein</v>
      </c>
      <c r="M4224" s="23" t="s">
        <v>128</v>
      </c>
      <c r="N4224" s="23" t="n">
        <v>2025</v>
      </c>
      <c r="O4224" s="23" t="n">
        <v>9</v>
      </c>
    </row>
    <row r="4225" customFormat="false" ht="15" hidden="false" customHeight="false" outlineLevel="0" collapsed="false">
      <c r="A4225" s="22" t="n">
        <v>45863</v>
      </c>
      <c r="B4225" s="23" t="s">
        <v>116</v>
      </c>
      <c r="C4225" s="23" t="s">
        <v>121</v>
      </c>
      <c r="D4225" s="24" t="n">
        <v>-1474.7</v>
      </c>
      <c r="E4225" s="25" t="n">
        <f aca="false">MAX(D4225,0)/1000</f>
        <v>0</v>
      </c>
      <c r="F4225" s="25" t="n">
        <f aca="false">MAX(-D4225,0)/1000</f>
        <v>1.4747</v>
      </c>
      <c r="G4225" s="23" t="str">
        <f aca="false">IF(E4225&gt;0,"ja","nein")</f>
        <v>nein</v>
      </c>
      <c r="H4225" s="26" t="n">
        <v>94.08</v>
      </c>
      <c r="I4225" s="26" t="n">
        <f aca="false">(H4225/10+IF(N4225=2025,Einstellungen!$B$23,Einstellungen!$C$23))*(1+Einstellungen!$B$10)</f>
        <v>31.14111</v>
      </c>
      <c r="J4225" s="25" t="n">
        <f aca="false">E4225*I4225/100</f>
        <v>0</v>
      </c>
      <c r="K4225" s="25" t="n">
        <f aca="false">E4225*Einstellungen!$B$5/100</f>
        <v>0</v>
      </c>
      <c r="L4225" s="23" t="str">
        <f aca="false">IF(I4225&lt;Einstellungen!$B$5,"ja","nein")</f>
        <v>nein</v>
      </c>
      <c r="M4225" s="23" t="s">
        <v>128</v>
      </c>
      <c r="N4225" s="23" t="n">
        <v>2025</v>
      </c>
      <c r="O4225" s="23" t="n">
        <v>10</v>
      </c>
    </row>
    <row r="4226" customFormat="false" ht="15" hidden="false" customHeight="false" outlineLevel="0" collapsed="false">
      <c r="A4226" s="22" t="n">
        <v>45863</v>
      </c>
      <c r="B4226" s="23" t="s">
        <v>117</v>
      </c>
      <c r="C4226" s="23" t="s">
        <v>121</v>
      </c>
      <c r="D4226" s="24" t="n">
        <v>-1309.4</v>
      </c>
      <c r="E4226" s="25" t="n">
        <f aca="false">MAX(D4226,0)/1000</f>
        <v>0</v>
      </c>
      <c r="F4226" s="25" t="n">
        <f aca="false">MAX(-D4226,0)/1000</f>
        <v>1.3094</v>
      </c>
      <c r="G4226" s="23" t="str">
        <f aca="false">IF(E4226&gt;0,"ja","nein")</f>
        <v>nein</v>
      </c>
      <c r="H4226" s="26" t="n">
        <v>85.15</v>
      </c>
      <c r="I4226" s="26" t="n">
        <f aca="false">(H4226/10+IF(N4226=2025,Einstellungen!$B$23,Einstellungen!$C$23))*(1+Einstellungen!$B$10)</f>
        <v>30.07844</v>
      </c>
      <c r="J4226" s="25" t="n">
        <f aca="false">E4226*I4226/100</f>
        <v>0</v>
      </c>
      <c r="K4226" s="25" t="n">
        <f aca="false">E4226*Einstellungen!$B$5/100</f>
        <v>0</v>
      </c>
      <c r="L4226" s="23" t="str">
        <f aca="false">IF(I4226&lt;Einstellungen!$B$5,"ja","nein")</f>
        <v>nein</v>
      </c>
      <c r="M4226" s="23" t="s">
        <v>128</v>
      </c>
      <c r="N4226" s="23" t="n">
        <v>2025</v>
      </c>
      <c r="O4226" s="23" t="n">
        <v>11</v>
      </c>
    </row>
    <row r="4227" customFormat="false" ht="15" hidden="false" customHeight="false" outlineLevel="0" collapsed="false">
      <c r="A4227" s="22" t="n">
        <v>45863</v>
      </c>
      <c r="B4227" s="23" t="s">
        <v>118</v>
      </c>
      <c r="C4227" s="23" t="s">
        <v>121</v>
      </c>
      <c r="D4227" s="24" t="n">
        <v>-1255.3</v>
      </c>
      <c r="E4227" s="25" t="n">
        <f aca="false">MAX(D4227,0)/1000</f>
        <v>0</v>
      </c>
      <c r="F4227" s="25" t="n">
        <f aca="false">MAX(-D4227,0)/1000</f>
        <v>1.2553</v>
      </c>
      <c r="G4227" s="23" t="str">
        <f aca="false">IF(E4227&gt;0,"ja","nein")</f>
        <v>nein</v>
      </c>
      <c r="H4227" s="26" t="n">
        <v>83.09</v>
      </c>
      <c r="I4227" s="26" t="n">
        <f aca="false">(H4227/10+IF(N4227=2025,Einstellungen!$B$23,Einstellungen!$C$23))*(1+Einstellungen!$B$10)</f>
        <v>29.8333</v>
      </c>
      <c r="J4227" s="25" t="n">
        <f aca="false">E4227*I4227/100</f>
        <v>0</v>
      </c>
      <c r="K4227" s="25" t="n">
        <f aca="false">E4227*Einstellungen!$B$5/100</f>
        <v>0</v>
      </c>
      <c r="L4227" s="23" t="str">
        <f aca="false">IF(I4227&lt;Einstellungen!$B$5,"ja","nein")</f>
        <v>nein</v>
      </c>
      <c r="M4227" s="23" t="s">
        <v>128</v>
      </c>
      <c r="N4227" s="23" t="n">
        <v>2025</v>
      </c>
      <c r="O4227" s="23" t="n">
        <v>12</v>
      </c>
    </row>
    <row r="4228" customFormat="false" ht="15" hidden="false" customHeight="false" outlineLevel="0" collapsed="false">
      <c r="A4228" s="22" t="n">
        <v>45863</v>
      </c>
      <c r="B4228" s="23" t="s">
        <v>119</v>
      </c>
      <c r="C4228" s="23" t="s">
        <v>121</v>
      </c>
      <c r="D4228" s="24" t="n">
        <v>-1022.5</v>
      </c>
      <c r="E4228" s="25" t="n">
        <f aca="false">MAX(D4228,0)/1000</f>
        <v>0</v>
      </c>
      <c r="F4228" s="25" t="n">
        <f aca="false">MAX(-D4228,0)/1000</f>
        <v>1.0225</v>
      </c>
      <c r="G4228" s="23" t="str">
        <f aca="false">IF(E4228&gt;0,"ja","nein")</f>
        <v>nein</v>
      </c>
      <c r="H4228" s="26" t="n">
        <v>78.7</v>
      </c>
      <c r="I4228" s="26" t="n">
        <f aca="false">(H4228/10+IF(N4228=2025,Einstellungen!$B$23,Einstellungen!$C$23))*(1+Einstellungen!$B$10)</f>
        <v>29.31089</v>
      </c>
      <c r="J4228" s="25" t="n">
        <f aca="false">E4228*I4228/100</f>
        <v>0</v>
      </c>
      <c r="K4228" s="25" t="n">
        <f aca="false">E4228*Einstellungen!$B$5/100</f>
        <v>0</v>
      </c>
      <c r="L4228" s="23" t="str">
        <f aca="false">IF(I4228&lt;Einstellungen!$B$5,"ja","nein")</f>
        <v>nein</v>
      </c>
      <c r="M4228" s="23" t="s">
        <v>128</v>
      </c>
      <c r="N4228" s="23" t="n">
        <v>2025</v>
      </c>
      <c r="O4228" s="23" t="n">
        <v>13</v>
      </c>
    </row>
    <row r="4229" customFormat="false" ht="15" hidden="false" customHeight="false" outlineLevel="0" collapsed="false">
      <c r="A4229" s="22" t="n">
        <v>45863</v>
      </c>
      <c r="B4229" s="23" t="s">
        <v>120</v>
      </c>
      <c r="C4229" s="23" t="s">
        <v>121</v>
      </c>
      <c r="D4229" s="24" t="n">
        <v>-1423.9</v>
      </c>
      <c r="E4229" s="25" t="n">
        <f aca="false">MAX(D4229,0)/1000</f>
        <v>0</v>
      </c>
      <c r="F4229" s="25" t="n">
        <f aca="false">MAX(-D4229,0)/1000</f>
        <v>1.4239</v>
      </c>
      <c r="G4229" s="23" t="str">
        <f aca="false">IF(E4229&gt;0,"ja","nein")</f>
        <v>nein</v>
      </c>
      <c r="H4229" s="26" t="n">
        <v>76.31</v>
      </c>
      <c r="I4229" s="26" t="n">
        <f aca="false">(H4229/10+IF(N4229=2025,Einstellungen!$B$23,Einstellungen!$C$23))*(1+Einstellungen!$B$10)</f>
        <v>29.02648</v>
      </c>
      <c r="J4229" s="25" t="n">
        <f aca="false">E4229*I4229/100</f>
        <v>0</v>
      </c>
      <c r="K4229" s="25" t="n">
        <f aca="false">E4229*Einstellungen!$B$5/100</f>
        <v>0</v>
      </c>
      <c r="L4229" s="23" t="str">
        <f aca="false">IF(I4229&lt;Einstellungen!$B$5,"ja","nein")</f>
        <v>nein</v>
      </c>
      <c r="M4229" s="23" t="s">
        <v>128</v>
      </c>
      <c r="N4229" s="23" t="n">
        <v>2025</v>
      </c>
      <c r="O4229" s="23" t="n">
        <v>14</v>
      </c>
    </row>
    <row r="4230" customFormat="false" ht="15" hidden="false" customHeight="false" outlineLevel="0" collapsed="false">
      <c r="A4230" s="22" t="n">
        <v>45863</v>
      </c>
      <c r="B4230" s="23" t="s">
        <v>104</v>
      </c>
      <c r="C4230" s="23" t="s">
        <v>121</v>
      </c>
      <c r="D4230" s="24" t="n">
        <v>-1846.6</v>
      </c>
      <c r="E4230" s="25" t="n">
        <f aca="false">MAX(D4230,0)/1000</f>
        <v>0</v>
      </c>
      <c r="F4230" s="25" t="n">
        <f aca="false">MAX(-D4230,0)/1000</f>
        <v>1.8466</v>
      </c>
      <c r="G4230" s="23" t="str">
        <f aca="false">IF(E4230&gt;0,"ja","nein")</f>
        <v>nein</v>
      </c>
      <c r="H4230" s="26" t="n">
        <v>79.27</v>
      </c>
      <c r="I4230" s="26" t="n">
        <f aca="false">(H4230/10+IF(N4230=2025,Einstellungen!$B$23,Einstellungen!$C$23))*(1+Einstellungen!$B$10)</f>
        <v>29.37872</v>
      </c>
      <c r="J4230" s="25" t="n">
        <f aca="false">E4230*I4230/100</f>
        <v>0</v>
      </c>
      <c r="K4230" s="25" t="n">
        <f aca="false">E4230*Einstellungen!$B$5/100</f>
        <v>0</v>
      </c>
      <c r="L4230" s="23" t="str">
        <f aca="false">IF(I4230&lt;Einstellungen!$B$5,"ja","nein")</f>
        <v>nein</v>
      </c>
      <c r="M4230" s="23" t="s">
        <v>128</v>
      </c>
      <c r="N4230" s="23" t="n">
        <v>2025</v>
      </c>
      <c r="O4230" s="23" t="n">
        <v>15</v>
      </c>
    </row>
    <row r="4231" customFormat="false" ht="15" hidden="false" customHeight="false" outlineLevel="0" collapsed="false">
      <c r="A4231" s="22" t="n">
        <v>45863</v>
      </c>
      <c r="B4231" s="23" t="s">
        <v>105</v>
      </c>
      <c r="C4231" s="23" t="s">
        <v>121</v>
      </c>
      <c r="D4231" s="24" t="n">
        <v>-321.8</v>
      </c>
      <c r="E4231" s="25" t="n">
        <f aca="false">MAX(D4231,0)/1000</f>
        <v>0</v>
      </c>
      <c r="F4231" s="25" t="n">
        <f aca="false">MAX(-D4231,0)/1000</f>
        <v>0.3218</v>
      </c>
      <c r="G4231" s="23" t="str">
        <f aca="false">IF(E4231&gt;0,"ja","nein")</f>
        <v>nein</v>
      </c>
      <c r="H4231" s="26" t="n">
        <v>81.09</v>
      </c>
      <c r="I4231" s="26" t="n">
        <f aca="false">(H4231/10+IF(N4231=2025,Einstellungen!$B$23,Einstellungen!$C$23))*(1+Einstellungen!$B$10)</f>
        <v>29.5953</v>
      </c>
      <c r="J4231" s="25" t="n">
        <f aca="false">E4231*I4231/100</f>
        <v>0</v>
      </c>
      <c r="K4231" s="25" t="n">
        <f aca="false">E4231*Einstellungen!$B$5/100</f>
        <v>0</v>
      </c>
      <c r="L4231" s="23" t="str">
        <f aca="false">IF(I4231&lt;Einstellungen!$B$5,"ja","nein")</f>
        <v>nein</v>
      </c>
      <c r="M4231" s="23" t="s">
        <v>128</v>
      </c>
      <c r="N4231" s="23" t="n">
        <v>2025</v>
      </c>
      <c r="O4231" s="23" t="n">
        <v>16</v>
      </c>
    </row>
    <row r="4232" customFormat="false" ht="15" hidden="false" customHeight="false" outlineLevel="0" collapsed="false">
      <c r="A4232" s="22" t="n">
        <v>45863</v>
      </c>
      <c r="B4232" s="23" t="s">
        <v>97</v>
      </c>
      <c r="C4232" s="23" t="s">
        <v>121</v>
      </c>
      <c r="D4232" s="24" t="n">
        <v>149</v>
      </c>
      <c r="E4232" s="25" t="n">
        <f aca="false">MAX(D4232,0)/1000</f>
        <v>0.149</v>
      </c>
      <c r="F4232" s="25" t="n">
        <f aca="false">MAX(-D4232,0)/1000</f>
        <v>0</v>
      </c>
      <c r="G4232" s="23" t="str">
        <f aca="false">IF(E4232&gt;0,"ja","nein")</f>
        <v>ja</v>
      </c>
      <c r="H4232" s="26" t="n">
        <v>84.02</v>
      </c>
      <c r="I4232" s="26" t="n">
        <f aca="false">(H4232/10+IF(N4232=2025,Einstellungen!$B$23,Einstellungen!$C$23))*(1+Einstellungen!$B$10)</f>
        <v>29.94397</v>
      </c>
      <c r="J4232" s="25" t="n">
        <f aca="false">E4232*I4232/100</f>
        <v>0.0446165153</v>
      </c>
      <c r="K4232" s="25" t="n">
        <f aca="false">E4232*Einstellungen!$B$5/100</f>
        <v>0.04321</v>
      </c>
      <c r="L4232" s="23" t="str">
        <f aca="false">IF(I4232&lt;Einstellungen!$B$5,"ja","nein")</f>
        <v>nein</v>
      </c>
      <c r="M4232" s="23" t="s">
        <v>128</v>
      </c>
      <c r="N4232" s="23" t="n">
        <v>2025</v>
      </c>
      <c r="O4232" s="23" t="n">
        <v>17</v>
      </c>
    </row>
    <row r="4233" customFormat="false" ht="15" hidden="false" customHeight="false" outlineLevel="0" collapsed="false">
      <c r="A4233" s="22" t="n">
        <v>45863</v>
      </c>
      <c r="B4233" s="23" t="s">
        <v>99</v>
      </c>
      <c r="C4233" s="23" t="s">
        <v>121</v>
      </c>
      <c r="D4233" s="24" t="n">
        <v>171.3</v>
      </c>
      <c r="E4233" s="25" t="n">
        <f aca="false">MAX(D4233,0)/1000</f>
        <v>0.1713</v>
      </c>
      <c r="F4233" s="25" t="n">
        <f aca="false">MAX(-D4233,0)/1000</f>
        <v>0</v>
      </c>
      <c r="G4233" s="23" t="str">
        <f aca="false">IF(E4233&gt;0,"ja","nein")</f>
        <v>ja</v>
      </c>
      <c r="H4233" s="26" t="n">
        <v>90.45</v>
      </c>
      <c r="I4233" s="26" t="n">
        <f aca="false">(H4233/10+IF(N4233=2025,Einstellungen!$B$23,Einstellungen!$C$23))*(1+Einstellungen!$B$10)</f>
        <v>30.70914</v>
      </c>
      <c r="J4233" s="25" t="n">
        <f aca="false">E4233*I4233/100</f>
        <v>0.05260475682</v>
      </c>
      <c r="K4233" s="25" t="n">
        <f aca="false">E4233*Einstellungen!$B$5/100</f>
        <v>0.049677</v>
      </c>
      <c r="L4233" s="23" t="str">
        <f aca="false">IF(I4233&lt;Einstellungen!$B$5,"ja","nein")</f>
        <v>nein</v>
      </c>
      <c r="M4233" s="23" t="s">
        <v>128</v>
      </c>
      <c r="N4233" s="23" t="n">
        <v>2025</v>
      </c>
      <c r="O4233" s="23" t="n">
        <v>18</v>
      </c>
    </row>
    <row r="4234" customFormat="false" ht="15" hidden="false" customHeight="false" outlineLevel="0" collapsed="false">
      <c r="A4234" s="22" t="n">
        <v>45863</v>
      </c>
      <c r="B4234" s="23" t="s">
        <v>100</v>
      </c>
      <c r="C4234" s="23" t="s">
        <v>121</v>
      </c>
      <c r="D4234" s="24" t="n">
        <v>35.5</v>
      </c>
      <c r="E4234" s="25" t="n">
        <f aca="false">MAX(D4234,0)/1000</f>
        <v>0.0355</v>
      </c>
      <c r="F4234" s="25" t="n">
        <f aca="false">MAX(-D4234,0)/1000</f>
        <v>0</v>
      </c>
      <c r="G4234" s="23" t="str">
        <f aca="false">IF(E4234&gt;0,"ja","nein")</f>
        <v>ja</v>
      </c>
      <c r="H4234" s="26" t="n">
        <v>101.81</v>
      </c>
      <c r="I4234" s="26" t="n">
        <f aca="false">(H4234/10+IF(N4234=2025,Einstellungen!$B$23,Einstellungen!$C$23))*(1+Einstellungen!$B$10)</f>
        <v>32.06098</v>
      </c>
      <c r="J4234" s="25" t="n">
        <f aca="false">E4234*I4234/100</f>
        <v>0.0113816479</v>
      </c>
      <c r="K4234" s="25" t="n">
        <f aca="false">E4234*Einstellungen!$B$5/100</f>
        <v>0.010295</v>
      </c>
      <c r="L4234" s="23" t="str">
        <f aca="false">IF(I4234&lt;Einstellungen!$B$5,"ja","nein")</f>
        <v>nein</v>
      </c>
      <c r="M4234" s="23" t="s">
        <v>128</v>
      </c>
      <c r="N4234" s="23" t="n">
        <v>2025</v>
      </c>
      <c r="O4234" s="23" t="n">
        <v>19</v>
      </c>
    </row>
    <row r="4235" customFormat="false" ht="15" hidden="false" customHeight="false" outlineLevel="0" collapsed="false">
      <c r="A4235" s="22" t="n">
        <v>45863</v>
      </c>
      <c r="B4235" s="23" t="s">
        <v>92</v>
      </c>
      <c r="C4235" s="23" t="s">
        <v>121</v>
      </c>
      <c r="D4235" s="24" t="n">
        <v>257.7</v>
      </c>
      <c r="E4235" s="25" t="n">
        <f aca="false">MAX(D4235,0)/1000</f>
        <v>0.2577</v>
      </c>
      <c r="F4235" s="25" t="n">
        <f aca="false">MAX(-D4235,0)/1000</f>
        <v>0</v>
      </c>
      <c r="G4235" s="23" t="str">
        <f aca="false">IF(E4235&gt;0,"ja","nein")</f>
        <v>ja</v>
      </c>
      <c r="H4235" s="26" t="n">
        <v>109.28</v>
      </c>
      <c r="I4235" s="26" t="n">
        <f aca="false">(H4235/10+IF(N4235=2025,Einstellungen!$B$23,Einstellungen!$C$23))*(1+Einstellungen!$B$10)</f>
        <v>32.94991</v>
      </c>
      <c r="J4235" s="25" t="n">
        <f aca="false">E4235*I4235/100</f>
        <v>0.08491191807</v>
      </c>
      <c r="K4235" s="25" t="n">
        <f aca="false">E4235*Einstellungen!$B$5/100</f>
        <v>0.074733</v>
      </c>
      <c r="L4235" s="23" t="str">
        <f aca="false">IF(I4235&lt;Einstellungen!$B$5,"ja","nein")</f>
        <v>nein</v>
      </c>
      <c r="M4235" s="23" t="s">
        <v>128</v>
      </c>
      <c r="N4235" s="23" t="n">
        <v>2025</v>
      </c>
      <c r="O4235" s="23" t="n">
        <v>20</v>
      </c>
    </row>
    <row r="4236" customFormat="false" ht="15" hidden="false" customHeight="false" outlineLevel="0" collapsed="false">
      <c r="A4236" s="22" t="n">
        <v>45863</v>
      </c>
      <c r="B4236" s="23" t="s">
        <v>95</v>
      </c>
      <c r="C4236" s="23" t="s">
        <v>121</v>
      </c>
      <c r="D4236" s="24" t="n">
        <v>352.8</v>
      </c>
      <c r="E4236" s="25" t="n">
        <f aca="false">MAX(D4236,0)/1000</f>
        <v>0.3528</v>
      </c>
      <c r="F4236" s="25" t="n">
        <f aca="false">MAX(-D4236,0)/1000</f>
        <v>0</v>
      </c>
      <c r="G4236" s="23" t="str">
        <f aca="false">IF(E4236&gt;0,"ja","nein")</f>
        <v>ja</v>
      </c>
      <c r="H4236" s="26" t="n">
        <v>121.21</v>
      </c>
      <c r="I4236" s="26" t="n">
        <f aca="false">(H4236/10+IF(N4236=2025,Einstellungen!$B$23,Einstellungen!$C$23))*(1+Einstellungen!$B$10)</f>
        <v>34.36958</v>
      </c>
      <c r="J4236" s="25" t="n">
        <f aca="false">E4236*I4236/100</f>
        <v>0.12125587824</v>
      </c>
      <c r="K4236" s="25" t="n">
        <f aca="false">E4236*Einstellungen!$B$5/100</f>
        <v>0.102312</v>
      </c>
      <c r="L4236" s="23" t="str">
        <f aca="false">IF(I4236&lt;Einstellungen!$B$5,"ja","nein")</f>
        <v>nein</v>
      </c>
      <c r="M4236" s="23" t="s">
        <v>128</v>
      </c>
      <c r="N4236" s="23" t="n">
        <v>2025</v>
      </c>
      <c r="O4236" s="23" t="n">
        <v>21</v>
      </c>
    </row>
    <row r="4237" customFormat="false" ht="15" hidden="false" customHeight="false" outlineLevel="0" collapsed="false">
      <c r="A4237" s="22" t="n">
        <v>45863</v>
      </c>
      <c r="B4237" s="23" t="s">
        <v>96</v>
      </c>
      <c r="C4237" s="23" t="s">
        <v>121</v>
      </c>
      <c r="D4237" s="24" t="n">
        <v>255.2</v>
      </c>
      <c r="E4237" s="25" t="n">
        <f aca="false">MAX(D4237,0)/1000</f>
        <v>0.2552</v>
      </c>
      <c r="F4237" s="25" t="n">
        <f aca="false">MAX(-D4237,0)/1000</f>
        <v>0</v>
      </c>
      <c r="G4237" s="23" t="str">
        <f aca="false">IF(E4237&gt;0,"ja","nein")</f>
        <v>ja</v>
      </c>
      <c r="H4237" s="26" t="n">
        <v>112.6</v>
      </c>
      <c r="I4237" s="26" t="n">
        <f aca="false">(H4237/10+IF(N4237=2025,Einstellungen!$B$23,Einstellungen!$C$23))*(1+Einstellungen!$B$10)</f>
        <v>33.34499</v>
      </c>
      <c r="J4237" s="25" t="n">
        <f aca="false">E4237*I4237/100</f>
        <v>0.08509641448</v>
      </c>
      <c r="K4237" s="25" t="n">
        <f aca="false">E4237*Einstellungen!$B$5/100</f>
        <v>0.074008</v>
      </c>
      <c r="L4237" s="23" t="str">
        <f aca="false">IF(I4237&lt;Einstellungen!$B$5,"ja","nein")</f>
        <v>nein</v>
      </c>
      <c r="M4237" s="23" t="s">
        <v>128</v>
      </c>
      <c r="N4237" s="23" t="n">
        <v>2025</v>
      </c>
      <c r="O4237" s="23" t="n">
        <v>22</v>
      </c>
    </row>
    <row r="4238" customFormat="false" ht="15" hidden="false" customHeight="false" outlineLevel="0" collapsed="false">
      <c r="A4238" s="22" t="n">
        <v>45863</v>
      </c>
      <c r="B4238" s="23" t="s">
        <v>101</v>
      </c>
      <c r="C4238" s="23" t="s">
        <v>121</v>
      </c>
      <c r="D4238" s="24" t="n">
        <v>214.6</v>
      </c>
      <c r="E4238" s="25" t="n">
        <f aca="false">MAX(D4238,0)/1000</f>
        <v>0.2146</v>
      </c>
      <c r="F4238" s="25" t="n">
        <f aca="false">MAX(-D4238,0)/1000</f>
        <v>0</v>
      </c>
      <c r="G4238" s="23" t="str">
        <f aca="false">IF(E4238&gt;0,"ja","nein")</f>
        <v>ja</v>
      </c>
      <c r="H4238" s="26" t="n">
        <v>110.25</v>
      </c>
      <c r="I4238" s="26" t="n">
        <f aca="false">(H4238/10+IF(N4238=2025,Einstellungen!$B$23,Einstellungen!$C$23))*(1+Einstellungen!$B$10)</f>
        <v>33.06534</v>
      </c>
      <c r="J4238" s="25" t="n">
        <f aca="false">E4238*I4238/100</f>
        <v>0.07095821964</v>
      </c>
      <c r="K4238" s="25" t="n">
        <f aca="false">E4238*Einstellungen!$B$5/100</f>
        <v>0.062234</v>
      </c>
      <c r="L4238" s="23" t="str">
        <f aca="false">IF(I4238&lt;Einstellungen!$B$5,"ja","nein")</f>
        <v>nein</v>
      </c>
      <c r="M4238" s="23" t="s">
        <v>128</v>
      </c>
      <c r="N4238" s="23" t="n">
        <v>2025</v>
      </c>
      <c r="O4238" s="23" t="n">
        <v>23</v>
      </c>
    </row>
    <row r="4239" customFormat="false" ht="15" hidden="false" customHeight="false" outlineLevel="0" collapsed="false">
      <c r="A4239" s="22" t="n">
        <v>45864</v>
      </c>
      <c r="B4239" s="23" t="s">
        <v>102</v>
      </c>
      <c r="C4239" s="23" t="s">
        <v>122</v>
      </c>
      <c r="D4239" s="24" t="n">
        <v>193.1</v>
      </c>
      <c r="E4239" s="25" t="n">
        <f aca="false">MAX(D4239,0)/1000</f>
        <v>0.1931</v>
      </c>
      <c r="F4239" s="25" t="n">
        <f aca="false">MAX(-D4239,0)/1000</f>
        <v>0</v>
      </c>
      <c r="G4239" s="23" t="str">
        <f aca="false">IF(E4239&gt;0,"ja","nein")</f>
        <v>ja</v>
      </c>
      <c r="H4239" s="26" t="n">
        <v>106.76</v>
      </c>
      <c r="I4239" s="26" t="n">
        <f aca="false">(H4239/10+IF(N4239=2025,Einstellungen!$B$23,Einstellungen!$C$23))*(1+Einstellungen!$B$10)</f>
        <v>32.65003</v>
      </c>
      <c r="J4239" s="25" t="n">
        <f aca="false">E4239*I4239/100</f>
        <v>0.06304720793</v>
      </c>
      <c r="K4239" s="25" t="n">
        <f aca="false">E4239*Einstellungen!$B$5/100</f>
        <v>0.055999</v>
      </c>
      <c r="L4239" s="23" t="str">
        <f aca="false">IF(I4239&lt;Einstellungen!$B$5,"ja","nein")</f>
        <v>nein</v>
      </c>
      <c r="M4239" s="23" t="s">
        <v>128</v>
      </c>
      <c r="N4239" s="23" t="n">
        <v>2025</v>
      </c>
      <c r="O4239" s="23" t="n">
        <v>0</v>
      </c>
    </row>
    <row r="4240" customFormat="false" ht="15" hidden="false" customHeight="false" outlineLevel="0" collapsed="false">
      <c r="A4240" s="22" t="n">
        <v>45864</v>
      </c>
      <c r="B4240" s="23" t="s">
        <v>107</v>
      </c>
      <c r="C4240" s="23" t="s">
        <v>122</v>
      </c>
      <c r="D4240" s="24" t="n">
        <v>194.2</v>
      </c>
      <c r="E4240" s="25" t="n">
        <f aca="false">MAX(D4240,0)/1000</f>
        <v>0.1942</v>
      </c>
      <c r="F4240" s="25" t="n">
        <f aca="false">MAX(-D4240,0)/1000</f>
        <v>0</v>
      </c>
      <c r="G4240" s="23" t="str">
        <f aca="false">IF(E4240&gt;0,"ja","nein")</f>
        <v>ja</v>
      </c>
      <c r="H4240" s="26" t="n">
        <v>100.7</v>
      </c>
      <c r="I4240" s="26" t="n">
        <f aca="false">(H4240/10+IF(N4240=2025,Einstellungen!$B$23,Einstellungen!$C$23))*(1+Einstellungen!$B$10)</f>
        <v>31.92889</v>
      </c>
      <c r="J4240" s="25" t="n">
        <f aca="false">E4240*I4240/100</f>
        <v>0.06200590438</v>
      </c>
      <c r="K4240" s="25" t="n">
        <f aca="false">E4240*Einstellungen!$B$5/100</f>
        <v>0.056318</v>
      </c>
      <c r="L4240" s="23" t="str">
        <f aca="false">IF(I4240&lt;Einstellungen!$B$5,"ja","nein")</f>
        <v>nein</v>
      </c>
      <c r="M4240" s="23" t="s">
        <v>128</v>
      </c>
      <c r="N4240" s="23" t="n">
        <v>2025</v>
      </c>
      <c r="O4240" s="23" t="n">
        <v>1</v>
      </c>
    </row>
    <row r="4241" customFormat="false" ht="15" hidden="false" customHeight="false" outlineLevel="0" collapsed="false">
      <c r="A4241" s="22" t="n">
        <v>45864</v>
      </c>
      <c r="B4241" s="23" t="s">
        <v>108</v>
      </c>
      <c r="C4241" s="23" t="s">
        <v>122</v>
      </c>
      <c r="D4241" s="24" t="n">
        <v>189.2</v>
      </c>
      <c r="E4241" s="25" t="n">
        <f aca="false">MAX(D4241,0)/1000</f>
        <v>0.1892</v>
      </c>
      <c r="F4241" s="25" t="n">
        <f aca="false">MAX(-D4241,0)/1000</f>
        <v>0</v>
      </c>
      <c r="G4241" s="23" t="str">
        <f aca="false">IF(E4241&gt;0,"ja","nein")</f>
        <v>ja</v>
      </c>
      <c r="H4241" s="26" t="n">
        <v>97.73</v>
      </c>
      <c r="I4241" s="26" t="n">
        <f aca="false">(H4241/10+IF(N4241=2025,Einstellungen!$B$23,Einstellungen!$C$23))*(1+Einstellungen!$B$10)</f>
        <v>31.57546</v>
      </c>
      <c r="J4241" s="25" t="n">
        <f aca="false">E4241*I4241/100</f>
        <v>0.05974077032</v>
      </c>
      <c r="K4241" s="25" t="n">
        <f aca="false">E4241*Einstellungen!$B$5/100</f>
        <v>0.054868</v>
      </c>
      <c r="L4241" s="23" t="str">
        <f aca="false">IF(I4241&lt;Einstellungen!$B$5,"ja","nein")</f>
        <v>nein</v>
      </c>
      <c r="M4241" s="23" t="s">
        <v>128</v>
      </c>
      <c r="N4241" s="23" t="n">
        <v>2025</v>
      </c>
      <c r="O4241" s="23" t="n">
        <v>2</v>
      </c>
    </row>
    <row r="4242" customFormat="false" ht="15" hidden="false" customHeight="false" outlineLevel="0" collapsed="false">
      <c r="A4242" s="22" t="n">
        <v>45864</v>
      </c>
      <c r="B4242" s="23" t="s">
        <v>109</v>
      </c>
      <c r="C4242" s="23" t="s">
        <v>122</v>
      </c>
      <c r="D4242" s="24" t="n">
        <v>188.8</v>
      </c>
      <c r="E4242" s="25" t="n">
        <f aca="false">MAX(D4242,0)/1000</f>
        <v>0.1888</v>
      </c>
      <c r="F4242" s="25" t="n">
        <f aca="false">MAX(-D4242,0)/1000</f>
        <v>0</v>
      </c>
      <c r="G4242" s="23" t="str">
        <f aca="false">IF(E4242&gt;0,"ja","nein")</f>
        <v>ja</v>
      </c>
      <c r="H4242" s="26" t="n">
        <v>96.65</v>
      </c>
      <c r="I4242" s="26" t="n">
        <f aca="false">(H4242/10+IF(N4242=2025,Einstellungen!$B$23,Einstellungen!$C$23))*(1+Einstellungen!$B$10)</f>
        <v>31.44694</v>
      </c>
      <c r="J4242" s="25" t="n">
        <f aca="false">E4242*I4242/100</f>
        <v>0.05937182272</v>
      </c>
      <c r="K4242" s="25" t="n">
        <f aca="false">E4242*Einstellungen!$B$5/100</f>
        <v>0.054752</v>
      </c>
      <c r="L4242" s="23" t="str">
        <f aca="false">IF(I4242&lt;Einstellungen!$B$5,"ja","nein")</f>
        <v>nein</v>
      </c>
      <c r="M4242" s="23" t="s">
        <v>128</v>
      </c>
      <c r="N4242" s="23" t="n">
        <v>2025</v>
      </c>
      <c r="O4242" s="23" t="n">
        <v>3</v>
      </c>
    </row>
    <row r="4243" customFormat="false" ht="15" hidden="false" customHeight="false" outlineLevel="0" collapsed="false">
      <c r="A4243" s="22" t="n">
        <v>45864</v>
      </c>
      <c r="B4243" s="23" t="s">
        <v>110</v>
      </c>
      <c r="C4243" s="23" t="s">
        <v>122</v>
      </c>
      <c r="D4243" s="24" t="n">
        <v>156.8</v>
      </c>
      <c r="E4243" s="25" t="n">
        <f aca="false">MAX(D4243,0)/1000</f>
        <v>0.1568</v>
      </c>
      <c r="F4243" s="25" t="n">
        <f aca="false">MAX(-D4243,0)/1000</f>
        <v>0</v>
      </c>
      <c r="G4243" s="23" t="str">
        <f aca="false">IF(E4243&gt;0,"ja","nein")</f>
        <v>ja</v>
      </c>
      <c r="H4243" s="26" t="n">
        <v>96.45</v>
      </c>
      <c r="I4243" s="26" t="n">
        <f aca="false">(H4243/10+IF(N4243=2025,Einstellungen!$B$23,Einstellungen!$C$23))*(1+Einstellungen!$B$10)</f>
        <v>31.42314</v>
      </c>
      <c r="J4243" s="25" t="n">
        <f aca="false">E4243*I4243/100</f>
        <v>0.04927148352</v>
      </c>
      <c r="K4243" s="25" t="n">
        <f aca="false">E4243*Einstellungen!$B$5/100</f>
        <v>0.045472</v>
      </c>
      <c r="L4243" s="23" t="str">
        <f aca="false">IF(I4243&lt;Einstellungen!$B$5,"ja","nein")</f>
        <v>nein</v>
      </c>
      <c r="M4243" s="23" t="s">
        <v>128</v>
      </c>
      <c r="N4243" s="23" t="n">
        <v>2025</v>
      </c>
      <c r="O4243" s="23" t="n">
        <v>4</v>
      </c>
    </row>
    <row r="4244" customFormat="false" ht="15" hidden="false" customHeight="false" outlineLevel="0" collapsed="false">
      <c r="A4244" s="22" t="n">
        <v>45864</v>
      </c>
      <c r="B4244" s="23" t="s">
        <v>111</v>
      </c>
      <c r="C4244" s="23" t="s">
        <v>122</v>
      </c>
      <c r="D4244" s="24" t="n">
        <v>141.6</v>
      </c>
      <c r="E4244" s="25" t="n">
        <f aca="false">MAX(D4244,0)/1000</f>
        <v>0.1416</v>
      </c>
      <c r="F4244" s="25" t="n">
        <f aca="false">MAX(-D4244,0)/1000</f>
        <v>0</v>
      </c>
      <c r="G4244" s="23" t="str">
        <f aca="false">IF(E4244&gt;0,"ja","nein")</f>
        <v>ja</v>
      </c>
      <c r="H4244" s="26" t="n">
        <v>94.89</v>
      </c>
      <c r="I4244" s="26" t="n">
        <f aca="false">(H4244/10+IF(N4244=2025,Einstellungen!$B$23,Einstellungen!$C$23))*(1+Einstellungen!$B$10)</f>
        <v>31.2375</v>
      </c>
      <c r="J4244" s="25" t="n">
        <f aca="false">E4244*I4244/100</f>
        <v>0.0442323</v>
      </c>
      <c r="K4244" s="25" t="n">
        <f aca="false">E4244*Einstellungen!$B$5/100</f>
        <v>0.041064</v>
      </c>
      <c r="L4244" s="23" t="str">
        <f aca="false">IF(I4244&lt;Einstellungen!$B$5,"ja","nein")</f>
        <v>nein</v>
      </c>
      <c r="M4244" s="23" t="s">
        <v>128</v>
      </c>
      <c r="N4244" s="23" t="n">
        <v>2025</v>
      </c>
      <c r="O4244" s="23" t="n">
        <v>5</v>
      </c>
    </row>
    <row r="4245" customFormat="false" ht="15" hidden="false" customHeight="false" outlineLevel="0" collapsed="false">
      <c r="A4245" s="22" t="n">
        <v>45864</v>
      </c>
      <c r="B4245" s="23" t="s">
        <v>112</v>
      </c>
      <c r="C4245" s="23" t="s">
        <v>122</v>
      </c>
      <c r="D4245" s="24" t="n">
        <v>151.8</v>
      </c>
      <c r="E4245" s="25" t="n">
        <f aca="false">MAX(D4245,0)/1000</f>
        <v>0.1518</v>
      </c>
      <c r="F4245" s="25" t="n">
        <f aca="false">MAX(-D4245,0)/1000</f>
        <v>0</v>
      </c>
      <c r="G4245" s="23" t="str">
        <f aca="false">IF(E4245&gt;0,"ja","nein")</f>
        <v>ja</v>
      </c>
      <c r="H4245" s="26" t="n">
        <v>97.13</v>
      </c>
      <c r="I4245" s="26" t="n">
        <f aca="false">(H4245/10+IF(N4245=2025,Einstellungen!$B$23,Einstellungen!$C$23))*(1+Einstellungen!$B$10)</f>
        <v>31.50406</v>
      </c>
      <c r="J4245" s="25" t="n">
        <f aca="false">E4245*I4245/100</f>
        <v>0.04782316308</v>
      </c>
      <c r="K4245" s="25" t="n">
        <f aca="false">E4245*Einstellungen!$B$5/100</f>
        <v>0.044022</v>
      </c>
      <c r="L4245" s="23" t="str">
        <f aca="false">IF(I4245&lt;Einstellungen!$B$5,"ja","nein")</f>
        <v>nein</v>
      </c>
      <c r="M4245" s="23" t="s">
        <v>128</v>
      </c>
      <c r="N4245" s="23" t="n">
        <v>2025</v>
      </c>
      <c r="O4245" s="23" t="n">
        <v>6</v>
      </c>
    </row>
    <row r="4246" customFormat="false" ht="15" hidden="false" customHeight="false" outlineLevel="0" collapsed="false">
      <c r="A4246" s="22" t="n">
        <v>45864</v>
      </c>
      <c r="B4246" s="23" t="s">
        <v>113</v>
      </c>
      <c r="C4246" s="23" t="s">
        <v>122</v>
      </c>
      <c r="D4246" s="24" t="n">
        <v>180.5</v>
      </c>
      <c r="E4246" s="25" t="n">
        <f aca="false">MAX(D4246,0)/1000</f>
        <v>0.1805</v>
      </c>
      <c r="F4246" s="25" t="n">
        <f aca="false">MAX(-D4246,0)/1000</f>
        <v>0</v>
      </c>
      <c r="G4246" s="23" t="str">
        <f aca="false">IF(E4246&gt;0,"ja","nein")</f>
        <v>ja</v>
      </c>
      <c r="H4246" s="26" t="n">
        <v>96.1</v>
      </c>
      <c r="I4246" s="26" t="n">
        <f aca="false">(H4246/10+IF(N4246=2025,Einstellungen!$B$23,Einstellungen!$C$23))*(1+Einstellungen!$B$10)</f>
        <v>31.38149</v>
      </c>
      <c r="J4246" s="25" t="n">
        <f aca="false">E4246*I4246/100</f>
        <v>0.05664358945</v>
      </c>
      <c r="K4246" s="25" t="n">
        <f aca="false">E4246*Einstellungen!$B$5/100</f>
        <v>0.052345</v>
      </c>
      <c r="L4246" s="23" t="str">
        <f aca="false">IF(I4246&lt;Einstellungen!$B$5,"ja","nein")</f>
        <v>nein</v>
      </c>
      <c r="M4246" s="23" t="s">
        <v>128</v>
      </c>
      <c r="N4246" s="23" t="n">
        <v>2025</v>
      </c>
      <c r="O4246" s="23" t="n">
        <v>7</v>
      </c>
    </row>
    <row r="4247" customFormat="false" ht="15" hidden="false" customHeight="false" outlineLevel="0" collapsed="false">
      <c r="A4247" s="22" t="n">
        <v>45864</v>
      </c>
      <c r="B4247" s="23" t="s">
        <v>114</v>
      </c>
      <c r="C4247" s="23" t="s">
        <v>122</v>
      </c>
      <c r="D4247" s="24" t="n">
        <v>-460.6</v>
      </c>
      <c r="E4247" s="25" t="n">
        <f aca="false">MAX(D4247,0)/1000</f>
        <v>0</v>
      </c>
      <c r="F4247" s="25" t="n">
        <f aca="false">MAX(-D4247,0)/1000</f>
        <v>0.4606</v>
      </c>
      <c r="G4247" s="23" t="str">
        <f aca="false">IF(E4247&gt;0,"ja","nein")</f>
        <v>nein</v>
      </c>
      <c r="H4247" s="26" t="n">
        <v>87.96</v>
      </c>
      <c r="I4247" s="26" t="n">
        <f aca="false">(H4247/10+IF(N4247=2025,Einstellungen!$B$23,Einstellungen!$C$23))*(1+Einstellungen!$B$10)</f>
        <v>30.41283</v>
      </c>
      <c r="J4247" s="25" t="n">
        <f aca="false">E4247*I4247/100</f>
        <v>0</v>
      </c>
      <c r="K4247" s="25" t="n">
        <f aca="false">E4247*Einstellungen!$B$5/100</f>
        <v>0</v>
      </c>
      <c r="L4247" s="23" t="str">
        <f aca="false">IF(I4247&lt;Einstellungen!$B$5,"ja","nein")</f>
        <v>nein</v>
      </c>
      <c r="M4247" s="23" t="s">
        <v>128</v>
      </c>
      <c r="N4247" s="23" t="n">
        <v>2025</v>
      </c>
      <c r="O4247" s="23" t="n">
        <v>8</v>
      </c>
    </row>
    <row r="4248" customFormat="false" ht="15" hidden="false" customHeight="false" outlineLevel="0" collapsed="false">
      <c r="A4248" s="22" t="n">
        <v>45864</v>
      </c>
      <c r="B4248" s="23" t="s">
        <v>115</v>
      </c>
      <c r="C4248" s="23" t="s">
        <v>122</v>
      </c>
      <c r="D4248" s="24" t="n">
        <v>-563.7</v>
      </c>
      <c r="E4248" s="25" t="n">
        <f aca="false">MAX(D4248,0)/1000</f>
        <v>0</v>
      </c>
      <c r="F4248" s="25" t="n">
        <f aca="false">MAX(-D4248,0)/1000</f>
        <v>0.5637</v>
      </c>
      <c r="G4248" s="23" t="str">
        <f aca="false">IF(E4248&gt;0,"ja","nein")</f>
        <v>nein</v>
      </c>
      <c r="H4248" s="26" t="n">
        <v>85.85</v>
      </c>
      <c r="I4248" s="26" t="n">
        <f aca="false">(H4248/10+IF(N4248=2025,Einstellungen!$B$23,Einstellungen!$C$23))*(1+Einstellungen!$B$10)</f>
        <v>30.16174</v>
      </c>
      <c r="J4248" s="25" t="n">
        <f aca="false">E4248*I4248/100</f>
        <v>0</v>
      </c>
      <c r="K4248" s="25" t="n">
        <f aca="false">E4248*Einstellungen!$B$5/100</f>
        <v>0</v>
      </c>
      <c r="L4248" s="23" t="str">
        <f aca="false">IF(I4248&lt;Einstellungen!$B$5,"ja","nein")</f>
        <v>nein</v>
      </c>
      <c r="M4248" s="23" t="s">
        <v>128</v>
      </c>
      <c r="N4248" s="23" t="n">
        <v>2025</v>
      </c>
      <c r="O4248" s="23" t="n">
        <v>9</v>
      </c>
    </row>
    <row r="4249" customFormat="false" ht="15" hidden="false" customHeight="false" outlineLevel="0" collapsed="false">
      <c r="A4249" s="22" t="n">
        <v>45864</v>
      </c>
      <c r="B4249" s="23" t="s">
        <v>116</v>
      </c>
      <c r="C4249" s="23" t="s">
        <v>122</v>
      </c>
      <c r="D4249" s="24" t="n">
        <v>-165</v>
      </c>
      <c r="E4249" s="25" t="n">
        <f aca="false">MAX(D4249,0)/1000</f>
        <v>0</v>
      </c>
      <c r="F4249" s="25" t="n">
        <f aca="false">MAX(-D4249,0)/1000</f>
        <v>0.165</v>
      </c>
      <c r="G4249" s="23" t="str">
        <f aca="false">IF(E4249&gt;0,"ja","nein")</f>
        <v>nein</v>
      </c>
      <c r="H4249" s="26" t="n">
        <v>79.59</v>
      </c>
      <c r="I4249" s="26" t="n">
        <f aca="false">(H4249/10+IF(N4249=2025,Einstellungen!$B$23,Einstellungen!$C$23))*(1+Einstellungen!$B$10)</f>
        <v>29.4168</v>
      </c>
      <c r="J4249" s="25" t="n">
        <f aca="false">E4249*I4249/100</f>
        <v>0</v>
      </c>
      <c r="K4249" s="25" t="n">
        <f aca="false">E4249*Einstellungen!$B$5/100</f>
        <v>0</v>
      </c>
      <c r="L4249" s="23" t="str">
        <f aca="false">IF(I4249&lt;Einstellungen!$B$5,"ja","nein")</f>
        <v>nein</v>
      </c>
      <c r="M4249" s="23" t="s">
        <v>128</v>
      </c>
      <c r="N4249" s="23" t="n">
        <v>2025</v>
      </c>
      <c r="O4249" s="23" t="n">
        <v>10</v>
      </c>
    </row>
    <row r="4250" customFormat="false" ht="15" hidden="false" customHeight="false" outlineLevel="0" collapsed="false">
      <c r="A4250" s="22" t="n">
        <v>45864</v>
      </c>
      <c r="B4250" s="23" t="s">
        <v>117</v>
      </c>
      <c r="C4250" s="23" t="s">
        <v>122</v>
      </c>
      <c r="D4250" s="24" t="n">
        <v>-1368.1</v>
      </c>
      <c r="E4250" s="25" t="n">
        <f aca="false">MAX(D4250,0)/1000</f>
        <v>0</v>
      </c>
      <c r="F4250" s="25" t="n">
        <f aca="false">MAX(-D4250,0)/1000</f>
        <v>1.3681</v>
      </c>
      <c r="G4250" s="23" t="str">
        <f aca="false">IF(E4250&gt;0,"ja","nein")</f>
        <v>nein</v>
      </c>
      <c r="H4250" s="26" t="n">
        <v>75.2</v>
      </c>
      <c r="I4250" s="26" t="n">
        <f aca="false">(H4250/10+IF(N4250=2025,Einstellungen!$B$23,Einstellungen!$C$23))*(1+Einstellungen!$B$10)</f>
        <v>28.89439</v>
      </c>
      <c r="J4250" s="25" t="n">
        <f aca="false">E4250*I4250/100</f>
        <v>0</v>
      </c>
      <c r="K4250" s="25" t="n">
        <f aca="false">E4250*Einstellungen!$B$5/100</f>
        <v>0</v>
      </c>
      <c r="L4250" s="23" t="str">
        <f aca="false">IF(I4250&lt;Einstellungen!$B$5,"ja","nein")</f>
        <v>ja</v>
      </c>
      <c r="M4250" s="23" t="s">
        <v>128</v>
      </c>
      <c r="N4250" s="23" t="n">
        <v>2025</v>
      </c>
      <c r="O4250" s="23" t="n">
        <v>11</v>
      </c>
    </row>
    <row r="4251" customFormat="false" ht="15" hidden="false" customHeight="false" outlineLevel="0" collapsed="false">
      <c r="A4251" s="22" t="n">
        <v>45864</v>
      </c>
      <c r="B4251" s="23" t="s">
        <v>118</v>
      </c>
      <c r="C4251" s="23" t="s">
        <v>122</v>
      </c>
      <c r="D4251" s="24" t="n">
        <v>-2796.8</v>
      </c>
      <c r="E4251" s="25" t="n">
        <f aca="false">MAX(D4251,0)/1000</f>
        <v>0</v>
      </c>
      <c r="F4251" s="25" t="n">
        <f aca="false">MAX(-D4251,0)/1000</f>
        <v>2.7968</v>
      </c>
      <c r="G4251" s="23" t="str">
        <f aca="false">IF(E4251&gt;0,"ja","nein")</f>
        <v>nein</v>
      </c>
      <c r="H4251" s="26" t="n">
        <v>66.42</v>
      </c>
      <c r="I4251" s="26" t="n">
        <f aca="false">(H4251/10+IF(N4251=2025,Einstellungen!$B$23,Einstellungen!$C$23))*(1+Einstellungen!$B$10)</f>
        <v>27.84957</v>
      </c>
      <c r="J4251" s="25" t="n">
        <f aca="false">E4251*I4251/100</f>
        <v>0</v>
      </c>
      <c r="K4251" s="25" t="n">
        <f aca="false">E4251*Einstellungen!$B$5/100</f>
        <v>0</v>
      </c>
      <c r="L4251" s="23" t="str">
        <f aca="false">IF(I4251&lt;Einstellungen!$B$5,"ja","nein")</f>
        <v>ja</v>
      </c>
      <c r="M4251" s="23" t="s">
        <v>128</v>
      </c>
      <c r="N4251" s="23" t="n">
        <v>2025</v>
      </c>
      <c r="O4251" s="23" t="n">
        <v>12</v>
      </c>
    </row>
    <row r="4252" customFormat="false" ht="15" hidden="false" customHeight="false" outlineLevel="0" collapsed="false">
      <c r="A4252" s="22" t="n">
        <v>45864</v>
      </c>
      <c r="B4252" s="23" t="s">
        <v>119</v>
      </c>
      <c r="C4252" s="23" t="s">
        <v>122</v>
      </c>
      <c r="D4252" s="24" t="n">
        <v>-2221.5</v>
      </c>
      <c r="E4252" s="25" t="n">
        <f aca="false">MAX(D4252,0)/1000</f>
        <v>0</v>
      </c>
      <c r="F4252" s="25" t="n">
        <f aca="false">MAX(-D4252,0)/1000</f>
        <v>2.2215</v>
      </c>
      <c r="G4252" s="23" t="str">
        <f aca="false">IF(E4252&gt;0,"ja","nein")</f>
        <v>nein</v>
      </c>
      <c r="H4252" s="26" t="n">
        <v>49.87</v>
      </c>
      <c r="I4252" s="26" t="n">
        <f aca="false">(H4252/10+IF(N4252=2025,Einstellungen!$B$23,Einstellungen!$C$23))*(1+Einstellungen!$B$10)</f>
        <v>25.88012</v>
      </c>
      <c r="J4252" s="25" t="n">
        <f aca="false">E4252*I4252/100</f>
        <v>0</v>
      </c>
      <c r="K4252" s="25" t="n">
        <f aca="false">E4252*Einstellungen!$B$5/100</f>
        <v>0</v>
      </c>
      <c r="L4252" s="23" t="str">
        <f aca="false">IF(I4252&lt;Einstellungen!$B$5,"ja","nein")</f>
        <v>ja</v>
      </c>
      <c r="M4252" s="23" t="s">
        <v>128</v>
      </c>
      <c r="N4252" s="23" t="n">
        <v>2025</v>
      </c>
      <c r="O4252" s="23" t="n">
        <v>13</v>
      </c>
    </row>
    <row r="4253" customFormat="false" ht="15" hidden="false" customHeight="false" outlineLevel="0" collapsed="false">
      <c r="A4253" s="22" t="n">
        <v>45864</v>
      </c>
      <c r="B4253" s="23" t="s">
        <v>120</v>
      </c>
      <c r="C4253" s="23" t="s">
        <v>122</v>
      </c>
      <c r="D4253" s="24" t="n">
        <v>-2939.5</v>
      </c>
      <c r="E4253" s="25" t="n">
        <f aca="false">MAX(D4253,0)/1000</f>
        <v>0</v>
      </c>
      <c r="F4253" s="25" t="n">
        <f aca="false">MAX(-D4253,0)/1000</f>
        <v>2.9395</v>
      </c>
      <c r="G4253" s="23" t="str">
        <f aca="false">IF(E4253&gt;0,"ja","nein")</f>
        <v>nein</v>
      </c>
      <c r="H4253" s="26" t="n">
        <v>50.09</v>
      </c>
      <c r="I4253" s="26" t="n">
        <f aca="false">(H4253/10+IF(N4253=2025,Einstellungen!$B$23,Einstellungen!$C$23))*(1+Einstellungen!$B$10)</f>
        <v>25.9063</v>
      </c>
      <c r="J4253" s="25" t="n">
        <f aca="false">E4253*I4253/100</f>
        <v>0</v>
      </c>
      <c r="K4253" s="25" t="n">
        <f aca="false">E4253*Einstellungen!$B$5/100</f>
        <v>0</v>
      </c>
      <c r="L4253" s="23" t="str">
        <f aca="false">IF(I4253&lt;Einstellungen!$B$5,"ja","nein")</f>
        <v>ja</v>
      </c>
      <c r="M4253" s="23" t="s">
        <v>128</v>
      </c>
      <c r="N4253" s="23" t="n">
        <v>2025</v>
      </c>
      <c r="O4253" s="23" t="n">
        <v>14</v>
      </c>
    </row>
    <row r="4254" customFormat="false" ht="15" hidden="false" customHeight="false" outlineLevel="0" collapsed="false">
      <c r="A4254" s="22" t="n">
        <v>45864</v>
      </c>
      <c r="B4254" s="23" t="s">
        <v>104</v>
      </c>
      <c r="C4254" s="23" t="s">
        <v>122</v>
      </c>
      <c r="D4254" s="24" t="n">
        <v>352.7</v>
      </c>
      <c r="E4254" s="25" t="n">
        <f aca="false">MAX(D4254,0)/1000</f>
        <v>0.3527</v>
      </c>
      <c r="F4254" s="25" t="n">
        <f aca="false">MAX(-D4254,0)/1000</f>
        <v>0</v>
      </c>
      <c r="G4254" s="23" t="str">
        <f aca="false">IF(E4254&gt;0,"ja","nein")</f>
        <v>ja</v>
      </c>
      <c r="H4254" s="26" t="n">
        <v>68.07</v>
      </c>
      <c r="I4254" s="26" t="n">
        <f aca="false">(H4254/10+IF(N4254=2025,Einstellungen!$B$23,Einstellungen!$C$23))*(1+Einstellungen!$B$10)</f>
        <v>28.04592</v>
      </c>
      <c r="J4254" s="25" t="n">
        <f aca="false">E4254*I4254/100</f>
        <v>0.09891795984</v>
      </c>
      <c r="K4254" s="25" t="n">
        <f aca="false">E4254*Einstellungen!$B$5/100</f>
        <v>0.102283</v>
      </c>
      <c r="L4254" s="23" t="str">
        <f aca="false">IF(I4254&lt;Einstellungen!$B$5,"ja","nein")</f>
        <v>ja</v>
      </c>
      <c r="M4254" s="23" t="s">
        <v>128</v>
      </c>
      <c r="N4254" s="23" t="n">
        <v>2025</v>
      </c>
      <c r="O4254" s="23" t="n">
        <v>15</v>
      </c>
    </row>
    <row r="4255" customFormat="false" ht="15" hidden="false" customHeight="false" outlineLevel="0" collapsed="false">
      <c r="A4255" s="22" t="n">
        <v>45864</v>
      </c>
      <c r="B4255" s="23" t="s">
        <v>105</v>
      </c>
      <c r="C4255" s="23" t="s">
        <v>122</v>
      </c>
      <c r="D4255" s="24" t="n">
        <v>-12.2</v>
      </c>
      <c r="E4255" s="25" t="n">
        <f aca="false">MAX(D4255,0)/1000</f>
        <v>0</v>
      </c>
      <c r="F4255" s="25" t="n">
        <f aca="false">MAX(-D4255,0)/1000</f>
        <v>0.0122</v>
      </c>
      <c r="G4255" s="23" t="str">
        <f aca="false">IF(E4255&gt;0,"ja","nein")</f>
        <v>nein</v>
      </c>
      <c r="H4255" s="26" t="n">
        <v>74.81</v>
      </c>
      <c r="I4255" s="26" t="n">
        <f aca="false">(H4255/10+IF(N4255=2025,Einstellungen!$B$23,Einstellungen!$C$23))*(1+Einstellungen!$B$10)</f>
        <v>28.84798</v>
      </c>
      <c r="J4255" s="25" t="n">
        <f aca="false">E4255*I4255/100</f>
        <v>0</v>
      </c>
      <c r="K4255" s="25" t="n">
        <f aca="false">E4255*Einstellungen!$B$5/100</f>
        <v>0</v>
      </c>
      <c r="L4255" s="23" t="str">
        <f aca="false">IF(I4255&lt;Einstellungen!$B$5,"ja","nein")</f>
        <v>ja</v>
      </c>
      <c r="M4255" s="23" t="s">
        <v>128</v>
      </c>
      <c r="N4255" s="23" t="n">
        <v>2025</v>
      </c>
      <c r="O4255" s="23" t="n">
        <v>16</v>
      </c>
    </row>
    <row r="4256" customFormat="false" ht="15" hidden="false" customHeight="false" outlineLevel="0" collapsed="false">
      <c r="A4256" s="22" t="n">
        <v>45864</v>
      </c>
      <c r="B4256" s="23" t="s">
        <v>97</v>
      </c>
      <c r="C4256" s="23" t="s">
        <v>122</v>
      </c>
      <c r="D4256" s="24" t="n">
        <v>-397.6</v>
      </c>
      <c r="E4256" s="25" t="n">
        <f aca="false">MAX(D4256,0)/1000</f>
        <v>0</v>
      </c>
      <c r="F4256" s="25" t="n">
        <f aca="false">MAX(-D4256,0)/1000</f>
        <v>0.3976</v>
      </c>
      <c r="G4256" s="23" t="str">
        <f aca="false">IF(E4256&gt;0,"ja","nein")</f>
        <v>nein</v>
      </c>
      <c r="H4256" s="26" t="n">
        <v>84.2</v>
      </c>
      <c r="I4256" s="26" t="n">
        <f aca="false">(H4256/10+IF(N4256=2025,Einstellungen!$B$23,Einstellungen!$C$23))*(1+Einstellungen!$B$10)</f>
        <v>29.96539</v>
      </c>
      <c r="J4256" s="25" t="n">
        <f aca="false">E4256*I4256/100</f>
        <v>0</v>
      </c>
      <c r="K4256" s="25" t="n">
        <f aca="false">E4256*Einstellungen!$B$5/100</f>
        <v>0</v>
      </c>
      <c r="L4256" s="23" t="str">
        <f aca="false">IF(I4256&lt;Einstellungen!$B$5,"ja","nein")</f>
        <v>nein</v>
      </c>
      <c r="M4256" s="23" t="s">
        <v>128</v>
      </c>
      <c r="N4256" s="23" t="n">
        <v>2025</v>
      </c>
      <c r="O4256" s="23" t="n">
        <v>17</v>
      </c>
    </row>
    <row r="4257" customFormat="false" ht="15" hidden="false" customHeight="false" outlineLevel="0" collapsed="false">
      <c r="A4257" s="22" t="n">
        <v>45864</v>
      </c>
      <c r="B4257" s="23" t="s">
        <v>99</v>
      </c>
      <c r="C4257" s="23" t="s">
        <v>122</v>
      </c>
      <c r="D4257" s="24" t="n">
        <v>-848.9</v>
      </c>
      <c r="E4257" s="25" t="n">
        <f aca="false">MAX(D4257,0)/1000</f>
        <v>0</v>
      </c>
      <c r="F4257" s="25" t="n">
        <f aca="false">MAX(-D4257,0)/1000</f>
        <v>0.8489</v>
      </c>
      <c r="G4257" s="23" t="str">
        <f aca="false">IF(E4257&gt;0,"ja","nein")</f>
        <v>nein</v>
      </c>
      <c r="H4257" s="26" t="n">
        <v>98.2</v>
      </c>
      <c r="I4257" s="26" t="n">
        <f aca="false">(H4257/10+IF(N4257=2025,Einstellungen!$B$23,Einstellungen!$C$23))*(1+Einstellungen!$B$10)</f>
        <v>31.63139</v>
      </c>
      <c r="J4257" s="25" t="n">
        <f aca="false">E4257*I4257/100</f>
        <v>0</v>
      </c>
      <c r="K4257" s="25" t="n">
        <f aca="false">E4257*Einstellungen!$B$5/100</f>
        <v>0</v>
      </c>
      <c r="L4257" s="23" t="str">
        <f aca="false">IF(I4257&lt;Einstellungen!$B$5,"ja","nein")</f>
        <v>nein</v>
      </c>
      <c r="M4257" s="23" t="s">
        <v>128</v>
      </c>
      <c r="N4257" s="23" t="n">
        <v>2025</v>
      </c>
      <c r="O4257" s="23" t="n">
        <v>18</v>
      </c>
    </row>
    <row r="4258" customFormat="false" ht="15" hidden="false" customHeight="false" outlineLevel="0" collapsed="false">
      <c r="A4258" s="22" t="n">
        <v>45864</v>
      </c>
      <c r="B4258" s="23" t="s">
        <v>100</v>
      </c>
      <c r="C4258" s="23" t="s">
        <v>122</v>
      </c>
      <c r="D4258" s="24" t="n">
        <v>-328.8</v>
      </c>
      <c r="E4258" s="25" t="n">
        <f aca="false">MAX(D4258,0)/1000</f>
        <v>0</v>
      </c>
      <c r="F4258" s="25" t="n">
        <f aca="false">MAX(-D4258,0)/1000</f>
        <v>0.3288</v>
      </c>
      <c r="G4258" s="23" t="str">
        <f aca="false">IF(E4258&gt;0,"ja","nein")</f>
        <v>nein</v>
      </c>
      <c r="H4258" s="26" t="n">
        <v>106.6</v>
      </c>
      <c r="I4258" s="26" t="n">
        <f aca="false">(H4258/10+IF(N4258=2025,Einstellungen!$B$23,Einstellungen!$C$23))*(1+Einstellungen!$B$10)</f>
        <v>32.63099</v>
      </c>
      <c r="J4258" s="25" t="n">
        <f aca="false">E4258*I4258/100</f>
        <v>0</v>
      </c>
      <c r="K4258" s="25" t="n">
        <f aca="false">E4258*Einstellungen!$B$5/100</f>
        <v>0</v>
      </c>
      <c r="L4258" s="23" t="str">
        <f aca="false">IF(I4258&lt;Einstellungen!$B$5,"ja","nein")</f>
        <v>nein</v>
      </c>
      <c r="M4258" s="23" t="s">
        <v>128</v>
      </c>
      <c r="N4258" s="23" t="n">
        <v>2025</v>
      </c>
      <c r="O4258" s="23" t="n">
        <v>19</v>
      </c>
    </row>
    <row r="4259" customFormat="false" ht="15" hidden="false" customHeight="false" outlineLevel="0" collapsed="false">
      <c r="A4259" s="22" t="n">
        <v>45864</v>
      </c>
      <c r="B4259" s="23" t="s">
        <v>92</v>
      </c>
      <c r="C4259" s="23" t="s">
        <v>122</v>
      </c>
      <c r="D4259" s="24" t="n">
        <v>357</v>
      </c>
      <c r="E4259" s="25" t="n">
        <f aca="false">MAX(D4259,0)/1000</f>
        <v>0.357</v>
      </c>
      <c r="F4259" s="25" t="n">
        <f aca="false">MAX(-D4259,0)/1000</f>
        <v>0</v>
      </c>
      <c r="G4259" s="23" t="str">
        <f aca="false">IF(E4259&gt;0,"ja","nein")</f>
        <v>ja</v>
      </c>
      <c r="H4259" s="26" t="n">
        <v>121.95</v>
      </c>
      <c r="I4259" s="26" t="n">
        <f aca="false">(H4259/10+IF(N4259=2025,Einstellungen!$B$23,Einstellungen!$C$23))*(1+Einstellungen!$B$10)</f>
        <v>34.45764</v>
      </c>
      <c r="J4259" s="25" t="n">
        <f aca="false">E4259*I4259/100</f>
        <v>0.1230137748</v>
      </c>
      <c r="K4259" s="25" t="n">
        <f aca="false">E4259*Einstellungen!$B$5/100</f>
        <v>0.10353</v>
      </c>
      <c r="L4259" s="23" t="str">
        <f aca="false">IF(I4259&lt;Einstellungen!$B$5,"ja","nein")</f>
        <v>nein</v>
      </c>
      <c r="M4259" s="23" t="s">
        <v>128</v>
      </c>
      <c r="N4259" s="23" t="n">
        <v>2025</v>
      </c>
      <c r="O4259" s="23" t="n">
        <v>20</v>
      </c>
    </row>
    <row r="4260" customFormat="false" ht="15" hidden="false" customHeight="false" outlineLevel="0" collapsed="false">
      <c r="A4260" s="22" t="n">
        <v>45864</v>
      </c>
      <c r="B4260" s="23" t="s">
        <v>95</v>
      </c>
      <c r="C4260" s="23" t="s">
        <v>122</v>
      </c>
      <c r="D4260" s="24" t="n">
        <v>289.6</v>
      </c>
      <c r="E4260" s="25" t="n">
        <f aca="false">MAX(D4260,0)/1000</f>
        <v>0.2896</v>
      </c>
      <c r="F4260" s="25" t="n">
        <f aca="false">MAX(-D4260,0)/1000</f>
        <v>0</v>
      </c>
      <c r="G4260" s="23" t="str">
        <f aca="false">IF(E4260&gt;0,"ja","nein")</f>
        <v>ja</v>
      </c>
      <c r="H4260" s="26" t="n">
        <v>127.07</v>
      </c>
      <c r="I4260" s="26" t="n">
        <f aca="false">(H4260/10+IF(N4260=2025,Einstellungen!$B$23,Einstellungen!$C$23))*(1+Einstellungen!$B$10)</f>
        <v>35.06692</v>
      </c>
      <c r="J4260" s="25" t="n">
        <f aca="false">E4260*I4260/100</f>
        <v>0.10155380032</v>
      </c>
      <c r="K4260" s="25" t="n">
        <f aca="false">E4260*Einstellungen!$B$5/100</f>
        <v>0.083984</v>
      </c>
      <c r="L4260" s="23" t="str">
        <f aca="false">IF(I4260&lt;Einstellungen!$B$5,"ja","nein")</f>
        <v>nein</v>
      </c>
      <c r="M4260" s="23" t="s">
        <v>128</v>
      </c>
      <c r="N4260" s="23" t="n">
        <v>2025</v>
      </c>
      <c r="O4260" s="23" t="n">
        <v>21</v>
      </c>
    </row>
    <row r="4261" customFormat="false" ht="15" hidden="false" customHeight="false" outlineLevel="0" collapsed="false">
      <c r="A4261" s="22" t="n">
        <v>45864</v>
      </c>
      <c r="B4261" s="23" t="s">
        <v>96</v>
      </c>
      <c r="C4261" s="23" t="s">
        <v>122</v>
      </c>
      <c r="D4261" s="24" t="n">
        <v>288</v>
      </c>
      <c r="E4261" s="25" t="n">
        <f aca="false">MAX(D4261,0)/1000</f>
        <v>0.288</v>
      </c>
      <c r="F4261" s="25" t="n">
        <f aca="false">MAX(-D4261,0)/1000</f>
        <v>0</v>
      </c>
      <c r="G4261" s="23" t="str">
        <f aca="false">IF(E4261&gt;0,"ja","nein")</f>
        <v>ja</v>
      </c>
      <c r="H4261" s="26" t="n">
        <v>116.72</v>
      </c>
      <c r="I4261" s="26" t="n">
        <f aca="false">(H4261/10+IF(N4261=2025,Einstellungen!$B$23,Einstellungen!$C$23))*(1+Einstellungen!$B$10)</f>
        <v>33.83527</v>
      </c>
      <c r="J4261" s="25" t="n">
        <f aca="false">E4261*I4261/100</f>
        <v>0.0974455776</v>
      </c>
      <c r="K4261" s="25" t="n">
        <f aca="false">E4261*Einstellungen!$B$5/100</f>
        <v>0.08352</v>
      </c>
      <c r="L4261" s="23" t="str">
        <f aca="false">IF(I4261&lt;Einstellungen!$B$5,"ja","nein")</f>
        <v>nein</v>
      </c>
      <c r="M4261" s="23" t="s">
        <v>128</v>
      </c>
      <c r="N4261" s="23" t="n">
        <v>2025</v>
      </c>
      <c r="O4261" s="23" t="n">
        <v>22</v>
      </c>
    </row>
    <row r="4262" customFormat="false" ht="15" hidden="false" customHeight="false" outlineLevel="0" collapsed="false">
      <c r="A4262" s="22" t="n">
        <v>45864</v>
      </c>
      <c r="B4262" s="23" t="s">
        <v>101</v>
      </c>
      <c r="C4262" s="23" t="s">
        <v>122</v>
      </c>
      <c r="D4262" s="24" t="n">
        <v>185</v>
      </c>
      <c r="E4262" s="25" t="n">
        <f aca="false">MAX(D4262,0)/1000</f>
        <v>0.185</v>
      </c>
      <c r="F4262" s="25" t="n">
        <f aca="false">MAX(-D4262,0)/1000</f>
        <v>0</v>
      </c>
      <c r="G4262" s="23" t="str">
        <f aca="false">IF(E4262&gt;0,"ja","nein")</f>
        <v>ja</v>
      </c>
      <c r="H4262" s="26" t="n">
        <v>108.8</v>
      </c>
      <c r="I4262" s="26" t="n">
        <f aca="false">(H4262/10+IF(N4262=2025,Einstellungen!$B$23,Einstellungen!$C$23))*(1+Einstellungen!$B$10)</f>
        <v>32.89279</v>
      </c>
      <c r="J4262" s="25" t="n">
        <f aca="false">E4262*I4262/100</f>
        <v>0.0608516615</v>
      </c>
      <c r="K4262" s="25" t="n">
        <f aca="false">E4262*Einstellungen!$B$5/100</f>
        <v>0.05365</v>
      </c>
      <c r="L4262" s="23" t="str">
        <f aca="false">IF(I4262&lt;Einstellungen!$B$5,"ja","nein")</f>
        <v>nein</v>
      </c>
      <c r="M4262" s="23" t="s">
        <v>128</v>
      </c>
      <c r="N4262" s="23" t="n">
        <v>2025</v>
      </c>
      <c r="O4262" s="23" t="n">
        <v>23</v>
      </c>
    </row>
    <row r="4263" customFormat="false" ht="15" hidden="false" customHeight="false" outlineLevel="0" collapsed="false">
      <c r="A4263" s="22" t="n">
        <v>45865</v>
      </c>
      <c r="B4263" s="23" t="s">
        <v>102</v>
      </c>
      <c r="C4263" s="23" t="s">
        <v>124</v>
      </c>
      <c r="D4263" s="24" t="n">
        <v>150.5</v>
      </c>
      <c r="E4263" s="25" t="n">
        <f aca="false">MAX(D4263,0)/1000</f>
        <v>0.1505</v>
      </c>
      <c r="F4263" s="25" t="n">
        <f aca="false">MAX(-D4263,0)/1000</f>
        <v>0</v>
      </c>
      <c r="G4263" s="23" t="str">
        <f aca="false">IF(E4263&gt;0,"ja","nein")</f>
        <v>ja</v>
      </c>
      <c r="H4263" s="26" t="n">
        <v>104.64</v>
      </c>
      <c r="I4263" s="26" t="n">
        <f aca="false">(H4263/10+IF(N4263=2025,Einstellungen!$B$23,Einstellungen!$C$23))*(1+Einstellungen!$B$10)</f>
        <v>32.39775</v>
      </c>
      <c r="J4263" s="25" t="n">
        <f aca="false">E4263*I4263/100</f>
        <v>0.04875861375</v>
      </c>
      <c r="K4263" s="25" t="n">
        <f aca="false">E4263*Einstellungen!$B$5/100</f>
        <v>0.043645</v>
      </c>
      <c r="L4263" s="23" t="str">
        <f aca="false">IF(I4263&lt;Einstellungen!$B$5,"ja","nein")</f>
        <v>nein</v>
      </c>
      <c r="M4263" s="23" t="s">
        <v>128</v>
      </c>
      <c r="N4263" s="23" t="n">
        <v>2025</v>
      </c>
      <c r="O4263" s="23" t="n">
        <v>0</v>
      </c>
    </row>
    <row r="4264" customFormat="false" ht="15" hidden="false" customHeight="false" outlineLevel="0" collapsed="false">
      <c r="A4264" s="22" t="n">
        <v>45865</v>
      </c>
      <c r="B4264" s="23" t="s">
        <v>107</v>
      </c>
      <c r="C4264" s="23" t="s">
        <v>124</v>
      </c>
      <c r="D4264" s="24" t="n">
        <v>160.5</v>
      </c>
      <c r="E4264" s="25" t="n">
        <f aca="false">MAX(D4264,0)/1000</f>
        <v>0.1605</v>
      </c>
      <c r="F4264" s="25" t="n">
        <f aca="false">MAX(-D4264,0)/1000</f>
        <v>0</v>
      </c>
      <c r="G4264" s="23" t="str">
        <f aca="false">IF(E4264&gt;0,"ja","nein")</f>
        <v>ja</v>
      </c>
      <c r="H4264" s="26" t="n">
        <v>99.47</v>
      </c>
      <c r="I4264" s="26" t="n">
        <f aca="false">(H4264/10+IF(N4264=2025,Einstellungen!$B$23,Einstellungen!$C$23))*(1+Einstellungen!$B$10)</f>
        <v>31.78252</v>
      </c>
      <c r="J4264" s="25" t="n">
        <f aca="false">E4264*I4264/100</f>
        <v>0.0510109446</v>
      </c>
      <c r="K4264" s="25" t="n">
        <f aca="false">E4264*Einstellungen!$B$5/100</f>
        <v>0.046545</v>
      </c>
      <c r="L4264" s="23" t="str">
        <f aca="false">IF(I4264&lt;Einstellungen!$B$5,"ja","nein")</f>
        <v>nein</v>
      </c>
      <c r="M4264" s="23" t="s">
        <v>128</v>
      </c>
      <c r="N4264" s="23" t="n">
        <v>2025</v>
      </c>
      <c r="O4264" s="23" t="n">
        <v>1</v>
      </c>
    </row>
    <row r="4265" customFormat="false" ht="15" hidden="false" customHeight="false" outlineLevel="0" collapsed="false">
      <c r="A4265" s="22" t="n">
        <v>45865</v>
      </c>
      <c r="B4265" s="23" t="s">
        <v>108</v>
      </c>
      <c r="C4265" s="23" t="s">
        <v>124</v>
      </c>
      <c r="D4265" s="24" t="n">
        <v>144.7</v>
      </c>
      <c r="E4265" s="25" t="n">
        <f aca="false">MAX(D4265,0)/1000</f>
        <v>0.1447</v>
      </c>
      <c r="F4265" s="25" t="n">
        <f aca="false">MAX(-D4265,0)/1000</f>
        <v>0</v>
      </c>
      <c r="G4265" s="23" t="str">
        <f aca="false">IF(E4265&gt;0,"ja","nein")</f>
        <v>ja</v>
      </c>
      <c r="H4265" s="26" t="n">
        <v>95.01</v>
      </c>
      <c r="I4265" s="26" t="n">
        <f aca="false">(H4265/10+IF(N4265=2025,Einstellungen!$B$23,Einstellungen!$C$23))*(1+Einstellungen!$B$10)</f>
        <v>31.25178</v>
      </c>
      <c r="J4265" s="25" t="n">
        <f aca="false">E4265*I4265/100</f>
        <v>0.04522132566</v>
      </c>
      <c r="K4265" s="25" t="n">
        <f aca="false">E4265*Einstellungen!$B$5/100</f>
        <v>0.041963</v>
      </c>
      <c r="L4265" s="23" t="str">
        <f aca="false">IF(I4265&lt;Einstellungen!$B$5,"ja","nein")</f>
        <v>nein</v>
      </c>
      <c r="M4265" s="23" t="s">
        <v>128</v>
      </c>
      <c r="N4265" s="23" t="n">
        <v>2025</v>
      </c>
      <c r="O4265" s="23" t="n">
        <v>2</v>
      </c>
    </row>
    <row r="4266" customFormat="false" ht="15" hidden="false" customHeight="false" outlineLevel="0" collapsed="false">
      <c r="A4266" s="22" t="n">
        <v>45865</v>
      </c>
      <c r="B4266" s="23" t="s">
        <v>109</v>
      </c>
      <c r="C4266" s="23" t="s">
        <v>124</v>
      </c>
      <c r="D4266" s="24" t="n">
        <v>143.3</v>
      </c>
      <c r="E4266" s="25" t="n">
        <f aca="false">MAX(D4266,0)/1000</f>
        <v>0.1433</v>
      </c>
      <c r="F4266" s="25" t="n">
        <f aca="false">MAX(-D4266,0)/1000</f>
        <v>0</v>
      </c>
      <c r="G4266" s="23" t="str">
        <f aca="false">IF(E4266&gt;0,"ja","nein")</f>
        <v>ja</v>
      </c>
      <c r="H4266" s="26" t="n">
        <v>92.07</v>
      </c>
      <c r="I4266" s="26" t="n">
        <f aca="false">(H4266/10+IF(N4266=2025,Einstellungen!$B$23,Einstellungen!$C$23))*(1+Einstellungen!$B$10)</f>
        <v>30.90192</v>
      </c>
      <c r="J4266" s="25" t="n">
        <f aca="false">E4266*I4266/100</f>
        <v>0.04428245136</v>
      </c>
      <c r="K4266" s="25" t="n">
        <f aca="false">E4266*Einstellungen!$B$5/100</f>
        <v>0.041557</v>
      </c>
      <c r="L4266" s="23" t="str">
        <f aca="false">IF(I4266&lt;Einstellungen!$B$5,"ja","nein")</f>
        <v>nein</v>
      </c>
      <c r="M4266" s="23" t="s">
        <v>128</v>
      </c>
      <c r="N4266" s="23" t="n">
        <v>2025</v>
      </c>
      <c r="O4266" s="23" t="n">
        <v>3</v>
      </c>
    </row>
    <row r="4267" customFormat="false" ht="15" hidden="false" customHeight="false" outlineLevel="0" collapsed="false">
      <c r="A4267" s="22" t="n">
        <v>45865</v>
      </c>
      <c r="B4267" s="23" t="s">
        <v>110</v>
      </c>
      <c r="C4267" s="23" t="s">
        <v>124</v>
      </c>
      <c r="D4267" s="24" t="n">
        <v>157.7</v>
      </c>
      <c r="E4267" s="25" t="n">
        <f aca="false">MAX(D4267,0)/1000</f>
        <v>0.1577</v>
      </c>
      <c r="F4267" s="25" t="n">
        <f aca="false">MAX(-D4267,0)/1000</f>
        <v>0</v>
      </c>
      <c r="G4267" s="23" t="str">
        <f aca="false">IF(E4267&gt;0,"ja","nein")</f>
        <v>ja</v>
      </c>
      <c r="H4267" s="26" t="n">
        <v>91.99</v>
      </c>
      <c r="I4267" s="26" t="n">
        <f aca="false">(H4267/10+IF(N4267=2025,Einstellungen!$B$23,Einstellungen!$C$23))*(1+Einstellungen!$B$10)</f>
        <v>30.8924</v>
      </c>
      <c r="J4267" s="25" t="n">
        <f aca="false">E4267*I4267/100</f>
        <v>0.0487173148</v>
      </c>
      <c r="K4267" s="25" t="n">
        <f aca="false">E4267*Einstellungen!$B$5/100</f>
        <v>0.045733</v>
      </c>
      <c r="L4267" s="23" t="str">
        <f aca="false">IF(I4267&lt;Einstellungen!$B$5,"ja","nein")</f>
        <v>nein</v>
      </c>
      <c r="M4267" s="23" t="s">
        <v>128</v>
      </c>
      <c r="N4267" s="23" t="n">
        <v>2025</v>
      </c>
      <c r="O4267" s="23" t="n">
        <v>4</v>
      </c>
    </row>
    <row r="4268" customFormat="false" ht="15" hidden="false" customHeight="false" outlineLevel="0" collapsed="false">
      <c r="A4268" s="22" t="n">
        <v>45865</v>
      </c>
      <c r="B4268" s="23" t="s">
        <v>111</v>
      </c>
      <c r="C4268" s="23" t="s">
        <v>124</v>
      </c>
      <c r="D4268" s="24" t="n">
        <v>175.8</v>
      </c>
      <c r="E4268" s="25" t="n">
        <f aca="false">MAX(D4268,0)/1000</f>
        <v>0.1758</v>
      </c>
      <c r="F4268" s="25" t="n">
        <f aca="false">MAX(-D4268,0)/1000</f>
        <v>0</v>
      </c>
      <c r="G4268" s="23" t="str">
        <f aca="false">IF(E4268&gt;0,"ja","nein")</f>
        <v>ja</v>
      </c>
      <c r="H4268" s="26" t="n">
        <v>89.88</v>
      </c>
      <c r="I4268" s="26" t="n">
        <f aca="false">(H4268/10+IF(N4268=2025,Einstellungen!$B$23,Einstellungen!$C$23))*(1+Einstellungen!$B$10)</f>
        <v>30.64131</v>
      </c>
      <c r="J4268" s="25" t="n">
        <f aca="false">E4268*I4268/100</f>
        <v>0.05386742298</v>
      </c>
      <c r="K4268" s="25" t="n">
        <f aca="false">E4268*Einstellungen!$B$5/100</f>
        <v>0.050982</v>
      </c>
      <c r="L4268" s="23" t="str">
        <f aca="false">IF(I4268&lt;Einstellungen!$B$5,"ja","nein")</f>
        <v>nein</v>
      </c>
      <c r="M4268" s="23" t="s">
        <v>128</v>
      </c>
      <c r="N4268" s="23" t="n">
        <v>2025</v>
      </c>
      <c r="O4268" s="23" t="n">
        <v>5</v>
      </c>
    </row>
    <row r="4269" customFormat="false" ht="15" hidden="false" customHeight="false" outlineLevel="0" collapsed="false">
      <c r="A4269" s="22" t="n">
        <v>45865</v>
      </c>
      <c r="B4269" s="23" t="s">
        <v>112</v>
      </c>
      <c r="C4269" s="23" t="s">
        <v>124</v>
      </c>
      <c r="D4269" s="24" t="n">
        <v>149.2</v>
      </c>
      <c r="E4269" s="25" t="n">
        <f aca="false">MAX(D4269,0)/1000</f>
        <v>0.1492</v>
      </c>
      <c r="F4269" s="25" t="n">
        <f aca="false">MAX(-D4269,0)/1000</f>
        <v>0</v>
      </c>
      <c r="G4269" s="23" t="str">
        <f aca="false">IF(E4269&gt;0,"ja","nein")</f>
        <v>ja</v>
      </c>
      <c r="H4269" s="26" t="n">
        <v>88.79</v>
      </c>
      <c r="I4269" s="26" t="n">
        <f aca="false">(H4269/10+IF(N4269=2025,Einstellungen!$B$23,Einstellungen!$C$23))*(1+Einstellungen!$B$10)</f>
        <v>30.5116</v>
      </c>
      <c r="J4269" s="25" t="n">
        <f aca="false">E4269*I4269/100</f>
        <v>0.0455233072</v>
      </c>
      <c r="K4269" s="25" t="n">
        <f aca="false">E4269*Einstellungen!$B$5/100</f>
        <v>0.043268</v>
      </c>
      <c r="L4269" s="23" t="str">
        <f aca="false">IF(I4269&lt;Einstellungen!$B$5,"ja","nein")</f>
        <v>nein</v>
      </c>
      <c r="M4269" s="23" t="s">
        <v>128</v>
      </c>
      <c r="N4269" s="23" t="n">
        <v>2025</v>
      </c>
      <c r="O4269" s="23" t="n">
        <v>6</v>
      </c>
    </row>
    <row r="4270" customFormat="false" ht="15" hidden="false" customHeight="false" outlineLevel="0" collapsed="false">
      <c r="A4270" s="22" t="n">
        <v>45865</v>
      </c>
      <c r="B4270" s="23" t="s">
        <v>113</v>
      </c>
      <c r="C4270" s="23" t="s">
        <v>124</v>
      </c>
      <c r="D4270" s="24" t="n">
        <v>275.4</v>
      </c>
      <c r="E4270" s="25" t="n">
        <f aca="false">MAX(D4270,0)/1000</f>
        <v>0.2754</v>
      </c>
      <c r="F4270" s="25" t="n">
        <f aca="false">MAX(-D4270,0)/1000</f>
        <v>0</v>
      </c>
      <c r="G4270" s="23" t="str">
        <f aca="false">IF(E4270&gt;0,"ja","nein")</f>
        <v>ja</v>
      </c>
      <c r="H4270" s="26" t="n">
        <v>86.58</v>
      </c>
      <c r="I4270" s="26" t="n">
        <f aca="false">(H4270/10+IF(N4270=2025,Einstellungen!$B$23,Einstellungen!$C$23))*(1+Einstellungen!$B$10)</f>
        <v>30.24861</v>
      </c>
      <c r="J4270" s="25" t="n">
        <f aca="false">E4270*I4270/100</f>
        <v>0.08330467194</v>
      </c>
      <c r="K4270" s="25" t="n">
        <f aca="false">E4270*Einstellungen!$B$5/100</f>
        <v>0.079866</v>
      </c>
      <c r="L4270" s="23" t="str">
        <f aca="false">IF(I4270&lt;Einstellungen!$B$5,"ja","nein")</f>
        <v>nein</v>
      </c>
      <c r="M4270" s="23" t="s">
        <v>128</v>
      </c>
      <c r="N4270" s="23" t="n">
        <v>2025</v>
      </c>
      <c r="O4270" s="23" t="n">
        <v>7</v>
      </c>
    </row>
    <row r="4271" customFormat="false" ht="15" hidden="false" customHeight="false" outlineLevel="0" collapsed="false">
      <c r="A4271" s="22" t="n">
        <v>45865</v>
      </c>
      <c r="B4271" s="23" t="s">
        <v>114</v>
      </c>
      <c r="C4271" s="23" t="s">
        <v>124</v>
      </c>
      <c r="D4271" s="24" t="n">
        <v>-98</v>
      </c>
      <c r="E4271" s="25" t="n">
        <f aca="false">MAX(D4271,0)/1000</f>
        <v>0</v>
      </c>
      <c r="F4271" s="25" t="n">
        <f aca="false">MAX(-D4271,0)/1000</f>
        <v>0.098</v>
      </c>
      <c r="G4271" s="23" t="str">
        <f aca="false">IF(E4271&gt;0,"ja","nein")</f>
        <v>nein</v>
      </c>
      <c r="H4271" s="26" t="n">
        <v>83.76</v>
      </c>
      <c r="I4271" s="26" t="n">
        <f aca="false">(H4271/10+IF(N4271=2025,Einstellungen!$B$23,Einstellungen!$C$23))*(1+Einstellungen!$B$10)</f>
        <v>29.91303</v>
      </c>
      <c r="J4271" s="25" t="n">
        <f aca="false">E4271*I4271/100</f>
        <v>0</v>
      </c>
      <c r="K4271" s="25" t="n">
        <f aca="false">E4271*Einstellungen!$B$5/100</f>
        <v>0</v>
      </c>
      <c r="L4271" s="23" t="str">
        <f aca="false">IF(I4271&lt;Einstellungen!$B$5,"ja","nein")</f>
        <v>nein</v>
      </c>
      <c r="M4271" s="23" t="s">
        <v>128</v>
      </c>
      <c r="N4271" s="23" t="n">
        <v>2025</v>
      </c>
      <c r="O4271" s="23" t="n">
        <v>8</v>
      </c>
    </row>
    <row r="4272" customFormat="false" ht="15" hidden="false" customHeight="false" outlineLevel="0" collapsed="false">
      <c r="A4272" s="22" t="n">
        <v>45865</v>
      </c>
      <c r="B4272" s="23" t="s">
        <v>115</v>
      </c>
      <c r="C4272" s="23" t="s">
        <v>124</v>
      </c>
      <c r="D4272" s="24" t="n">
        <v>-103.2</v>
      </c>
      <c r="E4272" s="25" t="n">
        <f aca="false">MAX(D4272,0)/1000</f>
        <v>0</v>
      </c>
      <c r="F4272" s="25" t="n">
        <f aca="false">MAX(-D4272,0)/1000</f>
        <v>0.1032</v>
      </c>
      <c r="G4272" s="23" t="str">
        <f aca="false">IF(E4272&gt;0,"ja","nein")</f>
        <v>nein</v>
      </c>
      <c r="H4272" s="26" t="n">
        <v>81.71</v>
      </c>
      <c r="I4272" s="26" t="n">
        <f aca="false">(H4272/10+IF(N4272=2025,Einstellungen!$B$23,Einstellungen!$C$23))*(1+Einstellungen!$B$10)</f>
        <v>29.66908</v>
      </c>
      <c r="J4272" s="25" t="n">
        <f aca="false">E4272*I4272/100</f>
        <v>0</v>
      </c>
      <c r="K4272" s="25" t="n">
        <f aca="false">E4272*Einstellungen!$B$5/100</f>
        <v>0</v>
      </c>
      <c r="L4272" s="23" t="str">
        <f aca="false">IF(I4272&lt;Einstellungen!$B$5,"ja","nein")</f>
        <v>nein</v>
      </c>
      <c r="M4272" s="23" t="s">
        <v>128</v>
      </c>
      <c r="N4272" s="23" t="n">
        <v>2025</v>
      </c>
      <c r="O4272" s="23" t="n">
        <v>9</v>
      </c>
    </row>
    <row r="4273" customFormat="false" ht="15" hidden="false" customHeight="false" outlineLevel="0" collapsed="false">
      <c r="A4273" s="22" t="n">
        <v>45865</v>
      </c>
      <c r="B4273" s="23" t="s">
        <v>116</v>
      </c>
      <c r="C4273" s="23" t="s">
        <v>124</v>
      </c>
      <c r="D4273" s="24" t="n">
        <v>-1368.4</v>
      </c>
      <c r="E4273" s="25" t="n">
        <f aca="false">MAX(D4273,0)/1000</f>
        <v>0</v>
      </c>
      <c r="F4273" s="25" t="n">
        <f aca="false">MAX(-D4273,0)/1000</f>
        <v>1.3684</v>
      </c>
      <c r="G4273" s="23" t="str">
        <f aca="false">IF(E4273&gt;0,"ja","nein")</f>
        <v>nein</v>
      </c>
      <c r="H4273" s="26" t="n">
        <v>75.91</v>
      </c>
      <c r="I4273" s="26" t="n">
        <f aca="false">(H4273/10+IF(N4273=2025,Einstellungen!$B$23,Einstellungen!$C$23))*(1+Einstellungen!$B$10)</f>
        <v>28.97888</v>
      </c>
      <c r="J4273" s="25" t="n">
        <f aca="false">E4273*I4273/100</f>
        <v>0</v>
      </c>
      <c r="K4273" s="25" t="n">
        <f aca="false">E4273*Einstellungen!$B$5/100</f>
        <v>0</v>
      </c>
      <c r="L4273" s="23" t="str">
        <f aca="false">IF(I4273&lt;Einstellungen!$B$5,"ja","nein")</f>
        <v>ja</v>
      </c>
      <c r="M4273" s="23" t="s">
        <v>128</v>
      </c>
      <c r="N4273" s="23" t="n">
        <v>2025</v>
      </c>
      <c r="O4273" s="23" t="n">
        <v>10</v>
      </c>
    </row>
    <row r="4274" customFormat="false" ht="15" hidden="false" customHeight="false" outlineLevel="0" collapsed="false">
      <c r="A4274" s="22" t="n">
        <v>45865</v>
      </c>
      <c r="B4274" s="23" t="s">
        <v>117</v>
      </c>
      <c r="C4274" s="23" t="s">
        <v>124</v>
      </c>
      <c r="D4274" s="24" t="n">
        <v>-1710.9</v>
      </c>
      <c r="E4274" s="25" t="n">
        <f aca="false">MAX(D4274,0)/1000</f>
        <v>0</v>
      </c>
      <c r="F4274" s="25" t="n">
        <f aca="false">MAX(-D4274,0)/1000</f>
        <v>1.7109</v>
      </c>
      <c r="G4274" s="23" t="str">
        <f aca="false">IF(E4274&gt;0,"ja","nein")</f>
        <v>nein</v>
      </c>
      <c r="H4274" s="26" t="n">
        <v>70.52</v>
      </c>
      <c r="I4274" s="26" t="n">
        <f aca="false">(H4274/10+IF(N4274=2025,Einstellungen!$B$23,Einstellungen!$C$23))*(1+Einstellungen!$B$10)</f>
        <v>28.33747</v>
      </c>
      <c r="J4274" s="25" t="n">
        <f aca="false">E4274*I4274/100</f>
        <v>0</v>
      </c>
      <c r="K4274" s="25" t="n">
        <f aca="false">E4274*Einstellungen!$B$5/100</f>
        <v>0</v>
      </c>
      <c r="L4274" s="23" t="str">
        <f aca="false">IF(I4274&lt;Einstellungen!$B$5,"ja","nein")</f>
        <v>ja</v>
      </c>
      <c r="M4274" s="23" t="s">
        <v>128</v>
      </c>
      <c r="N4274" s="23" t="n">
        <v>2025</v>
      </c>
      <c r="O4274" s="23" t="n">
        <v>11</v>
      </c>
    </row>
    <row r="4275" customFormat="false" ht="15" hidden="false" customHeight="false" outlineLevel="0" collapsed="false">
      <c r="A4275" s="22" t="n">
        <v>45865</v>
      </c>
      <c r="B4275" s="23" t="s">
        <v>118</v>
      </c>
      <c r="C4275" s="23" t="s">
        <v>124</v>
      </c>
      <c r="D4275" s="24" t="n">
        <v>-1617.1</v>
      </c>
      <c r="E4275" s="25" t="n">
        <f aca="false">MAX(D4275,0)/1000</f>
        <v>0</v>
      </c>
      <c r="F4275" s="25" t="n">
        <f aca="false">MAX(-D4275,0)/1000</f>
        <v>1.6171</v>
      </c>
      <c r="G4275" s="23" t="str">
        <f aca="false">IF(E4275&gt;0,"ja","nein")</f>
        <v>nein</v>
      </c>
      <c r="H4275" s="26" t="n">
        <v>45.93</v>
      </c>
      <c r="I4275" s="26" t="n">
        <f aca="false">(H4275/10+IF(N4275=2025,Einstellungen!$B$23,Einstellungen!$C$23))*(1+Einstellungen!$B$10)</f>
        <v>25.41126</v>
      </c>
      <c r="J4275" s="25" t="n">
        <f aca="false">E4275*I4275/100</f>
        <v>0</v>
      </c>
      <c r="K4275" s="25" t="n">
        <f aca="false">E4275*Einstellungen!$B$5/100</f>
        <v>0</v>
      </c>
      <c r="L4275" s="23" t="str">
        <f aca="false">IF(I4275&lt;Einstellungen!$B$5,"ja","nein")</f>
        <v>ja</v>
      </c>
      <c r="M4275" s="23" t="s">
        <v>128</v>
      </c>
      <c r="N4275" s="23" t="n">
        <v>2025</v>
      </c>
      <c r="O4275" s="23" t="n">
        <v>12</v>
      </c>
    </row>
    <row r="4276" customFormat="false" ht="15" hidden="false" customHeight="false" outlineLevel="0" collapsed="false">
      <c r="A4276" s="22" t="n">
        <v>45865</v>
      </c>
      <c r="B4276" s="23" t="s">
        <v>119</v>
      </c>
      <c r="C4276" s="23" t="s">
        <v>124</v>
      </c>
      <c r="D4276" s="24" t="n">
        <v>-870.4</v>
      </c>
      <c r="E4276" s="25" t="n">
        <f aca="false">MAX(D4276,0)/1000</f>
        <v>0</v>
      </c>
      <c r="F4276" s="25" t="n">
        <f aca="false">MAX(-D4276,0)/1000</f>
        <v>0.8704</v>
      </c>
      <c r="G4276" s="23" t="str">
        <f aca="false">IF(E4276&gt;0,"ja","nein")</f>
        <v>nein</v>
      </c>
      <c r="H4276" s="26" t="n">
        <v>15.04</v>
      </c>
      <c r="I4276" s="26" t="n">
        <f aca="false">(H4276/10+IF(N4276=2025,Einstellungen!$B$23,Einstellungen!$C$23))*(1+Einstellungen!$B$10)</f>
        <v>21.73535</v>
      </c>
      <c r="J4276" s="25" t="n">
        <f aca="false">E4276*I4276/100</f>
        <v>0</v>
      </c>
      <c r="K4276" s="25" t="n">
        <f aca="false">E4276*Einstellungen!$B$5/100</f>
        <v>0</v>
      </c>
      <c r="L4276" s="23" t="str">
        <f aca="false">IF(I4276&lt;Einstellungen!$B$5,"ja","nein")</f>
        <v>ja</v>
      </c>
      <c r="M4276" s="23" t="s">
        <v>128</v>
      </c>
      <c r="N4276" s="23" t="n">
        <v>2025</v>
      </c>
      <c r="O4276" s="23" t="n">
        <v>13</v>
      </c>
    </row>
    <row r="4277" customFormat="false" ht="15" hidden="false" customHeight="false" outlineLevel="0" collapsed="false">
      <c r="A4277" s="22" t="n">
        <v>45865</v>
      </c>
      <c r="B4277" s="23" t="s">
        <v>120</v>
      </c>
      <c r="C4277" s="23" t="s">
        <v>124</v>
      </c>
      <c r="D4277" s="24" t="n">
        <v>-2277</v>
      </c>
      <c r="E4277" s="25" t="n">
        <f aca="false">MAX(D4277,0)/1000</f>
        <v>0</v>
      </c>
      <c r="F4277" s="25" t="n">
        <f aca="false">MAX(-D4277,0)/1000</f>
        <v>2.277</v>
      </c>
      <c r="G4277" s="23" t="str">
        <f aca="false">IF(E4277&gt;0,"ja","nein")</f>
        <v>nein</v>
      </c>
      <c r="H4277" s="26" t="n">
        <v>8.85</v>
      </c>
      <c r="I4277" s="26" t="n">
        <f aca="false">(H4277/10+IF(N4277=2025,Einstellungen!$B$23,Einstellungen!$C$23))*(1+Einstellungen!$B$10)</f>
        <v>20.99874</v>
      </c>
      <c r="J4277" s="25" t="n">
        <f aca="false">E4277*I4277/100</f>
        <v>0</v>
      </c>
      <c r="K4277" s="25" t="n">
        <f aca="false">E4277*Einstellungen!$B$5/100</f>
        <v>0</v>
      </c>
      <c r="L4277" s="23" t="str">
        <f aca="false">IF(I4277&lt;Einstellungen!$B$5,"ja","nein")</f>
        <v>ja</v>
      </c>
      <c r="M4277" s="23" t="s">
        <v>128</v>
      </c>
      <c r="N4277" s="23" t="n">
        <v>2025</v>
      </c>
      <c r="O4277" s="23" t="n">
        <v>14</v>
      </c>
    </row>
    <row r="4278" customFormat="false" ht="15" hidden="false" customHeight="false" outlineLevel="0" collapsed="false">
      <c r="A4278" s="22" t="n">
        <v>45865</v>
      </c>
      <c r="B4278" s="23" t="s">
        <v>104</v>
      </c>
      <c r="C4278" s="23" t="s">
        <v>124</v>
      </c>
      <c r="D4278" s="24" t="n">
        <v>-1424.4</v>
      </c>
      <c r="E4278" s="25" t="n">
        <f aca="false">MAX(D4278,0)/1000</f>
        <v>0</v>
      </c>
      <c r="F4278" s="25" t="n">
        <f aca="false">MAX(-D4278,0)/1000</f>
        <v>1.4244</v>
      </c>
      <c r="G4278" s="23" t="str">
        <f aca="false">IF(E4278&gt;0,"ja","nein")</f>
        <v>nein</v>
      </c>
      <c r="H4278" s="26" t="n">
        <v>17.3</v>
      </c>
      <c r="I4278" s="26" t="n">
        <f aca="false">(H4278/10+IF(N4278=2025,Einstellungen!$B$23,Einstellungen!$C$23))*(1+Einstellungen!$B$10)</f>
        <v>22.00429</v>
      </c>
      <c r="J4278" s="25" t="n">
        <f aca="false">E4278*I4278/100</f>
        <v>0</v>
      </c>
      <c r="K4278" s="25" t="n">
        <f aca="false">E4278*Einstellungen!$B$5/100</f>
        <v>0</v>
      </c>
      <c r="L4278" s="23" t="str">
        <f aca="false">IF(I4278&lt;Einstellungen!$B$5,"ja","nein")</f>
        <v>ja</v>
      </c>
      <c r="M4278" s="23" t="s">
        <v>128</v>
      </c>
      <c r="N4278" s="23" t="n">
        <v>2025</v>
      </c>
      <c r="O4278" s="23" t="n">
        <v>15</v>
      </c>
    </row>
    <row r="4279" customFormat="false" ht="15" hidden="false" customHeight="false" outlineLevel="0" collapsed="false">
      <c r="A4279" s="22" t="n">
        <v>45865</v>
      </c>
      <c r="B4279" s="23" t="s">
        <v>105</v>
      </c>
      <c r="C4279" s="23" t="s">
        <v>124</v>
      </c>
      <c r="D4279" s="24" t="n">
        <v>-885.1</v>
      </c>
      <c r="E4279" s="25" t="n">
        <f aca="false">MAX(D4279,0)/1000</f>
        <v>0</v>
      </c>
      <c r="F4279" s="25" t="n">
        <f aca="false">MAX(-D4279,0)/1000</f>
        <v>0.8851</v>
      </c>
      <c r="G4279" s="23" t="str">
        <f aca="false">IF(E4279&gt;0,"ja","nein")</f>
        <v>nein</v>
      </c>
      <c r="H4279" s="26" t="n">
        <v>45.74</v>
      </c>
      <c r="I4279" s="26" t="n">
        <f aca="false">(H4279/10+IF(N4279=2025,Einstellungen!$B$23,Einstellungen!$C$23))*(1+Einstellungen!$B$10)</f>
        <v>25.38865</v>
      </c>
      <c r="J4279" s="25" t="n">
        <f aca="false">E4279*I4279/100</f>
        <v>0</v>
      </c>
      <c r="K4279" s="25" t="n">
        <f aca="false">E4279*Einstellungen!$B$5/100</f>
        <v>0</v>
      </c>
      <c r="L4279" s="23" t="str">
        <f aca="false">IF(I4279&lt;Einstellungen!$B$5,"ja","nein")</f>
        <v>ja</v>
      </c>
      <c r="M4279" s="23" t="s">
        <v>128</v>
      </c>
      <c r="N4279" s="23" t="n">
        <v>2025</v>
      </c>
      <c r="O4279" s="23" t="n">
        <v>16</v>
      </c>
    </row>
    <row r="4280" customFormat="false" ht="15" hidden="false" customHeight="false" outlineLevel="0" collapsed="false">
      <c r="A4280" s="22" t="n">
        <v>45865</v>
      </c>
      <c r="B4280" s="23" t="s">
        <v>97</v>
      </c>
      <c r="C4280" s="23" t="s">
        <v>124</v>
      </c>
      <c r="D4280" s="24" t="n">
        <v>-1219.3</v>
      </c>
      <c r="E4280" s="25" t="n">
        <f aca="false">MAX(D4280,0)/1000</f>
        <v>0</v>
      </c>
      <c r="F4280" s="25" t="n">
        <f aca="false">MAX(-D4280,0)/1000</f>
        <v>1.2193</v>
      </c>
      <c r="G4280" s="23" t="str">
        <f aca="false">IF(E4280&gt;0,"ja","nein")</f>
        <v>nein</v>
      </c>
      <c r="H4280" s="26" t="n">
        <v>82.36</v>
      </c>
      <c r="I4280" s="26" t="n">
        <f aca="false">(H4280/10+IF(N4280=2025,Einstellungen!$B$23,Einstellungen!$C$23))*(1+Einstellungen!$B$10)</f>
        <v>29.74643</v>
      </c>
      <c r="J4280" s="25" t="n">
        <f aca="false">E4280*I4280/100</f>
        <v>0</v>
      </c>
      <c r="K4280" s="25" t="n">
        <f aca="false">E4280*Einstellungen!$B$5/100</f>
        <v>0</v>
      </c>
      <c r="L4280" s="23" t="str">
        <f aca="false">IF(I4280&lt;Einstellungen!$B$5,"ja","nein")</f>
        <v>nein</v>
      </c>
      <c r="M4280" s="23" t="s">
        <v>128</v>
      </c>
      <c r="N4280" s="23" t="n">
        <v>2025</v>
      </c>
      <c r="O4280" s="23" t="n">
        <v>17</v>
      </c>
    </row>
    <row r="4281" customFormat="false" ht="15" hidden="false" customHeight="false" outlineLevel="0" collapsed="false">
      <c r="A4281" s="22" t="n">
        <v>45865</v>
      </c>
      <c r="B4281" s="23" t="s">
        <v>99</v>
      </c>
      <c r="C4281" s="23" t="s">
        <v>124</v>
      </c>
      <c r="D4281" s="24" t="n">
        <v>-329.3</v>
      </c>
      <c r="E4281" s="25" t="n">
        <f aca="false">MAX(D4281,0)/1000</f>
        <v>0</v>
      </c>
      <c r="F4281" s="25" t="n">
        <f aca="false">MAX(-D4281,0)/1000</f>
        <v>0.3293</v>
      </c>
      <c r="G4281" s="23" t="str">
        <f aca="false">IF(E4281&gt;0,"ja","nein")</f>
        <v>nein</v>
      </c>
      <c r="H4281" s="26" t="n">
        <v>95.66</v>
      </c>
      <c r="I4281" s="26" t="n">
        <f aca="false">(H4281/10+IF(N4281=2025,Einstellungen!$B$23,Einstellungen!$C$23))*(1+Einstellungen!$B$10)</f>
        <v>31.32913</v>
      </c>
      <c r="J4281" s="25" t="n">
        <f aca="false">E4281*I4281/100</f>
        <v>0</v>
      </c>
      <c r="K4281" s="25" t="n">
        <f aca="false">E4281*Einstellungen!$B$5/100</f>
        <v>0</v>
      </c>
      <c r="L4281" s="23" t="str">
        <f aca="false">IF(I4281&lt;Einstellungen!$B$5,"ja","nein")</f>
        <v>nein</v>
      </c>
      <c r="M4281" s="23" t="s">
        <v>128</v>
      </c>
      <c r="N4281" s="23" t="n">
        <v>2025</v>
      </c>
      <c r="O4281" s="23" t="n">
        <v>18</v>
      </c>
    </row>
    <row r="4282" customFormat="false" ht="15" hidden="false" customHeight="false" outlineLevel="0" collapsed="false">
      <c r="A4282" s="22" t="n">
        <v>45865</v>
      </c>
      <c r="B4282" s="23" t="s">
        <v>100</v>
      </c>
      <c r="C4282" s="23" t="s">
        <v>124</v>
      </c>
      <c r="D4282" s="24" t="n">
        <v>136.7</v>
      </c>
      <c r="E4282" s="25" t="n">
        <f aca="false">MAX(D4282,0)/1000</f>
        <v>0.1367</v>
      </c>
      <c r="F4282" s="25" t="n">
        <f aca="false">MAX(-D4282,0)/1000</f>
        <v>0</v>
      </c>
      <c r="G4282" s="23" t="str">
        <f aca="false">IF(E4282&gt;0,"ja","nein")</f>
        <v>ja</v>
      </c>
      <c r="H4282" s="26" t="n">
        <v>102.47</v>
      </c>
      <c r="I4282" s="26" t="n">
        <f aca="false">(H4282/10+IF(N4282=2025,Einstellungen!$B$23,Einstellungen!$C$23))*(1+Einstellungen!$B$10)</f>
        <v>32.13952</v>
      </c>
      <c r="J4282" s="25" t="n">
        <f aca="false">E4282*I4282/100</f>
        <v>0.04393472384</v>
      </c>
      <c r="K4282" s="25" t="n">
        <f aca="false">E4282*Einstellungen!$B$5/100</f>
        <v>0.039643</v>
      </c>
      <c r="L4282" s="23" t="str">
        <f aca="false">IF(I4282&lt;Einstellungen!$B$5,"ja","nein")</f>
        <v>nein</v>
      </c>
      <c r="M4282" s="23" t="s">
        <v>128</v>
      </c>
      <c r="N4282" s="23" t="n">
        <v>2025</v>
      </c>
      <c r="O4282" s="23" t="n">
        <v>19</v>
      </c>
    </row>
    <row r="4283" customFormat="false" ht="15" hidden="false" customHeight="false" outlineLevel="0" collapsed="false">
      <c r="A4283" s="22" t="n">
        <v>45865</v>
      </c>
      <c r="B4283" s="23" t="s">
        <v>92</v>
      </c>
      <c r="C4283" s="23" t="s">
        <v>124</v>
      </c>
      <c r="D4283" s="24" t="n">
        <v>151.4</v>
      </c>
      <c r="E4283" s="25" t="n">
        <f aca="false">MAX(D4283,0)/1000</f>
        <v>0.1514</v>
      </c>
      <c r="F4283" s="25" t="n">
        <f aca="false">MAX(-D4283,0)/1000</f>
        <v>0</v>
      </c>
      <c r="G4283" s="23" t="str">
        <f aca="false">IF(E4283&gt;0,"ja","nein")</f>
        <v>ja</v>
      </c>
      <c r="H4283" s="26" t="n">
        <v>107.95</v>
      </c>
      <c r="I4283" s="26" t="n">
        <f aca="false">(H4283/10+IF(N4283=2025,Einstellungen!$B$23,Einstellungen!$C$23))*(1+Einstellungen!$B$10)</f>
        <v>32.79164</v>
      </c>
      <c r="J4283" s="25" t="n">
        <f aca="false">E4283*I4283/100</f>
        <v>0.04964654296</v>
      </c>
      <c r="K4283" s="25" t="n">
        <f aca="false">E4283*Einstellungen!$B$5/100</f>
        <v>0.043906</v>
      </c>
      <c r="L4283" s="23" t="str">
        <f aca="false">IF(I4283&lt;Einstellungen!$B$5,"ja","nein")</f>
        <v>nein</v>
      </c>
      <c r="M4283" s="23" t="s">
        <v>128</v>
      </c>
      <c r="N4283" s="23" t="n">
        <v>2025</v>
      </c>
      <c r="O4283" s="23" t="n">
        <v>20</v>
      </c>
    </row>
    <row r="4284" customFormat="false" ht="15" hidden="false" customHeight="false" outlineLevel="0" collapsed="false">
      <c r="A4284" s="22" t="n">
        <v>45865</v>
      </c>
      <c r="B4284" s="23" t="s">
        <v>95</v>
      </c>
      <c r="C4284" s="23" t="s">
        <v>124</v>
      </c>
      <c r="D4284" s="24" t="n">
        <v>319.2</v>
      </c>
      <c r="E4284" s="25" t="n">
        <f aca="false">MAX(D4284,0)/1000</f>
        <v>0.3192</v>
      </c>
      <c r="F4284" s="25" t="n">
        <f aca="false">MAX(-D4284,0)/1000</f>
        <v>0</v>
      </c>
      <c r="G4284" s="23" t="str">
        <f aca="false">IF(E4284&gt;0,"ja","nein")</f>
        <v>ja</v>
      </c>
      <c r="H4284" s="26" t="n">
        <v>114.71</v>
      </c>
      <c r="I4284" s="26" t="n">
        <f aca="false">(H4284/10+IF(N4284=2025,Einstellungen!$B$23,Einstellungen!$C$23))*(1+Einstellungen!$B$10)</f>
        <v>33.59608</v>
      </c>
      <c r="J4284" s="25" t="n">
        <f aca="false">E4284*I4284/100</f>
        <v>0.10723868736</v>
      </c>
      <c r="K4284" s="25" t="n">
        <f aca="false">E4284*Einstellungen!$B$5/100</f>
        <v>0.092568</v>
      </c>
      <c r="L4284" s="23" t="str">
        <f aca="false">IF(I4284&lt;Einstellungen!$B$5,"ja","nein")</f>
        <v>nein</v>
      </c>
      <c r="M4284" s="23" t="s">
        <v>128</v>
      </c>
      <c r="N4284" s="23" t="n">
        <v>2025</v>
      </c>
      <c r="O4284" s="23" t="n">
        <v>21</v>
      </c>
    </row>
    <row r="4285" customFormat="false" ht="15" hidden="false" customHeight="false" outlineLevel="0" collapsed="false">
      <c r="A4285" s="22" t="n">
        <v>45865</v>
      </c>
      <c r="B4285" s="23" t="s">
        <v>96</v>
      </c>
      <c r="C4285" s="23" t="s">
        <v>124</v>
      </c>
      <c r="D4285" s="24" t="n">
        <v>331.9</v>
      </c>
      <c r="E4285" s="25" t="n">
        <f aca="false">MAX(D4285,0)/1000</f>
        <v>0.3319</v>
      </c>
      <c r="F4285" s="25" t="n">
        <f aca="false">MAX(-D4285,0)/1000</f>
        <v>0</v>
      </c>
      <c r="G4285" s="23" t="str">
        <f aca="false">IF(E4285&gt;0,"ja","nein")</f>
        <v>ja</v>
      </c>
      <c r="H4285" s="26" t="n">
        <v>107.33</v>
      </c>
      <c r="I4285" s="26" t="n">
        <f aca="false">(H4285/10+IF(N4285=2025,Einstellungen!$B$23,Einstellungen!$C$23))*(1+Einstellungen!$B$10)</f>
        <v>32.71786</v>
      </c>
      <c r="J4285" s="25" t="n">
        <f aca="false">E4285*I4285/100</f>
        <v>0.10859057734</v>
      </c>
      <c r="K4285" s="25" t="n">
        <f aca="false">E4285*Einstellungen!$B$5/100</f>
        <v>0.096251</v>
      </c>
      <c r="L4285" s="23" t="str">
        <f aca="false">IF(I4285&lt;Einstellungen!$B$5,"ja","nein")</f>
        <v>nein</v>
      </c>
      <c r="M4285" s="23" t="s">
        <v>128</v>
      </c>
      <c r="N4285" s="23" t="n">
        <v>2025</v>
      </c>
      <c r="O4285" s="23" t="n">
        <v>22</v>
      </c>
    </row>
    <row r="4286" customFormat="false" ht="15" hidden="false" customHeight="false" outlineLevel="0" collapsed="false">
      <c r="A4286" s="22" t="n">
        <v>45865</v>
      </c>
      <c r="B4286" s="23" t="s">
        <v>101</v>
      </c>
      <c r="C4286" s="23" t="s">
        <v>124</v>
      </c>
      <c r="D4286" s="24" t="n">
        <v>202.8</v>
      </c>
      <c r="E4286" s="25" t="n">
        <f aca="false">MAX(D4286,0)/1000</f>
        <v>0.2028</v>
      </c>
      <c r="F4286" s="25" t="n">
        <f aca="false">MAX(-D4286,0)/1000</f>
        <v>0</v>
      </c>
      <c r="G4286" s="23" t="str">
        <f aca="false">IF(E4286&gt;0,"ja","nein")</f>
        <v>ja</v>
      </c>
      <c r="H4286" s="26" t="n">
        <v>102.69</v>
      </c>
      <c r="I4286" s="26" t="n">
        <f aca="false">(H4286/10+IF(N4286=2025,Einstellungen!$B$23,Einstellungen!$C$23))*(1+Einstellungen!$B$10)</f>
        <v>32.1657</v>
      </c>
      <c r="J4286" s="25" t="n">
        <f aca="false">E4286*I4286/100</f>
        <v>0.0652320396</v>
      </c>
      <c r="K4286" s="25" t="n">
        <f aca="false">E4286*Einstellungen!$B$5/100</f>
        <v>0.058812</v>
      </c>
      <c r="L4286" s="23" t="str">
        <f aca="false">IF(I4286&lt;Einstellungen!$B$5,"ja","nein")</f>
        <v>nein</v>
      </c>
      <c r="M4286" s="23" t="s">
        <v>128</v>
      </c>
      <c r="N4286" s="23" t="n">
        <v>2025</v>
      </c>
      <c r="O4286" s="23" t="n">
        <v>23</v>
      </c>
    </row>
    <row r="4287" customFormat="false" ht="15" hidden="false" customHeight="false" outlineLevel="0" collapsed="false">
      <c r="A4287" s="22" t="n">
        <v>45866</v>
      </c>
      <c r="B4287" s="23" t="s">
        <v>102</v>
      </c>
      <c r="C4287" s="23" t="s">
        <v>93</v>
      </c>
      <c r="D4287" s="24" t="n">
        <v>215.8</v>
      </c>
      <c r="E4287" s="25" t="n">
        <f aca="false">MAX(D4287,0)/1000</f>
        <v>0.2158</v>
      </c>
      <c r="F4287" s="25" t="n">
        <f aca="false">MAX(-D4287,0)/1000</f>
        <v>0</v>
      </c>
      <c r="G4287" s="23" t="str">
        <f aca="false">IF(E4287&gt;0,"ja","nein")</f>
        <v>ja</v>
      </c>
      <c r="H4287" s="26" t="n">
        <v>100</v>
      </c>
      <c r="I4287" s="26" t="n">
        <f aca="false">(H4287/10+IF(N4287=2025,Einstellungen!$B$23,Einstellungen!$C$23))*(1+Einstellungen!$B$10)</f>
        <v>31.84559</v>
      </c>
      <c r="J4287" s="25" t="n">
        <f aca="false">E4287*I4287/100</f>
        <v>0.06872278322</v>
      </c>
      <c r="K4287" s="25" t="n">
        <f aca="false">E4287*Einstellungen!$B$5/100</f>
        <v>0.062582</v>
      </c>
      <c r="L4287" s="23" t="str">
        <f aca="false">IF(I4287&lt;Einstellungen!$B$5,"ja","nein")</f>
        <v>nein</v>
      </c>
      <c r="M4287" s="23" t="s">
        <v>128</v>
      </c>
      <c r="N4287" s="23" t="n">
        <v>2025</v>
      </c>
      <c r="O4287" s="23" t="n">
        <v>0</v>
      </c>
    </row>
    <row r="4288" customFormat="false" ht="15" hidden="false" customHeight="false" outlineLevel="0" collapsed="false">
      <c r="A4288" s="22" t="n">
        <v>45866</v>
      </c>
      <c r="B4288" s="23" t="s">
        <v>107</v>
      </c>
      <c r="C4288" s="23" t="s">
        <v>93</v>
      </c>
      <c r="D4288" s="24" t="n">
        <v>194.4</v>
      </c>
      <c r="E4288" s="25" t="n">
        <f aca="false">MAX(D4288,0)/1000</f>
        <v>0.1944</v>
      </c>
      <c r="F4288" s="25" t="n">
        <f aca="false">MAX(-D4288,0)/1000</f>
        <v>0</v>
      </c>
      <c r="G4288" s="23" t="str">
        <f aca="false">IF(E4288&gt;0,"ja","nein")</f>
        <v>ja</v>
      </c>
      <c r="H4288" s="26" t="n">
        <v>88.77</v>
      </c>
      <c r="I4288" s="26" t="n">
        <f aca="false">(H4288/10+IF(N4288=2025,Einstellungen!$B$23,Einstellungen!$C$23))*(1+Einstellungen!$B$10)</f>
        <v>30.50922</v>
      </c>
      <c r="J4288" s="25" t="n">
        <f aca="false">E4288*I4288/100</f>
        <v>0.05930992368</v>
      </c>
      <c r="K4288" s="25" t="n">
        <f aca="false">E4288*Einstellungen!$B$5/100</f>
        <v>0.056376</v>
      </c>
      <c r="L4288" s="23" t="str">
        <f aca="false">IF(I4288&lt;Einstellungen!$B$5,"ja","nein")</f>
        <v>nein</v>
      </c>
      <c r="M4288" s="23" t="s">
        <v>128</v>
      </c>
      <c r="N4288" s="23" t="n">
        <v>2025</v>
      </c>
      <c r="O4288" s="23" t="n">
        <v>1</v>
      </c>
    </row>
    <row r="4289" customFormat="false" ht="15" hidden="false" customHeight="false" outlineLevel="0" collapsed="false">
      <c r="A4289" s="22" t="n">
        <v>45866</v>
      </c>
      <c r="B4289" s="23" t="s">
        <v>108</v>
      </c>
      <c r="C4289" s="23" t="s">
        <v>93</v>
      </c>
      <c r="D4289" s="24" t="n">
        <v>160.6</v>
      </c>
      <c r="E4289" s="25" t="n">
        <f aca="false">MAX(D4289,0)/1000</f>
        <v>0.1606</v>
      </c>
      <c r="F4289" s="25" t="n">
        <f aca="false">MAX(-D4289,0)/1000</f>
        <v>0</v>
      </c>
      <c r="G4289" s="23" t="str">
        <f aca="false">IF(E4289&gt;0,"ja","nein")</f>
        <v>ja</v>
      </c>
      <c r="H4289" s="26" t="n">
        <v>83.5</v>
      </c>
      <c r="I4289" s="26" t="n">
        <f aca="false">(H4289/10+IF(N4289=2025,Einstellungen!$B$23,Einstellungen!$C$23))*(1+Einstellungen!$B$10)</f>
        <v>29.88209</v>
      </c>
      <c r="J4289" s="25" t="n">
        <f aca="false">E4289*I4289/100</f>
        <v>0.04799063654</v>
      </c>
      <c r="K4289" s="25" t="n">
        <f aca="false">E4289*Einstellungen!$B$5/100</f>
        <v>0.046574</v>
      </c>
      <c r="L4289" s="23" t="str">
        <f aca="false">IF(I4289&lt;Einstellungen!$B$5,"ja","nein")</f>
        <v>nein</v>
      </c>
      <c r="M4289" s="23" t="s">
        <v>128</v>
      </c>
      <c r="N4289" s="23" t="n">
        <v>2025</v>
      </c>
      <c r="O4289" s="23" t="n">
        <v>2</v>
      </c>
    </row>
    <row r="4290" customFormat="false" ht="15" hidden="false" customHeight="false" outlineLevel="0" collapsed="false">
      <c r="A4290" s="22" t="n">
        <v>45866</v>
      </c>
      <c r="B4290" s="23" t="s">
        <v>109</v>
      </c>
      <c r="C4290" s="23" t="s">
        <v>93</v>
      </c>
      <c r="D4290" s="24" t="n">
        <v>146.3</v>
      </c>
      <c r="E4290" s="25" t="n">
        <f aca="false">MAX(D4290,0)/1000</f>
        <v>0.1463</v>
      </c>
      <c r="F4290" s="25" t="n">
        <f aca="false">MAX(-D4290,0)/1000</f>
        <v>0</v>
      </c>
      <c r="G4290" s="23" t="str">
        <f aca="false">IF(E4290&gt;0,"ja","nein")</f>
        <v>ja</v>
      </c>
      <c r="H4290" s="26" t="n">
        <v>79.67</v>
      </c>
      <c r="I4290" s="26" t="n">
        <f aca="false">(H4290/10+IF(N4290=2025,Einstellungen!$B$23,Einstellungen!$C$23))*(1+Einstellungen!$B$10)</f>
        <v>29.42632</v>
      </c>
      <c r="J4290" s="25" t="n">
        <f aca="false">E4290*I4290/100</f>
        <v>0.04305070616</v>
      </c>
      <c r="K4290" s="25" t="n">
        <f aca="false">E4290*Einstellungen!$B$5/100</f>
        <v>0.042427</v>
      </c>
      <c r="L4290" s="23" t="str">
        <f aca="false">IF(I4290&lt;Einstellungen!$B$5,"ja","nein")</f>
        <v>nein</v>
      </c>
      <c r="M4290" s="23" t="s">
        <v>128</v>
      </c>
      <c r="N4290" s="23" t="n">
        <v>2025</v>
      </c>
      <c r="O4290" s="23" t="n">
        <v>3</v>
      </c>
    </row>
    <row r="4291" customFormat="false" ht="15" hidden="false" customHeight="false" outlineLevel="0" collapsed="false">
      <c r="A4291" s="22" t="n">
        <v>45866</v>
      </c>
      <c r="B4291" s="23" t="s">
        <v>110</v>
      </c>
      <c r="C4291" s="23" t="s">
        <v>93</v>
      </c>
      <c r="D4291" s="24" t="n">
        <v>134.3</v>
      </c>
      <c r="E4291" s="25" t="n">
        <f aca="false">MAX(D4291,0)/1000</f>
        <v>0.1343</v>
      </c>
      <c r="F4291" s="25" t="n">
        <f aca="false">MAX(-D4291,0)/1000</f>
        <v>0</v>
      </c>
      <c r="G4291" s="23" t="str">
        <f aca="false">IF(E4291&gt;0,"ja","nein")</f>
        <v>ja</v>
      </c>
      <c r="H4291" s="26" t="n">
        <v>79.51</v>
      </c>
      <c r="I4291" s="26" t="n">
        <f aca="false">(H4291/10+IF(N4291=2025,Einstellungen!$B$23,Einstellungen!$C$23))*(1+Einstellungen!$B$10)</f>
        <v>29.40728</v>
      </c>
      <c r="J4291" s="25" t="n">
        <f aca="false">E4291*I4291/100</f>
        <v>0.03949397704</v>
      </c>
      <c r="K4291" s="25" t="n">
        <f aca="false">E4291*Einstellungen!$B$5/100</f>
        <v>0.038947</v>
      </c>
      <c r="L4291" s="23" t="str">
        <f aca="false">IF(I4291&lt;Einstellungen!$B$5,"ja","nein")</f>
        <v>nein</v>
      </c>
      <c r="M4291" s="23" t="s">
        <v>128</v>
      </c>
      <c r="N4291" s="23" t="n">
        <v>2025</v>
      </c>
      <c r="O4291" s="23" t="n">
        <v>4</v>
      </c>
    </row>
    <row r="4292" customFormat="false" ht="15" hidden="false" customHeight="false" outlineLevel="0" collapsed="false">
      <c r="A4292" s="22" t="n">
        <v>45866</v>
      </c>
      <c r="B4292" s="23" t="s">
        <v>111</v>
      </c>
      <c r="C4292" s="23" t="s">
        <v>93</v>
      </c>
      <c r="D4292" s="24" t="n">
        <v>136.2</v>
      </c>
      <c r="E4292" s="25" t="n">
        <f aca="false">MAX(D4292,0)/1000</f>
        <v>0.1362</v>
      </c>
      <c r="F4292" s="25" t="n">
        <f aca="false">MAX(-D4292,0)/1000</f>
        <v>0</v>
      </c>
      <c r="G4292" s="23" t="str">
        <f aca="false">IF(E4292&gt;0,"ja","nein")</f>
        <v>ja</v>
      </c>
      <c r="H4292" s="26" t="n">
        <v>89.52</v>
      </c>
      <c r="I4292" s="26" t="n">
        <f aca="false">(H4292/10+IF(N4292=2025,Einstellungen!$B$23,Einstellungen!$C$23))*(1+Einstellungen!$B$10)</f>
        <v>30.59847</v>
      </c>
      <c r="J4292" s="25" t="n">
        <f aca="false">E4292*I4292/100</f>
        <v>0.04167511614</v>
      </c>
      <c r="K4292" s="25" t="n">
        <f aca="false">E4292*Einstellungen!$B$5/100</f>
        <v>0.039498</v>
      </c>
      <c r="L4292" s="23" t="str">
        <f aca="false">IF(I4292&lt;Einstellungen!$B$5,"ja","nein")</f>
        <v>nein</v>
      </c>
      <c r="M4292" s="23" t="s">
        <v>128</v>
      </c>
      <c r="N4292" s="23" t="n">
        <v>2025</v>
      </c>
      <c r="O4292" s="23" t="n">
        <v>5</v>
      </c>
    </row>
    <row r="4293" customFormat="false" ht="15" hidden="false" customHeight="false" outlineLevel="0" collapsed="false">
      <c r="A4293" s="22" t="n">
        <v>45866</v>
      </c>
      <c r="B4293" s="23" t="s">
        <v>112</v>
      </c>
      <c r="C4293" s="23" t="s">
        <v>93</v>
      </c>
      <c r="D4293" s="24" t="n">
        <v>148.8</v>
      </c>
      <c r="E4293" s="25" t="n">
        <f aca="false">MAX(D4293,0)/1000</f>
        <v>0.1488</v>
      </c>
      <c r="F4293" s="25" t="n">
        <f aca="false">MAX(-D4293,0)/1000</f>
        <v>0</v>
      </c>
      <c r="G4293" s="23" t="str">
        <f aca="false">IF(E4293&gt;0,"ja","nein")</f>
        <v>ja</v>
      </c>
      <c r="H4293" s="26" t="n">
        <v>108.88</v>
      </c>
      <c r="I4293" s="26" t="n">
        <f aca="false">(H4293/10+IF(N4293=2025,Einstellungen!$B$23,Einstellungen!$C$23))*(1+Einstellungen!$B$10)</f>
        <v>32.90231</v>
      </c>
      <c r="J4293" s="25" t="n">
        <f aca="false">E4293*I4293/100</f>
        <v>0.04895863728</v>
      </c>
      <c r="K4293" s="25" t="n">
        <f aca="false">E4293*Einstellungen!$B$5/100</f>
        <v>0.043152</v>
      </c>
      <c r="L4293" s="23" t="str">
        <f aca="false">IF(I4293&lt;Einstellungen!$B$5,"ja","nein")</f>
        <v>nein</v>
      </c>
      <c r="M4293" s="23" t="s">
        <v>128</v>
      </c>
      <c r="N4293" s="23" t="n">
        <v>2025</v>
      </c>
      <c r="O4293" s="23" t="n">
        <v>6</v>
      </c>
    </row>
    <row r="4294" customFormat="false" ht="15" hidden="false" customHeight="false" outlineLevel="0" collapsed="false">
      <c r="A4294" s="22" t="n">
        <v>45866</v>
      </c>
      <c r="B4294" s="23" t="s">
        <v>113</v>
      </c>
      <c r="C4294" s="23" t="s">
        <v>93</v>
      </c>
      <c r="D4294" s="24" t="n">
        <v>310.2</v>
      </c>
      <c r="E4294" s="25" t="n">
        <f aca="false">MAX(D4294,0)/1000</f>
        <v>0.3102</v>
      </c>
      <c r="F4294" s="25" t="n">
        <f aca="false">MAX(-D4294,0)/1000</f>
        <v>0</v>
      </c>
      <c r="G4294" s="23" t="str">
        <f aca="false">IF(E4294&gt;0,"ja","nein")</f>
        <v>ja</v>
      </c>
      <c r="H4294" s="26" t="n">
        <v>121.97</v>
      </c>
      <c r="I4294" s="26" t="n">
        <f aca="false">(H4294/10+IF(N4294=2025,Einstellungen!$B$23,Einstellungen!$C$23))*(1+Einstellungen!$B$10)</f>
        <v>34.46002</v>
      </c>
      <c r="J4294" s="25" t="n">
        <f aca="false">E4294*I4294/100</f>
        <v>0.10689498204</v>
      </c>
      <c r="K4294" s="25" t="n">
        <f aca="false">E4294*Einstellungen!$B$5/100</f>
        <v>0.089958</v>
      </c>
      <c r="L4294" s="23" t="str">
        <f aca="false">IF(I4294&lt;Einstellungen!$B$5,"ja","nein")</f>
        <v>nein</v>
      </c>
      <c r="M4294" s="23" t="s">
        <v>128</v>
      </c>
      <c r="N4294" s="23" t="n">
        <v>2025</v>
      </c>
      <c r="O4294" s="23" t="n">
        <v>7</v>
      </c>
    </row>
    <row r="4295" customFormat="false" ht="15" hidden="false" customHeight="false" outlineLevel="0" collapsed="false">
      <c r="A4295" s="22" t="n">
        <v>45866</v>
      </c>
      <c r="B4295" s="23" t="s">
        <v>114</v>
      </c>
      <c r="C4295" s="23" t="s">
        <v>93</v>
      </c>
      <c r="D4295" s="24" t="n">
        <v>259.7</v>
      </c>
      <c r="E4295" s="25" t="n">
        <f aca="false">MAX(D4295,0)/1000</f>
        <v>0.2597</v>
      </c>
      <c r="F4295" s="25" t="n">
        <f aca="false">MAX(-D4295,0)/1000</f>
        <v>0</v>
      </c>
      <c r="G4295" s="23" t="str">
        <f aca="false">IF(E4295&gt;0,"ja","nein")</f>
        <v>ja</v>
      </c>
      <c r="H4295" s="26" t="n">
        <v>118.37</v>
      </c>
      <c r="I4295" s="26" t="n">
        <f aca="false">(H4295/10+IF(N4295=2025,Einstellungen!$B$23,Einstellungen!$C$23))*(1+Einstellungen!$B$10)</f>
        <v>34.03162</v>
      </c>
      <c r="J4295" s="25" t="n">
        <f aca="false">E4295*I4295/100</f>
        <v>0.08838011714</v>
      </c>
      <c r="K4295" s="25" t="n">
        <f aca="false">E4295*Einstellungen!$B$5/100</f>
        <v>0.075313</v>
      </c>
      <c r="L4295" s="23" t="str">
        <f aca="false">IF(I4295&lt;Einstellungen!$B$5,"ja","nein")</f>
        <v>nein</v>
      </c>
      <c r="M4295" s="23" t="s">
        <v>128</v>
      </c>
      <c r="N4295" s="23" t="n">
        <v>2025</v>
      </c>
      <c r="O4295" s="23" t="n">
        <v>8</v>
      </c>
    </row>
    <row r="4296" customFormat="false" ht="15" hidden="false" customHeight="false" outlineLevel="0" collapsed="false">
      <c r="A4296" s="22" t="n">
        <v>45866</v>
      </c>
      <c r="B4296" s="23" t="s">
        <v>115</v>
      </c>
      <c r="C4296" s="23" t="s">
        <v>93</v>
      </c>
      <c r="D4296" s="24" t="n">
        <v>159.6</v>
      </c>
      <c r="E4296" s="25" t="n">
        <f aca="false">MAX(D4296,0)/1000</f>
        <v>0.1596</v>
      </c>
      <c r="F4296" s="25" t="n">
        <f aca="false">MAX(-D4296,0)/1000</f>
        <v>0</v>
      </c>
      <c r="G4296" s="23" t="str">
        <f aca="false">IF(E4296&gt;0,"ja","nein")</f>
        <v>ja</v>
      </c>
      <c r="H4296" s="26" t="n">
        <v>105.45</v>
      </c>
      <c r="I4296" s="26" t="n">
        <f aca="false">(H4296/10+IF(N4296=2025,Einstellungen!$B$23,Einstellungen!$C$23))*(1+Einstellungen!$B$10)</f>
        <v>32.49414</v>
      </c>
      <c r="J4296" s="25" t="n">
        <f aca="false">E4296*I4296/100</f>
        <v>0.05186064744</v>
      </c>
      <c r="K4296" s="25" t="n">
        <f aca="false">E4296*Einstellungen!$B$5/100</f>
        <v>0.046284</v>
      </c>
      <c r="L4296" s="23" t="str">
        <f aca="false">IF(I4296&lt;Einstellungen!$B$5,"ja","nein")</f>
        <v>nein</v>
      </c>
      <c r="M4296" s="23" t="s">
        <v>128</v>
      </c>
      <c r="N4296" s="23" t="n">
        <v>2025</v>
      </c>
      <c r="O4296" s="23" t="n">
        <v>9</v>
      </c>
    </row>
    <row r="4297" customFormat="false" ht="15" hidden="false" customHeight="false" outlineLevel="0" collapsed="false">
      <c r="A4297" s="22" t="n">
        <v>45866</v>
      </c>
      <c r="B4297" s="23" t="s">
        <v>116</v>
      </c>
      <c r="C4297" s="23" t="s">
        <v>93</v>
      </c>
      <c r="D4297" s="24" t="n">
        <v>202.5</v>
      </c>
      <c r="E4297" s="25" t="n">
        <f aca="false">MAX(D4297,0)/1000</f>
        <v>0.2025</v>
      </c>
      <c r="F4297" s="25" t="n">
        <f aca="false">MAX(-D4297,0)/1000</f>
        <v>0</v>
      </c>
      <c r="G4297" s="23" t="str">
        <f aca="false">IF(E4297&gt;0,"ja","nein")</f>
        <v>ja</v>
      </c>
      <c r="H4297" s="26" t="n">
        <v>97.25</v>
      </c>
      <c r="I4297" s="26" t="n">
        <f aca="false">(H4297/10+IF(N4297=2025,Einstellungen!$B$23,Einstellungen!$C$23))*(1+Einstellungen!$B$10)</f>
        <v>31.51834</v>
      </c>
      <c r="J4297" s="25" t="n">
        <f aca="false">E4297*I4297/100</f>
        <v>0.0638246385</v>
      </c>
      <c r="K4297" s="25" t="n">
        <f aca="false">E4297*Einstellungen!$B$5/100</f>
        <v>0.058725</v>
      </c>
      <c r="L4297" s="23" t="str">
        <f aca="false">IF(I4297&lt;Einstellungen!$B$5,"ja","nein")</f>
        <v>nein</v>
      </c>
      <c r="M4297" s="23" t="s">
        <v>128</v>
      </c>
      <c r="N4297" s="23" t="n">
        <v>2025</v>
      </c>
      <c r="O4297" s="23" t="n">
        <v>10</v>
      </c>
    </row>
    <row r="4298" customFormat="false" ht="15" hidden="false" customHeight="false" outlineLevel="0" collapsed="false">
      <c r="A4298" s="22" t="n">
        <v>45866</v>
      </c>
      <c r="B4298" s="23" t="s">
        <v>117</v>
      </c>
      <c r="C4298" s="23" t="s">
        <v>93</v>
      </c>
      <c r="D4298" s="24" t="n">
        <v>283.9</v>
      </c>
      <c r="E4298" s="25" t="n">
        <f aca="false">MAX(D4298,0)/1000</f>
        <v>0.2839</v>
      </c>
      <c r="F4298" s="25" t="n">
        <f aca="false">MAX(-D4298,0)/1000</f>
        <v>0</v>
      </c>
      <c r="G4298" s="23" t="str">
        <f aca="false">IF(E4298&gt;0,"ja","nein")</f>
        <v>ja</v>
      </c>
      <c r="H4298" s="26" t="n">
        <v>90.96</v>
      </c>
      <c r="I4298" s="26" t="n">
        <f aca="false">(H4298/10+IF(N4298=2025,Einstellungen!$B$23,Einstellungen!$C$23))*(1+Einstellungen!$B$10)</f>
        <v>30.76983</v>
      </c>
      <c r="J4298" s="25" t="n">
        <f aca="false">E4298*I4298/100</f>
        <v>0.08735554737</v>
      </c>
      <c r="K4298" s="25" t="n">
        <f aca="false">E4298*Einstellungen!$B$5/100</f>
        <v>0.082331</v>
      </c>
      <c r="L4298" s="23" t="str">
        <f aca="false">IF(I4298&lt;Einstellungen!$B$5,"ja","nein")</f>
        <v>nein</v>
      </c>
      <c r="M4298" s="23" t="s">
        <v>128</v>
      </c>
      <c r="N4298" s="23" t="n">
        <v>2025</v>
      </c>
      <c r="O4298" s="23" t="n">
        <v>11</v>
      </c>
    </row>
    <row r="4299" customFormat="false" ht="15" hidden="false" customHeight="false" outlineLevel="0" collapsed="false">
      <c r="A4299" s="22" t="n">
        <v>45866</v>
      </c>
      <c r="B4299" s="23" t="s">
        <v>118</v>
      </c>
      <c r="C4299" s="23" t="s">
        <v>93</v>
      </c>
      <c r="D4299" s="24" t="n">
        <v>-840.3</v>
      </c>
      <c r="E4299" s="25" t="n">
        <f aca="false">MAX(D4299,0)/1000</f>
        <v>0</v>
      </c>
      <c r="F4299" s="25" t="n">
        <f aca="false">MAX(-D4299,0)/1000</f>
        <v>0.8403</v>
      </c>
      <c r="G4299" s="23" t="str">
        <f aca="false">IF(E4299&gt;0,"ja","nein")</f>
        <v>nein</v>
      </c>
      <c r="H4299" s="26" t="n">
        <v>81.79</v>
      </c>
      <c r="I4299" s="26" t="n">
        <f aca="false">(H4299/10+IF(N4299=2025,Einstellungen!$B$23,Einstellungen!$C$23))*(1+Einstellungen!$B$10)</f>
        <v>29.6786</v>
      </c>
      <c r="J4299" s="25" t="n">
        <f aca="false">E4299*I4299/100</f>
        <v>0</v>
      </c>
      <c r="K4299" s="25" t="n">
        <f aca="false">E4299*Einstellungen!$B$5/100</f>
        <v>0</v>
      </c>
      <c r="L4299" s="23" t="str">
        <f aca="false">IF(I4299&lt;Einstellungen!$B$5,"ja","nein")</f>
        <v>nein</v>
      </c>
      <c r="M4299" s="23" t="s">
        <v>128</v>
      </c>
      <c r="N4299" s="23" t="n">
        <v>2025</v>
      </c>
      <c r="O4299" s="23" t="n">
        <v>12</v>
      </c>
    </row>
    <row r="4300" customFormat="false" ht="15" hidden="false" customHeight="false" outlineLevel="0" collapsed="false">
      <c r="A4300" s="22" t="n">
        <v>45866</v>
      </c>
      <c r="B4300" s="23" t="s">
        <v>119</v>
      </c>
      <c r="C4300" s="23" t="s">
        <v>93</v>
      </c>
      <c r="D4300" s="24" t="n">
        <v>-1088.3</v>
      </c>
      <c r="E4300" s="25" t="n">
        <f aca="false">MAX(D4300,0)/1000</f>
        <v>0</v>
      </c>
      <c r="F4300" s="25" t="n">
        <f aca="false">MAX(-D4300,0)/1000</f>
        <v>1.0883</v>
      </c>
      <c r="G4300" s="23" t="str">
        <f aca="false">IF(E4300&gt;0,"ja","nein")</f>
        <v>nein</v>
      </c>
      <c r="H4300" s="26" t="n">
        <v>77.52</v>
      </c>
      <c r="I4300" s="26" t="n">
        <f aca="false">(H4300/10+IF(N4300=2025,Einstellungen!$B$23,Einstellungen!$C$23))*(1+Einstellungen!$B$10)</f>
        <v>29.17047</v>
      </c>
      <c r="J4300" s="25" t="n">
        <f aca="false">E4300*I4300/100</f>
        <v>0</v>
      </c>
      <c r="K4300" s="25" t="n">
        <f aca="false">E4300*Einstellungen!$B$5/100</f>
        <v>0</v>
      </c>
      <c r="L4300" s="23" t="str">
        <f aca="false">IF(I4300&lt;Einstellungen!$B$5,"ja","nein")</f>
        <v>nein</v>
      </c>
      <c r="M4300" s="23" t="s">
        <v>128</v>
      </c>
      <c r="N4300" s="23" t="n">
        <v>2025</v>
      </c>
      <c r="O4300" s="23" t="n">
        <v>13</v>
      </c>
    </row>
    <row r="4301" customFormat="false" ht="15" hidden="false" customHeight="false" outlineLevel="0" collapsed="false">
      <c r="A4301" s="22" t="n">
        <v>45866</v>
      </c>
      <c r="B4301" s="23" t="s">
        <v>120</v>
      </c>
      <c r="C4301" s="23" t="s">
        <v>93</v>
      </c>
      <c r="D4301" s="24" t="n">
        <v>-2275</v>
      </c>
      <c r="E4301" s="25" t="n">
        <f aca="false">MAX(D4301,0)/1000</f>
        <v>0</v>
      </c>
      <c r="F4301" s="25" t="n">
        <f aca="false">MAX(-D4301,0)/1000</f>
        <v>2.275</v>
      </c>
      <c r="G4301" s="23" t="str">
        <f aca="false">IF(E4301&gt;0,"ja","nein")</f>
        <v>nein</v>
      </c>
      <c r="H4301" s="26" t="n">
        <v>68.33</v>
      </c>
      <c r="I4301" s="26" t="n">
        <f aca="false">(H4301/10+IF(N4301=2025,Einstellungen!$B$23,Einstellungen!$C$23))*(1+Einstellungen!$B$10)</f>
        <v>28.07686</v>
      </c>
      <c r="J4301" s="25" t="n">
        <f aca="false">E4301*I4301/100</f>
        <v>0</v>
      </c>
      <c r="K4301" s="25" t="n">
        <f aca="false">E4301*Einstellungen!$B$5/100</f>
        <v>0</v>
      </c>
      <c r="L4301" s="23" t="str">
        <f aca="false">IF(I4301&lt;Einstellungen!$B$5,"ja","nein")</f>
        <v>ja</v>
      </c>
      <c r="M4301" s="23" t="s">
        <v>128</v>
      </c>
      <c r="N4301" s="23" t="n">
        <v>2025</v>
      </c>
      <c r="O4301" s="23" t="n">
        <v>14</v>
      </c>
    </row>
    <row r="4302" customFormat="false" ht="15" hidden="false" customHeight="false" outlineLevel="0" collapsed="false">
      <c r="A4302" s="22" t="n">
        <v>45866</v>
      </c>
      <c r="B4302" s="23" t="s">
        <v>104</v>
      </c>
      <c r="C4302" s="23" t="s">
        <v>93</v>
      </c>
      <c r="D4302" s="24" t="n">
        <v>-1954.9</v>
      </c>
      <c r="E4302" s="25" t="n">
        <f aca="false">MAX(D4302,0)/1000</f>
        <v>0</v>
      </c>
      <c r="F4302" s="25" t="n">
        <f aca="false">MAX(-D4302,0)/1000</f>
        <v>1.9549</v>
      </c>
      <c r="G4302" s="23" t="str">
        <f aca="false">IF(E4302&gt;0,"ja","nein")</f>
        <v>nein</v>
      </c>
      <c r="H4302" s="26" t="n">
        <v>73.97</v>
      </c>
      <c r="I4302" s="26" t="n">
        <f aca="false">(H4302/10+IF(N4302=2025,Einstellungen!$B$23,Einstellungen!$C$23))*(1+Einstellungen!$B$10)</f>
        <v>28.74802</v>
      </c>
      <c r="J4302" s="25" t="n">
        <f aca="false">E4302*I4302/100</f>
        <v>0</v>
      </c>
      <c r="K4302" s="25" t="n">
        <f aca="false">E4302*Einstellungen!$B$5/100</f>
        <v>0</v>
      </c>
      <c r="L4302" s="23" t="str">
        <f aca="false">IF(I4302&lt;Einstellungen!$B$5,"ja","nein")</f>
        <v>ja</v>
      </c>
      <c r="M4302" s="23" t="s">
        <v>128</v>
      </c>
      <c r="N4302" s="23" t="n">
        <v>2025</v>
      </c>
      <c r="O4302" s="23" t="n">
        <v>15</v>
      </c>
    </row>
    <row r="4303" customFormat="false" ht="15" hidden="false" customHeight="false" outlineLevel="0" collapsed="false">
      <c r="A4303" s="22" t="n">
        <v>45866</v>
      </c>
      <c r="B4303" s="23" t="s">
        <v>105</v>
      </c>
      <c r="C4303" s="23" t="s">
        <v>93</v>
      </c>
      <c r="D4303" s="24" t="n">
        <v>-902.2</v>
      </c>
      <c r="E4303" s="25" t="n">
        <f aca="false">MAX(D4303,0)/1000</f>
        <v>0</v>
      </c>
      <c r="F4303" s="25" t="n">
        <f aca="false">MAX(-D4303,0)/1000</f>
        <v>0.9022</v>
      </c>
      <c r="G4303" s="23" t="str">
        <f aca="false">IF(E4303&gt;0,"ja","nein")</f>
        <v>nein</v>
      </c>
      <c r="H4303" s="26" t="n">
        <v>77.28</v>
      </c>
      <c r="I4303" s="26" t="n">
        <f aca="false">(H4303/10+IF(N4303=2025,Einstellungen!$B$23,Einstellungen!$C$23))*(1+Einstellungen!$B$10)</f>
        <v>29.14191</v>
      </c>
      <c r="J4303" s="25" t="n">
        <f aca="false">E4303*I4303/100</f>
        <v>0</v>
      </c>
      <c r="K4303" s="25" t="n">
        <f aca="false">E4303*Einstellungen!$B$5/100</f>
        <v>0</v>
      </c>
      <c r="L4303" s="23" t="str">
        <f aca="false">IF(I4303&lt;Einstellungen!$B$5,"ja","nein")</f>
        <v>nein</v>
      </c>
      <c r="M4303" s="23" t="s">
        <v>128</v>
      </c>
      <c r="N4303" s="23" t="n">
        <v>2025</v>
      </c>
      <c r="O4303" s="23" t="n">
        <v>16</v>
      </c>
    </row>
    <row r="4304" customFormat="false" ht="15" hidden="false" customHeight="false" outlineLevel="0" collapsed="false">
      <c r="A4304" s="22" t="n">
        <v>45866</v>
      </c>
      <c r="B4304" s="23" t="s">
        <v>97</v>
      </c>
      <c r="C4304" s="23" t="s">
        <v>93</v>
      </c>
      <c r="D4304" s="24" t="n">
        <v>-1096.5</v>
      </c>
      <c r="E4304" s="25" t="n">
        <f aca="false">MAX(D4304,0)/1000</f>
        <v>0</v>
      </c>
      <c r="F4304" s="25" t="n">
        <f aca="false">MAX(-D4304,0)/1000</f>
        <v>1.0965</v>
      </c>
      <c r="G4304" s="23" t="str">
        <f aca="false">IF(E4304&gt;0,"ja","nein")</f>
        <v>nein</v>
      </c>
      <c r="H4304" s="26" t="n">
        <v>88.12</v>
      </c>
      <c r="I4304" s="26" t="n">
        <f aca="false">(H4304/10+IF(N4304=2025,Einstellungen!$B$23,Einstellungen!$C$23))*(1+Einstellungen!$B$10)</f>
        <v>30.43187</v>
      </c>
      <c r="J4304" s="25" t="n">
        <f aca="false">E4304*I4304/100</f>
        <v>0</v>
      </c>
      <c r="K4304" s="25" t="n">
        <f aca="false">E4304*Einstellungen!$B$5/100</f>
        <v>0</v>
      </c>
      <c r="L4304" s="23" t="str">
        <f aca="false">IF(I4304&lt;Einstellungen!$B$5,"ja","nein")</f>
        <v>nein</v>
      </c>
      <c r="M4304" s="23" t="s">
        <v>128</v>
      </c>
      <c r="N4304" s="23" t="n">
        <v>2025</v>
      </c>
      <c r="O4304" s="23" t="n">
        <v>17</v>
      </c>
    </row>
    <row r="4305" customFormat="false" ht="15" hidden="false" customHeight="false" outlineLevel="0" collapsed="false">
      <c r="A4305" s="22" t="n">
        <v>45866</v>
      </c>
      <c r="B4305" s="23" t="s">
        <v>99</v>
      </c>
      <c r="C4305" s="23" t="s">
        <v>93</v>
      </c>
      <c r="D4305" s="24" t="n">
        <v>-245.5</v>
      </c>
      <c r="E4305" s="25" t="n">
        <f aca="false">MAX(D4305,0)/1000</f>
        <v>0</v>
      </c>
      <c r="F4305" s="25" t="n">
        <f aca="false">MAX(-D4305,0)/1000</f>
        <v>0.2455</v>
      </c>
      <c r="G4305" s="23" t="str">
        <f aca="false">IF(E4305&gt;0,"ja","nein")</f>
        <v>nein</v>
      </c>
      <c r="H4305" s="26" t="n">
        <v>97.2</v>
      </c>
      <c r="I4305" s="26" t="n">
        <f aca="false">(H4305/10+IF(N4305=2025,Einstellungen!$B$23,Einstellungen!$C$23))*(1+Einstellungen!$B$10)</f>
        <v>31.51239</v>
      </c>
      <c r="J4305" s="25" t="n">
        <f aca="false">E4305*I4305/100</f>
        <v>0</v>
      </c>
      <c r="K4305" s="25" t="n">
        <f aca="false">E4305*Einstellungen!$B$5/100</f>
        <v>0</v>
      </c>
      <c r="L4305" s="23" t="str">
        <f aca="false">IF(I4305&lt;Einstellungen!$B$5,"ja","nein")</f>
        <v>nein</v>
      </c>
      <c r="M4305" s="23" t="s">
        <v>128</v>
      </c>
      <c r="N4305" s="23" t="n">
        <v>2025</v>
      </c>
      <c r="O4305" s="23" t="n">
        <v>18</v>
      </c>
    </row>
    <row r="4306" customFormat="false" ht="15" hidden="false" customHeight="false" outlineLevel="0" collapsed="false">
      <c r="A4306" s="22" t="n">
        <v>45866</v>
      </c>
      <c r="B4306" s="23" t="s">
        <v>100</v>
      </c>
      <c r="C4306" s="23" t="s">
        <v>93</v>
      </c>
      <c r="D4306" s="24" t="n">
        <v>-9.9</v>
      </c>
      <c r="E4306" s="25" t="n">
        <f aca="false">MAX(D4306,0)/1000</f>
        <v>0</v>
      </c>
      <c r="F4306" s="25" t="n">
        <f aca="false">MAX(-D4306,0)/1000</f>
        <v>0.0099</v>
      </c>
      <c r="G4306" s="23" t="str">
        <f aca="false">IF(E4306&gt;0,"ja","nein")</f>
        <v>nein</v>
      </c>
      <c r="H4306" s="26" t="n">
        <v>103.59</v>
      </c>
      <c r="I4306" s="26" t="n">
        <f aca="false">(H4306/10+IF(N4306=2025,Einstellungen!$B$23,Einstellungen!$C$23))*(1+Einstellungen!$B$10)</f>
        <v>32.2728</v>
      </c>
      <c r="J4306" s="25" t="n">
        <f aca="false">E4306*I4306/100</f>
        <v>0</v>
      </c>
      <c r="K4306" s="25" t="n">
        <f aca="false">E4306*Einstellungen!$B$5/100</f>
        <v>0</v>
      </c>
      <c r="L4306" s="23" t="str">
        <f aca="false">IF(I4306&lt;Einstellungen!$B$5,"ja","nein")</f>
        <v>nein</v>
      </c>
      <c r="M4306" s="23" t="s">
        <v>128</v>
      </c>
      <c r="N4306" s="23" t="n">
        <v>2025</v>
      </c>
      <c r="O4306" s="23" t="n">
        <v>19</v>
      </c>
    </row>
    <row r="4307" customFormat="false" ht="15" hidden="false" customHeight="false" outlineLevel="0" collapsed="false">
      <c r="A4307" s="22" t="n">
        <v>45866</v>
      </c>
      <c r="B4307" s="23" t="s">
        <v>92</v>
      </c>
      <c r="C4307" s="23" t="s">
        <v>93</v>
      </c>
      <c r="D4307" s="24" t="n">
        <v>187.6</v>
      </c>
      <c r="E4307" s="25" t="n">
        <f aca="false">MAX(D4307,0)/1000</f>
        <v>0.1876</v>
      </c>
      <c r="F4307" s="25" t="n">
        <f aca="false">MAX(-D4307,0)/1000</f>
        <v>0</v>
      </c>
      <c r="G4307" s="23" t="str">
        <f aca="false">IF(E4307&gt;0,"ja","nein")</f>
        <v>ja</v>
      </c>
      <c r="H4307" s="26" t="n">
        <v>114.14</v>
      </c>
      <c r="I4307" s="26" t="n">
        <f aca="false">(H4307/10+IF(N4307=2025,Einstellungen!$B$23,Einstellungen!$C$23))*(1+Einstellungen!$B$10)</f>
        <v>33.52825</v>
      </c>
      <c r="J4307" s="25" t="n">
        <f aca="false">E4307*I4307/100</f>
        <v>0.062898997</v>
      </c>
      <c r="K4307" s="25" t="n">
        <f aca="false">E4307*Einstellungen!$B$5/100</f>
        <v>0.054404</v>
      </c>
      <c r="L4307" s="23" t="str">
        <f aca="false">IF(I4307&lt;Einstellungen!$B$5,"ja","nein")</f>
        <v>nein</v>
      </c>
      <c r="M4307" s="23" t="s">
        <v>128</v>
      </c>
      <c r="N4307" s="23" t="n">
        <v>2025</v>
      </c>
      <c r="O4307" s="23" t="n">
        <v>20</v>
      </c>
    </row>
    <row r="4308" customFormat="false" ht="15" hidden="false" customHeight="false" outlineLevel="0" collapsed="false">
      <c r="A4308" s="22" t="n">
        <v>45866</v>
      </c>
      <c r="B4308" s="23" t="s">
        <v>95</v>
      </c>
      <c r="C4308" s="23" t="s">
        <v>93</v>
      </c>
      <c r="D4308" s="24" t="n">
        <v>328.3</v>
      </c>
      <c r="E4308" s="25" t="n">
        <f aca="false">MAX(D4308,0)/1000</f>
        <v>0.3283</v>
      </c>
      <c r="F4308" s="25" t="n">
        <f aca="false">MAX(-D4308,0)/1000</f>
        <v>0</v>
      </c>
      <c r="G4308" s="23" t="str">
        <f aca="false">IF(E4308&gt;0,"ja","nein")</f>
        <v>ja</v>
      </c>
      <c r="H4308" s="26" t="n">
        <v>114.34</v>
      </c>
      <c r="I4308" s="26" t="n">
        <f aca="false">(H4308/10+IF(N4308=2025,Einstellungen!$B$23,Einstellungen!$C$23))*(1+Einstellungen!$B$10)</f>
        <v>33.55205</v>
      </c>
      <c r="J4308" s="25" t="n">
        <f aca="false">E4308*I4308/100</f>
        <v>0.11015138015</v>
      </c>
      <c r="K4308" s="25" t="n">
        <f aca="false">E4308*Einstellungen!$B$5/100</f>
        <v>0.095207</v>
      </c>
      <c r="L4308" s="23" t="str">
        <f aca="false">IF(I4308&lt;Einstellungen!$B$5,"ja","nein")</f>
        <v>nein</v>
      </c>
      <c r="M4308" s="23" t="s">
        <v>128</v>
      </c>
      <c r="N4308" s="23" t="n">
        <v>2025</v>
      </c>
      <c r="O4308" s="23" t="n">
        <v>21</v>
      </c>
    </row>
    <row r="4309" customFormat="false" ht="15" hidden="false" customHeight="false" outlineLevel="0" collapsed="false">
      <c r="A4309" s="22" t="n">
        <v>45866</v>
      </c>
      <c r="B4309" s="23" t="s">
        <v>96</v>
      </c>
      <c r="C4309" s="23" t="s">
        <v>93</v>
      </c>
      <c r="D4309" s="24" t="n">
        <v>334.5</v>
      </c>
      <c r="E4309" s="25" t="n">
        <f aca="false">MAX(D4309,0)/1000</f>
        <v>0.3345</v>
      </c>
      <c r="F4309" s="25" t="n">
        <f aca="false">MAX(-D4309,0)/1000</f>
        <v>0</v>
      </c>
      <c r="G4309" s="23" t="str">
        <f aca="false">IF(E4309&gt;0,"ja","nein")</f>
        <v>ja</v>
      </c>
      <c r="H4309" s="26" t="n">
        <v>105.26</v>
      </c>
      <c r="I4309" s="26" t="n">
        <f aca="false">(H4309/10+IF(N4309=2025,Einstellungen!$B$23,Einstellungen!$C$23))*(1+Einstellungen!$B$10)</f>
        <v>32.47153</v>
      </c>
      <c r="J4309" s="25" t="n">
        <f aca="false">E4309*I4309/100</f>
        <v>0.10861726785</v>
      </c>
      <c r="K4309" s="25" t="n">
        <f aca="false">E4309*Einstellungen!$B$5/100</f>
        <v>0.097005</v>
      </c>
      <c r="L4309" s="23" t="str">
        <f aca="false">IF(I4309&lt;Einstellungen!$B$5,"ja","nein")</f>
        <v>nein</v>
      </c>
      <c r="M4309" s="23" t="s">
        <v>128</v>
      </c>
      <c r="N4309" s="23" t="n">
        <v>2025</v>
      </c>
      <c r="O4309" s="23" t="n">
        <v>22</v>
      </c>
    </row>
    <row r="4310" customFormat="false" ht="15" hidden="false" customHeight="false" outlineLevel="0" collapsed="false">
      <c r="A4310" s="22" t="n">
        <v>45866</v>
      </c>
      <c r="B4310" s="23" t="s">
        <v>101</v>
      </c>
      <c r="C4310" s="23" t="s">
        <v>93</v>
      </c>
      <c r="D4310" s="24" t="n">
        <v>218.6</v>
      </c>
      <c r="E4310" s="25" t="n">
        <f aca="false">MAX(D4310,0)/1000</f>
        <v>0.2186</v>
      </c>
      <c r="F4310" s="25" t="n">
        <f aca="false">MAX(-D4310,0)/1000</f>
        <v>0</v>
      </c>
      <c r="G4310" s="23" t="str">
        <f aca="false">IF(E4310&gt;0,"ja","nein")</f>
        <v>ja</v>
      </c>
      <c r="H4310" s="26" t="n">
        <v>92.43</v>
      </c>
      <c r="I4310" s="26" t="n">
        <f aca="false">(H4310/10+IF(N4310=2025,Einstellungen!$B$23,Einstellungen!$C$23))*(1+Einstellungen!$B$10)</f>
        <v>30.94476</v>
      </c>
      <c r="J4310" s="25" t="n">
        <f aca="false">E4310*I4310/100</f>
        <v>0.06764524536</v>
      </c>
      <c r="K4310" s="25" t="n">
        <f aca="false">E4310*Einstellungen!$B$5/100</f>
        <v>0.063394</v>
      </c>
      <c r="L4310" s="23" t="str">
        <f aca="false">IF(I4310&lt;Einstellungen!$B$5,"ja","nein")</f>
        <v>nein</v>
      </c>
      <c r="M4310" s="23" t="s">
        <v>128</v>
      </c>
      <c r="N4310" s="23" t="n">
        <v>2025</v>
      </c>
      <c r="O4310" s="23" t="n">
        <v>23</v>
      </c>
    </row>
    <row r="4311" customFormat="false" ht="15" hidden="false" customHeight="false" outlineLevel="0" collapsed="false">
      <c r="A4311" s="22" t="n">
        <v>45867</v>
      </c>
      <c r="B4311" s="23" t="s">
        <v>102</v>
      </c>
      <c r="C4311" s="23" t="s">
        <v>98</v>
      </c>
      <c r="D4311" s="24" t="n">
        <v>200.8</v>
      </c>
      <c r="E4311" s="25" t="n">
        <f aca="false">MAX(D4311,0)/1000</f>
        <v>0.2008</v>
      </c>
      <c r="F4311" s="25" t="n">
        <f aca="false">MAX(-D4311,0)/1000</f>
        <v>0</v>
      </c>
      <c r="G4311" s="23" t="str">
        <f aca="false">IF(E4311&gt;0,"ja","nein")</f>
        <v>ja</v>
      </c>
      <c r="H4311" s="26" t="n">
        <v>87.51</v>
      </c>
      <c r="I4311" s="26" t="n">
        <f aca="false">(H4311/10+IF(N4311=2025,Einstellungen!$B$23,Einstellungen!$C$23))*(1+Einstellungen!$B$10)</f>
        <v>30.35928</v>
      </c>
      <c r="J4311" s="25" t="n">
        <f aca="false">E4311*I4311/100</f>
        <v>0.06096143424</v>
      </c>
      <c r="K4311" s="25" t="n">
        <f aca="false">E4311*Einstellungen!$B$5/100</f>
        <v>0.058232</v>
      </c>
      <c r="L4311" s="23" t="str">
        <f aca="false">IF(I4311&lt;Einstellungen!$B$5,"ja","nein")</f>
        <v>nein</v>
      </c>
      <c r="M4311" s="23" t="s">
        <v>128</v>
      </c>
      <c r="N4311" s="23" t="n">
        <v>2025</v>
      </c>
      <c r="O4311" s="23" t="n">
        <v>0</v>
      </c>
    </row>
    <row r="4312" customFormat="false" ht="15" hidden="false" customHeight="false" outlineLevel="0" collapsed="false">
      <c r="A4312" s="22" t="n">
        <v>45867</v>
      </c>
      <c r="B4312" s="23" t="s">
        <v>107</v>
      </c>
      <c r="C4312" s="23" t="s">
        <v>98</v>
      </c>
      <c r="D4312" s="24" t="n">
        <v>174.6</v>
      </c>
      <c r="E4312" s="25" t="n">
        <f aca="false">MAX(D4312,0)/1000</f>
        <v>0.1746</v>
      </c>
      <c r="F4312" s="25" t="n">
        <f aca="false">MAX(-D4312,0)/1000</f>
        <v>0</v>
      </c>
      <c r="G4312" s="23" t="str">
        <f aca="false">IF(E4312&gt;0,"ja","nein")</f>
        <v>ja</v>
      </c>
      <c r="H4312" s="26" t="n">
        <v>84.1</v>
      </c>
      <c r="I4312" s="26" t="n">
        <f aca="false">(H4312/10+IF(N4312=2025,Einstellungen!$B$23,Einstellungen!$C$23))*(1+Einstellungen!$B$10)</f>
        <v>29.95349</v>
      </c>
      <c r="J4312" s="25" t="n">
        <f aca="false">E4312*I4312/100</f>
        <v>0.05229879354</v>
      </c>
      <c r="K4312" s="25" t="n">
        <f aca="false">E4312*Einstellungen!$B$5/100</f>
        <v>0.050634</v>
      </c>
      <c r="L4312" s="23" t="str">
        <f aca="false">IF(I4312&lt;Einstellungen!$B$5,"ja","nein")</f>
        <v>nein</v>
      </c>
      <c r="M4312" s="23" t="s">
        <v>128</v>
      </c>
      <c r="N4312" s="23" t="n">
        <v>2025</v>
      </c>
      <c r="O4312" s="23" t="n">
        <v>1</v>
      </c>
    </row>
    <row r="4313" customFormat="false" ht="15" hidden="false" customHeight="false" outlineLevel="0" collapsed="false">
      <c r="A4313" s="22" t="n">
        <v>45867</v>
      </c>
      <c r="B4313" s="23" t="s">
        <v>108</v>
      </c>
      <c r="C4313" s="23" t="s">
        <v>98</v>
      </c>
      <c r="D4313" s="24" t="n">
        <v>152.3</v>
      </c>
      <c r="E4313" s="25" t="n">
        <f aca="false">MAX(D4313,0)/1000</f>
        <v>0.1523</v>
      </c>
      <c r="F4313" s="25" t="n">
        <f aca="false">MAX(-D4313,0)/1000</f>
        <v>0</v>
      </c>
      <c r="G4313" s="23" t="str">
        <f aca="false">IF(E4313&gt;0,"ja","nein")</f>
        <v>ja</v>
      </c>
      <c r="H4313" s="26" t="n">
        <v>82.9</v>
      </c>
      <c r="I4313" s="26" t="n">
        <f aca="false">(H4313/10+IF(N4313=2025,Einstellungen!$B$23,Einstellungen!$C$23))*(1+Einstellungen!$B$10)</f>
        <v>29.81069</v>
      </c>
      <c r="J4313" s="25" t="n">
        <f aca="false">E4313*I4313/100</f>
        <v>0.04540168087</v>
      </c>
      <c r="K4313" s="25" t="n">
        <f aca="false">E4313*Einstellungen!$B$5/100</f>
        <v>0.044167</v>
      </c>
      <c r="L4313" s="23" t="str">
        <f aca="false">IF(I4313&lt;Einstellungen!$B$5,"ja","nein")</f>
        <v>nein</v>
      </c>
      <c r="M4313" s="23" t="s">
        <v>128</v>
      </c>
      <c r="N4313" s="23" t="n">
        <v>2025</v>
      </c>
      <c r="O4313" s="23" t="n">
        <v>2</v>
      </c>
    </row>
    <row r="4314" customFormat="false" ht="15" hidden="false" customHeight="false" outlineLevel="0" collapsed="false">
      <c r="A4314" s="22" t="n">
        <v>45867</v>
      </c>
      <c r="B4314" s="23" t="s">
        <v>109</v>
      </c>
      <c r="C4314" s="23" t="s">
        <v>98</v>
      </c>
      <c r="D4314" s="24" t="n">
        <v>137.1</v>
      </c>
      <c r="E4314" s="25" t="n">
        <f aca="false">MAX(D4314,0)/1000</f>
        <v>0.1371</v>
      </c>
      <c r="F4314" s="25" t="n">
        <f aca="false">MAX(-D4314,0)/1000</f>
        <v>0</v>
      </c>
      <c r="G4314" s="23" t="str">
        <f aca="false">IF(E4314&gt;0,"ja","nein")</f>
        <v>ja</v>
      </c>
      <c r="H4314" s="26" t="n">
        <v>82.1</v>
      </c>
      <c r="I4314" s="26" t="n">
        <f aca="false">(H4314/10+IF(N4314=2025,Einstellungen!$B$23,Einstellungen!$C$23))*(1+Einstellungen!$B$10)</f>
        <v>29.71549</v>
      </c>
      <c r="J4314" s="25" t="n">
        <f aca="false">E4314*I4314/100</f>
        <v>0.04073993679</v>
      </c>
      <c r="K4314" s="25" t="n">
        <f aca="false">E4314*Einstellungen!$B$5/100</f>
        <v>0.039759</v>
      </c>
      <c r="L4314" s="23" t="str">
        <f aca="false">IF(I4314&lt;Einstellungen!$B$5,"ja","nein")</f>
        <v>nein</v>
      </c>
      <c r="M4314" s="23" t="s">
        <v>128</v>
      </c>
      <c r="N4314" s="23" t="n">
        <v>2025</v>
      </c>
      <c r="O4314" s="23" t="n">
        <v>3</v>
      </c>
    </row>
    <row r="4315" customFormat="false" ht="15" hidden="false" customHeight="false" outlineLevel="0" collapsed="false">
      <c r="A4315" s="22" t="n">
        <v>45867</v>
      </c>
      <c r="B4315" s="23" t="s">
        <v>110</v>
      </c>
      <c r="C4315" s="23" t="s">
        <v>98</v>
      </c>
      <c r="D4315" s="24" t="n">
        <v>153.4</v>
      </c>
      <c r="E4315" s="25" t="n">
        <f aca="false">MAX(D4315,0)/1000</f>
        <v>0.1534</v>
      </c>
      <c r="F4315" s="25" t="n">
        <f aca="false">MAX(-D4315,0)/1000</f>
        <v>0</v>
      </c>
      <c r="G4315" s="23" t="str">
        <f aca="false">IF(E4315&gt;0,"ja","nein")</f>
        <v>ja</v>
      </c>
      <c r="H4315" s="26" t="n">
        <v>83.89</v>
      </c>
      <c r="I4315" s="26" t="n">
        <f aca="false">(H4315/10+IF(N4315=2025,Einstellungen!$B$23,Einstellungen!$C$23))*(1+Einstellungen!$B$10)</f>
        <v>29.9285</v>
      </c>
      <c r="J4315" s="25" t="n">
        <f aca="false">E4315*I4315/100</f>
        <v>0.045910319</v>
      </c>
      <c r="K4315" s="25" t="n">
        <f aca="false">E4315*Einstellungen!$B$5/100</f>
        <v>0.044486</v>
      </c>
      <c r="L4315" s="23" t="str">
        <f aca="false">IF(I4315&lt;Einstellungen!$B$5,"ja","nein")</f>
        <v>nein</v>
      </c>
      <c r="M4315" s="23" t="s">
        <v>128</v>
      </c>
      <c r="N4315" s="23" t="n">
        <v>2025</v>
      </c>
      <c r="O4315" s="23" t="n">
        <v>4</v>
      </c>
    </row>
    <row r="4316" customFormat="false" ht="15" hidden="false" customHeight="false" outlineLevel="0" collapsed="false">
      <c r="A4316" s="22" t="n">
        <v>45867</v>
      </c>
      <c r="B4316" s="23" t="s">
        <v>111</v>
      </c>
      <c r="C4316" s="23" t="s">
        <v>98</v>
      </c>
      <c r="D4316" s="24" t="n">
        <v>134.6</v>
      </c>
      <c r="E4316" s="25" t="n">
        <f aca="false">MAX(D4316,0)/1000</f>
        <v>0.1346</v>
      </c>
      <c r="F4316" s="25" t="n">
        <f aca="false">MAX(-D4316,0)/1000</f>
        <v>0</v>
      </c>
      <c r="G4316" s="23" t="str">
        <f aca="false">IF(E4316&gt;0,"ja","nein")</f>
        <v>ja</v>
      </c>
      <c r="H4316" s="26" t="n">
        <v>92.88</v>
      </c>
      <c r="I4316" s="26" t="n">
        <f aca="false">(H4316/10+IF(N4316=2025,Einstellungen!$B$23,Einstellungen!$C$23))*(1+Einstellungen!$B$10)</f>
        <v>30.99831</v>
      </c>
      <c r="J4316" s="25" t="n">
        <f aca="false">E4316*I4316/100</f>
        <v>0.04172372526</v>
      </c>
      <c r="K4316" s="25" t="n">
        <f aca="false">E4316*Einstellungen!$B$5/100</f>
        <v>0.039034</v>
      </c>
      <c r="L4316" s="23" t="str">
        <f aca="false">IF(I4316&lt;Einstellungen!$B$5,"ja","nein")</f>
        <v>nein</v>
      </c>
      <c r="M4316" s="23" t="s">
        <v>128</v>
      </c>
      <c r="N4316" s="23" t="n">
        <v>2025</v>
      </c>
      <c r="O4316" s="23" t="n">
        <v>5</v>
      </c>
    </row>
    <row r="4317" customFormat="false" ht="15" hidden="false" customHeight="false" outlineLevel="0" collapsed="false">
      <c r="A4317" s="22" t="n">
        <v>45867</v>
      </c>
      <c r="B4317" s="23" t="s">
        <v>112</v>
      </c>
      <c r="C4317" s="23" t="s">
        <v>98</v>
      </c>
      <c r="D4317" s="24" t="n">
        <v>143.9</v>
      </c>
      <c r="E4317" s="25" t="n">
        <f aca="false">MAX(D4317,0)/1000</f>
        <v>0.1439</v>
      </c>
      <c r="F4317" s="25" t="n">
        <f aca="false">MAX(-D4317,0)/1000</f>
        <v>0</v>
      </c>
      <c r="G4317" s="23" t="str">
        <f aca="false">IF(E4317&gt;0,"ja","nein")</f>
        <v>ja</v>
      </c>
      <c r="H4317" s="26" t="n">
        <v>101.07</v>
      </c>
      <c r="I4317" s="26" t="n">
        <f aca="false">(H4317/10+IF(N4317=2025,Einstellungen!$B$23,Einstellungen!$C$23))*(1+Einstellungen!$B$10)</f>
        <v>31.97292</v>
      </c>
      <c r="J4317" s="25" t="n">
        <f aca="false">E4317*I4317/100</f>
        <v>0.04600903188</v>
      </c>
      <c r="K4317" s="25" t="n">
        <f aca="false">E4317*Einstellungen!$B$5/100</f>
        <v>0.041731</v>
      </c>
      <c r="L4317" s="23" t="str">
        <f aca="false">IF(I4317&lt;Einstellungen!$B$5,"ja","nein")</f>
        <v>nein</v>
      </c>
      <c r="M4317" s="23" t="s">
        <v>128</v>
      </c>
      <c r="N4317" s="23" t="n">
        <v>2025</v>
      </c>
      <c r="O4317" s="23" t="n">
        <v>6</v>
      </c>
    </row>
    <row r="4318" customFormat="false" ht="15" hidden="false" customHeight="false" outlineLevel="0" collapsed="false">
      <c r="A4318" s="22" t="n">
        <v>45867</v>
      </c>
      <c r="B4318" s="23" t="s">
        <v>113</v>
      </c>
      <c r="C4318" s="23" t="s">
        <v>98</v>
      </c>
      <c r="D4318" s="24" t="n">
        <v>198.4</v>
      </c>
      <c r="E4318" s="25" t="n">
        <f aca="false">MAX(D4318,0)/1000</f>
        <v>0.1984</v>
      </c>
      <c r="F4318" s="25" t="n">
        <f aca="false">MAX(-D4318,0)/1000</f>
        <v>0</v>
      </c>
      <c r="G4318" s="23" t="str">
        <f aca="false">IF(E4318&gt;0,"ja","nein")</f>
        <v>ja</v>
      </c>
      <c r="H4318" s="26" t="n">
        <v>109.25</v>
      </c>
      <c r="I4318" s="26" t="n">
        <f aca="false">(H4318/10+IF(N4318=2025,Einstellungen!$B$23,Einstellungen!$C$23))*(1+Einstellungen!$B$10)</f>
        <v>32.94634</v>
      </c>
      <c r="J4318" s="25" t="n">
        <f aca="false">E4318*I4318/100</f>
        <v>0.06536553856</v>
      </c>
      <c r="K4318" s="25" t="n">
        <f aca="false">E4318*Einstellungen!$B$5/100</f>
        <v>0.057536</v>
      </c>
      <c r="L4318" s="23" t="str">
        <f aca="false">IF(I4318&lt;Einstellungen!$B$5,"ja","nein")</f>
        <v>nein</v>
      </c>
      <c r="M4318" s="23" t="s">
        <v>128</v>
      </c>
      <c r="N4318" s="23" t="n">
        <v>2025</v>
      </c>
      <c r="O4318" s="23" t="n">
        <v>7</v>
      </c>
    </row>
    <row r="4319" customFormat="false" ht="15" hidden="false" customHeight="false" outlineLevel="0" collapsed="false">
      <c r="A4319" s="22" t="n">
        <v>45867</v>
      </c>
      <c r="B4319" s="23" t="s">
        <v>114</v>
      </c>
      <c r="C4319" s="23" t="s">
        <v>98</v>
      </c>
      <c r="D4319" s="24" t="n">
        <v>40.8</v>
      </c>
      <c r="E4319" s="25" t="n">
        <f aca="false">MAX(D4319,0)/1000</f>
        <v>0.0408</v>
      </c>
      <c r="F4319" s="25" t="n">
        <f aca="false">MAX(-D4319,0)/1000</f>
        <v>0</v>
      </c>
      <c r="G4319" s="23" t="str">
        <f aca="false">IF(E4319&gt;0,"ja","nein")</f>
        <v>ja</v>
      </c>
      <c r="H4319" s="26" t="n">
        <v>99.02</v>
      </c>
      <c r="I4319" s="26" t="n">
        <f aca="false">(H4319/10+IF(N4319=2025,Einstellungen!$B$23,Einstellungen!$C$23))*(1+Einstellungen!$B$10)</f>
        <v>31.72897</v>
      </c>
      <c r="J4319" s="25" t="n">
        <f aca="false">E4319*I4319/100</f>
        <v>0.01294541976</v>
      </c>
      <c r="K4319" s="25" t="n">
        <f aca="false">E4319*Einstellungen!$B$5/100</f>
        <v>0.011832</v>
      </c>
      <c r="L4319" s="23" t="str">
        <f aca="false">IF(I4319&lt;Einstellungen!$B$5,"ja","nein")</f>
        <v>nein</v>
      </c>
      <c r="M4319" s="23" t="s">
        <v>128</v>
      </c>
      <c r="N4319" s="23" t="n">
        <v>2025</v>
      </c>
      <c r="O4319" s="23" t="n">
        <v>8</v>
      </c>
    </row>
    <row r="4320" customFormat="false" ht="15" hidden="false" customHeight="false" outlineLevel="0" collapsed="false">
      <c r="A4320" s="22" t="n">
        <v>45867</v>
      </c>
      <c r="B4320" s="23" t="s">
        <v>115</v>
      </c>
      <c r="C4320" s="23" t="s">
        <v>98</v>
      </c>
      <c r="D4320" s="24" t="n">
        <v>-603.6</v>
      </c>
      <c r="E4320" s="25" t="n">
        <f aca="false">MAX(D4320,0)/1000</f>
        <v>0</v>
      </c>
      <c r="F4320" s="25" t="n">
        <f aca="false">MAX(-D4320,0)/1000</f>
        <v>0.6036</v>
      </c>
      <c r="G4320" s="23" t="str">
        <f aca="false">IF(E4320&gt;0,"ja","nein")</f>
        <v>nein</v>
      </c>
      <c r="H4320" s="26" t="n">
        <v>80.2</v>
      </c>
      <c r="I4320" s="26" t="n">
        <f aca="false">(H4320/10+IF(N4320=2025,Einstellungen!$B$23,Einstellungen!$C$23))*(1+Einstellungen!$B$10)</f>
        <v>29.48939</v>
      </c>
      <c r="J4320" s="25" t="n">
        <f aca="false">E4320*I4320/100</f>
        <v>0</v>
      </c>
      <c r="K4320" s="25" t="n">
        <f aca="false">E4320*Einstellungen!$B$5/100</f>
        <v>0</v>
      </c>
      <c r="L4320" s="23" t="str">
        <f aca="false">IF(I4320&lt;Einstellungen!$B$5,"ja","nein")</f>
        <v>nein</v>
      </c>
      <c r="M4320" s="23" t="s">
        <v>128</v>
      </c>
      <c r="N4320" s="23" t="n">
        <v>2025</v>
      </c>
      <c r="O4320" s="23" t="n">
        <v>9</v>
      </c>
    </row>
    <row r="4321" customFormat="false" ht="15" hidden="false" customHeight="false" outlineLevel="0" collapsed="false">
      <c r="A4321" s="22" t="n">
        <v>45867</v>
      </c>
      <c r="B4321" s="23" t="s">
        <v>116</v>
      </c>
      <c r="C4321" s="23" t="s">
        <v>98</v>
      </c>
      <c r="D4321" s="24" t="n">
        <v>-1080.7</v>
      </c>
      <c r="E4321" s="25" t="n">
        <f aca="false">MAX(D4321,0)/1000</f>
        <v>0</v>
      </c>
      <c r="F4321" s="25" t="n">
        <f aca="false">MAX(-D4321,0)/1000</f>
        <v>1.0807</v>
      </c>
      <c r="G4321" s="23" t="str">
        <f aca="false">IF(E4321&gt;0,"ja","nein")</f>
        <v>nein</v>
      </c>
      <c r="H4321" s="26" t="n">
        <v>66.37</v>
      </c>
      <c r="I4321" s="26" t="n">
        <f aca="false">(H4321/10+IF(N4321=2025,Einstellungen!$B$23,Einstellungen!$C$23))*(1+Einstellungen!$B$10)</f>
        <v>27.84362</v>
      </c>
      <c r="J4321" s="25" t="n">
        <f aca="false">E4321*I4321/100</f>
        <v>0</v>
      </c>
      <c r="K4321" s="25" t="n">
        <f aca="false">E4321*Einstellungen!$B$5/100</f>
        <v>0</v>
      </c>
      <c r="L4321" s="23" t="str">
        <f aca="false">IF(I4321&lt;Einstellungen!$B$5,"ja","nein")</f>
        <v>ja</v>
      </c>
      <c r="M4321" s="23" t="s">
        <v>128</v>
      </c>
      <c r="N4321" s="23" t="n">
        <v>2025</v>
      </c>
      <c r="O4321" s="23" t="n">
        <v>10</v>
      </c>
    </row>
    <row r="4322" customFormat="false" ht="15" hidden="false" customHeight="false" outlineLevel="0" collapsed="false">
      <c r="A4322" s="22" t="n">
        <v>45867</v>
      </c>
      <c r="B4322" s="23" t="s">
        <v>117</v>
      </c>
      <c r="C4322" s="23" t="s">
        <v>98</v>
      </c>
      <c r="D4322" s="24" t="n">
        <v>-1831.6</v>
      </c>
      <c r="E4322" s="25" t="n">
        <f aca="false">MAX(D4322,0)/1000</f>
        <v>0</v>
      </c>
      <c r="F4322" s="25" t="n">
        <f aca="false">MAX(-D4322,0)/1000</f>
        <v>1.8316</v>
      </c>
      <c r="G4322" s="23" t="str">
        <f aca="false">IF(E4322&gt;0,"ja","nein")</f>
        <v>nein</v>
      </c>
      <c r="H4322" s="26" t="n">
        <v>54</v>
      </c>
      <c r="I4322" s="26" t="n">
        <f aca="false">(H4322/10+IF(N4322=2025,Einstellungen!$B$23,Einstellungen!$C$23))*(1+Einstellungen!$B$10)</f>
        <v>26.37159</v>
      </c>
      <c r="J4322" s="25" t="n">
        <f aca="false">E4322*I4322/100</f>
        <v>0</v>
      </c>
      <c r="K4322" s="25" t="n">
        <f aca="false">E4322*Einstellungen!$B$5/100</f>
        <v>0</v>
      </c>
      <c r="L4322" s="23" t="str">
        <f aca="false">IF(I4322&lt;Einstellungen!$B$5,"ja","nein")</f>
        <v>ja</v>
      </c>
      <c r="M4322" s="23" t="s">
        <v>128</v>
      </c>
      <c r="N4322" s="23" t="n">
        <v>2025</v>
      </c>
      <c r="O4322" s="23" t="n">
        <v>11</v>
      </c>
    </row>
    <row r="4323" customFormat="false" ht="15" hidden="false" customHeight="false" outlineLevel="0" collapsed="false">
      <c r="A4323" s="22" t="n">
        <v>45867</v>
      </c>
      <c r="B4323" s="23" t="s">
        <v>118</v>
      </c>
      <c r="C4323" s="23" t="s">
        <v>98</v>
      </c>
      <c r="D4323" s="24" t="n">
        <v>-1946</v>
      </c>
      <c r="E4323" s="25" t="n">
        <f aca="false">MAX(D4323,0)/1000</f>
        <v>0</v>
      </c>
      <c r="F4323" s="25" t="n">
        <f aca="false">MAX(-D4323,0)/1000</f>
        <v>1.946</v>
      </c>
      <c r="G4323" s="23" t="str">
        <f aca="false">IF(E4323&gt;0,"ja","nein")</f>
        <v>nein</v>
      </c>
      <c r="H4323" s="26" t="n">
        <v>25.6</v>
      </c>
      <c r="I4323" s="26" t="n">
        <f aca="false">(H4323/10+IF(N4323=2025,Einstellungen!$B$23,Einstellungen!$C$23))*(1+Einstellungen!$B$10)</f>
        <v>22.99199</v>
      </c>
      <c r="J4323" s="25" t="n">
        <f aca="false">E4323*I4323/100</f>
        <v>0</v>
      </c>
      <c r="K4323" s="25" t="n">
        <f aca="false">E4323*Einstellungen!$B$5/100</f>
        <v>0</v>
      </c>
      <c r="L4323" s="23" t="str">
        <f aca="false">IF(I4323&lt;Einstellungen!$B$5,"ja","nein")</f>
        <v>ja</v>
      </c>
      <c r="M4323" s="23" t="s">
        <v>128</v>
      </c>
      <c r="N4323" s="23" t="n">
        <v>2025</v>
      </c>
      <c r="O4323" s="23" t="n">
        <v>12</v>
      </c>
    </row>
    <row r="4324" customFormat="false" ht="15" hidden="false" customHeight="false" outlineLevel="0" collapsed="false">
      <c r="A4324" s="22" t="n">
        <v>45867</v>
      </c>
      <c r="B4324" s="23" t="s">
        <v>119</v>
      </c>
      <c r="C4324" s="23" t="s">
        <v>98</v>
      </c>
      <c r="D4324" s="24" t="n">
        <v>-1467.9</v>
      </c>
      <c r="E4324" s="25" t="n">
        <f aca="false">MAX(D4324,0)/1000</f>
        <v>0</v>
      </c>
      <c r="F4324" s="25" t="n">
        <f aca="false">MAX(-D4324,0)/1000</f>
        <v>1.4679</v>
      </c>
      <c r="G4324" s="23" t="str">
        <f aca="false">IF(E4324&gt;0,"ja","nein")</f>
        <v>nein</v>
      </c>
      <c r="H4324" s="26" t="n">
        <v>4.34</v>
      </c>
      <c r="I4324" s="26" t="n">
        <f aca="false">(H4324/10+IF(N4324=2025,Einstellungen!$B$23,Einstellungen!$C$23))*(1+Einstellungen!$B$10)</f>
        <v>20.46205</v>
      </c>
      <c r="J4324" s="25" t="n">
        <f aca="false">E4324*I4324/100</f>
        <v>0</v>
      </c>
      <c r="K4324" s="25" t="n">
        <f aca="false">E4324*Einstellungen!$B$5/100</f>
        <v>0</v>
      </c>
      <c r="L4324" s="23" t="str">
        <f aca="false">IF(I4324&lt;Einstellungen!$B$5,"ja","nein")</f>
        <v>ja</v>
      </c>
      <c r="M4324" s="23" t="s">
        <v>128</v>
      </c>
      <c r="N4324" s="23" t="n">
        <v>2025</v>
      </c>
      <c r="O4324" s="23" t="n">
        <v>13</v>
      </c>
    </row>
    <row r="4325" customFormat="false" ht="15" hidden="false" customHeight="false" outlineLevel="0" collapsed="false">
      <c r="A4325" s="22" t="n">
        <v>45867</v>
      </c>
      <c r="B4325" s="23" t="s">
        <v>120</v>
      </c>
      <c r="C4325" s="23" t="s">
        <v>98</v>
      </c>
      <c r="D4325" s="24" t="n">
        <v>-1272.3</v>
      </c>
      <c r="E4325" s="25" t="n">
        <f aca="false">MAX(D4325,0)/1000</f>
        <v>0</v>
      </c>
      <c r="F4325" s="25" t="n">
        <f aca="false">MAX(-D4325,0)/1000</f>
        <v>1.2723</v>
      </c>
      <c r="G4325" s="23" t="str">
        <f aca="false">IF(E4325&gt;0,"ja","nein")</f>
        <v>nein</v>
      </c>
      <c r="H4325" s="26" t="n">
        <v>1.07</v>
      </c>
      <c r="I4325" s="26" t="n">
        <f aca="false">(H4325/10+IF(N4325=2025,Einstellungen!$B$23,Einstellungen!$C$23))*(1+Einstellungen!$B$10)</f>
        <v>20.07292</v>
      </c>
      <c r="J4325" s="25" t="n">
        <f aca="false">E4325*I4325/100</f>
        <v>0</v>
      </c>
      <c r="K4325" s="25" t="n">
        <f aca="false">E4325*Einstellungen!$B$5/100</f>
        <v>0</v>
      </c>
      <c r="L4325" s="23" t="str">
        <f aca="false">IF(I4325&lt;Einstellungen!$B$5,"ja","nein")</f>
        <v>ja</v>
      </c>
      <c r="M4325" s="23" t="s">
        <v>128</v>
      </c>
      <c r="N4325" s="23" t="n">
        <v>2025</v>
      </c>
      <c r="O4325" s="23" t="n">
        <v>14</v>
      </c>
    </row>
    <row r="4326" customFormat="false" ht="15" hidden="false" customHeight="false" outlineLevel="0" collapsed="false">
      <c r="A4326" s="22" t="n">
        <v>45867</v>
      </c>
      <c r="B4326" s="23" t="s">
        <v>104</v>
      </c>
      <c r="C4326" s="23" t="s">
        <v>98</v>
      </c>
      <c r="D4326" s="24" t="n">
        <v>-700.1</v>
      </c>
      <c r="E4326" s="25" t="n">
        <f aca="false">MAX(D4326,0)/1000</f>
        <v>0</v>
      </c>
      <c r="F4326" s="25" t="n">
        <f aca="false">MAX(-D4326,0)/1000</f>
        <v>0.7001</v>
      </c>
      <c r="G4326" s="23" t="str">
        <f aca="false">IF(E4326&gt;0,"ja","nein")</f>
        <v>nein</v>
      </c>
      <c r="H4326" s="26" t="n">
        <v>6.2</v>
      </c>
      <c r="I4326" s="26" t="n">
        <f aca="false">(H4326/10+IF(N4326=2025,Einstellungen!$B$23,Einstellungen!$C$23))*(1+Einstellungen!$B$10)</f>
        <v>20.68339</v>
      </c>
      <c r="J4326" s="25" t="n">
        <f aca="false">E4326*I4326/100</f>
        <v>0</v>
      </c>
      <c r="K4326" s="25" t="n">
        <f aca="false">E4326*Einstellungen!$B$5/100</f>
        <v>0</v>
      </c>
      <c r="L4326" s="23" t="str">
        <f aca="false">IF(I4326&lt;Einstellungen!$B$5,"ja","nein")</f>
        <v>ja</v>
      </c>
      <c r="M4326" s="23" t="s">
        <v>128</v>
      </c>
      <c r="N4326" s="23" t="n">
        <v>2025</v>
      </c>
      <c r="O4326" s="23" t="n">
        <v>15</v>
      </c>
    </row>
    <row r="4327" customFormat="false" ht="15" hidden="false" customHeight="false" outlineLevel="0" collapsed="false">
      <c r="A4327" s="22" t="n">
        <v>45867</v>
      </c>
      <c r="B4327" s="23" t="s">
        <v>105</v>
      </c>
      <c r="C4327" s="23" t="s">
        <v>98</v>
      </c>
      <c r="D4327" s="24" t="n">
        <v>-885</v>
      </c>
      <c r="E4327" s="25" t="n">
        <f aca="false">MAX(D4327,0)/1000</f>
        <v>0</v>
      </c>
      <c r="F4327" s="25" t="n">
        <f aca="false">MAX(-D4327,0)/1000</f>
        <v>0.885</v>
      </c>
      <c r="G4327" s="23" t="str">
        <f aca="false">IF(E4327&gt;0,"ja","nein")</f>
        <v>nein</v>
      </c>
      <c r="H4327" s="26" t="n">
        <v>44.41</v>
      </c>
      <c r="I4327" s="26" t="n">
        <f aca="false">(H4327/10+IF(N4327=2025,Einstellungen!$B$23,Einstellungen!$C$23))*(1+Einstellungen!$B$10)</f>
        <v>25.23038</v>
      </c>
      <c r="J4327" s="25" t="n">
        <f aca="false">E4327*I4327/100</f>
        <v>0</v>
      </c>
      <c r="K4327" s="25" t="n">
        <f aca="false">E4327*Einstellungen!$B$5/100</f>
        <v>0</v>
      </c>
      <c r="L4327" s="23" t="str">
        <f aca="false">IF(I4327&lt;Einstellungen!$B$5,"ja","nein")</f>
        <v>ja</v>
      </c>
      <c r="M4327" s="23" t="s">
        <v>128</v>
      </c>
      <c r="N4327" s="23" t="n">
        <v>2025</v>
      </c>
      <c r="O4327" s="23" t="n">
        <v>16</v>
      </c>
    </row>
    <row r="4328" customFormat="false" ht="15" hidden="false" customHeight="false" outlineLevel="0" collapsed="false">
      <c r="A4328" s="22" t="n">
        <v>45867</v>
      </c>
      <c r="B4328" s="23" t="s">
        <v>97</v>
      </c>
      <c r="C4328" s="23" t="s">
        <v>98</v>
      </c>
      <c r="D4328" s="24" t="n">
        <v>-1388</v>
      </c>
      <c r="E4328" s="25" t="n">
        <f aca="false">MAX(D4328,0)/1000</f>
        <v>0</v>
      </c>
      <c r="F4328" s="25" t="n">
        <f aca="false">MAX(-D4328,0)/1000</f>
        <v>1.388</v>
      </c>
      <c r="G4328" s="23" t="str">
        <f aca="false">IF(E4328&gt;0,"ja","nein")</f>
        <v>nein</v>
      </c>
      <c r="H4328" s="26" t="n">
        <v>78.24</v>
      </c>
      <c r="I4328" s="26" t="n">
        <f aca="false">(H4328/10+IF(N4328=2025,Einstellungen!$B$23,Einstellungen!$C$23))*(1+Einstellungen!$B$10)</f>
        <v>29.25615</v>
      </c>
      <c r="J4328" s="25" t="n">
        <f aca="false">E4328*I4328/100</f>
        <v>0</v>
      </c>
      <c r="K4328" s="25" t="n">
        <f aca="false">E4328*Einstellungen!$B$5/100</f>
        <v>0</v>
      </c>
      <c r="L4328" s="23" t="str">
        <f aca="false">IF(I4328&lt;Einstellungen!$B$5,"ja","nein")</f>
        <v>nein</v>
      </c>
      <c r="M4328" s="23" t="s">
        <v>128</v>
      </c>
      <c r="N4328" s="23" t="n">
        <v>2025</v>
      </c>
      <c r="O4328" s="23" t="n">
        <v>17</v>
      </c>
    </row>
    <row r="4329" customFormat="false" ht="15" hidden="false" customHeight="false" outlineLevel="0" collapsed="false">
      <c r="A4329" s="22" t="n">
        <v>45867</v>
      </c>
      <c r="B4329" s="23" t="s">
        <v>99</v>
      </c>
      <c r="C4329" s="23" t="s">
        <v>98</v>
      </c>
      <c r="D4329" s="24" t="n">
        <v>19.9</v>
      </c>
      <c r="E4329" s="25" t="n">
        <f aca="false">MAX(D4329,0)/1000</f>
        <v>0.0199</v>
      </c>
      <c r="F4329" s="25" t="n">
        <f aca="false">MAX(-D4329,0)/1000</f>
        <v>0</v>
      </c>
      <c r="G4329" s="23" t="str">
        <f aca="false">IF(E4329&gt;0,"ja","nein")</f>
        <v>ja</v>
      </c>
      <c r="H4329" s="26" t="n">
        <v>94.81</v>
      </c>
      <c r="I4329" s="26" t="n">
        <f aca="false">(H4329/10+IF(N4329=2025,Einstellungen!$B$23,Einstellungen!$C$23))*(1+Einstellungen!$B$10)</f>
        <v>31.22798</v>
      </c>
      <c r="J4329" s="25" t="n">
        <f aca="false">E4329*I4329/100</f>
        <v>0.00621436802</v>
      </c>
      <c r="K4329" s="25" t="n">
        <f aca="false">E4329*Einstellungen!$B$5/100</f>
        <v>0.005771</v>
      </c>
      <c r="L4329" s="23" t="str">
        <f aca="false">IF(I4329&lt;Einstellungen!$B$5,"ja","nein")</f>
        <v>nein</v>
      </c>
      <c r="M4329" s="23" t="s">
        <v>128</v>
      </c>
      <c r="N4329" s="23" t="n">
        <v>2025</v>
      </c>
      <c r="O4329" s="23" t="n">
        <v>18</v>
      </c>
    </row>
    <row r="4330" customFormat="false" ht="15" hidden="false" customHeight="false" outlineLevel="0" collapsed="false">
      <c r="A4330" s="22" t="n">
        <v>45867</v>
      </c>
      <c r="B4330" s="23" t="s">
        <v>100</v>
      </c>
      <c r="C4330" s="23" t="s">
        <v>98</v>
      </c>
      <c r="D4330" s="24" t="n">
        <v>137</v>
      </c>
      <c r="E4330" s="25" t="n">
        <f aca="false">MAX(D4330,0)/1000</f>
        <v>0.137</v>
      </c>
      <c r="F4330" s="25" t="n">
        <f aca="false">MAX(-D4330,0)/1000</f>
        <v>0</v>
      </c>
      <c r="G4330" s="23" t="str">
        <f aca="false">IF(E4330&gt;0,"ja","nein")</f>
        <v>ja</v>
      </c>
      <c r="H4330" s="26" t="n">
        <v>105.32</v>
      </c>
      <c r="I4330" s="26" t="n">
        <f aca="false">(H4330/10+IF(N4330=2025,Einstellungen!$B$23,Einstellungen!$C$23))*(1+Einstellungen!$B$10)</f>
        <v>32.47867</v>
      </c>
      <c r="J4330" s="25" t="n">
        <f aca="false">E4330*I4330/100</f>
        <v>0.0444957779</v>
      </c>
      <c r="K4330" s="25" t="n">
        <f aca="false">E4330*Einstellungen!$B$5/100</f>
        <v>0.03973</v>
      </c>
      <c r="L4330" s="23" t="str">
        <f aca="false">IF(I4330&lt;Einstellungen!$B$5,"ja","nein")</f>
        <v>nein</v>
      </c>
      <c r="M4330" s="23" t="s">
        <v>128</v>
      </c>
      <c r="N4330" s="23" t="n">
        <v>2025</v>
      </c>
      <c r="O4330" s="23" t="n">
        <v>19</v>
      </c>
    </row>
    <row r="4331" customFormat="false" ht="15" hidden="false" customHeight="false" outlineLevel="0" collapsed="false">
      <c r="A4331" s="22" t="n">
        <v>45867</v>
      </c>
      <c r="B4331" s="23" t="s">
        <v>92</v>
      </c>
      <c r="C4331" s="23" t="s">
        <v>98</v>
      </c>
      <c r="D4331" s="24" t="n">
        <v>284.2</v>
      </c>
      <c r="E4331" s="25" t="n">
        <f aca="false">MAX(D4331,0)/1000</f>
        <v>0.2842</v>
      </c>
      <c r="F4331" s="25" t="n">
        <f aca="false">MAX(-D4331,0)/1000</f>
        <v>0</v>
      </c>
      <c r="G4331" s="23" t="str">
        <f aca="false">IF(E4331&gt;0,"ja","nein")</f>
        <v>ja</v>
      </c>
      <c r="H4331" s="26" t="n">
        <v>123.56</v>
      </c>
      <c r="I4331" s="26" t="n">
        <f aca="false">(H4331/10+IF(N4331=2025,Einstellungen!$B$23,Einstellungen!$C$23))*(1+Einstellungen!$B$10)</f>
        <v>34.64923</v>
      </c>
      <c r="J4331" s="25" t="n">
        <f aca="false">E4331*I4331/100</f>
        <v>0.09847311166</v>
      </c>
      <c r="K4331" s="25" t="n">
        <f aca="false">E4331*Einstellungen!$B$5/100</f>
        <v>0.082418</v>
      </c>
      <c r="L4331" s="23" t="str">
        <f aca="false">IF(I4331&lt;Einstellungen!$B$5,"ja","nein")</f>
        <v>nein</v>
      </c>
      <c r="M4331" s="23" t="s">
        <v>128</v>
      </c>
      <c r="N4331" s="23" t="n">
        <v>2025</v>
      </c>
      <c r="O4331" s="23" t="n">
        <v>20</v>
      </c>
    </row>
    <row r="4332" customFormat="false" ht="15" hidden="false" customHeight="false" outlineLevel="0" collapsed="false">
      <c r="A4332" s="22" t="n">
        <v>45867</v>
      </c>
      <c r="B4332" s="23" t="s">
        <v>95</v>
      </c>
      <c r="C4332" s="23" t="s">
        <v>98</v>
      </c>
      <c r="D4332" s="24" t="n">
        <v>289.5</v>
      </c>
      <c r="E4332" s="25" t="n">
        <f aca="false">MAX(D4332,0)/1000</f>
        <v>0.2895</v>
      </c>
      <c r="F4332" s="25" t="n">
        <f aca="false">MAX(-D4332,0)/1000</f>
        <v>0</v>
      </c>
      <c r="G4332" s="23" t="str">
        <f aca="false">IF(E4332&gt;0,"ja","nein")</f>
        <v>ja</v>
      </c>
      <c r="H4332" s="26" t="n">
        <v>126.01</v>
      </c>
      <c r="I4332" s="26" t="n">
        <f aca="false">(H4332/10+IF(N4332=2025,Einstellungen!$B$23,Einstellungen!$C$23))*(1+Einstellungen!$B$10)</f>
        <v>34.94078</v>
      </c>
      <c r="J4332" s="25" t="n">
        <f aca="false">E4332*I4332/100</f>
        <v>0.1011535581</v>
      </c>
      <c r="K4332" s="25" t="n">
        <f aca="false">E4332*Einstellungen!$B$5/100</f>
        <v>0.083955</v>
      </c>
      <c r="L4332" s="23" t="str">
        <f aca="false">IF(I4332&lt;Einstellungen!$B$5,"ja","nein")</f>
        <v>nein</v>
      </c>
      <c r="M4332" s="23" t="s">
        <v>128</v>
      </c>
      <c r="N4332" s="23" t="n">
        <v>2025</v>
      </c>
      <c r="O4332" s="23" t="n">
        <v>21</v>
      </c>
    </row>
    <row r="4333" customFormat="false" ht="15" hidden="false" customHeight="false" outlineLevel="0" collapsed="false">
      <c r="A4333" s="22" t="n">
        <v>45867</v>
      </c>
      <c r="B4333" s="23" t="s">
        <v>96</v>
      </c>
      <c r="C4333" s="23" t="s">
        <v>98</v>
      </c>
      <c r="D4333" s="24" t="n">
        <v>188.6</v>
      </c>
      <c r="E4333" s="25" t="n">
        <f aca="false">MAX(D4333,0)/1000</f>
        <v>0.1886</v>
      </c>
      <c r="F4333" s="25" t="n">
        <f aca="false">MAX(-D4333,0)/1000</f>
        <v>0</v>
      </c>
      <c r="G4333" s="23" t="str">
        <f aca="false">IF(E4333&gt;0,"ja","nein")</f>
        <v>ja</v>
      </c>
      <c r="H4333" s="26" t="n">
        <v>111.94</v>
      </c>
      <c r="I4333" s="26" t="n">
        <f aca="false">(H4333/10+IF(N4333=2025,Einstellungen!$B$23,Einstellungen!$C$23))*(1+Einstellungen!$B$10)</f>
        <v>33.26645</v>
      </c>
      <c r="J4333" s="25" t="n">
        <f aca="false">E4333*I4333/100</f>
        <v>0.0627405247</v>
      </c>
      <c r="K4333" s="25" t="n">
        <f aca="false">E4333*Einstellungen!$B$5/100</f>
        <v>0.054694</v>
      </c>
      <c r="L4333" s="23" t="str">
        <f aca="false">IF(I4333&lt;Einstellungen!$B$5,"ja","nein")</f>
        <v>nein</v>
      </c>
      <c r="M4333" s="23" t="s">
        <v>128</v>
      </c>
      <c r="N4333" s="23" t="n">
        <v>2025</v>
      </c>
      <c r="O4333" s="23" t="n">
        <v>22</v>
      </c>
    </row>
    <row r="4334" customFormat="false" ht="15" hidden="false" customHeight="false" outlineLevel="0" collapsed="false">
      <c r="A4334" s="22" t="n">
        <v>45867</v>
      </c>
      <c r="B4334" s="23" t="s">
        <v>101</v>
      </c>
      <c r="C4334" s="23" t="s">
        <v>98</v>
      </c>
      <c r="D4334" s="24" t="n">
        <v>252.1</v>
      </c>
      <c r="E4334" s="25" t="n">
        <f aca="false">MAX(D4334,0)/1000</f>
        <v>0.2521</v>
      </c>
      <c r="F4334" s="25" t="n">
        <f aca="false">MAX(-D4334,0)/1000</f>
        <v>0</v>
      </c>
      <c r="G4334" s="23" t="str">
        <f aca="false">IF(E4334&gt;0,"ja","nein")</f>
        <v>ja</v>
      </c>
      <c r="H4334" s="26" t="n">
        <v>102.07</v>
      </c>
      <c r="I4334" s="26" t="n">
        <f aca="false">(H4334/10+IF(N4334=2025,Einstellungen!$B$23,Einstellungen!$C$23))*(1+Einstellungen!$B$10)</f>
        <v>32.09192</v>
      </c>
      <c r="J4334" s="25" t="n">
        <f aca="false">E4334*I4334/100</f>
        <v>0.08090373032</v>
      </c>
      <c r="K4334" s="25" t="n">
        <f aca="false">E4334*Einstellungen!$B$5/100</f>
        <v>0.073109</v>
      </c>
      <c r="L4334" s="23" t="str">
        <f aca="false">IF(I4334&lt;Einstellungen!$B$5,"ja","nein")</f>
        <v>nein</v>
      </c>
      <c r="M4334" s="23" t="s">
        <v>128</v>
      </c>
      <c r="N4334" s="23" t="n">
        <v>2025</v>
      </c>
      <c r="O4334" s="23" t="n">
        <v>23</v>
      </c>
    </row>
    <row r="4335" customFormat="false" ht="15" hidden="false" customHeight="false" outlineLevel="0" collapsed="false">
      <c r="A4335" s="22" t="n">
        <v>45868</v>
      </c>
      <c r="B4335" s="23" t="s">
        <v>102</v>
      </c>
      <c r="C4335" s="23" t="s">
        <v>103</v>
      </c>
      <c r="D4335" s="24" t="n">
        <v>223.1</v>
      </c>
      <c r="E4335" s="25" t="n">
        <f aca="false">MAX(D4335,0)/1000</f>
        <v>0.2231</v>
      </c>
      <c r="F4335" s="25" t="n">
        <f aca="false">MAX(-D4335,0)/1000</f>
        <v>0</v>
      </c>
      <c r="G4335" s="23" t="str">
        <f aca="false">IF(E4335&gt;0,"ja","nein")</f>
        <v>ja</v>
      </c>
      <c r="H4335" s="26" t="n">
        <v>94.92</v>
      </c>
      <c r="I4335" s="26" t="n">
        <f aca="false">(H4335/10+IF(N4335=2025,Einstellungen!$B$23,Einstellungen!$C$23))*(1+Einstellungen!$B$10)</f>
        <v>31.24107</v>
      </c>
      <c r="J4335" s="25" t="n">
        <f aca="false">E4335*I4335/100</f>
        <v>0.06969882717</v>
      </c>
      <c r="K4335" s="25" t="n">
        <f aca="false">E4335*Einstellungen!$B$5/100</f>
        <v>0.064699</v>
      </c>
      <c r="L4335" s="23" t="str">
        <f aca="false">IF(I4335&lt;Einstellungen!$B$5,"ja","nein")</f>
        <v>nein</v>
      </c>
      <c r="M4335" s="23" t="s">
        <v>128</v>
      </c>
      <c r="N4335" s="23" t="n">
        <v>2025</v>
      </c>
      <c r="O4335" s="23" t="n">
        <v>0</v>
      </c>
    </row>
    <row r="4336" customFormat="false" ht="15" hidden="false" customHeight="false" outlineLevel="0" collapsed="false">
      <c r="A4336" s="22" t="n">
        <v>45868</v>
      </c>
      <c r="B4336" s="23" t="s">
        <v>107</v>
      </c>
      <c r="C4336" s="23" t="s">
        <v>103</v>
      </c>
      <c r="D4336" s="24" t="n">
        <v>221.7</v>
      </c>
      <c r="E4336" s="25" t="n">
        <f aca="false">MAX(D4336,0)/1000</f>
        <v>0.2217</v>
      </c>
      <c r="F4336" s="25" t="n">
        <f aca="false">MAX(-D4336,0)/1000</f>
        <v>0</v>
      </c>
      <c r="G4336" s="23" t="str">
        <f aca="false">IF(E4336&gt;0,"ja","nein")</f>
        <v>ja</v>
      </c>
      <c r="H4336" s="26" t="n">
        <v>90.88</v>
      </c>
      <c r="I4336" s="26" t="n">
        <f aca="false">(H4336/10+IF(N4336=2025,Einstellungen!$B$23,Einstellungen!$C$23))*(1+Einstellungen!$B$10)</f>
        <v>30.76031</v>
      </c>
      <c r="J4336" s="25" t="n">
        <f aca="false">E4336*I4336/100</f>
        <v>0.06819560727</v>
      </c>
      <c r="K4336" s="25" t="n">
        <f aca="false">E4336*Einstellungen!$B$5/100</f>
        <v>0.064293</v>
      </c>
      <c r="L4336" s="23" t="str">
        <f aca="false">IF(I4336&lt;Einstellungen!$B$5,"ja","nein")</f>
        <v>nein</v>
      </c>
      <c r="M4336" s="23" t="s">
        <v>128</v>
      </c>
      <c r="N4336" s="23" t="n">
        <v>2025</v>
      </c>
      <c r="O4336" s="23" t="n">
        <v>1</v>
      </c>
    </row>
    <row r="4337" customFormat="false" ht="15" hidden="false" customHeight="false" outlineLevel="0" collapsed="false">
      <c r="A4337" s="22" t="n">
        <v>45868</v>
      </c>
      <c r="B4337" s="23" t="s">
        <v>108</v>
      </c>
      <c r="C4337" s="23" t="s">
        <v>103</v>
      </c>
      <c r="D4337" s="24" t="n">
        <v>159</v>
      </c>
      <c r="E4337" s="25" t="n">
        <f aca="false">MAX(D4337,0)/1000</f>
        <v>0.159</v>
      </c>
      <c r="F4337" s="25" t="n">
        <f aca="false">MAX(-D4337,0)/1000</f>
        <v>0</v>
      </c>
      <c r="G4337" s="23" t="str">
        <f aca="false">IF(E4337&gt;0,"ja","nein")</f>
        <v>ja</v>
      </c>
      <c r="H4337" s="26" t="n">
        <v>86.93</v>
      </c>
      <c r="I4337" s="26" t="n">
        <f aca="false">(H4337/10+IF(N4337=2025,Einstellungen!$B$23,Einstellungen!$C$23))*(1+Einstellungen!$B$10)</f>
        <v>30.29026</v>
      </c>
      <c r="J4337" s="25" t="n">
        <f aca="false">E4337*I4337/100</f>
        <v>0.0481615134</v>
      </c>
      <c r="K4337" s="25" t="n">
        <f aca="false">E4337*Einstellungen!$B$5/100</f>
        <v>0.04611</v>
      </c>
      <c r="L4337" s="23" t="str">
        <f aca="false">IF(I4337&lt;Einstellungen!$B$5,"ja","nein")</f>
        <v>nein</v>
      </c>
      <c r="M4337" s="23" t="s">
        <v>128</v>
      </c>
      <c r="N4337" s="23" t="n">
        <v>2025</v>
      </c>
      <c r="O4337" s="23" t="n">
        <v>2</v>
      </c>
    </row>
    <row r="4338" customFormat="false" ht="15" hidden="false" customHeight="false" outlineLevel="0" collapsed="false">
      <c r="A4338" s="22" t="n">
        <v>45868</v>
      </c>
      <c r="B4338" s="23" t="s">
        <v>109</v>
      </c>
      <c r="C4338" s="23" t="s">
        <v>103</v>
      </c>
      <c r="D4338" s="24" t="n">
        <v>133.7</v>
      </c>
      <c r="E4338" s="25" t="n">
        <f aca="false">MAX(D4338,0)/1000</f>
        <v>0.1337</v>
      </c>
      <c r="F4338" s="25" t="n">
        <f aca="false">MAX(-D4338,0)/1000</f>
        <v>0</v>
      </c>
      <c r="G4338" s="23" t="str">
        <f aca="false">IF(E4338&gt;0,"ja","nein")</f>
        <v>ja</v>
      </c>
      <c r="H4338" s="26" t="n">
        <v>83.24</v>
      </c>
      <c r="I4338" s="26" t="n">
        <f aca="false">(H4338/10+IF(N4338=2025,Einstellungen!$B$23,Einstellungen!$C$23))*(1+Einstellungen!$B$10)</f>
        <v>29.85115</v>
      </c>
      <c r="J4338" s="25" t="n">
        <f aca="false">E4338*I4338/100</f>
        <v>0.03991098755</v>
      </c>
      <c r="K4338" s="25" t="n">
        <f aca="false">E4338*Einstellungen!$B$5/100</f>
        <v>0.038773</v>
      </c>
      <c r="L4338" s="23" t="str">
        <f aca="false">IF(I4338&lt;Einstellungen!$B$5,"ja","nein")</f>
        <v>nein</v>
      </c>
      <c r="M4338" s="23" t="s">
        <v>128</v>
      </c>
      <c r="N4338" s="23" t="n">
        <v>2025</v>
      </c>
      <c r="O4338" s="23" t="n">
        <v>3</v>
      </c>
    </row>
    <row r="4339" customFormat="false" ht="15" hidden="false" customHeight="false" outlineLevel="0" collapsed="false">
      <c r="A4339" s="22" t="n">
        <v>45868</v>
      </c>
      <c r="B4339" s="23" t="s">
        <v>110</v>
      </c>
      <c r="C4339" s="23" t="s">
        <v>103</v>
      </c>
      <c r="D4339" s="24" t="n">
        <v>139.7</v>
      </c>
      <c r="E4339" s="25" t="n">
        <f aca="false">MAX(D4339,0)/1000</f>
        <v>0.1397</v>
      </c>
      <c r="F4339" s="25" t="n">
        <f aca="false">MAX(-D4339,0)/1000</f>
        <v>0</v>
      </c>
      <c r="G4339" s="23" t="str">
        <f aca="false">IF(E4339&gt;0,"ja","nein")</f>
        <v>ja</v>
      </c>
      <c r="H4339" s="26" t="n">
        <v>84.89</v>
      </c>
      <c r="I4339" s="26" t="n">
        <f aca="false">(H4339/10+IF(N4339=2025,Einstellungen!$B$23,Einstellungen!$C$23))*(1+Einstellungen!$B$10)</f>
        <v>30.0475</v>
      </c>
      <c r="J4339" s="25" t="n">
        <f aca="false">E4339*I4339/100</f>
        <v>0.0419763575</v>
      </c>
      <c r="K4339" s="25" t="n">
        <f aca="false">E4339*Einstellungen!$B$5/100</f>
        <v>0.040513</v>
      </c>
      <c r="L4339" s="23" t="str">
        <f aca="false">IF(I4339&lt;Einstellungen!$B$5,"ja","nein")</f>
        <v>nein</v>
      </c>
      <c r="M4339" s="23" t="s">
        <v>128</v>
      </c>
      <c r="N4339" s="23" t="n">
        <v>2025</v>
      </c>
      <c r="O4339" s="23" t="n">
        <v>4</v>
      </c>
    </row>
    <row r="4340" customFormat="false" ht="15" hidden="false" customHeight="false" outlineLevel="0" collapsed="false">
      <c r="A4340" s="22" t="n">
        <v>45868</v>
      </c>
      <c r="B4340" s="23" t="s">
        <v>111</v>
      </c>
      <c r="C4340" s="23" t="s">
        <v>103</v>
      </c>
      <c r="D4340" s="24" t="n">
        <v>148.2</v>
      </c>
      <c r="E4340" s="25" t="n">
        <f aca="false">MAX(D4340,0)/1000</f>
        <v>0.1482</v>
      </c>
      <c r="F4340" s="25" t="n">
        <f aca="false">MAX(-D4340,0)/1000</f>
        <v>0</v>
      </c>
      <c r="G4340" s="23" t="str">
        <f aca="false">IF(E4340&gt;0,"ja","nein")</f>
        <v>ja</v>
      </c>
      <c r="H4340" s="26" t="n">
        <v>94.72</v>
      </c>
      <c r="I4340" s="26" t="n">
        <f aca="false">(H4340/10+IF(N4340=2025,Einstellungen!$B$23,Einstellungen!$C$23))*(1+Einstellungen!$B$10)</f>
        <v>31.21727</v>
      </c>
      <c r="J4340" s="25" t="n">
        <f aca="false">E4340*I4340/100</f>
        <v>0.04626399414</v>
      </c>
      <c r="K4340" s="25" t="n">
        <f aca="false">E4340*Einstellungen!$B$5/100</f>
        <v>0.042978</v>
      </c>
      <c r="L4340" s="23" t="str">
        <f aca="false">IF(I4340&lt;Einstellungen!$B$5,"ja","nein")</f>
        <v>nein</v>
      </c>
      <c r="M4340" s="23" t="s">
        <v>128</v>
      </c>
      <c r="N4340" s="23" t="n">
        <v>2025</v>
      </c>
      <c r="O4340" s="23" t="n">
        <v>5</v>
      </c>
    </row>
    <row r="4341" customFormat="false" ht="15" hidden="false" customHeight="false" outlineLevel="0" collapsed="false">
      <c r="A4341" s="22" t="n">
        <v>45868</v>
      </c>
      <c r="B4341" s="23" t="s">
        <v>112</v>
      </c>
      <c r="C4341" s="23" t="s">
        <v>103</v>
      </c>
      <c r="D4341" s="24" t="n">
        <v>110.2</v>
      </c>
      <c r="E4341" s="25" t="n">
        <f aca="false">MAX(D4341,0)/1000</f>
        <v>0.1102</v>
      </c>
      <c r="F4341" s="25" t="n">
        <f aca="false">MAX(-D4341,0)/1000</f>
        <v>0</v>
      </c>
      <c r="G4341" s="23" t="str">
        <f aca="false">IF(E4341&gt;0,"ja","nein")</f>
        <v>ja</v>
      </c>
      <c r="H4341" s="26" t="n">
        <v>100.38</v>
      </c>
      <c r="I4341" s="26" t="n">
        <f aca="false">(H4341/10+IF(N4341=2025,Einstellungen!$B$23,Einstellungen!$C$23))*(1+Einstellungen!$B$10)</f>
        <v>31.89081</v>
      </c>
      <c r="J4341" s="25" t="n">
        <f aca="false">E4341*I4341/100</f>
        <v>0.03514367262</v>
      </c>
      <c r="K4341" s="25" t="n">
        <f aca="false">E4341*Einstellungen!$B$5/100</f>
        <v>0.031958</v>
      </c>
      <c r="L4341" s="23" t="str">
        <f aca="false">IF(I4341&lt;Einstellungen!$B$5,"ja","nein")</f>
        <v>nein</v>
      </c>
      <c r="M4341" s="23" t="s">
        <v>128</v>
      </c>
      <c r="N4341" s="23" t="n">
        <v>2025</v>
      </c>
      <c r="O4341" s="23" t="n">
        <v>6</v>
      </c>
    </row>
    <row r="4342" customFormat="false" ht="15" hidden="false" customHeight="false" outlineLevel="0" collapsed="false">
      <c r="A4342" s="22" t="n">
        <v>45868</v>
      </c>
      <c r="B4342" s="23" t="s">
        <v>113</v>
      </c>
      <c r="C4342" s="23" t="s">
        <v>103</v>
      </c>
      <c r="D4342" s="24" t="n">
        <v>-2.8</v>
      </c>
      <c r="E4342" s="25" t="n">
        <f aca="false">MAX(D4342,0)/1000</f>
        <v>0</v>
      </c>
      <c r="F4342" s="25" t="n">
        <f aca="false">MAX(-D4342,0)/1000</f>
        <v>0.0028</v>
      </c>
      <c r="G4342" s="23" t="str">
        <f aca="false">IF(E4342&gt;0,"ja","nein")</f>
        <v>nein</v>
      </c>
      <c r="H4342" s="26" t="n">
        <v>97.47</v>
      </c>
      <c r="I4342" s="26" t="n">
        <f aca="false">(H4342/10+IF(N4342=2025,Einstellungen!$B$23,Einstellungen!$C$23))*(1+Einstellungen!$B$10)</f>
        <v>31.54452</v>
      </c>
      <c r="J4342" s="25" t="n">
        <f aca="false">E4342*I4342/100</f>
        <v>0</v>
      </c>
      <c r="K4342" s="25" t="n">
        <f aca="false">E4342*Einstellungen!$B$5/100</f>
        <v>0</v>
      </c>
      <c r="L4342" s="23" t="str">
        <f aca="false">IF(I4342&lt;Einstellungen!$B$5,"ja","nein")</f>
        <v>nein</v>
      </c>
      <c r="M4342" s="23" t="s">
        <v>128</v>
      </c>
      <c r="N4342" s="23" t="n">
        <v>2025</v>
      </c>
      <c r="O4342" s="23" t="n">
        <v>7</v>
      </c>
    </row>
    <row r="4343" customFormat="false" ht="15" hidden="false" customHeight="false" outlineLevel="0" collapsed="false">
      <c r="A4343" s="22" t="n">
        <v>45868</v>
      </c>
      <c r="B4343" s="23" t="s">
        <v>114</v>
      </c>
      <c r="C4343" s="23" t="s">
        <v>103</v>
      </c>
      <c r="D4343" s="24" t="n">
        <v>-432.6</v>
      </c>
      <c r="E4343" s="25" t="n">
        <f aca="false">MAX(D4343,0)/1000</f>
        <v>0</v>
      </c>
      <c r="F4343" s="25" t="n">
        <f aca="false">MAX(-D4343,0)/1000</f>
        <v>0.4326</v>
      </c>
      <c r="G4343" s="23" t="str">
        <f aca="false">IF(E4343&gt;0,"ja","nein")</f>
        <v>nein</v>
      </c>
      <c r="H4343" s="26" t="n">
        <v>93.88</v>
      </c>
      <c r="I4343" s="26" t="n">
        <f aca="false">(H4343/10+IF(N4343=2025,Einstellungen!$B$23,Einstellungen!$C$23))*(1+Einstellungen!$B$10)</f>
        <v>31.11731</v>
      </c>
      <c r="J4343" s="25" t="n">
        <f aca="false">E4343*I4343/100</f>
        <v>0</v>
      </c>
      <c r="K4343" s="25" t="n">
        <f aca="false">E4343*Einstellungen!$B$5/100</f>
        <v>0</v>
      </c>
      <c r="L4343" s="23" t="str">
        <f aca="false">IF(I4343&lt;Einstellungen!$B$5,"ja","nein")</f>
        <v>nein</v>
      </c>
      <c r="M4343" s="23" t="s">
        <v>128</v>
      </c>
      <c r="N4343" s="23" t="n">
        <v>2025</v>
      </c>
      <c r="O4343" s="23" t="n">
        <v>8</v>
      </c>
    </row>
    <row r="4344" customFormat="false" ht="15" hidden="false" customHeight="false" outlineLevel="0" collapsed="false">
      <c r="A4344" s="22" t="n">
        <v>45868</v>
      </c>
      <c r="B4344" s="23" t="s">
        <v>115</v>
      </c>
      <c r="C4344" s="23" t="s">
        <v>103</v>
      </c>
      <c r="D4344" s="24" t="n">
        <v>-515.9</v>
      </c>
      <c r="E4344" s="25" t="n">
        <f aca="false">MAX(D4344,0)/1000</f>
        <v>0</v>
      </c>
      <c r="F4344" s="25" t="n">
        <f aca="false">MAX(-D4344,0)/1000</f>
        <v>0.5159</v>
      </c>
      <c r="G4344" s="23" t="str">
        <f aca="false">IF(E4344&gt;0,"ja","nein")</f>
        <v>nein</v>
      </c>
      <c r="H4344" s="26" t="n">
        <v>79.02</v>
      </c>
      <c r="I4344" s="26" t="n">
        <f aca="false">(H4344/10+IF(N4344=2025,Einstellungen!$B$23,Einstellungen!$C$23))*(1+Einstellungen!$B$10)</f>
        <v>29.34897</v>
      </c>
      <c r="J4344" s="25" t="n">
        <f aca="false">E4344*I4344/100</f>
        <v>0</v>
      </c>
      <c r="K4344" s="25" t="n">
        <f aca="false">E4344*Einstellungen!$B$5/100</f>
        <v>0</v>
      </c>
      <c r="L4344" s="23" t="str">
        <f aca="false">IF(I4344&lt;Einstellungen!$B$5,"ja","nein")</f>
        <v>nein</v>
      </c>
      <c r="M4344" s="23" t="s">
        <v>128</v>
      </c>
      <c r="N4344" s="23" t="n">
        <v>2025</v>
      </c>
      <c r="O4344" s="23" t="n">
        <v>9</v>
      </c>
    </row>
    <row r="4345" customFormat="false" ht="15" hidden="false" customHeight="false" outlineLevel="0" collapsed="false">
      <c r="A4345" s="22" t="n">
        <v>45868</v>
      </c>
      <c r="B4345" s="23" t="s">
        <v>116</v>
      </c>
      <c r="C4345" s="23" t="s">
        <v>103</v>
      </c>
      <c r="D4345" s="24" t="n">
        <v>-325</v>
      </c>
      <c r="E4345" s="25" t="n">
        <f aca="false">MAX(D4345,0)/1000</f>
        <v>0</v>
      </c>
      <c r="F4345" s="25" t="n">
        <f aca="false">MAX(-D4345,0)/1000</f>
        <v>0.325</v>
      </c>
      <c r="G4345" s="23" t="str">
        <f aca="false">IF(E4345&gt;0,"ja","nein")</f>
        <v>nein</v>
      </c>
      <c r="H4345" s="26" t="n">
        <v>63.29</v>
      </c>
      <c r="I4345" s="26" t="n">
        <f aca="false">(H4345/10+IF(N4345=2025,Einstellungen!$B$23,Einstellungen!$C$23))*(1+Einstellungen!$B$10)</f>
        <v>27.4771</v>
      </c>
      <c r="J4345" s="25" t="n">
        <f aca="false">E4345*I4345/100</f>
        <v>0</v>
      </c>
      <c r="K4345" s="25" t="n">
        <f aca="false">E4345*Einstellungen!$B$5/100</f>
        <v>0</v>
      </c>
      <c r="L4345" s="23" t="str">
        <f aca="false">IF(I4345&lt;Einstellungen!$B$5,"ja","nein")</f>
        <v>ja</v>
      </c>
      <c r="M4345" s="23" t="s">
        <v>128</v>
      </c>
      <c r="N4345" s="23" t="n">
        <v>2025</v>
      </c>
      <c r="O4345" s="23" t="n">
        <v>10</v>
      </c>
    </row>
    <row r="4346" customFormat="false" ht="15" hidden="false" customHeight="false" outlineLevel="0" collapsed="false">
      <c r="A4346" s="22" t="n">
        <v>45868</v>
      </c>
      <c r="B4346" s="23" t="s">
        <v>117</v>
      </c>
      <c r="C4346" s="23" t="s">
        <v>103</v>
      </c>
      <c r="D4346" s="24" t="n">
        <v>-412.4</v>
      </c>
      <c r="E4346" s="25" t="n">
        <f aca="false">MAX(D4346,0)/1000</f>
        <v>0</v>
      </c>
      <c r="F4346" s="25" t="n">
        <f aca="false">MAX(-D4346,0)/1000</f>
        <v>0.4124</v>
      </c>
      <c r="G4346" s="23" t="str">
        <f aca="false">IF(E4346&gt;0,"ja","nein")</f>
        <v>nein</v>
      </c>
      <c r="H4346" s="26" t="n">
        <v>40.43</v>
      </c>
      <c r="I4346" s="26" t="n">
        <f aca="false">(H4346/10+IF(N4346=2025,Einstellungen!$B$23,Einstellungen!$C$23))*(1+Einstellungen!$B$10)</f>
        <v>24.75676</v>
      </c>
      <c r="J4346" s="25" t="n">
        <f aca="false">E4346*I4346/100</f>
        <v>0</v>
      </c>
      <c r="K4346" s="25" t="n">
        <f aca="false">E4346*Einstellungen!$B$5/100</f>
        <v>0</v>
      </c>
      <c r="L4346" s="23" t="str">
        <f aca="false">IF(I4346&lt;Einstellungen!$B$5,"ja","nein")</f>
        <v>ja</v>
      </c>
      <c r="M4346" s="23" t="s">
        <v>128</v>
      </c>
      <c r="N4346" s="23" t="n">
        <v>2025</v>
      </c>
      <c r="O4346" s="23" t="n">
        <v>11</v>
      </c>
    </row>
    <row r="4347" customFormat="false" ht="15" hidden="false" customHeight="false" outlineLevel="0" collapsed="false">
      <c r="A4347" s="22" t="n">
        <v>45868</v>
      </c>
      <c r="B4347" s="23" t="s">
        <v>118</v>
      </c>
      <c r="C4347" s="23" t="s">
        <v>103</v>
      </c>
      <c r="D4347" s="24" t="n">
        <v>32.7</v>
      </c>
      <c r="E4347" s="25" t="n">
        <f aca="false">MAX(D4347,0)/1000</f>
        <v>0.0327</v>
      </c>
      <c r="F4347" s="25" t="n">
        <f aca="false">MAX(-D4347,0)/1000</f>
        <v>0</v>
      </c>
      <c r="G4347" s="23" t="str">
        <f aca="false">IF(E4347&gt;0,"ja","nein")</f>
        <v>ja</v>
      </c>
      <c r="H4347" s="26" t="n">
        <v>24.79</v>
      </c>
      <c r="I4347" s="26" t="n">
        <f aca="false">(H4347/10+IF(N4347=2025,Einstellungen!$B$23,Einstellungen!$C$23))*(1+Einstellungen!$B$10)</f>
        <v>22.8956</v>
      </c>
      <c r="J4347" s="25" t="n">
        <f aca="false">E4347*I4347/100</f>
        <v>0.0074868612</v>
      </c>
      <c r="K4347" s="25" t="n">
        <f aca="false">E4347*Einstellungen!$B$5/100</f>
        <v>0.009483</v>
      </c>
      <c r="L4347" s="23" t="str">
        <f aca="false">IF(I4347&lt;Einstellungen!$B$5,"ja","nein")</f>
        <v>ja</v>
      </c>
      <c r="M4347" s="23" t="s">
        <v>128</v>
      </c>
      <c r="N4347" s="23" t="n">
        <v>2025</v>
      </c>
      <c r="O4347" s="23" t="n">
        <v>12</v>
      </c>
    </row>
    <row r="4348" customFormat="false" ht="15" hidden="false" customHeight="false" outlineLevel="0" collapsed="false">
      <c r="A4348" s="22" t="n">
        <v>45868</v>
      </c>
      <c r="B4348" s="23" t="s">
        <v>119</v>
      </c>
      <c r="C4348" s="23" t="s">
        <v>103</v>
      </c>
      <c r="D4348" s="24" t="n">
        <v>-640.5</v>
      </c>
      <c r="E4348" s="25" t="n">
        <f aca="false">MAX(D4348,0)/1000</f>
        <v>0</v>
      </c>
      <c r="F4348" s="25" t="n">
        <f aca="false">MAX(-D4348,0)/1000</f>
        <v>0.6405</v>
      </c>
      <c r="G4348" s="23" t="str">
        <f aca="false">IF(E4348&gt;0,"ja","nein")</f>
        <v>nein</v>
      </c>
      <c r="H4348" s="26" t="n">
        <v>17.69</v>
      </c>
      <c r="I4348" s="26" t="n">
        <f aca="false">(H4348/10+IF(N4348=2025,Einstellungen!$B$23,Einstellungen!$C$23))*(1+Einstellungen!$B$10)</f>
        <v>22.0507</v>
      </c>
      <c r="J4348" s="25" t="n">
        <f aca="false">E4348*I4348/100</f>
        <v>0</v>
      </c>
      <c r="K4348" s="25" t="n">
        <f aca="false">E4348*Einstellungen!$B$5/100</f>
        <v>0</v>
      </c>
      <c r="L4348" s="23" t="str">
        <f aca="false">IF(I4348&lt;Einstellungen!$B$5,"ja","nein")</f>
        <v>ja</v>
      </c>
      <c r="M4348" s="23" t="s">
        <v>128</v>
      </c>
      <c r="N4348" s="23" t="n">
        <v>2025</v>
      </c>
      <c r="O4348" s="23" t="n">
        <v>13</v>
      </c>
    </row>
    <row r="4349" customFormat="false" ht="15" hidden="false" customHeight="false" outlineLevel="0" collapsed="false">
      <c r="A4349" s="22" t="n">
        <v>45868</v>
      </c>
      <c r="B4349" s="23" t="s">
        <v>120</v>
      </c>
      <c r="C4349" s="23" t="s">
        <v>103</v>
      </c>
      <c r="D4349" s="24" t="n">
        <v>-1251.9</v>
      </c>
      <c r="E4349" s="25" t="n">
        <f aca="false">MAX(D4349,0)/1000</f>
        <v>0</v>
      </c>
      <c r="F4349" s="25" t="n">
        <f aca="false">MAX(-D4349,0)/1000</f>
        <v>1.2519</v>
      </c>
      <c r="G4349" s="23" t="str">
        <f aca="false">IF(E4349&gt;0,"ja","nein")</f>
        <v>nein</v>
      </c>
      <c r="H4349" s="26" t="n">
        <v>10.7</v>
      </c>
      <c r="I4349" s="26" t="n">
        <f aca="false">(H4349/10+IF(N4349=2025,Einstellungen!$B$23,Einstellungen!$C$23))*(1+Einstellungen!$B$10)</f>
        <v>21.21889</v>
      </c>
      <c r="J4349" s="25" t="n">
        <f aca="false">E4349*I4349/100</f>
        <v>0</v>
      </c>
      <c r="K4349" s="25" t="n">
        <f aca="false">E4349*Einstellungen!$B$5/100</f>
        <v>0</v>
      </c>
      <c r="L4349" s="23" t="str">
        <f aca="false">IF(I4349&lt;Einstellungen!$B$5,"ja","nein")</f>
        <v>ja</v>
      </c>
      <c r="M4349" s="23" t="s">
        <v>128</v>
      </c>
      <c r="N4349" s="23" t="n">
        <v>2025</v>
      </c>
      <c r="O4349" s="23" t="n">
        <v>14</v>
      </c>
    </row>
    <row r="4350" customFormat="false" ht="15" hidden="false" customHeight="false" outlineLevel="0" collapsed="false">
      <c r="A4350" s="22" t="n">
        <v>45868</v>
      </c>
      <c r="B4350" s="23" t="s">
        <v>104</v>
      </c>
      <c r="C4350" s="23" t="s">
        <v>103</v>
      </c>
      <c r="D4350" s="24" t="n">
        <v>-2494.8</v>
      </c>
      <c r="E4350" s="25" t="n">
        <f aca="false">MAX(D4350,0)/1000</f>
        <v>0</v>
      </c>
      <c r="F4350" s="25" t="n">
        <f aca="false">MAX(-D4350,0)/1000</f>
        <v>2.4948</v>
      </c>
      <c r="G4350" s="23" t="str">
        <f aca="false">IF(E4350&gt;0,"ja","nein")</f>
        <v>nein</v>
      </c>
      <c r="H4350" s="26" t="n">
        <v>28.03</v>
      </c>
      <c r="I4350" s="26" t="n">
        <f aca="false">(H4350/10+IF(N4350=2025,Einstellungen!$B$23,Einstellungen!$C$23))*(1+Einstellungen!$B$10)</f>
        <v>23.28116</v>
      </c>
      <c r="J4350" s="25" t="n">
        <f aca="false">E4350*I4350/100</f>
        <v>0</v>
      </c>
      <c r="K4350" s="25" t="n">
        <f aca="false">E4350*Einstellungen!$B$5/100</f>
        <v>0</v>
      </c>
      <c r="L4350" s="23" t="str">
        <f aca="false">IF(I4350&lt;Einstellungen!$B$5,"ja","nein")</f>
        <v>ja</v>
      </c>
      <c r="M4350" s="23" t="s">
        <v>128</v>
      </c>
      <c r="N4350" s="23" t="n">
        <v>2025</v>
      </c>
      <c r="O4350" s="23" t="n">
        <v>15</v>
      </c>
    </row>
    <row r="4351" customFormat="false" ht="15" hidden="false" customHeight="false" outlineLevel="0" collapsed="false">
      <c r="A4351" s="22" t="n">
        <v>45868</v>
      </c>
      <c r="B4351" s="23" t="s">
        <v>105</v>
      </c>
      <c r="C4351" s="23" t="s">
        <v>103</v>
      </c>
      <c r="D4351" s="24" t="n">
        <v>-3070.1</v>
      </c>
      <c r="E4351" s="25" t="n">
        <f aca="false">MAX(D4351,0)/1000</f>
        <v>0</v>
      </c>
      <c r="F4351" s="25" t="n">
        <f aca="false">MAX(-D4351,0)/1000</f>
        <v>3.0701</v>
      </c>
      <c r="G4351" s="23" t="str">
        <f aca="false">IF(E4351&gt;0,"ja","nein")</f>
        <v>nein</v>
      </c>
      <c r="H4351" s="26" t="n">
        <v>45.61</v>
      </c>
      <c r="I4351" s="26" t="n">
        <f aca="false">(H4351/10+IF(N4351=2025,Einstellungen!$B$23,Einstellungen!$C$23))*(1+Einstellungen!$B$10)</f>
        <v>25.37318</v>
      </c>
      <c r="J4351" s="25" t="n">
        <f aca="false">E4351*I4351/100</f>
        <v>0</v>
      </c>
      <c r="K4351" s="25" t="n">
        <f aca="false">E4351*Einstellungen!$B$5/100</f>
        <v>0</v>
      </c>
      <c r="L4351" s="23" t="str">
        <f aca="false">IF(I4351&lt;Einstellungen!$B$5,"ja","nein")</f>
        <v>ja</v>
      </c>
      <c r="M4351" s="23" t="s">
        <v>128</v>
      </c>
      <c r="N4351" s="23" t="n">
        <v>2025</v>
      </c>
      <c r="O4351" s="23" t="n">
        <v>16</v>
      </c>
    </row>
    <row r="4352" customFormat="false" ht="15" hidden="false" customHeight="false" outlineLevel="0" collapsed="false">
      <c r="A4352" s="22" t="n">
        <v>45868</v>
      </c>
      <c r="B4352" s="23" t="s">
        <v>97</v>
      </c>
      <c r="C4352" s="23" t="s">
        <v>103</v>
      </c>
      <c r="D4352" s="24" t="n">
        <v>-1020.2</v>
      </c>
      <c r="E4352" s="25" t="n">
        <f aca="false">MAX(D4352,0)/1000</f>
        <v>0</v>
      </c>
      <c r="F4352" s="25" t="n">
        <f aca="false">MAX(-D4352,0)/1000</f>
        <v>1.0202</v>
      </c>
      <c r="G4352" s="23" t="str">
        <f aca="false">IF(E4352&gt;0,"ja","nein")</f>
        <v>nein</v>
      </c>
      <c r="H4352" s="26" t="n">
        <v>75.68</v>
      </c>
      <c r="I4352" s="26" t="n">
        <f aca="false">(H4352/10+IF(N4352=2025,Einstellungen!$B$23,Einstellungen!$C$23))*(1+Einstellungen!$B$10)</f>
        <v>28.95151</v>
      </c>
      <c r="J4352" s="25" t="n">
        <f aca="false">E4352*I4352/100</f>
        <v>0</v>
      </c>
      <c r="K4352" s="25" t="n">
        <f aca="false">E4352*Einstellungen!$B$5/100</f>
        <v>0</v>
      </c>
      <c r="L4352" s="23" t="str">
        <f aca="false">IF(I4352&lt;Einstellungen!$B$5,"ja","nein")</f>
        <v>ja</v>
      </c>
      <c r="M4352" s="23" t="s">
        <v>128</v>
      </c>
      <c r="N4352" s="23" t="n">
        <v>2025</v>
      </c>
      <c r="O4352" s="23" t="n">
        <v>17</v>
      </c>
    </row>
    <row r="4353" customFormat="false" ht="15" hidden="false" customHeight="false" outlineLevel="0" collapsed="false">
      <c r="A4353" s="22" t="n">
        <v>45868</v>
      </c>
      <c r="B4353" s="23" t="s">
        <v>99</v>
      </c>
      <c r="C4353" s="23" t="s">
        <v>103</v>
      </c>
      <c r="D4353" s="24" t="n">
        <v>-445.9</v>
      </c>
      <c r="E4353" s="25" t="n">
        <f aca="false">MAX(D4353,0)/1000</f>
        <v>0</v>
      </c>
      <c r="F4353" s="25" t="n">
        <f aca="false">MAX(-D4353,0)/1000</f>
        <v>0.4459</v>
      </c>
      <c r="G4353" s="23" t="str">
        <f aca="false">IF(E4353&gt;0,"ja","nein")</f>
        <v>nein</v>
      </c>
      <c r="H4353" s="26" t="n">
        <v>93.97</v>
      </c>
      <c r="I4353" s="26" t="n">
        <f aca="false">(H4353/10+IF(N4353=2025,Einstellungen!$B$23,Einstellungen!$C$23))*(1+Einstellungen!$B$10)</f>
        <v>31.12802</v>
      </c>
      <c r="J4353" s="25" t="n">
        <f aca="false">E4353*I4353/100</f>
        <v>0</v>
      </c>
      <c r="K4353" s="25" t="n">
        <f aca="false">E4353*Einstellungen!$B$5/100</f>
        <v>0</v>
      </c>
      <c r="L4353" s="23" t="str">
        <f aca="false">IF(I4353&lt;Einstellungen!$B$5,"ja","nein")</f>
        <v>nein</v>
      </c>
      <c r="M4353" s="23" t="s">
        <v>128</v>
      </c>
      <c r="N4353" s="23" t="n">
        <v>2025</v>
      </c>
      <c r="O4353" s="23" t="n">
        <v>18</v>
      </c>
    </row>
    <row r="4354" customFormat="false" ht="15" hidden="false" customHeight="false" outlineLevel="0" collapsed="false">
      <c r="A4354" s="22" t="n">
        <v>45868</v>
      </c>
      <c r="B4354" s="23" t="s">
        <v>100</v>
      </c>
      <c r="C4354" s="23" t="s">
        <v>103</v>
      </c>
      <c r="D4354" s="24" t="n">
        <v>170.1</v>
      </c>
      <c r="E4354" s="25" t="n">
        <f aca="false">MAX(D4354,0)/1000</f>
        <v>0.1701</v>
      </c>
      <c r="F4354" s="25" t="n">
        <f aca="false">MAX(-D4354,0)/1000</f>
        <v>0</v>
      </c>
      <c r="G4354" s="23" t="str">
        <f aca="false">IF(E4354&gt;0,"ja","nein")</f>
        <v>ja</v>
      </c>
      <c r="H4354" s="26" t="n">
        <v>101.86</v>
      </c>
      <c r="I4354" s="26" t="n">
        <f aca="false">(H4354/10+IF(N4354=2025,Einstellungen!$B$23,Einstellungen!$C$23))*(1+Einstellungen!$B$10)</f>
        <v>32.06693</v>
      </c>
      <c r="J4354" s="25" t="n">
        <f aca="false">E4354*I4354/100</f>
        <v>0.05454584793</v>
      </c>
      <c r="K4354" s="25" t="n">
        <f aca="false">E4354*Einstellungen!$B$5/100</f>
        <v>0.049329</v>
      </c>
      <c r="L4354" s="23" t="str">
        <f aca="false">IF(I4354&lt;Einstellungen!$B$5,"ja","nein")</f>
        <v>nein</v>
      </c>
      <c r="M4354" s="23" t="s">
        <v>128</v>
      </c>
      <c r="N4354" s="23" t="n">
        <v>2025</v>
      </c>
      <c r="O4354" s="23" t="n">
        <v>19</v>
      </c>
    </row>
    <row r="4355" customFormat="false" ht="15" hidden="false" customHeight="false" outlineLevel="0" collapsed="false">
      <c r="A4355" s="22" t="n">
        <v>45868</v>
      </c>
      <c r="B4355" s="23" t="s">
        <v>92</v>
      </c>
      <c r="C4355" s="23" t="s">
        <v>103</v>
      </c>
      <c r="D4355" s="24" t="n">
        <v>429</v>
      </c>
      <c r="E4355" s="25" t="n">
        <f aca="false">MAX(D4355,0)/1000</f>
        <v>0.429</v>
      </c>
      <c r="F4355" s="25" t="n">
        <f aca="false">MAX(-D4355,0)/1000</f>
        <v>0</v>
      </c>
      <c r="G4355" s="23" t="str">
        <f aca="false">IF(E4355&gt;0,"ja","nein")</f>
        <v>ja</v>
      </c>
      <c r="H4355" s="26" t="n">
        <v>109.07</v>
      </c>
      <c r="I4355" s="26" t="n">
        <f aca="false">(H4355/10+IF(N4355=2025,Einstellungen!$B$23,Einstellungen!$C$23))*(1+Einstellungen!$B$10)</f>
        <v>32.92492</v>
      </c>
      <c r="J4355" s="25" t="n">
        <f aca="false">E4355*I4355/100</f>
        <v>0.1412479068</v>
      </c>
      <c r="K4355" s="25" t="n">
        <f aca="false">E4355*Einstellungen!$B$5/100</f>
        <v>0.12441</v>
      </c>
      <c r="L4355" s="23" t="str">
        <f aca="false">IF(I4355&lt;Einstellungen!$B$5,"ja","nein")</f>
        <v>nein</v>
      </c>
      <c r="M4355" s="23" t="s">
        <v>128</v>
      </c>
      <c r="N4355" s="23" t="n">
        <v>2025</v>
      </c>
      <c r="O4355" s="23" t="n">
        <v>20</v>
      </c>
    </row>
    <row r="4356" customFormat="false" ht="15" hidden="false" customHeight="false" outlineLevel="0" collapsed="false">
      <c r="A4356" s="22" t="n">
        <v>45868</v>
      </c>
      <c r="B4356" s="23" t="s">
        <v>95</v>
      </c>
      <c r="C4356" s="23" t="s">
        <v>103</v>
      </c>
      <c r="D4356" s="24" t="n">
        <v>220.7</v>
      </c>
      <c r="E4356" s="25" t="n">
        <f aca="false">MAX(D4356,0)/1000</f>
        <v>0.2207</v>
      </c>
      <c r="F4356" s="25" t="n">
        <f aca="false">MAX(-D4356,0)/1000</f>
        <v>0</v>
      </c>
      <c r="G4356" s="23" t="str">
        <f aca="false">IF(E4356&gt;0,"ja","nein")</f>
        <v>ja</v>
      </c>
      <c r="H4356" s="26" t="n">
        <v>109</v>
      </c>
      <c r="I4356" s="26" t="n">
        <f aca="false">(H4356/10+IF(N4356=2025,Einstellungen!$B$23,Einstellungen!$C$23))*(1+Einstellungen!$B$10)</f>
        <v>32.91659</v>
      </c>
      <c r="J4356" s="25" t="n">
        <f aca="false">E4356*I4356/100</f>
        <v>0.07264691413</v>
      </c>
      <c r="K4356" s="25" t="n">
        <f aca="false">E4356*Einstellungen!$B$5/100</f>
        <v>0.064003</v>
      </c>
      <c r="L4356" s="23" t="str">
        <f aca="false">IF(I4356&lt;Einstellungen!$B$5,"ja","nein")</f>
        <v>nein</v>
      </c>
      <c r="M4356" s="23" t="s">
        <v>128</v>
      </c>
      <c r="N4356" s="23" t="n">
        <v>2025</v>
      </c>
      <c r="O4356" s="23" t="n">
        <v>21</v>
      </c>
    </row>
    <row r="4357" customFormat="false" ht="15" hidden="false" customHeight="false" outlineLevel="0" collapsed="false">
      <c r="A4357" s="22" t="n">
        <v>45868</v>
      </c>
      <c r="B4357" s="23" t="s">
        <v>96</v>
      </c>
      <c r="C4357" s="23" t="s">
        <v>103</v>
      </c>
      <c r="D4357" s="24" t="n">
        <v>240.3</v>
      </c>
      <c r="E4357" s="25" t="n">
        <f aca="false">MAX(D4357,0)/1000</f>
        <v>0.2403</v>
      </c>
      <c r="F4357" s="25" t="n">
        <f aca="false">MAX(-D4357,0)/1000</f>
        <v>0</v>
      </c>
      <c r="G4357" s="23" t="str">
        <f aca="false">IF(E4357&gt;0,"ja","nein")</f>
        <v>ja</v>
      </c>
      <c r="H4357" s="26" t="n">
        <v>104</v>
      </c>
      <c r="I4357" s="26" t="n">
        <f aca="false">(H4357/10+IF(N4357=2025,Einstellungen!$B$23,Einstellungen!$C$23))*(1+Einstellungen!$B$10)</f>
        <v>32.32159</v>
      </c>
      <c r="J4357" s="25" t="n">
        <f aca="false">E4357*I4357/100</f>
        <v>0.07766878077</v>
      </c>
      <c r="K4357" s="25" t="n">
        <f aca="false">E4357*Einstellungen!$B$5/100</f>
        <v>0.069687</v>
      </c>
      <c r="L4357" s="23" t="str">
        <f aca="false">IF(I4357&lt;Einstellungen!$B$5,"ja","nein")</f>
        <v>nein</v>
      </c>
      <c r="M4357" s="23" t="s">
        <v>128</v>
      </c>
      <c r="N4357" s="23" t="n">
        <v>2025</v>
      </c>
      <c r="O4357" s="23" t="n">
        <v>22</v>
      </c>
    </row>
    <row r="4358" customFormat="false" ht="15" hidden="false" customHeight="false" outlineLevel="0" collapsed="false">
      <c r="A4358" s="22" t="n">
        <v>45868</v>
      </c>
      <c r="B4358" s="23" t="s">
        <v>101</v>
      </c>
      <c r="C4358" s="23" t="s">
        <v>103</v>
      </c>
      <c r="D4358" s="24" t="n">
        <v>342.8</v>
      </c>
      <c r="E4358" s="25" t="n">
        <f aca="false">MAX(D4358,0)/1000</f>
        <v>0.3428</v>
      </c>
      <c r="F4358" s="25" t="n">
        <f aca="false">MAX(-D4358,0)/1000</f>
        <v>0</v>
      </c>
      <c r="G4358" s="23" t="str">
        <f aca="false">IF(E4358&gt;0,"ja","nein")</f>
        <v>ja</v>
      </c>
      <c r="H4358" s="26" t="n">
        <v>92.41</v>
      </c>
      <c r="I4358" s="26" t="n">
        <f aca="false">(H4358/10+IF(N4358=2025,Einstellungen!$B$23,Einstellungen!$C$23))*(1+Einstellungen!$B$10)</f>
        <v>30.94238</v>
      </c>
      <c r="J4358" s="25" t="n">
        <f aca="false">E4358*I4358/100</f>
        <v>0.10607047864</v>
      </c>
      <c r="K4358" s="25" t="n">
        <f aca="false">E4358*Einstellungen!$B$5/100</f>
        <v>0.099412</v>
      </c>
      <c r="L4358" s="23" t="str">
        <f aca="false">IF(I4358&lt;Einstellungen!$B$5,"ja","nein")</f>
        <v>nein</v>
      </c>
      <c r="M4358" s="23" t="s">
        <v>128</v>
      </c>
      <c r="N4358" s="23" t="n">
        <v>2025</v>
      </c>
      <c r="O4358" s="23" t="n">
        <v>23</v>
      </c>
    </row>
    <row r="4359" customFormat="false" ht="15" hidden="false" customHeight="false" outlineLevel="0" collapsed="false">
      <c r="A4359" s="22" t="n">
        <v>45869</v>
      </c>
      <c r="B4359" s="23" t="s">
        <v>102</v>
      </c>
      <c r="C4359" s="23" t="s">
        <v>106</v>
      </c>
      <c r="D4359" s="24" t="n">
        <v>331.5</v>
      </c>
      <c r="E4359" s="25" t="n">
        <f aca="false">MAX(D4359,0)/1000</f>
        <v>0.3315</v>
      </c>
      <c r="F4359" s="25" t="n">
        <f aca="false">MAX(-D4359,0)/1000</f>
        <v>0</v>
      </c>
      <c r="G4359" s="23" t="str">
        <f aca="false">IF(E4359&gt;0,"ja","nein")</f>
        <v>ja</v>
      </c>
      <c r="H4359" s="26" t="n">
        <v>88.93</v>
      </c>
      <c r="I4359" s="26" t="n">
        <f aca="false">(H4359/10+IF(N4359=2025,Einstellungen!$B$23,Einstellungen!$C$23))*(1+Einstellungen!$B$10)</f>
        <v>30.52826</v>
      </c>
      <c r="J4359" s="25" t="n">
        <f aca="false">E4359*I4359/100</f>
        <v>0.1012011819</v>
      </c>
      <c r="K4359" s="25" t="n">
        <f aca="false">E4359*Einstellungen!$B$5/100</f>
        <v>0.096135</v>
      </c>
      <c r="L4359" s="23" t="str">
        <f aca="false">IF(I4359&lt;Einstellungen!$B$5,"ja","nein")</f>
        <v>nein</v>
      </c>
      <c r="M4359" s="23" t="s">
        <v>128</v>
      </c>
      <c r="N4359" s="23" t="n">
        <v>2025</v>
      </c>
      <c r="O4359" s="23" t="n">
        <v>0</v>
      </c>
    </row>
    <row r="4360" customFormat="false" ht="15" hidden="false" customHeight="false" outlineLevel="0" collapsed="false">
      <c r="A4360" s="22" t="n">
        <v>45869</v>
      </c>
      <c r="B4360" s="23" t="s">
        <v>107</v>
      </c>
      <c r="C4360" s="23" t="s">
        <v>106</v>
      </c>
      <c r="D4360" s="24" t="n">
        <v>353</v>
      </c>
      <c r="E4360" s="25" t="n">
        <f aca="false">MAX(D4360,0)/1000</f>
        <v>0.353</v>
      </c>
      <c r="F4360" s="25" t="n">
        <f aca="false">MAX(-D4360,0)/1000</f>
        <v>0</v>
      </c>
      <c r="G4360" s="23" t="str">
        <f aca="false">IF(E4360&gt;0,"ja","nein")</f>
        <v>ja</v>
      </c>
      <c r="H4360" s="26" t="n">
        <v>82.11</v>
      </c>
      <c r="I4360" s="26" t="n">
        <f aca="false">(H4360/10+IF(N4360=2025,Einstellungen!$B$23,Einstellungen!$C$23))*(1+Einstellungen!$B$10)</f>
        <v>29.71668</v>
      </c>
      <c r="J4360" s="25" t="n">
        <f aca="false">E4360*I4360/100</f>
        <v>0.1048998804</v>
      </c>
      <c r="K4360" s="25" t="n">
        <f aca="false">E4360*Einstellungen!$B$5/100</f>
        <v>0.10237</v>
      </c>
      <c r="L4360" s="23" t="str">
        <f aca="false">IF(I4360&lt;Einstellungen!$B$5,"ja","nein")</f>
        <v>nein</v>
      </c>
      <c r="M4360" s="23" t="s">
        <v>128</v>
      </c>
      <c r="N4360" s="23" t="n">
        <v>2025</v>
      </c>
      <c r="O4360" s="23" t="n">
        <v>1</v>
      </c>
    </row>
    <row r="4361" customFormat="false" ht="15" hidden="false" customHeight="false" outlineLevel="0" collapsed="false">
      <c r="A4361" s="22" t="n">
        <v>45869</v>
      </c>
      <c r="B4361" s="23" t="s">
        <v>108</v>
      </c>
      <c r="C4361" s="23" t="s">
        <v>106</v>
      </c>
      <c r="D4361" s="24" t="n">
        <v>247.1</v>
      </c>
      <c r="E4361" s="25" t="n">
        <f aca="false">MAX(D4361,0)/1000</f>
        <v>0.2471</v>
      </c>
      <c r="F4361" s="25" t="n">
        <f aca="false">MAX(-D4361,0)/1000</f>
        <v>0</v>
      </c>
      <c r="G4361" s="23" t="str">
        <f aca="false">IF(E4361&gt;0,"ja","nein")</f>
        <v>ja</v>
      </c>
      <c r="H4361" s="26" t="n">
        <v>79</v>
      </c>
      <c r="I4361" s="26" t="n">
        <f aca="false">(H4361/10+IF(N4361=2025,Einstellungen!$B$23,Einstellungen!$C$23))*(1+Einstellungen!$B$10)</f>
        <v>29.34659</v>
      </c>
      <c r="J4361" s="25" t="n">
        <f aca="false">E4361*I4361/100</f>
        <v>0.07251542389</v>
      </c>
      <c r="K4361" s="25" t="n">
        <f aca="false">E4361*Einstellungen!$B$5/100</f>
        <v>0.071659</v>
      </c>
      <c r="L4361" s="23" t="str">
        <f aca="false">IF(I4361&lt;Einstellungen!$B$5,"ja","nein")</f>
        <v>nein</v>
      </c>
      <c r="M4361" s="23" t="s">
        <v>128</v>
      </c>
      <c r="N4361" s="23" t="n">
        <v>2025</v>
      </c>
      <c r="O4361" s="23" t="n">
        <v>2</v>
      </c>
    </row>
    <row r="4362" customFormat="false" ht="15" hidden="false" customHeight="false" outlineLevel="0" collapsed="false">
      <c r="A4362" s="22" t="n">
        <v>45869</v>
      </c>
      <c r="B4362" s="23" t="s">
        <v>109</v>
      </c>
      <c r="C4362" s="23" t="s">
        <v>106</v>
      </c>
      <c r="D4362" s="24" t="n">
        <v>148.4</v>
      </c>
      <c r="E4362" s="25" t="n">
        <f aca="false">MAX(D4362,0)/1000</f>
        <v>0.1484</v>
      </c>
      <c r="F4362" s="25" t="n">
        <f aca="false">MAX(-D4362,0)/1000</f>
        <v>0</v>
      </c>
      <c r="G4362" s="23" t="str">
        <f aca="false">IF(E4362&gt;0,"ja","nein")</f>
        <v>ja</v>
      </c>
      <c r="H4362" s="26" t="n">
        <v>77.27</v>
      </c>
      <c r="I4362" s="26" t="n">
        <f aca="false">(H4362/10+IF(N4362=2025,Einstellungen!$B$23,Einstellungen!$C$23))*(1+Einstellungen!$B$10)</f>
        <v>29.14072</v>
      </c>
      <c r="J4362" s="25" t="n">
        <f aca="false">E4362*I4362/100</f>
        <v>0.04324482848</v>
      </c>
      <c r="K4362" s="25" t="n">
        <f aca="false">E4362*Einstellungen!$B$5/100</f>
        <v>0.043036</v>
      </c>
      <c r="L4362" s="23" t="str">
        <f aca="false">IF(I4362&lt;Einstellungen!$B$5,"ja","nein")</f>
        <v>nein</v>
      </c>
      <c r="M4362" s="23" t="s">
        <v>128</v>
      </c>
      <c r="N4362" s="23" t="n">
        <v>2025</v>
      </c>
      <c r="O4362" s="23" t="n">
        <v>3</v>
      </c>
    </row>
    <row r="4363" customFormat="false" ht="15" hidden="false" customHeight="false" outlineLevel="0" collapsed="false">
      <c r="A4363" s="22" t="n">
        <v>45869</v>
      </c>
      <c r="B4363" s="23" t="s">
        <v>110</v>
      </c>
      <c r="C4363" s="23" t="s">
        <v>106</v>
      </c>
      <c r="D4363" s="24" t="n">
        <v>154.1</v>
      </c>
      <c r="E4363" s="25" t="n">
        <f aca="false">MAX(D4363,0)/1000</f>
        <v>0.1541</v>
      </c>
      <c r="F4363" s="25" t="n">
        <f aca="false">MAX(-D4363,0)/1000</f>
        <v>0</v>
      </c>
      <c r="G4363" s="23" t="str">
        <f aca="false">IF(E4363&gt;0,"ja","nein")</f>
        <v>ja</v>
      </c>
      <c r="H4363" s="26" t="n">
        <v>78.51</v>
      </c>
      <c r="I4363" s="26" t="n">
        <f aca="false">(H4363/10+IF(N4363=2025,Einstellungen!$B$23,Einstellungen!$C$23))*(1+Einstellungen!$B$10)</f>
        <v>29.28828</v>
      </c>
      <c r="J4363" s="25" t="n">
        <f aca="false">E4363*I4363/100</f>
        <v>0.04513323948</v>
      </c>
      <c r="K4363" s="25" t="n">
        <f aca="false">E4363*Einstellungen!$B$5/100</f>
        <v>0.044689</v>
      </c>
      <c r="L4363" s="23" t="str">
        <f aca="false">IF(I4363&lt;Einstellungen!$B$5,"ja","nein")</f>
        <v>nein</v>
      </c>
      <c r="M4363" s="23" t="s">
        <v>128</v>
      </c>
      <c r="N4363" s="23" t="n">
        <v>2025</v>
      </c>
      <c r="O4363" s="23" t="n">
        <v>4</v>
      </c>
    </row>
    <row r="4364" customFormat="false" ht="15" hidden="false" customHeight="false" outlineLevel="0" collapsed="false">
      <c r="A4364" s="22" t="n">
        <v>45869</v>
      </c>
      <c r="B4364" s="23" t="s">
        <v>111</v>
      </c>
      <c r="C4364" s="23" t="s">
        <v>106</v>
      </c>
      <c r="D4364" s="24" t="n">
        <v>136.9</v>
      </c>
      <c r="E4364" s="25" t="n">
        <f aca="false">MAX(D4364,0)/1000</f>
        <v>0.1369</v>
      </c>
      <c r="F4364" s="25" t="n">
        <f aca="false">MAX(-D4364,0)/1000</f>
        <v>0</v>
      </c>
      <c r="G4364" s="23" t="str">
        <f aca="false">IF(E4364&gt;0,"ja","nein")</f>
        <v>ja</v>
      </c>
      <c r="H4364" s="26" t="n">
        <v>85.43</v>
      </c>
      <c r="I4364" s="26" t="n">
        <f aca="false">(H4364/10+IF(N4364=2025,Einstellungen!$B$23,Einstellungen!$C$23))*(1+Einstellungen!$B$10)</f>
        <v>30.11176</v>
      </c>
      <c r="J4364" s="25" t="n">
        <f aca="false">E4364*I4364/100</f>
        <v>0.04122299944</v>
      </c>
      <c r="K4364" s="25" t="n">
        <f aca="false">E4364*Einstellungen!$B$5/100</f>
        <v>0.039701</v>
      </c>
      <c r="L4364" s="23" t="str">
        <f aca="false">IF(I4364&lt;Einstellungen!$B$5,"ja","nein")</f>
        <v>nein</v>
      </c>
      <c r="M4364" s="23" t="s">
        <v>128</v>
      </c>
      <c r="N4364" s="23" t="n">
        <v>2025</v>
      </c>
      <c r="O4364" s="23" t="n">
        <v>5</v>
      </c>
    </row>
    <row r="4365" customFormat="false" ht="15" hidden="false" customHeight="false" outlineLevel="0" collapsed="false">
      <c r="A4365" s="22" t="n">
        <v>45869</v>
      </c>
      <c r="B4365" s="23" t="s">
        <v>112</v>
      </c>
      <c r="C4365" s="23" t="s">
        <v>106</v>
      </c>
      <c r="D4365" s="24" t="n">
        <v>3.9</v>
      </c>
      <c r="E4365" s="25" t="n">
        <f aca="false">MAX(D4365,0)/1000</f>
        <v>0.0039</v>
      </c>
      <c r="F4365" s="25" t="n">
        <f aca="false">MAX(-D4365,0)/1000</f>
        <v>0</v>
      </c>
      <c r="G4365" s="23" t="str">
        <f aca="false">IF(E4365&gt;0,"ja","nein")</f>
        <v>ja</v>
      </c>
      <c r="H4365" s="26" t="n">
        <v>98.14</v>
      </c>
      <c r="I4365" s="26" t="n">
        <f aca="false">(H4365/10+IF(N4365=2025,Einstellungen!$B$23,Einstellungen!$C$23))*(1+Einstellungen!$B$10)</f>
        <v>31.62425</v>
      </c>
      <c r="J4365" s="25" t="n">
        <f aca="false">E4365*I4365/100</f>
        <v>0.00123334575</v>
      </c>
      <c r="K4365" s="25" t="n">
        <f aca="false">E4365*Einstellungen!$B$5/100</f>
        <v>0.001131</v>
      </c>
      <c r="L4365" s="23" t="str">
        <f aca="false">IF(I4365&lt;Einstellungen!$B$5,"ja","nein")</f>
        <v>nein</v>
      </c>
      <c r="M4365" s="23" t="s">
        <v>128</v>
      </c>
      <c r="N4365" s="23" t="n">
        <v>2025</v>
      </c>
      <c r="O4365" s="23" t="n">
        <v>6</v>
      </c>
    </row>
    <row r="4366" customFormat="false" ht="15" hidden="false" customHeight="false" outlineLevel="0" collapsed="false">
      <c r="A4366" s="22" t="n">
        <v>45869</v>
      </c>
      <c r="B4366" s="23" t="s">
        <v>113</v>
      </c>
      <c r="C4366" s="23" t="s">
        <v>106</v>
      </c>
      <c r="D4366" s="24" t="n">
        <v>-144.3</v>
      </c>
      <c r="E4366" s="25" t="n">
        <f aca="false">MAX(D4366,0)/1000</f>
        <v>0</v>
      </c>
      <c r="F4366" s="25" t="n">
        <f aca="false">MAX(-D4366,0)/1000</f>
        <v>0.1443</v>
      </c>
      <c r="G4366" s="23" t="str">
        <f aca="false">IF(E4366&gt;0,"ja","nein")</f>
        <v>nein</v>
      </c>
      <c r="H4366" s="26" t="n">
        <v>100.46</v>
      </c>
      <c r="I4366" s="26" t="n">
        <f aca="false">(H4366/10+IF(N4366=2025,Einstellungen!$B$23,Einstellungen!$C$23))*(1+Einstellungen!$B$10)</f>
        <v>31.90033</v>
      </c>
      <c r="J4366" s="25" t="n">
        <f aca="false">E4366*I4366/100</f>
        <v>0</v>
      </c>
      <c r="K4366" s="25" t="n">
        <f aca="false">E4366*Einstellungen!$B$5/100</f>
        <v>0</v>
      </c>
      <c r="L4366" s="23" t="str">
        <f aca="false">IF(I4366&lt;Einstellungen!$B$5,"ja","nein")</f>
        <v>nein</v>
      </c>
      <c r="M4366" s="23" t="s">
        <v>128</v>
      </c>
      <c r="N4366" s="23" t="n">
        <v>2025</v>
      </c>
      <c r="O4366" s="23" t="n">
        <v>7</v>
      </c>
    </row>
    <row r="4367" customFormat="false" ht="15" hidden="false" customHeight="false" outlineLevel="0" collapsed="false">
      <c r="A4367" s="22" t="n">
        <v>45869</v>
      </c>
      <c r="B4367" s="23" t="s">
        <v>114</v>
      </c>
      <c r="C4367" s="23" t="s">
        <v>106</v>
      </c>
      <c r="D4367" s="24" t="n">
        <v>104.5</v>
      </c>
      <c r="E4367" s="25" t="n">
        <f aca="false">MAX(D4367,0)/1000</f>
        <v>0.1045</v>
      </c>
      <c r="F4367" s="25" t="n">
        <f aca="false">MAX(-D4367,0)/1000</f>
        <v>0</v>
      </c>
      <c r="G4367" s="23" t="str">
        <f aca="false">IF(E4367&gt;0,"ja","nein")</f>
        <v>ja</v>
      </c>
      <c r="H4367" s="26" t="n">
        <v>94.09</v>
      </c>
      <c r="I4367" s="26" t="n">
        <f aca="false">(H4367/10+IF(N4367=2025,Einstellungen!$B$23,Einstellungen!$C$23))*(1+Einstellungen!$B$10)</f>
        <v>31.1423</v>
      </c>
      <c r="J4367" s="25" t="n">
        <f aca="false">E4367*I4367/100</f>
        <v>0.0325437035</v>
      </c>
      <c r="K4367" s="25" t="n">
        <f aca="false">E4367*Einstellungen!$B$5/100</f>
        <v>0.030305</v>
      </c>
      <c r="L4367" s="23" t="str">
        <f aca="false">IF(I4367&lt;Einstellungen!$B$5,"ja","nein")</f>
        <v>nein</v>
      </c>
      <c r="M4367" s="23" t="s">
        <v>128</v>
      </c>
      <c r="N4367" s="23" t="n">
        <v>2025</v>
      </c>
      <c r="O4367" s="23" t="n">
        <v>8</v>
      </c>
    </row>
    <row r="4368" customFormat="false" ht="15" hidden="false" customHeight="false" outlineLevel="0" collapsed="false">
      <c r="A4368" s="22" t="n">
        <v>45869</v>
      </c>
      <c r="B4368" s="23" t="s">
        <v>115</v>
      </c>
      <c r="C4368" s="23" t="s">
        <v>106</v>
      </c>
      <c r="D4368" s="24" t="n">
        <v>250.1</v>
      </c>
      <c r="E4368" s="25" t="n">
        <f aca="false">MAX(D4368,0)/1000</f>
        <v>0.2501</v>
      </c>
      <c r="F4368" s="25" t="n">
        <f aca="false">MAX(-D4368,0)/1000</f>
        <v>0</v>
      </c>
      <c r="G4368" s="23" t="str">
        <f aca="false">IF(E4368&gt;0,"ja","nein")</f>
        <v>ja</v>
      </c>
      <c r="H4368" s="26" t="n">
        <v>88.91</v>
      </c>
      <c r="I4368" s="26" t="n">
        <f aca="false">(H4368/10+IF(N4368=2025,Einstellungen!$B$23,Einstellungen!$C$23))*(1+Einstellungen!$B$10)</f>
        <v>30.52588</v>
      </c>
      <c r="J4368" s="25" t="n">
        <f aca="false">E4368*I4368/100</f>
        <v>0.07634522588</v>
      </c>
      <c r="K4368" s="25" t="n">
        <f aca="false">E4368*Einstellungen!$B$5/100</f>
        <v>0.072529</v>
      </c>
      <c r="L4368" s="23" t="str">
        <f aca="false">IF(I4368&lt;Einstellungen!$B$5,"ja","nein")</f>
        <v>nein</v>
      </c>
      <c r="M4368" s="23" t="s">
        <v>128</v>
      </c>
      <c r="N4368" s="23" t="n">
        <v>2025</v>
      </c>
      <c r="O4368" s="23" t="n">
        <v>9</v>
      </c>
    </row>
    <row r="4369" customFormat="false" ht="15" hidden="false" customHeight="false" outlineLevel="0" collapsed="false">
      <c r="A4369" s="22" t="n">
        <v>45869</v>
      </c>
      <c r="B4369" s="23" t="s">
        <v>116</v>
      </c>
      <c r="C4369" s="23" t="s">
        <v>106</v>
      </c>
      <c r="D4369" s="24" t="n">
        <v>-1238.1</v>
      </c>
      <c r="E4369" s="25" t="n">
        <f aca="false">MAX(D4369,0)/1000</f>
        <v>0</v>
      </c>
      <c r="F4369" s="25" t="n">
        <f aca="false">MAX(-D4369,0)/1000</f>
        <v>1.2381</v>
      </c>
      <c r="G4369" s="23" t="str">
        <f aca="false">IF(E4369&gt;0,"ja","nein")</f>
        <v>nein</v>
      </c>
      <c r="H4369" s="26" t="n">
        <v>74.17</v>
      </c>
      <c r="I4369" s="26" t="n">
        <f aca="false">(H4369/10+IF(N4369=2025,Einstellungen!$B$23,Einstellungen!$C$23))*(1+Einstellungen!$B$10)</f>
        <v>28.77182</v>
      </c>
      <c r="J4369" s="25" t="n">
        <f aca="false">E4369*I4369/100</f>
        <v>0</v>
      </c>
      <c r="K4369" s="25" t="n">
        <f aca="false">E4369*Einstellungen!$B$5/100</f>
        <v>0</v>
      </c>
      <c r="L4369" s="23" t="str">
        <f aca="false">IF(I4369&lt;Einstellungen!$B$5,"ja","nein")</f>
        <v>ja</v>
      </c>
      <c r="M4369" s="23" t="s">
        <v>128</v>
      </c>
      <c r="N4369" s="23" t="n">
        <v>2025</v>
      </c>
      <c r="O4369" s="23" t="n">
        <v>10</v>
      </c>
    </row>
    <row r="4370" customFormat="false" ht="15" hidden="false" customHeight="false" outlineLevel="0" collapsed="false">
      <c r="A4370" s="22" t="n">
        <v>45869</v>
      </c>
      <c r="B4370" s="23" t="s">
        <v>117</v>
      </c>
      <c r="C4370" s="23" t="s">
        <v>106</v>
      </c>
      <c r="D4370" s="24" t="n">
        <v>-2682.6</v>
      </c>
      <c r="E4370" s="25" t="n">
        <f aca="false">MAX(D4370,0)/1000</f>
        <v>0</v>
      </c>
      <c r="F4370" s="25" t="n">
        <f aca="false">MAX(-D4370,0)/1000</f>
        <v>2.6826</v>
      </c>
      <c r="G4370" s="23" t="str">
        <f aca="false">IF(E4370&gt;0,"ja","nein")</f>
        <v>nein</v>
      </c>
      <c r="H4370" s="26" t="n">
        <v>70.04</v>
      </c>
      <c r="I4370" s="26" t="n">
        <f aca="false">(H4370/10+IF(N4370=2025,Einstellungen!$B$23,Einstellungen!$C$23))*(1+Einstellungen!$B$10)</f>
        <v>28.28035</v>
      </c>
      <c r="J4370" s="25" t="n">
        <f aca="false">E4370*I4370/100</f>
        <v>0</v>
      </c>
      <c r="K4370" s="25" t="n">
        <f aca="false">E4370*Einstellungen!$B$5/100</f>
        <v>0</v>
      </c>
      <c r="L4370" s="23" t="str">
        <f aca="false">IF(I4370&lt;Einstellungen!$B$5,"ja","nein")</f>
        <v>ja</v>
      </c>
      <c r="M4370" s="23" t="s">
        <v>128</v>
      </c>
      <c r="N4370" s="23" t="n">
        <v>2025</v>
      </c>
      <c r="O4370" s="23" t="n">
        <v>11</v>
      </c>
    </row>
    <row r="4371" customFormat="false" ht="15" hidden="false" customHeight="false" outlineLevel="0" collapsed="false">
      <c r="A4371" s="22" t="n">
        <v>45869</v>
      </c>
      <c r="B4371" s="23" t="s">
        <v>118</v>
      </c>
      <c r="C4371" s="23" t="s">
        <v>106</v>
      </c>
      <c r="D4371" s="24" t="n">
        <v>-1761.8</v>
      </c>
      <c r="E4371" s="25" t="n">
        <f aca="false">MAX(D4371,0)/1000</f>
        <v>0</v>
      </c>
      <c r="F4371" s="25" t="n">
        <f aca="false">MAX(-D4371,0)/1000</f>
        <v>1.7618</v>
      </c>
      <c r="G4371" s="23" t="str">
        <f aca="false">IF(E4371&gt;0,"ja","nein")</f>
        <v>nein</v>
      </c>
      <c r="H4371" s="26" t="n">
        <v>61.15</v>
      </c>
      <c r="I4371" s="26" t="n">
        <f aca="false">(H4371/10+IF(N4371=2025,Einstellungen!$B$23,Einstellungen!$C$23))*(1+Einstellungen!$B$10)</f>
        <v>27.22244</v>
      </c>
      <c r="J4371" s="25" t="n">
        <f aca="false">E4371*I4371/100</f>
        <v>0</v>
      </c>
      <c r="K4371" s="25" t="n">
        <f aca="false">E4371*Einstellungen!$B$5/100</f>
        <v>0</v>
      </c>
      <c r="L4371" s="23" t="str">
        <f aca="false">IF(I4371&lt;Einstellungen!$B$5,"ja","nein")</f>
        <v>ja</v>
      </c>
      <c r="M4371" s="23" t="s">
        <v>128</v>
      </c>
      <c r="N4371" s="23" t="n">
        <v>2025</v>
      </c>
      <c r="O4371" s="23" t="n">
        <v>12</v>
      </c>
    </row>
    <row r="4372" customFormat="false" ht="15" hidden="false" customHeight="false" outlineLevel="0" collapsed="false">
      <c r="A4372" s="22" t="n">
        <v>45869</v>
      </c>
      <c r="B4372" s="23" t="s">
        <v>119</v>
      </c>
      <c r="C4372" s="23" t="s">
        <v>106</v>
      </c>
      <c r="D4372" s="24" t="n">
        <v>-2187</v>
      </c>
      <c r="E4372" s="25" t="n">
        <f aca="false">MAX(D4372,0)/1000</f>
        <v>0</v>
      </c>
      <c r="F4372" s="25" t="n">
        <f aca="false">MAX(-D4372,0)/1000</f>
        <v>2.187</v>
      </c>
      <c r="G4372" s="23" t="str">
        <f aca="false">IF(E4372&gt;0,"ja","nein")</f>
        <v>nein</v>
      </c>
      <c r="H4372" s="26" t="n">
        <v>48.05</v>
      </c>
      <c r="I4372" s="26" t="n">
        <f aca="false">(H4372/10+IF(N4372=2025,Einstellungen!$B$23,Einstellungen!$C$23))*(1+Einstellungen!$B$10)</f>
        <v>25.66354</v>
      </c>
      <c r="J4372" s="25" t="n">
        <f aca="false">E4372*I4372/100</f>
        <v>0</v>
      </c>
      <c r="K4372" s="25" t="n">
        <f aca="false">E4372*Einstellungen!$B$5/100</f>
        <v>0</v>
      </c>
      <c r="L4372" s="23" t="str">
        <f aca="false">IF(I4372&lt;Einstellungen!$B$5,"ja","nein")</f>
        <v>ja</v>
      </c>
      <c r="M4372" s="23" t="s">
        <v>128</v>
      </c>
      <c r="N4372" s="23" t="n">
        <v>2025</v>
      </c>
      <c r="O4372" s="23" t="n">
        <v>13</v>
      </c>
    </row>
    <row r="4373" customFormat="false" ht="15" hidden="false" customHeight="false" outlineLevel="0" collapsed="false">
      <c r="A4373" s="22" t="n">
        <v>45869</v>
      </c>
      <c r="B4373" s="23" t="s">
        <v>120</v>
      </c>
      <c r="C4373" s="23" t="s">
        <v>106</v>
      </c>
      <c r="D4373" s="24" t="n">
        <v>-2891.3</v>
      </c>
      <c r="E4373" s="25" t="n">
        <f aca="false">MAX(D4373,0)/1000</f>
        <v>0</v>
      </c>
      <c r="F4373" s="25" t="n">
        <f aca="false">MAX(-D4373,0)/1000</f>
        <v>2.8913</v>
      </c>
      <c r="G4373" s="23" t="str">
        <f aca="false">IF(E4373&gt;0,"ja","nein")</f>
        <v>nein</v>
      </c>
      <c r="H4373" s="26" t="n">
        <v>35.06</v>
      </c>
      <c r="I4373" s="26" t="n">
        <f aca="false">(H4373/10+IF(N4373=2025,Einstellungen!$B$23,Einstellungen!$C$23))*(1+Einstellungen!$B$10)</f>
        <v>24.11773</v>
      </c>
      <c r="J4373" s="25" t="n">
        <f aca="false">E4373*I4373/100</f>
        <v>0</v>
      </c>
      <c r="K4373" s="25" t="n">
        <f aca="false">E4373*Einstellungen!$B$5/100</f>
        <v>0</v>
      </c>
      <c r="L4373" s="23" t="str">
        <f aca="false">IF(I4373&lt;Einstellungen!$B$5,"ja","nein")</f>
        <v>ja</v>
      </c>
      <c r="M4373" s="23" t="s">
        <v>128</v>
      </c>
      <c r="N4373" s="23" t="n">
        <v>2025</v>
      </c>
      <c r="O4373" s="23" t="n">
        <v>14</v>
      </c>
    </row>
    <row r="4374" customFormat="false" ht="15" hidden="false" customHeight="false" outlineLevel="0" collapsed="false">
      <c r="A4374" s="22" t="n">
        <v>45869</v>
      </c>
      <c r="B4374" s="23" t="s">
        <v>104</v>
      </c>
      <c r="C4374" s="23" t="s">
        <v>106</v>
      </c>
      <c r="D4374" s="24" t="n">
        <v>-1249.8</v>
      </c>
      <c r="E4374" s="25" t="n">
        <f aca="false">MAX(D4374,0)/1000</f>
        <v>0</v>
      </c>
      <c r="F4374" s="25" t="n">
        <f aca="false">MAX(-D4374,0)/1000</f>
        <v>1.2498</v>
      </c>
      <c r="G4374" s="23" t="str">
        <f aca="false">IF(E4374&gt;0,"ja","nein")</f>
        <v>nein</v>
      </c>
      <c r="H4374" s="26" t="n">
        <v>55.07</v>
      </c>
      <c r="I4374" s="26" t="n">
        <f aca="false">(H4374/10+IF(N4374=2025,Einstellungen!$B$23,Einstellungen!$C$23))*(1+Einstellungen!$B$10)</f>
        <v>26.49892</v>
      </c>
      <c r="J4374" s="25" t="n">
        <f aca="false">E4374*I4374/100</f>
        <v>0</v>
      </c>
      <c r="K4374" s="25" t="n">
        <f aca="false">E4374*Einstellungen!$B$5/100</f>
        <v>0</v>
      </c>
      <c r="L4374" s="23" t="str">
        <f aca="false">IF(I4374&lt;Einstellungen!$B$5,"ja","nein")</f>
        <v>ja</v>
      </c>
      <c r="M4374" s="23" t="s">
        <v>128</v>
      </c>
      <c r="N4374" s="23" t="n">
        <v>2025</v>
      </c>
      <c r="O4374" s="23" t="n">
        <v>15</v>
      </c>
    </row>
    <row r="4375" customFormat="false" ht="15" hidden="false" customHeight="false" outlineLevel="0" collapsed="false">
      <c r="A4375" s="22" t="n">
        <v>45869</v>
      </c>
      <c r="B4375" s="23" t="s">
        <v>105</v>
      </c>
      <c r="C4375" s="23" t="s">
        <v>106</v>
      </c>
      <c r="D4375" s="24" t="n">
        <v>-1408.7</v>
      </c>
      <c r="E4375" s="25" t="n">
        <f aca="false">MAX(D4375,0)/1000</f>
        <v>0</v>
      </c>
      <c r="F4375" s="25" t="n">
        <f aca="false">MAX(-D4375,0)/1000</f>
        <v>1.4087</v>
      </c>
      <c r="G4375" s="23" t="str">
        <f aca="false">IF(E4375&gt;0,"ja","nein")</f>
        <v>nein</v>
      </c>
      <c r="H4375" s="26" t="n">
        <v>72.43</v>
      </c>
      <c r="I4375" s="26" t="n">
        <f aca="false">(H4375/10+IF(N4375=2025,Einstellungen!$B$23,Einstellungen!$C$23))*(1+Einstellungen!$B$10)</f>
        <v>28.56476</v>
      </c>
      <c r="J4375" s="25" t="n">
        <f aca="false">E4375*I4375/100</f>
        <v>0</v>
      </c>
      <c r="K4375" s="25" t="n">
        <f aca="false">E4375*Einstellungen!$B$5/100</f>
        <v>0</v>
      </c>
      <c r="L4375" s="23" t="str">
        <f aca="false">IF(I4375&lt;Einstellungen!$B$5,"ja","nein")</f>
        <v>ja</v>
      </c>
      <c r="M4375" s="23" t="s">
        <v>128</v>
      </c>
      <c r="N4375" s="23" t="n">
        <v>2025</v>
      </c>
      <c r="O4375" s="23" t="n">
        <v>16</v>
      </c>
    </row>
    <row r="4376" customFormat="false" ht="15" hidden="false" customHeight="false" outlineLevel="0" collapsed="false">
      <c r="A4376" s="22" t="n">
        <v>45869</v>
      </c>
      <c r="B4376" s="23" t="s">
        <v>97</v>
      </c>
      <c r="C4376" s="23" t="s">
        <v>106</v>
      </c>
      <c r="D4376" s="24" t="n">
        <v>-1360.9</v>
      </c>
      <c r="E4376" s="25" t="n">
        <f aca="false">MAX(D4376,0)/1000</f>
        <v>0</v>
      </c>
      <c r="F4376" s="25" t="n">
        <f aca="false">MAX(-D4376,0)/1000</f>
        <v>1.3609</v>
      </c>
      <c r="G4376" s="23" t="str">
        <f aca="false">IF(E4376&gt;0,"ja","nein")</f>
        <v>nein</v>
      </c>
      <c r="H4376" s="26" t="n">
        <v>84.56</v>
      </c>
      <c r="I4376" s="26" t="n">
        <f aca="false">(H4376/10+IF(N4376=2025,Einstellungen!$B$23,Einstellungen!$C$23))*(1+Einstellungen!$B$10)</f>
        <v>30.00823</v>
      </c>
      <c r="J4376" s="25" t="n">
        <f aca="false">E4376*I4376/100</f>
        <v>0</v>
      </c>
      <c r="K4376" s="25" t="n">
        <f aca="false">E4376*Einstellungen!$B$5/100</f>
        <v>0</v>
      </c>
      <c r="L4376" s="23" t="str">
        <f aca="false">IF(I4376&lt;Einstellungen!$B$5,"ja","nein")</f>
        <v>nein</v>
      </c>
      <c r="M4376" s="23" t="s">
        <v>128</v>
      </c>
      <c r="N4376" s="23" t="n">
        <v>2025</v>
      </c>
      <c r="O4376" s="23" t="n">
        <v>17</v>
      </c>
    </row>
    <row r="4377" customFormat="false" ht="15" hidden="false" customHeight="false" outlineLevel="0" collapsed="false">
      <c r="A4377" s="22" t="n">
        <v>45869</v>
      </c>
      <c r="B4377" s="23" t="s">
        <v>99</v>
      </c>
      <c r="C4377" s="23" t="s">
        <v>106</v>
      </c>
      <c r="D4377" s="24" t="n">
        <v>-578.7</v>
      </c>
      <c r="E4377" s="25" t="n">
        <f aca="false">MAX(D4377,0)/1000</f>
        <v>0</v>
      </c>
      <c r="F4377" s="25" t="n">
        <f aca="false">MAX(-D4377,0)/1000</f>
        <v>0.5787</v>
      </c>
      <c r="G4377" s="23" t="str">
        <f aca="false">IF(E4377&gt;0,"ja","nein")</f>
        <v>nein</v>
      </c>
      <c r="H4377" s="26" t="n">
        <v>96.9</v>
      </c>
      <c r="I4377" s="26" t="n">
        <f aca="false">(H4377/10+IF(N4377=2025,Einstellungen!$B$23,Einstellungen!$C$23))*(1+Einstellungen!$B$10)</f>
        <v>31.47669</v>
      </c>
      <c r="J4377" s="25" t="n">
        <f aca="false">E4377*I4377/100</f>
        <v>0</v>
      </c>
      <c r="K4377" s="25" t="n">
        <f aca="false">E4377*Einstellungen!$B$5/100</f>
        <v>0</v>
      </c>
      <c r="L4377" s="23" t="str">
        <f aca="false">IF(I4377&lt;Einstellungen!$B$5,"ja","nein")</f>
        <v>nein</v>
      </c>
      <c r="M4377" s="23" t="s">
        <v>128</v>
      </c>
      <c r="N4377" s="23" t="n">
        <v>2025</v>
      </c>
      <c r="O4377" s="23" t="n">
        <v>18</v>
      </c>
    </row>
    <row r="4378" customFormat="false" ht="15" hidden="false" customHeight="false" outlineLevel="0" collapsed="false">
      <c r="A4378" s="22" t="n">
        <v>45869</v>
      </c>
      <c r="B4378" s="23" t="s">
        <v>100</v>
      </c>
      <c r="C4378" s="23" t="s">
        <v>106</v>
      </c>
      <c r="D4378" s="24" t="n">
        <v>-254.9</v>
      </c>
      <c r="E4378" s="25" t="n">
        <f aca="false">MAX(D4378,0)/1000</f>
        <v>0</v>
      </c>
      <c r="F4378" s="25" t="n">
        <f aca="false">MAX(-D4378,0)/1000</f>
        <v>0.2549</v>
      </c>
      <c r="G4378" s="23" t="str">
        <f aca="false">IF(E4378&gt;0,"ja","nein")</f>
        <v>nein</v>
      </c>
      <c r="H4378" s="26" t="n">
        <v>111.92</v>
      </c>
      <c r="I4378" s="26" t="n">
        <f aca="false">(H4378/10+IF(N4378=2025,Einstellungen!$B$23,Einstellungen!$C$23))*(1+Einstellungen!$B$10)</f>
        <v>33.26407</v>
      </c>
      <c r="J4378" s="25" t="n">
        <f aca="false">E4378*I4378/100</f>
        <v>0</v>
      </c>
      <c r="K4378" s="25" t="n">
        <f aca="false">E4378*Einstellungen!$B$5/100</f>
        <v>0</v>
      </c>
      <c r="L4378" s="23" t="str">
        <f aca="false">IF(I4378&lt;Einstellungen!$B$5,"ja","nein")</f>
        <v>nein</v>
      </c>
      <c r="M4378" s="23" t="s">
        <v>128</v>
      </c>
      <c r="N4378" s="23" t="n">
        <v>2025</v>
      </c>
      <c r="O4378" s="23" t="n">
        <v>19</v>
      </c>
    </row>
    <row r="4379" customFormat="false" ht="15" hidden="false" customHeight="false" outlineLevel="0" collapsed="false">
      <c r="A4379" s="22" t="n">
        <v>45869</v>
      </c>
      <c r="B4379" s="23" t="s">
        <v>92</v>
      </c>
      <c r="C4379" s="23" t="s">
        <v>106</v>
      </c>
      <c r="D4379" s="24" t="n">
        <v>83.1</v>
      </c>
      <c r="E4379" s="25" t="n">
        <f aca="false">MAX(D4379,0)/1000</f>
        <v>0.0831</v>
      </c>
      <c r="F4379" s="25" t="n">
        <f aca="false">MAX(-D4379,0)/1000</f>
        <v>0</v>
      </c>
      <c r="G4379" s="23" t="str">
        <f aca="false">IF(E4379&gt;0,"ja","nein")</f>
        <v>ja</v>
      </c>
      <c r="H4379" s="26" t="n">
        <v>128.27</v>
      </c>
      <c r="I4379" s="26" t="n">
        <f aca="false">(H4379/10+IF(N4379=2025,Einstellungen!$B$23,Einstellungen!$C$23))*(1+Einstellungen!$B$10)</f>
        <v>35.20972</v>
      </c>
      <c r="J4379" s="25" t="n">
        <f aca="false">E4379*I4379/100</f>
        <v>0.02925927732</v>
      </c>
      <c r="K4379" s="25" t="n">
        <f aca="false">E4379*Einstellungen!$B$5/100</f>
        <v>0.024099</v>
      </c>
      <c r="L4379" s="23" t="str">
        <f aca="false">IF(I4379&lt;Einstellungen!$B$5,"ja","nein")</f>
        <v>nein</v>
      </c>
      <c r="M4379" s="23" t="s">
        <v>128</v>
      </c>
      <c r="N4379" s="23" t="n">
        <v>2025</v>
      </c>
      <c r="O4379" s="23" t="n">
        <v>20</v>
      </c>
    </row>
    <row r="4380" customFormat="false" ht="15" hidden="false" customHeight="false" outlineLevel="0" collapsed="false">
      <c r="A4380" s="22" t="n">
        <v>45869</v>
      </c>
      <c r="B4380" s="23" t="s">
        <v>95</v>
      </c>
      <c r="C4380" s="23" t="s">
        <v>106</v>
      </c>
      <c r="D4380" s="24" t="n">
        <v>147.5</v>
      </c>
      <c r="E4380" s="25" t="n">
        <f aca="false">MAX(D4380,0)/1000</f>
        <v>0.1475</v>
      </c>
      <c r="F4380" s="25" t="n">
        <f aca="false">MAX(-D4380,0)/1000</f>
        <v>0</v>
      </c>
      <c r="G4380" s="23" t="str">
        <f aca="false">IF(E4380&gt;0,"ja","nein")</f>
        <v>ja</v>
      </c>
      <c r="H4380" s="26" t="n">
        <v>125.11</v>
      </c>
      <c r="I4380" s="26" t="n">
        <f aca="false">(H4380/10+IF(N4380=2025,Einstellungen!$B$23,Einstellungen!$C$23))*(1+Einstellungen!$B$10)</f>
        <v>34.83368</v>
      </c>
      <c r="J4380" s="25" t="n">
        <f aca="false">E4380*I4380/100</f>
        <v>0.051379678</v>
      </c>
      <c r="K4380" s="25" t="n">
        <f aca="false">E4380*Einstellungen!$B$5/100</f>
        <v>0.042775</v>
      </c>
      <c r="L4380" s="23" t="str">
        <f aca="false">IF(I4380&lt;Einstellungen!$B$5,"ja","nein")</f>
        <v>nein</v>
      </c>
      <c r="M4380" s="23" t="s">
        <v>128</v>
      </c>
      <c r="N4380" s="23" t="n">
        <v>2025</v>
      </c>
      <c r="O4380" s="23" t="n">
        <v>21</v>
      </c>
    </row>
    <row r="4381" customFormat="false" ht="15" hidden="false" customHeight="false" outlineLevel="0" collapsed="false">
      <c r="A4381" s="22" t="n">
        <v>45869</v>
      </c>
      <c r="B4381" s="23" t="s">
        <v>96</v>
      </c>
      <c r="C4381" s="23" t="s">
        <v>106</v>
      </c>
      <c r="D4381" s="24" t="n">
        <v>142</v>
      </c>
      <c r="E4381" s="25" t="n">
        <f aca="false">MAX(D4381,0)/1000</f>
        <v>0.142</v>
      </c>
      <c r="F4381" s="25" t="n">
        <f aca="false">MAX(-D4381,0)/1000</f>
        <v>0</v>
      </c>
      <c r="G4381" s="23" t="str">
        <f aca="false">IF(E4381&gt;0,"ja","nein")</f>
        <v>ja</v>
      </c>
      <c r="H4381" s="26" t="n">
        <v>114.16</v>
      </c>
      <c r="I4381" s="26" t="n">
        <f aca="false">(H4381/10+IF(N4381=2025,Einstellungen!$B$23,Einstellungen!$C$23))*(1+Einstellungen!$B$10)</f>
        <v>33.53063</v>
      </c>
      <c r="J4381" s="25" t="n">
        <f aca="false">E4381*I4381/100</f>
        <v>0.0476134946</v>
      </c>
      <c r="K4381" s="25" t="n">
        <f aca="false">E4381*Einstellungen!$B$5/100</f>
        <v>0.04118</v>
      </c>
      <c r="L4381" s="23" t="str">
        <f aca="false">IF(I4381&lt;Einstellungen!$B$5,"ja","nein")</f>
        <v>nein</v>
      </c>
      <c r="M4381" s="23" t="s">
        <v>128</v>
      </c>
      <c r="N4381" s="23" t="n">
        <v>2025</v>
      </c>
      <c r="O4381" s="23" t="n">
        <v>22</v>
      </c>
    </row>
    <row r="4382" customFormat="false" ht="15" hidden="false" customHeight="false" outlineLevel="0" collapsed="false">
      <c r="A4382" s="22" t="n">
        <v>45869</v>
      </c>
      <c r="B4382" s="23" t="s">
        <v>101</v>
      </c>
      <c r="C4382" s="23" t="s">
        <v>106</v>
      </c>
      <c r="D4382" s="24" t="n">
        <v>201.8</v>
      </c>
      <c r="E4382" s="25" t="n">
        <f aca="false">MAX(D4382,0)/1000</f>
        <v>0.2018</v>
      </c>
      <c r="F4382" s="25" t="n">
        <f aca="false">MAX(-D4382,0)/1000</f>
        <v>0</v>
      </c>
      <c r="G4382" s="23" t="str">
        <f aca="false">IF(E4382&gt;0,"ja","nein")</f>
        <v>ja</v>
      </c>
      <c r="H4382" s="26" t="n">
        <v>102.79</v>
      </c>
      <c r="I4382" s="26" t="n">
        <f aca="false">(H4382/10+IF(N4382=2025,Einstellungen!$B$23,Einstellungen!$C$23))*(1+Einstellungen!$B$10)</f>
        <v>32.1776</v>
      </c>
      <c r="J4382" s="25" t="n">
        <f aca="false">E4382*I4382/100</f>
        <v>0.0649343968</v>
      </c>
      <c r="K4382" s="25" t="n">
        <f aca="false">E4382*Einstellungen!$B$5/100</f>
        <v>0.058522</v>
      </c>
      <c r="L4382" s="23" t="str">
        <f aca="false">IF(I4382&lt;Einstellungen!$B$5,"ja","nein")</f>
        <v>nein</v>
      </c>
      <c r="M4382" s="23" t="s">
        <v>128</v>
      </c>
      <c r="N4382" s="23" t="n">
        <v>2025</v>
      </c>
      <c r="O4382" s="23" t="n">
        <v>23</v>
      </c>
    </row>
    <row r="4383" customFormat="false" ht="15" hidden="false" customHeight="false" outlineLevel="0" collapsed="false">
      <c r="A4383" s="22" t="n">
        <v>45870</v>
      </c>
      <c r="B4383" s="23" t="s">
        <v>102</v>
      </c>
      <c r="C4383" s="23" t="s">
        <v>121</v>
      </c>
      <c r="D4383" s="24" t="n">
        <v>245.9</v>
      </c>
      <c r="E4383" s="25" t="n">
        <f aca="false">MAX(D4383,0)/1000</f>
        <v>0.2459</v>
      </c>
      <c r="F4383" s="25" t="n">
        <f aca="false">MAX(-D4383,0)/1000</f>
        <v>0</v>
      </c>
      <c r="G4383" s="23" t="str">
        <f aca="false">IF(E4383&gt;0,"ja","nein")</f>
        <v>ja</v>
      </c>
      <c r="H4383" s="26" t="n">
        <v>105.31</v>
      </c>
      <c r="I4383" s="26" t="n">
        <f aca="false">(H4383/10+IF(N4383=2025,Einstellungen!$B$23,Einstellungen!$C$23))*(1+Einstellungen!$B$10)</f>
        <v>32.47748</v>
      </c>
      <c r="J4383" s="25" t="n">
        <f aca="false">E4383*I4383/100</f>
        <v>0.07986212332</v>
      </c>
      <c r="K4383" s="25" t="n">
        <f aca="false">E4383*Einstellungen!$B$5/100</f>
        <v>0.071311</v>
      </c>
      <c r="L4383" s="23" t="str">
        <f aca="false">IF(I4383&lt;Einstellungen!$B$5,"ja","nein")</f>
        <v>nein</v>
      </c>
      <c r="M4383" s="23" t="s">
        <v>129</v>
      </c>
      <c r="N4383" s="23" t="n">
        <v>2025</v>
      </c>
      <c r="O4383" s="23" t="n">
        <v>0</v>
      </c>
    </row>
    <row r="4384" customFormat="false" ht="15" hidden="false" customHeight="false" outlineLevel="0" collapsed="false">
      <c r="A4384" s="22" t="n">
        <v>45870</v>
      </c>
      <c r="B4384" s="23" t="s">
        <v>107</v>
      </c>
      <c r="C4384" s="23" t="s">
        <v>121</v>
      </c>
      <c r="D4384" s="24" t="n">
        <v>215.5</v>
      </c>
      <c r="E4384" s="25" t="n">
        <f aca="false">MAX(D4384,0)/1000</f>
        <v>0.2155</v>
      </c>
      <c r="F4384" s="25" t="n">
        <f aca="false">MAX(-D4384,0)/1000</f>
        <v>0</v>
      </c>
      <c r="G4384" s="23" t="str">
        <f aca="false">IF(E4384&gt;0,"ja","nein")</f>
        <v>ja</v>
      </c>
      <c r="H4384" s="26" t="n">
        <v>98.54</v>
      </c>
      <c r="I4384" s="26" t="n">
        <f aca="false">(H4384/10+IF(N4384=2025,Einstellungen!$B$23,Einstellungen!$C$23))*(1+Einstellungen!$B$10)</f>
        <v>31.67185</v>
      </c>
      <c r="J4384" s="25" t="n">
        <f aca="false">E4384*I4384/100</f>
        <v>0.06825283675</v>
      </c>
      <c r="K4384" s="25" t="n">
        <f aca="false">E4384*Einstellungen!$B$5/100</f>
        <v>0.062495</v>
      </c>
      <c r="L4384" s="23" t="str">
        <f aca="false">IF(I4384&lt;Einstellungen!$B$5,"ja","nein")</f>
        <v>nein</v>
      </c>
      <c r="M4384" s="23" t="s">
        <v>129</v>
      </c>
      <c r="N4384" s="23" t="n">
        <v>2025</v>
      </c>
      <c r="O4384" s="23" t="n">
        <v>1</v>
      </c>
    </row>
    <row r="4385" customFormat="false" ht="15" hidden="false" customHeight="false" outlineLevel="0" collapsed="false">
      <c r="A4385" s="22" t="n">
        <v>45870</v>
      </c>
      <c r="B4385" s="23" t="s">
        <v>108</v>
      </c>
      <c r="C4385" s="23" t="s">
        <v>121</v>
      </c>
      <c r="D4385" s="24" t="n">
        <v>176.2</v>
      </c>
      <c r="E4385" s="25" t="n">
        <f aca="false">MAX(D4385,0)/1000</f>
        <v>0.1762</v>
      </c>
      <c r="F4385" s="25" t="n">
        <f aca="false">MAX(-D4385,0)/1000</f>
        <v>0</v>
      </c>
      <c r="G4385" s="23" t="str">
        <f aca="false">IF(E4385&gt;0,"ja","nein")</f>
        <v>ja</v>
      </c>
      <c r="H4385" s="26" t="n">
        <v>92.15</v>
      </c>
      <c r="I4385" s="26" t="n">
        <f aca="false">(H4385/10+IF(N4385=2025,Einstellungen!$B$23,Einstellungen!$C$23))*(1+Einstellungen!$B$10)</f>
        <v>30.91144</v>
      </c>
      <c r="J4385" s="25" t="n">
        <f aca="false">E4385*I4385/100</f>
        <v>0.05446595728</v>
      </c>
      <c r="K4385" s="25" t="n">
        <f aca="false">E4385*Einstellungen!$B$5/100</f>
        <v>0.051098</v>
      </c>
      <c r="L4385" s="23" t="str">
        <f aca="false">IF(I4385&lt;Einstellungen!$B$5,"ja","nein")</f>
        <v>nein</v>
      </c>
      <c r="M4385" s="23" t="s">
        <v>129</v>
      </c>
      <c r="N4385" s="23" t="n">
        <v>2025</v>
      </c>
      <c r="O4385" s="23" t="n">
        <v>2</v>
      </c>
    </row>
    <row r="4386" customFormat="false" ht="15" hidden="false" customHeight="false" outlineLevel="0" collapsed="false">
      <c r="A4386" s="22" t="n">
        <v>45870</v>
      </c>
      <c r="B4386" s="23" t="s">
        <v>109</v>
      </c>
      <c r="C4386" s="23" t="s">
        <v>121</v>
      </c>
      <c r="D4386" s="24" t="n">
        <v>184.3</v>
      </c>
      <c r="E4386" s="25" t="n">
        <f aca="false">MAX(D4386,0)/1000</f>
        <v>0.1843</v>
      </c>
      <c r="F4386" s="25" t="n">
        <f aca="false">MAX(-D4386,0)/1000</f>
        <v>0</v>
      </c>
      <c r="G4386" s="23" t="str">
        <f aca="false">IF(E4386&gt;0,"ja","nein")</f>
        <v>ja</v>
      </c>
      <c r="H4386" s="26" t="n">
        <v>89.17</v>
      </c>
      <c r="I4386" s="26" t="n">
        <f aca="false">(H4386/10+IF(N4386=2025,Einstellungen!$B$23,Einstellungen!$C$23))*(1+Einstellungen!$B$10)</f>
        <v>30.55682</v>
      </c>
      <c r="J4386" s="25" t="n">
        <f aca="false">E4386*I4386/100</f>
        <v>0.05631621926</v>
      </c>
      <c r="K4386" s="25" t="n">
        <f aca="false">E4386*Einstellungen!$B$5/100</f>
        <v>0.053447</v>
      </c>
      <c r="L4386" s="23" t="str">
        <f aca="false">IF(I4386&lt;Einstellungen!$B$5,"ja","nein")</f>
        <v>nein</v>
      </c>
      <c r="M4386" s="23" t="s">
        <v>129</v>
      </c>
      <c r="N4386" s="23" t="n">
        <v>2025</v>
      </c>
      <c r="O4386" s="23" t="n">
        <v>3</v>
      </c>
    </row>
    <row r="4387" customFormat="false" ht="15" hidden="false" customHeight="false" outlineLevel="0" collapsed="false">
      <c r="A4387" s="22" t="n">
        <v>45870</v>
      </c>
      <c r="B4387" s="23" t="s">
        <v>110</v>
      </c>
      <c r="C4387" s="23" t="s">
        <v>121</v>
      </c>
      <c r="D4387" s="24" t="n">
        <v>157.2</v>
      </c>
      <c r="E4387" s="25" t="n">
        <f aca="false">MAX(D4387,0)/1000</f>
        <v>0.1572</v>
      </c>
      <c r="F4387" s="25" t="n">
        <f aca="false">MAX(-D4387,0)/1000</f>
        <v>0</v>
      </c>
      <c r="G4387" s="23" t="str">
        <f aca="false">IF(E4387&gt;0,"ja","nein")</f>
        <v>ja</v>
      </c>
      <c r="H4387" s="26" t="n">
        <v>94.21</v>
      </c>
      <c r="I4387" s="26" t="n">
        <f aca="false">(H4387/10+IF(N4387=2025,Einstellungen!$B$23,Einstellungen!$C$23))*(1+Einstellungen!$B$10)</f>
        <v>31.15658</v>
      </c>
      <c r="J4387" s="25" t="n">
        <f aca="false">E4387*I4387/100</f>
        <v>0.04897814376</v>
      </c>
      <c r="K4387" s="25" t="n">
        <f aca="false">E4387*Einstellungen!$B$5/100</f>
        <v>0.045588</v>
      </c>
      <c r="L4387" s="23" t="str">
        <f aca="false">IF(I4387&lt;Einstellungen!$B$5,"ja","nein")</f>
        <v>nein</v>
      </c>
      <c r="M4387" s="23" t="s">
        <v>129</v>
      </c>
      <c r="N4387" s="23" t="n">
        <v>2025</v>
      </c>
      <c r="O4387" s="23" t="n">
        <v>4</v>
      </c>
    </row>
    <row r="4388" customFormat="false" ht="15" hidden="false" customHeight="false" outlineLevel="0" collapsed="false">
      <c r="A4388" s="22" t="n">
        <v>45870</v>
      </c>
      <c r="B4388" s="23" t="s">
        <v>111</v>
      </c>
      <c r="C4388" s="23" t="s">
        <v>121</v>
      </c>
      <c r="D4388" s="24" t="n">
        <v>133.1</v>
      </c>
      <c r="E4388" s="25" t="n">
        <f aca="false">MAX(D4388,0)/1000</f>
        <v>0.1331</v>
      </c>
      <c r="F4388" s="25" t="n">
        <f aca="false">MAX(-D4388,0)/1000</f>
        <v>0</v>
      </c>
      <c r="G4388" s="23" t="str">
        <f aca="false">IF(E4388&gt;0,"ja","nein")</f>
        <v>ja</v>
      </c>
      <c r="H4388" s="26" t="n">
        <v>100.58</v>
      </c>
      <c r="I4388" s="26" t="n">
        <f aca="false">(H4388/10+IF(N4388=2025,Einstellungen!$B$23,Einstellungen!$C$23))*(1+Einstellungen!$B$10)</f>
        <v>31.91461</v>
      </c>
      <c r="J4388" s="25" t="n">
        <f aca="false">E4388*I4388/100</f>
        <v>0.04247834591</v>
      </c>
      <c r="K4388" s="25" t="n">
        <f aca="false">E4388*Einstellungen!$B$5/100</f>
        <v>0.038599</v>
      </c>
      <c r="L4388" s="23" t="str">
        <f aca="false">IF(I4388&lt;Einstellungen!$B$5,"ja","nein")</f>
        <v>nein</v>
      </c>
      <c r="M4388" s="23" t="s">
        <v>129</v>
      </c>
      <c r="N4388" s="23" t="n">
        <v>2025</v>
      </c>
      <c r="O4388" s="23" t="n">
        <v>5</v>
      </c>
    </row>
    <row r="4389" customFormat="false" ht="15" hidden="false" customHeight="false" outlineLevel="0" collapsed="false">
      <c r="A4389" s="22" t="n">
        <v>45870</v>
      </c>
      <c r="B4389" s="23" t="s">
        <v>112</v>
      </c>
      <c r="C4389" s="23" t="s">
        <v>121</v>
      </c>
      <c r="D4389" s="24" t="n">
        <v>294.4</v>
      </c>
      <c r="E4389" s="25" t="n">
        <f aca="false">MAX(D4389,0)/1000</f>
        <v>0.2944</v>
      </c>
      <c r="F4389" s="25" t="n">
        <f aca="false">MAX(-D4389,0)/1000</f>
        <v>0</v>
      </c>
      <c r="G4389" s="23" t="str">
        <f aca="false">IF(E4389&gt;0,"ja","nein")</f>
        <v>ja</v>
      </c>
      <c r="H4389" s="26" t="n">
        <v>106.69</v>
      </c>
      <c r="I4389" s="26" t="n">
        <f aca="false">(H4389/10+IF(N4389=2025,Einstellungen!$B$23,Einstellungen!$C$23))*(1+Einstellungen!$B$10)</f>
        <v>32.6417</v>
      </c>
      <c r="J4389" s="25" t="n">
        <f aca="false">E4389*I4389/100</f>
        <v>0.0960971648</v>
      </c>
      <c r="K4389" s="25" t="n">
        <f aca="false">E4389*Einstellungen!$B$5/100</f>
        <v>0.085376</v>
      </c>
      <c r="L4389" s="23" t="str">
        <f aca="false">IF(I4389&lt;Einstellungen!$B$5,"ja","nein")</f>
        <v>nein</v>
      </c>
      <c r="M4389" s="23" t="s">
        <v>129</v>
      </c>
      <c r="N4389" s="23" t="n">
        <v>2025</v>
      </c>
      <c r="O4389" s="23" t="n">
        <v>6</v>
      </c>
    </row>
    <row r="4390" customFormat="false" ht="15" hidden="false" customHeight="false" outlineLevel="0" collapsed="false">
      <c r="A4390" s="22" t="n">
        <v>45870</v>
      </c>
      <c r="B4390" s="23" t="s">
        <v>113</v>
      </c>
      <c r="C4390" s="23" t="s">
        <v>121</v>
      </c>
      <c r="D4390" s="24" t="n">
        <v>137.3</v>
      </c>
      <c r="E4390" s="25" t="n">
        <f aca="false">MAX(D4390,0)/1000</f>
        <v>0.1373</v>
      </c>
      <c r="F4390" s="25" t="n">
        <f aca="false">MAX(-D4390,0)/1000</f>
        <v>0</v>
      </c>
      <c r="G4390" s="23" t="str">
        <f aca="false">IF(E4390&gt;0,"ja","nein")</f>
        <v>ja</v>
      </c>
      <c r="H4390" s="26" t="n">
        <v>110.71</v>
      </c>
      <c r="I4390" s="26" t="n">
        <f aca="false">(H4390/10+IF(N4390=2025,Einstellungen!$B$23,Einstellungen!$C$23))*(1+Einstellungen!$B$10)</f>
        <v>33.12008</v>
      </c>
      <c r="J4390" s="25" t="n">
        <f aca="false">E4390*I4390/100</f>
        <v>0.04547386984</v>
      </c>
      <c r="K4390" s="25" t="n">
        <f aca="false">E4390*Einstellungen!$B$5/100</f>
        <v>0.039817</v>
      </c>
      <c r="L4390" s="23" t="str">
        <f aca="false">IF(I4390&lt;Einstellungen!$B$5,"ja","nein")</f>
        <v>nein</v>
      </c>
      <c r="M4390" s="23" t="s">
        <v>129</v>
      </c>
      <c r="N4390" s="23" t="n">
        <v>2025</v>
      </c>
      <c r="O4390" s="23" t="n">
        <v>7</v>
      </c>
    </row>
    <row r="4391" customFormat="false" ht="15" hidden="false" customHeight="false" outlineLevel="0" collapsed="false">
      <c r="A4391" s="22" t="n">
        <v>45870</v>
      </c>
      <c r="B4391" s="23" t="s">
        <v>114</v>
      </c>
      <c r="C4391" s="23" t="s">
        <v>121</v>
      </c>
      <c r="D4391" s="24" t="n">
        <v>-244.7</v>
      </c>
      <c r="E4391" s="25" t="n">
        <f aca="false">MAX(D4391,0)/1000</f>
        <v>0</v>
      </c>
      <c r="F4391" s="25" t="n">
        <f aca="false">MAX(-D4391,0)/1000</f>
        <v>0.2447</v>
      </c>
      <c r="G4391" s="23" t="str">
        <f aca="false">IF(E4391&gt;0,"ja","nein")</f>
        <v>nein</v>
      </c>
      <c r="H4391" s="26" t="n">
        <v>106.64</v>
      </c>
      <c r="I4391" s="26" t="n">
        <f aca="false">(H4391/10+IF(N4391=2025,Einstellungen!$B$23,Einstellungen!$C$23))*(1+Einstellungen!$B$10)</f>
        <v>32.63575</v>
      </c>
      <c r="J4391" s="25" t="n">
        <f aca="false">E4391*I4391/100</f>
        <v>0</v>
      </c>
      <c r="K4391" s="25" t="n">
        <f aca="false">E4391*Einstellungen!$B$5/100</f>
        <v>0</v>
      </c>
      <c r="L4391" s="23" t="str">
        <f aca="false">IF(I4391&lt;Einstellungen!$B$5,"ja","nein")</f>
        <v>nein</v>
      </c>
      <c r="M4391" s="23" t="s">
        <v>129</v>
      </c>
      <c r="N4391" s="23" t="n">
        <v>2025</v>
      </c>
      <c r="O4391" s="23" t="n">
        <v>8</v>
      </c>
    </row>
    <row r="4392" customFormat="false" ht="15" hidden="false" customHeight="false" outlineLevel="0" collapsed="false">
      <c r="A4392" s="22" t="n">
        <v>45870</v>
      </c>
      <c r="B4392" s="23" t="s">
        <v>115</v>
      </c>
      <c r="C4392" s="23" t="s">
        <v>121</v>
      </c>
      <c r="D4392" s="24" t="n">
        <v>-424.2</v>
      </c>
      <c r="E4392" s="25" t="n">
        <f aca="false">MAX(D4392,0)/1000</f>
        <v>0</v>
      </c>
      <c r="F4392" s="25" t="n">
        <f aca="false">MAX(-D4392,0)/1000</f>
        <v>0.4242</v>
      </c>
      <c r="G4392" s="23" t="str">
        <f aca="false">IF(E4392&gt;0,"ja","nein")</f>
        <v>nein</v>
      </c>
      <c r="H4392" s="26" t="n">
        <v>103.67</v>
      </c>
      <c r="I4392" s="26" t="n">
        <f aca="false">(H4392/10+IF(N4392=2025,Einstellungen!$B$23,Einstellungen!$C$23))*(1+Einstellungen!$B$10)</f>
        <v>32.28232</v>
      </c>
      <c r="J4392" s="25" t="n">
        <f aca="false">E4392*I4392/100</f>
        <v>0</v>
      </c>
      <c r="K4392" s="25" t="n">
        <f aca="false">E4392*Einstellungen!$B$5/100</f>
        <v>0</v>
      </c>
      <c r="L4392" s="23" t="str">
        <f aca="false">IF(I4392&lt;Einstellungen!$B$5,"ja","nein")</f>
        <v>nein</v>
      </c>
      <c r="M4392" s="23" t="s">
        <v>129</v>
      </c>
      <c r="N4392" s="23" t="n">
        <v>2025</v>
      </c>
      <c r="O4392" s="23" t="n">
        <v>9</v>
      </c>
    </row>
    <row r="4393" customFormat="false" ht="15" hidden="false" customHeight="false" outlineLevel="0" collapsed="false">
      <c r="A4393" s="22" t="n">
        <v>45870</v>
      </c>
      <c r="B4393" s="23" t="s">
        <v>116</v>
      </c>
      <c r="C4393" s="23" t="s">
        <v>121</v>
      </c>
      <c r="D4393" s="24" t="n">
        <v>-1223.7</v>
      </c>
      <c r="E4393" s="25" t="n">
        <f aca="false">MAX(D4393,0)/1000</f>
        <v>0</v>
      </c>
      <c r="F4393" s="25" t="n">
        <f aca="false">MAX(-D4393,0)/1000</f>
        <v>1.2237</v>
      </c>
      <c r="G4393" s="23" t="str">
        <f aca="false">IF(E4393&gt;0,"ja","nein")</f>
        <v>nein</v>
      </c>
      <c r="H4393" s="26" t="n">
        <v>97.95</v>
      </c>
      <c r="I4393" s="26" t="n">
        <f aca="false">(H4393/10+IF(N4393=2025,Einstellungen!$B$23,Einstellungen!$C$23))*(1+Einstellungen!$B$10)</f>
        <v>31.60164</v>
      </c>
      <c r="J4393" s="25" t="n">
        <f aca="false">E4393*I4393/100</f>
        <v>0</v>
      </c>
      <c r="K4393" s="25" t="n">
        <f aca="false">E4393*Einstellungen!$B$5/100</f>
        <v>0</v>
      </c>
      <c r="L4393" s="23" t="str">
        <f aca="false">IF(I4393&lt;Einstellungen!$B$5,"ja","nein")</f>
        <v>nein</v>
      </c>
      <c r="M4393" s="23" t="s">
        <v>129</v>
      </c>
      <c r="N4393" s="23" t="n">
        <v>2025</v>
      </c>
      <c r="O4393" s="23" t="n">
        <v>10</v>
      </c>
    </row>
    <row r="4394" customFormat="false" ht="15" hidden="false" customHeight="false" outlineLevel="0" collapsed="false">
      <c r="A4394" s="22" t="n">
        <v>45870</v>
      </c>
      <c r="B4394" s="23" t="s">
        <v>117</v>
      </c>
      <c r="C4394" s="23" t="s">
        <v>121</v>
      </c>
      <c r="D4394" s="24" t="n">
        <v>-4175.2</v>
      </c>
      <c r="E4394" s="25" t="n">
        <f aca="false">MAX(D4394,0)/1000</f>
        <v>0</v>
      </c>
      <c r="F4394" s="25" t="n">
        <f aca="false">MAX(-D4394,0)/1000</f>
        <v>4.1752</v>
      </c>
      <c r="G4394" s="23" t="str">
        <f aca="false">IF(E4394&gt;0,"ja","nein")</f>
        <v>nein</v>
      </c>
      <c r="H4394" s="26" t="n">
        <v>84.1</v>
      </c>
      <c r="I4394" s="26" t="n">
        <f aca="false">(H4394/10+IF(N4394=2025,Einstellungen!$B$23,Einstellungen!$C$23))*(1+Einstellungen!$B$10)</f>
        <v>29.95349</v>
      </c>
      <c r="J4394" s="25" t="n">
        <f aca="false">E4394*I4394/100</f>
        <v>0</v>
      </c>
      <c r="K4394" s="25" t="n">
        <f aca="false">E4394*Einstellungen!$B$5/100</f>
        <v>0</v>
      </c>
      <c r="L4394" s="23" t="str">
        <f aca="false">IF(I4394&lt;Einstellungen!$B$5,"ja","nein")</f>
        <v>nein</v>
      </c>
      <c r="M4394" s="23" t="s">
        <v>129</v>
      </c>
      <c r="N4394" s="23" t="n">
        <v>2025</v>
      </c>
      <c r="O4394" s="23" t="n">
        <v>11</v>
      </c>
    </row>
    <row r="4395" customFormat="false" ht="15" hidden="false" customHeight="false" outlineLevel="0" collapsed="false">
      <c r="A4395" s="22" t="n">
        <v>45870</v>
      </c>
      <c r="B4395" s="23" t="s">
        <v>118</v>
      </c>
      <c r="C4395" s="23" t="s">
        <v>121</v>
      </c>
      <c r="D4395" s="24" t="n">
        <v>-3475.8</v>
      </c>
      <c r="E4395" s="25" t="n">
        <f aca="false">MAX(D4395,0)/1000</f>
        <v>0</v>
      </c>
      <c r="F4395" s="25" t="n">
        <f aca="false">MAX(-D4395,0)/1000</f>
        <v>3.4758</v>
      </c>
      <c r="G4395" s="23" t="str">
        <f aca="false">IF(E4395&gt;0,"ja","nein")</f>
        <v>nein</v>
      </c>
      <c r="H4395" s="26" t="n">
        <v>77.05</v>
      </c>
      <c r="I4395" s="26" t="n">
        <f aca="false">(H4395/10+IF(N4395=2025,Einstellungen!$B$23,Einstellungen!$C$23))*(1+Einstellungen!$B$10)</f>
        <v>29.11454</v>
      </c>
      <c r="J4395" s="25" t="n">
        <f aca="false">E4395*I4395/100</f>
        <v>0</v>
      </c>
      <c r="K4395" s="25" t="n">
        <f aca="false">E4395*Einstellungen!$B$5/100</f>
        <v>0</v>
      </c>
      <c r="L4395" s="23" t="str">
        <f aca="false">IF(I4395&lt;Einstellungen!$B$5,"ja","nein")</f>
        <v>nein</v>
      </c>
      <c r="M4395" s="23" t="s">
        <v>129</v>
      </c>
      <c r="N4395" s="23" t="n">
        <v>2025</v>
      </c>
      <c r="O4395" s="23" t="n">
        <v>12</v>
      </c>
    </row>
    <row r="4396" customFormat="false" ht="15" hidden="false" customHeight="false" outlineLevel="0" collapsed="false">
      <c r="A4396" s="22" t="n">
        <v>45870</v>
      </c>
      <c r="B4396" s="23" t="s">
        <v>119</v>
      </c>
      <c r="C4396" s="23" t="s">
        <v>121</v>
      </c>
      <c r="D4396" s="24" t="n">
        <v>-3262.5</v>
      </c>
      <c r="E4396" s="25" t="n">
        <f aca="false">MAX(D4396,0)/1000</f>
        <v>0</v>
      </c>
      <c r="F4396" s="25" t="n">
        <f aca="false">MAX(-D4396,0)/1000</f>
        <v>3.2625</v>
      </c>
      <c r="G4396" s="23" t="str">
        <f aca="false">IF(E4396&gt;0,"ja","nein")</f>
        <v>nein</v>
      </c>
      <c r="H4396" s="26" t="n">
        <v>61.97</v>
      </c>
      <c r="I4396" s="26" t="n">
        <f aca="false">(H4396/10+IF(N4396=2025,Einstellungen!$B$23,Einstellungen!$C$23))*(1+Einstellungen!$B$10)</f>
        <v>27.32002</v>
      </c>
      <c r="J4396" s="25" t="n">
        <f aca="false">E4396*I4396/100</f>
        <v>0</v>
      </c>
      <c r="K4396" s="25" t="n">
        <f aca="false">E4396*Einstellungen!$B$5/100</f>
        <v>0</v>
      </c>
      <c r="L4396" s="23" t="str">
        <f aca="false">IF(I4396&lt;Einstellungen!$B$5,"ja","nein")</f>
        <v>ja</v>
      </c>
      <c r="M4396" s="23" t="s">
        <v>129</v>
      </c>
      <c r="N4396" s="23" t="n">
        <v>2025</v>
      </c>
      <c r="O4396" s="23" t="n">
        <v>13</v>
      </c>
    </row>
    <row r="4397" customFormat="false" ht="15" hidden="false" customHeight="false" outlineLevel="0" collapsed="false">
      <c r="A4397" s="22" t="n">
        <v>45870</v>
      </c>
      <c r="B4397" s="23" t="s">
        <v>120</v>
      </c>
      <c r="C4397" s="23" t="s">
        <v>121</v>
      </c>
      <c r="D4397" s="24" t="n">
        <v>-846.9</v>
      </c>
      <c r="E4397" s="25" t="n">
        <f aca="false">MAX(D4397,0)/1000</f>
        <v>0</v>
      </c>
      <c r="F4397" s="25" t="n">
        <f aca="false">MAX(-D4397,0)/1000</f>
        <v>0.8469</v>
      </c>
      <c r="G4397" s="23" t="str">
        <f aca="false">IF(E4397&gt;0,"ja","nein")</f>
        <v>nein</v>
      </c>
      <c r="H4397" s="26" t="n">
        <v>49.06</v>
      </c>
      <c r="I4397" s="26" t="n">
        <f aca="false">(H4397/10+IF(N4397=2025,Einstellungen!$B$23,Einstellungen!$C$23))*(1+Einstellungen!$B$10)</f>
        <v>25.78373</v>
      </c>
      <c r="J4397" s="25" t="n">
        <f aca="false">E4397*I4397/100</f>
        <v>0</v>
      </c>
      <c r="K4397" s="25" t="n">
        <f aca="false">E4397*Einstellungen!$B$5/100</f>
        <v>0</v>
      </c>
      <c r="L4397" s="23" t="str">
        <f aca="false">IF(I4397&lt;Einstellungen!$B$5,"ja","nein")</f>
        <v>ja</v>
      </c>
      <c r="M4397" s="23" t="s">
        <v>129</v>
      </c>
      <c r="N4397" s="23" t="n">
        <v>2025</v>
      </c>
      <c r="O4397" s="23" t="n">
        <v>14</v>
      </c>
    </row>
    <row r="4398" customFormat="false" ht="15" hidden="false" customHeight="false" outlineLevel="0" collapsed="false">
      <c r="A4398" s="22" t="n">
        <v>45870</v>
      </c>
      <c r="B4398" s="23" t="s">
        <v>104</v>
      </c>
      <c r="C4398" s="23" t="s">
        <v>121</v>
      </c>
      <c r="D4398" s="24" t="n">
        <v>-915.4</v>
      </c>
      <c r="E4398" s="25" t="n">
        <f aca="false">MAX(D4398,0)/1000</f>
        <v>0</v>
      </c>
      <c r="F4398" s="25" t="n">
        <f aca="false">MAX(-D4398,0)/1000</f>
        <v>0.9154</v>
      </c>
      <c r="G4398" s="23" t="str">
        <f aca="false">IF(E4398&gt;0,"ja","nein")</f>
        <v>nein</v>
      </c>
      <c r="H4398" s="26" t="n">
        <v>49.1</v>
      </c>
      <c r="I4398" s="26" t="n">
        <f aca="false">(H4398/10+IF(N4398=2025,Einstellungen!$B$23,Einstellungen!$C$23))*(1+Einstellungen!$B$10)</f>
        <v>25.78849</v>
      </c>
      <c r="J4398" s="25" t="n">
        <f aca="false">E4398*I4398/100</f>
        <v>0</v>
      </c>
      <c r="K4398" s="25" t="n">
        <f aca="false">E4398*Einstellungen!$B$5/100</f>
        <v>0</v>
      </c>
      <c r="L4398" s="23" t="str">
        <f aca="false">IF(I4398&lt;Einstellungen!$B$5,"ja","nein")</f>
        <v>ja</v>
      </c>
      <c r="M4398" s="23" t="s">
        <v>129</v>
      </c>
      <c r="N4398" s="23" t="n">
        <v>2025</v>
      </c>
      <c r="O4398" s="23" t="n">
        <v>15</v>
      </c>
    </row>
    <row r="4399" customFormat="false" ht="15" hidden="false" customHeight="false" outlineLevel="0" collapsed="false">
      <c r="A4399" s="22" t="n">
        <v>45870</v>
      </c>
      <c r="B4399" s="23" t="s">
        <v>105</v>
      </c>
      <c r="C4399" s="23" t="s">
        <v>121</v>
      </c>
      <c r="D4399" s="24" t="n">
        <v>-1902.6</v>
      </c>
      <c r="E4399" s="25" t="n">
        <f aca="false">MAX(D4399,0)/1000</f>
        <v>0</v>
      </c>
      <c r="F4399" s="25" t="n">
        <f aca="false">MAX(-D4399,0)/1000</f>
        <v>1.9026</v>
      </c>
      <c r="G4399" s="23" t="str">
        <f aca="false">IF(E4399&gt;0,"ja","nein")</f>
        <v>nein</v>
      </c>
      <c r="H4399" s="26" t="n">
        <v>69.93</v>
      </c>
      <c r="I4399" s="26" t="n">
        <f aca="false">(H4399/10+IF(N4399=2025,Einstellungen!$B$23,Einstellungen!$C$23))*(1+Einstellungen!$B$10)</f>
        <v>28.26726</v>
      </c>
      <c r="J4399" s="25" t="n">
        <f aca="false">E4399*I4399/100</f>
        <v>0</v>
      </c>
      <c r="K4399" s="25" t="n">
        <f aca="false">E4399*Einstellungen!$B$5/100</f>
        <v>0</v>
      </c>
      <c r="L4399" s="23" t="str">
        <f aca="false">IF(I4399&lt;Einstellungen!$B$5,"ja","nein")</f>
        <v>ja</v>
      </c>
      <c r="M4399" s="23" t="s">
        <v>129</v>
      </c>
      <c r="N4399" s="23" t="n">
        <v>2025</v>
      </c>
      <c r="O4399" s="23" t="n">
        <v>16</v>
      </c>
    </row>
    <row r="4400" customFormat="false" ht="15" hidden="false" customHeight="false" outlineLevel="0" collapsed="false">
      <c r="A4400" s="22" t="n">
        <v>45870</v>
      </c>
      <c r="B4400" s="23" t="s">
        <v>97</v>
      </c>
      <c r="C4400" s="23" t="s">
        <v>121</v>
      </c>
      <c r="D4400" s="24" t="n">
        <v>-1184.9</v>
      </c>
      <c r="E4400" s="25" t="n">
        <f aca="false">MAX(D4400,0)/1000</f>
        <v>0</v>
      </c>
      <c r="F4400" s="25" t="n">
        <f aca="false">MAX(-D4400,0)/1000</f>
        <v>1.1849</v>
      </c>
      <c r="G4400" s="23" t="str">
        <f aca="false">IF(E4400&gt;0,"ja","nein")</f>
        <v>nein</v>
      </c>
      <c r="H4400" s="26" t="n">
        <v>83.59</v>
      </c>
      <c r="I4400" s="26" t="n">
        <f aca="false">(H4400/10+IF(N4400=2025,Einstellungen!$B$23,Einstellungen!$C$23))*(1+Einstellungen!$B$10)</f>
        <v>29.8928</v>
      </c>
      <c r="J4400" s="25" t="n">
        <f aca="false">E4400*I4400/100</f>
        <v>0</v>
      </c>
      <c r="K4400" s="25" t="n">
        <f aca="false">E4400*Einstellungen!$B$5/100</f>
        <v>0</v>
      </c>
      <c r="L4400" s="23" t="str">
        <f aca="false">IF(I4400&lt;Einstellungen!$B$5,"ja","nein")</f>
        <v>nein</v>
      </c>
      <c r="M4400" s="23" t="s">
        <v>129</v>
      </c>
      <c r="N4400" s="23" t="n">
        <v>2025</v>
      </c>
      <c r="O4400" s="23" t="n">
        <v>17</v>
      </c>
    </row>
    <row r="4401" customFormat="false" ht="15" hidden="false" customHeight="false" outlineLevel="0" collapsed="false">
      <c r="A4401" s="22" t="n">
        <v>45870</v>
      </c>
      <c r="B4401" s="23" t="s">
        <v>99</v>
      </c>
      <c r="C4401" s="23" t="s">
        <v>121</v>
      </c>
      <c r="D4401" s="24" t="n">
        <v>-303.9</v>
      </c>
      <c r="E4401" s="25" t="n">
        <f aca="false">MAX(D4401,0)/1000</f>
        <v>0</v>
      </c>
      <c r="F4401" s="25" t="n">
        <f aca="false">MAX(-D4401,0)/1000</f>
        <v>0.3039</v>
      </c>
      <c r="G4401" s="23" t="str">
        <f aca="false">IF(E4401&gt;0,"ja","nein")</f>
        <v>nein</v>
      </c>
      <c r="H4401" s="26" t="n">
        <v>96.45</v>
      </c>
      <c r="I4401" s="26" t="n">
        <f aca="false">(H4401/10+IF(N4401=2025,Einstellungen!$B$23,Einstellungen!$C$23))*(1+Einstellungen!$B$10)</f>
        <v>31.42314</v>
      </c>
      <c r="J4401" s="25" t="n">
        <f aca="false">E4401*I4401/100</f>
        <v>0</v>
      </c>
      <c r="K4401" s="25" t="n">
        <f aca="false">E4401*Einstellungen!$B$5/100</f>
        <v>0</v>
      </c>
      <c r="L4401" s="23" t="str">
        <f aca="false">IF(I4401&lt;Einstellungen!$B$5,"ja","nein")</f>
        <v>nein</v>
      </c>
      <c r="M4401" s="23" t="s">
        <v>129</v>
      </c>
      <c r="N4401" s="23" t="n">
        <v>2025</v>
      </c>
      <c r="O4401" s="23" t="n">
        <v>18</v>
      </c>
    </row>
    <row r="4402" customFormat="false" ht="15" hidden="false" customHeight="false" outlineLevel="0" collapsed="false">
      <c r="A4402" s="22" t="n">
        <v>45870</v>
      </c>
      <c r="B4402" s="23" t="s">
        <v>100</v>
      </c>
      <c r="C4402" s="23" t="s">
        <v>121</v>
      </c>
      <c r="D4402" s="24" t="n">
        <v>-10.8</v>
      </c>
      <c r="E4402" s="25" t="n">
        <f aca="false">MAX(D4402,0)/1000</f>
        <v>0</v>
      </c>
      <c r="F4402" s="25" t="n">
        <f aca="false">MAX(-D4402,0)/1000</f>
        <v>0.0108</v>
      </c>
      <c r="G4402" s="23" t="str">
        <f aca="false">IF(E4402&gt;0,"ja","nein")</f>
        <v>nein</v>
      </c>
      <c r="H4402" s="26" t="n">
        <v>109.51</v>
      </c>
      <c r="I4402" s="26" t="n">
        <f aca="false">(H4402/10+IF(N4402=2025,Einstellungen!$B$23,Einstellungen!$C$23))*(1+Einstellungen!$B$10)</f>
        <v>32.97728</v>
      </c>
      <c r="J4402" s="25" t="n">
        <f aca="false">E4402*I4402/100</f>
        <v>0</v>
      </c>
      <c r="K4402" s="25" t="n">
        <f aca="false">E4402*Einstellungen!$B$5/100</f>
        <v>0</v>
      </c>
      <c r="L4402" s="23" t="str">
        <f aca="false">IF(I4402&lt;Einstellungen!$B$5,"ja","nein")</f>
        <v>nein</v>
      </c>
      <c r="M4402" s="23" t="s">
        <v>129</v>
      </c>
      <c r="N4402" s="23" t="n">
        <v>2025</v>
      </c>
      <c r="O4402" s="23" t="n">
        <v>19</v>
      </c>
    </row>
    <row r="4403" customFormat="false" ht="15" hidden="false" customHeight="false" outlineLevel="0" collapsed="false">
      <c r="A4403" s="22" t="n">
        <v>45870</v>
      </c>
      <c r="B4403" s="23" t="s">
        <v>92</v>
      </c>
      <c r="C4403" s="23" t="s">
        <v>121</v>
      </c>
      <c r="D4403" s="24" t="n">
        <v>540.4</v>
      </c>
      <c r="E4403" s="25" t="n">
        <f aca="false">MAX(D4403,0)/1000</f>
        <v>0.5404</v>
      </c>
      <c r="F4403" s="25" t="n">
        <f aca="false">MAX(-D4403,0)/1000</f>
        <v>0</v>
      </c>
      <c r="G4403" s="23" t="str">
        <f aca="false">IF(E4403&gt;0,"ja","nein")</f>
        <v>ja</v>
      </c>
      <c r="H4403" s="26" t="n">
        <v>119.23</v>
      </c>
      <c r="I4403" s="26" t="n">
        <f aca="false">(H4403/10+IF(N4403=2025,Einstellungen!$B$23,Einstellungen!$C$23))*(1+Einstellungen!$B$10)</f>
        <v>34.13396</v>
      </c>
      <c r="J4403" s="25" t="n">
        <f aca="false">E4403*I4403/100</f>
        <v>0.18445991984</v>
      </c>
      <c r="K4403" s="25" t="n">
        <f aca="false">E4403*Einstellungen!$B$5/100</f>
        <v>0.156716</v>
      </c>
      <c r="L4403" s="23" t="str">
        <f aca="false">IF(I4403&lt;Einstellungen!$B$5,"ja","nein")</f>
        <v>nein</v>
      </c>
      <c r="M4403" s="23" t="s">
        <v>129</v>
      </c>
      <c r="N4403" s="23" t="n">
        <v>2025</v>
      </c>
      <c r="O4403" s="23" t="n">
        <v>20</v>
      </c>
    </row>
    <row r="4404" customFormat="false" ht="15" hidden="false" customHeight="false" outlineLevel="0" collapsed="false">
      <c r="A4404" s="22" t="n">
        <v>45870</v>
      </c>
      <c r="B4404" s="23" t="s">
        <v>95</v>
      </c>
      <c r="C4404" s="23" t="s">
        <v>121</v>
      </c>
      <c r="D4404" s="24" t="n">
        <v>678.3</v>
      </c>
      <c r="E4404" s="25" t="n">
        <f aca="false">MAX(D4404,0)/1000</f>
        <v>0.6783</v>
      </c>
      <c r="F4404" s="25" t="n">
        <f aca="false">MAX(-D4404,0)/1000</f>
        <v>0</v>
      </c>
      <c r="G4404" s="23" t="str">
        <f aca="false">IF(E4404&gt;0,"ja","nein")</f>
        <v>ja</v>
      </c>
      <c r="H4404" s="26" t="n">
        <v>117.51</v>
      </c>
      <c r="I4404" s="26" t="n">
        <f aca="false">(H4404/10+IF(N4404=2025,Einstellungen!$B$23,Einstellungen!$C$23))*(1+Einstellungen!$B$10)</f>
        <v>33.92928</v>
      </c>
      <c r="J4404" s="25" t="n">
        <f aca="false">E4404*I4404/100</f>
        <v>0.23014230624</v>
      </c>
      <c r="K4404" s="25" t="n">
        <f aca="false">E4404*Einstellungen!$B$5/100</f>
        <v>0.196707</v>
      </c>
      <c r="L4404" s="23" t="str">
        <f aca="false">IF(I4404&lt;Einstellungen!$B$5,"ja","nein")</f>
        <v>nein</v>
      </c>
      <c r="M4404" s="23" t="s">
        <v>129</v>
      </c>
      <c r="N4404" s="23" t="n">
        <v>2025</v>
      </c>
      <c r="O4404" s="23" t="n">
        <v>21</v>
      </c>
    </row>
    <row r="4405" customFormat="false" ht="15" hidden="false" customHeight="false" outlineLevel="0" collapsed="false">
      <c r="A4405" s="22" t="n">
        <v>45870</v>
      </c>
      <c r="B4405" s="23" t="s">
        <v>96</v>
      </c>
      <c r="C4405" s="23" t="s">
        <v>121</v>
      </c>
      <c r="D4405" s="24" t="n">
        <v>572.4</v>
      </c>
      <c r="E4405" s="25" t="n">
        <f aca="false">MAX(D4405,0)/1000</f>
        <v>0.5724</v>
      </c>
      <c r="F4405" s="25" t="n">
        <f aca="false">MAX(-D4405,0)/1000</f>
        <v>0</v>
      </c>
      <c r="G4405" s="23" t="str">
        <f aca="false">IF(E4405&gt;0,"ja","nein")</f>
        <v>ja</v>
      </c>
      <c r="H4405" s="26" t="n">
        <v>110.72</v>
      </c>
      <c r="I4405" s="26" t="n">
        <f aca="false">(H4405/10+IF(N4405=2025,Einstellungen!$B$23,Einstellungen!$C$23))*(1+Einstellungen!$B$10)</f>
        <v>33.12127</v>
      </c>
      <c r="J4405" s="25" t="n">
        <f aca="false">E4405*I4405/100</f>
        <v>0.18958614948</v>
      </c>
      <c r="K4405" s="25" t="n">
        <f aca="false">E4405*Einstellungen!$B$5/100</f>
        <v>0.165996</v>
      </c>
      <c r="L4405" s="23" t="str">
        <f aca="false">IF(I4405&lt;Einstellungen!$B$5,"ja","nein")</f>
        <v>nein</v>
      </c>
      <c r="M4405" s="23" t="s">
        <v>129</v>
      </c>
      <c r="N4405" s="23" t="n">
        <v>2025</v>
      </c>
      <c r="O4405" s="23" t="n">
        <v>22</v>
      </c>
    </row>
    <row r="4406" customFormat="false" ht="15" hidden="false" customHeight="false" outlineLevel="0" collapsed="false">
      <c r="A4406" s="22" t="n">
        <v>45870</v>
      </c>
      <c r="B4406" s="23" t="s">
        <v>101</v>
      </c>
      <c r="C4406" s="23" t="s">
        <v>121</v>
      </c>
      <c r="D4406" s="24" t="n">
        <v>518.7</v>
      </c>
      <c r="E4406" s="25" t="n">
        <f aca="false">MAX(D4406,0)/1000</f>
        <v>0.5187</v>
      </c>
      <c r="F4406" s="25" t="n">
        <f aca="false">MAX(-D4406,0)/1000</f>
        <v>0</v>
      </c>
      <c r="G4406" s="23" t="str">
        <f aca="false">IF(E4406&gt;0,"ja","nein")</f>
        <v>ja</v>
      </c>
      <c r="H4406" s="26" t="n">
        <v>102.73</v>
      </c>
      <c r="I4406" s="26" t="n">
        <f aca="false">(H4406/10+IF(N4406=2025,Einstellungen!$B$23,Einstellungen!$C$23))*(1+Einstellungen!$B$10)</f>
        <v>32.17046</v>
      </c>
      <c r="J4406" s="25" t="n">
        <f aca="false">E4406*I4406/100</f>
        <v>0.16686817602</v>
      </c>
      <c r="K4406" s="25" t="n">
        <f aca="false">E4406*Einstellungen!$B$5/100</f>
        <v>0.150423</v>
      </c>
      <c r="L4406" s="23" t="str">
        <f aca="false">IF(I4406&lt;Einstellungen!$B$5,"ja","nein")</f>
        <v>nein</v>
      </c>
      <c r="M4406" s="23" t="s">
        <v>129</v>
      </c>
      <c r="N4406" s="23" t="n">
        <v>2025</v>
      </c>
      <c r="O4406" s="23" t="n">
        <v>23</v>
      </c>
    </row>
    <row r="4407" customFormat="false" ht="15" hidden="false" customHeight="false" outlineLevel="0" collapsed="false">
      <c r="A4407" s="22" t="n">
        <v>45871</v>
      </c>
      <c r="B4407" s="23" t="s">
        <v>102</v>
      </c>
      <c r="C4407" s="23" t="s">
        <v>122</v>
      </c>
      <c r="D4407" s="24" t="n">
        <v>178.6</v>
      </c>
      <c r="E4407" s="25" t="n">
        <f aca="false">MAX(D4407,0)/1000</f>
        <v>0.1786</v>
      </c>
      <c r="F4407" s="25" t="n">
        <f aca="false">MAX(-D4407,0)/1000</f>
        <v>0</v>
      </c>
      <c r="G4407" s="23" t="str">
        <f aca="false">IF(E4407&gt;0,"ja","nein")</f>
        <v>ja</v>
      </c>
      <c r="H4407" s="26" t="n">
        <v>104.47</v>
      </c>
      <c r="I4407" s="26" t="n">
        <f aca="false">(H4407/10+IF(N4407=2025,Einstellungen!$B$23,Einstellungen!$C$23))*(1+Einstellungen!$B$10)</f>
        <v>32.37752</v>
      </c>
      <c r="J4407" s="25" t="n">
        <f aca="false">E4407*I4407/100</f>
        <v>0.05782625072</v>
      </c>
      <c r="K4407" s="25" t="n">
        <f aca="false">E4407*Einstellungen!$B$5/100</f>
        <v>0.051794</v>
      </c>
      <c r="L4407" s="23" t="str">
        <f aca="false">IF(I4407&lt;Einstellungen!$B$5,"ja","nein")</f>
        <v>nein</v>
      </c>
      <c r="M4407" s="23" t="s">
        <v>129</v>
      </c>
      <c r="N4407" s="23" t="n">
        <v>2025</v>
      </c>
      <c r="O4407" s="23" t="n">
        <v>0</v>
      </c>
    </row>
    <row r="4408" customFormat="false" ht="15" hidden="false" customHeight="false" outlineLevel="0" collapsed="false">
      <c r="A4408" s="22" t="n">
        <v>45871</v>
      </c>
      <c r="B4408" s="23" t="s">
        <v>107</v>
      </c>
      <c r="C4408" s="23" t="s">
        <v>122</v>
      </c>
      <c r="D4408" s="24" t="n">
        <v>157.7</v>
      </c>
      <c r="E4408" s="25" t="n">
        <f aca="false">MAX(D4408,0)/1000</f>
        <v>0.1577</v>
      </c>
      <c r="F4408" s="25" t="n">
        <f aca="false">MAX(-D4408,0)/1000</f>
        <v>0</v>
      </c>
      <c r="G4408" s="23" t="str">
        <f aca="false">IF(E4408&gt;0,"ja","nein")</f>
        <v>ja</v>
      </c>
      <c r="H4408" s="26" t="n">
        <v>100.32</v>
      </c>
      <c r="I4408" s="26" t="n">
        <f aca="false">(H4408/10+IF(N4408=2025,Einstellungen!$B$23,Einstellungen!$C$23))*(1+Einstellungen!$B$10)</f>
        <v>31.88367</v>
      </c>
      <c r="J4408" s="25" t="n">
        <f aca="false">E4408*I4408/100</f>
        <v>0.05028054759</v>
      </c>
      <c r="K4408" s="25" t="n">
        <f aca="false">E4408*Einstellungen!$B$5/100</f>
        <v>0.045733</v>
      </c>
      <c r="L4408" s="23" t="str">
        <f aca="false">IF(I4408&lt;Einstellungen!$B$5,"ja","nein")</f>
        <v>nein</v>
      </c>
      <c r="M4408" s="23" t="s">
        <v>129</v>
      </c>
      <c r="N4408" s="23" t="n">
        <v>2025</v>
      </c>
      <c r="O4408" s="23" t="n">
        <v>1</v>
      </c>
    </row>
    <row r="4409" customFormat="false" ht="15" hidden="false" customHeight="false" outlineLevel="0" collapsed="false">
      <c r="A4409" s="22" t="n">
        <v>45871</v>
      </c>
      <c r="B4409" s="23" t="s">
        <v>108</v>
      </c>
      <c r="C4409" s="23" t="s">
        <v>122</v>
      </c>
      <c r="D4409" s="24" t="n">
        <v>137.2</v>
      </c>
      <c r="E4409" s="25" t="n">
        <f aca="false">MAX(D4409,0)/1000</f>
        <v>0.1372</v>
      </c>
      <c r="F4409" s="25" t="n">
        <f aca="false">MAX(-D4409,0)/1000</f>
        <v>0</v>
      </c>
      <c r="G4409" s="23" t="str">
        <f aca="false">IF(E4409&gt;0,"ja","nein")</f>
        <v>ja</v>
      </c>
      <c r="H4409" s="26" t="n">
        <v>97.79</v>
      </c>
      <c r="I4409" s="26" t="n">
        <f aca="false">(H4409/10+IF(N4409=2025,Einstellungen!$B$23,Einstellungen!$C$23))*(1+Einstellungen!$B$10)</f>
        <v>31.5826</v>
      </c>
      <c r="J4409" s="25" t="n">
        <f aca="false">E4409*I4409/100</f>
        <v>0.0433313272</v>
      </c>
      <c r="K4409" s="25" t="n">
        <f aca="false">E4409*Einstellungen!$B$5/100</f>
        <v>0.039788</v>
      </c>
      <c r="L4409" s="23" t="str">
        <f aca="false">IF(I4409&lt;Einstellungen!$B$5,"ja","nein")</f>
        <v>nein</v>
      </c>
      <c r="M4409" s="23" t="s">
        <v>129</v>
      </c>
      <c r="N4409" s="23" t="n">
        <v>2025</v>
      </c>
      <c r="O4409" s="23" t="n">
        <v>2</v>
      </c>
    </row>
    <row r="4410" customFormat="false" ht="15" hidden="false" customHeight="false" outlineLevel="0" collapsed="false">
      <c r="A4410" s="22" t="n">
        <v>45871</v>
      </c>
      <c r="B4410" s="23" t="s">
        <v>109</v>
      </c>
      <c r="C4410" s="23" t="s">
        <v>122</v>
      </c>
      <c r="D4410" s="24" t="n">
        <v>131.8</v>
      </c>
      <c r="E4410" s="25" t="n">
        <f aca="false">MAX(D4410,0)/1000</f>
        <v>0.1318</v>
      </c>
      <c r="F4410" s="25" t="n">
        <f aca="false">MAX(-D4410,0)/1000</f>
        <v>0</v>
      </c>
      <c r="G4410" s="23" t="str">
        <f aca="false">IF(E4410&gt;0,"ja","nein")</f>
        <v>ja</v>
      </c>
      <c r="H4410" s="26" t="n">
        <v>92.16</v>
      </c>
      <c r="I4410" s="26" t="n">
        <f aca="false">(H4410/10+IF(N4410=2025,Einstellungen!$B$23,Einstellungen!$C$23))*(1+Einstellungen!$B$10)</f>
        <v>30.91263</v>
      </c>
      <c r="J4410" s="25" t="n">
        <f aca="false">E4410*I4410/100</f>
        <v>0.04074284634</v>
      </c>
      <c r="K4410" s="25" t="n">
        <f aca="false">E4410*Einstellungen!$B$5/100</f>
        <v>0.038222</v>
      </c>
      <c r="L4410" s="23" t="str">
        <f aca="false">IF(I4410&lt;Einstellungen!$B$5,"ja","nein")</f>
        <v>nein</v>
      </c>
      <c r="M4410" s="23" t="s">
        <v>129</v>
      </c>
      <c r="N4410" s="23" t="n">
        <v>2025</v>
      </c>
      <c r="O4410" s="23" t="n">
        <v>3</v>
      </c>
    </row>
    <row r="4411" customFormat="false" ht="15" hidden="false" customHeight="false" outlineLevel="0" collapsed="false">
      <c r="A4411" s="22" t="n">
        <v>45871</v>
      </c>
      <c r="B4411" s="23" t="s">
        <v>110</v>
      </c>
      <c r="C4411" s="23" t="s">
        <v>122</v>
      </c>
      <c r="D4411" s="24" t="n">
        <v>143.4</v>
      </c>
      <c r="E4411" s="25" t="n">
        <f aca="false">MAX(D4411,0)/1000</f>
        <v>0.1434</v>
      </c>
      <c r="F4411" s="25" t="n">
        <f aca="false">MAX(-D4411,0)/1000</f>
        <v>0</v>
      </c>
      <c r="G4411" s="23" t="str">
        <f aca="false">IF(E4411&gt;0,"ja","nein")</f>
        <v>ja</v>
      </c>
      <c r="H4411" s="26" t="n">
        <v>91.29</v>
      </c>
      <c r="I4411" s="26" t="n">
        <f aca="false">(H4411/10+IF(N4411=2025,Einstellungen!$B$23,Einstellungen!$C$23))*(1+Einstellungen!$B$10)</f>
        <v>30.8091</v>
      </c>
      <c r="J4411" s="25" t="n">
        <f aca="false">E4411*I4411/100</f>
        <v>0.0441802494</v>
      </c>
      <c r="K4411" s="25" t="n">
        <f aca="false">E4411*Einstellungen!$B$5/100</f>
        <v>0.041586</v>
      </c>
      <c r="L4411" s="23" t="str">
        <f aca="false">IF(I4411&lt;Einstellungen!$B$5,"ja","nein")</f>
        <v>nein</v>
      </c>
      <c r="M4411" s="23" t="s">
        <v>129</v>
      </c>
      <c r="N4411" s="23" t="n">
        <v>2025</v>
      </c>
      <c r="O4411" s="23" t="n">
        <v>4</v>
      </c>
    </row>
    <row r="4412" customFormat="false" ht="15" hidden="false" customHeight="false" outlineLevel="0" collapsed="false">
      <c r="A4412" s="22" t="n">
        <v>45871</v>
      </c>
      <c r="B4412" s="23" t="s">
        <v>111</v>
      </c>
      <c r="C4412" s="23" t="s">
        <v>122</v>
      </c>
      <c r="D4412" s="24" t="n">
        <v>138.9</v>
      </c>
      <c r="E4412" s="25" t="n">
        <f aca="false">MAX(D4412,0)/1000</f>
        <v>0.1389</v>
      </c>
      <c r="F4412" s="25" t="n">
        <f aca="false">MAX(-D4412,0)/1000</f>
        <v>0</v>
      </c>
      <c r="G4412" s="23" t="str">
        <f aca="false">IF(E4412&gt;0,"ja","nein")</f>
        <v>ja</v>
      </c>
      <c r="H4412" s="26" t="n">
        <v>90.77</v>
      </c>
      <c r="I4412" s="26" t="n">
        <f aca="false">(H4412/10+IF(N4412=2025,Einstellungen!$B$23,Einstellungen!$C$23))*(1+Einstellungen!$B$10)</f>
        <v>30.74722</v>
      </c>
      <c r="J4412" s="25" t="n">
        <f aca="false">E4412*I4412/100</f>
        <v>0.04270788858</v>
      </c>
      <c r="K4412" s="25" t="n">
        <f aca="false">E4412*Einstellungen!$B$5/100</f>
        <v>0.040281</v>
      </c>
      <c r="L4412" s="23" t="str">
        <f aca="false">IF(I4412&lt;Einstellungen!$B$5,"ja","nein")</f>
        <v>nein</v>
      </c>
      <c r="M4412" s="23" t="s">
        <v>129</v>
      </c>
      <c r="N4412" s="23" t="n">
        <v>2025</v>
      </c>
      <c r="O4412" s="23" t="n">
        <v>5</v>
      </c>
    </row>
    <row r="4413" customFormat="false" ht="15" hidden="false" customHeight="false" outlineLevel="0" collapsed="false">
      <c r="A4413" s="22" t="n">
        <v>45871</v>
      </c>
      <c r="B4413" s="23" t="s">
        <v>112</v>
      </c>
      <c r="C4413" s="23" t="s">
        <v>122</v>
      </c>
      <c r="D4413" s="24" t="n">
        <v>130.8</v>
      </c>
      <c r="E4413" s="25" t="n">
        <f aca="false">MAX(D4413,0)/1000</f>
        <v>0.1308</v>
      </c>
      <c r="F4413" s="25" t="n">
        <f aca="false">MAX(-D4413,0)/1000</f>
        <v>0</v>
      </c>
      <c r="G4413" s="23" t="str">
        <f aca="false">IF(E4413&gt;0,"ja","nein")</f>
        <v>ja</v>
      </c>
      <c r="H4413" s="26" t="n">
        <v>89.67</v>
      </c>
      <c r="I4413" s="26" t="n">
        <f aca="false">(H4413/10+IF(N4413=2025,Einstellungen!$B$23,Einstellungen!$C$23))*(1+Einstellungen!$B$10)</f>
        <v>30.61632</v>
      </c>
      <c r="J4413" s="25" t="n">
        <f aca="false">E4413*I4413/100</f>
        <v>0.04004614656</v>
      </c>
      <c r="K4413" s="25" t="n">
        <f aca="false">E4413*Einstellungen!$B$5/100</f>
        <v>0.037932</v>
      </c>
      <c r="L4413" s="23" t="str">
        <f aca="false">IF(I4413&lt;Einstellungen!$B$5,"ja","nein")</f>
        <v>nein</v>
      </c>
      <c r="M4413" s="23" t="s">
        <v>129</v>
      </c>
      <c r="N4413" s="23" t="n">
        <v>2025</v>
      </c>
      <c r="O4413" s="23" t="n">
        <v>6</v>
      </c>
    </row>
    <row r="4414" customFormat="false" ht="15" hidden="false" customHeight="false" outlineLevel="0" collapsed="false">
      <c r="A4414" s="22" t="n">
        <v>45871</v>
      </c>
      <c r="B4414" s="23" t="s">
        <v>113</v>
      </c>
      <c r="C4414" s="23" t="s">
        <v>122</v>
      </c>
      <c r="D4414" s="24" t="n">
        <v>184.3</v>
      </c>
      <c r="E4414" s="25" t="n">
        <f aca="false">MAX(D4414,0)/1000</f>
        <v>0.1843</v>
      </c>
      <c r="F4414" s="25" t="n">
        <f aca="false">MAX(-D4414,0)/1000</f>
        <v>0</v>
      </c>
      <c r="G4414" s="23" t="str">
        <f aca="false">IF(E4414&gt;0,"ja","nein")</f>
        <v>ja</v>
      </c>
      <c r="H4414" s="26" t="n">
        <v>84.7</v>
      </c>
      <c r="I4414" s="26" t="n">
        <f aca="false">(H4414/10+IF(N4414=2025,Einstellungen!$B$23,Einstellungen!$C$23))*(1+Einstellungen!$B$10)</f>
        <v>30.02489</v>
      </c>
      <c r="J4414" s="25" t="n">
        <f aca="false">E4414*I4414/100</f>
        <v>0.05533587227</v>
      </c>
      <c r="K4414" s="25" t="n">
        <f aca="false">E4414*Einstellungen!$B$5/100</f>
        <v>0.053447</v>
      </c>
      <c r="L4414" s="23" t="str">
        <f aca="false">IF(I4414&lt;Einstellungen!$B$5,"ja","nein")</f>
        <v>nein</v>
      </c>
      <c r="M4414" s="23" t="s">
        <v>129</v>
      </c>
      <c r="N4414" s="23" t="n">
        <v>2025</v>
      </c>
      <c r="O4414" s="23" t="n">
        <v>7</v>
      </c>
    </row>
    <row r="4415" customFormat="false" ht="15" hidden="false" customHeight="false" outlineLevel="0" collapsed="false">
      <c r="A4415" s="22" t="n">
        <v>45871</v>
      </c>
      <c r="B4415" s="23" t="s">
        <v>114</v>
      </c>
      <c r="C4415" s="23" t="s">
        <v>122</v>
      </c>
      <c r="D4415" s="24" t="n">
        <v>157.1</v>
      </c>
      <c r="E4415" s="25" t="n">
        <f aca="false">MAX(D4415,0)/1000</f>
        <v>0.1571</v>
      </c>
      <c r="F4415" s="25" t="n">
        <f aca="false">MAX(-D4415,0)/1000</f>
        <v>0</v>
      </c>
      <c r="G4415" s="23" t="str">
        <f aca="false">IF(E4415&gt;0,"ja","nein")</f>
        <v>ja</v>
      </c>
      <c r="H4415" s="26" t="n">
        <v>78.4</v>
      </c>
      <c r="I4415" s="26" t="n">
        <f aca="false">(H4415/10+IF(N4415=2025,Einstellungen!$B$23,Einstellungen!$C$23))*(1+Einstellungen!$B$10)</f>
        <v>29.27519</v>
      </c>
      <c r="J4415" s="25" t="n">
        <f aca="false">E4415*I4415/100</f>
        <v>0.04599132349</v>
      </c>
      <c r="K4415" s="25" t="n">
        <f aca="false">E4415*Einstellungen!$B$5/100</f>
        <v>0.045559</v>
      </c>
      <c r="L4415" s="23" t="str">
        <f aca="false">IF(I4415&lt;Einstellungen!$B$5,"ja","nein")</f>
        <v>nein</v>
      </c>
      <c r="M4415" s="23" t="s">
        <v>129</v>
      </c>
      <c r="N4415" s="23" t="n">
        <v>2025</v>
      </c>
      <c r="O4415" s="23" t="n">
        <v>8</v>
      </c>
    </row>
    <row r="4416" customFormat="false" ht="15" hidden="false" customHeight="false" outlineLevel="0" collapsed="false">
      <c r="A4416" s="22" t="n">
        <v>45871</v>
      </c>
      <c r="B4416" s="23" t="s">
        <v>115</v>
      </c>
      <c r="C4416" s="23" t="s">
        <v>122</v>
      </c>
      <c r="D4416" s="24" t="n">
        <v>241.4</v>
      </c>
      <c r="E4416" s="25" t="n">
        <f aca="false">MAX(D4416,0)/1000</f>
        <v>0.2414</v>
      </c>
      <c r="F4416" s="25" t="n">
        <f aca="false">MAX(-D4416,0)/1000</f>
        <v>0</v>
      </c>
      <c r="G4416" s="23" t="str">
        <f aca="false">IF(E4416&gt;0,"ja","nein")</f>
        <v>ja</v>
      </c>
      <c r="H4416" s="26" t="n">
        <v>65.68</v>
      </c>
      <c r="I4416" s="26" t="n">
        <f aca="false">(H4416/10+IF(N4416=2025,Einstellungen!$B$23,Einstellungen!$C$23))*(1+Einstellungen!$B$10)</f>
        <v>27.76151</v>
      </c>
      <c r="J4416" s="25" t="n">
        <f aca="false">E4416*I4416/100</f>
        <v>0.06701628514</v>
      </c>
      <c r="K4416" s="25" t="n">
        <f aca="false">E4416*Einstellungen!$B$5/100</f>
        <v>0.070006</v>
      </c>
      <c r="L4416" s="23" t="str">
        <f aca="false">IF(I4416&lt;Einstellungen!$B$5,"ja","nein")</f>
        <v>ja</v>
      </c>
      <c r="M4416" s="23" t="s">
        <v>129</v>
      </c>
      <c r="N4416" s="23" t="n">
        <v>2025</v>
      </c>
      <c r="O4416" s="23" t="n">
        <v>9</v>
      </c>
    </row>
    <row r="4417" customFormat="false" ht="15" hidden="false" customHeight="false" outlineLevel="0" collapsed="false">
      <c r="A4417" s="22" t="n">
        <v>45871</v>
      </c>
      <c r="B4417" s="23" t="s">
        <v>116</v>
      </c>
      <c r="C4417" s="23" t="s">
        <v>122</v>
      </c>
      <c r="D4417" s="24" t="n">
        <v>65.8</v>
      </c>
      <c r="E4417" s="25" t="n">
        <f aca="false">MAX(D4417,0)/1000</f>
        <v>0.0658</v>
      </c>
      <c r="F4417" s="25" t="n">
        <f aca="false">MAX(-D4417,0)/1000</f>
        <v>0</v>
      </c>
      <c r="G4417" s="23" t="str">
        <f aca="false">IF(E4417&gt;0,"ja","nein")</f>
        <v>ja</v>
      </c>
      <c r="H4417" s="26" t="n">
        <v>31.09</v>
      </c>
      <c r="I4417" s="26" t="n">
        <f aca="false">(H4417/10+IF(N4417=2025,Einstellungen!$B$23,Einstellungen!$C$23))*(1+Einstellungen!$B$10)</f>
        <v>23.6453</v>
      </c>
      <c r="J4417" s="25" t="n">
        <f aca="false">E4417*I4417/100</f>
        <v>0.0155586074</v>
      </c>
      <c r="K4417" s="25" t="n">
        <f aca="false">E4417*Einstellungen!$B$5/100</f>
        <v>0.019082</v>
      </c>
      <c r="L4417" s="23" t="str">
        <f aca="false">IF(I4417&lt;Einstellungen!$B$5,"ja","nein")</f>
        <v>ja</v>
      </c>
      <c r="M4417" s="23" t="s">
        <v>129</v>
      </c>
      <c r="N4417" s="23" t="n">
        <v>2025</v>
      </c>
      <c r="O4417" s="23" t="n">
        <v>10</v>
      </c>
    </row>
    <row r="4418" customFormat="false" ht="15" hidden="false" customHeight="false" outlineLevel="0" collapsed="false">
      <c r="A4418" s="22" t="n">
        <v>45871</v>
      </c>
      <c r="B4418" s="23" t="s">
        <v>117</v>
      </c>
      <c r="C4418" s="23" t="s">
        <v>122</v>
      </c>
      <c r="D4418" s="24" t="n">
        <v>-991.7</v>
      </c>
      <c r="E4418" s="25" t="n">
        <f aca="false">MAX(D4418,0)/1000</f>
        <v>0</v>
      </c>
      <c r="F4418" s="25" t="n">
        <f aca="false">MAX(-D4418,0)/1000</f>
        <v>0.9917</v>
      </c>
      <c r="G4418" s="23" t="str">
        <f aca="false">IF(E4418&gt;0,"ja","nein")</f>
        <v>nein</v>
      </c>
      <c r="H4418" s="26" t="n">
        <v>5.68</v>
      </c>
      <c r="I4418" s="26" t="n">
        <f aca="false">(H4418/10+IF(N4418=2025,Einstellungen!$B$23,Einstellungen!$C$23))*(1+Einstellungen!$B$10)</f>
        <v>20.62151</v>
      </c>
      <c r="J4418" s="25" t="n">
        <f aca="false">E4418*I4418/100</f>
        <v>0</v>
      </c>
      <c r="K4418" s="25" t="n">
        <f aca="false">E4418*Einstellungen!$B$5/100</f>
        <v>0</v>
      </c>
      <c r="L4418" s="23" t="str">
        <f aca="false">IF(I4418&lt;Einstellungen!$B$5,"ja","nein")</f>
        <v>ja</v>
      </c>
      <c r="M4418" s="23" t="s">
        <v>129</v>
      </c>
      <c r="N4418" s="23" t="n">
        <v>2025</v>
      </c>
      <c r="O4418" s="23" t="n">
        <v>11</v>
      </c>
    </row>
    <row r="4419" customFormat="false" ht="15" hidden="false" customHeight="false" outlineLevel="0" collapsed="false">
      <c r="A4419" s="22" t="n">
        <v>45871</v>
      </c>
      <c r="B4419" s="23" t="s">
        <v>118</v>
      </c>
      <c r="C4419" s="23" t="s">
        <v>122</v>
      </c>
      <c r="D4419" s="24" t="n">
        <v>-1133.8</v>
      </c>
      <c r="E4419" s="25" t="n">
        <f aca="false">MAX(D4419,0)/1000</f>
        <v>0</v>
      </c>
      <c r="F4419" s="25" t="n">
        <f aca="false">MAX(-D4419,0)/1000</f>
        <v>1.1338</v>
      </c>
      <c r="G4419" s="23" t="str">
        <f aca="false">IF(E4419&gt;0,"ja","nein")</f>
        <v>nein</v>
      </c>
      <c r="H4419" s="26" t="n">
        <v>2.95</v>
      </c>
      <c r="I4419" s="26" t="n">
        <f aca="false">(H4419/10+IF(N4419=2025,Einstellungen!$B$23,Einstellungen!$C$23))*(1+Einstellungen!$B$10)</f>
        <v>20.29664</v>
      </c>
      <c r="J4419" s="25" t="n">
        <f aca="false">E4419*I4419/100</f>
        <v>0</v>
      </c>
      <c r="K4419" s="25" t="n">
        <f aca="false">E4419*Einstellungen!$B$5/100</f>
        <v>0</v>
      </c>
      <c r="L4419" s="23" t="str">
        <f aca="false">IF(I4419&lt;Einstellungen!$B$5,"ja","nein")</f>
        <v>ja</v>
      </c>
      <c r="M4419" s="23" t="s">
        <v>129</v>
      </c>
      <c r="N4419" s="23" t="n">
        <v>2025</v>
      </c>
      <c r="O4419" s="23" t="n">
        <v>12</v>
      </c>
    </row>
    <row r="4420" customFormat="false" ht="15" hidden="false" customHeight="false" outlineLevel="0" collapsed="false">
      <c r="A4420" s="22" t="n">
        <v>45871</v>
      </c>
      <c r="B4420" s="23" t="s">
        <v>119</v>
      </c>
      <c r="C4420" s="23" t="s">
        <v>122</v>
      </c>
      <c r="D4420" s="24" t="n">
        <v>-1202.5</v>
      </c>
      <c r="E4420" s="25" t="n">
        <f aca="false">MAX(D4420,0)/1000</f>
        <v>0</v>
      </c>
      <c r="F4420" s="25" t="n">
        <f aca="false">MAX(-D4420,0)/1000</f>
        <v>1.2025</v>
      </c>
      <c r="G4420" s="23" t="str">
        <f aca="false">IF(E4420&gt;0,"ja","nein")</f>
        <v>nein</v>
      </c>
      <c r="H4420" s="26" t="n">
        <v>0</v>
      </c>
      <c r="I4420" s="26" t="n">
        <f aca="false">(H4420/10+IF(N4420=2025,Einstellungen!$B$23,Einstellungen!$C$23))*(1+Einstellungen!$B$10)</f>
        <v>19.94559</v>
      </c>
      <c r="J4420" s="25" t="n">
        <f aca="false">E4420*I4420/100</f>
        <v>0</v>
      </c>
      <c r="K4420" s="25" t="n">
        <f aca="false">E4420*Einstellungen!$B$5/100</f>
        <v>0</v>
      </c>
      <c r="L4420" s="23" t="str">
        <f aca="false">IF(I4420&lt;Einstellungen!$B$5,"ja","nein")</f>
        <v>ja</v>
      </c>
      <c r="M4420" s="23" t="s">
        <v>129</v>
      </c>
      <c r="N4420" s="23" t="n">
        <v>2025</v>
      </c>
      <c r="O4420" s="23" t="n">
        <v>13</v>
      </c>
    </row>
    <row r="4421" customFormat="false" ht="15" hidden="false" customHeight="false" outlineLevel="0" collapsed="false">
      <c r="A4421" s="22" t="n">
        <v>45871</v>
      </c>
      <c r="B4421" s="23" t="s">
        <v>120</v>
      </c>
      <c r="C4421" s="23" t="s">
        <v>122</v>
      </c>
      <c r="D4421" s="24" t="n">
        <v>1775.2</v>
      </c>
      <c r="E4421" s="25" t="n">
        <f aca="false">MAX(D4421,0)/1000</f>
        <v>1.7752</v>
      </c>
      <c r="F4421" s="25" t="n">
        <f aca="false">MAX(-D4421,0)/1000</f>
        <v>0</v>
      </c>
      <c r="G4421" s="23" t="str">
        <f aca="false">IF(E4421&gt;0,"ja","nein")</f>
        <v>ja</v>
      </c>
      <c r="H4421" s="26" t="n">
        <v>0</v>
      </c>
      <c r="I4421" s="26" t="n">
        <f aca="false">(H4421/10+IF(N4421=2025,Einstellungen!$B$23,Einstellungen!$C$23))*(1+Einstellungen!$B$10)</f>
        <v>19.94559</v>
      </c>
      <c r="J4421" s="25" t="n">
        <f aca="false">E4421*I4421/100</f>
        <v>0.35407411368</v>
      </c>
      <c r="K4421" s="25" t="n">
        <f aca="false">E4421*Einstellungen!$B$5/100</f>
        <v>0.514808</v>
      </c>
      <c r="L4421" s="23" t="str">
        <f aca="false">IF(I4421&lt;Einstellungen!$B$5,"ja","nein")</f>
        <v>ja</v>
      </c>
      <c r="M4421" s="23" t="s">
        <v>129</v>
      </c>
      <c r="N4421" s="23" t="n">
        <v>2025</v>
      </c>
      <c r="O4421" s="23" t="n">
        <v>14</v>
      </c>
    </row>
    <row r="4422" customFormat="false" ht="15" hidden="false" customHeight="false" outlineLevel="0" collapsed="false">
      <c r="A4422" s="22" t="n">
        <v>45871</v>
      </c>
      <c r="B4422" s="23" t="s">
        <v>104</v>
      </c>
      <c r="C4422" s="23" t="s">
        <v>122</v>
      </c>
      <c r="D4422" s="24" t="n">
        <v>-172.6</v>
      </c>
      <c r="E4422" s="25" t="n">
        <f aca="false">MAX(D4422,0)/1000</f>
        <v>0</v>
      </c>
      <c r="F4422" s="25" t="n">
        <f aca="false">MAX(-D4422,0)/1000</f>
        <v>0.1726</v>
      </c>
      <c r="G4422" s="23" t="str">
        <f aca="false">IF(E4422&gt;0,"ja","nein")</f>
        <v>nein</v>
      </c>
      <c r="H4422" s="26" t="n">
        <v>0</v>
      </c>
      <c r="I4422" s="26" t="n">
        <f aca="false">(H4422/10+IF(N4422=2025,Einstellungen!$B$23,Einstellungen!$C$23))*(1+Einstellungen!$B$10)</f>
        <v>19.94559</v>
      </c>
      <c r="J4422" s="25" t="n">
        <f aca="false">E4422*I4422/100</f>
        <v>0</v>
      </c>
      <c r="K4422" s="25" t="n">
        <f aca="false">E4422*Einstellungen!$B$5/100</f>
        <v>0</v>
      </c>
      <c r="L4422" s="23" t="str">
        <f aca="false">IF(I4422&lt;Einstellungen!$B$5,"ja","nein")</f>
        <v>ja</v>
      </c>
      <c r="M4422" s="23" t="s">
        <v>129</v>
      </c>
      <c r="N4422" s="23" t="n">
        <v>2025</v>
      </c>
      <c r="O4422" s="23" t="n">
        <v>15</v>
      </c>
    </row>
    <row r="4423" customFormat="false" ht="15" hidden="false" customHeight="false" outlineLevel="0" collapsed="false">
      <c r="A4423" s="22" t="n">
        <v>45871</v>
      </c>
      <c r="B4423" s="23" t="s">
        <v>105</v>
      </c>
      <c r="C4423" s="23" t="s">
        <v>122</v>
      </c>
      <c r="D4423" s="24" t="n">
        <v>-1469.3</v>
      </c>
      <c r="E4423" s="25" t="n">
        <f aca="false">MAX(D4423,0)/1000</f>
        <v>0</v>
      </c>
      <c r="F4423" s="25" t="n">
        <f aca="false">MAX(-D4423,0)/1000</f>
        <v>1.4693</v>
      </c>
      <c r="G4423" s="23" t="str">
        <f aca="false">IF(E4423&gt;0,"ja","nein")</f>
        <v>nein</v>
      </c>
      <c r="H4423" s="26" t="n">
        <v>5.3</v>
      </c>
      <c r="I4423" s="26" t="n">
        <f aca="false">(H4423/10+IF(N4423=2025,Einstellungen!$B$23,Einstellungen!$C$23))*(1+Einstellungen!$B$10)</f>
        <v>20.57629</v>
      </c>
      <c r="J4423" s="25" t="n">
        <f aca="false">E4423*I4423/100</f>
        <v>0</v>
      </c>
      <c r="K4423" s="25" t="n">
        <f aca="false">E4423*Einstellungen!$B$5/100</f>
        <v>0</v>
      </c>
      <c r="L4423" s="23" t="str">
        <f aca="false">IF(I4423&lt;Einstellungen!$B$5,"ja","nein")</f>
        <v>ja</v>
      </c>
      <c r="M4423" s="23" t="s">
        <v>129</v>
      </c>
      <c r="N4423" s="23" t="n">
        <v>2025</v>
      </c>
      <c r="O4423" s="23" t="n">
        <v>16</v>
      </c>
    </row>
    <row r="4424" customFormat="false" ht="15" hidden="false" customHeight="false" outlineLevel="0" collapsed="false">
      <c r="A4424" s="22" t="n">
        <v>45871</v>
      </c>
      <c r="B4424" s="23" t="s">
        <v>97</v>
      </c>
      <c r="C4424" s="23" t="s">
        <v>122</v>
      </c>
      <c r="D4424" s="24" t="n">
        <v>-1468.2</v>
      </c>
      <c r="E4424" s="25" t="n">
        <f aca="false">MAX(D4424,0)/1000</f>
        <v>0</v>
      </c>
      <c r="F4424" s="25" t="n">
        <f aca="false">MAX(-D4424,0)/1000</f>
        <v>1.4682</v>
      </c>
      <c r="G4424" s="23" t="str">
        <f aca="false">IF(E4424&gt;0,"ja","nein")</f>
        <v>nein</v>
      </c>
      <c r="H4424" s="26" t="n">
        <v>60.69</v>
      </c>
      <c r="I4424" s="26" t="n">
        <f aca="false">(H4424/10+IF(N4424=2025,Einstellungen!$B$23,Einstellungen!$C$23))*(1+Einstellungen!$B$10)</f>
        <v>27.1677</v>
      </c>
      <c r="J4424" s="25" t="n">
        <f aca="false">E4424*I4424/100</f>
        <v>0</v>
      </c>
      <c r="K4424" s="25" t="n">
        <f aca="false">E4424*Einstellungen!$B$5/100</f>
        <v>0</v>
      </c>
      <c r="L4424" s="23" t="str">
        <f aca="false">IF(I4424&lt;Einstellungen!$B$5,"ja","nein")</f>
        <v>ja</v>
      </c>
      <c r="M4424" s="23" t="s">
        <v>129</v>
      </c>
      <c r="N4424" s="23" t="n">
        <v>2025</v>
      </c>
      <c r="O4424" s="23" t="n">
        <v>17</v>
      </c>
    </row>
    <row r="4425" customFormat="false" ht="15" hidden="false" customHeight="false" outlineLevel="0" collapsed="false">
      <c r="A4425" s="22" t="n">
        <v>45871</v>
      </c>
      <c r="B4425" s="23" t="s">
        <v>99</v>
      </c>
      <c r="C4425" s="23" t="s">
        <v>122</v>
      </c>
      <c r="D4425" s="24" t="n">
        <v>-53</v>
      </c>
      <c r="E4425" s="25" t="n">
        <f aca="false">MAX(D4425,0)/1000</f>
        <v>0</v>
      </c>
      <c r="F4425" s="25" t="n">
        <f aca="false">MAX(-D4425,0)/1000</f>
        <v>0.053</v>
      </c>
      <c r="G4425" s="23" t="str">
        <f aca="false">IF(E4425&gt;0,"ja","nein")</f>
        <v>nein</v>
      </c>
      <c r="H4425" s="26" t="n">
        <v>91.32</v>
      </c>
      <c r="I4425" s="26" t="n">
        <f aca="false">(H4425/10+IF(N4425=2025,Einstellungen!$B$23,Einstellungen!$C$23))*(1+Einstellungen!$B$10)</f>
        <v>30.81267</v>
      </c>
      <c r="J4425" s="25" t="n">
        <f aca="false">E4425*I4425/100</f>
        <v>0</v>
      </c>
      <c r="K4425" s="25" t="n">
        <f aca="false">E4425*Einstellungen!$B$5/100</f>
        <v>0</v>
      </c>
      <c r="L4425" s="23" t="str">
        <f aca="false">IF(I4425&lt;Einstellungen!$B$5,"ja","nein")</f>
        <v>nein</v>
      </c>
      <c r="M4425" s="23" t="s">
        <v>129</v>
      </c>
      <c r="N4425" s="23" t="n">
        <v>2025</v>
      </c>
      <c r="O4425" s="23" t="n">
        <v>18</v>
      </c>
    </row>
    <row r="4426" customFormat="false" ht="15" hidden="false" customHeight="false" outlineLevel="0" collapsed="false">
      <c r="A4426" s="22" t="n">
        <v>45871</v>
      </c>
      <c r="B4426" s="23" t="s">
        <v>100</v>
      </c>
      <c r="C4426" s="23" t="s">
        <v>122</v>
      </c>
      <c r="D4426" s="24" t="n">
        <v>53.9</v>
      </c>
      <c r="E4426" s="25" t="n">
        <f aca="false">MAX(D4426,0)/1000</f>
        <v>0.0539</v>
      </c>
      <c r="F4426" s="25" t="n">
        <f aca="false">MAX(-D4426,0)/1000</f>
        <v>0</v>
      </c>
      <c r="G4426" s="23" t="str">
        <f aca="false">IF(E4426&gt;0,"ja","nein")</f>
        <v>ja</v>
      </c>
      <c r="H4426" s="26" t="n">
        <v>102</v>
      </c>
      <c r="I4426" s="26" t="n">
        <f aca="false">(H4426/10+IF(N4426=2025,Einstellungen!$B$23,Einstellungen!$C$23))*(1+Einstellungen!$B$10)</f>
        <v>32.08359</v>
      </c>
      <c r="J4426" s="25" t="n">
        <f aca="false">E4426*I4426/100</f>
        <v>0.01729305501</v>
      </c>
      <c r="K4426" s="25" t="n">
        <f aca="false">E4426*Einstellungen!$B$5/100</f>
        <v>0.015631</v>
      </c>
      <c r="L4426" s="23" t="str">
        <f aca="false">IF(I4426&lt;Einstellungen!$B$5,"ja","nein")</f>
        <v>nein</v>
      </c>
      <c r="M4426" s="23" t="s">
        <v>129</v>
      </c>
      <c r="N4426" s="23" t="n">
        <v>2025</v>
      </c>
      <c r="O4426" s="23" t="n">
        <v>19</v>
      </c>
    </row>
    <row r="4427" customFormat="false" ht="15" hidden="false" customHeight="false" outlineLevel="0" collapsed="false">
      <c r="A4427" s="22" t="n">
        <v>45871</v>
      </c>
      <c r="B4427" s="23" t="s">
        <v>92</v>
      </c>
      <c r="C4427" s="23" t="s">
        <v>122</v>
      </c>
      <c r="D4427" s="24" t="n">
        <v>273.7</v>
      </c>
      <c r="E4427" s="25" t="n">
        <f aca="false">MAX(D4427,0)/1000</f>
        <v>0.2737</v>
      </c>
      <c r="F4427" s="25" t="n">
        <f aca="false">MAX(-D4427,0)/1000</f>
        <v>0</v>
      </c>
      <c r="G4427" s="23" t="str">
        <f aca="false">IF(E4427&gt;0,"ja","nein")</f>
        <v>ja</v>
      </c>
      <c r="H4427" s="26" t="n">
        <v>109.49</v>
      </c>
      <c r="I4427" s="26" t="n">
        <f aca="false">(H4427/10+IF(N4427=2025,Einstellungen!$B$23,Einstellungen!$C$23))*(1+Einstellungen!$B$10)</f>
        <v>32.9749</v>
      </c>
      <c r="J4427" s="25" t="n">
        <f aca="false">E4427*I4427/100</f>
        <v>0.0902523013</v>
      </c>
      <c r="K4427" s="25" t="n">
        <f aca="false">E4427*Einstellungen!$B$5/100</f>
        <v>0.079373</v>
      </c>
      <c r="L4427" s="23" t="str">
        <f aca="false">IF(I4427&lt;Einstellungen!$B$5,"ja","nein")</f>
        <v>nein</v>
      </c>
      <c r="M4427" s="23" t="s">
        <v>129</v>
      </c>
      <c r="N4427" s="23" t="n">
        <v>2025</v>
      </c>
      <c r="O4427" s="23" t="n">
        <v>20</v>
      </c>
    </row>
    <row r="4428" customFormat="false" ht="15" hidden="false" customHeight="false" outlineLevel="0" collapsed="false">
      <c r="A4428" s="22" t="n">
        <v>45871</v>
      </c>
      <c r="B4428" s="23" t="s">
        <v>95</v>
      </c>
      <c r="C4428" s="23" t="s">
        <v>122</v>
      </c>
      <c r="D4428" s="24" t="n">
        <v>322.6</v>
      </c>
      <c r="E4428" s="25" t="n">
        <f aca="false">MAX(D4428,0)/1000</f>
        <v>0.3226</v>
      </c>
      <c r="F4428" s="25" t="n">
        <f aca="false">MAX(-D4428,0)/1000</f>
        <v>0</v>
      </c>
      <c r="G4428" s="23" t="str">
        <f aca="false">IF(E4428&gt;0,"ja","nein")</f>
        <v>ja</v>
      </c>
      <c r="H4428" s="26" t="n">
        <v>108.42</v>
      </c>
      <c r="I4428" s="26" t="n">
        <f aca="false">(H4428/10+IF(N4428=2025,Einstellungen!$B$23,Einstellungen!$C$23))*(1+Einstellungen!$B$10)</f>
        <v>32.84757</v>
      </c>
      <c r="J4428" s="25" t="n">
        <f aca="false">E4428*I4428/100</f>
        <v>0.10596626082</v>
      </c>
      <c r="K4428" s="25" t="n">
        <f aca="false">E4428*Einstellungen!$B$5/100</f>
        <v>0.093554</v>
      </c>
      <c r="L4428" s="23" t="str">
        <f aca="false">IF(I4428&lt;Einstellungen!$B$5,"ja","nein")</f>
        <v>nein</v>
      </c>
      <c r="M4428" s="23" t="s">
        <v>129</v>
      </c>
      <c r="N4428" s="23" t="n">
        <v>2025</v>
      </c>
      <c r="O4428" s="23" t="n">
        <v>21</v>
      </c>
    </row>
    <row r="4429" customFormat="false" ht="15" hidden="false" customHeight="false" outlineLevel="0" collapsed="false">
      <c r="A4429" s="22" t="n">
        <v>45871</v>
      </c>
      <c r="B4429" s="23" t="s">
        <v>96</v>
      </c>
      <c r="C4429" s="23" t="s">
        <v>122</v>
      </c>
      <c r="D4429" s="24" t="n">
        <v>315.4</v>
      </c>
      <c r="E4429" s="25" t="n">
        <f aca="false">MAX(D4429,0)/1000</f>
        <v>0.3154</v>
      </c>
      <c r="F4429" s="25" t="n">
        <f aca="false">MAX(-D4429,0)/1000</f>
        <v>0</v>
      </c>
      <c r="G4429" s="23" t="str">
        <f aca="false">IF(E4429&gt;0,"ja","nein")</f>
        <v>ja</v>
      </c>
      <c r="H4429" s="26" t="n">
        <v>104.34</v>
      </c>
      <c r="I4429" s="26" t="n">
        <f aca="false">(H4429/10+IF(N4429=2025,Einstellungen!$B$23,Einstellungen!$C$23))*(1+Einstellungen!$B$10)</f>
        <v>32.36205</v>
      </c>
      <c r="J4429" s="25" t="n">
        <f aca="false">E4429*I4429/100</f>
        <v>0.1020699057</v>
      </c>
      <c r="K4429" s="25" t="n">
        <f aca="false">E4429*Einstellungen!$B$5/100</f>
        <v>0.091466</v>
      </c>
      <c r="L4429" s="23" t="str">
        <f aca="false">IF(I4429&lt;Einstellungen!$B$5,"ja","nein")</f>
        <v>nein</v>
      </c>
      <c r="M4429" s="23" t="s">
        <v>129</v>
      </c>
      <c r="N4429" s="23" t="n">
        <v>2025</v>
      </c>
      <c r="O4429" s="23" t="n">
        <v>22</v>
      </c>
    </row>
    <row r="4430" customFormat="false" ht="15" hidden="false" customHeight="false" outlineLevel="0" collapsed="false">
      <c r="A4430" s="22" t="n">
        <v>45871</v>
      </c>
      <c r="B4430" s="23" t="s">
        <v>101</v>
      </c>
      <c r="C4430" s="23" t="s">
        <v>122</v>
      </c>
      <c r="D4430" s="24" t="n">
        <v>237.3</v>
      </c>
      <c r="E4430" s="25" t="n">
        <f aca="false">MAX(D4430,0)/1000</f>
        <v>0.2373</v>
      </c>
      <c r="F4430" s="25" t="n">
        <f aca="false">MAX(-D4430,0)/1000</f>
        <v>0</v>
      </c>
      <c r="G4430" s="23" t="str">
        <f aca="false">IF(E4430&gt;0,"ja","nein")</f>
        <v>ja</v>
      </c>
      <c r="H4430" s="26" t="n">
        <v>95</v>
      </c>
      <c r="I4430" s="26" t="n">
        <f aca="false">(H4430/10+IF(N4430=2025,Einstellungen!$B$23,Einstellungen!$C$23))*(1+Einstellungen!$B$10)</f>
        <v>31.25059</v>
      </c>
      <c r="J4430" s="25" t="n">
        <f aca="false">E4430*I4430/100</f>
        <v>0.07415765007</v>
      </c>
      <c r="K4430" s="25" t="n">
        <f aca="false">E4430*Einstellungen!$B$5/100</f>
        <v>0.068817</v>
      </c>
      <c r="L4430" s="23" t="str">
        <f aca="false">IF(I4430&lt;Einstellungen!$B$5,"ja","nein")</f>
        <v>nein</v>
      </c>
      <c r="M4430" s="23" t="s">
        <v>129</v>
      </c>
      <c r="N4430" s="23" t="n">
        <v>2025</v>
      </c>
      <c r="O4430" s="23" t="n">
        <v>23</v>
      </c>
    </row>
    <row r="4431" customFormat="false" ht="15" hidden="false" customHeight="false" outlineLevel="0" collapsed="false">
      <c r="A4431" s="22" t="n">
        <v>45872</v>
      </c>
      <c r="B4431" s="23" t="s">
        <v>102</v>
      </c>
      <c r="C4431" s="23" t="s">
        <v>124</v>
      </c>
      <c r="D4431" s="24" t="n">
        <v>213</v>
      </c>
      <c r="E4431" s="25" t="n">
        <f aca="false">MAX(D4431,0)/1000</f>
        <v>0.213</v>
      </c>
      <c r="F4431" s="25" t="n">
        <f aca="false">MAX(-D4431,0)/1000</f>
        <v>0</v>
      </c>
      <c r="G4431" s="23" t="str">
        <f aca="false">IF(E4431&gt;0,"ja","nein")</f>
        <v>ja</v>
      </c>
      <c r="H4431" s="26" t="n">
        <v>85.09</v>
      </c>
      <c r="I4431" s="26" t="n">
        <f aca="false">(H4431/10+IF(N4431=2025,Einstellungen!$B$23,Einstellungen!$C$23))*(1+Einstellungen!$B$10)</f>
        <v>30.0713</v>
      </c>
      <c r="J4431" s="25" t="n">
        <f aca="false">E4431*I4431/100</f>
        <v>0.064051869</v>
      </c>
      <c r="K4431" s="25" t="n">
        <f aca="false">E4431*Einstellungen!$B$5/100</f>
        <v>0.06177</v>
      </c>
      <c r="L4431" s="23" t="str">
        <f aca="false">IF(I4431&lt;Einstellungen!$B$5,"ja","nein")</f>
        <v>nein</v>
      </c>
      <c r="M4431" s="23" t="s">
        <v>129</v>
      </c>
      <c r="N4431" s="23" t="n">
        <v>2025</v>
      </c>
      <c r="O4431" s="23" t="n">
        <v>0</v>
      </c>
    </row>
    <row r="4432" customFormat="false" ht="15" hidden="false" customHeight="false" outlineLevel="0" collapsed="false">
      <c r="A4432" s="22" t="n">
        <v>45872</v>
      </c>
      <c r="B4432" s="23" t="s">
        <v>107</v>
      </c>
      <c r="C4432" s="23" t="s">
        <v>124</v>
      </c>
      <c r="D4432" s="24" t="n">
        <v>203</v>
      </c>
      <c r="E4432" s="25" t="n">
        <f aca="false">MAX(D4432,0)/1000</f>
        <v>0.203</v>
      </c>
      <c r="F4432" s="25" t="n">
        <f aca="false">MAX(-D4432,0)/1000</f>
        <v>0</v>
      </c>
      <c r="G4432" s="23" t="str">
        <f aca="false">IF(E4432&gt;0,"ja","nein")</f>
        <v>ja</v>
      </c>
      <c r="H4432" s="26" t="n">
        <v>77.52</v>
      </c>
      <c r="I4432" s="26" t="n">
        <f aca="false">(H4432/10+IF(N4432=2025,Einstellungen!$B$23,Einstellungen!$C$23))*(1+Einstellungen!$B$10)</f>
        <v>29.17047</v>
      </c>
      <c r="J4432" s="25" t="n">
        <f aca="false">E4432*I4432/100</f>
        <v>0.0592160541</v>
      </c>
      <c r="K4432" s="25" t="n">
        <f aca="false">E4432*Einstellungen!$B$5/100</f>
        <v>0.05887</v>
      </c>
      <c r="L4432" s="23" t="str">
        <f aca="false">IF(I4432&lt;Einstellungen!$B$5,"ja","nein")</f>
        <v>nein</v>
      </c>
      <c r="M4432" s="23" t="s">
        <v>129</v>
      </c>
      <c r="N4432" s="23" t="n">
        <v>2025</v>
      </c>
      <c r="O4432" s="23" t="n">
        <v>1</v>
      </c>
    </row>
    <row r="4433" customFormat="false" ht="15" hidden="false" customHeight="false" outlineLevel="0" collapsed="false">
      <c r="A4433" s="22" t="n">
        <v>45872</v>
      </c>
      <c r="B4433" s="23" t="s">
        <v>108</v>
      </c>
      <c r="C4433" s="23" t="s">
        <v>124</v>
      </c>
      <c r="D4433" s="24" t="n">
        <v>162.4</v>
      </c>
      <c r="E4433" s="25" t="n">
        <f aca="false">MAX(D4433,0)/1000</f>
        <v>0.1624</v>
      </c>
      <c r="F4433" s="25" t="n">
        <f aca="false">MAX(-D4433,0)/1000</f>
        <v>0</v>
      </c>
      <c r="G4433" s="23" t="str">
        <f aca="false">IF(E4433&gt;0,"ja","nein")</f>
        <v>ja</v>
      </c>
      <c r="H4433" s="26" t="n">
        <v>71.95</v>
      </c>
      <c r="I4433" s="26" t="n">
        <f aca="false">(H4433/10+IF(N4433=2025,Einstellungen!$B$23,Einstellungen!$C$23))*(1+Einstellungen!$B$10)</f>
        <v>28.50764</v>
      </c>
      <c r="J4433" s="25" t="n">
        <f aca="false">E4433*I4433/100</f>
        <v>0.04629640736</v>
      </c>
      <c r="K4433" s="25" t="n">
        <f aca="false">E4433*Einstellungen!$B$5/100</f>
        <v>0.047096</v>
      </c>
      <c r="L4433" s="23" t="str">
        <f aca="false">IF(I4433&lt;Einstellungen!$B$5,"ja","nein")</f>
        <v>ja</v>
      </c>
      <c r="M4433" s="23" t="s">
        <v>129</v>
      </c>
      <c r="N4433" s="23" t="n">
        <v>2025</v>
      </c>
      <c r="O4433" s="23" t="n">
        <v>2</v>
      </c>
    </row>
    <row r="4434" customFormat="false" ht="15" hidden="false" customHeight="false" outlineLevel="0" collapsed="false">
      <c r="A4434" s="22" t="n">
        <v>45872</v>
      </c>
      <c r="B4434" s="23" t="s">
        <v>109</v>
      </c>
      <c r="C4434" s="23" t="s">
        <v>124</v>
      </c>
      <c r="D4434" s="24" t="n">
        <v>150.4</v>
      </c>
      <c r="E4434" s="25" t="n">
        <f aca="false">MAX(D4434,0)/1000</f>
        <v>0.1504</v>
      </c>
      <c r="F4434" s="25" t="n">
        <f aca="false">MAX(-D4434,0)/1000</f>
        <v>0</v>
      </c>
      <c r="G4434" s="23" t="str">
        <f aca="false">IF(E4434&gt;0,"ja","nein")</f>
        <v>ja</v>
      </c>
      <c r="H4434" s="26" t="n">
        <v>68.14</v>
      </c>
      <c r="I4434" s="26" t="n">
        <f aca="false">(H4434/10+IF(N4434=2025,Einstellungen!$B$23,Einstellungen!$C$23))*(1+Einstellungen!$B$10)</f>
        <v>28.05425</v>
      </c>
      <c r="J4434" s="25" t="n">
        <f aca="false">E4434*I4434/100</f>
        <v>0.042193592</v>
      </c>
      <c r="K4434" s="25" t="n">
        <f aca="false">E4434*Einstellungen!$B$5/100</f>
        <v>0.043616</v>
      </c>
      <c r="L4434" s="23" t="str">
        <f aca="false">IF(I4434&lt;Einstellungen!$B$5,"ja","nein")</f>
        <v>ja</v>
      </c>
      <c r="M4434" s="23" t="s">
        <v>129</v>
      </c>
      <c r="N4434" s="23" t="n">
        <v>2025</v>
      </c>
      <c r="O4434" s="23" t="n">
        <v>3</v>
      </c>
    </row>
    <row r="4435" customFormat="false" ht="15" hidden="false" customHeight="false" outlineLevel="0" collapsed="false">
      <c r="A4435" s="22" t="n">
        <v>45872</v>
      </c>
      <c r="B4435" s="23" t="s">
        <v>110</v>
      </c>
      <c r="C4435" s="23" t="s">
        <v>124</v>
      </c>
      <c r="D4435" s="24" t="n">
        <v>157.5</v>
      </c>
      <c r="E4435" s="25" t="n">
        <f aca="false">MAX(D4435,0)/1000</f>
        <v>0.1575</v>
      </c>
      <c r="F4435" s="25" t="n">
        <f aca="false">MAX(-D4435,0)/1000</f>
        <v>0</v>
      </c>
      <c r="G4435" s="23" t="str">
        <f aca="false">IF(E4435&gt;0,"ja","nein")</f>
        <v>ja</v>
      </c>
      <c r="H4435" s="26" t="n">
        <v>65.77</v>
      </c>
      <c r="I4435" s="26" t="n">
        <f aca="false">(H4435/10+IF(N4435=2025,Einstellungen!$B$23,Einstellungen!$C$23))*(1+Einstellungen!$B$10)</f>
        <v>27.77222</v>
      </c>
      <c r="J4435" s="25" t="n">
        <f aca="false">E4435*I4435/100</f>
        <v>0.0437412465</v>
      </c>
      <c r="K4435" s="25" t="n">
        <f aca="false">E4435*Einstellungen!$B$5/100</f>
        <v>0.045675</v>
      </c>
      <c r="L4435" s="23" t="str">
        <f aca="false">IF(I4435&lt;Einstellungen!$B$5,"ja","nein")</f>
        <v>ja</v>
      </c>
      <c r="M4435" s="23" t="s">
        <v>129</v>
      </c>
      <c r="N4435" s="23" t="n">
        <v>2025</v>
      </c>
      <c r="O4435" s="23" t="n">
        <v>4</v>
      </c>
    </row>
    <row r="4436" customFormat="false" ht="15" hidden="false" customHeight="false" outlineLevel="0" collapsed="false">
      <c r="A4436" s="22" t="n">
        <v>45872</v>
      </c>
      <c r="B4436" s="23" t="s">
        <v>111</v>
      </c>
      <c r="C4436" s="23" t="s">
        <v>124</v>
      </c>
      <c r="D4436" s="24" t="n">
        <v>152.9</v>
      </c>
      <c r="E4436" s="25" t="n">
        <f aca="false">MAX(D4436,0)/1000</f>
        <v>0.1529</v>
      </c>
      <c r="F4436" s="25" t="n">
        <f aca="false">MAX(-D4436,0)/1000</f>
        <v>0</v>
      </c>
      <c r="G4436" s="23" t="str">
        <f aca="false">IF(E4436&gt;0,"ja","nein")</f>
        <v>ja</v>
      </c>
      <c r="H4436" s="26" t="n">
        <v>59.98</v>
      </c>
      <c r="I4436" s="26" t="n">
        <f aca="false">(H4436/10+IF(N4436=2025,Einstellungen!$B$23,Einstellungen!$C$23))*(1+Einstellungen!$B$10)</f>
        <v>27.08321</v>
      </c>
      <c r="J4436" s="25" t="n">
        <f aca="false">E4436*I4436/100</f>
        <v>0.04141022809</v>
      </c>
      <c r="K4436" s="25" t="n">
        <f aca="false">E4436*Einstellungen!$B$5/100</f>
        <v>0.044341</v>
      </c>
      <c r="L4436" s="23" t="str">
        <f aca="false">IF(I4436&lt;Einstellungen!$B$5,"ja","nein")</f>
        <v>ja</v>
      </c>
      <c r="M4436" s="23" t="s">
        <v>129</v>
      </c>
      <c r="N4436" s="23" t="n">
        <v>2025</v>
      </c>
      <c r="O4436" s="23" t="n">
        <v>5</v>
      </c>
    </row>
    <row r="4437" customFormat="false" ht="15" hidden="false" customHeight="false" outlineLevel="0" collapsed="false">
      <c r="A4437" s="22" t="n">
        <v>45872</v>
      </c>
      <c r="B4437" s="23" t="s">
        <v>112</v>
      </c>
      <c r="C4437" s="23" t="s">
        <v>124</v>
      </c>
      <c r="D4437" s="24" t="n">
        <v>154.3</v>
      </c>
      <c r="E4437" s="25" t="n">
        <f aca="false">MAX(D4437,0)/1000</f>
        <v>0.1543</v>
      </c>
      <c r="F4437" s="25" t="n">
        <f aca="false">MAX(-D4437,0)/1000</f>
        <v>0</v>
      </c>
      <c r="G4437" s="23" t="str">
        <f aca="false">IF(E4437&gt;0,"ja","nein")</f>
        <v>ja</v>
      </c>
      <c r="H4437" s="26" t="n">
        <v>46.8</v>
      </c>
      <c r="I4437" s="26" t="n">
        <f aca="false">(H4437/10+IF(N4437=2025,Einstellungen!$B$23,Einstellungen!$C$23))*(1+Einstellungen!$B$10)</f>
        <v>25.51479</v>
      </c>
      <c r="J4437" s="25" t="n">
        <f aca="false">E4437*I4437/100</f>
        <v>0.03936932097</v>
      </c>
      <c r="K4437" s="25" t="n">
        <f aca="false">E4437*Einstellungen!$B$5/100</f>
        <v>0.044747</v>
      </c>
      <c r="L4437" s="23" t="str">
        <f aca="false">IF(I4437&lt;Einstellungen!$B$5,"ja","nein")</f>
        <v>ja</v>
      </c>
      <c r="M4437" s="23" t="s">
        <v>129</v>
      </c>
      <c r="N4437" s="23" t="n">
        <v>2025</v>
      </c>
      <c r="O4437" s="23" t="n">
        <v>6</v>
      </c>
    </row>
    <row r="4438" customFormat="false" ht="15" hidden="false" customHeight="false" outlineLevel="0" collapsed="false">
      <c r="A4438" s="22" t="n">
        <v>45872</v>
      </c>
      <c r="B4438" s="23" t="s">
        <v>113</v>
      </c>
      <c r="C4438" s="23" t="s">
        <v>124</v>
      </c>
      <c r="D4438" s="24" t="n">
        <v>215.8</v>
      </c>
      <c r="E4438" s="25" t="n">
        <f aca="false">MAX(D4438,0)/1000</f>
        <v>0.2158</v>
      </c>
      <c r="F4438" s="25" t="n">
        <f aca="false">MAX(-D4438,0)/1000</f>
        <v>0</v>
      </c>
      <c r="G4438" s="23" t="str">
        <f aca="false">IF(E4438&gt;0,"ja","nein")</f>
        <v>ja</v>
      </c>
      <c r="H4438" s="26" t="n">
        <v>26</v>
      </c>
      <c r="I4438" s="26" t="n">
        <f aca="false">(H4438/10+IF(N4438=2025,Einstellungen!$B$23,Einstellungen!$C$23))*(1+Einstellungen!$B$10)</f>
        <v>23.03959</v>
      </c>
      <c r="J4438" s="25" t="n">
        <f aca="false">E4438*I4438/100</f>
        <v>0.04971943522</v>
      </c>
      <c r="K4438" s="25" t="n">
        <f aca="false">E4438*Einstellungen!$B$5/100</f>
        <v>0.062582</v>
      </c>
      <c r="L4438" s="23" t="str">
        <f aca="false">IF(I4438&lt;Einstellungen!$B$5,"ja","nein")</f>
        <v>ja</v>
      </c>
      <c r="M4438" s="23" t="s">
        <v>129</v>
      </c>
      <c r="N4438" s="23" t="n">
        <v>2025</v>
      </c>
      <c r="O4438" s="23" t="n">
        <v>7</v>
      </c>
    </row>
    <row r="4439" customFormat="false" ht="15" hidden="false" customHeight="false" outlineLevel="0" collapsed="false">
      <c r="A4439" s="22" t="n">
        <v>45872</v>
      </c>
      <c r="B4439" s="23" t="s">
        <v>114</v>
      </c>
      <c r="C4439" s="23" t="s">
        <v>124</v>
      </c>
      <c r="D4439" s="24" t="n">
        <v>-445.3</v>
      </c>
      <c r="E4439" s="25" t="n">
        <f aca="false">MAX(D4439,0)/1000</f>
        <v>0</v>
      </c>
      <c r="F4439" s="25" t="n">
        <f aca="false">MAX(-D4439,0)/1000</f>
        <v>0.4453</v>
      </c>
      <c r="G4439" s="23" t="str">
        <f aca="false">IF(E4439&gt;0,"ja","nein")</f>
        <v>nein</v>
      </c>
      <c r="H4439" s="26" t="n">
        <v>6.16</v>
      </c>
      <c r="I4439" s="26" t="n">
        <f aca="false">(H4439/10+IF(N4439=2025,Einstellungen!$B$23,Einstellungen!$C$23))*(1+Einstellungen!$B$10)</f>
        <v>20.67863</v>
      </c>
      <c r="J4439" s="25" t="n">
        <f aca="false">E4439*I4439/100</f>
        <v>0</v>
      </c>
      <c r="K4439" s="25" t="n">
        <f aca="false">E4439*Einstellungen!$B$5/100</f>
        <v>0</v>
      </c>
      <c r="L4439" s="23" t="str">
        <f aca="false">IF(I4439&lt;Einstellungen!$B$5,"ja","nein")</f>
        <v>ja</v>
      </c>
      <c r="M4439" s="23" t="s">
        <v>129</v>
      </c>
      <c r="N4439" s="23" t="n">
        <v>2025</v>
      </c>
      <c r="O4439" s="23" t="n">
        <v>8</v>
      </c>
    </row>
    <row r="4440" customFormat="false" ht="15" hidden="false" customHeight="false" outlineLevel="0" collapsed="false">
      <c r="A4440" s="22" t="n">
        <v>45872</v>
      </c>
      <c r="B4440" s="23" t="s">
        <v>115</v>
      </c>
      <c r="C4440" s="23" t="s">
        <v>124</v>
      </c>
      <c r="D4440" s="24" t="n">
        <v>-1322</v>
      </c>
      <c r="E4440" s="25" t="n">
        <f aca="false">MAX(D4440,0)/1000</f>
        <v>0</v>
      </c>
      <c r="F4440" s="25" t="n">
        <f aca="false">MAX(-D4440,0)/1000</f>
        <v>1.322</v>
      </c>
      <c r="G4440" s="23" t="str">
        <f aca="false">IF(E4440&gt;0,"ja","nein")</f>
        <v>nein</v>
      </c>
      <c r="H4440" s="26" t="n">
        <v>0</v>
      </c>
      <c r="I4440" s="26" t="n">
        <f aca="false">(H4440/10+IF(N4440=2025,Einstellungen!$B$23,Einstellungen!$C$23))*(1+Einstellungen!$B$10)</f>
        <v>19.94559</v>
      </c>
      <c r="J4440" s="25" t="n">
        <f aca="false">E4440*I4440/100</f>
        <v>0</v>
      </c>
      <c r="K4440" s="25" t="n">
        <f aca="false">E4440*Einstellungen!$B$5/100</f>
        <v>0</v>
      </c>
      <c r="L4440" s="23" t="str">
        <f aca="false">IF(I4440&lt;Einstellungen!$B$5,"ja","nein")</f>
        <v>ja</v>
      </c>
      <c r="M4440" s="23" t="s">
        <v>129</v>
      </c>
      <c r="N4440" s="23" t="n">
        <v>2025</v>
      </c>
      <c r="O4440" s="23" t="n">
        <v>9</v>
      </c>
    </row>
    <row r="4441" customFormat="false" ht="15" hidden="false" customHeight="false" outlineLevel="0" collapsed="false">
      <c r="A4441" s="22" t="n">
        <v>45872</v>
      </c>
      <c r="B4441" s="23" t="s">
        <v>116</v>
      </c>
      <c r="C4441" s="23" t="s">
        <v>124</v>
      </c>
      <c r="D4441" s="24" t="n">
        <v>-591.8</v>
      </c>
      <c r="E4441" s="25" t="n">
        <f aca="false">MAX(D4441,0)/1000</f>
        <v>0</v>
      </c>
      <c r="F4441" s="25" t="n">
        <f aca="false">MAX(-D4441,0)/1000</f>
        <v>0.5918</v>
      </c>
      <c r="G4441" s="23" t="str">
        <f aca="false">IF(E4441&gt;0,"ja","nein")</f>
        <v>nein</v>
      </c>
      <c r="H4441" s="26" t="n">
        <v>-1.01</v>
      </c>
      <c r="I4441" s="26" t="n">
        <f aca="false">(H4441/10+IF(N4441=2025,Einstellungen!$B$23,Einstellungen!$C$23))*(1+Einstellungen!$B$10)</f>
        <v>19.8254</v>
      </c>
      <c r="J4441" s="25" t="n">
        <f aca="false">E4441*I4441/100</f>
        <v>0</v>
      </c>
      <c r="K4441" s="25" t="n">
        <f aca="false">E4441*Einstellungen!$B$5/100</f>
        <v>0</v>
      </c>
      <c r="L4441" s="23" t="str">
        <f aca="false">IF(I4441&lt;Einstellungen!$B$5,"ja","nein")</f>
        <v>ja</v>
      </c>
      <c r="M4441" s="23" t="s">
        <v>129</v>
      </c>
      <c r="N4441" s="23" t="n">
        <v>2025</v>
      </c>
      <c r="O4441" s="23" t="n">
        <v>10</v>
      </c>
    </row>
    <row r="4442" customFormat="false" ht="15" hidden="false" customHeight="false" outlineLevel="0" collapsed="false">
      <c r="A4442" s="22" t="n">
        <v>45872</v>
      </c>
      <c r="B4442" s="23" t="s">
        <v>117</v>
      </c>
      <c r="C4442" s="23" t="s">
        <v>124</v>
      </c>
      <c r="D4442" s="24" t="n">
        <v>-1125.6</v>
      </c>
      <c r="E4442" s="25" t="n">
        <f aca="false">MAX(D4442,0)/1000</f>
        <v>0</v>
      </c>
      <c r="F4442" s="25" t="n">
        <f aca="false">MAX(-D4442,0)/1000</f>
        <v>1.1256</v>
      </c>
      <c r="G4442" s="23" t="str">
        <f aca="false">IF(E4442&gt;0,"ja","nein")</f>
        <v>nein</v>
      </c>
      <c r="H4442" s="26" t="n">
        <v>-2.1</v>
      </c>
      <c r="I4442" s="26" t="n">
        <f aca="false">(H4442/10+IF(N4442=2025,Einstellungen!$B$23,Einstellungen!$C$23))*(1+Einstellungen!$B$10)</f>
        <v>19.69569</v>
      </c>
      <c r="J4442" s="25" t="n">
        <f aca="false">E4442*I4442/100</f>
        <v>0</v>
      </c>
      <c r="K4442" s="25" t="n">
        <f aca="false">E4442*Einstellungen!$B$5/100</f>
        <v>0</v>
      </c>
      <c r="L4442" s="23" t="str">
        <f aca="false">IF(I4442&lt;Einstellungen!$B$5,"ja","nein")</f>
        <v>ja</v>
      </c>
      <c r="M4442" s="23" t="s">
        <v>129</v>
      </c>
      <c r="N4442" s="23" t="n">
        <v>2025</v>
      </c>
      <c r="O4442" s="23" t="n">
        <v>11</v>
      </c>
    </row>
    <row r="4443" customFormat="false" ht="15" hidden="false" customHeight="false" outlineLevel="0" collapsed="false">
      <c r="A4443" s="22" t="n">
        <v>45872</v>
      </c>
      <c r="B4443" s="23" t="s">
        <v>118</v>
      </c>
      <c r="C4443" s="23" t="s">
        <v>124</v>
      </c>
      <c r="D4443" s="24" t="n">
        <v>-878.4</v>
      </c>
      <c r="E4443" s="25" t="n">
        <f aca="false">MAX(D4443,0)/1000</f>
        <v>0</v>
      </c>
      <c r="F4443" s="25" t="n">
        <f aca="false">MAX(-D4443,0)/1000</f>
        <v>0.8784</v>
      </c>
      <c r="G4443" s="23" t="str">
        <f aca="false">IF(E4443&gt;0,"ja","nein")</f>
        <v>nein</v>
      </c>
      <c r="H4443" s="26" t="n">
        <v>-3</v>
      </c>
      <c r="I4443" s="26" t="n">
        <f aca="false">(H4443/10+IF(N4443=2025,Einstellungen!$B$23,Einstellungen!$C$23))*(1+Einstellungen!$B$10)</f>
        <v>19.58859</v>
      </c>
      <c r="J4443" s="25" t="n">
        <f aca="false">E4443*I4443/100</f>
        <v>0</v>
      </c>
      <c r="K4443" s="25" t="n">
        <f aca="false">E4443*Einstellungen!$B$5/100</f>
        <v>0</v>
      </c>
      <c r="L4443" s="23" t="str">
        <f aca="false">IF(I4443&lt;Einstellungen!$B$5,"ja","nein")</f>
        <v>ja</v>
      </c>
      <c r="M4443" s="23" t="s">
        <v>129</v>
      </c>
      <c r="N4443" s="23" t="n">
        <v>2025</v>
      </c>
      <c r="O4443" s="23" t="n">
        <v>12</v>
      </c>
    </row>
    <row r="4444" customFormat="false" ht="15" hidden="false" customHeight="false" outlineLevel="0" collapsed="false">
      <c r="A4444" s="22" t="n">
        <v>45872</v>
      </c>
      <c r="B4444" s="23" t="s">
        <v>119</v>
      </c>
      <c r="C4444" s="23" t="s">
        <v>124</v>
      </c>
      <c r="D4444" s="24" t="n">
        <v>-61.1</v>
      </c>
      <c r="E4444" s="25" t="n">
        <f aca="false">MAX(D4444,0)/1000</f>
        <v>0</v>
      </c>
      <c r="F4444" s="25" t="n">
        <f aca="false">MAX(-D4444,0)/1000</f>
        <v>0.0611</v>
      </c>
      <c r="G4444" s="23" t="str">
        <f aca="false">IF(E4444&gt;0,"ja","nein")</f>
        <v>nein</v>
      </c>
      <c r="H4444" s="26" t="n">
        <v>-9.9</v>
      </c>
      <c r="I4444" s="26" t="n">
        <f aca="false">(H4444/10+IF(N4444=2025,Einstellungen!$B$23,Einstellungen!$C$23))*(1+Einstellungen!$B$10)</f>
        <v>18.76749</v>
      </c>
      <c r="J4444" s="25" t="n">
        <f aca="false">E4444*I4444/100</f>
        <v>0</v>
      </c>
      <c r="K4444" s="25" t="n">
        <f aca="false">E4444*Einstellungen!$B$5/100</f>
        <v>0</v>
      </c>
      <c r="L4444" s="23" t="str">
        <f aca="false">IF(I4444&lt;Einstellungen!$B$5,"ja","nein")</f>
        <v>ja</v>
      </c>
      <c r="M4444" s="23" t="s">
        <v>129</v>
      </c>
      <c r="N4444" s="23" t="n">
        <v>2025</v>
      </c>
      <c r="O4444" s="23" t="n">
        <v>13</v>
      </c>
    </row>
    <row r="4445" customFormat="false" ht="15" hidden="false" customHeight="false" outlineLevel="0" collapsed="false">
      <c r="A4445" s="22" t="n">
        <v>45872</v>
      </c>
      <c r="B4445" s="23" t="s">
        <v>120</v>
      </c>
      <c r="C4445" s="23" t="s">
        <v>124</v>
      </c>
      <c r="D4445" s="24" t="n">
        <v>-391.9</v>
      </c>
      <c r="E4445" s="25" t="n">
        <f aca="false">MAX(D4445,0)/1000</f>
        <v>0</v>
      </c>
      <c r="F4445" s="25" t="n">
        <f aca="false">MAX(-D4445,0)/1000</f>
        <v>0.3919</v>
      </c>
      <c r="G4445" s="23" t="str">
        <f aca="false">IF(E4445&gt;0,"ja","nein")</f>
        <v>nein</v>
      </c>
      <c r="H4445" s="26" t="n">
        <v>-10.08</v>
      </c>
      <c r="I4445" s="26" t="n">
        <f aca="false">(H4445/10+IF(N4445=2025,Einstellungen!$B$23,Einstellungen!$C$23))*(1+Einstellungen!$B$10)</f>
        <v>18.74607</v>
      </c>
      <c r="J4445" s="25" t="n">
        <f aca="false">E4445*I4445/100</f>
        <v>0</v>
      </c>
      <c r="K4445" s="25" t="n">
        <f aca="false">E4445*Einstellungen!$B$5/100</f>
        <v>0</v>
      </c>
      <c r="L4445" s="23" t="str">
        <f aca="false">IF(I4445&lt;Einstellungen!$B$5,"ja","nein")</f>
        <v>ja</v>
      </c>
      <c r="M4445" s="23" t="s">
        <v>129</v>
      </c>
      <c r="N4445" s="23" t="n">
        <v>2025</v>
      </c>
      <c r="O4445" s="23" t="n">
        <v>14</v>
      </c>
    </row>
    <row r="4446" customFormat="false" ht="15" hidden="false" customHeight="false" outlineLevel="0" collapsed="false">
      <c r="A4446" s="22" t="n">
        <v>45872</v>
      </c>
      <c r="B4446" s="23" t="s">
        <v>104</v>
      </c>
      <c r="C4446" s="23" t="s">
        <v>124</v>
      </c>
      <c r="D4446" s="24" t="n">
        <v>-1123.8</v>
      </c>
      <c r="E4446" s="25" t="n">
        <f aca="false">MAX(D4446,0)/1000</f>
        <v>0</v>
      </c>
      <c r="F4446" s="25" t="n">
        <f aca="false">MAX(-D4446,0)/1000</f>
        <v>1.1238</v>
      </c>
      <c r="G4446" s="23" t="str">
        <f aca="false">IF(E4446&gt;0,"ja","nein")</f>
        <v>nein</v>
      </c>
      <c r="H4446" s="26" t="n">
        <v>-4.98</v>
      </c>
      <c r="I4446" s="26" t="n">
        <f aca="false">(H4446/10+IF(N4446=2025,Einstellungen!$B$23,Einstellungen!$C$23))*(1+Einstellungen!$B$10)</f>
        <v>19.35297</v>
      </c>
      <c r="J4446" s="25" t="n">
        <f aca="false">E4446*I4446/100</f>
        <v>0</v>
      </c>
      <c r="K4446" s="25" t="n">
        <f aca="false">E4446*Einstellungen!$B$5/100</f>
        <v>0</v>
      </c>
      <c r="L4446" s="23" t="str">
        <f aca="false">IF(I4446&lt;Einstellungen!$B$5,"ja","nein")</f>
        <v>ja</v>
      </c>
      <c r="M4446" s="23" t="s">
        <v>129</v>
      </c>
      <c r="N4446" s="23" t="n">
        <v>2025</v>
      </c>
      <c r="O4446" s="23" t="n">
        <v>15</v>
      </c>
    </row>
    <row r="4447" customFormat="false" ht="15" hidden="false" customHeight="false" outlineLevel="0" collapsed="false">
      <c r="A4447" s="22" t="n">
        <v>45872</v>
      </c>
      <c r="B4447" s="23" t="s">
        <v>105</v>
      </c>
      <c r="C4447" s="23" t="s">
        <v>124</v>
      </c>
      <c r="D4447" s="24" t="n">
        <v>-663</v>
      </c>
      <c r="E4447" s="25" t="n">
        <f aca="false">MAX(D4447,0)/1000</f>
        <v>0</v>
      </c>
      <c r="F4447" s="25" t="n">
        <f aca="false">MAX(-D4447,0)/1000</f>
        <v>0.663</v>
      </c>
      <c r="G4447" s="23" t="str">
        <f aca="false">IF(E4447&gt;0,"ja","nein")</f>
        <v>nein</v>
      </c>
      <c r="H4447" s="26" t="n">
        <v>-1.5</v>
      </c>
      <c r="I4447" s="26" t="n">
        <f aca="false">(H4447/10+IF(N4447=2025,Einstellungen!$B$23,Einstellungen!$C$23))*(1+Einstellungen!$B$10)</f>
        <v>19.76709</v>
      </c>
      <c r="J4447" s="25" t="n">
        <f aca="false">E4447*I4447/100</f>
        <v>0</v>
      </c>
      <c r="K4447" s="25" t="n">
        <f aca="false">E4447*Einstellungen!$B$5/100</f>
        <v>0</v>
      </c>
      <c r="L4447" s="23" t="str">
        <f aca="false">IF(I4447&lt;Einstellungen!$B$5,"ja","nein")</f>
        <v>ja</v>
      </c>
      <c r="M4447" s="23" t="s">
        <v>129</v>
      </c>
      <c r="N4447" s="23" t="n">
        <v>2025</v>
      </c>
      <c r="O4447" s="23" t="n">
        <v>16</v>
      </c>
    </row>
    <row r="4448" customFormat="false" ht="15" hidden="false" customHeight="false" outlineLevel="0" collapsed="false">
      <c r="A4448" s="22" t="n">
        <v>45872</v>
      </c>
      <c r="B4448" s="23" t="s">
        <v>97</v>
      </c>
      <c r="C4448" s="23" t="s">
        <v>124</v>
      </c>
      <c r="D4448" s="24" t="n">
        <v>-418.4</v>
      </c>
      <c r="E4448" s="25" t="n">
        <f aca="false">MAX(D4448,0)/1000</f>
        <v>0</v>
      </c>
      <c r="F4448" s="25" t="n">
        <f aca="false">MAX(-D4448,0)/1000</f>
        <v>0.4184</v>
      </c>
      <c r="G4448" s="23" t="str">
        <f aca="false">IF(E4448&gt;0,"ja","nein")</f>
        <v>nein</v>
      </c>
      <c r="H4448" s="26" t="n">
        <v>3.61</v>
      </c>
      <c r="I4448" s="26" t="n">
        <f aca="false">(H4448/10+IF(N4448=2025,Einstellungen!$B$23,Einstellungen!$C$23))*(1+Einstellungen!$B$10)</f>
        <v>20.37518</v>
      </c>
      <c r="J4448" s="25" t="n">
        <f aca="false">E4448*I4448/100</f>
        <v>0</v>
      </c>
      <c r="K4448" s="25" t="n">
        <f aca="false">E4448*Einstellungen!$B$5/100</f>
        <v>0</v>
      </c>
      <c r="L4448" s="23" t="str">
        <f aca="false">IF(I4448&lt;Einstellungen!$B$5,"ja","nein")</f>
        <v>ja</v>
      </c>
      <c r="M4448" s="23" t="s">
        <v>129</v>
      </c>
      <c r="N4448" s="23" t="n">
        <v>2025</v>
      </c>
      <c r="O4448" s="23" t="n">
        <v>17</v>
      </c>
    </row>
    <row r="4449" customFormat="false" ht="15" hidden="false" customHeight="false" outlineLevel="0" collapsed="false">
      <c r="A4449" s="22" t="n">
        <v>45872</v>
      </c>
      <c r="B4449" s="23" t="s">
        <v>99</v>
      </c>
      <c r="C4449" s="23" t="s">
        <v>124</v>
      </c>
      <c r="D4449" s="24" t="n">
        <v>-440.5</v>
      </c>
      <c r="E4449" s="25" t="n">
        <f aca="false">MAX(D4449,0)/1000</f>
        <v>0</v>
      </c>
      <c r="F4449" s="25" t="n">
        <f aca="false">MAX(-D4449,0)/1000</f>
        <v>0.4405</v>
      </c>
      <c r="G4449" s="23" t="str">
        <f aca="false">IF(E4449&gt;0,"ja","nein")</f>
        <v>nein</v>
      </c>
      <c r="H4449" s="26" t="n">
        <v>71.13</v>
      </c>
      <c r="I4449" s="26" t="n">
        <f aca="false">(H4449/10+IF(N4449=2025,Einstellungen!$B$23,Einstellungen!$C$23))*(1+Einstellungen!$B$10)</f>
        <v>28.41006</v>
      </c>
      <c r="J4449" s="25" t="n">
        <f aca="false">E4449*I4449/100</f>
        <v>0</v>
      </c>
      <c r="K4449" s="25" t="n">
        <f aca="false">E4449*Einstellungen!$B$5/100</f>
        <v>0</v>
      </c>
      <c r="L4449" s="23" t="str">
        <f aca="false">IF(I4449&lt;Einstellungen!$B$5,"ja","nein")</f>
        <v>ja</v>
      </c>
      <c r="M4449" s="23" t="s">
        <v>129</v>
      </c>
      <c r="N4449" s="23" t="n">
        <v>2025</v>
      </c>
      <c r="O4449" s="23" t="n">
        <v>18</v>
      </c>
    </row>
    <row r="4450" customFormat="false" ht="15" hidden="false" customHeight="false" outlineLevel="0" collapsed="false">
      <c r="A4450" s="22" t="n">
        <v>45872</v>
      </c>
      <c r="B4450" s="23" t="s">
        <v>100</v>
      </c>
      <c r="C4450" s="23" t="s">
        <v>124</v>
      </c>
      <c r="D4450" s="24" t="n">
        <v>89.5</v>
      </c>
      <c r="E4450" s="25" t="n">
        <f aca="false">MAX(D4450,0)/1000</f>
        <v>0.0895</v>
      </c>
      <c r="F4450" s="25" t="n">
        <f aca="false">MAX(-D4450,0)/1000</f>
        <v>0</v>
      </c>
      <c r="G4450" s="23" t="str">
        <f aca="false">IF(E4450&gt;0,"ja","nein")</f>
        <v>ja</v>
      </c>
      <c r="H4450" s="26" t="n">
        <v>88.13</v>
      </c>
      <c r="I4450" s="26" t="n">
        <f aca="false">(H4450/10+IF(N4450=2025,Einstellungen!$B$23,Einstellungen!$C$23))*(1+Einstellungen!$B$10)</f>
        <v>30.43306</v>
      </c>
      <c r="J4450" s="25" t="n">
        <f aca="false">E4450*I4450/100</f>
        <v>0.0272375887</v>
      </c>
      <c r="K4450" s="25" t="n">
        <f aca="false">E4450*Einstellungen!$B$5/100</f>
        <v>0.025955</v>
      </c>
      <c r="L4450" s="23" t="str">
        <f aca="false">IF(I4450&lt;Einstellungen!$B$5,"ja","nein")</f>
        <v>nein</v>
      </c>
      <c r="M4450" s="23" t="s">
        <v>129</v>
      </c>
      <c r="N4450" s="23" t="n">
        <v>2025</v>
      </c>
      <c r="O4450" s="23" t="n">
        <v>19</v>
      </c>
    </row>
    <row r="4451" customFormat="false" ht="15" hidden="false" customHeight="false" outlineLevel="0" collapsed="false">
      <c r="A4451" s="22" t="n">
        <v>45872</v>
      </c>
      <c r="B4451" s="23" t="s">
        <v>92</v>
      </c>
      <c r="C4451" s="23" t="s">
        <v>124</v>
      </c>
      <c r="D4451" s="24" t="n">
        <v>522.9</v>
      </c>
      <c r="E4451" s="25" t="n">
        <f aca="false">MAX(D4451,0)/1000</f>
        <v>0.5229</v>
      </c>
      <c r="F4451" s="25" t="n">
        <f aca="false">MAX(-D4451,0)/1000</f>
        <v>0</v>
      </c>
      <c r="G4451" s="23" t="str">
        <f aca="false">IF(E4451&gt;0,"ja","nein")</f>
        <v>ja</v>
      </c>
      <c r="H4451" s="26" t="n">
        <v>97.87</v>
      </c>
      <c r="I4451" s="26" t="n">
        <f aca="false">(H4451/10+IF(N4451=2025,Einstellungen!$B$23,Einstellungen!$C$23))*(1+Einstellungen!$B$10)</f>
        <v>31.59212</v>
      </c>
      <c r="J4451" s="25" t="n">
        <f aca="false">E4451*I4451/100</f>
        <v>0.16519519548</v>
      </c>
      <c r="K4451" s="25" t="n">
        <f aca="false">E4451*Einstellungen!$B$5/100</f>
        <v>0.151641</v>
      </c>
      <c r="L4451" s="23" t="str">
        <f aca="false">IF(I4451&lt;Einstellungen!$B$5,"ja","nein")</f>
        <v>nein</v>
      </c>
      <c r="M4451" s="23" t="s">
        <v>129</v>
      </c>
      <c r="N4451" s="23" t="n">
        <v>2025</v>
      </c>
      <c r="O4451" s="23" t="n">
        <v>20</v>
      </c>
    </row>
    <row r="4452" customFormat="false" ht="15" hidden="false" customHeight="false" outlineLevel="0" collapsed="false">
      <c r="A4452" s="22" t="n">
        <v>45872</v>
      </c>
      <c r="B4452" s="23" t="s">
        <v>95</v>
      </c>
      <c r="C4452" s="23" t="s">
        <v>124</v>
      </c>
      <c r="D4452" s="24" t="n">
        <v>434.9</v>
      </c>
      <c r="E4452" s="25" t="n">
        <f aca="false">MAX(D4452,0)/1000</f>
        <v>0.4349</v>
      </c>
      <c r="F4452" s="25" t="n">
        <f aca="false">MAX(-D4452,0)/1000</f>
        <v>0</v>
      </c>
      <c r="G4452" s="23" t="str">
        <f aca="false">IF(E4452&gt;0,"ja","nein")</f>
        <v>ja</v>
      </c>
      <c r="H4452" s="26" t="n">
        <v>95.99</v>
      </c>
      <c r="I4452" s="26" t="n">
        <f aca="false">(H4452/10+IF(N4452=2025,Einstellungen!$B$23,Einstellungen!$C$23))*(1+Einstellungen!$B$10)</f>
        <v>31.3684</v>
      </c>
      <c r="J4452" s="25" t="n">
        <f aca="false">E4452*I4452/100</f>
        <v>0.1364211716</v>
      </c>
      <c r="K4452" s="25" t="n">
        <f aca="false">E4452*Einstellungen!$B$5/100</f>
        <v>0.126121</v>
      </c>
      <c r="L4452" s="23" t="str">
        <f aca="false">IF(I4452&lt;Einstellungen!$B$5,"ja","nein")</f>
        <v>nein</v>
      </c>
      <c r="M4452" s="23" t="s">
        <v>129</v>
      </c>
      <c r="N4452" s="23" t="n">
        <v>2025</v>
      </c>
      <c r="O4452" s="23" t="n">
        <v>21</v>
      </c>
    </row>
    <row r="4453" customFormat="false" ht="15" hidden="false" customHeight="false" outlineLevel="0" collapsed="false">
      <c r="A4453" s="22" t="n">
        <v>45872</v>
      </c>
      <c r="B4453" s="23" t="s">
        <v>96</v>
      </c>
      <c r="C4453" s="23" t="s">
        <v>124</v>
      </c>
      <c r="D4453" s="24" t="n">
        <v>234.2</v>
      </c>
      <c r="E4453" s="25" t="n">
        <f aca="false">MAX(D4453,0)/1000</f>
        <v>0.2342</v>
      </c>
      <c r="F4453" s="25" t="n">
        <f aca="false">MAX(-D4453,0)/1000</f>
        <v>0</v>
      </c>
      <c r="G4453" s="23" t="str">
        <f aca="false">IF(E4453&gt;0,"ja","nein")</f>
        <v>ja</v>
      </c>
      <c r="H4453" s="26" t="n">
        <v>97.3</v>
      </c>
      <c r="I4453" s="26" t="n">
        <f aca="false">(H4453/10+IF(N4453=2025,Einstellungen!$B$23,Einstellungen!$C$23))*(1+Einstellungen!$B$10)</f>
        <v>31.52429</v>
      </c>
      <c r="J4453" s="25" t="n">
        <f aca="false">E4453*I4453/100</f>
        <v>0.07382988718</v>
      </c>
      <c r="K4453" s="25" t="n">
        <f aca="false">E4453*Einstellungen!$B$5/100</f>
        <v>0.067918</v>
      </c>
      <c r="L4453" s="23" t="str">
        <f aca="false">IF(I4453&lt;Einstellungen!$B$5,"ja","nein")</f>
        <v>nein</v>
      </c>
      <c r="M4453" s="23" t="s">
        <v>129</v>
      </c>
      <c r="N4453" s="23" t="n">
        <v>2025</v>
      </c>
      <c r="O4453" s="23" t="n">
        <v>22</v>
      </c>
    </row>
    <row r="4454" customFormat="false" ht="15" hidden="false" customHeight="false" outlineLevel="0" collapsed="false">
      <c r="A4454" s="22" t="n">
        <v>45872</v>
      </c>
      <c r="B4454" s="23" t="s">
        <v>101</v>
      </c>
      <c r="C4454" s="23" t="s">
        <v>124</v>
      </c>
      <c r="D4454" s="24" t="n">
        <v>161.7</v>
      </c>
      <c r="E4454" s="25" t="n">
        <f aca="false">MAX(D4454,0)/1000</f>
        <v>0.1617</v>
      </c>
      <c r="F4454" s="25" t="n">
        <f aca="false">MAX(-D4454,0)/1000</f>
        <v>0</v>
      </c>
      <c r="G4454" s="23" t="str">
        <f aca="false">IF(E4454&gt;0,"ja","nein")</f>
        <v>ja</v>
      </c>
      <c r="H4454" s="26" t="n">
        <v>85.09</v>
      </c>
      <c r="I4454" s="26" t="n">
        <f aca="false">(H4454/10+IF(N4454=2025,Einstellungen!$B$23,Einstellungen!$C$23))*(1+Einstellungen!$B$10)</f>
        <v>30.0713</v>
      </c>
      <c r="J4454" s="25" t="n">
        <f aca="false">E4454*I4454/100</f>
        <v>0.0486252921</v>
      </c>
      <c r="K4454" s="25" t="n">
        <f aca="false">E4454*Einstellungen!$B$5/100</f>
        <v>0.046893</v>
      </c>
      <c r="L4454" s="23" t="str">
        <f aca="false">IF(I4454&lt;Einstellungen!$B$5,"ja","nein")</f>
        <v>nein</v>
      </c>
      <c r="M4454" s="23" t="s">
        <v>129</v>
      </c>
      <c r="N4454" s="23" t="n">
        <v>2025</v>
      </c>
      <c r="O4454" s="23" t="n">
        <v>23</v>
      </c>
    </row>
    <row r="4455" customFormat="false" ht="15" hidden="false" customHeight="false" outlineLevel="0" collapsed="false">
      <c r="A4455" s="22" t="n">
        <v>45873</v>
      </c>
      <c r="B4455" s="23" t="s">
        <v>102</v>
      </c>
      <c r="C4455" s="23" t="s">
        <v>93</v>
      </c>
      <c r="D4455" s="24" t="n">
        <v>211.4</v>
      </c>
      <c r="E4455" s="25" t="n">
        <f aca="false">MAX(D4455,0)/1000</f>
        <v>0.2114</v>
      </c>
      <c r="F4455" s="25" t="n">
        <f aca="false">MAX(-D4455,0)/1000</f>
        <v>0</v>
      </c>
      <c r="G4455" s="23" t="str">
        <f aca="false">IF(E4455&gt;0,"ja","nein")</f>
        <v>ja</v>
      </c>
      <c r="H4455" s="26" t="n">
        <v>81.05</v>
      </c>
      <c r="I4455" s="26" t="n">
        <f aca="false">(H4455/10+IF(N4455=2025,Einstellungen!$B$23,Einstellungen!$C$23))*(1+Einstellungen!$B$10)</f>
        <v>29.59054</v>
      </c>
      <c r="J4455" s="25" t="n">
        <f aca="false">E4455*I4455/100</f>
        <v>0.06255440156</v>
      </c>
      <c r="K4455" s="25" t="n">
        <f aca="false">E4455*Einstellungen!$B$5/100</f>
        <v>0.061306</v>
      </c>
      <c r="L4455" s="23" t="str">
        <f aca="false">IF(I4455&lt;Einstellungen!$B$5,"ja","nein")</f>
        <v>nein</v>
      </c>
      <c r="M4455" s="23" t="s">
        <v>129</v>
      </c>
      <c r="N4455" s="23" t="n">
        <v>2025</v>
      </c>
      <c r="O4455" s="23" t="n">
        <v>0</v>
      </c>
    </row>
    <row r="4456" customFormat="false" ht="15" hidden="false" customHeight="false" outlineLevel="0" collapsed="false">
      <c r="A4456" s="22" t="n">
        <v>45873</v>
      </c>
      <c r="B4456" s="23" t="s">
        <v>107</v>
      </c>
      <c r="C4456" s="23" t="s">
        <v>93</v>
      </c>
      <c r="D4456" s="24" t="n">
        <v>203.3</v>
      </c>
      <c r="E4456" s="25" t="n">
        <f aca="false">MAX(D4456,0)/1000</f>
        <v>0.2033</v>
      </c>
      <c r="F4456" s="25" t="n">
        <f aca="false">MAX(-D4456,0)/1000</f>
        <v>0</v>
      </c>
      <c r="G4456" s="23" t="str">
        <f aca="false">IF(E4456&gt;0,"ja","nein")</f>
        <v>ja</v>
      </c>
      <c r="H4456" s="26" t="n">
        <v>70.07</v>
      </c>
      <c r="I4456" s="26" t="n">
        <f aca="false">(H4456/10+IF(N4456=2025,Einstellungen!$B$23,Einstellungen!$C$23))*(1+Einstellungen!$B$10)</f>
        <v>28.28392</v>
      </c>
      <c r="J4456" s="25" t="n">
        <f aca="false">E4456*I4456/100</f>
        <v>0.05750120936</v>
      </c>
      <c r="K4456" s="25" t="n">
        <f aca="false">E4456*Einstellungen!$B$5/100</f>
        <v>0.058957</v>
      </c>
      <c r="L4456" s="23" t="str">
        <f aca="false">IF(I4456&lt;Einstellungen!$B$5,"ja","nein")</f>
        <v>ja</v>
      </c>
      <c r="M4456" s="23" t="s">
        <v>129</v>
      </c>
      <c r="N4456" s="23" t="n">
        <v>2025</v>
      </c>
      <c r="O4456" s="23" t="n">
        <v>1</v>
      </c>
    </row>
    <row r="4457" customFormat="false" ht="15" hidden="false" customHeight="false" outlineLevel="0" collapsed="false">
      <c r="A4457" s="22" t="n">
        <v>45873</v>
      </c>
      <c r="B4457" s="23" t="s">
        <v>108</v>
      </c>
      <c r="C4457" s="23" t="s">
        <v>93</v>
      </c>
      <c r="D4457" s="24" t="n">
        <v>191</v>
      </c>
      <c r="E4457" s="25" t="n">
        <f aca="false">MAX(D4457,0)/1000</f>
        <v>0.191</v>
      </c>
      <c r="F4457" s="25" t="n">
        <f aca="false">MAX(-D4457,0)/1000</f>
        <v>0</v>
      </c>
      <c r="G4457" s="23" t="str">
        <f aca="false">IF(E4457&gt;0,"ja","nein")</f>
        <v>ja</v>
      </c>
      <c r="H4457" s="26" t="n">
        <v>69.97</v>
      </c>
      <c r="I4457" s="26" t="n">
        <f aca="false">(H4457/10+IF(N4457=2025,Einstellungen!$B$23,Einstellungen!$C$23))*(1+Einstellungen!$B$10)</f>
        <v>28.27202</v>
      </c>
      <c r="J4457" s="25" t="n">
        <f aca="false">E4457*I4457/100</f>
        <v>0.0539995582</v>
      </c>
      <c r="K4457" s="25" t="n">
        <f aca="false">E4457*Einstellungen!$B$5/100</f>
        <v>0.05539</v>
      </c>
      <c r="L4457" s="23" t="str">
        <f aca="false">IF(I4457&lt;Einstellungen!$B$5,"ja","nein")</f>
        <v>ja</v>
      </c>
      <c r="M4457" s="23" t="s">
        <v>129</v>
      </c>
      <c r="N4457" s="23" t="n">
        <v>2025</v>
      </c>
      <c r="O4457" s="23" t="n">
        <v>2</v>
      </c>
    </row>
    <row r="4458" customFormat="false" ht="15" hidden="false" customHeight="false" outlineLevel="0" collapsed="false">
      <c r="A4458" s="22" t="n">
        <v>45873</v>
      </c>
      <c r="B4458" s="23" t="s">
        <v>109</v>
      </c>
      <c r="C4458" s="23" t="s">
        <v>93</v>
      </c>
      <c r="D4458" s="24" t="n">
        <v>191.3</v>
      </c>
      <c r="E4458" s="25" t="n">
        <f aca="false">MAX(D4458,0)/1000</f>
        <v>0.1913</v>
      </c>
      <c r="F4458" s="25" t="n">
        <f aca="false">MAX(-D4458,0)/1000</f>
        <v>0</v>
      </c>
      <c r="G4458" s="23" t="str">
        <f aca="false">IF(E4458&gt;0,"ja","nein")</f>
        <v>ja</v>
      </c>
      <c r="H4458" s="26" t="n">
        <v>70.62</v>
      </c>
      <c r="I4458" s="26" t="n">
        <f aca="false">(H4458/10+IF(N4458=2025,Einstellungen!$B$23,Einstellungen!$C$23))*(1+Einstellungen!$B$10)</f>
        <v>28.34937</v>
      </c>
      <c r="J4458" s="25" t="n">
        <f aca="false">E4458*I4458/100</f>
        <v>0.05423234481</v>
      </c>
      <c r="K4458" s="25" t="n">
        <f aca="false">E4458*Einstellungen!$B$5/100</f>
        <v>0.055477</v>
      </c>
      <c r="L4458" s="23" t="str">
        <f aca="false">IF(I4458&lt;Einstellungen!$B$5,"ja","nein")</f>
        <v>ja</v>
      </c>
      <c r="M4458" s="23" t="s">
        <v>129</v>
      </c>
      <c r="N4458" s="23" t="n">
        <v>2025</v>
      </c>
      <c r="O4458" s="23" t="n">
        <v>3</v>
      </c>
    </row>
    <row r="4459" customFormat="false" ht="15" hidden="false" customHeight="false" outlineLevel="0" collapsed="false">
      <c r="A4459" s="22" t="n">
        <v>45873</v>
      </c>
      <c r="B4459" s="23" t="s">
        <v>110</v>
      </c>
      <c r="C4459" s="23" t="s">
        <v>93</v>
      </c>
      <c r="D4459" s="24" t="n">
        <v>142</v>
      </c>
      <c r="E4459" s="25" t="n">
        <f aca="false">MAX(D4459,0)/1000</f>
        <v>0.142</v>
      </c>
      <c r="F4459" s="25" t="n">
        <f aca="false">MAX(-D4459,0)/1000</f>
        <v>0</v>
      </c>
      <c r="G4459" s="23" t="str">
        <f aca="false">IF(E4459&gt;0,"ja","nein")</f>
        <v>ja</v>
      </c>
      <c r="H4459" s="26" t="n">
        <v>74.03</v>
      </c>
      <c r="I4459" s="26" t="n">
        <f aca="false">(H4459/10+IF(N4459=2025,Einstellungen!$B$23,Einstellungen!$C$23))*(1+Einstellungen!$B$10)</f>
        <v>28.75516</v>
      </c>
      <c r="J4459" s="25" t="n">
        <f aca="false">E4459*I4459/100</f>
        <v>0.0408323272</v>
      </c>
      <c r="K4459" s="25" t="n">
        <f aca="false">E4459*Einstellungen!$B$5/100</f>
        <v>0.04118</v>
      </c>
      <c r="L4459" s="23" t="str">
        <f aca="false">IF(I4459&lt;Einstellungen!$B$5,"ja","nein")</f>
        <v>ja</v>
      </c>
      <c r="M4459" s="23" t="s">
        <v>129</v>
      </c>
      <c r="N4459" s="23" t="n">
        <v>2025</v>
      </c>
      <c r="O4459" s="23" t="n">
        <v>4</v>
      </c>
    </row>
    <row r="4460" customFormat="false" ht="15" hidden="false" customHeight="false" outlineLevel="0" collapsed="false">
      <c r="A4460" s="22" t="n">
        <v>45873</v>
      </c>
      <c r="B4460" s="23" t="s">
        <v>111</v>
      </c>
      <c r="C4460" s="23" t="s">
        <v>93</v>
      </c>
      <c r="D4460" s="24" t="n">
        <v>132.7</v>
      </c>
      <c r="E4460" s="25" t="n">
        <f aca="false">MAX(D4460,0)/1000</f>
        <v>0.1327</v>
      </c>
      <c r="F4460" s="25" t="n">
        <f aca="false">MAX(-D4460,0)/1000</f>
        <v>0</v>
      </c>
      <c r="G4460" s="23" t="str">
        <f aca="false">IF(E4460&gt;0,"ja","nein")</f>
        <v>ja</v>
      </c>
      <c r="H4460" s="26" t="n">
        <v>82.94</v>
      </c>
      <c r="I4460" s="26" t="n">
        <f aca="false">(H4460/10+IF(N4460=2025,Einstellungen!$B$23,Einstellungen!$C$23))*(1+Einstellungen!$B$10)</f>
        <v>29.81545</v>
      </c>
      <c r="J4460" s="25" t="n">
        <f aca="false">E4460*I4460/100</f>
        <v>0.03956510215</v>
      </c>
      <c r="K4460" s="25" t="n">
        <f aca="false">E4460*Einstellungen!$B$5/100</f>
        <v>0.038483</v>
      </c>
      <c r="L4460" s="23" t="str">
        <f aca="false">IF(I4460&lt;Einstellungen!$B$5,"ja","nein")</f>
        <v>nein</v>
      </c>
      <c r="M4460" s="23" t="s">
        <v>129</v>
      </c>
      <c r="N4460" s="23" t="n">
        <v>2025</v>
      </c>
      <c r="O4460" s="23" t="n">
        <v>5</v>
      </c>
    </row>
    <row r="4461" customFormat="false" ht="15" hidden="false" customHeight="false" outlineLevel="0" collapsed="false">
      <c r="A4461" s="22" t="n">
        <v>45873</v>
      </c>
      <c r="B4461" s="23" t="s">
        <v>112</v>
      </c>
      <c r="C4461" s="23" t="s">
        <v>93</v>
      </c>
      <c r="D4461" s="24" t="n">
        <v>187.9</v>
      </c>
      <c r="E4461" s="25" t="n">
        <f aca="false">MAX(D4461,0)/1000</f>
        <v>0.1879</v>
      </c>
      <c r="F4461" s="25" t="n">
        <f aca="false">MAX(-D4461,0)/1000</f>
        <v>0</v>
      </c>
      <c r="G4461" s="23" t="str">
        <f aca="false">IF(E4461&gt;0,"ja","nein")</f>
        <v>ja</v>
      </c>
      <c r="H4461" s="26" t="n">
        <v>95.12</v>
      </c>
      <c r="I4461" s="26" t="n">
        <f aca="false">(H4461/10+IF(N4461=2025,Einstellungen!$B$23,Einstellungen!$C$23))*(1+Einstellungen!$B$10)</f>
        <v>31.26487</v>
      </c>
      <c r="J4461" s="25" t="n">
        <f aca="false">E4461*I4461/100</f>
        <v>0.05874669073</v>
      </c>
      <c r="K4461" s="25" t="n">
        <f aca="false">E4461*Einstellungen!$B$5/100</f>
        <v>0.054491</v>
      </c>
      <c r="L4461" s="23" t="str">
        <f aca="false">IF(I4461&lt;Einstellungen!$B$5,"ja","nein")</f>
        <v>nein</v>
      </c>
      <c r="M4461" s="23" t="s">
        <v>129</v>
      </c>
      <c r="N4461" s="23" t="n">
        <v>2025</v>
      </c>
      <c r="O4461" s="23" t="n">
        <v>6</v>
      </c>
    </row>
    <row r="4462" customFormat="false" ht="15" hidden="false" customHeight="false" outlineLevel="0" collapsed="false">
      <c r="A4462" s="22" t="n">
        <v>45873</v>
      </c>
      <c r="B4462" s="23" t="s">
        <v>113</v>
      </c>
      <c r="C4462" s="23" t="s">
        <v>93</v>
      </c>
      <c r="D4462" s="24" t="n">
        <v>141.8</v>
      </c>
      <c r="E4462" s="25" t="n">
        <f aca="false">MAX(D4462,0)/1000</f>
        <v>0.1418</v>
      </c>
      <c r="F4462" s="25" t="n">
        <f aca="false">MAX(-D4462,0)/1000</f>
        <v>0</v>
      </c>
      <c r="G4462" s="23" t="str">
        <f aca="false">IF(E4462&gt;0,"ja","nein")</f>
        <v>ja</v>
      </c>
      <c r="H4462" s="26" t="n">
        <v>102.72</v>
      </c>
      <c r="I4462" s="26" t="n">
        <f aca="false">(H4462/10+IF(N4462=2025,Einstellungen!$B$23,Einstellungen!$C$23))*(1+Einstellungen!$B$10)</f>
        <v>32.16927</v>
      </c>
      <c r="J4462" s="25" t="n">
        <f aca="false">E4462*I4462/100</f>
        <v>0.04561602486</v>
      </c>
      <c r="K4462" s="25" t="n">
        <f aca="false">E4462*Einstellungen!$B$5/100</f>
        <v>0.041122</v>
      </c>
      <c r="L4462" s="23" t="str">
        <f aca="false">IF(I4462&lt;Einstellungen!$B$5,"ja","nein")</f>
        <v>nein</v>
      </c>
      <c r="M4462" s="23" t="s">
        <v>129</v>
      </c>
      <c r="N4462" s="23" t="n">
        <v>2025</v>
      </c>
      <c r="O4462" s="23" t="n">
        <v>7</v>
      </c>
    </row>
    <row r="4463" customFormat="false" ht="15" hidden="false" customHeight="false" outlineLevel="0" collapsed="false">
      <c r="A4463" s="22" t="n">
        <v>45873</v>
      </c>
      <c r="B4463" s="23" t="s">
        <v>114</v>
      </c>
      <c r="C4463" s="23" t="s">
        <v>93</v>
      </c>
      <c r="D4463" s="24" t="n">
        <v>-168.5</v>
      </c>
      <c r="E4463" s="25" t="n">
        <f aca="false">MAX(D4463,0)/1000</f>
        <v>0</v>
      </c>
      <c r="F4463" s="25" t="n">
        <f aca="false">MAX(-D4463,0)/1000</f>
        <v>0.1685</v>
      </c>
      <c r="G4463" s="23" t="str">
        <f aca="false">IF(E4463&gt;0,"ja","nein")</f>
        <v>nein</v>
      </c>
      <c r="H4463" s="26" t="n">
        <v>101.44</v>
      </c>
      <c r="I4463" s="26" t="n">
        <f aca="false">(H4463/10+IF(N4463=2025,Einstellungen!$B$23,Einstellungen!$C$23))*(1+Einstellungen!$B$10)</f>
        <v>32.01695</v>
      </c>
      <c r="J4463" s="25" t="n">
        <f aca="false">E4463*I4463/100</f>
        <v>0</v>
      </c>
      <c r="K4463" s="25" t="n">
        <f aca="false">E4463*Einstellungen!$B$5/100</f>
        <v>0</v>
      </c>
      <c r="L4463" s="23" t="str">
        <f aca="false">IF(I4463&lt;Einstellungen!$B$5,"ja","nein")</f>
        <v>nein</v>
      </c>
      <c r="M4463" s="23" t="s">
        <v>129</v>
      </c>
      <c r="N4463" s="23" t="n">
        <v>2025</v>
      </c>
      <c r="O4463" s="23" t="n">
        <v>8</v>
      </c>
    </row>
    <row r="4464" customFormat="false" ht="15" hidden="false" customHeight="false" outlineLevel="0" collapsed="false">
      <c r="A4464" s="22" t="n">
        <v>45873</v>
      </c>
      <c r="B4464" s="23" t="s">
        <v>115</v>
      </c>
      <c r="C4464" s="23" t="s">
        <v>93</v>
      </c>
      <c r="D4464" s="24" t="n">
        <v>-331.8</v>
      </c>
      <c r="E4464" s="25" t="n">
        <f aca="false">MAX(D4464,0)/1000</f>
        <v>0</v>
      </c>
      <c r="F4464" s="25" t="n">
        <f aca="false">MAX(-D4464,0)/1000</f>
        <v>0.3318</v>
      </c>
      <c r="G4464" s="23" t="str">
        <f aca="false">IF(E4464&gt;0,"ja","nein")</f>
        <v>nein</v>
      </c>
      <c r="H4464" s="26" t="n">
        <v>97.05</v>
      </c>
      <c r="I4464" s="26" t="n">
        <f aca="false">(H4464/10+IF(N4464=2025,Einstellungen!$B$23,Einstellungen!$C$23))*(1+Einstellungen!$B$10)</f>
        <v>31.49454</v>
      </c>
      <c r="J4464" s="25" t="n">
        <f aca="false">E4464*I4464/100</f>
        <v>0</v>
      </c>
      <c r="K4464" s="25" t="n">
        <f aca="false">E4464*Einstellungen!$B$5/100</f>
        <v>0</v>
      </c>
      <c r="L4464" s="23" t="str">
        <f aca="false">IF(I4464&lt;Einstellungen!$B$5,"ja","nein")</f>
        <v>nein</v>
      </c>
      <c r="M4464" s="23" t="s">
        <v>129</v>
      </c>
      <c r="N4464" s="23" t="n">
        <v>2025</v>
      </c>
      <c r="O4464" s="23" t="n">
        <v>9</v>
      </c>
    </row>
    <row r="4465" customFormat="false" ht="15" hidden="false" customHeight="false" outlineLevel="0" collapsed="false">
      <c r="A4465" s="22" t="n">
        <v>45873</v>
      </c>
      <c r="B4465" s="23" t="s">
        <v>116</v>
      </c>
      <c r="C4465" s="23" t="s">
        <v>93</v>
      </c>
      <c r="D4465" s="24" t="n">
        <v>-270.1</v>
      </c>
      <c r="E4465" s="25" t="n">
        <f aca="false">MAX(D4465,0)/1000</f>
        <v>0</v>
      </c>
      <c r="F4465" s="25" t="n">
        <f aca="false">MAX(-D4465,0)/1000</f>
        <v>0.2701</v>
      </c>
      <c r="G4465" s="23" t="str">
        <f aca="false">IF(E4465&gt;0,"ja","nein")</f>
        <v>nein</v>
      </c>
      <c r="H4465" s="26" t="n">
        <v>80.05</v>
      </c>
      <c r="I4465" s="26" t="n">
        <f aca="false">(H4465/10+IF(N4465=2025,Einstellungen!$B$23,Einstellungen!$C$23))*(1+Einstellungen!$B$10)</f>
        <v>29.47154</v>
      </c>
      <c r="J4465" s="25" t="n">
        <f aca="false">E4465*I4465/100</f>
        <v>0</v>
      </c>
      <c r="K4465" s="25" t="n">
        <f aca="false">E4465*Einstellungen!$B$5/100</f>
        <v>0</v>
      </c>
      <c r="L4465" s="23" t="str">
        <f aca="false">IF(I4465&lt;Einstellungen!$B$5,"ja","nein")</f>
        <v>nein</v>
      </c>
      <c r="M4465" s="23" t="s">
        <v>129</v>
      </c>
      <c r="N4465" s="23" t="n">
        <v>2025</v>
      </c>
      <c r="O4465" s="23" t="n">
        <v>10</v>
      </c>
    </row>
    <row r="4466" customFormat="false" ht="15" hidden="false" customHeight="false" outlineLevel="0" collapsed="false">
      <c r="A4466" s="22" t="n">
        <v>45873</v>
      </c>
      <c r="B4466" s="23" t="s">
        <v>117</v>
      </c>
      <c r="C4466" s="23" t="s">
        <v>93</v>
      </c>
      <c r="D4466" s="24" t="n">
        <v>-909.8</v>
      </c>
      <c r="E4466" s="25" t="n">
        <f aca="false">MAX(D4466,0)/1000</f>
        <v>0</v>
      </c>
      <c r="F4466" s="25" t="n">
        <f aca="false">MAX(-D4466,0)/1000</f>
        <v>0.9098</v>
      </c>
      <c r="G4466" s="23" t="str">
        <f aca="false">IF(E4466&gt;0,"ja","nein")</f>
        <v>nein</v>
      </c>
      <c r="H4466" s="26" t="n">
        <v>56.33</v>
      </c>
      <c r="I4466" s="26" t="n">
        <f aca="false">(H4466/10+IF(N4466=2025,Einstellungen!$B$23,Einstellungen!$C$23))*(1+Einstellungen!$B$10)</f>
        <v>26.64886</v>
      </c>
      <c r="J4466" s="25" t="n">
        <f aca="false">E4466*I4466/100</f>
        <v>0</v>
      </c>
      <c r="K4466" s="25" t="n">
        <f aca="false">E4466*Einstellungen!$B$5/100</f>
        <v>0</v>
      </c>
      <c r="L4466" s="23" t="str">
        <f aca="false">IF(I4466&lt;Einstellungen!$B$5,"ja","nein")</f>
        <v>ja</v>
      </c>
      <c r="M4466" s="23" t="s">
        <v>129</v>
      </c>
      <c r="N4466" s="23" t="n">
        <v>2025</v>
      </c>
      <c r="O4466" s="23" t="n">
        <v>11</v>
      </c>
    </row>
    <row r="4467" customFormat="false" ht="15" hidden="false" customHeight="false" outlineLevel="0" collapsed="false">
      <c r="A4467" s="22" t="n">
        <v>45873</v>
      </c>
      <c r="B4467" s="23" t="s">
        <v>118</v>
      </c>
      <c r="C4467" s="23" t="s">
        <v>93</v>
      </c>
      <c r="D4467" s="24" t="n">
        <v>-825.6</v>
      </c>
      <c r="E4467" s="25" t="n">
        <f aca="false">MAX(D4467,0)/1000</f>
        <v>0</v>
      </c>
      <c r="F4467" s="25" t="n">
        <f aca="false">MAX(-D4467,0)/1000</f>
        <v>0.8256</v>
      </c>
      <c r="G4467" s="23" t="str">
        <f aca="false">IF(E4467&gt;0,"ja","nein")</f>
        <v>nein</v>
      </c>
      <c r="H4467" s="26" t="n">
        <v>14.84</v>
      </c>
      <c r="I4467" s="26" t="n">
        <f aca="false">(H4467/10+IF(N4467=2025,Einstellungen!$B$23,Einstellungen!$C$23))*(1+Einstellungen!$B$10)</f>
        <v>21.71155</v>
      </c>
      <c r="J4467" s="25" t="n">
        <f aca="false">E4467*I4467/100</f>
        <v>0</v>
      </c>
      <c r="K4467" s="25" t="n">
        <f aca="false">E4467*Einstellungen!$B$5/100</f>
        <v>0</v>
      </c>
      <c r="L4467" s="23" t="str">
        <f aca="false">IF(I4467&lt;Einstellungen!$B$5,"ja","nein")</f>
        <v>ja</v>
      </c>
      <c r="M4467" s="23" t="s">
        <v>129</v>
      </c>
      <c r="N4467" s="23" t="n">
        <v>2025</v>
      </c>
      <c r="O4467" s="23" t="n">
        <v>12</v>
      </c>
    </row>
    <row r="4468" customFormat="false" ht="15" hidden="false" customHeight="false" outlineLevel="0" collapsed="false">
      <c r="A4468" s="22" t="n">
        <v>45873</v>
      </c>
      <c r="B4468" s="23" t="s">
        <v>119</v>
      </c>
      <c r="C4468" s="23" t="s">
        <v>93</v>
      </c>
      <c r="D4468" s="24" t="n">
        <v>-636.7</v>
      </c>
      <c r="E4468" s="25" t="n">
        <f aca="false">MAX(D4468,0)/1000</f>
        <v>0</v>
      </c>
      <c r="F4468" s="25" t="n">
        <f aca="false">MAX(-D4468,0)/1000</f>
        <v>0.6367</v>
      </c>
      <c r="G4468" s="23" t="str">
        <f aca="false">IF(E4468&gt;0,"ja","nein")</f>
        <v>nein</v>
      </c>
      <c r="H4468" s="26" t="n">
        <v>4.05</v>
      </c>
      <c r="I4468" s="26" t="n">
        <f aca="false">(H4468/10+IF(N4468=2025,Einstellungen!$B$23,Einstellungen!$C$23))*(1+Einstellungen!$B$10)</f>
        <v>20.42754</v>
      </c>
      <c r="J4468" s="25" t="n">
        <f aca="false">E4468*I4468/100</f>
        <v>0</v>
      </c>
      <c r="K4468" s="25" t="n">
        <f aca="false">E4468*Einstellungen!$B$5/100</f>
        <v>0</v>
      </c>
      <c r="L4468" s="23" t="str">
        <f aca="false">IF(I4468&lt;Einstellungen!$B$5,"ja","nein")</f>
        <v>ja</v>
      </c>
      <c r="M4468" s="23" t="s">
        <v>129</v>
      </c>
      <c r="N4468" s="23" t="n">
        <v>2025</v>
      </c>
      <c r="O4468" s="23" t="n">
        <v>13</v>
      </c>
    </row>
    <row r="4469" customFormat="false" ht="15" hidden="false" customHeight="false" outlineLevel="0" collapsed="false">
      <c r="A4469" s="22" t="n">
        <v>45873</v>
      </c>
      <c r="B4469" s="23" t="s">
        <v>120</v>
      </c>
      <c r="C4469" s="23" t="s">
        <v>93</v>
      </c>
      <c r="D4469" s="24" t="n">
        <v>-802</v>
      </c>
      <c r="E4469" s="25" t="n">
        <f aca="false">MAX(D4469,0)/1000</f>
        <v>0</v>
      </c>
      <c r="F4469" s="25" t="n">
        <f aca="false">MAX(-D4469,0)/1000</f>
        <v>0.802</v>
      </c>
      <c r="G4469" s="23" t="str">
        <f aca="false">IF(E4469&gt;0,"ja","nein")</f>
        <v>nein</v>
      </c>
      <c r="H4469" s="26" t="n">
        <v>0.66</v>
      </c>
      <c r="I4469" s="26" t="n">
        <f aca="false">(H4469/10+IF(N4469=2025,Einstellungen!$B$23,Einstellungen!$C$23))*(1+Einstellungen!$B$10)</f>
        <v>20.02413</v>
      </c>
      <c r="J4469" s="25" t="n">
        <f aca="false">E4469*I4469/100</f>
        <v>0</v>
      </c>
      <c r="K4469" s="25" t="n">
        <f aca="false">E4469*Einstellungen!$B$5/100</f>
        <v>0</v>
      </c>
      <c r="L4469" s="23" t="str">
        <f aca="false">IF(I4469&lt;Einstellungen!$B$5,"ja","nein")</f>
        <v>ja</v>
      </c>
      <c r="M4469" s="23" t="s">
        <v>129</v>
      </c>
      <c r="N4469" s="23" t="n">
        <v>2025</v>
      </c>
      <c r="O4469" s="23" t="n">
        <v>14</v>
      </c>
    </row>
    <row r="4470" customFormat="false" ht="15" hidden="false" customHeight="false" outlineLevel="0" collapsed="false">
      <c r="A4470" s="22" t="n">
        <v>45873</v>
      </c>
      <c r="B4470" s="23" t="s">
        <v>104</v>
      </c>
      <c r="C4470" s="23" t="s">
        <v>93</v>
      </c>
      <c r="D4470" s="24" t="n">
        <v>-750.1</v>
      </c>
      <c r="E4470" s="25" t="n">
        <f aca="false">MAX(D4470,0)/1000</f>
        <v>0</v>
      </c>
      <c r="F4470" s="25" t="n">
        <f aca="false">MAX(-D4470,0)/1000</f>
        <v>0.7501</v>
      </c>
      <c r="G4470" s="23" t="str">
        <f aca="false">IF(E4470&gt;0,"ja","nein")</f>
        <v>nein</v>
      </c>
      <c r="H4470" s="26" t="n">
        <v>0.02</v>
      </c>
      <c r="I4470" s="26" t="n">
        <f aca="false">(H4470/10+IF(N4470=2025,Einstellungen!$B$23,Einstellungen!$C$23))*(1+Einstellungen!$B$10)</f>
        <v>19.94797</v>
      </c>
      <c r="J4470" s="25" t="n">
        <f aca="false">E4470*I4470/100</f>
        <v>0</v>
      </c>
      <c r="K4470" s="25" t="n">
        <f aca="false">E4470*Einstellungen!$B$5/100</f>
        <v>0</v>
      </c>
      <c r="L4470" s="23" t="str">
        <f aca="false">IF(I4470&lt;Einstellungen!$B$5,"ja","nein")</f>
        <v>ja</v>
      </c>
      <c r="M4470" s="23" t="s">
        <v>129</v>
      </c>
      <c r="N4470" s="23" t="n">
        <v>2025</v>
      </c>
      <c r="O4470" s="23" t="n">
        <v>15</v>
      </c>
    </row>
    <row r="4471" customFormat="false" ht="15" hidden="false" customHeight="false" outlineLevel="0" collapsed="false">
      <c r="A4471" s="22" t="n">
        <v>45873</v>
      </c>
      <c r="B4471" s="23" t="s">
        <v>105</v>
      </c>
      <c r="C4471" s="23" t="s">
        <v>93</v>
      </c>
      <c r="D4471" s="24" t="n">
        <v>-1352.2</v>
      </c>
      <c r="E4471" s="25" t="n">
        <f aca="false">MAX(D4471,0)/1000</f>
        <v>0</v>
      </c>
      <c r="F4471" s="25" t="n">
        <f aca="false">MAX(-D4471,0)/1000</f>
        <v>1.3522</v>
      </c>
      <c r="G4471" s="23" t="str">
        <f aca="false">IF(E4471&gt;0,"ja","nein")</f>
        <v>nein</v>
      </c>
      <c r="H4471" s="26" t="n">
        <v>22.09</v>
      </c>
      <c r="I4471" s="26" t="n">
        <f aca="false">(H4471/10+IF(N4471=2025,Einstellungen!$B$23,Einstellungen!$C$23))*(1+Einstellungen!$B$10)</f>
        <v>22.5743</v>
      </c>
      <c r="J4471" s="25" t="n">
        <f aca="false">E4471*I4471/100</f>
        <v>0</v>
      </c>
      <c r="K4471" s="25" t="n">
        <f aca="false">E4471*Einstellungen!$B$5/100</f>
        <v>0</v>
      </c>
      <c r="L4471" s="23" t="str">
        <f aca="false">IF(I4471&lt;Einstellungen!$B$5,"ja","nein")</f>
        <v>ja</v>
      </c>
      <c r="M4471" s="23" t="s">
        <v>129</v>
      </c>
      <c r="N4471" s="23" t="n">
        <v>2025</v>
      </c>
      <c r="O4471" s="23" t="n">
        <v>16</v>
      </c>
    </row>
    <row r="4472" customFormat="false" ht="15" hidden="false" customHeight="false" outlineLevel="0" collapsed="false">
      <c r="A4472" s="22" t="n">
        <v>45873</v>
      </c>
      <c r="B4472" s="23" t="s">
        <v>97</v>
      </c>
      <c r="C4472" s="23" t="s">
        <v>93</v>
      </c>
      <c r="D4472" s="24" t="n">
        <v>-1131.8</v>
      </c>
      <c r="E4472" s="25" t="n">
        <f aca="false">MAX(D4472,0)/1000</f>
        <v>0</v>
      </c>
      <c r="F4472" s="25" t="n">
        <f aca="false">MAX(-D4472,0)/1000</f>
        <v>1.1318</v>
      </c>
      <c r="G4472" s="23" t="str">
        <f aca="false">IF(E4472&gt;0,"ja","nein")</f>
        <v>nein</v>
      </c>
      <c r="H4472" s="26" t="n">
        <v>67.24</v>
      </c>
      <c r="I4472" s="26" t="n">
        <f aca="false">(H4472/10+IF(N4472=2025,Einstellungen!$B$23,Einstellungen!$C$23))*(1+Einstellungen!$B$10)</f>
        <v>27.94715</v>
      </c>
      <c r="J4472" s="25" t="n">
        <f aca="false">E4472*I4472/100</f>
        <v>0</v>
      </c>
      <c r="K4472" s="25" t="n">
        <f aca="false">E4472*Einstellungen!$B$5/100</f>
        <v>0</v>
      </c>
      <c r="L4472" s="23" t="str">
        <f aca="false">IF(I4472&lt;Einstellungen!$B$5,"ja","nein")</f>
        <v>ja</v>
      </c>
      <c r="M4472" s="23" t="s">
        <v>129</v>
      </c>
      <c r="N4472" s="23" t="n">
        <v>2025</v>
      </c>
      <c r="O4472" s="23" t="n">
        <v>17</v>
      </c>
    </row>
    <row r="4473" customFormat="false" ht="15" hidden="false" customHeight="false" outlineLevel="0" collapsed="false">
      <c r="A4473" s="22" t="n">
        <v>45873</v>
      </c>
      <c r="B4473" s="23" t="s">
        <v>99</v>
      </c>
      <c r="C4473" s="23" t="s">
        <v>93</v>
      </c>
      <c r="D4473" s="24" t="n">
        <v>-268</v>
      </c>
      <c r="E4473" s="25" t="n">
        <f aca="false">MAX(D4473,0)/1000</f>
        <v>0</v>
      </c>
      <c r="F4473" s="25" t="n">
        <f aca="false">MAX(-D4473,0)/1000</f>
        <v>0.268</v>
      </c>
      <c r="G4473" s="23" t="str">
        <f aca="false">IF(E4473&gt;0,"ja","nein")</f>
        <v>nein</v>
      </c>
      <c r="H4473" s="26" t="n">
        <v>80.91</v>
      </c>
      <c r="I4473" s="26" t="n">
        <f aca="false">(H4473/10+IF(N4473=2025,Einstellungen!$B$23,Einstellungen!$C$23))*(1+Einstellungen!$B$10)</f>
        <v>29.57388</v>
      </c>
      <c r="J4473" s="25" t="n">
        <f aca="false">E4473*I4473/100</f>
        <v>0</v>
      </c>
      <c r="K4473" s="25" t="n">
        <f aca="false">E4473*Einstellungen!$B$5/100</f>
        <v>0</v>
      </c>
      <c r="L4473" s="23" t="str">
        <f aca="false">IF(I4473&lt;Einstellungen!$B$5,"ja","nein")</f>
        <v>nein</v>
      </c>
      <c r="M4473" s="23" t="s">
        <v>129</v>
      </c>
      <c r="N4473" s="23" t="n">
        <v>2025</v>
      </c>
      <c r="O4473" s="23" t="n">
        <v>18</v>
      </c>
    </row>
    <row r="4474" customFormat="false" ht="15" hidden="false" customHeight="false" outlineLevel="0" collapsed="false">
      <c r="A4474" s="22" t="n">
        <v>45873</v>
      </c>
      <c r="B4474" s="23" t="s">
        <v>100</v>
      </c>
      <c r="C4474" s="23" t="s">
        <v>93</v>
      </c>
      <c r="D4474" s="24" t="n">
        <v>-42.6</v>
      </c>
      <c r="E4474" s="25" t="n">
        <f aca="false">MAX(D4474,0)/1000</f>
        <v>0</v>
      </c>
      <c r="F4474" s="25" t="n">
        <f aca="false">MAX(-D4474,0)/1000</f>
        <v>0.0426</v>
      </c>
      <c r="G4474" s="23" t="str">
        <f aca="false">IF(E4474&gt;0,"ja","nein")</f>
        <v>nein</v>
      </c>
      <c r="H4474" s="26" t="n">
        <v>84.54</v>
      </c>
      <c r="I4474" s="26" t="n">
        <f aca="false">(H4474/10+IF(N4474=2025,Einstellungen!$B$23,Einstellungen!$C$23))*(1+Einstellungen!$B$10)</f>
        <v>30.00585</v>
      </c>
      <c r="J4474" s="25" t="n">
        <f aca="false">E4474*I4474/100</f>
        <v>0</v>
      </c>
      <c r="K4474" s="25" t="n">
        <f aca="false">E4474*Einstellungen!$B$5/100</f>
        <v>0</v>
      </c>
      <c r="L4474" s="23" t="str">
        <f aca="false">IF(I4474&lt;Einstellungen!$B$5,"ja","nein")</f>
        <v>nein</v>
      </c>
      <c r="M4474" s="23" t="s">
        <v>129</v>
      </c>
      <c r="N4474" s="23" t="n">
        <v>2025</v>
      </c>
      <c r="O4474" s="23" t="n">
        <v>19</v>
      </c>
    </row>
    <row r="4475" customFormat="false" ht="15" hidden="false" customHeight="false" outlineLevel="0" collapsed="false">
      <c r="A4475" s="22" t="n">
        <v>45873</v>
      </c>
      <c r="B4475" s="23" t="s">
        <v>92</v>
      </c>
      <c r="C4475" s="23" t="s">
        <v>93</v>
      </c>
      <c r="D4475" s="24" t="n">
        <v>272.7</v>
      </c>
      <c r="E4475" s="25" t="n">
        <f aca="false">MAX(D4475,0)/1000</f>
        <v>0.2727</v>
      </c>
      <c r="F4475" s="25" t="n">
        <f aca="false">MAX(-D4475,0)/1000</f>
        <v>0</v>
      </c>
      <c r="G4475" s="23" t="str">
        <f aca="false">IF(E4475&gt;0,"ja","nein")</f>
        <v>ja</v>
      </c>
      <c r="H4475" s="26" t="n">
        <v>80.21</v>
      </c>
      <c r="I4475" s="26" t="n">
        <f aca="false">(H4475/10+IF(N4475=2025,Einstellungen!$B$23,Einstellungen!$C$23))*(1+Einstellungen!$B$10)</f>
        <v>29.49058</v>
      </c>
      <c r="J4475" s="25" t="n">
        <f aca="false">E4475*I4475/100</f>
        <v>0.08042081166</v>
      </c>
      <c r="K4475" s="25" t="n">
        <f aca="false">E4475*Einstellungen!$B$5/100</f>
        <v>0.079083</v>
      </c>
      <c r="L4475" s="23" t="str">
        <f aca="false">IF(I4475&lt;Einstellungen!$B$5,"ja","nein")</f>
        <v>nein</v>
      </c>
      <c r="M4475" s="23" t="s">
        <v>129</v>
      </c>
      <c r="N4475" s="23" t="n">
        <v>2025</v>
      </c>
      <c r="O4475" s="23" t="n">
        <v>20</v>
      </c>
    </row>
    <row r="4476" customFormat="false" ht="15" hidden="false" customHeight="false" outlineLevel="0" collapsed="false">
      <c r="A4476" s="22" t="n">
        <v>45873</v>
      </c>
      <c r="B4476" s="23" t="s">
        <v>95</v>
      </c>
      <c r="C4476" s="23" t="s">
        <v>93</v>
      </c>
      <c r="D4476" s="24" t="n">
        <v>358.9</v>
      </c>
      <c r="E4476" s="25" t="n">
        <f aca="false">MAX(D4476,0)/1000</f>
        <v>0.3589</v>
      </c>
      <c r="F4476" s="25" t="n">
        <f aca="false">MAX(-D4476,0)/1000</f>
        <v>0</v>
      </c>
      <c r="G4476" s="23" t="str">
        <f aca="false">IF(E4476&gt;0,"ja","nein")</f>
        <v>ja</v>
      </c>
      <c r="H4476" s="26" t="n">
        <v>72.7</v>
      </c>
      <c r="I4476" s="26" t="n">
        <f aca="false">(H4476/10+IF(N4476=2025,Einstellungen!$B$23,Einstellungen!$C$23))*(1+Einstellungen!$B$10)</f>
        <v>28.59689</v>
      </c>
      <c r="J4476" s="25" t="n">
        <f aca="false">E4476*I4476/100</f>
        <v>0.10263423821</v>
      </c>
      <c r="K4476" s="25" t="n">
        <f aca="false">E4476*Einstellungen!$B$5/100</f>
        <v>0.104081</v>
      </c>
      <c r="L4476" s="23" t="str">
        <f aca="false">IF(I4476&lt;Einstellungen!$B$5,"ja","nein")</f>
        <v>ja</v>
      </c>
      <c r="M4476" s="23" t="s">
        <v>129</v>
      </c>
      <c r="N4476" s="23" t="n">
        <v>2025</v>
      </c>
      <c r="O4476" s="23" t="n">
        <v>21</v>
      </c>
    </row>
    <row r="4477" customFormat="false" ht="15" hidden="false" customHeight="false" outlineLevel="0" collapsed="false">
      <c r="A4477" s="22" t="n">
        <v>45873</v>
      </c>
      <c r="B4477" s="23" t="s">
        <v>96</v>
      </c>
      <c r="C4477" s="23" t="s">
        <v>93</v>
      </c>
      <c r="D4477" s="24" t="n">
        <v>238.1</v>
      </c>
      <c r="E4477" s="25" t="n">
        <f aca="false">MAX(D4477,0)/1000</f>
        <v>0.2381</v>
      </c>
      <c r="F4477" s="25" t="n">
        <f aca="false">MAX(-D4477,0)/1000</f>
        <v>0</v>
      </c>
      <c r="G4477" s="23" t="str">
        <f aca="false">IF(E4477&gt;0,"ja","nein")</f>
        <v>ja</v>
      </c>
      <c r="H4477" s="26" t="n">
        <v>66.63</v>
      </c>
      <c r="I4477" s="26" t="n">
        <f aca="false">(H4477/10+IF(N4477=2025,Einstellungen!$B$23,Einstellungen!$C$23))*(1+Einstellungen!$B$10)</f>
        <v>27.87456</v>
      </c>
      <c r="J4477" s="25" t="n">
        <f aca="false">E4477*I4477/100</f>
        <v>0.06636932736</v>
      </c>
      <c r="K4477" s="25" t="n">
        <f aca="false">E4477*Einstellungen!$B$5/100</f>
        <v>0.069049</v>
      </c>
      <c r="L4477" s="23" t="str">
        <f aca="false">IF(I4477&lt;Einstellungen!$B$5,"ja","nein")</f>
        <v>ja</v>
      </c>
      <c r="M4477" s="23" t="s">
        <v>129</v>
      </c>
      <c r="N4477" s="23" t="n">
        <v>2025</v>
      </c>
      <c r="O4477" s="23" t="n">
        <v>22</v>
      </c>
    </row>
    <row r="4478" customFormat="false" ht="15" hidden="false" customHeight="false" outlineLevel="0" collapsed="false">
      <c r="A4478" s="22" t="n">
        <v>45873</v>
      </c>
      <c r="B4478" s="23" t="s">
        <v>101</v>
      </c>
      <c r="C4478" s="23" t="s">
        <v>93</v>
      </c>
      <c r="D4478" s="24" t="n">
        <v>202.3</v>
      </c>
      <c r="E4478" s="25" t="n">
        <f aca="false">MAX(D4478,0)/1000</f>
        <v>0.2023</v>
      </c>
      <c r="F4478" s="25" t="n">
        <f aca="false">MAX(-D4478,0)/1000</f>
        <v>0</v>
      </c>
      <c r="G4478" s="23" t="str">
        <f aca="false">IF(E4478&gt;0,"ja","nein")</f>
        <v>ja</v>
      </c>
      <c r="H4478" s="26" t="n">
        <v>47.69</v>
      </c>
      <c r="I4478" s="26" t="n">
        <f aca="false">(H4478/10+IF(N4478=2025,Einstellungen!$B$23,Einstellungen!$C$23))*(1+Einstellungen!$B$10)</f>
        <v>25.6207</v>
      </c>
      <c r="J4478" s="25" t="n">
        <f aca="false">E4478*I4478/100</f>
        <v>0.0518306761</v>
      </c>
      <c r="K4478" s="25" t="n">
        <f aca="false">E4478*Einstellungen!$B$5/100</f>
        <v>0.058667</v>
      </c>
      <c r="L4478" s="23" t="str">
        <f aca="false">IF(I4478&lt;Einstellungen!$B$5,"ja","nein")</f>
        <v>ja</v>
      </c>
      <c r="M4478" s="23" t="s">
        <v>129</v>
      </c>
      <c r="N4478" s="23" t="n">
        <v>2025</v>
      </c>
      <c r="O4478" s="23" t="n">
        <v>23</v>
      </c>
    </row>
    <row r="4479" customFormat="false" ht="15" hidden="false" customHeight="false" outlineLevel="0" collapsed="false">
      <c r="A4479" s="22" t="n">
        <v>45874</v>
      </c>
      <c r="B4479" s="23" t="s">
        <v>102</v>
      </c>
      <c r="C4479" s="23" t="s">
        <v>98</v>
      </c>
      <c r="D4479" s="24" t="n">
        <v>206.4</v>
      </c>
      <c r="E4479" s="25" t="n">
        <f aca="false">MAX(D4479,0)/1000</f>
        <v>0.2064</v>
      </c>
      <c r="F4479" s="25" t="n">
        <f aca="false">MAX(-D4479,0)/1000</f>
        <v>0</v>
      </c>
      <c r="G4479" s="23" t="str">
        <f aca="false">IF(E4479&gt;0,"ja","nein")</f>
        <v>ja</v>
      </c>
      <c r="H4479" s="26" t="n">
        <v>21.52</v>
      </c>
      <c r="I4479" s="26" t="n">
        <f aca="false">(H4479/10+IF(N4479=2025,Einstellungen!$B$23,Einstellungen!$C$23))*(1+Einstellungen!$B$10)</f>
        <v>22.50647</v>
      </c>
      <c r="J4479" s="25" t="n">
        <f aca="false">E4479*I4479/100</f>
        <v>0.04645335408</v>
      </c>
      <c r="K4479" s="25" t="n">
        <f aca="false">E4479*Einstellungen!$B$5/100</f>
        <v>0.059856</v>
      </c>
      <c r="L4479" s="23" t="str">
        <f aca="false">IF(I4479&lt;Einstellungen!$B$5,"ja","nein")</f>
        <v>ja</v>
      </c>
      <c r="M4479" s="23" t="s">
        <v>129</v>
      </c>
      <c r="N4479" s="23" t="n">
        <v>2025</v>
      </c>
      <c r="O4479" s="23" t="n">
        <v>0</v>
      </c>
    </row>
    <row r="4480" customFormat="false" ht="15" hidden="false" customHeight="false" outlineLevel="0" collapsed="false">
      <c r="A4480" s="22" t="n">
        <v>45874</v>
      </c>
      <c r="B4480" s="23" t="s">
        <v>107</v>
      </c>
      <c r="C4480" s="23" t="s">
        <v>98</v>
      </c>
      <c r="D4480" s="24" t="n">
        <v>215.3</v>
      </c>
      <c r="E4480" s="25" t="n">
        <f aca="false">MAX(D4480,0)/1000</f>
        <v>0.2153</v>
      </c>
      <c r="F4480" s="25" t="n">
        <f aca="false">MAX(-D4480,0)/1000</f>
        <v>0</v>
      </c>
      <c r="G4480" s="23" t="str">
        <f aca="false">IF(E4480&gt;0,"ja","nein")</f>
        <v>ja</v>
      </c>
      <c r="H4480" s="26" t="n">
        <v>15.34</v>
      </c>
      <c r="I4480" s="26" t="n">
        <f aca="false">(H4480/10+IF(N4480=2025,Einstellungen!$B$23,Einstellungen!$C$23))*(1+Einstellungen!$B$10)</f>
        <v>21.77105</v>
      </c>
      <c r="J4480" s="25" t="n">
        <f aca="false">E4480*I4480/100</f>
        <v>0.04687307065</v>
      </c>
      <c r="K4480" s="25" t="n">
        <f aca="false">E4480*Einstellungen!$B$5/100</f>
        <v>0.062437</v>
      </c>
      <c r="L4480" s="23" t="str">
        <f aca="false">IF(I4480&lt;Einstellungen!$B$5,"ja","nein")</f>
        <v>ja</v>
      </c>
      <c r="M4480" s="23" t="s">
        <v>129</v>
      </c>
      <c r="N4480" s="23" t="n">
        <v>2025</v>
      </c>
      <c r="O4480" s="23" t="n">
        <v>1</v>
      </c>
    </row>
    <row r="4481" customFormat="false" ht="15" hidden="false" customHeight="false" outlineLevel="0" collapsed="false">
      <c r="A4481" s="22" t="n">
        <v>45874</v>
      </c>
      <c r="B4481" s="23" t="s">
        <v>108</v>
      </c>
      <c r="C4481" s="23" t="s">
        <v>98</v>
      </c>
      <c r="D4481" s="24" t="n">
        <v>147.3</v>
      </c>
      <c r="E4481" s="25" t="n">
        <f aca="false">MAX(D4481,0)/1000</f>
        <v>0.1473</v>
      </c>
      <c r="F4481" s="25" t="n">
        <f aca="false">MAX(-D4481,0)/1000</f>
        <v>0</v>
      </c>
      <c r="G4481" s="23" t="str">
        <f aca="false">IF(E4481&gt;0,"ja","nein")</f>
        <v>ja</v>
      </c>
      <c r="H4481" s="26" t="n">
        <v>15.9</v>
      </c>
      <c r="I4481" s="26" t="n">
        <f aca="false">(H4481/10+IF(N4481=2025,Einstellungen!$B$23,Einstellungen!$C$23))*(1+Einstellungen!$B$10)</f>
        <v>21.83769</v>
      </c>
      <c r="J4481" s="25" t="n">
        <f aca="false">E4481*I4481/100</f>
        <v>0.03216691737</v>
      </c>
      <c r="K4481" s="25" t="n">
        <f aca="false">E4481*Einstellungen!$B$5/100</f>
        <v>0.042717</v>
      </c>
      <c r="L4481" s="23" t="str">
        <f aca="false">IF(I4481&lt;Einstellungen!$B$5,"ja","nein")</f>
        <v>ja</v>
      </c>
      <c r="M4481" s="23" t="s">
        <v>129</v>
      </c>
      <c r="N4481" s="23" t="n">
        <v>2025</v>
      </c>
      <c r="O4481" s="23" t="n">
        <v>2</v>
      </c>
    </row>
    <row r="4482" customFormat="false" ht="15" hidden="false" customHeight="false" outlineLevel="0" collapsed="false">
      <c r="A4482" s="22" t="n">
        <v>45874</v>
      </c>
      <c r="B4482" s="23" t="s">
        <v>109</v>
      </c>
      <c r="C4482" s="23" t="s">
        <v>98</v>
      </c>
      <c r="D4482" s="24" t="n">
        <v>133.2</v>
      </c>
      <c r="E4482" s="25" t="n">
        <f aca="false">MAX(D4482,0)/1000</f>
        <v>0.1332</v>
      </c>
      <c r="F4482" s="25" t="n">
        <f aca="false">MAX(-D4482,0)/1000</f>
        <v>0</v>
      </c>
      <c r="G4482" s="23" t="str">
        <f aca="false">IF(E4482&gt;0,"ja","nein")</f>
        <v>ja</v>
      </c>
      <c r="H4482" s="26" t="n">
        <v>23.96</v>
      </c>
      <c r="I4482" s="26" t="n">
        <f aca="false">(H4482/10+IF(N4482=2025,Einstellungen!$B$23,Einstellungen!$C$23))*(1+Einstellungen!$B$10)</f>
        <v>22.79683</v>
      </c>
      <c r="J4482" s="25" t="n">
        <f aca="false">E4482*I4482/100</f>
        <v>0.03036537756</v>
      </c>
      <c r="K4482" s="25" t="n">
        <f aca="false">E4482*Einstellungen!$B$5/100</f>
        <v>0.038628</v>
      </c>
      <c r="L4482" s="23" t="str">
        <f aca="false">IF(I4482&lt;Einstellungen!$B$5,"ja","nein")</f>
        <v>ja</v>
      </c>
      <c r="M4482" s="23" t="s">
        <v>129</v>
      </c>
      <c r="N4482" s="23" t="n">
        <v>2025</v>
      </c>
      <c r="O4482" s="23" t="n">
        <v>3</v>
      </c>
    </row>
    <row r="4483" customFormat="false" ht="15" hidden="false" customHeight="false" outlineLevel="0" collapsed="false">
      <c r="A4483" s="22" t="n">
        <v>45874</v>
      </c>
      <c r="B4483" s="23" t="s">
        <v>110</v>
      </c>
      <c r="C4483" s="23" t="s">
        <v>98</v>
      </c>
      <c r="D4483" s="24" t="n">
        <v>142.8</v>
      </c>
      <c r="E4483" s="25" t="n">
        <f aca="false">MAX(D4483,0)/1000</f>
        <v>0.1428</v>
      </c>
      <c r="F4483" s="25" t="n">
        <f aca="false">MAX(-D4483,0)/1000</f>
        <v>0</v>
      </c>
      <c r="G4483" s="23" t="str">
        <f aca="false">IF(E4483&gt;0,"ja","nein")</f>
        <v>ja</v>
      </c>
      <c r="H4483" s="26" t="n">
        <v>54.47</v>
      </c>
      <c r="I4483" s="26" t="n">
        <f aca="false">(H4483/10+IF(N4483=2025,Einstellungen!$B$23,Einstellungen!$C$23))*(1+Einstellungen!$B$10)</f>
        <v>26.42752</v>
      </c>
      <c r="J4483" s="25" t="n">
        <f aca="false">E4483*I4483/100</f>
        <v>0.03773849856</v>
      </c>
      <c r="K4483" s="25" t="n">
        <f aca="false">E4483*Einstellungen!$B$5/100</f>
        <v>0.041412</v>
      </c>
      <c r="L4483" s="23" t="str">
        <f aca="false">IF(I4483&lt;Einstellungen!$B$5,"ja","nein")</f>
        <v>ja</v>
      </c>
      <c r="M4483" s="23" t="s">
        <v>129</v>
      </c>
      <c r="N4483" s="23" t="n">
        <v>2025</v>
      </c>
      <c r="O4483" s="23" t="n">
        <v>4</v>
      </c>
    </row>
    <row r="4484" customFormat="false" ht="15" hidden="false" customHeight="false" outlineLevel="0" collapsed="false">
      <c r="A4484" s="22" t="n">
        <v>45874</v>
      </c>
      <c r="B4484" s="23" t="s">
        <v>111</v>
      </c>
      <c r="C4484" s="23" t="s">
        <v>98</v>
      </c>
      <c r="D4484" s="24" t="n">
        <v>146.6</v>
      </c>
      <c r="E4484" s="25" t="n">
        <f aca="false">MAX(D4484,0)/1000</f>
        <v>0.1466</v>
      </c>
      <c r="F4484" s="25" t="n">
        <f aca="false">MAX(-D4484,0)/1000</f>
        <v>0</v>
      </c>
      <c r="G4484" s="23" t="str">
        <f aca="false">IF(E4484&gt;0,"ja","nein")</f>
        <v>ja</v>
      </c>
      <c r="H4484" s="26" t="n">
        <v>76.19</v>
      </c>
      <c r="I4484" s="26" t="n">
        <f aca="false">(H4484/10+IF(N4484=2025,Einstellungen!$B$23,Einstellungen!$C$23))*(1+Einstellungen!$B$10)</f>
        <v>29.0122</v>
      </c>
      <c r="J4484" s="25" t="n">
        <f aca="false">E4484*I4484/100</f>
        <v>0.0425318852</v>
      </c>
      <c r="K4484" s="25" t="n">
        <f aca="false">E4484*Einstellungen!$B$5/100</f>
        <v>0.042514</v>
      </c>
      <c r="L4484" s="23" t="str">
        <f aca="false">IF(I4484&lt;Einstellungen!$B$5,"ja","nein")</f>
        <v>nein</v>
      </c>
      <c r="M4484" s="23" t="s">
        <v>129</v>
      </c>
      <c r="N4484" s="23" t="n">
        <v>2025</v>
      </c>
      <c r="O4484" s="23" t="n">
        <v>5</v>
      </c>
    </row>
    <row r="4485" customFormat="false" ht="15" hidden="false" customHeight="false" outlineLevel="0" collapsed="false">
      <c r="A4485" s="22" t="n">
        <v>45874</v>
      </c>
      <c r="B4485" s="23" t="s">
        <v>112</v>
      </c>
      <c r="C4485" s="23" t="s">
        <v>98</v>
      </c>
      <c r="D4485" s="24" t="n">
        <v>142.1</v>
      </c>
      <c r="E4485" s="25" t="n">
        <f aca="false">MAX(D4485,0)/1000</f>
        <v>0.1421</v>
      </c>
      <c r="F4485" s="25" t="n">
        <f aca="false">MAX(-D4485,0)/1000</f>
        <v>0</v>
      </c>
      <c r="G4485" s="23" t="str">
        <f aca="false">IF(E4485&gt;0,"ja","nein")</f>
        <v>ja</v>
      </c>
      <c r="H4485" s="26" t="n">
        <v>92.25</v>
      </c>
      <c r="I4485" s="26" t="n">
        <f aca="false">(H4485/10+IF(N4485=2025,Einstellungen!$B$23,Einstellungen!$C$23))*(1+Einstellungen!$B$10)</f>
        <v>30.92334</v>
      </c>
      <c r="J4485" s="25" t="n">
        <f aca="false">E4485*I4485/100</f>
        <v>0.04394206614</v>
      </c>
      <c r="K4485" s="25" t="n">
        <f aca="false">E4485*Einstellungen!$B$5/100</f>
        <v>0.041209</v>
      </c>
      <c r="L4485" s="23" t="str">
        <f aca="false">IF(I4485&lt;Einstellungen!$B$5,"ja","nein")</f>
        <v>nein</v>
      </c>
      <c r="M4485" s="23" t="s">
        <v>129</v>
      </c>
      <c r="N4485" s="23" t="n">
        <v>2025</v>
      </c>
      <c r="O4485" s="23" t="n">
        <v>6</v>
      </c>
    </row>
    <row r="4486" customFormat="false" ht="15" hidden="false" customHeight="false" outlineLevel="0" collapsed="false">
      <c r="A4486" s="22" t="n">
        <v>45874</v>
      </c>
      <c r="B4486" s="23" t="s">
        <v>113</v>
      </c>
      <c r="C4486" s="23" t="s">
        <v>98</v>
      </c>
      <c r="D4486" s="24" t="n">
        <v>19.9</v>
      </c>
      <c r="E4486" s="25" t="n">
        <f aca="false">MAX(D4486,0)/1000</f>
        <v>0.0199</v>
      </c>
      <c r="F4486" s="25" t="n">
        <f aca="false">MAX(-D4486,0)/1000</f>
        <v>0</v>
      </c>
      <c r="G4486" s="23" t="str">
        <f aca="false">IF(E4486&gt;0,"ja","nein")</f>
        <v>ja</v>
      </c>
      <c r="H4486" s="26" t="n">
        <v>92.08</v>
      </c>
      <c r="I4486" s="26" t="n">
        <f aca="false">(H4486/10+IF(N4486=2025,Einstellungen!$B$23,Einstellungen!$C$23))*(1+Einstellungen!$B$10)</f>
        <v>30.90311</v>
      </c>
      <c r="J4486" s="25" t="n">
        <f aca="false">E4486*I4486/100</f>
        <v>0.00614971889</v>
      </c>
      <c r="K4486" s="25" t="n">
        <f aca="false">E4486*Einstellungen!$B$5/100</f>
        <v>0.005771</v>
      </c>
      <c r="L4486" s="23" t="str">
        <f aca="false">IF(I4486&lt;Einstellungen!$B$5,"ja","nein")</f>
        <v>nein</v>
      </c>
      <c r="M4486" s="23" t="s">
        <v>129</v>
      </c>
      <c r="N4486" s="23" t="n">
        <v>2025</v>
      </c>
      <c r="O4486" s="23" t="n">
        <v>7</v>
      </c>
    </row>
    <row r="4487" customFormat="false" ht="15" hidden="false" customHeight="false" outlineLevel="0" collapsed="false">
      <c r="A4487" s="22" t="n">
        <v>45874</v>
      </c>
      <c r="B4487" s="23" t="s">
        <v>114</v>
      </c>
      <c r="C4487" s="23" t="s">
        <v>98</v>
      </c>
      <c r="D4487" s="24" t="n">
        <v>-1397.2</v>
      </c>
      <c r="E4487" s="25" t="n">
        <f aca="false">MAX(D4487,0)/1000</f>
        <v>0</v>
      </c>
      <c r="F4487" s="25" t="n">
        <f aca="false">MAX(-D4487,0)/1000</f>
        <v>1.3972</v>
      </c>
      <c r="G4487" s="23" t="str">
        <f aca="false">IF(E4487&gt;0,"ja","nein")</f>
        <v>nein</v>
      </c>
      <c r="H4487" s="26" t="n">
        <v>74.74</v>
      </c>
      <c r="I4487" s="26" t="n">
        <f aca="false">(H4487/10+IF(N4487=2025,Einstellungen!$B$23,Einstellungen!$C$23))*(1+Einstellungen!$B$10)</f>
        <v>28.83965</v>
      </c>
      <c r="J4487" s="25" t="n">
        <f aca="false">E4487*I4487/100</f>
        <v>0</v>
      </c>
      <c r="K4487" s="25" t="n">
        <f aca="false">E4487*Einstellungen!$B$5/100</f>
        <v>0</v>
      </c>
      <c r="L4487" s="23" t="str">
        <f aca="false">IF(I4487&lt;Einstellungen!$B$5,"ja","nein")</f>
        <v>ja</v>
      </c>
      <c r="M4487" s="23" t="s">
        <v>129</v>
      </c>
      <c r="N4487" s="23" t="n">
        <v>2025</v>
      </c>
      <c r="O4487" s="23" t="n">
        <v>8</v>
      </c>
    </row>
    <row r="4488" customFormat="false" ht="15" hidden="false" customHeight="false" outlineLevel="0" collapsed="false">
      <c r="A4488" s="22" t="n">
        <v>45874</v>
      </c>
      <c r="B4488" s="23" t="s">
        <v>115</v>
      </c>
      <c r="C4488" s="23" t="s">
        <v>98</v>
      </c>
      <c r="D4488" s="24" t="n">
        <v>-1107.9</v>
      </c>
      <c r="E4488" s="25" t="n">
        <f aca="false">MAX(D4488,0)/1000</f>
        <v>0</v>
      </c>
      <c r="F4488" s="25" t="n">
        <f aca="false">MAX(-D4488,0)/1000</f>
        <v>1.1079</v>
      </c>
      <c r="G4488" s="23" t="str">
        <f aca="false">IF(E4488&gt;0,"ja","nein")</f>
        <v>nein</v>
      </c>
      <c r="H4488" s="26" t="n">
        <v>3.89</v>
      </c>
      <c r="I4488" s="26" t="n">
        <f aca="false">(H4488/10+IF(N4488=2025,Einstellungen!$B$23,Einstellungen!$C$23))*(1+Einstellungen!$B$10)</f>
        <v>20.4085</v>
      </c>
      <c r="J4488" s="25" t="n">
        <f aca="false">E4488*I4488/100</f>
        <v>0</v>
      </c>
      <c r="K4488" s="25" t="n">
        <f aca="false">E4488*Einstellungen!$B$5/100</f>
        <v>0</v>
      </c>
      <c r="L4488" s="23" t="str">
        <f aca="false">IF(I4488&lt;Einstellungen!$B$5,"ja","nein")</f>
        <v>ja</v>
      </c>
      <c r="M4488" s="23" t="s">
        <v>129</v>
      </c>
      <c r="N4488" s="23" t="n">
        <v>2025</v>
      </c>
      <c r="O4488" s="23" t="n">
        <v>9</v>
      </c>
    </row>
    <row r="4489" customFormat="false" ht="15" hidden="false" customHeight="false" outlineLevel="0" collapsed="false">
      <c r="A4489" s="22" t="n">
        <v>45874</v>
      </c>
      <c r="B4489" s="23" t="s">
        <v>116</v>
      </c>
      <c r="C4489" s="23" t="s">
        <v>98</v>
      </c>
      <c r="D4489" s="24" t="n">
        <v>-881.9</v>
      </c>
      <c r="E4489" s="25" t="n">
        <f aca="false">MAX(D4489,0)/1000</f>
        <v>0</v>
      </c>
      <c r="F4489" s="25" t="n">
        <f aca="false">MAX(-D4489,0)/1000</f>
        <v>0.8819</v>
      </c>
      <c r="G4489" s="23" t="str">
        <f aca="false">IF(E4489&gt;0,"ja","nein")</f>
        <v>nein</v>
      </c>
      <c r="H4489" s="26" t="n">
        <v>-0.21</v>
      </c>
      <c r="I4489" s="26" t="n">
        <f aca="false">(H4489/10+IF(N4489=2025,Einstellungen!$B$23,Einstellungen!$C$23))*(1+Einstellungen!$B$10)</f>
        <v>19.9206</v>
      </c>
      <c r="J4489" s="25" t="n">
        <f aca="false">E4489*I4489/100</f>
        <v>0</v>
      </c>
      <c r="K4489" s="25" t="n">
        <f aca="false">E4489*Einstellungen!$B$5/100</f>
        <v>0</v>
      </c>
      <c r="L4489" s="23" t="str">
        <f aca="false">IF(I4489&lt;Einstellungen!$B$5,"ja","nein")</f>
        <v>ja</v>
      </c>
      <c r="M4489" s="23" t="s">
        <v>129</v>
      </c>
      <c r="N4489" s="23" t="n">
        <v>2025</v>
      </c>
      <c r="O4489" s="23" t="n">
        <v>10</v>
      </c>
    </row>
    <row r="4490" customFormat="false" ht="15" hidden="false" customHeight="false" outlineLevel="0" collapsed="false">
      <c r="A4490" s="22" t="n">
        <v>45874</v>
      </c>
      <c r="B4490" s="23" t="s">
        <v>117</v>
      </c>
      <c r="C4490" s="23" t="s">
        <v>98</v>
      </c>
      <c r="D4490" s="24" t="n">
        <v>-1898.4</v>
      </c>
      <c r="E4490" s="25" t="n">
        <f aca="false">MAX(D4490,0)/1000</f>
        <v>0</v>
      </c>
      <c r="F4490" s="25" t="n">
        <f aca="false">MAX(-D4490,0)/1000</f>
        <v>1.8984</v>
      </c>
      <c r="G4490" s="23" t="str">
        <f aca="false">IF(E4490&gt;0,"ja","nein")</f>
        <v>nein</v>
      </c>
      <c r="H4490" s="26" t="n">
        <v>-2.01</v>
      </c>
      <c r="I4490" s="26" t="n">
        <f aca="false">(H4490/10+IF(N4490=2025,Einstellungen!$B$23,Einstellungen!$C$23))*(1+Einstellungen!$B$10)</f>
        <v>19.7064</v>
      </c>
      <c r="J4490" s="25" t="n">
        <f aca="false">E4490*I4490/100</f>
        <v>0</v>
      </c>
      <c r="K4490" s="25" t="n">
        <f aca="false">E4490*Einstellungen!$B$5/100</f>
        <v>0</v>
      </c>
      <c r="L4490" s="23" t="str">
        <f aca="false">IF(I4490&lt;Einstellungen!$B$5,"ja","nein")</f>
        <v>ja</v>
      </c>
      <c r="M4490" s="23" t="s">
        <v>129</v>
      </c>
      <c r="N4490" s="23" t="n">
        <v>2025</v>
      </c>
      <c r="O4490" s="23" t="n">
        <v>11</v>
      </c>
    </row>
    <row r="4491" customFormat="false" ht="15" hidden="false" customHeight="false" outlineLevel="0" collapsed="false">
      <c r="A4491" s="22" t="n">
        <v>45874</v>
      </c>
      <c r="B4491" s="23" t="s">
        <v>118</v>
      </c>
      <c r="C4491" s="23" t="s">
        <v>98</v>
      </c>
      <c r="D4491" s="24" t="n">
        <v>-2707.7</v>
      </c>
      <c r="E4491" s="25" t="n">
        <f aca="false">MAX(D4491,0)/1000</f>
        <v>0</v>
      </c>
      <c r="F4491" s="25" t="n">
        <f aca="false">MAX(-D4491,0)/1000</f>
        <v>2.7077</v>
      </c>
      <c r="G4491" s="23" t="str">
        <f aca="false">IF(E4491&gt;0,"ja","nein")</f>
        <v>nein</v>
      </c>
      <c r="H4491" s="26" t="n">
        <v>-4.94</v>
      </c>
      <c r="I4491" s="26" t="n">
        <f aca="false">(H4491/10+IF(N4491=2025,Einstellungen!$B$23,Einstellungen!$C$23))*(1+Einstellungen!$B$10)</f>
        <v>19.35773</v>
      </c>
      <c r="J4491" s="25" t="n">
        <f aca="false">E4491*I4491/100</f>
        <v>0</v>
      </c>
      <c r="K4491" s="25" t="n">
        <f aca="false">E4491*Einstellungen!$B$5/100</f>
        <v>0</v>
      </c>
      <c r="L4491" s="23" t="str">
        <f aca="false">IF(I4491&lt;Einstellungen!$B$5,"ja","nein")</f>
        <v>ja</v>
      </c>
      <c r="M4491" s="23" t="s">
        <v>129</v>
      </c>
      <c r="N4491" s="23" t="n">
        <v>2025</v>
      </c>
      <c r="O4491" s="23" t="n">
        <v>12</v>
      </c>
    </row>
    <row r="4492" customFormat="false" ht="15" hidden="false" customHeight="false" outlineLevel="0" collapsed="false">
      <c r="A4492" s="22" t="n">
        <v>45874</v>
      </c>
      <c r="B4492" s="23" t="s">
        <v>119</v>
      </c>
      <c r="C4492" s="23" t="s">
        <v>98</v>
      </c>
      <c r="D4492" s="24" t="n">
        <v>-1724.1</v>
      </c>
      <c r="E4492" s="25" t="n">
        <f aca="false">MAX(D4492,0)/1000</f>
        <v>0</v>
      </c>
      <c r="F4492" s="25" t="n">
        <f aca="false">MAX(-D4492,0)/1000</f>
        <v>1.7241</v>
      </c>
      <c r="G4492" s="23" t="str">
        <f aca="false">IF(E4492&gt;0,"ja","nein")</f>
        <v>nein</v>
      </c>
      <c r="H4492" s="26" t="n">
        <v>-9.5</v>
      </c>
      <c r="I4492" s="26" t="n">
        <f aca="false">(H4492/10+IF(N4492=2025,Einstellungen!$B$23,Einstellungen!$C$23))*(1+Einstellungen!$B$10)</f>
        <v>18.81509</v>
      </c>
      <c r="J4492" s="25" t="n">
        <f aca="false">E4492*I4492/100</f>
        <v>0</v>
      </c>
      <c r="K4492" s="25" t="n">
        <f aca="false">E4492*Einstellungen!$B$5/100</f>
        <v>0</v>
      </c>
      <c r="L4492" s="23" t="str">
        <f aca="false">IF(I4492&lt;Einstellungen!$B$5,"ja","nein")</f>
        <v>ja</v>
      </c>
      <c r="M4492" s="23" t="s">
        <v>129</v>
      </c>
      <c r="N4492" s="23" t="n">
        <v>2025</v>
      </c>
      <c r="O4492" s="23" t="n">
        <v>13</v>
      </c>
    </row>
    <row r="4493" customFormat="false" ht="15" hidden="false" customHeight="false" outlineLevel="0" collapsed="false">
      <c r="A4493" s="22" t="n">
        <v>45874</v>
      </c>
      <c r="B4493" s="23" t="s">
        <v>120</v>
      </c>
      <c r="C4493" s="23" t="s">
        <v>98</v>
      </c>
      <c r="D4493" s="24" t="n">
        <v>-1287.6</v>
      </c>
      <c r="E4493" s="25" t="n">
        <f aca="false">MAX(D4493,0)/1000</f>
        <v>0</v>
      </c>
      <c r="F4493" s="25" t="n">
        <f aca="false">MAX(-D4493,0)/1000</f>
        <v>1.2876</v>
      </c>
      <c r="G4493" s="23" t="str">
        <f aca="false">IF(E4493&gt;0,"ja","nein")</f>
        <v>nein</v>
      </c>
      <c r="H4493" s="26" t="n">
        <v>-11.83</v>
      </c>
      <c r="I4493" s="26" t="n">
        <f aca="false">(H4493/10+IF(N4493=2025,Einstellungen!$B$23,Einstellungen!$C$23))*(1+Einstellungen!$B$10)</f>
        <v>18.53782</v>
      </c>
      <c r="J4493" s="25" t="n">
        <f aca="false">E4493*I4493/100</f>
        <v>0</v>
      </c>
      <c r="K4493" s="25" t="n">
        <f aca="false">E4493*Einstellungen!$B$5/100</f>
        <v>0</v>
      </c>
      <c r="L4493" s="23" t="str">
        <f aca="false">IF(I4493&lt;Einstellungen!$B$5,"ja","nein")</f>
        <v>ja</v>
      </c>
      <c r="M4493" s="23" t="s">
        <v>129</v>
      </c>
      <c r="N4493" s="23" t="n">
        <v>2025</v>
      </c>
      <c r="O4493" s="23" t="n">
        <v>14</v>
      </c>
    </row>
    <row r="4494" customFormat="false" ht="15" hidden="false" customHeight="false" outlineLevel="0" collapsed="false">
      <c r="A4494" s="22" t="n">
        <v>45874</v>
      </c>
      <c r="B4494" s="23" t="s">
        <v>104</v>
      </c>
      <c r="C4494" s="23" t="s">
        <v>98</v>
      </c>
      <c r="D4494" s="24" t="n">
        <v>-1301.4</v>
      </c>
      <c r="E4494" s="25" t="n">
        <f aca="false">MAX(D4494,0)/1000</f>
        <v>0</v>
      </c>
      <c r="F4494" s="25" t="n">
        <f aca="false">MAX(-D4494,0)/1000</f>
        <v>1.3014</v>
      </c>
      <c r="G4494" s="23" t="str">
        <f aca="false">IF(E4494&gt;0,"ja","nein")</f>
        <v>nein</v>
      </c>
      <c r="H4494" s="26" t="n">
        <v>-9.92</v>
      </c>
      <c r="I4494" s="26" t="n">
        <f aca="false">(H4494/10+IF(N4494=2025,Einstellungen!$B$23,Einstellungen!$C$23))*(1+Einstellungen!$B$10)</f>
        <v>18.76511</v>
      </c>
      <c r="J4494" s="25" t="n">
        <f aca="false">E4494*I4494/100</f>
        <v>0</v>
      </c>
      <c r="K4494" s="25" t="n">
        <f aca="false">E4494*Einstellungen!$B$5/100</f>
        <v>0</v>
      </c>
      <c r="L4494" s="23" t="str">
        <f aca="false">IF(I4494&lt;Einstellungen!$B$5,"ja","nein")</f>
        <v>ja</v>
      </c>
      <c r="M4494" s="23" t="s">
        <v>129</v>
      </c>
      <c r="N4494" s="23" t="n">
        <v>2025</v>
      </c>
      <c r="O4494" s="23" t="n">
        <v>15</v>
      </c>
    </row>
    <row r="4495" customFormat="false" ht="15" hidden="false" customHeight="false" outlineLevel="0" collapsed="false">
      <c r="A4495" s="22" t="n">
        <v>45874</v>
      </c>
      <c r="B4495" s="23" t="s">
        <v>105</v>
      </c>
      <c r="C4495" s="23" t="s">
        <v>98</v>
      </c>
      <c r="D4495" s="24" t="n">
        <v>-976.6</v>
      </c>
      <c r="E4495" s="25" t="n">
        <f aca="false">MAX(D4495,0)/1000</f>
        <v>0</v>
      </c>
      <c r="F4495" s="25" t="n">
        <f aca="false">MAX(-D4495,0)/1000</f>
        <v>0.9766</v>
      </c>
      <c r="G4495" s="23" t="str">
        <f aca="false">IF(E4495&gt;0,"ja","nein")</f>
        <v>nein</v>
      </c>
      <c r="H4495" s="26" t="n">
        <v>-5.07</v>
      </c>
      <c r="I4495" s="26" t="n">
        <f aca="false">(H4495/10+IF(N4495=2025,Einstellungen!$B$23,Einstellungen!$C$23))*(1+Einstellungen!$B$10)</f>
        <v>19.34226</v>
      </c>
      <c r="J4495" s="25" t="n">
        <f aca="false">E4495*I4495/100</f>
        <v>0</v>
      </c>
      <c r="K4495" s="25" t="n">
        <f aca="false">E4495*Einstellungen!$B$5/100</f>
        <v>0</v>
      </c>
      <c r="L4495" s="23" t="str">
        <f aca="false">IF(I4495&lt;Einstellungen!$B$5,"ja","nein")</f>
        <v>ja</v>
      </c>
      <c r="M4495" s="23" t="s">
        <v>129</v>
      </c>
      <c r="N4495" s="23" t="n">
        <v>2025</v>
      </c>
      <c r="O4495" s="23" t="n">
        <v>16</v>
      </c>
    </row>
    <row r="4496" customFormat="false" ht="15" hidden="false" customHeight="false" outlineLevel="0" collapsed="false">
      <c r="A4496" s="22" t="n">
        <v>45874</v>
      </c>
      <c r="B4496" s="23" t="s">
        <v>97</v>
      </c>
      <c r="C4496" s="23" t="s">
        <v>98</v>
      </c>
      <c r="D4496" s="24" t="n">
        <v>-786.7</v>
      </c>
      <c r="E4496" s="25" t="n">
        <f aca="false">MAX(D4496,0)/1000</f>
        <v>0</v>
      </c>
      <c r="F4496" s="25" t="n">
        <f aca="false">MAX(-D4496,0)/1000</f>
        <v>0.7867</v>
      </c>
      <c r="G4496" s="23" t="str">
        <f aca="false">IF(E4496&gt;0,"ja","nein")</f>
        <v>nein</v>
      </c>
      <c r="H4496" s="26" t="n">
        <v>-0.52</v>
      </c>
      <c r="I4496" s="26" t="n">
        <f aca="false">(H4496/10+IF(N4496=2025,Einstellungen!$B$23,Einstellungen!$C$23))*(1+Einstellungen!$B$10)</f>
        <v>19.88371</v>
      </c>
      <c r="J4496" s="25" t="n">
        <f aca="false">E4496*I4496/100</f>
        <v>0</v>
      </c>
      <c r="K4496" s="25" t="n">
        <f aca="false">E4496*Einstellungen!$B$5/100</f>
        <v>0</v>
      </c>
      <c r="L4496" s="23" t="str">
        <f aca="false">IF(I4496&lt;Einstellungen!$B$5,"ja","nein")</f>
        <v>ja</v>
      </c>
      <c r="M4496" s="23" t="s">
        <v>129</v>
      </c>
      <c r="N4496" s="23" t="n">
        <v>2025</v>
      </c>
      <c r="O4496" s="23" t="n">
        <v>17</v>
      </c>
    </row>
    <row r="4497" customFormat="false" ht="15" hidden="false" customHeight="false" outlineLevel="0" collapsed="false">
      <c r="A4497" s="22" t="n">
        <v>45874</v>
      </c>
      <c r="B4497" s="23" t="s">
        <v>99</v>
      </c>
      <c r="C4497" s="23" t="s">
        <v>98</v>
      </c>
      <c r="D4497" s="24" t="n">
        <v>56.5</v>
      </c>
      <c r="E4497" s="25" t="n">
        <f aca="false">MAX(D4497,0)/1000</f>
        <v>0.0565</v>
      </c>
      <c r="F4497" s="25" t="n">
        <f aca="false">MAX(-D4497,0)/1000</f>
        <v>0</v>
      </c>
      <c r="G4497" s="23" t="str">
        <f aca="false">IF(E4497&gt;0,"ja","nein")</f>
        <v>ja</v>
      </c>
      <c r="H4497" s="26" t="n">
        <v>1.07</v>
      </c>
      <c r="I4497" s="26" t="n">
        <f aca="false">(H4497/10+IF(N4497=2025,Einstellungen!$B$23,Einstellungen!$C$23))*(1+Einstellungen!$B$10)</f>
        <v>20.07292</v>
      </c>
      <c r="J4497" s="25" t="n">
        <f aca="false">E4497*I4497/100</f>
        <v>0.0113411998</v>
      </c>
      <c r="K4497" s="25" t="n">
        <f aca="false">E4497*Einstellungen!$B$5/100</f>
        <v>0.016385</v>
      </c>
      <c r="L4497" s="23" t="str">
        <f aca="false">IF(I4497&lt;Einstellungen!$B$5,"ja","nein")</f>
        <v>ja</v>
      </c>
      <c r="M4497" s="23" t="s">
        <v>129</v>
      </c>
      <c r="N4497" s="23" t="n">
        <v>2025</v>
      </c>
      <c r="O4497" s="23" t="n">
        <v>18</v>
      </c>
    </row>
    <row r="4498" customFormat="false" ht="15" hidden="false" customHeight="false" outlineLevel="0" collapsed="false">
      <c r="A4498" s="22" t="n">
        <v>45874</v>
      </c>
      <c r="B4498" s="23" t="s">
        <v>100</v>
      </c>
      <c r="C4498" s="23" t="s">
        <v>98</v>
      </c>
      <c r="D4498" s="24" t="n">
        <v>492.4</v>
      </c>
      <c r="E4498" s="25" t="n">
        <f aca="false">MAX(D4498,0)/1000</f>
        <v>0.4924</v>
      </c>
      <c r="F4498" s="25" t="n">
        <f aca="false">MAX(-D4498,0)/1000</f>
        <v>0</v>
      </c>
      <c r="G4498" s="23" t="str">
        <f aca="false">IF(E4498&gt;0,"ja","nein")</f>
        <v>ja</v>
      </c>
      <c r="H4498" s="26" t="n">
        <v>72.48</v>
      </c>
      <c r="I4498" s="26" t="n">
        <f aca="false">(H4498/10+IF(N4498=2025,Einstellungen!$B$23,Einstellungen!$C$23))*(1+Einstellungen!$B$10)</f>
        <v>28.57071</v>
      </c>
      <c r="J4498" s="25" t="n">
        <f aca="false">E4498*I4498/100</f>
        <v>0.14068217604</v>
      </c>
      <c r="K4498" s="25" t="n">
        <f aca="false">E4498*Einstellungen!$B$5/100</f>
        <v>0.142796</v>
      </c>
      <c r="L4498" s="23" t="str">
        <f aca="false">IF(I4498&lt;Einstellungen!$B$5,"ja","nein")</f>
        <v>ja</v>
      </c>
      <c r="M4498" s="23" t="s">
        <v>129</v>
      </c>
      <c r="N4498" s="23" t="n">
        <v>2025</v>
      </c>
      <c r="O4498" s="23" t="n">
        <v>19</v>
      </c>
    </row>
    <row r="4499" customFormat="false" ht="15" hidden="false" customHeight="false" outlineLevel="0" collapsed="false">
      <c r="A4499" s="22" t="n">
        <v>45874</v>
      </c>
      <c r="B4499" s="23" t="s">
        <v>92</v>
      </c>
      <c r="C4499" s="23" t="s">
        <v>98</v>
      </c>
      <c r="D4499" s="24" t="n">
        <v>365.1</v>
      </c>
      <c r="E4499" s="25" t="n">
        <f aca="false">MAX(D4499,0)/1000</f>
        <v>0.3651</v>
      </c>
      <c r="F4499" s="25" t="n">
        <f aca="false">MAX(-D4499,0)/1000</f>
        <v>0</v>
      </c>
      <c r="G4499" s="23" t="str">
        <f aca="false">IF(E4499&gt;0,"ja","nein")</f>
        <v>ja</v>
      </c>
      <c r="H4499" s="26" t="n">
        <v>89.97</v>
      </c>
      <c r="I4499" s="26" t="n">
        <f aca="false">(H4499/10+IF(N4499=2025,Einstellungen!$B$23,Einstellungen!$C$23))*(1+Einstellungen!$B$10)</f>
        <v>30.65202</v>
      </c>
      <c r="J4499" s="25" t="n">
        <f aca="false">E4499*I4499/100</f>
        <v>0.11191052502</v>
      </c>
      <c r="K4499" s="25" t="n">
        <f aca="false">E4499*Einstellungen!$B$5/100</f>
        <v>0.105879</v>
      </c>
      <c r="L4499" s="23" t="str">
        <f aca="false">IF(I4499&lt;Einstellungen!$B$5,"ja","nein")</f>
        <v>nein</v>
      </c>
      <c r="M4499" s="23" t="s">
        <v>129</v>
      </c>
      <c r="N4499" s="23" t="n">
        <v>2025</v>
      </c>
      <c r="O4499" s="23" t="n">
        <v>20</v>
      </c>
    </row>
    <row r="4500" customFormat="false" ht="15" hidden="false" customHeight="false" outlineLevel="0" collapsed="false">
      <c r="A4500" s="22" t="n">
        <v>45874</v>
      </c>
      <c r="B4500" s="23" t="s">
        <v>95</v>
      </c>
      <c r="C4500" s="23" t="s">
        <v>98</v>
      </c>
      <c r="D4500" s="24" t="n">
        <v>232.6</v>
      </c>
      <c r="E4500" s="25" t="n">
        <f aca="false">MAX(D4500,0)/1000</f>
        <v>0.2326</v>
      </c>
      <c r="F4500" s="25" t="n">
        <f aca="false">MAX(-D4500,0)/1000</f>
        <v>0</v>
      </c>
      <c r="G4500" s="23" t="str">
        <f aca="false">IF(E4500&gt;0,"ja","nein")</f>
        <v>ja</v>
      </c>
      <c r="H4500" s="26" t="n">
        <v>107.15</v>
      </c>
      <c r="I4500" s="26" t="n">
        <f aca="false">(H4500/10+IF(N4500=2025,Einstellungen!$B$23,Einstellungen!$C$23))*(1+Einstellungen!$B$10)</f>
        <v>32.69644</v>
      </c>
      <c r="J4500" s="25" t="n">
        <f aca="false">E4500*I4500/100</f>
        <v>0.07605191944</v>
      </c>
      <c r="K4500" s="25" t="n">
        <f aca="false">E4500*Einstellungen!$B$5/100</f>
        <v>0.067454</v>
      </c>
      <c r="L4500" s="23" t="str">
        <f aca="false">IF(I4500&lt;Einstellungen!$B$5,"ja","nein")</f>
        <v>nein</v>
      </c>
      <c r="M4500" s="23" t="s">
        <v>129</v>
      </c>
      <c r="N4500" s="23" t="n">
        <v>2025</v>
      </c>
      <c r="O4500" s="23" t="n">
        <v>21</v>
      </c>
    </row>
    <row r="4501" customFormat="false" ht="15" hidden="false" customHeight="false" outlineLevel="0" collapsed="false">
      <c r="A4501" s="22" t="n">
        <v>45874</v>
      </c>
      <c r="B4501" s="23" t="s">
        <v>96</v>
      </c>
      <c r="C4501" s="23" t="s">
        <v>98</v>
      </c>
      <c r="D4501" s="24" t="n">
        <v>310.9</v>
      </c>
      <c r="E4501" s="25" t="n">
        <f aca="false">MAX(D4501,0)/1000</f>
        <v>0.3109</v>
      </c>
      <c r="F4501" s="25" t="n">
        <f aca="false">MAX(-D4501,0)/1000</f>
        <v>0</v>
      </c>
      <c r="G4501" s="23" t="str">
        <f aca="false">IF(E4501&gt;0,"ja","nein")</f>
        <v>ja</v>
      </c>
      <c r="H4501" s="26" t="n">
        <v>87.18</v>
      </c>
      <c r="I4501" s="26" t="n">
        <f aca="false">(H4501/10+IF(N4501=2025,Einstellungen!$B$23,Einstellungen!$C$23))*(1+Einstellungen!$B$10)</f>
        <v>30.32001</v>
      </c>
      <c r="J4501" s="25" t="n">
        <f aca="false">E4501*I4501/100</f>
        <v>0.09426491109</v>
      </c>
      <c r="K4501" s="25" t="n">
        <f aca="false">E4501*Einstellungen!$B$5/100</f>
        <v>0.090161</v>
      </c>
      <c r="L4501" s="23" t="str">
        <f aca="false">IF(I4501&lt;Einstellungen!$B$5,"ja","nein")</f>
        <v>nein</v>
      </c>
      <c r="M4501" s="23" t="s">
        <v>129</v>
      </c>
      <c r="N4501" s="23" t="n">
        <v>2025</v>
      </c>
      <c r="O4501" s="23" t="n">
        <v>22</v>
      </c>
    </row>
    <row r="4502" customFormat="false" ht="15" hidden="false" customHeight="false" outlineLevel="0" collapsed="false">
      <c r="A4502" s="22" t="n">
        <v>45874</v>
      </c>
      <c r="B4502" s="23" t="s">
        <v>101</v>
      </c>
      <c r="C4502" s="23" t="s">
        <v>98</v>
      </c>
      <c r="D4502" s="24" t="n">
        <v>210.5</v>
      </c>
      <c r="E4502" s="25" t="n">
        <f aca="false">MAX(D4502,0)/1000</f>
        <v>0.2105</v>
      </c>
      <c r="F4502" s="25" t="n">
        <f aca="false">MAX(-D4502,0)/1000</f>
        <v>0</v>
      </c>
      <c r="G4502" s="23" t="str">
        <f aca="false">IF(E4502&gt;0,"ja","nein")</f>
        <v>ja</v>
      </c>
      <c r="H4502" s="26" t="n">
        <v>81</v>
      </c>
      <c r="I4502" s="26" t="n">
        <f aca="false">(H4502/10+IF(N4502=2025,Einstellungen!$B$23,Einstellungen!$C$23))*(1+Einstellungen!$B$10)</f>
        <v>29.58459</v>
      </c>
      <c r="J4502" s="25" t="n">
        <f aca="false">E4502*I4502/100</f>
        <v>0.06227556195</v>
      </c>
      <c r="K4502" s="25" t="n">
        <f aca="false">E4502*Einstellungen!$B$5/100</f>
        <v>0.061045</v>
      </c>
      <c r="L4502" s="23" t="str">
        <f aca="false">IF(I4502&lt;Einstellungen!$B$5,"ja","nein")</f>
        <v>nein</v>
      </c>
      <c r="M4502" s="23" t="s">
        <v>129</v>
      </c>
      <c r="N4502" s="23" t="n">
        <v>2025</v>
      </c>
      <c r="O4502" s="23" t="n">
        <v>23</v>
      </c>
    </row>
    <row r="4503" customFormat="false" ht="15" hidden="false" customHeight="false" outlineLevel="0" collapsed="false">
      <c r="A4503" s="22" t="n">
        <v>45875</v>
      </c>
      <c r="B4503" s="23" t="s">
        <v>102</v>
      </c>
      <c r="C4503" s="23" t="s">
        <v>103</v>
      </c>
      <c r="D4503" s="24" t="n">
        <v>196.2</v>
      </c>
      <c r="E4503" s="25" t="n">
        <f aca="false">MAX(D4503,0)/1000</f>
        <v>0.1962</v>
      </c>
      <c r="F4503" s="25" t="n">
        <f aca="false">MAX(-D4503,0)/1000</f>
        <v>0</v>
      </c>
      <c r="G4503" s="23" t="str">
        <f aca="false">IF(E4503&gt;0,"ja","nein")</f>
        <v>ja</v>
      </c>
      <c r="H4503" s="26" t="n">
        <v>75.13</v>
      </c>
      <c r="I4503" s="26" t="n">
        <f aca="false">(H4503/10+IF(N4503=2025,Einstellungen!$B$23,Einstellungen!$C$23))*(1+Einstellungen!$B$10)</f>
        <v>28.88606</v>
      </c>
      <c r="J4503" s="25" t="n">
        <f aca="false">E4503*I4503/100</f>
        <v>0.05667444972</v>
      </c>
      <c r="K4503" s="25" t="n">
        <f aca="false">E4503*Einstellungen!$B$5/100</f>
        <v>0.056898</v>
      </c>
      <c r="L4503" s="23" t="str">
        <f aca="false">IF(I4503&lt;Einstellungen!$B$5,"ja","nein")</f>
        <v>ja</v>
      </c>
      <c r="M4503" s="23" t="s">
        <v>129</v>
      </c>
      <c r="N4503" s="23" t="n">
        <v>2025</v>
      </c>
      <c r="O4503" s="23" t="n">
        <v>0</v>
      </c>
    </row>
    <row r="4504" customFormat="false" ht="15" hidden="false" customHeight="false" outlineLevel="0" collapsed="false">
      <c r="A4504" s="22" t="n">
        <v>45875</v>
      </c>
      <c r="B4504" s="23" t="s">
        <v>107</v>
      </c>
      <c r="C4504" s="23" t="s">
        <v>103</v>
      </c>
      <c r="D4504" s="24" t="n">
        <v>188.6</v>
      </c>
      <c r="E4504" s="25" t="n">
        <f aca="false">MAX(D4504,0)/1000</f>
        <v>0.1886</v>
      </c>
      <c r="F4504" s="25" t="n">
        <f aca="false">MAX(-D4504,0)/1000</f>
        <v>0</v>
      </c>
      <c r="G4504" s="23" t="str">
        <f aca="false">IF(E4504&gt;0,"ja","nein")</f>
        <v>ja</v>
      </c>
      <c r="H4504" s="26" t="n">
        <v>59.89</v>
      </c>
      <c r="I4504" s="26" t="n">
        <f aca="false">(H4504/10+IF(N4504=2025,Einstellungen!$B$23,Einstellungen!$C$23))*(1+Einstellungen!$B$10)</f>
        <v>27.0725</v>
      </c>
      <c r="J4504" s="25" t="n">
        <f aca="false">E4504*I4504/100</f>
        <v>0.051058735</v>
      </c>
      <c r="K4504" s="25" t="n">
        <f aca="false">E4504*Einstellungen!$B$5/100</f>
        <v>0.054694</v>
      </c>
      <c r="L4504" s="23" t="str">
        <f aca="false">IF(I4504&lt;Einstellungen!$B$5,"ja","nein")</f>
        <v>ja</v>
      </c>
      <c r="M4504" s="23" t="s">
        <v>129</v>
      </c>
      <c r="N4504" s="23" t="n">
        <v>2025</v>
      </c>
      <c r="O4504" s="23" t="n">
        <v>1</v>
      </c>
    </row>
    <row r="4505" customFormat="false" ht="15" hidden="false" customHeight="false" outlineLevel="0" collapsed="false">
      <c r="A4505" s="22" t="n">
        <v>45875</v>
      </c>
      <c r="B4505" s="23" t="s">
        <v>108</v>
      </c>
      <c r="C4505" s="23" t="s">
        <v>103</v>
      </c>
      <c r="D4505" s="24" t="n">
        <v>184.4</v>
      </c>
      <c r="E4505" s="25" t="n">
        <f aca="false">MAX(D4505,0)/1000</f>
        <v>0.1844</v>
      </c>
      <c r="F4505" s="25" t="n">
        <f aca="false">MAX(-D4505,0)/1000</f>
        <v>0</v>
      </c>
      <c r="G4505" s="23" t="str">
        <f aca="false">IF(E4505&gt;0,"ja","nein")</f>
        <v>ja</v>
      </c>
      <c r="H4505" s="26" t="n">
        <v>60.76</v>
      </c>
      <c r="I4505" s="26" t="n">
        <f aca="false">(H4505/10+IF(N4505=2025,Einstellungen!$B$23,Einstellungen!$C$23))*(1+Einstellungen!$B$10)</f>
        <v>27.17603</v>
      </c>
      <c r="J4505" s="25" t="n">
        <f aca="false">E4505*I4505/100</f>
        <v>0.05011259932</v>
      </c>
      <c r="K4505" s="25" t="n">
        <f aca="false">E4505*Einstellungen!$B$5/100</f>
        <v>0.053476</v>
      </c>
      <c r="L4505" s="23" t="str">
        <f aca="false">IF(I4505&lt;Einstellungen!$B$5,"ja","nein")</f>
        <v>ja</v>
      </c>
      <c r="M4505" s="23" t="s">
        <v>129</v>
      </c>
      <c r="N4505" s="23" t="n">
        <v>2025</v>
      </c>
      <c r="O4505" s="23" t="n">
        <v>2</v>
      </c>
    </row>
    <row r="4506" customFormat="false" ht="15" hidden="false" customHeight="false" outlineLevel="0" collapsed="false">
      <c r="A4506" s="22" t="n">
        <v>45875</v>
      </c>
      <c r="B4506" s="23" t="s">
        <v>109</v>
      </c>
      <c r="C4506" s="23" t="s">
        <v>103</v>
      </c>
      <c r="D4506" s="24" t="n">
        <v>160.5</v>
      </c>
      <c r="E4506" s="25" t="n">
        <f aca="false">MAX(D4506,0)/1000</f>
        <v>0.1605</v>
      </c>
      <c r="F4506" s="25" t="n">
        <f aca="false">MAX(-D4506,0)/1000</f>
        <v>0</v>
      </c>
      <c r="G4506" s="23" t="str">
        <f aca="false">IF(E4506&gt;0,"ja","nein")</f>
        <v>ja</v>
      </c>
      <c r="H4506" s="26" t="n">
        <v>61.01</v>
      </c>
      <c r="I4506" s="26" t="n">
        <f aca="false">(H4506/10+IF(N4506=2025,Einstellungen!$B$23,Einstellungen!$C$23))*(1+Einstellungen!$B$10)</f>
        <v>27.20578</v>
      </c>
      <c r="J4506" s="25" t="n">
        <f aca="false">E4506*I4506/100</f>
        <v>0.0436652769</v>
      </c>
      <c r="K4506" s="25" t="n">
        <f aca="false">E4506*Einstellungen!$B$5/100</f>
        <v>0.046545</v>
      </c>
      <c r="L4506" s="23" t="str">
        <f aca="false">IF(I4506&lt;Einstellungen!$B$5,"ja","nein")</f>
        <v>ja</v>
      </c>
      <c r="M4506" s="23" t="s">
        <v>129</v>
      </c>
      <c r="N4506" s="23" t="n">
        <v>2025</v>
      </c>
      <c r="O4506" s="23" t="n">
        <v>3</v>
      </c>
    </row>
    <row r="4507" customFormat="false" ht="15" hidden="false" customHeight="false" outlineLevel="0" collapsed="false">
      <c r="A4507" s="22" t="n">
        <v>45875</v>
      </c>
      <c r="B4507" s="23" t="s">
        <v>110</v>
      </c>
      <c r="C4507" s="23" t="s">
        <v>103</v>
      </c>
      <c r="D4507" s="24" t="n">
        <v>140.7</v>
      </c>
      <c r="E4507" s="25" t="n">
        <f aca="false">MAX(D4507,0)/1000</f>
        <v>0.1407</v>
      </c>
      <c r="F4507" s="25" t="n">
        <f aca="false">MAX(-D4507,0)/1000</f>
        <v>0</v>
      </c>
      <c r="G4507" s="23" t="str">
        <f aca="false">IF(E4507&gt;0,"ja","nein")</f>
        <v>ja</v>
      </c>
      <c r="H4507" s="26" t="n">
        <v>60.35</v>
      </c>
      <c r="I4507" s="26" t="n">
        <f aca="false">(H4507/10+IF(N4507=2025,Einstellungen!$B$23,Einstellungen!$C$23))*(1+Einstellungen!$B$10)</f>
        <v>27.12724</v>
      </c>
      <c r="J4507" s="25" t="n">
        <f aca="false">E4507*I4507/100</f>
        <v>0.03816802668</v>
      </c>
      <c r="K4507" s="25" t="n">
        <f aca="false">E4507*Einstellungen!$B$5/100</f>
        <v>0.040803</v>
      </c>
      <c r="L4507" s="23" t="str">
        <f aca="false">IF(I4507&lt;Einstellungen!$B$5,"ja","nein")</f>
        <v>ja</v>
      </c>
      <c r="M4507" s="23" t="s">
        <v>129</v>
      </c>
      <c r="N4507" s="23" t="n">
        <v>2025</v>
      </c>
      <c r="O4507" s="23" t="n">
        <v>4</v>
      </c>
    </row>
    <row r="4508" customFormat="false" ht="15" hidden="false" customHeight="false" outlineLevel="0" collapsed="false">
      <c r="A4508" s="22" t="n">
        <v>45875</v>
      </c>
      <c r="B4508" s="23" t="s">
        <v>111</v>
      </c>
      <c r="C4508" s="23" t="s">
        <v>103</v>
      </c>
      <c r="D4508" s="24" t="n">
        <v>132.4</v>
      </c>
      <c r="E4508" s="25" t="n">
        <f aca="false">MAX(D4508,0)/1000</f>
        <v>0.1324</v>
      </c>
      <c r="F4508" s="25" t="n">
        <f aca="false">MAX(-D4508,0)/1000</f>
        <v>0</v>
      </c>
      <c r="G4508" s="23" t="str">
        <f aca="false">IF(E4508&gt;0,"ja","nein")</f>
        <v>ja</v>
      </c>
      <c r="H4508" s="26" t="n">
        <v>81.7</v>
      </c>
      <c r="I4508" s="26" t="n">
        <f aca="false">(H4508/10+IF(N4508=2025,Einstellungen!$B$23,Einstellungen!$C$23))*(1+Einstellungen!$B$10)</f>
        <v>29.66789</v>
      </c>
      <c r="J4508" s="25" t="n">
        <f aca="false">E4508*I4508/100</f>
        <v>0.03928028636</v>
      </c>
      <c r="K4508" s="25" t="n">
        <f aca="false">E4508*Einstellungen!$B$5/100</f>
        <v>0.038396</v>
      </c>
      <c r="L4508" s="23" t="str">
        <f aca="false">IF(I4508&lt;Einstellungen!$B$5,"ja","nein")</f>
        <v>nein</v>
      </c>
      <c r="M4508" s="23" t="s">
        <v>129</v>
      </c>
      <c r="N4508" s="23" t="n">
        <v>2025</v>
      </c>
      <c r="O4508" s="23" t="n">
        <v>5</v>
      </c>
    </row>
    <row r="4509" customFormat="false" ht="15" hidden="false" customHeight="false" outlineLevel="0" collapsed="false">
      <c r="A4509" s="22" t="n">
        <v>45875</v>
      </c>
      <c r="B4509" s="23" t="s">
        <v>112</v>
      </c>
      <c r="C4509" s="23" t="s">
        <v>103</v>
      </c>
      <c r="D4509" s="24" t="n">
        <v>25.2</v>
      </c>
      <c r="E4509" s="25" t="n">
        <f aca="false">MAX(D4509,0)/1000</f>
        <v>0.0252</v>
      </c>
      <c r="F4509" s="25" t="n">
        <f aca="false">MAX(-D4509,0)/1000</f>
        <v>0</v>
      </c>
      <c r="G4509" s="23" t="str">
        <f aca="false">IF(E4509&gt;0,"ja","nein")</f>
        <v>ja</v>
      </c>
      <c r="H4509" s="26" t="n">
        <v>103.77</v>
      </c>
      <c r="I4509" s="26" t="n">
        <f aca="false">(H4509/10+IF(N4509=2025,Einstellungen!$B$23,Einstellungen!$C$23))*(1+Einstellungen!$B$10)</f>
        <v>32.29422</v>
      </c>
      <c r="J4509" s="25" t="n">
        <f aca="false">E4509*I4509/100</f>
        <v>0.00813814344</v>
      </c>
      <c r="K4509" s="25" t="n">
        <f aca="false">E4509*Einstellungen!$B$5/100</f>
        <v>0.007308</v>
      </c>
      <c r="L4509" s="23" t="str">
        <f aca="false">IF(I4509&lt;Einstellungen!$B$5,"ja","nein")</f>
        <v>nein</v>
      </c>
      <c r="M4509" s="23" t="s">
        <v>129</v>
      </c>
      <c r="N4509" s="23" t="n">
        <v>2025</v>
      </c>
      <c r="O4509" s="23" t="n">
        <v>6</v>
      </c>
    </row>
    <row r="4510" customFormat="false" ht="15" hidden="false" customHeight="false" outlineLevel="0" collapsed="false">
      <c r="A4510" s="22" t="n">
        <v>45875</v>
      </c>
      <c r="B4510" s="23" t="s">
        <v>113</v>
      </c>
      <c r="C4510" s="23" t="s">
        <v>103</v>
      </c>
      <c r="D4510" s="24" t="n">
        <v>-243</v>
      </c>
      <c r="E4510" s="25" t="n">
        <f aca="false">MAX(D4510,0)/1000</f>
        <v>0</v>
      </c>
      <c r="F4510" s="25" t="n">
        <f aca="false">MAX(-D4510,0)/1000</f>
        <v>0.243</v>
      </c>
      <c r="G4510" s="23" t="str">
        <f aca="false">IF(E4510&gt;0,"ja","nein")</f>
        <v>nein</v>
      </c>
      <c r="H4510" s="26" t="n">
        <v>102.94</v>
      </c>
      <c r="I4510" s="26" t="n">
        <f aca="false">(H4510/10+IF(N4510=2025,Einstellungen!$B$23,Einstellungen!$C$23))*(1+Einstellungen!$B$10)</f>
        <v>32.19545</v>
      </c>
      <c r="J4510" s="25" t="n">
        <f aca="false">E4510*I4510/100</f>
        <v>0</v>
      </c>
      <c r="K4510" s="25" t="n">
        <f aca="false">E4510*Einstellungen!$B$5/100</f>
        <v>0</v>
      </c>
      <c r="L4510" s="23" t="str">
        <f aca="false">IF(I4510&lt;Einstellungen!$B$5,"ja","nein")</f>
        <v>nein</v>
      </c>
      <c r="M4510" s="23" t="s">
        <v>129</v>
      </c>
      <c r="N4510" s="23" t="n">
        <v>2025</v>
      </c>
      <c r="O4510" s="23" t="n">
        <v>7</v>
      </c>
    </row>
    <row r="4511" customFormat="false" ht="15" hidden="false" customHeight="false" outlineLevel="0" collapsed="false">
      <c r="A4511" s="22" t="n">
        <v>45875</v>
      </c>
      <c r="B4511" s="23" t="s">
        <v>114</v>
      </c>
      <c r="C4511" s="23" t="s">
        <v>103</v>
      </c>
      <c r="D4511" s="24" t="n">
        <v>-1447.5</v>
      </c>
      <c r="E4511" s="25" t="n">
        <f aca="false">MAX(D4511,0)/1000</f>
        <v>0</v>
      </c>
      <c r="F4511" s="25" t="n">
        <f aca="false">MAX(-D4511,0)/1000</f>
        <v>1.4475</v>
      </c>
      <c r="G4511" s="23" t="str">
        <f aca="false">IF(E4511&gt;0,"ja","nein")</f>
        <v>nein</v>
      </c>
      <c r="H4511" s="26" t="n">
        <v>83.94</v>
      </c>
      <c r="I4511" s="26" t="n">
        <f aca="false">(H4511/10+IF(N4511=2025,Einstellungen!$B$23,Einstellungen!$C$23))*(1+Einstellungen!$B$10)</f>
        <v>29.93445</v>
      </c>
      <c r="J4511" s="25" t="n">
        <f aca="false">E4511*I4511/100</f>
        <v>0</v>
      </c>
      <c r="K4511" s="25" t="n">
        <f aca="false">E4511*Einstellungen!$B$5/100</f>
        <v>0</v>
      </c>
      <c r="L4511" s="23" t="str">
        <f aca="false">IF(I4511&lt;Einstellungen!$B$5,"ja","nein")</f>
        <v>nein</v>
      </c>
      <c r="M4511" s="23" t="s">
        <v>129</v>
      </c>
      <c r="N4511" s="23" t="n">
        <v>2025</v>
      </c>
      <c r="O4511" s="23" t="n">
        <v>8</v>
      </c>
    </row>
    <row r="4512" customFormat="false" ht="15" hidden="false" customHeight="false" outlineLevel="0" collapsed="false">
      <c r="A4512" s="22" t="n">
        <v>45875</v>
      </c>
      <c r="B4512" s="23" t="s">
        <v>115</v>
      </c>
      <c r="C4512" s="23" t="s">
        <v>103</v>
      </c>
      <c r="D4512" s="24" t="n">
        <v>-2979.3</v>
      </c>
      <c r="E4512" s="25" t="n">
        <f aca="false">MAX(D4512,0)/1000</f>
        <v>0</v>
      </c>
      <c r="F4512" s="25" t="n">
        <f aca="false">MAX(-D4512,0)/1000</f>
        <v>2.9793</v>
      </c>
      <c r="G4512" s="23" t="str">
        <f aca="false">IF(E4512&gt;0,"ja","nein")</f>
        <v>nein</v>
      </c>
      <c r="H4512" s="26" t="n">
        <v>27.74</v>
      </c>
      <c r="I4512" s="26" t="n">
        <f aca="false">(H4512/10+IF(N4512=2025,Einstellungen!$B$23,Einstellungen!$C$23))*(1+Einstellungen!$B$10)</f>
        <v>23.24665</v>
      </c>
      <c r="J4512" s="25" t="n">
        <f aca="false">E4512*I4512/100</f>
        <v>0</v>
      </c>
      <c r="K4512" s="25" t="n">
        <f aca="false">E4512*Einstellungen!$B$5/100</f>
        <v>0</v>
      </c>
      <c r="L4512" s="23" t="str">
        <f aca="false">IF(I4512&lt;Einstellungen!$B$5,"ja","nein")</f>
        <v>ja</v>
      </c>
      <c r="M4512" s="23" t="s">
        <v>129</v>
      </c>
      <c r="N4512" s="23" t="n">
        <v>2025</v>
      </c>
      <c r="O4512" s="23" t="n">
        <v>9</v>
      </c>
    </row>
    <row r="4513" customFormat="false" ht="15" hidden="false" customHeight="false" outlineLevel="0" collapsed="false">
      <c r="A4513" s="22" t="n">
        <v>45875</v>
      </c>
      <c r="B4513" s="23" t="s">
        <v>116</v>
      </c>
      <c r="C4513" s="23" t="s">
        <v>103</v>
      </c>
      <c r="D4513" s="24" t="n">
        <v>-3807.4</v>
      </c>
      <c r="E4513" s="25" t="n">
        <f aca="false">MAX(D4513,0)/1000</f>
        <v>0</v>
      </c>
      <c r="F4513" s="25" t="n">
        <f aca="false">MAX(-D4513,0)/1000</f>
        <v>3.8074</v>
      </c>
      <c r="G4513" s="23" t="str">
        <f aca="false">IF(E4513&gt;0,"ja","nein")</f>
        <v>nein</v>
      </c>
      <c r="H4513" s="26" t="n">
        <v>-0.01</v>
      </c>
      <c r="I4513" s="26" t="n">
        <f aca="false">(H4513/10+IF(N4513=2025,Einstellungen!$B$23,Einstellungen!$C$23))*(1+Einstellungen!$B$10)</f>
        <v>19.9444</v>
      </c>
      <c r="J4513" s="25" t="n">
        <f aca="false">E4513*I4513/100</f>
        <v>0</v>
      </c>
      <c r="K4513" s="25" t="n">
        <f aca="false">E4513*Einstellungen!$B$5/100</f>
        <v>0</v>
      </c>
      <c r="L4513" s="23" t="str">
        <f aca="false">IF(I4513&lt;Einstellungen!$B$5,"ja","nein")</f>
        <v>ja</v>
      </c>
      <c r="M4513" s="23" t="s">
        <v>129</v>
      </c>
      <c r="N4513" s="23" t="n">
        <v>2025</v>
      </c>
      <c r="O4513" s="23" t="n">
        <v>10</v>
      </c>
    </row>
    <row r="4514" customFormat="false" ht="15" hidden="false" customHeight="false" outlineLevel="0" collapsed="false">
      <c r="A4514" s="22" t="n">
        <v>45875</v>
      </c>
      <c r="B4514" s="23" t="s">
        <v>117</v>
      </c>
      <c r="C4514" s="23" t="s">
        <v>103</v>
      </c>
      <c r="D4514" s="24" t="n">
        <v>-4199.9</v>
      </c>
      <c r="E4514" s="25" t="n">
        <f aca="false">MAX(D4514,0)/1000</f>
        <v>0</v>
      </c>
      <c r="F4514" s="25" t="n">
        <f aca="false">MAX(-D4514,0)/1000</f>
        <v>4.1999</v>
      </c>
      <c r="G4514" s="23" t="str">
        <f aca="false">IF(E4514&gt;0,"ja","nein")</f>
        <v>nein</v>
      </c>
      <c r="H4514" s="26" t="n">
        <v>-2.05</v>
      </c>
      <c r="I4514" s="26" t="n">
        <f aca="false">(H4514/10+IF(N4514=2025,Einstellungen!$B$23,Einstellungen!$C$23))*(1+Einstellungen!$B$10)</f>
        <v>19.70164</v>
      </c>
      <c r="J4514" s="25" t="n">
        <f aca="false">E4514*I4514/100</f>
        <v>0</v>
      </c>
      <c r="K4514" s="25" t="n">
        <f aca="false">E4514*Einstellungen!$B$5/100</f>
        <v>0</v>
      </c>
      <c r="L4514" s="23" t="str">
        <f aca="false">IF(I4514&lt;Einstellungen!$B$5,"ja","nein")</f>
        <v>ja</v>
      </c>
      <c r="M4514" s="23" t="s">
        <v>129</v>
      </c>
      <c r="N4514" s="23" t="n">
        <v>2025</v>
      </c>
      <c r="O4514" s="23" t="n">
        <v>11</v>
      </c>
    </row>
    <row r="4515" customFormat="false" ht="15" hidden="false" customHeight="false" outlineLevel="0" collapsed="false">
      <c r="A4515" s="22" t="n">
        <v>45875</v>
      </c>
      <c r="B4515" s="23" t="s">
        <v>118</v>
      </c>
      <c r="C4515" s="23" t="s">
        <v>103</v>
      </c>
      <c r="D4515" s="24" t="n">
        <v>-4870.5</v>
      </c>
      <c r="E4515" s="25" t="n">
        <f aca="false">MAX(D4515,0)/1000</f>
        <v>0</v>
      </c>
      <c r="F4515" s="25" t="n">
        <f aca="false">MAX(-D4515,0)/1000</f>
        <v>4.8705</v>
      </c>
      <c r="G4515" s="23" t="str">
        <f aca="false">IF(E4515&gt;0,"ja","nein")</f>
        <v>nein</v>
      </c>
      <c r="H4515" s="26" t="n">
        <v>-8.47</v>
      </c>
      <c r="I4515" s="26" t="n">
        <f aca="false">(H4515/10+IF(N4515=2025,Einstellungen!$B$23,Einstellungen!$C$23))*(1+Einstellungen!$B$10)</f>
        <v>18.93766</v>
      </c>
      <c r="J4515" s="25" t="n">
        <f aca="false">E4515*I4515/100</f>
        <v>0</v>
      </c>
      <c r="K4515" s="25" t="n">
        <f aca="false">E4515*Einstellungen!$B$5/100</f>
        <v>0</v>
      </c>
      <c r="L4515" s="23" t="str">
        <f aca="false">IF(I4515&lt;Einstellungen!$B$5,"ja","nein")</f>
        <v>ja</v>
      </c>
      <c r="M4515" s="23" t="s">
        <v>129</v>
      </c>
      <c r="N4515" s="23" t="n">
        <v>2025</v>
      </c>
      <c r="O4515" s="23" t="n">
        <v>12</v>
      </c>
    </row>
    <row r="4516" customFormat="false" ht="15" hidden="false" customHeight="false" outlineLevel="0" collapsed="false">
      <c r="A4516" s="22" t="n">
        <v>45875</v>
      </c>
      <c r="B4516" s="23" t="s">
        <v>119</v>
      </c>
      <c r="C4516" s="23" t="s">
        <v>103</v>
      </c>
      <c r="D4516" s="24" t="n">
        <v>-4781.5</v>
      </c>
      <c r="E4516" s="25" t="n">
        <f aca="false">MAX(D4516,0)/1000</f>
        <v>0</v>
      </c>
      <c r="F4516" s="25" t="n">
        <f aca="false">MAX(-D4516,0)/1000</f>
        <v>4.7815</v>
      </c>
      <c r="G4516" s="23" t="str">
        <f aca="false">IF(E4516&gt;0,"ja","nein")</f>
        <v>nein</v>
      </c>
      <c r="H4516" s="26" t="n">
        <v>-11.79</v>
      </c>
      <c r="I4516" s="26" t="n">
        <f aca="false">(H4516/10+IF(N4516=2025,Einstellungen!$B$23,Einstellungen!$C$23))*(1+Einstellungen!$B$10)</f>
        <v>18.54258</v>
      </c>
      <c r="J4516" s="25" t="n">
        <f aca="false">E4516*I4516/100</f>
        <v>0</v>
      </c>
      <c r="K4516" s="25" t="n">
        <f aca="false">E4516*Einstellungen!$B$5/100</f>
        <v>0</v>
      </c>
      <c r="L4516" s="23" t="str">
        <f aca="false">IF(I4516&lt;Einstellungen!$B$5,"ja","nein")</f>
        <v>ja</v>
      </c>
      <c r="M4516" s="23" t="s">
        <v>129</v>
      </c>
      <c r="N4516" s="23" t="n">
        <v>2025</v>
      </c>
      <c r="O4516" s="23" t="n">
        <v>13</v>
      </c>
    </row>
    <row r="4517" customFormat="false" ht="15" hidden="false" customHeight="false" outlineLevel="0" collapsed="false">
      <c r="A4517" s="22" t="n">
        <v>45875</v>
      </c>
      <c r="B4517" s="23" t="s">
        <v>120</v>
      </c>
      <c r="C4517" s="23" t="s">
        <v>103</v>
      </c>
      <c r="D4517" s="24" t="n">
        <v>-4559</v>
      </c>
      <c r="E4517" s="25" t="n">
        <f aca="false">MAX(D4517,0)/1000</f>
        <v>0</v>
      </c>
      <c r="F4517" s="25" t="n">
        <f aca="false">MAX(-D4517,0)/1000</f>
        <v>4.559</v>
      </c>
      <c r="G4517" s="23" t="str">
        <f aca="false">IF(E4517&gt;0,"ja","nein")</f>
        <v>nein</v>
      </c>
      <c r="H4517" s="26" t="n">
        <v>-6</v>
      </c>
      <c r="I4517" s="26" t="n">
        <f aca="false">(H4517/10+IF(N4517=2025,Einstellungen!$B$23,Einstellungen!$C$23))*(1+Einstellungen!$B$10)</f>
        <v>19.23159</v>
      </c>
      <c r="J4517" s="25" t="n">
        <f aca="false">E4517*I4517/100</f>
        <v>0</v>
      </c>
      <c r="K4517" s="25" t="n">
        <f aca="false">E4517*Einstellungen!$B$5/100</f>
        <v>0</v>
      </c>
      <c r="L4517" s="23" t="str">
        <f aca="false">IF(I4517&lt;Einstellungen!$B$5,"ja","nein")</f>
        <v>ja</v>
      </c>
      <c r="M4517" s="23" t="s">
        <v>129</v>
      </c>
      <c r="N4517" s="23" t="n">
        <v>2025</v>
      </c>
      <c r="O4517" s="23" t="n">
        <v>14</v>
      </c>
    </row>
    <row r="4518" customFormat="false" ht="15" hidden="false" customHeight="false" outlineLevel="0" collapsed="false">
      <c r="A4518" s="22" t="n">
        <v>45875</v>
      </c>
      <c r="B4518" s="23" t="s">
        <v>104</v>
      </c>
      <c r="C4518" s="23" t="s">
        <v>103</v>
      </c>
      <c r="D4518" s="24" t="n">
        <v>-3760.2</v>
      </c>
      <c r="E4518" s="25" t="n">
        <f aca="false">MAX(D4518,0)/1000</f>
        <v>0</v>
      </c>
      <c r="F4518" s="25" t="n">
        <f aca="false">MAX(-D4518,0)/1000</f>
        <v>3.7602</v>
      </c>
      <c r="G4518" s="23" t="str">
        <f aca="false">IF(E4518&gt;0,"ja","nein")</f>
        <v>nein</v>
      </c>
      <c r="H4518" s="26" t="n">
        <v>-3.11</v>
      </c>
      <c r="I4518" s="26" t="n">
        <f aca="false">(H4518/10+IF(N4518=2025,Einstellungen!$B$23,Einstellungen!$C$23))*(1+Einstellungen!$B$10)</f>
        <v>19.5755</v>
      </c>
      <c r="J4518" s="25" t="n">
        <f aca="false">E4518*I4518/100</f>
        <v>0</v>
      </c>
      <c r="K4518" s="25" t="n">
        <f aca="false">E4518*Einstellungen!$B$5/100</f>
        <v>0</v>
      </c>
      <c r="L4518" s="23" t="str">
        <f aca="false">IF(I4518&lt;Einstellungen!$B$5,"ja","nein")</f>
        <v>ja</v>
      </c>
      <c r="M4518" s="23" t="s">
        <v>129</v>
      </c>
      <c r="N4518" s="23" t="n">
        <v>2025</v>
      </c>
      <c r="O4518" s="23" t="n">
        <v>15</v>
      </c>
    </row>
    <row r="4519" customFormat="false" ht="15" hidden="false" customHeight="false" outlineLevel="0" collapsed="false">
      <c r="A4519" s="22" t="n">
        <v>45875</v>
      </c>
      <c r="B4519" s="23" t="s">
        <v>105</v>
      </c>
      <c r="C4519" s="23" t="s">
        <v>103</v>
      </c>
      <c r="D4519" s="24" t="n">
        <v>-2518.3</v>
      </c>
      <c r="E4519" s="25" t="n">
        <f aca="false">MAX(D4519,0)/1000</f>
        <v>0</v>
      </c>
      <c r="F4519" s="25" t="n">
        <f aca="false">MAX(-D4519,0)/1000</f>
        <v>2.5183</v>
      </c>
      <c r="G4519" s="23" t="str">
        <f aca="false">IF(E4519&gt;0,"ja","nein")</f>
        <v>nein</v>
      </c>
      <c r="H4519" s="26" t="n">
        <v>-1.01</v>
      </c>
      <c r="I4519" s="26" t="n">
        <f aca="false">(H4519/10+IF(N4519=2025,Einstellungen!$B$23,Einstellungen!$C$23))*(1+Einstellungen!$B$10)</f>
        <v>19.8254</v>
      </c>
      <c r="J4519" s="25" t="n">
        <f aca="false">E4519*I4519/100</f>
        <v>0</v>
      </c>
      <c r="K4519" s="25" t="n">
        <f aca="false">E4519*Einstellungen!$B$5/100</f>
        <v>0</v>
      </c>
      <c r="L4519" s="23" t="str">
        <f aca="false">IF(I4519&lt;Einstellungen!$B$5,"ja","nein")</f>
        <v>ja</v>
      </c>
      <c r="M4519" s="23" t="s">
        <v>129</v>
      </c>
      <c r="N4519" s="23" t="n">
        <v>2025</v>
      </c>
      <c r="O4519" s="23" t="n">
        <v>16</v>
      </c>
    </row>
    <row r="4520" customFormat="false" ht="15" hidden="false" customHeight="false" outlineLevel="0" collapsed="false">
      <c r="A4520" s="22" t="n">
        <v>45875</v>
      </c>
      <c r="B4520" s="23" t="s">
        <v>97</v>
      </c>
      <c r="C4520" s="23" t="s">
        <v>103</v>
      </c>
      <c r="D4520" s="24" t="n">
        <v>-1494.6</v>
      </c>
      <c r="E4520" s="25" t="n">
        <f aca="false">MAX(D4520,0)/1000</f>
        <v>0</v>
      </c>
      <c r="F4520" s="25" t="n">
        <f aca="false">MAX(-D4520,0)/1000</f>
        <v>1.4946</v>
      </c>
      <c r="G4520" s="23" t="str">
        <f aca="false">IF(E4520&gt;0,"ja","nein")</f>
        <v>nein</v>
      </c>
      <c r="H4520" s="26" t="n">
        <v>52.15</v>
      </c>
      <c r="I4520" s="26" t="n">
        <f aca="false">(H4520/10+IF(N4520=2025,Einstellungen!$B$23,Einstellungen!$C$23))*(1+Einstellungen!$B$10)</f>
        <v>26.15144</v>
      </c>
      <c r="J4520" s="25" t="n">
        <f aca="false">E4520*I4520/100</f>
        <v>0</v>
      </c>
      <c r="K4520" s="25" t="n">
        <f aca="false">E4520*Einstellungen!$B$5/100</f>
        <v>0</v>
      </c>
      <c r="L4520" s="23" t="str">
        <f aca="false">IF(I4520&lt;Einstellungen!$B$5,"ja","nein")</f>
        <v>ja</v>
      </c>
      <c r="M4520" s="23" t="s">
        <v>129</v>
      </c>
      <c r="N4520" s="23" t="n">
        <v>2025</v>
      </c>
      <c r="O4520" s="23" t="n">
        <v>17</v>
      </c>
    </row>
    <row r="4521" customFormat="false" ht="15" hidden="false" customHeight="false" outlineLevel="0" collapsed="false">
      <c r="A4521" s="22" t="n">
        <v>45875</v>
      </c>
      <c r="B4521" s="23" t="s">
        <v>99</v>
      </c>
      <c r="C4521" s="23" t="s">
        <v>103</v>
      </c>
      <c r="D4521" s="24" t="n">
        <v>-291.5</v>
      </c>
      <c r="E4521" s="25" t="n">
        <f aca="false">MAX(D4521,0)/1000</f>
        <v>0</v>
      </c>
      <c r="F4521" s="25" t="n">
        <f aca="false">MAX(-D4521,0)/1000</f>
        <v>0.2915</v>
      </c>
      <c r="G4521" s="23" t="str">
        <f aca="false">IF(E4521&gt;0,"ja","nein")</f>
        <v>nein</v>
      </c>
      <c r="H4521" s="26" t="n">
        <v>97.19</v>
      </c>
      <c r="I4521" s="26" t="n">
        <f aca="false">(H4521/10+IF(N4521=2025,Einstellungen!$B$23,Einstellungen!$C$23))*(1+Einstellungen!$B$10)</f>
        <v>31.5112</v>
      </c>
      <c r="J4521" s="25" t="n">
        <f aca="false">E4521*I4521/100</f>
        <v>0</v>
      </c>
      <c r="K4521" s="25" t="n">
        <f aca="false">E4521*Einstellungen!$B$5/100</f>
        <v>0</v>
      </c>
      <c r="L4521" s="23" t="str">
        <f aca="false">IF(I4521&lt;Einstellungen!$B$5,"ja","nein")</f>
        <v>nein</v>
      </c>
      <c r="M4521" s="23" t="s">
        <v>129</v>
      </c>
      <c r="N4521" s="23" t="n">
        <v>2025</v>
      </c>
      <c r="O4521" s="23" t="n">
        <v>18</v>
      </c>
    </row>
    <row r="4522" customFormat="false" ht="15" hidden="false" customHeight="false" outlineLevel="0" collapsed="false">
      <c r="A4522" s="22" t="n">
        <v>45875</v>
      </c>
      <c r="B4522" s="23" t="s">
        <v>100</v>
      </c>
      <c r="C4522" s="23" t="s">
        <v>103</v>
      </c>
      <c r="D4522" s="24" t="n">
        <v>152.3</v>
      </c>
      <c r="E4522" s="25" t="n">
        <f aca="false">MAX(D4522,0)/1000</f>
        <v>0.1523</v>
      </c>
      <c r="F4522" s="25" t="n">
        <f aca="false">MAX(-D4522,0)/1000</f>
        <v>0</v>
      </c>
      <c r="G4522" s="23" t="str">
        <f aca="false">IF(E4522&gt;0,"ja","nein")</f>
        <v>ja</v>
      </c>
      <c r="H4522" s="26" t="n">
        <v>113.7</v>
      </c>
      <c r="I4522" s="26" t="n">
        <f aca="false">(H4522/10+IF(N4522=2025,Einstellungen!$B$23,Einstellungen!$C$23))*(1+Einstellungen!$B$10)</f>
        <v>33.47589</v>
      </c>
      <c r="J4522" s="25" t="n">
        <f aca="false">E4522*I4522/100</f>
        <v>0.05098378047</v>
      </c>
      <c r="K4522" s="25" t="n">
        <f aca="false">E4522*Einstellungen!$B$5/100</f>
        <v>0.044167</v>
      </c>
      <c r="L4522" s="23" t="str">
        <f aca="false">IF(I4522&lt;Einstellungen!$B$5,"ja","nein")</f>
        <v>nein</v>
      </c>
      <c r="M4522" s="23" t="s">
        <v>129</v>
      </c>
      <c r="N4522" s="23" t="n">
        <v>2025</v>
      </c>
      <c r="O4522" s="23" t="n">
        <v>19</v>
      </c>
    </row>
    <row r="4523" customFormat="false" ht="15" hidden="false" customHeight="false" outlineLevel="0" collapsed="false">
      <c r="A4523" s="22" t="n">
        <v>45875</v>
      </c>
      <c r="B4523" s="23" t="s">
        <v>92</v>
      </c>
      <c r="C4523" s="23" t="s">
        <v>103</v>
      </c>
      <c r="D4523" s="24" t="n">
        <v>443.3</v>
      </c>
      <c r="E4523" s="25" t="n">
        <f aca="false">MAX(D4523,0)/1000</f>
        <v>0.4433</v>
      </c>
      <c r="F4523" s="25" t="n">
        <f aca="false">MAX(-D4523,0)/1000</f>
        <v>0</v>
      </c>
      <c r="G4523" s="23" t="str">
        <f aca="false">IF(E4523&gt;0,"ja","nein")</f>
        <v>ja</v>
      </c>
      <c r="H4523" s="26" t="n">
        <v>170.16</v>
      </c>
      <c r="I4523" s="26" t="n">
        <f aca="false">(H4523/10+IF(N4523=2025,Einstellungen!$B$23,Einstellungen!$C$23))*(1+Einstellungen!$B$10)</f>
        <v>40.19463</v>
      </c>
      <c r="J4523" s="25" t="n">
        <f aca="false">E4523*I4523/100</f>
        <v>0.17818279479</v>
      </c>
      <c r="K4523" s="25" t="n">
        <f aca="false">E4523*Einstellungen!$B$5/100</f>
        <v>0.128557</v>
      </c>
      <c r="L4523" s="23" t="str">
        <f aca="false">IF(I4523&lt;Einstellungen!$B$5,"ja","nein")</f>
        <v>nein</v>
      </c>
      <c r="M4523" s="23" t="s">
        <v>129</v>
      </c>
      <c r="N4523" s="23" t="n">
        <v>2025</v>
      </c>
      <c r="O4523" s="23" t="n">
        <v>20</v>
      </c>
    </row>
    <row r="4524" customFormat="false" ht="15" hidden="false" customHeight="false" outlineLevel="0" collapsed="false">
      <c r="A4524" s="22" t="n">
        <v>45875</v>
      </c>
      <c r="B4524" s="23" t="s">
        <v>95</v>
      </c>
      <c r="C4524" s="23" t="s">
        <v>103</v>
      </c>
      <c r="D4524" s="24" t="n">
        <v>421.7</v>
      </c>
      <c r="E4524" s="25" t="n">
        <f aca="false">MAX(D4524,0)/1000</f>
        <v>0.4217</v>
      </c>
      <c r="F4524" s="25" t="n">
        <f aca="false">MAX(-D4524,0)/1000</f>
        <v>0</v>
      </c>
      <c r="G4524" s="23" t="str">
        <f aca="false">IF(E4524&gt;0,"ja","nein")</f>
        <v>ja</v>
      </c>
      <c r="H4524" s="26" t="n">
        <v>157.08</v>
      </c>
      <c r="I4524" s="26" t="n">
        <f aca="false">(H4524/10+IF(N4524=2025,Einstellungen!$B$23,Einstellungen!$C$23))*(1+Einstellungen!$B$10)</f>
        <v>38.63811</v>
      </c>
      <c r="J4524" s="25" t="n">
        <f aca="false">E4524*I4524/100</f>
        <v>0.16293690987</v>
      </c>
      <c r="K4524" s="25" t="n">
        <f aca="false">E4524*Einstellungen!$B$5/100</f>
        <v>0.122293</v>
      </c>
      <c r="L4524" s="23" t="str">
        <f aca="false">IF(I4524&lt;Einstellungen!$B$5,"ja","nein")</f>
        <v>nein</v>
      </c>
      <c r="M4524" s="23" t="s">
        <v>129</v>
      </c>
      <c r="N4524" s="23" t="n">
        <v>2025</v>
      </c>
      <c r="O4524" s="23" t="n">
        <v>21</v>
      </c>
    </row>
    <row r="4525" customFormat="false" ht="15" hidden="false" customHeight="false" outlineLevel="0" collapsed="false">
      <c r="A4525" s="22" t="n">
        <v>45875</v>
      </c>
      <c r="B4525" s="23" t="s">
        <v>96</v>
      </c>
      <c r="C4525" s="23" t="s">
        <v>103</v>
      </c>
      <c r="D4525" s="24" t="n">
        <v>249.1</v>
      </c>
      <c r="E4525" s="25" t="n">
        <f aca="false">MAX(D4525,0)/1000</f>
        <v>0.2491</v>
      </c>
      <c r="F4525" s="25" t="n">
        <f aca="false">MAX(-D4525,0)/1000</f>
        <v>0</v>
      </c>
      <c r="G4525" s="23" t="str">
        <f aca="false">IF(E4525&gt;0,"ja","nein")</f>
        <v>ja</v>
      </c>
      <c r="H4525" s="26" t="n">
        <v>110</v>
      </c>
      <c r="I4525" s="26" t="n">
        <f aca="false">(H4525/10+IF(N4525=2025,Einstellungen!$B$23,Einstellungen!$C$23))*(1+Einstellungen!$B$10)</f>
        <v>33.03559</v>
      </c>
      <c r="J4525" s="25" t="n">
        <f aca="false">E4525*I4525/100</f>
        <v>0.08229165469</v>
      </c>
      <c r="K4525" s="25" t="n">
        <f aca="false">E4525*Einstellungen!$B$5/100</f>
        <v>0.072239</v>
      </c>
      <c r="L4525" s="23" t="str">
        <f aca="false">IF(I4525&lt;Einstellungen!$B$5,"ja","nein")</f>
        <v>nein</v>
      </c>
      <c r="M4525" s="23" t="s">
        <v>129</v>
      </c>
      <c r="N4525" s="23" t="n">
        <v>2025</v>
      </c>
      <c r="O4525" s="23" t="n">
        <v>22</v>
      </c>
    </row>
    <row r="4526" customFormat="false" ht="15" hidden="false" customHeight="false" outlineLevel="0" collapsed="false">
      <c r="A4526" s="22" t="n">
        <v>45875</v>
      </c>
      <c r="B4526" s="23" t="s">
        <v>101</v>
      </c>
      <c r="C4526" s="23" t="s">
        <v>103</v>
      </c>
      <c r="D4526" s="24" t="n">
        <v>160.7</v>
      </c>
      <c r="E4526" s="25" t="n">
        <f aca="false">MAX(D4526,0)/1000</f>
        <v>0.1607</v>
      </c>
      <c r="F4526" s="25" t="n">
        <f aca="false">MAX(-D4526,0)/1000</f>
        <v>0</v>
      </c>
      <c r="G4526" s="23" t="str">
        <f aca="false">IF(E4526&gt;0,"ja","nein")</f>
        <v>ja</v>
      </c>
      <c r="H4526" s="26" t="n">
        <v>101.6</v>
      </c>
      <c r="I4526" s="26" t="n">
        <f aca="false">(H4526/10+IF(N4526=2025,Einstellungen!$B$23,Einstellungen!$C$23))*(1+Einstellungen!$B$10)</f>
        <v>32.03599</v>
      </c>
      <c r="J4526" s="25" t="n">
        <f aca="false">E4526*I4526/100</f>
        <v>0.05148183593</v>
      </c>
      <c r="K4526" s="25" t="n">
        <f aca="false">E4526*Einstellungen!$B$5/100</f>
        <v>0.046603</v>
      </c>
      <c r="L4526" s="23" t="str">
        <f aca="false">IF(I4526&lt;Einstellungen!$B$5,"ja","nein")</f>
        <v>nein</v>
      </c>
      <c r="M4526" s="23" t="s">
        <v>129</v>
      </c>
      <c r="N4526" s="23" t="n">
        <v>2025</v>
      </c>
      <c r="O4526" s="23" t="n">
        <v>23</v>
      </c>
    </row>
    <row r="4527" customFormat="false" ht="15" hidden="false" customHeight="false" outlineLevel="0" collapsed="false">
      <c r="A4527" s="22" t="n">
        <v>45876</v>
      </c>
      <c r="B4527" s="23" t="s">
        <v>102</v>
      </c>
      <c r="C4527" s="23" t="s">
        <v>106</v>
      </c>
      <c r="D4527" s="24" t="n">
        <v>156.5</v>
      </c>
      <c r="E4527" s="25" t="n">
        <f aca="false">MAX(D4527,0)/1000</f>
        <v>0.1565</v>
      </c>
      <c r="F4527" s="25" t="n">
        <f aca="false">MAX(-D4527,0)/1000</f>
        <v>0</v>
      </c>
      <c r="G4527" s="23" t="str">
        <f aca="false">IF(E4527&gt;0,"ja","nein")</f>
        <v>ja</v>
      </c>
      <c r="H4527" s="26" t="n">
        <v>97.58</v>
      </c>
      <c r="I4527" s="26" t="n">
        <f aca="false">(H4527/10+IF(N4527=2025,Einstellungen!$B$23,Einstellungen!$C$23))*(1+Einstellungen!$B$10)</f>
        <v>31.55761</v>
      </c>
      <c r="J4527" s="25" t="n">
        <f aca="false">E4527*I4527/100</f>
        <v>0.04938765965</v>
      </c>
      <c r="K4527" s="25" t="n">
        <f aca="false">E4527*Einstellungen!$B$5/100</f>
        <v>0.045385</v>
      </c>
      <c r="L4527" s="23" t="str">
        <f aca="false">IF(I4527&lt;Einstellungen!$B$5,"ja","nein")</f>
        <v>nein</v>
      </c>
      <c r="M4527" s="23" t="s">
        <v>129</v>
      </c>
      <c r="N4527" s="23" t="n">
        <v>2025</v>
      </c>
      <c r="O4527" s="23" t="n">
        <v>0</v>
      </c>
    </row>
    <row r="4528" customFormat="false" ht="15" hidden="false" customHeight="false" outlineLevel="0" collapsed="false">
      <c r="A4528" s="22" t="n">
        <v>45876</v>
      </c>
      <c r="B4528" s="23" t="s">
        <v>107</v>
      </c>
      <c r="C4528" s="23" t="s">
        <v>106</v>
      </c>
      <c r="D4528" s="24" t="n">
        <v>188</v>
      </c>
      <c r="E4528" s="25" t="n">
        <f aca="false">MAX(D4528,0)/1000</f>
        <v>0.188</v>
      </c>
      <c r="F4528" s="25" t="n">
        <f aca="false">MAX(-D4528,0)/1000</f>
        <v>0</v>
      </c>
      <c r="G4528" s="23" t="str">
        <f aca="false">IF(E4528&gt;0,"ja","nein")</f>
        <v>ja</v>
      </c>
      <c r="H4528" s="26" t="n">
        <v>97.04</v>
      </c>
      <c r="I4528" s="26" t="n">
        <f aca="false">(H4528/10+IF(N4528=2025,Einstellungen!$B$23,Einstellungen!$C$23))*(1+Einstellungen!$B$10)</f>
        <v>31.49335</v>
      </c>
      <c r="J4528" s="25" t="n">
        <f aca="false">E4528*I4528/100</f>
        <v>0.059207498</v>
      </c>
      <c r="K4528" s="25" t="n">
        <f aca="false">E4528*Einstellungen!$B$5/100</f>
        <v>0.05452</v>
      </c>
      <c r="L4528" s="23" t="str">
        <f aca="false">IF(I4528&lt;Einstellungen!$B$5,"ja","nein")</f>
        <v>nein</v>
      </c>
      <c r="M4528" s="23" t="s">
        <v>129</v>
      </c>
      <c r="N4528" s="23" t="n">
        <v>2025</v>
      </c>
      <c r="O4528" s="23" t="n">
        <v>1</v>
      </c>
    </row>
    <row r="4529" customFormat="false" ht="15" hidden="false" customHeight="false" outlineLevel="0" collapsed="false">
      <c r="A4529" s="22" t="n">
        <v>45876</v>
      </c>
      <c r="B4529" s="23" t="s">
        <v>108</v>
      </c>
      <c r="C4529" s="23" t="s">
        <v>106</v>
      </c>
      <c r="D4529" s="24" t="n">
        <v>166.9</v>
      </c>
      <c r="E4529" s="25" t="n">
        <f aca="false">MAX(D4529,0)/1000</f>
        <v>0.1669</v>
      </c>
      <c r="F4529" s="25" t="n">
        <f aca="false">MAX(-D4529,0)/1000</f>
        <v>0</v>
      </c>
      <c r="G4529" s="23" t="str">
        <f aca="false">IF(E4529&gt;0,"ja","nein")</f>
        <v>ja</v>
      </c>
      <c r="H4529" s="26" t="n">
        <v>91.44</v>
      </c>
      <c r="I4529" s="26" t="n">
        <f aca="false">(H4529/10+IF(N4529=2025,Einstellungen!$B$23,Einstellungen!$C$23))*(1+Einstellungen!$B$10)</f>
        <v>30.82695</v>
      </c>
      <c r="J4529" s="25" t="n">
        <f aca="false">E4529*I4529/100</f>
        <v>0.05145017955</v>
      </c>
      <c r="K4529" s="25" t="n">
        <f aca="false">E4529*Einstellungen!$B$5/100</f>
        <v>0.048401</v>
      </c>
      <c r="L4529" s="23" t="str">
        <f aca="false">IF(I4529&lt;Einstellungen!$B$5,"ja","nein")</f>
        <v>nein</v>
      </c>
      <c r="M4529" s="23" t="s">
        <v>129</v>
      </c>
      <c r="N4529" s="23" t="n">
        <v>2025</v>
      </c>
      <c r="O4529" s="23" t="n">
        <v>2</v>
      </c>
    </row>
    <row r="4530" customFormat="false" ht="15" hidden="false" customHeight="false" outlineLevel="0" collapsed="false">
      <c r="A4530" s="22" t="n">
        <v>45876</v>
      </c>
      <c r="B4530" s="23" t="s">
        <v>109</v>
      </c>
      <c r="C4530" s="23" t="s">
        <v>106</v>
      </c>
      <c r="D4530" s="24" t="n">
        <v>146.8</v>
      </c>
      <c r="E4530" s="25" t="n">
        <f aca="false">MAX(D4530,0)/1000</f>
        <v>0.1468</v>
      </c>
      <c r="F4530" s="25" t="n">
        <f aca="false">MAX(-D4530,0)/1000</f>
        <v>0</v>
      </c>
      <c r="G4530" s="23" t="str">
        <f aca="false">IF(E4530&gt;0,"ja","nein")</f>
        <v>ja</v>
      </c>
      <c r="H4530" s="26" t="n">
        <v>88.79</v>
      </c>
      <c r="I4530" s="26" t="n">
        <f aca="false">(H4530/10+IF(N4530=2025,Einstellungen!$B$23,Einstellungen!$C$23))*(1+Einstellungen!$B$10)</f>
        <v>30.5116</v>
      </c>
      <c r="J4530" s="25" t="n">
        <f aca="false">E4530*I4530/100</f>
        <v>0.0447910288</v>
      </c>
      <c r="K4530" s="25" t="n">
        <f aca="false">E4530*Einstellungen!$B$5/100</f>
        <v>0.042572</v>
      </c>
      <c r="L4530" s="23" t="str">
        <f aca="false">IF(I4530&lt;Einstellungen!$B$5,"ja","nein")</f>
        <v>nein</v>
      </c>
      <c r="M4530" s="23" t="s">
        <v>129</v>
      </c>
      <c r="N4530" s="23" t="n">
        <v>2025</v>
      </c>
      <c r="O4530" s="23" t="n">
        <v>3</v>
      </c>
    </row>
    <row r="4531" customFormat="false" ht="15" hidden="false" customHeight="false" outlineLevel="0" collapsed="false">
      <c r="A4531" s="22" t="n">
        <v>45876</v>
      </c>
      <c r="B4531" s="23" t="s">
        <v>110</v>
      </c>
      <c r="C4531" s="23" t="s">
        <v>106</v>
      </c>
      <c r="D4531" s="24" t="n">
        <v>143.9</v>
      </c>
      <c r="E4531" s="25" t="n">
        <f aca="false">MAX(D4531,0)/1000</f>
        <v>0.1439</v>
      </c>
      <c r="F4531" s="25" t="n">
        <f aca="false">MAX(-D4531,0)/1000</f>
        <v>0</v>
      </c>
      <c r="G4531" s="23" t="str">
        <f aca="false">IF(E4531&gt;0,"ja","nein")</f>
        <v>ja</v>
      </c>
      <c r="H4531" s="26" t="n">
        <v>88.93</v>
      </c>
      <c r="I4531" s="26" t="n">
        <f aca="false">(H4531/10+IF(N4531=2025,Einstellungen!$B$23,Einstellungen!$C$23))*(1+Einstellungen!$B$10)</f>
        <v>30.52826</v>
      </c>
      <c r="J4531" s="25" t="n">
        <f aca="false">E4531*I4531/100</f>
        <v>0.04393016614</v>
      </c>
      <c r="K4531" s="25" t="n">
        <f aca="false">E4531*Einstellungen!$B$5/100</f>
        <v>0.041731</v>
      </c>
      <c r="L4531" s="23" t="str">
        <f aca="false">IF(I4531&lt;Einstellungen!$B$5,"ja","nein")</f>
        <v>nein</v>
      </c>
      <c r="M4531" s="23" t="s">
        <v>129</v>
      </c>
      <c r="N4531" s="23" t="n">
        <v>2025</v>
      </c>
      <c r="O4531" s="23" t="n">
        <v>4</v>
      </c>
    </row>
    <row r="4532" customFormat="false" ht="15" hidden="false" customHeight="false" outlineLevel="0" collapsed="false">
      <c r="A4532" s="22" t="n">
        <v>45876</v>
      </c>
      <c r="B4532" s="23" t="s">
        <v>111</v>
      </c>
      <c r="C4532" s="23" t="s">
        <v>106</v>
      </c>
      <c r="D4532" s="24" t="n">
        <v>136.8</v>
      </c>
      <c r="E4532" s="25" t="n">
        <f aca="false">MAX(D4532,0)/1000</f>
        <v>0.1368</v>
      </c>
      <c r="F4532" s="25" t="n">
        <f aca="false">MAX(-D4532,0)/1000</f>
        <v>0</v>
      </c>
      <c r="G4532" s="23" t="str">
        <f aca="false">IF(E4532&gt;0,"ja","nein")</f>
        <v>ja</v>
      </c>
      <c r="H4532" s="26" t="n">
        <v>92.85</v>
      </c>
      <c r="I4532" s="26" t="n">
        <f aca="false">(H4532/10+IF(N4532=2025,Einstellungen!$B$23,Einstellungen!$C$23))*(1+Einstellungen!$B$10)</f>
        <v>30.99474</v>
      </c>
      <c r="J4532" s="25" t="n">
        <f aca="false">E4532*I4532/100</f>
        <v>0.04240080432</v>
      </c>
      <c r="K4532" s="25" t="n">
        <f aca="false">E4532*Einstellungen!$B$5/100</f>
        <v>0.039672</v>
      </c>
      <c r="L4532" s="23" t="str">
        <f aca="false">IF(I4532&lt;Einstellungen!$B$5,"ja","nein")</f>
        <v>nein</v>
      </c>
      <c r="M4532" s="23" t="s">
        <v>129</v>
      </c>
      <c r="N4532" s="23" t="n">
        <v>2025</v>
      </c>
      <c r="O4532" s="23" t="n">
        <v>5</v>
      </c>
    </row>
    <row r="4533" customFormat="false" ht="15" hidden="false" customHeight="false" outlineLevel="0" collapsed="false">
      <c r="A4533" s="22" t="n">
        <v>45876</v>
      </c>
      <c r="B4533" s="23" t="s">
        <v>112</v>
      </c>
      <c r="C4533" s="23" t="s">
        <v>106</v>
      </c>
      <c r="D4533" s="24" t="n">
        <v>105.3</v>
      </c>
      <c r="E4533" s="25" t="n">
        <f aca="false">MAX(D4533,0)/1000</f>
        <v>0.1053</v>
      </c>
      <c r="F4533" s="25" t="n">
        <f aca="false">MAX(-D4533,0)/1000</f>
        <v>0</v>
      </c>
      <c r="G4533" s="23" t="str">
        <f aca="false">IF(E4533&gt;0,"ja","nein")</f>
        <v>ja</v>
      </c>
      <c r="H4533" s="26" t="n">
        <v>107.46</v>
      </c>
      <c r="I4533" s="26" t="n">
        <f aca="false">(H4533/10+IF(N4533=2025,Einstellungen!$B$23,Einstellungen!$C$23))*(1+Einstellungen!$B$10)</f>
        <v>32.73333</v>
      </c>
      <c r="J4533" s="25" t="n">
        <f aca="false">E4533*I4533/100</f>
        <v>0.03446819649</v>
      </c>
      <c r="K4533" s="25" t="n">
        <f aca="false">E4533*Einstellungen!$B$5/100</f>
        <v>0.030537</v>
      </c>
      <c r="L4533" s="23" t="str">
        <f aca="false">IF(I4533&lt;Einstellungen!$B$5,"ja","nein")</f>
        <v>nein</v>
      </c>
      <c r="M4533" s="23" t="s">
        <v>129</v>
      </c>
      <c r="N4533" s="23" t="n">
        <v>2025</v>
      </c>
      <c r="O4533" s="23" t="n">
        <v>6</v>
      </c>
    </row>
    <row r="4534" customFormat="false" ht="15" hidden="false" customHeight="false" outlineLevel="0" collapsed="false">
      <c r="A4534" s="22" t="n">
        <v>45876</v>
      </c>
      <c r="B4534" s="23" t="s">
        <v>113</v>
      </c>
      <c r="C4534" s="23" t="s">
        <v>106</v>
      </c>
      <c r="D4534" s="24" t="n">
        <v>-200</v>
      </c>
      <c r="E4534" s="25" t="n">
        <f aca="false">MAX(D4534,0)/1000</f>
        <v>0</v>
      </c>
      <c r="F4534" s="25" t="n">
        <f aca="false">MAX(-D4534,0)/1000</f>
        <v>0.2</v>
      </c>
      <c r="G4534" s="23" t="str">
        <f aca="false">IF(E4534&gt;0,"ja","nein")</f>
        <v>nein</v>
      </c>
      <c r="H4534" s="26" t="n">
        <v>106.5</v>
      </c>
      <c r="I4534" s="26" t="n">
        <f aca="false">(H4534/10+IF(N4534=2025,Einstellungen!$B$23,Einstellungen!$C$23))*(1+Einstellungen!$B$10)</f>
        <v>32.61909</v>
      </c>
      <c r="J4534" s="25" t="n">
        <f aca="false">E4534*I4534/100</f>
        <v>0</v>
      </c>
      <c r="K4534" s="25" t="n">
        <f aca="false">E4534*Einstellungen!$B$5/100</f>
        <v>0</v>
      </c>
      <c r="L4534" s="23" t="str">
        <f aca="false">IF(I4534&lt;Einstellungen!$B$5,"ja","nein")</f>
        <v>nein</v>
      </c>
      <c r="M4534" s="23" t="s">
        <v>129</v>
      </c>
      <c r="N4534" s="23" t="n">
        <v>2025</v>
      </c>
      <c r="O4534" s="23" t="n">
        <v>7</v>
      </c>
    </row>
    <row r="4535" customFormat="false" ht="15" hidden="false" customHeight="false" outlineLevel="0" collapsed="false">
      <c r="A4535" s="22" t="n">
        <v>45876</v>
      </c>
      <c r="B4535" s="23" t="s">
        <v>114</v>
      </c>
      <c r="C4535" s="23" t="s">
        <v>106</v>
      </c>
      <c r="D4535" s="24" t="n">
        <v>-653.7</v>
      </c>
      <c r="E4535" s="25" t="n">
        <f aca="false">MAX(D4535,0)/1000</f>
        <v>0</v>
      </c>
      <c r="F4535" s="25" t="n">
        <f aca="false">MAX(-D4535,0)/1000</f>
        <v>0.6537</v>
      </c>
      <c r="G4535" s="23" t="str">
        <f aca="false">IF(E4535&gt;0,"ja","nein")</f>
        <v>nein</v>
      </c>
      <c r="H4535" s="26" t="n">
        <v>100.48</v>
      </c>
      <c r="I4535" s="26" t="n">
        <f aca="false">(H4535/10+IF(N4535=2025,Einstellungen!$B$23,Einstellungen!$C$23))*(1+Einstellungen!$B$10)</f>
        <v>31.90271</v>
      </c>
      <c r="J4535" s="25" t="n">
        <f aca="false">E4535*I4535/100</f>
        <v>0</v>
      </c>
      <c r="K4535" s="25" t="n">
        <f aca="false">E4535*Einstellungen!$B$5/100</f>
        <v>0</v>
      </c>
      <c r="L4535" s="23" t="str">
        <f aca="false">IF(I4535&lt;Einstellungen!$B$5,"ja","nein")</f>
        <v>nein</v>
      </c>
      <c r="M4535" s="23" t="s">
        <v>129</v>
      </c>
      <c r="N4535" s="23" t="n">
        <v>2025</v>
      </c>
      <c r="O4535" s="23" t="n">
        <v>8</v>
      </c>
    </row>
    <row r="4536" customFormat="false" ht="15" hidden="false" customHeight="false" outlineLevel="0" collapsed="false">
      <c r="A4536" s="22" t="n">
        <v>45876</v>
      </c>
      <c r="B4536" s="23" t="s">
        <v>115</v>
      </c>
      <c r="C4536" s="23" t="s">
        <v>106</v>
      </c>
      <c r="D4536" s="24" t="n">
        <v>-1015.8</v>
      </c>
      <c r="E4536" s="25" t="n">
        <f aca="false">MAX(D4536,0)/1000</f>
        <v>0</v>
      </c>
      <c r="F4536" s="25" t="n">
        <f aca="false">MAX(-D4536,0)/1000</f>
        <v>1.0158</v>
      </c>
      <c r="G4536" s="23" t="str">
        <f aca="false">IF(E4536&gt;0,"ja","nein")</f>
        <v>nein</v>
      </c>
      <c r="H4536" s="26" t="n">
        <v>77.63</v>
      </c>
      <c r="I4536" s="26" t="n">
        <f aca="false">(H4536/10+IF(N4536=2025,Einstellungen!$B$23,Einstellungen!$C$23))*(1+Einstellungen!$B$10)</f>
        <v>29.18356</v>
      </c>
      <c r="J4536" s="25" t="n">
        <f aca="false">E4536*I4536/100</f>
        <v>0</v>
      </c>
      <c r="K4536" s="25" t="n">
        <f aca="false">E4536*Einstellungen!$B$5/100</f>
        <v>0</v>
      </c>
      <c r="L4536" s="23" t="str">
        <f aca="false">IF(I4536&lt;Einstellungen!$B$5,"ja","nein")</f>
        <v>nein</v>
      </c>
      <c r="M4536" s="23" t="s">
        <v>129</v>
      </c>
      <c r="N4536" s="23" t="n">
        <v>2025</v>
      </c>
      <c r="O4536" s="23" t="n">
        <v>9</v>
      </c>
    </row>
    <row r="4537" customFormat="false" ht="15" hidden="false" customHeight="false" outlineLevel="0" collapsed="false">
      <c r="A4537" s="22" t="n">
        <v>45876</v>
      </c>
      <c r="B4537" s="23" t="s">
        <v>116</v>
      </c>
      <c r="C4537" s="23" t="s">
        <v>106</v>
      </c>
      <c r="D4537" s="24" t="n">
        <v>-1714.4</v>
      </c>
      <c r="E4537" s="25" t="n">
        <f aca="false">MAX(D4537,0)/1000</f>
        <v>0</v>
      </c>
      <c r="F4537" s="25" t="n">
        <f aca="false">MAX(-D4537,0)/1000</f>
        <v>1.7144</v>
      </c>
      <c r="G4537" s="23" t="str">
        <f aca="false">IF(E4537&gt;0,"ja","nein")</f>
        <v>nein</v>
      </c>
      <c r="H4537" s="26" t="n">
        <v>22.23</v>
      </c>
      <c r="I4537" s="26" t="n">
        <f aca="false">(H4537/10+IF(N4537=2025,Einstellungen!$B$23,Einstellungen!$C$23))*(1+Einstellungen!$B$10)</f>
        <v>22.59096</v>
      </c>
      <c r="J4537" s="25" t="n">
        <f aca="false">E4537*I4537/100</f>
        <v>0</v>
      </c>
      <c r="K4537" s="25" t="n">
        <f aca="false">E4537*Einstellungen!$B$5/100</f>
        <v>0</v>
      </c>
      <c r="L4537" s="23" t="str">
        <f aca="false">IF(I4537&lt;Einstellungen!$B$5,"ja","nein")</f>
        <v>ja</v>
      </c>
      <c r="M4537" s="23" t="s">
        <v>129</v>
      </c>
      <c r="N4537" s="23" t="n">
        <v>2025</v>
      </c>
      <c r="O4537" s="23" t="n">
        <v>10</v>
      </c>
    </row>
    <row r="4538" customFormat="false" ht="15" hidden="false" customHeight="false" outlineLevel="0" collapsed="false">
      <c r="A4538" s="22" t="n">
        <v>45876</v>
      </c>
      <c r="B4538" s="23" t="s">
        <v>117</v>
      </c>
      <c r="C4538" s="23" t="s">
        <v>106</v>
      </c>
      <c r="D4538" s="24" t="n">
        <v>-2358.7</v>
      </c>
      <c r="E4538" s="25" t="n">
        <f aca="false">MAX(D4538,0)/1000</f>
        <v>0</v>
      </c>
      <c r="F4538" s="25" t="n">
        <f aca="false">MAX(-D4538,0)/1000</f>
        <v>2.3587</v>
      </c>
      <c r="G4538" s="23" t="str">
        <f aca="false">IF(E4538&gt;0,"ja","nein")</f>
        <v>nein</v>
      </c>
      <c r="H4538" s="26" t="n">
        <v>0</v>
      </c>
      <c r="I4538" s="26" t="n">
        <f aca="false">(H4538/10+IF(N4538=2025,Einstellungen!$B$23,Einstellungen!$C$23))*(1+Einstellungen!$B$10)</f>
        <v>19.94559</v>
      </c>
      <c r="J4538" s="25" t="n">
        <f aca="false">E4538*I4538/100</f>
        <v>0</v>
      </c>
      <c r="K4538" s="25" t="n">
        <f aca="false">E4538*Einstellungen!$B$5/100</f>
        <v>0</v>
      </c>
      <c r="L4538" s="23" t="str">
        <f aca="false">IF(I4538&lt;Einstellungen!$B$5,"ja","nein")</f>
        <v>ja</v>
      </c>
      <c r="M4538" s="23" t="s">
        <v>129</v>
      </c>
      <c r="N4538" s="23" t="n">
        <v>2025</v>
      </c>
      <c r="O4538" s="23" t="n">
        <v>11</v>
      </c>
    </row>
    <row r="4539" customFormat="false" ht="15" hidden="false" customHeight="false" outlineLevel="0" collapsed="false">
      <c r="A4539" s="22" t="n">
        <v>45876</v>
      </c>
      <c r="B4539" s="23" t="s">
        <v>118</v>
      </c>
      <c r="C4539" s="23" t="s">
        <v>106</v>
      </c>
      <c r="D4539" s="24" t="n">
        <v>-2814.1</v>
      </c>
      <c r="E4539" s="25" t="n">
        <f aca="false">MAX(D4539,0)/1000</f>
        <v>0</v>
      </c>
      <c r="F4539" s="25" t="n">
        <f aca="false">MAX(-D4539,0)/1000</f>
        <v>2.8141</v>
      </c>
      <c r="G4539" s="23" t="str">
        <f aca="false">IF(E4539&gt;0,"ja","nein")</f>
        <v>nein</v>
      </c>
      <c r="H4539" s="26" t="n">
        <v>-0.12</v>
      </c>
      <c r="I4539" s="26" t="n">
        <f aca="false">(H4539/10+IF(N4539=2025,Einstellungen!$B$23,Einstellungen!$C$23))*(1+Einstellungen!$B$10)</f>
        <v>19.93131</v>
      </c>
      <c r="J4539" s="25" t="n">
        <f aca="false">E4539*I4539/100</f>
        <v>0</v>
      </c>
      <c r="K4539" s="25" t="n">
        <f aca="false">E4539*Einstellungen!$B$5/100</f>
        <v>0</v>
      </c>
      <c r="L4539" s="23" t="str">
        <f aca="false">IF(I4539&lt;Einstellungen!$B$5,"ja","nein")</f>
        <v>ja</v>
      </c>
      <c r="M4539" s="23" t="s">
        <v>129</v>
      </c>
      <c r="N4539" s="23" t="n">
        <v>2025</v>
      </c>
      <c r="O4539" s="23" t="n">
        <v>12</v>
      </c>
    </row>
    <row r="4540" customFormat="false" ht="15" hidden="false" customHeight="false" outlineLevel="0" collapsed="false">
      <c r="A4540" s="22" t="n">
        <v>45876</v>
      </c>
      <c r="B4540" s="23" t="s">
        <v>119</v>
      </c>
      <c r="C4540" s="23" t="s">
        <v>106</v>
      </c>
      <c r="D4540" s="24" t="n">
        <v>-1963.5</v>
      </c>
      <c r="E4540" s="25" t="n">
        <f aca="false">MAX(D4540,0)/1000</f>
        <v>0</v>
      </c>
      <c r="F4540" s="25" t="n">
        <f aca="false">MAX(-D4540,0)/1000</f>
        <v>1.9635</v>
      </c>
      <c r="G4540" s="23" t="str">
        <f aca="false">IF(E4540&gt;0,"ja","nein")</f>
        <v>nein</v>
      </c>
      <c r="H4540" s="26" t="n">
        <v>-1.99</v>
      </c>
      <c r="I4540" s="26" t="n">
        <f aca="false">(H4540/10+IF(N4540=2025,Einstellungen!$B$23,Einstellungen!$C$23))*(1+Einstellungen!$B$10)</f>
        <v>19.70878</v>
      </c>
      <c r="J4540" s="25" t="n">
        <f aca="false">E4540*I4540/100</f>
        <v>0</v>
      </c>
      <c r="K4540" s="25" t="n">
        <f aca="false">E4540*Einstellungen!$B$5/100</f>
        <v>0</v>
      </c>
      <c r="L4540" s="23" t="str">
        <f aca="false">IF(I4540&lt;Einstellungen!$B$5,"ja","nein")</f>
        <v>ja</v>
      </c>
      <c r="M4540" s="23" t="s">
        <v>129</v>
      </c>
      <c r="N4540" s="23" t="n">
        <v>2025</v>
      </c>
      <c r="O4540" s="23" t="n">
        <v>13</v>
      </c>
    </row>
    <row r="4541" customFormat="false" ht="15" hidden="false" customHeight="false" outlineLevel="0" collapsed="false">
      <c r="A4541" s="22" t="n">
        <v>45876</v>
      </c>
      <c r="B4541" s="23" t="s">
        <v>120</v>
      </c>
      <c r="C4541" s="23" t="s">
        <v>106</v>
      </c>
      <c r="D4541" s="24" t="n">
        <v>-2097</v>
      </c>
      <c r="E4541" s="25" t="n">
        <f aca="false">MAX(D4541,0)/1000</f>
        <v>0</v>
      </c>
      <c r="F4541" s="25" t="n">
        <f aca="false">MAX(-D4541,0)/1000</f>
        <v>2.097</v>
      </c>
      <c r="G4541" s="23" t="str">
        <f aca="false">IF(E4541&gt;0,"ja","nein")</f>
        <v>nein</v>
      </c>
      <c r="H4541" s="26" t="n">
        <v>-0.29</v>
      </c>
      <c r="I4541" s="26" t="n">
        <f aca="false">(H4541/10+IF(N4541=2025,Einstellungen!$B$23,Einstellungen!$C$23))*(1+Einstellungen!$B$10)</f>
        <v>19.91108</v>
      </c>
      <c r="J4541" s="25" t="n">
        <f aca="false">E4541*I4541/100</f>
        <v>0</v>
      </c>
      <c r="K4541" s="25" t="n">
        <f aca="false">E4541*Einstellungen!$B$5/100</f>
        <v>0</v>
      </c>
      <c r="L4541" s="23" t="str">
        <f aca="false">IF(I4541&lt;Einstellungen!$B$5,"ja","nein")</f>
        <v>ja</v>
      </c>
      <c r="M4541" s="23" t="s">
        <v>129</v>
      </c>
      <c r="N4541" s="23" t="n">
        <v>2025</v>
      </c>
      <c r="O4541" s="23" t="n">
        <v>14</v>
      </c>
    </row>
    <row r="4542" customFormat="false" ht="15" hidden="false" customHeight="false" outlineLevel="0" collapsed="false">
      <c r="A4542" s="22" t="n">
        <v>45876</v>
      </c>
      <c r="B4542" s="23" t="s">
        <v>104</v>
      </c>
      <c r="C4542" s="23" t="s">
        <v>106</v>
      </c>
      <c r="D4542" s="24" t="n">
        <v>-2097.8</v>
      </c>
      <c r="E4542" s="25" t="n">
        <f aca="false">MAX(D4542,0)/1000</f>
        <v>0</v>
      </c>
      <c r="F4542" s="25" t="n">
        <f aca="false">MAX(-D4542,0)/1000</f>
        <v>2.0978</v>
      </c>
      <c r="G4542" s="23" t="str">
        <f aca="false">IF(E4542&gt;0,"ja","nein")</f>
        <v>nein</v>
      </c>
      <c r="H4542" s="26" t="n">
        <v>-0.01</v>
      </c>
      <c r="I4542" s="26" t="n">
        <f aca="false">(H4542/10+IF(N4542=2025,Einstellungen!$B$23,Einstellungen!$C$23))*(1+Einstellungen!$B$10)</f>
        <v>19.9444</v>
      </c>
      <c r="J4542" s="25" t="n">
        <f aca="false">E4542*I4542/100</f>
        <v>0</v>
      </c>
      <c r="K4542" s="25" t="n">
        <f aca="false">E4542*Einstellungen!$B$5/100</f>
        <v>0</v>
      </c>
      <c r="L4542" s="23" t="str">
        <f aca="false">IF(I4542&lt;Einstellungen!$B$5,"ja","nein")</f>
        <v>ja</v>
      </c>
      <c r="M4542" s="23" t="s">
        <v>129</v>
      </c>
      <c r="N4542" s="23" t="n">
        <v>2025</v>
      </c>
      <c r="O4542" s="23" t="n">
        <v>15</v>
      </c>
    </row>
    <row r="4543" customFormat="false" ht="15" hidden="false" customHeight="false" outlineLevel="0" collapsed="false">
      <c r="A4543" s="22" t="n">
        <v>45876</v>
      </c>
      <c r="B4543" s="23" t="s">
        <v>105</v>
      </c>
      <c r="C4543" s="23" t="s">
        <v>106</v>
      </c>
      <c r="D4543" s="24" t="n">
        <v>-2470</v>
      </c>
      <c r="E4543" s="25" t="n">
        <f aca="false">MAX(D4543,0)/1000</f>
        <v>0</v>
      </c>
      <c r="F4543" s="25" t="n">
        <f aca="false">MAX(-D4543,0)/1000</f>
        <v>2.47</v>
      </c>
      <c r="G4543" s="23" t="str">
        <f aca="false">IF(E4543&gt;0,"ja","nein")</f>
        <v>nein</v>
      </c>
      <c r="H4543" s="26" t="n">
        <v>2</v>
      </c>
      <c r="I4543" s="26" t="n">
        <f aca="false">(H4543/10+IF(N4543=2025,Einstellungen!$B$23,Einstellungen!$C$23))*(1+Einstellungen!$B$10)</f>
        <v>20.18359</v>
      </c>
      <c r="J4543" s="25" t="n">
        <f aca="false">E4543*I4543/100</f>
        <v>0</v>
      </c>
      <c r="K4543" s="25" t="n">
        <f aca="false">E4543*Einstellungen!$B$5/100</f>
        <v>0</v>
      </c>
      <c r="L4543" s="23" t="str">
        <f aca="false">IF(I4543&lt;Einstellungen!$B$5,"ja","nein")</f>
        <v>ja</v>
      </c>
      <c r="M4543" s="23" t="s">
        <v>129</v>
      </c>
      <c r="N4543" s="23" t="n">
        <v>2025</v>
      </c>
      <c r="O4543" s="23" t="n">
        <v>16</v>
      </c>
    </row>
    <row r="4544" customFormat="false" ht="15" hidden="false" customHeight="false" outlineLevel="0" collapsed="false">
      <c r="A4544" s="22" t="n">
        <v>45876</v>
      </c>
      <c r="B4544" s="23" t="s">
        <v>97</v>
      </c>
      <c r="C4544" s="23" t="s">
        <v>106</v>
      </c>
      <c r="D4544" s="24" t="n">
        <v>-1450.9</v>
      </c>
      <c r="E4544" s="25" t="n">
        <f aca="false">MAX(D4544,0)/1000</f>
        <v>0</v>
      </c>
      <c r="F4544" s="25" t="n">
        <f aca="false">MAX(-D4544,0)/1000</f>
        <v>1.4509</v>
      </c>
      <c r="G4544" s="23" t="str">
        <f aca="false">IF(E4544&gt;0,"ja","nein")</f>
        <v>nein</v>
      </c>
      <c r="H4544" s="26" t="n">
        <v>65.59</v>
      </c>
      <c r="I4544" s="26" t="n">
        <f aca="false">(H4544/10+IF(N4544=2025,Einstellungen!$B$23,Einstellungen!$C$23))*(1+Einstellungen!$B$10)</f>
        <v>27.7508</v>
      </c>
      <c r="J4544" s="25" t="n">
        <f aca="false">E4544*I4544/100</f>
        <v>0</v>
      </c>
      <c r="K4544" s="25" t="n">
        <f aca="false">E4544*Einstellungen!$B$5/100</f>
        <v>0</v>
      </c>
      <c r="L4544" s="23" t="str">
        <f aca="false">IF(I4544&lt;Einstellungen!$B$5,"ja","nein")</f>
        <v>ja</v>
      </c>
      <c r="M4544" s="23" t="s">
        <v>129</v>
      </c>
      <c r="N4544" s="23" t="n">
        <v>2025</v>
      </c>
      <c r="O4544" s="23" t="n">
        <v>17</v>
      </c>
    </row>
    <row r="4545" customFormat="false" ht="15" hidden="false" customHeight="false" outlineLevel="0" collapsed="false">
      <c r="A4545" s="22" t="n">
        <v>45876</v>
      </c>
      <c r="B4545" s="23" t="s">
        <v>99</v>
      </c>
      <c r="C4545" s="23" t="s">
        <v>106</v>
      </c>
      <c r="D4545" s="24" t="n">
        <v>739.2</v>
      </c>
      <c r="E4545" s="25" t="n">
        <f aca="false">MAX(D4545,0)/1000</f>
        <v>0.7392</v>
      </c>
      <c r="F4545" s="25" t="n">
        <f aca="false">MAX(-D4545,0)/1000</f>
        <v>0</v>
      </c>
      <c r="G4545" s="23" t="str">
        <f aca="false">IF(E4545&gt;0,"ja","nein")</f>
        <v>ja</v>
      </c>
      <c r="H4545" s="26" t="n">
        <v>94.23</v>
      </c>
      <c r="I4545" s="26" t="n">
        <f aca="false">(H4545/10+IF(N4545=2025,Einstellungen!$B$23,Einstellungen!$C$23))*(1+Einstellungen!$B$10)</f>
        <v>31.15896</v>
      </c>
      <c r="J4545" s="25" t="n">
        <f aca="false">E4545*I4545/100</f>
        <v>0.23032703232</v>
      </c>
      <c r="K4545" s="25" t="n">
        <f aca="false">E4545*Einstellungen!$B$5/100</f>
        <v>0.214368</v>
      </c>
      <c r="L4545" s="23" t="str">
        <f aca="false">IF(I4545&lt;Einstellungen!$B$5,"ja","nein")</f>
        <v>nein</v>
      </c>
      <c r="M4545" s="23" t="s">
        <v>129</v>
      </c>
      <c r="N4545" s="23" t="n">
        <v>2025</v>
      </c>
      <c r="O4545" s="23" t="n">
        <v>18</v>
      </c>
    </row>
    <row r="4546" customFormat="false" ht="15" hidden="false" customHeight="false" outlineLevel="0" collapsed="false">
      <c r="A4546" s="22" t="n">
        <v>45876</v>
      </c>
      <c r="B4546" s="23" t="s">
        <v>100</v>
      </c>
      <c r="C4546" s="23" t="s">
        <v>106</v>
      </c>
      <c r="D4546" s="24" t="n">
        <v>460.2</v>
      </c>
      <c r="E4546" s="25" t="n">
        <f aca="false">MAX(D4546,0)/1000</f>
        <v>0.4602</v>
      </c>
      <c r="F4546" s="25" t="n">
        <f aca="false">MAX(-D4546,0)/1000</f>
        <v>0</v>
      </c>
      <c r="G4546" s="23" t="str">
        <f aca="false">IF(E4546&gt;0,"ja","nein")</f>
        <v>ja</v>
      </c>
      <c r="H4546" s="26" t="n">
        <v>111.95</v>
      </c>
      <c r="I4546" s="26" t="n">
        <f aca="false">(H4546/10+IF(N4546=2025,Einstellungen!$B$23,Einstellungen!$C$23))*(1+Einstellungen!$B$10)</f>
        <v>33.26764</v>
      </c>
      <c r="J4546" s="25" t="n">
        <f aca="false">E4546*I4546/100</f>
        <v>0.15309767928</v>
      </c>
      <c r="K4546" s="25" t="n">
        <f aca="false">E4546*Einstellungen!$B$5/100</f>
        <v>0.133458</v>
      </c>
      <c r="L4546" s="23" t="str">
        <f aca="false">IF(I4546&lt;Einstellungen!$B$5,"ja","nein")</f>
        <v>nein</v>
      </c>
      <c r="M4546" s="23" t="s">
        <v>129</v>
      </c>
      <c r="N4546" s="23" t="n">
        <v>2025</v>
      </c>
      <c r="O4546" s="23" t="n">
        <v>19</v>
      </c>
    </row>
    <row r="4547" customFormat="false" ht="15" hidden="false" customHeight="false" outlineLevel="0" collapsed="false">
      <c r="A4547" s="22" t="n">
        <v>45876</v>
      </c>
      <c r="B4547" s="23" t="s">
        <v>92</v>
      </c>
      <c r="C4547" s="23" t="s">
        <v>106</v>
      </c>
      <c r="D4547" s="24" t="n">
        <v>506.9</v>
      </c>
      <c r="E4547" s="25" t="n">
        <f aca="false">MAX(D4547,0)/1000</f>
        <v>0.5069</v>
      </c>
      <c r="F4547" s="25" t="n">
        <f aca="false">MAX(-D4547,0)/1000</f>
        <v>0</v>
      </c>
      <c r="G4547" s="23" t="str">
        <f aca="false">IF(E4547&gt;0,"ja","nein")</f>
        <v>ja</v>
      </c>
      <c r="H4547" s="26" t="n">
        <v>141.94</v>
      </c>
      <c r="I4547" s="26" t="n">
        <f aca="false">(H4547/10+IF(N4547=2025,Einstellungen!$B$23,Einstellungen!$C$23))*(1+Einstellungen!$B$10)</f>
        <v>36.83645</v>
      </c>
      <c r="J4547" s="25" t="n">
        <f aca="false">E4547*I4547/100</f>
        <v>0.18672396505</v>
      </c>
      <c r="K4547" s="25" t="n">
        <f aca="false">E4547*Einstellungen!$B$5/100</f>
        <v>0.147001</v>
      </c>
      <c r="L4547" s="23" t="str">
        <f aca="false">IF(I4547&lt;Einstellungen!$B$5,"ja","nein")</f>
        <v>nein</v>
      </c>
      <c r="M4547" s="23" t="s">
        <v>129</v>
      </c>
      <c r="N4547" s="23" t="n">
        <v>2025</v>
      </c>
      <c r="O4547" s="23" t="n">
        <v>20</v>
      </c>
    </row>
    <row r="4548" customFormat="false" ht="15" hidden="false" customHeight="false" outlineLevel="0" collapsed="false">
      <c r="A4548" s="22" t="n">
        <v>45876</v>
      </c>
      <c r="B4548" s="23" t="s">
        <v>95</v>
      </c>
      <c r="C4548" s="23" t="s">
        <v>106</v>
      </c>
      <c r="D4548" s="24" t="n">
        <v>395.4</v>
      </c>
      <c r="E4548" s="25" t="n">
        <f aca="false">MAX(D4548,0)/1000</f>
        <v>0.3954</v>
      </c>
      <c r="F4548" s="25" t="n">
        <f aca="false">MAX(-D4548,0)/1000</f>
        <v>0</v>
      </c>
      <c r="G4548" s="23" t="str">
        <f aca="false">IF(E4548&gt;0,"ja","nein")</f>
        <v>ja</v>
      </c>
      <c r="H4548" s="26" t="n">
        <v>127.5</v>
      </c>
      <c r="I4548" s="26" t="n">
        <f aca="false">(H4548/10+IF(N4548=2025,Einstellungen!$B$23,Einstellungen!$C$23))*(1+Einstellungen!$B$10)</f>
        <v>35.11809</v>
      </c>
      <c r="J4548" s="25" t="n">
        <f aca="false">E4548*I4548/100</f>
        <v>0.13885692786</v>
      </c>
      <c r="K4548" s="25" t="n">
        <f aca="false">E4548*Einstellungen!$B$5/100</f>
        <v>0.114666</v>
      </c>
      <c r="L4548" s="23" t="str">
        <f aca="false">IF(I4548&lt;Einstellungen!$B$5,"ja","nein")</f>
        <v>nein</v>
      </c>
      <c r="M4548" s="23" t="s">
        <v>129</v>
      </c>
      <c r="N4548" s="23" t="n">
        <v>2025</v>
      </c>
      <c r="O4548" s="23" t="n">
        <v>21</v>
      </c>
    </row>
    <row r="4549" customFormat="false" ht="15" hidden="false" customHeight="false" outlineLevel="0" collapsed="false">
      <c r="A4549" s="22" t="n">
        <v>45876</v>
      </c>
      <c r="B4549" s="23" t="s">
        <v>96</v>
      </c>
      <c r="C4549" s="23" t="s">
        <v>106</v>
      </c>
      <c r="D4549" s="24" t="n">
        <v>293.2</v>
      </c>
      <c r="E4549" s="25" t="n">
        <f aca="false">MAX(D4549,0)/1000</f>
        <v>0.2932</v>
      </c>
      <c r="F4549" s="25" t="n">
        <f aca="false">MAX(-D4549,0)/1000</f>
        <v>0</v>
      </c>
      <c r="G4549" s="23" t="str">
        <f aca="false">IF(E4549&gt;0,"ja","nein")</f>
        <v>ja</v>
      </c>
      <c r="H4549" s="26" t="n">
        <v>110</v>
      </c>
      <c r="I4549" s="26" t="n">
        <f aca="false">(H4549/10+IF(N4549=2025,Einstellungen!$B$23,Einstellungen!$C$23))*(1+Einstellungen!$B$10)</f>
        <v>33.03559</v>
      </c>
      <c r="J4549" s="25" t="n">
        <f aca="false">E4549*I4549/100</f>
        <v>0.09686034988</v>
      </c>
      <c r="K4549" s="25" t="n">
        <f aca="false">E4549*Einstellungen!$B$5/100</f>
        <v>0.085028</v>
      </c>
      <c r="L4549" s="23" t="str">
        <f aca="false">IF(I4549&lt;Einstellungen!$B$5,"ja","nein")</f>
        <v>nein</v>
      </c>
      <c r="M4549" s="23" t="s">
        <v>129</v>
      </c>
      <c r="N4549" s="23" t="n">
        <v>2025</v>
      </c>
      <c r="O4549" s="23" t="n">
        <v>22</v>
      </c>
    </row>
    <row r="4550" customFormat="false" ht="15" hidden="false" customHeight="false" outlineLevel="0" collapsed="false">
      <c r="A4550" s="22" t="n">
        <v>45876</v>
      </c>
      <c r="B4550" s="23" t="s">
        <v>101</v>
      </c>
      <c r="C4550" s="23" t="s">
        <v>106</v>
      </c>
      <c r="D4550" s="24" t="n">
        <v>250.5</v>
      </c>
      <c r="E4550" s="25" t="n">
        <f aca="false">MAX(D4550,0)/1000</f>
        <v>0.2505</v>
      </c>
      <c r="F4550" s="25" t="n">
        <f aca="false">MAX(-D4550,0)/1000</f>
        <v>0</v>
      </c>
      <c r="G4550" s="23" t="str">
        <f aca="false">IF(E4550&gt;0,"ja","nein")</f>
        <v>ja</v>
      </c>
      <c r="H4550" s="26" t="n">
        <v>101.28</v>
      </c>
      <c r="I4550" s="26" t="n">
        <f aca="false">(H4550/10+IF(N4550=2025,Einstellungen!$B$23,Einstellungen!$C$23))*(1+Einstellungen!$B$10)</f>
        <v>31.99791</v>
      </c>
      <c r="J4550" s="25" t="n">
        <f aca="false">E4550*I4550/100</f>
        <v>0.08015476455</v>
      </c>
      <c r="K4550" s="25" t="n">
        <f aca="false">E4550*Einstellungen!$B$5/100</f>
        <v>0.072645</v>
      </c>
      <c r="L4550" s="23" t="str">
        <f aca="false">IF(I4550&lt;Einstellungen!$B$5,"ja","nein")</f>
        <v>nein</v>
      </c>
      <c r="M4550" s="23" t="s">
        <v>129</v>
      </c>
      <c r="N4550" s="23" t="n">
        <v>2025</v>
      </c>
      <c r="O4550" s="23" t="n">
        <v>23</v>
      </c>
    </row>
    <row r="4551" customFormat="false" ht="15" hidden="false" customHeight="false" outlineLevel="0" collapsed="false">
      <c r="A4551" s="22" t="n">
        <v>45877</v>
      </c>
      <c r="B4551" s="23" t="s">
        <v>102</v>
      </c>
      <c r="C4551" s="23" t="s">
        <v>121</v>
      </c>
      <c r="D4551" s="24" t="n">
        <v>222.9</v>
      </c>
      <c r="E4551" s="25" t="n">
        <f aca="false">MAX(D4551,0)/1000</f>
        <v>0.2229</v>
      </c>
      <c r="F4551" s="25" t="n">
        <f aca="false">MAX(-D4551,0)/1000</f>
        <v>0</v>
      </c>
      <c r="G4551" s="23" t="str">
        <f aca="false">IF(E4551&gt;0,"ja","nein")</f>
        <v>ja</v>
      </c>
      <c r="H4551" s="26" t="n">
        <v>93.9</v>
      </c>
      <c r="I4551" s="26" t="n">
        <f aca="false">(H4551/10+IF(N4551=2025,Einstellungen!$B$23,Einstellungen!$C$23))*(1+Einstellungen!$B$10)</f>
        <v>31.11969</v>
      </c>
      <c r="J4551" s="25" t="n">
        <f aca="false">E4551*I4551/100</f>
        <v>0.06936578901</v>
      </c>
      <c r="K4551" s="25" t="n">
        <f aca="false">E4551*Einstellungen!$B$5/100</f>
        <v>0.064641</v>
      </c>
      <c r="L4551" s="23" t="str">
        <f aca="false">IF(I4551&lt;Einstellungen!$B$5,"ja","nein")</f>
        <v>nein</v>
      </c>
      <c r="M4551" s="23" t="s">
        <v>129</v>
      </c>
      <c r="N4551" s="23" t="n">
        <v>2025</v>
      </c>
      <c r="O4551" s="23" t="n">
        <v>0</v>
      </c>
    </row>
    <row r="4552" customFormat="false" ht="15" hidden="false" customHeight="false" outlineLevel="0" collapsed="false">
      <c r="A4552" s="22" t="n">
        <v>45877</v>
      </c>
      <c r="B4552" s="23" t="s">
        <v>107</v>
      </c>
      <c r="C4552" s="23" t="s">
        <v>121</v>
      </c>
      <c r="D4552" s="24" t="n">
        <v>175.4</v>
      </c>
      <c r="E4552" s="25" t="n">
        <f aca="false">MAX(D4552,0)/1000</f>
        <v>0.1754</v>
      </c>
      <c r="F4552" s="25" t="n">
        <f aca="false">MAX(-D4552,0)/1000</f>
        <v>0</v>
      </c>
      <c r="G4552" s="23" t="str">
        <f aca="false">IF(E4552&gt;0,"ja","nein")</f>
        <v>ja</v>
      </c>
      <c r="H4552" s="26" t="n">
        <v>89.49</v>
      </c>
      <c r="I4552" s="26" t="n">
        <f aca="false">(H4552/10+IF(N4552=2025,Einstellungen!$B$23,Einstellungen!$C$23))*(1+Einstellungen!$B$10)</f>
        <v>30.5949</v>
      </c>
      <c r="J4552" s="25" t="n">
        <f aca="false">E4552*I4552/100</f>
        <v>0.0536634546</v>
      </c>
      <c r="K4552" s="25" t="n">
        <f aca="false">E4552*Einstellungen!$B$5/100</f>
        <v>0.050866</v>
      </c>
      <c r="L4552" s="23" t="str">
        <f aca="false">IF(I4552&lt;Einstellungen!$B$5,"ja","nein")</f>
        <v>nein</v>
      </c>
      <c r="M4552" s="23" t="s">
        <v>129</v>
      </c>
      <c r="N4552" s="23" t="n">
        <v>2025</v>
      </c>
      <c r="O4552" s="23" t="n">
        <v>1</v>
      </c>
    </row>
    <row r="4553" customFormat="false" ht="15" hidden="false" customHeight="false" outlineLevel="0" collapsed="false">
      <c r="A4553" s="22" t="n">
        <v>45877</v>
      </c>
      <c r="B4553" s="23" t="s">
        <v>108</v>
      </c>
      <c r="C4553" s="23" t="s">
        <v>121</v>
      </c>
      <c r="D4553" s="24" t="n">
        <v>164.1</v>
      </c>
      <c r="E4553" s="25" t="n">
        <f aca="false">MAX(D4553,0)/1000</f>
        <v>0.1641</v>
      </c>
      <c r="F4553" s="25" t="n">
        <f aca="false">MAX(-D4553,0)/1000</f>
        <v>0</v>
      </c>
      <c r="G4553" s="23" t="str">
        <f aca="false">IF(E4553&gt;0,"ja","nein")</f>
        <v>ja</v>
      </c>
      <c r="H4553" s="26" t="n">
        <v>86.13</v>
      </c>
      <c r="I4553" s="26" t="n">
        <f aca="false">(H4553/10+IF(N4553=2025,Einstellungen!$B$23,Einstellungen!$C$23))*(1+Einstellungen!$B$10)</f>
        <v>30.19506</v>
      </c>
      <c r="J4553" s="25" t="n">
        <f aca="false">E4553*I4553/100</f>
        <v>0.04955009346</v>
      </c>
      <c r="K4553" s="25" t="n">
        <f aca="false">E4553*Einstellungen!$B$5/100</f>
        <v>0.047589</v>
      </c>
      <c r="L4553" s="23" t="str">
        <f aca="false">IF(I4553&lt;Einstellungen!$B$5,"ja","nein")</f>
        <v>nein</v>
      </c>
      <c r="M4553" s="23" t="s">
        <v>129</v>
      </c>
      <c r="N4553" s="23" t="n">
        <v>2025</v>
      </c>
      <c r="O4553" s="23" t="n">
        <v>2</v>
      </c>
    </row>
    <row r="4554" customFormat="false" ht="15" hidden="false" customHeight="false" outlineLevel="0" collapsed="false">
      <c r="A4554" s="22" t="n">
        <v>45877</v>
      </c>
      <c r="B4554" s="23" t="s">
        <v>109</v>
      </c>
      <c r="C4554" s="23" t="s">
        <v>121</v>
      </c>
      <c r="D4554" s="24" t="n">
        <v>177</v>
      </c>
      <c r="E4554" s="25" t="n">
        <f aca="false">MAX(D4554,0)/1000</f>
        <v>0.177</v>
      </c>
      <c r="F4554" s="25" t="n">
        <f aca="false">MAX(-D4554,0)/1000</f>
        <v>0</v>
      </c>
      <c r="G4554" s="23" t="str">
        <f aca="false">IF(E4554&gt;0,"ja","nein")</f>
        <v>ja</v>
      </c>
      <c r="H4554" s="26" t="n">
        <v>82.66</v>
      </c>
      <c r="I4554" s="26" t="n">
        <f aca="false">(H4554/10+IF(N4554=2025,Einstellungen!$B$23,Einstellungen!$C$23))*(1+Einstellungen!$B$10)</f>
        <v>29.78213</v>
      </c>
      <c r="J4554" s="25" t="n">
        <f aca="false">E4554*I4554/100</f>
        <v>0.0527143701</v>
      </c>
      <c r="K4554" s="25" t="n">
        <f aca="false">E4554*Einstellungen!$B$5/100</f>
        <v>0.05133</v>
      </c>
      <c r="L4554" s="23" t="str">
        <f aca="false">IF(I4554&lt;Einstellungen!$B$5,"ja","nein")</f>
        <v>nein</v>
      </c>
      <c r="M4554" s="23" t="s">
        <v>129</v>
      </c>
      <c r="N4554" s="23" t="n">
        <v>2025</v>
      </c>
      <c r="O4554" s="23" t="n">
        <v>3</v>
      </c>
    </row>
    <row r="4555" customFormat="false" ht="15" hidden="false" customHeight="false" outlineLevel="0" collapsed="false">
      <c r="A4555" s="22" t="n">
        <v>45877</v>
      </c>
      <c r="B4555" s="23" t="s">
        <v>110</v>
      </c>
      <c r="C4555" s="23" t="s">
        <v>121</v>
      </c>
      <c r="D4555" s="24" t="n">
        <v>167</v>
      </c>
      <c r="E4555" s="25" t="n">
        <f aca="false">MAX(D4555,0)/1000</f>
        <v>0.167</v>
      </c>
      <c r="F4555" s="25" t="n">
        <f aca="false">MAX(-D4555,0)/1000</f>
        <v>0</v>
      </c>
      <c r="G4555" s="23" t="str">
        <f aca="false">IF(E4555&gt;0,"ja","nein")</f>
        <v>ja</v>
      </c>
      <c r="H4555" s="26" t="n">
        <v>81.45</v>
      </c>
      <c r="I4555" s="26" t="n">
        <f aca="false">(H4555/10+IF(N4555=2025,Einstellungen!$B$23,Einstellungen!$C$23))*(1+Einstellungen!$B$10)</f>
        <v>29.63814</v>
      </c>
      <c r="J4555" s="25" t="n">
        <f aca="false">E4555*I4555/100</f>
        <v>0.0494956938</v>
      </c>
      <c r="K4555" s="25" t="n">
        <f aca="false">E4555*Einstellungen!$B$5/100</f>
        <v>0.04843</v>
      </c>
      <c r="L4555" s="23" t="str">
        <f aca="false">IF(I4555&lt;Einstellungen!$B$5,"ja","nein")</f>
        <v>nein</v>
      </c>
      <c r="M4555" s="23" t="s">
        <v>129</v>
      </c>
      <c r="N4555" s="23" t="n">
        <v>2025</v>
      </c>
      <c r="O4555" s="23" t="n">
        <v>4</v>
      </c>
    </row>
    <row r="4556" customFormat="false" ht="15" hidden="false" customHeight="false" outlineLevel="0" collapsed="false">
      <c r="A4556" s="22" t="n">
        <v>45877</v>
      </c>
      <c r="B4556" s="23" t="s">
        <v>111</v>
      </c>
      <c r="C4556" s="23" t="s">
        <v>121</v>
      </c>
      <c r="D4556" s="24" t="n">
        <v>165.9</v>
      </c>
      <c r="E4556" s="25" t="n">
        <f aca="false">MAX(D4556,0)/1000</f>
        <v>0.1659</v>
      </c>
      <c r="F4556" s="25" t="n">
        <f aca="false">MAX(-D4556,0)/1000</f>
        <v>0</v>
      </c>
      <c r="G4556" s="23" t="str">
        <f aca="false">IF(E4556&gt;0,"ja","nein")</f>
        <v>ja</v>
      </c>
      <c r="H4556" s="26" t="n">
        <v>91.14</v>
      </c>
      <c r="I4556" s="26" t="n">
        <f aca="false">(H4556/10+IF(N4556=2025,Einstellungen!$B$23,Einstellungen!$C$23))*(1+Einstellungen!$B$10)</f>
        <v>30.79125</v>
      </c>
      <c r="J4556" s="25" t="n">
        <f aca="false">E4556*I4556/100</f>
        <v>0.05108268375</v>
      </c>
      <c r="K4556" s="25" t="n">
        <f aca="false">E4556*Einstellungen!$B$5/100</f>
        <v>0.048111</v>
      </c>
      <c r="L4556" s="23" t="str">
        <f aca="false">IF(I4556&lt;Einstellungen!$B$5,"ja","nein")</f>
        <v>nein</v>
      </c>
      <c r="M4556" s="23" t="s">
        <v>129</v>
      </c>
      <c r="N4556" s="23" t="n">
        <v>2025</v>
      </c>
      <c r="O4556" s="23" t="n">
        <v>5</v>
      </c>
    </row>
    <row r="4557" customFormat="false" ht="15" hidden="false" customHeight="false" outlineLevel="0" collapsed="false">
      <c r="A4557" s="22" t="n">
        <v>45877</v>
      </c>
      <c r="B4557" s="23" t="s">
        <v>112</v>
      </c>
      <c r="C4557" s="23" t="s">
        <v>121</v>
      </c>
      <c r="D4557" s="24" t="n">
        <v>103.6</v>
      </c>
      <c r="E4557" s="25" t="n">
        <f aca="false">MAX(D4557,0)/1000</f>
        <v>0.1036</v>
      </c>
      <c r="F4557" s="25" t="n">
        <f aca="false">MAX(-D4557,0)/1000</f>
        <v>0</v>
      </c>
      <c r="G4557" s="23" t="str">
        <f aca="false">IF(E4557&gt;0,"ja","nein")</f>
        <v>ja</v>
      </c>
      <c r="H4557" s="26" t="n">
        <v>100.43</v>
      </c>
      <c r="I4557" s="26" t="n">
        <f aca="false">(H4557/10+IF(N4557=2025,Einstellungen!$B$23,Einstellungen!$C$23))*(1+Einstellungen!$B$10)</f>
        <v>31.89676</v>
      </c>
      <c r="J4557" s="25" t="n">
        <f aca="false">E4557*I4557/100</f>
        <v>0.03304504336</v>
      </c>
      <c r="K4557" s="25" t="n">
        <f aca="false">E4557*Einstellungen!$B$5/100</f>
        <v>0.030044</v>
      </c>
      <c r="L4557" s="23" t="str">
        <f aca="false">IF(I4557&lt;Einstellungen!$B$5,"ja","nein")</f>
        <v>nein</v>
      </c>
      <c r="M4557" s="23" t="s">
        <v>129</v>
      </c>
      <c r="N4557" s="23" t="n">
        <v>2025</v>
      </c>
      <c r="O4557" s="23" t="n">
        <v>6</v>
      </c>
    </row>
    <row r="4558" customFormat="false" ht="15" hidden="false" customHeight="false" outlineLevel="0" collapsed="false">
      <c r="A4558" s="22" t="n">
        <v>45877</v>
      </c>
      <c r="B4558" s="23" t="s">
        <v>113</v>
      </c>
      <c r="C4558" s="23" t="s">
        <v>121</v>
      </c>
      <c r="D4558" s="24" t="n">
        <v>-25.2</v>
      </c>
      <c r="E4558" s="25" t="n">
        <f aca="false">MAX(D4558,0)/1000</f>
        <v>0</v>
      </c>
      <c r="F4558" s="25" t="n">
        <f aca="false">MAX(-D4558,0)/1000</f>
        <v>0.0252</v>
      </c>
      <c r="G4558" s="23" t="str">
        <f aca="false">IF(E4558&gt;0,"ja","nein")</f>
        <v>nein</v>
      </c>
      <c r="H4558" s="26" t="n">
        <v>103.05</v>
      </c>
      <c r="I4558" s="26" t="n">
        <f aca="false">(H4558/10+IF(N4558=2025,Einstellungen!$B$23,Einstellungen!$C$23))*(1+Einstellungen!$B$10)</f>
        <v>32.20854</v>
      </c>
      <c r="J4558" s="25" t="n">
        <f aca="false">E4558*I4558/100</f>
        <v>0</v>
      </c>
      <c r="K4558" s="25" t="n">
        <f aca="false">E4558*Einstellungen!$B$5/100</f>
        <v>0</v>
      </c>
      <c r="L4558" s="23" t="str">
        <f aca="false">IF(I4558&lt;Einstellungen!$B$5,"ja","nein")</f>
        <v>nein</v>
      </c>
      <c r="M4558" s="23" t="s">
        <v>129</v>
      </c>
      <c r="N4558" s="23" t="n">
        <v>2025</v>
      </c>
      <c r="O4558" s="23" t="n">
        <v>7</v>
      </c>
    </row>
    <row r="4559" customFormat="false" ht="15" hidden="false" customHeight="false" outlineLevel="0" collapsed="false">
      <c r="A4559" s="22" t="n">
        <v>45877</v>
      </c>
      <c r="B4559" s="23" t="s">
        <v>114</v>
      </c>
      <c r="C4559" s="23" t="s">
        <v>121</v>
      </c>
      <c r="D4559" s="24" t="n">
        <v>-809.1</v>
      </c>
      <c r="E4559" s="25" t="n">
        <f aca="false">MAX(D4559,0)/1000</f>
        <v>0</v>
      </c>
      <c r="F4559" s="25" t="n">
        <f aca="false">MAX(-D4559,0)/1000</f>
        <v>0.8091</v>
      </c>
      <c r="G4559" s="23" t="str">
        <f aca="false">IF(E4559&gt;0,"ja","nein")</f>
        <v>nein</v>
      </c>
      <c r="H4559" s="26" t="n">
        <v>109.14</v>
      </c>
      <c r="I4559" s="26" t="n">
        <f aca="false">(H4559/10+IF(N4559=2025,Einstellungen!$B$23,Einstellungen!$C$23))*(1+Einstellungen!$B$10)</f>
        <v>32.93325</v>
      </c>
      <c r="J4559" s="25" t="n">
        <f aca="false">E4559*I4559/100</f>
        <v>0</v>
      </c>
      <c r="K4559" s="25" t="n">
        <f aca="false">E4559*Einstellungen!$B$5/100</f>
        <v>0</v>
      </c>
      <c r="L4559" s="23" t="str">
        <f aca="false">IF(I4559&lt;Einstellungen!$B$5,"ja","nein")</f>
        <v>nein</v>
      </c>
      <c r="M4559" s="23" t="s">
        <v>129</v>
      </c>
      <c r="N4559" s="23" t="n">
        <v>2025</v>
      </c>
      <c r="O4559" s="23" t="n">
        <v>8</v>
      </c>
    </row>
    <row r="4560" customFormat="false" ht="15" hidden="false" customHeight="false" outlineLevel="0" collapsed="false">
      <c r="A4560" s="22" t="n">
        <v>45877</v>
      </c>
      <c r="B4560" s="23" t="s">
        <v>115</v>
      </c>
      <c r="C4560" s="23" t="s">
        <v>121</v>
      </c>
      <c r="D4560" s="24" t="n">
        <v>-1315.1</v>
      </c>
      <c r="E4560" s="25" t="n">
        <f aca="false">MAX(D4560,0)/1000</f>
        <v>0</v>
      </c>
      <c r="F4560" s="25" t="n">
        <f aca="false">MAX(-D4560,0)/1000</f>
        <v>1.3151</v>
      </c>
      <c r="G4560" s="23" t="str">
        <f aca="false">IF(E4560&gt;0,"ja","nein")</f>
        <v>nein</v>
      </c>
      <c r="H4560" s="26" t="n">
        <v>89.9</v>
      </c>
      <c r="I4560" s="26" t="n">
        <f aca="false">(H4560/10+IF(N4560=2025,Einstellungen!$B$23,Einstellungen!$C$23))*(1+Einstellungen!$B$10)</f>
        <v>30.64369</v>
      </c>
      <c r="J4560" s="25" t="n">
        <f aca="false">E4560*I4560/100</f>
        <v>0</v>
      </c>
      <c r="K4560" s="25" t="n">
        <f aca="false">E4560*Einstellungen!$B$5/100</f>
        <v>0</v>
      </c>
      <c r="L4560" s="23" t="str">
        <f aca="false">IF(I4560&lt;Einstellungen!$B$5,"ja","nein")</f>
        <v>nein</v>
      </c>
      <c r="M4560" s="23" t="s">
        <v>129</v>
      </c>
      <c r="N4560" s="23" t="n">
        <v>2025</v>
      </c>
      <c r="O4560" s="23" t="n">
        <v>9</v>
      </c>
    </row>
    <row r="4561" customFormat="false" ht="15" hidden="false" customHeight="false" outlineLevel="0" collapsed="false">
      <c r="A4561" s="22" t="n">
        <v>45877</v>
      </c>
      <c r="B4561" s="23" t="s">
        <v>116</v>
      </c>
      <c r="C4561" s="23" t="s">
        <v>121</v>
      </c>
      <c r="D4561" s="24" t="n">
        <v>-3013</v>
      </c>
      <c r="E4561" s="25" t="n">
        <f aca="false">MAX(D4561,0)/1000</f>
        <v>0</v>
      </c>
      <c r="F4561" s="25" t="n">
        <f aca="false">MAX(-D4561,0)/1000</f>
        <v>3.013</v>
      </c>
      <c r="G4561" s="23" t="str">
        <f aca="false">IF(E4561&gt;0,"ja","nein")</f>
        <v>nein</v>
      </c>
      <c r="H4561" s="26" t="n">
        <v>66</v>
      </c>
      <c r="I4561" s="26" t="n">
        <f aca="false">(H4561/10+IF(N4561=2025,Einstellungen!$B$23,Einstellungen!$C$23))*(1+Einstellungen!$B$10)</f>
        <v>27.79959</v>
      </c>
      <c r="J4561" s="25" t="n">
        <f aca="false">E4561*I4561/100</f>
        <v>0</v>
      </c>
      <c r="K4561" s="25" t="n">
        <f aca="false">E4561*Einstellungen!$B$5/100</f>
        <v>0</v>
      </c>
      <c r="L4561" s="23" t="str">
        <f aca="false">IF(I4561&lt;Einstellungen!$B$5,"ja","nein")</f>
        <v>ja</v>
      </c>
      <c r="M4561" s="23" t="s">
        <v>129</v>
      </c>
      <c r="N4561" s="23" t="n">
        <v>2025</v>
      </c>
      <c r="O4561" s="23" t="n">
        <v>10</v>
      </c>
    </row>
    <row r="4562" customFormat="false" ht="15" hidden="false" customHeight="false" outlineLevel="0" collapsed="false">
      <c r="A4562" s="22" t="n">
        <v>45877</v>
      </c>
      <c r="B4562" s="23" t="s">
        <v>117</v>
      </c>
      <c r="C4562" s="23" t="s">
        <v>121</v>
      </c>
      <c r="D4562" s="24" t="n">
        <v>-4745.3</v>
      </c>
      <c r="E4562" s="25" t="n">
        <f aca="false">MAX(D4562,0)/1000</f>
        <v>0</v>
      </c>
      <c r="F4562" s="25" t="n">
        <f aca="false">MAX(-D4562,0)/1000</f>
        <v>4.7453</v>
      </c>
      <c r="G4562" s="23" t="str">
        <f aca="false">IF(E4562&gt;0,"ja","nein")</f>
        <v>nein</v>
      </c>
      <c r="H4562" s="26" t="n">
        <v>8.39</v>
      </c>
      <c r="I4562" s="26" t="n">
        <f aca="false">(H4562/10+IF(N4562=2025,Einstellungen!$B$23,Einstellungen!$C$23))*(1+Einstellungen!$B$10)</f>
        <v>20.944</v>
      </c>
      <c r="J4562" s="25" t="n">
        <f aca="false">E4562*I4562/100</f>
        <v>0</v>
      </c>
      <c r="K4562" s="25" t="n">
        <f aca="false">E4562*Einstellungen!$B$5/100</f>
        <v>0</v>
      </c>
      <c r="L4562" s="23" t="str">
        <f aca="false">IF(I4562&lt;Einstellungen!$B$5,"ja","nein")</f>
        <v>ja</v>
      </c>
      <c r="M4562" s="23" t="s">
        <v>129</v>
      </c>
      <c r="N4562" s="23" t="n">
        <v>2025</v>
      </c>
      <c r="O4562" s="23" t="n">
        <v>11</v>
      </c>
    </row>
    <row r="4563" customFormat="false" ht="15" hidden="false" customHeight="false" outlineLevel="0" collapsed="false">
      <c r="A4563" s="22" t="n">
        <v>45877</v>
      </c>
      <c r="B4563" s="23" t="s">
        <v>118</v>
      </c>
      <c r="C4563" s="23" t="s">
        <v>121</v>
      </c>
      <c r="D4563" s="24" t="n">
        <v>-5026.2</v>
      </c>
      <c r="E4563" s="25" t="n">
        <f aca="false">MAX(D4563,0)/1000</f>
        <v>0</v>
      </c>
      <c r="F4563" s="25" t="n">
        <f aca="false">MAX(-D4563,0)/1000</f>
        <v>5.0262</v>
      </c>
      <c r="G4563" s="23" t="str">
        <f aca="false">IF(E4563&gt;0,"ja","nein")</f>
        <v>nein</v>
      </c>
      <c r="H4563" s="26" t="n">
        <v>0</v>
      </c>
      <c r="I4563" s="26" t="n">
        <f aca="false">(H4563/10+IF(N4563=2025,Einstellungen!$B$23,Einstellungen!$C$23))*(1+Einstellungen!$B$10)</f>
        <v>19.94559</v>
      </c>
      <c r="J4563" s="25" t="n">
        <f aca="false">E4563*I4563/100</f>
        <v>0</v>
      </c>
      <c r="K4563" s="25" t="n">
        <f aca="false">E4563*Einstellungen!$B$5/100</f>
        <v>0</v>
      </c>
      <c r="L4563" s="23" t="str">
        <f aca="false">IF(I4563&lt;Einstellungen!$B$5,"ja","nein")</f>
        <v>ja</v>
      </c>
      <c r="M4563" s="23" t="s">
        <v>129</v>
      </c>
      <c r="N4563" s="23" t="n">
        <v>2025</v>
      </c>
      <c r="O4563" s="23" t="n">
        <v>12</v>
      </c>
    </row>
    <row r="4564" customFormat="false" ht="15" hidden="false" customHeight="false" outlineLevel="0" collapsed="false">
      <c r="A4564" s="22" t="n">
        <v>45877</v>
      </c>
      <c r="B4564" s="23" t="s">
        <v>119</v>
      </c>
      <c r="C4564" s="23" t="s">
        <v>121</v>
      </c>
      <c r="D4564" s="24" t="n">
        <v>-4949.1</v>
      </c>
      <c r="E4564" s="25" t="n">
        <f aca="false">MAX(D4564,0)/1000</f>
        <v>0</v>
      </c>
      <c r="F4564" s="25" t="n">
        <f aca="false">MAX(-D4564,0)/1000</f>
        <v>4.9491</v>
      </c>
      <c r="G4564" s="23" t="str">
        <f aca="false">IF(E4564&gt;0,"ja","nein")</f>
        <v>nein</v>
      </c>
      <c r="H4564" s="26" t="n">
        <v>-0.01</v>
      </c>
      <c r="I4564" s="26" t="n">
        <f aca="false">(H4564/10+IF(N4564=2025,Einstellungen!$B$23,Einstellungen!$C$23))*(1+Einstellungen!$B$10)</f>
        <v>19.9444</v>
      </c>
      <c r="J4564" s="25" t="n">
        <f aca="false">E4564*I4564/100</f>
        <v>0</v>
      </c>
      <c r="K4564" s="25" t="n">
        <f aca="false">E4564*Einstellungen!$B$5/100</f>
        <v>0</v>
      </c>
      <c r="L4564" s="23" t="str">
        <f aca="false">IF(I4564&lt;Einstellungen!$B$5,"ja","nein")</f>
        <v>ja</v>
      </c>
      <c r="M4564" s="23" t="s">
        <v>129</v>
      </c>
      <c r="N4564" s="23" t="n">
        <v>2025</v>
      </c>
      <c r="O4564" s="23" t="n">
        <v>13</v>
      </c>
    </row>
    <row r="4565" customFormat="false" ht="15" hidden="false" customHeight="false" outlineLevel="0" collapsed="false">
      <c r="A4565" s="22" t="n">
        <v>45877</v>
      </c>
      <c r="B4565" s="23" t="s">
        <v>120</v>
      </c>
      <c r="C4565" s="23" t="s">
        <v>121</v>
      </c>
      <c r="D4565" s="24" t="n">
        <v>-4501.4</v>
      </c>
      <c r="E4565" s="25" t="n">
        <f aca="false">MAX(D4565,0)/1000</f>
        <v>0</v>
      </c>
      <c r="F4565" s="25" t="n">
        <f aca="false">MAX(-D4565,0)/1000</f>
        <v>4.5014</v>
      </c>
      <c r="G4565" s="23" t="str">
        <f aca="false">IF(E4565&gt;0,"ja","nein")</f>
        <v>nein</v>
      </c>
      <c r="H4565" s="26" t="n">
        <v>-0.02</v>
      </c>
      <c r="I4565" s="26" t="n">
        <f aca="false">(H4565/10+IF(N4565=2025,Einstellungen!$B$23,Einstellungen!$C$23))*(1+Einstellungen!$B$10)</f>
        <v>19.94321</v>
      </c>
      <c r="J4565" s="25" t="n">
        <f aca="false">E4565*I4565/100</f>
        <v>0</v>
      </c>
      <c r="K4565" s="25" t="n">
        <f aca="false">E4565*Einstellungen!$B$5/100</f>
        <v>0</v>
      </c>
      <c r="L4565" s="23" t="str">
        <f aca="false">IF(I4565&lt;Einstellungen!$B$5,"ja","nein")</f>
        <v>ja</v>
      </c>
      <c r="M4565" s="23" t="s">
        <v>129</v>
      </c>
      <c r="N4565" s="23" t="n">
        <v>2025</v>
      </c>
      <c r="O4565" s="23" t="n">
        <v>14</v>
      </c>
    </row>
    <row r="4566" customFormat="false" ht="15" hidden="false" customHeight="false" outlineLevel="0" collapsed="false">
      <c r="A4566" s="22" t="n">
        <v>45877</v>
      </c>
      <c r="B4566" s="23" t="s">
        <v>104</v>
      </c>
      <c r="C4566" s="23" t="s">
        <v>121</v>
      </c>
      <c r="D4566" s="24" t="n">
        <v>-3082.4</v>
      </c>
      <c r="E4566" s="25" t="n">
        <f aca="false">MAX(D4566,0)/1000</f>
        <v>0</v>
      </c>
      <c r="F4566" s="25" t="n">
        <f aca="false">MAX(-D4566,0)/1000</f>
        <v>3.0824</v>
      </c>
      <c r="G4566" s="23" t="str">
        <f aca="false">IF(E4566&gt;0,"ja","nein")</f>
        <v>nein</v>
      </c>
      <c r="H4566" s="26" t="n">
        <v>-0.01</v>
      </c>
      <c r="I4566" s="26" t="n">
        <f aca="false">(H4566/10+IF(N4566=2025,Einstellungen!$B$23,Einstellungen!$C$23))*(1+Einstellungen!$B$10)</f>
        <v>19.9444</v>
      </c>
      <c r="J4566" s="25" t="n">
        <f aca="false">E4566*I4566/100</f>
        <v>0</v>
      </c>
      <c r="K4566" s="25" t="n">
        <f aca="false">E4566*Einstellungen!$B$5/100</f>
        <v>0</v>
      </c>
      <c r="L4566" s="23" t="str">
        <f aca="false">IF(I4566&lt;Einstellungen!$B$5,"ja","nein")</f>
        <v>ja</v>
      </c>
      <c r="M4566" s="23" t="s">
        <v>129</v>
      </c>
      <c r="N4566" s="23" t="n">
        <v>2025</v>
      </c>
      <c r="O4566" s="23" t="n">
        <v>15</v>
      </c>
    </row>
    <row r="4567" customFormat="false" ht="15" hidden="false" customHeight="false" outlineLevel="0" collapsed="false">
      <c r="A4567" s="22" t="n">
        <v>45877</v>
      </c>
      <c r="B4567" s="23" t="s">
        <v>105</v>
      </c>
      <c r="C4567" s="23" t="s">
        <v>121</v>
      </c>
      <c r="D4567" s="24" t="n">
        <v>-2565.9</v>
      </c>
      <c r="E4567" s="25" t="n">
        <f aca="false">MAX(D4567,0)/1000</f>
        <v>0</v>
      </c>
      <c r="F4567" s="25" t="n">
        <f aca="false">MAX(-D4567,0)/1000</f>
        <v>2.5659</v>
      </c>
      <c r="G4567" s="23" t="str">
        <f aca="false">IF(E4567&gt;0,"ja","nein")</f>
        <v>nein</v>
      </c>
      <c r="H4567" s="26" t="n">
        <v>10.49</v>
      </c>
      <c r="I4567" s="26" t="n">
        <f aca="false">(H4567/10+IF(N4567=2025,Einstellungen!$B$23,Einstellungen!$C$23))*(1+Einstellungen!$B$10)</f>
        <v>21.1939</v>
      </c>
      <c r="J4567" s="25" t="n">
        <f aca="false">E4567*I4567/100</f>
        <v>0</v>
      </c>
      <c r="K4567" s="25" t="n">
        <f aca="false">E4567*Einstellungen!$B$5/100</f>
        <v>0</v>
      </c>
      <c r="L4567" s="23" t="str">
        <f aca="false">IF(I4567&lt;Einstellungen!$B$5,"ja","nein")</f>
        <v>ja</v>
      </c>
      <c r="M4567" s="23" t="s">
        <v>129</v>
      </c>
      <c r="N4567" s="23" t="n">
        <v>2025</v>
      </c>
      <c r="O4567" s="23" t="n">
        <v>16</v>
      </c>
    </row>
    <row r="4568" customFormat="false" ht="15" hidden="false" customHeight="false" outlineLevel="0" collapsed="false">
      <c r="A4568" s="22" t="n">
        <v>45877</v>
      </c>
      <c r="B4568" s="23" t="s">
        <v>97</v>
      </c>
      <c r="C4568" s="23" t="s">
        <v>121</v>
      </c>
      <c r="D4568" s="24" t="n">
        <v>-1478.2</v>
      </c>
      <c r="E4568" s="25" t="n">
        <f aca="false">MAX(D4568,0)/1000</f>
        <v>0</v>
      </c>
      <c r="F4568" s="25" t="n">
        <f aca="false">MAX(-D4568,0)/1000</f>
        <v>1.4782</v>
      </c>
      <c r="G4568" s="23" t="str">
        <f aca="false">IF(E4568&gt;0,"ja","nein")</f>
        <v>nein</v>
      </c>
      <c r="H4568" s="26" t="n">
        <v>71.74</v>
      </c>
      <c r="I4568" s="26" t="n">
        <f aca="false">(H4568/10+IF(N4568=2025,Einstellungen!$B$23,Einstellungen!$C$23))*(1+Einstellungen!$B$10)</f>
        <v>28.48265</v>
      </c>
      <c r="J4568" s="25" t="n">
        <f aca="false">E4568*I4568/100</f>
        <v>0</v>
      </c>
      <c r="K4568" s="25" t="n">
        <f aca="false">E4568*Einstellungen!$B$5/100</f>
        <v>0</v>
      </c>
      <c r="L4568" s="23" t="str">
        <f aca="false">IF(I4568&lt;Einstellungen!$B$5,"ja","nein")</f>
        <v>ja</v>
      </c>
      <c r="M4568" s="23" t="s">
        <v>129</v>
      </c>
      <c r="N4568" s="23" t="n">
        <v>2025</v>
      </c>
      <c r="O4568" s="23" t="n">
        <v>17</v>
      </c>
    </row>
    <row r="4569" customFormat="false" ht="15" hidden="false" customHeight="false" outlineLevel="0" collapsed="false">
      <c r="A4569" s="22" t="n">
        <v>45877</v>
      </c>
      <c r="B4569" s="23" t="s">
        <v>99</v>
      </c>
      <c r="C4569" s="23" t="s">
        <v>121</v>
      </c>
      <c r="D4569" s="24" t="n">
        <v>-225.8</v>
      </c>
      <c r="E4569" s="25" t="n">
        <f aca="false">MAX(D4569,0)/1000</f>
        <v>0</v>
      </c>
      <c r="F4569" s="25" t="n">
        <f aca="false">MAX(-D4569,0)/1000</f>
        <v>0.2258</v>
      </c>
      <c r="G4569" s="23" t="str">
        <f aca="false">IF(E4569&gt;0,"ja","nein")</f>
        <v>nein</v>
      </c>
      <c r="H4569" s="26" t="n">
        <v>103.86</v>
      </c>
      <c r="I4569" s="26" t="n">
        <f aca="false">(H4569/10+IF(N4569=2025,Einstellungen!$B$23,Einstellungen!$C$23))*(1+Einstellungen!$B$10)</f>
        <v>32.30493</v>
      </c>
      <c r="J4569" s="25" t="n">
        <f aca="false">E4569*I4569/100</f>
        <v>0</v>
      </c>
      <c r="K4569" s="25" t="n">
        <f aca="false">E4569*Einstellungen!$B$5/100</f>
        <v>0</v>
      </c>
      <c r="L4569" s="23" t="str">
        <f aca="false">IF(I4569&lt;Einstellungen!$B$5,"ja","nein")</f>
        <v>nein</v>
      </c>
      <c r="M4569" s="23" t="s">
        <v>129</v>
      </c>
      <c r="N4569" s="23" t="n">
        <v>2025</v>
      </c>
      <c r="O4569" s="23" t="n">
        <v>18</v>
      </c>
    </row>
    <row r="4570" customFormat="false" ht="15" hidden="false" customHeight="false" outlineLevel="0" collapsed="false">
      <c r="A4570" s="22" t="n">
        <v>45877</v>
      </c>
      <c r="B4570" s="23" t="s">
        <v>100</v>
      </c>
      <c r="C4570" s="23" t="s">
        <v>121</v>
      </c>
      <c r="D4570" s="24" t="n">
        <v>24.3</v>
      </c>
      <c r="E4570" s="25" t="n">
        <f aca="false">MAX(D4570,0)/1000</f>
        <v>0.0243</v>
      </c>
      <c r="F4570" s="25" t="n">
        <f aca="false">MAX(-D4570,0)/1000</f>
        <v>0</v>
      </c>
      <c r="G4570" s="23" t="str">
        <f aca="false">IF(E4570&gt;0,"ja","nein")</f>
        <v>ja</v>
      </c>
      <c r="H4570" s="26" t="n">
        <v>113.97</v>
      </c>
      <c r="I4570" s="26" t="n">
        <f aca="false">(H4570/10+IF(N4570=2025,Einstellungen!$B$23,Einstellungen!$C$23))*(1+Einstellungen!$B$10)</f>
        <v>33.50802</v>
      </c>
      <c r="J4570" s="25" t="n">
        <f aca="false">E4570*I4570/100</f>
        <v>0.00814244886</v>
      </c>
      <c r="K4570" s="25" t="n">
        <f aca="false">E4570*Einstellungen!$B$5/100</f>
        <v>0.007047</v>
      </c>
      <c r="L4570" s="23" t="str">
        <f aca="false">IF(I4570&lt;Einstellungen!$B$5,"ja","nein")</f>
        <v>nein</v>
      </c>
      <c r="M4570" s="23" t="s">
        <v>129</v>
      </c>
      <c r="N4570" s="23" t="n">
        <v>2025</v>
      </c>
      <c r="O4570" s="23" t="n">
        <v>19</v>
      </c>
    </row>
    <row r="4571" customFormat="false" ht="15" hidden="false" customHeight="false" outlineLevel="0" collapsed="false">
      <c r="A4571" s="22" t="n">
        <v>45877</v>
      </c>
      <c r="B4571" s="23" t="s">
        <v>92</v>
      </c>
      <c r="C4571" s="23" t="s">
        <v>121</v>
      </c>
      <c r="D4571" s="24" t="n">
        <v>202.9</v>
      </c>
      <c r="E4571" s="25" t="n">
        <f aca="false">MAX(D4571,0)/1000</f>
        <v>0.2029</v>
      </c>
      <c r="F4571" s="25" t="n">
        <f aca="false">MAX(-D4571,0)/1000</f>
        <v>0</v>
      </c>
      <c r="G4571" s="23" t="str">
        <f aca="false">IF(E4571&gt;0,"ja","nein")</f>
        <v>ja</v>
      </c>
      <c r="H4571" s="26" t="n">
        <v>144.62</v>
      </c>
      <c r="I4571" s="26" t="n">
        <f aca="false">(H4571/10+IF(N4571=2025,Einstellungen!$B$23,Einstellungen!$C$23))*(1+Einstellungen!$B$10)</f>
        <v>37.15537</v>
      </c>
      <c r="J4571" s="25" t="n">
        <f aca="false">E4571*I4571/100</f>
        <v>0.07538824573</v>
      </c>
      <c r="K4571" s="25" t="n">
        <f aca="false">E4571*Einstellungen!$B$5/100</f>
        <v>0.058841</v>
      </c>
      <c r="L4571" s="23" t="str">
        <f aca="false">IF(I4571&lt;Einstellungen!$B$5,"ja","nein")</f>
        <v>nein</v>
      </c>
      <c r="M4571" s="23" t="s">
        <v>129</v>
      </c>
      <c r="N4571" s="23" t="n">
        <v>2025</v>
      </c>
      <c r="O4571" s="23" t="n">
        <v>20</v>
      </c>
    </row>
    <row r="4572" customFormat="false" ht="15" hidden="false" customHeight="false" outlineLevel="0" collapsed="false">
      <c r="A4572" s="22" t="n">
        <v>45877</v>
      </c>
      <c r="B4572" s="23" t="s">
        <v>95</v>
      </c>
      <c r="C4572" s="23" t="s">
        <v>121</v>
      </c>
      <c r="D4572" s="24" t="n">
        <v>331.6</v>
      </c>
      <c r="E4572" s="25" t="n">
        <f aca="false">MAX(D4572,0)/1000</f>
        <v>0.3316</v>
      </c>
      <c r="F4572" s="25" t="n">
        <f aca="false">MAX(-D4572,0)/1000</f>
        <v>0</v>
      </c>
      <c r="G4572" s="23" t="str">
        <f aca="false">IF(E4572&gt;0,"ja","nein")</f>
        <v>ja</v>
      </c>
      <c r="H4572" s="26" t="n">
        <v>151.51</v>
      </c>
      <c r="I4572" s="26" t="n">
        <f aca="false">(H4572/10+IF(N4572=2025,Einstellungen!$B$23,Einstellungen!$C$23))*(1+Einstellungen!$B$10)</f>
        <v>37.97528</v>
      </c>
      <c r="J4572" s="25" t="n">
        <f aca="false">E4572*I4572/100</f>
        <v>0.12592602848</v>
      </c>
      <c r="K4572" s="25" t="n">
        <f aca="false">E4572*Einstellungen!$B$5/100</f>
        <v>0.096164</v>
      </c>
      <c r="L4572" s="23" t="str">
        <f aca="false">IF(I4572&lt;Einstellungen!$B$5,"ja","nein")</f>
        <v>nein</v>
      </c>
      <c r="M4572" s="23" t="s">
        <v>129</v>
      </c>
      <c r="N4572" s="23" t="n">
        <v>2025</v>
      </c>
      <c r="O4572" s="23" t="n">
        <v>21</v>
      </c>
    </row>
    <row r="4573" customFormat="false" ht="15" hidden="false" customHeight="false" outlineLevel="0" collapsed="false">
      <c r="A4573" s="22" t="n">
        <v>45877</v>
      </c>
      <c r="B4573" s="23" t="s">
        <v>96</v>
      </c>
      <c r="C4573" s="23" t="s">
        <v>121</v>
      </c>
      <c r="D4573" s="24" t="n">
        <v>277.4</v>
      </c>
      <c r="E4573" s="25" t="n">
        <f aca="false">MAX(D4573,0)/1000</f>
        <v>0.2774</v>
      </c>
      <c r="F4573" s="25" t="n">
        <f aca="false">MAX(-D4573,0)/1000</f>
        <v>0</v>
      </c>
      <c r="G4573" s="23" t="str">
        <f aca="false">IF(E4573&gt;0,"ja","nein")</f>
        <v>ja</v>
      </c>
      <c r="H4573" s="26" t="n">
        <v>121.59</v>
      </c>
      <c r="I4573" s="26" t="n">
        <f aca="false">(H4573/10+IF(N4573=2025,Einstellungen!$B$23,Einstellungen!$C$23))*(1+Einstellungen!$B$10)</f>
        <v>34.4148</v>
      </c>
      <c r="J4573" s="25" t="n">
        <f aca="false">E4573*I4573/100</f>
        <v>0.0954666552</v>
      </c>
      <c r="K4573" s="25" t="n">
        <f aca="false">E4573*Einstellungen!$B$5/100</f>
        <v>0.080446</v>
      </c>
      <c r="L4573" s="23" t="str">
        <f aca="false">IF(I4573&lt;Einstellungen!$B$5,"ja","nein")</f>
        <v>nein</v>
      </c>
      <c r="M4573" s="23" t="s">
        <v>129</v>
      </c>
      <c r="N4573" s="23" t="n">
        <v>2025</v>
      </c>
      <c r="O4573" s="23" t="n">
        <v>22</v>
      </c>
    </row>
    <row r="4574" customFormat="false" ht="15" hidden="false" customHeight="false" outlineLevel="0" collapsed="false">
      <c r="A4574" s="22" t="n">
        <v>45877</v>
      </c>
      <c r="B4574" s="23" t="s">
        <v>101</v>
      </c>
      <c r="C4574" s="23" t="s">
        <v>121</v>
      </c>
      <c r="D4574" s="24" t="n">
        <v>193.5</v>
      </c>
      <c r="E4574" s="25" t="n">
        <f aca="false">MAX(D4574,0)/1000</f>
        <v>0.1935</v>
      </c>
      <c r="F4574" s="25" t="n">
        <f aca="false">MAX(-D4574,0)/1000</f>
        <v>0</v>
      </c>
      <c r="G4574" s="23" t="str">
        <f aca="false">IF(E4574&gt;0,"ja","nein")</f>
        <v>ja</v>
      </c>
      <c r="H4574" s="26" t="n">
        <v>108.46</v>
      </c>
      <c r="I4574" s="26" t="n">
        <f aca="false">(H4574/10+IF(N4574=2025,Einstellungen!$B$23,Einstellungen!$C$23))*(1+Einstellungen!$B$10)</f>
        <v>32.85233</v>
      </c>
      <c r="J4574" s="25" t="n">
        <f aca="false">E4574*I4574/100</f>
        <v>0.06356925855</v>
      </c>
      <c r="K4574" s="25" t="n">
        <f aca="false">E4574*Einstellungen!$B$5/100</f>
        <v>0.056115</v>
      </c>
      <c r="L4574" s="23" t="str">
        <f aca="false">IF(I4574&lt;Einstellungen!$B$5,"ja","nein")</f>
        <v>nein</v>
      </c>
      <c r="M4574" s="23" t="s">
        <v>129</v>
      </c>
      <c r="N4574" s="23" t="n">
        <v>2025</v>
      </c>
      <c r="O4574" s="23" t="n">
        <v>23</v>
      </c>
    </row>
    <row r="4575" customFormat="false" ht="15" hidden="false" customHeight="false" outlineLevel="0" collapsed="false">
      <c r="A4575" s="22" t="n">
        <v>45878</v>
      </c>
      <c r="B4575" s="23" t="s">
        <v>102</v>
      </c>
      <c r="C4575" s="23" t="s">
        <v>122</v>
      </c>
      <c r="D4575" s="24" t="n">
        <v>194.6</v>
      </c>
      <c r="E4575" s="25" t="n">
        <f aca="false">MAX(D4575,0)/1000</f>
        <v>0.1946</v>
      </c>
      <c r="F4575" s="25" t="n">
        <f aca="false">MAX(-D4575,0)/1000</f>
        <v>0</v>
      </c>
      <c r="G4575" s="23" t="str">
        <f aca="false">IF(E4575&gt;0,"ja","nein")</f>
        <v>ja</v>
      </c>
      <c r="H4575" s="26" t="n">
        <v>101.93</v>
      </c>
      <c r="I4575" s="26" t="n">
        <f aca="false">(H4575/10+IF(N4575=2025,Einstellungen!$B$23,Einstellungen!$C$23))*(1+Einstellungen!$B$10)</f>
        <v>32.07526</v>
      </c>
      <c r="J4575" s="25" t="n">
        <f aca="false">E4575*I4575/100</f>
        <v>0.06241845596</v>
      </c>
      <c r="K4575" s="25" t="n">
        <f aca="false">E4575*Einstellungen!$B$5/100</f>
        <v>0.056434</v>
      </c>
      <c r="L4575" s="23" t="str">
        <f aca="false">IF(I4575&lt;Einstellungen!$B$5,"ja","nein")</f>
        <v>nein</v>
      </c>
      <c r="M4575" s="23" t="s">
        <v>129</v>
      </c>
      <c r="N4575" s="23" t="n">
        <v>2025</v>
      </c>
      <c r="O4575" s="23" t="n">
        <v>0</v>
      </c>
    </row>
    <row r="4576" customFormat="false" ht="15" hidden="false" customHeight="false" outlineLevel="0" collapsed="false">
      <c r="A4576" s="22" t="n">
        <v>45878</v>
      </c>
      <c r="B4576" s="23" t="s">
        <v>107</v>
      </c>
      <c r="C4576" s="23" t="s">
        <v>122</v>
      </c>
      <c r="D4576" s="24" t="n">
        <v>180</v>
      </c>
      <c r="E4576" s="25" t="n">
        <f aca="false">MAX(D4576,0)/1000</f>
        <v>0.18</v>
      </c>
      <c r="F4576" s="25" t="n">
        <f aca="false">MAX(-D4576,0)/1000</f>
        <v>0</v>
      </c>
      <c r="G4576" s="23" t="str">
        <f aca="false">IF(E4576&gt;0,"ja","nein")</f>
        <v>ja</v>
      </c>
      <c r="H4576" s="26" t="n">
        <v>100.43</v>
      </c>
      <c r="I4576" s="26" t="n">
        <f aca="false">(H4576/10+IF(N4576=2025,Einstellungen!$B$23,Einstellungen!$C$23))*(1+Einstellungen!$B$10)</f>
        <v>31.89676</v>
      </c>
      <c r="J4576" s="25" t="n">
        <f aca="false">E4576*I4576/100</f>
        <v>0.057414168</v>
      </c>
      <c r="K4576" s="25" t="n">
        <f aca="false">E4576*Einstellungen!$B$5/100</f>
        <v>0.0522</v>
      </c>
      <c r="L4576" s="23" t="str">
        <f aca="false">IF(I4576&lt;Einstellungen!$B$5,"ja","nein")</f>
        <v>nein</v>
      </c>
      <c r="M4576" s="23" t="s">
        <v>129</v>
      </c>
      <c r="N4576" s="23" t="n">
        <v>2025</v>
      </c>
      <c r="O4576" s="23" t="n">
        <v>1</v>
      </c>
    </row>
    <row r="4577" customFormat="false" ht="15" hidden="false" customHeight="false" outlineLevel="0" collapsed="false">
      <c r="A4577" s="22" t="n">
        <v>45878</v>
      </c>
      <c r="B4577" s="23" t="s">
        <v>108</v>
      </c>
      <c r="C4577" s="23" t="s">
        <v>122</v>
      </c>
      <c r="D4577" s="24" t="n">
        <v>173.8</v>
      </c>
      <c r="E4577" s="25" t="n">
        <f aca="false">MAX(D4577,0)/1000</f>
        <v>0.1738</v>
      </c>
      <c r="F4577" s="25" t="n">
        <f aca="false">MAX(-D4577,0)/1000</f>
        <v>0</v>
      </c>
      <c r="G4577" s="23" t="str">
        <f aca="false">IF(E4577&gt;0,"ja","nein")</f>
        <v>ja</v>
      </c>
      <c r="H4577" s="26" t="n">
        <v>99.94</v>
      </c>
      <c r="I4577" s="26" t="n">
        <f aca="false">(H4577/10+IF(N4577=2025,Einstellungen!$B$23,Einstellungen!$C$23))*(1+Einstellungen!$B$10)</f>
        <v>31.83845</v>
      </c>
      <c r="J4577" s="25" t="n">
        <f aca="false">E4577*I4577/100</f>
        <v>0.0553352261</v>
      </c>
      <c r="K4577" s="25" t="n">
        <f aca="false">E4577*Einstellungen!$B$5/100</f>
        <v>0.050402</v>
      </c>
      <c r="L4577" s="23" t="str">
        <f aca="false">IF(I4577&lt;Einstellungen!$B$5,"ja","nein")</f>
        <v>nein</v>
      </c>
      <c r="M4577" s="23" t="s">
        <v>129</v>
      </c>
      <c r="N4577" s="23" t="n">
        <v>2025</v>
      </c>
      <c r="O4577" s="23" t="n">
        <v>2</v>
      </c>
    </row>
    <row r="4578" customFormat="false" ht="15" hidden="false" customHeight="false" outlineLevel="0" collapsed="false">
      <c r="A4578" s="22" t="n">
        <v>45878</v>
      </c>
      <c r="B4578" s="23" t="s">
        <v>109</v>
      </c>
      <c r="C4578" s="23" t="s">
        <v>122</v>
      </c>
      <c r="D4578" s="24" t="n">
        <v>175.8</v>
      </c>
      <c r="E4578" s="25" t="n">
        <f aca="false">MAX(D4578,0)/1000</f>
        <v>0.1758</v>
      </c>
      <c r="F4578" s="25" t="n">
        <f aca="false">MAX(-D4578,0)/1000</f>
        <v>0</v>
      </c>
      <c r="G4578" s="23" t="str">
        <f aca="false">IF(E4578&gt;0,"ja","nein")</f>
        <v>ja</v>
      </c>
      <c r="H4578" s="26" t="n">
        <v>97.8</v>
      </c>
      <c r="I4578" s="26" t="n">
        <f aca="false">(H4578/10+IF(N4578=2025,Einstellungen!$B$23,Einstellungen!$C$23))*(1+Einstellungen!$B$10)</f>
        <v>31.58379</v>
      </c>
      <c r="J4578" s="25" t="n">
        <f aca="false">E4578*I4578/100</f>
        <v>0.05552430282</v>
      </c>
      <c r="K4578" s="25" t="n">
        <f aca="false">E4578*Einstellungen!$B$5/100</f>
        <v>0.050982</v>
      </c>
      <c r="L4578" s="23" t="str">
        <f aca="false">IF(I4578&lt;Einstellungen!$B$5,"ja","nein")</f>
        <v>nein</v>
      </c>
      <c r="M4578" s="23" t="s">
        <v>129</v>
      </c>
      <c r="N4578" s="23" t="n">
        <v>2025</v>
      </c>
      <c r="O4578" s="23" t="n">
        <v>3</v>
      </c>
    </row>
    <row r="4579" customFormat="false" ht="15" hidden="false" customHeight="false" outlineLevel="0" collapsed="false">
      <c r="A4579" s="22" t="n">
        <v>45878</v>
      </c>
      <c r="B4579" s="23" t="s">
        <v>110</v>
      </c>
      <c r="C4579" s="23" t="s">
        <v>122</v>
      </c>
      <c r="D4579" s="24" t="n">
        <v>173.8</v>
      </c>
      <c r="E4579" s="25" t="n">
        <f aca="false">MAX(D4579,0)/1000</f>
        <v>0.1738</v>
      </c>
      <c r="F4579" s="25" t="n">
        <f aca="false">MAX(-D4579,0)/1000</f>
        <v>0</v>
      </c>
      <c r="G4579" s="23" t="str">
        <f aca="false">IF(E4579&gt;0,"ja","nein")</f>
        <v>ja</v>
      </c>
      <c r="H4579" s="26" t="n">
        <v>96.87</v>
      </c>
      <c r="I4579" s="26" t="n">
        <f aca="false">(H4579/10+IF(N4579=2025,Einstellungen!$B$23,Einstellungen!$C$23))*(1+Einstellungen!$B$10)</f>
        <v>31.47312</v>
      </c>
      <c r="J4579" s="25" t="n">
        <f aca="false">E4579*I4579/100</f>
        <v>0.05470028256</v>
      </c>
      <c r="K4579" s="25" t="n">
        <f aca="false">E4579*Einstellungen!$B$5/100</f>
        <v>0.050402</v>
      </c>
      <c r="L4579" s="23" t="str">
        <f aca="false">IF(I4579&lt;Einstellungen!$B$5,"ja","nein")</f>
        <v>nein</v>
      </c>
      <c r="M4579" s="23" t="s">
        <v>129</v>
      </c>
      <c r="N4579" s="23" t="n">
        <v>2025</v>
      </c>
      <c r="O4579" s="23" t="n">
        <v>4</v>
      </c>
    </row>
    <row r="4580" customFormat="false" ht="15" hidden="false" customHeight="false" outlineLevel="0" collapsed="false">
      <c r="A4580" s="22" t="n">
        <v>45878</v>
      </c>
      <c r="B4580" s="23" t="s">
        <v>111</v>
      </c>
      <c r="C4580" s="23" t="s">
        <v>122</v>
      </c>
      <c r="D4580" s="24" t="n">
        <v>170.7</v>
      </c>
      <c r="E4580" s="25" t="n">
        <f aca="false">MAX(D4580,0)/1000</f>
        <v>0.1707</v>
      </c>
      <c r="F4580" s="25" t="n">
        <f aca="false">MAX(-D4580,0)/1000</f>
        <v>0</v>
      </c>
      <c r="G4580" s="23" t="str">
        <f aca="false">IF(E4580&gt;0,"ja","nein")</f>
        <v>ja</v>
      </c>
      <c r="H4580" s="26" t="n">
        <v>97.01</v>
      </c>
      <c r="I4580" s="26" t="n">
        <f aca="false">(H4580/10+IF(N4580=2025,Einstellungen!$B$23,Einstellungen!$C$23))*(1+Einstellungen!$B$10)</f>
        <v>31.48978</v>
      </c>
      <c r="J4580" s="25" t="n">
        <f aca="false">E4580*I4580/100</f>
        <v>0.05375305446</v>
      </c>
      <c r="K4580" s="25" t="n">
        <f aca="false">E4580*Einstellungen!$B$5/100</f>
        <v>0.049503</v>
      </c>
      <c r="L4580" s="23" t="str">
        <f aca="false">IF(I4580&lt;Einstellungen!$B$5,"ja","nein")</f>
        <v>nein</v>
      </c>
      <c r="M4580" s="23" t="s">
        <v>129</v>
      </c>
      <c r="N4580" s="23" t="n">
        <v>2025</v>
      </c>
      <c r="O4580" s="23" t="n">
        <v>5</v>
      </c>
    </row>
    <row r="4581" customFormat="false" ht="15" hidden="false" customHeight="false" outlineLevel="0" collapsed="false">
      <c r="A4581" s="22" t="n">
        <v>45878</v>
      </c>
      <c r="B4581" s="23" t="s">
        <v>112</v>
      </c>
      <c r="C4581" s="23" t="s">
        <v>122</v>
      </c>
      <c r="D4581" s="24" t="n">
        <v>216.7</v>
      </c>
      <c r="E4581" s="25" t="n">
        <f aca="false">MAX(D4581,0)/1000</f>
        <v>0.2167</v>
      </c>
      <c r="F4581" s="25" t="n">
        <f aca="false">MAX(-D4581,0)/1000</f>
        <v>0</v>
      </c>
      <c r="G4581" s="23" t="str">
        <f aca="false">IF(E4581&gt;0,"ja","nein")</f>
        <v>ja</v>
      </c>
      <c r="H4581" s="26" t="n">
        <v>97.26</v>
      </c>
      <c r="I4581" s="26" t="n">
        <f aca="false">(H4581/10+IF(N4581=2025,Einstellungen!$B$23,Einstellungen!$C$23))*(1+Einstellungen!$B$10)</f>
        <v>31.51953</v>
      </c>
      <c r="J4581" s="25" t="n">
        <f aca="false">E4581*I4581/100</f>
        <v>0.06830282151</v>
      </c>
      <c r="K4581" s="25" t="n">
        <f aca="false">E4581*Einstellungen!$B$5/100</f>
        <v>0.062843</v>
      </c>
      <c r="L4581" s="23" t="str">
        <f aca="false">IF(I4581&lt;Einstellungen!$B$5,"ja","nein")</f>
        <v>nein</v>
      </c>
      <c r="M4581" s="23" t="s">
        <v>129</v>
      </c>
      <c r="N4581" s="23" t="n">
        <v>2025</v>
      </c>
      <c r="O4581" s="23" t="n">
        <v>6</v>
      </c>
    </row>
    <row r="4582" customFormat="false" ht="15" hidden="false" customHeight="false" outlineLevel="0" collapsed="false">
      <c r="A4582" s="22" t="n">
        <v>45878</v>
      </c>
      <c r="B4582" s="23" t="s">
        <v>113</v>
      </c>
      <c r="C4582" s="23" t="s">
        <v>122</v>
      </c>
      <c r="D4582" s="24" t="n">
        <v>188.5</v>
      </c>
      <c r="E4582" s="25" t="n">
        <f aca="false">MAX(D4582,0)/1000</f>
        <v>0.1885</v>
      </c>
      <c r="F4582" s="25" t="n">
        <f aca="false">MAX(-D4582,0)/1000</f>
        <v>0</v>
      </c>
      <c r="G4582" s="23" t="str">
        <f aca="false">IF(E4582&gt;0,"ja","nein")</f>
        <v>ja</v>
      </c>
      <c r="H4582" s="26" t="n">
        <v>93.45</v>
      </c>
      <c r="I4582" s="26" t="n">
        <f aca="false">(H4582/10+IF(N4582=2025,Einstellungen!$B$23,Einstellungen!$C$23))*(1+Einstellungen!$B$10)</f>
        <v>31.06614</v>
      </c>
      <c r="J4582" s="25" t="n">
        <f aca="false">E4582*I4582/100</f>
        <v>0.0585596739</v>
      </c>
      <c r="K4582" s="25" t="n">
        <f aca="false">E4582*Einstellungen!$B$5/100</f>
        <v>0.054665</v>
      </c>
      <c r="L4582" s="23" t="str">
        <f aca="false">IF(I4582&lt;Einstellungen!$B$5,"ja","nein")</f>
        <v>nein</v>
      </c>
      <c r="M4582" s="23" t="s">
        <v>129</v>
      </c>
      <c r="N4582" s="23" t="n">
        <v>2025</v>
      </c>
      <c r="O4582" s="23" t="n">
        <v>7</v>
      </c>
    </row>
    <row r="4583" customFormat="false" ht="15" hidden="false" customHeight="false" outlineLevel="0" collapsed="false">
      <c r="A4583" s="22" t="n">
        <v>45878</v>
      </c>
      <c r="B4583" s="23" t="s">
        <v>114</v>
      </c>
      <c r="C4583" s="23" t="s">
        <v>122</v>
      </c>
      <c r="D4583" s="24" t="n">
        <v>-899.3</v>
      </c>
      <c r="E4583" s="25" t="n">
        <f aca="false">MAX(D4583,0)/1000</f>
        <v>0</v>
      </c>
      <c r="F4583" s="25" t="n">
        <f aca="false">MAX(-D4583,0)/1000</f>
        <v>0.8993</v>
      </c>
      <c r="G4583" s="23" t="str">
        <f aca="false">IF(E4583&gt;0,"ja","nein")</f>
        <v>nein</v>
      </c>
      <c r="H4583" s="26" t="n">
        <v>70.19</v>
      </c>
      <c r="I4583" s="26" t="n">
        <f aca="false">(H4583/10+IF(N4583=2025,Einstellungen!$B$23,Einstellungen!$C$23))*(1+Einstellungen!$B$10)</f>
        <v>28.2982</v>
      </c>
      <c r="J4583" s="25" t="n">
        <f aca="false">E4583*I4583/100</f>
        <v>0</v>
      </c>
      <c r="K4583" s="25" t="n">
        <f aca="false">E4583*Einstellungen!$B$5/100</f>
        <v>0</v>
      </c>
      <c r="L4583" s="23" t="str">
        <f aca="false">IF(I4583&lt;Einstellungen!$B$5,"ja","nein")</f>
        <v>ja</v>
      </c>
      <c r="M4583" s="23" t="s">
        <v>129</v>
      </c>
      <c r="N4583" s="23" t="n">
        <v>2025</v>
      </c>
      <c r="O4583" s="23" t="n">
        <v>8</v>
      </c>
    </row>
    <row r="4584" customFormat="false" ht="15" hidden="false" customHeight="false" outlineLevel="0" collapsed="false">
      <c r="A4584" s="22" t="n">
        <v>45878</v>
      </c>
      <c r="B4584" s="23" t="s">
        <v>115</v>
      </c>
      <c r="C4584" s="23" t="s">
        <v>122</v>
      </c>
      <c r="D4584" s="24" t="n">
        <v>-2289.9</v>
      </c>
      <c r="E4584" s="25" t="n">
        <f aca="false">MAX(D4584,0)/1000</f>
        <v>0</v>
      </c>
      <c r="F4584" s="25" t="n">
        <f aca="false">MAX(-D4584,0)/1000</f>
        <v>2.2899</v>
      </c>
      <c r="G4584" s="23" t="str">
        <f aca="false">IF(E4584&gt;0,"ja","nein")</f>
        <v>nein</v>
      </c>
      <c r="H4584" s="26" t="n">
        <v>15.34</v>
      </c>
      <c r="I4584" s="26" t="n">
        <f aca="false">(H4584/10+IF(N4584=2025,Einstellungen!$B$23,Einstellungen!$C$23))*(1+Einstellungen!$B$10)</f>
        <v>21.77105</v>
      </c>
      <c r="J4584" s="25" t="n">
        <f aca="false">E4584*I4584/100</f>
        <v>0</v>
      </c>
      <c r="K4584" s="25" t="n">
        <f aca="false">E4584*Einstellungen!$B$5/100</f>
        <v>0</v>
      </c>
      <c r="L4584" s="23" t="str">
        <f aca="false">IF(I4584&lt;Einstellungen!$B$5,"ja","nein")</f>
        <v>ja</v>
      </c>
      <c r="M4584" s="23" t="s">
        <v>129</v>
      </c>
      <c r="N4584" s="23" t="n">
        <v>2025</v>
      </c>
      <c r="O4584" s="23" t="n">
        <v>9</v>
      </c>
    </row>
    <row r="4585" customFormat="false" ht="15" hidden="false" customHeight="false" outlineLevel="0" collapsed="false">
      <c r="A4585" s="22" t="n">
        <v>45878</v>
      </c>
      <c r="B4585" s="23" t="s">
        <v>116</v>
      </c>
      <c r="C4585" s="23" t="s">
        <v>122</v>
      </c>
      <c r="D4585" s="24" t="n">
        <v>-3380.6</v>
      </c>
      <c r="E4585" s="25" t="n">
        <f aca="false">MAX(D4585,0)/1000</f>
        <v>0</v>
      </c>
      <c r="F4585" s="25" t="n">
        <f aca="false">MAX(-D4585,0)/1000</f>
        <v>3.3806</v>
      </c>
      <c r="G4585" s="23" t="str">
        <f aca="false">IF(E4585&gt;0,"ja","nein")</f>
        <v>nein</v>
      </c>
      <c r="H4585" s="26" t="n">
        <v>-0.02</v>
      </c>
      <c r="I4585" s="26" t="n">
        <f aca="false">(H4585/10+IF(N4585=2025,Einstellungen!$B$23,Einstellungen!$C$23))*(1+Einstellungen!$B$10)</f>
        <v>19.94321</v>
      </c>
      <c r="J4585" s="25" t="n">
        <f aca="false">E4585*I4585/100</f>
        <v>0</v>
      </c>
      <c r="K4585" s="25" t="n">
        <f aca="false">E4585*Einstellungen!$B$5/100</f>
        <v>0</v>
      </c>
      <c r="L4585" s="23" t="str">
        <f aca="false">IF(I4585&lt;Einstellungen!$B$5,"ja","nein")</f>
        <v>ja</v>
      </c>
      <c r="M4585" s="23" t="s">
        <v>129</v>
      </c>
      <c r="N4585" s="23" t="n">
        <v>2025</v>
      </c>
      <c r="O4585" s="23" t="n">
        <v>10</v>
      </c>
    </row>
    <row r="4586" customFormat="false" ht="15" hidden="false" customHeight="false" outlineLevel="0" collapsed="false">
      <c r="A4586" s="22" t="n">
        <v>45878</v>
      </c>
      <c r="B4586" s="23" t="s">
        <v>117</v>
      </c>
      <c r="C4586" s="23" t="s">
        <v>122</v>
      </c>
      <c r="D4586" s="24" t="n">
        <v>-4480.6</v>
      </c>
      <c r="E4586" s="25" t="n">
        <f aca="false">MAX(D4586,0)/1000</f>
        <v>0</v>
      </c>
      <c r="F4586" s="25" t="n">
        <f aca="false">MAX(-D4586,0)/1000</f>
        <v>4.4806</v>
      </c>
      <c r="G4586" s="23" t="str">
        <f aca="false">IF(E4586&gt;0,"ja","nein")</f>
        <v>nein</v>
      </c>
      <c r="H4586" s="26" t="n">
        <v>-1</v>
      </c>
      <c r="I4586" s="26" t="n">
        <f aca="false">(H4586/10+IF(N4586=2025,Einstellungen!$B$23,Einstellungen!$C$23))*(1+Einstellungen!$B$10)</f>
        <v>19.82659</v>
      </c>
      <c r="J4586" s="25" t="n">
        <f aca="false">E4586*I4586/100</f>
        <v>0</v>
      </c>
      <c r="K4586" s="25" t="n">
        <f aca="false">E4586*Einstellungen!$B$5/100</f>
        <v>0</v>
      </c>
      <c r="L4586" s="23" t="str">
        <f aca="false">IF(I4586&lt;Einstellungen!$B$5,"ja","nein")</f>
        <v>ja</v>
      </c>
      <c r="M4586" s="23" t="s">
        <v>129</v>
      </c>
      <c r="N4586" s="23" t="n">
        <v>2025</v>
      </c>
      <c r="O4586" s="23" t="n">
        <v>11</v>
      </c>
    </row>
    <row r="4587" customFormat="false" ht="15" hidden="false" customHeight="false" outlineLevel="0" collapsed="false">
      <c r="A4587" s="22" t="n">
        <v>45878</v>
      </c>
      <c r="B4587" s="23" t="s">
        <v>118</v>
      </c>
      <c r="C4587" s="23" t="s">
        <v>122</v>
      </c>
      <c r="D4587" s="24" t="n">
        <v>-4999.8</v>
      </c>
      <c r="E4587" s="25" t="n">
        <f aca="false">MAX(D4587,0)/1000</f>
        <v>0</v>
      </c>
      <c r="F4587" s="25" t="n">
        <f aca="false">MAX(-D4587,0)/1000</f>
        <v>4.9998</v>
      </c>
      <c r="G4587" s="23" t="str">
        <f aca="false">IF(E4587&gt;0,"ja","nein")</f>
        <v>nein</v>
      </c>
      <c r="H4587" s="26" t="n">
        <v>-6.63</v>
      </c>
      <c r="I4587" s="26" t="n">
        <f aca="false">(H4587/10+IF(N4587=2025,Einstellungen!$B$23,Einstellungen!$C$23))*(1+Einstellungen!$B$10)</f>
        <v>19.15662</v>
      </c>
      <c r="J4587" s="25" t="n">
        <f aca="false">E4587*I4587/100</f>
        <v>0</v>
      </c>
      <c r="K4587" s="25" t="n">
        <f aca="false">E4587*Einstellungen!$B$5/100</f>
        <v>0</v>
      </c>
      <c r="L4587" s="23" t="str">
        <f aca="false">IF(I4587&lt;Einstellungen!$B$5,"ja","nein")</f>
        <v>ja</v>
      </c>
      <c r="M4587" s="23" t="s">
        <v>129</v>
      </c>
      <c r="N4587" s="23" t="n">
        <v>2025</v>
      </c>
      <c r="O4587" s="23" t="n">
        <v>12</v>
      </c>
    </row>
    <row r="4588" customFormat="false" ht="15" hidden="false" customHeight="false" outlineLevel="0" collapsed="false">
      <c r="A4588" s="22" t="n">
        <v>45878</v>
      </c>
      <c r="B4588" s="23" t="s">
        <v>119</v>
      </c>
      <c r="C4588" s="23" t="s">
        <v>122</v>
      </c>
      <c r="D4588" s="24" t="n">
        <v>-4579.5</v>
      </c>
      <c r="E4588" s="25" t="n">
        <f aca="false">MAX(D4588,0)/1000</f>
        <v>0</v>
      </c>
      <c r="F4588" s="25" t="n">
        <f aca="false">MAX(-D4588,0)/1000</f>
        <v>4.5795</v>
      </c>
      <c r="G4588" s="23" t="str">
        <f aca="false">IF(E4588&gt;0,"ja","nein")</f>
        <v>nein</v>
      </c>
      <c r="H4588" s="26" t="n">
        <v>-15.14</v>
      </c>
      <c r="I4588" s="26" t="n">
        <f aca="false">(H4588/10+IF(N4588=2025,Einstellungen!$B$23,Einstellungen!$C$23))*(1+Einstellungen!$B$10)</f>
        <v>18.14393</v>
      </c>
      <c r="J4588" s="25" t="n">
        <f aca="false">E4588*I4588/100</f>
        <v>0</v>
      </c>
      <c r="K4588" s="25" t="n">
        <f aca="false">E4588*Einstellungen!$B$5/100</f>
        <v>0</v>
      </c>
      <c r="L4588" s="23" t="str">
        <f aca="false">IF(I4588&lt;Einstellungen!$B$5,"ja","nein")</f>
        <v>ja</v>
      </c>
      <c r="M4588" s="23" t="s">
        <v>129</v>
      </c>
      <c r="N4588" s="23" t="n">
        <v>2025</v>
      </c>
      <c r="O4588" s="23" t="n">
        <v>13</v>
      </c>
    </row>
    <row r="4589" customFormat="false" ht="15" hidden="false" customHeight="false" outlineLevel="0" collapsed="false">
      <c r="A4589" s="22" t="n">
        <v>45878</v>
      </c>
      <c r="B4589" s="23" t="s">
        <v>120</v>
      </c>
      <c r="C4589" s="23" t="s">
        <v>122</v>
      </c>
      <c r="D4589" s="24" t="n">
        <v>-2663.8</v>
      </c>
      <c r="E4589" s="25" t="n">
        <f aca="false">MAX(D4589,0)/1000</f>
        <v>0</v>
      </c>
      <c r="F4589" s="25" t="n">
        <f aca="false">MAX(-D4589,0)/1000</f>
        <v>2.6638</v>
      </c>
      <c r="G4589" s="23" t="str">
        <f aca="false">IF(E4589&gt;0,"ja","nein")</f>
        <v>nein</v>
      </c>
      <c r="H4589" s="26" t="n">
        <v>-15.37</v>
      </c>
      <c r="I4589" s="26" t="n">
        <f aca="false">(H4589/10+IF(N4589=2025,Einstellungen!$B$23,Einstellungen!$C$23))*(1+Einstellungen!$B$10)</f>
        <v>18.11656</v>
      </c>
      <c r="J4589" s="25" t="n">
        <f aca="false">E4589*I4589/100</f>
        <v>0</v>
      </c>
      <c r="K4589" s="25" t="n">
        <f aca="false">E4589*Einstellungen!$B$5/100</f>
        <v>0</v>
      </c>
      <c r="L4589" s="23" t="str">
        <f aca="false">IF(I4589&lt;Einstellungen!$B$5,"ja","nein")</f>
        <v>ja</v>
      </c>
      <c r="M4589" s="23" t="s">
        <v>129</v>
      </c>
      <c r="N4589" s="23" t="n">
        <v>2025</v>
      </c>
      <c r="O4589" s="23" t="n">
        <v>14</v>
      </c>
    </row>
    <row r="4590" customFormat="false" ht="15" hidden="false" customHeight="false" outlineLevel="0" collapsed="false">
      <c r="A4590" s="22" t="n">
        <v>45878</v>
      </c>
      <c r="B4590" s="23" t="s">
        <v>104</v>
      </c>
      <c r="C4590" s="23" t="s">
        <v>122</v>
      </c>
      <c r="D4590" s="24" t="n">
        <v>-1631.7</v>
      </c>
      <c r="E4590" s="25" t="n">
        <f aca="false">MAX(D4590,0)/1000</f>
        <v>0</v>
      </c>
      <c r="F4590" s="25" t="n">
        <f aca="false">MAX(-D4590,0)/1000</f>
        <v>1.6317</v>
      </c>
      <c r="G4590" s="23" t="str">
        <f aca="false">IF(E4590&gt;0,"ja","nein")</f>
        <v>nein</v>
      </c>
      <c r="H4590" s="26" t="n">
        <v>-4.1</v>
      </c>
      <c r="I4590" s="26" t="n">
        <f aca="false">(H4590/10+IF(N4590=2025,Einstellungen!$B$23,Einstellungen!$C$23))*(1+Einstellungen!$B$10)</f>
        <v>19.45769</v>
      </c>
      <c r="J4590" s="25" t="n">
        <f aca="false">E4590*I4590/100</f>
        <v>0</v>
      </c>
      <c r="K4590" s="25" t="n">
        <f aca="false">E4590*Einstellungen!$B$5/100</f>
        <v>0</v>
      </c>
      <c r="L4590" s="23" t="str">
        <f aca="false">IF(I4590&lt;Einstellungen!$B$5,"ja","nein")</f>
        <v>ja</v>
      </c>
      <c r="M4590" s="23" t="s">
        <v>129</v>
      </c>
      <c r="N4590" s="23" t="n">
        <v>2025</v>
      </c>
      <c r="O4590" s="23" t="n">
        <v>15</v>
      </c>
    </row>
    <row r="4591" customFormat="false" ht="15" hidden="false" customHeight="false" outlineLevel="0" collapsed="false">
      <c r="A4591" s="22" t="n">
        <v>45878</v>
      </c>
      <c r="B4591" s="23" t="s">
        <v>105</v>
      </c>
      <c r="C4591" s="23" t="s">
        <v>122</v>
      </c>
      <c r="D4591" s="24" t="n">
        <v>-1986.6</v>
      </c>
      <c r="E4591" s="25" t="n">
        <f aca="false">MAX(D4591,0)/1000</f>
        <v>0</v>
      </c>
      <c r="F4591" s="25" t="n">
        <f aca="false">MAX(-D4591,0)/1000</f>
        <v>1.9866</v>
      </c>
      <c r="G4591" s="23" t="str">
        <f aca="false">IF(E4591&gt;0,"ja","nein")</f>
        <v>nein</v>
      </c>
      <c r="H4591" s="26" t="n">
        <v>-0.04</v>
      </c>
      <c r="I4591" s="26" t="n">
        <f aca="false">(H4591/10+IF(N4591=2025,Einstellungen!$B$23,Einstellungen!$C$23))*(1+Einstellungen!$B$10)</f>
        <v>19.94083</v>
      </c>
      <c r="J4591" s="25" t="n">
        <f aca="false">E4591*I4591/100</f>
        <v>0</v>
      </c>
      <c r="K4591" s="25" t="n">
        <f aca="false">E4591*Einstellungen!$B$5/100</f>
        <v>0</v>
      </c>
      <c r="L4591" s="23" t="str">
        <f aca="false">IF(I4591&lt;Einstellungen!$B$5,"ja","nein")</f>
        <v>ja</v>
      </c>
      <c r="M4591" s="23" t="s">
        <v>129</v>
      </c>
      <c r="N4591" s="23" t="n">
        <v>2025</v>
      </c>
      <c r="O4591" s="23" t="n">
        <v>16</v>
      </c>
    </row>
    <row r="4592" customFormat="false" ht="15" hidden="false" customHeight="false" outlineLevel="0" collapsed="false">
      <c r="A4592" s="22" t="n">
        <v>45878</v>
      </c>
      <c r="B4592" s="23" t="s">
        <v>97</v>
      </c>
      <c r="C4592" s="23" t="s">
        <v>122</v>
      </c>
      <c r="D4592" s="24" t="n">
        <v>-1202.5</v>
      </c>
      <c r="E4592" s="25" t="n">
        <f aca="false">MAX(D4592,0)/1000</f>
        <v>0</v>
      </c>
      <c r="F4592" s="25" t="n">
        <f aca="false">MAX(-D4592,0)/1000</f>
        <v>1.2025</v>
      </c>
      <c r="G4592" s="23" t="str">
        <f aca="false">IF(E4592&gt;0,"ja","nein")</f>
        <v>nein</v>
      </c>
      <c r="H4592" s="26" t="n">
        <v>6.29</v>
      </c>
      <c r="I4592" s="26" t="n">
        <f aca="false">(H4592/10+IF(N4592=2025,Einstellungen!$B$23,Einstellungen!$C$23))*(1+Einstellungen!$B$10)</f>
        <v>20.6941</v>
      </c>
      <c r="J4592" s="25" t="n">
        <f aca="false">E4592*I4592/100</f>
        <v>0</v>
      </c>
      <c r="K4592" s="25" t="n">
        <f aca="false">E4592*Einstellungen!$B$5/100</f>
        <v>0</v>
      </c>
      <c r="L4592" s="23" t="str">
        <f aca="false">IF(I4592&lt;Einstellungen!$B$5,"ja","nein")</f>
        <v>ja</v>
      </c>
      <c r="M4592" s="23" t="s">
        <v>129</v>
      </c>
      <c r="N4592" s="23" t="n">
        <v>2025</v>
      </c>
      <c r="O4592" s="23" t="n">
        <v>17</v>
      </c>
    </row>
    <row r="4593" customFormat="false" ht="15" hidden="false" customHeight="false" outlineLevel="0" collapsed="false">
      <c r="A4593" s="22" t="n">
        <v>45878</v>
      </c>
      <c r="B4593" s="23" t="s">
        <v>99</v>
      </c>
      <c r="C4593" s="23" t="s">
        <v>122</v>
      </c>
      <c r="D4593" s="24" t="n">
        <v>-114</v>
      </c>
      <c r="E4593" s="25" t="n">
        <f aca="false">MAX(D4593,0)/1000</f>
        <v>0</v>
      </c>
      <c r="F4593" s="25" t="n">
        <f aca="false">MAX(-D4593,0)/1000</f>
        <v>0.114</v>
      </c>
      <c r="G4593" s="23" t="str">
        <f aca="false">IF(E4593&gt;0,"ja","nein")</f>
        <v>nein</v>
      </c>
      <c r="H4593" s="26" t="n">
        <v>85.9</v>
      </c>
      <c r="I4593" s="26" t="n">
        <f aca="false">(H4593/10+IF(N4593=2025,Einstellungen!$B$23,Einstellungen!$C$23))*(1+Einstellungen!$B$10)</f>
        <v>30.16769</v>
      </c>
      <c r="J4593" s="25" t="n">
        <f aca="false">E4593*I4593/100</f>
        <v>0</v>
      </c>
      <c r="K4593" s="25" t="n">
        <f aca="false">E4593*Einstellungen!$B$5/100</f>
        <v>0</v>
      </c>
      <c r="L4593" s="23" t="str">
        <f aca="false">IF(I4593&lt;Einstellungen!$B$5,"ja","nein")</f>
        <v>nein</v>
      </c>
      <c r="M4593" s="23" t="s">
        <v>129</v>
      </c>
      <c r="N4593" s="23" t="n">
        <v>2025</v>
      </c>
      <c r="O4593" s="23" t="n">
        <v>18</v>
      </c>
    </row>
    <row r="4594" customFormat="false" ht="15" hidden="false" customHeight="false" outlineLevel="0" collapsed="false">
      <c r="A4594" s="22" t="n">
        <v>45878</v>
      </c>
      <c r="B4594" s="23" t="s">
        <v>100</v>
      </c>
      <c r="C4594" s="23" t="s">
        <v>122</v>
      </c>
      <c r="D4594" s="24" t="n">
        <v>18.2</v>
      </c>
      <c r="E4594" s="25" t="n">
        <f aca="false">MAX(D4594,0)/1000</f>
        <v>0.0182</v>
      </c>
      <c r="F4594" s="25" t="n">
        <f aca="false">MAX(-D4594,0)/1000</f>
        <v>0</v>
      </c>
      <c r="G4594" s="23" t="str">
        <f aca="false">IF(E4594&gt;0,"ja","nein")</f>
        <v>ja</v>
      </c>
      <c r="H4594" s="26" t="n">
        <v>104.2</v>
      </c>
      <c r="I4594" s="26" t="n">
        <f aca="false">(H4594/10+IF(N4594=2025,Einstellungen!$B$23,Einstellungen!$C$23))*(1+Einstellungen!$B$10)</f>
        <v>32.34539</v>
      </c>
      <c r="J4594" s="25" t="n">
        <f aca="false">E4594*I4594/100</f>
        <v>0.00588686098</v>
      </c>
      <c r="K4594" s="25" t="n">
        <f aca="false">E4594*Einstellungen!$B$5/100</f>
        <v>0.005278</v>
      </c>
      <c r="L4594" s="23" t="str">
        <f aca="false">IF(I4594&lt;Einstellungen!$B$5,"ja","nein")</f>
        <v>nein</v>
      </c>
      <c r="M4594" s="23" t="s">
        <v>129</v>
      </c>
      <c r="N4594" s="23" t="n">
        <v>2025</v>
      </c>
      <c r="O4594" s="23" t="n">
        <v>19</v>
      </c>
    </row>
    <row r="4595" customFormat="false" ht="15" hidden="false" customHeight="false" outlineLevel="0" collapsed="false">
      <c r="A4595" s="22" t="n">
        <v>45878</v>
      </c>
      <c r="B4595" s="23" t="s">
        <v>92</v>
      </c>
      <c r="C4595" s="23" t="s">
        <v>122</v>
      </c>
      <c r="D4595" s="24" t="n">
        <v>827.2</v>
      </c>
      <c r="E4595" s="25" t="n">
        <f aca="false">MAX(D4595,0)/1000</f>
        <v>0.8272</v>
      </c>
      <c r="F4595" s="25" t="n">
        <f aca="false">MAX(-D4595,0)/1000</f>
        <v>0</v>
      </c>
      <c r="G4595" s="23" t="str">
        <f aca="false">IF(E4595&gt;0,"ja","nein")</f>
        <v>ja</v>
      </c>
      <c r="H4595" s="26" t="n">
        <v>127.62</v>
      </c>
      <c r="I4595" s="26" t="n">
        <f aca="false">(H4595/10+IF(N4595=2025,Einstellungen!$B$23,Einstellungen!$C$23))*(1+Einstellungen!$B$10)</f>
        <v>35.13237</v>
      </c>
      <c r="J4595" s="25" t="n">
        <f aca="false">E4595*I4595/100</f>
        <v>0.29061496464</v>
      </c>
      <c r="K4595" s="25" t="n">
        <f aca="false">E4595*Einstellungen!$B$5/100</f>
        <v>0.239888</v>
      </c>
      <c r="L4595" s="23" t="str">
        <f aca="false">IF(I4595&lt;Einstellungen!$B$5,"ja","nein")</f>
        <v>nein</v>
      </c>
      <c r="M4595" s="23" t="s">
        <v>129</v>
      </c>
      <c r="N4595" s="23" t="n">
        <v>2025</v>
      </c>
      <c r="O4595" s="23" t="n">
        <v>20</v>
      </c>
    </row>
    <row r="4596" customFormat="false" ht="15" hidden="false" customHeight="false" outlineLevel="0" collapsed="false">
      <c r="A4596" s="22" t="n">
        <v>45878</v>
      </c>
      <c r="B4596" s="23" t="s">
        <v>95</v>
      </c>
      <c r="C4596" s="23" t="s">
        <v>122</v>
      </c>
      <c r="D4596" s="24" t="n">
        <v>220.7</v>
      </c>
      <c r="E4596" s="25" t="n">
        <f aca="false">MAX(D4596,0)/1000</f>
        <v>0.2207</v>
      </c>
      <c r="F4596" s="25" t="n">
        <f aca="false">MAX(-D4596,0)/1000</f>
        <v>0</v>
      </c>
      <c r="G4596" s="23" t="str">
        <f aca="false">IF(E4596&gt;0,"ja","nein")</f>
        <v>ja</v>
      </c>
      <c r="H4596" s="26" t="n">
        <v>119.31</v>
      </c>
      <c r="I4596" s="26" t="n">
        <f aca="false">(H4596/10+IF(N4596=2025,Einstellungen!$B$23,Einstellungen!$C$23))*(1+Einstellungen!$B$10)</f>
        <v>34.14348</v>
      </c>
      <c r="J4596" s="25" t="n">
        <f aca="false">E4596*I4596/100</f>
        <v>0.07535466036</v>
      </c>
      <c r="K4596" s="25" t="n">
        <f aca="false">E4596*Einstellungen!$B$5/100</f>
        <v>0.064003</v>
      </c>
      <c r="L4596" s="23" t="str">
        <f aca="false">IF(I4596&lt;Einstellungen!$B$5,"ja","nein")</f>
        <v>nein</v>
      </c>
      <c r="M4596" s="23" t="s">
        <v>129</v>
      </c>
      <c r="N4596" s="23" t="n">
        <v>2025</v>
      </c>
      <c r="O4596" s="23" t="n">
        <v>21</v>
      </c>
    </row>
    <row r="4597" customFormat="false" ht="15" hidden="false" customHeight="false" outlineLevel="0" collapsed="false">
      <c r="A4597" s="22" t="n">
        <v>45878</v>
      </c>
      <c r="B4597" s="23" t="s">
        <v>96</v>
      </c>
      <c r="C4597" s="23" t="s">
        <v>122</v>
      </c>
      <c r="D4597" s="24" t="n">
        <v>165.1</v>
      </c>
      <c r="E4597" s="25" t="n">
        <f aca="false">MAX(D4597,0)/1000</f>
        <v>0.1651</v>
      </c>
      <c r="F4597" s="25" t="n">
        <f aca="false">MAX(-D4597,0)/1000</f>
        <v>0</v>
      </c>
      <c r="G4597" s="23" t="str">
        <f aca="false">IF(E4597&gt;0,"ja","nein")</f>
        <v>ja</v>
      </c>
      <c r="H4597" s="26" t="n">
        <v>107.89</v>
      </c>
      <c r="I4597" s="26" t="n">
        <f aca="false">(H4597/10+IF(N4597=2025,Einstellungen!$B$23,Einstellungen!$C$23))*(1+Einstellungen!$B$10)</f>
        <v>32.7845</v>
      </c>
      <c r="J4597" s="25" t="n">
        <f aca="false">E4597*I4597/100</f>
        <v>0.0541272095</v>
      </c>
      <c r="K4597" s="25" t="n">
        <f aca="false">E4597*Einstellungen!$B$5/100</f>
        <v>0.047879</v>
      </c>
      <c r="L4597" s="23" t="str">
        <f aca="false">IF(I4597&lt;Einstellungen!$B$5,"ja","nein")</f>
        <v>nein</v>
      </c>
      <c r="M4597" s="23" t="s">
        <v>129</v>
      </c>
      <c r="N4597" s="23" t="n">
        <v>2025</v>
      </c>
      <c r="O4597" s="23" t="n">
        <v>22</v>
      </c>
    </row>
    <row r="4598" customFormat="false" ht="15" hidden="false" customHeight="false" outlineLevel="0" collapsed="false">
      <c r="A4598" s="22" t="n">
        <v>45878</v>
      </c>
      <c r="B4598" s="23" t="s">
        <v>101</v>
      </c>
      <c r="C4598" s="23" t="s">
        <v>122</v>
      </c>
      <c r="D4598" s="24" t="n">
        <v>198.5</v>
      </c>
      <c r="E4598" s="25" t="n">
        <f aca="false">MAX(D4598,0)/1000</f>
        <v>0.1985</v>
      </c>
      <c r="F4598" s="25" t="n">
        <f aca="false">MAX(-D4598,0)/1000</f>
        <v>0</v>
      </c>
      <c r="G4598" s="23" t="str">
        <f aca="false">IF(E4598&gt;0,"ja","nein")</f>
        <v>ja</v>
      </c>
      <c r="H4598" s="26" t="n">
        <v>94.97</v>
      </c>
      <c r="I4598" s="26" t="n">
        <f aca="false">(H4598/10+IF(N4598=2025,Einstellungen!$B$23,Einstellungen!$C$23))*(1+Einstellungen!$B$10)</f>
        <v>31.24702</v>
      </c>
      <c r="J4598" s="25" t="n">
        <f aca="false">E4598*I4598/100</f>
        <v>0.0620253347</v>
      </c>
      <c r="K4598" s="25" t="n">
        <f aca="false">E4598*Einstellungen!$B$5/100</f>
        <v>0.057565</v>
      </c>
      <c r="L4598" s="23" t="str">
        <f aca="false">IF(I4598&lt;Einstellungen!$B$5,"ja","nein")</f>
        <v>nein</v>
      </c>
      <c r="M4598" s="23" t="s">
        <v>129</v>
      </c>
      <c r="N4598" s="23" t="n">
        <v>2025</v>
      </c>
      <c r="O4598" s="23" t="n">
        <v>23</v>
      </c>
    </row>
    <row r="4599" customFormat="false" ht="15" hidden="false" customHeight="false" outlineLevel="0" collapsed="false">
      <c r="A4599" s="22" t="n">
        <v>45879</v>
      </c>
      <c r="B4599" s="23" t="s">
        <v>102</v>
      </c>
      <c r="C4599" s="23" t="s">
        <v>124</v>
      </c>
      <c r="D4599" s="24" t="n">
        <v>153.1</v>
      </c>
      <c r="E4599" s="25" t="n">
        <f aca="false">MAX(D4599,0)/1000</f>
        <v>0.1531</v>
      </c>
      <c r="F4599" s="25" t="n">
        <f aca="false">MAX(-D4599,0)/1000</f>
        <v>0</v>
      </c>
      <c r="G4599" s="23" t="str">
        <f aca="false">IF(E4599&gt;0,"ja","nein")</f>
        <v>ja</v>
      </c>
      <c r="H4599" s="26" t="n">
        <v>84.79</v>
      </c>
      <c r="I4599" s="26" t="n">
        <f aca="false">(H4599/10+IF(N4599=2025,Einstellungen!$B$23,Einstellungen!$C$23))*(1+Einstellungen!$B$10)</f>
        <v>30.0356</v>
      </c>
      <c r="J4599" s="25" t="n">
        <f aca="false">E4599*I4599/100</f>
        <v>0.0459845036</v>
      </c>
      <c r="K4599" s="25" t="n">
        <f aca="false">E4599*Einstellungen!$B$5/100</f>
        <v>0.044399</v>
      </c>
      <c r="L4599" s="23" t="str">
        <f aca="false">IF(I4599&lt;Einstellungen!$B$5,"ja","nein")</f>
        <v>nein</v>
      </c>
      <c r="M4599" s="23" t="s">
        <v>129</v>
      </c>
      <c r="N4599" s="23" t="n">
        <v>2025</v>
      </c>
      <c r="O4599" s="23" t="n">
        <v>0</v>
      </c>
    </row>
    <row r="4600" customFormat="false" ht="15" hidden="false" customHeight="false" outlineLevel="0" collapsed="false">
      <c r="A4600" s="22" t="n">
        <v>45879</v>
      </c>
      <c r="B4600" s="23" t="s">
        <v>107</v>
      </c>
      <c r="C4600" s="23" t="s">
        <v>124</v>
      </c>
      <c r="D4600" s="24" t="n">
        <v>247.1</v>
      </c>
      <c r="E4600" s="25" t="n">
        <f aca="false">MAX(D4600,0)/1000</f>
        <v>0.2471</v>
      </c>
      <c r="F4600" s="25" t="n">
        <f aca="false">MAX(-D4600,0)/1000</f>
        <v>0</v>
      </c>
      <c r="G4600" s="23" t="str">
        <f aca="false">IF(E4600&gt;0,"ja","nein")</f>
        <v>ja</v>
      </c>
      <c r="H4600" s="26" t="n">
        <v>83.23</v>
      </c>
      <c r="I4600" s="26" t="n">
        <f aca="false">(H4600/10+IF(N4600=2025,Einstellungen!$B$23,Einstellungen!$C$23))*(1+Einstellungen!$B$10)</f>
        <v>29.84996</v>
      </c>
      <c r="J4600" s="25" t="n">
        <f aca="false">E4600*I4600/100</f>
        <v>0.07375925116</v>
      </c>
      <c r="K4600" s="25" t="n">
        <f aca="false">E4600*Einstellungen!$B$5/100</f>
        <v>0.071659</v>
      </c>
      <c r="L4600" s="23" t="str">
        <f aca="false">IF(I4600&lt;Einstellungen!$B$5,"ja","nein")</f>
        <v>nein</v>
      </c>
      <c r="M4600" s="23" t="s">
        <v>129</v>
      </c>
      <c r="N4600" s="23" t="n">
        <v>2025</v>
      </c>
      <c r="O4600" s="23" t="n">
        <v>1</v>
      </c>
    </row>
    <row r="4601" customFormat="false" ht="15" hidden="false" customHeight="false" outlineLevel="0" collapsed="false">
      <c r="A4601" s="22" t="n">
        <v>45879</v>
      </c>
      <c r="B4601" s="23" t="s">
        <v>108</v>
      </c>
      <c r="C4601" s="23" t="s">
        <v>124</v>
      </c>
      <c r="D4601" s="24" t="n">
        <v>190.6</v>
      </c>
      <c r="E4601" s="25" t="n">
        <f aca="false">MAX(D4601,0)/1000</f>
        <v>0.1906</v>
      </c>
      <c r="F4601" s="25" t="n">
        <f aca="false">MAX(-D4601,0)/1000</f>
        <v>0</v>
      </c>
      <c r="G4601" s="23" t="str">
        <f aca="false">IF(E4601&gt;0,"ja","nein")</f>
        <v>ja</v>
      </c>
      <c r="H4601" s="26" t="n">
        <v>83.1</v>
      </c>
      <c r="I4601" s="26" t="n">
        <f aca="false">(H4601/10+IF(N4601=2025,Einstellungen!$B$23,Einstellungen!$C$23))*(1+Einstellungen!$B$10)</f>
        <v>29.83449</v>
      </c>
      <c r="J4601" s="25" t="n">
        <f aca="false">E4601*I4601/100</f>
        <v>0.05686453794</v>
      </c>
      <c r="K4601" s="25" t="n">
        <f aca="false">E4601*Einstellungen!$B$5/100</f>
        <v>0.055274</v>
      </c>
      <c r="L4601" s="23" t="str">
        <f aca="false">IF(I4601&lt;Einstellungen!$B$5,"ja","nein")</f>
        <v>nein</v>
      </c>
      <c r="M4601" s="23" t="s">
        <v>129</v>
      </c>
      <c r="N4601" s="23" t="n">
        <v>2025</v>
      </c>
      <c r="O4601" s="23" t="n">
        <v>2</v>
      </c>
    </row>
    <row r="4602" customFormat="false" ht="15" hidden="false" customHeight="false" outlineLevel="0" collapsed="false">
      <c r="A4602" s="22" t="n">
        <v>45879</v>
      </c>
      <c r="B4602" s="23" t="s">
        <v>109</v>
      </c>
      <c r="C4602" s="23" t="s">
        <v>124</v>
      </c>
      <c r="D4602" s="24" t="n">
        <v>164.3</v>
      </c>
      <c r="E4602" s="25" t="n">
        <f aca="false">MAX(D4602,0)/1000</f>
        <v>0.1643</v>
      </c>
      <c r="F4602" s="25" t="n">
        <f aca="false">MAX(-D4602,0)/1000</f>
        <v>0</v>
      </c>
      <c r="G4602" s="23" t="str">
        <f aca="false">IF(E4602&gt;0,"ja","nein")</f>
        <v>ja</v>
      </c>
      <c r="H4602" s="26" t="n">
        <v>77.95</v>
      </c>
      <c r="I4602" s="26" t="n">
        <f aca="false">(H4602/10+IF(N4602=2025,Einstellungen!$B$23,Einstellungen!$C$23))*(1+Einstellungen!$B$10)</f>
        <v>29.22164</v>
      </c>
      <c r="J4602" s="25" t="n">
        <f aca="false">E4602*I4602/100</f>
        <v>0.04801115452</v>
      </c>
      <c r="K4602" s="25" t="n">
        <f aca="false">E4602*Einstellungen!$B$5/100</f>
        <v>0.047647</v>
      </c>
      <c r="L4602" s="23" t="str">
        <f aca="false">IF(I4602&lt;Einstellungen!$B$5,"ja","nein")</f>
        <v>nein</v>
      </c>
      <c r="M4602" s="23" t="s">
        <v>129</v>
      </c>
      <c r="N4602" s="23" t="n">
        <v>2025</v>
      </c>
      <c r="O4602" s="23" t="n">
        <v>3</v>
      </c>
    </row>
    <row r="4603" customFormat="false" ht="15" hidden="false" customHeight="false" outlineLevel="0" collapsed="false">
      <c r="A4603" s="22" t="n">
        <v>45879</v>
      </c>
      <c r="B4603" s="23" t="s">
        <v>110</v>
      </c>
      <c r="C4603" s="23" t="s">
        <v>124</v>
      </c>
      <c r="D4603" s="24" t="n">
        <v>163.4</v>
      </c>
      <c r="E4603" s="25" t="n">
        <f aca="false">MAX(D4603,0)/1000</f>
        <v>0.1634</v>
      </c>
      <c r="F4603" s="25" t="n">
        <f aca="false">MAX(-D4603,0)/1000</f>
        <v>0</v>
      </c>
      <c r="G4603" s="23" t="str">
        <f aca="false">IF(E4603&gt;0,"ja","nein")</f>
        <v>ja</v>
      </c>
      <c r="H4603" s="26" t="n">
        <v>80.68</v>
      </c>
      <c r="I4603" s="26" t="n">
        <f aca="false">(H4603/10+IF(N4603=2025,Einstellungen!$B$23,Einstellungen!$C$23))*(1+Einstellungen!$B$10)</f>
        <v>29.54651</v>
      </c>
      <c r="J4603" s="25" t="n">
        <f aca="false">E4603*I4603/100</f>
        <v>0.04827899734</v>
      </c>
      <c r="K4603" s="25" t="n">
        <f aca="false">E4603*Einstellungen!$B$5/100</f>
        <v>0.047386</v>
      </c>
      <c r="L4603" s="23" t="str">
        <f aca="false">IF(I4603&lt;Einstellungen!$B$5,"ja","nein")</f>
        <v>nein</v>
      </c>
      <c r="M4603" s="23" t="s">
        <v>129</v>
      </c>
      <c r="N4603" s="23" t="n">
        <v>2025</v>
      </c>
      <c r="O4603" s="23" t="n">
        <v>4</v>
      </c>
    </row>
    <row r="4604" customFormat="false" ht="15" hidden="false" customHeight="false" outlineLevel="0" collapsed="false">
      <c r="A4604" s="22" t="n">
        <v>45879</v>
      </c>
      <c r="B4604" s="23" t="s">
        <v>111</v>
      </c>
      <c r="C4604" s="23" t="s">
        <v>124</v>
      </c>
      <c r="D4604" s="24" t="n">
        <v>158.7</v>
      </c>
      <c r="E4604" s="25" t="n">
        <f aca="false">MAX(D4604,0)/1000</f>
        <v>0.1587</v>
      </c>
      <c r="F4604" s="25" t="n">
        <f aca="false">MAX(-D4604,0)/1000</f>
        <v>0</v>
      </c>
      <c r="G4604" s="23" t="str">
        <f aca="false">IF(E4604&gt;0,"ja","nein")</f>
        <v>ja</v>
      </c>
      <c r="H4604" s="26" t="n">
        <v>83.69</v>
      </c>
      <c r="I4604" s="26" t="n">
        <f aca="false">(H4604/10+IF(N4604=2025,Einstellungen!$B$23,Einstellungen!$C$23))*(1+Einstellungen!$B$10)</f>
        <v>29.9047</v>
      </c>
      <c r="J4604" s="25" t="n">
        <f aca="false">E4604*I4604/100</f>
        <v>0.0474587589</v>
      </c>
      <c r="K4604" s="25" t="n">
        <f aca="false">E4604*Einstellungen!$B$5/100</f>
        <v>0.046023</v>
      </c>
      <c r="L4604" s="23" t="str">
        <f aca="false">IF(I4604&lt;Einstellungen!$B$5,"ja","nein")</f>
        <v>nein</v>
      </c>
      <c r="M4604" s="23" t="s">
        <v>129</v>
      </c>
      <c r="N4604" s="23" t="n">
        <v>2025</v>
      </c>
      <c r="O4604" s="23" t="n">
        <v>5</v>
      </c>
    </row>
    <row r="4605" customFormat="false" ht="15" hidden="false" customHeight="false" outlineLevel="0" collapsed="false">
      <c r="A4605" s="22" t="n">
        <v>45879</v>
      </c>
      <c r="B4605" s="23" t="s">
        <v>112</v>
      </c>
      <c r="C4605" s="23" t="s">
        <v>124</v>
      </c>
      <c r="D4605" s="24" t="n">
        <v>165.5</v>
      </c>
      <c r="E4605" s="25" t="n">
        <f aca="false">MAX(D4605,0)/1000</f>
        <v>0.1655</v>
      </c>
      <c r="F4605" s="25" t="n">
        <f aca="false">MAX(-D4605,0)/1000</f>
        <v>0</v>
      </c>
      <c r="G4605" s="23" t="str">
        <f aca="false">IF(E4605&gt;0,"ja","nein")</f>
        <v>ja</v>
      </c>
      <c r="H4605" s="26" t="n">
        <v>82.27</v>
      </c>
      <c r="I4605" s="26" t="n">
        <f aca="false">(H4605/10+IF(N4605=2025,Einstellungen!$B$23,Einstellungen!$C$23))*(1+Einstellungen!$B$10)</f>
        <v>29.73572</v>
      </c>
      <c r="J4605" s="25" t="n">
        <f aca="false">E4605*I4605/100</f>
        <v>0.0492126166</v>
      </c>
      <c r="K4605" s="25" t="n">
        <f aca="false">E4605*Einstellungen!$B$5/100</f>
        <v>0.047995</v>
      </c>
      <c r="L4605" s="23" t="str">
        <f aca="false">IF(I4605&lt;Einstellungen!$B$5,"ja","nein")</f>
        <v>nein</v>
      </c>
      <c r="M4605" s="23" t="s">
        <v>129</v>
      </c>
      <c r="N4605" s="23" t="n">
        <v>2025</v>
      </c>
      <c r="O4605" s="23" t="n">
        <v>6</v>
      </c>
    </row>
    <row r="4606" customFormat="false" ht="15" hidden="false" customHeight="false" outlineLevel="0" collapsed="false">
      <c r="A4606" s="22" t="n">
        <v>45879</v>
      </c>
      <c r="B4606" s="23" t="s">
        <v>113</v>
      </c>
      <c r="C4606" s="23" t="s">
        <v>124</v>
      </c>
      <c r="D4606" s="24" t="n">
        <v>87.5</v>
      </c>
      <c r="E4606" s="25" t="n">
        <f aca="false">MAX(D4606,0)/1000</f>
        <v>0.0875</v>
      </c>
      <c r="F4606" s="25" t="n">
        <f aca="false">MAX(-D4606,0)/1000</f>
        <v>0</v>
      </c>
      <c r="G4606" s="23" t="str">
        <f aca="false">IF(E4606&gt;0,"ja","nein")</f>
        <v>ja</v>
      </c>
      <c r="H4606" s="26" t="n">
        <v>74.7</v>
      </c>
      <c r="I4606" s="26" t="n">
        <f aca="false">(H4606/10+IF(N4606=2025,Einstellungen!$B$23,Einstellungen!$C$23))*(1+Einstellungen!$B$10)</f>
        <v>28.83489</v>
      </c>
      <c r="J4606" s="25" t="n">
        <f aca="false">E4606*I4606/100</f>
        <v>0.02523052875</v>
      </c>
      <c r="K4606" s="25" t="n">
        <f aca="false">E4606*Einstellungen!$B$5/100</f>
        <v>0.025375</v>
      </c>
      <c r="L4606" s="23" t="str">
        <f aca="false">IF(I4606&lt;Einstellungen!$B$5,"ja","nein")</f>
        <v>ja</v>
      </c>
      <c r="M4606" s="23" t="s">
        <v>129</v>
      </c>
      <c r="N4606" s="23" t="n">
        <v>2025</v>
      </c>
      <c r="O4606" s="23" t="n">
        <v>7</v>
      </c>
    </row>
    <row r="4607" customFormat="false" ht="15" hidden="false" customHeight="false" outlineLevel="0" collapsed="false">
      <c r="A4607" s="22" t="n">
        <v>45879</v>
      </c>
      <c r="B4607" s="23" t="s">
        <v>114</v>
      </c>
      <c r="C4607" s="23" t="s">
        <v>124</v>
      </c>
      <c r="D4607" s="24" t="n">
        <v>-1161.7</v>
      </c>
      <c r="E4607" s="25" t="n">
        <f aca="false">MAX(D4607,0)/1000</f>
        <v>0</v>
      </c>
      <c r="F4607" s="25" t="n">
        <f aca="false">MAX(-D4607,0)/1000</f>
        <v>1.1617</v>
      </c>
      <c r="G4607" s="23" t="str">
        <f aca="false">IF(E4607&gt;0,"ja","nein")</f>
        <v>nein</v>
      </c>
      <c r="H4607" s="26" t="n">
        <v>26.36</v>
      </c>
      <c r="I4607" s="26" t="n">
        <f aca="false">(H4607/10+IF(N4607=2025,Einstellungen!$B$23,Einstellungen!$C$23))*(1+Einstellungen!$B$10)</f>
        <v>23.08243</v>
      </c>
      <c r="J4607" s="25" t="n">
        <f aca="false">E4607*I4607/100</f>
        <v>0</v>
      </c>
      <c r="K4607" s="25" t="n">
        <f aca="false">E4607*Einstellungen!$B$5/100</f>
        <v>0</v>
      </c>
      <c r="L4607" s="23" t="str">
        <f aca="false">IF(I4607&lt;Einstellungen!$B$5,"ja","nein")</f>
        <v>ja</v>
      </c>
      <c r="M4607" s="23" t="s">
        <v>129</v>
      </c>
      <c r="N4607" s="23" t="n">
        <v>2025</v>
      </c>
      <c r="O4607" s="23" t="n">
        <v>8</v>
      </c>
    </row>
    <row r="4608" customFormat="false" ht="15" hidden="false" customHeight="false" outlineLevel="0" collapsed="false">
      <c r="A4608" s="22" t="n">
        <v>45879</v>
      </c>
      <c r="B4608" s="23" t="s">
        <v>115</v>
      </c>
      <c r="C4608" s="23" t="s">
        <v>124</v>
      </c>
      <c r="D4608" s="24" t="n">
        <v>-2289.2</v>
      </c>
      <c r="E4608" s="25" t="n">
        <f aca="false">MAX(D4608,0)/1000</f>
        <v>0</v>
      </c>
      <c r="F4608" s="25" t="n">
        <f aca="false">MAX(-D4608,0)/1000</f>
        <v>2.2892</v>
      </c>
      <c r="G4608" s="23" t="str">
        <f aca="false">IF(E4608&gt;0,"ja","nein")</f>
        <v>nein</v>
      </c>
      <c r="H4608" s="26" t="n">
        <v>-0.01</v>
      </c>
      <c r="I4608" s="26" t="n">
        <f aca="false">(H4608/10+IF(N4608=2025,Einstellungen!$B$23,Einstellungen!$C$23))*(1+Einstellungen!$B$10)</f>
        <v>19.9444</v>
      </c>
      <c r="J4608" s="25" t="n">
        <f aca="false">E4608*I4608/100</f>
        <v>0</v>
      </c>
      <c r="K4608" s="25" t="n">
        <f aca="false">E4608*Einstellungen!$B$5/100</f>
        <v>0</v>
      </c>
      <c r="L4608" s="23" t="str">
        <f aca="false">IF(I4608&lt;Einstellungen!$B$5,"ja","nein")</f>
        <v>ja</v>
      </c>
      <c r="M4608" s="23" t="s">
        <v>129</v>
      </c>
      <c r="N4608" s="23" t="n">
        <v>2025</v>
      </c>
      <c r="O4608" s="23" t="n">
        <v>9</v>
      </c>
    </row>
    <row r="4609" customFormat="false" ht="15" hidden="false" customHeight="false" outlineLevel="0" collapsed="false">
      <c r="A4609" s="22" t="n">
        <v>45879</v>
      </c>
      <c r="B4609" s="23" t="s">
        <v>116</v>
      </c>
      <c r="C4609" s="23" t="s">
        <v>124</v>
      </c>
      <c r="D4609" s="24" t="n">
        <v>-2147.6</v>
      </c>
      <c r="E4609" s="25" t="n">
        <f aca="false">MAX(D4609,0)/1000</f>
        <v>0</v>
      </c>
      <c r="F4609" s="25" t="n">
        <f aca="false">MAX(-D4609,0)/1000</f>
        <v>2.1476</v>
      </c>
      <c r="G4609" s="23" t="str">
        <f aca="false">IF(E4609&gt;0,"ja","nein")</f>
        <v>nein</v>
      </c>
      <c r="H4609" s="26" t="n">
        <v>-3.11</v>
      </c>
      <c r="I4609" s="26" t="n">
        <f aca="false">(H4609/10+IF(N4609=2025,Einstellungen!$B$23,Einstellungen!$C$23))*(1+Einstellungen!$B$10)</f>
        <v>19.5755</v>
      </c>
      <c r="J4609" s="25" t="n">
        <f aca="false">E4609*I4609/100</f>
        <v>0</v>
      </c>
      <c r="K4609" s="25" t="n">
        <f aca="false">E4609*Einstellungen!$B$5/100</f>
        <v>0</v>
      </c>
      <c r="L4609" s="23" t="str">
        <f aca="false">IF(I4609&lt;Einstellungen!$B$5,"ja","nein")</f>
        <v>ja</v>
      </c>
      <c r="M4609" s="23" t="s">
        <v>129</v>
      </c>
      <c r="N4609" s="23" t="n">
        <v>2025</v>
      </c>
      <c r="O4609" s="23" t="n">
        <v>10</v>
      </c>
    </row>
    <row r="4610" customFormat="false" ht="15" hidden="false" customHeight="false" outlineLevel="0" collapsed="false">
      <c r="A4610" s="22" t="n">
        <v>45879</v>
      </c>
      <c r="B4610" s="23" t="s">
        <v>117</v>
      </c>
      <c r="C4610" s="23" t="s">
        <v>124</v>
      </c>
      <c r="D4610" s="24" t="n">
        <v>-3878.8</v>
      </c>
      <c r="E4610" s="25" t="n">
        <f aca="false">MAX(D4610,0)/1000</f>
        <v>0</v>
      </c>
      <c r="F4610" s="25" t="n">
        <f aca="false">MAX(-D4610,0)/1000</f>
        <v>3.8788</v>
      </c>
      <c r="G4610" s="23" t="str">
        <f aca="false">IF(E4610&gt;0,"ja","nein")</f>
        <v>nein</v>
      </c>
      <c r="H4610" s="26" t="n">
        <v>-15.6</v>
      </c>
      <c r="I4610" s="26" t="n">
        <f aca="false">(H4610/10+IF(N4610=2025,Einstellungen!$B$23,Einstellungen!$C$23))*(1+Einstellungen!$B$10)</f>
        <v>18.08919</v>
      </c>
      <c r="J4610" s="25" t="n">
        <f aca="false">E4610*I4610/100</f>
        <v>0</v>
      </c>
      <c r="K4610" s="25" t="n">
        <f aca="false">E4610*Einstellungen!$B$5/100</f>
        <v>0</v>
      </c>
      <c r="L4610" s="23" t="str">
        <f aca="false">IF(I4610&lt;Einstellungen!$B$5,"ja","nein")</f>
        <v>ja</v>
      </c>
      <c r="M4610" s="23" t="s">
        <v>129</v>
      </c>
      <c r="N4610" s="23" t="n">
        <v>2025</v>
      </c>
      <c r="O4610" s="23" t="n">
        <v>11</v>
      </c>
    </row>
    <row r="4611" customFormat="false" ht="15" hidden="false" customHeight="false" outlineLevel="0" collapsed="false">
      <c r="A4611" s="22" t="n">
        <v>45879</v>
      </c>
      <c r="B4611" s="23" t="s">
        <v>118</v>
      </c>
      <c r="C4611" s="23" t="s">
        <v>124</v>
      </c>
      <c r="D4611" s="24" t="n">
        <v>-4613.6</v>
      </c>
      <c r="E4611" s="25" t="n">
        <f aca="false">MAX(D4611,0)/1000</f>
        <v>0</v>
      </c>
      <c r="F4611" s="25" t="n">
        <f aca="false">MAX(-D4611,0)/1000</f>
        <v>4.6136</v>
      </c>
      <c r="G4611" s="23" t="str">
        <f aca="false">IF(E4611&gt;0,"ja","nein")</f>
        <v>nein</v>
      </c>
      <c r="H4611" s="26" t="n">
        <v>-40.03</v>
      </c>
      <c r="I4611" s="26" t="n">
        <f aca="false">(H4611/10+IF(N4611=2025,Einstellungen!$B$23,Einstellungen!$C$23))*(1+Einstellungen!$B$10)</f>
        <v>15.18202</v>
      </c>
      <c r="J4611" s="25" t="n">
        <f aca="false">E4611*I4611/100</f>
        <v>0</v>
      </c>
      <c r="K4611" s="25" t="n">
        <f aca="false">E4611*Einstellungen!$B$5/100</f>
        <v>0</v>
      </c>
      <c r="L4611" s="23" t="str">
        <f aca="false">IF(I4611&lt;Einstellungen!$B$5,"ja","nein")</f>
        <v>ja</v>
      </c>
      <c r="M4611" s="23" t="s">
        <v>129</v>
      </c>
      <c r="N4611" s="23" t="n">
        <v>2025</v>
      </c>
      <c r="O4611" s="23" t="n">
        <v>12</v>
      </c>
    </row>
    <row r="4612" customFormat="false" ht="15" hidden="false" customHeight="false" outlineLevel="0" collapsed="false">
      <c r="A4612" s="22" t="n">
        <v>45879</v>
      </c>
      <c r="B4612" s="23" t="s">
        <v>119</v>
      </c>
      <c r="C4612" s="23" t="s">
        <v>124</v>
      </c>
      <c r="D4612" s="24" t="n">
        <v>-4478.4</v>
      </c>
      <c r="E4612" s="25" t="n">
        <f aca="false">MAX(D4612,0)/1000</f>
        <v>0</v>
      </c>
      <c r="F4612" s="25" t="n">
        <f aca="false">MAX(-D4612,0)/1000</f>
        <v>4.4784</v>
      </c>
      <c r="G4612" s="23" t="str">
        <f aca="false">IF(E4612&gt;0,"ja","nein")</f>
        <v>nein</v>
      </c>
      <c r="H4612" s="26" t="n">
        <v>-61.08</v>
      </c>
      <c r="I4612" s="26" t="n">
        <f aca="false">(H4612/10+IF(N4612=2025,Einstellungen!$B$23,Einstellungen!$C$23))*(1+Einstellungen!$B$10)</f>
        <v>12.67707</v>
      </c>
      <c r="J4612" s="25" t="n">
        <f aca="false">E4612*I4612/100</f>
        <v>0</v>
      </c>
      <c r="K4612" s="25" t="n">
        <f aca="false">E4612*Einstellungen!$B$5/100</f>
        <v>0</v>
      </c>
      <c r="L4612" s="23" t="str">
        <f aca="false">IF(I4612&lt;Einstellungen!$B$5,"ja","nein")</f>
        <v>ja</v>
      </c>
      <c r="M4612" s="23" t="s">
        <v>129</v>
      </c>
      <c r="N4612" s="23" t="n">
        <v>2025</v>
      </c>
      <c r="O4612" s="23" t="n">
        <v>13</v>
      </c>
    </row>
    <row r="4613" customFormat="false" ht="15" hidden="false" customHeight="false" outlineLevel="0" collapsed="false">
      <c r="A4613" s="22" t="n">
        <v>45879</v>
      </c>
      <c r="B4613" s="23" t="s">
        <v>120</v>
      </c>
      <c r="C4613" s="23" t="s">
        <v>124</v>
      </c>
      <c r="D4613" s="24" t="n">
        <v>-3458.1</v>
      </c>
      <c r="E4613" s="25" t="n">
        <f aca="false">MAX(D4613,0)/1000</f>
        <v>0</v>
      </c>
      <c r="F4613" s="25" t="n">
        <f aca="false">MAX(-D4613,0)/1000</f>
        <v>3.4581</v>
      </c>
      <c r="G4613" s="23" t="str">
        <f aca="false">IF(E4613&gt;0,"ja","nein")</f>
        <v>nein</v>
      </c>
      <c r="H4613" s="26" t="n">
        <v>-50.94</v>
      </c>
      <c r="I4613" s="26" t="n">
        <f aca="false">(H4613/10+IF(N4613=2025,Einstellungen!$B$23,Einstellungen!$C$23))*(1+Einstellungen!$B$10)</f>
        <v>13.88373</v>
      </c>
      <c r="J4613" s="25" t="n">
        <f aca="false">E4613*I4613/100</f>
        <v>0</v>
      </c>
      <c r="K4613" s="25" t="n">
        <f aca="false">E4613*Einstellungen!$B$5/100</f>
        <v>0</v>
      </c>
      <c r="L4613" s="23" t="str">
        <f aca="false">IF(I4613&lt;Einstellungen!$B$5,"ja","nein")</f>
        <v>ja</v>
      </c>
      <c r="M4613" s="23" t="s">
        <v>129</v>
      </c>
      <c r="N4613" s="23" t="n">
        <v>2025</v>
      </c>
      <c r="O4613" s="23" t="n">
        <v>14</v>
      </c>
    </row>
    <row r="4614" customFormat="false" ht="15" hidden="false" customHeight="false" outlineLevel="0" collapsed="false">
      <c r="A4614" s="22" t="n">
        <v>45879</v>
      </c>
      <c r="B4614" s="23" t="s">
        <v>104</v>
      </c>
      <c r="C4614" s="23" t="s">
        <v>124</v>
      </c>
      <c r="D4614" s="24" t="n">
        <v>-3741.5</v>
      </c>
      <c r="E4614" s="25" t="n">
        <f aca="false">MAX(D4614,0)/1000</f>
        <v>0</v>
      </c>
      <c r="F4614" s="25" t="n">
        <f aca="false">MAX(-D4614,0)/1000</f>
        <v>3.7415</v>
      </c>
      <c r="G4614" s="23" t="str">
        <f aca="false">IF(E4614&gt;0,"ja","nein")</f>
        <v>nein</v>
      </c>
      <c r="H4614" s="26" t="n">
        <v>-22.12</v>
      </c>
      <c r="I4614" s="26" t="n">
        <f aca="false">(H4614/10+IF(N4614=2025,Einstellungen!$B$23,Einstellungen!$C$23))*(1+Einstellungen!$B$10)</f>
        <v>17.31331</v>
      </c>
      <c r="J4614" s="25" t="n">
        <f aca="false">E4614*I4614/100</f>
        <v>0</v>
      </c>
      <c r="K4614" s="25" t="n">
        <f aca="false">E4614*Einstellungen!$B$5/100</f>
        <v>0</v>
      </c>
      <c r="L4614" s="23" t="str">
        <f aca="false">IF(I4614&lt;Einstellungen!$B$5,"ja","nein")</f>
        <v>ja</v>
      </c>
      <c r="M4614" s="23" t="s">
        <v>129</v>
      </c>
      <c r="N4614" s="23" t="n">
        <v>2025</v>
      </c>
      <c r="O4614" s="23" t="n">
        <v>15</v>
      </c>
    </row>
    <row r="4615" customFormat="false" ht="15" hidden="false" customHeight="false" outlineLevel="0" collapsed="false">
      <c r="A4615" s="22" t="n">
        <v>45879</v>
      </c>
      <c r="B4615" s="23" t="s">
        <v>105</v>
      </c>
      <c r="C4615" s="23" t="s">
        <v>124</v>
      </c>
      <c r="D4615" s="24" t="n">
        <v>-2424.1</v>
      </c>
      <c r="E4615" s="25" t="n">
        <f aca="false">MAX(D4615,0)/1000</f>
        <v>0</v>
      </c>
      <c r="F4615" s="25" t="n">
        <f aca="false">MAX(-D4615,0)/1000</f>
        <v>2.4241</v>
      </c>
      <c r="G4615" s="23" t="str">
        <f aca="false">IF(E4615&gt;0,"ja","nein")</f>
        <v>nein</v>
      </c>
      <c r="H4615" s="26" t="n">
        <v>-1.21</v>
      </c>
      <c r="I4615" s="26" t="n">
        <f aca="false">(H4615/10+IF(N4615=2025,Einstellungen!$B$23,Einstellungen!$C$23))*(1+Einstellungen!$B$10)</f>
        <v>19.8016</v>
      </c>
      <c r="J4615" s="25" t="n">
        <f aca="false">E4615*I4615/100</f>
        <v>0</v>
      </c>
      <c r="K4615" s="25" t="n">
        <f aca="false">E4615*Einstellungen!$B$5/100</f>
        <v>0</v>
      </c>
      <c r="L4615" s="23" t="str">
        <f aca="false">IF(I4615&lt;Einstellungen!$B$5,"ja","nein")</f>
        <v>ja</v>
      </c>
      <c r="M4615" s="23" t="s">
        <v>129</v>
      </c>
      <c r="N4615" s="23" t="n">
        <v>2025</v>
      </c>
      <c r="O4615" s="23" t="n">
        <v>16</v>
      </c>
    </row>
    <row r="4616" customFormat="false" ht="15" hidden="false" customHeight="false" outlineLevel="0" collapsed="false">
      <c r="A4616" s="22" t="n">
        <v>45879</v>
      </c>
      <c r="B4616" s="23" t="s">
        <v>97</v>
      </c>
      <c r="C4616" s="23" t="s">
        <v>124</v>
      </c>
      <c r="D4616" s="24" t="n">
        <v>-950.1</v>
      </c>
      <c r="E4616" s="25" t="n">
        <f aca="false">MAX(D4616,0)/1000</f>
        <v>0</v>
      </c>
      <c r="F4616" s="25" t="n">
        <f aca="false">MAX(-D4616,0)/1000</f>
        <v>0.9501</v>
      </c>
      <c r="G4616" s="23" t="str">
        <f aca="false">IF(E4616&gt;0,"ja","nein")</f>
        <v>nein</v>
      </c>
      <c r="H4616" s="26" t="n">
        <v>2.13</v>
      </c>
      <c r="I4616" s="26" t="n">
        <f aca="false">(H4616/10+IF(N4616=2025,Einstellungen!$B$23,Einstellungen!$C$23))*(1+Einstellungen!$B$10)</f>
        <v>20.19906</v>
      </c>
      <c r="J4616" s="25" t="n">
        <f aca="false">E4616*I4616/100</f>
        <v>0</v>
      </c>
      <c r="K4616" s="25" t="n">
        <f aca="false">E4616*Einstellungen!$B$5/100</f>
        <v>0</v>
      </c>
      <c r="L4616" s="23" t="str">
        <f aca="false">IF(I4616&lt;Einstellungen!$B$5,"ja","nein")</f>
        <v>ja</v>
      </c>
      <c r="M4616" s="23" t="s">
        <v>129</v>
      </c>
      <c r="N4616" s="23" t="n">
        <v>2025</v>
      </c>
      <c r="O4616" s="23" t="n">
        <v>17</v>
      </c>
    </row>
    <row r="4617" customFormat="false" ht="15" hidden="false" customHeight="false" outlineLevel="0" collapsed="false">
      <c r="A4617" s="22" t="n">
        <v>45879</v>
      </c>
      <c r="B4617" s="23" t="s">
        <v>99</v>
      </c>
      <c r="C4617" s="23" t="s">
        <v>124</v>
      </c>
      <c r="D4617" s="24" t="n">
        <v>239.1</v>
      </c>
      <c r="E4617" s="25" t="n">
        <f aca="false">MAX(D4617,0)/1000</f>
        <v>0.2391</v>
      </c>
      <c r="F4617" s="25" t="n">
        <f aca="false">MAX(-D4617,0)/1000</f>
        <v>0</v>
      </c>
      <c r="G4617" s="23" t="str">
        <f aca="false">IF(E4617&gt;0,"ja","nein")</f>
        <v>ja</v>
      </c>
      <c r="H4617" s="26" t="n">
        <v>82.64</v>
      </c>
      <c r="I4617" s="26" t="n">
        <f aca="false">(H4617/10+IF(N4617=2025,Einstellungen!$B$23,Einstellungen!$C$23))*(1+Einstellungen!$B$10)</f>
        <v>29.77975</v>
      </c>
      <c r="J4617" s="25" t="n">
        <f aca="false">E4617*I4617/100</f>
        <v>0.07120338225</v>
      </c>
      <c r="K4617" s="25" t="n">
        <f aca="false">E4617*Einstellungen!$B$5/100</f>
        <v>0.069339</v>
      </c>
      <c r="L4617" s="23" t="str">
        <f aca="false">IF(I4617&lt;Einstellungen!$B$5,"ja","nein")</f>
        <v>nein</v>
      </c>
      <c r="M4617" s="23" t="s">
        <v>129</v>
      </c>
      <c r="N4617" s="23" t="n">
        <v>2025</v>
      </c>
      <c r="O4617" s="23" t="n">
        <v>18</v>
      </c>
    </row>
    <row r="4618" customFormat="false" ht="15" hidden="false" customHeight="false" outlineLevel="0" collapsed="false">
      <c r="A4618" s="22" t="n">
        <v>45879</v>
      </c>
      <c r="B4618" s="23" t="s">
        <v>100</v>
      </c>
      <c r="C4618" s="23" t="s">
        <v>124</v>
      </c>
      <c r="D4618" s="24" t="n">
        <v>53.5</v>
      </c>
      <c r="E4618" s="25" t="n">
        <f aca="false">MAX(D4618,0)/1000</f>
        <v>0.0535</v>
      </c>
      <c r="F4618" s="25" t="n">
        <f aca="false">MAX(-D4618,0)/1000</f>
        <v>0</v>
      </c>
      <c r="G4618" s="23" t="str">
        <f aca="false">IF(E4618&gt;0,"ja","nein")</f>
        <v>ja</v>
      </c>
      <c r="H4618" s="26" t="n">
        <v>108.55</v>
      </c>
      <c r="I4618" s="26" t="n">
        <f aca="false">(H4618/10+IF(N4618=2025,Einstellungen!$B$23,Einstellungen!$C$23))*(1+Einstellungen!$B$10)</f>
        <v>32.86304</v>
      </c>
      <c r="J4618" s="25" t="n">
        <f aca="false">E4618*I4618/100</f>
        <v>0.0175817264</v>
      </c>
      <c r="K4618" s="25" t="n">
        <f aca="false">E4618*Einstellungen!$B$5/100</f>
        <v>0.015515</v>
      </c>
      <c r="L4618" s="23" t="str">
        <f aca="false">IF(I4618&lt;Einstellungen!$B$5,"ja","nein")</f>
        <v>nein</v>
      </c>
      <c r="M4618" s="23" t="s">
        <v>129</v>
      </c>
      <c r="N4618" s="23" t="n">
        <v>2025</v>
      </c>
      <c r="O4618" s="23" t="n">
        <v>19</v>
      </c>
    </row>
    <row r="4619" customFormat="false" ht="15" hidden="false" customHeight="false" outlineLevel="0" collapsed="false">
      <c r="A4619" s="22" t="n">
        <v>45879</v>
      </c>
      <c r="B4619" s="23" t="s">
        <v>92</v>
      </c>
      <c r="C4619" s="23" t="s">
        <v>124</v>
      </c>
      <c r="D4619" s="24" t="n">
        <v>269.7</v>
      </c>
      <c r="E4619" s="25" t="n">
        <f aca="false">MAX(D4619,0)/1000</f>
        <v>0.2697</v>
      </c>
      <c r="F4619" s="25" t="n">
        <f aca="false">MAX(-D4619,0)/1000</f>
        <v>0</v>
      </c>
      <c r="G4619" s="23" t="str">
        <f aca="false">IF(E4619&gt;0,"ja","nein")</f>
        <v>ja</v>
      </c>
      <c r="H4619" s="26" t="n">
        <v>118.95</v>
      </c>
      <c r="I4619" s="26" t="n">
        <f aca="false">(H4619/10+IF(N4619=2025,Einstellungen!$B$23,Einstellungen!$C$23))*(1+Einstellungen!$B$10)</f>
        <v>34.10064</v>
      </c>
      <c r="J4619" s="25" t="n">
        <f aca="false">E4619*I4619/100</f>
        <v>0.09196942608</v>
      </c>
      <c r="K4619" s="25" t="n">
        <f aca="false">E4619*Einstellungen!$B$5/100</f>
        <v>0.078213</v>
      </c>
      <c r="L4619" s="23" t="str">
        <f aca="false">IF(I4619&lt;Einstellungen!$B$5,"ja","nein")</f>
        <v>nein</v>
      </c>
      <c r="M4619" s="23" t="s">
        <v>129</v>
      </c>
      <c r="N4619" s="23" t="n">
        <v>2025</v>
      </c>
      <c r="O4619" s="23" t="n">
        <v>20</v>
      </c>
    </row>
    <row r="4620" customFormat="false" ht="15" hidden="false" customHeight="false" outlineLevel="0" collapsed="false">
      <c r="A4620" s="22" t="n">
        <v>45879</v>
      </c>
      <c r="B4620" s="23" t="s">
        <v>95</v>
      </c>
      <c r="C4620" s="23" t="s">
        <v>124</v>
      </c>
      <c r="D4620" s="24" t="n">
        <v>330.1</v>
      </c>
      <c r="E4620" s="25" t="n">
        <f aca="false">MAX(D4620,0)/1000</f>
        <v>0.3301</v>
      </c>
      <c r="F4620" s="25" t="n">
        <f aca="false">MAX(-D4620,0)/1000</f>
        <v>0</v>
      </c>
      <c r="G4620" s="23" t="str">
        <f aca="false">IF(E4620&gt;0,"ja","nein")</f>
        <v>ja</v>
      </c>
      <c r="H4620" s="26" t="n">
        <v>122.45</v>
      </c>
      <c r="I4620" s="26" t="n">
        <f aca="false">(H4620/10+IF(N4620=2025,Einstellungen!$B$23,Einstellungen!$C$23))*(1+Einstellungen!$B$10)</f>
        <v>34.51714</v>
      </c>
      <c r="J4620" s="25" t="n">
        <f aca="false">E4620*I4620/100</f>
        <v>0.11394107914</v>
      </c>
      <c r="K4620" s="25" t="n">
        <f aca="false">E4620*Einstellungen!$B$5/100</f>
        <v>0.095729</v>
      </c>
      <c r="L4620" s="23" t="str">
        <f aca="false">IF(I4620&lt;Einstellungen!$B$5,"ja","nein")</f>
        <v>nein</v>
      </c>
      <c r="M4620" s="23" t="s">
        <v>129</v>
      </c>
      <c r="N4620" s="23" t="n">
        <v>2025</v>
      </c>
      <c r="O4620" s="23" t="n">
        <v>21</v>
      </c>
    </row>
    <row r="4621" customFormat="false" ht="15" hidden="false" customHeight="false" outlineLevel="0" collapsed="false">
      <c r="A4621" s="22" t="n">
        <v>45879</v>
      </c>
      <c r="B4621" s="23" t="s">
        <v>96</v>
      </c>
      <c r="C4621" s="23" t="s">
        <v>124</v>
      </c>
      <c r="D4621" s="24" t="n">
        <v>239.9</v>
      </c>
      <c r="E4621" s="25" t="n">
        <f aca="false">MAX(D4621,0)/1000</f>
        <v>0.2399</v>
      </c>
      <c r="F4621" s="25" t="n">
        <f aca="false">MAX(-D4621,0)/1000</f>
        <v>0</v>
      </c>
      <c r="G4621" s="23" t="str">
        <f aca="false">IF(E4621&gt;0,"ja","nein")</f>
        <v>ja</v>
      </c>
      <c r="H4621" s="26" t="n">
        <v>106.98</v>
      </c>
      <c r="I4621" s="26" t="n">
        <f aca="false">(H4621/10+IF(N4621=2025,Einstellungen!$B$23,Einstellungen!$C$23))*(1+Einstellungen!$B$10)</f>
        <v>32.67621</v>
      </c>
      <c r="J4621" s="25" t="n">
        <f aca="false">E4621*I4621/100</f>
        <v>0.07839022779</v>
      </c>
      <c r="K4621" s="25" t="n">
        <f aca="false">E4621*Einstellungen!$B$5/100</f>
        <v>0.069571</v>
      </c>
      <c r="L4621" s="23" t="str">
        <f aca="false">IF(I4621&lt;Einstellungen!$B$5,"ja","nein")</f>
        <v>nein</v>
      </c>
      <c r="M4621" s="23" t="s">
        <v>129</v>
      </c>
      <c r="N4621" s="23" t="n">
        <v>2025</v>
      </c>
      <c r="O4621" s="23" t="n">
        <v>22</v>
      </c>
    </row>
    <row r="4622" customFormat="false" ht="15" hidden="false" customHeight="false" outlineLevel="0" collapsed="false">
      <c r="A4622" s="22" t="n">
        <v>45879</v>
      </c>
      <c r="B4622" s="23" t="s">
        <v>101</v>
      </c>
      <c r="C4622" s="23" t="s">
        <v>124</v>
      </c>
      <c r="D4622" s="24" t="n">
        <v>261</v>
      </c>
      <c r="E4622" s="25" t="n">
        <f aca="false">MAX(D4622,0)/1000</f>
        <v>0.261</v>
      </c>
      <c r="F4622" s="25" t="n">
        <f aca="false">MAX(-D4622,0)/1000</f>
        <v>0</v>
      </c>
      <c r="G4622" s="23" t="str">
        <f aca="false">IF(E4622&gt;0,"ja","nein")</f>
        <v>ja</v>
      </c>
      <c r="H4622" s="26" t="n">
        <v>98.9</v>
      </c>
      <c r="I4622" s="26" t="n">
        <f aca="false">(H4622/10+IF(N4622=2025,Einstellungen!$B$23,Einstellungen!$C$23))*(1+Einstellungen!$B$10)</f>
        <v>31.71469</v>
      </c>
      <c r="J4622" s="25" t="n">
        <f aca="false">E4622*I4622/100</f>
        <v>0.0827753409</v>
      </c>
      <c r="K4622" s="25" t="n">
        <f aca="false">E4622*Einstellungen!$B$5/100</f>
        <v>0.07569</v>
      </c>
      <c r="L4622" s="23" t="str">
        <f aca="false">IF(I4622&lt;Einstellungen!$B$5,"ja","nein")</f>
        <v>nein</v>
      </c>
      <c r="M4622" s="23" t="s">
        <v>129</v>
      </c>
      <c r="N4622" s="23" t="n">
        <v>2025</v>
      </c>
      <c r="O4622" s="23" t="n">
        <v>23</v>
      </c>
    </row>
    <row r="4623" customFormat="false" ht="15" hidden="false" customHeight="false" outlineLevel="0" collapsed="false">
      <c r="A4623" s="22" t="n">
        <v>45880</v>
      </c>
      <c r="B4623" s="23" t="s">
        <v>102</v>
      </c>
      <c r="C4623" s="23" t="s">
        <v>93</v>
      </c>
      <c r="D4623" s="24" t="n">
        <v>221.2</v>
      </c>
      <c r="E4623" s="25" t="n">
        <f aca="false">MAX(D4623,0)/1000</f>
        <v>0.2212</v>
      </c>
      <c r="F4623" s="25" t="n">
        <f aca="false">MAX(-D4623,0)/1000</f>
        <v>0</v>
      </c>
      <c r="G4623" s="23" t="str">
        <f aca="false">IF(E4623&gt;0,"ja","nein")</f>
        <v>ja</v>
      </c>
      <c r="H4623" s="26" t="n">
        <v>99.82</v>
      </c>
      <c r="I4623" s="26" t="n">
        <f aca="false">(H4623/10+IF(N4623=2025,Einstellungen!$B$23,Einstellungen!$C$23))*(1+Einstellungen!$B$10)</f>
        <v>31.82417</v>
      </c>
      <c r="J4623" s="25" t="n">
        <f aca="false">E4623*I4623/100</f>
        <v>0.07039506404</v>
      </c>
      <c r="K4623" s="25" t="n">
        <f aca="false">E4623*Einstellungen!$B$5/100</f>
        <v>0.064148</v>
      </c>
      <c r="L4623" s="23" t="str">
        <f aca="false">IF(I4623&lt;Einstellungen!$B$5,"ja","nein")</f>
        <v>nein</v>
      </c>
      <c r="M4623" s="23" t="s">
        <v>129</v>
      </c>
      <c r="N4623" s="23" t="n">
        <v>2025</v>
      </c>
      <c r="O4623" s="23" t="n">
        <v>0</v>
      </c>
    </row>
    <row r="4624" customFormat="false" ht="15" hidden="false" customHeight="false" outlineLevel="0" collapsed="false">
      <c r="A4624" s="22" t="n">
        <v>45880</v>
      </c>
      <c r="B4624" s="23" t="s">
        <v>107</v>
      </c>
      <c r="C4624" s="23" t="s">
        <v>93</v>
      </c>
      <c r="D4624" s="24" t="n">
        <v>202.8</v>
      </c>
      <c r="E4624" s="25" t="n">
        <f aca="false">MAX(D4624,0)/1000</f>
        <v>0.2028</v>
      </c>
      <c r="F4624" s="25" t="n">
        <f aca="false">MAX(-D4624,0)/1000</f>
        <v>0</v>
      </c>
      <c r="G4624" s="23" t="str">
        <f aca="false">IF(E4624&gt;0,"ja","nein")</f>
        <v>ja</v>
      </c>
      <c r="H4624" s="26" t="n">
        <v>91.97</v>
      </c>
      <c r="I4624" s="26" t="n">
        <f aca="false">(H4624/10+IF(N4624=2025,Einstellungen!$B$23,Einstellungen!$C$23))*(1+Einstellungen!$B$10)</f>
        <v>30.89002</v>
      </c>
      <c r="J4624" s="25" t="n">
        <f aca="false">E4624*I4624/100</f>
        <v>0.06264496056</v>
      </c>
      <c r="K4624" s="25" t="n">
        <f aca="false">E4624*Einstellungen!$B$5/100</f>
        <v>0.058812</v>
      </c>
      <c r="L4624" s="23" t="str">
        <f aca="false">IF(I4624&lt;Einstellungen!$B$5,"ja","nein")</f>
        <v>nein</v>
      </c>
      <c r="M4624" s="23" t="s">
        <v>129</v>
      </c>
      <c r="N4624" s="23" t="n">
        <v>2025</v>
      </c>
      <c r="O4624" s="23" t="n">
        <v>1</v>
      </c>
    </row>
    <row r="4625" customFormat="false" ht="15" hidden="false" customHeight="false" outlineLevel="0" collapsed="false">
      <c r="A4625" s="22" t="n">
        <v>45880</v>
      </c>
      <c r="B4625" s="23" t="s">
        <v>108</v>
      </c>
      <c r="C4625" s="23" t="s">
        <v>93</v>
      </c>
      <c r="D4625" s="24" t="n">
        <v>157.3</v>
      </c>
      <c r="E4625" s="25" t="n">
        <f aca="false">MAX(D4625,0)/1000</f>
        <v>0.1573</v>
      </c>
      <c r="F4625" s="25" t="n">
        <f aca="false">MAX(-D4625,0)/1000</f>
        <v>0</v>
      </c>
      <c r="G4625" s="23" t="str">
        <f aca="false">IF(E4625&gt;0,"ja","nein")</f>
        <v>ja</v>
      </c>
      <c r="H4625" s="26" t="n">
        <v>87.44</v>
      </c>
      <c r="I4625" s="26" t="n">
        <f aca="false">(H4625/10+IF(N4625=2025,Einstellungen!$B$23,Einstellungen!$C$23))*(1+Einstellungen!$B$10)</f>
        <v>30.35095</v>
      </c>
      <c r="J4625" s="25" t="n">
        <f aca="false">E4625*I4625/100</f>
        <v>0.04774204435</v>
      </c>
      <c r="K4625" s="25" t="n">
        <f aca="false">E4625*Einstellungen!$B$5/100</f>
        <v>0.045617</v>
      </c>
      <c r="L4625" s="23" t="str">
        <f aca="false">IF(I4625&lt;Einstellungen!$B$5,"ja","nein")</f>
        <v>nein</v>
      </c>
      <c r="M4625" s="23" t="s">
        <v>129</v>
      </c>
      <c r="N4625" s="23" t="n">
        <v>2025</v>
      </c>
      <c r="O4625" s="23" t="n">
        <v>2</v>
      </c>
    </row>
    <row r="4626" customFormat="false" ht="15" hidden="false" customHeight="false" outlineLevel="0" collapsed="false">
      <c r="A4626" s="22" t="n">
        <v>45880</v>
      </c>
      <c r="B4626" s="23" t="s">
        <v>109</v>
      </c>
      <c r="C4626" s="23" t="s">
        <v>93</v>
      </c>
      <c r="D4626" s="24" t="n">
        <v>149.5</v>
      </c>
      <c r="E4626" s="25" t="n">
        <f aca="false">MAX(D4626,0)/1000</f>
        <v>0.1495</v>
      </c>
      <c r="F4626" s="25" t="n">
        <f aca="false">MAX(-D4626,0)/1000</f>
        <v>0</v>
      </c>
      <c r="G4626" s="23" t="str">
        <f aca="false">IF(E4626&gt;0,"ja","nein")</f>
        <v>ja</v>
      </c>
      <c r="H4626" s="26" t="n">
        <v>85.19</v>
      </c>
      <c r="I4626" s="26" t="n">
        <f aca="false">(H4626/10+IF(N4626=2025,Einstellungen!$B$23,Einstellungen!$C$23))*(1+Einstellungen!$B$10)</f>
        <v>30.0832</v>
      </c>
      <c r="J4626" s="25" t="n">
        <f aca="false">E4626*I4626/100</f>
        <v>0.044974384</v>
      </c>
      <c r="K4626" s="25" t="n">
        <f aca="false">E4626*Einstellungen!$B$5/100</f>
        <v>0.043355</v>
      </c>
      <c r="L4626" s="23" t="str">
        <f aca="false">IF(I4626&lt;Einstellungen!$B$5,"ja","nein")</f>
        <v>nein</v>
      </c>
      <c r="M4626" s="23" t="s">
        <v>129</v>
      </c>
      <c r="N4626" s="23" t="n">
        <v>2025</v>
      </c>
      <c r="O4626" s="23" t="n">
        <v>3</v>
      </c>
    </row>
    <row r="4627" customFormat="false" ht="15" hidden="false" customHeight="false" outlineLevel="0" collapsed="false">
      <c r="A4627" s="22" t="n">
        <v>45880</v>
      </c>
      <c r="B4627" s="23" t="s">
        <v>110</v>
      </c>
      <c r="C4627" s="23" t="s">
        <v>93</v>
      </c>
      <c r="D4627" s="24" t="n">
        <v>161.2</v>
      </c>
      <c r="E4627" s="25" t="n">
        <f aca="false">MAX(D4627,0)/1000</f>
        <v>0.1612</v>
      </c>
      <c r="F4627" s="25" t="n">
        <f aca="false">MAX(-D4627,0)/1000</f>
        <v>0</v>
      </c>
      <c r="G4627" s="23" t="str">
        <f aca="false">IF(E4627&gt;0,"ja","nein")</f>
        <v>ja</v>
      </c>
      <c r="H4627" s="26" t="n">
        <v>92.85</v>
      </c>
      <c r="I4627" s="26" t="n">
        <f aca="false">(H4627/10+IF(N4627=2025,Einstellungen!$B$23,Einstellungen!$C$23))*(1+Einstellungen!$B$10)</f>
        <v>30.99474</v>
      </c>
      <c r="J4627" s="25" t="n">
        <f aca="false">E4627*I4627/100</f>
        <v>0.04996352088</v>
      </c>
      <c r="K4627" s="25" t="n">
        <f aca="false">E4627*Einstellungen!$B$5/100</f>
        <v>0.046748</v>
      </c>
      <c r="L4627" s="23" t="str">
        <f aca="false">IF(I4627&lt;Einstellungen!$B$5,"ja","nein")</f>
        <v>nein</v>
      </c>
      <c r="M4627" s="23" t="s">
        <v>129</v>
      </c>
      <c r="N4627" s="23" t="n">
        <v>2025</v>
      </c>
      <c r="O4627" s="23" t="n">
        <v>4</v>
      </c>
    </row>
    <row r="4628" customFormat="false" ht="15" hidden="false" customHeight="false" outlineLevel="0" collapsed="false">
      <c r="A4628" s="22" t="n">
        <v>45880</v>
      </c>
      <c r="B4628" s="23" t="s">
        <v>111</v>
      </c>
      <c r="C4628" s="23" t="s">
        <v>93</v>
      </c>
      <c r="D4628" s="24" t="n">
        <v>151.7</v>
      </c>
      <c r="E4628" s="25" t="n">
        <f aca="false">MAX(D4628,0)/1000</f>
        <v>0.1517</v>
      </c>
      <c r="F4628" s="25" t="n">
        <f aca="false">MAX(-D4628,0)/1000</f>
        <v>0</v>
      </c>
      <c r="G4628" s="23" t="str">
        <f aca="false">IF(E4628&gt;0,"ja","nein")</f>
        <v>ja</v>
      </c>
      <c r="H4628" s="26" t="n">
        <v>103.51</v>
      </c>
      <c r="I4628" s="26" t="n">
        <f aca="false">(H4628/10+IF(N4628=2025,Einstellungen!$B$23,Einstellungen!$C$23))*(1+Einstellungen!$B$10)</f>
        <v>32.26328</v>
      </c>
      <c r="J4628" s="25" t="n">
        <f aca="false">E4628*I4628/100</f>
        <v>0.04894339576</v>
      </c>
      <c r="K4628" s="25" t="n">
        <f aca="false">E4628*Einstellungen!$B$5/100</f>
        <v>0.043993</v>
      </c>
      <c r="L4628" s="23" t="str">
        <f aca="false">IF(I4628&lt;Einstellungen!$B$5,"ja","nein")</f>
        <v>nein</v>
      </c>
      <c r="M4628" s="23" t="s">
        <v>129</v>
      </c>
      <c r="N4628" s="23" t="n">
        <v>2025</v>
      </c>
      <c r="O4628" s="23" t="n">
        <v>5</v>
      </c>
    </row>
    <row r="4629" customFormat="false" ht="15" hidden="false" customHeight="false" outlineLevel="0" collapsed="false">
      <c r="A4629" s="22" t="n">
        <v>45880</v>
      </c>
      <c r="B4629" s="23" t="s">
        <v>112</v>
      </c>
      <c r="C4629" s="23" t="s">
        <v>93</v>
      </c>
      <c r="D4629" s="24" t="n">
        <v>227.4</v>
      </c>
      <c r="E4629" s="25" t="n">
        <f aca="false">MAX(D4629,0)/1000</f>
        <v>0.2274</v>
      </c>
      <c r="F4629" s="25" t="n">
        <f aca="false">MAX(-D4629,0)/1000</f>
        <v>0</v>
      </c>
      <c r="G4629" s="23" t="str">
        <f aca="false">IF(E4629&gt;0,"ja","nein")</f>
        <v>ja</v>
      </c>
      <c r="H4629" s="26" t="n">
        <v>129.22</v>
      </c>
      <c r="I4629" s="26" t="n">
        <f aca="false">(H4629/10+IF(N4629=2025,Einstellungen!$B$23,Einstellungen!$C$23))*(1+Einstellungen!$B$10)</f>
        <v>35.32277</v>
      </c>
      <c r="J4629" s="25" t="n">
        <f aca="false">E4629*I4629/100</f>
        <v>0.08032397898</v>
      </c>
      <c r="K4629" s="25" t="n">
        <f aca="false">E4629*Einstellungen!$B$5/100</f>
        <v>0.065946</v>
      </c>
      <c r="L4629" s="23" t="str">
        <f aca="false">IF(I4629&lt;Einstellungen!$B$5,"ja","nein")</f>
        <v>nein</v>
      </c>
      <c r="M4629" s="23" t="s">
        <v>129</v>
      </c>
      <c r="N4629" s="23" t="n">
        <v>2025</v>
      </c>
      <c r="O4629" s="23" t="n">
        <v>6</v>
      </c>
    </row>
    <row r="4630" customFormat="false" ht="15" hidden="false" customHeight="false" outlineLevel="0" collapsed="false">
      <c r="A4630" s="22" t="n">
        <v>45880</v>
      </c>
      <c r="B4630" s="23" t="s">
        <v>113</v>
      </c>
      <c r="C4630" s="23" t="s">
        <v>93</v>
      </c>
      <c r="D4630" s="24" t="n">
        <v>-5.5</v>
      </c>
      <c r="E4630" s="25" t="n">
        <f aca="false">MAX(D4630,0)/1000</f>
        <v>0</v>
      </c>
      <c r="F4630" s="25" t="n">
        <f aca="false">MAX(-D4630,0)/1000</f>
        <v>0.0055</v>
      </c>
      <c r="G4630" s="23" t="str">
        <f aca="false">IF(E4630&gt;0,"ja","nein")</f>
        <v>nein</v>
      </c>
      <c r="H4630" s="26" t="n">
        <v>133.49</v>
      </c>
      <c r="I4630" s="26" t="n">
        <f aca="false">(H4630/10+IF(N4630=2025,Einstellungen!$B$23,Einstellungen!$C$23))*(1+Einstellungen!$B$10)</f>
        <v>35.8309</v>
      </c>
      <c r="J4630" s="25" t="n">
        <f aca="false">E4630*I4630/100</f>
        <v>0</v>
      </c>
      <c r="K4630" s="25" t="n">
        <f aca="false">E4630*Einstellungen!$B$5/100</f>
        <v>0</v>
      </c>
      <c r="L4630" s="23" t="str">
        <f aca="false">IF(I4630&lt;Einstellungen!$B$5,"ja","nein")</f>
        <v>nein</v>
      </c>
      <c r="M4630" s="23" t="s">
        <v>129</v>
      </c>
      <c r="N4630" s="23" t="n">
        <v>2025</v>
      </c>
      <c r="O4630" s="23" t="n">
        <v>7</v>
      </c>
    </row>
    <row r="4631" customFormat="false" ht="15" hidden="false" customHeight="false" outlineLevel="0" collapsed="false">
      <c r="A4631" s="22" t="n">
        <v>45880</v>
      </c>
      <c r="B4631" s="23" t="s">
        <v>114</v>
      </c>
      <c r="C4631" s="23" t="s">
        <v>93</v>
      </c>
      <c r="D4631" s="24" t="n">
        <v>-1315.2</v>
      </c>
      <c r="E4631" s="25" t="n">
        <f aca="false">MAX(D4631,0)/1000</f>
        <v>0</v>
      </c>
      <c r="F4631" s="25" t="n">
        <f aca="false">MAX(-D4631,0)/1000</f>
        <v>1.3152</v>
      </c>
      <c r="G4631" s="23" t="str">
        <f aca="false">IF(E4631&gt;0,"ja","nein")</f>
        <v>nein</v>
      </c>
      <c r="H4631" s="26" t="n">
        <v>105.35</v>
      </c>
      <c r="I4631" s="26" t="n">
        <f aca="false">(H4631/10+IF(N4631=2025,Einstellungen!$B$23,Einstellungen!$C$23))*(1+Einstellungen!$B$10)</f>
        <v>32.48224</v>
      </c>
      <c r="J4631" s="25" t="n">
        <f aca="false">E4631*I4631/100</f>
        <v>0</v>
      </c>
      <c r="K4631" s="25" t="n">
        <f aca="false">E4631*Einstellungen!$B$5/100</f>
        <v>0</v>
      </c>
      <c r="L4631" s="23" t="str">
        <f aca="false">IF(I4631&lt;Einstellungen!$B$5,"ja","nein")</f>
        <v>nein</v>
      </c>
      <c r="M4631" s="23" t="s">
        <v>129</v>
      </c>
      <c r="N4631" s="23" t="n">
        <v>2025</v>
      </c>
      <c r="O4631" s="23" t="n">
        <v>8</v>
      </c>
    </row>
    <row r="4632" customFormat="false" ht="15" hidden="false" customHeight="false" outlineLevel="0" collapsed="false">
      <c r="A4632" s="22" t="n">
        <v>45880</v>
      </c>
      <c r="B4632" s="23" t="s">
        <v>115</v>
      </c>
      <c r="C4632" s="23" t="s">
        <v>93</v>
      </c>
      <c r="D4632" s="24" t="n">
        <v>-2848.1</v>
      </c>
      <c r="E4632" s="25" t="n">
        <f aca="false">MAX(D4632,0)/1000</f>
        <v>0</v>
      </c>
      <c r="F4632" s="25" t="n">
        <f aca="false">MAX(-D4632,0)/1000</f>
        <v>2.8481</v>
      </c>
      <c r="G4632" s="23" t="str">
        <f aca="false">IF(E4632&gt;0,"ja","nein")</f>
        <v>nein</v>
      </c>
      <c r="H4632" s="26" t="n">
        <v>90.75</v>
      </c>
      <c r="I4632" s="26" t="n">
        <f aca="false">(H4632/10+IF(N4632=2025,Einstellungen!$B$23,Einstellungen!$C$23))*(1+Einstellungen!$B$10)</f>
        <v>30.74484</v>
      </c>
      <c r="J4632" s="25" t="n">
        <f aca="false">E4632*I4632/100</f>
        <v>0</v>
      </c>
      <c r="K4632" s="25" t="n">
        <f aca="false">E4632*Einstellungen!$B$5/100</f>
        <v>0</v>
      </c>
      <c r="L4632" s="23" t="str">
        <f aca="false">IF(I4632&lt;Einstellungen!$B$5,"ja","nein")</f>
        <v>nein</v>
      </c>
      <c r="M4632" s="23" t="s">
        <v>129</v>
      </c>
      <c r="N4632" s="23" t="n">
        <v>2025</v>
      </c>
      <c r="O4632" s="23" t="n">
        <v>9</v>
      </c>
    </row>
    <row r="4633" customFormat="false" ht="15" hidden="false" customHeight="false" outlineLevel="0" collapsed="false">
      <c r="A4633" s="22" t="n">
        <v>45880</v>
      </c>
      <c r="B4633" s="23" t="s">
        <v>116</v>
      </c>
      <c r="C4633" s="23" t="s">
        <v>93</v>
      </c>
      <c r="D4633" s="24" t="n">
        <v>-4119.5</v>
      </c>
      <c r="E4633" s="25" t="n">
        <f aca="false">MAX(D4633,0)/1000</f>
        <v>0</v>
      </c>
      <c r="F4633" s="25" t="n">
        <f aca="false">MAX(-D4633,0)/1000</f>
        <v>4.1195</v>
      </c>
      <c r="G4633" s="23" t="str">
        <f aca="false">IF(E4633&gt;0,"ja","nein")</f>
        <v>nein</v>
      </c>
      <c r="H4633" s="26" t="n">
        <v>50</v>
      </c>
      <c r="I4633" s="26" t="n">
        <f aca="false">(H4633/10+IF(N4633=2025,Einstellungen!$B$23,Einstellungen!$C$23))*(1+Einstellungen!$B$10)</f>
        <v>25.89559</v>
      </c>
      <c r="J4633" s="25" t="n">
        <f aca="false">E4633*I4633/100</f>
        <v>0</v>
      </c>
      <c r="K4633" s="25" t="n">
        <f aca="false">E4633*Einstellungen!$B$5/100</f>
        <v>0</v>
      </c>
      <c r="L4633" s="23" t="str">
        <f aca="false">IF(I4633&lt;Einstellungen!$B$5,"ja","nein")</f>
        <v>ja</v>
      </c>
      <c r="M4633" s="23" t="s">
        <v>129</v>
      </c>
      <c r="N4633" s="23" t="n">
        <v>2025</v>
      </c>
      <c r="O4633" s="23" t="n">
        <v>10</v>
      </c>
    </row>
    <row r="4634" customFormat="false" ht="15" hidden="false" customHeight="false" outlineLevel="0" collapsed="false">
      <c r="A4634" s="22" t="n">
        <v>45880</v>
      </c>
      <c r="B4634" s="23" t="s">
        <v>117</v>
      </c>
      <c r="C4634" s="23" t="s">
        <v>93</v>
      </c>
      <c r="D4634" s="24" t="n">
        <v>-4709.9</v>
      </c>
      <c r="E4634" s="25" t="n">
        <f aca="false">MAX(D4634,0)/1000</f>
        <v>0</v>
      </c>
      <c r="F4634" s="25" t="n">
        <f aca="false">MAX(-D4634,0)/1000</f>
        <v>4.7099</v>
      </c>
      <c r="G4634" s="23" t="str">
        <f aca="false">IF(E4634&gt;0,"ja","nein")</f>
        <v>nein</v>
      </c>
      <c r="H4634" s="26" t="n">
        <v>2.54</v>
      </c>
      <c r="I4634" s="26" t="n">
        <f aca="false">(H4634/10+IF(N4634=2025,Einstellungen!$B$23,Einstellungen!$C$23))*(1+Einstellungen!$B$10)</f>
        <v>20.24785</v>
      </c>
      <c r="J4634" s="25" t="n">
        <f aca="false">E4634*I4634/100</f>
        <v>0</v>
      </c>
      <c r="K4634" s="25" t="n">
        <f aca="false">E4634*Einstellungen!$B$5/100</f>
        <v>0</v>
      </c>
      <c r="L4634" s="23" t="str">
        <f aca="false">IF(I4634&lt;Einstellungen!$B$5,"ja","nein")</f>
        <v>ja</v>
      </c>
      <c r="M4634" s="23" t="s">
        <v>129</v>
      </c>
      <c r="N4634" s="23" t="n">
        <v>2025</v>
      </c>
      <c r="O4634" s="23" t="n">
        <v>11</v>
      </c>
    </row>
    <row r="4635" customFormat="false" ht="15" hidden="false" customHeight="false" outlineLevel="0" collapsed="false">
      <c r="A4635" s="22" t="n">
        <v>45880</v>
      </c>
      <c r="B4635" s="23" t="s">
        <v>118</v>
      </c>
      <c r="C4635" s="23" t="s">
        <v>93</v>
      </c>
      <c r="D4635" s="24" t="n">
        <v>-5092.8</v>
      </c>
      <c r="E4635" s="25" t="n">
        <f aca="false">MAX(D4635,0)/1000</f>
        <v>0</v>
      </c>
      <c r="F4635" s="25" t="n">
        <f aca="false">MAX(-D4635,0)/1000</f>
        <v>5.0928</v>
      </c>
      <c r="G4635" s="23" t="str">
        <f aca="false">IF(E4635&gt;0,"ja","nein")</f>
        <v>nein</v>
      </c>
      <c r="H4635" s="26" t="n">
        <v>0</v>
      </c>
      <c r="I4635" s="26" t="n">
        <f aca="false">(H4635/10+IF(N4635=2025,Einstellungen!$B$23,Einstellungen!$C$23))*(1+Einstellungen!$B$10)</f>
        <v>19.94559</v>
      </c>
      <c r="J4635" s="25" t="n">
        <f aca="false">E4635*I4635/100</f>
        <v>0</v>
      </c>
      <c r="K4635" s="25" t="n">
        <f aca="false">E4635*Einstellungen!$B$5/100</f>
        <v>0</v>
      </c>
      <c r="L4635" s="23" t="str">
        <f aca="false">IF(I4635&lt;Einstellungen!$B$5,"ja","nein")</f>
        <v>ja</v>
      </c>
      <c r="M4635" s="23" t="s">
        <v>129</v>
      </c>
      <c r="N4635" s="23" t="n">
        <v>2025</v>
      </c>
      <c r="O4635" s="23" t="n">
        <v>12</v>
      </c>
    </row>
    <row r="4636" customFormat="false" ht="15" hidden="false" customHeight="false" outlineLevel="0" collapsed="false">
      <c r="A4636" s="22" t="n">
        <v>45880</v>
      </c>
      <c r="B4636" s="23" t="s">
        <v>119</v>
      </c>
      <c r="C4636" s="23" t="s">
        <v>93</v>
      </c>
      <c r="D4636" s="24" t="n">
        <v>-4986.7</v>
      </c>
      <c r="E4636" s="25" t="n">
        <f aca="false">MAX(D4636,0)/1000</f>
        <v>0</v>
      </c>
      <c r="F4636" s="25" t="n">
        <f aca="false">MAX(-D4636,0)/1000</f>
        <v>4.9867</v>
      </c>
      <c r="G4636" s="23" t="str">
        <f aca="false">IF(E4636&gt;0,"ja","nein")</f>
        <v>nein</v>
      </c>
      <c r="H4636" s="26" t="n">
        <v>0</v>
      </c>
      <c r="I4636" s="26" t="n">
        <f aca="false">(H4636/10+IF(N4636=2025,Einstellungen!$B$23,Einstellungen!$C$23))*(1+Einstellungen!$B$10)</f>
        <v>19.94559</v>
      </c>
      <c r="J4636" s="25" t="n">
        <f aca="false">E4636*I4636/100</f>
        <v>0</v>
      </c>
      <c r="K4636" s="25" t="n">
        <f aca="false">E4636*Einstellungen!$B$5/100</f>
        <v>0</v>
      </c>
      <c r="L4636" s="23" t="str">
        <f aca="false">IF(I4636&lt;Einstellungen!$B$5,"ja","nein")</f>
        <v>ja</v>
      </c>
      <c r="M4636" s="23" t="s">
        <v>129</v>
      </c>
      <c r="N4636" s="23" t="n">
        <v>2025</v>
      </c>
      <c r="O4636" s="23" t="n">
        <v>13</v>
      </c>
    </row>
    <row r="4637" customFormat="false" ht="15" hidden="false" customHeight="false" outlineLevel="0" collapsed="false">
      <c r="A4637" s="22" t="n">
        <v>45880</v>
      </c>
      <c r="B4637" s="23" t="s">
        <v>120</v>
      </c>
      <c r="C4637" s="23" t="s">
        <v>93</v>
      </c>
      <c r="D4637" s="24" t="n">
        <v>-4521.5</v>
      </c>
      <c r="E4637" s="25" t="n">
        <f aca="false">MAX(D4637,0)/1000</f>
        <v>0</v>
      </c>
      <c r="F4637" s="25" t="n">
        <f aca="false">MAX(-D4637,0)/1000</f>
        <v>4.5215</v>
      </c>
      <c r="G4637" s="23" t="str">
        <f aca="false">IF(E4637&gt;0,"ja","nein")</f>
        <v>nein</v>
      </c>
      <c r="H4637" s="26" t="n">
        <v>0</v>
      </c>
      <c r="I4637" s="26" t="n">
        <f aca="false">(H4637/10+IF(N4637=2025,Einstellungen!$B$23,Einstellungen!$C$23))*(1+Einstellungen!$B$10)</f>
        <v>19.94559</v>
      </c>
      <c r="J4637" s="25" t="n">
        <f aca="false">E4637*I4637/100</f>
        <v>0</v>
      </c>
      <c r="K4637" s="25" t="n">
        <f aca="false">E4637*Einstellungen!$B$5/100</f>
        <v>0</v>
      </c>
      <c r="L4637" s="23" t="str">
        <f aca="false">IF(I4637&lt;Einstellungen!$B$5,"ja","nein")</f>
        <v>ja</v>
      </c>
      <c r="M4637" s="23" t="s">
        <v>129</v>
      </c>
      <c r="N4637" s="23" t="n">
        <v>2025</v>
      </c>
      <c r="O4637" s="23" t="n">
        <v>14</v>
      </c>
    </row>
    <row r="4638" customFormat="false" ht="15" hidden="false" customHeight="false" outlineLevel="0" collapsed="false">
      <c r="A4638" s="22" t="n">
        <v>45880</v>
      </c>
      <c r="B4638" s="23" t="s">
        <v>104</v>
      </c>
      <c r="C4638" s="23" t="s">
        <v>93</v>
      </c>
      <c r="D4638" s="24" t="n">
        <v>-3776.6</v>
      </c>
      <c r="E4638" s="25" t="n">
        <f aca="false">MAX(D4638,0)/1000</f>
        <v>0</v>
      </c>
      <c r="F4638" s="25" t="n">
        <f aca="false">MAX(-D4638,0)/1000</f>
        <v>3.7766</v>
      </c>
      <c r="G4638" s="23" t="str">
        <f aca="false">IF(E4638&gt;0,"ja","nein")</f>
        <v>nein</v>
      </c>
      <c r="H4638" s="26" t="n">
        <v>9</v>
      </c>
      <c r="I4638" s="26" t="n">
        <f aca="false">(H4638/10+IF(N4638=2025,Einstellungen!$B$23,Einstellungen!$C$23))*(1+Einstellungen!$B$10)</f>
        <v>21.01659</v>
      </c>
      <c r="J4638" s="25" t="n">
        <f aca="false">E4638*I4638/100</f>
        <v>0</v>
      </c>
      <c r="K4638" s="25" t="n">
        <f aca="false">E4638*Einstellungen!$B$5/100</f>
        <v>0</v>
      </c>
      <c r="L4638" s="23" t="str">
        <f aca="false">IF(I4638&lt;Einstellungen!$B$5,"ja","nein")</f>
        <v>ja</v>
      </c>
      <c r="M4638" s="23" t="s">
        <v>129</v>
      </c>
      <c r="N4638" s="23" t="n">
        <v>2025</v>
      </c>
      <c r="O4638" s="23" t="n">
        <v>15</v>
      </c>
    </row>
    <row r="4639" customFormat="false" ht="15" hidden="false" customHeight="false" outlineLevel="0" collapsed="false">
      <c r="A4639" s="22" t="n">
        <v>45880</v>
      </c>
      <c r="B4639" s="23" t="s">
        <v>105</v>
      </c>
      <c r="C4639" s="23" t="s">
        <v>93</v>
      </c>
      <c r="D4639" s="24" t="n">
        <v>-2572.2</v>
      </c>
      <c r="E4639" s="25" t="n">
        <f aca="false">MAX(D4639,0)/1000</f>
        <v>0</v>
      </c>
      <c r="F4639" s="25" t="n">
        <f aca="false">MAX(-D4639,0)/1000</f>
        <v>2.5722</v>
      </c>
      <c r="G4639" s="23" t="str">
        <f aca="false">IF(E4639&gt;0,"ja","nein")</f>
        <v>nein</v>
      </c>
      <c r="H4639" s="26" t="n">
        <v>56.14</v>
      </c>
      <c r="I4639" s="26" t="n">
        <f aca="false">(H4639/10+IF(N4639=2025,Einstellungen!$B$23,Einstellungen!$C$23))*(1+Einstellungen!$B$10)</f>
        <v>26.62625</v>
      </c>
      <c r="J4639" s="25" t="n">
        <f aca="false">E4639*I4639/100</f>
        <v>0</v>
      </c>
      <c r="K4639" s="25" t="n">
        <f aca="false">E4639*Einstellungen!$B$5/100</f>
        <v>0</v>
      </c>
      <c r="L4639" s="23" t="str">
        <f aca="false">IF(I4639&lt;Einstellungen!$B$5,"ja","nein")</f>
        <v>ja</v>
      </c>
      <c r="M4639" s="23" t="s">
        <v>129</v>
      </c>
      <c r="N4639" s="23" t="n">
        <v>2025</v>
      </c>
      <c r="O4639" s="23" t="n">
        <v>16</v>
      </c>
    </row>
    <row r="4640" customFormat="false" ht="15" hidden="false" customHeight="false" outlineLevel="0" collapsed="false">
      <c r="A4640" s="22" t="n">
        <v>45880</v>
      </c>
      <c r="B4640" s="23" t="s">
        <v>97</v>
      </c>
      <c r="C4640" s="23" t="s">
        <v>93</v>
      </c>
      <c r="D4640" s="24" t="n">
        <v>-1044.3</v>
      </c>
      <c r="E4640" s="25" t="n">
        <f aca="false">MAX(D4640,0)/1000</f>
        <v>0</v>
      </c>
      <c r="F4640" s="25" t="n">
        <f aca="false">MAX(-D4640,0)/1000</f>
        <v>1.0443</v>
      </c>
      <c r="G4640" s="23" t="str">
        <f aca="false">IF(E4640&gt;0,"ja","nein")</f>
        <v>nein</v>
      </c>
      <c r="H4640" s="26" t="n">
        <v>92.25</v>
      </c>
      <c r="I4640" s="26" t="n">
        <f aca="false">(H4640/10+IF(N4640=2025,Einstellungen!$B$23,Einstellungen!$C$23))*(1+Einstellungen!$B$10)</f>
        <v>30.92334</v>
      </c>
      <c r="J4640" s="25" t="n">
        <f aca="false">E4640*I4640/100</f>
        <v>0</v>
      </c>
      <c r="K4640" s="25" t="n">
        <f aca="false">E4640*Einstellungen!$B$5/100</f>
        <v>0</v>
      </c>
      <c r="L4640" s="23" t="str">
        <f aca="false">IF(I4640&lt;Einstellungen!$B$5,"ja","nein")</f>
        <v>nein</v>
      </c>
      <c r="M4640" s="23" t="s">
        <v>129</v>
      </c>
      <c r="N4640" s="23" t="n">
        <v>2025</v>
      </c>
      <c r="O4640" s="23" t="n">
        <v>17</v>
      </c>
    </row>
    <row r="4641" customFormat="false" ht="15" hidden="false" customHeight="false" outlineLevel="0" collapsed="false">
      <c r="A4641" s="22" t="n">
        <v>45880</v>
      </c>
      <c r="B4641" s="23" t="s">
        <v>99</v>
      </c>
      <c r="C4641" s="23" t="s">
        <v>93</v>
      </c>
      <c r="D4641" s="24" t="n">
        <v>263</v>
      </c>
      <c r="E4641" s="25" t="n">
        <f aca="false">MAX(D4641,0)/1000</f>
        <v>0.263</v>
      </c>
      <c r="F4641" s="25" t="n">
        <f aca="false">MAX(-D4641,0)/1000</f>
        <v>0</v>
      </c>
      <c r="G4641" s="23" t="str">
        <f aca="false">IF(E4641&gt;0,"ja","nein")</f>
        <v>ja</v>
      </c>
      <c r="H4641" s="26" t="n">
        <v>108.26</v>
      </c>
      <c r="I4641" s="26" t="n">
        <f aca="false">(H4641/10+IF(N4641=2025,Einstellungen!$B$23,Einstellungen!$C$23))*(1+Einstellungen!$B$10)</f>
        <v>32.82853</v>
      </c>
      <c r="J4641" s="25" t="n">
        <f aca="false">E4641*I4641/100</f>
        <v>0.0863390339</v>
      </c>
      <c r="K4641" s="25" t="n">
        <f aca="false">E4641*Einstellungen!$B$5/100</f>
        <v>0.07627</v>
      </c>
      <c r="L4641" s="23" t="str">
        <f aca="false">IF(I4641&lt;Einstellungen!$B$5,"ja","nein")</f>
        <v>nein</v>
      </c>
      <c r="M4641" s="23" t="s">
        <v>129</v>
      </c>
      <c r="N4641" s="23" t="n">
        <v>2025</v>
      </c>
      <c r="O4641" s="23" t="n">
        <v>18</v>
      </c>
    </row>
    <row r="4642" customFormat="false" ht="15" hidden="false" customHeight="false" outlineLevel="0" collapsed="false">
      <c r="A4642" s="22" t="n">
        <v>45880</v>
      </c>
      <c r="B4642" s="23" t="s">
        <v>100</v>
      </c>
      <c r="C4642" s="23" t="s">
        <v>93</v>
      </c>
      <c r="D4642" s="24" t="n">
        <v>125.2</v>
      </c>
      <c r="E4642" s="25" t="n">
        <f aca="false">MAX(D4642,0)/1000</f>
        <v>0.1252</v>
      </c>
      <c r="F4642" s="25" t="n">
        <f aca="false">MAX(-D4642,0)/1000</f>
        <v>0</v>
      </c>
      <c r="G4642" s="23" t="str">
        <f aca="false">IF(E4642&gt;0,"ja","nein")</f>
        <v>ja</v>
      </c>
      <c r="H4642" s="26" t="n">
        <v>154</v>
      </c>
      <c r="I4642" s="26" t="n">
        <f aca="false">(H4642/10+IF(N4642=2025,Einstellungen!$B$23,Einstellungen!$C$23))*(1+Einstellungen!$B$10)</f>
        <v>38.27159</v>
      </c>
      <c r="J4642" s="25" t="n">
        <f aca="false">E4642*I4642/100</f>
        <v>0.04791603068</v>
      </c>
      <c r="K4642" s="25" t="n">
        <f aca="false">E4642*Einstellungen!$B$5/100</f>
        <v>0.036308</v>
      </c>
      <c r="L4642" s="23" t="str">
        <f aca="false">IF(I4642&lt;Einstellungen!$B$5,"ja","nein")</f>
        <v>nein</v>
      </c>
      <c r="M4642" s="23" t="s">
        <v>129</v>
      </c>
      <c r="N4642" s="23" t="n">
        <v>2025</v>
      </c>
      <c r="O4642" s="23" t="n">
        <v>19</v>
      </c>
    </row>
    <row r="4643" customFormat="false" ht="15" hidden="false" customHeight="false" outlineLevel="0" collapsed="false">
      <c r="A4643" s="22" t="n">
        <v>45880</v>
      </c>
      <c r="B4643" s="23" t="s">
        <v>92</v>
      </c>
      <c r="C4643" s="23" t="s">
        <v>93</v>
      </c>
      <c r="D4643" s="24" t="n">
        <v>320.1</v>
      </c>
      <c r="E4643" s="25" t="n">
        <f aca="false">MAX(D4643,0)/1000</f>
        <v>0.3201</v>
      </c>
      <c r="F4643" s="25" t="n">
        <f aca="false">MAX(-D4643,0)/1000</f>
        <v>0</v>
      </c>
      <c r="G4643" s="23" t="str">
        <f aca="false">IF(E4643&gt;0,"ja","nein")</f>
        <v>ja</v>
      </c>
      <c r="H4643" s="26" t="n">
        <v>191.95</v>
      </c>
      <c r="I4643" s="26" t="n">
        <f aca="false">(H4643/10+IF(N4643=2025,Einstellungen!$B$23,Einstellungen!$C$23))*(1+Einstellungen!$B$10)</f>
        <v>42.78764</v>
      </c>
      <c r="J4643" s="25" t="n">
        <f aca="false">E4643*I4643/100</f>
        <v>0.13696323564</v>
      </c>
      <c r="K4643" s="25" t="n">
        <f aca="false">E4643*Einstellungen!$B$5/100</f>
        <v>0.092829</v>
      </c>
      <c r="L4643" s="23" t="str">
        <f aca="false">IF(I4643&lt;Einstellungen!$B$5,"ja","nein")</f>
        <v>nein</v>
      </c>
      <c r="M4643" s="23" t="s">
        <v>129</v>
      </c>
      <c r="N4643" s="23" t="n">
        <v>2025</v>
      </c>
      <c r="O4643" s="23" t="n">
        <v>20</v>
      </c>
    </row>
    <row r="4644" customFormat="false" ht="15" hidden="false" customHeight="false" outlineLevel="0" collapsed="false">
      <c r="A4644" s="22" t="n">
        <v>45880</v>
      </c>
      <c r="B4644" s="23" t="s">
        <v>95</v>
      </c>
      <c r="C4644" s="23" t="s">
        <v>93</v>
      </c>
      <c r="D4644" s="24" t="n">
        <v>436.6</v>
      </c>
      <c r="E4644" s="25" t="n">
        <f aca="false">MAX(D4644,0)/1000</f>
        <v>0.4366</v>
      </c>
      <c r="F4644" s="25" t="n">
        <f aca="false">MAX(-D4644,0)/1000</f>
        <v>0</v>
      </c>
      <c r="G4644" s="23" t="str">
        <f aca="false">IF(E4644&gt;0,"ja","nein")</f>
        <v>ja</v>
      </c>
      <c r="H4644" s="26" t="n">
        <v>138.88</v>
      </c>
      <c r="I4644" s="26" t="n">
        <f aca="false">(H4644/10+IF(N4644=2025,Einstellungen!$B$23,Einstellungen!$C$23))*(1+Einstellungen!$B$10)</f>
        <v>36.47231</v>
      </c>
      <c r="J4644" s="25" t="n">
        <f aca="false">E4644*I4644/100</f>
        <v>0.15923810546</v>
      </c>
      <c r="K4644" s="25" t="n">
        <f aca="false">E4644*Einstellungen!$B$5/100</f>
        <v>0.126614</v>
      </c>
      <c r="L4644" s="23" t="str">
        <f aca="false">IF(I4644&lt;Einstellungen!$B$5,"ja","nein")</f>
        <v>nein</v>
      </c>
      <c r="M4644" s="23" t="s">
        <v>129</v>
      </c>
      <c r="N4644" s="23" t="n">
        <v>2025</v>
      </c>
      <c r="O4644" s="23" t="n">
        <v>21</v>
      </c>
    </row>
    <row r="4645" customFormat="false" ht="15" hidden="false" customHeight="false" outlineLevel="0" collapsed="false">
      <c r="A4645" s="22" t="n">
        <v>45880</v>
      </c>
      <c r="B4645" s="23" t="s">
        <v>96</v>
      </c>
      <c r="C4645" s="23" t="s">
        <v>93</v>
      </c>
      <c r="D4645" s="24" t="n">
        <v>175.5</v>
      </c>
      <c r="E4645" s="25" t="n">
        <f aca="false">MAX(D4645,0)/1000</f>
        <v>0.1755</v>
      </c>
      <c r="F4645" s="25" t="n">
        <f aca="false">MAX(-D4645,0)/1000</f>
        <v>0</v>
      </c>
      <c r="G4645" s="23" t="str">
        <f aca="false">IF(E4645&gt;0,"ja","nein")</f>
        <v>ja</v>
      </c>
      <c r="H4645" s="26" t="n">
        <v>108.87</v>
      </c>
      <c r="I4645" s="26" t="n">
        <f aca="false">(H4645/10+IF(N4645=2025,Einstellungen!$B$23,Einstellungen!$C$23))*(1+Einstellungen!$B$10)</f>
        <v>32.90112</v>
      </c>
      <c r="J4645" s="25" t="n">
        <f aca="false">E4645*I4645/100</f>
        <v>0.0577414656</v>
      </c>
      <c r="K4645" s="25" t="n">
        <f aca="false">E4645*Einstellungen!$B$5/100</f>
        <v>0.050895</v>
      </c>
      <c r="L4645" s="23" t="str">
        <f aca="false">IF(I4645&lt;Einstellungen!$B$5,"ja","nein")</f>
        <v>nein</v>
      </c>
      <c r="M4645" s="23" t="s">
        <v>129</v>
      </c>
      <c r="N4645" s="23" t="n">
        <v>2025</v>
      </c>
      <c r="O4645" s="23" t="n">
        <v>22</v>
      </c>
    </row>
    <row r="4646" customFormat="false" ht="15" hidden="false" customHeight="false" outlineLevel="0" collapsed="false">
      <c r="A4646" s="22" t="n">
        <v>45880</v>
      </c>
      <c r="B4646" s="23" t="s">
        <v>101</v>
      </c>
      <c r="C4646" s="23" t="s">
        <v>93</v>
      </c>
      <c r="D4646" s="24" t="n">
        <v>235.2</v>
      </c>
      <c r="E4646" s="25" t="n">
        <f aca="false">MAX(D4646,0)/1000</f>
        <v>0.2352</v>
      </c>
      <c r="F4646" s="25" t="n">
        <f aca="false">MAX(-D4646,0)/1000</f>
        <v>0</v>
      </c>
      <c r="G4646" s="23" t="str">
        <f aca="false">IF(E4646&gt;0,"ja","nein")</f>
        <v>ja</v>
      </c>
      <c r="H4646" s="26" t="n">
        <v>96</v>
      </c>
      <c r="I4646" s="26" t="n">
        <f aca="false">(H4646/10+IF(N4646=2025,Einstellungen!$B$23,Einstellungen!$C$23))*(1+Einstellungen!$B$10)</f>
        <v>31.36959</v>
      </c>
      <c r="J4646" s="25" t="n">
        <f aca="false">E4646*I4646/100</f>
        <v>0.07378127568</v>
      </c>
      <c r="K4646" s="25" t="n">
        <f aca="false">E4646*Einstellungen!$B$5/100</f>
        <v>0.068208</v>
      </c>
      <c r="L4646" s="23" t="str">
        <f aca="false">IF(I4646&lt;Einstellungen!$B$5,"ja","nein")</f>
        <v>nein</v>
      </c>
      <c r="M4646" s="23" t="s">
        <v>129</v>
      </c>
      <c r="N4646" s="23" t="n">
        <v>2025</v>
      </c>
      <c r="O4646" s="23" t="n">
        <v>23</v>
      </c>
    </row>
    <row r="4647" customFormat="false" ht="15" hidden="false" customHeight="false" outlineLevel="0" collapsed="false">
      <c r="A4647" s="22" t="n">
        <v>45881</v>
      </c>
      <c r="B4647" s="23" t="s">
        <v>102</v>
      </c>
      <c r="C4647" s="23" t="s">
        <v>98</v>
      </c>
      <c r="D4647" s="24" t="n">
        <v>193.1</v>
      </c>
      <c r="E4647" s="25" t="n">
        <f aca="false">MAX(D4647,0)/1000</f>
        <v>0.1931</v>
      </c>
      <c r="F4647" s="25" t="n">
        <f aca="false">MAX(-D4647,0)/1000</f>
        <v>0</v>
      </c>
      <c r="G4647" s="23" t="str">
        <f aca="false">IF(E4647&gt;0,"ja","nein")</f>
        <v>ja</v>
      </c>
      <c r="H4647" s="26" t="n">
        <v>93</v>
      </c>
      <c r="I4647" s="26" t="n">
        <f aca="false">(H4647/10+IF(N4647=2025,Einstellungen!$B$23,Einstellungen!$C$23))*(1+Einstellungen!$B$10)</f>
        <v>31.01259</v>
      </c>
      <c r="J4647" s="25" t="n">
        <f aca="false">E4647*I4647/100</f>
        <v>0.05988531129</v>
      </c>
      <c r="K4647" s="25" t="n">
        <f aca="false">E4647*Einstellungen!$B$5/100</f>
        <v>0.055999</v>
      </c>
      <c r="L4647" s="23" t="str">
        <f aca="false">IF(I4647&lt;Einstellungen!$B$5,"ja","nein")</f>
        <v>nein</v>
      </c>
      <c r="M4647" s="23" t="s">
        <v>129</v>
      </c>
      <c r="N4647" s="23" t="n">
        <v>2025</v>
      </c>
      <c r="O4647" s="23" t="n">
        <v>0</v>
      </c>
    </row>
    <row r="4648" customFormat="false" ht="15" hidden="false" customHeight="false" outlineLevel="0" collapsed="false">
      <c r="A4648" s="22" t="n">
        <v>45881</v>
      </c>
      <c r="B4648" s="23" t="s">
        <v>107</v>
      </c>
      <c r="C4648" s="23" t="s">
        <v>98</v>
      </c>
      <c r="D4648" s="24" t="n">
        <v>249.4</v>
      </c>
      <c r="E4648" s="25" t="n">
        <f aca="false">MAX(D4648,0)/1000</f>
        <v>0.2494</v>
      </c>
      <c r="F4648" s="25" t="n">
        <f aca="false">MAX(-D4648,0)/1000</f>
        <v>0</v>
      </c>
      <c r="G4648" s="23" t="str">
        <f aca="false">IF(E4648&gt;0,"ja","nein")</f>
        <v>ja</v>
      </c>
      <c r="H4648" s="26" t="n">
        <v>89.67</v>
      </c>
      <c r="I4648" s="26" t="n">
        <f aca="false">(H4648/10+IF(N4648=2025,Einstellungen!$B$23,Einstellungen!$C$23))*(1+Einstellungen!$B$10)</f>
        <v>30.61632</v>
      </c>
      <c r="J4648" s="25" t="n">
        <f aca="false">E4648*I4648/100</f>
        <v>0.07635710208</v>
      </c>
      <c r="K4648" s="25" t="n">
        <f aca="false">E4648*Einstellungen!$B$5/100</f>
        <v>0.072326</v>
      </c>
      <c r="L4648" s="23" t="str">
        <f aca="false">IF(I4648&lt;Einstellungen!$B$5,"ja","nein")</f>
        <v>nein</v>
      </c>
      <c r="M4648" s="23" t="s">
        <v>129</v>
      </c>
      <c r="N4648" s="23" t="n">
        <v>2025</v>
      </c>
      <c r="O4648" s="23" t="n">
        <v>1</v>
      </c>
    </row>
    <row r="4649" customFormat="false" ht="15" hidden="false" customHeight="false" outlineLevel="0" collapsed="false">
      <c r="A4649" s="22" t="n">
        <v>45881</v>
      </c>
      <c r="B4649" s="23" t="s">
        <v>108</v>
      </c>
      <c r="C4649" s="23" t="s">
        <v>98</v>
      </c>
      <c r="D4649" s="24" t="n">
        <v>223.3</v>
      </c>
      <c r="E4649" s="25" t="n">
        <f aca="false">MAX(D4649,0)/1000</f>
        <v>0.2233</v>
      </c>
      <c r="F4649" s="25" t="n">
        <f aca="false">MAX(-D4649,0)/1000</f>
        <v>0</v>
      </c>
      <c r="G4649" s="23" t="str">
        <f aca="false">IF(E4649&gt;0,"ja","nein")</f>
        <v>ja</v>
      </c>
      <c r="H4649" s="26" t="n">
        <v>85.41</v>
      </c>
      <c r="I4649" s="26" t="n">
        <f aca="false">(H4649/10+IF(N4649=2025,Einstellungen!$B$23,Einstellungen!$C$23))*(1+Einstellungen!$B$10)</f>
        <v>30.10938</v>
      </c>
      <c r="J4649" s="25" t="n">
        <f aca="false">E4649*I4649/100</f>
        <v>0.06723424554</v>
      </c>
      <c r="K4649" s="25" t="n">
        <f aca="false">E4649*Einstellungen!$B$5/100</f>
        <v>0.064757</v>
      </c>
      <c r="L4649" s="23" t="str">
        <f aca="false">IF(I4649&lt;Einstellungen!$B$5,"ja","nein")</f>
        <v>nein</v>
      </c>
      <c r="M4649" s="23" t="s">
        <v>129</v>
      </c>
      <c r="N4649" s="23" t="n">
        <v>2025</v>
      </c>
      <c r="O4649" s="23" t="n">
        <v>2</v>
      </c>
    </row>
    <row r="4650" customFormat="false" ht="15" hidden="false" customHeight="false" outlineLevel="0" collapsed="false">
      <c r="A4650" s="22" t="n">
        <v>45881</v>
      </c>
      <c r="B4650" s="23" t="s">
        <v>109</v>
      </c>
      <c r="C4650" s="23" t="s">
        <v>98</v>
      </c>
      <c r="D4650" s="24" t="n">
        <v>236.9</v>
      </c>
      <c r="E4650" s="25" t="n">
        <f aca="false">MAX(D4650,0)/1000</f>
        <v>0.2369</v>
      </c>
      <c r="F4650" s="25" t="n">
        <f aca="false">MAX(-D4650,0)/1000</f>
        <v>0</v>
      </c>
      <c r="G4650" s="23" t="str">
        <f aca="false">IF(E4650&gt;0,"ja","nein")</f>
        <v>ja</v>
      </c>
      <c r="H4650" s="26" t="n">
        <v>85.13</v>
      </c>
      <c r="I4650" s="26" t="n">
        <f aca="false">(H4650/10+IF(N4650=2025,Einstellungen!$B$23,Einstellungen!$C$23))*(1+Einstellungen!$B$10)</f>
        <v>30.07606</v>
      </c>
      <c r="J4650" s="25" t="n">
        <f aca="false">E4650*I4650/100</f>
        <v>0.07125018614</v>
      </c>
      <c r="K4650" s="25" t="n">
        <f aca="false">E4650*Einstellungen!$B$5/100</f>
        <v>0.068701</v>
      </c>
      <c r="L4650" s="23" t="str">
        <f aca="false">IF(I4650&lt;Einstellungen!$B$5,"ja","nein")</f>
        <v>nein</v>
      </c>
      <c r="M4650" s="23" t="s">
        <v>129</v>
      </c>
      <c r="N4650" s="23" t="n">
        <v>2025</v>
      </c>
      <c r="O4650" s="23" t="n">
        <v>3</v>
      </c>
    </row>
    <row r="4651" customFormat="false" ht="15" hidden="false" customHeight="false" outlineLevel="0" collapsed="false">
      <c r="A4651" s="22" t="n">
        <v>45881</v>
      </c>
      <c r="B4651" s="23" t="s">
        <v>110</v>
      </c>
      <c r="C4651" s="23" t="s">
        <v>98</v>
      </c>
      <c r="D4651" s="24" t="n">
        <v>172.2</v>
      </c>
      <c r="E4651" s="25" t="n">
        <f aca="false">MAX(D4651,0)/1000</f>
        <v>0.1722</v>
      </c>
      <c r="F4651" s="25" t="n">
        <f aca="false">MAX(-D4651,0)/1000</f>
        <v>0</v>
      </c>
      <c r="G4651" s="23" t="str">
        <f aca="false">IF(E4651&gt;0,"ja","nein")</f>
        <v>ja</v>
      </c>
      <c r="H4651" s="26" t="n">
        <v>86.48</v>
      </c>
      <c r="I4651" s="26" t="n">
        <f aca="false">(H4651/10+IF(N4651=2025,Einstellungen!$B$23,Einstellungen!$C$23))*(1+Einstellungen!$B$10)</f>
        <v>30.23671</v>
      </c>
      <c r="J4651" s="25" t="n">
        <f aca="false">E4651*I4651/100</f>
        <v>0.05206761462</v>
      </c>
      <c r="K4651" s="25" t="n">
        <f aca="false">E4651*Einstellungen!$B$5/100</f>
        <v>0.049938</v>
      </c>
      <c r="L4651" s="23" t="str">
        <f aca="false">IF(I4651&lt;Einstellungen!$B$5,"ja","nein")</f>
        <v>nein</v>
      </c>
      <c r="M4651" s="23" t="s">
        <v>129</v>
      </c>
      <c r="N4651" s="23" t="n">
        <v>2025</v>
      </c>
      <c r="O4651" s="23" t="n">
        <v>4</v>
      </c>
    </row>
    <row r="4652" customFormat="false" ht="15" hidden="false" customHeight="false" outlineLevel="0" collapsed="false">
      <c r="A4652" s="22" t="n">
        <v>45881</v>
      </c>
      <c r="B4652" s="23" t="s">
        <v>111</v>
      </c>
      <c r="C4652" s="23" t="s">
        <v>98</v>
      </c>
      <c r="D4652" s="24" t="n">
        <v>157.1</v>
      </c>
      <c r="E4652" s="25" t="n">
        <f aca="false">MAX(D4652,0)/1000</f>
        <v>0.1571</v>
      </c>
      <c r="F4652" s="25" t="n">
        <f aca="false">MAX(-D4652,0)/1000</f>
        <v>0</v>
      </c>
      <c r="G4652" s="23" t="str">
        <f aca="false">IF(E4652&gt;0,"ja","nein")</f>
        <v>ja</v>
      </c>
      <c r="H4652" s="26" t="n">
        <v>93.97</v>
      </c>
      <c r="I4652" s="26" t="n">
        <f aca="false">(H4652/10+IF(N4652=2025,Einstellungen!$B$23,Einstellungen!$C$23))*(1+Einstellungen!$B$10)</f>
        <v>31.12802</v>
      </c>
      <c r="J4652" s="25" t="n">
        <f aca="false">E4652*I4652/100</f>
        <v>0.04890211942</v>
      </c>
      <c r="K4652" s="25" t="n">
        <f aca="false">E4652*Einstellungen!$B$5/100</f>
        <v>0.045559</v>
      </c>
      <c r="L4652" s="23" t="str">
        <f aca="false">IF(I4652&lt;Einstellungen!$B$5,"ja","nein")</f>
        <v>nein</v>
      </c>
      <c r="M4652" s="23" t="s">
        <v>129</v>
      </c>
      <c r="N4652" s="23" t="n">
        <v>2025</v>
      </c>
      <c r="O4652" s="23" t="n">
        <v>5</v>
      </c>
    </row>
    <row r="4653" customFormat="false" ht="15" hidden="false" customHeight="false" outlineLevel="0" collapsed="false">
      <c r="A4653" s="22" t="n">
        <v>45881</v>
      </c>
      <c r="B4653" s="23" t="s">
        <v>112</v>
      </c>
      <c r="C4653" s="23" t="s">
        <v>98</v>
      </c>
      <c r="D4653" s="24" t="n">
        <v>237.1</v>
      </c>
      <c r="E4653" s="25" t="n">
        <f aca="false">MAX(D4653,0)/1000</f>
        <v>0.2371</v>
      </c>
      <c r="F4653" s="25" t="n">
        <f aca="false">MAX(-D4653,0)/1000</f>
        <v>0</v>
      </c>
      <c r="G4653" s="23" t="str">
        <f aca="false">IF(E4653&gt;0,"ja","nein")</f>
        <v>ja</v>
      </c>
      <c r="H4653" s="26" t="n">
        <v>106.91</v>
      </c>
      <c r="I4653" s="26" t="n">
        <f aca="false">(H4653/10+IF(N4653=2025,Einstellungen!$B$23,Einstellungen!$C$23))*(1+Einstellungen!$B$10)</f>
        <v>32.66788</v>
      </c>
      <c r="J4653" s="25" t="n">
        <f aca="false">E4653*I4653/100</f>
        <v>0.07745554348</v>
      </c>
      <c r="K4653" s="25" t="n">
        <f aca="false">E4653*Einstellungen!$B$5/100</f>
        <v>0.068759</v>
      </c>
      <c r="L4653" s="23" t="str">
        <f aca="false">IF(I4653&lt;Einstellungen!$B$5,"ja","nein")</f>
        <v>nein</v>
      </c>
      <c r="M4653" s="23" t="s">
        <v>129</v>
      </c>
      <c r="N4653" s="23" t="n">
        <v>2025</v>
      </c>
      <c r="O4653" s="23" t="n">
        <v>6</v>
      </c>
    </row>
    <row r="4654" customFormat="false" ht="15" hidden="false" customHeight="false" outlineLevel="0" collapsed="false">
      <c r="A4654" s="22" t="n">
        <v>45881</v>
      </c>
      <c r="B4654" s="23" t="s">
        <v>113</v>
      </c>
      <c r="C4654" s="23" t="s">
        <v>98</v>
      </c>
      <c r="D4654" s="24" t="n">
        <v>-11</v>
      </c>
      <c r="E4654" s="25" t="n">
        <f aca="false">MAX(D4654,0)/1000</f>
        <v>0</v>
      </c>
      <c r="F4654" s="25" t="n">
        <f aca="false">MAX(-D4654,0)/1000</f>
        <v>0.011</v>
      </c>
      <c r="G4654" s="23" t="str">
        <f aca="false">IF(E4654&gt;0,"ja","nein")</f>
        <v>nein</v>
      </c>
      <c r="H4654" s="26" t="n">
        <v>104.63</v>
      </c>
      <c r="I4654" s="26" t="n">
        <f aca="false">(H4654/10+IF(N4654=2025,Einstellungen!$B$23,Einstellungen!$C$23))*(1+Einstellungen!$B$10)</f>
        <v>32.39656</v>
      </c>
      <c r="J4654" s="25" t="n">
        <f aca="false">E4654*I4654/100</f>
        <v>0</v>
      </c>
      <c r="K4654" s="25" t="n">
        <f aca="false">E4654*Einstellungen!$B$5/100</f>
        <v>0</v>
      </c>
      <c r="L4654" s="23" t="str">
        <f aca="false">IF(I4654&lt;Einstellungen!$B$5,"ja","nein")</f>
        <v>nein</v>
      </c>
      <c r="M4654" s="23" t="s">
        <v>129</v>
      </c>
      <c r="N4654" s="23" t="n">
        <v>2025</v>
      </c>
      <c r="O4654" s="23" t="n">
        <v>7</v>
      </c>
    </row>
    <row r="4655" customFormat="false" ht="15" hidden="false" customHeight="false" outlineLevel="0" collapsed="false">
      <c r="A4655" s="22" t="n">
        <v>45881</v>
      </c>
      <c r="B4655" s="23" t="s">
        <v>114</v>
      </c>
      <c r="C4655" s="23" t="s">
        <v>98</v>
      </c>
      <c r="D4655" s="24" t="n">
        <v>-1322.3</v>
      </c>
      <c r="E4655" s="25" t="n">
        <f aca="false">MAX(D4655,0)/1000</f>
        <v>0</v>
      </c>
      <c r="F4655" s="25" t="n">
        <f aca="false">MAX(-D4655,0)/1000</f>
        <v>1.3223</v>
      </c>
      <c r="G4655" s="23" t="str">
        <f aca="false">IF(E4655&gt;0,"ja","nein")</f>
        <v>nein</v>
      </c>
      <c r="H4655" s="26" t="n">
        <v>98.71</v>
      </c>
      <c r="I4655" s="26" t="n">
        <f aca="false">(H4655/10+IF(N4655=2025,Einstellungen!$B$23,Einstellungen!$C$23))*(1+Einstellungen!$B$10)</f>
        <v>31.69208</v>
      </c>
      <c r="J4655" s="25" t="n">
        <f aca="false">E4655*I4655/100</f>
        <v>0</v>
      </c>
      <c r="K4655" s="25" t="n">
        <f aca="false">E4655*Einstellungen!$B$5/100</f>
        <v>0</v>
      </c>
      <c r="L4655" s="23" t="str">
        <f aca="false">IF(I4655&lt;Einstellungen!$B$5,"ja","nein")</f>
        <v>nein</v>
      </c>
      <c r="M4655" s="23" t="s">
        <v>129</v>
      </c>
      <c r="N4655" s="23" t="n">
        <v>2025</v>
      </c>
      <c r="O4655" s="23" t="n">
        <v>8</v>
      </c>
    </row>
    <row r="4656" customFormat="false" ht="15" hidden="false" customHeight="false" outlineLevel="0" collapsed="false">
      <c r="A4656" s="22" t="n">
        <v>45881</v>
      </c>
      <c r="B4656" s="23" t="s">
        <v>115</v>
      </c>
      <c r="C4656" s="23" t="s">
        <v>98</v>
      </c>
      <c r="D4656" s="24" t="n">
        <v>-1123.9</v>
      </c>
      <c r="E4656" s="25" t="n">
        <f aca="false">MAX(D4656,0)/1000</f>
        <v>0</v>
      </c>
      <c r="F4656" s="25" t="n">
        <f aca="false">MAX(-D4656,0)/1000</f>
        <v>1.1239</v>
      </c>
      <c r="G4656" s="23" t="str">
        <f aca="false">IF(E4656&gt;0,"ja","nein")</f>
        <v>nein</v>
      </c>
      <c r="H4656" s="26" t="n">
        <v>92.49</v>
      </c>
      <c r="I4656" s="26" t="n">
        <f aca="false">(H4656/10+IF(N4656=2025,Einstellungen!$B$23,Einstellungen!$C$23))*(1+Einstellungen!$B$10)</f>
        <v>30.9519</v>
      </c>
      <c r="J4656" s="25" t="n">
        <f aca="false">E4656*I4656/100</f>
        <v>0</v>
      </c>
      <c r="K4656" s="25" t="n">
        <f aca="false">E4656*Einstellungen!$B$5/100</f>
        <v>0</v>
      </c>
      <c r="L4656" s="23" t="str">
        <f aca="false">IF(I4656&lt;Einstellungen!$B$5,"ja","nein")</f>
        <v>nein</v>
      </c>
      <c r="M4656" s="23" t="s">
        <v>129</v>
      </c>
      <c r="N4656" s="23" t="n">
        <v>2025</v>
      </c>
      <c r="O4656" s="23" t="n">
        <v>9</v>
      </c>
    </row>
    <row r="4657" customFormat="false" ht="15" hidden="false" customHeight="false" outlineLevel="0" collapsed="false">
      <c r="A4657" s="22" t="n">
        <v>45881</v>
      </c>
      <c r="B4657" s="23" t="s">
        <v>116</v>
      </c>
      <c r="C4657" s="23" t="s">
        <v>98</v>
      </c>
      <c r="D4657" s="24" t="n">
        <v>-1984.9</v>
      </c>
      <c r="E4657" s="25" t="n">
        <f aca="false">MAX(D4657,0)/1000</f>
        <v>0</v>
      </c>
      <c r="F4657" s="25" t="n">
        <f aca="false">MAX(-D4657,0)/1000</f>
        <v>1.9849</v>
      </c>
      <c r="G4657" s="23" t="str">
        <f aca="false">IF(E4657&gt;0,"ja","nein")</f>
        <v>nein</v>
      </c>
      <c r="H4657" s="26" t="n">
        <v>79.53</v>
      </c>
      <c r="I4657" s="26" t="n">
        <f aca="false">(H4657/10+IF(N4657=2025,Einstellungen!$B$23,Einstellungen!$C$23))*(1+Einstellungen!$B$10)</f>
        <v>29.40966</v>
      </c>
      <c r="J4657" s="25" t="n">
        <f aca="false">E4657*I4657/100</f>
        <v>0</v>
      </c>
      <c r="K4657" s="25" t="n">
        <f aca="false">E4657*Einstellungen!$B$5/100</f>
        <v>0</v>
      </c>
      <c r="L4657" s="23" t="str">
        <f aca="false">IF(I4657&lt;Einstellungen!$B$5,"ja","nein")</f>
        <v>nein</v>
      </c>
      <c r="M4657" s="23" t="s">
        <v>129</v>
      </c>
      <c r="N4657" s="23" t="n">
        <v>2025</v>
      </c>
      <c r="O4657" s="23" t="n">
        <v>10</v>
      </c>
    </row>
    <row r="4658" customFormat="false" ht="15" hidden="false" customHeight="false" outlineLevel="0" collapsed="false">
      <c r="A4658" s="22" t="n">
        <v>45881</v>
      </c>
      <c r="B4658" s="23" t="s">
        <v>117</v>
      </c>
      <c r="C4658" s="23" t="s">
        <v>98</v>
      </c>
      <c r="D4658" s="24" t="n">
        <v>-2398</v>
      </c>
      <c r="E4658" s="25" t="n">
        <f aca="false">MAX(D4658,0)/1000</f>
        <v>0</v>
      </c>
      <c r="F4658" s="25" t="n">
        <f aca="false">MAX(-D4658,0)/1000</f>
        <v>2.398</v>
      </c>
      <c r="G4658" s="23" t="str">
        <f aca="false">IF(E4658&gt;0,"ja","nein")</f>
        <v>nein</v>
      </c>
      <c r="H4658" s="26" t="n">
        <v>40.41</v>
      </c>
      <c r="I4658" s="26" t="n">
        <f aca="false">(H4658/10+IF(N4658=2025,Einstellungen!$B$23,Einstellungen!$C$23))*(1+Einstellungen!$B$10)</f>
        <v>24.75438</v>
      </c>
      <c r="J4658" s="25" t="n">
        <f aca="false">E4658*I4658/100</f>
        <v>0</v>
      </c>
      <c r="K4658" s="25" t="n">
        <f aca="false">E4658*Einstellungen!$B$5/100</f>
        <v>0</v>
      </c>
      <c r="L4658" s="23" t="str">
        <f aca="false">IF(I4658&lt;Einstellungen!$B$5,"ja","nein")</f>
        <v>ja</v>
      </c>
      <c r="M4658" s="23" t="s">
        <v>129</v>
      </c>
      <c r="N4658" s="23" t="n">
        <v>2025</v>
      </c>
      <c r="O4658" s="23" t="n">
        <v>11</v>
      </c>
    </row>
    <row r="4659" customFormat="false" ht="15" hidden="false" customHeight="false" outlineLevel="0" collapsed="false">
      <c r="A4659" s="22" t="n">
        <v>45881</v>
      </c>
      <c r="B4659" s="23" t="s">
        <v>118</v>
      </c>
      <c r="C4659" s="23" t="s">
        <v>98</v>
      </c>
      <c r="D4659" s="24" t="n">
        <v>-3902</v>
      </c>
      <c r="E4659" s="25" t="n">
        <f aca="false">MAX(D4659,0)/1000</f>
        <v>0</v>
      </c>
      <c r="F4659" s="25" t="n">
        <f aca="false">MAX(-D4659,0)/1000</f>
        <v>3.902</v>
      </c>
      <c r="G4659" s="23" t="str">
        <f aca="false">IF(E4659&gt;0,"ja","nein")</f>
        <v>nein</v>
      </c>
      <c r="H4659" s="26" t="n">
        <v>8.38</v>
      </c>
      <c r="I4659" s="26" t="n">
        <f aca="false">(H4659/10+IF(N4659=2025,Einstellungen!$B$23,Einstellungen!$C$23))*(1+Einstellungen!$B$10)</f>
        <v>20.94281</v>
      </c>
      <c r="J4659" s="25" t="n">
        <f aca="false">E4659*I4659/100</f>
        <v>0</v>
      </c>
      <c r="K4659" s="25" t="n">
        <f aca="false">E4659*Einstellungen!$B$5/100</f>
        <v>0</v>
      </c>
      <c r="L4659" s="23" t="str">
        <f aca="false">IF(I4659&lt;Einstellungen!$B$5,"ja","nein")</f>
        <v>ja</v>
      </c>
      <c r="M4659" s="23" t="s">
        <v>129</v>
      </c>
      <c r="N4659" s="23" t="n">
        <v>2025</v>
      </c>
      <c r="O4659" s="23" t="n">
        <v>12</v>
      </c>
    </row>
    <row r="4660" customFormat="false" ht="15" hidden="false" customHeight="false" outlineLevel="0" collapsed="false">
      <c r="A4660" s="22" t="n">
        <v>45881</v>
      </c>
      <c r="B4660" s="23" t="s">
        <v>119</v>
      </c>
      <c r="C4660" s="23" t="s">
        <v>98</v>
      </c>
      <c r="D4660" s="24" t="n">
        <v>-4688.7</v>
      </c>
      <c r="E4660" s="25" t="n">
        <f aca="false">MAX(D4660,0)/1000</f>
        <v>0</v>
      </c>
      <c r="F4660" s="25" t="n">
        <f aca="false">MAX(-D4660,0)/1000</f>
        <v>4.6887</v>
      </c>
      <c r="G4660" s="23" t="str">
        <f aca="false">IF(E4660&gt;0,"ja","nein")</f>
        <v>nein</v>
      </c>
      <c r="H4660" s="26" t="n">
        <v>3</v>
      </c>
      <c r="I4660" s="26" t="n">
        <f aca="false">(H4660/10+IF(N4660=2025,Einstellungen!$B$23,Einstellungen!$C$23))*(1+Einstellungen!$B$10)</f>
        <v>20.30259</v>
      </c>
      <c r="J4660" s="25" t="n">
        <f aca="false">E4660*I4660/100</f>
        <v>0</v>
      </c>
      <c r="K4660" s="25" t="n">
        <f aca="false">E4660*Einstellungen!$B$5/100</f>
        <v>0</v>
      </c>
      <c r="L4660" s="23" t="str">
        <f aca="false">IF(I4660&lt;Einstellungen!$B$5,"ja","nein")</f>
        <v>ja</v>
      </c>
      <c r="M4660" s="23" t="s">
        <v>129</v>
      </c>
      <c r="N4660" s="23" t="n">
        <v>2025</v>
      </c>
      <c r="O4660" s="23" t="n">
        <v>13</v>
      </c>
    </row>
    <row r="4661" customFormat="false" ht="15" hidden="false" customHeight="false" outlineLevel="0" collapsed="false">
      <c r="A4661" s="22" t="n">
        <v>45881</v>
      </c>
      <c r="B4661" s="23" t="s">
        <v>120</v>
      </c>
      <c r="C4661" s="23" t="s">
        <v>98</v>
      </c>
      <c r="D4661" s="24" t="n">
        <v>-4312.9</v>
      </c>
      <c r="E4661" s="25" t="n">
        <f aca="false">MAX(D4661,0)/1000</f>
        <v>0</v>
      </c>
      <c r="F4661" s="25" t="n">
        <f aca="false">MAX(-D4661,0)/1000</f>
        <v>4.3129</v>
      </c>
      <c r="G4661" s="23" t="str">
        <f aca="false">IF(E4661&gt;0,"ja","nein")</f>
        <v>nein</v>
      </c>
      <c r="H4661" s="26" t="n">
        <v>5.15</v>
      </c>
      <c r="I4661" s="26" t="n">
        <f aca="false">(H4661/10+IF(N4661=2025,Einstellungen!$B$23,Einstellungen!$C$23))*(1+Einstellungen!$B$10)</f>
        <v>20.55844</v>
      </c>
      <c r="J4661" s="25" t="n">
        <f aca="false">E4661*I4661/100</f>
        <v>0</v>
      </c>
      <c r="K4661" s="25" t="n">
        <f aca="false">E4661*Einstellungen!$B$5/100</f>
        <v>0</v>
      </c>
      <c r="L4661" s="23" t="str">
        <f aca="false">IF(I4661&lt;Einstellungen!$B$5,"ja","nein")</f>
        <v>ja</v>
      </c>
      <c r="M4661" s="23" t="s">
        <v>129</v>
      </c>
      <c r="N4661" s="23" t="n">
        <v>2025</v>
      </c>
      <c r="O4661" s="23" t="n">
        <v>14</v>
      </c>
    </row>
    <row r="4662" customFormat="false" ht="15" hidden="false" customHeight="false" outlineLevel="0" collapsed="false">
      <c r="A4662" s="22" t="n">
        <v>45881</v>
      </c>
      <c r="B4662" s="23" t="s">
        <v>104</v>
      </c>
      <c r="C4662" s="23" t="s">
        <v>98</v>
      </c>
      <c r="D4662" s="24" t="n">
        <v>-3509.1</v>
      </c>
      <c r="E4662" s="25" t="n">
        <f aca="false">MAX(D4662,0)/1000</f>
        <v>0</v>
      </c>
      <c r="F4662" s="25" t="n">
        <f aca="false">MAX(-D4662,0)/1000</f>
        <v>3.5091</v>
      </c>
      <c r="G4662" s="23" t="str">
        <f aca="false">IF(E4662&gt;0,"ja","nein")</f>
        <v>nein</v>
      </c>
      <c r="H4662" s="26" t="n">
        <v>35.05</v>
      </c>
      <c r="I4662" s="26" t="n">
        <f aca="false">(H4662/10+IF(N4662=2025,Einstellungen!$B$23,Einstellungen!$C$23))*(1+Einstellungen!$B$10)</f>
        <v>24.11654</v>
      </c>
      <c r="J4662" s="25" t="n">
        <f aca="false">E4662*I4662/100</f>
        <v>0</v>
      </c>
      <c r="K4662" s="25" t="n">
        <f aca="false">E4662*Einstellungen!$B$5/100</f>
        <v>0</v>
      </c>
      <c r="L4662" s="23" t="str">
        <f aca="false">IF(I4662&lt;Einstellungen!$B$5,"ja","nein")</f>
        <v>ja</v>
      </c>
      <c r="M4662" s="23" t="s">
        <v>129</v>
      </c>
      <c r="N4662" s="23" t="n">
        <v>2025</v>
      </c>
      <c r="O4662" s="23" t="n">
        <v>15</v>
      </c>
    </row>
    <row r="4663" customFormat="false" ht="15" hidden="false" customHeight="false" outlineLevel="0" collapsed="false">
      <c r="A4663" s="22" t="n">
        <v>45881</v>
      </c>
      <c r="B4663" s="23" t="s">
        <v>105</v>
      </c>
      <c r="C4663" s="23" t="s">
        <v>98</v>
      </c>
      <c r="D4663" s="24" t="n">
        <v>-2318.2</v>
      </c>
      <c r="E4663" s="25" t="n">
        <f aca="false">MAX(D4663,0)/1000</f>
        <v>0</v>
      </c>
      <c r="F4663" s="25" t="n">
        <f aca="false">MAX(-D4663,0)/1000</f>
        <v>2.3182</v>
      </c>
      <c r="G4663" s="23" t="str">
        <f aca="false">IF(E4663&gt;0,"ja","nein")</f>
        <v>nein</v>
      </c>
      <c r="H4663" s="26" t="n">
        <v>73.12</v>
      </c>
      <c r="I4663" s="26" t="n">
        <f aca="false">(H4663/10+IF(N4663=2025,Einstellungen!$B$23,Einstellungen!$C$23))*(1+Einstellungen!$B$10)</f>
        <v>28.64687</v>
      </c>
      <c r="J4663" s="25" t="n">
        <f aca="false">E4663*I4663/100</f>
        <v>0</v>
      </c>
      <c r="K4663" s="25" t="n">
        <f aca="false">E4663*Einstellungen!$B$5/100</f>
        <v>0</v>
      </c>
      <c r="L4663" s="23" t="str">
        <f aca="false">IF(I4663&lt;Einstellungen!$B$5,"ja","nein")</f>
        <v>ja</v>
      </c>
      <c r="M4663" s="23" t="s">
        <v>129</v>
      </c>
      <c r="N4663" s="23" t="n">
        <v>2025</v>
      </c>
      <c r="O4663" s="23" t="n">
        <v>16</v>
      </c>
    </row>
    <row r="4664" customFormat="false" ht="15" hidden="false" customHeight="false" outlineLevel="0" collapsed="false">
      <c r="A4664" s="22" t="n">
        <v>45881</v>
      </c>
      <c r="B4664" s="23" t="s">
        <v>97</v>
      </c>
      <c r="C4664" s="23" t="s">
        <v>98</v>
      </c>
      <c r="D4664" s="24" t="n">
        <v>-1010</v>
      </c>
      <c r="E4664" s="25" t="n">
        <f aca="false">MAX(D4664,0)/1000</f>
        <v>0</v>
      </c>
      <c r="F4664" s="25" t="n">
        <f aca="false">MAX(-D4664,0)/1000</f>
        <v>1.01</v>
      </c>
      <c r="G4664" s="23" t="str">
        <f aca="false">IF(E4664&gt;0,"ja","nein")</f>
        <v>nein</v>
      </c>
      <c r="H4664" s="26" t="n">
        <v>94.06</v>
      </c>
      <c r="I4664" s="26" t="n">
        <f aca="false">(H4664/10+IF(N4664=2025,Einstellungen!$B$23,Einstellungen!$C$23))*(1+Einstellungen!$B$10)</f>
        <v>31.13873</v>
      </c>
      <c r="J4664" s="25" t="n">
        <f aca="false">E4664*I4664/100</f>
        <v>0</v>
      </c>
      <c r="K4664" s="25" t="n">
        <f aca="false">E4664*Einstellungen!$B$5/100</f>
        <v>0</v>
      </c>
      <c r="L4664" s="23" t="str">
        <f aca="false">IF(I4664&lt;Einstellungen!$B$5,"ja","nein")</f>
        <v>nein</v>
      </c>
      <c r="M4664" s="23" t="s">
        <v>129</v>
      </c>
      <c r="N4664" s="23" t="n">
        <v>2025</v>
      </c>
      <c r="O4664" s="23" t="n">
        <v>17</v>
      </c>
    </row>
    <row r="4665" customFormat="false" ht="15" hidden="false" customHeight="false" outlineLevel="0" collapsed="false">
      <c r="A4665" s="22" t="n">
        <v>45881</v>
      </c>
      <c r="B4665" s="23" t="s">
        <v>99</v>
      </c>
      <c r="C4665" s="23" t="s">
        <v>98</v>
      </c>
      <c r="D4665" s="24" t="n">
        <v>623.5</v>
      </c>
      <c r="E4665" s="25" t="n">
        <f aca="false">MAX(D4665,0)/1000</f>
        <v>0.6235</v>
      </c>
      <c r="F4665" s="25" t="n">
        <f aca="false">MAX(-D4665,0)/1000</f>
        <v>0</v>
      </c>
      <c r="G4665" s="23" t="str">
        <f aca="false">IF(E4665&gt;0,"ja","nein")</f>
        <v>ja</v>
      </c>
      <c r="H4665" s="26" t="n">
        <v>106.1</v>
      </c>
      <c r="I4665" s="26" t="n">
        <f aca="false">(H4665/10+IF(N4665=2025,Einstellungen!$B$23,Einstellungen!$C$23))*(1+Einstellungen!$B$10)</f>
        <v>32.57149</v>
      </c>
      <c r="J4665" s="25" t="n">
        <f aca="false">E4665*I4665/100</f>
        <v>0.20308324015</v>
      </c>
      <c r="K4665" s="25" t="n">
        <f aca="false">E4665*Einstellungen!$B$5/100</f>
        <v>0.180815</v>
      </c>
      <c r="L4665" s="23" t="str">
        <f aca="false">IF(I4665&lt;Einstellungen!$B$5,"ja","nein")</f>
        <v>nein</v>
      </c>
      <c r="M4665" s="23" t="s">
        <v>129</v>
      </c>
      <c r="N4665" s="23" t="n">
        <v>2025</v>
      </c>
      <c r="O4665" s="23" t="n">
        <v>18</v>
      </c>
    </row>
    <row r="4666" customFormat="false" ht="15" hidden="false" customHeight="false" outlineLevel="0" collapsed="false">
      <c r="A4666" s="22" t="n">
        <v>45881</v>
      </c>
      <c r="B4666" s="23" t="s">
        <v>100</v>
      </c>
      <c r="C4666" s="23" t="s">
        <v>98</v>
      </c>
      <c r="D4666" s="24" t="n">
        <v>180.4</v>
      </c>
      <c r="E4666" s="25" t="n">
        <f aca="false">MAX(D4666,0)/1000</f>
        <v>0.1804</v>
      </c>
      <c r="F4666" s="25" t="n">
        <f aca="false">MAX(-D4666,0)/1000</f>
        <v>0</v>
      </c>
      <c r="G4666" s="23" t="str">
        <f aca="false">IF(E4666&gt;0,"ja","nein")</f>
        <v>ja</v>
      </c>
      <c r="H4666" s="26" t="n">
        <v>149.31</v>
      </c>
      <c r="I4666" s="26" t="n">
        <f aca="false">(H4666/10+IF(N4666=2025,Einstellungen!$B$23,Einstellungen!$C$23))*(1+Einstellungen!$B$10)</f>
        <v>37.71348</v>
      </c>
      <c r="J4666" s="25" t="n">
        <f aca="false">E4666*I4666/100</f>
        <v>0.06803511792</v>
      </c>
      <c r="K4666" s="25" t="n">
        <f aca="false">E4666*Einstellungen!$B$5/100</f>
        <v>0.052316</v>
      </c>
      <c r="L4666" s="23" t="str">
        <f aca="false">IF(I4666&lt;Einstellungen!$B$5,"ja","nein")</f>
        <v>nein</v>
      </c>
      <c r="M4666" s="23" t="s">
        <v>129</v>
      </c>
      <c r="N4666" s="23" t="n">
        <v>2025</v>
      </c>
      <c r="O4666" s="23" t="n">
        <v>19</v>
      </c>
    </row>
    <row r="4667" customFormat="false" ht="15" hidden="false" customHeight="false" outlineLevel="0" collapsed="false">
      <c r="A4667" s="22" t="n">
        <v>45881</v>
      </c>
      <c r="B4667" s="23" t="s">
        <v>92</v>
      </c>
      <c r="C4667" s="23" t="s">
        <v>98</v>
      </c>
      <c r="D4667" s="24" t="n">
        <v>221</v>
      </c>
      <c r="E4667" s="25" t="n">
        <f aca="false">MAX(D4667,0)/1000</f>
        <v>0.221</v>
      </c>
      <c r="F4667" s="25" t="n">
        <f aca="false">MAX(-D4667,0)/1000</f>
        <v>0</v>
      </c>
      <c r="G4667" s="23" t="str">
        <f aca="false">IF(E4667&gt;0,"ja","nein")</f>
        <v>ja</v>
      </c>
      <c r="H4667" s="26" t="n">
        <v>156.16</v>
      </c>
      <c r="I4667" s="26" t="n">
        <f aca="false">(H4667/10+IF(N4667=2025,Einstellungen!$B$23,Einstellungen!$C$23))*(1+Einstellungen!$B$10)</f>
        <v>38.52863</v>
      </c>
      <c r="J4667" s="25" t="n">
        <f aca="false">E4667*I4667/100</f>
        <v>0.0851482723</v>
      </c>
      <c r="K4667" s="25" t="n">
        <f aca="false">E4667*Einstellungen!$B$5/100</f>
        <v>0.06409</v>
      </c>
      <c r="L4667" s="23" t="str">
        <f aca="false">IF(I4667&lt;Einstellungen!$B$5,"ja","nein")</f>
        <v>nein</v>
      </c>
      <c r="M4667" s="23" t="s">
        <v>129</v>
      </c>
      <c r="N4667" s="23" t="n">
        <v>2025</v>
      </c>
      <c r="O4667" s="23" t="n">
        <v>20</v>
      </c>
    </row>
    <row r="4668" customFormat="false" ht="15" hidden="false" customHeight="false" outlineLevel="0" collapsed="false">
      <c r="A4668" s="22" t="n">
        <v>45881</v>
      </c>
      <c r="B4668" s="23" t="s">
        <v>95</v>
      </c>
      <c r="C4668" s="23" t="s">
        <v>98</v>
      </c>
      <c r="D4668" s="24" t="n">
        <v>267</v>
      </c>
      <c r="E4668" s="25" t="n">
        <f aca="false">MAX(D4668,0)/1000</f>
        <v>0.267</v>
      </c>
      <c r="F4668" s="25" t="n">
        <f aca="false">MAX(-D4668,0)/1000</f>
        <v>0</v>
      </c>
      <c r="G4668" s="23" t="str">
        <f aca="false">IF(E4668&gt;0,"ja","nein")</f>
        <v>ja</v>
      </c>
      <c r="H4668" s="26" t="n">
        <v>140.4</v>
      </c>
      <c r="I4668" s="26" t="n">
        <f aca="false">(H4668/10+IF(N4668=2025,Einstellungen!$B$23,Einstellungen!$C$23))*(1+Einstellungen!$B$10)</f>
        <v>36.65319</v>
      </c>
      <c r="J4668" s="25" t="n">
        <f aca="false">E4668*I4668/100</f>
        <v>0.0978640173</v>
      </c>
      <c r="K4668" s="25" t="n">
        <f aca="false">E4668*Einstellungen!$B$5/100</f>
        <v>0.07743</v>
      </c>
      <c r="L4668" s="23" t="str">
        <f aca="false">IF(I4668&lt;Einstellungen!$B$5,"ja","nein")</f>
        <v>nein</v>
      </c>
      <c r="M4668" s="23" t="s">
        <v>129</v>
      </c>
      <c r="N4668" s="23" t="n">
        <v>2025</v>
      </c>
      <c r="O4668" s="23" t="n">
        <v>21</v>
      </c>
    </row>
    <row r="4669" customFormat="false" ht="15" hidden="false" customHeight="false" outlineLevel="0" collapsed="false">
      <c r="A4669" s="22" t="n">
        <v>45881</v>
      </c>
      <c r="B4669" s="23" t="s">
        <v>96</v>
      </c>
      <c r="C4669" s="23" t="s">
        <v>98</v>
      </c>
      <c r="D4669" s="24" t="n">
        <v>206.8</v>
      </c>
      <c r="E4669" s="25" t="n">
        <f aca="false">MAX(D4669,0)/1000</f>
        <v>0.2068</v>
      </c>
      <c r="F4669" s="25" t="n">
        <f aca="false">MAX(-D4669,0)/1000</f>
        <v>0</v>
      </c>
      <c r="G4669" s="23" t="str">
        <f aca="false">IF(E4669&gt;0,"ja","nein")</f>
        <v>ja</v>
      </c>
      <c r="H4669" s="26" t="n">
        <v>114.07</v>
      </c>
      <c r="I4669" s="26" t="n">
        <f aca="false">(H4669/10+IF(N4669=2025,Einstellungen!$B$23,Einstellungen!$C$23))*(1+Einstellungen!$B$10)</f>
        <v>33.51992</v>
      </c>
      <c r="J4669" s="25" t="n">
        <f aca="false">E4669*I4669/100</f>
        <v>0.06931919456</v>
      </c>
      <c r="K4669" s="25" t="n">
        <f aca="false">E4669*Einstellungen!$B$5/100</f>
        <v>0.059972</v>
      </c>
      <c r="L4669" s="23" t="str">
        <f aca="false">IF(I4669&lt;Einstellungen!$B$5,"ja","nein")</f>
        <v>nein</v>
      </c>
      <c r="M4669" s="23" t="s">
        <v>129</v>
      </c>
      <c r="N4669" s="23" t="n">
        <v>2025</v>
      </c>
      <c r="O4669" s="23" t="n">
        <v>22</v>
      </c>
    </row>
    <row r="4670" customFormat="false" ht="15" hidden="false" customHeight="false" outlineLevel="0" collapsed="false">
      <c r="A4670" s="22" t="n">
        <v>45881</v>
      </c>
      <c r="B4670" s="23" t="s">
        <v>101</v>
      </c>
      <c r="C4670" s="23" t="s">
        <v>98</v>
      </c>
      <c r="D4670" s="24" t="n">
        <v>196.7</v>
      </c>
      <c r="E4670" s="25" t="n">
        <f aca="false">MAX(D4670,0)/1000</f>
        <v>0.1967</v>
      </c>
      <c r="F4670" s="25" t="n">
        <f aca="false">MAX(-D4670,0)/1000</f>
        <v>0</v>
      </c>
      <c r="G4670" s="23" t="str">
        <f aca="false">IF(E4670&gt;0,"ja","nein")</f>
        <v>ja</v>
      </c>
      <c r="H4670" s="26" t="n">
        <v>97.73</v>
      </c>
      <c r="I4670" s="26" t="n">
        <f aca="false">(H4670/10+IF(N4670=2025,Einstellungen!$B$23,Einstellungen!$C$23))*(1+Einstellungen!$B$10)</f>
        <v>31.57546</v>
      </c>
      <c r="J4670" s="25" t="n">
        <f aca="false">E4670*I4670/100</f>
        <v>0.06210892982</v>
      </c>
      <c r="K4670" s="25" t="n">
        <f aca="false">E4670*Einstellungen!$B$5/100</f>
        <v>0.057043</v>
      </c>
      <c r="L4670" s="23" t="str">
        <f aca="false">IF(I4670&lt;Einstellungen!$B$5,"ja","nein")</f>
        <v>nein</v>
      </c>
      <c r="M4670" s="23" t="s">
        <v>129</v>
      </c>
      <c r="N4670" s="23" t="n">
        <v>2025</v>
      </c>
      <c r="O4670" s="23" t="n">
        <v>23</v>
      </c>
    </row>
    <row r="4671" customFormat="false" ht="15" hidden="false" customHeight="false" outlineLevel="0" collapsed="false">
      <c r="A4671" s="22" t="n">
        <v>45882</v>
      </c>
      <c r="B4671" s="23" t="s">
        <v>102</v>
      </c>
      <c r="C4671" s="23" t="s">
        <v>103</v>
      </c>
      <c r="D4671" s="24" t="n">
        <v>216</v>
      </c>
      <c r="E4671" s="25" t="n">
        <f aca="false">MAX(D4671,0)/1000</f>
        <v>0.216</v>
      </c>
      <c r="F4671" s="25" t="n">
        <f aca="false">MAX(-D4671,0)/1000</f>
        <v>0</v>
      </c>
      <c r="G4671" s="23" t="str">
        <f aca="false">IF(E4671&gt;0,"ja","nein")</f>
        <v>ja</v>
      </c>
      <c r="H4671" s="26" t="n">
        <v>95.72</v>
      </c>
      <c r="I4671" s="26" t="n">
        <f aca="false">(H4671/10+IF(N4671=2025,Einstellungen!$B$23,Einstellungen!$C$23))*(1+Einstellungen!$B$10)</f>
        <v>31.33627</v>
      </c>
      <c r="J4671" s="25" t="n">
        <f aca="false">E4671*I4671/100</f>
        <v>0.0676863432</v>
      </c>
      <c r="K4671" s="25" t="n">
        <f aca="false">E4671*Einstellungen!$B$5/100</f>
        <v>0.06264</v>
      </c>
      <c r="L4671" s="23" t="str">
        <f aca="false">IF(I4671&lt;Einstellungen!$B$5,"ja","nein")</f>
        <v>nein</v>
      </c>
      <c r="M4671" s="23" t="s">
        <v>129</v>
      </c>
      <c r="N4671" s="23" t="n">
        <v>2025</v>
      </c>
      <c r="O4671" s="23" t="n">
        <v>0</v>
      </c>
    </row>
    <row r="4672" customFormat="false" ht="15" hidden="false" customHeight="false" outlineLevel="0" collapsed="false">
      <c r="A4672" s="22" t="n">
        <v>45882</v>
      </c>
      <c r="B4672" s="23" t="s">
        <v>107</v>
      </c>
      <c r="C4672" s="23" t="s">
        <v>103</v>
      </c>
      <c r="D4672" s="24" t="n">
        <v>212.5</v>
      </c>
      <c r="E4672" s="25" t="n">
        <f aca="false">MAX(D4672,0)/1000</f>
        <v>0.2125</v>
      </c>
      <c r="F4672" s="25" t="n">
        <f aca="false">MAX(-D4672,0)/1000</f>
        <v>0</v>
      </c>
      <c r="G4672" s="23" t="str">
        <f aca="false">IF(E4672&gt;0,"ja","nein")</f>
        <v>ja</v>
      </c>
      <c r="H4672" s="26" t="n">
        <v>90</v>
      </c>
      <c r="I4672" s="26" t="n">
        <f aca="false">(H4672/10+IF(N4672=2025,Einstellungen!$B$23,Einstellungen!$C$23))*(1+Einstellungen!$B$10)</f>
        <v>30.65559</v>
      </c>
      <c r="J4672" s="25" t="n">
        <f aca="false">E4672*I4672/100</f>
        <v>0.06514312875</v>
      </c>
      <c r="K4672" s="25" t="n">
        <f aca="false">E4672*Einstellungen!$B$5/100</f>
        <v>0.061625</v>
      </c>
      <c r="L4672" s="23" t="str">
        <f aca="false">IF(I4672&lt;Einstellungen!$B$5,"ja","nein")</f>
        <v>nein</v>
      </c>
      <c r="M4672" s="23" t="s">
        <v>129</v>
      </c>
      <c r="N4672" s="23" t="n">
        <v>2025</v>
      </c>
      <c r="O4672" s="23" t="n">
        <v>1</v>
      </c>
    </row>
    <row r="4673" customFormat="false" ht="15" hidden="false" customHeight="false" outlineLevel="0" collapsed="false">
      <c r="A4673" s="22" t="n">
        <v>45882</v>
      </c>
      <c r="B4673" s="23" t="s">
        <v>108</v>
      </c>
      <c r="C4673" s="23" t="s">
        <v>103</v>
      </c>
      <c r="D4673" s="24" t="n">
        <v>203.9</v>
      </c>
      <c r="E4673" s="25" t="n">
        <f aca="false">MAX(D4673,0)/1000</f>
        <v>0.2039</v>
      </c>
      <c r="F4673" s="25" t="n">
        <f aca="false">MAX(-D4673,0)/1000</f>
        <v>0</v>
      </c>
      <c r="G4673" s="23" t="str">
        <f aca="false">IF(E4673&gt;0,"ja","nein")</f>
        <v>ja</v>
      </c>
      <c r="H4673" s="26" t="n">
        <v>86.89</v>
      </c>
      <c r="I4673" s="26" t="n">
        <f aca="false">(H4673/10+IF(N4673=2025,Einstellungen!$B$23,Einstellungen!$C$23))*(1+Einstellungen!$B$10)</f>
        <v>30.2855</v>
      </c>
      <c r="J4673" s="25" t="n">
        <f aca="false">E4673*I4673/100</f>
        <v>0.0617521345</v>
      </c>
      <c r="K4673" s="25" t="n">
        <f aca="false">E4673*Einstellungen!$B$5/100</f>
        <v>0.059131</v>
      </c>
      <c r="L4673" s="23" t="str">
        <f aca="false">IF(I4673&lt;Einstellungen!$B$5,"ja","nein")</f>
        <v>nein</v>
      </c>
      <c r="M4673" s="23" t="s">
        <v>129</v>
      </c>
      <c r="N4673" s="23" t="n">
        <v>2025</v>
      </c>
      <c r="O4673" s="23" t="n">
        <v>2</v>
      </c>
    </row>
    <row r="4674" customFormat="false" ht="15" hidden="false" customHeight="false" outlineLevel="0" collapsed="false">
      <c r="A4674" s="22" t="n">
        <v>45882</v>
      </c>
      <c r="B4674" s="23" t="s">
        <v>109</v>
      </c>
      <c r="C4674" s="23" t="s">
        <v>103</v>
      </c>
      <c r="D4674" s="24" t="n">
        <v>202.2</v>
      </c>
      <c r="E4674" s="25" t="n">
        <f aca="false">MAX(D4674,0)/1000</f>
        <v>0.2022</v>
      </c>
      <c r="F4674" s="25" t="n">
        <f aca="false">MAX(-D4674,0)/1000</f>
        <v>0</v>
      </c>
      <c r="G4674" s="23" t="str">
        <f aca="false">IF(E4674&gt;0,"ja","nein")</f>
        <v>ja</v>
      </c>
      <c r="H4674" s="26" t="n">
        <v>84.71</v>
      </c>
      <c r="I4674" s="26" t="n">
        <f aca="false">(H4674/10+IF(N4674=2025,Einstellungen!$B$23,Einstellungen!$C$23))*(1+Einstellungen!$B$10)</f>
        <v>30.02608</v>
      </c>
      <c r="J4674" s="25" t="n">
        <f aca="false">E4674*I4674/100</f>
        <v>0.06071273376</v>
      </c>
      <c r="K4674" s="25" t="n">
        <f aca="false">E4674*Einstellungen!$B$5/100</f>
        <v>0.058638</v>
      </c>
      <c r="L4674" s="23" t="str">
        <f aca="false">IF(I4674&lt;Einstellungen!$B$5,"ja","nein")</f>
        <v>nein</v>
      </c>
      <c r="M4674" s="23" t="s">
        <v>129</v>
      </c>
      <c r="N4674" s="23" t="n">
        <v>2025</v>
      </c>
      <c r="O4674" s="23" t="n">
        <v>3</v>
      </c>
    </row>
    <row r="4675" customFormat="false" ht="15" hidden="false" customHeight="false" outlineLevel="0" collapsed="false">
      <c r="A4675" s="22" t="n">
        <v>45882</v>
      </c>
      <c r="B4675" s="23" t="s">
        <v>110</v>
      </c>
      <c r="C4675" s="23" t="s">
        <v>103</v>
      </c>
      <c r="D4675" s="24" t="n">
        <v>204.5</v>
      </c>
      <c r="E4675" s="25" t="n">
        <f aca="false">MAX(D4675,0)/1000</f>
        <v>0.2045</v>
      </c>
      <c r="F4675" s="25" t="n">
        <f aca="false">MAX(-D4675,0)/1000</f>
        <v>0</v>
      </c>
      <c r="G4675" s="23" t="str">
        <f aca="false">IF(E4675&gt;0,"ja","nein")</f>
        <v>ja</v>
      </c>
      <c r="H4675" s="26" t="n">
        <v>87.07</v>
      </c>
      <c r="I4675" s="26" t="n">
        <f aca="false">(H4675/10+IF(N4675=2025,Einstellungen!$B$23,Einstellungen!$C$23))*(1+Einstellungen!$B$10)</f>
        <v>30.30692</v>
      </c>
      <c r="J4675" s="25" t="n">
        <f aca="false">E4675*I4675/100</f>
        <v>0.0619776514</v>
      </c>
      <c r="K4675" s="25" t="n">
        <f aca="false">E4675*Einstellungen!$B$5/100</f>
        <v>0.059305</v>
      </c>
      <c r="L4675" s="23" t="str">
        <f aca="false">IF(I4675&lt;Einstellungen!$B$5,"ja","nein")</f>
        <v>nein</v>
      </c>
      <c r="M4675" s="23" t="s">
        <v>129</v>
      </c>
      <c r="N4675" s="23" t="n">
        <v>2025</v>
      </c>
      <c r="O4675" s="23" t="n">
        <v>4</v>
      </c>
    </row>
    <row r="4676" customFormat="false" ht="15" hidden="false" customHeight="false" outlineLevel="0" collapsed="false">
      <c r="A4676" s="22" t="n">
        <v>45882</v>
      </c>
      <c r="B4676" s="23" t="s">
        <v>111</v>
      </c>
      <c r="C4676" s="23" t="s">
        <v>103</v>
      </c>
      <c r="D4676" s="24" t="n">
        <v>192.3</v>
      </c>
      <c r="E4676" s="25" t="n">
        <f aca="false">MAX(D4676,0)/1000</f>
        <v>0.1923</v>
      </c>
      <c r="F4676" s="25" t="n">
        <f aca="false">MAX(-D4676,0)/1000</f>
        <v>0</v>
      </c>
      <c r="G4676" s="23" t="str">
        <f aca="false">IF(E4676&gt;0,"ja","nein")</f>
        <v>ja</v>
      </c>
      <c r="H4676" s="26" t="n">
        <v>93.3</v>
      </c>
      <c r="I4676" s="26" t="n">
        <f aca="false">(H4676/10+IF(N4676=2025,Einstellungen!$B$23,Einstellungen!$C$23))*(1+Einstellungen!$B$10)</f>
        <v>31.04829</v>
      </c>
      <c r="J4676" s="25" t="n">
        <f aca="false">E4676*I4676/100</f>
        <v>0.05970586167</v>
      </c>
      <c r="K4676" s="25" t="n">
        <f aca="false">E4676*Einstellungen!$B$5/100</f>
        <v>0.055767</v>
      </c>
      <c r="L4676" s="23" t="str">
        <f aca="false">IF(I4676&lt;Einstellungen!$B$5,"ja","nein")</f>
        <v>nein</v>
      </c>
      <c r="M4676" s="23" t="s">
        <v>129</v>
      </c>
      <c r="N4676" s="23" t="n">
        <v>2025</v>
      </c>
      <c r="O4676" s="23" t="n">
        <v>5</v>
      </c>
    </row>
    <row r="4677" customFormat="false" ht="15" hidden="false" customHeight="false" outlineLevel="0" collapsed="false">
      <c r="A4677" s="22" t="n">
        <v>45882</v>
      </c>
      <c r="B4677" s="23" t="s">
        <v>112</v>
      </c>
      <c r="C4677" s="23" t="s">
        <v>103</v>
      </c>
      <c r="D4677" s="24" t="n">
        <v>211.2</v>
      </c>
      <c r="E4677" s="25" t="n">
        <f aca="false">MAX(D4677,0)/1000</f>
        <v>0.2112</v>
      </c>
      <c r="F4677" s="25" t="n">
        <f aca="false">MAX(-D4677,0)/1000</f>
        <v>0</v>
      </c>
      <c r="G4677" s="23" t="str">
        <f aca="false">IF(E4677&gt;0,"ja","nein")</f>
        <v>ja</v>
      </c>
      <c r="H4677" s="26" t="n">
        <v>108.87</v>
      </c>
      <c r="I4677" s="26" t="n">
        <f aca="false">(H4677/10+IF(N4677=2025,Einstellungen!$B$23,Einstellungen!$C$23))*(1+Einstellungen!$B$10)</f>
        <v>32.90112</v>
      </c>
      <c r="J4677" s="25" t="n">
        <f aca="false">E4677*I4677/100</f>
        <v>0.06948716544</v>
      </c>
      <c r="K4677" s="25" t="n">
        <f aca="false">E4677*Einstellungen!$B$5/100</f>
        <v>0.061248</v>
      </c>
      <c r="L4677" s="23" t="str">
        <f aca="false">IF(I4677&lt;Einstellungen!$B$5,"ja","nein")</f>
        <v>nein</v>
      </c>
      <c r="M4677" s="23" t="s">
        <v>129</v>
      </c>
      <c r="N4677" s="23" t="n">
        <v>2025</v>
      </c>
      <c r="O4677" s="23" t="n">
        <v>6</v>
      </c>
    </row>
    <row r="4678" customFormat="false" ht="15" hidden="false" customHeight="false" outlineLevel="0" collapsed="false">
      <c r="A4678" s="22" t="n">
        <v>45882</v>
      </c>
      <c r="B4678" s="23" t="s">
        <v>113</v>
      </c>
      <c r="C4678" s="23" t="s">
        <v>103</v>
      </c>
      <c r="D4678" s="24" t="n">
        <v>-108.1</v>
      </c>
      <c r="E4678" s="25" t="n">
        <f aca="false">MAX(D4678,0)/1000</f>
        <v>0</v>
      </c>
      <c r="F4678" s="25" t="n">
        <f aca="false">MAX(-D4678,0)/1000</f>
        <v>0.1081</v>
      </c>
      <c r="G4678" s="23" t="str">
        <f aca="false">IF(E4678&gt;0,"ja","nein")</f>
        <v>nein</v>
      </c>
      <c r="H4678" s="26" t="n">
        <v>107.52</v>
      </c>
      <c r="I4678" s="26" t="n">
        <f aca="false">(H4678/10+IF(N4678=2025,Einstellungen!$B$23,Einstellungen!$C$23))*(1+Einstellungen!$B$10)</f>
        <v>32.74047</v>
      </c>
      <c r="J4678" s="25" t="n">
        <f aca="false">E4678*I4678/100</f>
        <v>0</v>
      </c>
      <c r="K4678" s="25" t="n">
        <f aca="false">E4678*Einstellungen!$B$5/100</f>
        <v>0</v>
      </c>
      <c r="L4678" s="23" t="str">
        <f aca="false">IF(I4678&lt;Einstellungen!$B$5,"ja","nein")</f>
        <v>nein</v>
      </c>
      <c r="M4678" s="23" t="s">
        <v>129</v>
      </c>
      <c r="N4678" s="23" t="n">
        <v>2025</v>
      </c>
      <c r="O4678" s="23" t="n">
        <v>7</v>
      </c>
    </row>
    <row r="4679" customFormat="false" ht="15" hidden="false" customHeight="false" outlineLevel="0" collapsed="false">
      <c r="A4679" s="22" t="n">
        <v>45882</v>
      </c>
      <c r="B4679" s="23" t="s">
        <v>114</v>
      </c>
      <c r="C4679" s="23" t="s">
        <v>103</v>
      </c>
      <c r="D4679" s="24" t="n">
        <v>-1071.4</v>
      </c>
      <c r="E4679" s="25" t="n">
        <f aca="false">MAX(D4679,0)/1000</f>
        <v>0</v>
      </c>
      <c r="F4679" s="25" t="n">
        <f aca="false">MAX(-D4679,0)/1000</f>
        <v>1.0714</v>
      </c>
      <c r="G4679" s="23" t="str">
        <f aca="false">IF(E4679&gt;0,"ja","nein")</f>
        <v>nein</v>
      </c>
      <c r="H4679" s="26" t="n">
        <v>105.87</v>
      </c>
      <c r="I4679" s="26" t="n">
        <f aca="false">(H4679/10+IF(N4679=2025,Einstellungen!$B$23,Einstellungen!$C$23))*(1+Einstellungen!$B$10)</f>
        <v>32.54412</v>
      </c>
      <c r="J4679" s="25" t="n">
        <f aca="false">E4679*I4679/100</f>
        <v>0</v>
      </c>
      <c r="K4679" s="25" t="n">
        <f aca="false">E4679*Einstellungen!$B$5/100</f>
        <v>0</v>
      </c>
      <c r="L4679" s="23" t="str">
        <f aca="false">IF(I4679&lt;Einstellungen!$B$5,"ja","nein")</f>
        <v>nein</v>
      </c>
      <c r="M4679" s="23" t="s">
        <v>129</v>
      </c>
      <c r="N4679" s="23" t="n">
        <v>2025</v>
      </c>
      <c r="O4679" s="23" t="n">
        <v>8</v>
      </c>
    </row>
    <row r="4680" customFormat="false" ht="15" hidden="false" customHeight="false" outlineLevel="0" collapsed="false">
      <c r="A4680" s="22" t="n">
        <v>45882</v>
      </c>
      <c r="B4680" s="23" t="s">
        <v>115</v>
      </c>
      <c r="C4680" s="23" t="s">
        <v>103</v>
      </c>
      <c r="D4680" s="24" t="n">
        <v>-989.2</v>
      </c>
      <c r="E4680" s="25" t="n">
        <f aca="false">MAX(D4680,0)/1000</f>
        <v>0</v>
      </c>
      <c r="F4680" s="25" t="n">
        <f aca="false">MAX(-D4680,0)/1000</f>
        <v>0.9892</v>
      </c>
      <c r="G4680" s="23" t="str">
        <f aca="false">IF(E4680&gt;0,"ja","nein")</f>
        <v>nein</v>
      </c>
      <c r="H4680" s="26" t="n">
        <v>93.6</v>
      </c>
      <c r="I4680" s="26" t="n">
        <f aca="false">(H4680/10+IF(N4680=2025,Einstellungen!$B$23,Einstellungen!$C$23))*(1+Einstellungen!$B$10)</f>
        <v>31.08399</v>
      </c>
      <c r="J4680" s="25" t="n">
        <f aca="false">E4680*I4680/100</f>
        <v>0</v>
      </c>
      <c r="K4680" s="25" t="n">
        <f aca="false">E4680*Einstellungen!$B$5/100</f>
        <v>0</v>
      </c>
      <c r="L4680" s="23" t="str">
        <f aca="false">IF(I4680&lt;Einstellungen!$B$5,"ja","nein")</f>
        <v>nein</v>
      </c>
      <c r="M4680" s="23" t="s">
        <v>129</v>
      </c>
      <c r="N4680" s="23" t="n">
        <v>2025</v>
      </c>
      <c r="O4680" s="23" t="n">
        <v>9</v>
      </c>
    </row>
    <row r="4681" customFormat="false" ht="15" hidden="false" customHeight="false" outlineLevel="0" collapsed="false">
      <c r="A4681" s="22" t="n">
        <v>45882</v>
      </c>
      <c r="B4681" s="23" t="s">
        <v>116</v>
      </c>
      <c r="C4681" s="23" t="s">
        <v>103</v>
      </c>
      <c r="D4681" s="24" t="n">
        <v>-1897.7</v>
      </c>
      <c r="E4681" s="25" t="n">
        <f aca="false">MAX(D4681,0)/1000</f>
        <v>0</v>
      </c>
      <c r="F4681" s="25" t="n">
        <f aca="false">MAX(-D4681,0)/1000</f>
        <v>1.8977</v>
      </c>
      <c r="G4681" s="23" t="str">
        <f aca="false">IF(E4681&gt;0,"ja","nein")</f>
        <v>nein</v>
      </c>
      <c r="H4681" s="26" t="n">
        <v>89.26</v>
      </c>
      <c r="I4681" s="26" t="n">
        <f aca="false">(H4681/10+IF(N4681=2025,Einstellungen!$B$23,Einstellungen!$C$23))*(1+Einstellungen!$B$10)</f>
        <v>30.56753</v>
      </c>
      <c r="J4681" s="25" t="n">
        <f aca="false">E4681*I4681/100</f>
        <v>0</v>
      </c>
      <c r="K4681" s="25" t="n">
        <f aca="false">E4681*Einstellungen!$B$5/100</f>
        <v>0</v>
      </c>
      <c r="L4681" s="23" t="str">
        <f aca="false">IF(I4681&lt;Einstellungen!$B$5,"ja","nein")</f>
        <v>nein</v>
      </c>
      <c r="M4681" s="23" t="s">
        <v>129</v>
      </c>
      <c r="N4681" s="23" t="n">
        <v>2025</v>
      </c>
      <c r="O4681" s="23" t="n">
        <v>10</v>
      </c>
    </row>
    <row r="4682" customFormat="false" ht="15" hidden="false" customHeight="false" outlineLevel="0" collapsed="false">
      <c r="A4682" s="22" t="n">
        <v>45882</v>
      </c>
      <c r="B4682" s="23" t="s">
        <v>117</v>
      </c>
      <c r="C4682" s="23" t="s">
        <v>103</v>
      </c>
      <c r="D4682" s="24" t="n">
        <v>-2333.2</v>
      </c>
      <c r="E4682" s="25" t="n">
        <f aca="false">MAX(D4682,0)/1000</f>
        <v>0</v>
      </c>
      <c r="F4682" s="25" t="n">
        <f aca="false">MAX(-D4682,0)/1000</f>
        <v>2.3332</v>
      </c>
      <c r="G4682" s="23" t="str">
        <f aca="false">IF(E4682&gt;0,"ja","nein")</f>
        <v>nein</v>
      </c>
      <c r="H4682" s="26" t="n">
        <v>68.2</v>
      </c>
      <c r="I4682" s="26" t="n">
        <f aca="false">(H4682/10+IF(N4682=2025,Einstellungen!$B$23,Einstellungen!$C$23))*(1+Einstellungen!$B$10)</f>
        <v>28.06139</v>
      </c>
      <c r="J4682" s="25" t="n">
        <f aca="false">E4682*I4682/100</f>
        <v>0</v>
      </c>
      <c r="K4682" s="25" t="n">
        <f aca="false">E4682*Einstellungen!$B$5/100</f>
        <v>0</v>
      </c>
      <c r="L4682" s="23" t="str">
        <f aca="false">IF(I4682&lt;Einstellungen!$B$5,"ja","nein")</f>
        <v>ja</v>
      </c>
      <c r="M4682" s="23" t="s">
        <v>129</v>
      </c>
      <c r="N4682" s="23" t="n">
        <v>2025</v>
      </c>
      <c r="O4682" s="23" t="n">
        <v>11</v>
      </c>
    </row>
    <row r="4683" customFormat="false" ht="15" hidden="false" customHeight="false" outlineLevel="0" collapsed="false">
      <c r="A4683" s="22" t="n">
        <v>45882</v>
      </c>
      <c r="B4683" s="23" t="s">
        <v>118</v>
      </c>
      <c r="C4683" s="23" t="s">
        <v>103</v>
      </c>
      <c r="D4683" s="24" t="n">
        <v>-4697.8</v>
      </c>
      <c r="E4683" s="25" t="n">
        <f aca="false">MAX(D4683,0)/1000</f>
        <v>0</v>
      </c>
      <c r="F4683" s="25" t="n">
        <f aca="false">MAX(-D4683,0)/1000</f>
        <v>4.6978</v>
      </c>
      <c r="G4683" s="23" t="str">
        <f aca="false">IF(E4683&gt;0,"ja","nein")</f>
        <v>nein</v>
      </c>
      <c r="H4683" s="26" t="n">
        <v>44.29</v>
      </c>
      <c r="I4683" s="26" t="n">
        <f aca="false">(H4683/10+IF(N4683=2025,Einstellungen!$B$23,Einstellungen!$C$23))*(1+Einstellungen!$B$10)</f>
        <v>25.2161</v>
      </c>
      <c r="J4683" s="25" t="n">
        <f aca="false">E4683*I4683/100</f>
        <v>0</v>
      </c>
      <c r="K4683" s="25" t="n">
        <f aca="false">E4683*Einstellungen!$B$5/100</f>
        <v>0</v>
      </c>
      <c r="L4683" s="23" t="str">
        <f aca="false">IF(I4683&lt;Einstellungen!$B$5,"ja","nein")</f>
        <v>ja</v>
      </c>
      <c r="M4683" s="23" t="s">
        <v>129</v>
      </c>
      <c r="N4683" s="23" t="n">
        <v>2025</v>
      </c>
      <c r="O4683" s="23" t="n">
        <v>12</v>
      </c>
    </row>
    <row r="4684" customFormat="false" ht="15" hidden="false" customHeight="false" outlineLevel="0" collapsed="false">
      <c r="A4684" s="22" t="n">
        <v>45882</v>
      </c>
      <c r="B4684" s="23" t="s">
        <v>119</v>
      </c>
      <c r="C4684" s="23" t="s">
        <v>103</v>
      </c>
      <c r="D4684" s="24" t="n">
        <v>-4624</v>
      </c>
      <c r="E4684" s="25" t="n">
        <f aca="false">MAX(D4684,0)/1000</f>
        <v>0</v>
      </c>
      <c r="F4684" s="25" t="n">
        <f aca="false">MAX(-D4684,0)/1000</f>
        <v>4.624</v>
      </c>
      <c r="G4684" s="23" t="str">
        <f aca="false">IF(E4684&gt;0,"ja","nein")</f>
        <v>nein</v>
      </c>
      <c r="H4684" s="26" t="n">
        <v>27.89</v>
      </c>
      <c r="I4684" s="26" t="n">
        <f aca="false">(H4684/10+IF(N4684=2025,Einstellungen!$B$23,Einstellungen!$C$23))*(1+Einstellungen!$B$10)</f>
        <v>23.2645</v>
      </c>
      <c r="J4684" s="25" t="n">
        <f aca="false">E4684*I4684/100</f>
        <v>0</v>
      </c>
      <c r="K4684" s="25" t="n">
        <f aca="false">E4684*Einstellungen!$B$5/100</f>
        <v>0</v>
      </c>
      <c r="L4684" s="23" t="str">
        <f aca="false">IF(I4684&lt;Einstellungen!$B$5,"ja","nein")</f>
        <v>ja</v>
      </c>
      <c r="M4684" s="23" t="s">
        <v>129</v>
      </c>
      <c r="N4684" s="23" t="n">
        <v>2025</v>
      </c>
      <c r="O4684" s="23" t="n">
        <v>13</v>
      </c>
    </row>
    <row r="4685" customFormat="false" ht="15" hidden="false" customHeight="false" outlineLevel="0" collapsed="false">
      <c r="A4685" s="22" t="n">
        <v>45882</v>
      </c>
      <c r="B4685" s="23" t="s">
        <v>120</v>
      </c>
      <c r="C4685" s="23" t="s">
        <v>103</v>
      </c>
      <c r="D4685" s="24" t="n">
        <v>-4274.5</v>
      </c>
      <c r="E4685" s="25" t="n">
        <f aca="false">MAX(D4685,0)/1000</f>
        <v>0</v>
      </c>
      <c r="F4685" s="25" t="n">
        <f aca="false">MAX(-D4685,0)/1000</f>
        <v>4.2745</v>
      </c>
      <c r="G4685" s="23" t="str">
        <f aca="false">IF(E4685&gt;0,"ja","nein")</f>
        <v>nein</v>
      </c>
      <c r="H4685" s="26" t="n">
        <v>41.66</v>
      </c>
      <c r="I4685" s="26" t="n">
        <f aca="false">(H4685/10+IF(N4685=2025,Einstellungen!$B$23,Einstellungen!$C$23))*(1+Einstellungen!$B$10)</f>
        <v>24.90313</v>
      </c>
      <c r="J4685" s="25" t="n">
        <f aca="false">E4685*I4685/100</f>
        <v>0</v>
      </c>
      <c r="K4685" s="25" t="n">
        <f aca="false">E4685*Einstellungen!$B$5/100</f>
        <v>0</v>
      </c>
      <c r="L4685" s="23" t="str">
        <f aca="false">IF(I4685&lt;Einstellungen!$B$5,"ja","nein")</f>
        <v>ja</v>
      </c>
      <c r="M4685" s="23" t="s">
        <v>129</v>
      </c>
      <c r="N4685" s="23" t="n">
        <v>2025</v>
      </c>
      <c r="O4685" s="23" t="n">
        <v>14</v>
      </c>
    </row>
    <row r="4686" customFormat="false" ht="15" hidden="false" customHeight="false" outlineLevel="0" collapsed="false">
      <c r="A4686" s="22" t="n">
        <v>45882</v>
      </c>
      <c r="B4686" s="23" t="s">
        <v>104</v>
      </c>
      <c r="C4686" s="23" t="s">
        <v>103</v>
      </c>
      <c r="D4686" s="24" t="n">
        <v>-3475.5</v>
      </c>
      <c r="E4686" s="25" t="n">
        <f aca="false">MAX(D4686,0)/1000</f>
        <v>0</v>
      </c>
      <c r="F4686" s="25" t="n">
        <f aca="false">MAX(-D4686,0)/1000</f>
        <v>3.4755</v>
      </c>
      <c r="G4686" s="23" t="str">
        <f aca="false">IF(E4686&gt;0,"ja","nein")</f>
        <v>nein</v>
      </c>
      <c r="H4686" s="26" t="n">
        <v>70.9</v>
      </c>
      <c r="I4686" s="26" t="n">
        <f aca="false">(H4686/10+IF(N4686=2025,Einstellungen!$B$23,Einstellungen!$C$23))*(1+Einstellungen!$B$10)</f>
        <v>28.38269</v>
      </c>
      <c r="J4686" s="25" t="n">
        <f aca="false">E4686*I4686/100</f>
        <v>0</v>
      </c>
      <c r="K4686" s="25" t="n">
        <f aca="false">E4686*Einstellungen!$B$5/100</f>
        <v>0</v>
      </c>
      <c r="L4686" s="23" t="str">
        <f aca="false">IF(I4686&lt;Einstellungen!$B$5,"ja","nein")</f>
        <v>ja</v>
      </c>
      <c r="M4686" s="23" t="s">
        <v>129</v>
      </c>
      <c r="N4686" s="23" t="n">
        <v>2025</v>
      </c>
      <c r="O4686" s="23" t="n">
        <v>15</v>
      </c>
    </row>
    <row r="4687" customFormat="false" ht="15" hidden="false" customHeight="false" outlineLevel="0" collapsed="false">
      <c r="A4687" s="22" t="n">
        <v>45882</v>
      </c>
      <c r="B4687" s="23" t="s">
        <v>105</v>
      </c>
      <c r="C4687" s="23" t="s">
        <v>103</v>
      </c>
      <c r="D4687" s="24" t="n">
        <v>-2447</v>
      </c>
      <c r="E4687" s="25" t="n">
        <f aca="false">MAX(D4687,0)/1000</f>
        <v>0</v>
      </c>
      <c r="F4687" s="25" t="n">
        <f aca="false">MAX(-D4687,0)/1000</f>
        <v>2.447</v>
      </c>
      <c r="G4687" s="23" t="str">
        <f aca="false">IF(E4687&gt;0,"ja","nein")</f>
        <v>nein</v>
      </c>
      <c r="H4687" s="26" t="n">
        <v>84.3</v>
      </c>
      <c r="I4687" s="26" t="n">
        <f aca="false">(H4687/10+IF(N4687=2025,Einstellungen!$B$23,Einstellungen!$C$23))*(1+Einstellungen!$B$10)</f>
        <v>29.97729</v>
      </c>
      <c r="J4687" s="25" t="n">
        <f aca="false">E4687*I4687/100</f>
        <v>0</v>
      </c>
      <c r="K4687" s="25" t="n">
        <f aca="false">E4687*Einstellungen!$B$5/100</f>
        <v>0</v>
      </c>
      <c r="L4687" s="23" t="str">
        <f aca="false">IF(I4687&lt;Einstellungen!$B$5,"ja","nein")</f>
        <v>nein</v>
      </c>
      <c r="M4687" s="23" t="s">
        <v>129</v>
      </c>
      <c r="N4687" s="23" t="n">
        <v>2025</v>
      </c>
      <c r="O4687" s="23" t="n">
        <v>16</v>
      </c>
    </row>
    <row r="4688" customFormat="false" ht="15" hidden="false" customHeight="false" outlineLevel="0" collapsed="false">
      <c r="A4688" s="22" t="n">
        <v>45882</v>
      </c>
      <c r="B4688" s="23" t="s">
        <v>97</v>
      </c>
      <c r="C4688" s="23" t="s">
        <v>103</v>
      </c>
      <c r="D4688" s="24" t="n">
        <v>-1109.9</v>
      </c>
      <c r="E4688" s="25" t="n">
        <f aca="false">MAX(D4688,0)/1000</f>
        <v>0</v>
      </c>
      <c r="F4688" s="25" t="n">
        <f aca="false">MAX(-D4688,0)/1000</f>
        <v>1.1099</v>
      </c>
      <c r="G4688" s="23" t="str">
        <f aca="false">IF(E4688&gt;0,"ja","nein")</f>
        <v>nein</v>
      </c>
      <c r="H4688" s="26" t="n">
        <v>96.64</v>
      </c>
      <c r="I4688" s="26" t="n">
        <f aca="false">(H4688/10+IF(N4688=2025,Einstellungen!$B$23,Einstellungen!$C$23))*(1+Einstellungen!$B$10)</f>
        <v>31.44575</v>
      </c>
      <c r="J4688" s="25" t="n">
        <f aca="false">E4688*I4688/100</f>
        <v>0</v>
      </c>
      <c r="K4688" s="25" t="n">
        <f aca="false">E4688*Einstellungen!$B$5/100</f>
        <v>0</v>
      </c>
      <c r="L4688" s="23" t="str">
        <f aca="false">IF(I4688&lt;Einstellungen!$B$5,"ja","nein")</f>
        <v>nein</v>
      </c>
      <c r="M4688" s="23" t="s">
        <v>129</v>
      </c>
      <c r="N4688" s="23" t="n">
        <v>2025</v>
      </c>
      <c r="O4688" s="23" t="n">
        <v>17</v>
      </c>
    </row>
    <row r="4689" customFormat="false" ht="15" hidden="false" customHeight="false" outlineLevel="0" collapsed="false">
      <c r="A4689" s="22" t="n">
        <v>45882</v>
      </c>
      <c r="B4689" s="23" t="s">
        <v>99</v>
      </c>
      <c r="C4689" s="23" t="s">
        <v>103</v>
      </c>
      <c r="D4689" s="24" t="n">
        <v>221.2</v>
      </c>
      <c r="E4689" s="25" t="n">
        <f aca="false">MAX(D4689,0)/1000</f>
        <v>0.2212</v>
      </c>
      <c r="F4689" s="25" t="n">
        <f aca="false">MAX(-D4689,0)/1000</f>
        <v>0</v>
      </c>
      <c r="G4689" s="23" t="str">
        <f aca="false">IF(E4689&gt;0,"ja","nein")</f>
        <v>ja</v>
      </c>
      <c r="H4689" s="26" t="n">
        <v>115.34</v>
      </c>
      <c r="I4689" s="26" t="n">
        <f aca="false">(H4689/10+IF(N4689=2025,Einstellungen!$B$23,Einstellungen!$C$23))*(1+Einstellungen!$B$10)</f>
        <v>33.67105</v>
      </c>
      <c r="J4689" s="25" t="n">
        <f aca="false">E4689*I4689/100</f>
        <v>0.0744803626</v>
      </c>
      <c r="K4689" s="25" t="n">
        <f aca="false">E4689*Einstellungen!$B$5/100</f>
        <v>0.064148</v>
      </c>
      <c r="L4689" s="23" t="str">
        <f aca="false">IF(I4689&lt;Einstellungen!$B$5,"ja","nein")</f>
        <v>nein</v>
      </c>
      <c r="M4689" s="23" t="s">
        <v>129</v>
      </c>
      <c r="N4689" s="23" t="n">
        <v>2025</v>
      </c>
      <c r="O4689" s="23" t="n">
        <v>18</v>
      </c>
    </row>
    <row r="4690" customFormat="false" ht="15" hidden="false" customHeight="false" outlineLevel="0" collapsed="false">
      <c r="A4690" s="22" t="n">
        <v>45882</v>
      </c>
      <c r="B4690" s="23" t="s">
        <v>100</v>
      </c>
      <c r="C4690" s="23" t="s">
        <v>103</v>
      </c>
      <c r="D4690" s="24" t="n">
        <v>192.3</v>
      </c>
      <c r="E4690" s="25" t="n">
        <f aca="false">MAX(D4690,0)/1000</f>
        <v>0.1923</v>
      </c>
      <c r="F4690" s="25" t="n">
        <f aca="false">MAX(-D4690,0)/1000</f>
        <v>0</v>
      </c>
      <c r="G4690" s="23" t="str">
        <f aca="false">IF(E4690&gt;0,"ja","nein")</f>
        <v>ja</v>
      </c>
      <c r="H4690" s="26" t="n">
        <v>193.3</v>
      </c>
      <c r="I4690" s="26" t="n">
        <f aca="false">(H4690/10+IF(N4690=2025,Einstellungen!$B$23,Einstellungen!$C$23))*(1+Einstellungen!$B$10)</f>
        <v>42.94829</v>
      </c>
      <c r="J4690" s="25" t="n">
        <f aca="false">E4690*I4690/100</f>
        <v>0.08258956167</v>
      </c>
      <c r="K4690" s="25" t="n">
        <f aca="false">E4690*Einstellungen!$B$5/100</f>
        <v>0.055767</v>
      </c>
      <c r="L4690" s="23" t="str">
        <f aca="false">IF(I4690&lt;Einstellungen!$B$5,"ja","nein")</f>
        <v>nein</v>
      </c>
      <c r="M4690" s="23" t="s">
        <v>129</v>
      </c>
      <c r="N4690" s="23" t="n">
        <v>2025</v>
      </c>
      <c r="O4690" s="23" t="n">
        <v>19</v>
      </c>
    </row>
    <row r="4691" customFormat="false" ht="15" hidden="false" customHeight="false" outlineLevel="0" collapsed="false">
      <c r="A4691" s="22" t="n">
        <v>45882</v>
      </c>
      <c r="B4691" s="23" t="s">
        <v>92</v>
      </c>
      <c r="C4691" s="23" t="s">
        <v>103</v>
      </c>
      <c r="D4691" s="24" t="n">
        <v>332.8</v>
      </c>
      <c r="E4691" s="25" t="n">
        <f aca="false">MAX(D4691,0)/1000</f>
        <v>0.3328</v>
      </c>
      <c r="F4691" s="25" t="n">
        <f aca="false">MAX(-D4691,0)/1000</f>
        <v>0</v>
      </c>
      <c r="G4691" s="23" t="str">
        <f aca="false">IF(E4691&gt;0,"ja","nein")</f>
        <v>ja</v>
      </c>
      <c r="H4691" s="26" t="n">
        <v>226.64</v>
      </c>
      <c r="I4691" s="26" t="n">
        <f aca="false">(H4691/10+IF(N4691=2025,Einstellungen!$B$23,Einstellungen!$C$23))*(1+Einstellungen!$B$10)</f>
        <v>46.91575</v>
      </c>
      <c r="J4691" s="25" t="n">
        <f aca="false">E4691*I4691/100</f>
        <v>0.156135616</v>
      </c>
      <c r="K4691" s="25" t="n">
        <f aca="false">E4691*Einstellungen!$B$5/100</f>
        <v>0.096512</v>
      </c>
      <c r="L4691" s="23" t="str">
        <f aca="false">IF(I4691&lt;Einstellungen!$B$5,"ja","nein")</f>
        <v>nein</v>
      </c>
      <c r="M4691" s="23" t="s">
        <v>129</v>
      </c>
      <c r="N4691" s="23" t="n">
        <v>2025</v>
      </c>
      <c r="O4691" s="23" t="n">
        <v>20</v>
      </c>
    </row>
    <row r="4692" customFormat="false" ht="15" hidden="false" customHeight="false" outlineLevel="0" collapsed="false">
      <c r="A4692" s="22" t="n">
        <v>45882</v>
      </c>
      <c r="B4692" s="23" t="s">
        <v>95</v>
      </c>
      <c r="C4692" s="23" t="s">
        <v>103</v>
      </c>
      <c r="D4692" s="24" t="n">
        <v>275.7</v>
      </c>
      <c r="E4692" s="25" t="n">
        <f aca="false">MAX(D4692,0)/1000</f>
        <v>0.2757</v>
      </c>
      <c r="F4692" s="25" t="n">
        <f aca="false">MAX(-D4692,0)/1000</f>
        <v>0</v>
      </c>
      <c r="G4692" s="23" t="str">
        <f aca="false">IF(E4692&gt;0,"ja","nein")</f>
        <v>ja</v>
      </c>
      <c r="H4692" s="26" t="n">
        <v>154.52</v>
      </c>
      <c r="I4692" s="26" t="n">
        <f aca="false">(H4692/10+IF(N4692=2025,Einstellungen!$B$23,Einstellungen!$C$23))*(1+Einstellungen!$B$10)</f>
        <v>38.33347</v>
      </c>
      <c r="J4692" s="25" t="n">
        <f aca="false">E4692*I4692/100</f>
        <v>0.10568537679</v>
      </c>
      <c r="K4692" s="25" t="n">
        <f aca="false">E4692*Einstellungen!$B$5/100</f>
        <v>0.079953</v>
      </c>
      <c r="L4692" s="23" t="str">
        <f aca="false">IF(I4692&lt;Einstellungen!$B$5,"ja","nein")</f>
        <v>nein</v>
      </c>
      <c r="M4692" s="23" t="s">
        <v>129</v>
      </c>
      <c r="N4692" s="23" t="n">
        <v>2025</v>
      </c>
      <c r="O4692" s="23" t="n">
        <v>21</v>
      </c>
    </row>
    <row r="4693" customFormat="false" ht="15" hidden="false" customHeight="false" outlineLevel="0" collapsed="false">
      <c r="A4693" s="22" t="n">
        <v>45882</v>
      </c>
      <c r="B4693" s="23" t="s">
        <v>96</v>
      </c>
      <c r="C4693" s="23" t="s">
        <v>103</v>
      </c>
      <c r="D4693" s="24" t="n">
        <v>178.3</v>
      </c>
      <c r="E4693" s="25" t="n">
        <f aca="false">MAX(D4693,0)/1000</f>
        <v>0.1783</v>
      </c>
      <c r="F4693" s="25" t="n">
        <f aca="false">MAX(-D4693,0)/1000</f>
        <v>0</v>
      </c>
      <c r="G4693" s="23" t="str">
        <f aca="false">IF(E4693&gt;0,"ja","nein")</f>
        <v>ja</v>
      </c>
      <c r="H4693" s="26" t="n">
        <v>123.21</v>
      </c>
      <c r="I4693" s="26" t="n">
        <f aca="false">(H4693/10+IF(N4693=2025,Einstellungen!$B$23,Einstellungen!$C$23))*(1+Einstellungen!$B$10)</f>
        <v>34.60758</v>
      </c>
      <c r="J4693" s="25" t="n">
        <f aca="false">E4693*I4693/100</f>
        <v>0.06170531514</v>
      </c>
      <c r="K4693" s="25" t="n">
        <f aca="false">E4693*Einstellungen!$B$5/100</f>
        <v>0.051707</v>
      </c>
      <c r="L4693" s="23" t="str">
        <f aca="false">IF(I4693&lt;Einstellungen!$B$5,"ja","nein")</f>
        <v>nein</v>
      </c>
      <c r="M4693" s="23" t="s">
        <v>129</v>
      </c>
      <c r="N4693" s="23" t="n">
        <v>2025</v>
      </c>
      <c r="O4693" s="23" t="n">
        <v>22</v>
      </c>
    </row>
    <row r="4694" customFormat="false" ht="15" hidden="false" customHeight="false" outlineLevel="0" collapsed="false">
      <c r="A4694" s="22" t="n">
        <v>45882</v>
      </c>
      <c r="B4694" s="23" t="s">
        <v>101</v>
      </c>
      <c r="C4694" s="23" t="s">
        <v>103</v>
      </c>
      <c r="D4694" s="24" t="n">
        <v>183.8</v>
      </c>
      <c r="E4694" s="25" t="n">
        <f aca="false">MAX(D4694,0)/1000</f>
        <v>0.1838</v>
      </c>
      <c r="F4694" s="25" t="n">
        <f aca="false">MAX(-D4694,0)/1000</f>
        <v>0</v>
      </c>
      <c r="G4694" s="23" t="str">
        <f aca="false">IF(E4694&gt;0,"ja","nein")</f>
        <v>ja</v>
      </c>
      <c r="H4694" s="26" t="n">
        <v>106.27</v>
      </c>
      <c r="I4694" s="26" t="n">
        <f aca="false">(H4694/10+IF(N4694=2025,Einstellungen!$B$23,Einstellungen!$C$23))*(1+Einstellungen!$B$10)</f>
        <v>32.59172</v>
      </c>
      <c r="J4694" s="25" t="n">
        <f aca="false">E4694*I4694/100</f>
        <v>0.05990358136</v>
      </c>
      <c r="K4694" s="25" t="n">
        <f aca="false">E4694*Einstellungen!$B$5/100</f>
        <v>0.053302</v>
      </c>
      <c r="L4694" s="23" t="str">
        <f aca="false">IF(I4694&lt;Einstellungen!$B$5,"ja","nein")</f>
        <v>nein</v>
      </c>
      <c r="M4694" s="23" t="s">
        <v>129</v>
      </c>
      <c r="N4694" s="23" t="n">
        <v>2025</v>
      </c>
      <c r="O4694" s="23" t="n">
        <v>23</v>
      </c>
    </row>
    <row r="4695" customFormat="false" ht="15" hidden="false" customHeight="false" outlineLevel="0" collapsed="false">
      <c r="A4695" s="22" t="n">
        <v>45883</v>
      </c>
      <c r="B4695" s="23" t="s">
        <v>102</v>
      </c>
      <c r="C4695" s="23" t="s">
        <v>106</v>
      </c>
      <c r="D4695" s="24" t="n">
        <v>308.1</v>
      </c>
      <c r="E4695" s="25" t="n">
        <f aca="false">MAX(D4695,0)/1000</f>
        <v>0.3081</v>
      </c>
      <c r="F4695" s="25" t="n">
        <f aca="false">MAX(-D4695,0)/1000</f>
        <v>0</v>
      </c>
      <c r="G4695" s="23" t="str">
        <f aca="false">IF(E4695&gt;0,"ja","nein")</f>
        <v>ja</v>
      </c>
      <c r="H4695" s="26" t="n">
        <v>98.1</v>
      </c>
      <c r="I4695" s="26" t="n">
        <f aca="false">(H4695/10+IF(N4695=2025,Einstellungen!$B$23,Einstellungen!$C$23))*(1+Einstellungen!$B$10)</f>
        <v>31.61949</v>
      </c>
      <c r="J4695" s="25" t="n">
        <f aca="false">E4695*I4695/100</f>
        <v>0.09741964869</v>
      </c>
      <c r="K4695" s="25" t="n">
        <f aca="false">E4695*Einstellungen!$B$5/100</f>
        <v>0.089349</v>
      </c>
      <c r="L4695" s="23" t="str">
        <f aca="false">IF(I4695&lt;Einstellungen!$B$5,"ja","nein")</f>
        <v>nein</v>
      </c>
      <c r="M4695" s="23" t="s">
        <v>129</v>
      </c>
      <c r="N4695" s="23" t="n">
        <v>2025</v>
      </c>
      <c r="O4695" s="23" t="n">
        <v>0</v>
      </c>
    </row>
    <row r="4696" customFormat="false" ht="15" hidden="false" customHeight="false" outlineLevel="0" collapsed="false">
      <c r="A4696" s="22" t="n">
        <v>45883</v>
      </c>
      <c r="B4696" s="23" t="s">
        <v>107</v>
      </c>
      <c r="C4696" s="23" t="s">
        <v>106</v>
      </c>
      <c r="D4696" s="24" t="n">
        <v>465.8</v>
      </c>
      <c r="E4696" s="25" t="n">
        <f aca="false">MAX(D4696,0)/1000</f>
        <v>0.4658</v>
      </c>
      <c r="F4696" s="25" t="n">
        <f aca="false">MAX(-D4696,0)/1000</f>
        <v>0</v>
      </c>
      <c r="G4696" s="23" t="str">
        <f aca="false">IF(E4696&gt;0,"ja","nein")</f>
        <v>ja</v>
      </c>
      <c r="H4696" s="26" t="n">
        <v>92</v>
      </c>
      <c r="I4696" s="26" t="n">
        <f aca="false">(H4696/10+IF(N4696=2025,Einstellungen!$B$23,Einstellungen!$C$23))*(1+Einstellungen!$B$10)</f>
        <v>30.89359</v>
      </c>
      <c r="J4696" s="25" t="n">
        <f aca="false">E4696*I4696/100</f>
        <v>0.14390234222</v>
      </c>
      <c r="K4696" s="25" t="n">
        <f aca="false">E4696*Einstellungen!$B$5/100</f>
        <v>0.135082</v>
      </c>
      <c r="L4696" s="23" t="str">
        <f aca="false">IF(I4696&lt;Einstellungen!$B$5,"ja","nein")</f>
        <v>nein</v>
      </c>
      <c r="M4696" s="23" t="s">
        <v>129</v>
      </c>
      <c r="N4696" s="23" t="n">
        <v>2025</v>
      </c>
      <c r="O4696" s="23" t="n">
        <v>1</v>
      </c>
    </row>
    <row r="4697" customFormat="false" ht="15" hidden="false" customHeight="false" outlineLevel="0" collapsed="false">
      <c r="A4697" s="22" t="n">
        <v>45883</v>
      </c>
      <c r="B4697" s="23" t="s">
        <v>108</v>
      </c>
      <c r="C4697" s="23" t="s">
        <v>106</v>
      </c>
      <c r="D4697" s="24" t="n">
        <v>407.1</v>
      </c>
      <c r="E4697" s="25" t="n">
        <f aca="false">MAX(D4697,0)/1000</f>
        <v>0.4071</v>
      </c>
      <c r="F4697" s="25" t="n">
        <f aca="false">MAX(-D4697,0)/1000</f>
        <v>0</v>
      </c>
      <c r="G4697" s="23" t="str">
        <f aca="false">IF(E4697&gt;0,"ja","nein")</f>
        <v>ja</v>
      </c>
      <c r="H4697" s="26" t="n">
        <v>88.45</v>
      </c>
      <c r="I4697" s="26" t="n">
        <f aca="false">(H4697/10+IF(N4697=2025,Einstellungen!$B$23,Einstellungen!$C$23))*(1+Einstellungen!$B$10)</f>
        <v>30.47114</v>
      </c>
      <c r="J4697" s="25" t="n">
        <f aca="false">E4697*I4697/100</f>
        <v>0.12404801094</v>
      </c>
      <c r="K4697" s="25" t="n">
        <f aca="false">E4697*Einstellungen!$B$5/100</f>
        <v>0.118059</v>
      </c>
      <c r="L4697" s="23" t="str">
        <f aca="false">IF(I4697&lt;Einstellungen!$B$5,"ja","nein")</f>
        <v>nein</v>
      </c>
      <c r="M4697" s="23" t="s">
        <v>129</v>
      </c>
      <c r="N4697" s="23" t="n">
        <v>2025</v>
      </c>
      <c r="O4697" s="23" t="n">
        <v>2</v>
      </c>
    </row>
    <row r="4698" customFormat="false" ht="15" hidden="false" customHeight="false" outlineLevel="0" collapsed="false">
      <c r="A4698" s="22" t="n">
        <v>45883</v>
      </c>
      <c r="B4698" s="23" t="s">
        <v>109</v>
      </c>
      <c r="C4698" s="23" t="s">
        <v>106</v>
      </c>
      <c r="D4698" s="24" t="n">
        <v>241.1</v>
      </c>
      <c r="E4698" s="25" t="n">
        <f aca="false">MAX(D4698,0)/1000</f>
        <v>0.2411</v>
      </c>
      <c r="F4698" s="25" t="n">
        <f aca="false">MAX(-D4698,0)/1000</f>
        <v>0</v>
      </c>
      <c r="G4698" s="23" t="str">
        <f aca="false">IF(E4698&gt;0,"ja","nein")</f>
        <v>ja</v>
      </c>
      <c r="H4698" s="26" t="n">
        <v>88.2</v>
      </c>
      <c r="I4698" s="26" t="n">
        <f aca="false">(H4698/10+IF(N4698=2025,Einstellungen!$B$23,Einstellungen!$C$23))*(1+Einstellungen!$B$10)</f>
        <v>30.44139</v>
      </c>
      <c r="J4698" s="25" t="n">
        <f aca="false">E4698*I4698/100</f>
        <v>0.07339419129</v>
      </c>
      <c r="K4698" s="25" t="n">
        <f aca="false">E4698*Einstellungen!$B$5/100</f>
        <v>0.069919</v>
      </c>
      <c r="L4698" s="23" t="str">
        <f aca="false">IF(I4698&lt;Einstellungen!$B$5,"ja","nein")</f>
        <v>nein</v>
      </c>
      <c r="M4698" s="23" t="s">
        <v>129</v>
      </c>
      <c r="N4698" s="23" t="n">
        <v>2025</v>
      </c>
      <c r="O4698" s="23" t="n">
        <v>3</v>
      </c>
    </row>
    <row r="4699" customFormat="false" ht="15" hidden="false" customHeight="false" outlineLevel="0" collapsed="false">
      <c r="A4699" s="22" t="n">
        <v>45883</v>
      </c>
      <c r="B4699" s="23" t="s">
        <v>110</v>
      </c>
      <c r="C4699" s="23" t="s">
        <v>106</v>
      </c>
      <c r="D4699" s="24" t="n">
        <v>355.7</v>
      </c>
      <c r="E4699" s="25" t="n">
        <f aca="false">MAX(D4699,0)/1000</f>
        <v>0.3557</v>
      </c>
      <c r="F4699" s="25" t="n">
        <f aca="false">MAX(-D4699,0)/1000</f>
        <v>0</v>
      </c>
      <c r="G4699" s="23" t="str">
        <f aca="false">IF(E4699&gt;0,"ja","nein")</f>
        <v>ja</v>
      </c>
      <c r="H4699" s="26" t="n">
        <v>88.53</v>
      </c>
      <c r="I4699" s="26" t="n">
        <f aca="false">(H4699/10+IF(N4699=2025,Einstellungen!$B$23,Einstellungen!$C$23))*(1+Einstellungen!$B$10)</f>
        <v>30.48066</v>
      </c>
      <c r="J4699" s="25" t="n">
        <f aca="false">E4699*I4699/100</f>
        <v>0.10841970762</v>
      </c>
      <c r="K4699" s="25" t="n">
        <f aca="false">E4699*Einstellungen!$B$5/100</f>
        <v>0.103153</v>
      </c>
      <c r="L4699" s="23" t="str">
        <f aca="false">IF(I4699&lt;Einstellungen!$B$5,"ja","nein")</f>
        <v>nein</v>
      </c>
      <c r="M4699" s="23" t="s">
        <v>129</v>
      </c>
      <c r="N4699" s="23" t="n">
        <v>2025</v>
      </c>
      <c r="O4699" s="23" t="n">
        <v>4</v>
      </c>
    </row>
    <row r="4700" customFormat="false" ht="15" hidden="false" customHeight="false" outlineLevel="0" collapsed="false">
      <c r="A4700" s="22" t="n">
        <v>45883</v>
      </c>
      <c r="B4700" s="23" t="s">
        <v>111</v>
      </c>
      <c r="C4700" s="23" t="s">
        <v>106</v>
      </c>
      <c r="D4700" s="24" t="n">
        <v>255.7</v>
      </c>
      <c r="E4700" s="25" t="n">
        <f aca="false">MAX(D4700,0)/1000</f>
        <v>0.2557</v>
      </c>
      <c r="F4700" s="25" t="n">
        <f aca="false">MAX(-D4700,0)/1000</f>
        <v>0</v>
      </c>
      <c r="G4700" s="23" t="str">
        <f aca="false">IF(E4700&gt;0,"ja","nein")</f>
        <v>ja</v>
      </c>
      <c r="H4700" s="26" t="n">
        <v>97.52</v>
      </c>
      <c r="I4700" s="26" t="n">
        <f aca="false">(H4700/10+IF(N4700=2025,Einstellungen!$B$23,Einstellungen!$C$23))*(1+Einstellungen!$B$10)</f>
        <v>31.55047</v>
      </c>
      <c r="J4700" s="25" t="n">
        <f aca="false">E4700*I4700/100</f>
        <v>0.08067455179</v>
      </c>
      <c r="K4700" s="25" t="n">
        <f aca="false">E4700*Einstellungen!$B$5/100</f>
        <v>0.074153</v>
      </c>
      <c r="L4700" s="23" t="str">
        <f aca="false">IF(I4700&lt;Einstellungen!$B$5,"ja","nein")</f>
        <v>nein</v>
      </c>
      <c r="M4700" s="23" t="s">
        <v>129</v>
      </c>
      <c r="N4700" s="23" t="n">
        <v>2025</v>
      </c>
      <c r="O4700" s="23" t="n">
        <v>5</v>
      </c>
    </row>
    <row r="4701" customFormat="false" ht="15" hidden="false" customHeight="false" outlineLevel="0" collapsed="false">
      <c r="A4701" s="22" t="n">
        <v>45883</v>
      </c>
      <c r="B4701" s="23" t="s">
        <v>112</v>
      </c>
      <c r="C4701" s="23" t="s">
        <v>106</v>
      </c>
      <c r="D4701" s="24" t="n">
        <v>162.5</v>
      </c>
      <c r="E4701" s="25" t="n">
        <f aca="false">MAX(D4701,0)/1000</f>
        <v>0.1625</v>
      </c>
      <c r="F4701" s="25" t="n">
        <f aca="false">MAX(-D4701,0)/1000</f>
        <v>0</v>
      </c>
      <c r="G4701" s="23" t="str">
        <f aca="false">IF(E4701&gt;0,"ja","nein")</f>
        <v>ja</v>
      </c>
      <c r="H4701" s="26" t="n">
        <v>107.94</v>
      </c>
      <c r="I4701" s="26" t="n">
        <f aca="false">(H4701/10+IF(N4701=2025,Einstellungen!$B$23,Einstellungen!$C$23))*(1+Einstellungen!$B$10)</f>
        <v>32.79045</v>
      </c>
      <c r="J4701" s="25" t="n">
        <f aca="false">E4701*I4701/100</f>
        <v>0.05328448125</v>
      </c>
      <c r="K4701" s="25" t="n">
        <f aca="false">E4701*Einstellungen!$B$5/100</f>
        <v>0.047125</v>
      </c>
      <c r="L4701" s="23" t="str">
        <f aca="false">IF(I4701&lt;Einstellungen!$B$5,"ja","nein")</f>
        <v>nein</v>
      </c>
      <c r="M4701" s="23" t="s">
        <v>129</v>
      </c>
      <c r="N4701" s="23" t="n">
        <v>2025</v>
      </c>
      <c r="O4701" s="23" t="n">
        <v>6</v>
      </c>
    </row>
    <row r="4702" customFormat="false" ht="15" hidden="false" customHeight="false" outlineLevel="0" collapsed="false">
      <c r="A4702" s="22" t="n">
        <v>45883</v>
      </c>
      <c r="B4702" s="23" t="s">
        <v>113</v>
      </c>
      <c r="C4702" s="23" t="s">
        <v>106</v>
      </c>
      <c r="D4702" s="24" t="n">
        <v>156.9</v>
      </c>
      <c r="E4702" s="25" t="n">
        <f aca="false">MAX(D4702,0)/1000</f>
        <v>0.1569</v>
      </c>
      <c r="F4702" s="25" t="n">
        <f aca="false">MAX(-D4702,0)/1000</f>
        <v>0</v>
      </c>
      <c r="G4702" s="23" t="str">
        <f aca="false">IF(E4702&gt;0,"ja","nein")</f>
        <v>ja</v>
      </c>
      <c r="H4702" s="26" t="n">
        <v>109.92</v>
      </c>
      <c r="I4702" s="26" t="n">
        <f aca="false">(H4702/10+IF(N4702=2025,Einstellungen!$B$23,Einstellungen!$C$23))*(1+Einstellungen!$B$10)</f>
        <v>33.02607</v>
      </c>
      <c r="J4702" s="25" t="n">
        <f aca="false">E4702*I4702/100</f>
        <v>0.05181790383</v>
      </c>
      <c r="K4702" s="25" t="n">
        <f aca="false">E4702*Einstellungen!$B$5/100</f>
        <v>0.045501</v>
      </c>
      <c r="L4702" s="23" t="str">
        <f aca="false">IF(I4702&lt;Einstellungen!$B$5,"ja","nein")</f>
        <v>nein</v>
      </c>
      <c r="M4702" s="23" t="s">
        <v>129</v>
      </c>
      <c r="N4702" s="23" t="n">
        <v>2025</v>
      </c>
      <c r="O4702" s="23" t="n">
        <v>7</v>
      </c>
    </row>
    <row r="4703" customFormat="false" ht="15" hidden="false" customHeight="false" outlineLevel="0" collapsed="false">
      <c r="A4703" s="22" t="n">
        <v>45883</v>
      </c>
      <c r="B4703" s="23" t="s">
        <v>114</v>
      </c>
      <c r="C4703" s="23" t="s">
        <v>106</v>
      </c>
      <c r="D4703" s="24" t="n">
        <v>142.3</v>
      </c>
      <c r="E4703" s="25" t="n">
        <f aca="false">MAX(D4703,0)/1000</f>
        <v>0.1423</v>
      </c>
      <c r="F4703" s="25" t="n">
        <f aca="false">MAX(-D4703,0)/1000</f>
        <v>0</v>
      </c>
      <c r="G4703" s="23" t="str">
        <f aca="false">IF(E4703&gt;0,"ja","nein")</f>
        <v>ja</v>
      </c>
      <c r="H4703" s="26" t="n">
        <v>99.51</v>
      </c>
      <c r="I4703" s="26" t="n">
        <f aca="false">(H4703/10+IF(N4703=2025,Einstellungen!$B$23,Einstellungen!$C$23))*(1+Einstellungen!$B$10)</f>
        <v>31.78728</v>
      </c>
      <c r="J4703" s="25" t="n">
        <f aca="false">E4703*I4703/100</f>
        <v>0.04523329944</v>
      </c>
      <c r="K4703" s="25" t="n">
        <f aca="false">E4703*Einstellungen!$B$5/100</f>
        <v>0.041267</v>
      </c>
      <c r="L4703" s="23" t="str">
        <f aca="false">IF(I4703&lt;Einstellungen!$B$5,"ja","nein")</f>
        <v>nein</v>
      </c>
      <c r="M4703" s="23" t="s">
        <v>129</v>
      </c>
      <c r="N4703" s="23" t="n">
        <v>2025</v>
      </c>
      <c r="O4703" s="23" t="n">
        <v>8</v>
      </c>
    </row>
    <row r="4704" customFormat="false" ht="15" hidden="false" customHeight="false" outlineLevel="0" collapsed="false">
      <c r="A4704" s="22" t="n">
        <v>45883</v>
      </c>
      <c r="B4704" s="23" t="s">
        <v>115</v>
      </c>
      <c r="C4704" s="23" t="s">
        <v>106</v>
      </c>
      <c r="D4704" s="24" t="n">
        <v>157.6</v>
      </c>
      <c r="E4704" s="25" t="n">
        <f aca="false">MAX(D4704,0)/1000</f>
        <v>0.1576</v>
      </c>
      <c r="F4704" s="25" t="n">
        <f aca="false">MAX(-D4704,0)/1000</f>
        <v>0</v>
      </c>
      <c r="G4704" s="23" t="str">
        <f aca="false">IF(E4704&gt;0,"ja","nein")</f>
        <v>ja</v>
      </c>
      <c r="H4704" s="26" t="n">
        <v>91.1</v>
      </c>
      <c r="I4704" s="26" t="n">
        <f aca="false">(H4704/10+IF(N4704=2025,Einstellungen!$B$23,Einstellungen!$C$23))*(1+Einstellungen!$B$10)</f>
        <v>30.78649</v>
      </c>
      <c r="J4704" s="25" t="n">
        <f aca="false">E4704*I4704/100</f>
        <v>0.04851950824</v>
      </c>
      <c r="K4704" s="25" t="n">
        <f aca="false">E4704*Einstellungen!$B$5/100</f>
        <v>0.045704</v>
      </c>
      <c r="L4704" s="23" t="str">
        <f aca="false">IF(I4704&lt;Einstellungen!$B$5,"ja","nein")</f>
        <v>nein</v>
      </c>
      <c r="M4704" s="23" t="s">
        <v>129</v>
      </c>
      <c r="N4704" s="23" t="n">
        <v>2025</v>
      </c>
      <c r="O4704" s="23" t="n">
        <v>9</v>
      </c>
    </row>
    <row r="4705" customFormat="false" ht="15" hidden="false" customHeight="false" outlineLevel="0" collapsed="false">
      <c r="A4705" s="22" t="n">
        <v>45883</v>
      </c>
      <c r="B4705" s="23" t="s">
        <v>116</v>
      </c>
      <c r="C4705" s="23" t="s">
        <v>106</v>
      </c>
      <c r="D4705" s="24" t="n">
        <v>142.8</v>
      </c>
      <c r="E4705" s="25" t="n">
        <f aca="false">MAX(D4705,0)/1000</f>
        <v>0.1428</v>
      </c>
      <c r="F4705" s="25" t="n">
        <f aca="false">MAX(-D4705,0)/1000</f>
        <v>0</v>
      </c>
      <c r="G4705" s="23" t="str">
        <f aca="false">IF(E4705&gt;0,"ja","nein")</f>
        <v>ja</v>
      </c>
      <c r="H4705" s="26" t="n">
        <v>81.26</v>
      </c>
      <c r="I4705" s="26" t="n">
        <f aca="false">(H4705/10+IF(N4705=2025,Einstellungen!$B$23,Einstellungen!$C$23))*(1+Einstellungen!$B$10)</f>
        <v>29.61553</v>
      </c>
      <c r="J4705" s="25" t="n">
        <f aca="false">E4705*I4705/100</f>
        <v>0.04229097684</v>
      </c>
      <c r="K4705" s="25" t="n">
        <f aca="false">E4705*Einstellungen!$B$5/100</f>
        <v>0.041412</v>
      </c>
      <c r="L4705" s="23" t="str">
        <f aca="false">IF(I4705&lt;Einstellungen!$B$5,"ja","nein")</f>
        <v>nein</v>
      </c>
      <c r="M4705" s="23" t="s">
        <v>129</v>
      </c>
      <c r="N4705" s="23" t="n">
        <v>2025</v>
      </c>
      <c r="O4705" s="23" t="n">
        <v>10</v>
      </c>
    </row>
    <row r="4706" customFormat="false" ht="15" hidden="false" customHeight="false" outlineLevel="0" collapsed="false">
      <c r="A4706" s="22" t="n">
        <v>45883</v>
      </c>
      <c r="B4706" s="23" t="s">
        <v>117</v>
      </c>
      <c r="C4706" s="23" t="s">
        <v>106</v>
      </c>
      <c r="D4706" s="24" t="n">
        <v>159.7</v>
      </c>
      <c r="E4706" s="25" t="n">
        <f aca="false">MAX(D4706,0)/1000</f>
        <v>0.1597</v>
      </c>
      <c r="F4706" s="25" t="n">
        <f aca="false">MAX(-D4706,0)/1000</f>
        <v>0</v>
      </c>
      <c r="G4706" s="23" t="str">
        <f aca="false">IF(E4706&gt;0,"ja","nein")</f>
        <v>ja</v>
      </c>
      <c r="H4706" s="26" t="n">
        <v>67.57</v>
      </c>
      <c r="I4706" s="26" t="n">
        <f aca="false">(H4706/10+IF(N4706=2025,Einstellungen!$B$23,Einstellungen!$C$23))*(1+Einstellungen!$B$10)</f>
        <v>27.98642</v>
      </c>
      <c r="J4706" s="25" t="n">
        <f aca="false">E4706*I4706/100</f>
        <v>0.04469431274</v>
      </c>
      <c r="K4706" s="25" t="n">
        <f aca="false">E4706*Einstellungen!$B$5/100</f>
        <v>0.046313</v>
      </c>
      <c r="L4706" s="23" t="str">
        <f aca="false">IF(I4706&lt;Einstellungen!$B$5,"ja","nein")</f>
        <v>ja</v>
      </c>
      <c r="M4706" s="23" t="s">
        <v>129</v>
      </c>
      <c r="N4706" s="23" t="n">
        <v>2025</v>
      </c>
      <c r="O4706" s="23" t="n">
        <v>11</v>
      </c>
    </row>
    <row r="4707" customFormat="false" ht="15" hidden="false" customHeight="false" outlineLevel="0" collapsed="false">
      <c r="A4707" s="22" t="n">
        <v>45883</v>
      </c>
      <c r="B4707" s="23" t="s">
        <v>118</v>
      </c>
      <c r="C4707" s="23" t="s">
        <v>106</v>
      </c>
      <c r="D4707" s="24" t="n">
        <v>146</v>
      </c>
      <c r="E4707" s="25" t="n">
        <f aca="false">MAX(D4707,0)/1000</f>
        <v>0.146</v>
      </c>
      <c r="F4707" s="25" t="n">
        <f aca="false">MAX(-D4707,0)/1000</f>
        <v>0</v>
      </c>
      <c r="G4707" s="23" t="str">
        <f aca="false">IF(E4707&gt;0,"ja","nein")</f>
        <v>ja</v>
      </c>
      <c r="H4707" s="26" t="n">
        <v>54.09</v>
      </c>
      <c r="I4707" s="26" t="n">
        <f aca="false">(H4707/10+IF(N4707=2025,Einstellungen!$B$23,Einstellungen!$C$23))*(1+Einstellungen!$B$10)</f>
        <v>26.3823</v>
      </c>
      <c r="J4707" s="25" t="n">
        <f aca="false">E4707*I4707/100</f>
        <v>0.038518158</v>
      </c>
      <c r="K4707" s="25" t="n">
        <f aca="false">E4707*Einstellungen!$B$5/100</f>
        <v>0.04234</v>
      </c>
      <c r="L4707" s="23" t="str">
        <f aca="false">IF(I4707&lt;Einstellungen!$B$5,"ja","nein")</f>
        <v>ja</v>
      </c>
      <c r="M4707" s="23" t="s">
        <v>129</v>
      </c>
      <c r="N4707" s="23" t="n">
        <v>2025</v>
      </c>
      <c r="O4707" s="23" t="n">
        <v>12</v>
      </c>
    </row>
    <row r="4708" customFormat="false" ht="15" hidden="false" customHeight="false" outlineLevel="0" collapsed="false">
      <c r="A4708" s="22" t="n">
        <v>45883</v>
      </c>
      <c r="B4708" s="23" t="s">
        <v>119</v>
      </c>
      <c r="C4708" s="23" t="s">
        <v>106</v>
      </c>
      <c r="D4708" s="24" t="n">
        <v>152.7</v>
      </c>
      <c r="E4708" s="25" t="n">
        <f aca="false">MAX(D4708,0)/1000</f>
        <v>0.1527</v>
      </c>
      <c r="F4708" s="25" t="n">
        <f aca="false">MAX(-D4708,0)/1000</f>
        <v>0</v>
      </c>
      <c r="G4708" s="23" t="str">
        <f aca="false">IF(E4708&gt;0,"ja","nein")</f>
        <v>ja</v>
      </c>
      <c r="H4708" s="26" t="n">
        <v>41.02</v>
      </c>
      <c r="I4708" s="26" t="n">
        <f aca="false">(H4708/10+IF(N4708=2025,Einstellungen!$B$23,Einstellungen!$C$23))*(1+Einstellungen!$B$10)</f>
        <v>24.82697</v>
      </c>
      <c r="J4708" s="25" t="n">
        <f aca="false">E4708*I4708/100</f>
        <v>0.03791078319</v>
      </c>
      <c r="K4708" s="25" t="n">
        <f aca="false">E4708*Einstellungen!$B$5/100</f>
        <v>0.044283</v>
      </c>
      <c r="L4708" s="23" t="str">
        <f aca="false">IF(I4708&lt;Einstellungen!$B$5,"ja","nein")</f>
        <v>ja</v>
      </c>
      <c r="M4708" s="23" t="s">
        <v>129</v>
      </c>
      <c r="N4708" s="23" t="n">
        <v>2025</v>
      </c>
      <c r="O4708" s="23" t="n">
        <v>13</v>
      </c>
    </row>
    <row r="4709" customFormat="false" ht="15" hidden="false" customHeight="false" outlineLevel="0" collapsed="false">
      <c r="A4709" s="22" t="n">
        <v>45883</v>
      </c>
      <c r="B4709" s="23" t="s">
        <v>120</v>
      </c>
      <c r="C4709" s="23" t="s">
        <v>106</v>
      </c>
      <c r="D4709" s="24" t="n">
        <v>146.7</v>
      </c>
      <c r="E4709" s="25" t="n">
        <f aca="false">MAX(D4709,0)/1000</f>
        <v>0.1467</v>
      </c>
      <c r="F4709" s="25" t="n">
        <f aca="false">MAX(-D4709,0)/1000</f>
        <v>0</v>
      </c>
      <c r="G4709" s="23" t="str">
        <f aca="false">IF(E4709&gt;0,"ja","nein")</f>
        <v>ja</v>
      </c>
      <c r="H4709" s="26" t="n">
        <v>54.9</v>
      </c>
      <c r="I4709" s="26" t="n">
        <f aca="false">(H4709/10+IF(N4709=2025,Einstellungen!$B$23,Einstellungen!$C$23))*(1+Einstellungen!$B$10)</f>
        <v>26.47869</v>
      </c>
      <c r="J4709" s="25" t="n">
        <f aca="false">E4709*I4709/100</f>
        <v>0.03884423823</v>
      </c>
      <c r="K4709" s="25" t="n">
        <f aca="false">E4709*Einstellungen!$B$5/100</f>
        <v>0.042543</v>
      </c>
      <c r="L4709" s="23" t="str">
        <f aca="false">IF(I4709&lt;Einstellungen!$B$5,"ja","nein")</f>
        <v>ja</v>
      </c>
      <c r="M4709" s="23" t="s">
        <v>129</v>
      </c>
      <c r="N4709" s="23" t="n">
        <v>2025</v>
      </c>
      <c r="O4709" s="23" t="n">
        <v>14</v>
      </c>
    </row>
    <row r="4710" customFormat="false" ht="15" hidden="false" customHeight="false" outlineLevel="0" collapsed="false">
      <c r="A4710" s="22" t="n">
        <v>45883</v>
      </c>
      <c r="B4710" s="23" t="s">
        <v>104</v>
      </c>
      <c r="C4710" s="23" t="s">
        <v>106</v>
      </c>
      <c r="D4710" s="24" t="n">
        <v>-820.8</v>
      </c>
      <c r="E4710" s="25" t="n">
        <f aca="false">MAX(D4710,0)/1000</f>
        <v>0</v>
      </c>
      <c r="F4710" s="25" t="n">
        <f aca="false">MAX(-D4710,0)/1000</f>
        <v>0.8208</v>
      </c>
      <c r="G4710" s="23" t="str">
        <f aca="false">IF(E4710&gt;0,"ja","nein")</f>
        <v>nein</v>
      </c>
      <c r="H4710" s="26" t="n">
        <v>69.43</v>
      </c>
      <c r="I4710" s="26" t="n">
        <f aca="false">(H4710/10+IF(N4710=2025,Einstellungen!$B$23,Einstellungen!$C$23))*(1+Einstellungen!$B$10)</f>
        <v>28.20776</v>
      </c>
      <c r="J4710" s="25" t="n">
        <f aca="false">E4710*I4710/100</f>
        <v>0</v>
      </c>
      <c r="K4710" s="25" t="n">
        <f aca="false">E4710*Einstellungen!$B$5/100</f>
        <v>0</v>
      </c>
      <c r="L4710" s="23" t="str">
        <f aca="false">IF(I4710&lt;Einstellungen!$B$5,"ja","nein")</f>
        <v>ja</v>
      </c>
      <c r="M4710" s="23" t="s">
        <v>129</v>
      </c>
      <c r="N4710" s="23" t="n">
        <v>2025</v>
      </c>
      <c r="O4710" s="23" t="n">
        <v>15</v>
      </c>
    </row>
    <row r="4711" customFormat="false" ht="15" hidden="false" customHeight="false" outlineLevel="0" collapsed="false">
      <c r="A4711" s="22" t="n">
        <v>45883</v>
      </c>
      <c r="B4711" s="23" t="s">
        <v>105</v>
      </c>
      <c r="C4711" s="23" t="s">
        <v>106</v>
      </c>
      <c r="D4711" s="24" t="n">
        <v>-327.8</v>
      </c>
      <c r="E4711" s="25" t="n">
        <f aca="false">MAX(D4711,0)/1000</f>
        <v>0</v>
      </c>
      <c r="F4711" s="25" t="n">
        <f aca="false">MAX(-D4711,0)/1000</f>
        <v>0.3278</v>
      </c>
      <c r="G4711" s="23" t="str">
        <f aca="false">IF(E4711&gt;0,"ja","nein")</f>
        <v>nein</v>
      </c>
      <c r="H4711" s="26" t="n">
        <v>78.99</v>
      </c>
      <c r="I4711" s="26" t="n">
        <f aca="false">(H4711/10+IF(N4711=2025,Einstellungen!$B$23,Einstellungen!$C$23))*(1+Einstellungen!$B$10)</f>
        <v>29.3454</v>
      </c>
      <c r="J4711" s="25" t="n">
        <f aca="false">E4711*I4711/100</f>
        <v>0</v>
      </c>
      <c r="K4711" s="25" t="n">
        <f aca="false">E4711*Einstellungen!$B$5/100</f>
        <v>0</v>
      </c>
      <c r="L4711" s="23" t="str">
        <f aca="false">IF(I4711&lt;Einstellungen!$B$5,"ja","nein")</f>
        <v>nein</v>
      </c>
      <c r="M4711" s="23" t="s">
        <v>129</v>
      </c>
      <c r="N4711" s="23" t="n">
        <v>2025</v>
      </c>
      <c r="O4711" s="23" t="n">
        <v>16</v>
      </c>
    </row>
    <row r="4712" customFormat="false" ht="15" hidden="false" customHeight="false" outlineLevel="0" collapsed="false">
      <c r="A4712" s="22" t="n">
        <v>45883</v>
      </c>
      <c r="B4712" s="23" t="s">
        <v>97</v>
      </c>
      <c r="C4712" s="23" t="s">
        <v>106</v>
      </c>
      <c r="D4712" s="24" t="n">
        <v>-674.6</v>
      </c>
      <c r="E4712" s="25" t="n">
        <f aca="false">MAX(D4712,0)/1000</f>
        <v>0</v>
      </c>
      <c r="F4712" s="25" t="n">
        <f aca="false">MAX(-D4712,0)/1000</f>
        <v>0.6746</v>
      </c>
      <c r="G4712" s="23" t="str">
        <f aca="false">IF(E4712&gt;0,"ja","nein")</f>
        <v>nein</v>
      </c>
      <c r="H4712" s="26" t="n">
        <v>97.22</v>
      </c>
      <c r="I4712" s="26" t="n">
        <f aca="false">(H4712/10+IF(N4712=2025,Einstellungen!$B$23,Einstellungen!$C$23))*(1+Einstellungen!$B$10)</f>
        <v>31.51477</v>
      </c>
      <c r="J4712" s="25" t="n">
        <f aca="false">E4712*I4712/100</f>
        <v>0</v>
      </c>
      <c r="K4712" s="25" t="n">
        <f aca="false">E4712*Einstellungen!$B$5/100</f>
        <v>0</v>
      </c>
      <c r="L4712" s="23" t="str">
        <f aca="false">IF(I4712&lt;Einstellungen!$B$5,"ja","nein")</f>
        <v>nein</v>
      </c>
      <c r="M4712" s="23" t="s">
        <v>129</v>
      </c>
      <c r="N4712" s="23" t="n">
        <v>2025</v>
      </c>
      <c r="O4712" s="23" t="n">
        <v>17</v>
      </c>
    </row>
    <row r="4713" customFormat="false" ht="15" hidden="false" customHeight="false" outlineLevel="0" collapsed="false">
      <c r="A4713" s="22" t="n">
        <v>45883</v>
      </c>
      <c r="B4713" s="23" t="s">
        <v>99</v>
      </c>
      <c r="C4713" s="23" t="s">
        <v>106</v>
      </c>
      <c r="D4713" s="24" t="n">
        <v>-11.4</v>
      </c>
      <c r="E4713" s="25" t="n">
        <f aca="false">MAX(D4713,0)/1000</f>
        <v>0</v>
      </c>
      <c r="F4713" s="25" t="n">
        <f aca="false">MAX(-D4713,0)/1000</f>
        <v>0.0114</v>
      </c>
      <c r="G4713" s="23" t="str">
        <f aca="false">IF(E4713&gt;0,"ja","nein")</f>
        <v>nein</v>
      </c>
      <c r="H4713" s="26" t="n">
        <v>115.54</v>
      </c>
      <c r="I4713" s="26" t="n">
        <f aca="false">(H4713/10+IF(N4713=2025,Einstellungen!$B$23,Einstellungen!$C$23))*(1+Einstellungen!$B$10)</f>
        <v>33.69485</v>
      </c>
      <c r="J4713" s="25" t="n">
        <f aca="false">E4713*I4713/100</f>
        <v>0</v>
      </c>
      <c r="K4713" s="25" t="n">
        <f aca="false">E4713*Einstellungen!$B$5/100</f>
        <v>0</v>
      </c>
      <c r="L4713" s="23" t="str">
        <f aca="false">IF(I4713&lt;Einstellungen!$B$5,"ja","nein")</f>
        <v>nein</v>
      </c>
      <c r="M4713" s="23" t="s">
        <v>129</v>
      </c>
      <c r="N4713" s="23" t="n">
        <v>2025</v>
      </c>
      <c r="O4713" s="23" t="n">
        <v>18</v>
      </c>
    </row>
    <row r="4714" customFormat="false" ht="15" hidden="false" customHeight="false" outlineLevel="0" collapsed="false">
      <c r="A4714" s="22" t="n">
        <v>45883</v>
      </c>
      <c r="B4714" s="23" t="s">
        <v>100</v>
      </c>
      <c r="C4714" s="23" t="s">
        <v>106</v>
      </c>
      <c r="D4714" s="24" t="n">
        <v>318.7</v>
      </c>
      <c r="E4714" s="25" t="n">
        <f aca="false">MAX(D4714,0)/1000</f>
        <v>0.3187</v>
      </c>
      <c r="F4714" s="25" t="n">
        <f aca="false">MAX(-D4714,0)/1000</f>
        <v>0</v>
      </c>
      <c r="G4714" s="23" t="str">
        <f aca="false">IF(E4714&gt;0,"ja","nein")</f>
        <v>ja</v>
      </c>
      <c r="H4714" s="26" t="n">
        <v>233.8</v>
      </c>
      <c r="I4714" s="26" t="n">
        <f aca="false">(H4714/10+IF(N4714=2025,Einstellungen!$B$23,Einstellungen!$C$23))*(1+Einstellungen!$B$10)</f>
        <v>47.76779</v>
      </c>
      <c r="J4714" s="25" t="n">
        <f aca="false">E4714*I4714/100</f>
        <v>0.15223594673</v>
      </c>
      <c r="K4714" s="25" t="n">
        <f aca="false">E4714*Einstellungen!$B$5/100</f>
        <v>0.092423</v>
      </c>
      <c r="L4714" s="23" t="str">
        <f aca="false">IF(I4714&lt;Einstellungen!$B$5,"ja","nein")</f>
        <v>nein</v>
      </c>
      <c r="M4714" s="23" t="s">
        <v>129</v>
      </c>
      <c r="N4714" s="23" t="n">
        <v>2025</v>
      </c>
      <c r="O4714" s="23" t="n">
        <v>19</v>
      </c>
    </row>
    <row r="4715" customFormat="false" ht="15" hidden="false" customHeight="false" outlineLevel="0" collapsed="false">
      <c r="A4715" s="22" t="n">
        <v>45883</v>
      </c>
      <c r="B4715" s="23" t="s">
        <v>92</v>
      </c>
      <c r="C4715" s="23" t="s">
        <v>106</v>
      </c>
      <c r="D4715" s="24" t="n">
        <v>601.7</v>
      </c>
      <c r="E4715" s="25" t="n">
        <f aca="false">MAX(D4715,0)/1000</f>
        <v>0.6017</v>
      </c>
      <c r="F4715" s="25" t="n">
        <f aca="false">MAX(-D4715,0)/1000</f>
        <v>0</v>
      </c>
      <c r="G4715" s="23" t="str">
        <f aca="false">IF(E4715&gt;0,"ja","nein")</f>
        <v>ja</v>
      </c>
      <c r="H4715" s="26" t="n">
        <v>283.89</v>
      </c>
      <c r="I4715" s="26" t="n">
        <f aca="false">(H4715/10+IF(N4715=2025,Einstellungen!$B$23,Einstellungen!$C$23))*(1+Einstellungen!$B$10)</f>
        <v>53.7285</v>
      </c>
      <c r="J4715" s="25" t="n">
        <f aca="false">E4715*I4715/100</f>
        <v>0.3232843845</v>
      </c>
      <c r="K4715" s="25" t="n">
        <f aca="false">E4715*Einstellungen!$B$5/100</f>
        <v>0.174493</v>
      </c>
      <c r="L4715" s="23" t="str">
        <f aca="false">IF(I4715&lt;Einstellungen!$B$5,"ja","nein")</f>
        <v>nein</v>
      </c>
      <c r="M4715" s="23" t="s">
        <v>129</v>
      </c>
      <c r="N4715" s="23" t="n">
        <v>2025</v>
      </c>
      <c r="O4715" s="23" t="n">
        <v>20</v>
      </c>
    </row>
    <row r="4716" customFormat="false" ht="15" hidden="false" customHeight="false" outlineLevel="0" collapsed="false">
      <c r="A4716" s="22" t="n">
        <v>45883</v>
      </c>
      <c r="B4716" s="23" t="s">
        <v>95</v>
      </c>
      <c r="C4716" s="23" t="s">
        <v>106</v>
      </c>
      <c r="D4716" s="24" t="n">
        <v>437.7</v>
      </c>
      <c r="E4716" s="25" t="n">
        <f aca="false">MAX(D4716,0)/1000</f>
        <v>0.4377</v>
      </c>
      <c r="F4716" s="25" t="n">
        <f aca="false">MAX(-D4716,0)/1000</f>
        <v>0</v>
      </c>
      <c r="G4716" s="23" t="str">
        <f aca="false">IF(E4716&gt;0,"ja","nein")</f>
        <v>ja</v>
      </c>
      <c r="H4716" s="26" t="n">
        <v>155.84</v>
      </c>
      <c r="I4716" s="26" t="n">
        <f aca="false">(H4716/10+IF(N4716=2025,Einstellungen!$B$23,Einstellungen!$C$23))*(1+Einstellungen!$B$10)</f>
        <v>38.49055</v>
      </c>
      <c r="J4716" s="25" t="n">
        <f aca="false">E4716*I4716/100</f>
        <v>0.16847313735</v>
      </c>
      <c r="K4716" s="25" t="n">
        <f aca="false">E4716*Einstellungen!$B$5/100</f>
        <v>0.126933</v>
      </c>
      <c r="L4716" s="23" t="str">
        <f aca="false">IF(I4716&lt;Einstellungen!$B$5,"ja","nein")</f>
        <v>nein</v>
      </c>
      <c r="M4716" s="23" t="s">
        <v>129</v>
      </c>
      <c r="N4716" s="23" t="n">
        <v>2025</v>
      </c>
      <c r="O4716" s="23" t="n">
        <v>21</v>
      </c>
    </row>
    <row r="4717" customFormat="false" ht="15" hidden="false" customHeight="false" outlineLevel="0" collapsed="false">
      <c r="A4717" s="22" t="n">
        <v>45883</v>
      </c>
      <c r="B4717" s="23" t="s">
        <v>96</v>
      </c>
      <c r="C4717" s="23" t="s">
        <v>106</v>
      </c>
      <c r="D4717" s="24" t="n">
        <v>213.1</v>
      </c>
      <c r="E4717" s="25" t="n">
        <f aca="false">MAX(D4717,0)/1000</f>
        <v>0.2131</v>
      </c>
      <c r="F4717" s="25" t="n">
        <f aca="false">MAX(-D4717,0)/1000</f>
        <v>0</v>
      </c>
      <c r="G4717" s="23" t="str">
        <f aca="false">IF(E4717&gt;0,"ja","nein")</f>
        <v>ja</v>
      </c>
      <c r="H4717" s="26" t="n">
        <v>120.71</v>
      </c>
      <c r="I4717" s="26" t="n">
        <f aca="false">(H4717/10+IF(N4717=2025,Einstellungen!$B$23,Einstellungen!$C$23))*(1+Einstellungen!$B$10)</f>
        <v>34.31008</v>
      </c>
      <c r="J4717" s="25" t="n">
        <f aca="false">E4717*I4717/100</f>
        <v>0.07311478048</v>
      </c>
      <c r="K4717" s="25" t="n">
        <f aca="false">E4717*Einstellungen!$B$5/100</f>
        <v>0.061799</v>
      </c>
      <c r="L4717" s="23" t="str">
        <f aca="false">IF(I4717&lt;Einstellungen!$B$5,"ja","nein")</f>
        <v>nein</v>
      </c>
      <c r="M4717" s="23" t="s">
        <v>129</v>
      </c>
      <c r="N4717" s="23" t="n">
        <v>2025</v>
      </c>
      <c r="O4717" s="23" t="n">
        <v>22</v>
      </c>
    </row>
    <row r="4718" customFormat="false" ht="15" hidden="false" customHeight="false" outlineLevel="0" collapsed="false">
      <c r="A4718" s="22" t="n">
        <v>45883</v>
      </c>
      <c r="B4718" s="23" t="s">
        <v>101</v>
      </c>
      <c r="C4718" s="23" t="s">
        <v>106</v>
      </c>
      <c r="D4718" s="24" t="n">
        <v>161.3</v>
      </c>
      <c r="E4718" s="25" t="n">
        <f aca="false">MAX(D4718,0)/1000</f>
        <v>0.1613</v>
      </c>
      <c r="F4718" s="25" t="n">
        <f aca="false">MAX(-D4718,0)/1000</f>
        <v>0</v>
      </c>
      <c r="G4718" s="23" t="str">
        <f aca="false">IF(E4718&gt;0,"ja","nein")</f>
        <v>ja</v>
      </c>
      <c r="H4718" s="26" t="n">
        <v>105.95</v>
      </c>
      <c r="I4718" s="26" t="n">
        <f aca="false">(H4718/10+IF(N4718=2025,Einstellungen!$B$23,Einstellungen!$C$23))*(1+Einstellungen!$B$10)</f>
        <v>32.55364</v>
      </c>
      <c r="J4718" s="25" t="n">
        <f aca="false">E4718*I4718/100</f>
        <v>0.05250902132</v>
      </c>
      <c r="K4718" s="25" t="n">
        <f aca="false">E4718*Einstellungen!$B$5/100</f>
        <v>0.046777</v>
      </c>
      <c r="L4718" s="23" t="str">
        <f aca="false">IF(I4718&lt;Einstellungen!$B$5,"ja","nein")</f>
        <v>nein</v>
      </c>
      <c r="M4718" s="23" t="s">
        <v>129</v>
      </c>
      <c r="N4718" s="23" t="n">
        <v>2025</v>
      </c>
      <c r="O4718" s="23" t="n">
        <v>23</v>
      </c>
    </row>
    <row r="4719" customFormat="false" ht="15" hidden="false" customHeight="false" outlineLevel="0" collapsed="false">
      <c r="A4719" s="22" t="n">
        <v>45884</v>
      </c>
      <c r="B4719" s="23" t="s">
        <v>102</v>
      </c>
      <c r="C4719" s="23" t="s">
        <v>121</v>
      </c>
      <c r="D4719" s="24" t="n">
        <v>166.6</v>
      </c>
      <c r="E4719" s="25" t="n">
        <f aca="false">MAX(D4719,0)/1000</f>
        <v>0.1666</v>
      </c>
      <c r="F4719" s="25" t="n">
        <f aca="false">MAX(-D4719,0)/1000</f>
        <v>0</v>
      </c>
      <c r="G4719" s="23" t="str">
        <f aca="false">IF(E4719&gt;0,"ja","nein")</f>
        <v>ja</v>
      </c>
      <c r="H4719" s="26" t="n">
        <v>99.59</v>
      </c>
      <c r="I4719" s="26" t="n">
        <f aca="false">(H4719/10+IF(N4719=2025,Einstellungen!$B$23,Einstellungen!$C$23))*(1+Einstellungen!$B$10)</f>
        <v>31.7968</v>
      </c>
      <c r="J4719" s="25" t="n">
        <f aca="false">E4719*I4719/100</f>
        <v>0.0529734688</v>
      </c>
      <c r="K4719" s="25" t="n">
        <f aca="false">E4719*Einstellungen!$B$5/100</f>
        <v>0.048314</v>
      </c>
      <c r="L4719" s="23" t="str">
        <f aca="false">IF(I4719&lt;Einstellungen!$B$5,"ja","nein")</f>
        <v>nein</v>
      </c>
      <c r="M4719" s="23" t="s">
        <v>129</v>
      </c>
      <c r="N4719" s="23" t="n">
        <v>2025</v>
      </c>
      <c r="O4719" s="23" t="n">
        <v>0</v>
      </c>
    </row>
    <row r="4720" customFormat="false" ht="15" hidden="false" customHeight="false" outlineLevel="0" collapsed="false">
      <c r="A4720" s="22" t="n">
        <v>45884</v>
      </c>
      <c r="B4720" s="23" t="s">
        <v>107</v>
      </c>
      <c r="C4720" s="23" t="s">
        <v>121</v>
      </c>
      <c r="D4720" s="24" t="n">
        <v>152.6</v>
      </c>
      <c r="E4720" s="25" t="n">
        <f aca="false">MAX(D4720,0)/1000</f>
        <v>0.1526</v>
      </c>
      <c r="F4720" s="25" t="n">
        <f aca="false">MAX(-D4720,0)/1000</f>
        <v>0</v>
      </c>
      <c r="G4720" s="23" t="str">
        <f aca="false">IF(E4720&gt;0,"ja","nein")</f>
        <v>ja</v>
      </c>
      <c r="H4720" s="26" t="n">
        <v>98.97</v>
      </c>
      <c r="I4720" s="26" t="n">
        <f aca="false">(H4720/10+IF(N4720=2025,Einstellungen!$B$23,Einstellungen!$C$23))*(1+Einstellungen!$B$10)</f>
        <v>31.72302</v>
      </c>
      <c r="J4720" s="25" t="n">
        <f aca="false">E4720*I4720/100</f>
        <v>0.04840932852</v>
      </c>
      <c r="K4720" s="25" t="n">
        <f aca="false">E4720*Einstellungen!$B$5/100</f>
        <v>0.044254</v>
      </c>
      <c r="L4720" s="23" t="str">
        <f aca="false">IF(I4720&lt;Einstellungen!$B$5,"ja","nein")</f>
        <v>nein</v>
      </c>
      <c r="M4720" s="23" t="s">
        <v>129</v>
      </c>
      <c r="N4720" s="23" t="n">
        <v>2025</v>
      </c>
      <c r="O4720" s="23" t="n">
        <v>1</v>
      </c>
    </row>
    <row r="4721" customFormat="false" ht="15" hidden="false" customHeight="false" outlineLevel="0" collapsed="false">
      <c r="A4721" s="22" t="n">
        <v>45884</v>
      </c>
      <c r="B4721" s="23" t="s">
        <v>108</v>
      </c>
      <c r="C4721" s="23" t="s">
        <v>121</v>
      </c>
      <c r="D4721" s="24" t="n">
        <v>158</v>
      </c>
      <c r="E4721" s="25" t="n">
        <f aca="false">MAX(D4721,0)/1000</f>
        <v>0.158</v>
      </c>
      <c r="F4721" s="25" t="n">
        <f aca="false">MAX(-D4721,0)/1000</f>
        <v>0</v>
      </c>
      <c r="G4721" s="23" t="str">
        <f aca="false">IF(E4721&gt;0,"ja","nein")</f>
        <v>ja</v>
      </c>
      <c r="H4721" s="26" t="n">
        <v>93.9</v>
      </c>
      <c r="I4721" s="26" t="n">
        <f aca="false">(H4721/10+IF(N4721=2025,Einstellungen!$B$23,Einstellungen!$C$23))*(1+Einstellungen!$B$10)</f>
        <v>31.11969</v>
      </c>
      <c r="J4721" s="25" t="n">
        <f aca="false">E4721*I4721/100</f>
        <v>0.0491691102</v>
      </c>
      <c r="K4721" s="25" t="n">
        <f aca="false">E4721*Einstellungen!$B$5/100</f>
        <v>0.04582</v>
      </c>
      <c r="L4721" s="23" t="str">
        <f aca="false">IF(I4721&lt;Einstellungen!$B$5,"ja","nein")</f>
        <v>nein</v>
      </c>
      <c r="M4721" s="23" t="s">
        <v>129</v>
      </c>
      <c r="N4721" s="23" t="n">
        <v>2025</v>
      </c>
      <c r="O4721" s="23" t="n">
        <v>2</v>
      </c>
    </row>
    <row r="4722" customFormat="false" ht="15" hidden="false" customHeight="false" outlineLevel="0" collapsed="false">
      <c r="A4722" s="22" t="n">
        <v>45884</v>
      </c>
      <c r="B4722" s="23" t="s">
        <v>109</v>
      </c>
      <c r="C4722" s="23" t="s">
        <v>121</v>
      </c>
      <c r="D4722" s="24" t="n">
        <v>141.6</v>
      </c>
      <c r="E4722" s="25" t="n">
        <f aca="false">MAX(D4722,0)/1000</f>
        <v>0.1416</v>
      </c>
      <c r="F4722" s="25" t="n">
        <f aca="false">MAX(-D4722,0)/1000</f>
        <v>0</v>
      </c>
      <c r="G4722" s="23" t="str">
        <f aca="false">IF(E4722&gt;0,"ja","nein")</f>
        <v>ja</v>
      </c>
      <c r="H4722" s="26" t="n">
        <v>90.33</v>
      </c>
      <c r="I4722" s="26" t="n">
        <f aca="false">(H4722/10+IF(N4722=2025,Einstellungen!$B$23,Einstellungen!$C$23))*(1+Einstellungen!$B$10)</f>
        <v>30.69486</v>
      </c>
      <c r="J4722" s="25" t="n">
        <f aca="false">E4722*I4722/100</f>
        <v>0.04346392176</v>
      </c>
      <c r="K4722" s="25" t="n">
        <f aca="false">E4722*Einstellungen!$B$5/100</f>
        <v>0.041064</v>
      </c>
      <c r="L4722" s="23" t="str">
        <f aca="false">IF(I4722&lt;Einstellungen!$B$5,"ja","nein")</f>
        <v>nein</v>
      </c>
      <c r="M4722" s="23" t="s">
        <v>129</v>
      </c>
      <c r="N4722" s="23" t="n">
        <v>2025</v>
      </c>
      <c r="O4722" s="23" t="n">
        <v>3</v>
      </c>
    </row>
    <row r="4723" customFormat="false" ht="15" hidden="false" customHeight="false" outlineLevel="0" collapsed="false">
      <c r="A4723" s="22" t="n">
        <v>45884</v>
      </c>
      <c r="B4723" s="23" t="s">
        <v>110</v>
      </c>
      <c r="C4723" s="23" t="s">
        <v>121</v>
      </c>
      <c r="D4723" s="24" t="n">
        <v>155.4</v>
      </c>
      <c r="E4723" s="25" t="n">
        <f aca="false">MAX(D4723,0)/1000</f>
        <v>0.1554</v>
      </c>
      <c r="F4723" s="25" t="n">
        <f aca="false">MAX(-D4723,0)/1000</f>
        <v>0</v>
      </c>
      <c r="G4723" s="23" t="str">
        <f aca="false">IF(E4723&gt;0,"ja","nein")</f>
        <v>ja</v>
      </c>
      <c r="H4723" s="26" t="n">
        <v>92</v>
      </c>
      <c r="I4723" s="26" t="n">
        <f aca="false">(H4723/10+IF(N4723=2025,Einstellungen!$B$23,Einstellungen!$C$23))*(1+Einstellungen!$B$10)</f>
        <v>30.89359</v>
      </c>
      <c r="J4723" s="25" t="n">
        <f aca="false">E4723*I4723/100</f>
        <v>0.04800863886</v>
      </c>
      <c r="K4723" s="25" t="n">
        <f aca="false">E4723*Einstellungen!$B$5/100</f>
        <v>0.045066</v>
      </c>
      <c r="L4723" s="23" t="str">
        <f aca="false">IF(I4723&lt;Einstellungen!$B$5,"ja","nein")</f>
        <v>nein</v>
      </c>
      <c r="M4723" s="23" t="s">
        <v>129</v>
      </c>
      <c r="N4723" s="23" t="n">
        <v>2025</v>
      </c>
      <c r="O4723" s="23" t="n">
        <v>4</v>
      </c>
    </row>
    <row r="4724" customFormat="false" ht="15" hidden="false" customHeight="false" outlineLevel="0" collapsed="false">
      <c r="A4724" s="22" t="n">
        <v>45884</v>
      </c>
      <c r="B4724" s="23" t="s">
        <v>111</v>
      </c>
      <c r="C4724" s="23" t="s">
        <v>121</v>
      </c>
      <c r="D4724" s="24" t="n">
        <v>142</v>
      </c>
      <c r="E4724" s="25" t="n">
        <f aca="false">MAX(D4724,0)/1000</f>
        <v>0.142</v>
      </c>
      <c r="F4724" s="25" t="n">
        <f aca="false">MAX(-D4724,0)/1000</f>
        <v>0</v>
      </c>
      <c r="G4724" s="23" t="str">
        <f aca="false">IF(E4724&gt;0,"ja","nein")</f>
        <v>ja</v>
      </c>
      <c r="H4724" s="26" t="n">
        <v>96.91</v>
      </c>
      <c r="I4724" s="26" t="n">
        <f aca="false">(H4724/10+IF(N4724=2025,Einstellungen!$B$23,Einstellungen!$C$23))*(1+Einstellungen!$B$10)</f>
        <v>31.47788</v>
      </c>
      <c r="J4724" s="25" t="n">
        <f aca="false">E4724*I4724/100</f>
        <v>0.0446985896</v>
      </c>
      <c r="K4724" s="25" t="n">
        <f aca="false">E4724*Einstellungen!$B$5/100</f>
        <v>0.04118</v>
      </c>
      <c r="L4724" s="23" t="str">
        <f aca="false">IF(I4724&lt;Einstellungen!$B$5,"ja","nein")</f>
        <v>nein</v>
      </c>
      <c r="M4724" s="23" t="s">
        <v>129</v>
      </c>
      <c r="N4724" s="23" t="n">
        <v>2025</v>
      </c>
      <c r="O4724" s="23" t="n">
        <v>5</v>
      </c>
    </row>
    <row r="4725" customFormat="false" ht="15" hidden="false" customHeight="false" outlineLevel="0" collapsed="false">
      <c r="A4725" s="22" t="n">
        <v>45884</v>
      </c>
      <c r="B4725" s="23" t="s">
        <v>112</v>
      </c>
      <c r="C4725" s="23" t="s">
        <v>121</v>
      </c>
      <c r="D4725" s="24" t="n">
        <v>152.9</v>
      </c>
      <c r="E4725" s="25" t="n">
        <f aca="false">MAX(D4725,0)/1000</f>
        <v>0.1529</v>
      </c>
      <c r="F4725" s="25" t="n">
        <f aca="false">MAX(-D4725,0)/1000</f>
        <v>0</v>
      </c>
      <c r="G4725" s="23" t="str">
        <f aca="false">IF(E4725&gt;0,"ja","nein")</f>
        <v>ja</v>
      </c>
      <c r="H4725" s="26" t="n">
        <v>101.66</v>
      </c>
      <c r="I4725" s="26" t="n">
        <f aca="false">(H4725/10+IF(N4725=2025,Einstellungen!$B$23,Einstellungen!$C$23))*(1+Einstellungen!$B$10)</f>
        <v>32.04313</v>
      </c>
      <c r="J4725" s="25" t="n">
        <f aca="false">E4725*I4725/100</f>
        <v>0.04899394577</v>
      </c>
      <c r="K4725" s="25" t="n">
        <f aca="false">E4725*Einstellungen!$B$5/100</f>
        <v>0.044341</v>
      </c>
      <c r="L4725" s="23" t="str">
        <f aca="false">IF(I4725&lt;Einstellungen!$B$5,"ja","nein")</f>
        <v>nein</v>
      </c>
      <c r="M4725" s="23" t="s">
        <v>129</v>
      </c>
      <c r="N4725" s="23" t="n">
        <v>2025</v>
      </c>
      <c r="O4725" s="23" t="n">
        <v>6</v>
      </c>
    </row>
    <row r="4726" customFormat="false" ht="15" hidden="false" customHeight="false" outlineLevel="0" collapsed="false">
      <c r="A4726" s="22" t="n">
        <v>45884</v>
      </c>
      <c r="B4726" s="23" t="s">
        <v>113</v>
      </c>
      <c r="C4726" s="23" t="s">
        <v>121</v>
      </c>
      <c r="D4726" s="24" t="n">
        <v>-170.5</v>
      </c>
      <c r="E4726" s="25" t="n">
        <f aca="false">MAX(D4726,0)/1000</f>
        <v>0</v>
      </c>
      <c r="F4726" s="25" t="n">
        <f aca="false">MAX(-D4726,0)/1000</f>
        <v>0.1705</v>
      </c>
      <c r="G4726" s="23" t="str">
        <f aca="false">IF(E4726&gt;0,"ja","nein")</f>
        <v>nein</v>
      </c>
      <c r="H4726" s="26" t="n">
        <v>101.31</v>
      </c>
      <c r="I4726" s="26" t="n">
        <f aca="false">(H4726/10+IF(N4726=2025,Einstellungen!$B$23,Einstellungen!$C$23))*(1+Einstellungen!$B$10)</f>
        <v>32.00148</v>
      </c>
      <c r="J4726" s="25" t="n">
        <f aca="false">E4726*I4726/100</f>
        <v>0</v>
      </c>
      <c r="K4726" s="25" t="n">
        <f aca="false">E4726*Einstellungen!$B$5/100</f>
        <v>0</v>
      </c>
      <c r="L4726" s="23" t="str">
        <f aca="false">IF(I4726&lt;Einstellungen!$B$5,"ja","nein")</f>
        <v>nein</v>
      </c>
      <c r="M4726" s="23" t="s">
        <v>129</v>
      </c>
      <c r="N4726" s="23" t="n">
        <v>2025</v>
      </c>
      <c r="O4726" s="23" t="n">
        <v>7</v>
      </c>
    </row>
    <row r="4727" customFormat="false" ht="15" hidden="false" customHeight="false" outlineLevel="0" collapsed="false">
      <c r="A4727" s="22" t="n">
        <v>45884</v>
      </c>
      <c r="B4727" s="23" t="s">
        <v>114</v>
      </c>
      <c r="C4727" s="23" t="s">
        <v>121</v>
      </c>
      <c r="D4727" s="24" t="n">
        <v>-961.4</v>
      </c>
      <c r="E4727" s="25" t="n">
        <f aca="false">MAX(D4727,0)/1000</f>
        <v>0</v>
      </c>
      <c r="F4727" s="25" t="n">
        <f aca="false">MAX(-D4727,0)/1000</f>
        <v>0.9614</v>
      </c>
      <c r="G4727" s="23" t="str">
        <f aca="false">IF(E4727&gt;0,"ja","nein")</f>
        <v>nein</v>
      </c>
      <c r="H4727" s="26" t="n">
        <v>96.6</v>
      </c>
      <c r="I4727" s="26" t="n">
        <f aca="false">(H4727/10+IF(N4727=2025,Einstellungen!$B$23,Einstellungen!$C$23))*(1+Einstellungen!$B$10)</f>
        <v>31.44099</v>
      </c>
      <c r="J4727" s="25" t="n">
        <f aca="false">E4727*I4727/100</f>
        <v>0</v>
      </c>
      <c r="K4727" s="25" t="n">
        <f aca="false">E4727*Einstellungen!$B$5/100</f>
        <v>0</v>
      </c>
      <c r="L4727" s="23" t="str">
        <f aca="false">IF(I4727&lt;Einstellungen!$B$5,"ja","nein")</f>
        <v>nein</v>
      </c>
      <c r="M4727" s="23" t="s">
        <v>129</v>
      </c>
      <c r="N4727" s="23" t="n">
        <v>2025</v>
      </c>
      <c r="O4727" s="23" t="n">
        <v>8</v>
      </c>
    </row>
    <row r="4728" customFormat="false" ht="15" hidden="false" customHeight="false" outlineLevel="0" collapsed="false">
      <c r="A4728" s="22" t="n">
        <v>45884</v>
      </c>
      <c r="B4728" s="23" t="s">
        <v>115</v>
      </c>
      <c r="C4728" s="23" t="s">
        <v>121</v>
      </c>
      <c r="D4728" s="24" t="n">
        <v>-1747.2</v>
      </c>
      <c r="E4728" s="25" t="n">
        <f aca="false">MAX(D4728,0)/1000</f>
        <v>0</v>
      </c>
      <c r="F4728" s="25" t="n">
        <f aca="false">MAX(-D4728,0)/1000</f>
        <v>1.7472</v>
      </c>
      <c r="G4728" s="23" t="str">
        <f aca="false">IF(E4728&gt;0,"ja","nein")</f>
        <v>nein</v>
      </c>
      <c r="H4728" s="26" t="n">
        <v>83.47</v>
      </c>
      <c r="I4728" s="26" t="n">
        <f aca="false">(H4728/10+IF(N4728=2025,Einstellungen!$B$23,Einstellungen!$C$23))*(1+Einstellungen!$B$10)</f>
        <v>29.87852</v>
      </c>
      <c r="J4728" s="25" t="n">
        <f aca="false">E4728*I4728/100</f>
        <v>0</v>
      </c>
      <c r="K4728" s="25" t="n">
        <f aca="false">E4728*Einstellungen!$B$5/100</f>
        <v>0</v>
      </c>
      <c r="L4728" s="23" t="str">
        <f aca="false">IF(I4728&lt;Einstellungen!$B$5,"ja","nein")</f>
        <v>nein</v>
      </c>
      <c r="M4728" s="23" t="s">
        <v>129</v>
      </c>
      <c r="N4728" s="23" t="n">
        <v>2025</v>
      </c>
      <c r="O4728" s="23" t="n">
        <v>9</v>
      </c>
    </row>
    <row r="4729" customFormat="false" ht="15" hidden="false" customHeight="false" outlineLevel="0" collapsed="false">
      <c r="A4729" s="22" t="n">
        <v>45884</v>
      </c>
      <c r="B4729" s="23" t="s">
        <v>116</v>
      </c>
      <c r="C4729" s="23" t="s">
        <v>121</v>
      </c>
      <c r="D4729" s="24" t="n">
        <v>-3924.8</v>
      </c>
      <c r="E4729" s="25" t="n">
        <f aca="false">MAX(D4729,0)/1000</f>
        <v>0</v>
      </c>
      <c r="F4729" s="25" t="n">
        <f aca="false">MAX(-D4729,0)/1000</f>
        <v>3.9248</v>
      </c>
      <c r="G4729" s="23" t="str">
        <f aca="false">IF(E4729&gt;0,"ja","nein")</f>
        <v>nein</v>
      </c>
      <c r="H4729" s="26" t="n">
        <v>43.9</v>
      </c>
      <c r="I4729" s="26" t="n">
        <f aca="false">(H4729/10+IF(N4729=2025,Einstellungen!$B$23,Einstellungen!$C$23))*(1+Einstellungen!$B$10)</f>
        <v>25.16969</v>
      </c>
      <c r="J4729" s="25" t="n">
        <f aca="false">E4729*I4729/100</f>
        <v>0</v>
      </c>
      <c r="K4729" s="25" t="n">
        <f aca="false">E4729*Einstellungen!$B$5/100</f>
        <v>0</v>
      </c>
      <c r="L4729" s="23" t="str">
        <f aca="false">IF(I4729&lt;Einstellungen!$B$5,"ja","nein")</f>
        <v>ja</v>
      </c>
      <c r="M4729" s="23" t="s">
        <v>129</v>
      </c>
      <c r="N4729" s="23" t="n">
        <v>2025</v>
      </c>
      <c r="O4729" s="23" t="n">
        <v>10</v>
      </c>
    </row>
    <row r="4730" customFormat="false" ht="15" hidden="false" customHeight="false" outlineLevel="0" collapsed="false">
      <c r="A4730" s="22" t="n">
        <v>45884</v>
      </c>
      <c r="B4730" s="23" t="s">
        <v>117</v>
      </c>
      <c r="C4730" s="23" t="s">
        <v>121</v>
      </c>
      <c r="D4730" s="24" t="n">
        <v>-4497.6</v>
      </c>
      <c r="E4730" s="25" t="n">
        <f aca="false">MAX(D4730,0)/1000</f>
        <v>0</v>
      </c>
      <c r="F4730" s="25" t="n">
        <f aca="false">MAX(-D4730,0)/1000</f>
        <v>4.4976</v>
      </c>
      <c r="G4730" s="23" t="str">
        <f aca="false">IF(E4730&gt;0,"ja","nein")</f>
        <v>nein</v>
      </c>
      <c r="H4730" s="26" t="n">
        <v>3</v>
      </c>
      <c r="I4730" s="26" t="n">
        <f aca="false">(H4730/10+IF(N4730=2025,Einstellungen!$B$23,Einstellungen!$C$23))*(1+Einstellungen!$B$10)</f>
        <v>20.30259</v>
      </c>
      <c r="J4730" s="25" t="n">
        <f aca="false">E4730*I4730/100</f>
        <v>0</v>
      </c>
      <c r="K4730" s="25" t="n">
        <f aca="false">E4730*Einstellungen!$B$5/100</f>
        <v>0</v>
      </c>
      <c r="L4730" s="23" t="str">
        <f aca="false">IF(I4730&lt;Einstellungen!$B$5,"ja","nein")</f>
        <v>ja</v>
      </c>
      <c r="M4730" s="23" t="s">
        <v>129</v>
      </c>
      <c r="N4730" s="23" t="n">
        <v>2025</v>
      </c>
      <c r="O4730" s="23" t="n">
        <v>11</v>
      </c>
    </row>
    <row r="4731" customFormat="false" ht="15" hidden="false" customHeight="false" outlineLevel="0" collapsed="false">
      <c r="A4731" s="22" t="n">
        <v>45884</v>
      </c>
      <c r="B4731" s="23" t="s">
        <v>118</v>
      </c>
      <c r="C4731" s="23" t="s">
        <v>121</v>
      </c>
      <c r="D4731" s="24" t="n">
        <v>-4658.6</v>
      </c>
      <c r="E4731" s="25" t="n">
        <f aca="false">MAX(D4731,0)/1000</f>
        <v>0</v>
      </c>
      <c r="F4731" s="25" t="n">
        <f aca="false">MAX(-D4731,0)/1000</f>
        <v>4.6586</v>
      </c>
      <c r="G4731" s="23" t="str">
        <f aca="false">IF(E4731&gt;0,"ja","nein")</f>
        <v>nein</v>
      </c>
      <c r="H4731" s="26" t="n">
        <v>0.08</v>
      </c>
      <c r="I4731" s="26" t="n">
        <f aca="false">(H4731/10+IF(N4731=2025,Einstellungen!$B$23,Einstellungen!$C$23))*(1+Einstellungen!$B$10)</f>
        <v>19.95511</v>
      </c>
      <c r="J4731" s="25" t="n">
        <f aca="false">E4731*I4731/100</f>
        <v>0</v>
      </c>
      <c r="K4731" s="25" t="n">
        <f aca="false">E4731*Einstellungen!$B$5/100</f>
        <v>0</v>
      </c>
      <c r="L4731" s="23" t="str">
        <f aca="false">IF(I4731&lt;Einstellungen!$B$5,"ja","nein")</f>
        <v>ja</v>
      </c>
      <c r="M4731" s="23" t="s">
        <v>129</v>
      </c>
      <c r="N4731" s="23" t="n">
        <v>2025</v>
      </c>
      <c r="O4731" s="23" t="n">
        <v>12</v>
      </c>
    </row>
    <row r="4732" customFormat="false" ht="15" hidden="false" customHeight="false" outlineLevel="0" collapsed="false">
      <c r="A4732" s="22" t="n">
        <v>45884</v>
      </c>
      <c r="B4732" s="23" t="s">
        <v>119</v>
      </c>
      <c r="C4732" s="23" t="s">
        <v>121</v>
      </c>
      <c r="D4732" s="24" t="n">
        <v>-4689.6</v>
      </c>
      <c r="E4732" s="25" t="n">
        <f aca="false">MAX(D4732,0)/1000</f>
        <v>0</v>
      </c>
      <c r="F4732" s="25" t="n">
        <f aca="false">MAX(-D4732,0)/1000</f>
        <v>4.6896</v>
      </c>
      <c r="G4732" s="23" t="str">
        <f aca="false">IF(E4732&gt;0,"ja","nein")</f>
        <v>nein</v>
      </c>
      <c r="H4732" s="26" t="n">
        <v>0</v>
      </c>
      <c r="I4732" s="26" t="n">
        <f aca="false">(H4732/10+IF(N4732=2025,Einstellungen!$B$23,Einstellungen!$C$23))*(1+Einstellungen!$B$10)</f>
        <v>19.94559</v>
      </c>
      <c r="J4732" s="25" t="n">
        <f aca="false">E4732*I4732/100</f>
        <v>0</v>
      </c>
      <c r="K4732" s="25" t="n">
        <f aca="false">E4732*Einstellungen!$B$5/100</f>
        <v>0</v>
      </c>
      <c r="L4732" s="23" t="str">
        <f aca="false">IF(I4732&lt;Einstellungen!$B$5,"ja","nein")</f>
        <v>ja</v>
      </c>
      <c r="M4732" s="23" t="s">
        <v>129</v>
      </c>
      <c r="N4732" s="23" t="n">
        <v>2025</v>
      </c>
      <c r="O4732" s="23" t="n">
        <v>13</v>
      </c>
    </row>
    <row r="4733" customFormat="false" ht="15" hidden="false" customHeight="false" outlineLevel="0" collapsed="false">
      <c r="A4733" s="22" t="n">
        <v>45884</v>
      </c>
      <c r="B4733" s="23" t="s">
        <v>120</v>
      </c>
      <c r="C4733" s="23" t="s">
        <v>121</v>
      </c>
      <c r="D4733" s="24" t="n">
        <v>-3620.3</v>
      </c>
      <c r="E4733" s="25" t="n">
        <f aca="false">MAX(D4733,0)/1000</f>
        <v>0</v>
      </c>
      <c r="F4733" s="25" t="n">
        <f aca="false">MAX(-D4733,0)/1000</f>
        <v>3.6203</v>
      </c>
      <c r="G4733" s="23" t="str">
        <f aca="false">IF(E4733&gt;0,"ja","nein")</f>
        <v>nein</v>
      </c>
      <c r="H4733" s="26" t="n">
        <v>0</v>
      </c>
      <c r="I4733" s="26" t="n">
        <f aca="false">(H4733/10+IF(N4733=2025,Einstellungen!$B$23,Einstellungen!$C$23))*(1+Einstellungen!$B$10)</f>
        <v>19.94559</v>
      </c>
      <c r="J4733" s="25" t="n">
        <f aca="false">E4733*I4733/100</f>
        <v>0</v>
      </c>
      <c r="K4733" s="25" t="n">
        <f aca="false">E4733*Einstellungen!$B$5/100</f>
        <v>0</v>
      </c>
      <c r="L4733" s="23" t="str">
        <f aca="false">IF(I4733&lt;Einstellungen!$B$5,"ja","nein")</f>
        <v>ja</v>
      </c>
      <c r="M4733" s="23" t="s">
        <v>129</v>
      </c>
      <c r="N4733" s="23" t="n">
        <v>2025</v>
      </c>
      <c r="O4733" s="23" t="n">
        <v>14</v>
      </c>
    </row>
    <row r="4734" customFormat="false" ht="15" hidden="false" customHeight="false" outlineLevel="0" collapsed="false">
      <c r="A4734" s="22" t="n">
        <v>45884</v>
      </c>
      <c r="B4734" s="23" t="s">
        <v>104</v>
      </c>
      <c r="C4734" s="23" t="s">
        <v>121</v>
      </c>
      <c r="D4734" s="24" t="n">
        <v>-759.2</v>
      </c>
      <c r="E4734" s="25" t="n">
        <f aca="false">MAX(D4734,0)/1000</f>
        <v>0</v>
      </c>
      <c r="F4734" s="25" t="n">
        <f aca="false">MAX(-D4734,0)/1000</f>
        <v>0.7592</v>
      </c>
      <c r="G4734" s="23" t="str">
        <f aca="false">IF(E4734&gt;0,"ja","nein")</f>
        <v>nein</v>
      </c>
      <c r="H4734" s="26" t="n">
        <v>1.72</v>
      </c>
      <c r="I4734" s="26" t="n">
        <f aca="false">(H4734/10+IF(N4734=2025,Einstellungen!$B$23,Einstellungen!$C$23))*(1+Einstellungen!$B$10)</f>
        <v>20.15027</v>
      </c>
      <c r="J4734" s="25" t="n">
        <f aca="false">E4734*I4734/100</f>
        <v>0</v>
      </c>
      <c r="K4734" s="25" t="n">
        <f aca="false">E4734*Einstellungen!$B$5/100</f>
        <v>0</v>
      </c>
      <c r="L4734" s="23" t="str">
        <f aca="false">IF(I4734&lt;Einstellungen!$B$5,"ja","nein")</f>
        <v>ja</v>
      </c>
      <c r="M4734" s="23" t="s">
        <v>129</v>
      </c>
      <c r="N4734" s="23" t="n">
        <v>2025</v>
      </c>
      <c r="O4734" s="23" t="n">
        <v>15</v>
      </c>
    </row>
    <row r="4735" customFormat="false" ht="15" hidden="false" customHeight="false" outlineLevel="0" collapsed="false">
      <c r="A4735" s="22" t="n">
        <v>45884</v>
      </c>
      <c r="B4735" s="23" t="s">
        <v>105</v>
      </c>
      <c r="C4735" s="23" t="s">
        <v>121</v>
      </c>
      <c r="D4735" s="24" t="n">
        <v>-704.6</v>
      </c>
      <c r="E4735" s="25" t="n">
        <f aca="false">MAX(D4735,0)/1000</f>
        <v>0</v>
      </c>
      <c r="F4735" s="25" t="n">
        <f aca="false">MAX(-D4735,0)/1000</f>
        <v>0.7046</v>
      </c>
      <c r="G4735" s="23" t="str">
        <f aca="false">IF(E4735&gt;0,"ja","nein")</f>
        <v>nein</v>
      </c>
      <c r="H4735" s="26" t="n">
        <v>27.66</v>
      </c>
      <c r="I4735" s="26" t="n">
        <f aca="false">(H4735/10+IF(N4735=2025,Einstellungen!$B$23,Einstellungen!$C$23))*(1+Einstellungen!$B$10)</f>
        <v>23.23713</v>
      </c>
      <c r="J4735" s="25" t="n">
        <f aca="false">E4735*I4735/100</f>
        <v>0</v>
      </c>
      <c r="K4735" s="25" t="n">
        <f aca="false">E4735*Einstellungen!$B$5/100</f>
        <v>0</v>
      </c>
      <c r="L4735" s="23" t="str">
        <f aca="false">IF(I4735&lt;Einstellungen!$B$5,"ja","nein")</f>
        <v>ja</v>
      </c>
      <c r="M4735" s="23" t="s">
        <v>129</v>
      </c>
      <c r="N4735" s="23" t="n">
        <v>2025</v>
      </c>
      <c r="O4735" s="23" t="n">
        <v>16</v>
      </c>
    </row>
    <row r="4736" customFormat="false" ht="15" hidden="false" customHeight="false" outlineLevel="0" collapsed="false">
      <c r="A4736" s="22" t="n">
        <v>45884</v>
      </c>
      <c r="B4736" s="23" t="s">
        <v>97</v>
      </c>
      <c r="C4736" s="23" t="s">
        <v>121</v>
      </c>
      <c r="D4736" s="24" t="n">
        <v>-175.6</v>
      </c>
      <c r="E4736" s="25" t="n">
        <f aca="false">MAX(D4736,0)/1000</f>
        <v>0</v>
      </c>
      <c r="F4736" s="25" t="n">
        <f aca="false">MAX(-D4736,0)/1000</f>
        <v>0.1756</v>
      </c>
      <c r="G4736" s="23" t="str">
        <f aca="false">IF(E4736&gt;0,"ja","nein")</f>
        <v>nein</v>
      </c>
      <c r="H4736" s="26" t="n">
        <v>77.96</v>
      </c>
      <c r="I4736" s="26" t="n">
        <f aca="false">(H4736/10+IF(N4736=2025,Einstellungen!$B$23,Einstellungen!$C$23))*(1+Einstellungen!$B$10)</f>
        <v>29.22283</v>
      </c>
      <c r="J4736" s="25" t="n">
        <f aca="false">E4736*I4736/100</f>
        <v>0</v>
      </c>
      <c r="K4736" s="25" t="n">
        <f aca="false">E4736*Einstellungen!$B$5/100</f>
        <v>0</v>
      </c>
      <c r="L4736" s="23" t="str">
        <f aca="false">IF(I4736&lt;Einstellungen!$B$5,"ja","nein")</f>
        <v>nein</v>
      </c>
      <c r="M4736" s="23" t="s">
        <v>129</v>
      </c>
      <c r="N4736" s="23" t="n">
        <v>2025</v>
      </c>
      <c r="O4736" s="23" t="n">
        <v>17</v>
      </c>
    </row>
    <row r="4737" customFormat="false" ht="15" hidden="false" customHeight="false" outlineLevel="0" collapsed="false">
      <c r="A4737" s="22" t="n">
        <v>45884</v>
      </c>
      <c r="B4737" s="23" t="s">
        <v>99</v>
      </c>
      <c r="C4737" s="23" t="s">
        <v>121</v>
      </c>
      <c r="D4737" s="24" t="n">
        <v>-136.4</v>
      </c>
      <c r="E4737" s="25" t="n">
        <f aca="false">MAX(D4737,0)/1000</f>
        <v>0</v>
      </c>
      <c r="F4737" s="25" t="n">
        <f aca="false">MAX(-D4737,0)/1000</f>
        <v>0.1364</v>
      </c>
      <c r="G4737" s="23" t="str">
        <f aca="false">IF(E4737&gt;0,"ja","nein")</f>
        <v>nein</v>
      </c>
      <c r="H4737" s="26" t="n">
        <v>105.89</v>
      </c>
      <c r="I4737" s="26" t="n">
        <f aca="false">(H4737/10+IF(N4737=2025,Einstellungen!$B$23,Einstellungen!$C$23))*(1+Einstellungen!$B$10)</f>
        <v>32.5465</v>
      </c>
      <c r="J4737" s="25" t="n">
        <f aca="false">E4737*I4737/100</f>
        <v>0</v>
      </c>
      <c r="K4737" s="25" t="n">
        <f aca="false">E4737*Einstellungen!$B$5/100</f>
        <v>0</v>
      </c>
      <c r="L4737" s="23" t="str">
        <f aca="false">IF(I4737&lt;Einstellungen!$B$5,"ja","nein")</f>
        <v>nein</v>
      </c>
      <c r="M4737" s="23" t="s">
        <v>129</v>
      </c>
      <c r="N4737" s="23" t="n">
        <v>2025</v>
      </c>
      <c r="O4737" s="23" t="n">
        <v>18</v>
      </c>
    </row>
    <row r="4738" customFormat="false" ht="15" hidden="false" customHeight="false" outlineLevel="0" collapsed="false">
      <c r="A4738" s="22" t="n">
        <v>45884</v>
      </c>
      <c r="B4738" s="23" t="s">
        <v>100</v>
      </c>
      <c r="C4738" s="23" t="s">
        <v>121</v>
      </c>
      <c r="D4738" s="24" t="n">
        <v>98.3</v>
      </c>
      <c r="E4738" s="25" t="n">
        <f aca="false">MAX(D4738,0)/1000</f>
        <v>0.0983</v>
      </c>
      <c r="F4738" s="25" t="n">
        <f aca="false">MAX(-D4738,0)/1000</f>
        <v>0</v>
      </c>
      <c r="G4738" s="23" t="str">
        <f aca="false">IF(E4738&gt;0,"ja","nein")</f>
        <v>ja</v>
      </c>
      <c r="H4738" s="26" t="n">
        <v>114.38</v>
      </c>
      <c r="I4738" s="26" t="n">
        <f aca="false">(H4738/10+IF(N4738=2025,Einstellungen!$B$23,Einstellungen!$C$23))*(1+Einstellungen!$B$10)</f>
        <v>33.55681</v>
      </c>
      <c r="J4738" s="25" t="n">
        <f aca="false">E4738*I4738/100</f>
        <v>0.03298634423</v>
      </c>
      <c r="K4738" s="25" t="n">
        <f aca="false">E4738*Einstellungen!$B$5/100</f>
        <v>0.028507</v>
      </c>
      <c r="L4738" s="23" t="str">
        <f aca="false">IF(I4738&lt;Einstellungen!$B$5,"ja","nein")</f>
        <v>nein</v>
      </c>
      <c r="M4738" s="23" t="s">
        <v>129</v>
      </c>
      <c r="N4738" s="23" t="n">
        <v>2025</v>
      </c>
      <c r="O4738" s="23" t="n">
        <v>19</v>
      </c>
    </row>
    <row r="4739" customFormat="false" ht="15" hidden="false" customHeight="false" outlineLevel="0" collapsed="false">
      <c r="A4739" s="22" t="n">
        <v>45884</v>
      </c>
      <c r="B4739" s="23" t="s">
        <v>92</v>
      </c>
      <c r="C4739" s="23" t="s">
        <v>121</v>
      </c>
      <c r="D4739" s="24" t="n">
        <v>180.8</v>
      </c>
      <c r="E4739" s="25" t="n">
        <f aca="false">MAX(D4739,0)/1000</f>
        <v>0.1808</v>
      </c>
      <c r="F4739" s="25" t="n">
        <f aca="false">MAX(-D4739,0)/1000</f>
        <v>0</v>
      </c>
      <c r="G4739" s="23" t="str">
        <f aca="false">IF(E4739&gt;0,"ja","nein")</f>
        <v>ja</v>
      </c>
      <c r="H4739" s="26" t="n">
        <v>124.01</v>
      </c>
      <c r="I4739" s="26" t="n">
        <f aca="false">(H4739/10+IF(N4739=2025,Einstellungen!$B$23,Einstellungen!$C$23))*(1+Einstellungen!$B$10)</f>
        <v>34.70278</v>
      </c>
      <c r="J4739" s="25" t="n">
        <f aca="false">E4739*I4739/100</f>
        <v>0.06274262624</v>
      </c>
      <c r="K4739" s="25" t="n">
        <f aca="false">E4739*Einstellungen!$B$5/100</f>
        <v>0.052432</v>
      </c>
      <c r="L4739" s="23" t="str">
        <f aca="false">IF(I4739&lt;Einstellungen!$B$5,"ja","nein")</f>
        <v>nein</v>
      </c>
      <c r="M4739" s="23" t="s">
        <v>129</v>
      </c>
      <c r="N4739" s="23" t="n">
        <v>2025</v>
      </c>
      <c r="O4739" s="23" t="n">
        <v>20</v>
      </c>
    </row>
    <row r="4740" customFormat="false" ht="15" hidden="false" customHeight="false" outlineLevel="0" collapsed="false">
      <c r="A4740" s="22" t="n">
        <v>45884</v>
      </c>
      <c r="B4740" s="23" t="s">
        <v>95</v>
      </c>
      <c r="C4740" s="23" t="s">
        <v>121</v>
      </c>
      <c r="D4740" s="24" t="n">
        <v>233.8</v>
      </c>
      <c r="E4740" s="25" t="n">
        <f aca="false">MAX(D4740,0)/1000</f>
        <v>0.2338</v>
      </c>
      <c r="F4740" s="25" t="n">
        <f aca="false">MAX(-D4740,0)/1000</f>
        <v>0</v>
      </c>
      <c r="G4740" s="23" t="str">
        <f aca="false">IF(E4740&gt;0,"ja","nein")</f>
        <v>ja</v>
      </c>
      <c r="H4740" s="26" t="n">
        <v>111.5</v>
      </c>
      <c r="I4740" s="26" t="n">
        <f aca="false">(H4740/10+IF(N4740=2025,Einstellungen!$B$23,Einstellungen!$C$23))*(1+Einstellungen!$B$10)</f>
        <v>33.21409</v>
      </c>
      <c r="J4740" s="25" t="n">
        <f aca="false">E4740*I4740/100</f>
        <v>0.07765454242</v>
      </c>
      <c r="K4740" s="25" t="n">
        <f aca="false">E4740*Einstellungen!$B$5/100</f>
        <v>0.067802</v>
      </c>
      <c r="L4740" s="23" t="str">
        <f aca="false">IF(I4740&lt;Einstellungen!$B$5,"ja","nein")</f>
        <v>nein</v>
      </c>
      <c r="M4740" s="23" t="s">
        <v>129</v>
      </c>
      <c r="N4740" s="23" t="n">
        <v>2025</v>
      </c>
      <c r="O4740" s="23" t="n">
        <v>21</v>
      </c>
    </row>
    <row r="4741" customFormat="false" ht="15" hidden="false" customHeight="false" outlineLevel="0" collapsed="false">
      <c r="A4741" s="22" t="n">
        <v>45884</v>
      </c>
      <c r="B4741" s="23" t="s">
        <v>96</v>
      </c>
      <c r="C4741" s="23" t="s">
        <v>121</v>
      </c>
      <c r="D4741" s="24" t="n">
        <v>322.8</v>
      </c>
      <c r="E4741" s="25" t="n">
        <f aca="false">MAX(D4741,0)/1000</f>
        <v>0.3228</v>
      </c>
      <c r="F4741" s="25" t="n">
        <f aca="false">MAX(-D4741,0)/1000</f>
        <v>0</v>
      </c>
      <c r="G4741" s="23" t="str">
        <f aca="false">IF(E4741&gt;0,"ja","nein")</f>
        <v>ja</v>
      </c>
      <c r="H4741" s="26" t="n">
        <v>105.94</v>
      </c>
      <c r="I4741" s="26" t="n">
        <f aca="false">(H4741/10+IF(N4741=2025,Einstellungen!$B$23,Einstellungen!$C$23))*(1+Einstellungen!$B$10)</f>
        <v>32.55245</v>
      </c>
      <c r="J4741" s="25" t="n">
        <f aca="false">E4741*I4741/100</f>
        <v>0.1050793086</v>
      </c>
      <c r="K4741" s="25" t="n">
        <f aca="false">E4741*Einstellungen!$B$5/100</f>
        <v>0.093612</v>
      </c>
      <c r="L4741" s="23" t="str">
        <f aca="false">IF(I4741&lt;Einstellungen!$B$5,"ja","nein")</f>
        <v>nein</v>
      </c>
      <c r="M4741" s="23" t="s">
        <v>129</v>
      </c>
      <c r="N4741" s="23" t="n">
        <v>2025</v>
      </c>
      <c r="O4741" s="23" t="n">
        <v>22</v>
      </c>
    </row>
    <row r="4742" customFormat="false" ht="15" hidden="false" customHeight="false" outlineLevel="0" collapsed="false">
      <c r="A4742" s="22" t="n">
        <v>45884</v>
      </c>
      <c r="B4742" s="23" t="s">
        <v>101</v>
      </c>
      <c r="C4742" s="23" t="s">
        <v>121</v>
      </c>
      <c r="D4742" s="24" t="n">
        <v>214.4</v>
      </c>
      <c r="E4742" s="25" t="n">
        <f aca="false">MAX(D4742,0)/1000</f>
        <v>0.2144</v>
      </c>
      <c r="F4742" s="25" t="n">
        <f aca="false">MAX(-D4742,0)/1000</f>
        <v>0</v>
      </c>
      <c r="G4742" s="23" t="str">
        <f aca="false">IF(E4742&gt;0,"ja","nein")</f>
        <v>ja</v>
      </c>
      <c r="H4742" s="26" t="n">
        <v>95.96</v>
      </c>
      <c r="I4742" s="26" t="n">
        <f aca="false">(H4742/10+IF(N4742=2025,Einstellungen!$B$23,Einstellungen!$C$23))*(1+Einstellungen!$B$10)</f>
        <v>31.36483</v>
      </c>
      <c r="J4742" s="25" t="n">
        <f aca="false">E4742*I4742/100</f>
        <v>0.06724619552</v>
      </c>
      <c r="K4742" s="25" t="n">
        <f aca="false">E4742*Einstellungen!$B$5/100</f>
        <v>0.062176</v>
      </c>
      <c r="L4742" s="23" t="str">
        <f aca="false">IF(I4742&lt;Einstellungen!$B$5,"ja","nein")</f>
        <v>nein</v>
      </c>
      <c r="M4742" s="23" t="s">
        <v>129</v>
      </c>
      <c r="N4742" s="23" t="n">
        <v>2025</v>
      </c>
      <c r="O4742" s="23" t="n">
        <v>23</v>
      </c>
    </row>
    <row r="4743" customFormat="false" ht="15" hidden="false" customHeight="false" outlineLevel="0" collapsed="false">
      <c r="A4743" s="22" t="n">
        <v>45885</v>
      </c>
      <c r="B4743" s="23" t="s">
        <v>102</v>
      </c>
      <c r="C4743" s="23" t="s">
        <v>122</v>
      </c>
      <c r="D4743" s="24" t="n">
        <v>174.8</v>
      </c>
      <c r="E4743" s="25" t="n">
        <f aca="false">MAX(D4743,0)/1000</f>
        <v>0.1748</v>
      </c>
      <c r="F4743" s="25" t="n">
        <f aca="false">MAX(-D4743,0)/1000</f>
        <v>0</v>
      </c>
      <c r="G4743" s="23" t="str">
        <f aca="false">IF(E4743&gt;0,"ja","nein")</f>
        <v>ja</v>
      </c>
      <c r="H4743" s="26" t="n">
        <v>96.11</v>
      </c>
      <c r="I4743" s="26" t="n">
        <f aca="false">(H4743/10+IF(N4743=2025,Einstellungen!$B$23,Einstellungen!$C$23))*(1+Einstellungen!$B$10)</f>
        <v>31.38268</v>
      </c>
      <c r="J4743" s="25" t="n">
        <f aca="false">E4743*I4743/100</f>
        <v>0.05485692464</v>
      </c>
      <c r="K4743" s="25" t="n">
        <f aca="false">E4743*Einstellungen!$B$5/100</f>
        <v>0.050692</v>
      </c>
      <c r="L4743" s="23" t="str">
        <f aca="false">IF(I4743&lt;Einstellungen!$B$5,"ja","nein")</f>
        <v>nein</v>
      </c>
      <c r="M4743" s="23" t="s">
        <v>129</v>
      </c>
      <c r="N4743" s="23" t="n">
        <v>2025</v>
      </c>
      <c r="O4743" s="23" t="n">
        <v>0</v>
      </c>
    </row>
    <row r="4744" customFormat="false" ht="15" hidden="false" customHeight="false" outlineLevel="0" collapsed="false">
      <c r="A4744" s="22" t="n">
        <v>45885</v>
      </c>
      <c r="B4744" s="23" t="s">
        <v>107</v>
      </c>
      <c r="C4744" s="23" t="s">
        <v>122</v>
      </c>
      <c r="D4744" s="24" t="n">
        <v>168.5</v>
      </c>
      <c r="E4744" s="25" t="n">
        <f aca="false">MAX(D4744,0)/1000</f>
        <v>0.1685</v>
      </c>
      <c r="F4744" s="25" t="n">
        <f aca="false">MAX(-D4744,0)/1000</f>
        <v>0</v>
      </c>
      <c r="G4744" s="23" t="str">
        <f aca="false">IF(E4744&gt;0,"ja","nein")</f>
        <v>ja</v>
      </c>
      <c r="H4744" s="26" t="n">
        <v>90.92</v>
      </c>
      <c r="I4744" s="26" t="n">
        <f aca="false">(H4744/10+IF(N4744=2025,Einstellungen!$B$23,Einstellungen!$C$23))*(1+Einstellungen!$B$10)</f>
        <v>30.76507</v>
      </c>
      <c r="J4744" s="25" t="n">
        <f aca="false">E4744*I4744/100</f>
        <v>0.05183914295</v>
      </c>
      <c r="K4744" s="25" t="n">
        <f aca="false">E4744*Einstellungen!$B$5/100</f>
        <v>0.048865</v>
      </c>
      <c r="L4744" s="23" t="str">
        <f aca="false">IF(I4744&lt;Einstellungen!$B$5,"ja","nein")</f>
        <v>nein</v>
      </c>
      <c r="M4744" s="23" t="s">
        <v>129</v>
      </c>
      <c r="N4744" s="23" t="n">
        <v>2025</v>
      </c>
      <c r="O4744" s="23" t="n">
        <v>1</v>
      </c>
    </row>
    <row r="4745" customFormat="false" ht="15" hidden="false" customHeight="false" outlineLevel="0" collapsed="false">
      <c r="A4745" s="22" t="n">
        <v>45885</v>
      </c>
      <c r="B4745" s="23" t="s">
        <v>108</v>
      </c>
      <c r="C4745" s="23" t="s">
        <v>122</v>
      </c>
      <c r="D4745" s="24" t="n">
        <v>156.7</v>
      </c>
      <c r="E4745" s="25" t="n">
        <f aca="false">MAX(D4745,0)/1000</f>
        <v>0.1567</v>
      </c>
      <c r="F4745" s="25" t="n">
        <f aca="false">MAX(-D4745,0)/1000</f>
        <v>0</v>
      </c>
      <c r="G4745" s="23" t="str">
        <f aca="false">IF(E4745&gt;0,"ja","nein")</f>
        <v>ja</v>
      </c>
      <c r="H4745" s="26" t="n">
        <v>89.78</v>
      </c>
      <c r="I4745" s="26" t="n">
        <f aca="false">(H4745/10+IF(N4745=2025,Einstellungen!$B$23,Einstellungen!$C$23))*(1+Einstellungen!$B$10)</f>
        <v>30.62941</v>
      </c>
      <c r="J4745" s="25" t="n">
        <f aca="false">E4745*I4745/100</f>
        <v>0.04799628547</v>
      </c>
      <c r="K4745" s="25" t="n">
        <f aca="false">E4745*Einstellungen!$B$5/100</f>
        <v>0.045443</v>
      </c>
      <c r="L4745" s="23" t="str">
        <f aca="false">IF(I4745&lt;Einstellungen!$B$5,"ja","nein")</f>
        <v>nein</v>
      </c>
      <c r="M4745" s="23" t="s">
        <v>129</v>
      </c>
      <c r="N4745" s="23" t="n">
        <v>2025</v>
      </c>
      <c r="O4745" s="23" t="n">
        <v>2</v>
      </c>
    </row>
    <row r="4746" customFormat="false" ht="15" hidden="false" customHeight="false" outlineLevel="0" collapsed="false">
      <c r="A4746" s="22" t="n">
        <v>45885</v>
      </c>
      <c r="B4746" s="23" t="s">
        <v>109</v>
      </c>
      <c r="C4746" s="23" t="s">
        <v>122</v>
      </c>
      <c r="D4746" s="24" t="n">
        <v>152.8</v>
      </c>
      <c r="E4746" s="25" t="n">
        <f aca="false">MAX(D4746,0)/1000</f>
        <v>0.1528</v>
      </c>
      <c r="F4746" s="25" t="n">
        <f aca="false">MAX(-D4746,0)/1000</f>
        <v>0</v>
      </c>
      <c r="G4746" s="23" t="str">
        <f aca="false">IF(E4746&gt;0,"ja","nein")</f>
        <v>ja</v>
      </c>
      <c r="H4746" s="26" t="n">
        <v>85.35</v>
      </c>
      <c r="I4746" s="26" t="n">
        <f aca="false">(H4746/10+IF(N4746=2025,Einstellungen!$B$23,Einstellungen!$C$23))*(1+Einstellungen!$B$10)</f>
        <v>30.10224</v>
      </c>
      <c r="J4746" s="25" t="n">
        <f aca="false">E4746*I4746/100</f>
        <v>0.04599622272</v>
      </c>
      <c r="K4746" s="25" t="n">
        <f aca="false">E4746*Einstellungen!$B$5/100</f>
        <v>0.044312</v>
      </c>
      <c r="L4746" s="23" t="str">
        <f aca="false">IF(I4746&lt;Einstellungen!$B$5,"ja","nein")</f>
        <v>nein</v>
      </c>
      <c r="M4746" s="23" t="s">
        <v>129</v>
      </c>
      <c r="N4746" s="23" t="n">
        <v>2025</v>
      </c>
      <c r="O4746" s="23" t="n">
        <v>3</v>
      </c>
    </row>
    <row r="4747" customFormat="false" ht="15" hidden="false" customHeight="false" outlineLevel="0" collapsed="false">
      <c r="A4747" s="22" t="n">
        <v>45885</v>
      </c>
      <c r="B4747" s="23" t="s">
        <v>110</v>
      </c>
      <c r="C4747" s="23" t="s">
        <v>122</v>
      </c>
      <c r="D4747" s="24" t="n">
        <v>145.6</v>
      </c>
      <c r="E4747" s="25" t="n">
        <f aca="false">MAX(D4747,0)/1000</f>
        <v>0.1456</v>
      </c>
      <c r="F4747" s="25" t="n">
        <f aca="false">MAX(-D4747,0)/1000</f>
        <v>0</v>
      </c>
      <c r="G4747" s="23" t="str">
        <f aca="false">IF(E4747&gt;0,"ja","nein")</f>
        <v>ja</v>
      </c>
      <c r="H4747" s="26" t="n">
        <v>84.05</v>
      </c>
      <c r="I4747" s="26" t="n">
        <f aca="false">(H4747/10+IF(N4747=2025,Einstellungen!$B$23,Einstellungen!$C$23))*(1+Einstellungen!$B$10)</f>
        <v>29.94754</v>
      </c>
      <c r="J4747" s="25" t="n">
        <f aca="false">E4747*I4747/100</f>
        <v>0.04360361824</v>
      </c>
      <c r="K4747" s="25" t="n">
        <f aca="false">E4747*Einstellungen!$B$5/100</f>
        <v>0.042224</v>
      </c>
      <c r="L4747" s="23" t="str">
        <f aca="false">IF(I4747&lt;Einstellungen!$B$5,"ja","nein")</f>
        <v>nein</v>
      </c>
      <c r="M4747" s="23" t="s">
        <v>129</v>
      </c>
      <c r="N4747" s="23" t="n">
        <v>2025</v>
      </c>
      <c r="O4747" s="23" t="n">
        <v>4</v>
      </c>
    </row>
    <row r="4748" customFormat="false" ht="15" hidden="false" customHeight="false" outlineLevel="0" collapsed="false">
      <c r="A4748" s="22" t="n">
        <v>45885</v>
      </c>
      <c r="B4748" s="23" t="s">
        <v>111</v>
      </c>
      <c r="C4748" s="23" t="s">
        <v>122</v>
      </c>
      <c r="D4748" s="24" t="n">
        <v>152.3</v>
      </c>
      <c r="E4748" s="25" t="n">
        <f aca="false">MAX(D4748,0)/1000</f>
        <v>0.1523</v>
      </c>
      <c r="F4748" s="25" t="n">
        <f aca="false">MAX(-D4748,0)/1000</f>
        <v>0</v>
      </c>
      <c r="G4748" s="23" t="str">
        <f aca="false">IF(E4748&gt;0,"ja","nein")</f>
        <v>ja</v>
      </c>
      <c r="H4748" s="26" t="n">
        <v>87.09</v>
      </c>
      <c r="I4748" s="26" t="n">
        <f aca="false">(H4748/10+IF(N4748=2025,Einstellungen!$B$23,Einstellungen!$C$23))*(1+Einstellungen!$B$10)</f>
        <v>30.3093</v>
      </c>
      <c r="J4748" s="25" t="n">
        <f aca="false">E4748*I4748/100</f>
        <v>0.0461610639</v>
      </c>
      <c r="K4748" s="25" t="n">
        <f aca="false">E4748*Einstellungen!$B$5/100</f>
        <v>0.044167</v>
      </c>
      <c r="L4748" s="23" t="str">
        <f aca="false">IF(I4748&lt;Einstellungen!$B$5,"ja","nein")</f>
        <v>nein</v>
      </c>
      <c r="M4748" s="23" t="s">
        <v>129</v>
      </c>
      <c r="N4748" s="23" t="n">
        <v>2025</v>
      </c>
      <c r="O4748" s="23" t="n">
        <v>5</v>
      </c>
    </row>
    <row r="4749" customFormat="false" ht="15" hidden="false" customHeight="false" outlineLevel="0" collapsed="false">
      <c r="A4749" s="22" t="n">
        <v>45885</v>
      </c>
      <c r="B4749" s="23" t="s">
        <v>112</v>
      </c>
      <c r="C4749" s="23" t="s">
        <v>122</v>
      </c>
      <c r="D4749" s="24" t="n">
        <v>224.4</v>
      </c>
      <c r="E4749" s="25" t="n">
        <f aca="false">MAX(D4749,0)/1000</f>
        <v>0.2244</v>
      </c>
      <c r="F4749" s="25" t="n">
        <f aca="false">MAX(-D4749,0)/1000</f>
        <v>0</v>
      </c>
      <c r="G4749" s="23" t="str">
        <f aca="false">IF(E4749&gt;0,"ja","nein")</f>
        <v>ja</v>
      </c>
      <c r="H4749" s="26" t="n">
        <v>91.01</v>
      </c>
      <c r="I4749" s="26" t="n">
        <f aca="false">(H4749/10+IF(N4749=2025,Einstellungen!$B$23,Einstellungen!$C$23))*(1+Einstellungen!$B$10)</f>
        <v>30.77578</v>
      </c>
      <c r="J4749" s="25" t="n">
        <f aca="false">E4749*I4749/100</f>
        <v>0.06906085032</v>
      </c>
      <c r="K4749" s="25" t="n">
        <f aca="false">E4749*Einstellungen!$B$5/100</f>
        <v>0.065076</v>
      </c>
      <c r="L4749" s="23" t="str">
        <f aca="false">IF(I4749&lt;Einstellungen!$B$5,"ja","nein")</f>
        <v>nein</v>
      </c>
      <c r="M4749" s="23" t="s">
        <v>129</v>
      </c>
      <c r="N4749" s="23" t="n">
        <v>2025</v>
      </c>
      <c r="O4749" s="23" t="n">
        <v>6</v>
      </c>
    </row>
    <row r="4750" customFormat="false" ht="15" hidden="false" customHeight="false" outlineLevel="0" collapsed="false">
      <c r="A4750" s="22" t="n">
        <v>45885</v>
      </c>
      <c r="B4750" s="23" t="s">
        <v>113</v>
      </c>
      <c r="C4750" s="23" t="s">
        <v>122</v>
      </c>
      <c r="D4750" s="24" t="n">
        <v>-157.6</v>
      </c>
      <c r="E4750" s="25" t="n">
        <f aca="false">MAX(D4750,0)/1000</f>
        <v>0</v>
      </c>
      <c r="F4750" s="25" t="n">
        <f aca="false">MAX(-D4750,0)/1000</f>
        <v>0.1576</v>
      </c>
      <c r="G4750" s="23" t="str">
        <f aca="false">IF(E4750&gt;0,"ja","nein")</f>
        <v>nein</v>
      </c>
      <c r="H4750" s="26" t="n">
        <v>90.02</v>
      </c>
      <c r="I4750" s="26" t="n">
        <f aca="false">(H4750/10+IF(N4750=2025,Einstellungen!$B$23,Einstellungen!$C$23))*(1+Einstellungen!$B$10)</f>
        <v>30.65797</v>
      </c>
      <c r="J4750" s="25" t="n">
        <f aca="false">E4750*I4750/100</f>
        <v>0</v>
      </c>
      <c r="K4750" s="25" t="n">
        <f aca="false">E4750*Einstellungen!$B$5/100</f>
        <v>0</v>
      </c>
      <c r="L4750" s="23" t="str">
        <f aca="false">IF(I4750&lt;Einstellungen!$B$5,"ja","nein")</f>
        <v>nein</v>
      </c>
      <c r="M4750" s="23" t="s">
        <v>129</v>
      </c>
      <c r="N4750" s="23" t="n">
        <v>2025</v>
      </c>
      <c r="O4750" s="23" t="n">
        <v>7</v>
      </c>
    </row>
    <row r="4751" customFormat="false" ht="15" hidden="false" customHeight="false" outlineLevel="0" collapsed="false">
      <c r="A4751" s="22" t="n">
        <v>45885</v>
      </c>
      <c r="B4751" s="23" t="s">
        <v>114</v>
      </c>
      <c r="C4751" s="23" t="s">
        <v>122</v>
      </c>
      <c r="D4751" s="24" t="n">
        <v>-1115.6</v>
      </c>
      <c r="E4751" s="25" t="n">
        <f aca="false">MAX(D4751,0)/1000</f>
        <v>0</v>
      </c>
      <c r="F4751" s="25" t="n">
        <f aca="false">MAX(-D4751,0)/1000</f>
        <v>1.1156</v>
      </c>
      <c r="G4751" s="23" t="str">
        <f aca="false">IF(E4751&gt;0,"ja","nein")</f>
        <v>nein</v>
      </c>
      <c r="H4751" s="26" t="n">
        <v>80.99</v>
      </c>
      <c r="I4751" s="26" t="n">
        <f aca="false">(H4751/10+IF(N4751=2025,Einstellungen!$B$23,Einstellungen!$C$23))*(1+Einstellungen!$B$10)</f>
        <v>29.5834</v>
      </c>
      <c r="J4751" s="25" t="n">
        <f aca="false">E4751*I4751/100</f>
        <v>0</v>
      </c>
      <c r="K4751" s="25" t="n">
        <f aca="false">E4751*Einstellungen!$B$5/100</f>
        <v>0</v>
      </c>
      <c r="L4751" s="23" t="str">
        <f aca="false">IF(I4751&lt;Einstellungen!$B$5,"ja","nein")</f>
        <v>nein</v>
      </c>
      <c r="M4751" s="23" t="s">
        <v>129</v>
      </c>
      <c r="N4751" s="23" t="n">
        <v>2025</v>
      </c>
      <c r="O4751" s="23" t="n">
        <v>8</v>
      </c>
    </row>
    <row r="4752" customFormat="false" ht="15" hidden="false" customHeight="false" outlineLevel="0" collapsed="false">
      <c r="A4752" s="22" t="n">
        <v>45885</v>
      </c>
      <c r="B4752" s="23" t="s">
        <v>115</v>
      </c>
      <c r="C4752" s="23" t="s">
        <v>122</v>
      </c>
      <c r="D4752" s="24" t="n">
        <v>-691.9</v>
      </c>
      <c r="E4752" s="25" t="n">
        <f aca="false">MAX(D4752,0)/1000</f>
        <v>0</v>
      </c>
      <c r="F4752" s="25" t="n">
        <f aca="false">MAX(-D4752,0)/1000</f>
        <v>0.6919</v>
      </c>
      <c r="G4752" s="23" t="str">
        <f aca="false">IF(E4752&gt;0,"ja","nein")</f>
        <v>nein</v>
      </c>
      <c r="H4752" s="26" t="n">
        <v>67.94</v>
      </c>
      <c r="I4752" s="26" t="n">
        <f aca="false">(H4752/10+IF(N4752=2025,Einstellungen!$B$23,Einstellungen!$C$23))*(1+Einstellungen!$B$10)</f>
        <v>28.03045</v>
      </c>
      <c r="J4752" s="25" t="n">
        <f aca="false">E4752*I4752/100</f>
        <v>0</v>
      </c>
      <c r="K4752" s="25" t="n">
        <f aca="false">E4752*Einstellungen!$B$5/100</f>
        <v>0</v>
      </c>
      <c r="L4752" s="23" t="str">
        <f aca="false">IF(I4752&lt;Einstellungen!$B$5,"ja","nein")</f>
        <v>ja</v>
      </c>
      <c r="M4752" s="23" t="s">
        <v>129</v>
      </c>
      <c r="N4752" s="23" t="n">
        <v>2025</v>
      </c>
      <c r="O4752" s="23" t="n">
        <v>9</v>
      </c>
    </row>
    <row r="4753" customFormat="false" ht="15" hidden="false" customHeight="false" outlineLevel="0" collapsed="false">
      <c r="A4753" s="22" t="n">
        <v>45885</v>
      </c>
      <c r="B4753" s="23" t="s">
        <v>116</v>
      </c>
      <c r="C4753" s="23" t="s">
        <v>122</v>
      </c>
      <c r="D4753" s="24" t="n">
        <v>-1317</v>
      </c>
      <c r="E4753" s="25" t="n">
        <f aca="false">MAX(D4753,0)/1000</f>
        <v>0</v>
      </c>
      <c r="F4753" s="25" t="n">
        <f aca="false">MAX(-D4753,0)/1000</f>
        <v>1.317</v>
      </c>
      <c r="G4753" s="23" t="str">
        <f aca="false">IF(E4753&gt;0,"ja","nein")</f>
        <v>nein</v>
      </c>
      <c r="H4753" s="26" t="n">
        <v>25.12</v>
      </c>
      <c r="I4753" s="26" t="n">
        <f aca="false">(H4753/10+IF(N4753=2025,Einstellungen!$B$23,Einstellungen!$C$23))*(1+Einstellungen!$B$10)</f>
        <v>22.93487</v>
      </c>
      <c r="J4753" s="25" t="n">
        <f aca="false">E4753*I4753/100</f>
        <v>0</v>
      </c>
      <c r="K4753" s="25" t="n">
        <f aca="false">E4753*Einstellungen!$B$5/100</f>
        <v>0</v>
      </c>
      <c r="L4753" s="23" t="str">
        <f aca="false">IF(I4753&lt;Einstellungen!$B$5,"ja","nein")</f>
        <v>ja</v>
      </c>
      <c r="M4753" s="23" t="s">
        <v>129</v>
      </c>
      <c r="N4753" s="23" t="n">
        <v>2025</v>
      </c>
      <c r="O4753" s="23" t="n">
        <v>10</v>
      </c>
    </row>
    <row r="4754" customFormat="false" ht="15" hidden="false" customHeight="false" outlineLevel="0" collapsed="false">
      <c r="A4754" s="22" t="n">
        <v>45885</v>
      </c>
      <c r="B4754" s="23" t="s">
        <v>117</v>
      </c>
      <c r="C4754" s="23" t="s">
        <v>122</v>
      </c>
      <c r="D4754" s="24" t="n">
        <v>-2940.5</v>
      </c>
      <c r="E4754" s="25" t="n">
        <f aca="false">MAX(D4754,0)/1000</f>
        <v>0</v>
      </c>
      <c r="F4754" s="25" t="n">
        <f aca="false">MAX(-D4754,0)/1000</f>
        <v>2.9405</v>
      </c>
      <c r="G4754" s="23" t="str">
        <f aca="false">IF(E4754&gt;0,"ja","nein")</f>
        <v>nein</v>
      </c>
      <c r="H4754" s="26" t="n">
        <v>3.8</v>
      </c>
      <c r="I4754" s="26" t="n">
        <f aca="false">(H4754/10+IF(N4754=2025,Einstellungen!$B$23,Einstellungen!$C$23))*(1+Einstellungen!$B$10)</f>
        <v>20.39779</v>
      </c>
      <c r="J4754" s="25" t="n">
        <f aca="false">E4754*I4754/100</f>
        <v>0</v>
      </c>
      <c r="K4754" s="25" t="n">
        <f aca="false">E4754*Einstellungen!$B$5/100</f>
        <v>0</v>
      </c>
      <c r="L4754" s="23" t="str">
        <f aca="false">IF(I4754&lt;Einstellungen!$B$5,"ja","nein")</f>
        <v>ja</v>
      </c>
      <c r="M4754" s="23" t="s">
        <v>129</v>
      </c>
      <c r="N4754" s="23" t="n">
        <v>2025</v>
      </c>
      <c r="O4754" s="23" t="n">
        <v>11</v>
      </c>
    </row>
    <row r="4755" customFormat="false" ht="15" hidden="false" customHeight="false" outlineLevel="0" collapsed="false">
      <c r="A4755" s="22" t="n">
        <v>45885</v>
      </c>
      <c r="B4755" s="23" t="s">
        <v>118</v>
      </c>
      <c r="C4755" s="23" t="s">
        <v>122</v>
      </c>
      <c r="D4755" s="24" t="n">
        <v>-3945.7</v>
      </c>
      <c r="E4755" s="25" t="n">
        <f aca="false">MAX(D4755,0)/1000</f>
        <v>0</v>
      </c>
      <c r="F4755" s="25" t="n">
        <f aca="false">MAX(-D4755,0)/1000</f>
        <v>3.9457</v>
      </c>
      <c r="G4755" s="23" t="str">
        <f aca="false">IF(E4755&gt;0,"ja","nein")</f>
        <v>nein</v>
      </c>
      <c r="H4755" s="26" t="n">
        <v>0.17</v>
      </c>
      <c r="I4755" s="26" t="n">
        <f aca="false">(H4755/10+IF(N4755=2025,Einstellungen!$B$23,Einstellungen!$C$23))*(1+Einstellungen!$B$10)</f>
        <v>19.96582</v>
      </c>
      <c r="J4755" s="25" t="n">
        <f aca="false">E4755*I4755/100</f>
        <v>0</v>
      </c>
      <c r="K4755" s="25" t="n">
        <f aca="false">E4755*Einstellungen!$B$5/100</f>
        <v>0</v>
      </c>
      <c r="L4755" s="23" t="str">
        <f aca="false">IF(I4755&lt;Einstellungen!$B$5,"ja","nein")</f>
        <v>ja</v>
      </c>
      <c r="M4755" s="23" t="s">
        <v>129</v>
      </c>
      <c r="N4755" s="23" t="n">
        <v>2025</v>
      </c>
      <c r="O4755" s="23" t="n">
        <v>12</v>
      </c>
    </row>
    <row r="4756" customFormat="false" ht="15" hidden="false" customHeight="false" outlineLevel="0" collapsed="false">
      <c r="A4756" s="22" t="n">
        <v>45885</v>
      </c>
      <c r="B4756" s="23" t="s">
        <v>119</v>
      </c>
      <c r="C4756" s="23" t="s">
        <v>122</v>
      </c>
      <c r="D4756" s="24" t="n">
        <v>-3924.6</v>
      </c>
      <c r="E4756" s="25" t="n">
        <f aca="false">MAX(D4756,0)/1000</f>
        <v>0</v>
      </c>
      <c r="F4756" s="25" t="n">
        <f aca="false">MAX(-D4756,0)/1000</f>
        <v>3.9246</v>
      </c>
      <c r="G4756" s="23" t="str">
        <f aca="false">IF(E4756&gt;0,"ja","nein")</f>
        <v>nein</v>
      </c>
      <c r="H4756" s="26" t="n">
        <v>-0.01</v>
      </c>
      <c r="I4756" s="26" t="n">
        <f aca="false">(H4756/10+IF(N4756=2025,Einstellungen!$B$23,Einstellungen!$C$23))*(1+Einstellungen!$B$10)</f>
        <v>19.9444</v>
      </c>
      <c r="J4756" s="25" t="n">
        <f aca="false">E4756*I4756/100</f>
        <v>0</v>
      </c>
      <c r="K4756" s="25" t="n">
        <f aca="false">E4756*Einstellungen!$B$5/100</f>
        <v>0</v>
      </c>
      <c r="L4756" s="23" t="str">
        <f aca="false">IF(I4756&lt;Einstellungen!$B$5,"ja","nein")</f>
        <v>ja</v>
      </c>
      <c r="M4756" s="23" t="s">
        <v>129</v>
      </c>
      <c r="N4756" s="23" t="n">
        <v>2025</v>
      </c>
      <c r="O4756" s="23" t="n">
        <v>13</v>
      </c>
    </row>
    <row r="4757" customFormat="false" ht="15" hidden="false" customHeight="false" outlineLevel="0" collapsed="false">
      <c r="A4757" s="22" t="n">
        <v>45885</v>
      </c>
      <c r="B4757" s="23" t="s">
        <v>120</v>
      </c>
      <c r="C4757" s="23" t="s">
        <v>122</v>
      </c>
      <c r="D4757" s="24" t="n">
        <v>-3489.2</v>
      </c>
      <c r="E4757" s="25" t="n">
        <f aca="false">MAX(D4757,0)/1000</f>
        <v>0</v>
      </c>
      <c r="F4757" s="25" t="n">
        <f aca="false">MAX(-D4757,0)/1000</f>
        <v>3.4892</v>
      </c>
      <c r="G4757" s="23" t="str">
        <f aca="false">IF(E4757&gt;0,"ja","nein")</f>
        <v>nein</v>
      </c>
      <c r="H4757" s="26" t="n">
        <v>-0.01</v>
      </c>
      <c r="I4757" s="26" t="n">
        <f aca="false">(H4757/10+IF(N4757=2025,Einstellungen!$B$23,Einstellungen!$C$23))*(1+Einstellungen!$B$10)</f>
        <v>19.9444</v>
      </c>
      <c r="J4757" s="25" t="n">
        <f aca="false">E4757*I4757/100</f>
        <v>0</v>
      </c>
      <c r="K4757" s="25" t="n">
        <f aca="false">E4757*Einstellungen!$B$5/100</f>
        <v>0</v>
      </c>
      <c r="L4757" s="23" t="str">
        <f aca="false">IF(I4757&lt;Einstellungen!$B$5,"ja","nein")</f>
        <v>ja</v>
      </c>
      <c r="M4757" s="23" t="s">
        <v>129</v>
      </c>
      <c r="N4757" s="23" t="n">
        <v>2025</v>
      </c>
      <c r="O4757" s="23" t="n">
        <v>14</v>
      </c>
    </row>
    <row r="4758" customFormat="false" ht="15" hidden="false" customHeight="false" outlineLevel="0" collapsed="false">
      <c r="A4758" s="22" t="n">
        <v>45885</v>
      </c>
      <c r="B4758" s="23" t="s">
        <v>104</v>
      </c>
      <c r="C4758" s="23" t="s">
        <v>122</v>
      </c>
      <c r="D4758" s="24" t="n">
        <v>-2572.9</v>
      </c>
      <c r="E4758" s="25" t="n">
        <f aca="false">MAX(D4758,0)/1000</f>
        <v>0</v>
      </c>
      <c r="F4758" s="25" t="n">
        <f aca="false">MAX(-D4758,0)/1000</f>
        <v>2.5729</v>
      </c>
      <c r="G4758" s="23" t="str">
        <f aca="false">IF(E4758&gt;0,"ja","nein")</f>
        <v>nein</v>
      </c>
      <c r="H4758" s="26" t="n">
        <v>-0.01</v>
      </c>
      <c r="I4758" s="26" t="n">
        <f aca="false">(H4758/10+IF(N4758=2025,Einstellungen!$B$23,Einstellungen!$C$23))*(1+Einstellungen!$B$10)</f>
        <v>19.9444</v>
      </c>
      <c r="J4758" s="25" t="n">
        <f aca="false">E4758*I4758/100</f>
        <v>0</v>
      </c>
      <c r="K4758" s="25" t="n">
        <f aca="false">E4758*Einstellungen!$B$5/100</f>
        <v>0</v>
      </c>
      <c r="L4758" s="23" t="str">
        <f aca="false">IF(I4758&lt;Einstellungen!$B$5,"ja","nein")</f>
        <v>ja</v>
      </c>
      <c r="M4758" s="23" t="s">
        <v>129</v>
      </c>
      <c r="N4758" s="23" t="n">
        <v>2025</v>
      </c>
      <c r="O4758" s="23" t="n">
        <v>15</v>
      </c>
    </row>
    <row r="4759" customFormat="false" ht="15" hidden="false" customHeight="false" outlineLevel="0" collapsed="false">
      <c r="A4759" s="22" t="n">
        <v>45885</v>
      </c>
      <c r="B4759" s="23" t="s">
        <v>105</v>
      </c>
      <c r="C4759" s="23" t="s">
        <v>122</v>
      </c>
      <c r="D4759" s="24" t="n">
        <v>-1515.2</v>
      </c>
      <c r="E4759" s="25" t="n">
        <f aca="false">MAX(D4759,0)/1000</f>
        <v>0</v>
      </c>
      <c r="F4759" s="25" t="n">
        <f aca="false">MAX(-D4759,0)/1000</f>
        <v>1.5152</v>
      </c>
      <c r="G4759" s="23" t="str">
        <f aca="false">IF(E4759&gt;0,"ja","nein")</f>
        <v>nein</v>
      </c>
      <c r="H4759" s="26" t="n">
        <v>0.71</v>
      </c>
      <c r="I4759" s="26" t="n">
        <f aca="false">(H4759/10+IF(N4759=2025,Einstellungen!$B$23,Einstellungen!$C$23))*(1+Einstellungen!$B$10)</f>
        <v>20.03008</v>
      </c>
      <c r="J4759" s="25" t="n">
        <f aca="false">E4759*I4759/100</f>
        <v>0</v>
      </c>
      <c r="K4759" s="25" t="n">
        <f aca="false">E4759*Einstellungen!$B$5/100</f>
        <v>0</v>
      </c>
      <c r="L4759" s="23" t="str">
        <f aca="false">IF(I4759&lt;Einstellungen!$B$5,"ja","nein")</f>
        <v>ja</v>
      </c>
      <c r="M4759" s="23" t="s">
        <v>129</v>
      </c>
      <c r="N4759" s="23" t="n">
        <v>2025</v>
      </c>
      <c r="O4759" s="23" t="n">
        <v>16</v>
      </c>
    </row>
    <row r="4760" customFormat="false" ht="15" hidden="false" customHeight="false" outlineLevel="0" collapsed="false">
      <c r="A4760" s="22" t="n">
        <v>45885</v>
      </c>
      <c r="B4760" s="23" t="s">
        <v>97</v>
      </c>
      <c r="C4760" s="23" t="s">
        <v>122</v>
      </c>
      <c r="D4760" s="24" t="n">
        <v>-728.1</v>
      </c>
      <c r="E4760" s="25" t="n">
        <f aca="false">MAX(D4760,0)/1000</f>
        <v>0</v>
      </c>
      <c r="F4760" s="25" t="n">
        <f aca="false">MAX(-D4760,0)/1000</f>
        <v>0.7281</v>
      </c>
      <c r="G4760" s="23" t="str">
        <f aca="false">IF(E4760&gt;0,"ja","nein")</f>
        <v>nein</v>
      </c>
      <c r="H4760" s="26" t="n">
        <v>16.21</v>
      </c>
      <c r="I4760" s="26" t="n">
        <f aca="false">(H4760/10+IF(N4760=2025,Einstellungen!$B$23,Einstellungen!$C$23))*(1+Einstellungen!$B$10)</f>
        <v>21.87458</v>
      </c>
      <c r="J4760" s="25" t="n">
        <f aca="false">E4760*I4760/100</f>
        <v>0</v>
      </c>
      <c r="K4760" s="25" t="n">
        <f aca="false">E4760*Einstellungen!$B$5/100</f>
        <v>0</v>
      </c>
      <c r="L4760" s="23" t="str">
        <f aca="false">IF(I4760&lt;Einstellungen!$B$5,"ja","nein")</f>
        <v>ja</v>
      </c>
      <c r="M4760" s="23" t="s">
        <v>129</v>
      </c>
      <c r="N4760" s="23" t="n">
        <v>2025</v>
      </c>
      <c r="O4760" s="23" t="n">
        <v>17</v>
      </c>
    </row>
    <row r="4761" customFormat="false" ht="15" hidden="false" customHeight="false" outlineLevel="0" collapsed="false">
      <c r="A4761" s="22" t="n">
        <v>45885</v>
      </c>
      <c r="B4761" s="23" t="s">
        <v>99</v>
      </c>
      <c r="C4761" s="23" t="s">
        <v>122</v>
      </c>
      <c r="D4761" s="24" t="n">
        <v>8.9</v>
      </c>
      <c r="E4761" s="25" t="n">
        <f aca="false">MAX(D4761,0)/1000</f>
        <v>0.0089</v>
      </c>
      <c r="F4761" s="25" t="n">
        <f aca="false">MAX(-D4761,0)/1000</f>
        <v>0</v>
      </c>
      <c r="G4761" s="23" t="str">
        <f aca="false">IF(E4761&gt;0,"ja","nein")</f>
        <v>ja</v>
      </c>
      <c r="H4761" s="26" t="n">
        <v>69.92</v>
      </c>
      <c r="I4761" s="26" t="n">
        <f aca="false">(H4761/10+IF(N4761=2025,Einstellungen!$B$23,Einstellungen!$C$23))*(1+Einstellungen!$B$10)</f>
        <v>28.26607</v>
      </c>
      <c r="J4761" s="25" t="n">
        <f aca="false">E4761*I4761/100</f>
        <v>0.00251568023</v>
      </c>
      <c r="K4761" s="25" t="n">
        <f aca="false">E4761*Einstellungen!$B$5/100</f>
        <v>0.002581</v>
      </c>
      <c r="L4761" s="23" t="str">
        <f aca="false">IF(I4761&lt;Einstellungen!$B$5,"ja","nein")</f>
        <v>ja</v>
      </c>
      <c r="M4761" s="23" t="s">
        <v>129</v>
      </c>
      <c r="N4761" s="23" t="n">
        <v>2025</v>
      </c>
      <c r="O4761" s="23" t="n">
        <v>18</v>
      </c>
    </row>
    <row r="4762" customFormat="false" ht="15" hidden="false" customHeight="false" outlineLevel="0" collapsed="false">
      <c r="A4762" s="22" t="n">
        <v>45885</v>
      </c>
      <c r="B4762" s="23" t="s">
        <v>100</v>
      </c>
      <c r="C4762" s="23" t="s">
        <v>122</v>
      </c>
      <c r="D4762" s="24" t="n">
        <v>18.8</v>
      </c>
      <c r="E4762" s="25" t="n">
        <f aca="false">MAX(D4762,0)/1000</f>
        <v>0.0188</v>
      </c>
      <c r="F4762" s="25" t="n">
        <f aca="false">MAX(-D4762,0)/1000</f>
        <v>0</v>
      </c>
      <c r="G4762" s="23" t="str">
        <f aca="false">IF(E4762&gt;0,"ja","nein")</f>
        <v>ja</v>
      </c>
      <c r="H4762" s="26" t="n">
        <v>95</v>
      </c>
      <c r="I4762" s="26" t="n">
        <f aca="false">(H4762/10+IF(N4762=2025,Einstellungen!$B$23,Einstellungen!$C$23))*(1+Einstellungen!$B$10)</f>
        <v>31.25059</v>
      </c>
      <c r="J4762" s="25" t="n">
        <f aca="false">E4762*I4762/100</f>
        <v>0.00587511092</v>
      </c>
      <c r="K4762" s="25" t="n">
        <f aca="false">E4762*Einstellungen!$B$5/100</f>
        <v>0.005452</v>
      </c>
      <c r="L4762" s="23" t="str">
        <f aca="false">IF(I4762&lt;Einstellungen!$B$5,"ja","nein")</f>
        <v>nein</v>
      </c>
      <c r="M4762" s="23" t="s">
        <v>129</v>
      </c>
      <c r="N4762" s="23" t="n">
        <v>2025</v>
      </c>
      <c r="O4762" s="23" t="n">
        <v>19</v>
      </c>
    </row>
    <row r="4763" customFormat="false" ht="15" hidden="false" customHeight="false" outlineLevel="0" collapsed="false">
      <c r="A4763" s="22" t="n">
        <v>45885</v>
      </c>
      <c r="B4763" s="23" t="s">
        <v>92</v>
      </c>
      <c r="C4763" s="23" t="s">
        <v>122</v>
      </c>
      <c r="D4763" s="24" t="n">
        <v>200.5</v>
      </c>
      <c r="E4763" s="25" t="n">
        <f aca="false">MAX(D4763,0)/1000</f>
        <v>0.2005</v>
      </c>
      <c r="F4763" s="25" t="n">
        <f aca="false">MAX(-D4763,0)/1000</f>
        <v>0</v>
      </c>
      <c r="G4763" s="23" t="str">
        <f aca="false">IF(E4763&gt;0,"ja","nein")</f>
        <v>ja</v>
      </c>
      <c r="H4763" s="26" t="n">
        <v>102.62</v>
      </c>
      <c r="I4763" s="26" t="n">
        <f aca="false">(H4763/10+IF(N4763=2025,Einstellungen!$B$23,Einstellungen!$C$23))*(1+Einstellungen!$B$10)</f>
        <v>32.15737</v>
      </c>
      <c r="J4763" s="25" t="n">
        <f aca="false">E4763*I4763/100</f>
        <v>0.06447552685</v>
      </c>
      <c r="K4763" s="25" t="n">
        <f aca="false">E4763*Einstellungen!$B$5/100</f>
        <v>0.058145</v>
      </c>
      <c r="L4763" s="23" t="str">
        <f aca="false">IF(I4763&lt;Einstellungen!$B$5,"ja","nein")</f>
        <v>nein</v>
      </c>
      <c r="M4763" s="23" t="s">
        <v>129</v>
      </c>
      <c r="N4763" s="23" t="n">
        <v>2025</v>
      </c>
      <c r="O4763" s="23" t="n">
        <v>20</v>
      </c>
    </row>
    <row r="4764" customFormat="false" ht="15" hidden="false" customHeight="false" outlineLevel="0" collapsed="false">
      <c r="A4764" s="22" t="n">
        <v>45885</v>
      </c>
      <c r="B4764" s="23" t="s">
        <v>95</v>
      </c>
      <c r="C4764" s="23" t="s">
        <v>122</v>
      </c>
      <c r="D4764" s="24" t="n">
        <v>299.1</v>
      </c>
      <c r="E4764" s="25" t="n">
        <f aca="false">MAX(D4764,0)/1000</f>
        <v>0.2991</v>
      </c>
      <c r="F4764" s="25" t="n">
        <f aca="false">MAX(-D4764,0)/1000</f>
        <v>0</v>
      </c>
      <c r="G4764" s="23" t="str">
        <f aca="false">IF(E4764&gt;0,"ja","nein")</f>
        <v>ja</v>
      </c>
      <c r="H4764" s="26" t="n">
        <v>100.61</v>
      </c>
      <c r="I4764" s="26" t="n">
        <f aca="false">(H4764/10+IF(N4764=2025,Einstellungen!$B$23,Einstellungen!$C$23))*(1+Einstellungen!$B$10)</f>
        <v>31.91818</v>
      </c>
      <c r="J4764" s="25" t="n">
        <f aca="false">E4764*I4764/100</f>
        <v>0.09546727638</v>
      </c>
      <c r="K4764" s="25" t="n">
        <f aca="false">E4764*Einstellungen!$B$5/100</f>
        <v>0.086739</v>
      </c>
      <c r="L4764" s="23" t="str">
        <f aca="false">IF(I4764&lt;Einstellungen!$B$5,"ja","nein")</f>
        <v>nein</v>
      </c>
      <c r="M4764" s="23" t="s">
        <v>129</v>
      </c>
      <c r="N4764" s="23" t="n">
        <v>2025</v>
      </c>
      <c r="O4764" s="23" t="n">
        <v>21</v>
      </c>
    </row>
    <row r="4765" customFormat="false" ht="15" hidden="false" customHeight="false" outlineLevel="0" collapsed="false">
      <c r="A4765" s="22" t="n">
        <v>45885</v>
      </c>
      <c r="B4765" s="23" t="s">
        <v>96</v>
      </c>
      <c r="C4765" s="23" t="s">
        <v>122</v>
      </c>
      <c r="D4765" s="24" t="n">
        <v>183.6</v>
      </c>
      <c r="E4765" s="25" t="n">
        <f aca="false">MAX(D4765,0)/1000</f>
        <v>0.1836</v>
      </c>
      <c r="F4765" s="25" t="n">
        <f aca="false">MAX(-D4765,0)/1000</f>
        <v>0</v>
      </c>
      <c r="G4765" s="23" t="str">
        <f aca="false">IF(E4765&gt;0,"ja","nein")</f>
        <v>ja</v>
      </c>
      <c r="H4765" s="26" t="n">
        <v>95</v>
      </c>
      <c r="I4765" s="26" t="n">
        <f aca="false">(H4765/10+IF(N4765=2025,Einstellungen!$B$23,Einstellungen!$C$23))*(1+Einstellungen!$B$10)</f>
        <v>31.25059</v>
      </c>
      <c r="J4765" s="25" t="n">
        <f aca="false">E4765*I4765/100</f>
        <v>0.05737608324</v>
      </c>
      <c r="K4765" s="25" t="n">
        <f aca="false">E4765*Einstellungen!$B$5/100</f>
        <v>0.053244</v>
      </c>
      <c r="L4765" s="23" t="str">
        <f aca="false">IF(I4765&lt;Einstellungen!$B$5,"ja","nein")</f>
        <v>nein</v>
      </c>
      <c r="M4765" s="23" t="s">
        <v>129</v>
      </c>
      <c r="N4765" s="23" t="n">
        <v>2025</v>
      </c>
      <c r="O4765" s="23" t="n">
        <v>22</v>
      </c>
    </row>
    <row r="4766" customFormat="false" ht="15" hidden="false" customHeight="false" outlineLevel="0" collapsed="false">
      <c r="A4766" s="22" t="n">
        <v>45885</v>
      </c>
      <c r="B4766" s="23" t="s">
        <v>101</v>
      </c>
      <c r="C4766" s="23" t="s">
        <v>122</v>
      </c>
      <c r="D4766" s="24" t="n">
        <v>158.7</v>
      </c>
      <c r="E4766" s="25" t="n">
        <f aca="false">MAX(D4766,0)/1000</f>
        <v>0.1587</v>
      </c>
      <c r="F4766" s="25" t="n">
        <f aca="false">MAX(-D4766,0)/1000</f>
        <v>0</v>
      </c>
      <c r="G4766" s="23" t="str">
        <f aca="false">IF(E4766&gt;0,"ja","nein")</f>
        <v>ja</v>
      </c>
      <c r="H4766" s="26" t="n">
        <v>90</v>
      </c>
      <c r="I4766" s="26" t="n">
        <f aca="false">(H4766/10+IF(N4766=2025,Einstellungen!$B$23,Einstellungen!$C$23))*(1+Einstellungen!$B$10)</f>
        <v>30.65559</v>
      </c>
      <c r="J4766" s="25" t="n">
        <f aca="false">E4766*I4766/100</f>
        <v>0.04865042133</v>
      </c>
      <c r="K4766" s="25" t="n">
        <f aca="false">E4766*Einstellungen!$B$5/100</f>
        <v>0.046023</v>
      </c>
      <c r="L4766" s="23" t="str">
        <f aca="false">IF(I4766&lt;Einstellungen!$B$5,"ja","nein")</f>
        <v>nein</v>
      </c>
      <c r="M4766" s="23" t="s">
        <v>129</v>
      </c>
      <c r="N4766" s="23" t="n">
        <v>2025</v>
      </c>
      <c r="O4766" s="23" t="n">
        <v>23</v>
      </c>
    </row>
    <row r="4767" customFormat="false" ht="15" hidden="false" customHeight="false" outlineLevel="0" collapsed="false">
      <c r="A4767" s="22" t="n">
        <v>45886</v>
      </c>
      <c r="B4767" s="23" t="s">
        <v>102</v>
      </c>
      <c r="C4767" s="23" t="s">
        <v>124</v>
      </c>
      <c r="D4767" s="24" t="n">
        <v>162.5</v>
      </c>
      <c r="E4767" s="25" t="n">
        <f aca="false">MAX(D4767,0)/1000</f>
        <v>0.1625</v>
      </c>
      <c r="F4767" s="25" t="n">
        <f aca="false">MAX(-D4767,0)/1000</f>
        <v>0</v>
      </c>
      <c r="G4767" s="23" t="str">
        <f aca="false">IF(E4767&gt;0,"ja","nein")</f>
        <v>ja</v>
      </c>
      <c r="H4767" s="26" t="n">
        <v>91.28</v>
      </c>
      <c r="I4767" s="26" t="n">
        <f aca="false">(H4767/10+IF(N4767=2025,Einstellungen!$B$23,Einstellungen!$C$23))*(1+Einstellungen!$B$10)</f>
        <v>30.80791</v>
      </c>
      <c r="J4767" s="25" t="n">
        <f aca="false">E4767*I4767/100</f>
        <v>0.05006285375</v>
      </c>
      <c r="K4767" s="25" t="n">
        <f aca="false">E4767*Einstellungen!$B$5/100</f>
        <v>0.047125</v>
      </c>
      <c r="L4767" s="23" t="str">
        <f aca="false">IF(I4767&lt;Einstellungen!$B$5,"ja","nein")</f>
        <v>nein</v>
      </c>
      <c r="M4767" s="23" t="s">
        <v>129</v>
      </c>
      <c r="N4767" s="23" t="n">
        <v>2025</v>
      </c>
      <c r="O4767" s="23" t="n">
        <v>0</v>
      </c>
    </row>
    <row r="4768" customFormat="false" ht="15" hidden="false" customHeight="false" outlineLevel="0" collapsed="false">
      <c r="A4768" s="22" t="n">
        <v>45886</v>
      </c>
      <c r="B4768" s="23" t="s">
        <v>107</v>
      </c>
      <c r="C4768" s="23" t="s">
        <v>124</v>
      </c>
      <c r="D4768" s="24" t="n">
        <v>152.9</v>
      </c>
      <c r="E4768" s="25" t="n">
        <f aca="false">MAX(D4768,0)/1000</f>
        <v>0.1529</v>
      </c>
      <c r="F4768" s="25" t="n">
        <f aca="false">MAX(-D4768,0)/1000</f>
        <v>0</v>
      </c>
      <c r="G4768" s="23" t="str">
        <f aca="false">IF(E4768&gt;0,"ja","nein")</f>
        <v>ja</v>
      </c>
      <c r="H4768" s="26" t="n">
        <v>85.34</v>
      </c>
      <c r="I4768" s="26" t="n">
        <f aca="false">(H4768/10+IF(N4768=2025,Einstellungen!$B$23,Einstellungen!$C$23))*(1+Einstellungen!$B$10)</f>
        <v>30.10105</v>
      </c>
      <c r="J4768" s="25" t="n">
        <f aca="false">E4768*I4768/100</f>
        <v>0.04602450545</v>
      </c>
      <c r="K4768" s="25" t="n">
        <f aca="false">E4768*Einstellungen!$B$5/100</f>
        <v>0.044341</v>
      </c>
      <c r="L4768" s="23" t="str">
        <f aca="false">IF(I4768&lt;Einstellungen!$B$5,"ja","nein")</f>
        <v>nein</v>
      </c>
      <c r="M4768" s="23" t="s">
        <v>129</v>
      </c>
      <c r="N4768" s="23" t="n">
        <v>2025</v>
      </c>
      <c r="O4768" s="23" t="n">
        <v>1</v>
      </c>
    </row>
    <row r="4769" customFormat="false" ht="15" hidden="false" customHeight="false" outlineLevel="0" collapsed="false">
      <c r="A4769" s="22" t="n">
        <v>45886</v>
      </c>
      <c r="B4769" s="23" t="s">
        <v>108</v>
      </c>
      <c r="C4769" s="23" t="s">
        <v>124</v>
      </c>
      <c r="D4769" s="24" t="n">
        <v>145.9</v>
      </c>
      <c r="E4769" s="25" t="n">
        <f aca="false">MAX(D4769,0)/1000</f>
        <v>0.1459</v>
      </c>
      <c r="F4769" s="25" t="n">
        <f aca="false">MAX(-D4769,0)/1000</f>
        <v>0</v>
      </c>
      <c r="G4769" s="23" t="str">
        <f aca="false">IF(E4769&gt;0,"ja","nein")</f>
        <v>ja</v>
      </c>
      <c r="H4769" s="26" t="n">
        <v>86.86</v>
      </c>
      <c r="I4769" s="26" t="n">
        <f aca="false">(H4769/10+IF(N4769=2025,Einstellungen!$B$23,Einstellungen!$C$23))*(1+Einstellungen!$B$10)</f>
        <v>30.28193</v>
      </c>
      <c r="J4769" s="25" t="n">
        <f aca="false">E4769*I4769/100</f>
        <v>0.04418133587</v>
      </c>
      <c r="K4769" s="25" t="n">
        <f aca="false">E4769*Einstellungen!$B$5/100</f>
        <v>0.042311</v>
      </c>
      <c r="L4769" s="23" t="str">
        <f aca="false">IF(I4769&lt;Einstellungen!$B$5,"ja","nein")</f>
        <v>nein</v>
      </c>
      <c r="M4769" s="23" t="s">
        <v>129</v>
      </c>
      <c r="N4769" s="23" t="n">
        <v>2025</v>
      </c>
      <c r="O4769" s="23" t="n">
        <v>2</v>
      </c>
    </row>
    <row r="4770" customFormat="false" ht="15" hidden="false" customHeight="false" outlineLevel="0" collapsed="false">
      <c r="A4770" s="22" t="n">
        <v>45886</v>
      </c>
      <c r="B4770" s="23" t="s">
        <v>109</v>
      </c>
      <c r="C4770" s="23" t="s">
        <v>124</v>
      </c>
      <c r="D4770" s="24" t="n">
        <v>150.8</v>
      </c>
      <c r="E4770" s="25" t="n">
        <f aca="false">MAX(D4770,0)/1000</f>
        <v>0.1508</v>
      </c>
      <c r="F4770" s="25" t="n">
        <f aca="false">MAX(-D4770,0)/1000</f>
        <v>0</v>
      </c>
      <c r="G4770" s="23" t="str">
        <f aca="false">IF(E4770&gt;0,"ja","nein")</f>
        <v>ja</v>
      </c>
      <c r="H4770" s="26" t="n">
        <v>86.63</v>
      </c>
      <c r="I4770" s="26" t="n">
        <f aca="false">(H4770/10+IF(N4770=2025,Einstellungen!$B$23,Einstellungen!$C$23))*(1+Einstellungen!$B$10)</f>
        <v>30.25456</v>
      </c>
      <c r="J4770" s="25" t="n">
        <f aca="false">E4770*I4770/100</f>
        <v>0.04562387648</v>
      </c>
      <c r="K4770" s="25" t="n">
        <f aca="false">E4770*Einstellungen!$B$5/100</f>
        <v>0.043732</v>
      </c>
      <c r="L4770" s="23" t="str">
        <f aca="false">IF(I4770&lt;Einstellungen!$B$5,"ja","nein")</f>
        <v>nein</v>
      </c>
      <c r="M4770" s="23" t="s">
        <v>129</v>
      </c>
      <c r="N4770" s="23" t="n">
        <v>2025</v>
      </c>
      <c r="O4770" s="23" t="n">
        <v>3</v>
      </c>
    </row>
    <row r="4771" customFormat="false" ht="15" hidden="false" customHeight="false" outlineLevel="0" collapsed="false">
      <c r="A4771" s="22" t="n">
        <v>45886</v>
      </c>
      <c r="B4771" s="23" t="s">
        <v>110</v>
      </c>
      <c r="C4771" s="23" t="s">
        <v>124</v>
      </c>
      <c r="D4771" s="24" t="n">
        <v>140.9</v>
      </c>
      <c r="E4771" s="25" t="n">
        <f aca="false">MAX(D4771,0)/1000</f>
        <v>0.1409</v>
      </c>
      <c r="F4771" s="25" t="n">
        <f aca="false">MAX(-D4771,0)/1000</f>
        <v>0</v>
      </c>
      <c r="G4771" s="23" t="str">
        <f aca="false">IF(E4771&gt;0,"ja","nein")</f>
        <v>ja</v>
      </c>
      <c r="H4771" s="26" t="n">
        <v>87.73</v>
      </c>
      <c r="I4771" s="26" t="n">
        <f aca="false">(H4771/10+IF(N4771=2025,Einstellungen!$B$23,Einstellungen!$C$23))*(1+Einstellungen!$B$10)</f>
        <v>30.38546</v>
      </c>
      <c r="J4771" s="25" t="n">
        <f aca="false">E4771*I4771/100</f>
        <v>0.04281311314</v>
      </c>
      <c r="K4771" s="25" t="n">
        <f aca="false">E4771*Einstellungen!$B$5/100</f>
        <v>0.040861</v>
      </c>
      <c r="L4771" s="23" t="str">
        <f aca="false">IF(I4771&lt;Einstellungen!$B$5,"ja","nein")</f>
        <v>nein</v>
      </c>
      <c r="M4771" s="23" t="s">
        <v>129</v>
      </c>
      <c r="N4771" s="23" t="n">
        <v>2025</v>
      </c>
      <c r="O4771" s="23" t="n">
        <v>4</v>
      </c>
    </row>
    <row r="4772" customFormat="false" ht="15" hidden="false" customHeight="false" outlineLevel="0" collapsed="false">
      <c r="A4772" s="22" t="n">
        <v>45886</v>
      </c>
      <c r="B4772" s="23" t="s">
        <v>111</v>
      </c>
      <c r="C4772" s="23" t="s">
        <v>124</v>
      </c>
      <c r="D4772" s="24" t="n">
        <v>142.1</v>
      </c>
      <c r="E4772" s="25" t="n">
        <f aca="false">MAX(D4772,0)/1000</f>
        <v>0.1421</v>
      </c>
      <c r="F4772" s="25" t="n">
        <f aca="false">MAX(-D4772,0)/1000</f>
        <v>0</v>
      </c>
      <c r="G4772" s="23" t="str">
        <f aca="false">IF(E4772&gt;0,"ja","nein")</f>
        <v>ja</v>
      </c>
      <c r="H4772" s="26" t="n">
        <v>89.93</v>
      </c>
      <c r="I4772" s="26" t="n">
        <f aca="false">(H4772/10+IF(N4772=2025,Einstellungen!$B$23,Einstellungen!$C$23))*(1+Einstellungen!$B$10)</f>
        <v>30.64726</v>
      </c>
      <c r="J4772" s="25" t="n">
        <f aca="false">E4772*I4772/100</f>
        <v>0.04354975646</v>
      </c>
      <c r="K4772" s="25" t="n">
        <f aca="false">E4772*Einstellungen!$B$5/100</f>
        <v>0.041209</v>
      </c>
      <c r="L4772" s="23" t="str">
        <f aca="false">IF(I4772&lt;Einstellungen!$B$5,"ja","nein")</f>
        <v>nein</v>
      </c>
      <c r="M4772" s="23" t="s">
        <v>129</v>
      </c>
      <c r="N4772" s="23" t="n">
        <v>2025</v>
      </c>
      <c r="O4772" s="23" t="n">
        <v>5</v>
      </c>
    </row>
    <row r="4773" customFormat="false" ht="15" hidden="false" customHeight="false" outlineLevel="0" collapsed="false">
      <c r="A4773" s="22" t="n">
        <v>45886</v>
      </c>
      <c r="B4773" s="23" t="s">
        <v>112</v>
      </c>
      <c r="C4773" s="23" t="s">
        <v>124</v>
      </c>
      <c r="D4773" s="24" t="n">
        <v>200</v>
      </c>
      <c r="E4773" s="25" t="n">
        <f aca="false">MAX(D4773,0)/1000</f>
        <v>0.2</v>
      </c>
      <c r="F4773" s="25" t="n">
        <f aca="false">MAX(-D4773,0)/1000</f>
        <v>0</v>
      </c>
      <c r="G4773" s="23" t="str">
        <f aca="false">IF(E4773&gt;0,"ja","nein")</f>
        <v>ja</v>
      </c>
      <c r="H4773" s="26" t="n">
        <v>89.89</v>
      </c>
      <c r="I4773" s="26" t="n">
        <f aca="false">(H4773/10+IF(N4773=2025,Einstellungen!$B$23,Einstellungen!$C$23))*(1+Einstellungen!$B$10)</f>
        <v>30.6425</v>
      </c>
      <c r="J4773" s="25" t="n">
        <f aca="false">E4773*I4773/100</f>
        <v>0.061285</v>
      </c>
      <c r="K4773" s="25" t="n">
        <f aca="false">E4773*Einstellungen!$B$5/100</f>
        <v>0.058</v>
      </c>
      <c r="L4773" s="23" t="str">
        <f aca="false">IF(I4773&lt;Einstellungen!$B$5,"ja","nein")</f>
        <v>nein</v>
      </c>
      <c r="M4773" s="23" t="s">
        <v>129</v>
      </c>
      <c r="N4773" s="23" t="n">
        <v>2025</v>
      </c>
      <c r="O4773" s="23" t="n">
        <v>6</v>
      </c>
    </row>
    <row r="4774" customFormat="false" ht="15" hidden="false" customHeight="false" outlineLevel="0" collapsed="false">
      <c r="A4774" s="22" t="n">
        <v>45886</v>
      </c>
      <c r="B4774" s="23" t="s">
        <v>113</v>
      </c>
      <c r="C4774" s="23" t="s">
        <v>124</v>
      </c>
      <c r="D4774" s="24" t="n">
        <v>132.8</v>
      </c>
      <c r="E4774" s="25" t="n">
        <f aca="false">MAX(D4774,0)/1000</f>
        <v>0.1328</v>
      </c>
      <c r="F4774" s="25" t="n">
        <f aca="false">MAX(-D4774,0)/1000</f>
        <v>0</v>
      </c>
      <c r="G4774" s="23" t="str">
        <f aca="false">IF(E4774&gt;0,"ja","nein")</f>
        <v>ja</v>
      </c>
      <c r="H4774" s="26" t="n">
        <v>81.03</v>
      </c>
      <c r="I4774" s="26" t="n">
        <f aca="false">(H4774/10+IF(N4774=2025,Einstellungen!$B$23,Einstellungen!$C$23))*(1+Einstellungen!$B$10)</f>
        <v>29.58816</v>
      </c>
      <c r="J4774" s="25" t="n">
        <f aca="false">E4774*I4774/100</f>
        <v>0.03929307648</v>
      </c>
      <c r="K4774" s="25" t="n">
        <f aca="false">E4774*Einstellungen!$B$5/100</f>
        <v>0.038512</v>
      </c>
      <c r="L4774" s="23" t="str">
        <f aca="false">IF(I4774&lt;Einstellungen!$B$5,"ja","nein")</f>
        <v>nein</v>
      </c>
      <c r="M4774" s="23" t="s">
        <v>129</v>
      </c>
      <c r="N4774" s="23" t="n">
        <v>2025</v>
      </c>
      <c r="O4774" s="23" t="n">
        <v>7</v>
      </c>
    </row>
    <row r="4775" customFormat="false" ht="15" hidden="false" customHeight="false" outlineLevel="0" collapsed="false">
      <c r="A4775" s="22" t="n">
        <v>45886</v>
      </c>
      <c r="B4775" s="23" t="s">
        <v>114</v>
      </c>
      <c r="C4775" s="23" t="s">
        <v>124</v>
      </c>
      <c r="D4775" s="24" t="n">
        <v>-169.4</v>
      </c>
      <c r="E4775" s="25" t="n">
        <f aca="false">MAX(D4775,0)/1000</f>
        <v>0</v>
      </c>
      <c r="F4775" s="25" t="n">
        <f aca="false">MAX(-D4775,0)/1000</f>
        <v>0.1694</v>
      </c>
      <c r="G4775" s="23" t="str">
        <f aca="false">IF(E4775&gt;0,"ja","nein")</f>
        <v>nein</v>
      </c>
      <c r="H4775" s="26" t="n">
        <v>76.24</v>
      </c>
      <c r="I4775" s="26" t="n">
        <f aca="false">(H4775/10+IF(N4775=2025,Einstellungen!$B$23,Einstellungen!$C$23))*(1+Einstellungen!$B$10)</f>
        <v>29.01815</v>
      </c>
      <c r="J4775" s="25" t="n">
        <f aca="false">E4775*I4775/100</f>
        <v>0</v>
      </c>
      <c r="K4775" s="25" t="n">
        <f aca="false">E4775*Einstellungen!$B$5/100</f>
        <v>0</v>
      </c>
      <c r="L4775" s="23" t="str">
        <f aca="false">IF(I4775&lt;Einstellungen!$B$5,"ja","nein")</f>
        <v>nein</v>
      </c>
      <c r="M4775" s="23" t="s">
        <v>129</v>
      </c>
      <c r="N4775" s="23" t="n">
        <v>2025</v>
      </c>
      <c r="O4775" s="23" t="n">
        <v>8</v>
      </c>
    </row>
    <row r="4776" customFormat="false" ht="15" hidden="false" customHeight="false" outlineLevel="0" collapsed="false">
      <c r="A4776" s="22" t="n">
        <v>45886</v>
      </c>
      <c r="B4776" s="23" t="s">
        <v>115</v>
      </c>
      <c r="C4776" s="23" t="s">
        <v>124</v>
      </c>
      <c r="D4776" s="24" t="n">
        <v>-852.3</v>
      </c>
      <c r="E4776" s="25" t="n">
        <f aca="false">MAX(D4776,0)/1000</f>
        <v>0</v>
      </c>
      <c r="F4776" s="25" t="n">
        <f aca="false">MAX(-D4776,0)/1000</f>
        <v>0.8523</v>
      </c>
      <c r="G4776" s="23" t="str">
        <f aca="false">IF(E4776&gt;0,"ja","nein")</f>
        <v>nein</v>
      </c>
      <c r="H4776" s="26" t="n">
        <v>32.59</v>
      </c>
      <c r="I4776" s="26" t="n">
        <f aca="false">(H4776/10+IF(N4776=2025,Einstellungen!$B$23,Einstellungen!$C$23))*(1+Einstellungen!$B$10)</f>
        <v>23.8238</v>
      </c>
      <c r="J4776" s="25" t="n">
        <f aca="false">E4776*I4776/100</f>
        <v>0</v>
      </c>
      <c r="K4776" s="25" t="n">
        <f aca="false">E4776*Einstellungen!$B$5/100</f>
        <v>0</v>
      </c>
      <c r="L4776" s="23" t="str">
        <f aca="false">IF(I4776&lt;Einstellungen!$B$5,"ja","nein")</f>
        <v>ja</v>
      </c>
      <c r="M4776" s="23" t="s">
        <v>129</v>
      </c>
      <c r="N4776" s="23" t="n">
        <v>2025</v>
      </c>
      <c r="O4776" s="23" t="n">
        <v>9</v>
      </c>
    </row>
    <row r="4777" customFormat="false" ht="15" hidden="false" customHeight="false" outlineLevel="0" collapsed="false">
      <c r="A4777" s="22" t="n">
        <v>45886</v>
      </c>
      <c r="B4777" s="23" t="s">
        <v>116</v>
      </c>
      <c r="C4777" s="23" t="s">
        <v>124</v>
      </c>
      <c r="D4777" s="24" t="n">
        <v>-1465.1</v>
      </c>
      <c r="E4777" s="25" t="n">
        <f aca="false">MAX(D4777,0)/1000</f>
        <v>0</v>
      </c>
      <c r="F4777" s="25" t="n">
        <f aca="false">MAX(-D4777,0)/1000</f>
        <v>1.4651</v>
      </c>
      <c r="G4777" s="23" t="str">
        <f aca="false">IF(E4777&gt;0,"ja","nein")</f>
        <v>nein</v>
      </c>
      <c r="H4777" s="26" t="n">
        <v>9.96</v>
      </c>
      <c r="I4777" s="26" t="n">
        <f aca="false">(H4777/10+IF(N4777=2025,Einstellungen!$B$23,Einstellungen!$C$23))*(1+Einstellungen!$B$10)</f>
        <v>21.13083</v>
      </c>
      <c r="J4777" s="25" t="n">
        <f aca="false">E4777*I4777/100</f>
        <v>0</v>
      </c>
      <c r="K4777" s="25" t="n">
        <f aca="false">E4777*Einstellungen!$B$5/100</f>
        <v>0</v>
      </c>
      <c r="L4777" s="23" t="str">
        <f aca="false">IF(I4777&lt;Einstellungen!$B$5,"ja","nein")</f>
        <v>ja</v>
      </c>
      <c r="M4777" s="23" t="s">
        <v>129</v>
      </c>
      <c r="N4777" s="23" t="n">
        <v>2025</v>
      </c>
      <c r="O4777" s="23" t="n">
        <v>10</v>
      </c>
    </row>
    <row r="4778" customFormat="false" ht="15" hidden="false" customHeight="false" outlineLevel="0" collapsed="false">
      <c r="A4778" s="22" t="n">
        <v>45886</v>
      </c>
      <c r="B4778" s="23" t="s">
        <v>117</v>
      </c>
      <c r="C4778" s="23" t="s">
        <v>124</v>
      </c>
      <c r="D4778" s="24" t="n">
        <v>-1166.6</v>
      </c>
      <c r="E4778" s="25" t="n">
        <f aca="false">MAX(D4778,0)/1000</f>
        <v>0</v>
      </c>
      <c r="F4778" s="25" t="n">
        <f aca="false">MAX(-D4778,0)/1000</f>
        <v>1.1666</v>
      </c>
      <c r="G4778" s="23" t="str">
        <f aca="false">IF(E4778&gt;0,"ja","nein")</f>
        <v>nein</v>
      </c>
      <c r="H4778" s="26" t="n">
        <v>0.1</v>
      </c>
      <c r="I4778" s="26" t="n">
        <f aca="false">(H4778/10+IF(N4778=2025,Einstellungen!$B$23,Einstellungen!$C$23))*(1+Einstellungen!$B$10)</f>
        <v>19.95749</v>
      </c>
      <c r="J4778" s="25" t="n">
        <f aca="false">E4778*I4778/100</f>
        <v>0</v>
      </c>
      <c r="K4778" s="25" t="n">
        <f aca="false">E4778*Einstellungen!$B$5/100</f>
        <v>0</v>
      </c>
      <c r="L4778" s="23" t="str">
        <f aca="false">IF(I4778&lt;Einstellungen!$B$5,"ja","nein")</f>
        <v>ja</v>
      </c>
      <c r="M4778" s="23" t="s">
        <v>129</v>
      </c>
      <c r="N4778" s="23" t="n">
        <v>2025</v>
      </c>
      <c r="O4778" s="23" t="n">
        <v>11</v>
      </c>
    </row>
    <row r="4779" customFormat="false" ht="15" hidden="false" customHeight="false" outlineLevel="0" collapsed="false">
      <c r="A4779" s="22" t="n">
        <v>45886</v>
      </c>
      <c r="B4779" s="23" t="s">
        <v>118</v>
      </c>
      <c r="C4779" s="23" t="s">
        <v>124</v>
      </c>
      <c r="D4779" s="24" t="n">
        <v>-2290.2</v>
      </c>
      <c r="E4779" s="25" t="n">
        <f aca="false">MAX(D4779,0)/1000</f>
        <v>0</v>
      </c>
      <c r="F4779" s="25" t="n">
        <f aca="false">MAX(-D4779,0)/1000</f>
        <v>2.2902</v>
      </c>
      <c r="G4779" s="23" t="str">
        <f aca="false">IF(E4779&gt;0,"ja","nein")</f>
        <v>nein</v>
      </c>
      <c r="H4779" s="26" t="n">
        <v>-0.2</v>
      </c>
      <c r="I4779" s="26" t="n">
        <f aca="false">(H4779/10+IF(N4779=2025,Einstellungen!$B$23,Einstellungen!$C$23))*(1+Einstellungen!$B$10)</f>
        <v>19.92179</v>
      </c>
      <c r="J4779" s="25" t="n">
        <f aca="false">E4779*I4779/100</f>
        <v>0</v>
      </c>
      <c r="K4779" s="25" t="n">
        <f aca="false">E4779*Einstellungen!$B$5/100</f>
        <v>0</v>
      </c>
      <c r="L4779" s="23" t="str">
        <f aca="false">IF(I4779&lt;Einstellungen!$B$5,"ja","nein")</f>
        <v>ja</v>
      </c>
      <c r="M4779" s="23" t="s">
        <v>129</v>
      </c>
      <c r="N4779" s="23" t="n">
        <v>2025</v>
      </c>
      <c r="O4779" s="23" t="n">
        <v>12</v>
      </c>
    </row>
    <row r="4780" customFormat="false" ht="15" hidden="false" customHeight="false" outlineLevel="0" collapsed="false">
      <c r="A4780" s="22" t="n">
        <v>45886</v>
      </c>
      <c r="B4780" s="23" t="s">
        <v>119</v>
      </c>
      <c r="C4780" s="23" t="s">
        <v>124</v>
      </c>
      <c r="D4780" s="24" t="n">
        <v>-2056.3</v>
      </c>
      <c r="E4780" s="25" t="n">
        <f aca="false">MAX(D4780,0)/1000</f>
        <v>0</v>
      </c>
      <c r="F4780" s="25" t="n">
        <f aca="false">MAX(-D4780,0)/1000</f>
        <v>2.0563</v>
      </c>
      <c r="G4780" s="23" t="str">
        <f aca="false">IF(E4780&gt;0,"ja","nein")</f>
        <v>nein</v>
      </c>
      <c r="H4780" s="26" t="n">
        <v>-0.93</v>
      </c>
      <c r="I4780" s="26" t="n">
        <f aca="false">(H4780/10+IF(N4780=2025,Einstellungen!$B$23,Einstellungen!$C$23))*(1+Einstellungen!$B$10)</f>
        <v>19.83492</v>
      </c>
      <c r="J4780" s="25" t="n">
        <f aca="false">E4780*I4780/100</f>
        <v>0</v>
      </c>
      <c r="K4780" s="25" t="n">
        <f aca="false">E4780*Einstellungen!$B$5/100</f>
        <v>0</v>
      </c>
      <c r="L4780" s="23" t="str">
        <f aca="false">IF(I4780&lt;Einstellungen!$B$5,"ja","nein")</f>
        <v>ja</v>
      </c>
      <c r="M4780" s="23" t="s">
        <v>129</v>
      </c>
      <c r="N4780" s="23" t="n">
        <v>2025</v>
      </c>
      <c r="O4780" s="23" t="n">
        <v>13</v>
      </c>
    </row>
    <row r="4781" customFormat="false" ht="15" hidden="false" customHeight="false" outlineLevel="0" collapsed="false">
      <c r="A4781" s="22" t="n">
        <v>45886</v>
      </c>
      <c r="B4781" s="23" t="s">
        <v>120</v>
      </c>
      <c r="C4781" s="23" t="s">
        <v>124</v>
      </c>
      <c r="D4781" s="24" t="n">
        <v>-3313.4</v>
      </c>
      <c r="E4781" s="25" t="n">
        <f aca="false">MAX(D4781,0)/1000</f>
        <v>0</v>
      </c>
      <c r="F4781" s="25" t="n">
        <f aca="false">MAX(-D4781,0)/1000</f>
        <v>3.3134</v>
      </c>
      <c r="G4781" s="23" t="str">
        <f aca="false">IF(E4781&gt;0,"ja","nein")</f>
        <v>nein</v>
      </c>
      <c r="H4781" s="26" t="n">
        <v>-1.25</v>
      </c>
      <c r="I4781" s="26" t="n">
        <f aca="false">(H4781/10+IF(N4781=2025,Einstellungen!$B$23,Einstellungen!$C$23))*(1+Einstellungen!$B$10)</f>
        <v>19.79684</v>
      </c>
      <c r="J4781" s="25" t="n">
        <f aca="false">E4781*I4781/100</f>
        <v>0</v>
      </c>
      <c r="K4781" s="25" t="n">
        <f aca="false">E4781*Einstellungen!$B$5/100</f>
        <v>0</v>
      </c>
      <c r="L4781" s="23" t="str">
        <f aca="false">IF(I4781&lt;Einstellungen!$B$5,"ja","nein")</f>
        <v>ja</v>
      </c>
      <c r="M4781" s="23" t="s">
        <v>129</v>
      </c>
      <c r="N4781" s="23" t="n">
        <v>2025</v>
      </c>
      <c r="O4781" s="23" t="n">
        <v>14</v>
      </c>
    </row>
    <row r="4782" customFormat="false" ht="15" hidden="false" customHeight="false" outlineLevel="0" collapsed="false">
      <c r="A4782" s="22" t="n">
        <v>45886</v>
      </c>
      <c r="B4782" s="23" t="s">
        <v>104</v>
      </c>
      <c r="C4782" s="23" t="s">
        <v>124</v>
      </c>
      <c r="D4782" s="24" t="n">
        <v>-2957.4</v>
      </c>
      <c r="E4782" s="25" t="n">
        <f aca="false">MAX(D4782,0)/1000</f>
        <v>0</v>
      </c>
      <c r="F4782" s="25" t="n">
        <f aca="false">MAX(-D4782,0)/1000</f>
        <v>2.9574</v>
      </c>
      <c r="G4782" s="23" t="str">
        <f aca="false">IF(E4782&gt;0,"ja","nein")</f>
        <v>nein</v>
      </c>
      <c r="H4782" s="26" t="n">
        <v>0.65</v>
      </c>
      <c r="I4782" s="26" t="n">
        <f aca="false">(H4782/10+IF(N4782=2025,Einstellungen!$B$23,Einstellungen!$C$23))*(1+Einstellungen!$B$10)</f>
        <v>20.02294</v>
      </c>
      <c r="J4782" s="25" t="n">
        <f aca="false">E4782*I4782/100</f>
        <v>0</v>
      </c>
      <c r="K4782" s="25" t="n">
        <f aca="false">E4782*Einstellungen!$B$5/100</f>
        <v>0</v>
      </c>
      <c r="L4782" s="23" t="str">
        <f aca="false">IF(I4782&lt;Einstellungen!$B$5,"ja","nein")</f>
        <v>ja</v>
      </c>
      <c r="M4782" s="23" t="s">
        <v>129</v>
      </c>
      <c r="N4782" s="23" t="n">
        <v>2025</v>
      </c>
      <c r="O4782" s="23" t="n">
        <v>15</v>
      </c>
    </row>
    <row r="4783" customFormat="false" ht="15" hidden="false" customHeight="false" outlineLevel="0" collapsed="false">
      <c r="A4783" s="22" t="n">
        <v>45886</v>
      </c>
      <c r="B4783" s="23" t="s">
        <v>105</v>
      </c>
      <c r="C4783" s="23" t="s">
        <v>124</v>
      </c>
      <c r="D4783" s="24" t="n">
        <v>-2020</v>
      </c>
      <c r="E4783" s="25" t="n">
        <f aca="false">MAX(D4783,0)/1000</f>
        <v>0</v>
      </c>
      <c r="F4783" s="25" t="n">
        <f aca="false">MAX(-D4783,0)/1000</f>
        <v>2.02</v>
      </c>
      <c r="G4783" s="23" t="str">
        <f aca="false">IF(E4783&gt;0,"ja","nein")</f>
        <v>nein</v>
      </c>
      <c r="H4783" s="26" t="n">
        <v>13.81</v>
      </c>
      <c r="I4783" s="26" t="n">
        <f aca="false">(H4783/10+IF(N4783=2025,Einstellungen!$B$23,Einstellungen!$C$23))*(1+Einstellungen!$B$10)</f>
        <v>21.58898</v>
      </c>
      <c r="J4783" s="25" t="n">
        <f aca="false">E4783*I4783/100</f>
        <v>0</v>
      </c>
      <c r="K4783" s="25" t="n">
        <f aca="false">E4783*Einstellungen!$B$5/100</f>
        <v>0</v>
      </c>
      <c r="L4783" s="23" t="str">
        <f aca="false">IF(I4783&lt;Einstellungen!$B$5,"ja","nein")</f>
        <v>ja</v>
      </c>
      <c r="M4783" s="23" t="s">
        <v>129</v>
      </c>
      <c r="N4783" s="23" t="n">
        <v>2025</v>
      </c>
      <c r="O4783" s="23" t="n">
        <v>16</v>
      </c>
    </row>
    <row r="4784" customFormat="false" ht="15" hidden="false" customHeight="false" outlineLevel="0" collapsed="false">
      <c r="A4784" s="22" t="n">
        <v>45886</v>
      </c>
      <c r="B4784" s="23" t="s">
        <v>97</v>
      </c>
      <c r="C4784" s="23" t="s">
        <v>124</v>
      </c>
      <c r="D4784" s="24" t="n">
        <v>-1013.4</v>
      </c>
      <c r="E4784" s="25" t="n">
        <f aca="false">MAX(D4784,0)/1000</f>
        <v>0</v>
      </c>
      <c r="F4784" s="25" t="n">
        <f aca="false">MAX(-D4784,0)/1000</f>
        <v>1.0134</v>
      </c>
      <c r="G4784" s="23" t="str">
        <f aca="false">IF(E4784&gt;0,"ja","nein")</f>
        <v>nein</v>
      </c>
      <c r="H4784" s="26" t="n">
        <v>72.4</v>
      </c>
      <c r="I4784" s="26" t="n">
        <f aca="false">(H4784/10+IF(N4784=2025,Einstellungen!$B$23,Einstellungen!$C$23))*(1+Einstellungen!$B$10)</f>
        <v>28.56119</v>
      </c>
      <c r="J4784" s="25" t="n">
        <f aca="false">E4784*I4784/100</f>
        <v>0</v>
      </c>
      <c r="K4784" s="25" t="n">
        <f aca="false">E4784*Einstellungen!$B$5/100</f>
        <v>0</v>
      </c>
      <c r="L4784" s="23" t="str">
        <f aca="false">IF(I4784&lt;Einstellungen!$B$5,"ja","nein")</f>
        <v>ja</v>
      </c>
      <c r="M4784" s="23" t="s">
        <v>129</v>
      </c>
      <c r="N4784" s="23" t="n">
        <v>2025</v>
      </c>
      <c r="O4784" s="23" t="n">
        <v>17</v>
      </c>
    </row>
    <row r="4785" customFormat="false" ht="15" hidden="false" customHeight="false" outlineLevel="0" collapsed="false">
      <c r="A4785" s="22" t="n">
        <v>45886</v>
      </c>
      <c r="B4785" s="23" t="s">
        <v>99</v>
      </c>
      <c r="C4785" s="23" t="s">
        <v>124</v>
      </c>
      <c r="D4785" s="24" t="n">
        <v>-96.1</v>
      </c>
      <c r="E4785" s="25" t="n">
        <f aca="false">MAX(D4785,0)/1000</f>
        <v>0</v>
      </c>
      <c r="F4785" s="25" t="n">
        <f aca="false">MAX(-D4785,0)/1000</f>
        <v>0.0961</v>
      </c>
      <c r="G4785" s="23" t="str">
        <f aca="false">IF(E4785&gt;0,"ja","nein")</f>
        <v>nein</v>
      </c>
      <c r="H4785" s="26" t="n">
        <v>96.69</v>
      </c>
      <c r="I4785" s="26" t="n">
        <f aca="false">(H4785/10+IF(N4785=2025,Einstellungen!$B$23,Einstellungen!$C$23))*(1+Einstellungen!$B$10)</f>
        <v>31.4517</v>
      </c>
      <c r="J4785" s="25" t="n">
        <f aca="false">E4785*I4785/100</f>
        <v>0</v>
      </c>
      <c r="K4785" s="25" t="n">
        <f aca="false">E4785*Einstellungen!$B$5/100</f>
        <v>0</v>
      </c>
      <c r="L4785" s="23" t="str">
        <f aca="false">IF(I4785&lt;Einstellungen!$B$5,"ja","nein")</f>
        <v>nein</v>
      </c>
      <c r="M4785" s="23" t="s">
        <v>129</v>
      </c>
      <c r="N4785" s="23" t="n">
        <v>2025</v>
      </c>
      <c r="O4785" s="23" t="n">
        <v>18</v>
      </c>
    </row>
    <row r="4786" customFormat="false" ht="15" hidden="false" customHeight="false" outlineLevel="0" collapsed="false">
      <c r="A4786" s="22" t="n">
        <v>45886</v>
      </c>
      <c r="B4786" s="23" t="s">
        <v>100</v>
      </c>
      <c r="C4786" s="23" t="s">
        <v>124</v>
      </c>
      <c r="D4786" s="24" t="n">
        <v>43</v>
      </c>
      <c r="E4786" s="25" t="n">
        <f aca="false">MAX(D4786,0)/1000</f>
        <v>0.043</v>
      </c>
      <c r="F4786" s="25" t="n">
        <f aca="false">MAX(-D4786,0)/1000</f>
        <v>0</v>
      </c>
      <c r="G4786" s="23" t="str">
        <f aca="false">IF(E4786&gt;0,"ja","nein")</f>
        <v>ja</v>
      </c>
      <c r="H4786" s="26" t="n">
        <v>110</v>
      </c>
      <c r="I4786" s="26" t="n">
        <f aca="false">(H4786/10+IF(N4786=2025,Einstellungen!$B$23,Einstellungen!$C$23))*(1+Einstellungen!$B$10)</f>
        <v>33.03559</v>
      </c>
      <c r="J4786" s="25" t="n">
        <f aca="false">E4786*I4786/100</f>
        <v>0.0142053037</v>
      </c>
      <c r="K4786" s="25" t="n">
        <f aca="false">E4786*Einstellungen!$B$5/100</f>
        <v>0.01247</v>
      </c>
      <c r="L4786" s="23" t="str">
        <f aca="false">IF(I4786&lt;Einstellungen!$B$5,"ja","nein")</f>
        <v>nein</v>
      </c>
      <c r="M4786" s="23" t="s">
        <v>129</v>
      </c>
      <c r="N4786" s="23" t="n">
        <v>2025</v>
      </c>
      <c r="O4786" s="23" t="n">
        <v>19</v>
      </c>
    </row>
    <row r="4787" customFormat="false" ht="15" hidden="false" customHeight="false" outlineLevel="0" collapsed="false">
      <c r="A4787" s="22" t="n">
        <v>45886</v>
      </c>
      <c r="B4787" s="23" t="s">
        <v>92</v>
      </c>
      <c r="C4787" s="23" t="s">
        <v>124</v>
      </c>
      <c r="D4787" s="24" t="n">
        <v>288.9</v>
      </c>
      <c r="E4787" s="25" t="n">
        <f aca="false">MAX(D4787,0)/1000</f>
        <v>0.2889</v>
      </c>
      <c r="F4787" s="25" t="n">
        <f aca="false">MAX(-D4787,0)/1000</f>
        <v>0</v>
      </c>
      <c r="G4787" s="23" t="str">
        <f aca="false">IF(E4787&gt;0,"ja","nein")</f>
        <v>ja</v>
      </c>
      <c r="H4787" s="26" t="n">
        <v>110.66</v>
      </c>
      <c r="I4787" s="26" t="n">
        <f aca="false">(H4787/10+IF(N4787=2025,Einstellungen!$B$23,Einstellungen!$C$23))*(1+Einstellungen!$B$10)</f>
        <v>33.11413</v>
      </c>
      <c r="J4787" s="25" t="n">
        <f aca="false">E4787*I4787/100</f>
        <v>0.09566672157</v>
      </c>
      <c r="K4787" s="25" t="n">
        <f aca="false">E4787*Einstellungen!$B$5/100</f>
        <v>0.083781</v>
      </c>
      <c r="L4787" s="23" t="str">
        <f aca="false">IF(I4787&lt;Einstellungen!$B$5,"ja","nein")</f>
        <v>nein</v>
      </c>
      <c r="M4787" s="23" t="s">
        <v>129</v>
      </c>
      <c r="N4787" s="23" t="n">
        <v>2025</v>
      </c>
      <c r="O4787" s="23" t="n">
        <v>20</v>
      </c>
    </row>
    <row r="4788" customFormat="false" ht="15" hidden="false" customHeight="false" outlineLevel="0" collapsed="false">
      <c r="A4788" s="22" t="n">
        <v>45886</v>
      </c>
      <c r="B4788" s="23" t="s">
        <v>95</v>
      </c>
      <c r="C4788" s="23" t="s">
        <v>124</v>
      </c>
      <c r="D4788" s="24" t="n">
        <v>294.1</v>
      </c>
      <c r="E4788" s="25" t="n">
        <f aca="false">MAX(D4788,0)/1000</f>
        <v>0.2941</v>
      </c>
      <c r="F4788" s="25" t="n">
        <f aca="false">MAX(-D4788,0)/1000</f>
        <v>0</v>
      </c>
      <c r="G4788" s="23" t="str">
        <f aca="false">IF(E4788&gt;0,"ja","nein")</f>
        <v>ja</v>
      </c>
      <c r="H4788" s="26" t="n">
        <v>110.14</v>
      </c>
      <c r="I4788" s="26" t="n">
        <f aca="false">(H4788/10+IF(N4788=2025,Einstellungen!$B$23,Einstellungen!$C$23))*(1+Einstellungen!$B$10)</f>
        <v>33.05225</v>
      </c>
      <c r="J4788" s="25" t="n">
        <f aca="false">E4788*I4788/100</f>
        <v>0.09720666725</v>
      </c>
      <c r="K4788" s="25" t="n">
        <f aca="false">E4788*Einstellungen!$B$5/100</f>
        <v>0.085289</v>
      </c>
      <c r="L4788" s="23" t="str">
        <f aca="false">IF(I4788&lt;Einstellungen!$B$5,"ja","nein")</f>
        <v>nein</v>
      </c>
      <c r="M4788" s="23" t="s">
        <v>129</v>
      </c>
      <c r="N4788" s="23" t="n">
        <v>2025</v>
      </c>
      <c r="O4788" s="23" t="n">
        <v>21</v>
      </c>
    </row>
    <row r="4789" customFormat="false" ht="15" hidden="false" customHeight="false" outlineLevel="0" collapsed="false">
      <c r="A4789" s="22" t="n">
        <v>45886</v>
      </c>
      <c r="B4789" s="23" t="s">
        <v>96</v>
      </c>
      <c r="C4789" s="23" t="s">
        <v>124</v>
      </c>
      <c r="D4789" s="24" t="n">
        <v>186</v>
      </c>
      <c r="E4789" s="25" t="n">
        <f aca="false">MAX(D4789,0)/1000</f>
        <v>0.186</v>
      </c>
      <c r="F4789" s="25" t="n">
        <f aca="false">MAX(-D4789,0)/1000</f>
        <v>0</v>
      </c>
      <c r="G4789" s="23" t="str">
        <f aca="false">IF(E4789&gt;0,"ja","nein")</f>
        <v>ja</v>
      </c>
      <c r="H4789" s="26" t="n">
        <v>105.1</v>
      </c>
      <c r="I4789" s="26" t="n">
        <f aca="false">(H4789/10+IF(N4789=2025,Einstellungen!$B$23,Einstellungen!$C$23))*(1+Einstellungen!$B$10)</f>
        <v>32.45249</v>
      </c>
      <c r="J4789" s="25" t="n">
        <f aca="false">E4789*I4789/100</f>
        <v>0.0603616314</v>
      </c>
      <c r="K4789" s="25" t="n">
        <f aca="false">E4789*Einstellungen!$B$5/100</f>
        <v>0.05394</v>
      </c>
      <c r="L4789" s="23" t="str">
        <f aca="false">IF(I4789&lt;Einstellungen!$B$5,"ja","nein")</f>
        <v>nein</v>
      </c>
      <c r="M4789" s="23" t="s">
        <v>129</v>
      </c>
      <c r="N4789" s="23" t="n">
        <v>2025</v>
      </c>
      <c r="O4789" s="23" t="n">
        <v>22</v>
      </c>
    </row>
    <row r="4790" customFormat="false" ht="15" hidden="false" customHeight="false" outlineLevel="0" collapsed="false">
      <c r="A4790" s="22" t="n">
        <v>45886</v>
      </c>
      <c r="B4790" s="23" t="s">
        <v>101</v>
      </c>
      <c r="C4790" s="23" t="s">
        <v>124</v>
      </c>
      <c r="D4790" s="24" t="n">
        <v>172.7</v>
      </c>
      <c r="E4790" s="25" t="n">
        <f aca="false">MAX(D4790,0)/1000</f>
        <v>0.1727</v>
      </c>
      <c r="F4790" s="25" t="n">
        <f aca="false">MAX(-D4790,0)/1000</f>
        <v>0</v>
      </c>
      <c r="G4790" s="23" t="str">
        <f aca="false">IF(E4790&gt;0,"ja","nein")</f>
        <v>ja</v>
      </c>
      <c r="H4790" s="26" t="n">
        <v>102.54</v>
      </c>
      <c r="I4790" s="26" t="n">
        <f aca="false">(H4790/10+IF(N4790=2025,Einstellungen!$B$23,Einstellungen!$C$23))*(1+Einstellungen!$B$10)</f>
        <v>32.14785</v>
      </c>
      <c r="J4790" s="25" t="n">
        <f aca="false">E4790*I4790/100</f>
        <v>0.05551933695</v>
      </c>
      <c r="K4790" s="25" t="n">
        <f aca="false">E4790*Einstellungen!$B$5/100</f>
        <v>0.050083</v>
      </c>
      <c r="L4790" s="23" t="str">
        <f aca="false">IF(I4790&lt;Einstellungen!$B$5,"ja","nein")</f>
        <v>nein</v>
      </c>
      <c r="M4790" s="23" t="s">
        <v>129</v>
      </c>
      <c r="N4790" s="23" t="n">
        <v>2025</v>
      </c>
      <c r="O4790" s="23" t="n">
        <v>23</v>
      </c>
    </row>
    <row r="4791" customFormat="false" ht="15" hidden="false" customHeight="false" outlineLevel="0" collapsed="false">
      <c r="A4791" s="22" t="n">
        <v>45887</v>
      </c>
      <c r="B4791" s="23" t="s">
        <v>102</v>
      </c>
      <c r="C4791" s="23" t="s">
        <v>93</v>
      </c>
      <c r="D4791" s="24" t="n">
        <v>163.3</v>
      </c>
      <c r="E4791" s="25" t="n">
        <f aca="false">MAX(D4791,0)/1000</f>
        <v>0.1633</v>
      </c>
      <c r="F4791" s="25" t="n">
        <f aca="false">MAX(-D4791,0)/1000</f>
        <v>0</v>
      </c>
      <c r="G4791" s="23" t="str">
        <f aca="false">IF(E4791&gt;0,"ja","nein")</f>
        <v>ja</v>
      </c>
      <c r="H4791" s="26" t="n">
        <v>91.99</v>
      </c>
      <c r="I4791" s="26" t="n">
        <f aca="false">(H4791/10+IF(N4791=2025,Einstellungen!$B$23,Einstellungen!$C$23))*(1+Einstellungen!$B$10)</f>
        <v>30.8924</v>
      </c>
      <c r="J4791" s="25" t="n">
        <f aca="false">E4791*I4791/100</f>
        <v>0.0504472892</v>
      </c>
      <c r="K4791" s="25" t="n">
        <f aca="false">E4791*Einstellungen!$B$5/100</f>
        <v>0.047357</v>
      </c>
      <c r="L4791" s="23" t="str">
        <f aca="false">IF(I4791&lt;Einstellungen!$B$5,"ja","nein")</f>
        <v>nein</v>
      </c>
      <c r="M4791" s="23" t="s">
        <v>129</v>
      </c>
      <c r="N4791" s="23" t="n">
        <v>2025</v>
      </c>
      <c r="O4791" s="23" t="n">
        <v>0</v>
      </c>
    </row>
    <row r="4792" customFormat="false" ht="15" hidden="false" customHeight="false" outlineLevel="0" collapsed="false">
      <c r="A4792" s="22" t="n">
        <v>45887</v>
      </c>
      <c r="B4792" s="23" t="s">
        <v>107</v>
      </c>
      <c r="C4792" s="23" t="s">
        <v>93</v>
      </c>
      <c r="D4792" s="24" t="n">
        <v>155.4</v>
      </c>
      <c r="E4792" s="25" t="n">
        <f aca="false">MAX(D4792,0)/1000</f>
        <v>0.1554</v>
      </c>
      <c r="F4792" s="25" t="n">
        <f aca="false">MAX(-D4792,0)/1000</f>
        <v>0</v>
      </c>
      <c r="G4792" s="23" t="str">
        <f aca="false">IF(E4792&gt;0,"ja","nein")</f>
        <v>ja</v>
      </c>
      <c r="H4792" s="26" t="n">
        <v>87.13</v>
      </c>
      <c r="I4792" s="26" t="n">
        <f aca="false">(H4792/10+IF(N4792=2025,Einstellungen!$B$23,Einstellungen!$C$23))*(1+Einstellungen!$B$10)</f>
        <v>30.31406</v>
      </c>
      <c r="J4792" s="25" t="n">
        <f aca="false">E4792*I4792/100</f>
        <v>0.04710804924</v>
      </c>
      <c r="K4792" s="25" t="n">
        <f aca="false">E4792*Einstellungen!$B$5/100</f>
        <v>0.045066</v>
      </c>
      <c r="L4792" s="23" t="str">
        <f aca="false">IF(I4792&lt;Einstellungen!$B$5,"ja","nein")</f>
        <v>nein</v>
      </c>
      <c r="M4792" s="23" t="s">
        <v>129</v>
      </c>
      <c r="N4792" s="23" t="n">
        <v>2025</v>
      </c>
      <c r="O4792" s="23" t="n">
        <v>1</v>
      </c>
    </row>
    <row r="4793" customFormat="false" ht="15" hidden="false" customHeight="false" outlineLevel="0" collapsed="false">
      <c r="A4793" s="22" t="n">
        <v>45887</v>
      </c>
      <c r="B4793" s="23" t="s">
        <v>108</v>
      </c>
      <c r="C4793" s="23" t="s">
        <v>93</v>
      </c>
      <c r="D4793" s="24" t="n">
        <v>144.5</v>
      </c>
      <c r="E4793" s="25" t="n">
        <f aca="false">MAX(D4793,0)/1000</f>
        <v>0.1445</v>
      </c>
      <c r="F4793" s="25" t="n">
        <f aca="false">MAX(-D4793,0)/1000</f>
        <v>0</v>
      </c>
      <c r="G4793" s="23" t="str">
        <f aca="false">IF(E4793&gt;0,"ja","nein")</f>
        <v>ja</v>
      </c>
      <c r="H4793" s="26" t="n">
        <v>84.33</v>
      </c>
      <c r="I4793" s="26" t="n">
        <f aca="false">(H4793/10+IF(N4793=2025,Einstellungen!$B$23,Einstellungen!$C$23))*(1+Einstellungen!$B$10)</f>
        <v>29.98086</v>
      </c>
      <c r="J4793" s="25" t="n">
        <f aca="false">E4793*I4793/100</f>
        <v>0.0433223427</v>
      </c>
      <c r="K4793" s="25" t="n">
        <f aca="false">E4793*Einstellungen!$B$5/100</f>
        <v>0.041905</v>
      </c>
      <c r="L4793" s="23" t="str">
        <f aca="false">IF(I4793&lt;Einstellungen!$B$5,"ja","nein")</f>
        <v>nein</v>
      </c>
      <c r="M4793" s="23" t="s">
        <v>129</v>
      </c>
      <c r="N4793" s="23" t="n">
        <v>2025</v>
      </c>
      <c r="O4793" s="23" t="n">
        <v>2</v>
      </c>
    </row>
    <row r="4794" customFormat="false" ht="15" hidden="false" customHeight="false" outlineLevel="0" collapsed="false">
      <c r="A4794" s="22" t="n">
        <v>45887</v>
      </c>
      <c r="B4794" s="23" t="s">
        <v>109</v>
      </c>
      <c r="C4794" s="23" t="s">
        <v>93</v>
      </c>
      <c r="D4794" s="24" t="n">
        <v>152.8</v>
      </c>
      <c r="E4794" s="25" t="n">
        <f aca="false">MAX(D4794,0)/1000</f>
        <v>0.1528</v>
      </c>
      <c r="F4794" s="25" t="n">
        <f aca="false">MAX(-D4794,0)/1000</f>
        <v>0</v>
      </c>
      <c r="G4794" s="23" t="str">
        <f aca="false">IF(E4794&gt;0,"ja","nein")</f>
        <v>ja</v>
      </c>
      <c r="H4794" s="26" t="n">
        <v>83.85</v>
      </c>
      <c r="I4794" s="26" t="n">
        <f aca="false">(H4794/10+IF(N4794=2025,Einstellungen!$B$23,Einstellungen!$C$23))*(1+Einstellungen!$B$10)</f>
        <v>29.92374</v>
      </c>
      <c r="J4794" s="25" t="n">
        <f aca="false">E4794*I4794/100</f>
        <v>0.04572347472</v>
      </c>
      <c r="K4794" s="25" t="n">
        <f aca="false">E4794*Einstellungen!$B$5/100</f>
        <v>0.044312</v>
      </c>
      <c r="L4794" s="23" t="str">
        <f aca="false">IF(I4794&lt;Einstellungen!$B$5,"ja","nein")</f>
        <v>nein</v>
      </c>
      <c r="M4794" s="23" t="s">
        <v>129</v>
      </c>
      <c r="N4794" s="23" t="n">
        <v>2025</v>
      </c>
      <c r="O4794" s="23" t="n">
        <v>3</v>
      </c>
    </row>
    <row r="4795" customFormat="false" ht="15" hidden="false" customHeight="false" outlineLevel="0" collapsed="false">
      <c r="A4795" s="22" t="n">
        <v>45887</v>
      </c>
      <c r="B4795" s="23" t="s">
        <v>110</v>
      </c>
      <c r="C4795" s="23" t="s">
        <v>93</v>
      </c>
      <c r="D4795" s="24" t="n">
        <v>146</v>
      </c>
      <c r="E4795" s="25" t="n">
        <f aca="false">MAX(D4795,0)/1000</f>
        <v>0.146</v>
      </c>
      <c r="F4795" s="25" t="n">
        <f aca="false">MAX(-D4795,0)/1000</f>
        <v>0</v>
      </c>
      <c r="G4795" s="23" t="str">
        <f aca="false">IF(E4795&gt;0,"ja","nein")</f>
        <v>ja</v>
      </c>
      <c r="H4795" s="26" t="n">
        <v>89.46</v>
      </c>
      <c r="I4795" s="26" t="n">
        <f aca="false">(H4795/10+IF(N4795=2025,Einstellungen!$B$23,Einstellungen!$C$23))*(1+Einstellungen!$B$10)</f>
        <v>30.59133</v>
      </c>
      <c r="J4795" s="25" t="n">
        <f aca="false">E4795*I4795/100</f>
        <v>0.0446633418</v>
      </c>
      <c r="K4795" s="25" t="n">
        <f aca="false">E4795*Einstellungen!$B$5/100</f>
        <v>0.04234</v>
      </c>
      <c r="L4795" s="23" t="str">
        <f aca="false">IF(I4795&lt;Einstellungen!$B$5,"ja","nein")</f>
        <v>nein</v>
      </c>
      <c r="M4795" s="23" t="s">
        <v>129</v>
      </c>
      <c r="N4795" s="23" t="n">
        <v>2025</v>
      </c>
      <c r="O4795" s="23" t="n">
        <v>4</v>
      </c>
    </row>
    <row r="4796" customFormat="false" ht="15" hidden="false" customHeight="false" outlineLevel="0" collapsed="false">
      <c r="A4796" s="22" t="n">
        <v>45887</v>
      </c>
      <c r="B4796" s="23" t="s">
        <v>111</v>
      </c>
      <c r="C4796" s="23" t="s">
        <v>93</v>
      </c>
      <c r="D4796" s="24" t="n">
        <v>196.3</v>
      </c>
      <c r="E4796" s="25" t="n">
        <f aca="false">MAX(D4796,0)/1000</f>
        <v>0.1963</v>
      </c>
      <c r="F4796" s="25" t="n">
        <f aca="false">MAX(-D4796,0)/1000</f>
        <v>0</v>
      </c>
      <c r="G4796" s="23" t="str">
        <f aca="false">IF(E4796&gt;0,"ja","nein")</f>
        <v>ja</v>
      </c>
      <c r="H4796" s="26" t="n">
        <v>99.27</v>
      </c>
      <c r="I4796" s="26" t="n">
        <f aca="false">(H4796/10+IF(N4796=2025,Einstellungen!$B$23,Einstellungen!$C$23))*(1+Einstellungen!$B$10)</f>
        <v>31.75872</v>
      </c>
      <c r="J4796" s="25" t="n">
        <f aca="false">E4796*I4796/100</f>
        <v>0.06234236736</v>
      </c>
      <c r="K4796" s="25" t="n">
        <f aca="false">E4796*Einstellungen!$B$5/100</f>
        <v>0.056927</v>
      </c>
      <c r="L4796" s="23" t="str">
        <f aca="false">IF(I4796&lt;Einstellungen!$B$5,"ja","nein")</f>
        <v>nein</v>
      </c>
      <c r="M4796" s="23" t="s">
        <v>129</v>
      </c>
      <c r="N4796" s="23" t="n">
        <v>2025</v>
      </c>
      <c r="O4796" s="23" t="n">
        <v>5</v>
      </c>
    </row>
    <row r="4797" customFormat="false" ht="15" hidden="false" customHeight="false" outlineLevel="0" collapsed="false">
      <c r="A4797" s="22" t="n">
        <v>45887</v>
      </c>
      <c r="B4797" s="23" t="s">
        <v>112</v>
      </c>
      <c r="C4797" s="23" t="s">
        <v>93</v>
      </c>
      <c r="D4797" s="24" t="n">
        <v>161.1</v>
      </c>
      <c r="E4797" s="25" t="n">
        <f aca="false">MAX(D4797,0)/1000</f>
        <v>0.1611</v>
      </c>
      <c r="F4797" s="25" t="n">
        <f aca="false">MAX(-D4797,0)/1000</f>
        <v>0</v>
      </c>
      <c r="G4797" s="23" t="str">
        <f aca="false">IF(E4797&gt;0,"ja","nein")</f>
        <v>ja</v>
      </c>
      <c r="H4797" s="26" t="n">
        <v>118.51</v>
      </c>
      <c r="I4797" s="26" t="n">
        <f aca="false">(H4797/10+IF(N4797=2025,Einstellungen!$B$23,Einstellungen!$C$23))*(1+Einstellungen!$B$10)</f>
        <v>34.04828</v>
      </c>
      <c r="J4797" s="25" t="n">
        <f aca="false">E4797*I4797/100</f>
        <v>0.05485177908</v>
      </c>
      <c r="K4797" s="25" t="n">
        <f aca="false">E4797*Einstellungen!$B$5/100</f>
        <v>0.046719</v>
      </c>
      <c r="L4797" s="23" t="str">
        <f aca="false">IF(I4797&lt;Einstellungen!$B$5,"ja","nein")</f>
        <v>nein</v>
      </c>
      <c r="M4797" s="23" t="s">
        <v>129</v>
      </c>
      <c r="N4797" s="23" t="n">
        <v>2025</v>
      </c>
      <c r="O4797" s="23" t="n">
        <v>6</v>
      </c>
    </row>
    <row r="4798" customFormat="false" ht="15" hidden="false" customHeight="false" outlineLevel="0" collapsed="false">
      <c r="A4798" s="22" t="n">
        <v>45887</v>
      </c>
      <c r="B4798" s="23" t="s">
        <v>113</v>
      </c>
      <c r="C4798" s="23" t="s">
        <v>93</v>
      </c>
      <c r="D4798" s="24" t="n">
        <v>-138.3</v>
      </c>
      <c r="E4798" s="25" t="n">
        <f aca="false">MAX(D4798,0)/1000</f>
        <v>0</v>
      </c>
      <c r="F4798" s="25" t="n">
        <f aca="false">MAX(-D4798,0)/1000</f>
        <v>0.1383</v>
      </c>
      <c r="G4798" s="23" t="str">
        <f aca="false">IF(E4798&gt;0,"ja","nein")</f>
        <v>nein</v>
      </c>
      <c r="H4798" s="26" t="n">
        <v>130.13</v>
      </c>
      <c r="I4798" s="26" t="n">
        <f aca="false">(H4798/10+IF(N4798=2025,Einstellungen!$B$23,Einstellungen!$C$23))*(1+Einstellungen!$B$10)</f>
        <v>35.43106</v>
      </c>
      <c r="J4798" s="25" t="n">
        <f aca="false">E4798*I4798/100</f>
        <v>0</v>
      </c>
      <c r="K4798" s="25" t="n">
        <f aca="false">E4798*Einstellungen!$B$5/100</f>
        <v>0</v>
      </c>
      <c r="L4798" s="23" t="str">
        <f aca="false">IF(I4798&lt;Einstellungen!$B$5,"ja","nein")</f>
        <v>nein</v>
      </c>
      <c r="M4798" s="23" t="s">
        <v>129</v>
      </c>
      <c r="N4798" s="23" t="n">
        <v>2025</v>
      </c>
      <c r="O4798" s="23" t="n">
        <v>7</v>
      </c>
    </row>
    <row r="4799" customFormat="false" ht="15" hidden="false" customHeight="false" outlineLevel="0" collapsed="false">
      <c r="A4799" s="22" t="n">
        <v>45887</v>
      </c>
      <c r="B4799" s="23" t="s">
        <v>114</v>
      </c>
      <c r="C4799" s="23" t="s">
        <v>93</v>
      </c>
      <c r="D4799" s="24" t="n">
        <v>-1386.6</v>
      </c>
      <c r="E4799" s="25" t="n">
        <f aca="false">MAX(D4799,0)/1000</f>
        <v>0</v>
      </c>
      <c r="F4799" s="25" t="n">
        <f aca="false">MAX(-D4799,0)/1000</f>
        <v>1.3866</v>
      </c>
      <c r="G4799" s="23" t="str">
        <f aca="false">IF(E4799&gt;0,"ja","nein")</f>
        <v>nein</v>
      </c>
      <c r="H4799" s="26" t="n">
        <v>109.87</v>
      </c>
      <c r="I4799" s="26" t="n">
        <f aca="false">(H4799/10+IF(N4799=2025,Einstellungen!$B$23,Einstellungen!$C$23))*(1+Einstellungen!$B$10)</f>
        <v>33.02012</v>
      </c>
      <c r="J4799" s="25" t="n">
        <f aca="false">E4799*I4799/100</f>
        <v>0</v>
      </c>
      <c r="K4799" s="25" t="n">
        <f aca="false">E4799*Einstellungen!$B$5/100</f>
        <v>0</v>
      </c>
      <c r="L4799" s="23" t="str">
        <f aca="false">IF(I4799&lt;Einstellungen!$B$5,"ja","nein")</f>
        <v>nein</v>
      </c>
      <c r="M4799" s="23" t="s">
        <v>129</v>
      </c>
      <c r="N4799" s="23" t="n">
        <v>2025</v>
      </c>
      <c r="O4799" s="23" t="n">
        <v>8</v>
      </c>
    </row>
    <row r="4800" customFormat="false" ht="15" hidden="false" customHeight="false" outlineLevel="0" collapsed="false">
      <c r="A4800" s="22" t="n">
        <v>45887</v>
      </c>
      <c r="B4800" s="23" t="s">
        <v>115</v>
      </c>
      <c r="C4800" s="23" t="s">
        <v>93</v>
      </c>
      <c r="D4800" s="24" t="n">
        <v>-3064.4</v>
      </c>
      <c r="E4800" s="25" t="n">
        <f aca="false">MAX(D4800,0)/1000</f>
        <v>0</v>
      </c>
      <c r="F4800" s="25" t="n">
        <f aca="false">MAX(-D4800,0)/1000</f>
        <v>3.0644</v>
      </c>
      <c r="G4800" s="23" t="str">
        <f aca="false">IF(E4800&gt;0,"ja","nein")</f>
        <v>nein</v>
      </c>
      <c r="H4800" s="26" t="n">
        <v>88.84</v>
      </c>
      <c r="I4800" s="26" t="n">
        <f aca="false">(H4800/10+IF(N4800=2025,Einstellungen!$B$23,Einstellungen!$C$23))*(1+Einstellungen!$B$10)</f>
        <v>30.51755</v>
      </c>
      <c r="J4800" s="25" t="n">
        <f aca="false">E4800*I4800/100</f>
        <v>0</v>
      </c>
      <c r="K4800" s="25" t="n">
        <f aca="false">E4800*Einstellungen!$B$5/100</f>
        <v>0</v>
      </c>
      <c r="L4800" s="23" t="str">
        <f aca="false">IF(I4800&lt;Einstellungen!$B$5,"ja","nein")</f>
        <v>nein</v>
      </c>
      <c r="M4800" s="23" t="s">
        <v>129</v>
      </c>
      <c r="N4800" s="23" t="n">
        <v>2025</v>
      </c>
      <c r="O4800" s="23" t="n">
        <v>9</v>
      </c>
    </row>
    <row r="4801" customFormat="false" ht="15" hidden="false" customHeight="false" outlineLevel="0" collapsed="false">
      <c r="A4801" s="22" t="n">
        <v>45887</v>
      </c>
      <c r="B4801" s="23" t="s">
        <v>116</v>
      </c>
      <c r="C4801" s="23" t="s">
        <v>93</v>
      </c>
      <c r="D4801" s="24" t="n">
        <v>-4317.6</v>
      </c>
      <c r="E4801" s="25" t="n">
        <f aca="false">MAX(D4801,0)/1000</f>
        <v>0</v>
      </c>
      <c r="F4801" s="25" t="n">
        <f aca="false">MAX(-D4801,0)/1000</f>
        <v>4.3176</v>
      </c>
      <c r="G4801" s="23" t="str">
        <f aca="false">IF(E4801&gt;0,"ja","nein")</f>
        <v>nein</v>
      </c>
      <c r="H4801" s="26" t="n">
        <v>72.06</v>
      </c>
      <c r="I4801" s="26" t="n">
        <f aca="false">(H4801/10+IF(N4801=2025,Einstellungen!$B$23,Einstellungen!$C$23))*(1+Einstellungen!$B$10)</f>
        <v>28.52073</v>
      </c>
      <c r="J4801" s="25" t="n">
        <f aca="false">E4801*I4801/100</f>
        <v>0</v>
      </c>
      <c r="K4801" s="25" t="n">
        <f aca="false">E4801*Einstellungen!$B$5/100</f>
        <v>0</v>
      </c>
      <c r="L4801" s="23" t="str">
        <f aca="false">IF(I4801&lt;Einstellungen!$B$5,"ja","nein")</f>
        <v>ja</v>
      </c>
      <c r="M4801" s="23" t="s">
        <v>129</v>
      </c>
      <c r="N4801" s="23" t="n">
        <v>2025</v>
      </c>
      <c r="O4801" s="23" t="n">
        <v>10</v>
      </c>
    </row>
    <row r="4802" customFormat="false" ht="15" hidden="false" customHeight="false" outlineLevel="0" collapsed="false">
      <c r="A4802" s="22" t="n">
        <v>45887</v>
      </c>
      <c r="B4802" s="23" t="s">
        <v>117</v>
      </c>
      <c r="C4802" s="23" t="s">
        <v>93</v>
      </c>
      <c r="D4802" s="24" t="n">
        <v>-4962.7</v>
      </c>
      <c r="E4802" s="25" t="n">
        <f aca="false">MAX(D4802,0)/1000</f>
        <v>0</v>
      </c>
      <c r="F4802" s="25" t="n">
        <f aca="false">MAX(-D4802,0)/1000</f>
        <v>4.9627</v>
      </c>
      <c r="G4802" s="23" t="str">
        <f aca="false">IF(E4802&gt;0,"ja","nein")</f>
        <v>nein</v>
      </c>
      <c r="H4802" s="26" t="n">
        <v>45.93</v>
      </c>
      <c r="I4802" s="26" t="n">
        <f aca="false">(H4802/10+IF(N4802=2025,Einstellungen!$B$23,Einstellungen!$C$23))*(1+Einstellungen!$B$10)</f>
        <v>25.41126</v>
      </c>
      <c r="J4802" s="25" t="n">
        <f aca="false">E4802*I4802/100</f>
        <v>0</v>
      </c>
      <c r="K4802" s="25" t="n">
        <f aca="false">E4802*Einstellungen!$B$5/100</f>
        <v>0</v>
      </c>
      <c r="L4802" s="23" t="str">
        <f aca="false">IF(I4802&lt;Einstellungen!$B$5,"ja","nein")</f>
        <v>ja</v>
      </c>
      <c r="M4802" s="23" t="s">
        <v>129</v>
      </c>
      <c r="N4802" s="23" t="n">
        <v>2025</v>
      </c>
      <c r="O4802" s="23" t="n">
        <v>11</v>
      </c>
    </row>
    <row r="4803" customFormat="false" ht="15" hidden="false" customHeight="false" outlineLevel="0" collapsed="false">
      <c r="A4803" s="22" t="n">
        <v>45887</v>
      </c>
      <c r="B4803" s="23" t="s">
        <v>118</v>
      </c>
      <c r="C4803" s="23" t="s">
        <v>93</v>
      </c>
      <c r="D4803" s="24" t="n">
        <v>-5199.7</v>
      </c>
      <c r="E4803" s="25" t="n">
        <f aca="false">MAX(D4803,0)/1000</f>
        <v>0</v>
      </c>
      <c r="F4803" s="25" t="n">
        <f aca="false">MAX(-D4803,0)/1000</f>
        <v>5.1997</v>
      </c>
      <c r="G4803" s="23" t="str">
        <f aca="false">IF(E4803&gt;0,"ja","nein")</f>
        <v>nein</v>
      </c>
      <c r="H4803" s="26" t="n">
        <v>20.04</v>
      </c>
      <c r="I4803" s="26" t="n">
        <f aca="false">(H4803/10+IF(N4803=2025,Einstellungen!$B$23,Einstellungen!$C$23))*(1+Einstellungen!$B$10)</f>
        <v>22.33035</v>
      </c>
      <c r="J4803" s="25" t="n">
        <f aca="false">E4803*I4803/100</f>
        <v>0</v>
      </c>
      <c r="K4803" s="25" t="n">
        <f aca="false">E4803*Einstellungen!$B$5/100</f>
        <v>0</v>
      </c>
      <c r="L4803" s="23" t="str">
        <f aca="false">IF(I4803&lt;Einstellungen!$B$5,"ja","nein")</f>
        <v>ja</v>
      </c>
      <c r="M4803" s="23" t="s">
        <v>129</v>
      </c>
      <c r="N4803" s="23" t="n">
        <v>2025</v>
      </c>
      <c r="O4803" s="23" t="n">
        <v>12</v>
      </c>
    </row>
    <row r="4804" customFormat="false" ht="15" hidden="false" customHeight="false" outlineLevel="0" collapsed="false">
      <c r="A4804" s="22" t="n">
        <v>45887</v>
      </c>
      <c r="B4804" s="23" t="s">
        <v>119</v>
      </c>
      <c r="C4804" s="23" t="s">
        <v>93</v>
      </c>
      <c r="D4804" s="24" t="n">
        <v>-5085</v>
      </c>
      <c r="E4804" s="25" t="n">
        <f aca="false">MAX(D4804,0)/1000</f>
        <v>0</v>
      </c>
      <c r="F4804" s="25" t="n">
        <f aca="false">MAX(-D4804,0)/1000</f>
        <v>5.085</v>
      </c>
      <c r="G4804" s="23" t="str">
        <f aca="false">IF(E4804&gt;0,"ja","nein")</f>
        <v>nein</v>
      </c>
      <c r="H4804" s="26" t="n">
        <v>14.23</v>
      </c>
      <c r="I4804" s="26" t="n">
        <f aca="false">(H4804/10+IF(N4804=2025,Einstellungen!$B$23,Einstellungen!$C$23))*(1+Einstellungen!$B$10)</f>
        <v>21.63896</v>
      </c>
      <c r="J4804" s="25" t="n">
        <f aca="false">E4804*I4804/100</f>
        <v>0</v>
      </c>
      <c r="K4804" s="25" t="n">
        <f aca="false">E4804*Einstellungen!$B$5/100</f>
        <v>0</v>
      </c>
      <c r="L4804" s="23" t="str">
        <f aca="false">IF(I4804&lt;Einstellungen!$B$5,"ja","nein")</f>
        <v>ja</v>
      </c>
      <c r="M4804" s="23" t="s">
        <v>129</v>
      </c>
      <c r="N4804" s="23" t="n">
        <v>2025</v>
      </c>
      <c r="O4804" s="23" t="n">
        <v>13</v>
      </c>
    </row>
    <row r="4805" customFormat="false" ht="15" hidden="false" customHeight="false" outlineLevel="0" collapsed="false">
      <c r="A4805" s="22" t="n">
        <v>45887</v>
      </c>
      <c r="B4805" s="23" t="s">
        <v>120</v>
      </c>
      <c r="C4805" s="23" t="s">
        <v>93</v>
      </c>
      <c r="D4805" s="24" t="n">
        <v>-4617</v>
      </c>
      <c r="E4805" s="25" t="n">
        <f aca="false">MAX(D4805,0)/1000</f>
        <v>0</v>
      </c>
      <c r="F4805" s="25" t="n">
        <f aca="false">MAX(-D4805,0)/1000</f>
        <v>4.617</v>
      </c>
      <c r="G4805" s="23" t="str">
        <f aca="false">IF(E4805&gt;0,"ja","nein")</f>
        <v>nein</v>
      </c>
      <c r="H4805" s="26" t="n">
        <v>18.34</v>
      </c>
      <c r="I4805" s="26" t="n">
        <f aca="false">(H4805/10+IF(N4805=2025,Einstellungen!$B$23,Einstellungen!$C$23))*(1+Einstellungen!$B$10)</f>
        <v>22.12805</v>
      </c>
      <c r="J4805" s="25" t="n">
        <f aca="false">E4805*I4805/100</f>
        <v>0</v>
      </c>
      <c r="K4805" s="25" t="n">
        <f aca="false">E4805*Einstellungen!$B$5/100</f>
        <v>0</v>
      </c>
      <c r="L4805" s="23" t="str">
        <f aca="false">IF(I4805&lt;Einstellungen!$B$5,"ja","nein")</f>
        <v>ja</v>
      </c>
      <c r="M4805" s="23" t="s">
        <v>129</v>
      </c>
      <c r="N4805" s="23" t="n">
        <v>2025</v>
      </c>
      <c r="O4805" s="23" t="n">
        <v>14</v>
      </c>
    </row>
    <row r="4806" customFormat="false" ht="15" hidden="false" customHeight="false" outlineLevel="0" collapsed="false">
      <c r="A4806" s="22" t="n">
        <v>45887</v>
      </c>
      <c r="B4806" s="23" t="s">
        <v>104</v>
      </c>
      <c r="C4806" s="23" t="s">
        <v>93</v>
      </c>
      <c r="D4806" s="24" t="n">
        <v>-3346.8</v>
      </c>
      <c r="E4806" s="25" t="n">
        <f aca="false">MAX(D4806,0)/1000</f>
        <v>0</v>
      </c>
      <c r="F4806" s="25" t="n">
        <f aca="false">MAX(-D4806,0)/1000</f>
        <v>3.3468</v>
      </c>
      <c r="G4806" s="23" t="str">
        <f aca="false">IF(E4806&gt;0,"ja","nein")</f>
        <v>nein</v>
      </c>
      <c r="H4806" s="26" t="n">
        <v>54.56</v>
      </c>
      <c r="I4806" s="26" t="n">
        <f aca="false">(H4806/10+IF(N4806=2025,Einstellungen!$B$23,Einstellungen!$C$23))*(1+Einstellungen!$B$10)</f>
        <v>26.43823</v>
      </c>
      <c r="J4806" s="25" t="n">
        <f aca="false">E4806*I4806/100</f>
        <v>0</v>
      </c>
      <c r="K4806" s="25" t="n">
        <f aca="false">E4806*Einstellungen!$B$5/100</f>
        <v>0</v>
      </c>
      <c r="L4806" s="23" t="str">
        <f aca="false">IF(I4806&lt;Einstellungen!$B$5,"ja","nein")</f>
        <v>ja</v>
      </c>
      <c r="M4806" s="23" t="s">
        <v>129</v>
      </c>
      <c r="N4806" s="23" t="n">
        <v>2025</v>
      </c>
      <c r="O4806" s="23" t="n">
        <v>15</v>
      </c>
    </row>
    <row r="4807" customFormat="false" ht="15" hidden="false" customHeight="false" outlineLevel="0" collapsed="false">
      <c r="A4807" s="22" t="n">
        <v>45887</v>
      </c>
      <c r="B4807" s="23" t="s">
        <v>105</v>
      </c>
      <c r="C4807" s="23" t="s">
        <v>93</v>
      </c>
      <c r="D4807" s="24" t="n">
        <v>-929.2</v>
      </c>
      <c r="E4807" s="25" t="n">
        <f aca="false">MAX(D4807,0)/1000</f>
        <v>0</v>
      </c>
      <c r="F4807" s="25" t="n">
        <f aca="false">MAX(-D4807,0)/1000</f>
        <v>0.9292</v>
      </c>
      <c r="G4807" s="23" t="str">
        <f aca="false">IF(E4807&gt;0,"ja","nein")</f>
        <v>nein</v>
      </c>
      <c r="H4807" s="26" t="n">
        <v>70.94</v>
      </c>
      <c r="I4807" s="26" t="n">
        <f aca="false">(H4807/10+IF(N4807=2025,Einstellungen!$B$23,Einstellungen!$C$23))*(1+Einstellungen!$B$10)</f>
        <v>28.38745</v>
      </c>
      <c r="J4807" s="25" t="n">
        <f aca="false">E4807*I4807/100</f>
        <v>0</v>
      </c>
      <c r="K4807" s="25" t="n">
        <f aca="false">E4807*Einstellungen!$B$5/100</f>
        <v>0</v>
      </c>
      <c r="L4807" s="23" t="str">
        <f aca="false">IF(I4807&lt;Einstellungen!$B$5,"ja","nein")</f>
        <v>ja</v>
      </c>
      <c r="M4807" s="23" t="s">
        <v>129</v>
      </c>
      <c r="N4807" s="23" t="n">
        <v>2025</v>
      </c>
      <c r="O4807" s="23" t="n">
        <v>16</v>
      </c>
    </row>
    <row r="4808" customFormat="false" ht="15" hidden="false" customHeight="false" outlineLevel="0" collapsed="false">
      <c r="A4808" s="22" t="n">
        <v>45887</v>
      </c>
      <c r="B4808" s="23" t="s">
        <v>97</v>
      </c>
      <c r="C4808" s="23" t="s">
        <v>93</v>
      </c>
      <c r="D4808" s="24" t="n">
        <v>-748.9</v>
      </c>
      <c r="E4808" s="25" t="n">
        <f aca="false">MAX(D4808,0)/1000</f>
        <v>0</v>
      </c>
      <c r="F4808" s="25" t="n">
        <f aca="false">MAX(-D4808,0)/1000</f>
        <v>0.7489</v>
      </c>
      <c r="G4808" s="23" t="str">
        <f aca="false">IF(E4808&gt;0,"ja","nein")</f>
        <v>nein</v>
      </c>
      <c r="H4808" s="26" t="n">
        <v>90.32</v>
      </c>
      <c r="I4808" s="26" t="n">
        <f aca="false">(H4808/10+IF(N4808=2025,Einstellungen!$B$23,Einstellungen!$C$23))*(1+Einstellungen!$B$10)</f>
        <v>30.69367</v>
      </c>
      <c r="J4808" s="25" t="n">
        <f aca="false">E4808*I4808/100</f>
        <v>0</v>
      </c>
      <c r="K4808" s="25" t="n">
        <f aca="false">E4808*Einstellungen!$B$5/100</f>
        <v>0</v>
      </c>
      <c r="L4808" s="23" t="str">
        <f aca="false">IF(I4808&lt;Einstellungen!$B$5,"ja","nein")</f>
        <v>nein</v>
      </c>
      <c r="M4808" s="23" t="s">
        <v>129</v>
      </c>
      <c r="N4808" s="23" t="n">
        <v>2025</v>
      </c>
      <c r="O4808" s="23" t="n">
        <v>17</v>
      </c>
    </row>
    <row r="4809" customFormat="false" ht="15" hidden="false" customHeight="false" outlineLevel="0" collapsed="false">
      <c r="A4809" s="22" t="n">
        <v>45887</v>
      </c>
      <c r="B4809" s="23" t="s">
        <v>99</v>
      </c>
      <c r="C4809" s="23" t="s">
        <v>93</v>
      </c>
      <c r="D4809" s="24" t="n">
        <v>58.3</v>
      </c>
      <c r="E4809" s="25" t="n">
        <f aca="false">MAX(D4809,0)/1000</f>
        <v>0.0583</v>
      </c>
      <c r="F4809" s="25" t="n">
        <f aca="false">MAX(-D4809,0)/1000</f>
        <v>0</v>
      </c>
      <c r="G4809" s="23" t="str">
        <f aca="false">IF(E4809&gt;0,"ja","nein")</f>
        <v>ja</v>
      </c>
      <c r="H4809" s="26" t="n">
        <v>109.87</v>
      </c>
      <c r="I4809" s="26" t="n">
        <f aca="false">(H4809/10+IF(N4809=2025,Einstellungen!$B$23,Einstellungen!$C$23))*(1+Einstellungen!$B$10)</f>
        <v>33.02012</v>
      </c>
      <c r="J4809" s="25" t="n">
        <f aca="false">E4809*I4809/100</f>
        <v>0.01925072996</v>
      </c>
      <c r="K4809" s="25" t="n">
        <f aca="false">E4809*Einstellungen!$B$5/100</f>
        <v>0.016907</v>
      </c>
      <c r="L4809" s="23" t="str">
        <f aca="false">IF(I4809&lt;Einstellungen!$B$5,"ja","nein")</f>
        <v>nein</v>
      </c>
      <c r="M4809" s="23" t="s">
        <v>129</v>
      </c>
      <c r="N4809" s="23" t="n">
        <v>2025</v>
      </c>
      <c r="O4809" s="23" t="n">
        <v>18</v>
      </c>
    </row>
    <row r="4810" customFormat="false" ht="15" hidden="false" customHeight="false" outlineLevel="0" collapsed="false">
      <c r="A4810" s="22" t="n">
        <v>45887</v>
      </c>
      <c r="B4810" s="23" t="s">
        <v>100</v>
      </c>
      <c r="C4810" s="23" t="s">
        <v>93</v>
      </c>
      <c r="D4810" s="24" t="n">
        <v>148.1</v>
      </c>
      <c r="E4810" s="25" t="n">
        <f aca="false">MAX(D4810,0)/1000</f>
        <v>0.1481</v>
      </c>
      <c r="F4810" s="25" t="n">
        <f aca="false">MAX(-D4810,0)/1000</f>
        <v>0</v>
      </c>
      <c r="G4810" s="23" t="str">
        <f aca="false">IF(E4810&gt;0,"ja","nein")</f>
        <v>ja</v>
      </c>
      <c r="H4810" s="26" t="n">
        <v>185.5</v>
      </c>
      <c r="I4810" s="26" t="n">
        <f aca="false">(H4810/10+IF(N4810=2025,Einstellungen!$B$23,Einstellungen!$C$23))*(1+Einstellungen!$B$10)</f>
        <v>42.02009</v>
      </c>
      <c r="J4810" s="25" t="n">
        <f aca="false">E4810*I4810/100</f>
        <v>0.06223175329</v>
      </c>
      <c r="K4810" s="25" t="n">
        <f aca="false">E4810*Einstellungen!$B$5/100</f>
        <v>0.042949</v>
      </c>
      <c r="L4810" s="23" t="str">
        <f aca="false">IF(I4810&lt;Einstellungen!$B$5,"ja","nein")</f>
        <v>nein</v>
      </c>
      <c r="M4810" s="23" t="s">
        <v>129</v>
      </c>
      <c r="N4810" s="23" t="n">
        <v>2025</v>
      </c>
      <c r="O4810" s="23" t="n">
        <v>19</v>
      </c>
    </row>
    <row r="4811" customFormat="false" ht="15" hidden="false" customHeight="false" outlineLevel="0" collapsed="false">
      <c r="A4811" s="22" t="n">
        <v>45887</v>
      </c>
      <c r="B4811" s="23" t="s">
        <v>92</v>
      </c>
      <c r="C4811" s="23" t="s">
        <v>93</v>
      </c>
      <c r="D4811" s="24" t="n">
        <v>239.3</v>
      </c>
      <c r="E4811" s="25" t="n">
        <f aca="false">MAX(D4811,0)/1000</f>
        <v>0.2393</v>
      </c>
      <c r="F4811" s="25" t="n">
        <f aca="false">MAX(-D4811,0)/1000</f>
        <v>0</v>
      </c>
      <c r="G4811" s="23" t="str">
        <f aca="false">IF(E4811&gt;0,"ja","nein")</f>
        <v>ja</v>
      </c>
      <c r="H4811" s="26" t="n">
        <v>197.42</v>
      </c>
      <c r="I4811" s="26" t="n">
        <f aca="false">(H4811/10+IF(N4811=2025,Einstellungen!$B$23,Einstellungen!$C$23))*(1+Einstellungen!$B$10)</f>
        <v>43.43857</v>
      </c>
      <c r="J4811" s="25" t="n">
        <f aca="false">E4811*I4811/100</f>
        <v>0.10394849801</v>
      </c>
      <c r="K4811" s="25" t="n">
        <f aca="false">E4811*Einstellungen!$B$5/100</f>
        <v>0.069397</v>
      </c>
      <c r="L4811" s="23" t="str">
        <f aca="false">IF(I4811&lt;Einstellungen!$B$5,"ja","nein")</f>
        <v>nein</v>
      </c>
      <c r="M4811" s="23" t="s">
        <v>129</v>
      </c>
      <c r="N4811" s="23" t="n">
        <v>2025</v>
      </c>
      <c r="O4811" s="23" t="n">
        <v>20</v>
      </c>
    </row>
    <row r="4812" customFormat="false" ht="15" hidden="false" customHeight="false" outlineLevel="0" collapsed="false">
      <c r="A4812" s="22" t="n">
        <v>45887</v>
      </c>
      <c r="B4812" s="23" t="s">
        <v>95</v>
      </c>
      <c r="C4812" s="23" t="s">
        <v>93</v>
      </c>
      <c r="D4812" s="24" t="n">
        <v>228.4</v>
      </c>
      <c r="E4812" s="25" t="n">
        <f aca="false">MAX(D4812,0)/1000</f>
        <v>0.2284</v>
      </c>
      <c r="F4812" s="25" t="n">
        <f aca="false">MAX(-D4812,0)/1000</f>
        <v>0</v>
      </c>
      <c r="G4812" s="23" t="str">
        <f aca="false">IF(E4812&gt;0,"ja","nein")</f>
        <v>ja</v>
      </c>
      <c r="H4812" s="26" t="n">
        <v>124.67</v>
      </c>
      <c r="I4812" s="26" t="n">
        <f aca="false">(H4812/10+IF(N4812=2025,Einstellungen!$B$23,Einstellungen!$C$23))*(1+Einstellungen!$B$10)</f>
        <v>34.78132</v>
      </c>
      <c r="J4812" s="25" t="n">
        <f aca="false">E4812*I4812/100</f>
        <v>0.07944053488</v>
      </c>
      <c r="K4812" s="25" t="n">
        <f aca="false">E4812*Einstellungen!$B$5/100</f>
        <v>0.066236</v>
      </c>
      <c r="L4812" s="23" t="str">
        <f aca="false">IF(I4812&lt;Einstellungen!$B$5,"ja","nein")</f>
        <v>nein</v>
      </c>
      <c r="M4812" s="23" t="s">
        <v>129</v>
      </c>
      <c r="N4812" s="23" t="n">
        <v>2025</v>
      </c>
      <c r="O4812" s="23" t="n">
        <v>21</v>
      </c>
    </row>
    <row r="4813" customFormat="false" ht="15" hidden="false" customHeight="false" outlineLevel="0" collapsed="false">
      <c r="A4813" s="22" t="n">
        <v>45887</v>
      </c>
      <c r="B4813" s="23" t="s">
        <v>96</v>
      </c>
      <c r="C4813" s="23" t="s">
        <v>93</v>
      </c>
      <c r="D4813" s="24" t="n">
        <v>189.4</v>
      </c>
      <c r="E4813" s="25" t="n">
        <f aca="false">MAX(D4813,0)/1000</f>
        <v>0.1894</v>
      </c>
      <c r="F4813" s="25" t="n">
        <f aca="false">MAX(-D4813,0)/1000</f>
        <v>0</v>
      </c>
      <c r="G4813" s="23" t="str">
        <f aca="false">IF(E4813&gt;0,"ja","nein")</f>
        <v>ja</v>
      </c>
      <c r="H4813" s="26" t="n">
        <v>107.49</v>
      </c>
      <c r="I4813" s="26" t="n">
        <f aca="false">(H4813/10+IF(N4813=2025,Einstellungen!$B$23,Einstellungen!$C$23))*(1+Einstellungen!$B$10)</f>
        <v>32.7369</v>
      </c>
      <c r="J4813" s="25" t="n">
        <f aca="false">E4813*I4813/100</f>
        <v>0.0620036886</v>
      </c>
      <c r="K4813" s="25" t="n">
        <f aca="false">E4813*Einstellungen!$B$5/100</f>
        <v>0.054926</v>
      </c>
      <c r="L4813" s="23" t="str">
        <f aca="false">IF(I4813&lt;Einstellungen!$B$5,"ja","nein")</f>
        <v>nein</v>
      </c>
      <c r="M4813" s="23" t="s">
        <v>129</v>
      </c>
      <c r="N4813" s="23" t="n">
        <v>2025</v>
      </c>
      <c r="O4813" s="23" t="n">
        <v>22</v>
      </c>
    </row>
    <row r="4814" customFormat="false" ht="15" hidden="false" customHeight="false" outlineLevel="0" collapsed="false">
      <c r="A4814" s="22" t="n">
        <v>45887</v>
      </c>
      <c r="B4814" s="23" t="s">
        <v>101</v>
      </c>
      <c r="C4814" s="23" t="s">
        <v>93</v>
      </c>
      <c r="D4814" s="24" t="n">
        <v>168.2</v>
      </c>
      <c r="E4814" s="25" t="n">
        <f aca="false">MAX(D4814,0)/1000</f>
        <v>0.1682</v>
      </c>
      <c r="F4814" s="25" t="n">
        <f aca="false">MAX(-D4814,0)/1000</f>
        <v>0</v>
      </c>
      <c r="G4814" s="23" t="str">
        <f aca="false">IF(E4814&gt;0,"ja","nein")</f>
        <v>ja</v>
      </c>
      <c r="H4814" s="26" t="n">
        <v>102</v>
      </c>
      <c r="I4814" s="26" t="n">
        <f aca="false">(H4814/10+IF(N4814=2025,Einstellungen!$B$23,Einstellungen!$C$23))*(1+Einstellungen!$B$10)</f>
        <v>32.08359</v>
      </c>
      <c r="J4814" s="25" t="n">
        <f aca="false">E4814*I4814/100</f>
        <v>0.05396459838</v>
      </c>
      <c r="K4814" s="25" t="n">
        <f aca="false">E4814*Einstellungen!$B$5/100</f>
        <v>0.048778</v>
      </c>
      <c r="L4814" s="23" t="str">
        <f aca="false">IF(I4814&lt;Einstellungen!$B$5,"ja","nein")</f>
        <v>nein</v>
      </c>
      <c r="M4814" s="23" t="s">
        <v>129</v>
      </c>
      <c r="N4814" s="23" t="n">
        <v>2025</v>
      </c>
      <c r="O4814" s="23" t="n">
        <v>23</v>
      </c>
    </row>
    <row r="4815" customFormat="false" ht="15" hidden="false" customHeight="false" outlineLevel="0" collapsed="false">
      <c r="A4815" s="22" t="n">
        <v>45888</v>
      </c>
      <c r="B4815" s="23" t="s">
        <v>102</v>
      </c>
      <c r="C4815" s="23" t="s">
        <v>98</v>
      </c>
      <c r="D4815" s="24" t="n">
        <v>157</v>
      </c>
      <c r="E4815" s="25" t="n">
        <f aca="false">MAX(D4815,0)/1000</f>
        <v>0.157</v>
      </c>
      <c r="F4815" s="25" t="n">
        <f aca="false">MAX(-D4815,0)/1000</f>
        <v>0</v>
      </c>
      <c r="G4815" s="23" t="str">
        <f aca="false">IF(E4815&gt;0,"ja","nein")</f>
        <v>ja</v>
      </c>
      <c r="H4815" s="26" t="n">
        <v>101.01</v>
      </c>
      <c r="I4815" s="26" t="n">
        <f aca="false">(H4815/10+IF(N4815=2025,Einstellungen!$B$23,Einstellungen!$C$23))*(1+Einstellungen!$B$10)</f>
        <v>31.96578</v>
      </c>
      <c r="J4815" s="25" t="n">
        <f aca="false">E4815*I4815/100</f>
        <v>0.0501862746</v>
      </c>
      <c r="K4815" s="25" t="n">
        <f aca="false">E4815*Einstellungen!$B$5/100</f>
        <v>0.04553</v>
      </c>
      <c r="L4815" s="23" t="str">
        <f aca="false">IF(I4815&lt;Einstellungen!$B$5,"ja","nein")</f>
        <v>nein</v>
      </c>
      <c r="M4815" s="23" t="s">
        <v>129</v>
      </c>
      <c r="N4815" s="23" t="n">
        <v>2025</v>
      </c>
      <c r="O4815" s="23" t="n">
        <v>0</v>
      </c>
    </row>
    <row r="4816" customFormat="false" ht="15" hidden="false" customHeight="false" outlineLevel="0" collapsed="false">
      <c r="A4816" s="22" t="n">
        <v>45888</v>
      </c>
      <c r="B4816" s="23" t="s">
        <v>107</v>
      </c>
      <c r="C4816" s="23" t="s">
        <v>98</v>
      </c>
      <c r="D4816" s="24" t="n">
        <v>155.4</v>
      </c>
      <c r="E4816" s="25" t="n">
        <f aca="false">MAX(D4816,0)/1000</f>
        <v>0.1554</v>
      </c>
      <c r="F4816" s="25" t="n">
        <f aca="false">MAX(-D4816,0)/1000</f>
        <v>0</v>
      </c>
      <c r="G4816" s="23" t="str">
        <f aca="false">IF(E4816&gt;0,"ja","nein")</f>
        <v>ja</v>
      </c>
      <c r="H4816" s="26" t="n">
        <v>94.82</v>
      </c>
      <c r="I4816" s="26" t="n">
        <f aca="false">(H4816/10+IF(N4816=2025,Einstellungen!$B$23,Einstellungen!$C$23))*(1+Einstellungen!$B$10)</f>
        <v>31.22917</v>
      </c>
      <c r="J4816" s="25" t="n">
        <f aca="false">E4816*I4816/100</f>
        <v>0.04853013018</v>
      </c>
      <c r="K4816" s="25" t="n">
        <f aca="false">E4816*Einstellungen!$B$5/100</f>
        <v>0.045066</v>
      </c>
      <c r="L4816" s="23" t="str">
        <f aca="false">IF(I4816&lt;Einstellungen!$B$5,"ja","nein")</f>
        <v>nein</v>
      </c>
      <c r="M4816" s="23" t="s">
        <v>129</v>
      </c>
      <c r="N4816" s="23" t="n">
        <v>2025</v>
      </c>
      <c r="O4816" s="23" t="n">
        <v>1</v>
      </c>
    </row>
    <row r="4817" customFormat="false" ht="15" hidden="false" customHeight="false" outlineLevel="0" collapsed="false">
      <c r="A4817" s="22" t="n">
        <v>45888</v>
      </c>
      <c r="B4817" s="23" t="s">
        <v>108</v>
      </c>
      <c r="C4817" s="23" t="s">
        <v>98</v>
      </c>
      <c r="D4817" s="24" t="n">
        <v>154.8</v>
      </c>
      <c r="E4817" s="25" t="n">
        <f aca="false">MAX(D4817,0)/1000</f>
        <v>0.1548</v>
      </c>
      <c r="F4817" s="25" t="n">
        <f aca="false">MAX(-D4817,0)/1000</f>
        <v>0</v>
      </c>
      <c r="G4817" s="23" t="str">
        <f aca="false">IF(E4817&gt;0,"ja","nein")</f>
        <v>ja</v>
      </c>
      <c r="H4817" s="26" t="n">
        <v>88.2</v>
      </c>
      <c r="I4817" s="26" t="n">
        <f aca="false">(H4817/10+IF(N4817=2025,Einstellungen!$B$23,Einstellungen!$C$23))*(1+Einstellungen!$B$10)</f>
        <v>30.44139</v>
      </c>
      <c r="J4817" s="25" t="n">
        <f aca="false">E4817*I4817/100</f>
        <v>0.04712327172</v>
      </c>
      <c r="K4817" s="25" t="n">
        <f aca="false">E4817*Einstellungen!$B$5/100</f>
        <v>0.044892</v>
      </c>
      <c r="L4817" s="23" t="str">
        <f aca="false">IF(I4817&lt;Einstellungen!$B$5,"ja","nein")</f>
        <v>nein</v>
      </c>
      <c r="M4817" s="23" t="s">
        <v>129</v>
      </c>
      <c r="N4817" s="23" t="n">
        <v>2025</v>
      </c>
      <c r="O4817" s="23" t="n">
        <v>2</v>
      </c>
    </row>
    <row r="4818" customFormat="false" ht="15" hidden="false" customHeight="false" outlineLevel="0" collapsed="false">
      <c r="A4818" s="22" t="n">
        <v>45888</v>
      </c>
      <c r="B4818" s="23" t="s">
        <v>109</v>
      </c>
      <c r="C4818" s="23" t="s">
        <v>98</v>
      </c>
      <c r="D4818" s="24" t="n">
        <v>150.8</v>
      </c>
      <c r="E4818" s="25" t="n">
        <f aca="false">MAX(D4818,0)/1000</f>
        <v>0.1508</v>
      </c>
      <c r="F4818" s="25" t="n">
        <f aca="false">MAX(-D4818,0)/1000</f>
        <v>0</v>
      </c>
      <c r="G4818" s="23" t="str">
        <f aca="false">IF(E4818&gt;0,"ja","nein")</f>
        <v>ja</v>
      </c>
      <c r="H4818" s="26" t="n">
        <v>86.37</v>
      </c>
      <c r="I4818" s="26" t="n">
        <f aca="false">(H4818/10+IF(N4818=2025,Einstellungen!$B$23,Einstellungen!$C$23))*(1+Einstellungen!$B$10)</f>
        <v>30.22362</v>
      </c>
      <c r="J4818" s="25" t="n">
        <f aca="false">E4818*I4818/100</f>
        <v>0.04557721896</v>
      </c>
      <c r="K4818" s="25" t="n">
        <f aca="false">E4818*Einstellungen!$B$5/100</f>
        <v>0.043732</v>
      </c>
      <c r="L4818" s="23" t="str">
        <f aca="false">IF(I4818&lt;Einstellungen!$B$5,"ja","nein")</f>
        <v>nein</v>
      </c>
      <c r="M4818" s="23" t="s">
        <v>129</v>
      </c>
      <c r="N4818" s="23" t="n">
        <v>2025</v>
      </c>
      <c r="O4818" s="23" t="n">
        <v>3</v>
      </c>
    </row>
    <row r="4819" customFormat="false" ht="15" hidden="false" customHeight="false" outlineLevel="0" collapsed="false">
      <c r="A4819" s="22" t="n">
        <v>45888</v>
      </c>
      <c r="B4819" s="23" t="s">
        <v>110</v>
      </c>
      <c r="C4819" s="23" t="s">
        <v>98</v>
      </c>
      <c r="D4819" s="24" t="n">
        <v>143.5</v>
      </c>
      <c r="E4819" s="25" t="n">
        <f aca="false">MAX(D4819,0)/1000</f>
        <v>0.1435</v>
      </c>
      <c r="F4819" s="25" t="n">
        <f aca="false">MAX(-D4819,0)/1000</f>
        <v>0</v>
      </c>
      <c r="G4819" s="23" t="str">
        <f aca="false">IF(E4819&gt;0,"ja","nein")</f>
        <v>ja</v>
      </c>
      <c r="H4819" s="26" t="n">
        <v>90.09</v>
      </c>
      <c r="I4819" s="26" t="n">
        <f aca="false">(H4819/10+IF(N4819=2025,Einstellungen!$B$23,Einstellungen!$C$23))*(1+Einstellungen!$B$10)</f>
        <v>30.6663</v>
      </c>
      <c r="J4819" s="25" t="n">
        <f aca="false">E4819*I4819/100</f>
        <v>0.0440061405</v>
      </c>
      <c r="K4819" s="25" t="n">
        <f aca="false">E4819*Einstellungen!$B$5/100</f>
        <v>0.041615</v>
      </c>
      <c r="L4819" s="23" t="str">
        <f aca="false">IF(I4819&lt;Einstellungen!$B$5,"ja","nein")</f>
        <v>nein</v>
      </c>
      <c r="M4819" s="23" t="s">
        <v>129</v>
      </c>
      <c r="N4819" s="23" t="n">
        <v>2025</v>
      </c>
      <c r="O4819" s="23" t="n">
        <v>4</v>
      </c>
    </row>
    <row r="4820" customFormat="false" ht="15" hidden="false" customHeight="false" outlineLevel="0" collapsed="false">
      <c r="A4820" s="22" t="n">
        <v>45888</v>
      </c>
      <c r="B4820" s="23" t="s">
        <v>111</v>
      </c>
      <c r="C4820" s="23" t="s">
        <v>98</v>
      </c>
      <c r="D4820" s="24" t="n">
        <v>145.1</v>
      </c>
      <c r="E4820" s="25" t="n">
        <f aca="false">MAX(D4820,0)/1000</f>
        <v>0.1451</v>
      </c>
      <c r="F4820" s="25" t="n">
        <f aca="false">MAX(-D4820,0)/1000</f>
        <v>0</v>
      </c>
      <c r="G4820" s="23" t="str">
        <f aca="false">IF(E4820&gt;0,"ja","nein")</f>
        <v>ja</v>
      </c>
      <c r="H4820" s="26" t="n">
        <v>102.5</v>
      </c>
      <c r="I4820" s="26" t="n">
        <f aca="false">(H4820/10+IF(N4820=2025,Einstellungen!$B$23,Einstellungen!$C$23))*(1+Einstellungen!$B$10)</f>
        <v>32.14309</v>
      </c>
      <c r="J4820" s="25" t="n">
        <f aca="false">E4820*I4820/100</f>
        <v>0.04663962359</v>
      </c>
      <c r="K4820" s="25" t="n">
        <f aca="false">E4820*Einstellungen!$B$5/100</f>
        <v>0.042079</v>
      </c>
      <c r="L4820" s="23" t="str">
        <f aca="false">IF(I4820&lt;Einstellungen!$B$5,"ja","nein")</f>
        <v>nein</v>
      </c>
      <c r="M4820" s="23" t="s">
        <v>129</v>
      </c>
      <c r="N4820" s="23" t="n">
        <v>2025</v>
      </c>
      <c r="O4820" s="23" t="n">
        <v>5</v>
      </c>
    </row>
    <row r="4821" customFormat="false" ht="15" hidden="false" customHeight="false" outlineLevel="0" collapsed="false">
      <c r="A4821" s="22" t="n">
        <v>45888</v>
      </c>
      <c r="B4821" s="23" t="s">
        <v>112</v>
      </c>
      <c r="C4821" s="23" t="s">
        <v>98</v>
      </c>
      <c r="D4821" s="24" t="n">
        <v>166.8</v>
      </c>
      <c r="E4821" s="25" t="n">
        <f aca="false">MAX(D4821,0)/1000</f>
        <v>0.1668</v>
      </c>
      <c r="F4821" s="25" t="n">
        <f aca="false">MAX(-D4821,0)/1000</f>
        <v>0</v>
      </c>
      <c r="G4821" s="23" t="str">
        <f aca="false">IF(E4821&gt;0,"ja","nein")</f>
        <v>ja</v>
      </c>
      <c r="H4821" s="26" t="n">
        <v>111.1</v>
      </c>
      <c r="I4821" s="26" t="n">
        <f aca="false">(H4821/10+IF(N4821=2025,Einstellungen!$B$23,Einstellungen!$C$23))*(1+Einstellungen!$B$10)</f>
        <v>33.16649</v>
      </c>
      <c r="J4821" s="25" t="n">
        <f aca="false">E4821*I4821/100</f>
        <v>0.05532170532</v>
      </c>
      <c r="K4821" s="25" t="n">
        <f aca="false">E4821*Einstellungen!$B$5/100</f>
        <v>0.048372</v>
      </c>
      <c r="L4821" s="23" t="str">
        <f aca="false">IF(I4821&lt;Einstellungen!$B$5,"ja","nein")</f>
        <v>nein</v>
      </c>
      <c r="M4821" s="23" t="s">
        <v>129</v>
      </c>
      <c r="N4821" s="23" t="n">
        <v>2025</v>
      </c>
      <c r="O4821" s="23" t="n">
        <v>6</v>
      </c>
    </row>
    <row r="4822" customFormat="false" ht="15" hidden="false" customHeight="false" outlineLevel="0" collapsed="false">
      <c r="A4822" s="22" t="n">
        <v>45888</v>
      </c>
      <c r="B4822" s="23" t="s">
        <v>113</v>
      </c>
      <c r="C4822" s="23" t="s">
        <v>98</v>
      </c>
      <c r="D4822" s="24" t="n">
        <v>-65.3</v>
      </c>
      <c r="E4822" s="25" t="n">
        <f aca="false">MAX(D4822,0)/1000</f>
        <v>0</v>
      </c>
      <c r="F4822" s="25" t="n">
        <f aca="false">MAX(-D4822,0)/1000</f>
        <v>0.0653</v>
      </c>
      <c r="G4822" s="23" t="str">
        <f aca="false">IF(E4822&gt;0,"ja","nein")</f>
        <v>nein</v>
      </c>
      <c r="H4822" s="26" t="n">
        <v>109.95</v>
      </c>
      <c r="I4822" s="26" t="n">
        <f aca="false">(H4822/10+IF(N4822=2025,Einstellungen!$B$23,Einstellungen!$C$23))*(1+Einstellungen!$B$10)</f>
        <v>33.02964</v>
      </c>
      <c r="J4822" s="25" t="n">
        <f aca="false">E4822*I4822/100</f>
        <v>0</v>
      </c>
      <c r="K4822" s="25" t="n">
        <f aca="false">E4822*Einstellungen!$B$5/100</f>
        <v>0</v>
      </c>
      <c r="L4822" s="23" t="str">
        <f aca="false">IF(I4822&lt;Einstellungen!$B$5,"ja","nein")</f>
        <v>nein</v>
      </c>
      <c r="M4822" s="23" t="s">
        <v>129</v>
      </c>
      <c r="N4822" s="23" t="n">
        <v>2025</v>
      </c>
      <c r="O4822" s="23" t="n">
        <v>7</v>
      </c>
    </row>
    <row r="4823" customFormat="false" ht="15" hidden="false" customHeight="false" outlineLevel="0" collapsed="false">
      <c r="A4823" s="22" t="n">
        <v>45888</v>
      </c>
      <c r="B4823" s="23" t="s">
        <v>114</v>
      </c>
      <c r="C4823" s="23" t="s">
        <v>98</v>
      </c>
      <c r="D4823" s="24" t="n">
        <v>-1338.6</v>
      </c>
      <c r="E4823" s="25" t="n">
        <f aca="false">MAX(D4823,0)/1000</f>
        <v>0</v>
      </c>
      <c r="F4823" s="25" t="n">
        <f aca="false">MAX(-D4823,0)/1000</f>
        <v>1.3386</v>
      </c>
      <c r="G4823" s="23" t="str">
        <f aca="false">IF(E4823&gt;0,"ja","nein")</f>
        <v>nein</v>
      </c>
      <c r="H4823" s="26" t="n">
        <v>98.05</v>
      </c>
      <c r="I4823" s="26" t="n">
        <f aca="false">(H4823/10+IF(N4823=2025,Einstellungen!$B$23,Einstellungen!$C$23))*(1+Einstellungen!$B$10)</f>
        <v>31.61354</v>
      </c>
      <c r="J4823" s="25" t="n">
        <f aca="false">E4823*I4823/100</f>
        <v>0</v>
      </c>
      <c r="K4823" s="25" t="n">
        <f aca="false">E4823*Einstellungen!$B$5/100</f>
        <v>0</v>
      </c>
      <c r="L4823" s="23" t="str">
        <f aca="false">IF(I4823&lt;Einstellungen!$B$5,"ja","nein")</f>
        <v>nein</v>
      </c>
      <c r="M4823" s="23" t="s">
        <v>129</v>
      </c>
      <c r="N4823" s="23" t="n">
        <v>2025</v>
      </c>
      <c r="O4823" s="23" t="n">
        <v>8</v>
      </c>
    </row>
    <row r="4824" customFormat="false" ht="15" hidden="false" customHeight="false" outlineLevel="0" collapsed="false">
      <c r="A4824" s="22" t="n">
        <v>45888</v>
      </c>
      <c r="B4824" s="23" t="s">
        <v>115</v>
      </c>
      <c r="C4824" s="23" t="s">
        <v>98</v>
      </c>
      <c r="D4824" s="24" t="n">
        <v>-1462.1</v>
      </c>
      <c r="E4824" s="25" t="n">
        <f aca="false">MAX(D4824,0)/1000</f>
        <v>0</v>
      </c>
      <c r="F4824" s="25" t="n">
        <f aca="false">MAX(-D4824,0)/1000</f>
        <v>1.4621</v>
      </c>
      <c r="G4824" s="23" t="str">
        <f aca="false">IF(E4824&gt;0,"ja","nein")</f>
        <v>nein</v>
      </c>
      <c r="H4824" s="26" t="n">
        <v>88.57</v>
      </c>
      <c r="I4824" s="26" t="n">
        <f aca="false">(H4824/10+IF(N4824=2025,Einstellungen!$B$23,Einstellungen!$C$23))*(1+Einstellungen!$B$10)</f>
        <v>30.48542</v>
      </c>
      <c r="J4824" s="25" t="n">
        <f aca="false">E4824*I4824/100</f>
        <v>0</v>
      </c>
      <c r="K4824" s="25" t="n">
        <f aca="false">E4824*Einstellungen!$B$5/100</f>
        <v>0</v>
      </c>
      <c r="L4824" s="23" t="str">
        <f aca="false">IF(I4824&lt;Einstellungen!$B$5,"ja","nein")</f>
        <v>nein</v>
      </c>
      <c r="M4824" s="23" t="s">
        <v>129</v>
      </c>
      <c r="N4824" s="23" t="n">
        <v>2025</v>
      </c>
      <c r="O4824" s="23" t="n">
        <v>9</v>
      </c>
    </row>
    <row r="4825" customFormat="false" ht="15" hidden="false" customHeight="false" outlineLevel="0" collapsed="false">
      <c r="A4825" s="22" t="n">
        <v>45888</v>
      </c>
      <c r="B4825" s="23" t="s">
        <v>116</v>
      </c>
      <c r="C4825" s="23" t="s">
        <v>98</v>
      </c>
      <c r="D4825" s="24" t="n">
        <v>-2122.8</v>
      </c>
      <c r="E4825" s="25" t="n">
        <f aca="false">MAX(D4825,0)/1000</f>
        <v>0</v>
      </c>
      <c r="F4825" s="25" t="n">
        <f aca="false">MAX(-D4825,0)/1000</f>
        <v>2.1228</v>
      </c>
      <c r="G4825" s="23" t="str">
        <f aca="false">IF(E4825&gt;0,"ja","nein")</f>
        <v>nein</v>
      </c>
      <c r="H4825" s="26" t="n">
        <v>69.64</v>
      </c>
      <c r="I4825" s="26" t="n">
        <f aca="false">(H4825/10+IF(N4825=2025,Einstellungen!$B$23,Einstellungen!$C$23))*(1+Einstellungen!$B$10)</f>
        <v>28.23275</v>
      </c>
      <c r="J4825" s="25" t="n">
        <f aca="false">E4825*I4825/100</f>
        <v>0</v>
      </c>
      <c r="K4825" s="25" t="n">
        <f aca="false">E4825*Einstellungen!$B$5/100</f>
        <v>0</v>
      </c>
      <c r="L4825" s="23" t="str">
        <f aca="false">IF(I4825&lt;Einstellungen!$B$5,"ja","nein")</f>
        <v>ja</v>
      </c>
      <c r="M4825" s="23" t="s">
        <v>129</v>
      </c>
      <c r="N4825" s="23" t="n">
        <v>2025</v>
      </c>
      <c r="O4825" s="23" t="n">
        <v>10</v>
      </c>
    </row>
    <row r="4826" customFormat="false" ht="15" hidden="false" customHeight="false" outlineLevel="0" collapsed="false">
      <c r="A4826" s="22" t="n">
        <v>45888</v>
      </c>
      <c r="B4826" s="23" t="s">
        <v>117</v>
      </c>
      <c r="C4826" s="23" t="s">
        <v>98</v>
      </c>
      <c r="D4826" s="24" t="n">
        <v>-2792.8</v>
      </c>
      <c r="E4826" s="25" t="n">
        <f aca="false">MAX(D4826,0)/1000</f>
        <v>0</v>
      </c>
      <c r="F4826" s="25" t="n">
        <f aca="false">MAX(-D4826,0)/1000</f>
        <v>2.7928</v>
      </c>
      <c r="G4826" s="23" t="str">
        <f aca="false">IF(E4826&gt;0,"ja","nein")</f>
        <v>nein</v>
      </c>
      <c r="H4826" s="26" t="n">
        <v>43.23</v>
      </c>
      <c r="I4826" s="26" t="n">
        <f aca="false">(H4826/10+IF(N4826=2025,Einstellungen!$B$23,Einstellungen!$C$23))*(1+Einstellungen!$B$10)</f>
        <v>25.08996</v>
      </c>
      <c r="J4826" s="25" t="n">
        <f aca="false">E4826*I4826/100</f>
        <v>0</v>
      </c>
      <c r="K4826" s="25" t="n">
        <f aca="false">E4826*Einstellungen!$B$5/100</f>
        <v>0</v>
      </c>
      <c r="L4826" s="23" t="str">
        <f aca="false">IF(I4826&lt;Einstellungen!$B$5,"ja","nein")</f>
        <v>ja</v>
      </c>
      <c r="M4826" s="23" t="s">
        <v>129</v>
      </c>
      <c r="N4826" s="23" t="n">
        <v>2025</v>
      </c>
      <c r="O4826" s="23" t="n">
        <v>11</v>
      </c>
    </row>
    <row r="4827" customFormat="false" ht="15" hidden="false" customHeight="false" outlineLevel="0" collapsed="false">
      <c r="A4827" s="22" t="n">
        <v>45888</v>
      </c>
      <c r="B4827" s="23" t="s">
        <v>118</v>
      </c>
      <c r="C4827" s="23" t="s">
        <v>98</v>
      </c>
      <c r="D4827" s="24" t="n">
        <v>-4671.7</v>
      </c>
      <c r="E4827" s="25" t="n">
        <f aca="false">MAX(D4827,0)/1000</f>
        <v>0</v>
      </c>
      <c r="F4827" s="25" t="n">
        <f aca="false">MAX(-D4827,0)/1000</f>
        <v>4.6717</v>
      </c>
      <c r="G4827" s="23" t="str">
        <f aca="false">IF(E4827&gt;0,"ja","nein")</f>
        <v>nein</v>
      </c>
      <c r="H4827" s="26" t="n">
        <v>22.85</v>
      </c>
      <c r="I4827" s="26" t="n">
        <f aca="false">(H4827/10+IF(N4827=2025,Einstellungen!$B$23,Einstellungen!$C$23))*(1+Einstellungen!$B$10)</f>
        <v>22.66474</v>
      </c>
      <c r="J4827" s="25" t="n">
        <f aca="false">E4827*I4827/100</f>
        <v>0</v>
      </c>
      <c r="K4827" s="25" t="n">
        <f aca="false">E4827*Einstellungen!$B$5/100</f>
        <v>0</v>
      </c>
      <c r="L4827" s="23" t="str">
        <f aca="false">IF(I4827&lt;Einstellungen!$B$5,"ja","nein")</f>
        <v>ja</v>
      </c>
      <c r="M4827" s="23" t="s">
        <v>129</v>
      </c>
      <c r="N4827" s="23" t="n">
        <v>2025</v>
      </c>
      <c r="O4827" s="23" t="n">
        <v>12</v>
      </c>
    </row>
    <row r="4828" customFormat="false" ht="15" hidden="false" customHeight="false" outlineLevel="0" collapsed="false">
      <c r="A4828" s="22" t="n">
        <v>45888</v>
      </c>
      <c r="B4828" s="23" t="s">
        <v>119</v>
      </c>
      <c r="C4828" s="23" t="s">
        <v>98</v>
      </c>
      <c r="D4828" s="24" t="n">
        <v>-4989.4</v>
      </c>
      <c r="E4828" s="25" t="n">
        <f aca="false">MAX(D4828,0)/1000</f>
        <v>0</v>
      </c>
      <c r="F4828" s="25" t="n">
        <f aca="false">MAX(-D4828,0)/1000</f>
        <v>4.9894</v>
      </c>
      <c r="G4828" s="23" t="str">
        <f aca="false">IF(E4828&gt;0,"ja","nein")</f>
        <v>nein</v>
      </c>
      <c r="H4828" s="26" t="n">
        <v>8.97</v>
      </c>
      <c r="I4828" s="26" t="n">
        <f aca="false">(H4828/10+IF(N4828=2025,Einstellungen!$B$23,Einstellungen!$C$23))*(1+Einstellungen!$B$10)</f>
        <v>21.01302</v>
      </c>
      <c r="J4828" s="25" t="n">
        <f aca="false">E4828*I4828/100</f>
        <v>0</v>
      </c>
      <c r="K4828" s="25" t="n">
        <f aca="false">E4828*Einstellungen!$B$5/100</f>
        <v>0</v>
      </c>
      <c r="L4828" s="23" t="str">
        <f aca="false">IF(I4828&lt;Einstellungen!$B$5,"ja","nein")</f>
        <v>ja</v>
      </c>
      <c r="M4828" s="23" t="s">
        <v>129</v>
      </c>
      <c r="N4828" s="23" t="n">
        <v>2025</v>
      </c>
      <c r="O4828" s="23" t="n">
        <v>13</v>
      </c>
    </row>
    <row r="4829" customFormat="false" ht="15" hidden="false" customHeight="false" outlineLevel="0" collapsed="false">
      <c r="A4829" s="22" t="n">
        <v>45888</v>
      </c>
      <c r="B4829" s="23" t="s">
        <v>120</v>
      </c>
      <c r="C4829" s="23" t="s">
        <v>98</v>
      </c>
      <c r="D4829" s="24" t="n">
        <v>-4500.1</v>
      </c>
      <c r="E4829" s="25" t="n">
        <f aca="false">MAX(D4829,0)/1000</f>
        <v>0</v>
      </c>
      <c r="F4829" s="25" t="n">
        <f aca="false">MAX(-D4829,0)/1000</f>
        <v>4.5001</v>
      </c>
      <c r="G4829" s="23" t="str">
        <f aca="false">IF(E4829&gt;0,"ja","nein")</f>
        <v>nein</v>
      </c>
      <c r="H4829" s="26" t="n">
        <v>15.26</v>
      </c>
      <c r="I4829" s="26" t="n">
        <f aca="false">(H4829/10+IF(N4829=2025,Einstellungen!$B$23,Einstellungen!$C$23))*(1+Einstellungen!$B$10)</f>
        <v>21.76153</v>
      </c>
      <c r="J4829" s="25" t="n">
        <f aca="false">E4829*I4829/100</f>
        <v>0</v>
      </c>
      <c r="K4829" s="25" t="n">
        <f aca="false">E4829*Einstellungen!$B$5/100</f>
        <v>0</v>
      </c>
      <c r="L4829" s="23" t="str">
        <f aca="false">IF(I4829&lt;Einstellungen!$B$5,"ja","nein")</f>
        <v>ja</v>
      </c>
      <c r="M4829" s="23" t="s">
        <v>129</v>
      </c>
      <c r="N4829" s="23" t="n">
        <v>2025</v>
      </c>
      <c r="O4829" s="23" t="n">
        <v>14</v>
      </c>
    </row>
    <row r="4830" customFormat="false" ht="15" hidden="false" customHeight="false" outlineLevel="0" collapsed="false">
      <c r="A4830" s="22" t="n">
        <v>45888</v>
      </c>
      <c r="B4830" s="23" t="s">
        <v>104</v>
      </c>
      <c r="C4830" s="23" t="s">
        <v>98</v>
      </c>
      <c r="D4830" s="24" t="n">
        <v>-3691.7</v>
      </c>
      <c r="E4830" s="25" t="n">
        <f aca="false">MAX(D4830,0)/1000</f>
        <v>0</v>
      </c>
      <c r="F4830" s="25" t="n">
        <f aca="false">MAX(-D4830,0)/1000</f>
        <v>3.6917</v>
      </c>
      <c r="G4830" s="23" t="str">
        <f aca="false">IF(E4830&gt;0,"ja","nein")</f>
        <v>nein</v>
      </c>
      <c r="H4830" s="26" t="n">
        <v>30.89</v>
      </c>
      <c r="I4830" s="26" t="n">
        <f aca="false">(H4830/10+IF(N4830=2025,Einstellungen!$B$23,Einstellungen!$C$23))*(1+Einstellungen!$B$10)</f>
        <v>23.6215</v>
      </c>
      <c r="J4830" s="25" t="n">
        <f aca="false">E4830*I4830/100</f>
        <v>0</v>
      </c>
      <c r="K4830" s="25" t="n">
        <f aca="false">E4830*Einstellungen!$B$5/100</f>
        <v>0</v>
      </c>
      <c r="L4830" s="23" t="str">
        <f aca="false">IF(I4830&lt;Einstellungen!$B$5,"ja","nein")</f>
        <v>ja</v>
      </c>
      <c r="M4830" s="23" t="s">
        <v>129</v>
      </c>
      <c r="N4830" s="23" t="n">
        <v>2025</v>
      </c>
      <c r="O4830" s="23" t="n">
        <v>15</v>
      </c>
    </row>
    <row r="4831" customFormat="false" ht="15" hidden="false" customHeight="false" outlineLevel="0" collapsed="false">
      <c r="A4831" s="22" t="n">
        <v>45888</v>
      </c>
      <c r="B4831" s="23" t="s">
        <v>105</v>
      </c>
      <c r="C4831" s="23" t="s">
        <v>98</v>
      </c>
      <c r="D4831" s="24" t="n">
        <v>-2541.6</v>
      </c>
      <c r="E4831" s="25" t="n">
        <f aca="false">MAX(D4831,0)/1000</f>
        <v>0</v>
      </c>
      <c r="F4831" s="25" t="n">
        <f aca="false">MAX(-D4831,0)/1000</f>
        <v>2.5416</v>
      </c>
      <c r="G4831" s="23" t="str">
        <f aca="false">IF(E4831&gt;0,"ja","nein")</f>
        <v>nein</v>
      </c>
      <c r="H4831" s="26" t="n">
        <v>60.6</v>
      </c>
      <c r="I4831" s="26" t="n">
        <f aca="false">(H4831/10+IF(N4831=2025,Einstellungen!$B$23,Einstellungen!$C$23))*(1+Einstellungen!$B$10)</f>
        <v>27.15699</v>
      </c>
      <c r="J4831" s="25" t="n">
        <f aca="false">E4831*I4831/100</f>
        <v>0</v>
      </c>
      <c r="K4831" s="25" t="n">
        <f aca="false">E4831*Einstellungen!$B$5/100</f>
        <v>0</v>
      </c>
      <c r="L4831" s="23" t="str">
        <f aca="false">IF(I4831&lt;Einstellungen!$B$5,"ja","nein")</f>
        <v>ja</v>
      </c>
      <c r="M4831" s="23" t="s">
        <v>129</v>
      </c>
      <c r="N4831" s="23" t="n">
        <v>2025</v>
      </c>
      <c r="O4831" s="23" t="n">
        <v>16</v>
      </c>
    </row>
    <row r="4832" customFormat="false" ht="15" hidden="false" customHeight="false" outlineLevel="0" collapsed="false">
      <c r="A4832" s="22" t="n">
        <v>45888</v>
      </c>
      <c r="B4832" s="23" t="s">
        <v>97</v>
      </c>
      <c r="C4832" s="23" t="s">
        <v>98</v>
      </c>
      <c r="D4832" s="24" t="n">
        <v>-894.6</v>
      </c>
      <c r="E4832" s="25" t="n">
        <f aca="false">MAX(D4832,0)/1000</f>
        <v>0</v>
      </c>
      <c r="F4832" s="25" t="n">
        <f aca="false">MAX(-D4832,0)/1000</f>
        <v>0.8946</v>
      </c>
      <c r="G4832" s="23" t="str">
        <f aca="false">IF(E4832&gt;0,"ja","nein")</f>
        <v>nein</v>
      </c>
      <c r="H4832" s="26" t="n">
        <v>91.48</v>
      </c>
      <c r="I4832" s="26" t="n">
        <f aca="false">(H4832/10+IF(N4832=2025,Einstellungen!$B$23,Einstellungen!$C$23))*(1+Einstellungen!$B$10)</f>
        <v>30.83171</v>
      </c>
      <c r="J4832" s="25" t="n">
        <f aca="false">E4832*I4832/100</f>
        <v>0</v>
      </c>
      <c r="K4832" s="25" t="n">
        <f aca="false">E4832*Einstellungen!$B$5/100</f>
        <v>0</v>
      </c>
      <c r="L4832" s="23" t="str">
        <f aca="false">IF(I4832&lt;Einstellungen!$B$5,"ja","nein")</f>
        <v>nein</v>
      </c>
      <c r="M4832" s="23" t="s">
        <v>129</v>
      </c>
      <c r="N4832" s="23" t="n">
        <v>2025</v>
      </c>
      <c r="O4832" s="23" t="n">
        <v>17</v>
      </c>
    </row>
    <row r="4833" customFormat="false" ht="15" hidden="false" customHeight="false" outlineLevel="0" collapsed="false">
      <c r="A4833" s="22" t="n">
        <v>45888</v>
      </c>
      <c r="B4833" s="23" t="s">
        <v>99</v>
      </c>
      <c r="C4833" s="23" t="s">
        <v>98</v>
      </c>
      <c r="D4833" s="24" t="n">
        <v>-25.6</v>
      </c>
      <c r="E4833" s="25" t="n">
        <f aca="false">MAX(D4833,0)/1000</f>
        <v>0</v>
      </c>
      <c r="F4833" s="25" t="n">
        <f aca="false">MAX(-D4833,0)/1000</f>
        <v>0.0256</v>
      </c>
      <c r="G4833" s="23" t="str">
        <f aca="false">IF(E4833&gt;0,"ja","nein")</f>
        <v>nein</v>
      </c>
      <c r="H4833" s="26" t="n">
        <v>101.91</v>
      </c>
      <c r="I4833" s="26" t="n">
        <f aca="false">(H4833/10+IF(N4833=2025,Einstellungen!$B$23,Einstellungen!$C$23))*(1+Einstellungen!$B$10)</f>
        <v>32.07288</v>
      </c>
      <c r="J4833" s="25" t="n">
        <f aca="false">E4833*I4833/100</f>
        <v>0</v>
      </c>
      <c r="K4833" s="25" t="n">
        <f aca="false">E4833*Einstellungen!$B$5/100</f>
        <v>0</v>
      </c>
      <c r="L4833" s="23" t="str">
        <f aca="false">IF(I4833&lt;Einstellungen!$B$5,"ja","nein")</f>
        <v>nein</v>
      </c>
      <c r="M4833" s="23" t="s">
        <v>129</v>
      </c>
      <c r="N4833" s="23" t="n">
        <v>2025</v>
      </c>
      <c r="O4833" s="23" t="n">
        <v>18</v>
      </c>
    </row>
    <row r="4834" customFormat="false" ht="15" hidden="false" customHeight="false" outlineLevel="0" collapsed="false">
      <c r="A4834" s="22" t="n">
        <v>45888</v>
      </c>
      <c r="B4834" s="23" t="s">
        <v>100</v>
      </c>
      <c r="C4834" s="23" t="s">
        <v>98</v>
      </c>
      <c r="D4834" s="24" t="n">
        <v>178.3</v>
      </c>
      <c r="E4834" s="25" t="n">
        <f aca="false">MAX(D4834,0)/1000</f>
        <v>0.1783</v>
      </c>
      <c r="F4834" s="25" t="n">
        <f aca="false">MAX(-D4834,0)/1000</f>
        <v>0</v>
      </c>
      <c r="G4834" s="23" t="str">
        <f aca="false">IF(E4834&gt;0,"ja","nein")</f>
        <v>ja</v>
      </c>
      <c r="H4834" s="26" t="n">
        <v>120.51</v>
      </c>
      <c r="I4834" s="26" t="n">
        <f aca="false">(H4834/10+IF(N4834=2025,Einstellungen!$B$23,Einstellungen!$C$23))*(1+Einstellungen!$B$10)</f>
        <v>34.28628</v>
      </c>
      <c r="J4834" s="25" t="n">
        <f aca="false">E4834*I4834/100</f>
        <v>0.06113243724</v>
      </c>
      <c r="K4834" s="25" t="n">
        <f aca="false">E4834*Einstellungen!$B$5/100</f>
        <v>0.051707</v>
      </c>
      <c r="L4834" s="23" t="str">
        <f aca="false">IF(I4834&lt;Einstellungen!$B$5,"ja","nein")</f>
        <v>nein</v>
      </c>
      <c r="M4834" s="23" t="s">
        <v>129</v>
      </c>
      <c r="N4834" s="23" t="n">
        <v>2025</v>
      </c>
      <c r="O4834" s="23" t="n">
        <v>19</v>
      </c>
    </row>
    <row r="4835" customFormat="false" ht="15" hidden="false" customHeight="false" outlineLevel="0" collapsed="false">
      <c r="A4835" s="22" t="n">
        <v>45888</v>
      </c>
      <c r="B4835" s="23" t="s">
        <v>92</v>
      </c>
      <c r="C4835" s="23" t="s">
        <v>98</v>
      </c>
      <c r="D4835" s="24" t="n">
        <v>292.3</v>
      </c>
      <c r="E4835" s="25" t="n">
        <f aca="false">MAX(D4835,0)/1000</f>
        <v>0.2923</v>
      </c>
      <c r="F4835" s="25" t="n">
        <f aca="false">MAX(-D4835,0)/1000</f>
        <v>0</v>
      </c>
      <c r="G4835" s="23" t="str">
        <f aca="false">IF(E4835&gt;0,"ja","nein")</f>
        <v>ja</v>
      </c>
      <c r="H4835" s="26" t="n">
        <v>128.62</v>
      </c>
      <c r="I4835" s="26" t="n">
        <f aca="false">(H4835/10+IF(N4835=2025,Einstellungen!$B$23,Einstellungen!$C$23))*(1+Einstellungen!$B$10)</f>
        <v>35.25137</v>
      </c>
      <c r="J4835" s="25" t="n">
        <f aca="false">E4835*I4835/100</f>
        <v>0.10303975451</v>
      </c>
      <c r="K4835" s="25" t="n">
        <f aca="false">E4835*Einstellungen!$B$5/100</f>
        <v>0.084767</v>
      </c>
      <c r="L4835" s="23" t="str">
        <f aca="false">IF(I4835&lt;Einstellungen!$B$5,"ja","nein")</f>
        <v>nein</v>
      </c>
      <c r="M4835" s="23" t="s">
        <v>129</v>
      </c>
      <c r="N4835" s="23" t="n">
        <v>2025</v>
      </c>
      <c r="O4835" s="23" t="n">
        <v>20</v>
      </c>
    </row>
    <row r="4836" customFormat="false" ht="15" hidden="false" customHeight="false" outlineLevel="0" collapsed="false">
      <c r="A4836" s="22" t="n">
        <v>45888</v>
      </c>
      <c r="B4836" s="23" t="s">
        <v>95</v>
      </c>
      <c r="C4836" s="23" t="s">
        <v>98</v>
      </c>
      <c r="D4836" s="24" t="n">
        <v>249.8</v>
      </c>
      <c r="E4836" s="25" t="n">
        <f aca="false">MAX(D4836,0)/1000</f>
        <v>0.2498</v>
      </c>
      <c r="F4836" s="25" t="n">
        <f aca="false">MAX(-D4836,0)/1000</f>
        <v>0</v>
      </c>
      <c r="G4836" s="23" t="str">
        <f aca="false">IF(E4836&gt;0,"ja","nein")</f>
        <v>ja</v>
      </c>
      <c r="H4836" s="26" t="n">
        <v>111.06</v>
      </c>
      <c r="I4836" s="26" t="n">
        <f aca="false">(H4836/10+IF(N4836=2025,Einstellungen!$B$23,Einstellungen!$C$23))*(1+Einstellungen!$B$10)</f>
        <v>33.16173</v>
      </c>
      <c r="J4836" s="25" t="n">
        <f aca="false">E4836*I4836/100</f>
        <v>0.08283800154</v>
      </c>
      <c r="K4836" s="25" t="n">
        <f aca="false">E4836*Einstellungen!$B$5/100</f>
        <v>0.072442</v>
      </c>
      <c r="L4836" s="23" t="str">
        <f aca="false">IF(I4836&lt;Einstellungen!$B$5,"ja","nein")</f>
        <v>nein</v>
      </c>
      <c r="M4836" s="23" t="s">
        <v>129</v>
      </c>
      <c r="N4836" s="23" t="n">
        <v>2025</v>
      </c>
      <c r="O4836" s="23" t="n">
        <v>21</v>
      </c>
    </row>
    <row r="4837" customFormat="false" ht="15" hidden="false" customHeight="false" outlineLevel="0" collapsed="false">
      <c r="A4837" s="22" t="n">
        <v>45888</v>
      </c>
      <c r="B4837" s="23" t="s">
        <v>96</v>
      </c>
      <c r="C4837" s="23" t="s">
        <v>98</v>
      </c>
      <c r="D4837" s="24" t="n">
        <v>228.3</v>
      </c>
      <c r="E4837" s="25" t="n">
        <f aca="false">MAX(D4837,0)/1000</f>
        <v>0.2283</v>
      </c>
      <c r="F4837" s="25" t="n">
        <f aca="false">MAX(-D4837,0)/1000</f>
        <v>0</v>
      </c>
      <c r="G4837" s="23" t="str">
        <f aca="false">IF(E4837&gt;0,"ja","nein")</f>
        <v>ja</v>
      </c>
      <c r="H4837" s="26" t="n">
        <v>104.41</v>
      </c>
      <c r="I4837" s="26" t="n">
        <f aca="false">(H4837/10+IF(N4837=2025,Einstellungen!$B$23,Einstellungen!$C$23))*(1+Einstellungen!$B$10)</f>
        <v>32.37038</v>
      </c>
      <c r="J4837" s="25" t="n">
        <f aca="false">E4837*I4837/100</f>
        <v>0.07390157754</v>
      </c>
      <c r="K4837" s="25" t="n">
        <f aca="false">E4837*Einstellungen!$B$5/100</f>
        <v>0.066207</v>
      </c>
      <c r="L4837" s="23" t="str">
        <f aca="false">IF(I4837&lt;Einstellungen!$B$5,"ja","nein")</f>
        <v>nein</v>
      </c>
      <c r="M4837" s="23" t="s">
        <v>129</v>
      </c>
      <c r="N4837" s="23" t="n">
        <v>2025</v>
      </c>
      <c r="O4837" s="23" t="n">
        <v>22</v>
      </c>
    </row>
    <row r="4838" customFormat="false" ht="15" hidden="false" customHeight="false" outlineLevel="0" collapsed="false">
      <c r="A4838" s="22" t="n">
        <v>45888</v>
      </c>
      <c r="B4838" s="23" t="s">
        <v>101</v>
      </c>
      <c r="C4838" s="23" t="s">
        <v>98</v>
      </c>
      <c r="D4838" s="24" t="n">
        <v>161.3</v>
      </c>
      <c r="E4838" s="25" t="n">
        <f aca="false">MAX(D4838,0)/1000</f>
        <v>0.1613</v>
      </c>
      <c r="F4838" s="25" t="n">
        <f aca="false">MAX(-D4838,0)/1000</f>
        <v>0</v>
      </c>
      <c r="G4838" s="23" t="str">
        <f aca="false">IF(E4838&gt;0,"ja","nein")</f>
        <v>ja</v>
      </c>
      <c r="H4838" s="26" t="n">
        <v>97.2</v>
      </c>
      <c r="I4838" s="26" t="n">
        <f aca="false">(H4838/10+IF(N4838=2025,Einstellungen!$B$23,Einstellungen!$C$23))*(1+Einstellungen!$B$10)</f>
        <v>31.51239</v>
      </c>
      <c r="J4838" s="25" t="n">
        <f aca="false">E4838*I4838/100</f>
        <v>0.05082948507</v>
      </c>
      <c r="K4838" s="25" t="n">
        <f aca="false">E4838*Einstellungen!$B$5/100</f>
        <v>0.046777</v>
      </c>
      <c r="L4838" s="23" t="str">
        <f aca="false">IF(I4838&lt;Einstellungen!$B$5,"ja","nein")</f>
        <v>nein</v>
      </c>
      <c r="M4838" s="23" t="s">
        <v>129</v>
      </c>
      <c r="N4838" s="23" t="n">
        <v>2025</v>
      </c>
      <c r="O4838" s="23" t="n">
        <v>23</v>
      </c>
    </row>
    <row r="4839" customFormat="false" ht="15" hidden="false" customHeight="false" outlineLevel="0" collapsed="false">
      <c r="A4839" s="22" t="n">
        <v>45889</v>
      </c>
      <c r="B4839" s="23" t="s">
        <v>102</v>
      </c>
      <c r="C4839" s="23" t="s">
        <v>103</v>
      </c>
      <c r="D4839" s="24" t="n">
        <v>157.2</v>
      </c>
      <c r="E4839" s="25" t="n">
        <f aca="false">MAX(D4839,0)/1000</f>
        <v>0.1572</v>
      </c>
      <c r="F4839" s="25" t="n">
        <f aca="false">MAX(-D4839,0)/1000</f>
        <v>0</v>
      </c>
      <c r="G4839" s="23" t="str">
        <f aca="false">IF(E4839&gt;0,"ja","nein")</f>
        <v>ja</v>
      </c>
      <c r="H4839" s="26" t="n">
        <v>97.7</v>
      </c>
      <c r="I4839" s="26" t="n">
        <f aca="false">(H4839/10+IF(N4839=2025,Einstellungen!$B$23,Einstellungen!$C$23))*(1+Einstellungen!$B$10)</f>
        <v>31.57189</v>
      </c>
      <c r="J4839" s="25" t="n">
        <f aca="false">E4839*I4839/100</f>
        <v>0.04963101108</v>
      </c>
      <c r="K4839" s="25" t="n">
        <f aca="false">E4839*Einstellungen!$B$5/100</f>
        <v>0.045588</v>
      </c>
      <c r="L4839" s="23" t="str">
        <f aca="false">IF(I4839&lt;Einstellungen!$B$5,"ja","nein")</f>
        <v>nein</v>
      </c>
      <c r="M4839" s="23" t="s">
        <v>129</v>
      </c>
      <c r="N4839" s="23" t="n">
        <v>2025</v>
      </c>
      <c r="O4839" s="23" t="n">
        <v>0</v>
      </c>
    </row>
    <row r="4840" customFormat="false" ht="15" hidden="false" customHeight="false" outlineLevel="0" collapsed="false">
      <c r="A4840" s="22" t="n">
        <v>45889</v>
      </c>
      <c r="B4840" s="23" t="s">
        <v>107</v>
      </c>
      <c r="C4840" s="23" t="s">
        <v>103</v>
      </c>
      <c r="D4840" s="24" t="n">
        <v>167.2</v>
      </c>
      <c r="E4840" s="25" t="n">
        <f aca="false">MAX(D4840,0)/1000</f>
        <v>0.1672</v>
      </c>
      <c r="F4840" s="25" t="n">
        <f aca="false">MAX(-D4840,0)/1000</f>
        <v>0</v>
      </c>
      <c r="G4840" s="23" t="str">
        <f aca="false">IF(E4840&gt;0,"ja","nein")</f>
        <v>ja</v>
      </c>
      <c r="H4840" s="26" t="n">
        <v>93.18</v>
      </c>
      <c r="I4840" s="26" t="n">
        <f aca="false">(H4840/10+IF(N4840=2025,Einstellungen!$B$23,Einstellungen!$C$23))*(1+Einstellungen!$B$10)</f>
        <v>31.03401</v>
      </c>
      <c r="J4840" s="25" t="n">
        <f aca="false">E4840*I4840/100</f>
        <v>0.05188886472</v>
      </c>
      <c r="K4840" s="25" t="n">
        <f aca="false">E4840*Einstellungen!$B$5/100</f>
        <v>0.048488</v>
      </c>
      <c r="L4840" s="23" t="str">
        <f aca="false">IF(I4840&lt;Einstellungen!$B$5,"ja","nein")</f>
        <v>nein</v>
      </c>
      <c r="M4840" s="23" t="s">
        <v>129</v>
      </c>
      <c r="N4840" s="23" t="n">
        <v>2025</v>
      </c>
      <c r="O4840" s="23" t="n">
        <v>1</v>
      </c>
    </row>
    <row r="4841" customFormat="false" ht="15" hidden="false" customHeight="false" outlineLevel="0" collapsed="false">
      <c r="A4841" s="22" t="n">
        <v>45889</v>
      </c>
      <c r="B4841" s="23" t="s">
        <v>108</v>
      </c>
      <c r="C4841" s="23" t="s">
        <v>103</v>
      </c>
      <c r="D4841" s="24" t="n">
        <v>151.9</v>
      </c>
      <c r="E4841" s="25" t="n">
        <f aca="false">MAX(D4841,0)/1000</f>
        <v>0.1519</v>
      </c>
      <c r="F4841" s="25" t="n">
        <f aca="false">MAX(-D4841,0)/1000</f>
        <v>0</v>
      </c>
      <c r="G4841" s="23" t="str">
        <f aca="false">IF(E4841&gt;0,"ja","nein")</f>
        <v>ja</v>
      </c>
      <c r="H4841" s="26" t="n">
        <v>87.64</v>
      </c>
      <c r="I4841" s="26" t="n">
        <f aca="false">(H4841/10+IF(N4841=2025,Einstellungen!$B$23,Einstellungen!$C$23))*(1+Einstellungen!$B$10)</f>
        <v>30.37475</v>
      </c>
      <c r="J4841" s="25" t="n">
        <f aca="false">E4841*I4841/100</f>
        <v>0.04613924525</v>
      </c>
      <c r="K4841" s="25" t="n">
        <f aca="false">E4841*Einstellungen!$B$5/100</f>
        <v>0.044051</v>
      </c>
      <c r="L4841" s="23" t="str">
        <f aca="false">IF(I4841&lt;Einstellungen!$B$5,"ja","nein")</f>
        <v>nein</v>
      </c>
      <c r="M4841" s="23" t="s">
        <v>129</v>
      </c>
      <c r="N4841" s="23" t="n">
        <v>2025</v>
      </c>
      <c r="O4841" s="23" t="n">
        <v>2</v>
      </c>
    </row>
    <row r="4842" customFormat="false" ht="15" hidden="false" customHeight="false" outlineLevel="0" collapsed="false">
      <c r="A4842" s="22" t="n">
        <v>45889</v>
      </c>
      <c r="B4842" s="23" t="s">
        <v>109</v>
      </c>
      <c r="C4842" s="23" t="s">
        <v>103</v>
      </c>
      <c r="D4842" s="24" t="n">
        <v>143.4</v>
      </c>
      <c r="E4842" s="25" t="n">
        <f aca="false">MAX(D4842,0)/1000</f>
        <v>0.1434</v>
      </c>
      <c r="F4842" s="25" t="n">
        <f aca="false">MAX(-D4842,0)/1000</f>
        <v>0</v>
      </c>
      <c r="G4842" s="23" t="str">
        <f aca="false">IF(E4842&gt;0,"ja","nein")</f>
        <v>ja</v>
      </c>
      <c r="H4842" s="26" t="n">
        <v>85.78</v>
      </c>
      <c r="I4842" s="26" t="n">
        <f aca="false">(H4842/10+IF(N4842=2025,Einstellungen!$B$23,Einstellungen!$C$23))*(1+Einstellungen!$B$10)</f>
        <v>30.15341</v>
      </c>
      <c r="J4842" s="25" t="n">
        <f aca="false">E4842*I4842/100</f>
        <v>0.04323998994</v>
      </c>
      <c r="K4842" s="25" t="n">
        <f aca="false">E4842*Einstellungen!$B$5/100</f>
        <v>0.041586</v>
      </c>
      <c r="L4842" s="23" t="str">
        <f aca="false">IF(I4842&lt;Einstellungen!$B$5,"ja","nein")</f>
        <v>nein</v>
      </c>
      <c r="M4842" s="23" t="s">
        <v>129</v>
      </c>
      <c r="N4842" s="23" t="n">
        <v>2025</v>
      </c>
      <c r="O4842" s="23" t="n">
        <v>3</v>
      </c>
    </row>
    <row r="4843" customFormat="false" ht="15" hidden="false" customHeight="false" outlineLevel="0" collapsed="false">
      <c r="A4843" s="22" t="n">
        <v>45889</v>
      </c>
      <c r="B4843" s="23" t="s">
        <v>110</v>
      </c>
      <c r="C4843" s="23" t="s">
        <v>103</v>
      </c>
      <c r="D4843" s="24" t="n">
        <v>153.6</v>
      </c>
      <c r="E4843" s="25" t="n">
        <f aca="false">MAX(D4843,0)/1000</f>
        <v>0.1536</v>
      </c>
      <c r="F4843" s="25" t="n">
        <f aca="false">MAX(-D4843,0)/1000</f>
        <v>0</v>
      </c>
      <c r="G4843" s="23" t="str">
        <f aca="false">IF(E4843&gt;0,"ja","nein")</f>
        <v>ja</v>
      </c>
      <c r="H4843" s="26" t="n">
        <v>89.66</v>
      </c>
      <c r="I4843" s="26" t="n">
        <f aca="false">(H4843/10+IF(N4843=2025,Einstellungen!$B$23,Einstellungen!$C$23))*(1+Einstellungen!$B$10)</f>
        <v>30.61513</v>
      </c>
      <c r="J4843" s="25" t="n">
        <f aca="false">E4843*I4843/100</f>
        <v>0.04702483968</v>
      </c>
      <c r="K4843" s="25" t="n">
        <f aca="false">E4843*Einstellungen!$B$5/100</f>
        <v>0.044544</v>
      </c>
      <c r="L4843" s="23" t="str">
        <f aca="false">IF(I4843&lt;Einstellungen!$B$5,"ja","nein")</f>
        <v>nein</v>
      </c>
      <c r="M4843" s="23" t="s">
        <v>129</v>
      </c>
      <c r="N4843" s="23" t="n">
        <v>2025</v>
      </c>
      <c r="O4843" s="23" t="n">
        <v>4</v>
      </c>
    </row>
    <row r="4844" customFormat="false" ht="15" hidden="false" customHeight="false" outlineLevel="0" collapsed="false">
      <c r="A4844" s="22" t="n">
        <v>45889</v>
      </c>
      <c r="B4844" s="23" t="s">
        <v>111</v>
      </c>
      <c r="C4844" s="23" t="s">
        <v>103</v>
      </c>
      <c r="D4844" s="24" t="n">
        <v>146.5</v>
      </c>
      <c r="E4844" s="25" t="n">
        <f aca="false">MAX(D4844,0)/1000</f>
        <v>0.1465</v>
      </c>
      <c r="F4844" s="25" t="n">
        <f aca="false">MAX(-D4844,0)/1000</f>
        <v>0</v>
      </c>
      <c r="G4844" s="23" t="str">
        <f aca="false">IF(E4844&gt;0,"ja","nein")</f>
        <v>ja</v>
      </c>
      <c r="H4844" s="26" t="n">
        <v>98.8</v>
      </c>
      <c r="I4844" s="26" t="n">
        <f aca="false">(H4844/10+IF(N4844=2025,Einstellungen!$B$23,Einstellungen!$C$23))*(1+Einstellungen!$B$10)</f>
        <v>31.70279</v>
      </c>
      <c r="J4844" s="25" t="n">
        <f aca="false">E4844*I4844/100</f>
        <v>0.04644458735</v>
      </c>
      <c r="K4844" s="25" t="n">
        <f aca="false">E4844*Einstellungen!$B$5/100</f>
        <v>0.042485</v>
      </c>
      <c r="L4844" s="23" t="str">
        <f aca="false">IF(I4844&lt;Einstellungen!$B$5,"ja","nein")</f>
        <v>nein</v>
      </c>
      <c r="M4844" s="23" t="s">
        <v>129</v>
      </c>
      <c r="N4844" s="23" t="n">
        <v>2025</v>
      </c>
      <c r="O4844" s="23" t="n">
        <v>5</v>
      </c>
    </row>
    <row r="4845" customFormat="false" ht="15" hidden="false" customHeight="false" outlineLevel="0" collapsed="false">
      <c r="A4845" s="22" t="n">
        <v>45889</v>
      </c>
      <c r="B4845" s="23" t="s">
        <v>112</v>
      </c>
      <c r="C4845" s="23" t="s">
        <v>103</v>
      </c>
      <c r="D4845" s="24" t="n">
        <v>144.5</v>
      </c>
      <c r="E4845" s="25" t="n">
        <f aca="false">MAX(D4845,0)/1000</f>
        <v>0.1445</v>
      </c>
      <c r="F4845" s="25" t="n">
        <f aca="false">MAX(-D4845,0)/1000</f>
        <v>0</v>
      </c>
      <c r="G4845" s="23" t="str">
        <f aca="false">IF(E4845&gt;0,"ja","nein")</f>
        <v>ja</v>
      </c>
      <c r="H4845" s="26" t="n">
        <v>108.84</v>
      </c>
      <c r="I4845" s="26" t="n">
        <f aca="false">(H4845/10+IF(N4845=2025,Einstellungen!$B$23,Einstellungen!$C$23))*(1+Einstellungen!$B$10)</f>
        <v>32.89755</v>
      </c>
      <c r="J4845" s="25" t="n">
        <f aca="false">E4845*I4845/100</f>
        <v>0.04753695975</v>
      </c>
      <c r="K4845" s="25" t="n">
        <f aca="false">E4845*Einstellungen!$B$5/100</f>
        <v>0.041905</v>
      </c>
      <c r="L4845" s="23" t="str">
        <f aca="false">IF(I4845&lt;Einstellungen!$B$5,"ja","nein")</f>
        <v>nein</v>
      </c>
      <c r="M4845" s="23" t="s">
        <v>129</v>
      </c>
      <c r="N4845" s="23" t="n">
        <v>2025</v>
      </c>
      <c r="O4845" s="23" t="n">
        <v>6</v>
      </c>
    </row>
    <row r="4846" customFormat="false" ht="15" hidden="false" customHeight="false" outlineLevel="0" collapsed="false">
      <c r="A4846" s="22" t="n">
        <v>45889</v>
      </c>
      <c r="B4846" s="23" t="s">
        <v>113</v>
      </c>
      <c r="C4846" s="23" t="s">
        <v>103</v>
      </c>
      <c r="D4846" s="24" t="n">
        <v>-176.6</v>
      </c>
      <c r="E4846" s="25" t="n">
        <f aca="false">MAX(D4846,0)/1000</f>
        <v>0</v>
      </c>
      <c r="F4846" s="25" t="n">
        <f aca="false">MAX(-D4846,0)/1000</f>
        <v>0.1766</v>
      </c>
      <c r="G4846" s="23" t="str">
        <f aca="false">IF(E4846&gt;0,"ja","nein")</f>
        <v>nein</v>
      </c>
      <c r="H4846" s="26" t="n">
        <v>110.12</v>
      </c>
      <c r="I4846" s="26" t="n">
        <f aca="false">(H4846/10+IF(N4846=2025,Einstellungen!$B$23,Einstellungen!$C$23))*(1+Einstellungen!$B$10)</f>
        <v>33.04987</v>
      </c>
      <c r="J4846" s="25" t="n">
        <f aca="false">E4846*I4846/100</f>
        <v>0</v>
      </c>
      <c r="K4846" s="25" t="n">
        <f aca="false">E4846*Einstellungen!$B$5/100</f>
        <v>0</v>
      </c>
      <c r="L4846" s="23" t="str">
        <f aca="false">IF(I4846&lt;Einstellungen!$B$5,"ja","nein")</f>
        <v>nein</v>
      </c>
      <c r="M4846" s="23" t="s">
        <v>129</v>
      </c>
      <c r="N4846" s="23" t="n">
        <v>2025</v>
      </c>
      <c r="O4846" s="23" t="n">
        <v>7</v>
      </c>
    </row>
    <row r="4847" customFormat="false" ht="15" hidden="false" customHeight="false" outlineLevel="0" collapsed="false">
      <c r="A4847" s="22" t="n">
        <v>45889</v>
      </c>
      <c r="B4847" s="23" t="s">
        <v>114</v>
      </c>
      <c r="C4847" s="23" t="s">
        <v>103</v>
      </c>
      <c r="D4847" s="24" t="n">
        <v>-1192</v>
      </c>
      <c r="E4847" s="25" t="n">
        <f aca="false">MAX(D4847,0)/1000</f>
        <v>0</v>
      </c>
      <c r="F4847" s="25" t="n">
        <f aca="false">MAX(-D4847,0)/1000</f>
        <v>1.192</v>
      </c>
      <c r="G4847" s="23" t="str">
        <f aca="false">IF(E4847&gt;0,"ja","nein")</f>
        <v>nein</v>
      </c>
      <c r="H4847" s="26" t="n">
        <v>103.91</v>
      </c>
      <c r="I4847" s="26" t="n">
        <f aca="false">(H4847/10+IF(N4847=2025,Einstellungen!$B$23,Einstellungen!$C$23))*(1+Einstellungen!$B$10)</f>
        <v>32.31088</v>
      </c>
      <c r="J4847" s="25" t="n">
        <f aca="false">E4847*I4847/100</f>
        <v>0</v>
      </c>
      <c r="K4847" s="25" t="n">
        <f aca="false">E4847*Einstellungen!$B$5/100</f>
        <v>0</v>
      </c>
      <c r="L4847" s="23" t="str">
        <f aca="false">IF(I4847&lt;Einstellungen!$B$5,"ja","nein")</f>
        <v>nein</v>
      </c>
      <c r="M4847" s="23" t="s">
        <v>129</v>
      </c>
      <c r="N4847" s="23" t="n">
        <v>2025</v>
      </c>
      <c r="O4847" s="23" t="n">
        <v>8</v>
      </c>
    </row>
    <row r="4848" customFormat="false" ht="15" hidden="false" customHeight="false" outlineLevel="0" collapsed="false">
      <c r="A4848" s="22" t="n">
        <v>45889</v>
      </c>
      <c r="B4848" s="23" t="s">
        <v>115</v>
      </c>
      <c r="C4848" s="23" t="s">
        <v>103</v>
      </c>
      <c r="D4848" s="24" t="n">
        <v>-1115.8</v>
      </c>
      <c r="E4848" s="25" t="n">
        <f aca="false">MAX(D4848,0)/1000</f>
        <v>0</v>
      </c>
      <c r="F4848" s="25" t="n">
        <f aca="false">MAX(-D4848,0)/1000</f>
        <v>1.1158</v>
      </c>
      <c r="G4848" s="23" t="str">
        <f aca="false">IF(E4848&gt;0,"ja","nein")</f>
        <v>nein</v>
      </c>
      <c r="H4848" s="26" t="n">
        <v>90.05</v>
      </c>
      <c r="I4848" s="26" t="n">
        <f aca="false">(H4848/10+IF(N4848=2025,Einstellungen!$B$23,Einstellungen!$C$23))*(1+Einstellungen!$B$10)</f>
        <v>30.66154</v>
      </c>
      <c r="J4848" s="25" t="n">
        <f aca="false">E4848*I4848/100</f>
        <v>0</v>
      </c>
      <c r="K4848" s="25" t="n">
        <f aca="false">E4848*Einstellungen!$B$5/100</f>
        <v>0</v>
      </c>
      <c r="L4848" s="23" t="str">
        <f aca="false">IF(I4848&lt;Einstellungen!$B$5,"ja","nein")</f>
        <v>nein</v>
      </c>
      <c r="M4848" s="23" t="s">
        <v>129</v>
      </c>
      <c r="N4848" s="23" t="n">
        <v>2025</v>
      </c>
      <c r="O4848" s="23" t="n">
        <v>9</v>
      </c>
    </row>
    <row r="4849" customFormat="false" ht="15" hidden="false" customHeight="false" outlineLevel="0" collapsed="false">
      <c r="A4849" s="22" t="n">
        <v>45889</v>
      </c>
      <c r="B4849" s="23" t="s">
        <v>116</v>
      </c>
      <c r="C4849" s="23" t="s">
        <v>103</v>
      </c>
      <c r="D4849" s="24" t="n">
        <v>-3602.1</v>
      </c>
      <c r="E4849" s="25" t="n">
        <f aca="false">MAX(D4849,0)/1000</f>
        <v>0</v>
      </c>
      <c r="F4849" s="25" t="n">
        <f aca="false">MAX(-D4849,0)/1000</f>
        <v>3.6021</v>
      </c>
      <c r="G4849" s="23" t="str">
        <f aca="false">IF(E4849&gt;0,"ja","nein")</f>
        <v>nein</v>
      </c>
      <c r="H4849" s="26" t="n">
        <v>80.98</v>
      </c>
      <c r="I4849" s="26" t="n">
        <f aca="false">(H4849/10+IF(N4849=2025,Einstellungen!$B$23,Einstellungen!$C$23))*(1+Einstellungen!$B$10)</f>
        <v>29.58221</v>
      </c>
      <c r="J4849" s="25" t="n">
        <f aca="false">E4849*I4849/100</f>
        <v>0</v>
      </c>
      <c r="K4849" s="25" t="n">
        <f aca="false">E4849*Einstellungen!$B$5/100</f>
        <v>0</v>
      </c>
      <c r="L4849" s="23" t="str">
        <f aca="false">IF(I4849&lt;Einstellungen!$B$5,"ja","nein")</f>
        <v>nein</v>
      </c>
      <c r="M4849" s="23" t="s">
        <v>129</v>
      </c>
      <c r="N4849" s="23" t="n">
        <v>2025</v>
      </c>
      <c r="O4849" s="23" t="n">
        <v>10</v>
      </c>
    </row>
    <row r="4850" customFormat="false" ht="15" hidden="false" customHeight="false" outlineLevel="0" collapsed="false">
      <c r="A4850" s="22" t="n">
        <v>45889</v>
      </c>
      <c r="B4850" s="23" t="s">
        <v>117</v>
      </c>
      <c r="C4850" s="23" t="s">
        <v>103</v>
      </c>
      <c r="D4850" s="24" t="n">
        <v>-4329.7</v>
      </c>
      <c r="E4850" s="25" t="n">
        <f aca="false">MAX(D4850,0)/1000</f>
        <v>0</v>
      </c>
      <c r="F4850" s="25" t="n">
        <f aca="false">MAX(-D4850,0)/1000</f>
        <v>4.3297</v>
      </c>
      <c r="G4850" s="23" t="str">
        <f aca="false">IF(E4850&gt;0,"ja","nein")</f>
        <v>nein</v>
      </c>
      <c r="H4850" s="26" t="n">
        <v>69.06</v>
      </c>
      <c r="I4850" s="26" t="n">
        <f aca="false">(H4850/10+IF(N4850=2025,Einstellungen!$B$23,Einstellungen!$C$23))*(1+Einstellungen!$B$10)</f>
        <v>28.16373</v>
      </c>
      <c r="J4850" s="25" t="n">
        <f aca="false">E4850*I4850/100</f>
        <v>0</v>
      </c>
      <c r="K4850" s="25" t="n">
        <f aca="false">E4850*Einstellungen!$B$5/100</f>
        <v>0</v>
      </c>
      <c r="L4850" s="23" t="str">
        <f aca="false">IF(I4850&lt;Einstellungen!$B$5,"ja","nein")</f>
        <v>ja</v>
      </c>
      <c r="M4850" s="23" t="s">
        <v>129</v>
      </c>
      <c r="N4850" s="23" t="n">
        <v>2025</v>
      </c>
      <c r="O4850" s="23" t="n">
        <v>11</v>
      </c>
    </row>
    <row r="4851" customFormat="false" ht="15" hidden="false" customHeight="false" outlineLevel="0" collapsed="false">
      <c r="A4851" s="22" t="n">
        <v>45889</v>
      </c>
      <c r="B4851" s="23" t="s">
        <v>118</v>
      </c>
      <c r="C4851" s="23" t="s">
        <v>103</v>
      </c>
      <c r="D4851" s="24" t="n">
        <v>-3749.2</v>
      </c>
      <c r="E4851" s="25" t="n">
        <f aca="false">MAX(D4851,0)/1000</f>
        <v>0</v>
      </c>
      <c r="F4851" s="25" t="n">
        <f aca="false">MAX(-D4851,0)/1000</f>
        <v>3.7492</v>
      </c>
      <c r="G4851" s="23" t="str">
        <f aca="false">IF(E4851&gt;0,"ja","nein")</f>
        <v>nein</v>
      </c>
      <c r="H4851" s="26" t="n">
        <v>49.07</v>
      </c>
      <c r="I4851" s="26" t="n">
        <f aca="false">(H4851/10+IF(N4851=2025,Einstellungen!$B$23,Einstellungen!$C$23))*(1+Einstellungen!$B$10)</f>
        <v>25.78492</v>
      </c>
      <c r="J4851" s="25" t="n">
        <f aca="false">E4851*I4851/100</f>
        <v>0</v>
      </c>
      <c r="K4851" s="25" t="n">
        <f aca="false">E4851*Einstellungen!$B$5/100</f>
        <v>0</v>
      </c>
      <c r="L4851" s="23" t="str">
        <f aca="false">IF(I4851&lt;Einstellungen!$B$5,"ja","nein")</f>
        <v>ja</v>
      </c>
      <c r="M4851" s="23" t="s">
        <v>129</v>
      </c>
      <c r="N4851" s="23" t="n">
        <v>2025</v>
      </c>
      <c r="O4851" s="23" t="n">
        <v>12</v>
      </c>
    </row>
    <row r="4852" customFormat="false" ht="15" hidden="false" customHeight="false" outlineLevel="0" collapsed="false">
      <c r="A4852" s="22" t="n">
        <v>45889</v>
      </c>
      <c r="B4852" s="23" t="s">
        <v>119</v>
      </c>
      <c r="C4852" s="23" t="s">
        <v>103</v>
      </c>
      <c r="D4852" s="24" t="n">
        <v>-2189.7</v>
      </c>
      <c r="E4852" s="25" t="n">
        <f aca="false">MAX(D4852,0)/1000</f>
        <v>0</v>
      </c>
      <c r="F4852" s="25" t="n">
        <f aca="false">MAX(-D4852,0)/1000</f>
        <v>2.1897</v>
      </c>
      <c r="G4852" s="23" t="str">
        <f aca="false">IF(E4852&gt;0,"ja","nein")</f>
        <v>nein</v>
      </c>
      <c r="H4852" s="26" t="n">
        <v>35</v>
      </c>
      <c r="I4852" s="26" t="n">
        <f aca="false">(H4852/10+IF(N4852=2025,Einstellungen!$B$23,Einstellungen!$C$23))*(1+Einstellungen!$B$10)</f>
        <v>24.11059</v>
      </c>
      <c r="J4852" s="25" t="n">
        <f aca="false">E4852*I4852/100</f>
        <v>0</v>
      </c>
      <c r="K4852" s="25" t="n">
        <f aca="false">E4852*Einstellungen!$B$5/100</f>
        <v>0</v>
      </c>
      <c r="L4852" s="23" t="str">
        <f aca="false">IF(I4852&lt;Einstellungen!$B$5,"ja","nein")</f>
        <v>ja</v>
      </c>
      <c r="M4852" s="23" t="s">
        <v>129</v>
      </c>
      <c r="N4852" s="23" t="n">
        <v>2025</v>
      </c>
      <c r="O4852" s="23" t="n">
        <v>13</v>
      </c>
    </row>
    <row r="4853" customFormat="false" ht="15" hidden="false" customHeight="false" outlineLevel="0" collapsed="false">
      <c r="A4853" s="22" t="n">
        <v>45889</v>
      </c>
      <c r="B4853" s="23" t="s">
        <v>120</v>
      </c>
      <c r="C4853" s="23" t="s">
        <v>103</v>
      </c>
      <c r="D4853" s="24" t="n">
        <v>-1360.6</v>
      </c>
      <c r="E4853" s="25" t="n">
        <f aca="false">MAX(D4853,0)/1000</f>
        <v>0</v>
      </c>
      <c r="F4853" s="25" t="n">
        <f aca="false">MAX(-D4853,0)/1000</f>
        <v>1.3606</v>
      </c>
      <c r="G4853" s="23" t="str">
        <f aca="false">IF(E4853&gt;0,"ja","nein")</f>
        <v>nein</v>
      </c>
      <c r="H4853" s="26" t="n">
        <v>42.03</v>
      </c>
      <c r="I4853" s="26" t="n">
        <f aca="false">(H4853/10+IF(N4853=2025,Einstellungen!$B$23,Einstellungen!$C$23))*(1+Einstellungen!$B$10)</f>
        <v>24.94716</v>
      </c>
      <c r="J4853" s="25" t="n">
        <f aca="false">E4853*I4853/100</f>
        <v>0</v>
      </c>
      <c r="K4853" s="25" t="n">
        <f aca="false">E4853*Einstellungen!$B$5/100</f>
        <v>0</v>
      </c>
      <c r="L4853" s="23" t="str">
        <f aca="false">IF(I4853&lt;Einstellungen!$B$5,"ja","nein")</f>
        <v>ja</v>
      </c>
      <c r="M4853" s="23" t="s">
        <v>129</v>
      </c>
      <c r="N4853" s="23" t="n">
        <v>2025</v>
      </c>
      <c r="O4853" s="23" t="n">
        <v>14</v>
      </c>
    </row>
    <row r="4854" customFormat="false" ht="15" hidden="false" customHeight="false" outlineLevel="0" collapsed="false">
      <c r="A4854" s="22" t="n">
        <v>45889</v>
      </c>
      <c r="B4854" s="23" t="s">
        <v>104</v>
      </c>
      <c r="C4854" s="23" t="s">
        <v>103</v>
      </c>
      <c r="D4854" s="24" t="n">
        <v>-1784</v>
      </c>
      <c r="E4854" s="25" t="n">
        <f aca="false">MAX(D4854,0)/1000</f>
        <v>0</v>
      </c>
      <c r="F4854" s="25" t="n">
        <f aca="false">MAX(-D4854,0)/1000</f>
        <v>1.784</v>
      </c>
      <c r="G4854" s="23" t="str">
        <f aca="false">IF(E4854&gt;0,"ja","nein")</f>
        <v>nein</v>
      </c>
      <c r="H4854" s="26" t="n">
        <v>73.02</v>
      </c>
      <c r="I4854" s="26" t="n">
        <f aca="false">(H4854/10+IF(N4854=2025,Einstellungen!$B$23,Einstellungen!$C$23))*(1+Einstellungen!$B$10)</f>
        <v>28.63497</v>
      </c>
      <c r="J4854" s="25" t="n">
        <f aca="false">E4854*I4854/100</f>
        <v>0</v>
      </c>
      <c r="K4854" s="25" t="n">
        <f aca="false">E4854*Einstellungen!$B$5/100</f>
        <v>0</v>
      </c>
      <c r="L4854" s="23" t="str">
        <f aca="false">IF(I4854&lt;Einstellungen!$B$5,"ja","nein")</f>
        <v>ja</v>
      </c>
      <c r="M4854" s="23" t="s">
        <v>129</v>
      </c>
      <c r="N4854" s="23" t="n">
        <v>2025</v>
      </c>
      <c r="O4854" s="23" t="n">
        <v>15</v>
      </c>
    </row>
    <row r="4855" customFormat="false" ht="15" hidden="false" customHeight="false" outlineLevel="0" collapsed="false">
      <c r="A4855" s="22" t="n">
        <v>45889</v>
      </c>
      <c r="B4855" s="23" t="s">
        <v>105</v>
      </c>
      <c r="C4855" s="23" t="s">
        <v>103</v>
      </c>
      <c r="D4855" s="24" t="n">
        <v>-456.1</v>
      </c>
      <c r="E4855" s="25" t="n">
        <f aca="false">MAX(D4855,0)/1000</f>
        <v>0</v>
      </c>
      <c r="F4855" s="25" t="n">
        <f aca="false">MAX(-D4855,0)/1000</f>
        <v>0.4561</v>
      </c>
      <c r="G4855" s="23" t="str">
        <f aca="false">IF(E4855&gt;0,"ja","nein")</f>
        <v>nein</v>
      </c>
      <c r="H4855" s="26" t="n">
        <v>81.45</v>
      </c>
      <c r="I4855" s="26" t="n">
        <f aca="false">(H4855/10+IF(N4855=2025,Einstellungen!$B$23,Einstellungen!$C$23))*(1+Einstellungen!$B$10)</f>
        <v>29.63814</v>
      </c>
      <c r="J4855" s="25" t="n">
        <f aca="false">E4855*I4855/100</f>
        <v>0</v>
      </c>
      <c r="K4855" s="25" t="n">
        <f aca="false">E4855*Einstellungen!$B$5/100</f>
        <v>0</v>
      </c>
      <c r="L4855" s="23" t="str">
        <f aca="false">IF(I4855&lt;Einstellungen!$B$5,"ja","nein")</f>
        <v>nein</v>
      </c>
      <c r="M4855" s="23" t="s">
        <v>129</v>
      </c>
      <c r="N4855" s="23" t="n">
        <v>2025</v>
      </c>
      <c r="O4855" s="23" t="n">
        <v>16</v>
      </c>
    </row>
    <row r="4856" customFormat="false" ht="15" hidden="false" customHeight="false" outlineLevel="0" collapsed="false">
      <c r="A4856" s="22" t="n">
        <v>45889</v>
      </c>
      <c r="B4856" s="23" t="s">
        <v>97</v>
      </c>
      <c r="C4856" s="23" t="s">
        <v>103</v>
      </c>
      <c r="D4856" s="24" t="n">
        <v>-274.6</v>
      </c>
      <c r="E4856" s="25" t="n">
        <f aca="false">MAX(D4856,0)/1000</f>
        <v>0</v>
      </c>
      <c r="F4856" s="25" t="n">
        <f aca="false">MAX(-D4856,0)/1000</f>
        <v>0.2746</v>
      </c>
      <c r="G4856" s="23" t="str">
        <f aca="false">IF(E4856&gt;0,"ja","nein")</f>
        <v>nein</v>
      </c>
      <c r="H4856" s="26" t="n">
        <v>101.69</v>
      </c>
      <c r="I4856" s="26" t="n">
        <f aca="false">(H4856/10+IF(N4856=2025,Einstellungen!$B$23,Einstellungen!$C$23))*(1+Einstellungen!$B$10)</f>
        <v>32.0467</v>
      </c>
      <c r="J4856" s="25" t="n">
        <f aca="false">E4856*I4856/100</f>
        <v>0</v>
      </c>
      <c r="K4856" s="25" t="n">
        <f aca="false">E4856*Einstellungen!$B$5/100</f>
        <v>0</v>
      </c>
      <c r="L4856" s="23" t="str">
        <f aca="false">IF(I4856&lt;Einstellungen!$B$5,"ja","nein")</f>
        <v>nein</v>
      </c>
      <c r="M4856" s="23" t="s">
        <v>129</v>
      </c>
      <c r="N4856" s="23" t="n">
        <v>2025</v>
      </c>
      <c r="O4856" s="23" t="n">
        <v>17</v>
      </c>
    </row>
    <row r="4857" customFormat="false" ht="15" hidden="false" customHeight="false" outlineLevel="0" collapsed="false">
      <c r="A4857" s="22" t="n">
        <v>45889</v>
      </c>
      <c r="B4857" s="23" t="s">
        <v>99</v>
      </c>
      <c r="C4857" s="23" t="s">
        <v>103</v>
      </c>
      <c r="D4857" s="24" t="n">
        <v>-209.8</v>
      </c>
      <c r="E4857" s="25" t="n">
        <f aca="false">MAX(D4857,0)/1000</f>
        <v>0</v>
      </c>
      <c r="F4857" s="25" t="n">
        <f aca="false">MAX(-D4857,0)/1000</f>
        <v>0.2098</v>
      </c>
      <c r="G4857" s="23" t="str">
        <f aca="false">IF(E4857&gt;0,"ja","nein")</f>
        <v>nein</v>
      </c>
      <c r="H4857" s="26" t="n">
        <v>109.16</v>
      </c>
      <c r="I4857" s="26" t="n">
        <f aca="false">(H4857/10+IF(N4857=2025,Einstellungen!$B$23,Einstellungen!$C$23))*(1+Einstellungen!$B$10)</f>
        <v>32.93563</v>
      </c>
      <c r="J4857" s="25" t="n">
        <f aca="false">E4857*I4857/100</f>
        <v>0</v>
      </c>
      <c r="K4857" s="25" t="n">
        <f aca="false">E4857*Einstellungen!$B$5/100</f>
        <v>0</v>
      </c>
      <c r="L4857" s="23" t="str">
        <f aca="false">IF(I4857&lt;Einstellungen!$B$5,"ja","nein")</f>
        <v>nein</v>
      </c>
      <c r="M4857" s="23" t="s">
        <v>129</v>
      </c>
      <c r="N4857" s="23" t="n">
        <v>2025</v>
      </c>
      <c r="O4857" s="23" t="n">
        <v>18</v>
      </c>
    </row>
    <row r="4858" customFormat="false" ht="15" hidden="false" customHeight="false" outlineLevel="0" collapsed="false">
      <c r="A4858" s="22" t="n">
        <v>45889</v>
      </c>
      <c r="B4858" s="23" t="s">
        <v>100</v>
      </c>
      <c r="C4858" s="23" t="s">
        <v>103</v>
      </c>
      <c r="D4858" s="24" t="n">
        <v>64.3</v>
      </c>
      <c r="E4858" s="25" t="n">
        <f aca="false">MAX(D4858,0)/1000</f>
        <v>0.0643</v>
      </c>
      <c r="F4858" s="25" t="n">
        <f aca="false">MAX(-D4858,0)/1000</f>
        <v>0</v>
      </c>
      <c r="G4858" s="23" t="str">
        <f aca="false">IF(E4858&gt;0,"ja","nein")</f>
        <v>ja</v>
      </c>
      <c r="H4858" s="26" t="n">
        <v>135.15</v>
      </c>
      <c r="I4858" s="26" t="n">
        <f aca="false">(H4858/10+IF(N4858=2025,Einstellungen!$B$23,Einstellungen!$C$23))*(1+Einstellungen!$B$10)</f>
        <v>36.02844</v>
      </c>
      <c r="J4858" s="25" t="n">
        <f aca="false">E4858*I4858/100</f>
        <v>0.02316628692</v>
      </c>
      <c r="K4858" s="25" t="n">
        <f aca="false">E4858*Einstellungen!$B$5/100</f>
        <v>0.018647</v>
      </c>
      <c r="L4858" s="23" t="str">
        <f aca="false">IF(I4858&lt;Einstellungen!$B$5,"ja","nein")</f>
        <v>nein</v>
      </c>
      <c r="M4858" s="23" t="s">
        <v>129</v>
      </c>
      <c r="N4858" s="23" t="n">
        <v>2025</v>
      </c>
      <c r="O4858" s="23" t="n">
        <v>19</v>
      </c>
    </row>
    <row r="4859" customFormat="false" ht="15" hidden="false" customHeight="false" outlineLevel="0" collapsed="false">
      <c r="A4859" s="22" t="n">
        <v>45889</v>
      </c>
      <c r="B4859" s="23" t="s">
        <v>92</v>
      </c>
      <c r="C4859" s="23" t="s">
        <v>103</v>
      </c>
      <c r="D4859" s="24" t="n">
        <v>42.7</v>
      </c>
      <c r="E4859" s="25" t="n">
        <f aca="false">MAX(D4859,0)/1000</f>
        <v>0.0427</v>
      </c>
      <c r="F4859" s="25" t="n">
        <f aca="false">MAX(-D4859,0)/1000</f>
        <v>0</v>
      </c>
      <c r="G4859" s="23" t="str">
        <f aca="false">IF(E4859&gt;0,"ja","nein")</f>
        <v>ja</v>
      </c>
      <c r="H4859" s="26" t="n">
        <v>126.11</v>
      </c>
      <c r="I4859" s="26" t="n">
        <f aca="false">(H4859/10+IF(N4859=2025,Einstellungen!$B$23,Einstellungen!$C$23))*(1+Einstellungen!$B$10)</f>
        <v>34.95268</v>
      </c>
      <c r="J4859" s="25" t="n">
        <f aca="false">E4859*I4859/100</f>
        <v>0.01492479436</v>
      </c>
      <c r="K4859" s="25" t="n">
        <f aca="false">E4859*Einstellungen!$B$5/100</f>
        <v>0.012383</v>
      </c>
      <c r="L4859" s="23" t="str">
        <f aca="false">IF(I4859&lt;Einstellungen!$B$5,"ja","nein")</f>
        <v>nein</v>
      </c>
      <c r="M4859" s="23" t="s">
        <v>129</v>
      </c>
      <c r="N4859" s="23" t="n">
        <v>2025</v>
      </c>
      <c r="O4859" s="23" t="n">
        <v>20</v>
      </c>
    </row>
    <row r="4860" customFormat="false" ht="15" hidden="false" customHeight="false" outlineLevel="0" collapsed="false">
      <c r="A4860" s="22" t="n">
        <v>45889</v>
      </c>
      <c r="B4860" s="23" t="s">
        <v>95</v>
      </c>
      <c r="C4860" s="23" t="s">
        <v>103</v>
      </c>
      <c r="D4860" s="24" t="n">
        <v>-46.6</v>
      </c>
      <c r="E4860" s="25" t="n">
        <f aca="false">MAX(D4860,0)/1000</f>
        <v>0</v>
      </c>
      <c r="F4860" s="25" t="n">
        <f aca="false">MAX(-D4860,0)/1000</f>
        <v>0.0466</v>
      </c>
      <c r="G4860" s="23" t="str">
        <f aca="false">IF(E4860&gt;0,"ja","nein")</f>
        <v>nein</v>
      </c>
      <c r="H4860" s="26" t="n">
        <v>114.95</v>
      </c>
      <c r="I4860" s="26" t="n">
        <f aca="false">(H4860/10+IF(N4860=2025,Einstellungen!$B$23,Einstellungen!$C$23))*(1+Einstellungen!$B$10)</f>
        <v>33.62464</v>
      </c>
      <c r="J4860" s="25" t="n">
        <f aca="false">E4860*I4860/100</f>
        <v>0</v>
      </c>
      <c r="K4860" s="25" t="n">
        <f aca="false">E4860*Einstellungen!$B$5/100</f>
        <v>0</v>
      </c>
      <c r="L4860" s="23" t="str">
        <f aca="false">IF(I4860&lt;Einstellungen!$B$5,"ja","nein")</f>
        <v>nein</v>
      </c>
      <c r="M4860" s="23" t="s">
        <v>129</v>
      </c>
      <c r="N4860" s="23" t="n">
        <v>2025</v>
      </c>
      <c r="O4860" s="23" t="n">
        <v>21</v>
      </c>
    </row>
    <row r="4861" customFormat="false" ht="15" hidden="false" customHeight="false" outlineLevel="0" collapsed="false">
      <c r="A4861" s="22" t="n">
        <v>45889</v>
      </c>
      <c r="B4861" s="23" t="s">
        <v>96</v>
      </c>
      <c r="C4861" s="23" t="s">
        <v>103</v>
      </c>
      <c r="D4861" s="24" t="n">
        <v>-72</v>
      </c>
      <c r="E4861" s="25" t="n">
        <f aca="false">MAX(D4861,0)/1000</f>
        <v>0</v>
      </c>
      <c r="F4861" s="25" t="n">
        <f aca="false">MAX(-D4861,0)/1000</f>
        <v>0.072</v>
      </c>
      <c r="G4861" s="23" t="str">
        <f aca="false">IF(E4861&gt;0,"ja","nein")</f>
        <v>nein</v>
      </c>
      <c r="H4861" s="26" t="n">
        <v>103.49</v>
      </c>
      <c r="I4861" s="26" t="n">
        <f aca="false">(H4861/10+IF(N4861=2025,Einstellungen!$B$23,Einstellungen!$C$23))*(1+Einstellungen!$B$10)</f>
        <v>32.2609</v>
      </c>
      <c r="J4861" s="25" t="n">
        <f aca="false">E4861*I4861/100</f>
        <v>0</v>
      </c>
      <c r="K4861" s="25" t="n">
        <f aca="false">E4861*Einstellungen!$B$5/100</f>
        <v>0</v>
      </c>
      <c r="L4861" s="23" t="str">
        <f aca="false">IF(I4861&lt;Einstellungen!$B$5,"ja","nein")</f>
        <v>nein</v>
      </c>
      <c r="M4861" s="23" t="s">
        <v>129</v>
      </c>
      <c r="N4861" s="23" t="n">
        <v>2025</v>
      </c>
      <c r="O4861" s="23" t="n">
        <v>22</v>
      </c>
    </row>
    <row r="4862" customFormat="false" ht="15" hidden="false" customHeight="false" outlineLevel="0" collapsed="false">
      <c r="A4862" s="22" t="n">
        <v>45889</v>
      </c>
      <c r="B4862" s="23" t="s">
        <v>101</v>
      </c>
      <c r="C4862" s="23" t="s">
        <v>103</v>
      </c>
      <c r="D4862" s="24" t="n">
        <v>-66.7</v>
      </c>
      <c r="E4862" s="25" t="n">
        <f aca="false">MAX(D4862,0)/1000</f>
        <v>0</v>
      </c>
      <c r="F4862" s="25" t="n">
        <f aca="false">MAX(-D4862,0)/1000</f>
        <v>0.0667</v>
      </c>
      <c r="G4862" s="23" t="str">
        <f aca="false">IF(E4862&gt;0,"ja","nein")</f>
        <v>nein</v>
      </c>
      <c r="H4862" s="26" t="n">
        <v>97.34</v>
      </c>
      <c r="I4862" s="26" t="n">
        <f aca="false">(H4862/10+IF(N4862=2025,Einstellungen!$B$23,Einstellungen!$C$23))*(1+Einstellungen!$B$10)</f>
        <v>31.52905</v>
      </c>
      <c r="J4862" s="25" t="n">
        <f aca="false">E4862*I4862/100</f>
        <v>0</v>
      </c>
      <c r="K4862" s="25" t="n">
        <f aca="false">E4862*Einstellungen!$B$5/100</f>
        <v>0</v>
      </c>
      <c r="L4862" s="23" t="str">
        <f aca="false">IF(I4862&lt;Einstellungen!$B$5,"ja","nein")</f>
        <v>nein</v>
      </c>
      <c r="M4862" s="23" t="s">
        <v>129</v>
      </c>
      <c r="N4862" s="23" t="n">
        <v>2025</v>
      </c>
      <c r="O4862" s="23" t="n">
        <v>23</v>
      </c>
    </row>
    <row r="4863" customFormat="false" ht="15" hidden="false" customHeight="false" outlineLevel="0" collapsed="false">
      <c r="A4863" s="22" t="n">
        <v>45890</v>
      </c>
      <c r="B4863" s="23" t="s">
        <v>102</v>
      </c>
      <c r="C4863" s="23" t="s">
        <v>106</v>
      </c>
      <c r="D4863" s="24" t="n">
        <v>-87.4</v>
      </c>
      <c r="E4863" s="25" t="n">
        <f aca="false">MAX(D4863,0)/1000</f>
        <v>0</v>
      </c>
      <c r="F4863" s="25" t="n">
        <f aca="false">MAX(-D4863,0)/1000</f>
        <v>0.0874</v>
      </c>
      <c r="G4863" s="23" t="str">
        <f aca="false">IF(E4863&gt;0,"ja","nein")</f>
        <v>nein</v>
      </c>
      <c r="H4863" s="26" t="n">
        <v>96.11</v>
      </c>
      <c r="I4863" s="26" t="n">
        <f aca="false">(H4863/10+IF(N4863=2025,Einstellungen!$B$23,Einstellungen!$C$23))*(1+Einstellungen!$B$10)</f>
        <v>31.38268</v>
      </c>
      <c r="J4863" s="25" t="n">
        <f aca="false">E4863*I4863/100</f>
        <v>0</v>
      </c>
      <c r="K4863" s="25" t="n">
        <f aca="false">E4863*Einstellungen!$B$5/100</f>
        <v>0</v>
      </c>
      <c r="L4863" s="23" t="str">
        <f aca="false">IF(I4863&lt;Einstellungen!$B$5,"ja","nein")</f>
        <v>nein</v>
      </c>
      <c r="M4863" s="23" t="s">
        <v>129</v>
      </c>
      <c r="N4863" s="23" t="n">
        <v>2025</v>
      </c>
      <c r="O4863" s="23" t="n">
        <v>0</v>
      </c>
    </row>
    <row r="4864" customFormat="false" ht="15" hidden="false" customHeight="false" outlineLevel="0" collapsed="false">
      <c r="A4864" s="22" t="n">
        <v>45890</v>
      </c>
      <c r="B4864" s="23" t="s">
        <v>107</v>
      </c>
      <c r="C4864" s="23" t="s">
        <v>106</v>
      </c>
      <c r="D4864" s="24" t="n">
        <v>-92.2</v>
      </c>
      <c r="E4864" s="25" t="n">
        <f aca="false">MAX(D4864,0)/1000</f>
        <v>0</v>
      </c>
      <c r="F4864" s="25" t="n">
        <f aca="false">MAX(-D4864,0)/1000</f>
        <v>0.0922</v>
      </c>
      <c r="G4864" s="23" t="str">
        <f aca="false">IF(E4864&gt;0,"ja","nein")</f>
        <v>nein</v>
      </c>
      <c r="H4864" s="26" t="n">
        <v>90.73</v>
      </c>
      <c r="I4864" s="26" t="n">
        <f aca="false">(H4864/10+IF(N4864=2025,Einstellungen!$B$23,Einstellungen!$C$23))*(1+Einstellungen!$B$10)</f>
        <v>30.74246</v>
      </c>
      <c r="J4864" s="25" t="n">
        <f aca="false">E4864*I4864/100</f>
        <v>0</v>
      </c>
      <c r="K4864" s="25" t="n">
        <f aca="false">E4864*Einstellungen!$B$5/100</f>
        <v>0</v>
      </c>
      <c r="L4864" s="23" t="str">
        <f aca="false">IF(I4864&lt;Einstellungen!$B$5,"ja","nein")</f>
        <v>nein</v>
      </c>
      <c r="M4864" s="23" t="s">
        <v>129</v>
      </c>
      <c r="N4864" s="23" t="n">
        <v>2025</v>
      </c>
      <c r="O4864" s="23" t="n">
        <v>1</v>
      </c>
    </row>
    <row r="4865" customFormat="false" ht="15" hidden="false" customHeight="false" outlineLevel="0" collapsed="false">
      <c r="A4865" s="22" t="n">
        <v>45890</v>
      </c>
      <c r="B4865" s="23" t="s">
        <v>108</v>
      </c>
      <c r="C4865" s="23" t="s">
        <v>106</v>
      </c>
      <c r="D4865" s="24" t="n">
        <v>-102.3</v>
      </c>
      <c r="E4865" s="25" t="n">
        <f aca="false">MAX(D4865,0)/1000</f>
        <v>0</v>
      </c>
      <c r="F4865" s="25" t="n">
        <f aca="false">MAX(-D4865,0)/1000</f>
        <v>0.1023</v>
      </c>
      <c r="G4865" s="23" t="str">
        <f aca="false">IF(E4865&gt;0,"ja","nein")</f>
        <v>nein</v>
      </c>
      <c r="H4865" s="26" t="n">
        <v>87.52</v>
      </c>
      <c r="I4865" s="26" t="n">
        <f aca="false">(H4865/10+IF(N4865=2025,Einstellungen!$B$23,Einstellungen!$C$23))*(1+Einstellungen!$B$10)</f>
        <v>30.36047</v>
      </c>
      <c r="J4865" s="25" t="n">
        <f aca="false">E4865*I4865/100</f>
        <v>0</v>
      </c>
      <c r="K4865" s="25" t="n">
        <f aca="false">E4865*Einstellungen!$B$5/100</f>
        <v>0</v>
      </c>
      <c r="L4865" s="23" t="str">
        <f aca="false">IF(I4865&lt;Einstellungen!$B$5,"ja","nein")</f>
        <v>nein</v>
      </c>
      <c r="M4865" s="23" t="s">
        <v>129</v>
      </c>
      <c r="N4865" s="23" t="n">
        <v>2025</v>
      </c>
      <c r="O4865" s="23" t="n">
        <v>2</v>
      </c>
    </row>
    <row r="4866" customFormat="false" ht="15" hidden="false" customHeight="false" outlineLevel="0" collapsed="false">
      <c r="A4866" s="22" t="n">
        <v>45890</v>
      </c>
      <c r="B4866" s="23" t="s">
        <v>109</v>
      </c>
      <c r="C4866" s="23" t="s">
        <v>106</v>
      </c>
      <c r="D4866" s="24" t="n">
        <v>-50.9</v>
      </c>
      <c r="E4866" s="25" t="n">
        <f aca="false">MAX(D4866,0)/1000</f>
        <v>0</v>
      </c>
      <c r="F4866" s="25" t="n">
        <f aca="false">MAX(-D4866,0)/1000</f>
        <v>0.0509</v>
      </c>
      <c r="G4866" s="23" t="str">
        <f aca="false">IF(E4866&gt;0,"ja","nein")</f>
        <v>nein</v>
      </c>
      <c r="H4866" s="26" t="n">
        <v>90.88</v>
      </c>
      <c r="I4866" s="26" t="n">
        <f aca="false">(H4866/10+IF(N4866=2025,Einstellungen!$B$23,Einstellungen!$C$23))*(1+Einstellungen!$B$10)</f>
        <v>30.76031</v>
      </c>
      <c r="J4866" s="25" t="n">
        <f aca="false">E4866*I4866/100</f>
        <v>0</v>
      </c>
      <c r="K4866" s="25" t="n">
        <f aca="false">E4866*Einstellungen!$B$5/100</f>
        <v>0</v>
      </c>
      <c r="L4866" s="23" t="str">
        <f aca="false">IF(I4866&lt;Einstellungen!$B$5,"ja","nein")</f>
        <v>nein</v>
      </c>
      <c r="M4866" s="23" t="s">
        <v>129</v>
      </c>
      <c r="N4866" s="23" t="n">
        <v>2025</v>
      </c>
      <c r="O4866" s="23" t="n">
        <v>3</v>
      </c>
    </row>
    <row r="4867" customFormat="false" ht="15" hidden="false" customHeight="false" outlineLevel="0" collapsed="false">
      <c r="A4867" s="22" t="n">
        <v>45890</v>
      </c>
      <c r="B4867" s="23" t="s">
        <v>110</v>
      </c>
      <c r="C4867" s="23" t="s">
        <v>106</v>
      </c>
      <c r="D4867" s="24" t="n">
        <v>-88.5</v>
      </c>
      <c r="E4867" s="25" t="n">
        <f aca="false">MAX(D4867,0)/1000</f>
        <v>0</v>
      </c>
      <c r="F4867" s="25" t="n">
        <f aca="false">MAX(-D4867,0)/1000</f>
        <v>0.0885</v>
      </c>
      <c r="G4867" s="23" t="str">
        <f aca="false">IF(E4867&gt;0,"ja","nein")</f>
        <v>nein</v>
      </c>
      <c r="H4867" s="26" t="n">
        <v>92.37</v>
      </c>
      <c r="I4867" s="26" t="n">
        <f aca="false">(H4867/10+IF(N4867=2025,Einstellungen!$B$23,Einstellungen!$C$23))*(1+Einstellungen!$B$10)</f>
        <v>30.93762</v>
      </c>
      <c r="J4867" s="25" t="n">
        <f aca="false">E4867*I4867/100</f>
        <v>0</v>
      </c>
      <c r="K4867" s="25" t="n">
        <f aca="false">E4867*Einstellungen!$B$5/100</f>
        <v>0</v>
      </c>
      <c r="L4867" s="23" t="str">
        <f aca="false">IF(I4867&lt;Einstellungen!$B$5,"ja","nein")</f>
        <v>nein</v>
      </c>
      <c r="M4867" s="23" t="s">
        <v>129</v>
      </c>
      <c r="N4867" s="23" t="n">
        <v>2025</v>
      </c>
      <c r="O4867" s="23" t="n">
        <v>4</v>
      </c>
    </row>
    <row r="4868" customFormat="false" ht="15" hidden="false" customHeight="false" outlineLevel="0" collapsed="false">
      <c r="A4868" s="22" t="n">
        <v>45890</v>
      </c>
      <c r="B4868" s="23" t="s">
        <v>111</v>
      </c>
      <c r="C4868" s="23" t="s">
        <v>106</v>
      </c>
      <c r="D4868" s="24" t="n">
        <v>-104.1</v>
      </c>
      <c r="E4868" s="25" t="n">
        <f aca="false">MAX(D4868,0)/1000</f>
        <v>0</v>
      </c>
      <c r="F4868" s="25" t="n">
        <f aca="false">MAX(-D4868,0)/1000</f>
        <v>0.1041</v>
      </c>
      <c r="G4868" s="23" t="str">
        <f aca="false">IF(E4868&gt;0,"ja","nein")</f>
        <v>nein</v>
      </c>
      <c r="H4868" s="26" t="n">
        <v>108.59</v>
      </c>
      <c r="I4868" s="26" t="n">
        <f aca="false">(H4868/10+IF(N4868=2025,Einstellungen!$B$23,Einstellungen!$C$23))*(1+Einstellungen!$B$10)</f>
        <v>32.8678</v>
      </c>
      <c r="J4868" s="25" t="n">
        <f aca="false">E4868*I4868/100</f>
        <v>0</v>
      </c>
      <c r="K4868" s="25" t="n">
        <f aca="false">E4868*Einstellungen!$B$5/100</f>
        <v>0</v>
      </c>
      <c r="L4868" s="23" t="str">
        <f aca="false">IF(I4868&lt;Einstellungen!$B$5,"ja","nein")</f>
        <v>nein</v>
      </c>
      <c r="M4868" s="23" t="s">
        <v>129</v>
      </c>
      <c r="N4868" s="23" t="n">
        <v>2025</v>
      </c>
      <c r="O4868" s="23" t="n">
        <v>5</v>
      </c>
    </row>
    <row r="4869" customFormat="false" ht="15" hidden="false" customHeight="false" outlineLevel="0" collapsed="false">
      <c r="A4869" s="22" t="n">
        <v>45890</v>
      </c>
      <c r="B4869" s="23" t="s">
        <v>112</v>
      </c>
      <c r="C4869" s="23" t="s">
        <v>106</v>
      </c>
      <c r="D4869" s="24" t="n">
        <v>-46.6</v>
      </c>
      <c r="E4869" s="25" t="n">
        <f aca="false">MAX(D4869,0)/1000</f>
        <v>0</v>
      </c>
      <c r="F4869" s="25" t="n">
        <f aca="false">MAX(-D4869,0)/1000</f>
        <v>0.0466</v>
      </c>
      <c r="G4869" s="23" t="str">
        <f aca="false">IF(E4869&gt;0,"ja","nein")</f>
        <v>nein</v>
      </c>
      <c r="H4869" s="26" t="n">
        <v>115.6</v>
      </c>
      <c r="I4869" s="26" t="n">
        <f aca="false">(H4869/10+IF(N4869=2025,Einstellungen!$B$23,Einstellungen!$C$23))*(1+Einstellungen!$B$10)</f>
        <v>33.70199</v>
      </c>
      <c r="J4869" s="25" t="n">
        <f aca="false">E4869*I4869/100</f>
        <v>0</v>
      </c>
      <c r="K4869" s="25" t="n">
        <f aca="false">E4869*Einstellungen!$B$5/100</f>
        <v>0</v>
      </c>
      <c r="L4869" s="23" t="str">
        <f aca="false">IF(I4869&lt;Einstellungen!$B$5,"ja","nein")</f>
        <v>nein</v>
      </c>
      <c r="M4869" s="23" t="s">
        <v>129</v>
      </c>
      <c r="N4869" s="23" t="n">
        <v>2025</v>
      </c>
      <c r="O4869" s="23" t="n">
        <v>6</v>
      </c>
    </row>
    <row r="4870" customFormat="false" ht="15" hidden="false" customHeight="false" outlineLevel="0" collapsed="false">
      <c r="A4870" s="22" t="n">
        <v>45890</v>
      </c>
      <c r="B4870" s="23" t="s">
        <v>113</v>
      </c>
      <c r="C4870" s="23" t="s">
        <v>106</v>
      </c>
      <c r="D4870" s="24" t="n">
        <v>-49.8</v>
      </c>
      <c r="E4870" s="25" t="n">
        <f aca="false">MAX(D4870,0)/1000</f>
        <v>0</v>
      </c>
      <c r="F4870" s="25" t="n">
        <f aca="false">MAX(-D4870,0)/1000</f>
        <v>0.0498</v>
      </c>
      <c r="G4870" s="23" t="str">
        <f aca="false">IF(E4870&gt;0,"ja","nein")</f>
        <v>nein</v>
      </c>
      <c r="H4870" s="26" t="n">
        <v>116.89</v>
      </c>
      <c r="I4870" s="26" t="n">
        <f aca="false">(H4870/10+IF(N4870=2025,Einstellungen!$B$23,Einstellungen!$C$23))*(1+Einstellungen!$B$10)</f>
        <v>33.8555</v>
      </c>
      <c r="J4870" s="25" t="n">
        <f aca="false">E4870*I4870/100</f>
        <v>0</v>
      </c>
      <c r="K4870" s="25" t="n">
        <f aca="false">E4870*Einstellungen!$B$5/100</f>
        <v>0</v>
      </c>
      <c r="L4870" s="23" t="str">
        <f aca="false">IF(I4870&lt;Einstellungen!$B$5,"ja","nein")</f>
        <v>nein</v>
      </c>
      <c r="M4870" s="23" t="s">
        <v>129</v>
      </c>
      <c r="N4870" s="23" t="n">
        <v>2025</v>
      </c>
      <c r="O4870" s="23" t="n">
        <v>7</v>
      </c>
    </row>
    <row r="4871" customFormat="false" ht="15" hidden="false" customHeight="false" outlineLevel="0" collapsed="false">
      <c r="A4871" s="22" t="n">
        <v>45890</v>
      </c>
      <c r="B4871" s="23" t="s">
        <v>114</v>
      </c>
      <c r="C4871" s="23" t="s">
        <v>106</v>
      </c>
      <c r="D4871" s="24" t="n">
        <v>-62.4</v>
      </c>
      <c r="E4871" s="25" t="n">
        <f aca="false">MAX(D4871,0)/1000</f>
        <v>0</v>
      </c>
      <c r="F4871" s="25" t="n">
        <f aca="false">MAX(-D4871,0)/1000</f>
        <v>0.0624</v>
      </c>
      <c r="G4871" s="23" t="str">
        <f aca="false">IF(E4871&gt;0,"ja","nein")</f>
        <v>nein</v>
      </c>
      <c r="H4871" s="26" t="n">
        <v>107.79</v>
      </c>
      <c r="I4871" s="26" t="n">
        <f aca="false">(H4871/10+IF(N4871=2025,Einstellungen!$B$23,Einstellungen!$C$23))*(1+Einstellungen!$B$10)</f>
        <v>32.7726</v>
      </c>
      <c r="J4871" s="25" t="n">
        <f aca="false">E4871*I4871/100</f>
        <v>0</v>
      </c>
      <c r="K4871" s="25" t="n">
        <f aca="false">E4871*Einstellungen!$B$5/100</f>
        <v>0</v>
      </c>
      <c r="L4871" s="23" t="str">
        <f aca="false">IF(I4871&lt;Einstellungen!$B$5,"ja","nein")</f>
        <v>nein</v>
      </c>
      <c r="M4871" s="23" t="s">
        <v>129</v>
      </c>
      <c r="N4871" s="23" t="n">
        <v>2025</v>
      </c>
      <c r="O4871" s="23" t="n">
        <v>8</v>
      </c>
    </row>
    <row r="4872" customFormat="false" ht="15" hidden="false" customHeight="false" outlineLevel="0" collapsed="false">
      <c r="A4872" s="22" t="n">
        <v>45890</v>
      </c>
      <c r="B4872" s="23" t="s">
        <v>115</v>
      </c>
      <c r="C4872" s="23" t="s">
        <v>106</v>
      </c>
      <c r="D4872" s="24" t="n">
        <v>-429.8</v>
      </c>
      <c r="E4872" s="25" t="n">
        <f aca="false">MAX(D4872,0)/1000</f>
        <v>0</v>
      </c>
      <c r="F4872" s="25" t="n">
        <f aca="false">MAX(-D4872,0)/1000</f>
        <v>0.4298</v>
      </c>
      <c r="G4872" s="23" t="str">
        <f aca="false">IF(E4872&gt;0,"ja","nein")</f>
        <v>nein</v>
      </c>
      <c r="H4872" s="26" t="n">
        <v>97.32</v>
      </c>
      <c r="I4872" s="26" t="n">
        <f aca="false">(H4872/10+IF(N4872=2025,Einstellungen!$B$23,Einstellungen!$C$23))*(1+Einstellungen!$B$10)</f>
        <v>31.52667</v>
      </c>
      <c r="J4872" s="25" t="n">
        <f aca="false">E4872*I4872/100</f>
        <v>0</v>
      </c>
      <c r="K4872" s="25" t="n">
        <f aca="false">E4872*Einstellungen!$B$5/100</f>
        <v>0</v>
      </c>
      <c r="L4872" s="23" t="str">
        <f aca="false">IF(I4872&lt;Einstellungen!$B$5,"ja","nein")</f>
        <v>nein</v>
      </c>
      <c r="M4872" s="23" t="s">
        <v>129</v>
      </c>
      <c r="N4872" s="23" t="n">
        <v>2025</v>
      </c>
      <c r="O4872" s="23" t="n">
        <v>9</v>
      </c>
    </row>
    <row r="4873" customFormat="false" ht="15" hidden="false" customHeight="false" outlineLevel="0" collapsed="false">
      <c r="A4873" s="22" t="n">
        <v>45890</v>
      </c>
      <c r="B4873" s="23" t="s">
        <v>116</v>
      </c>
      <c r="C4873" s="23" t="s">
        <v>106</v>
      </c>
      <c r="D4873" s="24" t="n">
        <v>-59.3</v>
      </c>
      <c r="E4873" s="25" t="n">
        <f aca="false">MAX(D4873,0)/1000</f>
        <v>0</v>
      </c>
      <c r="F4873" s="25" t="n">
        <f aca="false">MAX(-D4873,0)/1000</f>
        <v>0.0593</v>
      </c>
      <c r="G4873" s="23" t="str">
        <f aca="false">IF(E4873&gt;0,"ja","nein")</f>
        <v>nein</v>
      </c>
      <c r="H4873" s="26" t="n">
        <v>85.85</v>
      </c>
      <c r="I4873" s="26" t="n">
        <f aca="false">(H4873/10+IF(N4873=2025,Einstellungen!$B$23,Einstellungen!$C$23))*(1+Einstellungen!$B$10)</f>
        <v>30.16174</v>
      </c>
      <c r="J4873" s="25" t="n">
        <f aca="false">E4873*I4873/100</f>
        <v>0</v>
      </c>
      <c r="K4873" s="25" t="n">
        <f aca="false">E4873*Einstellungen!$B$5/100</f>
        <v>0</v>
      </c>
      <c r="L4873" s="23" t="str">
        <f aca="false">IF(I4873&lt;Einstellungen!$B$5,"ja","nein")</f>
        <v>nein</v>
      </c>
      <c r="M4873" s="23" t="s">
        <v>129</v>
      </c>
      <c r="N4873" s="23" t="n">
        <v>2025</v>
      </c>
      <c r="O4873" s="23" t="n">
        <v>10</v>
      </c>
    </row>
    <row r="4874" customFormat="false" ht="15" hidden="false" customHeight="false" outlineLevel="0" collapsed="false">
      <c r="A4874" s="22" t="n">
        <v>45890</v>
      </c>
      <c r="B4874" s="23" t="s">
        <v>117</v>
      </c>
      <c r="C4874" s="23" t="s">
        <v>106</v>
      </c>
      <c r="D4874" s="24" t="n">
        <v>-174.3</v>
      </c>
      <c r="E4874" s="25" t="n">
        <f aca="false">MAX(D4874,0)/1000</f>
        <v>0</v>
      </c>
      <c r="F4874" s="25" t="n">
        <f aca="false">MAX(-D4874,0)/1000</f>
        <v>0.1743</v>
      </c>
      <c r="G4874" s="23" t="str">
        <f aca="false">IF(E4874&gt;0,"ja","nein")</f>
        <v>nein</v>
      </c>
      <c r="H4874" s="26" t="n">
        <v>77.64</v>
      </c>
      <c r="I4874" s="26" t="n">
        <f aca="false">(H4874/10+IF(N4874=2025,Einstellungen!$B$23,Einstellungen!$C$23))*(1+Einstellungen!$B$10)</f>
        <v>29.18475</v>
      </c>
      <c r="J4874" s="25" t="n">
        <f aca="false">E4874*I4874/100</f>
        <v>0</v>
      </c>
      <c r="K4874" s="25" t="n">
        <f aca="false">E4874*Einstellungen!$B$5/100</f>
        <v>0</v>
      </c>
      <c r="L4874" s="23" t="str">
        <f aca="false">IF(I4874&lt;Einstellungen!$B$5,"ja","nein")</f>
        <v>nein</v>
      </c>
      <c r="M4874" s="23" t="s">
        <v>129</v>
      </c>
      <c r="N4874" s="23" t="n">
        <v>2025</v>
      </c>
      <c r="O4874" s="23" t="n">
        <v>11</v>
      </c>
    </row>
    <row r="4875" customFormat="false" ht="15" hidden="false" customHeight="false" outlineLevel="0" collapsed="false">
      <c r="A4875" s="22" t="n">
        <v>45890</v>
      </c>
      <c r="B4875" s="23" t="s">
        <v>118</v>
      </c>
      <c r="C4875" s="23" t="s">
        <v>106</v>
      </c>
      <c r="D4875" s="24" t="n">
        <v>-311.9</v>
      </c>
      <c r="E4875" s="25" t="n">
        <f aca="false">MAX(D4875,0)/1000</f>
        <v>0</v>
      </c>
      <c r="F4875" s="25" t="n">
        <f aca="false">MAX(-D4875,0)/1000</f>
        <v>0.3119</v>
      </c>
      <c r="G4875" s="23" t="str">
        <f aca="false">IF(E4875&gt;0,"ja","nein")</f>
        <v>nein</v>
      </c>
      <c r="H4875" s="26" t="n">
        <v>69.49</v>
      </c>
      <c r="I4875" s="26" t="n">
        <f aca="false">(H4875/10+IF(N4875=2025,Einstellungen!$B$23,Einstellungen!$C$23))*(1+Einstellungen!$B$10)</f>
        <v>28.2149</v>
      </c>
      <c r="J4875" s="25" t="n">
        <f aca="false">E4875*I4875/100</f>
        <v>0</v>
      </c>
      <c r="K4875" s="25" t="n">
        <f aca="false">E4875*Einstellungen!$B$5/100</f>
        <v>0</v>
      </c>
      <c r="L4875" s="23" t="str">
        <f aca="false">IF(I4875&lt;Einstellungen!$B$5,"ja","nein")</f>
        <v>ja</v>
      </c>
      <c r="M4875" s="23" t="s">
        <v>129</v>
      </c>
      <c r="N4875" s="23" t="n">
        <v>2025</v>
      </c>
      <c r="O4875" s="23" t="n">
        <v>12</v>
      </c>
    </row>
    <row r="4876" customFormat="false" ht="15" hidden="false" customHeight="false" outlineLevel="0" collapsed="false">
      <c r="A4876" s="22" t="n">
        <v>45890</v>
      </c>
      <c r="B4876" s="23" t="s">
        <v>119</v>
      </c>
      <c r="C4876" s="23" t="s">
        <v>106</v>
      </c>
      <c r="D4876" s="24" t="n">
        <v>-254.2</v>
      </c>
      <c r="E4876" s="25" t="n">
        <f aca="false">MAX(D4876,0)/1000</f>
        <v>0</v>
      </c>
      <c r="F4876" s="25" t="n">
        <f aca="false">MAX(-D4876,0)/1000</f>
        <v>0.2542</v>
      </c>
      <c r="G4876" s="23" t="str">
        <f aca="false">IF(E4876&gt;0,"ja","nein")</f>
        <v>nein</v>
      </c>
      <c r="H4876" s="26" t="n">
        <v>66.09</v>
      </c>
      <c r="I4876" s="26" t="n">
        <f aca="false">(H4876/10+IF(N4876=2025,Einstellungen!$B$23,Einstellungen!$C$23))*(1+Einstellungen!$B$10)</f>
        <v>27.8103</v>
      </c>
      <c r="J4876" s="25" t="n">
        <f aca="false">E4876*I4876/100</f>
        <v>0</v>
      </c>
      <c r="K4876" s="25" t="n">
        <f aca="false">E4876*Einstellungen!$B$5/100</f>
        <v>0</v>
      </c>
      <c r="L4876" s="23" t="str">
        <f aca="false">IF(I4876&lt;Einstellungen!$B$5,"ja","nein")</f>
        <v>ja</v>
      </c>
      <c r="M4876" s="23" t="s">
        <v>129</v>
      </c>
      <c r="N4876" s="23" t="n">
        <v>2025</v>
      </c>
      <c r="O4876" s="23" t="n">
        <v>13</v>
      </c>
    </row>
    <row r="4877" customFormat="false" ht="15" hidden="false" customHeight="false" outlineLevel="0" collapsed="false">
      <c r="A4877" s="22" t="n">
        <v>45890</v>
      </c>
      <c r="B4877" s="23" t="s">
        <v>120</v>
      </c>
      <c r="C4877" s="23" t="s">
        <v>106</v>
      </c>
      <c r="D4877" s="24" t="n">
        <v>-132.2</v>
      </c>
      <c r="E4877" s="25" t="n">
        <f aca="false">MAX(D4877,0)/1000</f>
        <v>0</v>
      </c>
      <c r="F4877" s="25" t="n">
        <f aca="false">MAX(-D4877,0)/1000</f>
        <v>0.1322</v>
      </c>
      <c r="G4877" s="23" t="str">
        <f aca="false">IF(E4877&gt;0,"ja","nein")</f>
        <v>nein</v>
      </c>
      <c r="H4877" s="26" t="n">
        <v>56.26</v>
      </c>
      <c r="I4877" s="26" t="n">
        <f aca="false">(H4877/10+IF(N4877=2025,Einstellungen!$B$23,Einstellungen!$C$23))*(1+Einstellungen!$B$10)</f>
        <v>26.64053</v>
      </c>
      <c r="J4877" s="25" t="n">
        <f aca="false">E4877*I4877/100</f>
        <v>0</v>
      </c>
      <c r="K4877" s="25" t="n">
        <f aca="false">E4877*Einstellungen!$B$5/100</f>
        <v>0</v>
      </c>
      <c r="L4877" s="23" t="str">
        <f aca="false">IF(I4877&lt;Einstellungen!$B$5,"ja","nein")</f>
        <v>ja</v>
      </c>
      <c r="M4877" s="23" t="s">
        <v>129</v>
      </c>
      <c r="N4877" s="23" t="n">
        <v>2025</v>
      </c>
      <c r="O4877" s="23" t="n">
        <v>14</v>
      </c>
    </row>
    <row r="4878" customFormat="false" ht="15" hidden="false" customHeight="false" outlineLevel="0" collapsed="false">
      <c r="A4878" s="22" t="n">
        <v>45890</v>
      </c>
      <c r="B4878" s="23" t="s">
        <v>104</v>
      </c>
      <c r="C4878" s="23" t="s">
        <v>106</v>
      </c>
      <c r="D4878" s="24" t="n">
        <v>-9.9</v>
      </c>
      <c r="E4878" s="25" t="n">
        <f aca="false">MAX(D4878,0)/1000</f>
        <v>0</v>
      </c>
      <c r="F4878" s="25" t="n">
        <f aca="false">MAX(-D4878,0)/1000</f>
        <v>0.0099</v>
      </c>
      <c r="G4878" s="23" t="str">
        <f aca="false">IF(E4878&gt;0,"ja","nein")</f>
        <v>nein</v>
      </c>
      <c r="H4878" s="26" t="n">
        <v>68.2</v>
      </c>
      <c r="I4878" s="26" t="n">
        <f aca="false">(H4878/10+IF(N4878=2025,Einstellungen!$B$23,Einstellungen!$C$23))*(1+Einstellungen!$B$10)</f>
        <v>28.06139</v>
      </c>
      <c r="J4878" s="25" t="n">
        <f aca="false">E4878*I4878/100</f>
        <v>0</v>
      </c>
      <c r="K4878" s="25" t="n">
        <f aca="false">E4878*Einstellungen!$B$5/100</f>
        <v>0</v>
      </c>
      <c r="L4878" s="23" t="str">
        <f aca="false">IF(I4878&lt;Einstellungen!$B$5,"ja","nein")</f>
        <v>ja</v>
      </c>
      <c r="M4878" s="23" t="s">
        <v>129</v>
      </c>
      <c r="N4878" s="23" t="n">
        <v>2025</v>
      </c>
      <c r="O4878" s="23" t="n">
        <v>15</v>
      </c>
    </row>
    <row r="4879" customFormat="false" ht="15" hidden="false" customHeight="false" outlineLevel="0" collapsed="false">
      <c r="A4879" s="22" t="n">
        <v>45890</v>
      </c>
      <c r="B4879" s="23" t="s">
        <v>105</v>
      </c>
      <c r="C4879" s="23" t="s">
        <v>106</v>
      </c>
      <c r="D4879" s="24" t="n">
        <v>-94.3</v>
      </c>
      <c r="E4879" s="25" t="n">
        <f aca="false">MAX(D4879,0)/1000</f>
        <v>0</v>
      </c>
      <c r="F4879" s="25" t="n">
        <f aca="false">MAX(-D4879,0)/1000</f>
        <v>0.0943</v>
      </c>
      <c r="G4879" s="23" t="str">
        <f aca="false">IF(E4879&gt;0,"ja","nein")</f>
        <v>nein</v>
      </c>
      <c r="H4879" s="26" t="n">
        <v>72.39</v>
      </c>
      <c r="I4879" s="26" t="n">
        <f aca="false">(H4879/10+IF(N4879=2025,Einstellungen!$B$23,Einstellungen!$C$23))*(1+Einstellungen!$B$10)</f>
        <v>28.56</v>
      </c>
      <c r="J4879" s="25" t="n">
        <f aca="false">E4879*I4879/100</f>
        <v>0</v>
      </c>
      <c r="K4879" s="25" t="n">
        <f aca="false">E4879*Einstellungen!$B$5/100</f>
        <v>0</v>
      </c>
      <c r="L4879" s="23" t="str">
        <f aca="false">IF(I4879&lt;Einstellungen!$B$5,"ja","nein")</f>
        <v>ja</v>
      </c>
      <c r="M4879" s="23" t="s">
        <v>129</v>
      </c>
      <c r="N4879" s="23" t="n">
        <v>2025</v>
      </c>
      <c r="O4879" s="23" t="n">
        <v>16</v>
      </c>
    </row>
    <row r="4880" customFormat="false" ht="15" hidden="false" customHeight="false" outlineLevel="0" collapsed="false">
      <c r="A4880" s="22" t="n">
        <v>45890</v>
      </c>
      <c r="B4880" s="23" t="s">
        <v>97</v>
      </c>
      <c r="C4880" s="23" t="s">
        <v>106</v>
      </c>
      <c r="D4880" s="24" t="n">
        <v>-120.2</v>
      </c>
      <c r="E4880" s="25" t="n">
        <f aca="false">MAX(D4880,0)/1000</f>
        <v>0</v>
      </c>
      <c r="F4880" s="25" t="n">
        <f aca="false">MAX(-D4880,0)/1000</f>
        <v>0.1202</v>
      </c>
      <c r="G4880" s="23" t="str">
        <f aca="false">IF(E4880&gt;0,"ja","nein")</f>
        <v>nein</v>
      </c>
      <c r="H4880" s="26" t="n">
        <v>92.88</v>
      </c>
      <c r="I4880" s="26" t="n">
        <f aca="false">(H4880/10+IF(N4880=2025,Einstellungen!$B$23,Einstellungen!$C$23))*(1+Einstellungen!$B$10)</f>
        <v>30.99831</v>
      </c>
      <c r="J4880" s="25" t="n">
        <f aca="false">E4880*I4880/100</f>
        <v>0</v>
      </c>
      <c r="K4880" s="25" t="n">
        <f aca="false">E4880*Einstellungen!$B$5/100</f>
        <v>0</v>
      </c>
      <c r="L4880" s="23" t="str">
        <f aca="false">IF(I4880&lt;Einstellungen!$B$5,"ja","nein")</f>
        <v>nein</v>
      </c>
      <c r="M4880" s="23" t="s">
        <v>129</v>
      </c>
      <c r="N4880" s="23" t="n">
        <v>2025</v>
      </c>
      <c r="O4880" s="23" t="n">
        <v>17</v>
      </c>
    </row>
    <row r="4881" customFormat="false" ht="15" hidden="false" customHeight="false" outlineLevel="0" collapsed="false">
      <c r="A4881" s="22" t="n">
        <v>45890</v>
      </c>
      <c r="B4881" s="23" t="s">
        <v>99</v>
      </c>
      <c r="C4881" s="23" t="s">
        <v>106</v>
      </c>
      <c r="D4881" s="24" t="n">
        <v>423.6</v>
      </c>
      <c r="E4881" s="25" t="n">
        <f aca="false">MAX(D4881,0)/1000</f>
        <v>0.4236</v>
      </c>
      <c r="F4881" s="25" t="n">
        <f aca="false">MAX(-D4881,0)/1000</f>
        <v>0</v>
      </c>
      <c r="G4881" s="23" t="str">
        <f aca="false">IF(E4881&gt;0,"ja","nein")</f>
        <v>ja</v>
      </c>
      <c r="H4881" s="26" t="n">
        <v>103.2</v>
      </c>
      <c r="I4881" s="26" t="n">
        <f aca="false">(H4881/10+IF(N4881=2025,Einstellungen!$B$23,Einstellungen!$C$23))*(1+Einstellungen!$B$10)</f>
        <v>32.22639</v>
      </c>
      <c r="J4881" s="25" t="n">
        <f aca="false">E4881*I4881/100</f>
        <v>0.13651098804</v>
      </c>
      <c r="K4881" s="25" t="n">
        <f aca="false">E4881*Einstellungen!$B$5/100</f>
        <v>0.122844</v>
      </c>
      <c r="L4881" s="23" t="str">
        <f aca="false">IF(I4881&lt;Einstellungen!$B$5,"ja","nein")</f>
        <v>nein</v>
      </c>
      <c r="M4881" s="23" t="s">
        <v>129</v>
      </c>
      <c r="N4881" s="23" t="n">
        <v>2025</v>
      </c>
      <c r="O4881" s="23" t="n">
        <v>18</v>
      </c>
    </row>
    <row r="4882" customFormat="false" ht="15" hidden="false" customHeight="false" outlineLevel="0" collapsed="false">
      <c r="A4882" s="22" t="n">
        <v>45890</v>
      </c>
      <c r="B4882" s="23" t="s">
        <v>100</v>
      </c>
      <c r="C4882" s="23" t="s">
        <v>106</v>
      </c>
      <c r="D4882" s="24" t="n">
        <v>229.4</v>
      </c>
      <c r="E4882" s="25" t="n">
        <f aca="false">MAX(D4882,0)/1000</f>
        <v>0.2294</v>
      </c>
      <c r="F4882" s="25" t="n">
        <f aca="false">MAX(-D4882,0)/1000</f>
        <v>0</v>
      </c>
      <c r="G4882" s="23" t="str">
        <f aca="false">IF(E4882&gt;0,"ja","nein")</f>
        <v>ja</v>
      </c>
      <c r="H4882" s="26" t="n">
        <v>106.39</v>
      </c>
      <c r="I4882" s="26" t="n">
        <f aca="false">(H4882/10+IF(N4882=2025,Einstellungen!$B$23,Einstellungen!$C$23))*(1+Einstellungen!$B$10)</f>
        <v>32.606</v>
      </c>
      <c r="J4882" s="25" t="n">
        <f aca="false">E4882*I4882/100</f>
        <v>0.074798164</v>
      </c>
      <c r="K4882" s="25" t="n">
        <f aca="false">E4882*Einstellungen!$B$5/100</f>
        <v>0.066526</v>
      </c>
      <c r="L4882" s="23" t="str">
        <f aca="false">IF(I4882&lt;Einstellungen!$B$5,"ja","nein")</f>
        <v>nein</v>
      </c>
      <c r="M4882" s="23" t="s">
        <v>129</v>
      </c>
      <c r="N4882" s="23" t="n">
        <v>2025</v>
      </c>
      <c r="O4882" s="23" t="n">
        <v>19</v>
      </c>
    </row>
    <row r="4883" customFormat="false" ht="15" hidden="false" customHeight="false" outlineLevel="0" collapsed="false">
      <c r="A4883" s="22" t="n">
        <v>45890</v>
      </c>
      <c r="B4883" s="23" t="s">
        <v>92</v>
      </c>
      <c r="C4883" s="23" t="s">
        <v>106</v>
      </c>
      <c r="D4883" s="24" t="n">
        <v>116.3</v>
      </c>
      <c r="E4883" s="25" t="n">
        <f aca="false">MAX(D4883,0)/1000</f>
        <v>0.1163</v>
      </c>
      <c r="F4883" s="25" t="n">
        <f aca="false">MAX(-D4883,0)/1000</f>
        <v>0</v>
      </c>
      <c r="G4883" s="23" t="str">
        <f aca="false">IF(E4883&gt;0,"ja","nein")</f>
        <v>ja</v>
      </c>
      <c r="H4883" s="26" t="n">
        <v>110.73</v>
      </c>
      <c r="I4883" s="26" t="n">
        <f aca="false">(H4883/10+IF(N4883=2025,Einstellungen!$B$23,Einstellungen!$C$23))*(1+Einstellungen!$B$10)</f>
        <v>33.12246</v>
      </c>
      <c r="J4883" s="25" t="n">
        <f aca="false">E4883*I4883/100</f>
        <v>0.03852142098</v>
      </c>
      <c r="K4883" s="25" t="n">
        <f aca="false">E4883*Einstellungen!$B$5/100</f>
        <v>0.033727</v>
      </c>
      <c r="L4883" s="23" t="str">
        <f aca="false">IF(I4883&lt;Einstellungen!$B$5,"ja","nein")</f>
        <v>nein</v>
      </c>
      <c r="M4883" s="23" t="s">
        <v>129</v>
      </c>
      <c r="N4883" s="23" t="n">
        <v>2025</v>
      </c>
      <c r="O4883" s="23" t="n">
        <v>20</v>
      </c>
    </row>
    <row r="4884" customFormat="false" ht="15" hidden="false" customHeight="false" outlineLevel="0" collapsed="false">
      <c r="A4884" s="22" t="n">
        <v>45890</v>
      </c>
      <c r="B4884" s="23" t="s">
        <v>95</v>
      </c>
      <c r="C4884" s="23" t="s">
        <v>106</v>
      </c>
      <c r="D4884" s="24" t="n">
        <v>36.3</v>
      </c>
      <c r="E4884" s="25" t="n">
        <f aca="false">MAX(D4884,0)/1000</f>
        <v>0.0363</v>
      </c>
      <c r="F4884" s="25" t="n">
        <f aca="false">MAX(-D4884,0)/1000</f>
        <v>0</v>
      </c>
      <c r="G4884" s="23" t="str">
        <f aca="false">IF(E4884&gt;0,"ja","nein")</f>
        <v>ja</v>
      </c>
      <c r="H4884" s="26" t="n">
        <v>110.73</v>
      </c>
      <c r="I4884" s="26" t="n">
        <f aca="false">(H4884/10+IF(N4884=2025,Einstellungen!$B$23,Einstellungen!$C$23))*(1+Einstellungen!$B$10)</f>
        <v>33.12246</v>
      </c>
      <c r="J4884" s="25" t="n">
        <f aca="false">E4884*I4884/100</f>
        <v>0.01202345298</v>
      </c>
      <c r="K4884" s="25" t="n">
        <f aca="false">E4884*Einstellungen!$B$5/100</f>
        <v>0.010527</v>
      </c>
      <c r="L4884" s="23" t="str">
        <f aca="false">IF(I4884&lt;Einstellungen!$B$5,"ja","nein")</f>
        <v>nein</v>
      </c>
      <c r="M4884" s="23" t="s">
        <v>129</v>
      </c>
      <c r="N4884" s="23" t="n">
        <v>2025</v>
      </c>
      <c r="O4884" s="23" t="n">
        <v>21</v>
      </c>
    </row>
    <row r="4885" customFormat="false" ht="15" hidden="false" customHeight="false" outlineLevel="0" collapsed="false">
      <c r="A4885" s="22" t="n">
        <v>45890</v>
      </c>
      <c r="B4885" s="23" t="s">
        <v>96</v>
      </c>
      <c r="C4885" s="23" t="s">
        <v>106</v>
      </c>
      <c r="D4885" s="24" t="n">
        <v>-63.1</v>
      </c>
      <c r="E4885" s="25" t="n">
        <f aca="false">MAX(D4885,0)/1000</f>
        <v>0</v>
      </c>
      <c r="F4885" s="25" t="n">
        <f aca="false">MAX(-D4885,0)/1000</f>
        <v>0.0631</v>
      </c>
      <c r="G4885" s="23" t="str">
        <f aca="false">IF(E4885&gt;0,"ja","nein")</f>
        <v>nein</v>
      </c>
      <c r="H4885" s="26" t="n">
        <v>105</v>
      </c>
      <c r="I4885" s="26" t="n">
        <f aca="false">(H4885/10+IF(N4885=2025,Einstellungen!$B$23,Einstellungen!$C$23))*(1+Einstellungen!$B$10)</f>
        <v>32.44059</v>
      </c>
      <c r="J4885" s="25" t="n">
        <f aca="false">E4885*I4885/100</f>
        <v>0</v>
      </c>
      <c r="K4885" s="25" t="n">
        <f aca="false">E4885*Einstellungen!$B$5/100</f>
        <v>0</v>
      </c>
      <c r="L4885" s="23" t="str">
        <f aca="false">IF(I4885&lt;Einstellungen!$B$5,"ja","nein")</f>
        <v>nein</v>
      </c>
      <c r="M4885" s="23" t="s">
        <v>129</v>
      </c>
      <c r="N4885" s="23" t="n">
        <v>2025</v>
      </c>
      <c r="O4885" s="23" t="n">
        <v>22</v>
      </c>
    </row>
    <row r="4886" customFormat="false" ht="15" hidden="false" customHeight="false" outlineLevel="0" collapsed="false">
      <c r="A4886" s="22" t="n">
        <v>45890</v>
      </c>
      <c r="B4886" s="23" t="s">
        <v>101</v>
      </c>
      <c r="C4886" s="23" t="s">
        <v>106</v>
      </c>
      <c r="D4886" s="24" t="n">
        <v>-62.9</v>
      </c>
      <c r="E4886" s="25" t="n">
        <f aca="false">MAX(D4886,0)/1000</f>
        <v>0</v>
      </c>
      <c r="F4886" s="25" t="n">
        <f aca="false">MAX(-D4886,0)/1000</f>
        <v>0.0629</v>
      </c>
      <c r="G4886" s="23" t="str">
        <f aca="false">IF(E4886&gt;0,"ja","nein")</f>
        <v>nein</v>
      </c>
      <c r="H4886" s="26" t="n">
        <v>95.78</v>
      </c>
      <c r="I4886" s="26" t="n">
        <f aca="false">(H4886/10+IF(N4886=2025,Einstellungen!$B$23,Einstellungen!$C$23))*(1+Einstellungen!$B$10)</f>
        <v>31.34341</v>
      </c>
      <c r="J4886" s="25" t="n">
        <f aca="false">E4886*I4886/100</f>
        <v>0</v>
      </c>
      <c r="K4886" s="25" t="n">
        <f aca="false">E4886*Einstellungen!$B$5/100</f>
        <v>0</v>
      </c>
      <c r="L4886" s="23" t="str">
        <f aca="false">IF(I4886&lt;Einstellungen!$B$5,"ja","nein")</f>
        <v>nein</v>
      </c>
      <c r="M4886" s="23" t="s">
        <v>129</v>
      </c>
      <c r="N4886" s="23" t="n">
        <v>2025</v>
      </c>
      <c r="O4886" s="23" t="n">
        <v>23</v>
      </c>
    </row>
    <row r="4887" customFormat="false" ht="15" hidden="false" customHeight="false" outlineLevel="0" collapsed="false">
      <c r="A4887" s="22" t="n">
        <v>45891</v>
      </c>
      <c r="B4887" s="23" t="s">
        <v>102</v>
      </c>
      <c r="C4887" s="23" t="s">
        <v>121</v>
      </c>
      <c r="D4887" s="24" t="n">
        <v>-68.6</v>
      </c>
      <c r="E4887" s="25" t="n">
        <f aca="false">MAX(D4887,0)/1000</f>
        <v>0</v>
      </c>
      <c r="F4887" s="25" t="n">
        <f aca="false">MAX(-D4887,0)/1000</f>
        <v>0.0686</v>
      </c>
      <c r="G4887" s="23" t="str">
        <f aca="false">IF(E4887&gt;0,"ja","nein")</f>
        <v>nein</v>
      </c>
      <c r="H4887" s="26" t="n">
        <v>89.27</v>
      </c>
      <c r="I4887" s="26" t="n">
        <f aca="false">(H4887/10+IF(N4887=2025,Einstellungen!$B$23,Einstellungen!$C$23))*(1+Einstellungen!$B$10)</f>
        <v>30.56872</v>
      </c>
      <c r="J4887" s="25" t="n">
        <f aca="false">E4887*I4887/100</f>
        <v>0</v>
      </c>
      <c r="K4887" s="25" t="n">
        <f aca="false">E4887*Einstellungen!$B$5/100</f>
        <v>0</v>
      </c>
      <c r="L4887" s="23" t="str">
        <f aca="false">IF(I4887&lt;Einstellungen!$B$5,"ja","nein")</f>
        <v>nein</v>
      </c>
      <c r="M4887" s="23" t="s">
        <v>129</v>
      </c>
      <c r="N4887" s="23" t="n">
        <v>2025</v>
      </c>
      <c r="O4887" s="23" t="n">
        <v>0</v>
      </c>
    </row>
    <row r="4888" customFormat="false" ht="15" hidden="false" customHeight="false" outlineLevel="0" collapsed="false">
      <c r="A4888" s="22" t="n">
        <v>45891</v>
      </c>
      <c r="B4888" s="23" t="s">
        <v>107</v>
      </c>
      <c r="C4888" s="23" t="s">
        <v>121</v>
      </c>
      <c r="D4888" s="24" t="n">
        <v>-77.5</v>
      </c>
      <c r="E4888" s="25" t="n">
        <f aca="false">MAX(D4888,0)/1000</f>
        <v>0</v>
      </c>
      <c r="F4888" s="25" t="n">
        <f aca="false">MAX(-D4888,0)/1000</f>
        <v>0.0775</v>
      </c>
      <c r="G4888" s="23" t="str">
        <f aca="false">IF(E4888&gt;0,"ja","nein")</f>
        <v>nein</v>
      </c>
      <c r="H4888" s="26" t="n">
        <v>81.99</v>
      </c>
      <c r="I4888" s="26" t="n">
        <f aca="false">(H4888/10+IF(N4888=2025,Einstellungen!$B$23,Einstellungen!$C$23))*(1+Einstellungen!$B$10)</f>
        <v>29.7024</v>
      </c>
      <c r="J4888" s="25" t="n">
        <f aca="false">E4888*I4888/100</f>
        <v>0</v>
      </c>
      <c r="K4888" s="25" t="n">
        <f aca="false">E4888*Einstellungen!$B$5/100</f>
        <v>0</v>
      </c>
      <c r="L4888" s="23" t="str">
        <f aca="false">IF(I4888&lt;Einstellungen!$B$5,"ja","nein")</f>
        <v>nein</v>
      </c>
      <c r="M4888" s="23" t="s">
        <v>129</v>
      </c>
      <c r="N4888" s="23" t="n">
        <v>2025</v>
      </c>
      <c r="O4888" s="23" t="n">
        <v>1</v>
      </c>
    </row>
    <row r="4889" customFormat="false" ht="15" hidden="false" customHeight="false" outlineLevel="0" collapsed="false">
      <c r="A4889" s="22" t="n">
        <v>45891</v>
      </c>
      <c r="B4889" s="23" t="s">
        <v>108</v>
      </c>
      <c r="C4889" s="23" t="s">
        <v>121</v>
      </c>
      <c r="D4889" s="24" t="n">
        <v>-94.4</v>
      </c>
      <c r="E4889" s="25" t="n">
        <f aca="false">MAX(D4889,0)/1000</f>
        <v>0</v>
      </c>
      <c r="F4889" s="25" t="n">
        <f aca="false">MAX(-D4889,0)/1000</f>
        <v>0.0944</v>
      </c>
      <c r="G4889" s="23" t="str">
        <f aca="false">IF(E4889&gt;0,"ja","nein")</f>
        <v>nein</v>
      </c>
      <c r="H4889" s="26" t="n">
        <v>78.59</v>
      </c>
      <c r="I4889" s="26" t="n">
        <f aca="false">(H4889/10+IF(N4889=2025,Einstellungen!$B$23,Einstellungen!$C$23))*(1+Einstellungen!$B$10)</f>
        <v>29.2978</v>
      </c>
      <c r="J4889" s="25" t="n">
        <f aca="false">E4889*I4889/100</f>
        <v>0</v>
      </c>
      <c r="K4889" s="25" t="n">
        <f aca="false">E4889*Einstellungen!$B$5/100</f>
        <v>0</v>
      </c>
      <c r="L4889" s="23" t="str">
        <f aca="false">IF(I4889&lt;Einstellungen!$B$5,"ja","nein")</f>
        <v>nein</v>
      </c>
      <c r="M4889" s="23" t="s">
        <v>129</v>
      </c>
      <c r="N4889" s="23" t="n">
        <v>2025</v>
      </c>
      <c r="O4889" s="23" t="n">
        <v>2</v>
      </c>
    </row>
    <row r="4890" customFormat="false" ht="15" hidden="false" customHeight="false" outlineLevel="0" collapsed="false">
      <c r="A4890" s="22" t="n">
        <v>45891</v>
      </c>
      <c r="B4890" s="23" t="s">
        <v>109</v>
      </c>
      <c r="C4890" s="23" t="s">
        <v>121</v>
      </c>
      <c r="D4890" s="24" t="n">
        <v>-95.5</v>
      </c>
      <c r="E4890" s="25" t="n">
        <f aca="false">MAX(D4890,0)/1000</f>
        <v>0</v>
      </c>
      <c r="F4890" s="25" t="n">
        <f aca="false">MAX(-D4890,0)/1000</f>
        <v>0.0955</v>
      </c>
      <c r="G4890" s="23" t="str">
        <f aca="false">IF(E4890&gt;0,"ja","nein")</f>
        <v>nein</v>
      </c>
      <c r="H4890" s="26" t="n">
        <v>77.52</v>
      </c>
      <c r="I4890" s="26" t="n">
        <f aca="false">(H4890/10+IF(N4890=2025,Einstellungen!$B$23,Einstellungen!$C$23))*(1+Einstellungen!$B$10)</f>
        <v>29.17047</v>
      </c>
      <c r="J4890" s="25" t="n">
        <f aca="false">E4890*I4890/100</f>
        <v>0</v>
      </c>
      <c r="K4890" s="25" t="n">
        <f aca="false">E4890*Einstellungen!$B$5/100</f>
        <v>0</v>
      </c>
      <c r="L4890" s="23" t="str">
        <f aca="false">IF(I4890&lt;Einstellungen!$B$5,"ja","nein")</f>
        <v>nein</v>
      </c>
      <c r="M4890" s="23" t="s">
        <v>129</v>
      </c>
      <c r="N4890" s="23" t="n">
        <v>2025</v>
      </c>
      <c r="O4890" s="23" t="n">
        <v>3</v>
      </c>
    </row>
    <row r="4891" customFormat="false" ht="15" hidden="false" customHeight="false" outlineLevel="0" collapsed="false">
      <c r="A4891" s="22" t="n">
        <v>45891</v>
      </c>
      <c r="B4891" s="23" t="s">
        <v>110</v>
      </c>
      <c r="C4891" s="23" t="s">
        <v>121</v>
      </c>
      <c r="D4891" s="24" t="n">
        <v>-90.6</v>
      </c>
      <c r="E4891" s="25" t="n">
        <f aca="false">MAX(D4891,0)/1000</f>
        <v>0</v>
      </c>
      <c r="F4891" s="25" t="n">
        <f aca="false">MAX(-D4891,0)/1000</f>
        <v>0.0906</v>
      </c>
      <c r="G4891" s="23" t="str">
        <f aca="false">IF(E4891&gt;0,"ja","nein")</f>
        <v>nein</v>
      </c>
      <c r="H4891" s="26" t="n">
        <v>77.65</v>
      </c>
      <c r="I4891" s="26" t="n">
        <f aca="false">(H4891/10+IF(N4891=2025,Einstellungen!$B$23,Einstellungen!$C$23))*(1+Einstellungen!$B$10)</f>
        <v>29.18594</v>
      </c>
      <c r="J4891" s="25" t="n">
        <f aca="false">E4891*I4891/100</f>
        <v>0</v>
      </c>
      <c r="K4891" s="25" t="n">
        <f aca="false">E4891*Einstellungen!$B$5/100</f>
        <v>0</v>
      </c>
      <c r="L4891" s="23" t="str">
        <f aca="false">IF(I4891&lt;Einstellungen!$B$5,"ja","nein")</f>
        <v>nein</v>
      </c>
      <c r="M4891" s="23" t="s">
        <v>129</v>
      </c>
      <c r="N4891" s="23" t="n">
        <v>2025</v>
      </c>
      <c r="O4891" s="23" t="n">
        <v>4</v>
      </c>
    </row>
    <row r="4892" customFormat="false" ht="15" hidden="false" customHeight="false" outlineLevel="0" collapsed="false">
      <c r="A4892" s="22" t="n">
        <v>45891</v>
      </c>
      <c r="B4892" s="23" t="s">
        <v>111</v>
      </c>
      <c r="C4892" s="23" t="s">
        <v>121</v>
      </c>
      <c r="D4892" s="24" t="n">
        <v>-92.7</v>
      </c>
      <c r="E4892" s="25" t="n">
        <f aca="false">MAX(D4892,0)/1000</f>
        <v>0</v>
      </c>
      <c r="F4892" s="25" t="n">
        <f aca="false">MAX(-D4892,0)/1000</f>
        <v>0.0927</v>
      </c>
      <c r="G4892" s="23" t="str">
        <f aca="false">IF(E4892&gt;0,"ja","nein")</f>
        <v>nein</v>
      </c>
      <c r="H4892" s="26" t="n">
        <v>87.9</v>
      </c>
      <c r="I4892" s="26" t="n">
        <f aca="false">(H4892/10+IF(N4892=2025,Einstellungen!$B$23,Einstellungen!$C$23))*(1+Einstellungen!$B$10)</f>
        <v>30.40569</v>
      </c>
      <c r="J4892" s="25" t="n">
        <f aca="false">E4892*I4892/100</f>
        <v>0</v>
      </c>
      <c r="K4892" s="25" t="n">
        <f aca="false">E4892*Einstellungen!$B$5/100</f>
        <v>0</v>
      </c>
      <c r="L4892" s="23" t="str">
        <f aca="false">IF(I4892&lt;Einstellungen!$B$5,"ja","nein")</f>
        <v>nein</v>
      </c>
      <c r="M4892" s="23" t="s">
        <v>129</v>
      </c>
      <c r="N4892" s="23" t="n">
        <v>2025</v>
      </c>
      <c r="O4892" s="23" t="n">
        <v>5</v>
      </c>
    </row>
    <row r="4893" customFormat="false" ht="15" hidden="false" customHeight="false" outlineLevel="0" collapsed="false">
      <c r="A4893" s="22" t="n">
        <v>45891</v>
      </c>
      <c r="B4893" s="23" t="s">
        <v>112</v>
      </c>
      <c r="C4893" s="23" t="s">
        <v>121</v>
      </c>
      <c r="D4893" s="24" t="n">
        <v>-45.3</v>
      </c>
      <c r="E4893" s="25" t="n">
        <f aca="false">MAX(D4893,0)/1000</f>
        <v>0</v>
      </c>
      <c r="F4893" s="25" t="n">
        <f aca="false">MAX(-D4893,0)/1000</f>
        <v>0.0453</v>
      </c>
      <c r="G4893" s="23" t="str">
        <f aca="false">IF(E4893&gt;0,"ja","nein")</f>
        <v>nein</v>
      </c>
      <c r="H4893" s="26" t="n">
        <v>105.76</v>
      </c>
      <c r="I4893" s="26" t="n">
        <f aca="false">(H4893/10+IF(N4893=2025,Einstellungen!$B$23,Einstellungen!$C$23))*(1+Einstellungen!$B$10)</f>
        <v>32.53103</v>
      </c>
      <c r="J4893" s="25" t="n">
        <f aca="false">E4893*I4893/100</f>
        <v>0</v>
      </c>
      <c r="K4893" s="25" t="n">
        <f aca="false">E4893*Einstellungen!$B$5/100</f>
        <v>0</v>
      </c>
      <c r="L4893" s="23" t="str">
        <f aca="false">IF(I4893&lt;Einstellungen!$B$5,"ja","nein")</f>
        <v>nein</v>
      </c>
      <c r="M4893" s="23" t="s">
        <v>129</v>
      </c>
      <c r="N4893" s="23" t="n">
        <v>2025</v>
      </c>
      <c r="O4893" s="23" t="n">
        <v>6</v>
      </c>
    </row>
    <row r="4894" customFormat="false" ht="15" hidden="false" customHeight="false" outlineLevel="0" collapsed="false">
      <c r="A4894" s="22" t="n">
        <v>45891</v>
      </c>
      <c r="B4894" s="23" t="s">
        <v>113</v>
      </c>
      <c r="C4894" s="23" t="s">
        <v>121</v>
      </c>
      <c r="D4894" s="24" t="n">
        <v>-37.7</v>
      </c>
      <c r="E4894" s="25" t="n">
        <f aca="false">MAX(D4894,0)/1000</f>
        <v>0</v>
      </c>
      <c r="F4894" s="25" t="n">
        <f aca="false">MAX(-D4894,0)/1000</f>
        <v>0.0377</v>
      </c>
      <c r="G4894" s="23" t="str">
        <f aca="false">IF(E4894&gt;0,"ja","nein")</f>
        <v>nein</v>
      </c>
      <c r="H4894" s="26" t="n">
        <v>107.45</v>
      </c>
      <c r="I4894" s="26" t="n">
        <f aca="false">(H4894/10+IF(N4894=2025,Einstellungen!$B$23,Einstellungen!$C$23))*(1+Einstellungen!$B$10)</f>
        <v>32.73214</v>
      </c>
      <c r="J4894" s="25" t="n">
        <f aca="false">E4894*I4894/100</f>
        <v>0</v>
      </c>
      <c r="K4894" s="25" t="n">
        <f aca="false">E4894*Einstellungen!$B$5/100</f>
        <v>0</v>
      </c>
      <c r="L4894" s="23" t="str">
        <f aca="false">IF(I4894&lt;Einstellungen!$B$5,"ja","nein")</f>
        <v>nein</v>
      </c>
      <c r="M4894" s="23" t="s">
        <v>129</v>
      </c>
      <c r="N4894" s="23" t="n">
        <v>2025</v>
      </c>
      <c r="O4894" s="23" t="n">
        <v>7</v>
      </c>
    </row>
    <row r="4895" customFormat="false" ht="15" hidden="false" customHeight="false" outlineLevel="0" collapsed="false">
      <c r="A4895" s="22" t="n">
        <v>45891</v>
      </c>
      <c r="B4895" s="23" t="s">
        <v>114</v>
      </c>
      <c r="C4895" s="23" t="s">
        <v>121</v>
      </c>
      <c r="D4895" s="24" t="n">
        <v>-178</v>
      </c>
      <c r="E4895" s="25" t="n">
        <f aca="false">MAX(D4895,0)/1000</f>
        <v>0</v>
      </c>
      <c r="F4895" s="25" t="n">
        <f aca="false">MAX(-D4895,0)/1000</f>
        <v>0.178</v>
      </c>
      <c r="G4895" s="23" t="str">
        <f aca="false">IF(E4895&gt;0,"ja","nein")</f>
        <v>nein</v>
      </c>
      <c r="H4895" s="26" t="n">
        <v>102.32</v>
      </c>
      <c r="I4895" s="26" t="n">
        <f aca="false">(H4895/10+IF(N4895=2025,Einstellungen!$B$23,Einstellungen!$C$23))*(1+Einstellungen!$B$10)</f>
        <v>32.12167</v>
      </c>
      <c r="J4895" s="25" t="n">
        <f aca="false">E4895*I4895/100</f>
        <v>0</v>
      </c>
      <c r="K4895" s="25" t="n">
        <f aca="false">E4895*Einstellungen!$B$5/100</f>
        <v>0</v>
      </c>
      <c r="L4895" s="23" t="str">
        <f aca="false">IF(I4895&lt;Einstellungen!$B$5,"ja","nein")</f>
        <v>nein</v>
      </c>
      <c r="M4895" s="23" t="s">
        <v>129</v>
      </c>
      <c r="N4895" s="23" t="n">
        <v>2025</v>
      </c>
      <c r="O4895" s="23" t="n">
        <v>8</v>
      </c>
    </row>
    <row r="4896" customFormat="false" ht="15" hidden="false" customHeight="false" outlineLevel="0" collapsed="false">
      <c r="A4896" s="22" t="n">
        <v>45891</v>
      </c>
      <c r="B4896" s="23" t="s">
        <v>115</v>
      </c>
      <c r="C4896" s="23" t="s">
        <v>121</v>
      </c>
      <c r="D4896" s="24" t="n">
        <v>-375.1</v>
      </c>
      <c r="E4896" s="25" t="n">
        <f aca="false">MAX(D4896,0)/1000</f>
        <v>0</v>
      </c>
      <c r="F4896" s="25" t="n">
        <f aca="false">MAX(-D4896,0)/1000</f>
        <v>0.3751</v>
      </c>
      <c r="G4896" s="23" t="str">
        <f aca="false">IF(E4896&gt;0,"ja","nein")</f>
        <v>nein</v>
      </c>
      <c r="H4896" s="26" t="n">
        <v>90.02</v>
      </c>
      <c r="I4896" s="26" t="n">
        <f aca="false">(H4896/10+IF(N4896=2025,Einstellungen!$B$23,Einstellungen!$C$23))*(1+Einstellungen!$B$10)</f>
        <v>30.65797</v>
      </c>
      <c r="J4896" s="25" t="n">
        <f aca="false">E4896*I4896/100</f>
        <v>0</v>
      </c>
      <c r="K4896" s="25" t="n">
        <f aca="false">E4896*Einstellungen!$B$5/100</f>
        <v>0</v>
      </c>
      <c r="L4896" s="23" t="str">
        <f aca="false">IF(I4896&lt;Einstellungen!$B$5,"ja","nein")</f>
        <v>nein</v>
      </c>
      <c r="M4896" s="23" t="s">
        <v>129</v>
      </c>
      <c r="N4896" s="23" t="n">
        <v>2025</v>
      </c>
      <c r="O4896" s="23" t="n">
        <v>9</v>
      </c>
    </row>
    <row r="4897" customFormat="false" ht="15" hidden="false" customHeight="false" outlineLevel="0" collapsed="false">
      <c r="A4897" s="22" t="n">
        <v>45891</v>
      </c>
      <c r="B4897" s="23" t="s">
        <v>116</v>
      </c>
      <c r="C4897" s="23" t="s">
        <v>121</v>
      </c>
      <c r="D4897" s="24" t="n">
        <v>-2185.4</v>
      </c>
      <c r="E4897" s="25" t="n">
        <f aca="false">MAX(D4897,0)/1000</f>
        <v>0</v>
      </c>
      <c r="F4897" s="25" t="n">
        <f aca="false">MAX(-D4897,0)/1000</f>
        <v>2.1854</v>
      </c>
      <c r="G4897" s="23" t="str">
        <f aca="false">IF(E4897&gt;0,"ja","nein")</f>
        <v>nein</v>
      </c>
      <c r="H4897" s="26" t="n">
        <v>72.44</v>
      </c>
      <c r="I4897" s="26" t="n">
        <f aca="false">(H4897/10+IF(N4897=2025,Einstellungen!$B$23,Einstellungen!$C$23))*(1+Einstellungen!$B$10)</f>
        <v>28.56595</v>
      </c>
      <c r="J4897" s="25" t="n">
        <f aca="false">E4897*I4897/100</f>
        <v>0</v>
      </c>
      <c r="K4897" s="25" t="n">
        <f aca="false">E4897*Einstellungen!$B$5/100</f>
        <v>0</v>
      </c>
      <c r="L4897" s="23" t="str">
        <f aca="false">IF(I4897&lt;Einstellungen!$B$5,"ja","nein")</f>
        <v>ja</v>
      </c>
      <c r="M4897" s="23" t="s">
        <v>129</v>
      </c>
      <c r="N4897" s="23" t="n">
        <v>2025</v>
      </c>
      <c r="O4897" s="23" t="n">
        <v>10</v>
      </c>
    </row>
    <row r="4898" customFormat="false" ht="15" hidden="false" customHeight="false" outlineLevel="0" collapsed="false">
      <c r="A4898" s="22" t="n">
        <v>45891</v>
      </c>
      <c r="B4898" s="23" t="s">
        <v>117</v>
      </c>
      <c r="C4898" s="23" t="s">
        <v>121</v>
      </c>
      <c r="D4898" s="24" t="n">
        <v>-1835.7</v>
      </c>
      <c r="E4898" s="25" t="n">
        <f aca="false">MAX(D4898,0)/1000</f>
        <v>0</v>
      </c>
      <c r="F4898" s="25" t="n">
        <f aca="false">MAX(-D4898,0)/1000</f>
        <v>1.8357</v>
      </c>
      <c r="G4898" s="23" t="str">
        <f aca="false">IF(E4898&gt;0,"ja","nein")</f>
        <v>nein</v>
      </c>
      <c r="H4898" s="26" t="n">
        <v>42.5</v>
      </c>
      <c r="I4898" s="26" t="n">
        <f aca="false">(H4898/10+IF(N4898=2025,Einstellungen!$B$23,Einstellungen!$C$23))*(1+Einstellungen!$B$10)</f>
        <v>25.00309</v>
      </c>
      <c r="J4898" s="25" t="n">
        <f aca="false">E4898*I4898/100</f>
        <v>0</v>
      </c>
      <c r="K4898" s="25" t="n">
        <f aca="false">E4898*Einstellungen!$B$5/100</f>
        <v>0</v>
      </c>
      <c r="L4898" s="23" t="str">
        <f aca="false">IF(I4898&lt;Einstellungen!$B$5,"ja","nein")</f>
        <v>ja</v>
      </c>
      <c r="M4898" s="23" t="s">
        <v>129</v>
      </c>
      <c r="N4898" s="23" t="n">
        <v>2025</v>
      </c>
      <c r="O4898" s="23" t="n">
        <v>11</v>
      </c>
    </row>
    <row r="4899" customFormat="false" ht="15" hidden="false" customHeight="false" outlineLevel="0" collapsed="false">
      <c r="A4899" s="22" t="n">
        <v>45891</v>
      </c>
      <c r="B4899" s="23" t="s">
        <v>118</v>
      </c>
      <c r="C4899" s="23" t="s">
        <v>121</v>
      </c>
      <c r="D4899" s="24" t="n">
        <v>-3231</v>
      </c>
      <c r="E4899" s="25" t="n">
        <f aca="false">MAX(D4899,0)/1000</f>
        <v>0</v>
      </c>
      <c r="F4899" s="25" t="n">
        <f aca="false">MAX(-D4899,0)/1000</f>
        <v>3.231</v>
      </c>
      <c r="G4899" s="23" t="str">
        <f aca="false">IF(E4899&gt;0,"ja","nein")</f>
        <v>nein</v>
      </c>
      <c r="H4899" s="26" t="n">
        <v>14.07</v>
      </c>
      <c r="I4899" s="26" t="n">
        <f aca="false">(H4899/10+IF(N4899=2025,Einstellungen!$B$23,Einstellungen!$C$23))*(1+Einstellungen!$B$10)</f>
        <v>21.61992</v>
      </c>
      <c r="J4899" s="25" t="n">
        <f aca="false">E4899*I4899/100</f>
        <v>0</v>
      </c>
      <c r="K4899" s="25" t="n">
        <f aca="false">E4899*Einstellungen!$B$5/100</f>
        <v>0</v>
      </c>
      <c r="L4899" s="23" t="str">
        <f aca="false">IF(I4899&lt;Einstellungen!$B$5,"ja","nein")</f>
        <v>ja</v>
      </c>
      <c r="M4899" s="23" t="s">
        <v>129</v>
      </c>
      <c r="N4899" s="23" t="n">
        <v>2025</v>
      </c>
      <c r="O4899" s="23" t="n">
        <v>12</v>
      </c>
    </row>
    <row r="4900" customFormat="false" ht="15" hidden="false" customHeight="false" outlineLevel="0" collapsed="false">
      <c r="A4900" s="22" t="n">
        <v>45891</v>
      </c>
      <c r="B4900" s="23" t="s">
        <v>119</v>
      </c>
      <c r="C4900" s="23" t="s">
        <v>121</v>
      </c>
      <c r="D4900" s="24" t="n">
        <v>-1721.7</v>
      </c>
      <c r="E4900" s="25" t="n">
        <f aca="false">MAX(D4900,0)/1000</f>
        <v>0</v>
      </c>
      <c r="F4900" s="25" t="n">
        <f aca="false">MAX(-D4900,0)/1000</f>
        <v>1.7217</v>
      </c>
      <c r="G4900" s="23" t="str">
        <f aca="false">IF(E4900&gt;0,"ja","nein")</f>
        <v>nein</v>
      </c>
      <c r="H4900" s="26" t="n">
        <v>3.84</v>
      </c>
      <c r="I4900" s="26" t="n">
        <f aca="false">(H4900/10+IF(N4900=2025,Einstellungen!$B$23,Einstellungen!$C$23))*(1+Einstellungen!$B$10)</f>
        <v>20.40255</v>
      </c>
      <c r="J4900" s="25" t="n">
        <f aca="false">E4900*I4900/100</f>
        <v>0</v>
      </c>
      <c r="K4900" s="25" t="n">
        <f aca="false">E4900*Einstellungen!$B$5/100</f>
        <v>0</v>
      </c>
      <c r="L4900" s="23" t="str">
        <f aca="false">IF(I4900&lt;Einstellungen!$B$5,"ja","nein")</f>
        <v>ja</v>
      </c>
      <c r="M4900" s="23" t="s">
        <v>129</v>
      </c>
      <c r="N4900" s="23" t="n">
        <v>2025</v>
      </c>
      <c r="O4900" s="23" t="n">
        <v>13</v>
      </c>
    </row>
    <row r="4901" customFormat="false" ht="15" hidden="false" customHeight="false" outlineLevel="0" collapsed="false">
      <c r="A4901" s="22" t="n">
        <v>45891</v>
      </c>
      <c r="B4901" s="23" t="s">
        <v>120</v>
      </c>
      <c r="C4901" s="23" t="s">
        <v>121</v>
      </c>
      <c r="D4901" s="24" t="n">
        <v>-1842.9</v>
      </c>
      <c r="E4901" s="25" t="n">
        <f aca="false">MAX(D4901,0)/1000</f>
        <v>0</v>
      </c>
      <c r="F4901" s="25" t="n">
        <f aca="false">MAX(-D4901,0)/1000</f>
        <v>1.8429</v>
      </c>
      <c r="G4901" s="23" t="str">
        <f aca="false">IF(E4901&gt;0,"ja","nein")</f>
        <v>nein</v>
      </c>
      <c r="H4901" s="26" t="n">
        <v>0.02</v>
      </c>
      <c r="I4901" s="26" t="n">
        <f aca="false">(H4901/10+IF(N4901=2025,Einstellungen!$B$23,Einstellungen!$C$23))*(1+Einstellungen!$B$10)</f>
        <v>19.94797</v>
      </c>
      <c r="J4901" s="25" t="n">
        <f aca="false">E4901*I4901/100</f>
        <v>0</v>
      </c>
      <c r="K4901" s="25" t="n">
        <f aca="false">E4901*Einstellungen!$B$5/100</f>
        <v>0</v>
      </c>
      <c r="L4901" s="23" t="str">
        <f aca="false">IF(I4901&lt;Einstellungen!$B$5,"ja","nein")</f>
        <v>ja</v>
      </c>
      <c r="M4901" s="23" t="s">
        <v>129</v>
      </c>
      <c r="N4901" s="23" t="n">
        <v>2025</v>
      </c>
      <c r="O4901" s="23" t="n">
        <v>14</v>
      </c>
    </row>
    <row r="4902" customFormat="false" ht="15" hidden="false" customHeight="false" outlineLevel="0" collapsed="false">
      <c r="A4902" s="22" t="n">
        <v>45891</v>
      </c>
      <c r="B4902" s="23" t="s">
        <v>104</v>
      </c>
      <c r="C4902" s="23" t="s">
        <v>121</v>
      </c>
      <c r="D4902" s="24" t="n">
        <v>-2782.5</v>
      </c>
      <c r="E4902" s="25" t="n">
        <f aca="false">MAX(D4902,0)/1000</f>
        <v>0</v>
      </c>
      <c r="F4902" s="25" t="n">
        <f aca="false">MAX(-D4902,0)/1000</f>
        <v>2.7825</v>
      </c>
      <c r="G4902" s="23" t="str">
        <f aca="false">IF(E4902&gt;0,"ja","nein")</f>
        <v>nein</v>
      </c>
      <c r="H4902" s="26" t="n">
        <v>4.01</v>
      </c>
      <c r="I4902" s="26" t="n">
        <f aca="false">(H4902/10+IF(N4902=2025,Einstellungen!$B$23,Einstellungen!$C$23))*(1+Einstellungen!$B$10)</f>
        <v>20.42278</v>
      </c>
      <c r="J4902" s="25" t="n">
        <f aca="false">E4902*I4902/100</f>
        <v>0</v>
      </c>
      <c r="K4902" s="25" t="n">
        <f aca="false">E4902*Einstellungen!$B$5/100</f>
        <v>0</v>
      </c>
      <c r="L4902" s="23" t="str">
        <f aca="false">IF(I4902&lt;Einstellungen!$B$5,"ja","nein")</f>
        <v>ja</v>
      </c>
      <c r="M4902" s="23" t="s">
        <v>129</v>
      </c>
      <c r="N4902" s="23" t="n">
        <v>2025</v>
      </c>
      <c r="O4902" s="23" t="n">
        <v>15</v>
      </c>
    </row>
    <row r="4903" customFormat="false" ht="15" hidden="false" customHeight="false" outlineLevel="0" collapsed="false">
      <c r="A4903" s="22" t="n">
        <v>45891</v>
      </c>
      <c r="B4903" s="23" t="s">
        <v>105</v>
      </c>
      <c r="C4903" s="23" t="s">
        <v>121</v>
      </c>
      <c r="D4903" s="24" t="n">
        <v>-720.5</v>
      </c>
      <c r="E4903" s="25" t="n">
        <f aca="false">MAX(D4903,0)/1000</f>
        <v>0</v>
      </c>
      <c r="F4903" s="25" t="n">
        <f aca="false">MAX(-D4903,0)/1000</f>
        <v>0.7205</v>
      </c>
      <c r="G4903" s="23" t="str">
        <f aca="false">IF(E4903&gt;0,"ja","nein")</f>
        <v>nein</v>
      </c>
      <c r="H4903" s="26" t="n">
        <v>40.64</v>
      </c>
      <c r="I4903" s="26" t="n">
        <f aca="false">(H4903/10+IF(N4903=2025,Einstellungen!$B$23,Einstellungen!$C$23))*(1+Einstellungen!$B$10)</f>
        <v>24.78175</v>
      </c>
      <c r="J4903" s="25" t="n">
        <f aca="false">E4903*I4903/100</f>
        <v>0</v>
      </c>
      <c r="K4903" s="25" t="n">
        <f aca="false">E4903*Einstellungen!$B$5/100</f>
        <v>0</v>
      </c>
      <c r="L4903" s="23" t="str">
        <f aca="false">IF(I4903&lt;Einstellungen!$B$5,"ja","nein")</f>
        <v>ja</v>
      </c>
      <c r="M4903" s="23" t="s">
        <v>129</v>
      </c>
      <c r="N4903" s="23" t="n">
        <v>2025</v>
      </c>
      <c r="O4903" s="23" t="n">
        <v>16</v>
      </c>
    </row>
    <row r="4904" customFormat="false" ht="15" hidden="false" customHeight="false" outlineLevel="0" collapsed="false">
      <c r="A4904" s="22" t="n">
        <v>45891</v>
      </c>
      <c r="B4904" s="23" t="s">
        <v>97</v>
      </c>
      <c r="C4904" s="23" t="s">
        <v>121</v>
      </c>
      <c r="D4904" s="24" t="n">
        <v>-401.7</v>
      </c>
      <c r="E4904" s="25" t="n">
        <f aca="false">MAX(D4904,0)/1000</f>
        <v>0</v>
      </c>
      <c r="F4904" s="25" t="n">
        <f aca="false">MAX(-D4904,0)/1000</f>
        <v>0.4017</v>
      </c>
      <c r="G4904" s="23" t="str">
        <f aca="false">IF(E4904&gt;0,"ja","nein")</f>
        <v>nein</v>
      </c>
      <c r="H4904" s="26" t="n">
        <v>73.14</v>
      </c>
      <c r="I4904" s="26" t="n">
        <f aca="false">(H4904/10+IF(N4904=2025,Einstellungen!$B$23,Einstellungen!$C$23))*(1+Einstellungen!$B$10)</f>
        <v>28.64925</v>
      </c>
      <c r="J4904" s="25" t="n">
        <f aca="false">E4904*I4904/100</f>
        <v>0</v>
      </c>
      <c r="K4904" s="25" t="n">
        <f aca="false">E4904*Einstellungen!$B$5/100</f>
        <v>0</v>
      </c>
      <c r="L4904" s="23" t="str">
        <f aca="false">IF(I4904&lt;Einstellungen!$B$5,"ja","nein")</f>
        <v>ja</v>
      </c>
      <c r="M4904" s="23" t="s">
        <v>129</v>
      </c>
      <c r="N4904" s="23" t="n">
        <v>2025</v>
      </c>
      <c r="O4904" s="23" t="n">
        <v>17</v>
      </c>
    </row>
    <row r="4905" customFormat="false" ht="15" hidden="false" customHeight="false" outlineLevel="0" collapsed="false">
      <c r="A4905" s="22" t="n">
        <v>45891</v>
      </c>
      <c r="B4905" s="23" t="s">
        <v>99</v>
      </c>
      <c r="C4905" s="23" t="s">
        <v>121</v>
      </c>
      <c r="D4905" s="24" t="n">
        <v>-84.8</v>
      </c>
      <c r="E4905" s="25" t="n">
        <f aca="false">MAX(D4905,0)/1000</f>
        <v>0</v>
      </c>
      <c r="F4905" s="25" t="n">
        <f aca="false">MAX(-D4905,0)/1000</f>
        <v>0.0848</v>
      </c>
      <c r="G4905" s="23" t="str">
        <f aca="false">IF(E4905&gt;0,"ja","nein")</f>
        <v>nein</v>
      </c>
      <c r="H4905" s="26" t="n">
        <v>95.17</v>
      </c>
      <c r="I4905" s="26" t="n">
        <f aca="false">(H4905/10+IF(N4905=2025,Einstellungen!$B$23,Einstellungen!$C$23))*(1+Einstellungen!$B$10)</f>
        <v>31.27082</v>
      </c>
      <c r="J4905" s="25" t="n">
        <f aca="false">E4905*I4905/100</f>
        <v>0</v>
      </c>
      <c r="K4905" s="25" t="n">
        <f aca="false">E4905*Einstellungen!$B$5/100</f>
        <v>0</v>
      </c>
      <c r="L4905" s="23" t="str">
        <f aca="false">IF(I4905&lt;Einstellungen!$B$5,"ja","nein")</f>
        <v>nein</v>
      </c>
      <c r="M4905" s="23" t="s">
        <v>129</v>
      </c>
      <c r="N4905" s="23" t="n">
        <v>2025</v>
      </c>
      <c r="O4905" s="23" t="n">
        <v>18</v>
      </c>
    </row>
    <row r="4906" customFormat="false" ht="15" hidden="false" customHeight="false" outlineLevel="0" collapsed="false">
      <c r="A4906" s="22" t="n">
        <v>45891</v>
      </c>
      <c r="B4906" s="23" t="s">
        <v>100</v>
      </c>
      <c r="C4906" s="23" t="s">
        <v>121</v>
      </c>
      <c r="D4906" s="24" t="n">
        <v>55.2</v>
      </c>
      <c r="E4906" s="25" t="n">
        <f aca="false">MAX(D4906,0)/1000</f>
        <v>0.0552</v>
      </c>
      <c r="F4906" s="25" t="n">
        <f aca="false">MAX(-D4906,0)/1000</f>
        <v>0</v>
      </c>
      <c r="G4906" s="23" t="str">
        <f aca="false">IF(E4906&gt;0,"ja","nein")</f>
        <v>ja</v>
      </c>
      <c r="H4906" s="26" t="n">
        <v>106.07</v>
      </c>
      <c r="I4906" s="26" t="n">
        <f aca="false">(H4906/10+IF(N4906=2025,Einstellungen!$B$23,Einstellungen!$C$23))*(1+Einstellungen!$B$10)</f>
        <v>32.56792</v>
      </c>
      <c r="J4906" s="25" t="n">
        <f aca="false">E4906*I4906/100</f>
        <v>0.01797749184</v>
      </c>
      <c r="K4906" s="25" t="n">
        <f aca="false">E4906*Einstellungen!$B$5/100</f>
        <v>0.016008</v>
      </c>
      <c r="L4906" s="23" t="str">
        <f aca="false">IF(I4906&lt;Einstellungen!$B$5,"ja","nein")</f>
        <v>nein</v>
      </c>
      <c r="M4906" s="23" t="s">
        <v>129</v>
      </c>
      <c r="N4906" s="23" t="n">
        <v>2025</v>
      </c>
      <c r="O4906" s="23" t="n">
        <v>19</v>
      </c>
    </row>
    <row r="4907" customFormat="false" ht="15" hidden="false" customHeight="false" outlineLevel="0" collapsed="false">
      <c r="A4907" s="22" t="n">
        <v>45891</v>
      </c>
      <c r="B4907" s="23" t="s">
        <v>92</v>
      </c>
      <c r="C4907" s="23" t="s">
        <v>121</v>
      </c>
      <c r="D4907" s="24" t="n">
        <v>11</v>
      </c>
      <c r="E4907" s="25" t="n">
        <f aca="false">MAX(D4907,0)/1000</f>
        <v>0.011</v>
      </c>
      <c r="F4907" s="25" t="n">
        <f aca="false">MAX(-D4907,0)/1000</f>
        <v>0</v>
      </c>
      <c r="G4907" s="23" t="str">
        <f aca="false">IF(E4907&gt;0,"ja","nein")</f>
        <v>ja</v>
      </c>
      <c r="H4907" s="26" t="n">
        <v>113</v>
      </c>
      <c r="I4907" s="26" t="n">
        <f aca="false">(H4907/10+IF(N4907=2025,Einstellungen!$B$23,Einstellungen!$C$23))*(1+Einstellungen!$B$10)</f>
        <v>33.39259</v>
      </c>
      <c r="J4907" s="25" t="n">
        <f aca="false">E4907*I4907/100</f>
        <v>0.0036731849</v>
      </c>
      <c r="K4907" s="25" t="n">
        <f aca="false">E4907*Einstellungen!$B$5/100</f>
        <v>0.00319</v>
      </c>
      <c r="L4907" s="23" t="str">
        <f aca="false">IF(I4907&lt;Einstellungen!$B$5,"ja","nein")</f>
        <v>nein</v>
      </c>
      <c r="M4907" s="23" t="s">
        <v>129</v>
      </c>
      <c r="N4907" s="23" t="n">
        <v>2025</v>
      </c>
      <c r="O4907" s="23" t="n">
        <v>20</v>
      </c>
    </row>
    <row r="4908" customFormat="false" ht="15" hidden="false" customHeight="false" outlineLevel="0" collapsed="false">
      <c r="A4908" s="22" t="n">
        <v>45891</v>
      </c>
      <c r="B4908" s="23" t="s">
        <v>95</v>
      </c>
      <c r="C4908" s="23" t="s">
        <v>121</v>
      </c>
      <c r="D4908" s="24" t="n">
        <v>21.6</v>
      </c>
      <c r="E4908" s="25" t="n">
        <f aca="false">MAX(D4908,0)/1000</f>
        <v>0.0216</v>
      </c>
      <c r="F4908" s="25" t="n">
        <f aca="false">MAX(-D4908,0)/1000</f>
        <v>0</v>
      </c>
      <c r="G4908" s="23" t="str">
        <f aca="false">IF(E4908&gt;0,"ja","nein")</f>
        <v>ja</v>
      </c>
      <c r="H4908" s="26" t="n">
        <v>107.63</v>
      </c>
      <c r="I4908" s="26" t="n">
        <f aca="false">(H4908/10+IF(N4908=2025,Einstellungen!$B$23,Einstellungen!$C$23))*(1+Einstellungen!$B$10)</f>
        <v>32.75356</v>
      </c>
      <c r="J4908" s="25" t="n">
        <f aca="false">E4908*I4908/100</f>
        <v>0.00707476896</v>
      </c>
      <c r="K4908" s="25" t="n">
        <f aca="false">E4908*Einstellungen!$B$5/100</f>
        <v>0.006264</v>
      </c>
      <c r="L4908" s="23" t="str">
        <f aca="false">IF(I4908&lt;Einstellungen!$B$5,"ja","nein")</f>
        <v>nein</v>
      </c>
      <c r="M4908" s="23" t="s">
        <v>129</v>
      </c>
      <c r="N4908" s="23" t="n">
        <v>2025</v>
      </c>
      <c r="O4908" s="23" t="n">
        <v>21</v>
      </c>
    </row>
    <row r="4909" customFormat="false" ht="15" hidden="false" customHeight="false" outlineLevel="0" collapsed="false">
      <c r="A4909" s="22" t="n">
        <v>45891</v>
      </c>
      <c r="B4909" s="23" t="s">
        <v>96</v>
      </c>
      <c r="C4909" s="23" t="s">
        <v>121</v>
      </c>
      <c r="D4909" s="24" t="n">
        <v>-74.2</v>
      </c>
      <c r="E4909" s="25" t="n">
        <f aca="false">MAX(D4909,0)/1000</f>
        <v>0</v>
      </c>
      <c r="F4909" s="25" t="n">
        <f aca="false">MAX(-D4909,0)/1000</f>
        <v>0.0742</v>
      </c>
      <c r="G4909" s="23" t="str">
        <f aca="false">IF(E4909&gt;0,"ja","nein")</f>
        <v>nein</v>
      </c>
      <c r="H4909" s="26" t="n">
        <v>103.09</v>
      </c>
      <c r="I4909" s="26" t="n">
        <f aca="false">(H4909/10+IF(N4909=2025,Einstellungen!$B$23,Einstellungen!$C$23))*(1+Einstellungen!$B$10)</f>
        <v>32.2133</v>
      </c>
      <c r="J4909" s="25" t="n">
        <f aca="false">E4909*I4909/100</f>
        <v>0</v>
      </c>
      <c r="K4909" s="25" t="n">
        <f aca="false">E4909*Einstellungen!$B$5/100</f>
        <v>0</v>
      </c>
      <c r="L4909" s="23" t="str">
        <f aca="false">IF(I4909&lt;Einstellungen!$B$5,"ja","nein")</f>
        <v>nein</v>
      </c>
      <c r="M4909" s="23" t="s">
        <v>129</v>
      </c>
      <c r="N4909" s="23" t="n">
        <v>2025</v>
      </c>
      <c r="O4909" s="23" t="n">
        <v>22</v>
      </c>
    </row>
    <row r="4910" customFormat="false" ht="15" hidden="false" customHeight="false" outlineLevel="0" collapsed="false">
      <c r="A4910" s="22" t="n">
        <v>45891</v>
      </c>
      <c r="B4910" s="23" t="s">
        <v>101</v>
      </c>
      <c r="C4910" s="23" t="s">
        <v>121</v>
      </c>
      <c r="D4910" s="24" t="n">
        <v>-110.9</v>
      </c>
      <c r="E4910" s="25" t="n">
        <f aca="false">MAX(D4910,0)/1000</f>
        <v>0</v>
      </c>
      <c r="F4910" s="25" t="n">
        <f aca="false">MAX(-D4910,0)/1000</f>
        <v>0.1109</v>
      </c>
      <c r="G4910" s="23" t="str">
        <f aca="false">IF(E4910&gt;0,"ja","nein")</f>
        <v>nein</v>
      </c>
      <c r="H4910" s="26" t="n">
        <v>94.37</v>
      </c>
      <c r="I4910" s="26" t="n">
        <f aca="false">(H4910/10+IF(N4910=2025,Einstellungen!$B$23,Einstellungen!$C$23))*(1+Einstellungen!$B$10)</f>
        <v>31.17562</v>
      </c>
      <c r="J4910" s="25" t="n">
        <f aca="false">E4910*I4910/100</f>
        <v>0</v>
      </c>
      <c r="K4910" s="25" t="n">
        <f aca="false">E4910*Einstellungen!$B$5/100</f>
        <v>0</v>
      </c>
      <c r="L4910" s="23" t="str">
        <f aca="false">IF(I4910&lt;Einstellungen!$B$5,"ja","nein")</f>
        <v>nein</v>
      </c>
      <c r="M4910" s="23" t="s">
        <v>129</v>
      </c>
      <c r="N4910" s="23" t="n">
        <v>2025</v>
      </c>
      <c r="O4910" s="23" t="n">
        <v>23</v>
      </c>
    </row>
    <row r="4911" customFormat="false" ht="15" hidden="false" customHeight="false" outlineLevel="0" collapsed="false">
      <c r="A4911" s="22" t="n">
        <v>45892</v>
      </c>
      <c r="B4911" s="23" t="s">
        <v>102</v>
      </c>
      <c r="C4911" s="23" t="s">
        <v>122</v>
      </c>
      <c r="D4911" s="24" t="n">
        <v>-127.8</v>
      </c>
      <c r="E4911" s="25" t="n">
        <f aca="false">MAX(D4911,0)/1000</f>
        <v>0</v>
      </c>
      <c r="F4911" s="25" t="n">
        <f aca="false">MAX(-D4911,0)/1000</f>
        <v>0.1278</v>
      </c>
      <c r="G4911" s="23" t="str">
        <f aca="false">IF(E4911&gt;0,"ja","nein")</f>
        <v>nein</v>
      </c>
      <c r="H4911" s="26" t="n">
        <v>95.33</v>
      </c>
      <c r="I4911" s="26" t="n">
        <f aca="false">(H4911/10+IF(N4911=2025,Einstellungen!$B$23,Einstellungen!$C$23))*(1+Einstellungen!$B$10)</f>
        <v>31.28986</v>
      </c>
      <c r="J4911" s="25" t="n">
        <f aca="false">E4911*I4911/100</f>
        <v>0</v>
      </c>
      <c r="K4911" s="25" t="n">
        <f aca="false">E4911*Einstellungen!$B$5/100</f>
        <v>0</v>
      </c>
      <c r="L4911" s="23" t="str">
        <f aca="false">IF(I4911&lt;Einstellungen!$B$5,"ja","nein")</f>
        <v>nein</v>
      </c>
      <c r="M4911" s="23" t="s">
        <v>129</v>
      </c>
      <c r="N4911" s="23" t="n">
        <v>2025</v>
      </c>
      <c r="O4911" s="23" t="n">
        <v>0</v>
      </c>
    </row>
    <row r="4912" customFormat="false" ht="15" hidden="false" customHeight="false" outlineLevel="0" collapsed="false">
      <c r="A4912" s="22" t="n">
        <v>45892</v>
      </c>
      <c r="B4912" s="23" t="s">
        <v>107</v>
      </c>
      <c r="C4912" s="23" t="s">
        <v>122</v>
      </c>
      <c r="D4912" s="24" t="n">
        <v>-121.9</v>
      </c>
      <c r="E4912" s="25" t="n">
        <f aca="false">MAX(D4912,0)/1000</f>
        <v>0</v>
      </c>
      <c r="F4912" s="25" t="n">
        <f aca="false">MAX(-D4912,0)/1000</f>
        <v>0.1219</v>
      </c>
      <c r="G4912" s="23" t="str">
        <f aca="false">IF(E4912&gt;0,"ja","nein")</f>
        <v>nein</v>
      </c>
      <c r="H4912" s="26" t="n">
        <v>89.32</v>
      </c>
      <c r="I4912" s="26" t="n">
        <f aca="false">(H4912/10+IF(N4912=2025,Einstellungen!$B$23,Einstellungen!$C$23))*(1+Einstellungen!$B$10)</f>
        <v>30.57467</v>
      </c>
      <c r="J4912" s="25" t="n">
        <f aca="false">E4912*I4912/100</f>
        <v>0</v>
      </c>
      <c r="K4912" s="25" t="n">
        <f aca="false">E4912*Einstellungen!$B$5/100</f>
        <v>0</v>
      </c>
      <c r="L4912" s="23" t="str">
        <f aca="false">IF(I4912&lt;Einstellungen!$B$5,"ja","nein")</f>
        <v>nein</v>
      </c>
      <c r="M4912" s="23" t="s">
        <v>129</v>
      </c>
      <c r="N4912" s="23" t="n">
        <v>2025</v>
      </c>
      <c r="O4912" s="23" t="n">
        <v>1</v>
      </c>
    </row>
    <row r="4913" customFormat="false" ht="15" hidden="false" customHeight="false" outlineLevel="0" collapsed="false">
      <c r="A4913" s="22" t="n">
        <v>45892</v>
      </c>
      <c r="B4913" s="23" t="s">
        <v>108</v>
      </c>
      <c r="C4913" s="23" t="s">
        <v>122</v>
      </c>
      <c r="D4913" s="24" t="n">
        <v>-128</v>
      </c>
      <c r="E4913" s="25" t="n">
        <f aca="false">MAX(D4913,0)/1000</f>
        <v>0</v>
      </c>
      <c r="F4913" s="25" t="n">
        <f aca="false">MAX(-D4913,0)/1000</f>
        <v>0.128</v>
      </c>
      <c r="G4913" s="23" t="str">
        <f aca="false">IF(E4913&gt;0,"ja","nein")</f>
        <v>nein</v>
      </c>
      <c r="H4913" s="26" t="n">
        <v>87.76</v>
      </c>
      <c r="I4913" s="26" t="n">
        <f aca="false">(H4913/10+IF(N4913=2025,Einstellungen!$B$23,Einstellungen!$C$23))*(1+Einstellungen!$B$10)</f>
        <v>30.38903</v>
      </c>
      <c r="J4913" s="25" t="n">
        <f aca="false">E4913*I4913/100</f>
        <v>0</v>
      </c>
      <c r="K4913" s="25" t="n">
        <f aca="false">E4913*Einstellungen!$B$5/100</f>
        <v>0</v>
      </c>
      <c r="L4913" s="23" t="str">
        <f aca="false">IF(I4913&lt;Einstellungen!$B$5,"ja","nein")</f>
        <v>nein</v>
      </c>
      <c r="M4913" s="23" t="s">
        <v>129</v>
      </c>
      <c r="N4913" s="23" t="n">
        <v>2025</v>
      </c>
      <c r="O4913" s="23" t="n">
        <v>2</v>
      </c>
    </row>
    <row r="4914" customFormat="false" ht="15" hidden="false" customHeight="false" outlineLevel="0" collapsed="false">
      <c r="A4914" s="22" t="n">
        <v>45892</v>
      </c>
      <c r="B4914" s="23" t="s">
        <v>109</v>
      </c>
      <c r="C4914" s="23" t="s">
        <v>122</v>
      </c>
      <c r="D4914" s="24" t="n">
        <v>-143</v>
      </c>
      <c r="E4914" s="25" t="n">
        <f aca="false">MAX(D4914,0)/1000</f>
        <v>0</v>
      </c>
      <c r="F4914" s="25" t="n">
        <f aca="false">MAX(-D4914,0)/1000</f>
        <v>0.143</v>
      </c>
      <c r="G4914" s="23" t="str">
        <f aca="false">IF(E4914&gt;0,"ja","nein")</f>
        <v>nein</v>
      </c>
      <c r="H4914" s="26" t="n">
        <v>85.21</v>
      </c>
      <c r="I4914" s="26" t="n">
        <f aca="false">(H4914/10+IF(N4914=2025,Einstellungen!$B$23,Einstellungen!$C$23))*(1+Einstellungen!$B$10)</f>
        <v>30.08558</v>
      </c>
      <c r="J4914" s="25" t="n">
        <f aca="false">E4914*I4914/100</f>
        <v>0</v>
      </c>
      <c r="K4914" s="25" t="n">
        <f aca="false">E4914*Einstellungen!$B$5/100</f>
        <v>0</v>
      </c>
      <c r="L4914" s="23" t="str">
        <f aca="false">IF(I4914&lt;Einstellungen!$B$5,"ja","nein")</f>
        <v>nein</v>
      </c>
      <c r="M4914" s="23" t="s">
        <v>129</v>
      </c>
      <c r="N4914" s="23" t="n">
        <v>2025</v>
      </c>
      <c r="O4914" s="23" t="n">
        <v>3</v>
      </c>
    </row>
    <row r="4915" customFormat="false" ht="15" hidden="false" customHeight="false" outlineLevel="0" collapsed="false">
      <c r="A4915" s="22" t="n">
        <v>45892</v>
      </c>
      <c r="B4915" s="23" t="s">
        <v>110</v>
      </c>
      <c r="C4915" s="23" t="s">
        <v>122</v>
      </c>
      <c r="D4915" s="24" t="n">
        <v>-132.7</v>
      </c>
      <c r="E4915" s="25" t="n">
        <f aca="false">MAX(D4915,0)/1000</f>
        <v>0</v>
      </c>
      <c r="F4915" s="25" t="n">
        <f aca="false">MAX(-D4915,0)/1000</f>
        <v>0.1327</v>
      </c>
      <c r="G4915" s="23" t="str">
        <f aca="false">IF(E4915&gt;0,"ja","nein")</f>
        <v>nein</v>
      </c>
      <c r="H4915" s="26" t="n">
        <v>85.56</v>
      </c>
      <c r="I4915" s="26" t="n">
        <f aca="false">(H4915/10+IF(N4915=2025,Einstellungen!$B$23,Einstellungen!$C$23))*(1+Einstellungen!$B$10)</f>
        <v>30.12723</v>
      </c>
      <c r="J4915" s="25" t="n">
        <f aca="false">E4915*I4915/100</f>
        <v>0</v>
      </c>
      <c r="K4915" s="25" t="n">
        <f aca="false">E4915*Einstellungen!$B$5/100</f>
        <v>0</v>
      </c>
      <c r="L4915" s="23" t="str">
        <f aca="false">IF(I4915&lt;Einstellungen!$B$5,"ja","nein")</f>
        <v>nein</v>
      </c>
      <c r="M4915" s="23" t="s">
        <v>129</v>
      </c>
      <c r="N4915" s="23" t="n">
        <v>2025</v>
      </c>
      <c r="O4915" s="23" t="n">
        <v>4</v>
      </c>
    </row>
    <row r="4916" customFormat="false" ht="15" hidden="false" customHeight="false" outlineLevel="0" collapsed="false">
      <c r="A4916" s="22" t="n">
        <v>45892</v>
      </c>
      <c r="B4916" s="23" t="s">
        <v>111</v>
      </c>
      <c r="C4916" s="23" t="s">
        <v>122</v>
      </c>
      <c r="D4916" s="24" t="n">
        <v>-131.6</v>
      </c>
      <c r="E4916" s="25" t="n">
        <f aca="false">MAX(D4916,0)/1000</f>
        <v>0</v>
      </c>
      <c r="F4916" s="25" t="n">
        <f aca="false">MAX(-D4916,0)/1000</f>
        <v>0.1316</v>
      </c>
      <c r="G4916" s="23" t="str">
        <f aca="false">IF(E4916&gt;0,"ja","nein")</f>
        <v>nein</v>
      </c>
      <c r="H4916" s="26" t="n">
        <v>85.6</v>
      </c>
      <c r="I4916" s="26" t="n">
        <f aca="false">(H4916/10+IF(N4916=2025,Einstellungen!$B$23,Einstellungen!$C$23))*(1+Einstellungen!$B$10)</f>
        <v>30.13199</v>
      </c>
      <c r="J4916" s="25" t="n">
        <f aca="false">E4916*I4916/100</f>
        <v>0</v>
      </c>
      <c r="K4916" s="25" t="n">
        <f aca="false">E4916*Einstellungen!$B$5/100</f>
        <v>0</v>
      </c>
      <c r="L4916" s="23" t="str">
        <f aca="false">IF(I4916&lt;Einstellungen!$B$5,"ja","nein")</f>
        <v>nein</v>
      </c>
      <c r="M4916" s="23" t="s">
        <v>129</v>
      </c>
      <c r="N4916" s="23" t="n">
        <v>2025</v>
      </c>
      <c r="O4916" s="23" t="n">
        <v>5</v>
      </c>
    </row>
    <row r="4917" customFormat="false" ht="15" hidden="false" customHeight="false" outlineLevel="0" collapsed="false">
      <c r="A4917" s="22" t="n">
        <v>45892</v>
      </c>
      <c r="B4917" s="23" t="s">
        <v>112</v>
      </c>
      <c r="C4917" s="23" t="s">
        <v>122</v>
      </c>
      <c r="D4917" s="24" t="n">
        <v>-123</v>
      </c>
      <c r="E4917" s="25" t="n">
        <f aca="false">MAX(D4917,0)/1000</f>
        <v>0</v>
      </c>
      <c r="F4917" s="25" t="n">
        <f aca="false">MAX(-D4917,0)/1000</f>
        <v>0.123</v>
      </c>
      <c r="G4917" s="23" t="str">
        <f aca="false">IF(E4917&gt;0,"ja","nein")</f>
        <v>nein</v>
      </c>
      <c r="H4917" s="26" t="n">
        <v>86.67</v>
      </c>
      <c r="I4917" s="26" t="n">
        <f aca="false">(H4917/10+IF(N4917=2025,Einstellungen!$B$23,Einstellungen!$C$23))*(1+Einstellungen!$B$10)</f>
        <v>30.25932</v>
      </c>
      <c r="J4917" s="25" t="n">
        <f aca="false">E4917*I4917/100</f>
        <v>0</v>
      </c>
      <c r="K4917" s="25" t="n">
        <f aca="false">E4917*Einstellungen!$B$5/100</f>
        <v>0</v>
      </c>
      <c r="L4917" s="23" t="str">
        <f aca="false">IF(I4917&lt;Einstellungen!$B$5,"ja","nein")</f>
        <v>nein</v>
      </c>
      <c r="M4917" s="23" t="s">
        <v>129</v>
      </c>
      <c r="N4917" s="23" t="n">
        <v>2025</v>
      </c>
      <c r="O4917" s="23" t="n">
        <v>6</v>
      </c>
    </row>
    <row r="4918" customFormat="false" ht="15" hidden="false" customHeight="false" outlineLevel="0" collapsed="false">
      <c r="A4918" s="22" t="n">
        <v>45892</v>
      </c>
      <c r="B4918" s="23" t="s">
        <v>113</v>
      </c>
      <c r="C4918" s="23" t="s">
        <v>122</v>
      </c>
      <c r="D4918" s="24" t="n">
        <v>-123</v>
      </c>
      <c r="E4918" s="25" t="n">
        <f aca="false">MAX(D4918,0)/1000</f>
        <v>0</v>
      </c>
      <c r="F4918" s="25" t="n">
        <f aca="false">MAX(-D4918,0)/1000</f>
        <v>0.123</v>
      </c>
      <c r="G4918" s="23" t="str">
        <f aca="false">IF(E4918&gt;0,"ja","nein")</f>
        <v>nein</v>
      </c>
      <c r="H4918" s="26" t="n">
        <v>86.78</v>
      </c>
      <c r="I4918" s="26" t="n">
        <f aca="false">(H4918/10+IF(N4918=2025,Einstellungen!$B$23,Einstellungen!$C$23))*(1+Einstellungen!$B$10)</f>
        <v>30.27241</v>
      </c>
      <c r="J4918" s="25" t="n">
        <f aca="false">E4918*I4918/100</f>
        <v>0</v>
      </c>
      <c r="K4918" s="25" t="n">
        <f aca="false">E4918*Einstellungen!$B$5/100</f>
        <v>0</v>
      </c>
      <c r="L4918" s="23" t="str">
        <f aca="false">IF(I4918&lt;Einstellungen!$B$5,"ja","nein")</f>
        <v>nein</v>
      </c>
      <c r="M4918" s="23" t="s">
        <v>129</v>
      </c>
      <c r="N4918" s="23" t="n">
        <v>2025</v>
      </c>
      <c r="O4918" s="23" t="n">
        <v>7</v>
      </c>
    </row>
    <row r="4919" customFormat="false" ht="15" hidden="false" customHeight="false" outlineLevel="0" collapsed="false">
      <c r="A4919" s="22" t="n">
        <v>45892</v>
      </c>
      <c r="B4919" s="23" t="s">
        <v>117</v>
      </c>
      <c r="C4919" s="23" t="s">
        <v>122</v>
      </c>
      <c r="D4919" s="24" t="n">
        <v>-1265.6</v>
      </c>
      <c r="E4919" s="25" t="n">
        <f aca="false">MAX(D4919,0)/1000</f>
        <v>0</v>
      </c>
      <c r="F4919" s="25" t="n">
        <f aca="false">MAX(-D4919,0)/1000</f>
        <v>1.2656</v>
      </c>
      <c r="G4919" s="23" t="str">
        <f aca="false">IF(E4919&gt;0,"ja","nein")</f>
        <v>nein</v>
      </c>
      <c r="H4919" s="26" t="n">
        <v>3.29</v>
      </c>
      <c r="I4919" s="26" t="n">
        <f aca="false">(H4919/10+IF(N4919=2025,Einstellungen!$B$23,Einstellungen!$C$23))*(1+Einstellungen!$B$10)</f>
        <v>20.3371</v>
      </c>
      <c r="J4919" s="25" t="n">
        <f aca="false">E4919*I4919/100</f>
        <v>0</v>
      </c>
      <c r="K4919" s="25" t="n">
        <f aca="false">E4919*Einstellungen!$B$5/100</f>
        <v>0</v>
      </c>
      <c r="L4919" s="23" t="str">
        <f aca="false">IF(I4919&lt;Einstellungen!$B$5,"ja","nein")</f>
        <v>ja</v>
      </c>
      <c r="M4919" s="23" t="s">
        <v>129</v>
      </c>
      <c r="N4919" s="23" t="n">
        <v>2025</v>
      </c>
      <c r="O4919" s="23" t="n">
        <v>11</v>
      </c>
    </row>
    <row r="4920" customFormat="false" ht="15" hidden="false" customHeight="false" outlineLevel="0" collapsed="false">
      <c r="A4920" s="22" t="n">
        <v>45892</v>
      </c>
      <c r="B4920" s="23" t="s">
        <v>118</v>
      </c>
      <c r="C4920" s="23" t="s">
        <v>122</v>
      </c>
      <c r="D4920" s="24" t="n">
        <v>-178</v>
      </c>
      <c r="E4920" s="25" t="n">
        <f aca="false">MAX(D4920,0)/1000</f>
        <v>0</v>
      </c>
      <c r="F4920" s="25" t="n">
        <f aca="false">MAX(-D4920,0)/1000</f>
        <v>0.178</v>
      </c>
      <c r="G4920" s="23" t="str">
        <f aca="false">IF(E4920&gt;0,"ja","nein")</f>
        <v>nein</v>
      </c>
      <c r="H4920" s="26" t="n">
        <v>1.32</v>
      </c>
      <c r="I4920" s="26" t="n">
        <f aca="false">(H4920/10+IF(N4920=2025,Einstellungen!$B$23,Einstellungen!$C$23))*(1+Einstellungen!$B$10)</f>
        <v>20.10267</v>
      </c>
      <c r="J4920" s="25" t="n">
        <f aca="false">E4920*I4920/100</f>
        <v>0</v>
      </c>
      <c r="K4920" s="25" t="n">
        <f aca="false">E4920*Einstellungen!$B$5/100</f>
        <v>0</v>
      </c>
      <c r="L4920" s="23" t="str">
        <f aca="false">IF(I4920&lt;Einstellungen!$B$5,"ja","nein")</f>
        <v>ja</v>
      </c>
      <c r="M4920" s="23" t="s">
        <v>129</v>
      </c>
      <c r="N4920" s="23" t="n">
        <v>2025</v>
      </c>
      <c r="O4920" s="23" t="n">
        <v>12</v>
      </c>
    </row>
    <row r="4921" customFormat="false" ht="15" hidden="false" customHeight="false" outlineLevel="0" collapsed="false">
      <c r="A4921" s="22" t="n">
        <v>45892</v>
      </c>
      <c r="B4921" s="23" t="s">
        <v>119</v>
      </c>
      <c r="C4921" s="23" t="s">
        <v>122</v>
      </c>
      <c r="D4921" s="24" t="n">
        <v>-1026.1</v>
      </c>
      <c r="E4921" s="25" t="n">
        <f aca="false">MAX(D4921,0)/1000</f>
        <v>0</v>
      </c>
      <c r="F4921" s="25" t="n">
        <f aca="false">MAX(-D4921,0)/1000</f>
        <v>1.0261</v>
      </c>
      <c r="G4921" s="23" t="str">
        <f aca="false">IF(E4921&gt;0,"ja","nein")</f>
        <v>nein</v>
      </c>
      <c r="H4921" s="26" t="n">
        <v>0.06</v>
      </c>
      <c r="I4921" s="26" t="n">
        <f aca="false">(H4921/10+IF(N4921=2025,Einstellungen!$B$23,Einstellungen!$C$23))*(1+Einstellungen!$B$10)</f>
        <v>19.95273</v>
      </c>
      <c r="J4921" s="25" t="n">
        <f aca="false">E4921*I4921/100</f>
        <v>0</v>
      </c>
      <c r="K4921" s="25" t="n">
        <f aca="false">E4921*Einstellungen!$B$5/100</f>
        <v>0</v>
      </c>
      <c r="L4921" s="23" t="str">
        <f aca="false">IF(I4921&lt;Einstellungen!$B$5,"ja","nein")</f>
        <v>ja</v>
      </c>
      <c r="M4921" s="23" t="s">
        <v>129</v>
      </c>
      <c r="N4921" s="23" t="n">
        <v>2025</v>
      </c>
      <c r="O4921" s="23" t="n">
        <v>13</v>
      </c>
    </row>
    <row r="4922" customFormat="false" ht="15" hidden="false" customHeight="false" outlineLevel="0" collapsed="false">
      <c r="A4922" s="22" t="n">
        <v>45892</v>
      </c>
      <c r="B4922" s="23" t="s">
        <v>120</v>
      </c>
      <c r="C4922" s="23" t="s">
        <v>122</v>
      </c>
      <c r="D4922" s="24" t="n">
        <v>-1189.2</v>
      </c>
      <c r="E4922" s="25" t="n">
        <f aca="false">MAX(D4922,0)/1000</f>
        <v>0</v>
      </c>
      <c r="F4922" s="25" t="n">
        <f aca="false">MAX(-D4922,0)/1000</f>
        <v>1.1892</v>
      </c>
      <c r="G4922" s="23" t="str">
        <f aca="false">IF(E4922&gt;0,"ja","nein")</f>
        <v>nein</v>
      </c>
      <c r="H4922" s="26" t="n">
        <v>0.07</v>
      </c>
      <c r="I4922" s="26" t="n">
        <f aca="false">(H4922/10+IF(N4922=2025,Einstellungen!$B$23,Einstellungen!$C$23))*(1+Einstellungen!$B$10)</f>
        <v>19.95392</v>
      </c>
      <c r="J4922" s="25" t="n">
        <f aca="false">E4922*I4922/100</f>
        <v>0</v>
      </c>
      <c r="K4922" s="25" t="n">
        <f aca="false">E4922*Einstellungen!$B$5/100</f>
        <v>0</v>
      </c>
      <c r="L4922" s="23" t="str">
        <f aca="false">IF(I4922&lt;Einstellungen!$B$5,"ja","nein")</f>
        <v>ja</v>
      </c>
      <c r="M4922" s="23" t="s">
        <v>129</v>
      </c>
      <c r="N4922" s="23" t="n">
        <v>2025</v>
      </c>
      <c r="O4922" s="23" t="n">
        <v>14</v>
      </c>
    </row>
    <row r="4923" customFormat="false" ht="15" hidden="false" customHeight="false" outlineLevel="0" collapsed="false">
      <c r="A4923" s="22" t="n">
        <v>45892</v>
      </c>
      <c r="B4923" s="23" t="s">
        <v>104</v>
      </c>
      <c r="C4923" s="23" t="s">
        <v>122</v>
      </c>
      <c r="D4923" s="24" t="n">
        <v>-578.9</v>
      </c>
      <c r="E4923" s="25" t="n">
        <f aca="false">MAX(D4923,0)/1000</f>
        <v>0</v>
      </c>
      <c r="F4923" s="25" t="n">
        <f aca="false">MAX(-D4923,0)/1000</f>
        <v>0.5789</v>
      </c>
      <c r="G4923" s="23" t="str">
        <f aca="false">IF(E4923&gt;0,"ja","nein")</f>
        <v>nein</v>
      </c>
      <c r="H4923" s="26" t="n">
        <v>3.52</v>
      </c>
      <c r="I4923" s="26" t="n">
        <f aca="false">(H4923/10+IF(N4923=2025,Einstellungen!$B$23,Einstellungen!$C$23))*(1+Einstellungen!$B$10)</f>
        <v>20.36447</v>
      </c>
      <c r="J4923" s="25" t="n">
        <f aca="false">E4923*I4923/100</f>
        <v>0</v>
      </c>
      <c r="K4923" s="25" t="n">
        <f aca="false">E4923*Einstellungen!$B$5/100</f>
        <v>0</v>
      </c>
      <c r="L4923" s="23" t="str">
        <f aca="false">IF(I4923&lt;Einstellungen!$B$5,"ja","nein")</f>
        <v>ja</v>
      </c>
      <c r="M4923" s="23" t="s">
        <v>129</v>
      </c>
      <c r="N4923" s="23" t="n">
        <v>2025</v>
      </c>
      <c r="O4923" s="23" t="n">
        <v>15</v>
      </c>
    </row>
    <row r="4924" customFormat="false" ht="15" hidden="false" customHeight="false" outlineLevel="0" collapsed="false">
      <c r="A4924" s="22" t="n">
        <v>45892</v>
      </c>
      <c r="B4924" s="23" t="s">
        <v>105</v>
      </c>
      <c r="C4924" s="23" t="s">
        <v>122</v>
      </c>
      <c r="D4924" s="24" t="n">
        <v>-489</v>
      </c>
      <c r="E4924" s="25" t="n">
        <f aca="false">MAX(D4924,0)/1000</f>
        <v>0</v>
      </c>
      <c r="F4924" s="25" t="n">
        <f aca="false">MAX(-D4924,0)/1000</f>
        <v>0.489</v>
      </c>
      <c r="G4924" s="23" t="str">
        <f aca="false">IF(E4924&gt;0,"ja","nein")</f>
        <v>nein</v>
      </c>
      <c r="H4924" s="26" t="n">
        <v>12.1</v>
      </c>
      <c r="I4924" s="26" t="n">
        <f aca="false">(H4924/10+IF(N4924=2025,Einstellungen!$B$23,Einstellungen!$C$23))*(1+Einstellungen!$B$10)</f>
        <v>21.38549</v>
      </c>
      <c r="J4924" s="25" t="n">
        <f aca="false">E4924*I4924/100</f>
        <v>0</v>
      </c>
      <c r="K4924" s="25" t="n">
        <f aca="false">E4924*Einstellungen!$B$5/100</f>
        <v>0</v>
      </c>
      <c r="L4924" s="23" t="str">
        <f aca="false">IF(I4924&lt;Einstellungen!$B$5,"ja","nein")</f>
        <v>ja</v>
      </c>
      <c r="M4924" s="23" t="s">
        <v>129</v>
      </c>
      <c r="N4924" s="23" t="n">
        <v>2025</v>
      </c>
      <c r="O4924" s="23" t="n">
        <v>16</v>
      </c>
    </row>
    <row r="4925" customFormat="false" ht="15" hidden="false" customHeight="false" outlineLevel="0" collapsed="false">
      <c r="A4925" s="22" t="n">
        <v>45892</v>
      </c>
      <c r="B4925" s="23" t="s">
        <v>97</v>
      </c>
      <c r="C4925" s="23" t="s">
        <v>122</v>
      </c>
      <c r="D4925" s="24" t="n">
        <v>-584.8</v>
      </c>
      <c r="E4925" s="25" t="n">
        <f aca="false">MAX(D4925,0)/1000</f>
        <v>0</v>
      </c>
      <c r="F4925" s="25" t="n">
        <f aca="false">MAX(-D4925,0)/1000</f>
        <v>0.5848</v>
      </c>
      <c r="G4925" s="23" t="str">
        <f aca="false">IF(E4925&gt;0,"ja","nein")</f>
        <v>nein</v>
      </c>
      <c r="H4925" s="26" t="n">
        <v>72.19</v>
      </c>
      <c r="I4925" s="26" t="n">
        <f aca="false">(H4925/10+IF(N4925=2025,Einstellungen!$B$23,Einstellungen!$C$23))*(1+Einstellungen!$B$10)</f>
        <v>28.5362</v>
      </c>
      <c r="J4925" s="25" t="n">
        <f aca="false">E4925*I4925/100</f>
        <v>0</v>
      </c>
      <c r="K4925" s="25" t="n">
        <f aca="false">E4925*Einstellungen!$B$5/100</f>
        <v>0</v>
      </c>
      <c r="L4925" s="23" t="str">
        <f aca="false">IF(I4925&lt;Einstellungen!$B$5,"ja","nein")</f>
        <v>ja</v>
      </c>
      <c r="M4925" s="23" t="s">
        <v>129</v>
      </c>
      <c r="N4925" s="23" t="n">
        <v>2025</v>
      </c>
      <c r="O4925" s="23" t="n">
        <v>17</v>
      </c>
    </row>
    <row r="4926" customFormat="false" ht="15" hidden="false" customHeight="false" outlineLevel="0" collapsed="false">
      <c r="A4926" s="22" t="n">
        <v>45892</v>
      </c>
      <c r="B4926" s="23" t="s">
        <v>99</v>
      </c>
      <c r="C4926" s="23" t="s">
        <v>122</v>
      </c>
      <c r="D4926" s="24" t="n">
        <v>-2.8</v>
      </c>
      <c r="E4926" s="25" t="n">
        <f aca="false">MAX(D4926,0)/1000</f>
        <v>0</v>
      </c>
      <c r="F4926" s="25" t="n">
        <f aca="false">MAX(-D4926,0)/1000</f>
        <v>0.0028</v>
      </c>
      <c r="G4926" s="23" t="str">
        <f aca="false">IF(E4926&gt;0,"ja","nein")</f>
        <v>nein</v>
      </c>
      <c r="H4926" s="26" t="n">
        <v>100.31</v>
      </c>
      <c r="I4926" s="26" t="n">
        <f aca="false">(H4926/10+IF(N4926=2025,Einstellungen!$B$23,Einstellungen!$C$23))*(1+Einstellungen!$B$10)</f>
        <v>31.88248</v>
      </c>
      <c r="J4926" s="25" t="n">
        <f aca="false">E4926*I4926/100</f>
        <v>0</v>
      </c>
      <c r="K4926" s="25" t="n">
        <f aca="false">E4926*Einstellungen!$B$5/100</f>
        <v>0</v>
      </c>
      <c r="L4926" s="23" t="str">
        <f aca="false">IF(I4926&lt;Einstellungen!$B$5,"ja","nein")</f>
        <v>nein</v>
      </c>
      <c r="M4926" s="23" t="s">
        <v>129</v>
      </c>
      <c r="N4926" s="23" t="n">
        <v>2025</v>
      </c>
      <c r="O4926" s="23" t="n">
        <v>18</v>
      </c>
    </row>
    <row r="4927" customFormat="false" ht="15" hidden="false" customHeight="false" outlineLevel="0" collapsed="false">
      <c r="A4927" s="22" t="n">
        <v>45892</v>
      </c>
      <c r="B4927" s="23" t="s">
        <v>100</v>
      </c>
      <c r="C4927" s="23" t="s">
        <v>122</v>
      </c>
      <c r="D4927" s="24" t="n">
        <v>111.7</v>
      </c>
      <c r="E4927" s="25" t="n">
        <f aca="false">MAX(D4927,0)/1000</f>
        <v>0.1117</v>
      </c>
      <c r="F4927" s="25" t="n">
        <f aca="false">MAX(-D4927,0)/1000</f>
        <v>0</v>
      </c>
      <c r="G4927" s="23" t="str">
        <f aca="false">IF(E4927&gt;0,"ja","nein")</f>
        <v>ja</v>
      </c>
      <c r="H4927" s="26" t="n">
        <v>112.22</v>
      </c>
      <c r="I4927" s="26" t="n">
        <f aca="false">(H4927/10+IF(N4927=2025,Einstellungen!$B$23,Einstellungen!$C$23))*(1+Einstellungen!$B$10)</f>
        <v>33.29977</v>
      </c>
      <c r="J4927" s="25" t="n">
        <f aca="false">E4927*I4927/100</f>
        <v>0.03719584309</v>
      </c>
      <c r="K4927" s="25" t="n">
        <f aca="false">E4927*Einstellungen!$B$5/100</f>
        <v>0.032393</v>
      </c>
      <c r="L4927" s="23" t="str">
        <f aca="false">IF(I4927&lt;Einstellungen!$B$5,"ja","nein")</f>
        <v>nein</v>
      </c>
      <c r="M4927" s="23" t="s">
        <v>129</v>
      </c>
      <c r="N4927" s="23" t="n">
        <v>2025</v>
      </c>
      <c r="O4927" s="23" t="n">
        <v>19</v>
      </c>
    </row>
    <row r="4928" customFormat="false" ht="15" hidden="false" customHeight="false" outlineLevel="0" collapsed="false">
      <c r="A4928" s="22" t="n">
        <v>45892</v>
      </c>
      <c r="B4928" s="23" t="s">
        <v>92</v>
      </c>
      <c r="C4928" s="23" t="s">
        <v>122</v>
      </c>
      <c r="D4928" s="24" t="n">
        <v>184.2</v>
      </c>
      <c r="E4928" s="25" t="n">
        <f aca="false">MAX(D4928,0)/1000</f>
        <v>0.1842</v>
      </c>
      <c r="F4928" s="25" t="n">
        <f aca="false">MAX(-D4928,0)/1000</f>
        <v>0</v>
      </c>
      <c r="G4928" s="23" t="str">
        <f aca="false">IF(E4928&gt;0,"ja","nein")</f>
        <v>ja</v>
      </c>
      <c r="H4928" s="26" t="n">
        <v>123.67</v>
      </c>
      <c r="I4928" s="26" t="n">
        <f aca="false">(H4928/10+IF(N4928=2025,Einstellungen!$B$23,Einstellungen!$C$23))*(1+Einstellungen!$B$10)</f>
        <v>34.66232</v>
      </c>
      <c r="J4928" s="25" t="n">
        <f aca="false">E4928*I4928/100</f>
        <v>0.06384799344</v>
      </c>
      <c r="K4928" s="25" t="n">
        <f aca="false">E4928*Einstellungen!$B$5/100</f>
        <v>0.053418</v>
      </c>
      <c r="L4928" s="23" t="str">
        <f aca="false">IF(I4928&lt;Einstellungen!$B$5,"ja","nein")</f>
        <v>nein</v>
      </c>
      <c r="M4928" s="23" t="s">
        <v>129</v>
      </c>
      <c r="N4928" s="23" t="n">
        <v>2025</v>
      </c>
      <c r="O4928" s="23" t="n">
        <v>20</v>
      </c>
    </row>
    <row r="4929" customFormat="false" ht="15" hidden="false" customHeight="false" outlineLevel="0" collapsed="false">
      <c r="A4929" s="22" t="n">
        <v>45892</v>
      </c>
      <c r="B4929" s="23" t="s">
        <v>95</v>
      </c>
      <c r="C4929" s="23" t="s">
        <v>122</v>
      </c>
      <c r="D4929" s="24" t="n">
        <v>170.5</v>
      </c>
      <c r="E4929" s="25" t="n">
        <f aca="false">MAX(D4929,0)/1000</f>
        <v>0.1705</v>
      </c>
      <c r="F4929" s="25" t="n">
        <f aca="false">MAX(-D4929,0)/1000</f>
        <v>0</v>
      </c>
      <c r="G4929" s="23" t="str">
        <f aca="false">IF(E4929&gt;0,"ja","nein")</f>
        <v>ja</v>
      </c>
      <c r="H4929" s="26" t="n">
        <v>120.43</v>
      </c>
      <c r="I4929" s="26" t="n">
        <f aca="false">(H4929/10+IF(N4929=2025,Einstellungen!$B$23,Einstellungen!$C$23))*(1+Einstellungen!$B$10)</f>
        <v>34.27676</v>
      </c>
      <c r="J4929" s="25" t="n">
        <f aca="false">E4929*I4929/100</f>
        <v>0.0584418758</v>
      </c>
      <c r="K4929" s="25" t="n">
        <f aca="false">E4929*Einstellungen!$B$5/100</f>
        <v>0.049445</v>
      </c>
      <c r="L4929" s="23" t="str">
        <f aca="false">IF(I4929&lt;Einstellungen!$B$5,"ja","nein")</f>
        <v>nein</v>
      </c>
      <c r="M4929" s="23" t="s">
        <v>129</v>
      </c>
      <c r="N4929" s="23" t="n">
        <v>2025</v>
      </c>
      <c r="O4929" s="23" t="n">
        <v>21</v>
      </c>
    </row>
    <row r="4930" customFormat="false" ht="15" hidden="false" customHeight="false" outlineLevel="0" collapsed="false">
      <c r="A4930" s="22" t="n">
        <v>45892</v>
      </c>
      <c r="B4930" s="23" t="s">
        <v>96</v>
      </c>
      <c r="C4930" s="23" t="s">
        <v>122</v>
      </c>
      <c r="D4930" s="24" t="n">
        <v>91</v>
      </c>
      <c r="E4930" s="25" t="n">
        <f aca="false">MAX(D4930,0)/1000</f>
        <v>0.091</v>
      </c>
      <c r="F4930" s="25" t="n">
        <f aca="false">MAX(-D4930,0)/1000</f>
        <v>0</v>
      </c>
      <c r="G4930" s="23" t="str">
        <f aca="false">IF(E4930&gt;0,"ja","nein")</f>
        <v>ja</v>
      </c>
      <c r="H4930" s="26" t="n">
        <v>111.16</v>
      </c>
      <c r="I4930" s="26" t="n">
        <f aca="false">(H4930/10+IF(N4930=2025,Einstellungen!$B$23,Einstellungen!$C$23))*(1+Einstellungen!$B$10)</f>
        <v>33.17363</v>
      </c>
      <c r="J4930" s="25" t="n">
        <f aca="false">E4930*I4930/100</f>
        <v>0.0301880033</v>
      </c>
      <c r="K4930" s="25" t="n">
        <f aca="false">E4930*Einstellungen!$B$5/100</f>
        <v>0.02639</v>
      </c>
      <c r="L4930" s="23" t="str">
        <f aca="false">IF(I4930&lt;Einstellungen!$B$5,"ja","nein")</f>
        <v>nein</v>
      </c>
      <c r="M4930" s="23" t="s">
        <v>129</v>
      </c>
      <c r="N4930" s="23" t="n">
        <v>2025</v>
      </c>
      <c r="O4930" s="23" t="n">
        <v>22</v>
      </c>
    </row>
    <row r="4931" customFormat="false" ht="15" hidden="false" customHeight="false" outlineLevel="0" collapsed="false">
      <c r="A4931" s="22" t="n">
        <v>45892</v>
      </c>
      <c r="B4931" s="23" t="s">
        <v>101</v>
      </c>
      <c r="C4931" s="23" t="s">
        <v>122</v>
      </c>
      <c r="D4931" s="24" t="n">
        <v>-106.5</v>
      </c>
      <c r="E4931" s="25" t="n">
        <f aca="false">MAX(D4931,0)/1000</f>
        <v>0</v>
      </c>
      <c r="F4931" s="25" t="n">
        <f aca="false">MAX(-D4931,0)/1000</f>
        <v>0.1065</v>
      </c>
      <c r="G4931" s="23" t="str">
        <f aca="false">IF(E4931&gt;0,"ja","nein")</f>
        <v>nein</v>
      </c>
      <c r="H4931" s="26" t="n">
        <v>105.28</v>
      </c>
      <c r="I4931" s="26" t="n">
        <f aca="false">(H4931/10+IF(N4931=2025,Einstellungen!$B$23,Einstellungen!$C$23))*(1+Einstellungen!$B$10)</f>
        <v>32.47391</v>
      </c>
      <c r="J4931" s="25" t="n">
        <f aca="false">E4931*I4931/100</f>
        <v>0</v>
      </c>
      <c r="K4931" s="25" t="n">
        <f aca="false">E4931*Einstellungen!$B$5/100</f>
        <v>0</v>
      </c>
      <c r="L4931" s="23" t="str">
        <f aca="false">IF(I4931&lt;Einstellungen!$B$5,"ja","nein")</f>
        <v>nein</v>
      </c>
      <c r="M4931" s="23" t="s">
        <v>129</v>
      </c>
      <c r="N4931" s="23" t="n">
        <v>2025</v>
      </c>
      <c r="O4931" s="23" t="n">
        <v>23</v>
      </c>
    </row>
    <row r="4932" customFormat="false" ht="15" hidden="false" customHeight="false" outlineLevel="0" collapsed="false">
      <c r="A4932" s="22" t="n">
        <v>45893</v>
      </c>
      <c r="B4932" s="23" t="s">
        <v>102</v>
      </c>
      <c r="C4932" s="23" t="s">
        <v>124</v>
      </c>
      <c r="D4932" s="24" t="n">
        <v>-179.1</v>
      </c>
      <c r="E4932" s="25" t="n">
        <f aca="false">MAX(D4932,0)/1000</f>
        <v>0</v>
      </c>
      <c r="F4932" s="25" t="n">
        <f aca="false">MAX(-D4932,0)/1000</f>
        <v>0.1791</v>
      </c>
      <c r="G4932" s="23" t="str">
        <f aca="false">IF(E4932&gt;0,"ja","nein")</f>
        <v>nein</v>
      </c>
      <c r="H4932" s="26" t="n">
        <v>100.5</v>
      </c>
      <c r="I4932" s="26" t="n">
        <f aca="false">(H4932/10+IF(N4932=2025,Einstellungen!$B$23,Einstellungen!$C$23))*(1+Einstellungen!$B$10)</f>
        <v>31.90509</v>
      </c>
      <c r="J4932" s="25" t="n">
        <f aca="false">E4932*I4932/100</f>
        <v>0</v>
      </c>
      <c r="K4932" s="25" t="n">
        <f aca="false">E4932*Einstellungen!$B$5/100</f>
        <v>0</v>
      </c>
      <c r="L4932" s="23" t="str">
        <f aca="false">IF(I4932&lt;Einstellungen!$B$5,"ja","nein")</f>
        <v>nein</v>
      </c>
      <c r="M4932" s="23" t="s">
        <v>129</v>
      </c>
      <c r="N4932" s="23" t="n">
        <v>2025</v>
      </c>
      <c r="O4932" s="23" t="n">
        <v>0</v>
      </c>
    </row>
    <row r="4933" customFormat="false" ht="15" hidden="false" customHeight="false" outlineLevel="0" collapsed="false">
      <c r="A4933" s="22" t="n">
        <v>45893</v>
      </c>
      <c r="B4933" s="23" t="s">
        <v>107</v>
      </c>
      <c r="C4933" s="23" t="s">
        <v>124</v>
      </c>
      <c r="D4933" s="24" t="n">
        <v>-178.6</v>
      </c>
      <c r="E4933" s="25" t="n">
        <f aca="false">MAX(D4933,0)/1000</f>
        <v>0</v>
      </c>
      <c r="F4933" s="25" t="n">
        <f aca="false">MAX(-D4933,0)/1000</f>
        <v>0.1786</v>
      </c>
      <c r="G4933" s="23" t="str">
        <f aca="false">IF(E4933&gt;0,"ja","nein")</f>
        <v>nein</v>
      </c>
      <c r="H4933" s="26" t="n">
        <v>95.13</v>
      </c>
      <c r="I4933" s="26" t="n">
        <f aca="false">(H4933/10+IF(N4933=2025,Einstellungen!$B$23,Einstellungen!$C$23))*(1+Einstellungen!$B$10)</f>
        <v>31.26606</v>
      </c>
      <c r="J4933" s="25" t="n">
        <f aca="false">E4933*I4933/100</f>
        <v>0</v>
      </c>
      <c r="K4933" s="25" t="n">
        <f aca="false">E4933*Einstellungen!$B$5/100</f>
        <v>0</v>
      </c>
      <c r="L4933" s="23" t="str">
        <f aca="false">IF(I4933&lt;Einstellungen!$B$5,"ja","nein")</f>
        <v>nein</v>
      </c>
      <c r="M4933" s="23" t="s">
        <v>129</v>
      </c>
      <c r="N4933" s="23" t="n">
        <v>2025</v>
      </c>
      <c r="O4933" s="23" t="n">
        <v>1</v>
      </c>
    </row>
    <row r="4934" customFormat="false" ht="15" hidden="false" customHeight="false" outlineLevel="0" collapsed="false">
      <c r="A4934" s="22" t="n">
        <v>45893</v>
      </c>
      <c r="B4934" s="23" t="s">
        <v>108</v>
      </c>
      <c r="C4934" s="23" t="s">
        <v>124</v>
      </c>
      <c r="D4934" s="24" t="n">
        <v>-168.5</v>
      </c>
      <c r="E4934" s="25" t="n">
        <f aca="false">MAX(D4934,0)/1000</f>
        <v>0</v>
      </c>
      <c r="F4934" s="25" t="n">
        <f aca="false">MAX(-D4934,0)/1000</f>
        <v>0.1685</v>
      </c>
      <c r="G4934" s="23" t="str">
        <f aca="false">IF(E4934&gt;0,"ja","nein")</f>
        <v>nein</v>
      </c>
      <c r="H4934" s="26" t="n">
        <v>94.41</v>
      </c>
      <c r="I4934" s="26" t="n">
        <f aca="false">(H4934/10+IF(N4934=2025,Einstellungen!$B$23,Einstellungen!$C$23))*(1+Einstellungen!$B$10)</f>
        <v>31.18038</v>
      </c>
      <c r="J4934" s="25" t="n">
        <f aca="false">E4934*I4934/100</f>
        <v>0</v>
      </c>
      <c r="K4934" s="25" t="n">
        <f aca="false">E4934*Einstellungen!$B$5/100</f>
        <v>0</v>
      </c>
      <c r="L4934" s="23" t="str">
        <f aca="false">IF(I4934&lt;Einstellungen!$B$5,"ja","nein")</f>
        <v>nein</v>
      </c>
      <c r="M4934" s="23" t="s">
        <v>129</v>
      </c>
      <c r="N4934" s="23" t="n">
        <v>2025</v>
      </c>
      <c r="O4934" s="23" t="n">
        <v>2</v>
      </c>
    </row>
    <row r="4935" customFormat="false" ht="15" hidden="false" customHeight="false" outlineLevel="0" collapsed="false">
      <c r="A4935" s="22" t="n">
        <v>45893</v>
      </c>
      <c r="B4935" s="23" t="s">
        <v>109</v>
      </c>
      <c r="C4935" s="23" t="s">
        <v>124</v>
      </c>
      <c r="D4935" s="24" t="n">
        <v>-189.4</v>
      </c>
      <c r="E4935" s="25" t="n">
        <f aca="false">MAX(D4935,0)/1000</f>
        <v>0</v>
      </c>
      <c r="F4935" s="25" t="n">
        <f aca="false">MAX(-D4935,0)/1000</f>
        <v>0.1894</v>
      </c>
      <c r="G4935" s="23" t="str">
        <f aca="false">IF(E4935&gt;0,"ja","nein")</f>
        <v>nein</v>
      </c>
      <c r="H4935" s="26" t="n">
        <v>92.13</v>
      </c>
      <c r="I4935" s="26" t="n">
        <f aca="false">(H4935/10+IF(N4935=2025,Einstellungen!$B$23,Einstellungen!$C$23))*(1+Einstellungen!$B$10)</f>
        <v>30.90906</v>
      </c>
      <c r="J4935" s="25" t="n">
        <f aca="false">E4935*I4935/100</f>
        <v>0</v>
      </c>
      <c r="K4935" s="25" t="n">
        <f aca="false">E4935*Einstellungen!$B$5/100</f>
        <v>0</v>
      </c>
      <c r="L4935" s="23" t="str">
        <f aca="false">IF(I4935&lt;Einstellungen!$B$5,"ja","nein")</f>
        <v>nein</v>
      </c>
      <c r="M4935" s="23" t="s">
        <v>129</v>
      </c>
      <c r="N4935" s="23" t="n">
        <v>2025</v>
      </c>
      <c r="O4935" s="23" t="n">
        <v>3</v>
      </c>
    </row>
    <row r="4936" customFormat="false" ht="15" hidden="false" customHeight="false" outlineLevel="0" collapsed="false">
      <c r="A4936" s="22" t="n">
        <v>45893</v>
      </c>
      <c r="B4936" s="23" t="s">
        <v>110</v>
      </c>
      <c r="C4936" s="23" t="s">
        <v>124</v>
      </c>
      <c r="D4936" s="24" t="n">
        <v>-191.6</v>
      </c>
      <c r="E4936" s="25" t="n">
        <f aca="false">MAX(D4936,0)/1000</f>
        <v>0</v>
      </c>
      <c r="F4936" s="25" t="n">
        <f aca="false">MAX(-D4936,0)/1000</f>
        <v>0.1916</v>
      </c>
      <c r="G4936" s="23" t="str">
        <f aca="false">IF(E4936&gt;0,"ja","nein")</f>
        <v>nein</v>
      </c>
      <c r="H4936" s="26" t="n">
        <v>91.2</v>
      </c>
      <c r="I4936" s="26" t="n">
        <f aca="false">(H4936/10+IF(N4936=2025,Einstellungen!$B$23,Einstellungen!$C$23))*(1+Einstellungen!$B$10)</f>
        <v>30.79839</v>
      </c>
      <c r="J4936" s="25" t="n">
        <f aca="false">E4936*I4936/100</f>
        <v>0</v>
      </c>
      <c r="K4936" s="25" t="n">
        <f aca="false">E4936*Einstellungen!$B$5/100</f>
        <v>0</v>
      </c>
      <c r="L4936" s="23" t="str">
        <f aca="false">IF(I4936&lt;Einstellungen!$B$5,"ja","nein")</f>
        <v>nein</v>
      </c>
      <c r="M4936" s="23" t="s">
        <v>129</v>
      </c>
      <c r="N4936" s="23" t="n">
        <v>2025</v>
      </c>
      <c r="O4936" s="23" t="n">
        <v>4</v>
      </c>
    </row>
    <row r="4937" customFormat="false" ht="15" hidden="false" customHeight="false" outlineLevel="0" collapsed="false">
      <c r="A4937" s="22" t="n">
        <v>45893</v>
      </c>
      <c r="B4937" s="23" t="s">
        <v>111</v>
      </c>
      <c r="C4937" s="23" t="s">
        <v>124</v>
      </c>
      <c r="D4937" s="24" t="n">
        <v>-182.5</v>
      </c>
      <c r="E4937" s="25" t="n">
        <f aca="false">MAX(D4937,0)/1000</f>
        <v>0</v>
      </c>
      <c r="F4937" s="25" t="n">
        <f aca="false">MAX(-D4937,0)/1000</f>
        <v>0.1825</v>
      </c>
      <c r="G4937" s="23" t="str">
        <f aca="false">IF(E4937&gt;0,"ja","nein")</f>
        <v>nein</v>
      </c>
      <c r="H4937" s="26" t="n">
        <v>90.97</v>
      </c>
      <c r="I4937" s="26" t="n">
        <f aca="false">(H4937/10+IF(N4937=2025,Einstellungen!$B$23,Einstellungen!$C$23))*(1+Einstellungen!$B$10)</f>
        <v>30.77102</v>
      </c>
      <c r="J4937" s="25" t="n">
        <f aca="false">E4937*I4937/100</f>
        <v>0</v>
      </c>
      <c r="K4937" s="25" t="n">
        <f aca="false">E4937*Einstellungen!$B$5/100</f>
        <v>0</v>
      </c>
      <c r="L4937" s="23" t="str">
        <f aca="false">IF(I4937&lt;Einstellungen!$B$5,"ja","nein")</f>
        <v>nein</v>
      </c>
      <c r="M4937" s="23" t="s">
        <v>129</v>
      </c>
      <c r="N4937" s="23" t="n">
        <v>2025</v>
      </c>
      <c r="O4937" s="23" t="n">
        <v>5</v>
      </c>
    </row>
    <row r="4938" customFormat="false" ht="15" hidden="false" customHeight="false" outlineLevel="0" collapsed="false">
      <c r="A4938" s="22" t="n">
        <v>45893</v>
      </c>
      <c r="B4938" s="23" t="s">
        <v>112</v>
      </c>
      <c r="C4938" s="23" t="s">
        <v>124</v>
      </c>
      <c r="D4938" s="24" t="n">
        <v>-40</v>
      </c>
      <c r="E4938" s="25" t="n">
        <f aca="false">MAX(D4938,0)/1000</f>
        <v>0</v>
      </c>
      <c r="F4938" s="25" t="n">
        <f aca="false">MAX(-D4938,0)/1000</f>
        <v>0.04</v>
      </c>
      <c r="G4938" s="23" t="str">
        <f aca="false">IF(E4938&gt;0,"ja","nein")</f>
        <v>nein</v>
      </c>
      <c r="H4938" s="26" t="n">
        <v>90</v>
      </c>
      <c r="I4938" s="26" t="n">
        <f aca="false">(H4938/10+IF(N4938=2025,Einstellungen!$B$23,Einstellungen!$C$23))*(1+Einstellungen!$B$10)</f>
        <v>30.65559</v>
      </c>
      <c r="J4938" s="25" t="n">
        <f aca="false">E4938*I4938/100</f>
        <v>0</v>
      </c>
      <c r="K4938" s="25" t="n">
        <f aca="false">E4938*Einstellungen!$B$5/100</f>
        <v>0</v>
      </c>
      <c r="L4938" s="23" t="str">
        <f aca="false">IF(I4938&lt;Einstellungen!$B$5,"ja","nein")</f>
        <v>nein</v>
      </c>
      <c r="M4938" s="23" t="s">
        <v>129</v>
      </c>
      <c r="N4938" s="23" t="n">
        <v>2025</v>
      </c>
      <c r="O4938" s="23" t="n">
        <v>6</v>
      </c>
    </row>
    <row r="4939" customFormat="false" ht="15" hidden="false" customHeight="false" outlineLevel="0" collapsed="false">
      <c r="A4939" s="22" t="n">
        <v>45893</v>
      </c>
      <c r="B4939" s="23" t="s">
        <v>113</v>
      </c>
      <c r="C4939" s="23" t="s">
        <v>124</v>
      </c>
      <c r="D4939" s="24" t="n">
        <v>29.6</v>
      </c>
      <c r="E4939" s="25" t="n">
        <f aca="false">MAX(D4939,0)/1000</f>
        <v>0.0296</v>
      </c>
      <c r="F4939" s="25" t="n">
        <f aca="false">MAX(-D4939,0)/1000</f>
        <v>0</v>
      </c>
      <c r="G4939" s="23" t="str">
        <f aca="false">IF(E4939&gt;0,"ja","nein")</f>
        <v>ja</v>
      </c>
      <c r="H4939" s="26" t="n">
        <v>85.01</v>
      </c>
      <c r="I4939" s="26" t="n">
        <f aca="false">(H4939/10+IF(N4939=2025,Einstellungen!$B$23,Einstellungen!$C$23))*(1+Einstellungen!$B$10)</f>
        <v>30.06178</v>
      </c>
      <c r="J4939" s="25" t="n">
        <f aca="false">E4939*I4939/100</f>
        <v>0.00889828688</v>
      </c>
      <c r="K4939" s="25" t="n">
        <f aca="false">E4939*Einstellungen!$B$5/100</f>
        <v>0.008584</v>
      </c>
      <c r="L4939" s="23" t="str">
        <f aca="false">IF(I4939&lt;Einstellungen!$B$5,"ja","nein")</f>
        <v>nein</v>
      </c>
      <c r="M4939" s="23" t="s">
        <v>129</v>
      </c>
      <c r="N4939" s="23" t="n">
        <v>2025</v>
      </c>
      <c r="O4939" s="23" t="n">
        <v>7</v>
      </c>
    </row>
    <row r="4940" customFormat="false" ht="15" hidden="false" customHeight="false" outlineLevel="0" collapsed="false">
      <c r="A4940" s="22" t="n">
        <v>45893</v>
      </c>
      <c r="B4940" s="23" t="s">
        <v>114</v>
      </c>
      <c r="C4940" s="23" t="s">
        <v>124</v>
      </c>
      <c r="D4940" s="24" t="n">
        <v>-564.3</v>
      </c>
      <c r="E4940" s="25" t="n">
        <f aca="false">MAX(D4940,0)/1000</f>
        <v>0</v>
      </c>
      <c r="F4940" s="25" t="n">
        <f aca="false">MAX(-D4940,0)/1000</f>
        <v>0.5643</v>
      </c>
      <c r="G4940" s="23" t="str">
        <f aca="false">IF(E4940&gt;0,"ja","nein")</f>
        <v>nein</v>
      </c>
      <c r="H4940" s="26" t="n">
        <v>72.84</v>
      </c>
      <c r="I4940" s="26" t="n">
        <f aca="false">(H4940/10+IF(N4940=2025,Einstellungen!$B$23,Einstellungen!$C$23))*(1+Einstellungen!$B$10)</f>
        <v>28.61355</v>
      </c>
      <c r="J4940" s="25" t="n">
        <f aca="false">E4940*I4940/100</f>
        <v>0</v>
      </c>
      <c r="K4940" s="25" t="n">
        <f aca="false">E4940*Einstellungen!$B$5/100</f>
        <v>0</v>
      </c>
      <c r="L4940" s="23" t="str">
        <f aca="false">IF(I4940&lt;Einstellungen!$B$5,"ja","nein")</f>
        <v>ja</v>
      </c>
      <c r="M4940" s="23" t="s">
        <v>129</v>
      </c>
      <c r="N4940" s="23" t="n">
        <v>2025</v>
      </c>
      <c r="O4940" s="23" t="n">
        <v>8</v>
      </c>
    </row>
    <row r="4941" customFormat="false" ht="15" hidden="false" customHeight="false" outlineLevel="0" collapsed="false">
      <c r="A4941" s="22" t="n">
        <v>45893</v>
      </c>
      <c r="B4941" s="23" t="s">
        <v>115</v>
      </c>
      <c r="C4941" s="23" t="s">
        <v>124</v>
      </c>
      <c r="D4941" s="24" t="n">
        <v>-513.4</v>
      </c>
      <c r="E4941" s="25" t="n">
        <f aca="false">MAX(D4941,0)/1000</f>
        <v>0</v>
      </c>
      <c r="F4941" s="25" t="n">
        <f aca="false">MAX(-D4941,0)/1000</f>
        <v>0.5134</v>
      </c>
      <c r="G4941" s="23" t="str">
        <f aca="false">IF(E4941&gt;0,"ja","nein")</f>
        <v>nein</v>
      </c>
      <c r="H4941" s="26" t="n">
        <v>4.8</v>
      </c>
      <c r="I4941" s="26" t="n">
        <f aca="false">(H4941/10+IF(N4941=2025,Einstellungen!$B$23,Einstellungen!$C$23))*(1+Einstellungen!$B$10)</f>
        <v>20.51679</v>
      </c>
      <c r="J4941" s="25" t="n">
        <f aca="false">E4941*I4941/100</f>
        <v>0</v>
      </c>
      <c r="K4941" s="25" t="n">
        <f aca="false">E4941*Einstellungen!$B$5/100</f>
        <v>0</v>
      </c>
      <c r="L4941" s="23" t="str">
        <f aca="false">IF(I4941&lt;Einstellungen!$B$5,"ja","nein")</f>
        <v>ja</v>
      </c>
      <c r="M4941" s="23" t="s">
        <v>129</v>
      </c>
      <c r="N4941" s="23" t="n">
        <v>2025</v>
      </c>
      <c r="O4941" s="23" t="n">
        <v>9</v>
      </c>
    </row>
    <row r="4942" customFormat="false" ht="15" hidden="false" customHeight="false" outlineLevel="0" collapsed="false">
      <c r="A4942" s="22" t="n">
        <v>45893</v>
      </c>
      <c r="B4942" s="23" t="s">
        <v>116</v>
      </c>
      <c r="C4942" s="23" t="s">
        <v>124</v>
      </c>
      <c r="D4942" s="24" t="n">
        <v>-1388.2</v>
      </c>
      <c r="E4942" s="25" t="n">
        <f aca="false">MAX(D4942,0)/1000</f>
        <v>0</v>
      </c>
      <c r="F4942" s="25" t="n">
        <f aca="false">MAX(-D4942,0)/1000</f>
        <v>1.3882</v>
      </c>
      <c r="G4942" s="23" t="str">
        <f aca="false">IF(E4942&gt;0,"ja","nein")</f>
        <v>nein</v>
      </c>
      <c r="H4942" s="26" t="n">
        <v>-0.01</v>
      </c>
      <c r="I4942" s="26" t="n">
        <f aca="false">(H4942/10+IF(N4942=2025,Einstellungen!$B$23,Einstellungen!$C$23))*(1+Einstellungen!$B$10)</f>
        <v>19.9444</v>
      </c>
      <c r="J4942" s="25" t="n">
        <f aca="false">E4942*I4942/100</f>
        <v>0</v>
      </c>
      <c r="K4942" s="25" t="n">
        <f aca="false">E4942*Einstellungen!$B$5/100</f>
        <v>0</v>
      </c>
      <c r="L4942" s="23" t="str">
        <f aca="false">IF(I4942&lt;Einstellungen!$B$5,"ja","nein")</f>
        <v>ja</v>
      </c>
      <c r="M4942" s="23" t="s">
        <v>129</v>
      </c>
      <c r="N4942" s="23" t="n">
        <v>2025</v>
      </c>
      <c r="O4942" s="23" t="n">
        <v>10</v>
      </c>
    </row>
    <row r="4943" customFormat="false" ht="15" hidden="false" customHeight="false" outlineLevel="0" collapsed="false">
      <c r="A4943" s="22" t="n">
        <v>45893</v>
      </c>
      <c r="B4943" s="23" t="s">
        <v>117</v>
      </c>
      <c r="C4943" s="23" t="s">
        <v>124</v>
      </c>
      <c r="D4943" s="24" t="n">
        <v>-1667.4</v>
      </c>
      <c r="E4943" s="25" t="n">
        <f aca="false">MAX(D4943,0)/1000</f>
        <v>0</v>
      </c>
      <c r="F4943" s="25" t="n">
        <f aca="false">MAX(-D4943,0)/1000</f>
        <v>1.6674</v>
      </c>
      <c r="G4943" s="23" t="str">
        <f aca="false">IF(E4943&gt;0,"ja","nein")</f>
        <v>nein</v>
      </c>
      <c r="H4943" s="26" t="n">
        <v>-0.07</v>
      </c>
      <c r="I4943" s="26" t="n">
        <f aca="false">(H4943/10+IF(N4943=2025,Einstellungen!$B$23,Einstellungen!$C$23))*(1+Einstellungen!$B$10)</f>
        <v>19.93726</v>
      </c>
      <c r="J4943" s="25" t="n">
        <f aca="false">E4943*I4943/100</f>
        <v>0</v>
      </c>
      <c r="K4943" s="25" t="n">
        <f aca="false">E4943*Einstellungen!$B$5/100</f>
        <v>0</v>
      </c>
      <c r="L4943" s="23" t="str">
        <f aca="false">IF(I4943&lt;Einstellungen!$B$5,"ja","nein")</f>
        <v>ja</v>
      </c>
      <c r="M4943" s="23" t="s">
        <v>129</v>
      </c>
      <c r="N4943" s="23" t="n">
        <v>2025</v>
      </c>
      <c r="O4943" s="23" t="n">
        <v>11</v>
      </c>
    </row>
    <row r="4944" customFormat="false" ht="15" hidden="false" customHeight="false" outlineLevel="0" collapsed="false">
      <c r="A4944" s="22" t="n">
        <v>45893</v>
      </c>
      <c r="B4944" s="23" t="s">
        <v>118</v>
      </c>
      <c r="C4944" s="23" t="s">
        <v>124</v>
      </c>
      <c r="D4944" s="24" t="n">
        <v>-1733.8</v>
      </c>
      <c r="E4944" s="25" t="n">
        <f aca="false">MAX(D4944,0)/1000</f>
        <v>0</v>
      </c>
      <c r="F4944" s="25" t="n">
        <f aca="false">MAX(-D4944,0)/1000</f>
        <v>1.7338</v>
      </c>
      <c r="G4944" s="23" t="str">
        <f aca="false">IF(E4944&gt;0,"ja","nein")</f>
        <v>nein</v>
      </c>
      <c r="H4944" s="26" t="n">
        <v>-1.98</v>
      </c>
      <c r="I4944" s="26" t="n">
        <f aca="false">(H4944/10+IF(N4944=2025,Einstellungen!$B$23,Einstellungen!$C$23))*(1+Einstellungen!$B$10)</f>
        <v>19.70997</v>
      </c>
      <c r="J4944" s="25" t="n">
        <f aca="false">E4944*I4944/100</f>
        <v>0</v>
      </c>
      <c r="K4944" s="25" t="n">
        <f aca="false">E4944*Einstellungen!$B$5/100</f>
        <v>0</v>
      </c>
      <c r="L4944" s="23" t="str">
        <f aca="false">IF(I4944&lt;Einstellungen!$B$5,"ja","nein")</f>
        <v>ja</v>
      </c>
      <c r="M4944" s="23" t="s">
        <v>129</v>
      </c>
      <c r="N4944" s="23" t="n">
        <v>2025</v>
      </c>
      <c r="O4944" s="23" t="n">
        <v>12</v>
      </c>
    </row>
    <row r="4945" customFormat="false" ht="15" hidden="false" customHeight="false" outlineLevel="0" collapsed="false">
      <c r="A4945" s="22" t="n">
        <v>45893</v>
      </c>
      <c r="B4945" s="23" t="s">
        <v>119</v>
      </c>
      <c r="C4945" s="23" t="s">
        <v>124</v>
      </c>
      <c r="D4945" s="24" t="n">
        <v>-2500.7</v>
      </c>
      <c r="E4945" s="25" t="n">
        <f aca="false">MAX(D4945,0)/1000</f>
        <v>0</v>
      </c>
      <c r="F4945" s="25" t="n">
        <f aca="false">MAX(-D4945,0)/1000</f>
        <v>2.5007</v>
      </c>
      <c r="G4945" s="23" t="str">
        <f aca="false">IF(E4945&gt;0,"ja","nein")</f>
        <v>nein</v>
      </c>
      <c r="H4945" s="26" t="n">
        <v>-7.45</v>
      </c>
      <c r="I4945" s="26" t="n">
        <f aca="false">(H4945/10+IF(N4945=2025,Einstellungen!$B$23,Einstellungen!$C$23))*(1+Einstellungen!$B$10)</f>
        <v>19.05904</v>
      </c>
      <c r="J4945" s="25" t="n">
        <f aca="false">E4945*I4945/100</f>
        <v>0</v>
      </c>
      <c r="K4945" s="25" t="n">
        <f aca="false">E4945*Einstellungen!$B$5/100</f>
        <v>0</v>
      </c>
      <c r="L4945" s="23" t="str">
        <f aca="false">IF(I4945&lt;Einstellungen!$B$5,"ja","nein")</f>
        <v>ja</v>
      </c>
      <c r="M4945" s="23" t="s">
        <v>129</v>
      </c>
      <c r="N4945" s="23" t="n">
        <v>2025</v>
      </c>
      <c r="O4945" s="23" t="n">
        <v>13</v>
      </c>
    </row>
    <row r="4946" customFormat="false" ht="15" hidden="false" customHeight="false" outlineLevel="0" collapsed="false">
      <c r="A4946" s="22" t="n">
        <v>45893</v>
      </c>
      <c r="B4946" s="23" t="s">
        <v>120</v>
      </c>
      <c r="C4946" s="23" t="s">
        <v>124</v>
      </c>
      <c r="D4946" s="24" t="n">
        <v>-1943.1</v>
      </c>
      <c r="E4946" s="25" t="n">
        <f aca="false">MAX(D4946,0)/1000</f>
        <v>0</v>
      </c>
      <c r="F4946" s="25" t="n">
        <f aca="false">MAX(-D4946,0)/1000</f>
        <v>1.9431</v>
      </c>
      <c r="G4946" s="23" t="str">
        <f aca="false">IF(E4946&gt;0,"ja","nein")</f>
        <v>nein</v>
      </c>
      <c r="H4946" s="26" t="n">
        <v>-7.4</v>
      </c>
      <c r="I4946" s="26" t="n">
        <f aca="false">(H4946/10+IF(N4946=2025,Einstellungen!$B$23,Einstellungen!$C$23))*(1+Einstellungen!$B$10)</f>
        <v>19.06499</v>
      </c>
      <c r="J4946" s="25" t="n">
        <f aca="false">E4946*I4946/100</f>
        <v>0</v>
      </c>
      <c r="K4946" s="25" t="n">
        <f aca="false">E4946*Einstellungen!$B$5/100</f>
        <v>0</v>
      </c>
      <c r="L4946" s="23" t="str">
        <f aca="false">IF(I4946&lt;Einstellungen!$B$5,"ja","nein")</f>
        <v>ja</v>
      </c>
      <c r="M4946" s="23" t="s">
        <v>129</v>
      </c>
      <c r="N4946" s="23" t="n">
        <v>2025</v>
      </c>
      <c r="O4946" s="23" t="n">
        <v>14</v>
      </c>
    </row>
    <row r="4947" customFormat="false" ht="15" hidden="false" customHeight="false" outlineLevel="0" collapsed="false">
      <c r="A4947" s="22" t="n">
        <v>45893</v>
      </c>
      <c r="B4947" s="23" t="s">
        <v>104</v>
      </c>
      <c r="C4947" s="23" t="s">
        <v>124</v>
      </c>
      <c r="D4947" s="24" t="n">
        <v>-899.3</v>
      </c>
      <c r="E4947" s="25" t="n">
        <f aca="false">MAX(D4947,0)/1000</f>
        <v>0</v>
      </c>
      <c r="F4947" s="25" t="n">
        <f aca="false">MAX(-D4947,0)/1000</f>
        <v>0.8993</v>
      </c>
      <c r="G4947" s="23" t="str">
        <f aca="false">IF(E4947&gt;0,"ja","nein")</f>
        <v>nein</v>
      </c>
      <c r="H4947" s="26" t="n">
        <v>-0.1</v>
      </c>
      <c r="I4947" s="26" t="n">
        <f aca="false">(H4947/10+IF(N4947=2025,Einstellungen!$B$23,Einstellungen!$C$23))*(1+Einstellungen!$B$10)</f>
        <v>19.93369</v>
      </c>
      <c r="J4947" s="25" t="n">
        <f aca="false">E4947*I4947/100</f>
        <v>0</v>
      </c>
      <c r="K4947" s="25" t="n">
        <f aca="false">E4947*Einstellungen!$B$5/100</f>
        <v>0</v>
      </c>
      <c r="L4947" s="23" t="str">
        <f aca="false">IF(I4947&lt;Einstellungen!$B$5,"ja","nein")</f>
        <v>ja</v>
      </c>
      <c r="M4947" s="23" t="s">
        <v>129</v>
      </c>
      <c r="N4947" s="23" t="n">
        <v>2025</v>
      </c>
      <c r="O4947" s="23" t="n">
        <v>15</v>
      </c>
    </row>
    <row r="4948" customFormat="false" ht="15" hidden="false" customHeight="false" outlineLevel="0" collapsed="false">
      <c r="A4948" s="22" t="n">
        <v>45893</v>
      </c>
      <c r="B4948" s="23" t="s">
        <v>105</v>
      </c>
      <c r="C4948" s="23" t="s">
        <v>124</v>
      </c>
      <c r="D4948" s="24" t="n">
        <v>-33</v>
      </c>
      <c r="E4948" s="25" t="n">
        <f aca="false">MAX(D4948,0)/1000</f>
        <v>0</v>
      </c>
      <c r="F4948" s="25" t="n">
        <f aca="false">MAX(-D4948,0)/1000</f>
        <v>0.033</v>
      </c>
      <c r="G4948" s="23" t="str">
        <f aca="false">IF(E4948&gt;0,"ja","nein")</f>
        <v>nein</v>
      </c>
      <c r="H4948" s="26" t="n">
        <v>0</v>
      </c>
      <c r="I4948" s="26" t="n">
        <f aca="false">(H4948/10+IF(N4948=2025,Einstellungen!$B$23,Einstellungen!$C$23))*(1+Einstellungen!$B$10)</f>
        <v>19.94559</v>
      </c>
      <c r="J4948" s="25" t="n">
        <f aca="false">E4948*I4948/100</f>
        <v>0</v>
      </c>
      <c r="K4948" s="25" t="n">
        <f aca="false">E4948*Einstellungen!$B$5/100</f>
        <v>0</v>
      </c>
      <c r="L4948" s="23" t="str">
        <f aca="false">IF(I4948&lt;Einstellungen!$B$5,"ja","nein")</f>
        <v>ja</v>
      </c>
      <c r="M4948" s="23" t="s">
        <v>129</v>
      </c>
      <c r="N4948" s="23" t="n">
        <v>2025</v>
      </c>
      <c r="O4948" s="23" t="n">
        <v>16</v>
      </c>
    </row>
    <row r="4949" customFormat="false" ht="15" hidden="false" customHeight="false" outlineLevel="0" collapsed="false">
      <c r="A4949" s="22" t="n">
        <v>45893</v>
      </c>
      <c r="B4949" s="23" t="s">
        <v>97</v>
      </c>
      <c r="C4949" s="23" t="s">
        <v>124</v>
      </c>
      <c r="D4949" s="24" t="n">
        <v>-359.5</v>
      </c>
      <c r="E4949" s="25" t="n">
        <f aca="false">MAX(D4949,0)/1000</f>
        <v>0</v>
      </c>
      <c r="F4949" s="25" t="n">
        <f aca="false">MAX(-D4949,0)/1000</f>
        <v>0.3595</v>
      </c>
      <c r="G4949" s="23" t="str">
        <f aca="false">IF(E4949&gt;0,"ja","nein")</f>
        <v>nein</v>
      </c>
      <c r="H4949" s="26" t="n">
        <v>63.36</v>
      </c>
      <c r="I4949" s="26" t="n">
        <f aca="false">(H4949/10+IF(N4949=2025,Einstellungen!$B$23,Einstellungen!$C$23))*(1+Einstellungen!$B$10)</f>
        <v>27.48543</v>
      </c>
      <c r="J4949" s="25" t="n">
        <f aca="false">E4949*I4949/100</f>
        <v>0</v>
      </c>
      <c r="K4949" s="25" t="n">
        <f aca="false">E4949*Einstellungen!$B$5/100</f>
        <v>0</v>
      </c>
      <c r="L4949" s="23" t="str">
        <f aca="false">IF(I4949&lt;Einstellungen!$B$5,"ja","nein")</f>
        <v>ja</v>
      </c>
      <c r="M4949" s="23" t="s">
        <v>129</v>
      </c>
      <c r="N4949" s="23" t="n">
        <v>2025</v>
      </c>
      <c r="O4949" s="23" t="n">
        <v>17</v>
      </c>
    </row>
    <row r="4950" customFormat="false" ht="15" hidden="false" customHeight="false" outlineLevel="0" collapsed="false">
      <c r="A4950" s="22" t="n">
        <v>45893</v>
      </c>
      <c r="B4950" s="23" t="s">
        <v>99</v>
      </c>
      <c r="C4950" s="23" t="s">
        <v>124</v>
      </c>
      <c r="D4950" s="24" t="n">
        <v>97.3</v>
      </c>
      <c r="E4950" s="25" t="n">
        <f aca="false">MAX(D4950,0)/1000</f>
        <v>0.0973</v>
      </c>
      <c r="F4950" s="25" t="n">
        <f aca="false">MAX(-D4950,0)/1000</f>
        <v>0</v>
      </c>
      <c r="G4950" s="23" t="str">
        <f aca="false">IF(E4950&gt;0,"ja","nein")</f>
        <v>ja</v>
      </c>
      <c r="H4950" s="26" t="n">
        <v>99.81</v>
      </c>
      <c r="I4950" s="26" t="n">
        <f aca="false">(H4950/10+IF(N4950=2025,Einstellungen!$B$23,Einstellungen!$C$23))*(1+Einstellungen!$B$10)</f>
        <v>31.82298</v>
      </c>
      <c r="J4950" s="25" t="n">
        <f aca="false">E4950*I4950/100</f>
        <v>0.03096375954</v>
      </c>
      <c r="K4950" s="25" t="n">
        <f aca="false">E4950*Einstellungen!$B$5/100</f>
        <v>0.028217</v>
      </c>
      <c r="L4950" s="23" t="str">
        <f aca="false">IF(I4950&lt;Einstellungen!$B$5,"ja","nein")</f>
        <v>nein</v>
      </c>
      <c r="M4950" s="23" t="s">
        <v>129</v>
      </c>
      <c r="N4950" s="23" t="n">
        <v>2025</v>
      </c>
      <c r="O4950" s="23" t="n">
        <v>18</v>
      </c>
    </row>
    <row r="4951" customFormat="false" ht="15" hidden="false" customHeight="false" outlineLevel="0" collapsed="false">
      <c r="A4951" s="22" t="n">
        <v>45893</v>
      </c>
      <c r="B4951" s="23" t="s">
        <v>100</v>
      </c>
      <c r="C4951" s="23" t="s">
        <v>124</v>
      </c>
      <c r="D4951" s="24" t="n">
        <v>128.3</v>
      </c>
      <c r="E4951" s="25" t="n">
        <f aca="false">MAX(D4951,0)/1000</f>
        <v>0.1283</v>
      </c>
      <c r="F4951" s="25" t="n">
        <f aca="false">MAX(-D4951,0)/1000</f>
        <v>0</v>
      </c>
      <c r="G4951" s="23" t="str">
        <f aca="false">IF(E4951&gt;0,"ja","nein")</f>
        <v>ja</v>
      </c>
      <c r="H4951" s="26" t="n">
        <v>110.5</v>
      </c>
      <c r="I4951" s="26" t="n">
        <f aca="false">(H4951/10+IF(N4951=2025,Einstellungen!$B$23,Einstellungen!$C$23))*(1+Einstellungen!$B$10)</f>
        <v>33.09509</v>
      </c>
      <c r="J4951" s="25" t="n">
        <f aca="false">E4951*I4951/100</f>
        <v>0.04246100047</v>
      </c>
      <c r="K4951" s="25" t="n">
        <f aca="false">E4951*Einstellungen!$B$5/100</f>
        <v>0.037207</v>
      </c>
      <c r="L4951" s="23" t="str">
        <f aca="false">IF(I4951&lt;Einstellungen!$B$5,"ja","nein")</f>
        <v>nein</v>
      </c>
      <c r="M4951" s="23" t="s">
        <v>129</v>
      </c>
      <c r="N4951" s="23" t="n">
        <v>2025</v>
      </c>
      <c r="O4951" s="23" t="n">
        <v>19</v>
      </c>
    </row>
    <row r="4952" customFormat="false" ht="15" hidden="false" customHeight="false" outlineLevel="0" collapsed="false">
      <c r="A4952" s="22" t="n">
        <v>45893</v>
      </c>
      <c r="B4952" s="23" t="s">
        <v>92</v>
      </c>
      <c r="C4952" s="23" t="s">
        <v>124</v>
      </c>
      <c r="D4952" s="24" t="n">
        <v>5.9</v>
      </c>
      <c r="E4952" s="25" t="n">
        <f aca="false">MAX(D4952,0)/1000</f>
        <v>0.0059</v>
      </c>
      <c r="F4952" s="25" t="n">
        <f aca="false">MAX(-D4952,0)/1000</f>
        <v>0</v>
      </c>
      <c r="G4952" s="23" t="str">
        <f aca="false">IF(E4952&gt;0,"ja","nein")</f>
        <v>ja</v>
      </c>
      <c r="H4952" s="26" t="n">
        <v>117.31</v>
      </c>
      <c r="I4952" s="26" t="n">
        <f aca="false">(H4952/10+IF(N4952=2025,Einstellungen!$B$23,Einstellungen!$C$23))*(1+Einstellungen!$B$10)</f>
        <v>33.90548</v>
      </c>
      <c r="J4952" s="25" t="n">
        <f aca="false">E4952*I4952/100</f>
        <v>0.00200042332</v>
      </c>
      <c r="K4952" s="25" t="n">
        <f aca="false">E4952*Einstellungen!$B$5/100</f>
        <v>0.001711</v>
      </c>
      <c r="L4952" s="23" t="str">
        <f aca="false">IF(I4952&lt;Einstellungen!$B$5,"ja","nein")</f>
        <v>nein</v>
      </c>
      <c r="M4952" s="23" t="s">
        <v>129</v>
      </c>
      <c r="N4952" s="23" t="n">
        <v>2025</v>
      </c>
      <c r="O4952" s="23" t="n">
        <v>20</v>
      </c>
    </row>
    <row r="4953" customFormat="false" ht="15" hidden="false" customHeight="false" outlineLevel="0" collapsed="false">
      <c r="A4953" s="22" t="n">
        <v>45893</v>
      </c>
      <c r="B4953" s="23" t="s">
        <v>95</v>
      </c>
      <c r="C4953" s="23" t="s">
        <v>124</v>
      </c>
      <c r="D4953" s="24" t="n">
        <v>43</v>
      </c>
      <c r="E4953" s="25" t="n">
        <f aca="false">MAX(D4953,0)/1000</f>
        <v>0.043</v>
      </c>
      <c r="F4953" s="25" t="n">
        <f aca="false">MAX(-D4953,0)/1000</f>
        <v>0</v>
      </c>
      <c r="G4953" s="23" t="str">
        <f aca="false">IF(E4953&gt;0,"ja","nein")</f>
        <v>ja</v>
      </c>
      <c r="H4953" s="26" t="n">
        <v>114.32</v>
      </c>
      <c r="I4953" s="26" t="n">
        <f aca="false">(H4953/10+IF(N4953=2025,Einstellungen!$B$23,Einstellungen!$C$23))*(1+Einstellungen!$B$10)</f>
        <v>33.54967</v>
      </c>
      <c r="J4953" s="25" t="n">
        <f aca="false">E4953*I4953/100</f>
        <v>0.0144263581</v>
      </c>
      <c r="K4953" s="25" t="n">
        <f aca="false">E4953*Einstellungen!$B$5/100</f>
        <v>0.01247</v>
      </c>
      <c r="L4953" s="23" t="str">
        <f aca="false">IF(I4953&lt;Einstellungen!$B$5,"ja","nein")</f>
        <v>nein</v>
      </c>
      <c r="M4953" s="23" t="s">
        <v>129</v>
      </c>
      <c r="N4953" s="23" t="n">
        <v>2025</v>
      </c>
      <c r="O4953" s="23" t="n">
        <v>21</v>
      </c>
    </row>
    <row r="4954" customFormat="false" ht="15" hidden="false" customHeight="false" outlineLevel="0" collapsed="false">
      <c r="A4954" s="22" t="n">
        <v>45893</v>
      </c>
      <c r="B4954" s="23" t="s">
        <v>96</v>
      </c>
      <c r="C4954" s="23" t="s">
        <v>124</v>
      </c>
      <c r="D4954" s="24" t="n">
        <v>-94.7</v>
      </c>
      <c r="E4954" s="25" t="n">
        <f aca="false">MAX(D4954,0)/1000</f>
        <v>0</v>
      </c>
      <c r="F4954" s="25" t="n">
        <f aca="false">MAX(-D4954,0)/1000</f>
        <v>0.0947</v>
      </c>
      <c r="G4954" s="23" t="str">
        <f aca="false">IF(E4954&gt;0,"ja","nein")</f>
        <v>nein</v>
      </c>
      <c r="H4954" s="26" t="n">
        <v>107.5</v>
      </c>
      <c r="I4954" s="26" t="n">
        <f aca="false">(H4954/10+IF(N4954=2025,Einstellungen!$B$23,Einstellungen!$C$23))*(1+Einstellungen!$B$10)</f>
        <v>32.73809</v>
      </c>
      <c r="J4954" s="25" t="n">
        <f aca="false">E4954*I4954/100</f>
        <v>0</v>
      </c>
      <c r="K4954" s="25" t="n">
        <f aca="false">E4954*Einstellungen!$B$5/100</f>
        <v>0</v>
      </c>
      <c r="L4954" s="23" t="str">
        <f aca="false">IF(I4954&lt;Einstellungen!$B$5,"ja","nein")</f>
        <v>nein</v>
      </c>
      <c r="M4954" s="23" t="s">
        <v>129</v>
      </c>
      <c r="N4954" s="23" t="n">
        <v>2025</v>
      </c>
      <c r="O4954" s="23" t="n">
        <v>22</v>
      </c>
    </row>
    <row r="4955" customFormat="false" ht="15" hidden="false" customHeight="false" outlineLevel="0" collapsed="false">
      <c r="A4955" s="22" t="n">
        <v>45893</v>
      </c>
      <c r="B4955" s="23" t="s">
        <v>101</v>
      </c>
      <c r="C4955" s="23" t="s">
        <v>124</v>
      </c>
      <c r="D4955" s="24" t="n">
        <v>-90.4</v>
      </c>
      <c r="E4955" s="25" t="n">
        <f aca="false">MAX(D4955,0)/1000</f>
        <v>0</v>
      </c>
      <c r="F4955" s="25" t="n">
        <f aca="false">MAX(-D4955,0)/1000</f>
        <v>0.0904</v>
      </c>
      <c r="G4955" s="23" t="str">
        <f aca="false">IF(E4955&gt;0,"ja","nein")</f>
        <v>nein</v>
      </c>
      <c r="H4955" s="26" t="n">
        <v>100.52</v>
      </c>
      <c r="I4955" s="26" t="n">
        <f aca="false">(H4955/10+IF(N4955=2025,Einstellungen!$B$23,Einstellungen!$C$23))*(1+Einstellungen!$B$10)</f>
        <v>31.90747</v>
      </c>
      <c r="J4955" s="25" t="n">
        <f aca="false">E4955*I4955/100</f>
        <v>0</v>
      </c>
      <c r="K4955" s="25" t="n">
        <f aca="false">E4955*Einstellungen!$B$5/100</f>
        <v>0</v>
      </c>
      <c r="L4955" s="23" t="str">
        <f aca="false">IF(I4955&lt;Einstellungen!$B$5,"ja","nein")</f>
        <v>nein</v>
      </c>
      <c r="M4955" s="23" t="s">
        <v>129</v>
      </c>
      <c r="N4955" s="23" t="n">
        <v>2025</v>
      </c>
      <c r="O4955" s="23" t="n">
        <v>23</v>
      </c>
    </row>
    <row r="4956" customFormat="false" ht="15" hidden="false" customHeight="false" outlineLevel="0" collapsed="false">
      <c r="A4956" s="22" t="n">
        <v>45894</v>
      </c>
      <c r="B4956" s="23" t="s">
        <v>102</v>
      </c>
      <c r="C4956" s="23" t="s">
        <v>93</v>
      </c>
      <c r="D4956" s="24" t="n">
        <v>-96.1</v>
      </c>
      <c r="E4956" s="25" t="n">
        <f aca="false">MAX(D4956,0)/1000</f>
        <v>0</v>
      </c>
      <c r="F4956" s="25" t="n">
        <f aca="false">MAX(-D4956,0)/1000</f>
        <v>0.0961</v>
      </c>
      <c r="G4956" s="23" t="str">
        <f aca="false">IF(E4956&gt;0,"ja","nein")</f>
        <v>nein</v>
      </c>
      <c r="H4956" s="26" t="n">
        <v>95.28</v>
      </c>
      <c r="I4956" s="26" t="n">
        <f aca="false">(H4956/10+IF(N4956=2025,Einstellungen!$B$23,Einstellungen!$C$23))*(1+Einstellungen!$B$10)</f>
        <v>31.28391</v>
      </c>
      <c r="J4956" s="25" t="n">
        <f aca="false">E4956*I4956/100</f>
        <v>0</v>
      </c>
      <c r="K4956" s="25" t="n">
        <f aca="false">E4956*Einstellungen!$B$5/100</f>
        <v>0</v>
      </c>
      <c r="L4956" s="23" t="str">
        <f aca="false">IF(I4956&lt;Einstellungen!$B$5,"ja","nein")</f>
        <v>nein</v>
      </c>
      <c r="M4956" s="23" t="s">
        <v>129</v>
      </c>
      <c r="N4956" s="23" t="n">
        <v>2025</v>
      </c>
      <c r="O4956" s="23" t="n">
        <v>0</v>
      </c>
    </row>
    <row r="4957" customFormat="false" ht="15" hidden="false" customHeight="false" outlineLevel="0" collapsed="false">
      <c r="A4957" s="22" t="n">
        <v>45894</v>
      </c>
      <c r="B4957" s="23" t="s">
        <v>107</v>
      </c>
      <c r="C4957" s="23" t="s">
        <v>93</v>
      </c>
      <c r="D4957" s="24" t="n">
        <v>-125.2</v>
      </c>
      <c r="E4957" s="25" t="n">
        <f aca="false">MAX(D4957,0)/1000</f>
        <v>0</v>
      </c>
      <c r="F4957" s="25" t="n">
        <f aca="false">MAX(-D4957,0)/1000</f>
        <v>0.1252</v>
      </c>
      <c r="G4957" s="23" t="str">
        <f aca="false">IF(E4957&gt;0,"ja","nein")</f>
        <v>nein</v>
      </c>
      <c r="H4957" s="26" t="n">
        <v>87.03</v>
      </c>
      <c r="I4957" s="26" t="n">
        <f aca="false">(H4957/10+IF(N4957=2025,Einstellungen!$B$23,Einstellungen!$C$23))*(1+Einstellungen!$B$10)</f>
        <v>30.30216</v>
      </c>
      <c r="J4957" s="25" t="n">
        <f aca="false">E4957*I4957/100</f>
        <v>0</v>
      </c>
      <c r="K4957" s="25" t="n">
        <f aca="false">E4957*Einstellungen!$B$5/100</f>
        <v>0</v>
      </c>
      <c r="L4957" s="23" t="str">
        <f aca="false">IF(I4957&lt;Einstellungen!$B$5,"ja","nein")</f>
        <v>nein</v>
      </c>
      <c r="M4957" s="23" t="s">
        <v>129</v>
      </c>
      <c r="N4957" s="23" t="n">
        <v>2025</v>
      </c>
      <c r="O4957" s="23" t="n">
        <v>1</v>
      </c>
    </row>
    <row r="4958" customFormat="false" ht="15" hidden="false" customHeight="false" outlineLevel="0" collapsed="false">
      <c r="A4958" s="22" t="n">
        <v>45894</v>
      </c>
      <c r="B4958" s="23" t="s">
        <v>108</v>
      </c>
      <c r="C4958" s="23" t="s">
        <v>93</v>
      </c>
      <c r="D4958" s="24" t="n">
        <v>-131.4</v>
      </c>
      <c r="E4958" s="25" t="n">
        <f aca="false">MAX(D4958,0)/1000</f>
        <v>0</v>
      </c>
      <c r="F4958" s="25" t="n">
        <f aca="false">MAX(-D4958,0)/1000</f>
        <v>0.1314</v>
      </c>
      <c r="G4958" s="23" t="str">
        <f aca="false">IF(E4958&gt;0,"ja","nein")</f>
        <v>nein</v>
      </c>
      <c r="H4958" s="26" t="n">
        <v>84.02</v>
      </c>
      <c r="I4958" s="26" t="n">
        <f aca="false">(H4958/10+IF(N4958=2025,Einstellungen!$B$23,Einstellungen!$C$23))*(1+Einstellungen!$B$10)</f>
        <v>29.94397</v>
      </c>
      <c r="J4958" s="25" t="n">
        <f aca="false">E4958*I4958/100</f>
        <v>0</v>
      </c>
      <c r="K4958" s="25" t="n">
        <f aca="false">E4958*Einstellungen!$B$5/100</f>
        <v>0</v>
      </c>
      <c r="L4958" s="23" t="str">
        <f aca="false">IF(I4958&lt;Einstellungen!$B$5,"ja","nein")</f>
        <v>nein</v>
      </c>
      <c r="M4958" s="23" t="s">
        <v>129</v>
      </c>
      <c r="N4958" s="23" t="n">
        <v>2025</v>
      </c>
      <c r="O4958" s="23" t="n">
        <v>2</v>
      </c>
    </row>
    <row r="4959" customFormat="false" ht="15" hidden="false" customHeight="false" outlineLevel="0" collapsed="false">
      <c r="A4959" s="22" t="n">
        <v>45894</v>
      </c>
      <c r="B4959" s="23" t="s">
        <v>109</v>
      </c>
      <c r="C4959" s="23" t="s">
        <v>93</v>
      </c>
      <c r="D4959" s="24" t="n">
        <v>-142.7</v>
      </c>
      <c r="E4959" s="25" t="n">
        <f aca="false">MAX(D4959,0)/1000</f>
        <v>0</v>
      </c>
      <c r="F4959" s="25" t="n">
        <f aca="false">MAX(-D4959,0)/1000</f>
        <v>0.1427</v>
      </c>
      <c r="G4959" s="23" t="str">
        <f aca="false">IF(E4959&gt;0,"ja","nein")</f>
        <v>nein</v>
      </c>
      <c r="H4959" s="26" t="n">
        <v>82.9</v>
      </c>
      <c r="I4959" s="26" t="n">
        <f aca="false">(H4959/10+IF(N4959=2025,Einstellungen!$B$23,Einstellungen!$C$23))*(1+Einstellungen!$B$10)</f>
        <v>29.81069</v>
      </c>
      <c r="J4959" s="25" t="n">
        <f aca="false">E4959*I4959/100</f>
        <v>0</v>
      </c>
      <c r="K4959" s="25" t="n">
        <f aca="false">E4959*Einstellungen!$B$5/100</f>
        <v>0</v>
      </c>
      <c r="L4959" s="23" t="str">
        <f aca="false">IF(I4959&lt;Einstellungen!$B$5,"ja","nein")</f>
        <v>nein</v>
      </c>
      <c r="M4959" s="23" t="s">
        <v>129</v>
      </c>
      <c r="N4959" s="23" t="n">
        <v>2025</v>
      </c>
      <c r="O4959" s="23" t="n">
        <v>3</v>
      </c>
    </row>
    <row r="4960" customFormat="false" ht="15" hidden="false" customHeight="false" outlineLevel="0" collapsed="false">
      <c r="A4960" s="22" t="n">
        <v>45894</v>
      </c>
      <c r="B4960" s="23" t="s">
        <v>110</v>
      </c>
      <c r="C4960" s="23" t="s">
        <v>93</v>
      </c>
      <c r="D4960" s="24" t="n">
        <v>-140.7</v>
      </c>
      <c r="E4960" s="25" t="n">
        <f aca="false">MAX(D4960,0)/1000</f>
        <v>0</v>
      </c>
      <c r="F4960" s="25" t="n">
        <f aca="false">MAX(-D4960,0)/1000</f>
        <v>0.1407</v>
      </c>
      <c r="G4960" s="23" t="str">
        <f aca="false">IF(E4960&gt;0,"ja","nein")</f>
        <v>nein</v>
      </c>
      <c r="H4960" s="26" t="n">
        <v>83.46</v>
      </c>
      <c r="I4960" s="26" t="n">
        <f aca="false">(H4960/10+IF(N4960=2025,Einstellungen!$B$23,Einstellungen!$C$23))*(1+Einstellungen!$B$10)</f>
        <v>29.87733</v>
      </c>
      <c r="J4960" s="25" t="n">
        <f aca="false">E4960*I4960/100</f>
        <v>0</v>
      </c>
      <c r="K4960" s="25" t="n">
        <f aca="false">E4960*Einstellungen!$B$5/100</f>
        <v>0</v>
      </c>
      <c r="L4960" s="23" t="str">
        <f aca="false">IF(I4960&lt;Einstellungen!$B$5,"ja","nein")</f>
        <v>nein</v>
      </c>
      <c r="M4960" s="23" t="s">
        <v>129</v>
      </c>
      <c r="N4960" s="23" t="n">
        <v>2025</v>
      </c>
      <c r="O4960" s="23" t="n">
        <v>4</v>
      </c>
    </row>
    <row r="4961" customFormat="false" ht="15" hidden="false" customHeight="false" outlineLevel="0" collapsed="false">
      <c r="A4961" s="22" t="n">
        <v>45894</v>
      </c>
      <c r="B4961" s="23" t="s">
        <v>111</v>
      </c>
      <c r="C4961" s="23" t="s">
        <v>93</v>
      </c>
      <c r="D4961" s="24" t="n">
        <v>-129.3</v>
      </c>
      <c r="E4961" s="25" t="n">
        <f aca="false">MAX(D4961,0)/1000</f>
        <v>0</v>
      </c>
      <c r="F4961" s="25" t="n">
        <f aca="false">MAX(-D4961,0)/1000</f>
        <v>0.1293</v>
      </c>
      <c r="G4961" s="23" t="str">
        <f aca="false">IF(E4961&gt;0,"ja","nein")</f>
        <v>nein</v>
      </c>
      <c r="H4961" s="26" t="n">
        <v>102.46</v>
      </c>
      <c r="I4961" s="26" t="n">
        <f aca="false">(H4961/10+IF(N4961=2025,Einstellungen!$B$23,Einstellungen!$C$23))*(1+Einstellungen!$B$10)</f>
        <v>32.13833</v>
      </c>
      <c r="J4961" s="25" t="n">
        <f aca="false">E4961*I4961/100</f>
        <v>0</v>
      </c>
      <c r="K4961" s="25" t="n">
        <f aca="false">E4961*Einstellungen!$B$5/100</f>
        <v>0</v>
      </c>
      <c r="L4961" s="23" t="str">
        <f aca="false">IF(I4961&lt;Einstellungen!$B$5,"ja","nein")</f>
        <v>nein</v>
      </c>
      <c r="M4961" s="23" t="s">
        <v>129</v>
      </c>
      <c r="N4961" s="23" t="n">
        <v>2025</v>
      </c>
      <c r="O4961" s="23" t="n">
        <v>5</v>
      </c>
    </row>
    <row r="4962" customFormat="false" ht="15" hidden="false" customHeight="false" outlineLevel="0" collapsed="false">
      <c r="A4962" s="22" t="n">
        <v>45894</v>
      </c>
      <c r="B4962" s="23" t="s">
        <v>112</v>
      </c>
      <c r="C4962" s="23" t="s">
        <v>93</v>
      </c>
      <c r="D4962" s="24" t="n">
        <v>-121.9</v>
      </c>
      <c r="E4962" s="25" t="n">
        <f aca="false">MAX(D4962,0)/1000</f>
        <v>0</v>
      </c>
      <c r="F4962" s="25" t="n">
        <f aca="false">MAX(-D4962,0)/1000</f>
        <v>0.1219</v>
      </c>
      <c r="G4962" s="23" t="str">
        <f aca="false">IF(E4962&gt;0,"ja","nein")</f>
        <v>nein</v>
      </c>
      <c r="H4962" s="26" t="n">
        <v>115.38</v>
      </c>
      <c r="I4962" s="26" t="n">
        <f aca="false">(H4962/10+IF(N4962=2025,Einstellungen!$B$23,Einstellungen!$C$23))*(1+Einstellungen!$B$10)</f>
        <v>33.67581</v>
      </c>
      <c r="J4962" s="25" t="n">
        <f aca="false">E4962*I4962/100</f>
        <v>0</v>
      </c>
      <c r="K4962" s="25" t="n">
        <f aca="false">E4962*Einstellungen!$B$5/100</f>
        <v>0</v>
      </c>
      <c r="L4962" s="23" t="str">
        <f aca="false">IF(I4962&lt;Einstellungen!$B$5,"ja","nein")</f>
        <v>nein</v>
      </c>
      <c r="M4962" s="23" t="s">
        <v>129</v>
      </c>
      <c r="N4962" s="23" t="n">
        <v>2025</v>
      </c>
      <c r="O4962" s="23" t="n">
        <v>6</v>
      </c>
    </row>
    <row r="4963" customFormat="false" ht="15" hidden="false" customHeight="false" outlineLevel="0" collapsed="false">
      <c r="A4963" s="22" t="n">
        <v>45894</v>
      </c>
      <c r="B4963" s="23" t="s">
        <v>113</v>
      </c>
      <c r="C4963" s="23" t="s">
        <v>93</v>
      </c>
      <c r="D4963" s="24" t="n">
        <v>-165.7</v>
      </c>
      <c r="E4963" s="25" t="n">
        <f aca="false">MAX(D4963,0)/1000</f>
        <v>0</v>
      </c>
      <c r="F4963" s="25" t="n">
        <f aca="false">MAX(-D4963,0)/1000</f>
        <v>0.1657</v>
      </c>
      <c r="G4963" s="23" t="str">
        <f aca="false">IF(E4963&gt;0,"ja","nein")</f>
        <v>nein</v>
      </c>
      <c r="H4963" s="26" t="n">
        <v>125</v>
      </c>
      <c r="I4963" s="26" t="n">
        <f aca="false">(H4963/10+IF(N4963=2025,Einstellungen!$B$23,Einstellungen!$C$23))*(1+Einstellungen!$B$10)</f>
        <v>34.82059</v>
      </c>
      <c r="J4963" s="25" t="n">
        <f aca="false">E4963*I4963/100</f>
        <v>0</v>
      </c>
      <c r="K4963" s="25" t="n">
        <f aca="false">E4963*Einstellungen!$B$5/100</f>
        <v>0</v>
      </c>
      <c r="L4963" s="23" t="str">
        <f aca="false">IF(I4963&lt;Einstellungen!$B$5,"ja","nein")</f>
        <v>nein</v>
      </c>
      <c r="M4963" s="23" t="s">
        <v>129</v>
      </c>
      <c r="N4963" s="23" t="n">
        <v>2025</v>
      </c>
      <c r="O4963" s="23" t="n">
        <v>7</v>
      </c>
    </row>
    <row r="4964" customFormat="false" ht="15" hidden="false" customHeight="false" outlineLevel="0" collapsed="false">
      <c r="A4964" s="22" t="n">
        <v>45894</v>
      </c>
      <c r="B4964" s="23" t="s">
        <v>114</v>
      </c>
      <c r="C4964" s="23" t="s">
        <v>93</v>
      </c>
      <c r="D4964" s="24" t="n">
        <v>-661.3</v>
      </c>
      <c r="E4964" s="25" t="n">
        <f aca="false">MAX(D4964,0)/1000</f>
        <v>0</v>
      </c>
      <c r="F4964" s="25" t="n">
        <f aca="false">MAX(-D4964,0)/1000</f>
        <v>0.6613</v>
      </c>
      <c r="G4964" s="23" t="str">
        <f aca="false">IF(E4964&gt;0,"ja","nein")</f>
        <v>nein</v>
      </c>
      <c r="H4964" s="26" t="n">
        <v>110.04</v>
      </c>
      <c r="I4964" s="26" t="n">
        <f aca="false">(H4964/10+IF(N4964=2025,Einstellungen!$B$23,Einstellungen!$C$23))*(1+Einstellungen!$B$10)</f>
        <v>33.04035</v>
      </c>
      <c r="J4964" s="25" t="n">
        <f aca="false">E4964*I4964/100</f>
        <v>0</v>
      </c>
      <c r="K4964" s="25" t="n">
        <f aca="false">E4964*Einstellungen!$B$5/100</f>
        <v>0</v>
      </c>
      <c r="L4964" s="23" t="str">
        <f aca="false">IF(I4964&lt;Einstellungen!$B$5,"ja","nein")</f>
        <v>nein</v>
      </c>
      <c r="M4964" s="23" t="s">
        <v>129</v>
      </c>
      <c r="N4964" s="23" t="n">
        <v>2025</v>
      </c>
      <c r="O4964" s="23" t="n">
        <v>8</v>
      </c>
    </row>
    <row r="4965" customFormat="false" ht="15" hidden="false" customHeight="false" outlineLevel="0" collapsed="false">
      <c r="A4965" s="22" t="n">
        <v>45894</v>
      </c>
      <c r="B4965" s="23" t="s">
        <v>115</v>
      </c>
      <c r="C4965" s="23" t="s">
        <v>93</v>
      </c>
      <c r="D4965" s="24" t="n">
        <v>-2005.1</v>
      </c>
      <c r="E4965" s="25" t="n">
        <f aca="false">MAX(D4965,0)/1000</f>
        <v>0</v>
      </c>
      <c r="F4965" s="25" t="n">
        <f aca="false">MAX(-D4965,0)/1000</f>
        <v>2.0051</v>
      </c>
      <c r="G4965" s="23" t="str">
        <f aca="false">IF(E4965&gt;0,"ja","nein")</f>
        <v>nein</v>
      </c>
      <c r="H4965" s="26" t="n">
        <v>91.97</v>
      </c>
      <c r="I4965" s="26" t="n">
        <f aca="false">(H4965/10+IF(N4965=2025,Einstellungen!$B$23,Einstellungen!$C$23))*(1+Einstellungen!$B$10)</f>
        <v>30.89002</v>
      </c>
      <c r="J4965" s="25" t="n">
        <f aca="false">E4965*I4965/100</f>
        <v>0</v>
      </c>
      <c r="K4965" s="25" t="n">
        <f aca="false">E4965*Einstellungen!$B$5/100</f>
        <v>0</v>
      </c>
      <c r="L4965" s="23" t="str">
        <f aca="false">IF(I4965&lt;Einstellungen!$B$5,"ja","nein")</f>
        <v>nein</v>
      </c>
      <c r="M4965" s="23" t="s">
        <v>129</v>
      </c>
      <c r="N4965" s="23" t="n">
        <v>2025</v>
      </c>
      <c r="O4965" s="23" t="n">
        <v>9</v>
      </c>
    </row>
    <row r="4966" customFormat="false" ht="15" hidden="false" customHeight="false" outlineLevel="0" collapsed="false">
      <c r="A4966" s="22" t="n">
        <v>45894</v>
      </c>
      <c r="B4966" s="23" t="s">
        <v>116</v>
      </c>
      <c r="C4966" s="23" t="s">
        <v>93</v>
      </c>
      <c r="D4966" s="24" t="n">
        <v>-2276.2</v>
      </c>
      <c r="E4966" s="25" t="n">
        <f aca="false">MAX(D4966,0)/1000</f>
        <v>0</v>
      </c>
      <c r="F4966" s="25" t="n">
        <f aca="false">MAX(-D4966,0)/1000</f>
        <v>2.2762</v>
      </c>
      <c r="G4966" s="23" t="str">
        <f aca="false">IF(E4966&gt;0,"ja","nein")</f>
        <v>nein</v>
      </c>
      <c r="H4966" s="26" t="n">
        <v>72.98</v>
      </c>
      <c r="I4966" s="26" t="n">
        <f aca="false">(H4966/10+IF(N4966=2025,Einstellungen!$B$23,Einstellungen!$C$23))*(1+Einstellungen!$B$10)</f>
        <v>28.63021</v>
      </c>
      <c r="J4966" s="25" t="n">
        <f aca="false">E4966*I4966/100</f>
        <v>0</v>
      </c>
      <c r="K4966" s="25" t="n">
        <f aca="false">E4966*Einstellungen!$B$5/100</f>
        <v>0</v>
      </c>
      <c r="L4966" s="23" t="str">
        <f aca="false">IF(I4966&lt;Einstellungen!$B$5,"ja","nein")</f>
        <v>ja</v>
      </c>
      <c r="M4966" s="23" t="s">
        <v>129</v>
      </c>
      <c r="N4966" s="23" t="n">
        <v>2025</v>
      </c>
      <c r="O4966" s="23" t="n">
        <v>10</v>
      </c>
    </row>
    <row r="4967" customFormat="false" ht="15" hidden="false" customHeight="false" outlineLevel="0" collapsed="false">
      <c r="A4967" s="22" t="n">
        <v>45894</v>
      </c>
      <c r="B4967" s="23" t="s">
        <v>117</v>
      </c>
      <c r="C4967" s="23" t="s">
        <v>93</v>
      </c>
      <c r="D4967" s="24" t="n">
        <v>-3208.9</v>
      </c>
      <c r="E4967" s="25" t="n">
        <f aca="false">MAX(D4967,0)/1000</f>
        <v>0</v>
      </c>
      <c r="F4967" s="25" t="n">
        <f aca="false">MAX(-D4967,0)/1000</f>
        <v>3.2089</v>
      </c>
      <c r="G4967" s="23" t="str">
        <f aca="false">IF(E4967&gt;0,"ja","nein")</f>
        <v>nein</v>
      </c>
      <c r="H4967" s="26" t="n">
        <v>35.02</v>
      </c>
      <c r="I4967" s="26" t="n">
        <f aca="false">(H4967/10+IF(N4967=2025,Einstellungen!$B$23,Einstellungen!$C$23))*(1+Einstellungen!$B$10)</f>
        <v>24.11297</v>
      </c>
      <c r="J4967" s="25" t="n">
        <f aca="false">E4967*I4967/100</f>
        <v>0</v>
      </c>
      <c r="K4967" s="25" t="n">
        <f aca="false">E4967*Einstellungen!$B$5/100</f>
        <v>0</v>
      </c>
      <c r="L4967" s="23" t="str">
        <f aca="false">IF(I4967&lt;Einstellungen!$B$5,"ja","nein")</f>
        <v>ja</v>
      </c>
      <c r="M4967" s="23" t="s">
        <v>129</v>
      </c>
      <c r="N4967" s="23" t="n">
        <v>2025</v>
      </c>
      <c r="O4967" s="23" t="n">
        <v>11</v>
      </c>
    </row>
    <row r="4968" customFormat="false" ht="15" hidden="false" customHeight="false" outlineLevel="0" collapsed="false">
      <c r="A4968" s="22" t="n">
        <v>45894</v>
      </c>
      <c r="B4968" s="23" t="s">
        <v>118</v>
      </c>
      <c r="C4968" s="23" t="s">
        <v>93</v>
      </c>
      <c r="D4968" s="24" t="n">
        <v>-3578.6</v>
      </c>
      <c r="E4968" s="25" t="n">
        <f aca="false">MAX(D4968,0)/1000</f>
        <v>0</v>
      </c>
      <c r="F4968" s="25" t="n">
        <f aca="false">MAX(-D4968,0)/1000</f>
        <v>3.5786</v>
      </c>
      <c r="G4968" s="23" t="str">
        <f aca="false">IF(E4968&gt;0,"ja","nein")</f>
        <v>nein</v>
      </c>
      <c r="H4968" s="26" t="n">
        <v>10</v>
      </c>
      <c r="I4968" s="26" t="n">
        <f aca="false">(H4968/10+IF(N4968=2025,Einstellungen!$B$23,Einstellungen!$C$23))*(1+Einstellungen!$B$10)</f>
        <v>21.13559</v>
      </c>
      <c r="J4968" s="25" t="n">
        <f aca="false">E4968*I4968/100</f>
        <v>0</v>
      </c>
      <c r="K4968" s="25" t="n">
        <f aca="false">E4968*Einstellungen!$B$5/100</f>
        <v>0</v>
      </c>
      <c r="L4968" s="23" t="str">
        <f aca="false">IF(I4968&lt;Einstellungen!$B$5,"ja","nein")</f>
        <v>ja</v>
      </c>
      <c r="M4968" s="23" t="s">
        <v>129</v>
      </c>
      <c r="N4968" s="23" t="n">
        <v>2025</v>
      </c>
      <c r="O4968" s="23" t="n">
        <v>12</v>
      </c>
    </row>
    <row r="4969" customFormat="false" ht="15" hidden="false" customHeight="false" outlineLevel="0" collapsed="false">
      <c r="A4969" s="22" t="n">
        <v>45894</v>
      </c>
      <c r="B4969" s="23" t="s">
        <v>119</v>
      </c>
      <c r="C4969" s="23" t="s">
        <v>93</v>
      </c>
      <c r="D4969" s="24" t="n">
        <v>-4194.4</v>
      </c>
      <c r="E4969" s="25" t="n">
        <f aca="false">MAX(D4969,0)/1000</f>
        <v>0</v>
      </c>
      <c r="F4969" s="25" t="n">
        <f aca="false">MAX(-D4969,0)/1000</f>
        <v>4.1944</v>
      </c>
      <c r="G4969" s="23" t="str">
        <f aca="false">IF(E4969&gt;0,"ja","nein")</f>
        <v>nein</v>
      </c>
      <c r="H4969" s="26" t="n">
        <v>5.93</v>
      </c>
      <c r="I4969" s="26" t="n">
        <f aca="false">(H4969/10+IF(N4969=2025,Einstellungen!$B$23,Einstellungen!$C$23))*(1+Einstellungen!$B$10)</f>
        <v>20.65126</v>
      </c>
      <c r="J4969" s="25" t="n">
        <f aca="false">E4969*I4969/100</f>
        <v>0</v>
      </c>
      <c r="K4969" s="25" t="n">
        <f aca="false">E4969*Einstellungen!$B$5/100</f>
        <v>0</v>
      </c>
      <c r="L4969" s="23" t="str">
        <f aca="false">IF(I4969&lt;Einstellungen!$B$5,"ja","nein")</f>
        <v>ja</v>
      </c>
      <c r="M4969" s="23" t="s">
        <v>129</v>
      </c>
      <c r="N4969" s="23" t="n">
        <v>2025</v>
      </c>
      <c r="O4969" s="23" t="n">
        <v>13</v>
      </c>
    </row>
    <row r="4970" customFormat="false" ht="15" hidden="false" customHeight="false" outlineLevel="0" collapsed="false">
      <c r="A4970" s="22" t="n">
        <v>45894</v>
      </c>
      <c r="B4970" s="23" t="s">
        <v>120</v>
      </c>
      <c r="C4970" s="23" t="s">
        <v>93</v>
      </c>
      <c r="D4970" s="24" t="n">
        <v>-4367.4</v>
      </c>
      <c r="E4970" s="25" t="n">
        <f aca="false">MAX(D4970,0)/1000</f>
        <v>0</v>
      </c>
      <c r="F4970" s="25" t="n">
        <f aca="false">MAX(-D4970,0)/1000</f>
        <v>4.3674</v>
      </c>
      <c r="G4970" s="23" t="str">
        <f aca="false">IF(E4970&gt;0,"ja","nein")</f>
        <v>nein</v>
      </c>
      <c r="H4970" s="26" t="n">
        <v>6.78</v>
      </c>
      <c r="I4970" s="26" t="n">
        <f aca="false">(H4970/10+IF(N4970=2025,Einstellungen!$B$23,Einstellungen!$C$23))*(1+Einstellungen!$B$10)</f>
        <v>20.75241</v>
      </c>
      <c r="J4970" s="25" t="n">
        <f aca="false">E4970*I4970/100</f>
        <v>0</v>
      </c>
      <c r="K4970" s="25" t="n">
        <f aca="false">E4970*Einstellungen!$B$5/100</f>
        <v>0</v>
      </c>
      <c r="L4970" s="23" t="str">
        <f aca="false">IF(I4970&lt;Einstellungen!$B$5,"ja","nein")</f>
        <v>ja</v>
      </c>
      <c r="M4970" s="23" t="s">
        <v>129</v>
      </c>
      <c r="N4970" s="23" t="n">
        <v>2025</v>
      </c>
      <c r="O4970" s="23" t="n">
        <v>14</v>
      </c>
    </row>
    <row r="4971" customFormat="false" ht="15" hidden="false" customHeight="false" outlineLevel="0" collapsed="false">
      <c r="A4971" s="22" t="n">
        <v>45894</v>
      </c>
      <c r="B4971" s="23" t="s">
        <v>104</v>
      </c>
      <c r="C4971" s="23" t="s">
        <v>93</v>
      </c>
      <c r="D4971" s="24" t="n">
        <v>-3136.4</v>
      </c>
      <c r="E4971" s="25" t="n">
        <f aca="false">MAX(D4971,0)/1000</f>
        <v>0</v>
      </c>
      <c r="F4971" s="25" t="n">
        <f aca="false">MAX(-D4971,0)/1000</f>
        <v>3.1364</v>
      </c>
      <c r="G4971" s="23" t="str">
        <f aca="false">IF(E4971&gt;0,"ja","nein")</f>
        <v>nein</v>
      </c>
      <c r="H4971" s="26" t="n">
        <v>25.2</v>
      </c>
      <c r="I4971" s="26" t="n">
        <f aca="false">(H4971/10+IF(N4971=2025,Einstellungen!$B$23,Einstellungen!$C$23))*(1+Einstellungen!$B$10)</f>
        <v>22.94439</v>
      </c>
      <c r="J4971" s="25" t="n">
        <f aca="false">E4971*I4971/100</f>
        <v>0</v>
      </c>
      <c r="K4971" s="25" t="n">
        <f aca="false">E4971*Einstellungen!$B$5/100</f>
        <v>0</v>
      </c>
      <c r="L4971" s="23" t="str">
        <f aca="false">IF(I4971&lt;Einstellungen!$B$5,"ja","nein")</f>
        <v>ja</v>
      </c>
      <c r="M4971" s="23" t="s">
        <v>129</v>
      </c>
      <c r="N4971" s="23" t="n">
        <v>2025</v>
      </c>
      <c r="O4971" s="23" t="n">
        <v>15</v>
      </c>
    </row>
    <row r="4972" customFormat="false" ht="15" hidden="false" customHeight="false" outlineLevel="0" collapsed="false">
      <c r="A4972" s="22" t="n">
        <v>45894</v>
      </c>
      <c r="B4972" s="23" t="s">
        <v>105</v>
      </c>
      <c r="C4972" s="23" t="s">
        <v>93</v>
      </c>
      <c r="D4972" s="24" t="n">
        <v>-505.7</v>
      </c>
      <c r="E4972" s="25" t="n">
        <f aca="false">MAX(D4972,0)/1000</f>
        <v>0</v>
      </c>
      <c r="F4972" s="25" t="n">
        <f aca="false">MAX(-D4972,0)/1000</f>
        <v>0.5057</v>
      </c>
      <c r="G4972" s="23" t="str">
        <f aca="false">IF(E4972&gt;0,"ja","nein")</f>
        <v>nein</v>
      </c>
      <c r="H4972" s="26" t="n">
        <v>56.43</v>
      </c>
      <c r="I4972" s="26" t="n">
        <f aca="false">(H4972/10+IF(N4972=2025,Einstellungen!$B$23,Einstellungen!$C$23))*(1+Einstellungen!$B$10)</f>
        <v>26.66076</v>
      </c>
      <c r="J4972" s="25" t="n">
        <f aca="false">E4972*I4972/100</f>
        <v>0</v>
      </c>
      <c r="K4972" s="25" t="n">
        <f aca="false">E4972*Einstellungen!$B$5/100</f>
        <v>0</v>
      </c>
      <c r="L4972" s="23" t="str">
        <f aca="false">IF(I4972&lt;Einstellungen!$B$5,"ja","nein")</f>
        <v>ja</v>
      </c>
      <c r="M4972" s="23" t="s">
        <v>129</v>
      </c>
      <c r="N4972" s="23" t="n">
        <v>2025</v>
      </c>
      <c r="O4972" s="23" t="n">
        <v>16</v>
      </c>
    </row>
    <row r="4973" customFormat="false" ht="15" hidden="false" customHeight="false" outlineLevel="0" collapsed="false">
      <c r="A4973" s="22" t="n">
        <v>45894</v>
      </c>
      <c r="B4973" s="23" t="s">
        <v>97</v>
      </c>
      <c r="C4973" s="23" t="s">
        <v>93</v>
      </c>
      <c r="D4973" s="24" t="n">
        <v>-778</v>
      </c>
      <c r="E4973" s="25" t="n">
        <f aca="false">MAX(D4973,0)/1000</f>
        <v>0</v>
      </c>
      <c r="F4973" s="25" t="n">
        <f aca="false">MAX(-D4973,0)/1000</f>
        <v>0.778</v>
      </c>
      <c r="G4973" s="23" t="str">
        <f aca="false">IF(E4973&gt;0,"ja","nein")</f>
        <v>nein</v>
      </c>
      <c r="H4973" s="26" t="n">
        <v>86.67</v>
      </c>
      <c r="I4973" s="26" t="n">
        <f aca="false">(H4973/10+IF(N4973=2025,Einstellungen!$B$23,Einstellungen!$C$23))*(1+Einstellungen!$B$10)</f>
        <v>30.25932</v>
      </c>
      <c r="J4973" s="25" t="n">
        <f aca="false">E4973*I4973/100</f>
        <v>0</v>
      </c>
      <c r="K4973" s="25" t="n">
        <f aca="false">E4973*Einstellungen!$B$5/100</f>
        <v>0</v>
      </c>
      <c r="L4973" s="23" t="str">
        <f aca="false">IF(I4973&lt;Einstellungen!$B$5,"ja","nein")</f>
        <v>nein</v>
      </c>
      <c r="M4973" s="23" t="s">
        <v>129</v>
      </c>
      <c r="N4973" s="23" t="n">
        <v>2025</v>
      </c>
      <c r="O4973" s="23" t="n">
        <v>17</v>
      </c>
    </row>
    <row r="4974" customFormat="false" ht="15" hidden="false" customHeight="false" outlineLevel="0" collapsed="false">
      <c r="A4974" s="22" t="n">
        <v>45894</v>
      </c>
      <c r="B4974" s="23" t="s">
        <v>99</v>
      </c>
      <c r="C4974" s="23" t="s">
        <v>93</v>
      </c>
      <c r="D4974" s="24" t="n">
        <v>27.4</v>
      </c>
      <c r="E4974" s="25" t="n">
        <f aca="false">MAX(D4974,0)/1000</f>
        <v>0.0274</v>
      </c>
      <c r="F4974" s="25" t="n">
        <f aca="false">MAX(-D4974,0)/1000</f>
        <v>0</v>
      </c>
      <c r="G4974" s="23" t="str">
        <f aca="false">IF(E4974&gt;0,"ja","nein")</f>
        <v>ja</v>
      </c>
      <c r="H4974" s="26" t="n">
        <v>111.54</v>
      </c>
      <c r="I4974" s="26" t="n">
        <f aca="false">(H4974/10+IF(N4974=2025,Einstellungen!$B$23,Einstellungen!$C$23))*(1+Einstellungen!$B$10)</f>
        <v>33.21885</v>
      </c>
      <c r="J4974" s="25" t="n">
        <f aca="false">E4974*I4974/100</f>
        <v>0.0091019649</v>
      </c>
      <c r="K4974" s="25" t="n">
        <f aca="false">E4974*Einstellungen!$B$5/100</f>
        <v>0.007946</v>
      </c>
      <c r="L4974" s="23" t="str">
        <f aca="false">IF(I4974&lt;Einstellungen!$B$5,"ja","nein")</f>
        <v>nein</v>
      </c>
      <c r="M4974" s="23" t="s">
        <v>129</v>
      </c>
      <c r="N4974" s="23" t="n">
        <v>2025</v>
      </c>
      <c r="O4974" s="23" t="n">
        <v>18</v>
      </c>
    </row>
    <row r="4975" customFormat="false" ht="15" hidden="false" customHeight="false" outlineLevel="0" collapsed="false">
      <c r="A4975" s="22" t="n">
        <v>45894</v>
      </c>
      <c r="B4975" s="23" t="s">
        <v>100</v>
      </c>
      <c r="C4975" s="23" t="s">
        <v>93</v>
      </c>
      <c r="D4975" s="24" t="n">
        <v>18.6</v>
      </c>
      <c r="E4975" s="25" t="n">
        <f aca="false">MAX(D4975,0)/1000</f>
        <v>0.0186</v>
      </c>
      <c r="F4975" s="25" t="n">
        <f aca="false">MAX(-D4975,0)/1000</f>
        <v>0</v>
      </c>
      <c r="G4975" s="23" t="str">
        <f aca="false">IF(E4975&gt;0,"ja","nein")</f>
        <v>ja</v>
      </c>
      <c r="H4975" s="26" t="n">
        <v>159.03</v>
      </c>
      <c r="I4975" s="26" t="n">
        <f aca="false">(H4975/10+IF(N4975=2025,Einstellungen!$B$23,Einstellungen!$C$23))*(1+Einstellungen!$B$10)</f>
        <v>38.87016</v>
      </c>
      <c r="J4975" s="25" t="n">
        <f aca="false">E4975*I4975/100</f>
        <v>0.00722984976</v>
      </c>
      <c r="K4975" s="25" t="n">
        <f aca="false">E4975*Einstellungen!$B$5/100</f>
        <v>0.005394</v>
      </c>
      <c r="L4975" s="23" t="str">
        <f aca="false">IF(I4975&lt;Einstellungen!$B$5,"ja","nein")</f>
        <v>nein</v>
      </c>
      <c r="M4975" s="23" t="s">
        <v>129</v>
      </c>
      <c r="N4975" s="23" t="n">
        <v>2025</v>
      </c>
      <c r="O4975" s="23" t="n">
        <v>19</v>
      </c>
    </row>
    <row r="4976" customFormat="false" ht="15" hidden="false" customHeight="false" outlineLevel="0" collapsed="false">
      <c r="A4976" s="22" t="n">
        <v>45894</v>
      </c>
      <c r="B4976" s="23" t="s">
        <v>92</v>
      </c>
      <c r="C4976" s="23" t="s">
        <v>93</v>
      </c>
      <c r="D4976" s="24" t="n">
        <v>316.9</v>
      </c>
      <c r="E4976" s="25" t="n">
        <f aca="false">MAX(D4976,0)/1000</f>
        <v>0.3169</v>
      </c>
      <c r="F4976" s="25" t="n">
        <f aca="false">MAX(-D4976,0)/1000</f>
        <v>0</v>
      </c>
      <c r="G4976" s="23" t="str">
        <f aca="false">IF(E4976&gt;0,"ja","nein")</f>
        <v>ja</v>
      </c>
      <c r="H4976" s="26" t="n">
        <v>232.82</v>
      </c>
      <c r="I4976" s="26" t="n">
        <f aca="false">(H4976/10+IF(N4976=2025,Einstellungen!$B$23,Einstellungen!$C$23))*(1+Einstellungen!$B$10)</f>
        <v>47.65117</v>
      </c>
      <c r="J4976" s="25" t="n">
        <f aca="false">E4976*I4976/100</f>
        <v>0.15100655773</v>
      </c>
      <c r="K4976" s="25" t="n">
        <f aca="false">E4976*Einstellungen!$B$5/100</f>
        <v>0.091901</v>
      </c>
      <c r="L4976" s="23" t="str">
        <f aca="false">IF(I4976&lt;Einstellungen!$B$5,"ja","nein")</f>
        <v>nein</v>
      </c>
      <c r="M4976" s="23" t="s">
        <v>129</v>
      </c>
      <c r="N4976" s="23" t="n">
        <v>2025</v>
      </c>
      <c r="O4976" s="23" t="n">
        <v>20</v>
      </c>
    </row>
    <row r="4977" customFormat="false" ht="15" hidden="false" customHeight="false" outlineLevel="0" collapsed="false">
      <c r="A4977" s="22" t="n">
        <v>45894</v>
      </c>
      <c r="B4977" s="23" t="s">
        <v>95</v>
      </c>
      <c r="C4977" s="23" t="s">
        <v>93</v>
      </c>
      <c r="D4977" s="24" t="n">
        <v>311.8</v>
      </c>
      <c r="E4977" s="25" t="n">
        <f aca="false">MAX(D4977,0)/1000</f>
        <v>0.3118</v>
      </c>
      <c r="F4977" s="25" t="n">
        <f aca="false">MAX(-D4977,0)/1000</f>
        <v>0</v>
      </c>
      <c r="G4977" s="23" t="str">
        <f aca="false">IF(E4977&gt;0,"ja","nein")</f>
        <v>ja</v>
      </c>
      <c r="H4977" s="26" t="n">
        <v>138.04</v>
      </c>
      <c r="I4977" s="26" t="n">
        <f aca="false">(H4977/10+IF(N4977=2025,Einstellungen!$B$23,Einstellungen!$C$23))*(1+Einstellungen!$B$10)</f>
        <v>36.37235</v>
      </c>
      <c r="J4977" s="25" t="n">
        <f aca="false">E4977*I4977/100</f>
        <v>0.1134089873</v>
      </c>
      <c r="K4977" s="25" t="n">
        <f aca="false">E4977*Einstellungen!$B$5/100</f>
        <v>0.090422</v>
      </c>
      <c r="L4977" s="23" t="str">
        <f aca="false">IF(I4977&lt;Einstellungen!$B$5,"ja","nein")</f>
        <v>nein</v>
      </c>
      <c r="M4977" s="23" t="s">
        <v>129</v>
      </c>
      <c r="N4977" s="23" t="n">
        <v>2025</v>
      </c>
      <c r="O4977" s="23" t="n">
        <v>21</v>
      </c>
    </row>
    <row r="4978" customFormat="false" ht="15" hidden="false" customHeight="false" outlineLevel="0" collapsed="false">
      <c r="A4978" s="22" t="n">
        <v>45894</v>
      </c>
      <c r="B4978" s="23" t="s">
        <v>96</v>
      </c>
      <c r="C4978" s="23" t="s">
        <v>93</v>
      </c>
      <c r="D4978" s="24" t="n">
        <v>136.2</v>
      </c>
      <c r="E4978" s="25" t="n">
        <f aca="false">MAX(D4978,0)/1000</f>
        <v>0.1362</v>
      </c>
      <c r="F4978" s="25" t="n">
        <f aca="false">MAX(-D4978,0)/1000</f>
        <v>0</v>
      </c>
      <c r="G4978" s="23" t="str">
        <f aca="false">IF(E4978&gt;0,"ja","nein")</f>
        <v>ja</v>
      </c>
      <c r="H4978" s="26" t="n">
        <v>115.04</v>
      </c>
      <c r="I4978" s="26" t="n">
        <f aca="false">(H4978/10+IF(N4978=2025,Einstellungen!$B$23,Einstellungen!$C$23))*(1+Einstellungen!$B$10)</f>
        <v>33.63535</v>
      </c>
      <c r="J4978" s="25" t="n">
        <f aca="false">E4978*I4978/100</f>
        <v>0.0458113467</v>
      </c>
      <c r="K4978" s="25" t="n">
        <f aca="false">E4978*Einstellungen!$B$5/100</f>
        <v>0.039498</v>
      </c>
      <c r="L4978" s="23" t="str">
        <f aca="false">IF(I4978&lt;Einstellungen!$B$5,"ja","nein")</f>
        <v>nein</v>
      </c>
      <c r="M4978" s="23" t="s">
        <v>129</v>
      </c>
      <c r="N4978" s="23" t="n">
        <v>2025</v>
      </c>
      <c r="O4978" s="23" t="n">
        <v>22</v>
      </c>
    </row>
    <row r="4979" customFormat="false" ht="15" hidden="false" customHeight="false" outlineLevel="0" collapsed="false">
      <c r="A4979" s="22" t="n">
        <v>45894</v>
      </c>
      <c r="B4979" s="23" t="s">
        <v>101</v>
      </c>
      <c r="C4979" s="23" t="s">
        <v>93</v>
      </c>
      <c r="D4979" s="24" t="n">
        <v>118.7</v>
      </c>
      <c r="E4979" s="25" t="n">
        <f aca="false">MAX(D4979,0)/1000</f>
        <v>0.1187</v>
      </c>
      <c r="F4979" s="25" t="n">
        <f aca="false">MAX(-D4979,0)/1000</f>
        <v>0</v>
      </c>
      <c r="G4979" s="23" t="str">
        <f aca="false">IF(E4979&gt;0,"ja","nein")</f>
        <v>ja</v>
      </c>
      <c r="H4979" s="26" t="n">
        <v>105.15</v>
      </c>
      <c r="I4979" s="26" t="n">
        <f aca="false">(H4979/10+IF(N4979=2025,Einstellungen!$B$23,Einstellungen!$C$23))*(1+Einstellungen!$B$10)</f>
        <v>32.45844</v>
      </c>
      <c r="J4979" s="25" t="n">
        <f aca="false">E4979*I4979/100</f>
        <v>0.03852816828</v>
      </c>
      <c r="K4979" s="25" t="n">
        <f aca="false">E4979*Einstellungen!$B$5/100</f>
        <v>0.034423</v>
      </c>
      <c r="L4979" s="23" t="str">
        <f aca="false">IF(I4979&lt;Einstellungen!$B$5,"ja","nein")</f>
        <v>nein</v>
      </c>
      <c r="M4979" s="23" t="s">
        <v>129</v>
      </c>
      <c r="N4979" s="23" t="n">
        <v>2025</v>
      </c>
      <c r="O4979" s="23" t="n">
        <v>23</v>
      </c>
    </row>
    <row r="4980" customFormat="false" ht="15" hidden="false" customHeight="false" outlineLevel="0" collapsed="false">
      <c r="A4980" s="22" t="n">
        <v>45895</v>
      </c>
      <c r="B4980" s="23" t="s">
        <v>102</v>
      </c>
      <c r="C4980" s="23" t="s">
        <v>98</v>
      </c>
      <c r="D4980" s="24" t="n">
        <v>379</v>
      </c>
      <c r="E4980" s="25" t="n">
        <f aca="false">MAX(D4980,0)/1000</f>
        <v>0.379</v>
      </c>
      <c r="F4980" s="25" t="n">
        <f aca="false">MAX(-D4980,0)/1000</f>
        <v>0</v>
      </c>
      <c r="G4980" s="23" t="str">
        <f aca="false">IF(E4980&gt;0,"ja","nein")</f>
        <v>ja</v>
      </c>
      <c r="H4980" s="26" t="n">
        <v>105.8</v>
      </c>
      <c r="I4980" s="26" t="n">
        <f aca="false">(H4980/10+IF(N4980=2025,Einstellungen!$B$23,Einstellungen!$C$23))*(1+Einstellungen!$B$10)</f>
        <v>32.53579</v>
      </c>
      <c r="J4980" s="25" t="n">
        <f aca="false">E4980*I4980/100</f>
        <v>0.1233106441</v>
      </c>
      <c r="K4980" s="25" t="n">
        <f aca="false">E4980*Einstellungen!$B$5/100</f>
        <v>0.10991</v>
      </c>
      <c r="L4980" s="23" t="str">
        <f aca="false">IF(I4980&lt;Einstellungen!$B$5,"ja","nein")</f>
        <v>nein</v>
      </c>
      <c r="M4980" s="23" t="s">
        <v>129</v>
      </c>
      <c r="N4980" s="23" t="n">
        <v>2025</v>
      </c>
      <c r="O4980" s="23" t="n">
        <v>0</v>
      </c>
    </row>
    <row r="4981" customFormat="false" ht="15" hidden="false" customHeight="false" outlineLevel="0" collapsed="false">
      <c r="A4981" s="22" t="n">
        <v>45895</v>
      </c>
      <c r="B4981" s="23" t="s">
        <v>107</v>
      </c>
      <c r="C4981" s="23" t="s">
        <v>98</v>
      </c>
      <c r="D4981" s="24" t="n">
        <v>497.5</v>
      </c>
      <c r="E4981" s="25" t="n">
        <f aca="false">MAX(D4981,0)/1000</f>
        <v>0.4975</v>
      </c>
      <c r="F4981" s="25" t="n">
        <f aca="false">MAX(-D4981,0)/1000</f>
        <v>0</v>
      </c>
      <c r="G4981" s="23" t="str">
        <f aca="false">IF(E4981&gt;0,"ja","nein")</f>
        <v>ja</v>
      </c>
      <c r="H4981" s="26" t="n">
        <v>100.44</v>
      </c>
      <c r="I4981" s="26" t="n">
        <f aca="false">(H4981/10+IF(N4981=2025,Einstellungen!$B$23,Einstellungen!$C$23))*(1+Einstellungen!$B$10)</f>
        <v>31.89795</v>
      </c>
      <c r="J4981" s="25" t="n">
        <f aca="false">E4981*I4981/100</f>
        <v>0.15869230125</v>
      </c>
      <c r="K4981" s="25" t="n">
        <f aca="false">E4981*Einstellungen!$B$5/100</f>
        <v>0.144275</v>
      </c>
      <c r="L4981" s="23" t="str">
        <f aca="false">IF(I4981&lt;Einstellungen!$B$5,"ja","nein")</f>
        <v>nein</v>
      </c>
      <c r="M4981" s="23" t="s">
        <v>129</v>
      </c>
      <c r="N4981" s="23" t="n">
        <v>2025</v>
      </c>
      <c r="O4981" s="23" t="n">
        <v>1</v>
      </c>
    </row>
    <row r="4982" customFormat="false" ht="15" hidden="false" customHeight="false" outlineLevel="0" collapsed="false">
      <c r="A4982" s="22" t="n">
        <v>45895</v>
      </c>
      <c r="B4982" s="23" t="s">
        <v>108</v>
      </c>
      <c r="C4982" s="23" t="s">
        <v>98</v>
      </c>
      <c r="D4982" s="24" t="n">
        <v>130.3</v>
      </c>
      <c r="E4982" s="25" t="n">
        <f aca="false">MAX(D4982,0)/1000</f>
        <v>0.1303</v>
      </c>
      <c r="F4982" s="25" t="n">
        <f aca="false">MAX(-D4982,0)/1000</f>
        <v>0</v>
      </c>
      <c r="G4982" s="23" t="str">
        <f aca="false">IF(E4982&gt;0,"ja","nein")</f>
        <v>ja</v>
      </c>
      <c r="H4982" s="26" t="n">
        <v>96.58</v>
      </c>
      <c r="I4982" s="26" t="n">
        <f aca="false">(H4982/10+IF(N4982=2025,Einstellungen!$B$23,Einstellungen!$C$23))*(1+Einstellungen!$B$10)</f>
        <v>31.43861</v>
      </c>
      <c r="J4982" s="25" t="n">
        <f aca="false">E4982*I4982/100</f>
        <v>0.04096450883</v>
      </c>
      <c r="K4982" s="25" t="n">
        <f aca="false">E4982*Einstellungen!$B$5/100</f>
        <v>0.037787</v>
      </c>
      <c r="L4982" s="23" t="str">
        <f aca="false">IF(I4982&lt;Einstellungen!$B$5,"ja","nein")</f>
        <v>nein</v>
      </c>
      <c r="M4982" s="23" t="s">
        <v>129</v>
      </c>
      <c r="N4982" s="23" t="n">
        <v>2025</v>
      </c>
      <c r="O4982" s="23" t="n">
        <v>2</v>
      </c>
    </row>
    <row r="4983" customFormat="false" ht="15" hidden="false" customHeight="false" outlineLevel="0" collapsed="false">
      <c r="A4983" s="22" t="n">
        <v>45895</v>
      </c>
      <c r="B4983" s="23" t="s">
        <v>109</v>
      </c>
      <c r="C4983" s="23" t="s">
        <v>98</v>
      </c>
      <c r="D4983" s="24" t="n">
        <v>73.6</v>
      </c>
      <c r="E4983" s="25" t="n">
        <f aca="false">MAX(D4983,0)/1000</f>
        <v>0.0736</v>
      </c>
      <c r="F4983" s="25" t="n">
        <f aca="false">MAX(-D4983,0)/1000</f>
        <v>0</v>
      </c>
      <c r="G4983" s="23" t="str">
        <f aca="false">IF(E4983&gt;0,"ja","nein")</f>
        <v>ja</v>
      </c>
      <c r="H4983" s="26" t="n">
        <v>94.79</v>
      </c>
      <c r="I4983" s="26" t="n">
        <f aca="false">(H4983/10+IF(N4983=2025,Einstellungen!$B$23,Einstellungen!$C$23))*(1+Einstellungen!$B$10)</f>
        <v>31.2256</v>
      </c>
      <c r="J4983" s="25" t="n">
        <f aca="false">E4983*I4983/100</f>
        <v>0.0229820416</v>
      </c>
      <c r="K4983" s="25" t="n">
        <f aca="false">E4983*Einstellungen!$B$5/100</f>
        <v>0.021344</v>
      </c>
      <c r="L4983" s="23" t="str">
        <f aca="false">IF(I4983&lt;Einstellungen!$B$5,"ja","nein")</f>
        <v>nein</v>
      </c>
      <c r="M4983" s="23" t="s">
        <v>129</v>
      </c>
      <c r="N4983" s="23" t="n">
        <v>2025</v>
      </c>
      <c r="O4983" s="23" t="n">
        <v>3</v>
      </c>
    </row>
    <row r="4984" customFormat="false" ht="15" hidden="false" customHeight="false" outlineLevel="0" collapsed="false">
      <c r="A4984" s="22" t="n">
        <v>45895</v>
      </c>
      <c r="B4984" s="23" t="s">
        <v>110</v>
      </c>
      <c r="C4984" s="23" t="s">
        <v>98</v>
      </c>
      <c r="D4984" s="24" t="n">
        <v>70.6</v>
      </c>
      <c r="E4984" s="25" t="n">
        <f aca="false">MAX(D4984,0)/1000</f>
        <v>0.0706</v>
      </c>
      <c r="F4984" s="25" t="n">
        <f aca="false">MAX(-D4984,0)/1000</f>
        <v>0</v>
      </c>
      <c r="G4984" s="23" t="str">
        <f aca="false">IF(E4984&gt;0,"ja","nein")</f>
        <v>ja</v>
      </c>
      <c r="H4984" s="26" t="n">
        <v>96.27</v>
      </c>
      <c r="I4984" s="26" t="n">
        <f aca="false">(H4984/10+IF(N4984=2025,Einstellungen!$B$23,Einstellungen!$C$23))*(1+Einstellungen!$B$10)</f>
        <v>31.40172</v>
      </c>
      <c r="J4984" s="25" t="n">
        <f aca="false">E4984*I4984/100</f>
        <v>0.02216961432</v>
      </c>
      <c r="K4984" s="25" t="n">
        <f aca="false">E4984*Einstellungen!$B$5/100</f>
        <v>0.020474</v>
      </c>
      <c r="L4984" s="23" t="str">
        <f aca="false">IF(I4984&lt;Einstellungen!$B$5,"ja","nein")</f>
        <v>nein</v>
      </c>
      <c r="M4984" s="23" t="s">
        <v>129</v>
      </c>
      <c r="N4984" s="23" t="n">
        <v>2025</v>
      </c>
      <c r="O4984" s="23" t="n">
        <v>4</v>
      </c>
    </row>
    <row r="4985" customFormat="false" ht="15" hidden="false" customHeight="false" outlineLevel="0" collapsed="false">
      <c r="A4985" s="22" t="n">
        <v>45895</v>
      </c>
      <c r="B4985" s="23" t="s">
        <v>111</v>
      </c>
      <c r="C4985" s="23" t="s">
        <v>98</v>
      </c>
      <c r="D4985" s="24" t="n">
        <v>57.8</v>
      </c>
      <c r="E4985" s="25" t="n">
        <f aca="false">MAX(D4985,0)/1000</f>
        <v>0.0578</v>
      </c>
      <c r="F4985" s="25" t="n">
        <f aca="false">MAX(-D4985,0)/1000</f>
        <v>0</v>
      </c>
      <c r="G4985" s="23" t="str">
        <f aca="false">IF(E4985&gt;0,"ja","nein")</f>
        <v>ja</v>
      </c>
      <c r="H4985" s="26" t="n">
        <v>106.6</v>
      </c>
      <c r="I4985" s="26" t="n">
        <f aca="false">(H4985/10+IF(N4985=2025,Einstellungen!$B$23,Einstellungen!$C$23))*(1+Einstellungen!$B$10)</f>
        <v>32.63099</v>
      </c>
      <c r="J4985" s="25" t="n">
        <f aca="false">E4985*I4985/100</f>
        <v>0.01886071222</v>
      </c>
      <c r="K4985" s="25" t="n">
        <f aca="false">E4985*Einstellungen!$B$5/100</f>
        <v>0.016762</v>
      </c>
      <c r="L4985" s="23" t="str">
        <f aca="false">IF(I4985&lt;Einstellungen!$B$5,"ja","nein")</f>
        <v>nein</v>
      </c>
      <c r="M4985" s="23" t="s">
        <v>129</v>
      </c>
      <c r="N4985" s="23" t="n">
        <v>2025</v>
      </c>
      <c r="O4985" s="23" t="n">
        <v>5</v>
      </c>
    </row>
    <row r="4986" customFormat="false" ht="15" hidden="false" customHeight="false" outlineLevel="0" collapsed="false">
      <c r="A4986" s="22" t="n">
        <v>45895</v>
      </c>
      <c r="B4986" s="23" t="s">
        <v>112</v>
      </c>
      <c r="C4986" s="23" t="s">
        <v>98</v>
      </c>
      <c r="D4986" s="24" t="n">
        <v>50.3</v>
      </c>
      <c r="E4986" s="25" t="n">
        <f aca="false">MAX(D4986,0)/1000</f>
        <v>0.0503</v>
      </c>
      <c r="F4986" s="25" t="n">
        <f aca="false">MAX(-D4986,0)/1000</f>
        <v>0</v>
      </c>
      <c r="G4986" s="23" t="str">
        <f aca="false">IF(E4986&gt;0,"ja","nein")</f>
        <v>ja</v>
      </c>
      <c r="H4986" s="26" t="n">
        <v>124.59</v>
      </c>
      <c r="I4986" s="26" t="n">
        <f aca="false">(H4986/10+IF(N4986=2025,Einstellungen!$B$23,Einstellungen!$C$23))*(1+Einstellungen!$B$10)</f>
        <v>34.7718</v>
      </c>
      <c r="J4986" s="25" t="n">
        <f aca="false">E4986*I4986/100</f>
        <v>0.0174902154</v>
      </c>
      <c r="K4986" s="25" t="n">
        <f aca="false">E4986*Einstellungen!$B$5/100</f>
        <v>0.014587</v>
      </c>
      <c r="L4986" s="23" t="str">
        <f aca="false">IF(I4986&lt;Einstellungen!$B$5,"ja","nein")</f>
        <v>nein</v>
      </c>
      <c r="M4986" s="23" t="s">
        <v>129</v>
      </c>
      <c r="N4986" s="23" t="n">
        <v>2025</v>
      </c>
      <c r="O4986" s="23" t="n">
        <v>6</v>
      </c>
    </row>
    <row r="4987" customFormat="false" ht="15" hidden="false" customHeight="false" outlineLevel="0" collapsed="false">
      <c r="A4987" s="22" t="n">
        <v>45895</v>
      </c>
      <c r="B4987" s="23" t="s">
        <v>113</v>
      </c>
      <c r="C4987" s="23" t="s">
        <v>98</v>
      </c>
      <c r="D4987" s="24" t="n">
        <v>-54.7</v>
      </c>
      <c r="E4987" s="25" t="n">
        <f aca="false">MAX(D4987,0)/1000</f>
        <v>0</v>
      </c>
      <c r="F4987" s="25" t="n">
        <f aca="false">MAX(-D4987,0)/1000</f>
        <v>0.0547</v>
      </c>
      <c r="G4987" s="23" t="str">
        <f aca="false">IF(E4987&gt;0,"ja","nein")</f>
        <v>nein</v>
      </c>
      <c r="H4987" s="26" t="n">
        <v>123.45</v>
      </c>
      <c r="I4987" s="26" t="n">
        <f aca="false">(H4987/10+IF(N4987=2025,Einstellungen!$B$23,Einstellungen!$C$23))*(1+Einstellungen!$B$10)</f>
        <v>34.63614</v>
      </c>
      <c r="J4987" s="25" t="n">
        <f aca="false">E4987*I4987/100</f>
        <v>0</v>
      </c>
      <c r="K4987" s="25" t="n">
        <f aca="false">E4987*Einstellungen!$B$5/100</f>
        <v>0</v>
      </c>
      <c r="L4987" s="23" t="str">
        <f aca="false">IF(I4987&lt;Einstellungen!$B$5,"ja","nein")</f>
        <v>nein</v>
      </c>
      <c r="M4987" s="23" t="s">
        <v>129</v>
      </c>
      <c r="N4987" s="23" t="n">
        <v>2025</v>
      </c>
      <c r="O4987" s="23" t="n">
        <v>7</v>
      </c>
    </row>
    <row r="4988" customFormat="false" ht="15" hidden="false" customHeight="false" outlineLevel="0" collapsed="false">
      <c r="A4988" s="22" t="n">
        <v>45895</v>
      </c>
      <c r="B4988" s="23" t="s">
        <v>114</v>
      </c>
      <c r="C4988" s="23" t="s">
        <v>98</v>
      </c>
      <c r="D4988" s="24" t="n">
        <v>-743.2</v>
      </c>
      <c r="E4988" s="25" t="n">
        <f aca="false">MAX(D4988,0)/1000</f>
        <v>0</v>
      </c>
      <c r="F4988" s="25" t="n">
        <f aca="false">MAX(-D4988,0)/1000</f>
        <v>0.7432</v>
      </c>
      <c r="G4988" s="23" t="str">
        <f aca="false">IF(E4988&gt;0,"ja","nein")</f>
        <v>nein</v>
      </c>
      <c r="H4988" s="26" t="n">
        <v>106.79</v>
      </c>
      <c r="I4988" s="26" t="n">
        <f aca="false">(H4988/10+IF(N4988=2025,Einstellungen!$B$23,Einstellungen!$C$23))*(1+Einstellungen!$B$10)</f>
        <v>32.6536</v>
      </c>
      <c r="J4988" s="25" t="n">
        <f aca="false">E4988*I4988/100</f>
        <v>0</v>
      </c>
      <c r="K4988" s="25" t="n">
        <f aca="false">E4988*Einstellungen!$B$5/100</f>
        <v>0</v>
      </c>
      <c r="L4988" s="23" t="str">
        <f aca="false">IF(I4988&lt;Einstellungen!$B$5,"ja","nein")</f>
        <v>nein</v>
      </c>
      <c r="M4988" s="23" t="s">
        <v>129</v>
      </c>
      <c r="N4988" s="23" t="n">
        <v>2025</v>
      </c>
      <c r="O4988" s="23" t="n">
        <v>8</v>
      </c>
    </row>
    <row r="4989" customFormat="false" ht="15" hidden="false" customHeight="false" outlineLevel="0" collapsed="false">
      <c r="A4989" s="22" t="n">
        <v>45895</v>
      </c>
      <c r="B4989" s="23" t="s">
        <v>115</v>
      </c>
      <c r="C4989" s="23" t="s">
        <v>98</v>
      </c>
      <c r="D4989" s="24" t="n">
        <v>-1142.9</v>
      </c>
      <c r="E4989" s="25" t="n">
        <f aca="false">MAX(D4989,0)/1000</f>
        <v>0</v>
      </c>
      <c r="F4989" s="25" t="n">
        <f aca="false">MAX(-D4989,0)/1000</f>
        <v>1.1429</v>
      </c>
      <c r="G4989" s="23" t="str">
        <f aca="false">IF(E4989&gt;0,"ja","nein")</f>
        <v>nein</v>
      </c>
      <c r="H4989" s="26" t="n">
        <v>90</v>
      </c>
      <c r="I4989" s="26" t="n">
        <f aca="false">(H4989/10+IF(N4989=2025,Einstellungen!$B$23,Einstellungen!$C$23))*(1+Einstellungen!$B$10)</f>
        <v>30.65559</v>
      </c>
      <c r="J4989" s="25" t="n">
        <f aca="false">E4989*I4989/100</f>
        <v>0</v>
      </c>
      <c r="K4989" s="25" t="n">
        <f aca="false">E4989*Einstellungen!$B$5/100</f>
        <v>0</v>
      </c>
      <c r="L4989" s="23" t="str">
        <f aca="false">IF(I4989&lt;Einstellungen!$B$5,"ja","nein")</f>
        <v>nein</v>
      </c>
      <c r="M4989" s="23" t="s">
        <v>129</v>
      </c>
      <c r="N4989" s="23" t="n">
        <v>2025</v>
      </c>
      <c r="O4989" s="23" t="n">
        <v>9</v>
      </c>
    </row>
    <row r="4990" customFormat="false" ht="15" hidden="false" customHeight="false" outlineLevel="0" collapsed="false">
      <c r="A4990" s="22" t="n">
        <v>45895</v>
      </c>
      <c r="B4990" s="23" t="s">
        <v>116</v>
      </c>
      <c r="C4990" s="23" t="s">
        <v>98</v>
      </c>
      <c r="D4990" s="24" t="n">
        <v>-1049.4</v>
      </c>
      <c r="E4990" s="25" t="n">
        <f aca="false">MAX(D4990,0)/1000</f>
        <v>0</v>
      </c>
      <c r="F4990" s="25" t="n">
        <f aca="false">MAX(-D4990,0)/1000</f>
        <v>1.0494</v>
      </c>
      <c r="G4990" s="23" t="str">
        <f aca="false">IF(E4990&gt;0,"ja","nein")</f>
        <v>nein</v>
      </c>
      <c r="H4990" s="26" t="n">
        <v>77.47</v>
      </c>
      <c r="I4990" s="26" t="n">
        <f aca="false">(H4990/10+IF(N4990=2025,Einstellungen!$B$23,Einstellungen!$C$23))*(1+Einstellungen!$B$10)</f>
        <v>29.16452</v>
      </c>
      <c r="J4990" s="25" t="n">
        <f aca="false">E4990*I4990/100</f>
        <v>0</v>
      </c>
      <c r="K4990" s="25" t="n">
        <f aca="false">E4990*Einstellungen!$B$5/100</f>
        <v>0</v>
      </c>
      <c r="L4990" s="23" t="str">
        <f aca="false">IF(I4990&lt;Einstellungen!$B$5,"ja","nein")</f>
        <v>nein</v>
      </c>
      <c r="M4990" s="23" t="s">
        <v>129</v>
      </c>
      <c r="N4990" s="23" t="n">
        <v>2025</v>
      </c>
      <c r="O4990" s="23" t="n">
        <v>10</v>
      </c>
    </row>
    <row r="4991" customFormat="false" ht="15" hidden="false" customHeight="false" outlineLevel="0" collapsed="false">
      <c r="A4991" s="22" t="n">
        <v>45895</v>
      </c>
      <c r="B4991" s="23" t="s">
        <v>117</v>
      </c>
      <c r="C4991" s="23" t="s">
        <v>98</v>
      </c>
      <c r="D4991" s="24" t="n">
        <v>-1576</v>
      </c>
      <c r="E4991" s="25" t="n">
        <f aca="false">MAX(D4991,0)/1000</f>
        <v>0</v>
      </c>
      <c r="F4991" s="25" t="n">
        <f aca="false">MAX(-D4991,0)/1000</f>
        <v>1.576</v>
      </c>
      <c r="G4991" s="23" t="str">
        <f aca="false">IF(E4991&gt;0,"ja","nein")</f>
        <v>nein</v>
      </c>
      <c r="H4991" s="26" t="n">
        <v>61.6</v>
      </c>
      <c r="I4991" s="26" t="n">
        <f aca="false">(H4991/10+IF(N4991=2025,Einstellungen!$B$23,Einstellungen!$C$23))*(1+Einstellungen!$B$10)</f>
        <v>27.27599</v>
      </c>
      <c r="J4991" s="25" t="n">
        <f aca="false">E4991*I4991/100</f>
        <v>0</v>
      </c>
      <c r="K4991" s="25" t="n">
        <f aca="false">E4991*Einstellungen!$B$5/100</f>
        <v>0</v>
      </c>
      <c r="L4991" s="23" t="str">
        <f aca="false">IF(I4991&lt;Einstellungen!$B$5,"ja","nein")</f>
        <v>ja</v>
      </c>
      <c r="M4991" s="23" t="s">
        <v>129</v>
      </c>
      <c r="N4991" s="23" t="n">
        <v>2025</v>
      </c>
      <c r="O4991" s="23" t="n">
        <v>11</v>
      </c>
    </row>
    <row r="4992" customFormat="false" ht="15" hidden="false" customHeight="false" outlineLevel="0" collapsed="false">
      <c r="A4992" s="22" t="n">
        <v>45895</v>
      </c>
      <c r="B4992" s="23" t="s">
        <v>118</v>
      </c>
      <c r="C4992" s="23" t="s">
        <v>98</v>
      </c>
      <c r="D4992" s="24" t="n">
        <v>-2535.6</v>
      </c>
      <c r="E4992" s="25" t="n">
        <f aca="false">MAX(D4992,0)/1000</f>
        <v>0</v>
      </c>
      <c r="F4992" s="25" t="n">
        <f aca="false">MAX(-D4992,0)/1000</f>
        <v>2.5356</v>
      </c>
      <c r="G4992" s="23" t="str">
        <f aca="false">IF(E4992&gt;0,"ja","nein")</f>
        <v>nein</v>
      </c>
      <c r="H4992" s="26" t="n">
        <v>41.95</v>
      </c>
      <c r="I4992" s="26" t="n">
        <f aca="false">(H4992/10+IF(N4992=2025,Einstellungen!$B$23,Einstellungen!$C$23))*(1+Einstellungen!$B$10)</f>
        <v>24.93764</v>
      </c>
      <c r="J4992" s="25" t="n">
        <f aca="false">E4992*I4992/100</f>
        <v>0</v>
      </c>
      <c r="K4992" s="25" t="n">
        <f aca="false">E4992*Einstellungen!$B$5/100</f>
        <v>0</v>
      </c>
      <c r="L4992" s="23" t="str">
        <f aca="false">IF(I4992&lt;Einstellungen!$B$5,"ja","nein")</f>
        <v>ja</v>
      </c>
      <c r="M4992" s="23" t="s">
        <v>129</v>
      </c>
      <c r="N4992" s="23" t="n">
        <v>2025</v>
      </c>
      <c r="O4992" s="23" t="n">
        <v>12</v>
      </c>
    </row>
    <row r="4993" customFormat="false" ht="15" hidden="false" customHeight="false" outlineLevel="0" collapsed="false">
      <c r="A4993" s="22" t="n">
        <v>45895</v>
      </c>
      <c r="B4993" s="23" t="s">
        <v>119</v>
      </c>
      <c r="C4993" s="23" t="s">
        <v>98</v>
      </c>
      <c r="D4993" s="24" t="n">
        <v>-2749.1</v>
      </c>
      <c r="E4993" s="25" t="n">
        <f aca="false">MAX(D4993,0)/1000</f>
        <v>0</v>
      </c>
      <c r="F4993" s="25" t="n">
        <f aca="false">MAX(-D4993,0)/1000</f>
        <v>2.7491</v>
      </c>
      <c r="G4993" s="23" t="str">
        <f aca="false">IF(E4993&gt;0,"ja","nein")</f>
        <v>nein</v>
      </c>
      <c r="H4993" s="26" t="n">
        <v>26.28</v>
      </c>
      <c r="I4993" s="26" t="n">
        <f aca="false">(H4993/10+IF(N4993=2025,Einstellungen!$B$23,Einstellungen!$C$23))*(1+Einstellungen!$B$10)</f>
        <v>23.07291</v>
      </c>
      <c r="J4993" s="25" t="n">
        <f aca="false">E4993*I4993/100</f>
        <v>0</v>
      </c>
      <c r="K4993" s="25" t="n">
        <f aca="false">E4993*Einstellungen!$B$5/100</f>
        <v>0</v>
      </c>
      <c r="L4993" s="23" t="str">
        <f aca="false">IF(I4993&lt;Einstellungen!$B$5,"ja","nein")</f>
        <v>ja</v>
      </c>
      <c r="M4993" s="23" t="s">
        <v>129</v>
      </c>
      <c r="N4993" s="23" t="n">
        <v>2025</v>
      </c>
      <c r="O4993" s="23" t="n">
        <v>13</v>
      </c>
    </row>
    <row r="4994" customFormat="false" ht="15" hidden="false" customHeight="false" outlineLevel="0" collapsed="false">
      <c r="A4994" s="22" t="n">
        <v>45895</v>
      </c>
      <c r="B4994" s="23" t="s">
        <v>120</v>
      </c>
      <c r="C4994" s="23" t="s">
        <v>98</v>
      </c>
      <c r="D4994" s="24" t="n">
        <v>-3742.2</v>
      </c>
      <c r="E4994" s="25" t="n">
        <f aca="false">MAX(D4994,0)/1000</f>
        <v>0</v>
      </c>
      <c r="F4994" s="25" t="n">
        <f aca="false">MAX(-D4994,0)/1000</f>
        <v>3.7422</v>
      </c>
      <c r="G4994" s="23" t="str">
        <f aca="false">IF(E4994&gt;0,"ja","nein")</f>
        <v>nein</v>
      </c>
      <c r="H4994" s="26" t="n">
        <v>38.05</v>
      </c>
      <c r="I4994" s="26" t="n">
        <f aca="false">(H4994/10+IF(N4994=2025,Einstellungen!$B$23,Einstellungen!$C$23))*(1+Einstellungen!$B$10)</f>
        <v>24.47354</v>
      </c>
      <c r="J4994" s="25" t="n">
        <f aca="false">E4994*I4994/100</f>
        <v>0</v>
      </c>
      <c r="K4994" s="25" t="n">
        <f aca="false">E4994*Einstellungen!$B$5/100</f>
        <v>0</v>
      </c>
      <c r="L4994" s="23" t="str">
        <f aca="false">IF(I4994&lt;Einstellungen!$B$5,"ja","nein")</f>
        <v>ja</v>
      </c>
      <c r="M4994" s="23" t="s">
        <v>129</v>
      </c>
      <c r="N4994" s="23" t="n">
        <v>2025</v>
      </c>
      <c r="O4994" s="23" t="n">
        <v>14</v>
      </c>
    </row>
    <row r="4995" customFormat="false" ht="15" hidden="false" customHeight="false" outlineLevel="0" collapsed="false">
      <c r="A4995" s="22" t="n">
        <v>45895</v>
      </c>
      <c r="B4995" s="23" t="s">
        <v>104</v>
      </c>
      <c r="C4995" s="23" t="s">
        <v>98</v>
      </c>
      <c r="D4995" s="24" t="n">
        <v>-3194.1</v>
      </c>
      <c r="E4995" s="25" t="n">
        <f aca="false">MAX(D4995,0)/1000</f>
        <v>0</v>
      </c>
      <c r="F4995" s="25" t="n">
        <f aca="false">MAX(-D4995,0)/1000</f>
        <v>3.1941</v>
      </c>
      <c r="G4995" s="23" t="str">
        <f aca="false">IF(E4995&gt;0,"ja","nein")</f>
        <v>nein</v>
      </c>
      <c r="H4995" s="26" t="n">
        <v>72.39</v>
      </c>
      <c r="I4995" s="26" t="n">
        <f aca="false">(H4995/10+IF(N4995=2025,Einstellungen!$B$23,Einstellungen!$C$23))*(1+Einstellungen!$B$10)</f>
        <v>28.56</v>
      </c>
      <c r="J4995" s="25" t="n">
        <f aca="false">E4995*I4995/100</f>
        <v>0</v>
      </c>
      <c r="K4995" s="25" t="n">
        <f aca="false">E4995*Einstellungen!$B$5/100</f>
        <v>0</v>
      </c>
      <c r="L4995" s="23" t="str">
        <f aca="false">IF(I4995&lt;Einstellungen!$B$5,"ja","nein")</f>
        <v>ja</v>
      </c>
      <c r="M4995" s="23" t="s">
        <v>129</v>
      </c>
      <c r="N4995" s="23" t="n">
        <v>2025</v>
      </c>
      <c r="O4995" s="23" t="n">
        <v>15</v>
      </c>
    </row>
    <row r="4996" customFormat="false" ht="15" hidden="false" customHeight="false" outlineLevel="0" collapsed="false">
      <c r="A4996" s="22" t="n">
        <v>45895</v>
      </c>
      <c r="B4996" s="23" t="s">
        <v>105</v>
      </c>
      <c r="C4996" s="23" t="s">
        <v>98</v>
      </c>
      <c r="D4996" s="24" t="n">
        <v>-2040.1</v>
      </c>
      <c r="E4996" s="25" t="n">
        <f aca="false">MAX(D4996,0)/1000</f>
        <v>0</v>
      </c>
      <c r="F4996" s="25" t="n">
        <f aca="false">MAX(-D4996,0)/1000</f>
        <v>2.0401</v>
      </c>
      <c r="G4996" s="23" t="str">
        <f aca="false">IF(E4996&gt;0,"ja","nein")</f>
        <v>nein</v>
      </c>
      <c r="H4996" s="26" t="n">
        <v>88.26</v>
      </c>
      <c r="I4996" s="26" t="n">
        <f aca="false">(H4996/10+IF(N4996=2025,Einstellungen!$B$23,Einstellungen!$C$23))*(1+Einstellungen!$B$10)</f>
        <v>30.44853</v>
      </c>
      <c r="J4996" s="25" t="n">
        <f aca="false">E4996*I4996/100</f>
        <v>0</v>
      </c>
      <c r="K4996" s="25" t="n">
        <f aca="false">E4996*Einstellungen!$B$5/100</f>
        <v>0</v>
      </c>
      <c r="L4996" s="23" t="str">
        <f aca="false">IF(I4996&lt;Einstellungen!$B$5,"ja","nein")</f>
        <v>nein</v>
      </c>
      <c r="M4996" s="23" t="s">
        <v>129</v>
      </c>
      <c r="N4996" s="23" t="n">
        <v>2025</v>
      </c>
      <c r="O4996" s="23" t="n">
        <v>16</v>
      </c>
    </row>
    <row r="4997" customFormat="false" ht="15" hidden="false" customHeight="false" outlineLevel="0" collapsed="false">
      <c r="A4997" s="22" t="n">
        <v>45895</v>
      </c>
      <c r="B4997" s="23" t="s">
        <v>97</v>
      </c>
      <c r="C4997" s="23" t="s">
        <v>98</v>
      </c>
      <c r="D4997" s="24" t="n">
        <v>-610.7</v>
      </c>
      <c r="E4997" s="25" t="n">
        <f aca="false">MAX(D4997,0)/1000</f>
        <v>0</v>
      </c>
      <c r="F4997" s="25" t="n">
        <f aca="false">MAX(-D4997,0)/1000</f>
        <v>0.6107</v>
      </c>
      <c r="G4997" s="23" t="str">
        <f aca="false">IF(E4997&gt;0,"ja","nein")</f>
        <v>nein</v>
      </c>
      <c r="H4997" s="26" t="n">
        <v>105.05</v>
      </c>
      <c r="I4997" s="26" t="n">
        <f aca="false">(H4997/10+IF(N4997=2025,Einstellungen!$B$23,Einstellungen!$C$23))*(1+Einstellungen!$B$10)</f>
        <v>32.44654</v>
      </c>
      <c r="J4997" s="25" t="n">
        <f aca="false">E4997*I4997/100</f>
        <v>0</v>
      </c>
      <c r="K4997" s="25" t="n">
        <f aca="false">E4997*Einstellungen!$B$5/100</f>
        <v>0</v>
      </c>
      <c r="L4997" s="23" t="str">
        <f aca="false">IF(I4997&lt;Einstellungen!$B$5,"ja","nein")</f>
        <v>nein</v>
      </c>
      <c r="M4997" s="23" t="s">
        <v>129</v>
      </c>
      <c r="N4997" s="23" t="n">
        <v>2025</v>
      </c>
      <c r="O4997" s="23" t="n">
        <v>17</v>
      </c>
    </row>
    <row r="4998" customFormat="false" ht="15" hidden="false" customHeight="false" outlineLevel="0" collapsed="false">
      <c r="A4998" s="22" t="n">
        <v>45895</v>
      </c>
      <c r="B4998" s="23" t="s">
        <v>99</v>
      </c>
      <c r="C4998" s="23" t="s">
        <v>98</v>
      </c>
      <c r="D4998" s="24" t="n">
        <v>-112.7</v>
      </c>
      <c r="E4998" s="25" t="n">
        <f aca="false">MAX(D4998,0)/1000</f>
        <v>0</v>
      </c>
      <c r="F4998" s="25" t="n">
        <f aca="false">MAX(-D4998,0)/1000</f>
        <v>0.1127</v>
      </c>
      <c r="G4998" s="23" t="str">
        <f aca="false">IF(E4998&gt;0,"ja","nein")</f>
        <v>nein</v>
      </c>
      <c r="H4998" s="26" t="n">
        <v>131.09</v>
      </c>
      <c r="I4998" s="26" t="n">
        <f aca="false">(H4998/10+IF(N4998=2025,Einstellungen!$B$23,Einstellungen!$C$23))*(1+Einstellungen!$B$10)</f>
        <v>35.5453</v>
      </c>
      <c r="J4998" s="25" t="n">
        <f aca="false">E4998*I4998/100</f>
        <v>0</v>
      </c>
      <c r="K4998" s="25" t="n">
        <f aca="false">E4998*Einstellungen!$B$5/100</f>
        <v>0</v>
      </c>
      <c r="L4998" s="23" t="str">
        <f aca="false">IF(I4998&lt;Einstellungen!$B$5,"ja","nein")</f>
        <v>nein</v>
      </c>
      <c r="M4998" s="23" t="s">
        <v>129</v>
      </c>
      <c r="N4998" s="23" t="n">
        <v>2025</v>
      </c>
      <c r="O4998" s="23" t="n">
        <v>18</v>
      </c>
    </row>
    <row r="4999" customFormat="false" ht="15" hidden="false" customHeight="false" outlineLevel="0" collapsed="false">
      <c r="A4999" s="22" t="n">
        <v>45895</v>
      </c>
      <c r="B4999" s="23" t="s">
        <v>100</v>
      </c>
      <c r="C4999" s="23" t="s">
        <v>98</v>
      </c>
      <c r="D4999" s="24" t="n">
        <v>-146.4</v>
      </c>
      <c r="E4999" s="25" t="n">
        <f aca="false">MAX(D4999,0)/1000</f>
        <v>0</v>
      </c>
      <c r="F4999" s="25" t="n">
        <f aca="false">MAX(-D4999,0)/1000</f>
        <v>0.1464</v>
      </c>
      <c r="G4999" s="23" t="str">
        <f aca="false">IF(E4999&gt;0,"ja","nein")</f>
        <v>nein</v>
      </c>
      <c r="H4999" s="26" t="n">
        <v>196.88</v>
      </c>
      <c r="I4999" s="26" t="n">
        <f aca="false">(H4999/10+IF(N4999=2025,Einstellungen!$B$23,Einstellungen!$C$23))*(1+Einstellungen!$B$10)</f>
        <v>43.37431</v>
      </c>
      <c r="J4999" s="25" t="n">
        <f aca="false">E4999*I4999/100</f>
        <v>0</v>
      </c>
      <c r="K4999" s="25" t="n">
        <f aca="false">E4999*Einstellungen!$B$5/100</f>
        <v>0</v>
      </c>
      <c r="L4999" s="23" t="str">
        <f aca="false">IF(I4999&lt;Einstellungen!$B$5,"ja","nein")</f>
        <v>nein</v>
      </c>
      <c r="M4999" s="23" t="s">
        <v>129</v>
      </c>
      <c r="N4999" s="23" t="n">
        <v>2025</v>
      </c>
      <c r="O4999" s="23" t="n">
        <v>19</v>
      </c>
    </row>
    <row r="5000" customFormat="false" ht="15" hidden="false" customHeight="false" outlineLevel="0" collapsed="false">
      <c r="A5000" s="22" t="n">
        <v>45895</v>
      </c>
      <c r="B5000" s="23" t="s">
        <v>92</v>
      </c>
      <c r="C5000" s="23" t="s">
        <v>98</v>
      </c>
      <c r="D5000" s="24" t="n">
        <v>-1.1</v>
      </c>
      <c r="E5000" s="25" t="n">
        <f aca="false">MAX(D5000,0)/1000</f>
        <v>0</v>
      </c>
      <c r="F5000" s="25" t="n">
        <f aca="false">MAX(-D5000,0)/1000</f>
        <v>0.0011</v>
      </c>
      <c r="G5000" s="23" t="str">
        <f aca="false">IF(E5000&gt;0,"ja","nein")</f>
        <v>nein</v>
      </c>
      <c r="H5000" s="26" t="n">
        <v>180.17</v>
      </c>
      <c r="I5000" s="26" t="n">
        <f aca="false">(H5000/10+IF(N5000=2025,Einstellungen!$B$23,Einstellungen!$C$23))*(1+Einstellungen!$B$10)</f>
        <v>41.38582</v>
      </c>
      <c r="J5000" s="25" t="n">
        <f aca="false">E5000*I5000/100</f>
        <v>0</v>
      </c>
      <c r="K5000" s="25" t="n">
        <f aca="false">E5000*Einstellungen!$B$5/100</f>
        <v>0</v>
      </c>
      <c r="L5000" s="23" t="str">
        <f aca="false">IF(I5000&lt;Einstellungen!$B$5,"ja","nein")</f>
        <v>nein</v>
      </c>
      <c r="M5000" s="23" t="s">
        <v>129</v>
      </c>
      <c r="N5000" s="23" t="n">
        <v>2025</v>
      </c>
      <c r="O5000" s="23" t="n">
        <v>20</v>
      </c>
    </row>
    <row r="5001" customFormat="false" ht="15" hidden="false" customHeight="false" outlineLevel="0" collapsed="false">
      <c r="A5001" s="22" t="n">
        <v>45895</v>
      </c>
      <c r="B5001" s="23" t="s">
        <v>95</v>
      </c>
      <c r="C5001" s="23" t="s">
        <v>98</v>
      </c>
      <c r="D5001" s="24" t="n">
        <v>-6.3</v>
      </c>
      <c r="E5001" s="25" t="n">
        <f aca="false">MAX(D5001,0)/1000</f>
        <v>0</v>
      </c>
      <c r="F5001" s="25" t="n">
        <f aca="false">MAX(-D5001,0)/1000</f>
        <v>0.0063</v>
      </c>
      <c r="G5001" s="23" t="str">
        <f aca="false">IF(E5001&gt;0,"ja","nein")</f>
        <v>nein</v>
      </c>
      <c r="H5001" s="26" t="n">
        <v>123.3</v>
      </c>
      <c r="I5001" s="26" t="n">
        <f aca="false">(H5001/10+IF(N5001=2025,Einstellungen!$B$23,Einstellungen!$C$23))*(1+Einstellungen!$B$10)</f>
        <v>34.61829</v>
      </c>
      <c r="J5001" s="25" t="n">
        <f aca="false">E5001*I5001/100</f>
        <v>0</v>
      </c>
      <c r="K5001" s="25" t="n">
        <f aca="false">E5001*Einstellungen!$B$5/100</f>
        <v>0</v>
      </c>
      <c r="L5001" s="23" t="str">
        <f aca="false">IF(I5001&lt;Einstellungen!$B$5,"ja","nein")</f>
        <v>nein</v>
      </c>
      <c r="M5001" s="23" t="s">
        <v>129</v>
      </c>
      <c r="N5001" s="23" t="n">
        <v>2025</v>
      </c>
      <c r="O5001" s="23" t="n">
        <v>21</v>
      </c>
    </row>
    <row r="5002" customFormat="false" ht="15" hidden="false" customHeight="false" outlineLevel="0" collapsed="false">
      <c r="A5002" s="22" t="n">
        <v>45895</v>
      </c>
      <c r="B5002" s="23" t="s">
        <v>96</v>
      </c>
      <c r="C5002" s="23" t="s">
        <v>98</v>
      </c>
      <c r="D5002" s="24" t="n">
        <v>-118</v>
      </c>
      <c r="E5002" s="25" t="n">
        <f aca="false">MAX(D5002,0)/1000</f>
        <v>0</v>
      </c>
      <c r="F5002" s="25" t="n">
        <f aca="false">MAX(-D5002,0)/1000</f>
        <v>0.118</v>
      </c>
      <c r="G5002" s="23" t="str">
        <f aca="false">IF(E5002&gt;0,"ja","nein")</f>
        <v>nein</v>
      </c>
      <c r="H5002" s="26" t="n">
        <v>109.47</v>
      </c>
      <c r="I5002" s="26" t="n">
        <f aca="false">(H5002/10+IF(N5002=2025,Einstellungen!$B$23,Einstellungen!$C$23))*(1+Einstellungen!$B$10)</f>
        <v>32.97252</v>
      </c>
      <c r="J5002" s="25" t="n">
        <f aca="false">E5002*I5002/100</f>
        <v>0</v>
      </c>
      <c r="K5002" s="25" t="n">
        <f aca="false">E5002*Einstellungen!$B$5/100</f>
        <v>0</v>
      </c>
      <c r="L5002" s="23" t="str">
        <f aca="false">IF(I5002&lt;Einstellungen!$B$5,"ja","nein")</f>
        <v>nein</v>
      </c>
      <c r="M5002" s="23" t="s">
        <v>129</v>
      </c>
      <c r="N5002" s="23" t="n">
        <v>2025</v>
      </c>
      <c r="O5002" s="23" t="n">
        <v>22</v>
      </c>
    </row>
    <row r="5003" customFormat="false" ht="15" hidden="false" customHeight="false" outlineLevel="0" collapsed="false">
      <c r="A5003" s="22" t="n">
        <v>45895</v>
      </c>
      <c r="B5003" s="23" t="s">
        <v>101</v>
      </c>
      <c r="C5003" s="23" t="s">
        <v>98</v>
      </c>
      <c r="D5003" s="24" t="n">
        <v>-77.4</v>
      </c>
      <c r="E5003" s="25" t="n">
        <f aca="false">MAX(D5003,0)/1000</f>
        <v>0</v>
      </c>
      <c r="F5003" s="25" t="n">
        <f aca="false">MAX(-D5003,0)/1000</f>
        <v>0.0774</v>
      </c>
      <c r="G5003" s="23" t="str">
        <f aca="false">IF(E5003&gt;0,"ja","nein")</f>
        <v>nein</v>
      </c>
      <c r="H5003" s="26" t="n">
        <v>97.67</v>
      </c>
      <c r="I5003" s="26" t="n">
        <f aca="false">(H5003/10+IF(N5003=2025,Einstellungen!$B$23,Einstellungen!$C$23))*(1+Einstellungen!$B$10)</f>
        <v>31.56832</v>
      </c>
      <c r="J5003" s="25" t="n">
        <f aca="false">E5003*I5003/100</f>
        <v>0</v>
      </c>
      <c r="K5003" s="25" t="n">
        <f aca="false">E5003*Einstellungen!$B$5/100</f>
        <v>0</v>
      </c>
      <c r="L5003" s="23" t="str">
        <f aca="false">IF(I5003&lt;Einstellungen!$B$5,"ja","nein")</f>
        <v>nein</v>
      </c>
      <c r="M5003" s="23" t="s">
        <v>129</v>
      </c>
      <c r="N5003" s="23" t="n">
        <v>2025</v>
      </c>
      <c r="O5003" s="23" t="n">
        <v>23</v>
      </c>
    </row>
    <row r="5004" customFormat="false" ht="15" hidden="false" customHeight="false" outlineLevel="0" collapsed="false">
      <c r="A5004" s="22" t="n">
        <v>45896</v>
      </c>
      <c r="B5004" s="23" t="s">
        <v>102</v>
      </c>
      <c r="C5004" s="23" t="s">
        <v>103</v>
      </c>
      <c r="D5004" s="24" t="n">
        <v>-93.5</v>
      </c>
      <c r="E5004" s="25" t="n">
        <f aca="false">MAX(D5004,0)/1000</f>
        <v>0</v>
      </c>
      <c r="F5004" s="25" t="n">
        <f aca="false">MAX(-D5004,0)/1000</f>
        <v>0.0935</v>
      </c>
      <c r="G5004" s="23" t="str">
        <f aca="false">IF(E5004&gt;0,"ja","nein")</f>
        <v>nein</v>
      </c>
      <c r="H5004" s="26" t="n">
        <v>96.59</v>
      </c>
      <c r="I5004" s="26" t="n">
        <f aca="false">(H5004/10+IF(N5004=2025,Einstellungen!$B$23,Einstellungen!$C$23))*(1+Einstellungen!$B$10)</f>
        <v>31.4398</v>
      </c>
      <c r="J5004" s="25" t="n">
        <f aca="false">E5004*I5004/100</f>
        <v>0</v>
      </c>
      <c r="K5004" s="25" t="n">
        <f aca="false">E5004*Einstellungen!$B$5/100</f>
        <v>0</v>
      </c>
      <c r="L5004" s="23" t="str">
        <f aca="false">IF(I5004&lt;Einstellungen!$B$5,"ja","nein")</f>
        <v>nein</v>
      </c>
      <c r="M5004" s="23" t="s">
        <v>129</v>
      </c>
      <c r="N5004" s="23" t="n">
        <v>2025</v>
      </c>
      <c r="O5004" s="23" t="n">
        <v>0</v>
      </c>
    </row>
    <row r="5005" customFormat="false" ht="15" hidden="false" customHeight="false" outlineLevel="0" collapsed="false">
      <c r="A5005" s="22" t="n">
        <v>45896</v>
      </c>
      <c r="B5005" s="23" t="s">
        <v>107</v>
      </c>
      <c r="C5005" s="23" t="s">
        <v>103</v>
      </c>
      <c r="D5005" s="24" t="n">
        <v>-121.4</v>
      </c>
      <c r="E5005" s="25" t="n">
        <f aca="false">MAX(D5005,0)/1000</f>
        <v>0</v>
      </c>
      <c r="F5005" s="25" t="n">
        <f aca="false">MAX(-D5005,0)/1000</f>
        <v>0.1214</v>
      </c>
      <c r="G5005" s="23" t="str">
        <f aca="false">IF(E5005&gt;0,"ja","nein")</f>
        <v>nein</v>
      </c>
      <c r="H5005" s="26" t="n">
        <v>89.98</v>
      </c>
      <c r="I5005" s="26" t="n">
        <f aca="false">(H5005/10+IF(N5005=2025,Einstellungen!$B$23,Einstellungen!$C$23))*(1+Einstellungen!$B$10)</f>
        <v>30.65321</v>
      </c>
      <c r="J5005" s="25" t="n">
        <f aca="false">E5005*I5005/100</f>
        <v>0</v>
      </c>
      <c r="K5005" s="25" t="n">
        <f aca="false">E5005*Einstellungen!$B$5/100</f>
        <v>0</v>
      </c>
      <c r="L5005" s="23" t="str">
        <f aca="false">IF(I5005&lt;Einstellungen!$B$5,"ja","nein")</f>
        <v>nein</v>
      </c>
      <c r="M5005" s="23" t="s">
        <v>129</v>
      </c>
      <c r="N5005" s="23" t="n">
        <v>2025</v>
      </c>
      <c r="O5005" s="23" t="n">
        <v>1</v>
      </c>
    </row>
    <row r="5006" customFormat="false" ht="15" hidden="false" customHeight="false" outlineLevel="0" collapsed="false">
      <c r="A5006" s="22" t="n">
        <v>45896</v>
      </c>
      <c r="B5006" s="23" t="s">
        <v>108</v>
      </c>
      <c r="C5006" s="23" t="s">
        <v>103</v>
      </c>
      <c r="D5006" s="24" t="n">
        <v>-123.1</v>
      </c>
      <c r="E5006" s="25" t="n">
        <f aca="false">MAX(D5006,0)/1000</f>
        <v>0</v>
      </c>
      <c r="F5006" s="25" t="n">
        <f aca="false">MAX(-D5006,0)/1000</f>
        <v>0.1231</v>
      </c>
      <c r="G5006" s="23" t="str">
        <f aca="false">IF(E5006&gt;0,"ja","nein")</f>
        <v>nein</v>
      </c>
      <c r="H5006" s="26" t="n">
        <v>86.52</v>
      </c>
      <c r="I5006" s="26" t="n">
        <f aca="false">(H5006/10+IF(N5006=2025,Einstellungen!$B$23,Einstellungen!$C$23))*(1+Einstellungen!$B$10)</f>
        <v>30.24147</v>
      </c>
      <c r="J5006" s="25" t="n">
        <f aca="false">E5006*I5006/100</f>
        <v>0</v>
      </c>
      <c r="K5006" s="25" t="n">
        <f aca="false">E5006*Einstellungen!$B$5/100</f>
        <v>0</v>
      </c>
      <c r="L5006" s="23" t="str">
        <f aca="false">IF(I5006&lt;Einstellungen!$B$5,"ja","nein")</f>
        <v>nein</v>
      </c>
      <c r="M5006" s="23" t="s">
        <v>129</v>
      </c>
      <c r="N5006" s="23" t="n">
        <v>2025</v>
      </c>
      <c r="O5006" s="23" t="n">
        <v>2</v>
      </c>
    </row>
    <row r="5007" customFormat="false" ht="15" hidden="false" customHeight="false" outlineLevel="0" collapsed="false">
      <c r="A5007" s="22" t="n">
        <v>45896</v>
      </c>
      <c r="B5007" s="23" t="s">
        <v>109</v>
      </c>
      <c r="C5007" s="23" t="s">
        <v>103</v>
      </c>
      <c r="D5007" s="24" t="n">
        <v>-146.8</v>
      </c>
      <c r="E5007" s="25" t="n">
        <f aca="false">MAX(D5007,0)/1000</f>
        <v>0</v>
      </c>
      <c r="F5007" s="25" t="n">
        <f aca="false">MAX(-D5007,0)/1000</f>
        <v>0.1468</v>
      </c>
      <c r="G5007" s="23" t="str">
        <f aca="false">IF(E5007&gt;0,"ja","nein")</f>
        <v>nein</v>
      </c>
      <c r="H5007" s="26" t="n">
        <v>87.25</v>
      </c>
      <c r="I5007" s="26" t="n">
        <f aca="false">(H5007/10+IF(N5007=2025,Einstellungen!$B$23,Einstellungen!$C$23))*(1+Einstellungen!$B$10)</f>
        <v>30.32834</v>
      </c>
      <c r="J5007" s="25" t="n">
        <f aca="false">E5007*I5007/100</f>
        <v>0</v>
      </c>
      <c r="K5007" s="25" t="n">
        <f aca="false">E5007*Einstellungen!$B$5/100</f>
        <v>0</v>
      </c>
      <c r="L5007" s="23" t="str">
        <f aca="false">IF(I5007&lt;Einstellungen!$B$5,"ja","nein")</f>
        <v>nein</v>
      </c>
      <c r="M5007" s="23" t="s">
        <v>129</v>
      </c>
      <c r="N5007" s="23" t="n">
        <v>2025</v>
      </c>
      <c r="O5007" s="23" t="n">
        <v>3</v>
      </c>
    </row>
    <row r="5008" customFormat="false" ht="15" hidden="false" customHeight="false" outlineLevel="0" collapsed="false">
      <c r="A5008" s="22" t="n">
        <v>45896</v>
      </c>
      <c r="B5008" s="23" t="s">
        <v>110</v>
      </c>
      <c r="C5008" s="23" t="s">
        <v>103</v>
      </c>
      <c r="D5008" s="24" t="n">
        <v>-182.1</v>
      </c>
      <c r="E5008" s="25" t="n">
        <f aca="false">MAX(D5008,0)/1000</f>
        <v>0</v>
      </c>
      <c r="F5008" s="25" t="n">
        <f aca="false">MAX(-D5008,0)/1000</f>
        <v>0.1821</v>
      </c>
      <c r="G5008" s="23" t="str">
        <f aca="false">IF(E5008&gt;0,"ja","nein")</f>
        <v>nein</v>
      </c>
      <c r="H5008" s="26" t="n">
        <v>90</v>
      </c>
      <c r="I5008" s="26" t="n">
        <f aca="false">(H5008/10+IF(N5008=2025,Einstellungen!$B$23,Einstellungen!$C$23))*(1+Einstellungen!$B$10)</f>
        <v>30.65559</v>
      </c>
      <c r="J5008" s="25" t="n">
        <f aca="false">E5008*I5008/100</f>
        <v>0</v>
      </c>
      <c r="K5008" s="25" t="n">
        <f aca="false">E5008*Einstellungen!$B$5/100</f>
        <v>0</v>
      </c>
      <c r="L5008" s="23" t="str">
        <f aca="false">IF(I5008&lt;Einstellungen!$B$5,"ja","nein")</f>
        <v>nein</v>
      </c>
      <c r="M5008" s="23" t="s">
        <v>129</v>
      </c>
      <c r="N5008" s="23" t="n">
        <v>2025</v>
      </c>
      <c r="O5008" s="23" t="n">
        <v>4</v>
      </c>
    </row>
    <row r="5009" customFormat="false" ht="15" hidden="false" customHeight="false" outlineLevel="0" collapsed="false">
      <c r="A5009" s="22" t="n">
        <v>45896</v>
      </c>
      <c r="B5009" s="23" t="s">
        <v>111</v>
      </c>
      <c r="C5009" s="23" t="s">
        <v>103</v>
      </c>
      <c r="D5009" s="24" t="n">
        <v>-188.1</v>
      </c>
      <c r="E5009" s="25" t="n">
        <f aca="false">MAX(D5009,0)/1000</f>
        <v>0</v>
      </c>
      <c r="F5009" s="25" t="n">
        <f aca="false">MAX(-D5009,0)/1000</f>
        <v>0.1881</v>
      </c>
      <c r="G5009" s="23" t="str">
        <f aca="false">IF(E5009&gt;0,"ja","nein")</f>
        <v>nein</v>
      </c>
      <c r="H5009" s="26" t="n">
        <v>97.73</v>
      </c>
      <c r="I5009" s="26" t="n">
        <f aca="false">(H5009/10+IF(N5009=2025,Einstellungen!$B$23,Einstellungen!$C$23))*(1+Einstellungen!$B$10)</f>
        <v>31.57546</v>
      </c>
      <c r="J5009" s="25" t="n">
        <f aca="false">E5009*I5009/100</f>
        <v>0</v>
      </c>
      <c r="K5009" s="25" t="n">
        <f aca="false">E5009*Einstellungen!$B$5/100</f>
        <v>0</v>
      </c>
      <c r="L5009" s="23" t="str">
        <f aca="false">IF(I5009&lt;Einstellungen!$B$5,"ja","nein")</f>
        <v>nein</v>
      </c>
      <c r="M5009" s="23" t="s">
        <v>129</v>
      </c>
      <c r="N5009" s="23" t="n">
        <v>2025</v>
      </c>
      <c r="O5009" s="23" t="n">
        <v>5</v>
      </c>
    </row>
    <row r="5010" customFormat="false" ht="15" hidden="false" customHeight="false" outlineLevel="0" collapsed="false">
      <c r="A5010" s="22" t="n">
        <v>45896</v>
      </c>
      <c r="B5010" s="23" t="s">
        <v>112</v>
      </c>
      <c r="C5010" s="23" t="s">
        <v>103</v>
      </c>
      <c r="D5010" s="24" t="n">
        <v>-87.5</v>
      </c>
      <c r="E5010" s="25" t="n">
        <f aca="false">MAX(D5010,0)/1000</f>
        <v>0</v>
      </c>
      <c r="F5010" s="25" t="n">
        <f aca="false">MAX(-D5010,0)/1000</f>
        <v>0.0875</v>
      </c>
      <c r="G5010" s="23" t="str">
        <f aca="false">IF(E5010&gt;0,"ja","nein")</f>
        <v>nein</v>
      </c>
      <c r="H5010" s="26" t="n">
        <v>110</v>
      </c>
      <c r="I5010" s="26" t="n">
        <f aca="false">(H5010/10+IF(N5010=2025,Einstellungen!$B$23,Einstellungen!$C$23))*(1+Einstellungen!$B$10)</f>
        <v>33.03559</v>
      </c>
      <c r="J5010" s="25" t="n">
        <f aca="false">E5010*I5010/100</f>
        <v>0</v>
      </c>
      <c r="K5010" s="25" t="n">
        <f aca="false">E5010*Einstellungen!$B$5/100</f>
        <v>0</v>
      </c>
      <c r="L5010" s="23" t="str">
        <f aca="false">IF(I5010&lt;Einstellungen!$B$5,"ja","nein")</f>
        <v>nein</v>
      </c>
      <c r="M5010" s="23" t="s">
        <v>129</v>
      </c>
      <c r="N5010" s="23" t="n">
        <v>2025</v>
      </c>
      <c r="O5010" s="23" t="n">
        <v>6</v>
      </c>
    </row>
    <row r="5011" customFormat="false" ht="15" hidden="false" customHeight="false" outlineLevel="0" collapsed="false">
      <c r="A5011" s="22" t="n">
        <v>45896</v>
      </c>
      <c r="B5011" s="23" t="s">
        <v>113</v>
      </c>
      <c r="C5011" s="23" t="s">
        <v>103</v>
      </c>
      <c r="D5011" s="24" t="n">
        <v>-68.8</v>
      </c>
      <c r="E5011" s="25" t="n">
        <f aca="false">MAX(D5011,0)/1000</f>
        <v>0</v>
      </c>
      <c r="F5011" s="25" t="n">
        <f aca="false">MAX(-D5011,0)/1000</f>
        <v>0.0688</v>
      </c>
      <c r="G5011" s="23" t="str">
        <f aca="false">IF(E5011&gt;0,"ja","nein")</f>
        <v>nein</v>
      </c>
      <c r="H5011" s="26" t="n">
        <v>115.19</v>
      </c>
      <c r="I5011" s="26" t="n">
        <f aca="false">(H5011/10+IF(N5011=2025,Einstellungen!$B$23,Einstellungen!$C$23))*(1+Einstellungen!$B$10)</f>
        <v>33.6532</v>
      </c>
      <c r="J5011" s="25" t="n">
        <f aca="false">E5011*I5011/100</f>
        <v>0</v>
      </c>
      <c r="K5011" s="25" t="n">
        <f aca="false">E5011*Einstellungen!$B$5/100</f>
        <v>0</v>
      </c>
      <c r="L5011" s="23" t="str">
        <f aca="false">IF(I5011&lt;Einstellungen!$B$5,"ja","nein")</f>
        <v>nein</v>
      </c>
      <c r="M5011" s="23" t="s">
        <v>129</v>
      </c>
      <c r="N5011" s="23" t="n">
        <v>2025</v>
      </c>
      <c r="O5011" s="23" t="n">
        <v>7</v>
      </c>
    </row>
    <row r="5012" customFormat="false" ht="15" hidden="false" customHeight="false" outlineLevel="0" collapsed="false">
      <c r="A5012" s="22" t="n">
        <v>45896</v>
      </c>
      <c r="B5012" s="23" t="s">
        <v>114</v>
      </c>
      <c r="C5012" s="23" t="s">
        <v>103</v>
      </c>
      <c r="D5012" s="24" t="n">
        <v>-1539.3</v>
      </c>
      <c r="E5012" s="25" t="n">
        <f aca="false">MAX(D5012,0)/1000</f>
        <v>0</v>
      </c>
      <c r="F5012" s="25" t="n">
        <f aca="false">MAX(-D5012,0)/1000</f>
        <v>1.5393</v>
      </c>
      <c r="G5012" s="23" t="str">
        <f aca="false">IF(E5012&gt;0,"ja","nein")</f>
        <v>nein</v>
      </c>
      <c r="H5012" s="26" t="n">
        <v>113.64</v>
      </c>
      <c r="I5012" s="26" t="n">
        <f aca="false">(H5012/10+IF(N5012=2025,Einstellungen!$B$23,Einstellungen!$C$23))*(1+Einstellungen!$B$10)</f>
        <v>33.46875</v>
      </c>
      <c r="J5012" s="25" t="n">
        <f aca="false">E5012*I5012/100</f>
        <v>0</v>
      </c>
      <c r="K5012" s="25" t="n">
        <f aca="false">E5012*Einstellungen!$B$5/100</f>
        <v>0</v>
      </c>
      <c r="L5012" s="23" t="str">
        <f aca="false">IF(I5012&lt;Einstellungen!$B$5,"ja","nein")</f>
        <v>nein</v>
      </c>
      <c r="M5012" s="23" t="s">
        <v>129</v>
      </c>
      <c r="N5012" s="23" t="n">
        <v>2025</v>
      </c>
      <c r="O5012" s="23" t="n">
        <v>8</v>
      </c>
    </row>
    <row r="5013" customFormat="false" ht="15" hidden="false" customHeight="false" outlineLevel="0" collapsed="false">
      <c r="A5013" s="22" t="n">
        <v>45896</v>
      </c>
      <c r="B5013" s="23" t="s">
        <v>115</v>
      </c>
      <c r="C5013" s="23" t="s">
        <v>103</v>
      </c>
      <c r="D5013" s="24" t="n">
        <v>-2390.4</v>
      </c>
      <c r="E5013" s="25" t="n">
        <f aca="false">MAX(D5013,0)/1000</f>
        <v>0</v>
      </c>
      <c r="F5013" s="25" t="n">
        <f aca="false">MAX(-D5013,0)/1000</f>
        <v>2.3904</v>
      </c>
      <c r="G5013" s="23" t="str">
        <f aca="false">IF(E5013&gt;0,"ja","nein")</f>
        <v>nein</v>
      </c>
      <c r="H5013" s="26" t="n">
        <v>101.63</v>
      </c>
      <c r="I5013" s="26" t="n">
        <f aca="false">(H5013/10+IF(N5013=2025,Einstellungen!$B$23,Einstellungen!$C$23))*(1+Einstellungen!$B$10)</f>
        <v>32.03956</v>
      </c>
      <c r="J5013" s="25" t="n">
        <f aca="false">E5013*I5013/100</f>
        <v>0</v>
      </c>
      <c r="K5013" s="25" t="n">
        <f aca="false">E5013*Einstellungen!$B$5/100</f>
        <v>0</v>
      </c>
      <c r="L5013" s="23" t="str">
        <f aca="false">IF(I5013&lt;Einstellungen!$B$5,"ja","nein")</f>
        <v>nein</v>
      </c>
      <c r="M5013" s="23" t="s">
        <v>129</v>
      </c>
      <c r="N5013" s="23" t="n">
        <v>2025</v>
      </c>
      <c r="O5013" s="23" t="n">
        <v>9</v>
      </c>
    </row>
    <row r="5014" customFormat="false" ht="15" hidden="false" customHeight="false" outlineLevel="0" collapsed="false">
      <c r="A5014" s="22" t="n">
        <v>45896</v>
      </c>
      <c r="B5014" s="23" t="s">
        <v>116</v>
      </c>
      <c r="C5014" s="23" t="s">
        <v>103</v>
      </c>
      <c r="D5014" s="24" t="n">
        <v>-2567.5</v>
      </c>
      <c r="E5014" s="25" t="n">
        <f aca="false">MAX(D5014,0)/1000</f>
        <v>0</v>
      </c>
      <c r="F5014" s="25" t="n">
        <f aca="false">MAX(-D5014,0)/1000</f>
        <v>2.5675</v>
      </c>
      <c r="G5014" s="23" t="str">
        <f aca="false">IF(E5014&gt;0,"ja","nein")</f>
        <v>nein</v>
      </c>
      <c r="H5014" s="26" t="n">
        <v>86</v>
      </c>
      <c r="I5014" s="26" t="n">
        <f aca="false">(H5014/10+IF(N5014=2025,Einstellungen!$B$23,Einstellungen!$C$23))*(1+Einstellungen!$B$10)</f>
        <v>30.17959</v>
      </c>
      <c r="J5014" s="25" t="n">
        <f aca="false">E5014*I5014/100</f>
        <v>0</v>
      </c>
      <c r="K5014" s="25" t="n">
        <f aca="false">E5014*Einstellungen!$B$5/100</f>
        <v>0</v>
      </c>
      <c r="L5014" s="23" t="str">
        <f aca="false">IF(I5014&lt;Einstellungen!$B$5,"ja","nein")</f>
        <v>nein</v>
      </c>
      <c r="M5014" s="23" t="s">
        <v>129</v>
      </c>
      <c r="N5014" s="23" t="n">
        <v>2025</v>
      </c>
      <c r="O5014" s="23" t="n">
        <v>10</v>
      </c>
    </row>
    <row r="5015" customFormat="false" ht="15" hidden="false" customHeight="false" outlineLevel="0" collapsed="false">
      <c r="A5015" s="22" t="n">
        <v>45896</v>
      </c>
      <c r="B5015" s="23" t="s">
        <v>117</v>
      </c>
      <c r="C5015" s="23" t="s">
        <v>103</v>
      </c>
      <c r="D5015" s="24" t="n">
        <v>-1962.3</v>
      </c>
      <c r="E5015" s="25" t="n">
        <f aca="false">MAX(D5015,0)/1000</f>
        <v>0</v>
      </c>
      <c r="F5015" s="25" t="n">
        <f aca="false">MAX(-D5015,0)/1000</f>
        <v>1.9623</v>
      </c>
      <c r="G5015" s="23" t="str">
        <f aca="false">IF(E5015&gt;0,"ja","nein")</f>
        <v>nein</v>
      </c>
      <c r="H5015" s="26" t="n">
        <v>79.29</v>
      </c>
      <c r="I5015" s="26" t="n">
        <f aca="false">(H5015/10+IF(N5015=2025,Einstellungen!$B$23,Einstellungen!$C$23))*(1+Einstellungen!$B$10)</f>
        <v>29.3811</v>
      </c>
      <c r="J5015" s="25" t="n">
        <f aca="false">E5015*I5015/100</f>
        <v>0</v>
      </c>
      <c r="K5015" s="25" t="n">
        <f aca="false">E5015*Einstellungen!$B$5/100</f>
        <v>0</v>
      </c>
      <c r="L5015" s="23" t="str">
        <f aca="false">IF(I5015&lt;Einstellungen!$B$5,"ja","nein")</f>
        <v>nein</v>
      </c>
      <c r="M5015" s="23" t="s">
        <v>129</v>
      </c>
      <c r="N5015" s="23" t="n">
        <v>2025</v>
      </c>
      <c r="O5015" s="23" t="n">
        <v>11</v>
      </c>
    </row>
    <row r="5016" customFormat="false" ht="15" hidden="false" customHeight="false" outlineLevel="0" collapsed="false">
      <c r="A5016" s="22" t="n">
        <v>45896</v>
      </c>
      <c r="B5016" s="23" t="s">
        <v>118</v>
      </c>
      <c r="C5016" s="23" t="s">
        <v>103</v>
      </c>
      <c r="D5016" s="24" t="n">
        <v>-843.7</v>
      </c>
      <c r="E5016" s="25" t="n">
        <f aca="false">MAX(D5016,0)/1000</f>
        <v>0</v>
      </c>
      <c r="F5016" s="25" t="n">
        <f aca="false">MAX(-D5016,0)/1000</f>
        <v>0.8437</v>
      </c>
      <c r="G5016" s="23" t="str">
        <f aca="false">IF(E5016&gt;0,"ja","nein")</f>
        <v>nein</v>
      </c>
      <c r="H5016" s="26" t="n">
        <v>64.38</v>
      </c>
      <c r="I5016" s="26" t="n">
        <f aca="false">(H5016/10+IF(N5016=2025,Einstellungen!$B$23,Einstellungen!$C$23))*(1+Einstellungen!$B$10)</f>
        <v>27.60681</v>
      </c>
      <c r="J5016" s="25" t="n">
        <f aca="false">E5016*I5016/100</f>
        <v>0</v>
      </c>
      <c r="K5016" s="25" t="n">
        <f aca="false">E5016*Einstellungen!$B$5/100</f>
        <v>0</v>
      </c>
      <c r="L5016" s="23" t="str">
        <f aca="false">IF(I5016&lt;Einstellungen!$B$5,"ja","nein")</f>
        <v>ja</v>
      </c>
      <c r="M5016" s="23" t="s">
        <v>129</v>
      </c>
      <c r="N5016" s="23" t="n">
        <v>2025</v>
      </c>
      <c r="O5016" s="23" t="n">
        <v>12</v>
      </c>
    </row>
    <row r="5017" customFormat="false" ht="15" hidden="false" customHeight="false" outlineLevel="0" collapsed="false">
      <c r="A5017" s="22" t="n">
        <v>45896</v>
      </c>
      <c r="B5017" s="23" t="s">
        <v>119</v>
      </c>
      <c r="C5017" s="23" t="s">
        <v>103</v>
      </c>
      <c r="D5017" s="24" t="n">
        <v>61.4</v>
      </c>
      <c r="E5017" s="25" t="n">
        <f aca="false">MAX(D5017,0)/1000</f>
        <v>0.0614</v>
      </c>
      <c r="F5017" s="25" t="n">
        <f aca="false">MAX(-D5017,0)/1000</f>
        <v>0</v>
      </c>
      <c r="G5017" s="23" t="str">
        <f aca="false">IF(E5017&gt;0,"ja","nein")</f>
        <v>ja</v>
      </c>
      <c r="H5017" s="26" t="n">
        <v>50.68</v>
      </c>
      <c r="I5017" s="26" t="n">
        <f aca="false">(H5017/10+IF(N5017=2025,Einstellungen!$B$23,Einstellungen!$C$23))*(1+Einstellungen!$B$10)</f>
        <v>25.97651</v>
      </c>
      <c r="J5017" s="25" t="n">
        <f aca="false">E5017*I5017/100</f>
        <v>0.01594957714</v>
      </c>
      <c r="K5017" s="25" t="n">
        <f aca="false">E5017*Einstellungen!$B$5/100</f>
        <v>0.017806</v>
      </c>
      <c r="L5017" s="23" t="str">
        <f aca="false">IF(I5017&lt;Einstellungen!$B$5,"ja","nein")</f>
        <v>ja</v>
      </c>
      <c r="M5017" s="23" t="s">
        <v>129</v>
      </c>
      <c r="N5017" s="23" t="n">
        <v>2025</v>
      </c>
      <c r="O5017" s="23" t="n">
        <v>13</v>
      </c>
    </row>
    <row r="5018" customFormat="false" ht="15" hidden="false" customHeight="false" outlineLevel="0" collapsed="false">
      <c r="A5018" s="22" t="n">
        <v>45896</v>
      </c>
      <c r="B5018" s="23" t="s">
        <v>120</v>
      </c>
      <c r="C5018" s="23" t="s">
        <v>103</v>
      </c>
      <c r="D5018" s="24" t="n">
        <v>-1439</v>
      </c>
      <c r="E5018" s="25" t="n">
        <f aca="false">MAX(D5018,0)/1000</f>
        <v>0</v>
      </c>
      <c r="F5018" s="25" t="n">
        <f aca="false">MAX(-D5018,0)/1000</f>
        <v>1.439</v>
      </c>
      <c r="G5018" s="23" t="str">
        <f aca="false">IF(E5018&gt;0,"ja","nein")</f>
        <v>nein</v>
      </c>
      <c r="H5018" s="26" t="n">
        <v>50.94</v>
      </c>
      <c r="I5018" s="26" t="n">
        <f aca="false">(H5018/10+IF(N5018=2025,Einstellungen!$B$23,Einstellungen!$C$23))*(1+Einstellungen!$B$10)</f>
        <v>26.00745</v>
      </c>
      <c r="J5018" s="25" t="n">
        <f aca="false">E5018*I5018/100</f>
        <v>0</v>
      </c>
      <c r="K5018" s="25" t="n">
        <f aca="false">E5018*Einstellungen!$B$5/100</f>
        <v>0</v>
      </c>
      <c r="L5018" s="23" t="str">
        <f aca="false">IF(I5018&lt;Einstellungen!$B$5,"ja","nein")</f>
        <v>ja</v>
      </c>
      <c r="M5018" s="23" t="s">
        <v>129</v>
      </c>
      <c r="N5018" s="23" t="n">
        <v>2025</v>
      </c>
      <c r="O5018" s="23" t="n">
        <v>14</v>
      </c>
    </row>
    <row r="5019" customFormat="false" ht="15" hidden="false" customHeight="false" outlineLevel="0" collapsed="false">
      <c r="A5019" s="22" t="n">
        <v>45896</v>
      </c>
      <c r="B5019" s="23" t="s">
        <v>104</v>
      </c>
      <c r="C5019" s="23" t="s">
        <v>103</v>
      </c>
      <c r="D5019" s="24" t="n">
        <v>-978.3</v>
      </c>
      <c r="E5019" s="25" t="n">
        <f aca="false">MAX(D5019,0)/1000</f>
        <v>0</v>
      </c>
      <c r="F5019" s="25" t="n">
        <f aca="false">MAX(-D5019,0)/1000</f>
        <v>0.9783</v>
      </c>
      <c r="G5019" s="23" t="str">
        <f aca="false">IF(E5019&gt;0,"ja","nein")</f>
        <v>nein</v>
      </c>
      <c r="H5019" s="26" t="n">
        <v>76.18</v>
      </c>
      <c r="I5019" s="26" t="n">
        <f aca="false">(H5019/10+IF(N5019=2025,Einstellungen!$B$23,Einstellungen!$C$23))*(1+Einstellungen!$B$10)</f>
        <v>29.01101</v>
      </c>
      <c r="J5019" s="25" t="n">
        <f aca="false">E5019*I5019/100</f>
        <v>0</v>
      </c>
      <c r="K5019" s="25" t="n">
        <f aca="false">E5019*Einstellungen!$B$5/100</f>
        <v>0</v>
      </c>
      <c r="L5019" s="23" t="str">
        <f aca="false">IF(I5019&lt;Einstellungen!$B$5,"ja","nein")</f>
        <v>nein</v>
      </c>
      <c r="M5019" s="23" t="s">
        <v>129</v>
      </c>
      <c r="N5019" s="23" t="n">
        <v>2025</v>
      </c>
      <c r="O5019" s="23" t="n">
        <v>15</v>
      </c>
    </row>
    <row r="5020" customFormat="false" ht="15" hidden="false" customHeight="false" outlineLevel="0" collapsed="false">
      <c r="A5020" s="22" t="n">
        <v>45896</v>
      </c>
      <c r="B5020" s="23" t="s">
        <v>105</v>
      </c>
      <c r="C5020" s="23" t="s">
        <v>103</v>
      </c>
      <c r="D5020" s="24" t="n">
        <v>-524</v>
      </c>
      <c r="E5020" s="25" t="n">
        <f aca="false">MAX(D5020,0)/1000</f>
        <v>0</v>
      </c>
      <c r="F5020" s="25" t="n">
        <f aca="false">MAX(-D5020,0)/1000</f>
        <v>0.524</v>
      </c>
      <c r="G5020" s="23" t="str">
        <f aca="false">IF(E5020&gt;0,"ja","nein")</f>
        <v>nein</v>
      </c>
      <c r="H5020" s="26" t="n">
        <v>85.1</v>
      </c>
      <c r="I5020" s="26" t="n">
        <f aca="false">(H5020/10+IF(N5020=2025,Einstellungen!$B$23,Einstellungen!$C$23))*(1+Einstellungen!$B$10)</f>
        <v>30.07249</v>
      </c>
      <c r="J5020" s="25" t="n">
        <f aca="false">E5020*I5020/100</f>
        <v>0</v>
      </c>
      <c r="K5020" s="25" t="n">
        <f aca="false">E5020*Einstellungen!$B$5/100</f>
        <v>0</v>
      </c>
      <c r="L5020" s="23" t="str">
        <f aca="false">IF(I5020&lt;Einstellungen!$B$5,"ja","nein")</f>
        <v>nein</v>
      </c>
      <c r="M5020" s="23" t="s">
        <v>129</v>
      </c>
      <c r="N5020" s="23" t="n">
        <v>2025</v>
      </c>
      <c r="O5020" s="23" t="n">
        <v>16</v>
      </c>
    </row>
    <row r="5021" customFormat="false" ht="15" hidden="false" customHeight="false" outlineLevel="0" collapsed="false">
      <c r="A5021" s="22" t="n">
        <v>45896</v>
      </c>
      <c r="B5021" s="23" t="s">
        <v>97</v>
      </c>
      <c r="C5021" s="23" t="s">
        <v>103</v>
      </c>
      <c r="D5021" s="24" t="n">
        <v>-495.6</v>
      </c>
      <c r="E5021" s="25" t="n">
        <f aca="false">MAX(D5021,0)/1000</f>
        <v>0</v>
      </c>
      <c r="F5021" s="25" t="n">
        <f aca="false">MAX(-D5021,0)/1000</f>
        <v>0.4956</v>
      </c>
      <c r="G5021" s="23" t="str">
        <f aca="false">IF(E5021&gt;0,"ja","nein")</f>
        <v>nein</v>
      </c>
      <c r="H5021" s="26" t="n">
        <v>104.94</v>
      </c>
      <c r="I5021" s="26" t="n">
        <f aca="false">(H5021/10+IF(N5021=2025,Einstellungen!$B$23,Einstellungen!$C$23))*(1+Einstellungen!$B$10)</f>
        <v>32.43345</v>
      </c>
      <c r="J5021" s="25" t="n">
        <f aca="false">E5021*I5021/100</f>
        <v>0</v>
      </c>
      <c r="K5021" s="25" t="n">
        <f aca="false">E5021*Einstellungen!$B$5/100</f>
        <v>0</v>
      </c>
      <c r="L5021" s="23" t="str">
        <f aca="false">IF(I5021&lt;Einstellungen!$B$5,"ja","nein")</f>
        <v>nein</v>
      </c>
      <c r="M5021" s="23" t="s">
        <v>129</v>
      </c>
      <c r="N5021" s="23" t="n">
        <v>2025</v>
      </c>
      <c r="O5021" s="23" t="n">
        <v>17</v>
      </c>
    </row>
    <row r="5022" customFormat="false" ht="15" hidden="false" customHeight="false" outlineLevel="0" collapsed="false">
      <c r="A5022" s="22" t="n">
        <v>45896</v>
      </c>
      <c r="B5022" s="23" t="s">
        <v>99</v>
      </c>
      <c r="C5022" s="23" t="s">
        <v>103</v>
      </c>
      <c r="D5022" s="24" t="n">
        <v>204.3</v>
      </c>
      <c r="E5022" s="25" t="n">
        <f aca="false">MAX(D5022,0)/1000</f>
        <v>0.2043</v>
      </c>
      <c r="F5022" s="25" t="n">
        <f aca="false">MAX(-D5022,0)/1000</f>
        <v>0</v>
      </c>
      <c r="G5022" s="23" t="str">
        <f aca="false">IF(E5022&gt;0,"ja","nein")</f>
        <v>ja</v>
      </c>
      <c r="H5022" s="26" t="n">
        <v>134.63</v>
      </c>
      <c r="I5022" s="26" t="n">
        <f aca="false">(H5022/10+IF(N5022=2025,Einstellungen!$B$23,Einstellungen!$C$23))*(1+Einstellungen!$B$10)</f>
        <v>35.96656</v>
      </c>
      <c r="J5022" s="25" t="n">
        <f aca="false">E5022*I5022/100</f>
        <v>0.07347968208</v>
      </c>
      <c r="K5022" s="25" t="n">
        <f aca="false">E5022*Einstellungen!$B$5/100</f>
        <v>0.059247</v>
      </c>
      <c r="L5022" s="23" t="str">
        <f aca="false">IF(I5022&lt;Einstellungen!$B$5,"ja","nein")</f>
        <v>nein</v>
      </c>
      <c r="M5022" s="23" t="s">
        <v>129</v>
      </c>
      <c r="N5022" s="23" t="n">
        <v>2025</v>
      </c>
      <c r="O5022" s="23" t="n">
        <v>18</v>
      </c>
    </row>
    <row r="5023" customFormat="false" ht="15" hidden="false" customHeight="false" outlineLevel="0" collapsed="false">
      <c r="A5023" s="22" t="n">
        <v>45896</v>
      </c>
      <c r="B5023" s="23" t="s">
        <v>100</v>
      </c>
      <c r="C5023" s="23" t="s">
        <v>103</v>
      </c>
      <c r="D5023" s="24" t="n">
        <v>766.7</v>
      </c>
      <c r="E5023" s="25" t="n">
        <f aca="false">MAX(D5023,0)/1000</f>
        <v>0.7667</v>
      </c>
      <c r="F5023" s="25" t="n">
        <f aca="false">MAX(-D5023,0)/1000</f>
        <v>0</v>
      </c>
      <c r="G5023" s="23" t="str">
        <f aca="false">IF(E5023&gt;0,"ja","nein")</f>
        <v>ja</v>
      </c>
      <c r="H5023" s="26" t="n">
        <v>222.07</v>
      </c>
      <c r="I5023" s="26" t="n">
        <f aca="false">(H5023/10+IF(N5023=2025,Einstellungen!$B$23,Einstellungen!$C$23))*(1+Einstellungen!$B$10)</f>
        <v>46.37192</v>
      </c>
      <c r="J5023" s="25" t="n">
        <f aca="false">E5023*I5023/100</f>
        <v>0.35553351064</v>
      </c>
      <c r="K5023" s="25" t="n">
        <f aca="false">E5023*Einstellungen!$B$5/100</f>
        <v>0.222343</v>
      </c>
      <c r="L5023" s="23" t="str">
        <f aca="false">IF(I5023&lt;Einstellungen!$B$5,"ja","nein")</f>
        <v>nein</v>
      </c>
      <c r="M5023" s="23" t="s">
        <v>129</v>
      </c>
      <c r="N5023" s="23" t="n">
        <v>2025</v>
      </c>
      <c r="O5023" s="23" t="n">
        <v>19</v>
      </c>
    </row>
    <row r="5024" customFormat="false" ht="15" hidden="false" customHeight="false" outlineLevel="0" collapsed="false">
      <c r="A5024" s="22" t="n">
        <v>45896</v>
      </c>
      <c r="B5024" s="23" t="s">
        <v>92</v>
      </c>
      <c r="C5024" s="23" t="s">
        <v>103</v>
      </c>
      <c r="D5024" s="24" t="n">
        <v>237.2</v>
      </c>
      <c r="E5024" s="25" t="n">
        <f aca="false">MAX(D5024,0)/1000</f>
        <v>0.2372</v>
      </c>
      <c r="F5024" s="25" t="n">
        <f aca="false">MAX(-D5024,0)/1000</f>
        <v>0</v>
      </c>
      <c r="G5024" s="23" t="str">
        <f aca="false">IF(E5024&gt;0,"ja","nein")</f>
        <v>ja</v>
      </c>
      <c r="H5024" s="26" t="n">
        <v>222.04</v>
      </c>
      <c r="I5024" s="26" t="n">
        <f aca="false">(H5024/10+IF(N5024=2025,Einstellungen!$B$23,Einstellungen!$C$23))*(1+Einstellungen!$B$10)</f>
        <v>46.36835</v>
      </c>
      <c r="J5024" s="25" t="n">
        <f aca="false">E5024*I5024/100</f>
        <v>0.1099857262</v>
      </c>
      <c r="K5024" s="25" t="n">
        <f aca="false">E5024*Einstellungen!$B$5/100</f>
        <v>0.068788</v>
      </c>
      <c r="L5024" s="23" t="str">
        <f aca="false">IF(I5024&lt;Einstellungen!$B$5,"ja","nein")</f>
        <v>nein</v>
      </c>
      <c r="M5024" s="23" t="s">
        <v>129</v>
      </c>
      <c r="N5024" s="23" t="n">
        <v>2025</v>
      </c>
      <c r="O5024" s="23" t="n">
        <v>20</v>
      </c>
    </row>
    <row r="5025" customFormat="false" ht="15" hidden="false" customHeight="false" outlineLevel="0" collapsed="false">
      <c r="A5025" s="22" t="n">
        <v>45896</v>
      </c>
      <c r="B5025" s="23" t="s">
        <v>95</v>
      </c>
      <c r="C5025" s="23" t="s">
        <v>103</v>
      </c>
      <c r="D5025" s="24" t="n">
        <v>12.6</v>
      </c>
      <c r="E5025" s="25" t="n">
        <f aca="false">MAX(D5025,0)/1000</f>
        <v>0.0126</v>
      </c>
      <c r="F5025" s="25" t="n">
        <f aca="false">MAX(-D5025,0)/1000</f>
        <v>0</v>
      </c>
      <c r="G5025" s="23" t="str">
        <f aca="false">IF(E5025&gt;0,"ja","nein")</f>
        <v>ja</v>
      </c>
      <c r="H5025" s="26" t="n">
        <v>128.87</v>
      </c>
      <c r="I5025" s="26" t="n">
        <f aca="false">(H5025/10+IF(N5025=2025,Einstellungen!$B$23,Einstellungen!$C$23))*(1+Einstellungen!$B$10)</f>
        <v>35.28112</v>
      </c>
      <c r="J5025" s="25" t="n">
        <f aca="false">E5025*I5025/100</f>
        <v>0.00444542112</v>
      </c>
      <c r="K5025" s="25" t="n">
        <f aca="false">E5025*Einstellungen!$B$5/100</f>
        <v>0.003654</v>
      </c>
      <c r="L5025" s="23" t="str">
        <f aca="false">IF(I5025&lt;Einstellungen!$B$5,"ja","nein")</f>
        <v>nein</v>
      </c>
      <c r="M5025" s="23" t="s">
        <v>129</v>
      </c>
      <c r="N5025" s="23" t="n">
        <v>2025</v>
      </c>
      <c r="O5025" s="23" t="n">
        <v>21</v>
      </c>
    </row>
    <row r="5026" customFormat="false" ht="15" hidden="false" customHeight="false" outlineLevel="0" collapsed="false">
      <c r="A5026" s="22" t="n">
        <v>45896</v>
      </c>
      <c r="B5026" s="23" t="s">
        <v>96</v>
      </c>
      <c r="C5026" s="23" t="s">
        <v>103</v>
      </c>
      <c r="D5026" s="24" t="n">
        <v>-124.1</v>
      </c>
      <c r="E5026" s="25" t="n">
        <f aca="false">MAX(D5026,0)/1000</f>
        <v>0</v>
      </c>
      <c r="F5026" s="25" t="n">
        <f aca="false">MAX(-D5026,0)/1000</f>
        <v>0.1241</v>
      </c>
      <c r="G5026" s="23" t="str">
        <f aca="false">IF(E5026&gt;0,"ja","nein")</f>
        <v>nein</v>
      </c>
      <c r="H5026" s="26" t="n">
        <v>113.63</v>
      </c>
      <c r="I5026" s="26" t="n">
        <f aca="false">(H5026/10+IF(N5026=2025,Einstellungen!$B$23,Einstellungen!$C$23))*(1+Einstellungen!$B$10)</f>
        <v>33.46756</v>
      </c>
      <c r="J5026" s="25" t="n">
        <f aca="false">E5026*I5026/100</f>
        <v>0</v>
      </c>
      <c r="K5026" s="25" t="n">
        <f aca="false">E5026*Einstellungen!$B$5/100</f>
        <v>0</v>
      </c>
      <c r="L5026" s="23" t="str">
        <f aca="false">IF(I5026&lt;Einstellungen!$B$5,"ja","nein")</f>
        <v>nein</v>
      </c>
      <c r="M5026" s="23" t="s">
        <v>129</v>
      </c>
      <c r="N5026" s="23" t="n">
        <v>2025</v>
      </c>
      <c r="O5026" s="23" t="n">
        <v>22</v>
      </c>
    </row>
    <row r="5027" customFormat="false" ht="15" hidden="false" customHeight="false" outlineLevel="0" collapsed="false">
      <c r="A5027" s="22" t="n">
        <v>45896</v>
      </c>
      <c r="B5027" s="23" t="s">
        <v>101</v>
      </c>
      <c r="C5027" s="23" t="s">
        <v>103</v>
      </c>
      <c r="D5027" s="24" t="n">
        <v>-151.7</v>
      </c>
      <c r="E5027" s="25" t="n">
        <f aca="false">MAX(D5027,0)/1000</f>
        <v>0</v>
      </c>
      <c r="F5027" s="25" t="n">
        <f aca="false">MAX(-D5027,0)/1000</f>
        <v>0.1517</v>
      </c>
      <c r="G5027" s="23" t="str">
        <f aca="false">IF(E5027&gt;0,"ja","nein")</f>
        <v>nein</v>
      </c>
      <c r="H5027" s="26" t="n">
        <v>103.57</v>
      </c>
      <c r="I5027" s="26" t="n">
        <f aca="false">(H5027/10+IF(N5027=2025,Einstellungen!$B$23,Einstellungen!$C$23))*(1+Einstellungen!$B$10)</f>
        <v>32.27042</v>
      </c>
      <c r="J5027" s="25" t="n">
        <f aca="false">E5027*I5027/100</f>
        <v>0</v>
      </c>
      <c r="K5027" s="25" t="n">
        <f aca="false">E5027*Einstellungen!$B$5/100</f>
        <v>0</v>
      </c>
      <c r="L5027" s="23" t="str">
        <f aca="false">IF(I5027&lt;Einstellungen!$B$5,"ja","nein")</f>
        <v>nein</v>
      </c>
      <c r="M5027" s="23" t="s">
        <v>129</v>
      </c>
      <c r="N5027" s="23" t="n">
        <v>2025</v>
      </c>
      <c r="O5027" s="23" t="n">
        <v>23</v>
      </c>
    </row>
    <row r="5028" customFormat="false" ht="15" hidden="false" customHeight="false" outlineLevel="0" collapsed="false">
      <c r="A5028" s="22" t="n">
        <v>45897</v>
      </c>
      <c r="B5028" s="23" t="s">
        <v>102</v>
      </c>
      <c r="C5028" s="23" t="s">
        <v>106</v>
      </c>
      <c r="D5028" s="24" t="n">
        <v>-168.8</v>
      </c>
      <c r="E5028" s="25" t="n">
        <f aca="false">MAX(D5028,0)/1000</f>
        <v>0</v>
      </c>
      <c r="F5028" s="25" t="n">
        <f aca="false">MAX(-D5028,0)/1000</f>
        <v>0.1688</v>
      </c>
      <c r="G5028" s="23" t="str">
        <f aca="false">IF(E5028&gt;0,"ja","nein")</f>
        <v>nein</v>
      </c>
      <c r="H5028" s="26" t="n">
        <v>97.15</v>
      </c>
      <c r="I5028" s="26" t="n">
        <f aca="false">(H5028/10+IF(N5028=2025,Einstellungen!$B$23,Einstellungen!$C$23))*(1+Einstellungen!$B$10)</f>
        <v>31.50644</v>
      </c>
      <c r="J5028" s="25" t="n">
        <f aca="false">E5028*I5028/100</f>
        <v>0</v>
      </c>
      <c r="K5028" s="25" t="n">
        <f aca="false">E5028*Einstellungen!$B$5/100</f>
        <v>0</v>
      </c>
      <c r="L5028" s="23" t="str">
        <f aca="false">IF(I5028&lt;Einstellungen!$B$5,"ja","nein")</f>
        <v>nein</v>
      </c>
      <c r="M5028" s="23" t="s">
        <v>129</v>
      </c>
      <c r="N5028" s="23" t="n">
        <v>2025</v>
      </c>
      <c r="O5028" s="23" t="n">
        <v>0</v>
      </c>
    </row>
    <row r="5029" customFormat="false" ht="15" hidden="false" customHeight="false" outlineLevel="0" collapsed="false">
      <c r="A5029" s="22" t="n">
        <v>45897</v>
      </c>
      <c r="B5029" s="23" t="s">
        <v>107</v>
      </c>
      <c r="C5029" s="23" t="s">
        <v>106</v>
      </c>
      <c r="D5029" s="24" t="n">
        <v>-158.8</v>
      </c>
      <c r="E5029" s="25" t="n">
        <f aca="false">MAX(D5029,0)/1000</f>
        <v>0</v>
      </c>
      <c r="F5029" s="25" t="n">
        <f aca="false">MAX(-D5029,0)/1000</f>
        <v>0.1588</v>
      </c>
      <c r="G5029" s="23" t="str">
        <f aca="false">IF(E5029&gt;0,"ja","nein")</f>
        <v>nein</v>
      </c>
      <c r="H5029" s="26" t="n">
        <v>91.92</v>
      </c>
      <c r="I5029" s="26" t="n">
        <f aca="false">(H5029/10+IF(N5029=2025,Einstellungen!$B$23,Einstellungen!$C$23))*(1+Einstellungen!$B$10)</f>
        <v>30.88407</v>
      </c>
      <c r="J5029" s="25" t="n">
        <f aca="false">E5029*I5029/100</f>
        <v>0</v>
      </c>
      <c r="K5029" s="25" t="n">
        <f aca="false">E5029*Einstellungen!$B$5/100</f>
        <v>0</v>
      </c>
      <c r="L5029" s="23" t="str">
        <f aca="false">IF(I5029&lt;Einstellungen!$B$5,"ja","nein")</f>
        <v>nein</v>
      </c>
      <c r="M5029" s="23" t="s">
        <v>129</v>
      </c>
      <c r="N5029" s="23" t="n">
        <v>2025</v>
      </c>
      <c r="O5029" s="23" t="n">
        <v>1</v>
      </c>
    </row>
    <row r="5030" customFormat="false" ht="15" hidden="false" customHeight="false" outlineLevel="0" collapsed="false">
      <c r="A5030" s="22" t="n">
        <v>45897</v>
      </c>
      <c r="B5030" s="23" t="s">
        <v>108</v>
      </c>
      <c r="C5030" s="23" t="s">
        <v>106</v>
      </c>
      <c r="D5030" s="24" t="n">
        <v>-181.1</v>
      </c>
      <c r="E5030" s="25" t="n">
        <f aca="false">MAX(D5030,0)/1000</f>
        <v>0</v>
      </c>
      <c r="F5030" s="25" t="n">
        <f aca="false">MAX(-D5030,0)/1000</f>
        <v>0.1811</v>
      </c>
      <c r="G5030" s="23" t="str">
        <f aca="false">IF(E5030&gt;0,"ja","nein")</f>
        <v>nein</v>
      </c>
      <c r="H5030" s="26" t="n">
        <v>87.89</v>
      </c>
      <c r="I5030" s="26" t="n">
        <f aca="false">(H5030/10+IF(N5030=2025,Einstellungen!$B$23,Einstellungen!$C$23))*(1+Einstellungen!$B$10)</f>
        <v>30.4045</v>
      </c>
      <c r="J5030" s="25" t="n">
        <f aca="false">E5030*I5030/100</f>
        <v>0</v>
      </c>
      <c r="K5030" s="25" t="n">
        <f aca="false">E5030*Einstellungen!$B$5/100</f>
        <v>0</v>
      </c>
      <c r="L5030" s="23" t="str">
        <f aca="false">IF(I5030&lt;Einstellungen!$B$5,"ja","nein")</f>
        <v>nein</v>
      </c>
      <c r="M5030" s="23" t="s">
        <v>129</v>
      </c>
      <c r="N5030" s="23" t="n">
        <v>2025</v>
      </c>
      <c r="O5030" s="23" t="n">
        <v>2</v>
      </c>
    </row>
    <row r="5031" customFormat="false" ht="15" hidden="false" customHeight="false" outlineLevel="0" collapsed="false">
      <c r="A5031" s="22" t="n">
        <v>45897</v>
      </c>
      <c r="B5031" s="23" t="s">
        <v>109</v>
      </c>
      <c r="C5031" s="23" t="s">
        <v>106</v>
      </c>
      <c r="D5031" s="24" t="n">
        <v>-182.6</v>
      </c>
      <c r="E5031" s="25" t="n">
        <f aca="false">MAX(D5031,0)/1000</f>
        <v>0</v>
      </c>
      <c r="F5031" s="25" t="n">
        <f aca="false">MAX(-D5031,0)/1000</f>
        <v>0.1826</v>
      </c>
      <c r="G5031" s="23" t="str">
        <f aca="false">IF(E5031&gt;0,"ja","nein")</f>
        <v>nein</v>
      </c>
      <c r="H5031" s="26" t="n">
        <v>87.09</v>
      </c>
      <c r="I5031" s="26" t="n">
        <f aca="false">(H5031/10+IF(N5031=2025,Einstellungen!$B$23,Einstellungen!$C$23))*(1+Einstellungen!$B$10)</f>
        <v>30.3093</v>
      </c>
      <c r="J5031" s="25" t="n">
        <f aca="false">E5031*I5031/100</f>
        <v>0</v>
      </c>
      <c r="K5031" s="25" t="n">
        <f aca="false">E5031*Einstellungen!$B$5/100</f>
        <v>0</v>
      </c>
      <c r="L5031" s="23" t="str">
        <f aca="false">IF(I5031&lt;Einstellungen!$B$5,"ja","nein")</f>
        <v>nein</v>
      </c>
      <c r="M5031" s="23" t="s">
        <v>129</v>
      </c>
      <c r="N5031" s="23" t="n">
        <v>2025</v>
      </c>
      <c r="O5031" s="23" t="n">
        <v>3</v>
      </c>
    </row>
    <row r="5032" customFormat="false" ht="15" hidden="false" customHeight="false" outlineLevel="0" collapsed="false">
      <c r="A5032" s="22" t="n">
        <v>45897</v>
      </c>
      <c r="B5032" s="23" t="s">
        <v>110</v>
      </c>
      <c r="C5032" s="23" t="s">
        <v>106</v>
      </c>
      <c r="D5032" s="24" t="n">
        <v>-177.9</v>
      </c>
      <c r="E5032" s="25" t="n">
        <f aca="false">MAX(D5032,0)/1000</f>
        <v>0</v>
      </c>
      <c r="F5032" s="25" t="n">
        <f aca="false">MAX(-D5032,0)/1000</f>
        <v>0.1779</v>
      </c>
      <c r="G5032" s="23" t="str">
        <f aca="false">IF(E5032&gt;0,"ja","nein")</f>
        <v>nein</v>
      </c>
      <c r="H5032" s="26" t="n">
        <v>90.23</v>
      </c>
      <c r="I5032" s="26" t="n">
        <f aca="false">(H5032/10+IF(N5032=2025,Einstellungen!$B$23,Einstellungen!$C$23))*(1+Einstellungen!$B$10)</f>
        <v>30.68296</v>
      </c>
      <c r="J5032" s="25" t="n">
        <f aca="false">E5032*I5032/100</f>
        <v>0</v>
      </c>
      <c r="K5032" s="25" t="n">
        <f aca="false">E5032*Einstellungen!$B$5/100</f>
        <v>0</v>
      </c>
      <c r="L5032" s="23" t="str">
        <f aca="false">IF(I5032&lt;Einstellungen!$B$5,"ja","nein")</f>
        <v>nein</v>
      </c>
      <c r="M5032" s="23" t="s">
        <v>129</v>
      </c>
      <c r="N5032" s="23" t="n">
        <v>2025</v>
      </c>
      <c r="O5032" s="23" t="n">
        <v>4</v>
      </c>
    </row>
    <row r="5033" customFormat="false" ht="15" hidden="false" customHeight="false" outlineLevel="0" collapsed="false">
      <c r="A5033" s="22" t="n">
        <v>45897</v>
      </c>
      <c r="B5033" s="23" t="s">
        <v>111</v>
      </c>
      <c r="C5033" s="23" t="s">
        <v>106</v>
      </c>
      <c r="D5033" s="24" t="n">
        <v>-172.6</v>
      </c>
      <c r="E5033" s="25" t="n">
        <f aca="false">MAX(D5033,0)/1000</f>
        <v>0</v>
      </c>
      <c r="F5033" s="25" t="n">
        <f aca="false">MAX(-D5033,0)/1000</f>
        <v>0.1726</v>
      </c>
      <c r="G5033" s="23" t="str">
        <f aca="false">IF(E5033&gt;0,"ja","nein")</f>
        <v>nein</v>
      </c>
      <c r="H5033" s="26" t="n">
        <v>98.72</v>
      </c>
      <c r="I5033" s="26" t="n">
        <f aca="false">(H5033/10+IF(N5033=2025,Einstellungen!$B$23,Einstellungen!$C$23))*(1+Einstellungen!$B$10)</f>
        <v>31.69327</v>
      </c>
      <c r="J5033" s="25" t="n">
        <f aca="false">E5033*I5033/100</f>
        <v>0</v>
      </c>
      <c r="K5033" s="25" t="n">
        <f aca="false">E5033*Einstellungen!$B$5/100</f>
        <v>0</v>
      </c>
      <c r="L5033" s="23" t="str">
        <f aca="false">IF(I5033&lt;Einstellungen!$B$5,"ja","nein")</f>
        <v>nein</v>
      </c>
      <c r="M5033" s="23" t="s">
        <v>129</v>
      </c>
      <c r="N5033" s="23" t="n">
        <v>2025</v>
      </c>
      <c r="O5033" s="23" t="n">
        <v>5</v>
      </c>
    </row>
    <row r="5034" customFormat="false" ht="15" hidden="false" customHeight="false" outlineLevel="0" collapsed="false">
      <c r="A5034" s="22" t="n">
        <v>45897</v>
      </c>
      <c r="B5034" s="23" t="s">
        <v>112</v>
      </c>
      <c r="C5034" s="23" t="s">
        <v>106</v>
      </c>
      <c r="D5034" s="24" t="n">
        <v>-178.5</v>
      </c>
      <c r="E5034" s="25" t="n">
        <f aca="false">MAX(D5034,0)/1000</f>
        <v>0</v>
      </c>
      <c r="F5034" s="25" t="n">
        <f aca="false">MAX(-D5034,0)/1000</f>
        <v>0.1785</v>
      </c>
      <c r="G5034" s="23" t="str">
        <f aca="false">IF(E5034&gt;0,"ja","nein")</f>
        <v>nein</v>
      </c>
      <c r="H5034" s="26" t="n">
        <v>121.63</v>
      </c>
      <c r="I5034" s="26" t="n">
        <f aca="false">(H5034/10+IF(N5034=2025,Einstellungen!$B$23,Einstellungen!$C$23))*(1+Einstellungen!$B$10)</f>
        <v>34.41956</v>
      </c>
      <c r="J5034" s="25" t="n">
        <f aca="false">E5034*I5034/100</f>
        <v>0</v>
      </c>
      <c r="K5034" s="25" t="n">
        <f aca="false">E5034*Einstellungen!$B$5/100</f>
        <v>0</v>
      </c>
      <c r="L5034" s="23" t="str">
        <f aca="false">IF(I5034&lt;Einstellungen!$B$5,"ja","nein")</f>
        <v>nein</v>
      </c>
      <c r="M5034" s="23" t="s">
        <v>129</v>
      </c>
      <c r="N5034" s="23" t="n">
        <v>2025</v>
      </c>
      <c r="O5034" s="23" t="n">
        <v>6</v>
      </c>
    </row>
    <row r="5035" customFormat="false" ht="15" hidden="false" customHeight="false" outlineLevel="0" collapsed="false">
      <c r="A5035" s="22" t="n">
        <v>45897</v>
      </c>
      <c r="B5035" s="23" t="s">
        <v>113</v>
      </c>
      <c r="C5035" s="23" t="s">
        <v>106</v>
      </c>
      <c r="D5035" s="24" t="n">
        <v>-119.4</v>
      </c>
      <c r="E5035" s="25" t="n">
        <f aca="false">MAX(D5035,0)/1000</f>
        <v>0</v>
      </c>
      <c r="F5035" s="25" t="n">
        <f aca="false">MAX(-D5035,0)/1000</f>
        <v>0.1194</v>
      </c>
      <c r="G5035" s="23" t="str">
        <f aca="false">IF(E5035&gt;0,"ja","nein")</f>
        <v>nein</v>
      </c>
      <c r="H5035" s="26" t="n">
        <v>143.79</v>
      </c>
      <c r="I5035" s="26" t="n">
        <f aca="false">(H5035/10+IF(N5035=2025,Einstellungen!$B$23,Einstellungen!$C$23))*(1+Einstellungen!$B$10)</f>
        <v>37.0566</v>
      </c>
      <c r="J5035" s="25" t="n">
        <f aca="false">E5035*I5035/100</f>
        <v>0</v>
      </c>
      <c r="K5035" s="25" t="n">
        <f aca="false">E5035*Einstellungen!$B$5/100</f>
        <v>0</v>
      </c>
      <c r="L5035" s="23" t="str">
        <f aca="false">IF(I5035&lt;Einstellungen!$B$5,"ja","nein")</f>
        <v>nein</v>
      </c>
      <c r="M5035" s="23" t="s">
        <v>129</v>
      </c>
      <c r="N5035" s="23" t="n">
        <v>2025</v>
      </c>
      <c r="O5035" s="23" t="n">
        <v>7</v>
      </c>
    </row>
    <row r="5036" customFormat="false" ht="15" hidden="false" customHeight="false" outlineLevel="0" collapsed="false">
      <c r="A5036" s="22" t="n">
        <v>45897</v>
      </c>
      <c r="B5036" s="23" t="s">
        <v>114</v>
      </c>
      <c r="C5036" s="23" t="s">
        <v>106</v>
      </c>
      <c r="D5036" s="24" t="n">
        <v>-128.8</v>
      </c>
      <c r="E5036" s="25" t="n">
        <f aca="false">MAX(D5036,0)/1000</f>
        <v>0</v>
      </c>
      <c r="F5036" s="25" t="n">
        <f aca="false">MAX(-D5036,0)/1000</f>
        <v>0.1288</v>
      </c>
      <c r="G5036" s="23" t="str">
        <f aca="false">IF(E5036&gt;0,"ja","nein")</f>
        <v>nein</v>
      </c>
      <c r="H5036" s="26" t="n">
        <v>143.95</v>
      </c>
      <c r="I5036" s="26" t="n">
        <f aca="false">(H5036/10+IF(N5036=2025,Einstellungen!$B$23,Einstellungen!$C$23))*(1+Einstellungen!$B$10)</f>
        <v>37.07564</v>
      </c>
      <c r="J5036" s="25" t="n">
        <f aca="false">E5036*I5036/100</f>
        <v>0</v>
      </c>
      <c r="K5036" s="25" t="n">
        <f aca="false">E5036*Einstellungen!$B$5/100</f>
        <v>0</v>
      </c>
      <c r="L5036" s="23" t="str">
        <f aca="false">IF(I5036&lt;Einstellungen!$B$5,"ja","nein")</f>
        <v>nein</v>
      </c>
      <c r="M5036" s="23" t="s">
        <v>129</v>
      </c>
      <c r="N5036" s="23" t="n">
        <v>2025</v>
      </c>
      <c r="O5036" s="23" t="n">
        <v>8</v>
      </c>
    </row>
    <row r="5037" customFormat="false" ht="15" hidden="false" customHeight="false" outlineLevel="0" collapsed="false">
      <c r="A5037" s="22" t="n">
        <v>45897</v>
      </c>
      <c r="B5037" s="23" t="s">
        <v>115</v>
      </c>
      <c r="C5037" s="23" t="s">
        <v>106</v>
      </c>
      <c r="D5037" s="24" t="n">
        <v>-44.4</v>
      </c>
      <c r="E5037" s="25" t="n">
        <f aca="false">MAX(D5037,0)/1000</f>
        <v>0</v>
      </c>
      <c r="F5037" s="25" t="n">
        <f aca="false">MAX(-D5037,0)/1000</f>
        <v>0.0444</v>
      </c>
      <c r="G5037" s="23" t="str">
        <f aca="false">IF(E5037&gt;0,"ja","nein")</f>
        <v>nein</v>
      </c>
      <c r="H5037" s="26" t="n">
        <v>121.84</v>
      </c>
      <c r="I5037" s="26" t="n">
        <f aca="false">(H5037/10+IF(N5037=2025,Einstellungen!$B$23,Einstellungen!$C$23))*(1+Einstellungen!$B$10)</f>
        <v>34.44455</v>
      </c>
      <c r="J5037" s="25" t="n">
        <f aca="false">E5037*I5037/100</f>
        <v>0</v>
      </c>
      <c r="K5037" s="25" t="n">
        <f aca="false">E5037*Einstellungen!$B$5/100</f>
        <v>0</v>
      </c>
      <c r="L5037" s="23" t="str">
        <f aca="false">IF(I5037&lt;Einstellungen!$B$5,"ja","nein")</f>
        <v>nein</v>
      </c>
      <c r="M5037" s="23" t="s">
        <v>129</v>
      </c>
      <c r="N5037" s="23" t="n">
        <v>2025</v>
      </c>
      <c r="O5037" s="23" t="n">
        <v>9</v>
      </c>
    </row>
    <row r="5038" customFormat="false" ht="15" hidden="false" customHeight="false" outlineLevel="0" collapsed="false">
      <c r="A5038" s="22" t="n">
        <v>45897</v>
      </c>
      <c r="B5038" s="23" t="s">
        <v>116</v>
      </c>
      <c r="C5038" s="23" t="s">
        <v>106</v>
      </c>
      <c r="D5038" s="24" t="n">
        <v>-222.8</v>
      </c>
      <c r="E5038" s="25" t="n">
        <f aca="false">MAX(D5038,0)/1000</f>
        <v>0</v>
      </c>
      <c r="F5038" s="25" t="n">
        <f aca="false">MAX(-D5038,0)/1000</f>
        <v>0.2228</v>
      </c>
      <c r="G5038" s="23" t="str">
        <f aca="false">IF(E5038&gt;0,"ja","nein")</f>
        <v>nein</v>
      </c>
      <c r="H5038" s="26" t="n">
        <v>112.27</v>
      </c>
      <c r="I5038" s="26" t="n">
        <f aca="false">(H5038/10+IF(N5038=2025,Einstellungen!$B$23,Einstellungen!$C$23))*(1+Einstellungen!$B$10)</f>
        <v>33.30572</v>
      </c>
      <c r="J5038" s="25" t="n">
        <f aca="false">E5038*I5038/100</f>
        <v>0</v>
      </c>
      <c r="K5038" s="25" t="n">
        <f aca="false">E5038*Einstellungen!$B$5/100</f>
        <v>0</v>
      </c>
      <c r="L5038" s="23" t="str">
        <f aca="false">IF(I5038&lt;Einstellungen!$B$5,"ja","nein")</f>
        <v>nein</v>
      </c>
      <c r="M5038" s="23" t="s">
        <v>129</v>
      </c>
      <c r="N5038" s="23" t="n">
        <v>2025</v>
      </c>
      <c r="O5038" s="23" t="n">
        <v>10</v>
      </c>
    </row>
    <row r="5039" customFormat="false" ht="15" hidden="false" customHeight="false" outlineLevel="0" collapsed="false">
      <c r="A5039" s="22" t="n">
        <v>45897</v>
      </c>
      <c r="B5039" s="23" t="s">
        <v>117</v>
      </c>
      <c r="C5039" s="23" t="s">
        <v>106</v>
      </c>
      <c r="D5039" s="24" t="n">
        <v>-450.9</v>
      </c>
      <c r="E5039" s="25" t="n">
        <f aca="false">MAX(D5039,0)/1000</f>
        <v>0</v>
      </c>
      <c r="F5039" s="25" t="n">
        <f aca="false">MAX(-D5039,0)/1000</f>
        <v>0.4509</v>
      </c>
      <c r="G5039" s="23" t="str">
        <f aca="false">IF(E5039&gt;0,"ja","nein")</f>
        <v>nein</v>
      </c>
      <c r="H5039" s="26" t="n">
        <v>108.13</v>
      </c>
      <c r="I5039" s="26" t="n">
        <f aca="false">(H5039/10+IF(N5039=2025,Einstellungen!$B$23,Einstellungen!$C$23))*(1+Einstellungen!$B$10)</f>
        <v>32.81306</v>
      </c>
      <c r="J5039" s="25" t="n">
        <f aca="false">E5039*I5039/100</f>
        <v>0</v>
      </c>
      <c r="K5039" s="25" t="n">
        <f aca="false">E5039*Einstellungen!$B$5/100</f>
        <v>0</v>
      </c>
      <c r="L5039" s="23" t="str">
        <f aca="false">IF(I5039&lt;Einstellungen!$B$5,"ja","nein")</f>
        <v>nein</v>
      </c>
      <c r="M5039" s="23" t="s">
        <v>129</v>
      </c>
      <c r="N5039" s="23" t="n">
        <v>2025</v>
      </c>
      <c r="O5039" s="23" t="n">
        <v>11</v>
      </c>
    </row>
    <row r="5040" customFormat="false" ht="15" hidden="false" customHeight="false" outlineLevel="0" collapsed="false">
      <c r="A5040" s="22" t="n">
        <v>45897</v>
      </c>
      <c r="B5040" s="23" t="s">
        <v>118</v>
      </c>
      <c r="C5040" s="23" t="s">
        <v>106</v>
      </c>
      <c r="D5040" s="24" t="n">
        <v>-365.5</v>
      </c>
      <c r="E5040" s="25" t="n">
        <f aca="false">MAX(D5040,0)/1000</f>
        <v>0</v>
      </c>
      <c r="F5040" s="25" t="n">
        <f aca="false">MAX(-D5040,0)/1000</f>
        <v>0.3655</v>
      </c>
      <c r="G5040" s="23" t="str">
        <f aca="false">IF(E5040&gt;0,"ja","nein")</f>
        <v>nein</v>
      </c>
      <c r="H5040" s="26" t="n">
        <v>100.89</v>
      </c>
      <c r="I5040" s="26" t="n">
        <f aca="false">(H5040/10+IF(N5040=2025,Einstellungen!$B$23,Einstellungen!$C$23))*(1+Einstellungen!$B$10)</f>
        <v>31.9515</v>
      </c>
      <c r="J5040" s="25" t="n">
        <f aca="false">E5040*I5040/100</f>
        <v>0</v>
      </c>
      <c r="K5040" s="25" t="n">
        <f aca="false">E5040*Einstellungen!$B$5/100</f>
        <v>0</v>
      </c>
      <c r="L5040" s="23" t="str">
        <f aca="false">IF(I5040&lt;Einstellungen!$B$5,"ja","nein")</f>
        <v>nein</v>
      </c>
      <c r="M5040" s="23" t="s">
        <v>129</v>
      </c>
      <c r="N5040" s="23" t="n">
        <v>2025</v>
      </c>
      <c r="O5040" s="23" t="n">
        <v>12</v>
      </c>
    </row>
    <row r="5041" customFormat="false" ht="15" hidden="false" customHeight="false" outlineLevel="0" collapsed="false">
      <c r="A5041" s="22" t="n">
        <v>45897</v>
      </c>
      <c r="B5041" s="23" t="s">
        <v>119</v>
      </c>
      <c r="C5041" s="23" t="s">
        <v>106</v>
      </c>
      <c r="D5041" s="24" t="n">
        <v>-904.2</v>
      </c>
      <c r="E5041" s="25" t="n">
        <f aca="false">MAX(D5041,0)/1000</f>
        <v>0</v>
      </c>
      <c r="F5041" s="25" t="n">
        <f aca="false">MAX(-D5041,0)/1000</f>
        <v>0.9042</v>
      </c>
      <c r="G5041" s="23" t="str">
        <f aca="false">IF(E5041&gt;0,"ja","nein")</f>
        <v>nein</v>
      </c>
      <c r="H5041" s="26" t="n">
        <v>100.96</v>
      </c>
      <c r="I5041" s="26" t="n">
        <f aca="false">(H5041/10+IF(N5041=2025,Einstellungen!$B$23,Einstellungen!$C$23))*(1+Einstellungen!$B$10)</f>
        <v>31.95983</v>
      </c>
      <c r="J5041" s="25" t="n">
        <f aca="false">E5041*I5041/100</f>
        <v>0</v>
      </c>
      <c r="K5041" s="25" t="n">
        <f aca="false">E5041*Einstellungen!$B$5/100</f>
        <v>0</v>
      </c>
      <c r="L5041" s="23" t="str">
        <f aca="false">IF(I5041&lt;Einstellungen!$B$5,"ja","nein")</f>
        <v>nein</v>
      </c>
      <c r="M5041" s="23" t="s">
        <v>129</v>
      </c>
      <c r="N5041" s="23" t="n">
        <v>2025</v>
      </c>
      <c r="O5041" s="23" t="n">
        <v>13</v>
      </c>
    </row>
    <row r="5042" customFormat="false" ht="15" hidden="false" customHeight="false" outlineLevel="0" collapsed="false">
      <c r="A5042" s="22" t="n">
        <v>45897</v>
      </c>
      <c r="B5042" s="23" t="s">
        <v>120</v>
      </c>
      <c r="C5042" s="23" t="s">
        <v>106</v>
      </c>
      <c r="D5042" s="24" t="n">
        <v>-1113.8</v>
      </c>
      <c r="E5042" s="25" t="n">
        <f aca="false">MAX(D5042,0)/1000</f>
        <v>0</v>
      </c>
      <c r="F5042" s="25" t="n">
        <f aca="false">MAX(-D5042,0)/1000</f>
        <v>1.1138</v>
      </c>
      <c r="G5042" s="23" t="str">
        <f aca="false">IF(E5042&gt;0,"ja","nein")</f>
        <v>nein</v>
      </c>
      <c r="H5042" s="26" t="n">
        <v>100.89</v>
      </c>
      <c r="I5042" s="26" t="n">
        <f aca="false">(H5042/10+IF(N5042=2025,Einstellungen!$B$23,Einstellungen!$C$23))*(1+Einstellungen!$B$10)</f>
        <v>31.9515</v>
      </c>
      <c r="J5042" s="25" t="n">
        <f aca="false">E5042*I5042/100</f>
        <v>0</v>
      </c>
      <c r="K5042" s="25" t="n">
        <f aca="false">E5042*Einstellungen!$B$5/100</f>
        <v>0</v>
      </c>
      <c r="L5042" s="23" t="str">
        <f aca="false">IF(I5042&lt;Einstellungen!$B$5,"ja","nein")</f>
        <v>nein</v>
      </c>
      <c r="M5042" s="23" t="s">
        <v>129</v>
      </c>
      <c r="N5042" s="23" t="n">
        <v>2025</v>
      </c>
      <c r="O5042" s="23" t="n">
        <v>14</v>
      </c>
    </row>
    <row r="5043" customFormat="false" ht="15" hidden="false" customHeight="false" outlineLevel="0" collapsed="false">
      <c r="A5043" s="22" t="n">
        <v>45897</v>
      </c>
      <c r="B5043" s="23" t="s">
        <v>104</v>
      </c>
      <c r="C5043" s="23" t="s">
        <v>106</v>
      </c>
      <c r="D5043" s="24" t="n">
        <v>171.6</v>
      </c>
      <c r="E5043" s="25" t="n">
        <f aca="false">MAX(D5043,0)/1000</f>
        <v>0.1716</v>
      </c>
      <c r="F5043" s="25" t="n">
        <f aca="false">MAX(-D5043,0)/1000</f>
        <v>0</v>
      </c>
      <c r="G5043" s="23" t="str">
        <f aca="false">IF(E5043&gt;0,"ja","nein")</f>
        <v>ja</v>
      </c>
      <c r="H5043" s="26" t="n">
        <v>100.66</v>
      </c>
      <c r="I5043" s="26" t="n">
        <f aca="false">(H5043/10+IF(N5043=2025,Einstellungen!$B$23,Einstellungen!$C$23))*(1+Einstellungen!$B$10)</f>
        <v>31.92413</v>
      </c>
      <c r="J5043" s="25" t="n">
        <f aca="false">E5043*I5043/100</f>
        <v>0.05478180708</v>
      </c>
      <c r="K5043" s="25" t="n">
        <f aca="false">E5043*Einstellungen!$B$5/100</f>
        <v>0.049764</v>
      </c>
      <c r="L5043" s="23" t="str">
        <f aca="false">IF(I5043&lt;Einstellungen!$B$5,"ja","nein")</f>
        <v>nein</v>
      </c>
      <c r="M5043" s="23" t="s">
        <v>129</v>
      </c>
      <c r="N5043" s="23" t="n">
        <v>2025</v>
      </c>
      <c r="O5043" s="23" t="n">
        <v>15</v>
      </c>
    </row>
    <row r="5044" customFormat="false" ht="15" hidden="false" customHeight="false" outlineLevel="0" collapsed="false">
      <c r="A5044" s="22" t="n">
        <v>45897</v>
      </c>
      <c r="B5044" s="23" t="s">
        <v>105</v>
      </c>
      <c r="C5044" s="23" t="s">
        <v>106</v>
      </c>
      <c r="D5044" s="24" t="n">
        <v>-213.2</v>
      </c>
      <c r="E5044" s="25" t="n">
        <f aca="false">MAX(D5044,0)/1000</f>
        <v>0</v>
      </c>
      <c r="F5044" s="25" t="n">
        <f aca="false">MAX(-D5044,0)/1000</f>
        <v>0.2132</v>
      </c>
      <c r="G5044" s="23" t="str">
        <f aca="false">IF(E5044&gt;0,"ja","nein")</f>
        <v>nein</v>
      </c>
      <c r="H5044" s="26" t="n">
        <v>96.1</v>
      </c>
      <c r="I5044" s="26" t="n">
        <f aca="false">(H5044/10+IF(N5044=2025,Einstellungen!$B$23,Einstellungen!$C$23))*(1+Einstellungen!$B$10)</f>
        <v>31.38149</v>
      </c>
      <c r="J5044" s="25" t="n">
        <f aca="false">E5044*I5044/100</f>
        <v>0</v>
      </c>
      <c r="K5044" s="25" t="n">
        <f aca="false">E5044*Einstellungen!$B$5/100</f>
        <v>0</v>
      </c>
      <c r="L5044" s="23" t="str">
        <f aca="false">IF(I5044&lt;Einstellungen!$B$5,"ja","nein")</f>
        <v>nein</v>
      </c>
      <c r="M5044" s="23" t="s">
        <v>129</v>
      </c>
      <c r="N5044" s="23" t="n">
        <v>2025</v>
      </c>
      <c r="O5044" s="23" t="n">
        <v>16</v>
      </c>
    </row>
    <row r="5045" customFormat="false" ht="15" hidden="false" customHeight="false" outlineLevel="0" collapsed="false">
      <c r="A5045" s="22" t="n">
        <v>45897</v>
      </c>
      <c r="B5045" s="23" t="s">
        <v>97</v>
      </c>
      <c r="C5045" s="23" t="s">
        <v>106</v>
      </c>
      <c r="D5045" s="24" t="n">
        <v>314.9</v>
      </c>
      <c r="E5045" s="25" t="n">
        <f aca="false">MAX(D5045,0)/1000</f>
        <v>0.3149</v>
      </c>
      <c r="F5045" s="25" t="n">
        <f aca="false">MAX(-D5045,0)/1000</f>
        <v>0</v>
      </c>
      <c r="G5045" s="23" t="str">
        <f aca="false">IF(E5045&gt;0,"ja","nein")</f>
        <v>ja</v>
      </c>
      <c r="H5045" s="26" t="n">
        <v>129.84</v>
      </c>
      <c r="I5045" s="26" t="n">
        <f aca="false">(H5045/10+IF(N5045=2025,Einstellungen!$B$23,Einstellungen!$C$23))*(1+Einstellungen!$B$10)</f>
        <v>35.39655</v>
      </c>
      <c r="J5045" s="25" t="n">
        <f aca="false">E5045*I5045/100</f>
        <v>0.11146373595</v>
      </c>
      <c r="K5045" s="25" t="n">
        <f aca="false">E5045*Einstellungen!$B$5/100</f>
        <v>0.091321</v>
      </c>
      <c r="L5045" s="23" t="str">
        <f aca="false">IF(I5045&lt;Einstellungen!$B$5,"ja","nein")</f>
        <v>nein</v>
      </c>
      <c r="M5045" s="23" t="s">
        <v>129</v>
      </c>
      <c r="N5045" s="23" t="n">
        <v>2025</v>
      </c>
      <c r="O5045" s="23" t="n">
        <v>17</v>
      </c>
    </row>
    <row r="5046" customFormat="false" ht="15" hidden="false" customHeight="false" outlineLevel="0" collapsed="false">
      <c r="A5046" s="22" t="n">
        <v>45897</v>
      </c>
      <c r="B5046" s="23" t="s">
        <v>99</v>
      </c>
      <c r="C5046" s="23" t="s">
        <v>106</v>
      </c>
      <c r="D5046" s="24" t="n">
        <v>357.1</v>
      </c>
      <c r="E5046" s="25" t="n">
        <f aca="false">MAX(D5046,0)/1000</f>
        <v>0.3571</v>
      </c>
      <c r="F5046" s="25" t="n">
        <f aca="false">MAX(-D5046,0)/1000</f>
        <v>0</v>
      </c>
      <c r="G5046" s="23" t="str">
        <f aca="false">IF(E5046&gt;0,"ja","nein")</f>
        <v>ja</v>
      </c>
      <c r="H5046" s="26" t="n">
        <v>160.85</v>
      </c>
      <c r="I5046" s="26" t="n">
        <f aca="false">(H5046/10+IF(N5046=2025,Einstellungen!$B$23,Einstellungen!$C$23))*(1+Einstellungen!$B$10)</f>
        <v>39.08674</v>
      </c>
      <c r="J5046" s="25" t="n">
        <f aca="false">E5046*I5046/100</f>
        <v>0.13957874854</v>
      </c>
      <c r="K5046" s="25" t="n">
        <f aca="false">E5046*Einstellungen!$B$5/100</f>
        <v>0.103559</v>
      </c>
      <c r="L5046" s="23" t="str">
        <f aca="false">IF(I5046&lt;Einstellungen!$B$5,"ja","nein")</f>
        <v>nein</v>
      </c>
      <c r="M5046" s="23" t="s">
        <v>129</v>
      </c>
      <c r="N5046" s="23" t="n">
        <v>2025</v>
      </c>
      <c r="O5046" s="23" t="n">
        <v>18</v>
      </c>
    </row>
    <row r="5047" customFormat="false" ht="15" hidden="false" customHeight="false" outlineLevel="0" collapsed="false">
      <c r="A5047" s="22" t="n">
        <v>45897</v>
      </c>
      <c r="B5047" s="23" t="s">
        <v>100</v>
      </c>
      <c r="C5047" s="23" t="s">
        <v>106</v>
      </c>
      <c r="D5047" s="24" t="n">
        <v>176.4</v>
      </c>
      <c r="E5047" s="25" t="n">
        <f aca="false">MAX(D5047,0)/1000</f>
        <v>0.1764</v>
      </c>
      <c r="F5047" s="25" t="n">
        <f aca="false">MAX(-D5047,0)/1000</f>
        <v>0</v>
      </c>
      <c r="G5047" s="23" t="str">
        <f aca="false">IF(E5047&gt;0,"ja","nein")</f>
        <v>ja</v>
      </c>
      <c r="H5047" s="26" t="n">
        <v>210</v>
      </c>
      <c r="I5047" s="26" t="n">
        <f aca="false">(H5047/10+IF(N5047=2025,Einstellungen!$B$23,Einstellungen!$C$23))*(1+Einstellungen!$B$10)</f>
        <v>44.93559</v>
      </c>
      <c r="J5047" s="25" t="n">
        <f aca="false">E5047*I5047/100</f>
        <v>0.07926638076</v>
      </c>
      <c r="K5047" s="25" t="n">
        <f aca="false">E5047*Einstellungen!$B$5/100</f>
        <v>0.051156</v>
      </c>
      <c r="L5047" s="23" t="str">
        <f aca="false">IF(I5047&lt;Einstellungen!$B$5,"ja","nein")</f>
        <v>nein</v>
      </c>
      <c r="M5047" s="23" t="s">
        <v>129</v>
      </c>
      <c r="N5047" s="23" t="n">
        <v>2025</v>
      </c>
      <c r="O5047" s="23" t="n">
        <v>19</v>
      </c>
    </row>
    <row r="5048" customFormat="false" ht="15" hidden="false" customHeight="false" outlineLevel="0" collapsed="false">
      <c r="A5048" s="22" t="n">
        <v>45897</v>
      </c>
      <c r="B5048" s="23" t="s">
        <v>92</v>
      </c>
      <c r="C5048" s="23" t="s">
        <v>106</v>
      </c>
      <c r="D5048" s="24" t="n">
        <v>317.8</v>
      </c>
      <c r="E5048" s="25" t="n">
        <f aca="false">MAX(D5048,0)/1000</f>
        <v>0.3178</v>
      </c>
      <c r="F5048" s="25" t="n">
        <f aca="false">MAX(-D5048,0)/1000</f>
        <v>0</v>
      </c>
      <c r="G5048" s="23" t="str">
        <f aca="false">IF(E5048&gt;0,"ja","nein")</f>
        <v>ja</v>
      </c>
      <c r="H5048" s="26" t="n">
        <v>153.16</v>
      </c>
      <c r="I5048" s="26" t="n">
        <f aca="false">(H5048/10+IF(N5048=2025,Einstellungen!$B$23,Einstellungen!$C$23))*(1+Einstellungen!$B$10)</f>
        <v>38.17163</v>
      </c>
      <c r="J5048" s="25" t="n">
        <f aca="false">E5048*I5048/100</f>
        <v>0.12130944014</v>
      </c>
      <c r="K5048" s="25" t="n">
        <f aca="false">E5048*Einstellungen!$B$5/100</f>
        <v>0.092162</v>
      </c>
      <c r="L5048" s="23" t="str">
        <f aca="false">IF(I5048&lt;Einstellungen!$B$5,"ja","nein")</f>
        <v>nein</v>
      </c>
      <c r="M5048" s="23" t="s">
        <v>129</v>
      </c>
      <c r="N5048" s="23" t="n">
        <v>2025</v>
      </c>
      <c r="O5048" s="23" t="n">
        <v>20</v>
      </c>
    </row>
    <row r="5049" customFormat="false" ht="15" hidden="false" customHeight="false" outlineLevel="0" collapsed="false">
      <c r="A5049" s="22" t="n">
        <v>45897</v>
      </c>
      <c r="B5049" s="23" t="s">
        <v>95</v>
      </c>
      <c r="C5049" s="23" t="s">
        <v>106</v>
      </c>
      <c r="D5049" s="24" t="n">
        <v>271</v>
      </c>
      <c r="E5049" s="25" t="n">
        <f aca="false">MAX(D5049,0)/1000</f>
        <v>0.271</v>
      </c>
      <c r="F5049" s="25" t="n">
        <f aca="false">MAX(-D5049,0)/1000</f>
        <v>0</v>
      </c>
      <c r="G5049" s="23" t="str">
        <f aca="false">IF(E5049&gt;0,"ja","nein")</f>
        <v>ja</v>
      </c>
      <c r="H5049" s="26" t="n">
        <v>124.18</v>
      </c>
      <c r="I5049" s="26" t="n">
        <f aca="false">(H5049/10+IF(N5049=2025,Einstellungen!$B$23,Einstellungen!$C$23))*(1+Einstellungen!$B$10)</f>
        <v>34.72301</v>
      </c>
      <c r="J5049" s="25" t="n">
        <f aca="false">E5049*I5049/100</f>
        <v>0.0940993571</v>
      </c>
      <c r="K5049" s="25" t="n">
        <f aca="false">E5049*Einstellungen!$B$5/100</f>
        <v>0.07859</v>
      </c>
      <c r="L5049" s="23" t="str">
        <f aca="false">IF(I5049&lt;Einstellungen!$B$5,"ja","nein")</f>
        <v>nein</v>
      </c>
      <c r="M5049" s="23" t="s">
        <v>129</v>
      </c>
      <c r="N5049" s="23" t="n">
        <v>2025</v>
      </c>
      <c r="O5049" s="23" t="n">
        <v>21</v>
      </c>
    </row>
    <row r="5050" customFormat="false" ht="15" hidden="false" customHeight="false" outlineLevel="0" collapsed="false">
      <c r="A5050" s="22" t="n">
        <v>45897</v>
      </c>
      <c r="B5050" s="23" t="s">
        <v>96</v>
      </c>
      <c r="C5050" s="23" t="s">
        <v>106</v>
      </c>
      <c r="D5050" s="24" t="n">
        <v>-321.6</v>
      </c>
      <c r="E5050" s="25" t="n">
        <f aca="false">MAX(D5050,0)/1000</f>
        <v>0</v>
      </c>
      <c r="F5050" s="25" t="n">
        <f aca="false">MAX(-D5050,0)/1000</f>
        <v>0.3216</v>
      </c>
      <c r="G5050" s="23" t="str">
        <f aca="false">IF(E5050&gt;0,"ja","nein")</f>
        <v>nein</v>
      </c>
      <c r="H5050" s="26" t="n">
        <v>107.11</v>
      </c>
      <c r="I5050" s="26" t="n">
        <f aca="false">(H5050/10+IF(N5050=2025,Einstellungen!$B$23,Einstellungen!$C$23))*(1+Einstellungen!$B$10)</f>
        <v>32.69168</v>
      </c>
      <c r="J5050" s="25" t="n">
        <f aca="false">E5050*I5050/100</f>
        <v>0</v>
      </c>
      <c r="K5050" s="25" t="n">
        <f aca="false">E5050*Einstellungen!$B$5/100</f>
        <v>0</v>
      </c>
      <c r="L5050" s="23" t="str">
        <f aca="false">IF(I5050&lt;Einstellungen!$B$5,"ja","nein")</f>
        <v>nein</v>
      </c>
      <c r="M5050" s="23" t="s">
        <v>129</v>
      </c>
      <c r="N5050" s="23" t="n">
        <v>2025</v>
      </c>
      <c r="O5050" s="23" t="n">
        <v>22</v>
      </c>
    </row>
    <row r="5051" customFormat="false" ht="15" hidden="false" customHeight="false" outlineLevel="0" collapsed="false">
      <c r="A5051" s="22" t="n">
        <v>45897</v>
      </c>
      <c r="B5051" s="23" t="s">
        <v>101</v>
      </c>
      <c r="C5051" s="23" t="s">
        <v>106</v>
      </c>
      <c r="D5051" s="24" t="n">
        <v>-313.4</v>
      </c>
      <c r="E5051" s="25" t="n">
        <f aca="false">MAX(D5051,0)/1000</f>
        <v>0</v>
      </c>
      <c r="F5051" s="25" t="n">
        <f aca="false">MAX(-D5051,0)/1000</f>
        <v>0.3134</v>
      </c>
      <c r="G5051" s="23" t="str">
        <f aca="false">IF(E5051&gt;0,"ja","nein")</f>
        <v>nein</v>
      </c>
      <c r="H5051" s="26" t="n">
        <v>92.15</v>
      </c>
      <c r="I5051" s="26" t="n">
        <f aca="false">(H5051/10+IF(N5051=2025,Einstellungen!$B$23,Einstellungen!$C$23))*(1+Einstellungen!$B$10)</f>
        <v>30.91144</v>
      </c>
      <c r="J5051" s="25" t="n">
        <f aca="false">E5051*I5051/100</f>
        <v>0</v>
      </c>
      <c r="K5051" s="25" t="n">
        <f aca="false">E5051*Einstellungen!$B$5/100</f>
        <v>0</v>
      </c>
      <c r="L5051" s="23" t="str">
        <f aca="false">IF(I5051&lt;Einstellungen!$B$5,"ja","nein")</f>
        <v>nein</v>
      </c>
      <c r="M5051" s="23" t="s">
        <v>129</v>
      </c>
      <c r="N5051" s="23" t="n">
        <v>2025</v>
      </c>
      <c r="O5051" s="23" t="n">
        <v>23</v>
      </c>
    </row>
    <row r="5052" customFormat="false" ht="15" hidden="false" customHeight="false" outlineLevel="0" collapsed="false">
      <c r="A5052" s="22" t="n">
        <v>45898</v>
      </c>
      <c r="B5052" s="23" t="s">
        <v>102</v>
      </c>
      <c r="C5052" s="23" t="s">
        <v>121</v>
      </c>
      <c r="D5052" s="24" t="n">
        <v>-316</v>
      </c>
      <c r="E5052" s="25" t="n">
        <f aca="false">MAX(D5052,0)/1000</f>
        <v>0</v>
      </c>
      <c r="F5052" s="25" t="n">
        <f aca="false">MAX(-D5052,0)/1000</f>
        <v>0.316</v>
      </c>
      <c r="G5052" s="23" t="str">
        <f aca="false">IF(E5052&gt;0,"ja","nein")</f>
        <v>nein</v>
      </c>
      <c r="H5052" s="26" t="n">
        <v>85.04</v>
      </c>
      <c r="I5052" s="26" t="n">
        <f aca="false">(H5052/10+IF(N5052=2025,Einstellungen!$B$23,Einstellungen!$C$23))*(1+Einstellungen!$B$10)</f>
        <v>30.06535</v>
      </c>
      <c r="J5052" s="25" t="n">
        <f aca="false">E5052*I5052/100</f>
        <v>0</v>
      </c>
      <c r="K5052" s="25" t="n">
        <f aca="false">E5052*Einstellungen!$B$5/100</f>
        <v>0</v>
      </c>
      <c r="L5052" s="23" t="str">
        <f aca="false">IF(I5052&lt;Einstellungen!$B$5,"ja","nein")</f>
        <v>nein</v>
      </c>
      <c r="M5052" s="23" t="s">
        <v>129</v>
      </c>
      <c r="N5052" s="23" t="n">
        <v>2025</v>
      </c>
      <c r="O5052" s="23" t="n">
        <v>0</v>
      </c>
    </row>
    <row r="5053" customFormat="false" ht="15" hidden="false" customHeight="false" outlineLevel="0" collapsed="false">
      <c r="A5053" s="22" t="n">
        <v>45898</v>
      </c>
      <c r="B5053" s="23" t="s">
        <v>107</v>
      </c>
      <c r="C5053" s="23" t="s">
        <v>121</v>
      </c>
      <c r="D5053" s="24" t="n">
        <v>-344.8</v>
      </c>
      <c r="E5053" s="25" t="n">
        <f aca="false">MAX(D5053,0)/1000</f>
        <v>0</v>
      </c>
      <c r="F5053" s="25" t="n">
        <f aca="false">MAX(-D5053,0)/1000</f>
        <v>0.3448</v>
      </c>
      <c r="G5053" s="23" t="str">
        <f aca="false">IF(E5053&gt;0,"ja","nein")</f>
        <v>nein</v>
      </c>
      <c r="H5053" s="26" t="n">
        <v>83.27</v>
      </c>
      <c r="I5053" s="26" t="n">
        <f aca="false">(H5053/10+IF(N5053=2025,Einstellungen!$B$23,Einstellungen!$C$23))*(1+Einstellungen!$B$10)</f>
        <v>29.85472</v>
      </c>
      <c r="J5053" s="25" t="n">
        <f aca="false">E5053*I5053/100</f>
        <v>0</v>
      </c>
      <c r="K5053" s="25" t="n">
        <f aca="false">E5053*Einstellungen!$B$5/100</f>
        <v>0</v>
      </c>
      <c r="L5053" s="23" t="str">
        <f aca="false">IF(I5053&lt;Einstellungen!$B$5,"ja","nein")</f>
        <v>nein</v>
      </c>
      <c r="M5053" s="23" t="s">
        <v>129</v>
      </c>
      <c r="N5053" s="23" t="n">
        <v>2025</v>
      </c>
      <c r="O5053" s="23" t="n">
        <v>1</v>
      </c>
    </row>
    <row r="5054" customFormat="false" ht="15" hidden="false" customHeight="false" outlineLevel="0" collapsed="false">
      <c r="A5054" s="22" t="n">
        <v>45898</v>
      </c>
      <c r="B5054" s="23" t="s">
        <v>108</v>
      </c>
      <c r="C5054" s="23" t="s">
        <v>121</v>
      </c>
      <c r="D5054" s="24" t="n">
        <v>-379.5</v>
      </c>
      <c r="E5054" s="25" t="n">
        <f aca="false">MAX(D5054,0)/1000</f>
        <v>0</v>
      </c>
      <c r="F5054" s="25" t="n">
        <f aca="false">MAX(-D5054,0)/1000</f>
        <v>0.3795</v>
      </c>
      <c r="G5054" s="23" t="str">
        <f aca="false">IF(E5054&gt;0,"ja","nein")</f>
        <v>nein</v>
      </c>
      <c r="H5054" s="26" t="n">
        <v>83.1</v>
      </c>
      <c r="I5054" s="26" t="n">
        <f aca="false">(H5054/10+IF(N5054=2025,Einstellungen!$B$23,Einstellungen!$C$23))*(1+Einstellungen!$B$10)</f>
        <v>29.83449</v>
      </c>
      <c r="J5054" s="25" t="n">
        <f aca="false">E5054*I5054/100</f>
        <v>0</v>
      </c>
      <c r="K5054" s="25" t="n">
        <f aca="false">E5054*Einstellungen!$B$5/100</f>
        <v>0</v>
      </c>
      <c r="L5054" s="23" t="str">
        <f aca="false">IF(I5054&lt;Einstellungen!$B$5,"ja","nein")</f>
        <v>nein</v>
      </c>
      <c r="M5054" s="23" t="s">
        <v>129</v>
      </c>
      <c r="N5054" s="23" t="n">
        <v>2025</v>
      </c>
      <c r="O5054" s="23" t="n">
        <v>2</v>
      </c>
    </row>
    <row r="5055" customFormat="false" ht="15" hidden="false" customHeight="false" outlineLevel="0" collapsed="false">
      <c r="A5055" s="22" t="n">
        <v>45898</v>
      </c>
      <c r="B5055" s="23" t="s">
        <v>109</v>
      </c>
      <c r="C5055" s="23" t="s">
        <v>121</v>
      </c>
      <c r="D5055" s="24" t="n">
        <v>-383</v>
      </c>
      <c r="E5055" s="25" t="n">
        <f aca="false">MAX(D5055,0)/1000</f>
        <v>0</v>
      </c>
      <c r="F5055" s="25" t="n">
        <f aca="false">MAX(-D5055,0)/1000</f>
        <v>0.383</v>
      </c>
      <c r="G5055" s="23" t="str">
        <f aca="false">IF(E5055&gt;0,"ja","nein")</f>
        <v>nein</v>
      </c>
      <c r="H5055" s="26" t="n">
        <v>81.59</v>
      </c>
      <c r="I5055" s="26" t="n">
        <f aca="false">(H5055/10+IF(N5055=2025,Einstellungen!$B$23,Einstellungen!$C$23))*(1+Einstellungen!$B$10)</f>
        <v>29.6548</v>
      </c>
      <c r="J5055" s="25" t="n">
        <f aca="false">E5055*I5055/100</f>
        <v>0</v>
      </c>
      <c r="K5055" s="25" t="n">
        <f aca="false">E5055*Einstellungen!$B$5/100</f>
        <v>0</v>
      </c>
      <c r="L5055" s="23" t="str">
        <f aca="false">IF(I5055&lt;Einstellungen!$B$5,"ja","nein")</f>
        <v>nein</v>
      </c>
      <c r="M5055" s="23" t="s">
        <v>129</v>
      </c>
      <c r="N5055" s="23" t="n">
        <v>2025</v>
      </c>
      <c r="O5055" s="23" t="n">
        <v>3</v>
      </c>
    </row>
    <row r="5056" customFormat="false" ht="15" hidden="false" customHeight="false" outlineLevel="0" collapsed="false">
      <c r="A5056" s="22" t="n">
        <v>45898</v>
      </c>
      <c r="B5056" s="23" t="s">
        <v>110</v>
      </c>
      <c r="C5056" s="23" t="s">
        <v>121</v>
      </c>
      <c r="D5056" s="24" t="n">
        <v>-378.6</v>
      </c>
      <c r="E5056" s="25" t="n">
        <f aca="false">MAX(D5056,0)/1000</f>
        <v>0</v>
      </c>
      <c r="F5056" s="25" t="n">
        <f aca="false">MAX(-D5056,0)/1000</f>
        <v>0.3786</v>
      </c>
      <c r="G5056" s="23" t="str">
        <f aca="false">IF(E5056&gt;0,"ja","nein")</f>
        <v>nein</v>
      </c>
      <c r="H5056" s="26" t="n">
        <v>83.01</v>
      </c>
      <c r="I5056" s="26" t="n">
        <f aca="false">(H5056/10+IF(N5056=2025,Einstellungen!$B$23,Einstellungen!$C$23))*(1+Einstellungen!$B$10)</f>
        <v>29.82378</v>
      </c>
      <c r="J5056" s="25" t="n">
        <f aca="false">E5056*I5056/100</f>
        <v>0</v>
      </c>
      <c r="K5056" s="25" t="n">
        <f aca="false">E5056*Einstellungen!$B$5/100</f>
        <v>0</v>
      </c>
      <c r="L5056" s="23" t="str">
        <f aca="false">IF(I5056&lt;Einstellungen!$B$5,"ja","nein")</f>
        <v>nein</v>
      </c>
      <c r="M5056" s="23" t="s">
        <v>129</v>
      </c>
      <c r="N5056" s="23" t="n">
        <v>2025</v>
      </c>
      <c r="O5056" s="23" t="n">
        <v>4</v>
      </c>
    </row>
    <row r="5057" customFormat="false" ht="15" hidden="false" customHeight="false" outlineLevel="0" collapsed="false">
      <c r="A5057" s="22" t="n">
        <v>45898</v>
      </c>
      <c r="B5057" s="23" t="s">
        <v>111</v>
      </c>
      <c r="C5057" s="23" t="s">
        <v>121</v>
      </c>
      <c r="D5057" s="24" t="n">
        <v>-374.8</v>
      </c>
      <c r="E5057" s="25" t="n">
        <f aca="false">MAX(D5057,0)/1000</f>
        <v>0</v>
      </c>
      <c r="F5057" s="25" t="n">
        <f aca="false">MAX(-D5057,0)/1000</f>
        <v>0.3748</v>
      </c>
      <c r="G5057" s="23" t="str">
        <f aca="false">IF(E5057&gt;0,"ja","nein")</f>
        <v>nein</v>
      </c>
      <c r="H5057" s="26" t="n">
        <v>91</v>
      </c>
      <c r="I5057" s="26" t="n">
        <f aca="false">(H5057/10+IF(N5057=2025,Einstellungen!$B$23,Einstellungen!$C$23))*(1+Einstellungen!$B$10)</f>
        <v>30.77459</v>
      </c>
      <c r="J5057" s="25" t="n">
        <f aca="false">E5057*I5057/100</f>
        <v>0</v>
      </c>
      <c r="K5057" s="25" t="n">
        <f aca="false">E5057*Einstellungen!$B$5/100</f>
        <v>0</v>
      </c>
      <c r="L5057" s="23" t="str">
        <f aca="false">IF(I5057&lt;Einstellungen!$B$5,"ja","nein")</f>
        <v>nein</v>
      </c>
      <c r="M5057" s="23" t="s">
        <v>129</v>
      </c>
      <c r="N5057" s="23" t="n">
        <v>2025</v>
      </c>
      <c r="O5057" s="23" t="n">
        <v>5</v>
      </c>
    </row>
    <row r="5058" customFormat="false" ht="15" hidden="false" customHeight="false" outlineLevel="0" collapsed="false">
      <c r="A5058" s="22" t="n">
        <v>45898</v>
      </c>
      <c r="B5058" s="23" t="s">
        <v>112</v>
      </c>
      <c r="C5058" s="23" t="s">
        <v>121</v>
      </c>
      <c r="D5058" s="24" t="n">
        <v>-198.9</v>
      </c>
      <c r="E5058" s="25" t="n">
        <f aca="false">MAX(D5058,0)/1000</f>
        <v>0</v>
      </c>
      <c r="F5058" s="25" t="n">
        <f aca="false">MAX(-D5058,0)/1000</f>
        <v>0.1989</v>
      </c>
      <c r="G5058" s="23" t="str">
        <f aca="false">IF(E5058&gt;0,"ja","nein")</f>
        <v>nein</v>
      </c>
      <c r="H5058" s="26" t="n">
        <v>117.55</v>
      </c>
      <c r="I5058" s="26" t="n">
        <f aca="false">(H5058/10+IF(N5058=2025,Einstellungen!$B$23,Einstellungen!$C$23))*(1+Einstellungen!$B$10)</f>
        <v>33.93404</v>
      </c>
      <c r="J5058" s="25" t="n">
        <f aca="false">E5058*I5058/100</f>
        <v>0</v>
      </c>
      <c r="K5058" s="25" t="n">
        <f aca="false">E5058*Einstellungen!$B$5/100</f>
        <v>0</v>
      </c>
      <c r="L5058" s="23" t="str">
        <f aca="false">IF(I5058&lt;Einstellungen!$B$5,"ja","nein")</f>
        <v>nein</v>
      </c>
      <c r="M5058" s="23" t="s">
        <v>129</v>
      </c>
      <c r="N5058" s="23" t="n">
        <v>2025</v>
      </c>
      <c r="O5058" s="23" t="n">
        <v>6</v>
      </c>
    </row>
    <row r="5059" customFormat="false" ht="15" hidden="false" customHeight="false" outlineLevel="0" collapsed="false">
      <c r="A5059" s="22" t="n">
        <v>45898</v>
      </c>
      <c r="B5059" s="23" t="s">
        <v>113</v>
      </c>
      <c r="C5059" s="23" t="s">
        <v>121</v>
      </c>
      <c r="D5059" s="24" t="n">
        <v>-143.8</v>
      </c>
      <c r="E5059" s="25" t="n">
        <f aca="false">MAX(D5059,0)/1000</f>
        <v>0</v>
      </c>
      <c r="F5059" s="25" t="n">
        <f aca="false">MAX(-D5059,0)/1000</f>
        <v>0.1438</v>
      </c>
      <c r="G5059" s="23" t="str">
        <f aca="false">IF(E5059&gt;0,"ja","nein")</f>
        <v>nein</v>
      </c>
      <c r="H5059" s="26" t="n">
        <v>121.39</v>
      </c>
      <c r="I5059" s="26" t="n">
        <f aca="false">(H5059/10+IF(N5059=2025,Einstellungen!$B$23,Einstellungen!$C$23))*(1+Einstellungen!$B$10)</f>
        <v>34.391</v>
      </c>
      <c r="J5059" s="25" t="n">
        <f aca="false">E5059*I5059/100</f>
        <v>0</v>
      </c>
      <c r="K5059" s="25" t="n">
        <f aca="false">E5059*Einstellungen!$B$5/100</f>
        <v>0</v>
      </c>
      <c r="L5059" s="23" t="str">
        <f aca="false">IF(I5059&lt;Einstellungen!$B$5,"ja","nein")</f>
        <v>nein</v>
      </c>
      <c r="M5059" s="23" t="s">
        <v>129</v>
      </c>
      <c r="N5059" s="23" t="n">
        <v>2025</v>
      </c>
      <c r="O5059" s="23" t="n">
        <v>7</v>
      </c>
    </row>
    <row r="5060" customFormat="false" ht="15" hidden="false" customHeight="false" outlineLevel="0" collapsed="false">
      <c r="A5060" s="22" t="n">
        <v>45898</v>
      </c>
      <c r="B5060" s="23" t="s">
        <v>114</v>
      </c>
      <c r="C5060" s="23" t="s">
        <v>121</v>
      </c>
      <c r="D5060" s="24" t="n">
        <v>-497.8</v>
      </c>
      <c r="E5060" s="25" t="n">
        <f aca="false">MAX(D5060,0)/1000</f>
        <v>0</v>
      </c>
      <c r="F5060" s="25" t="n">
        <f aca="false">MAX(-D5060,0)/1000</f>
        <v>0.4978</v>
      </c>
      <c r="G5060" s="23" t="str">
        <f aca="false">IF(E5060&gt;0,"ja","nein")</f>
        <v>nein</v>
      </c>
      <c r="H5060" s="26" t="n">
        <v>120</v>
      </c>
      <c r="I5060" s="26" t="n">
        <f aca="false">(H5060/10+IF(N5060=2025,Einstellungen!$B$23,Einstellungen!$C$23))*(1+Einstellungen!$B$10)</f>
        <v>34.22559</v>
      </c>
      <c r="J5060" s="25" t="n">
        <f aca="false">E5060*I5060/100</f>
        <v>0</v>
      </c>
      <c r="K5060" s="25" t="n">
        <f aca="false">E5060*Einstellungen!$B$5/100</f>
        <v>0</v>
      </c>
      <c r="L5060" s="23" t="str">
        <f aca="false">IF(I5060&lt;Einstellungen!$B$5,"ja","nein")</f>
        <v>nein</v>
      </c>
      <c r="M5060" s="23" t="s">
        <v>129</v>
      </c>
      <c r="N5060" s="23" t="n">
        <v>2025</v>
      </c>
      <c r="O5060" s="23" t="n">
        <v>8</v>
      </c>
    </row>
    <row r="5061" customFormat="false" ht="15" hidden="false" customHeight="false" outlineLevel="0" collapsed="false">
      <c r="A5061" s="22" t="n">
        <v>45898</v>
      </c>
      <c r="B5061" s="23" t="s">
        <v>115</v>
      </c>
      <c r="C5061" s="23" t="s">
        <v>121</v>
      </c>
      <c r="D5061" s="24" t="n">
        <v>-511.3</v>
      </c>
      <c r="E5061" s="25" t="n">
        <f aca="false">MAX(D5061,0)/1000</f>
        <v>0</v>
      </c>
      <c r="F5061" s="25" t="n">
        <f aca="false">MAX(-D5061,0)/1000</f>
        <v>0.5113</v>
      </c>
      <c r="G5061" s="23" t="str">
        <f aca="false">IF(E5061&gt;0,"ja","nein")</f>
        <v>nein</v>
      </c>
      <c r="H5061" s="26" t="n">
        <v>110.36</v>
      </c>
      <c r="I5061" s="26" t="n">
        <f aca="false">(H5061/10+IF(N5061=2025,Einstellungen!$B$23,Einstellungen!$C$23))*(1+Einstellungen!$B$10)</f>
        <v>33.07843</v>
      </c>
      <c r="J5061" s="25" t="n">
        <f aca="false">E5061*I5061/100</f>
        <v>0</v>
      </c>
      <c r="K5061" s="25" t="n">
        <f aca="false">E5061*Einstellungen!$B$5/100</f>
        <v>0</v>
      </c>
      <c r="L5061" s="23" t="str">
        <f aca="false">IF(I5061&lt;Einstellungen!$B$5,"ja","nein")</f>
        <v>nein</v>
      </c>
      <c r="M5061" s="23" t="s">
        <v>129</v>
      </c>
      <c r="N5061" s="23" t="n">
        <v>2025</v>
      </c>
      <c r="O5061" s="23" t="n">
        <v>9</v>
      </c>
    </row>
    <row r="5062" customFormat="false" ht="15" hidden="false" customHeight="false" outlineLevel="0" collapsed="false">
      <c r="A5062" s="22" t="n">
        <v>45898</v>
      </c>
      <c r="B5062" s="23" t="s">
        <v>116</v>
      </c>
      <c r="C5062" s="23" t="s">
        <v>121</v>
      </c>
      <c r="D5062" s="24" t="n">
        <v>-1061.1</v>
      </c>
      <c r="E5062" s="25" t="n">
        <f aca="false">MAX(D5062,0)/1000</f>
        <v>0</v>
      </c>
      <c r="F5062" s="25" t="n">
        <f aca="false">MAX(-D5062,0)/1000</f>
        <v>1.0611</v>
      </c>
      <c r="G5062" s="23" t="str">
        <f aca="false">IF(E5062&gt;0,"ja","nein")</f>
        <v>nein</v>
      </c>
      <c r="H5062" s="26" t="n">
        <v>84.25</v>
      </c>
      <c r="I5062" s="26" t="n">
        <f aca="false">(H5062/10+IF(N5062=2025,Einstellungen!$B$23,Einstellungen!$C$23))*(1+Einstellungen!$B$10)</f>
        <v>29.97134</v>
      </c>
      <c r="J5062" s="25" t="n">
        <f aca="false">E5062*I5062/100</f>
        <v>0</v>
      </c>
      <c r="K5062" s="25" t="n">
        <f aca="false">E5062*Einstellungen!$B$5/100</f>
        <v>0</v>
      </c>
      <c r="L5062" s="23" t="str">
        <f aca="false">IF(I5062&lt;Einstellungen!$B$5,"ja","nein")</f>
        <v>nein</v>
      </c>
      <c r="M5062" s="23" t="s">
        <v>129</v>
      </c>
      <c r="N5062" s="23" t="n">
        <v>2025</v>
      </c>
      <c r="O5062" s="23" t="n">
        <v>10</v>
      </c>
    </row>
    <row r="5063" customFormat="false" ht="15" hidden="false" customHeight="false" outlineLevel="0" collapsed="false">
      <c r="A5063" s="22" t="n">
        <v>45898</v>
      </c>
      <c r="B5063" s="23" t="s">
        <v>117</v>
      </c>
      <c r="C5063" s="23" t="s">
        <v>121</v>
      </c>
      <c r="D5063" s="24" t="n">
        <v>-1448.3</v>
      </c>
      <c r="E5063" s="25" t="n">
        <f aca="false">MAX(D5063,0)/1000</f>
        <v>0</v>
      </c>
      <c r="F5063" s="25" t="n">
        <f aca="false">MAX(-D5063,0)/1000</f>
        <v>1.4483</v>
      </c>
      <c r="G5063" s="23" t="str">
        <f aca="false">IF(E5063&gt;0,"ja","nein")</f>
        <v>nein</v>
      </c>
      <c r="H5063" s="26" t="n">
        <v>78.08</v>
      </c>
      <c r="I5063" s="26" t="n">
        <f aca="false">(H5063/10+IF(N5063=2025,Einstellungen!$B$23,Einstellungen!$C$23))*(1+Einstellungen!$B$10)</f>
        <v>29.23711</v>
      </c>
      <c r="J5063" s="25" t="n">
        <f aca="false">E5063*I5063/100</f>
        <v>0</v>
      </c>
      <c r="K5063" s="25" t="n">
        <f aca="false">E5063*Einstellungen!$B$5/100</f>
        <v>0</v>
      </c>
      <c r="L5063" s="23" t="str">
        <f aca="false">IF(I5063&lt;Einstellungen!$B$5,"ja","nein")</f>
        <v>nein</v>
      </c>
      <c r="M5063" s="23" t="s">
        <v>129</v>
      </c>
      <c r="N5063" s="23" t="n">
        <v>2025</v>
      </c>
      <c r="O5063" s="23" t="n">
        <v>11</v>
      </c>
    </row>
    <row r="5064" customFormat="false" ht="15" hidden="false" customHeight="false" outlineLevel="0" collapsed="false">
      <c r="A5064" s="22" t="n">
        <v>45898</v>
      </c>
      <c r="B5064" s="23" t="s">
        <v>118</v>
      </c>
      <c r="C5064" s="23" t="s">
        <v>121</v>
      </c>
      <c r="D5064" s="24" t="n">
        <v>-1775.7</v>
      </c>
      <c r="E5064" s="25" t="n">
        <f aca="false">MAX(D5064,0)/1000</f>
        <v>0</v>
      </c>
      <c r="F5064" s="25" t="n">
        <f aca="false">MAX(-D5064,0)/1000</f>
        <v>1.7757</v>
      </c>
      <c r="G5064" s="23" t="str">
        <f aca="false">IF(E5064&gt;0,"ja","nein")</f>
        <v>nein</v>
      </c>
      <c r="H5064" s="26" t="n">
        <v>67.44</v>
      </c>
      <c r="I5064" s="26" t="n">
        <f aca="false">(H5064/10+IF(N5064=2025,Einstellungen!$B$23,Einstellungen!$C$23))*(1+Einstellungen!$B$10)</f>
        <v>27.97095</v>
      </c>
      <c r="J5064" s="25" t="n">
        <f aca="false">E5064*I5064/100</f>
        <v>0</v>
      </c>
      <c r="K5064" s="25" t="n">
        <f aca="false">E5064*Einstellungen!$B$5/100</f>
        <v>0</v>
      </c>
      <c r="L5064" s="23" t="str">
        <f aca="false">IF(I5064&lt;Einstellungen!$B$5,"ja","nein")</f>
        <v>ja</v>
      </c>
      <c r="M5064" s="23" t="s">
        <v>129</v>
      </c>
      <c r="N5064" s="23" t="n">
        <v>2025</v>
      </c>
      <c r="O5064" s="23" t="n">
        <v>12</v>
      </c>
    </row>
    <row r="5065" customFormat="false" ht="15" hidden="false" customHeight="false" outlineLevel="0" collapsed="false">
      <c r="A5065" s="22" t="n">
        <v>45898</v>
      </c>
      <c r="B5065" s="23" t="s">
        <v>119</v>
      </c>
      <c r="C5065" s="23" t="s">
        <v>121</v>
      </c>
      <c r="D5065" s="24" t="n">
        <v>-275.1</v>
      </c>
      <c r="E5065" s="25" t="n">
        <f aca="false">MAX(D5065,0)/1000</f>
        <v>0</v>
      </c>
      <c r="F5065" s="25" t="n">
        <f aca="false">MAX(-D5065,0)/1000</f>
        <v>0.2751</v>
      </c>
      <c r="G5065" s="23" t="str">
        <f aca="false">IF(E5065&gt;0,"ja","nein")</f>
        <v>nein</v>
      </c>
      <c r="H5065" s="26" t="n">
        <v>53.96</v>
      </c>
      <c r="I5065" s="26" t="n">
        <f aca="false">(H5065/10+IF(N5065=2025,Einstellungen!$B$23,Einstellungen!$C$23))*(1+Einstellungen!$B$10)</f>
        <v>26.36683</v>
      </c>
      <c r="J5065" s="25" t="n">
        <f aca="false">E5065*I5065/100</f>
        <v>0</v>
      </c>
      <c r="K5065" s="25" t="n">
        <f aca="false">E5065*Einstellungen!$B$5/100</f>
        <v>0</v>
      </c>
      <c r="L5065" s="23" t="str">
        <f aca="false">IF(I5065&lt;Einstellungen!$B$5,"ja","nein")</f>
        <v>ja</v>
      </c>
      <c r="M5065" s="23" t="s">
        <v>129</v>
      </c>
      <c r="N5065" s="23" t="n">
        <v>2025</v>
      </c>
      <c r="O5065" s="23" t="n">
        <v>13</v>
      </c>
    </row>
    <row r="5066" customFormat="false" ht="15" hidden="false" customHeight="false" outlineLevel="0" collapsed="false">
      <c r="A5066" s="22" t="n">
        <v>45898</v>
      </c>
      <c r="B5066" s="23" t="s">
        <v>120</v>
      </c>
      <c r="C5066" s="23" t="s">
        <v>121</v>
      </c>
      <c r="D5066" s="24" t="n">
        <v>-474.9</v>
      </c>
      <c r="E5066" s="25" t="n">
        <f aca="false">MAX(D5066,0)/1000</f>
        <v>0</v>
      </c>
      <c r="F5066" s="25" t="n">
        <f aca="false">MAX(-D5066,0)/1000</f>
        <v>0.4749</v>
      </c>
      <c r="G5066" s="23" t="str">
        <f aca="false">IF(E5066&gt;0,"ja","nein")</f>
        <v>nein</v>
      </c>
      <c r="H5066" s="26" t="n">
        <v>59.64</v>
      </c>
      <c r="I5066" s="26" t="n">
        <f aca="false">(H5066/10+IF(N5066=2025,Einstellungen!$B$23,Einstellungen!$C$23))*(1+Einstellungen!$B$10)</f>
        <v>27.04275</v>
      </c>
      <c r="J5066" s="25" t="n">
        <f aca="false">E5066*I5066/100</f>
        <v>0</v>
      </c>
      <c r="K5066" s="25" t="n">
        <f aca="false">E5066*Einstellungen!$B$5/100</f>
        <v>0</v>
      </c>
      <c r="L5066" s="23" t="str">
        <f aca="false">IF(I5066&lt;Einstellungen!$B$5,"ja","nein")</f>
        <v>ja</v>
      </c>
      <c r="M5066" s="23" t="s">
        <v>129</v>
      </c>
      <c r="N5066" s="23" t="n">
        <v>2025</v>
      </c>
      <c r="O5066" s="23" t="n">
        <v>14</v>
      </c>
    </row>
    <row r="5067" customFormat="false" ht="15" hidden="false" customHeight="false" outlineLevel="0" collapsed="false">
      <c r="A5067" s="22" t="n">
        <v>45898</v>
      </c>
      <c r="B5067" s="23" t="s">
        <v>104</v>
      </c>
      <c r="C5067" s="23" t="s">
        <v>121</v>
      </c>
      <c r="D5067" s="24" t="n">
        <v>-1039.1</v>
      </c>
      <c r="E5067" s="25" t="n">
        <f aca="false">MAX(D5067,0)/1000</f>
        <v>0</v>
      </c>
      <c r="F5067" s="25" t="n">
        <f aca="false">MAX(-D5067,0)/1000</f>
        <v>1.0391</v>
      </c>
      <c r="G5067" s="23" t="str">
        <f aca="false">IF(E5067&gt;0,"ja","nein")</f>
        <v>nein</v>
      </c>
      <c r="H5067" s="26" t="n">
        <v>73.06</v>
      </c>
      <c r="I5067" s="26" t="n">
        <f aca="false">(H5067/10+IF(N5067=2025,Einstellungen!$B$23,Einstellungen!$C$23))*(1+Einstellungen!$B$10)</f>
        <v>28.63973</v>
      </c>
      <c r="J5067" s="25" t="n">
        <f aca="false">E5067*I5067/100</f>
        <v>0</v>
      </c>
      <c r="K5067" s="25" t="n">
        <f aca="false">E5067*Einstellungen!$B$5/100</f>
        <v>0</v>
      </c>
      <c r="L5067" s="23" t="str">
        <f aca="false">IF(I5067&lt;Einstellungen!$B$5,"ja","nein")</f>
        <v>ja</v>
      </c>
      <c r="M5067" s="23" t="s">
        <v>129</v>
      </c>
      <c r="N5067" s="23" t="n">
        <v>2025</v>
      </c>
      <c r="O5067" s="23" t="n">
        <v>15</v>
      </c>
    </row>
    <row r="5068" customFormat="false" ht="15" hidden="false" customHeight="false" outlineLevel="0" collapsed="false">
      <c r="A5068" s="22" t="n">
        <v>45898</v>
      </c>
      <c r="B5068" s="23" t="s">
        <v>105</v>
      </c>
      <c r="C5068" s="23" t="s">
        <v>121</v>
      </c>
      <c r="D5068" s="24" t="n">
        <v>-1554</v>
      </c>
      <c r="E5068" s="25" t="n">
        <f aca="false">MAX(D5068,0)/1000</f>
        <v>0</v>
      </c>
      <c r="F5068" s="25" t="n">
        <f aca="false">MAX(-D5068,0)/1000</f>
        <v>1.554</v>
      </c>
      <c r="G5068" s="23" t="str">
        <f aca="false">IF(E5068&gt;0,"ja","nein")</f>
        <v>nein</v>
      </c>
      <c r="H5068" s="26" t="n">
        <v>85</v>
      </c>
      <c r="I5068" s="26" t="n">
        <f aca="false">(H5068/10+IF(N5068=2025,Einstellungen!$B$23,Einstellungen!$C$23))*(1+Einstellungen!$B$10)</f>
        <v>30.06059</v>
      </c>
      <c r="J5068" s="25" t="n">
        <f aca="false">E5068*I5068/100</f>
        <v>0</v>
      </c>
      <c r="K5068" s="25" t="n">
        <f aca="false">E5068*Einstellungen!$B$5/100</f>
        <v>0</v>
      </c>
      <c r="L5068" s="23" t="str">
        <f aca="false">IF(I5068&lt;Einstellungen!$B$5,"ja","nein")</f>
        <v>nein</v>
      </c>
      <c r="M5068" s="23" t="s">
        <v>129</v>
      </c>
      <c r="N5068" s="23" t="n">
        <v>2025</v>
      </c>
      <c r="O5068" s="23" t="n">
        <v>16</v>
      </c>
    </row>
    <row r="5069" customFormat="false" ht="15" hidden="false" customHeight="false" outlineLevel="0" collapsed="false">
      <c r="A5069" s="22" t="n">
        <v>45898</v>
      </c>
      <c r="B5069" s="23" t="s">
        <v>97</v>
      </c>
      <c r="C5069" s="23" t="s">
        <v>121</v>
      </c>
      <c r="D5069" s="24" t="n">
        <v>-460.7</v>
      </c>
      <c r="E5069" s="25" t="n">
        <f aca="false">MAX(D5069,0)/1000</f>
        <v>0</v>
      </c>
      <c r="F5069" s="25" t="n">
        <f aca="false">MAX(-D5069,0)/1000</f>
        <v>0.4607</v>
      </c>
      <c r="G5069" s="23" t="str">
        <f aca="false">IF(E5069&gt;0,"ja","nein")</f>
        <v>nein</v>
      </c>
      <c r="H5069" s="26" t="n">
        <v>104.82</v>
      </c>
      <c r="I5069" s="26" t="n">
        <f aca="false">(H5069/10+IF(N5069=2025,Einstellungen!$B$23,Einstellungen!$C$23))*(1+Einstellungen!$B$10)</f>
        <v>32.41917</v>
      </c>
      <c r="J5069" s="25" t="n">
        <f aca="false">E5069*I5069/100</f>
        <v>0</v>
      </c>
      <c r="K5069" s="25" t="n">
        <f aca="false">E5069*Einstellungen!$B$5/100</f>
        <v>0</v>
      </c>
      <c r="L5069" s="23" t="str">
        <f aca="false">IF(I5069&lt;Einstellungen!$B$5,"ja","nein")</f>
        <v>nein</v>
      </c>
      <c r="M5069" s="23" t="s">
        <v>129</v>
      </c>
      <c r="N5069" s="23" t="n">
        <v>2025</v>
      </c>
      <c r="O5069" s="23" t="n">
        <v>17</v>
      </c>
    </row>
    <row r="5070" customFormat="false" ht="15" hidden="false" customHeight="false" outlineLevel="0" collapsed="false">
      <c r="A5070" s="22" t="n">
        <v>45898</v>
      </c>
      <c r="B5070" s="23" t="s">
        <v>99</v>
      </c>
      <c r="C5070" s="23" t="s">
        <v>121</v>
      </c>
      <c r="D5070" s="24" t="n">
        <v>244.5</v>
      </c>
      <c r="E5070" s="25" t="n">
        <f aca="false">MAX(D5070,0)/1000</f>
        <v>0.2445</v>
      </c>
      <c r="F5070" s="25" t="n">
        <f aca="false">MAX(-D5070,0)/1000</f>
        <v>0</v>
      </c>
      <c r="G5070" s="23" t="str">
        <f aca="false">IF(E5070&gt;0,"ja","nein")</f>
        <v>ja</v>
      </c>
      <c r="H5070" s="26" t="n">
        <v>118.51</v>
      </c>
      <c r="I5070" s="26" t="n">
        <f aca="false">(H5070/10+IF(N5070=2025,Einstellungen!$B$23,Einstellungen!$C$23))*(1+Einstellungen!$B$10)</f>
        <v>34.04828</v>
      </c>
      <c r="J5070" s="25" t="n">
        <f aca="false">E5070*I5070/100</f>
        <v>0.0832480446</v>
      </c>
      <c r="K5070" s="25" t="n">
        <f aca="false">E5070*Einstellungen!$B$5/100</f>
        <v>0.070905</v>
      </c>
      <c r="L5070" s="23" t="str">
        <f aca="false">IF(I5070&lt;Einstellungen!$B$5,"ja","nein")</f>
        <v>nein</v>
      </c>
      <c r="M5070" s="23" t="s">
        <v>129</v>
      </c>
      <c r="N5070" s="23" t="n">
        <v>2025</v>
      </c>
      <c r="O5070" s="23" t="n">
        <v>18</v>
      </c>
    </row>
    <row r="5071" customFormat="false" ht="15" hidden="false" customHeight="false" outlineLevel="0" collapsed="false">
      <c r="A5071" s="22" t="n">
        <v>45898</v>
      </c>
      <c r="B5071" s="23" t="s">
        <v>100</v>
      </c>
      <c r="C5071" s="23" t="s">
        <v>121</v>
      </c>
      <c r="D5071" s="24" t="n">
        <v>-118.6</v>
      </c>
      <c r="E5071" s="25" t="n">
        <f aca="false">MAX(D5071,0)/1000</f>
        <v>0</v>
      </c>
      <c r="F5071" s="25" t="n">
        <f aca="false">MAX(-D5071,0)/1000</f>
        <v>0.1186</v>
      </c>
      <c r="G5071" s="23" t="str">
        <f aca="false">IF(E5071&gt;0,"ja","nein")</f>
        <v>nein</v>
      </c>
      <c r="H5071" s="26" t="n">
        <v>147.68</v>
      </c>
      <c r="I5071" s="26" t="n">
        <f aca="false">(H5071/10+IF(N5071=2025,Einstellungen!$B$23,Einstellungen!$C$23))*(1+Einstellungen!$B$10)</f>
        <v>37.51951</v>
      </c>
      <c r="J5071" s="25" t="n">
        <f aca="false">E5071*I5071/100</f>
        <v>0</v>
      </c>
      <c r="K5071" s="25" t="n">
        <f aca="false">E5071*Einstellungen!$B$5/100</f>
        <v>0</v>
      </c>
      <c r="L5071" s="23" t="str">
        <f aca="false">IF(I5071&lt;Einstellungen!$B$5,"ja","nein")</f>
        <v>nein</v>
      </c>
      <c r="M5071" s="23" t="s">
        <v>129</v>
      </c>
      <c r="N5071" s="23" t="n">
        <v>2025</v>
      </c>
      <c r="O5071" s="23" t="n">
        <v>19</v>
      </c>
    </row>
    <row r="5072" customFormat="false" ht="15" hidden="false" customHeight="false" outlineLevel="0" collapsed="false">
      <c r="A5072" s="22" t="n">
        <v>45898</v>
      </c>
      <c r="B5072" s="23" t="s">
        <v>92</v>
      </c>
      <c r="C5072" s="23" t="s">
        <v>121</v>
      </c>
      <c r="D5072" s="24" t="n">
        <v>-65.4</v>
      </c>
      <c r="E5072" s="25" t="n">
        <f aca="false">MAX(D5072,0)/1000</f>
        <v>0</v>
      </c>
      <c r="F5072" s="25" t="n">
        <f aca="false">MAX(-D5072,0)/1000</f>
        <v>0.0654</v>
      </c>
      <c r="G5072" s="23" t="str">
        <f aca="false">IF(E5072&gt;0,"ja","nein")</f>
        <v>nein</v>
      </c>
      <c r="H5072" s="26" t="n">
        <v>116.5</v>
      </c>
      <c r="I5072" s="26" t="n">
        <f aca="false">(H5072/10+IF(N5072=2025,Einstellungen!$B$23,Einstellungen!$C$23))*(1+Einstellungen!$B$10)</f>
        <v>33.80909</v>
      </c>
      <c r="J5072" s="25" t="n">
        <f aca="false">E5072*I5072/100</f>
        <v>0</v>
      </c>
      <c r="K5072" s="25" t="n">
        <f aca="false">E5072*Einstellungen!$B$5/100</f>
        <v>0</v>
      </c>
      <c r="L5072" s="23" t="str">
        <f aca="false">IF(I5072&lt;Einstellungen!$B$5,"ja","nein")</f>
        <v>nein</v>
      </c>
      <c r="M5072" s="23" t="s">
        <v>129</v>
      </c>
      <c r="N5072" s="23" t="n">
        <v>2025</v>
      </c>
      <c r="O5072" s="23" t="n">
        <v>20</v>
      </c>
    </row>
    <row r="5073" customFormat="false" ht="15" hidden="false" customHeight="false" outlineLevel="0" collapsed="false">
      <c r="A5073" s="22" t="n">
        <v>45898</v>
      </c>
      <c r="B5073" s="23" t="s">
        <v>95</v>
      </c>
      <c r="C5073" s="23" t="s">
        <v>121</v>
      </c>
      <c r="D5073" s="24" t="n">
        <v>59.6</v>
      </c>
      <c r="E5073" s="25" t="n">
        <f aca="false">MAX(D5073,0)/1000</f>
        <v>0.0596</v>
      </c>
      <c r="F5073" s="25" t="n">
        <f aca="false">MAX(-D5073,0)/1000</f>
        <v>0</v>
      </c>
      <c r="G5073" s="23" t="str">
        <f aca="false">IF(E5073&gt;0,"ja","nein")</f>
        <v>ja</v>
      </c>
      <c r="H5073" s="26" t="n">
        <v>111.96</v>
      </c>
      <c r="I5073" s="26" t="n">
        <f aca="false">(H5073/10+IF(N5073=2025,Einstellungen!$B$23,Einstellungen!$C$23))*(1+Einstellungen!$B$10)</f>
        <v>33.26883</v>
      </c>
      <c r="J5073" s="25" t="n">
        <f aca="false">E5073*I5073/100</f>
        <v>0.01982822268</v>
      </c>
      <c r="K5073" s="25" t="n">
        <f aca="false">E5073*Einstellungen!$B$5/100</f>
        <v>0.017284</v>
      </c>
      <c r="L5073" s="23" t="str">
        <f aca="false">IF(I5073&lt;Einstellungen!$B$5,"ja","nein")</f>
        <v>nein</v>
      </c>
      <c r="M5073" s="23" t="s">
        <v>129</v>
      </c>
      <c r="N5073" s="23" t="n">
        <v>2025</v>
      </c>
      <c r="O5073" s="23" t="n">
        <v>21</v>
      </c>
    </row>
    <row r="5074" customFormat="false" ht="15" hidden="false" customHeight="false" outlineLevel="0" collapsed="false">
      <c r="A5074" s="22" t="n">
        <v>45898</v>
      </c>
      <c r="B5074" s="23" t="s">
        <v>96</v>
      </c>
      <c r="C5074" s="23" t="s">
        <v>121</v>
      </c>
      <c r="D5074" s="24" t="n">
        <v>-78.1</v>
      </c>
      <c r="E5074" s="25" t="n">
        <f aca="false">MAX(D5074,0)/1000</f>
        <v>0</v>
      </c>
      <c r="F5074" s="25" t="n">
        <f aca="false">MAX(-D5074,0)/1000</f>
        <v>0.0781</v>
      </c>
      <c r="G5074" s="23" t="str">
        <f aca="false">IF(E5074&gt;0,"ja","nein")</f>
        <v>nein</v>
      </c>
      <c r="H5074" s="26" t="n">
        <v>95.7</v>
      </c>
      <c r="I5074" s="26" t="n">
        <f aca="false">(H5074/10+IF(N5074=2025,Einstellungen!$B$23,Einstellungen!$C$23))*(1+Einstellungen!$B$10)</f>
        <v>31.33389</v>
      </c>
      <c r="J5074" s="25" t="n">
        <f aca="false">E5074*I5074/100</f>
        <v>0</v>
      </c>
      <c r="K5074" s="25" t="n">
        <f aca="false">E5074*Einstellungen!$B$5/100</f>
        <v>0</v>
      </c>
      <c r="L5074" s="23" t="str">
        <f aca="false">IF(I5074&lt;Einstellungen!$B$5,"ja","nein")</f>
        <v>nein</v>
      </c>
      <c r="M5074" s="23" t="s">
        <v>129</v>
      </c>
      <c r="N5074" s="23" t="n">
        <v>2025</v>
      </c>
      <c r="O5074" s="23" t="n">
        <v>22</v>
      </c>
    </row>
    <row r="5075" customFormat="false" ht="15" hidden="false" customHeight="false" outlineLevel="0" collapsed="false">
      <c r="A5075" s="22" t="n">
        <v>45898</v>
      </c>
      <c r="B5075" s="23" t="s">
        <v>101</v>
      </c>
      <c r="C5075" s="23" t="s">
        <v>121</v>
      </c>
      <c r="D5075" s="24" t="n">
        <v>-106.5</v>
      </c>
      <c r="E5075" s="25" t="n">
        <f aca="false">MAX(D5075,0)/1000</f>
        <v>0</v>
      </c>
      <c r="F5075" s="25" t="n">
        <f aca="false">MAX(-D5075,0)/1000</f>
        <v>0.1065</v>
      </c>
      <c r="G5075" s="23" t="str">
        <f aca="false">IF(E5075&gt;0,"ja","nein")</f>
        <v>nein</v>
      </c>
      <c r="H5075" s="26" t="n">
        <v>86.07</v>
      </c>
      <c r="I5075" s="26" t="n">
        <f aca="false">(H5075/10+IF(N5075=2025,Einstellungen!$B$23,Einstellungen!$C$23))*(1+Einstellungen!$B$10)</f>
        <v>30.18792</v>
      </c>
      <c r="J5075" s="25" t="n">
        <f aca="false">E5075*I5075/100</f>
        <v>0</v>
      </c>
      <c r="K5075" s="25" t="n">
        <f aca="false">E5075*Einstellungen!$B$5/100</f>
        <v>0</v>
      </c>
      <c r="L5075" s="23" t="str">
        <f aca="false">IF(I5075&lt;Einstellungen!$B$5,"ja","nein")</f>
        <v>nein</v>
      </c>
      <c r="M5075" s="23" t="s">
        <v>129</v>
      </c>
      <c r="N5075" s="23" t="n">
        <v>2025</v>
      </c>
      <c r="O5075" s="23" t="n">
        <v>23</v>
      </c>
    </row>
    <row r="5076" customFormat="false" ht="15" hidden="false" customHeight="false" outlineLevel="0" collapsed="false">
      <c r="A5076" s="22" t="n">
        <v>45899</v>
      </c>
      <c r="B5076" s="23" t="s">
        <v>102</v>
      </c>
      <c r="C5076" s="23" t="s">
        <v>122</v>
      </c>
      <c r="D5076" s="24" t="n">
        <v>-95.8</v>
      </c>
      <c r="E5076" s="25" t="n">
        <f aca="false">MAX(D5076,0)/1000</f>
        <v>0</v>
      </c>
      <c r="F5076" s="25" t="n">
        <f aca="false">MAX(-D5076,0)/1000</f>
        <v>0.0958</v>
      </c>
      <c r="G5076" s="23" t="str">
        <f aca="false">IF(E5076&gt;0,"ja","nein")</f>
        <v>nein</v>
      </c>
      <c r="H5076" s="26" t="n">
        <v>92.5</v>
      </c>
      <c r="I5076" s="26" t="n">
        <f aca="false">(H5076/10+IF(N5076=2025,Einstellungen!$B$23,Einstellungen!$C$23))*(1+Einstellungen!$B$10)</f>
        <v>30.95309</v>
      </c>
      <c r="J5076" s="25" t="n">
        <f aca="false">E5076*I5076/100</f>
        <v>0</v>
      </c>
      <c r="K5076" s="25" t="n">
        <f aca="false">E5076*Einstellungen!$B$5/100</f>
        <v>0</v>
      </c>
      <c r="L5076" s="23" t="str">
        <f aca="false">IF(I5076&lt;Einstellungen!$B$5,"ja","nein")</f>
        <v>nein</v>
      </c>
      <c r="M5076" s="23" t="s">
        <v>129</v>
      </c>
      <c r="N5076" s="23" t="n">
        <v>2025</v>
      </c>
      <c r="O5076" s="23" t="n">
        <v>0</v>
      </c>
    </row>
    <row r="5077" customFormat="false" ht="15" hidden="false" customHeight="false" outlineLevel="0" collapsed="false">
      <c r="A5077" s="22" t="n">
        <v>45899</v>
      </c>
      <c r="B5077" s="23" t="s">
        <v>107</v>
      </c>
      <c r="C5077" s="23" t="s">
        <v>122</v>
      </c>
      <c r="D5077" s="24" t="n">
        <v>-145.9</v>
      </c>
      <c r="E5077" s="25" t="n">
        <f aca="false">MAX(D5077,0)/1000</f>
        <v>0</v>
      </c>
      <c r="F5077" s="25" t="n">
        <f aca="false">MAX(-D5077,0)/1000</f>
        <v>0.1459</v>
      </c>
      <c r="G5077" s="23" t="str">
        <f aca="false">IF(E5077&gt;0,"ja","nein")</f>
        <v>nein</v>
      </c>
      <c r="H5077" s="26" t="n">
        <v>86.56</v>
      </c>
      <c r="I5077" s="26" t="n">
        <f aca="false">(H5077/10+IF(N5077=2025,Einstellungen!$B$23,Einstellungen!$C$23))*(1+Einstellungen!$B$10)</f>
        <v>30.24623</v>
      </c>
      <c r="J5077" s="25" t="n">
        <f aca="false">E5077*I5077/100</f>
        <v>0</v>
      </c>
      <c r="K5077" s="25" t="n">
        <f aca="false">E5077*Einstellungen!$B$5/100</f>
        <v>0</v>
      </c>
      <c r="L5077" s="23" t="str">
        <f aca="false">IF(I5077&lt;Einstellungen!$B$5,"ja","nein")</f>
        <v>nein</v>
      </c>
      <c r="M5077" s="23" t="s">
        <v>129</v>
      </c>
      <c r="N5077" s="23" t="n">
        <v>2025</v>
      </c>
      <c r="O5077" s="23" t="n">
        <v>1</v>
      </c>
    </row>
    <row r="5078" customFormat="false" ht="15" hidden="false" customHeight="false" outlineLevel="0" collapsed="false">
      <c r="A5078" s="22" t="n">
        <v>45899</v>
      </c>
      <c r="B5078" s="23" t="s">
        <v>108</v>
      </c>
      <c r="C5078" s="23" t="s">
        <v>122</v>
      </c>
      <c r="D5078" s="24" t="n">
        <v>-162.2</v>
      </c>
      <c r="E5078" s="25" t="n">
        <f aca="false">MAX(D5078,0)/1000</f>
        <v>0</v>
      </c>
      <c r="F5078" s="25" t="n">
        <f aca="false">MAX(-D5078,0)/1000</f>
        <v>0.1622</v>
      </c>
      <c r="G5078" s="23" t="str">
        <f aca="false">IF(E5078&gt;0,"ja","nein")</f>
        <v>nein</v>
      </c>
      <c r="H5078" s="26" t="n">
        <v>83.3</v>
      </c>
      <c r="I5078" s="26" t="n">
        <f aca="false">(H5078/10+IF(N5078=2025,Einstellungen!$B$23,Einstellungen!$C$23))*(1+Einstellungen!$B$10)</f>
        <v>29.85829</v>
      </c>
      <c r="J5078" s="25" t="n">
        <f aca="false">E5078*I5078/100</f>
        <v>0</v>
      </c>
      <c r="K5078" s="25" t="n">
        <f aca="false">E5078*Einstellungen!$B$5/100</f>
        <v>0</v>
      </c>
      <c r="L5078" s="23" t="str">
        <f aca="false">IF(I5078&lt;Einstellungen!$B$5,"ja","nein")</f>
        <v>nein</v>
      </c>
      <c r="M5078" s="23" t="s">
        <v>129</v>
      </c>
      <c r="N5078" s="23" t="n">
        <v>2025</v>
      </c>
      <c r="O5078" s="23" t="n">
        <v>2</v>
      </c>
    </row>
    <row r="5079" customFormat="false" ht="15" hidden="false" customHeight="false" outlineLevel="0" collapsed="false">
      <c r="A5079" s="22" t="n">
        <v>45899</v>
      </c>
      <c r="B5079" s="23" t="s">
        <v>109</v>
      </c>
      <c r="C5079" s="23" t="s">
        <v>122</v>
      </c>
      <c r="D5079" s="24" t="n">
        <v>-176.4</v>
      </c>
      <c r="E5079" s="25" t="n">
        <f aca="false">MAX(D5079,0)/1000</f>
        <v>0</v>
      </c>
      <c r="F5079" s="25" t="n">
        <f aca="false">MAX(-D5079,0)/1000</f>
        <v>0.1764</v>
      </c>
      <c r="G5079" s="23" t="str">
        <f aca="false">IF(E5079&gt;0,"ja","nein")</f>
        <v>nein</v>
      </c>
      <c r="H5079" s="26" t="n">
        <v>81.51</v>
      </c>
      <c r="I5079" s="26" t="n">
        <f aca="false">(H5079/10+IF(N5079=2025,Einstellungen!$B$23,Einstellungen!$C$23))*(1+Einstellungen!$B$10)</f>
        <v>29.64528</v>
      </c>
      <c r="J5079" s="25" t="n">
        <f aca="false">E5079*I5079/100</f>
        <v>0</v>
      </c>
      <c r="K5079" s="25" t="n">
        <f aca="false">E5079*Einstellungen!$B$5/100</f>
        <v>0</v>
      </c>
      <c r="L5079" s="23" t="str">
        <f aca="false">IF(I5079&lt;Einstellungen!$B$5,"ja","nein")</f>
        <v>nein</v>
      </c>
      <c r="M5079" s="23" t="s">
        <v>129</v>
      </c>
      <c r="N5079" s="23" t="n">
        <v>2025</v>
      </c>
      <c r="O5079" s="23" t="n">
        <v>3</v>
      </c>
    </row>
    <row r="5080" customFormat="false" ht="15" hidden="false" customHeight="false" outlineLevel="0" collapsed="false">
      <c r="A5080" s="22" t="n">
        <v>45899</v>
      </c>
      <c r="B5080" s="23" t="s">
        <v>110</v>
      </c>
      <c r="C5080" s="23" t="s">
        <v>122</v>
      </c>
      <c r="D5080" s="24" t="n">
        <v>-167.7</v>
      </c>
      <c r="E5080" s="25" t="n">
        <f aca="false">MAX(D5080,0)/1000</f>
        <v>0</v>
      </c>
      <c r="F5080" s="25" t="n">
        <f aca="false">MAX(-D5080,0)/1000</f>
        <v>0.1677</v>
      </c>
      <c r="G5080" s="23" t="str">
        <f aca="false">IF(E5080&gt;0,"ja","nein")</f>
        <v>nein</v>
      </c>
      <c r="H5080" s="26" t="n">
        <v>83.39</v>
      </c>
      <c r="I5080" s="26" t="n">
        <f aca="false">(H5080/10+IF(N5080=2025,Einstellungen!$B$23,Einstellungen!$C$23))*(1+Einstellungen!$B$10)</f>
        <v>29.869</v>
      </c>
      <c r="J5080" s="25" t="n">
        <f aca="false">E5080*I5080/100</f>
        <v>0</v>
      </c>
      <c r="K5080" s="25" t="n">
        <f aca="false">E5080*Einstellungen!$B$5/100</f>
        <v>0</v>
      </c>
      <c r="L5080" s="23" t="str">
        <f aca="false">IF(I5080&lt;Einstellungen!$B$5,"ja","nein")</f>
        <v>nein</v>
      </c>
      <c r="M5080" s="23" t="s">
        <v>129</v>
      </c>
      <c r="N5080" s="23" t="n">
        <v>2025</v>
      </c>
      <c r="O5080" s="23" t="n">
        <v>4</v>
      </c>
    </row>
    <row r="5081" customFormat="false" ht="15" hidden="false" customHeight="false" outlineLevel="0" collapsed="false">
      <c r="A5081" s="22" t="n">
        <v>45899</v>
      </c>
      <c r="B5081" s="23" t="s">
        <v>111</v>
      </c>
      <c r="C5081" s="23" t="s">
        <v>122</v>
      </c>
      <c r="D5081" s="24" t="n">
        <v>-175.6</v>
      </c>
      <c r="E5081" s="25" t="n">
        <f aca="false">MAX(D5081,0)/1000</f>
        <v>0</v>
      </c>
      <c r="F5081" s="25" t="n">
        <f aca="false">MAX(-D5081,0)/1000</f>
        <v>0.1756</v>
      </c>
      <c r="G5081" s="23" t="str">
        <f aca="false">IF(E5081&gt;0,"ja","nein")</f>
        <v>nein</v>
      </c>
      <c r="H5081" s="26" t="n">
        <v>87.72</v>
      </c>
      <c r="I5081" s="26" t="n">
        <f aca="false">(H5081/10+IF(N5081=2025,Einstellungen!$B$23,Einstellungen!$C$23))*(1+Einstellungen!$B$10)</f>
        <v>30.38427</v>
      </c>
      <c r="J5081" s="25" t="n">
        <f aca="false">E5081*I5081/100</f>
        <v>0</v>
      </c>
      <c r="K5081" s="25" t="n">
        <f aca="false">E5081*Einstellungen!$B$5/100</f>
        <v>0</v>
      </c>
      <c r="L5081" s="23" t="str">
        <f aca="false">IF(I5081&lt;Einstellungen!$B$5,"ja","nein")</f>
        <v>nein</v>
      </c>
      <c r="M5081" s="23" t="s">
        <v>129</v>
      </c>
      <c r="N5081" s="23" t="n">
        <v>2025</v>
      </c>
      <c r="O5081" s="23" t="n">
        <v>5</v>
      </c>
    </row>
    <row r="5082" customFormat="false" ht="15" hidden="false" customHeight="false" outlineLevel="0" collapsed="false">
      <c r="A5082" s="22" t="n">
        <v>45899</v>
      </c>
      <c r="B5082" s="23" t="s">
        <v>112</v>
      </c>
      <c r="C5082" s="23" t="s">
        <v>122</v>
      </c>
      <c r="D5082" s="24" t="n">
        <v>-176.4</v>
      </c>
      <c r="E5082" s="25" t="n">
        <f aca="false">MAX(D5082,0)/1000</f>
        <v>0</v>
      </c>
      <c r="F5082" s="25" t="n">
        <f aca="false">MAX(-D5082,0)/1000</f>
        <v>0.1764</v>
      </c>
      <c r="G5082" s="23" t="str">
        <f aca="false">IF(E5082&gt;0,"ja","nein")</f>
        <v>nein</v>
      </c>
      <c r="H5082" s="26" t="n">
        <v>95.02</v>
      </c>
      <c r="I5082" s="26" t="n">
        <f aca="false">(H5082/10+IF(N5082=2025,Einstellungen!$B$23,Einstellungen!$C$23))*(1+Einstellungen!$B$10)</f>
        <v>31.25297</v>
      </c>
      <c r="J5082" s="25" t="n">
        <f aca="false">E5082*I5082/100</f>
        <v>0</v>
      </c>
      <c r="K5082" s="25" t="n">
        <f aca="false">E5082*Einstellungen!$B$5/100</f>
        <v>0</v>
      </c>
      <c r="L5082" s="23" t="str">
        <f aca="false">IF(I5082&lt;Einstellungen!$B$5,"ja","nein")</f>
        <v>nein</v>
      </c>
      <c r="M5082" s="23" t="s">
        <v>129</v>
      </c>
      <c r="N5082" s="23" t="n">
        <v>2025</v>
      </c>
      <c r="O5082" s="23" t="n">
        <v>6</v>
      </c>
    </row>
    <row r="5083" customFormat="false" ht="15" hidden="false" customHeight="false" outlineLevel="0" collapsed="false">
      <c r="A5083" s="22" t="n">
        <v>45899</v>
      </c>
      <c r="B5083" s="23" t="s">
        <v>113</v>
      </c>
      <c r="C5083" s="23" t="s">
        <v>122</v>
      </c>
      <c r="D5083" s="24" t="n">
        <v>379.3</v>
      </c>
      <c r="E5083" s="25" t="n">
        <f aca="false">MAX(D5083,0)/1000</f>
        <v>0.3793</v>
      </c>
      <c r="F5083" s="25" t="n">
        <f aca="false">MAX(-D5083,0)/1000</f>
        <v>0</v>
      </c>
      <c r="G5083" s="23" t="str">
        <f aca="false">IF(E5083&gt;0,"ja","nein")</f>
        <v>ja</v>
      </c>
      <c r="H5083" s="26" t="n">
        <v>98.09</v>
      </c>
      <c r="I5083" s="26" t="n">
        <f aca="false">(H5083/10+IF(N5083=2025,Einstellungen!$B$23,Einstellungen!$C$23))*(1+Einstellungen!$B$10)</f>
        <v>31.6183</v>
      </c>
      <c r="J5083" s="25" t="n">
        <f aca="false">E5083*I5083/100</f>
        <v>0.1199282119</v>
      </c>
      <c r="K5083" s="25" t="n">
        <f aca="false">E5083*Einstellungen!$B$5/100</f>
        <v>0.109997</v>
      </c>
      <c r="L5083" s="23" t="str">
        <f aca="false">IF(I5083&lt;Einstellungen!$B$5,"ja","nein")</f>
        <v>nein</v>
      </c>
      <c r="M5083" s="23" t="s">
        <v>129</v>
      </c>
      <c r="N5083" s="23" t="n">
        <v>2025</v>
      </c>
      <c r="O5083" s="23" t="n">
        <v>7</v>
      </c>
    </row>
    <row r="5084" customFormat="false" ht="15" hidden="false" customHeight="false" outlineLevel="0" collapsed="false">
      <c r="A5084" s="22" t="n">
        <v>45899</v>
      </c>
      <c r="B5084" s="23" t="s">
        <v>114</v>
      </c>
      <c r="C5084" s="23" t="s">
        <v>122</v>
      </c>
      <c r="D5084" s="24" t="n">
        <v>155.6</v>
      </c>
      <c r="E5084" s="25" t="n">
        <f aca="false">MAX(D5084,0)/1000</f>
        <v>0.1556</v>
      </c>
      <c r="F5084" s="25" t="n">
        <f aca="false">MAX(-D5084,0)/1000</f>
        <v>0</v>
      </c>
      <c r="G5084" s="23" t="str">
        <f aca="false">IF(E5084&gt;0,"ja","nein")</f>
        <v>ja</v>
      </c>
      <c r="H5084" s="26" t="n">
        <v>89.64</v>
      </c>
      <c r="I5084" s="26" t="n">
        <f aca="false">(H5084/10+IF(N5084=2025,Einstellungen!$B$23,Einstellungen!$C$23))*(1+Einstellungen!$B$10)</f>
        <v>30.61275</v>
      </c>
      <c r="J5084" s="25" t="n">
        <f aca="false">E5084*I5084/100</f>
        <v>0.047633439</v>
      </c>
      <c r="K5084" s="25" t="n">
        <f aca="false">E5084*Einstellungen!$B$5/100</f>
        <v>0.045124</v>
      </c>
      <c r="L5084" s="23" t="str">
        <f aca="false">IF(I5084&lt;Einstellungen!$B$5,"ja","nein")</f>
        <v>nein</v>
      </c>
      <c r="M5084" s="23" t="s">
        <v>129</v>
      </c>
      <c r="N5084" s="23" t="n">
        <v>2025</v>
      </c>
      <c r="O5084" s="23" t="n">
        <v>8</v>
      </c>
    </row>
    <row r="5085" customFormat="false" ht="15" hidden="false" customHeight="false" outlineLevel="0" collapsed="false">
      <c r="A5085" s="22" t="n">
        <v>45899</v>
      </c>
      <c r="B5085" s="23" t="s">
        <v>115</v>
      </c>
      <c r="C5085" s="23" t="s">
        <v>122</v>
      </c>
      <c r="D5085" s="24" t="n">
        <v>-308.9</v>
      </c>
      <c r="E5085" s="25" t="n">
        <f aca="false">MAX(D5085,0)/1000</f>
        <v>0</v>
      </c>
      <c r="F5085" s="25" t="n">
        <f aca="false">MAX(-D5085,0)/1000</f>
        <v>0.3089</v>
      </c>
      <c r="G5085" s="23" t="str">
        <f aca="false">IF(E5085&gt;0,"ja","nein")</f>
        <v>nein</v>
      </c>
      <c r="H5085" s="26" t="n">
        <v>78.6</v>
      </c>
      <c r="I5085" s="26" t="n">
        <f aca="false">(H5085/10+IF(N5085=2025,Einstellungen!$B$23,Einstellungen!$C$23))*(1+Einstellungen!$B$10)</f>
        <v>29.29899</v>
      </c>
      <c r="J5085" s="25" t="n">
        <f aca="false">E5085*I5085/100</f>
        <v>0</v>
      </c>
      <c r="K5085" s="25" t="n">
        <f aca="false">E5085*Einstellungen!$B$5/100</f>
        <v>0</v>
      </c>
      <c r="L5085" s="23" t="str">
        <f aca="false">IF(I5085&lt;Einstellungen!$B$5,"ja","nein")</f>
        <v>nein</v>
      </c>
      <c r="M5085" s="23" t="s">
        <v>129</v>
      </c>
      <c r="N5085" s="23" t="n">
        <v>2025</v>
      </c>
      <c r="O5085" s="23" t="n">
        <v>9</v>
      </c>
    </row>
    <row r="5086" customFormat="false" ht="15" hidden="false" customHeight="false" outlineLevel="0" collapsed="false">
      <c r="A5086" s="22" t="n">
        <v>45899</v>
      </c>
      <c r="B5086" s="23" t="s">
        <v>116</v>
      </c>
      <c r="C5086" s="23" t="s">
        <v>122</v>
      </c>
      <c r="D5086" s="24" t="n">
        <v>-740.3</v>
      </c>
      <c r="E5086" s="25" t="n">
        <f aca="false">MAX(D5086,0)/1000</f>
        <v>0</v>
      </c>
      <c r="F5086" s="25" t="n">
        <f aca="false">MAX(-D5086,0)/1000</f>
        <v>0.7403</v>
      </c>
      <c r="G5086" s="23" t="str">
        <f aca="false">IF(E5086&gt;0,"ja","nein")</f>
        <v>nein</v>
      </c>
      <c r="H5086" s="26" t="n">
        <v>36.46</v>
      </c>
      <c r="I5086" s="26" t="n">
        <f aca="false">(H5086/10+IF(N5086=2025,Einstellungen!$B$23,Einstellungen!$C$23))*(1+Einstellungen!$B$10)</f>
        <v>24.28433</v>
      </c>
      <c r="J5086" s="25" t="n">
        <f aca="false">E5086*I5086/100</f>
        <v>0</v>
      </c>
      <c r="K5086" s="25" t="n">
        <f aca="false">E5086*Einstellungen!$B$5/100</f>
        <v>0</v>
      </c>
      <c r="L5086" s="23" t="str">
        <f aca="false">IF(I5086&lt;Einstellungen!$B$5,"ja","nein")</f>
        <v>ja</v>
      </c>
      <c r="M5086" s="23" t="s">
        <v>129</v>
      </c>
      <c r="N5086" s="23" t="n">
        <v>2025</v>
      </c>
      <c r="O5086" s="23" t="n">
        <v>10</v>
      </c>
    </row>
    <row r="5087" customFormat="false" ht="15" hidden="false" customHeight="false" outlineLevel="0" collapsed="false">
      <c r="A5087" s="22" t="n">
        <v>45899</v>
      </c>
      <c r="B5087" s="23" t="s">
        <v>117</v>
      </c>
      <c r="C5087" s="23" t="s">
        <v>122</v>
      </c>
      <c r="D5087" s="24" t="n">
        <v>-65.4</v>
      </c>
      <c r="E5087" s="25" t="n">
        <f aca="false">MAX(D5087,0)/1000</f>
        <v>0</v>
      </c>
      <c r="F5087" s="25" t="n">
        <f aca="false">MAX(-D5087,0)/1000</f>
        <v>0.0654</v>
      </c>
      <c r="G5087" s="23" t="str">
        <f aca="false">IF(E5087&gt;0,"ja","nein")</f>
        <v>nein</v>
      </c>
      <c r="H5087" s="26" t="n">
        <v>5.23</v>
      </c>
      <c r="I5087" s="26" t="n">
        <f aca="false">(H5087/10+IF(N5087=2025,Einstellungen!$B$23,Einstellungen!$C$23))*(1+Einstellungen!$B$10)</f>
        <v>20.56796</v>
      </c>
      <c r="J5087" s="25" t="n">
        <f aca="false">E5087*I5087/100</f>
        <v>0</v>
      </c>
      <c r="K5087" s="25" t="n">
        <f aca="false">E5087*Einstellungen!$B$5/100</f>
        <v>0</v>
      </c>
      <c r="L5087" s="23" t="str">
        <f aca="false">IF(I5087&lt;Einstellungen!$B$5,"ja","nein")</f>
        <v>ja</v>
      </c>
      <c r="M5087" s="23" t="s">
        <v>129</v>
      </c>
      <c r="N5087" s="23" t="n">
        <v>2025</v>
      </c>
      <c r="O5087" s="23" t="n">
        <v>11</v>
      </c>
    </row>
    <row r="5088" customFormat="false" ht="15" hidden="false" customHeight="false" outlineLevel="0" collapsed="false">
      <c r="A5088" s="22" t="n">
        <v>45899</v>
      </c>
      <c r="B5088" s="23" t="s">
        <v>118</v>
      </c>
      <c r="C5088" s="23" t="s">
        <v>122</v>
      </c>
      <c r="D5088" s="24" t="n">
        <v>-784.3</v>
      </c>
      <c r="E5088" s="25" t="n">
        <f aca="false">MAX(D5088,0)/1000</f>
        <v>0</v>
      </c>
      <c r="F5088" s="25" t="n">
        <f aca="false">MAX(-D5088,0)/1000</f>
        <v>0.7843</v>
      </c>
      <c r="G5088" s="23" t="str">
        <f aca="false">IF(E5088&gt;0,"ja","nein")</f>
        <v>nein</v>
      </c>
      <c r="H5088" s="26" t="n">
        <v>0</v>
      </c>
      <c r="I5088" s="26" t="n">
        <f aca="false">(H5088/10+IF(N5088=2025,Einstellungen!$B$23,Einstellungen!$C$23))*(1+Einstellungen!$B$10)</f>
        <v>19.94559</v>
      </c>
      <c r="J5088" s="25" t="n">
        <f aca="false">E5088*I5088/100</f>
        <v>0</v>
      </c>
      <c r="K5088" s="25" t="n">
        <f aca="false">E5088*Einstellungen!$B$5/100</f>
        <v>0</v>
      </c>
      <c r="L5088" s="23" t="str">
        <f aca="false">IF(I5088&lt;Einstellungen!$B$5,"ja","nein")</f>
        <v>ja</v>
      </c>
      <c r="M5088" s="23" t="s">
        <v>129</v>
      </c>
      <c r="N5088" s="23" t="n">
        <v>2025</v>
      </c>
      <c r="O5088" s="23" t="n">
        <v>12</v>
      </c>
    </row>
    <row r="5089" customFormat="false" ht="15" hidden="false" customHeight="false" outlineLevel="0" collapsed="false">
      <c r="A5089" s="22" t="n">
        <v>45899</v>
      </c>
      <c r="B5089" s="23" t="s">
        <v>119</v>
      </c>
      <c r="C5089" s="23" t="s">
        <v>122</v>
      </c>
      <c r="D5089" s="24" t="n">
        <v>-2453</v>
      </c>
      <c r="E5089" s="25" t="n">
        <f aca="false">MAX(D5089,0)/1000</f>
        <v>0</v>
      </c>
      <c r="F5089" s="25" t="n">
        <f aca="false">MAX(-D5089,0)/1000</f>
        <v>2.453</v>
      </c>
      <c r="G5089" s="23" t="str">
        <f aca="false">IF(E5089&gt;0,"ja","nein")</f>
        <v>nein</v>
      </c>
      <c r="H5089" s="26" t="n">
        <v>-0.01</v>
      </c>
      <c r="I5089" s="26" t="n">
        <f aca="false">(H5089/10+IF(N5089=2025,Einstellungen!$B$23,Einstellungen!$C$23))*(1+Einstellungen!$B$10)</f>
        <v>19.9444</v>
      </c>
      <c r="J5089" s="25" t="n">
        <f aca="false">E5089*I5089/100</f>
        <v>0</v>
      </c>
      <c r="K5089" s="25" t="n">
        <f aca="false">E5089*Einstellungen!$B$5/100</f>
        <v>0</v>
      </c>
      <c r="L5089" s="23" t="str">
        <f aca="false">IF(I5089&lt;Einstellungen!$B$5,"ja","nein")</f>
        <v>ja</v>
      </c>
      <c r="M5089" s="23" t="s">
        <v>129</v>
      </c>
      <c r="N5089" s="23" t="n">
        <v>2025</v>
      </c>
      <c r="O5089" s="23" t="n">
        <v>13</v>
      </c>
    </row>
    <row r="5090" customFormat="false" ht="15" hidden="false" customHeight="false" outlineLevel="0" collapsed="false">
      <c r="A5090" s="22" t="n">
        <v>45899</v>
      </c>
      <c r="B5090" s="23" t="s">
        <v>120</v>
      </c>
      <c r="C5090" s="23" t="s">
        <v>122</v>
      </c>
      <c r="D5090" s="24" t="n">
        <v>-1849.1</v>
      </c>
      <c r="E5090" s="25" t="n">
        <f aca="false">MAX(D5090,0)/1000</f>
        <v>0</v>
      </c>
      <c r="F5090" s="25" t="n">
        <f aca="false">MAX(-D5090,0)/1000</f>
        <v>1.8491</v>
      </c>
      <c r="G5090" s="23" t="str">
        <f aca="false">IF(E5090&gt;0,"ja","nein")</f>
        <v>nein</v>
      </c>
      <c r="H5090" s="26" t="n">
        <v>-0.01</v>
      </c>
      <c r="I5090" s="26" t="n">
        <f aca="false">(H5090/10+IF(N5090=2025,Einstellungen!$B$23,Einstellungen!$C$23))*(1+Einstellungen!$B$10)</f>
        <v>19.9444</v>
      </c>
      <c r="J5090" s="25" t="n">
        <f aca="false">E5090*I5090/100</f>
        <v>0</v>
      </c>
      <c r="K5090" s="25" t="n">
        <f aca="false">E5090*Einstellungen!$B$5/100</f>
        <v>0</v>
      </c>
      <c r="L5090" s="23" t="str">
        <f aca="false">IF(I5090&lt;Einstellungen!$B$5,"ja","nein")</f>
        <v>ja</v>
      </c>
      <c r="M5090" s="23" t="s">
        <v>129</v>
      </c>
      <c r="N5090" s="23" t="n">
        <v>2025</v>
      </c>
      <c r="O5090" s="23" t="n">
        <v>14</v>
      </c>
    </row>
    <row r="5091" customFormat="false" ht="15" hidden="false" customHeight="false" outlineLevel="0" collapsed="false">
      <c r="A5091" s="22" t="n">
        <v>45899</v>
      </c>
      <c r="B5091" s="23" t="s">
        <v>104</v>
      </c>
      <c r="C5091" s="23" t="s">
        <v>122</v>
      </c>
      <c r="D5091" s="24" t="n">
        <v>-2553.5</v>
      </c>
      <c r="E5091" s="25" t="n">
        <f aca="false">MAX(D5091,0)/1000</f>
        <v>0</v>
      </c>
      <c r="F5091" s="25" t="n">
        <f aca="false">MAX(-D5091,0)/1000</f>
        <v>2.5535</v>
      </c>
      <c r="G5091" s="23" t="str">
        <f aca="false">IF(E5091&gt;0,"ja","nein")</f>
        <v>nein</v>
      </c>
      <c r="H5091" s="26" t="n">
        <v>-0.38</v>
      </c>
      <c r="I5091" s="26" t="n">
        <f aca="false">(H5091/10+IF(N5091=2025,Einstellungen!$B$23,Einstellungen!$C$23))*(1+Einstellungen!$B$10)</f>
        <v>19.90037</v>
      </c>
      <c r="J5091" s="25" t="n">
        <f aca="false">E5091*I5091/100</f>
        <v>0</v>
      </c>
      <c r="K5091" s="25" t="n">
        <f aca="false">E5091*Einstellungen!$B$5/100</f>
        <v>0</v>
      </c>
      <c r="L5091" s="23" t="str">
        <f aca="false">IF(I5091&lt;Einstellungen!$B$5,"ja","nein")</f>
        <v>ja</v>
      </c>
      <c r="M5091" s="23" t="s">
        <v>129</v>
      </c>
      <c r="N5091" s="23" t="n">
        <v>2025</v>
      </c>
      <c r="O5091" s="23" t="n">
        <v>15</v>
      </c>
    </row>
    <row r="5092" customFormat="false" ht="15" hidden="false" customHeight="false" outlineLevel="0" collapsed="false">
      <c r="A5092" s="22" t="n">
        <v>45899</v>
      </c>
      <c r="B5092" s="23" t="s">
        <v>105</v>
      </c>
      <c r="C5092" s="23" t="s">
        <v>122</v>
      </c>
      <c r="D5092" s="24" t="n">
        <v>-1025.9</v>
      </c>
      <c r="E5092" s="25" t="n">
        <f aca="false">MAX(D5092,0)/1000</f>
        <v>0</v>
      </c>
      <c r="F5092" s="25" t="n">
        <f aca="false">MAX(-D5092,0)/1000</f>
        <v>1.0259</v>
      </c>
      <c r="G5092" s="23" t="str">
        <f aca="false">IF(E5092&gt;0,"ja","nein")</f>
        <v>nein</v>
      </c>
      <c r="H5092" s="26" t="n">
        <v>9.48</v>
      </c>
      <c r="I5092" s="26" t="n">
        <f aca="false">(H5092/10+IF(N5092=2025,Einstellungen!$B$23,Einstellungen!$C$23))*(1+Einstellungen!$B$10)</f>
        <v>21.07371</v>
      </c>
      <c r="J5092" s="25" t="n">
        <f aca="false">E5092*I5092/100</f>
        <v>0</v>
      </c>
      <c r="K5092" s="25" t="n">
        <f aca="false">E5092*Einstellungen!$B$5/100</f>
        <v>0</v>
      </c>
      <c r="L5092" s="23" t="str">
        <f aca="false">IF(I5092&lt;Einstellungen!$B$5,"ja","nein")</f>
        <v>ja</v>
      </c>
      <c r="M5092" s="23" t="s">
        <v>129</v>
      </c>
      <c r="N5092" s="23" t="n">
        <v>2025</v>
      </c>
      <c r="O5092" s="23" t="n">
        <v>16</v>
      </c>
    </row>
    <row r="5093" customFormat="false" ht="15" hidden="false" customHeight="false" outlineLevel="0" collapsed="false">
      <c r="A5093" s="22" t="n">
        <v>45899</v>
      </c>
      <c r="B5093" s="23" t="s">
        <v>97</v>
      </c>
      <c r="C5093" s="23" t="s">
        <v>122</v>
      </c>
      <c r="D5093" s="24" t="n">
        <v>205.5</v>
      </c>
      <c r="E5093" s="25" t="n">
        <f aca="false">MAX(D5093,0)/1000</f>
        <v>0.2055</v>
      </c>
      <c r="F5093" s="25" t="n">
        <f aca="false">MAX(-D5093,0)/1000</f>
        <v>0</v>
      </c>
      <c r="G5093" s="23" t="str">
        <f aca="false">IF(E5093&gt;0,"ja","nein")</f>
        <v>ja</v>
      </c>
      <c r="H5093" s="26" t="n">
        <v>81.1</v>
      </c>
      <c r="I5093" s="26" t="n">
        <f aca="false">(H5093/10+IF(N5093=2025,Einstellungen!$B$23,Einstellungen!$C$23))*(1+Einstellungen!$B$10)</f>
        <v>29.59649</v>
      </c>
      <c r="J5093" s="25" t="n">
        <f aca="false">E5093*I5093/100</f>
        <v>0.06082078695</v>
      </c>
      <c r="K5093" s="25" t="n">
        <f aca="false">E5093*Einstellungen!$B$5/100</f>
        <v>0.059595</v>
      </c>
      <c r="L5093" s="23" t="str">
        <f aca="false">IF(I5093&lt;Einstellungen!$B$5,"ja","nein")</f>
        <v>nein</v>
      </c>
      <c r="M5093" s="23" t="s">
        <v>129</v>
      </c>
      <c r="N5093" s="23" t="n">
        <v>2025</v>
      </c>
      <c r="O5093" s="23" t="n">
        <v>17</v>
      </c>
    </row>
    <row r="5094" customFormat="false" ht="15" hidden="false" customHeight="false" outlineLevel="0" collapsed="false">
      <c r="A5094" s="22" t="n">
        <v>45899</v>
      </c>
      <c r="B5094" s="23" t="s">
        <v>99</v>
      </c>
      <c r="C5094" s="23" t="s">
        <v>122</v>
      </c>
      <c r="D5094" s="24" t="n">
        <v>107.4</v>
      </c>
      <c r="E5094" s="25" t="n">
        <f aca="false">MAX(D5094,0)/1000</f>
        <v>0.1074</v>
      </c>
      <c r="F5094" s="25" t="n">
        <f aca="false">MAX(-D5094,0)/1000</f>
        <v>0</v>
      </c>
      <c r="G5094" s="23" t="str">
        <f aca="false">IF(E5094&gt;0,"ja","nein")</f>
        <v>ja</v>
      </c>
      <c r="H5094" s="26" t="n">
        <v>103.9</v>
      </c>
      <c r="I5094" s="26" t="n">
        <f aca="false">(H5094/10+IF(N5094=2025,Einstellungen!$B$23,Einstellungen!$C$23))*(1+Einstellungen!$B$10)</f>
        <v>32.30969</v>
      </c>
      <c r="J5094" s="25" t="n">
        <f aca="false">E5094*I5094/100</f>
        <v>0.03470060706</v>
      </c>
      <c r="K5094" s="25" t="n">
        <f aca="false">E5094*Einstellungen!$B$5/100</f>
        <v>0.031146</v>
      </c>
      <c r="L5094" s="23" t="str">
        <f aca="false">IF(I5094&lt;Einstellungen!$B$5,"ja","nein")</f>
        <v>nein</v>
      </c>
      <c r="M5094" s="23" t="s">
        <v>129</v>
      </c>
      <c r="N5094" s="23" t="n">
        <v>2025</v>
      </c>
      <c r="O5094" s="23" t="n">
        <v>18</v>
      </c>
    </row>
    <row r="5095" customFormat="false" ht="15" hidden="false" customHeight="false" outlineLevel="0" collapsed="false">
      <c r="A5095" s="22" t="n">
        <v>45899</v>
      </c>
      <c r="B5095" s="23" t="s">
        <v>100</v>
      </c>
      <c r="C5095" s="23" t="s">
        <v>122</v>
      </c>
      <c r="D5095" s="24" t="n">
        <v>150</v>
      </c>
      <c r="E5095" s="25" t="n">
        <f aca="false">MAX(D5095,0)/1000</f>
        <v>0.15</v>
      </c>
      <c r="F5095" s="25" t="n">
        <f aca="false">MAX(-D5095,0)/1000</f>
        <v>0</v>
      </c>
      <c r="G5095" s="23" t="str">
        <f aca="false">IF(E5095&gt;0,"ja","nein")</f>
        <v>ja</v>
      </c>
      <c r="H5095" s="26" t="n">
        <v>127.07</v>
      </c>
      <c r="I5095" s="26" t="n">
        <f aca="false">(H5095/10+IF(N5095=2025,Einstellungen!$B$23,Einstellungen!$C$23))*(1+Einstellungen!$B$10)</f>
        <v>35.06692</v>
      </c>
      <c r="J5095" s="25" t="n">
        <f aca="false">E5095*I5095/100</f>
        <v>0.05260038</v>
      </c>
      <c r="K5095" s="25" t="n">
        <f aca="false">E5095*Einstellungen!$B$5/100</f>
        <v>0.0435</v>
      </c>
      <c r="L5095" s="23" t="str">
        <f aca="false">IF(I5095&lt;Einstellungen!$B$5,"ja","nein")</f>
        <v>nein</v>
      </c>
      <c r="M5095" s="23" t="s">
        <v>129</v>
      </c>
      <c r="N5095" s="23" t="n">
        <v>2025</v>
      </c>
      <c r="O5095" s="23" t="n">
        <v>19</v>
      </c>
    </row>
    <row r="5096" customFormat="false" ht="15" hidden="false" customHeight="false" outlineLevel="0" collapsed="false">
      <c r="A5096" s="22" t="n">
        <v>45899</v>
      </c>
      <c r="B5096" s="23" t="s">
        <v>92</v>
      </c>
      <c r="C5096" s="23" t="s">
        <v>122</v>
      </c>
      <c r="D5096" s="24" t="n">
        <v>34.5</v>
      </c>
      <c r="E5096" s="25" t="n">
        <f aca="false">MAX(D5096,0)/1000</f>
        <v>0.0345</v>
      </c>
      <c r="F5096" s="25" t="n">
        <f aca="false">MAX(-D5096,0)/1000</f>
        <v>0</v>
      </c>
      <c r="G5096" s="23" t="str">
        <f aca="false">IF(E5096&gt;0,"ja","nein")</f>
        <v>ja</v>
      </c>
      <c r="H5096" s="26" t="n">
        <v>129.98</v>
      </c>
      <c r="I5096" s="26" t="n">
        <f aca="false">(H5096/10+IF(N5096=2025,Einstellungen!$B$23,Einstellungen!$C$23))*(1+Einstellungen!$B$10)</f>
        <v>35.41321</v>
      </c>
      <c r="J5096" s="25" t="n">
        <f aca="false">E5096*I5096/100</f>
        <v>0.01221755745</v>
      </c>
      <c r="K5096" s="25" t="n">
        <f aca="false">E5096*Einstellungen!$B$5/100</f>
        <v>0.010005</v>
      </c>
      <c r="L5096" s="23" t="str">
        <f aca="false">IF(I5096&lt;Einstellungen!$B$5,"ja","nein")</f>
        <v>nein</v>
      </c>
      <c r="M5096" s="23" t="s">
        <v>129</v>
      </c>
      <c r="N5096" s="23" t="n">
        <v>2025</v>
      </c>
      <c r="O5096" s="23" t="n">
        <v>20</v>
      </c>
    </row>
    <row r="5097" customFormat="false" ht="15" hidden="false" customHeight="false" outlineLevel="0" collapsed="false">
      <c r="A5097" s="22" t="n">
        <v>45899</v>
      </c>
      <c r="B5097" s="23" t="s">
        <v>95</v>
      </c>
      <c r="C5097" s="23" t="s">
        <v>122</v>
      </c>
      <c r="D5097" s="24" t="n">
        <v>15.8</v>
      </c>
      <c r="E5097" s="25" t="n">
        <f aca="false">MAX(D5097,0)/1000</f>
        <v>0.0158</v>
      </c>
      <c r="F5097" s="25" t="n">
        <f aca="false">MAX(-D5097,0)/1000</f>
        <v>0</v>
      </c>
      <c r="G5097" s="23" t="str">
        <f aca="false">IF(E5097&gt;0,"ja","nein")</f>
        <v>ja</v>
      </c>
      <c r="H5097" s="26" t="n">
        <v>120.39</v>
      </c>
      <c r="I5097" s="26" t="n">
        <f aca="false">(H5097/10+IF(N5097=2025,Einstellungen!$B$23,Einstellungen!$C$23))*(1+Einstellungen!$B$10)</f>
        <v>34.272</v>
      </c>
      <c r="J5097" s="25" t="n">
        <f aca="false">E5097*I5097/100</f>
        <v>0.005414976</v>
      </c>
      <c r="K5097" s="25" t="n">
        <f aca="false">E5097*Einstellungen!$B$5/100</f>
        <v>0.004582</v>
      </c>
      <c r="L5097" s="23" t="str">
        <f aca="false">IF(I5097&lt;Einstellungen!$B$5,"ja","nein")</f>
        <v>nein</v>
      </c>
      <c r="M5097" s="23" t="s">
        <v>129</v>
      </c>
      <c r="N5097" s="23" t="n">
        <v>2025</v>
      </c>
      <c r="O5097" s="23" t="n">
        <v>21</v>
      </c>
    </row>
    <row r="5098" customFormat="false" ht="15" hidden="false" customHeight="false" outlineLevel="0" collapsed="false">
      <c r="A5098" s="22" t="n">
        <v>45899</v>
      </c>
      <c r="B5098" s="23" t="s">
        <v>96</v>
      </c>
      <c r="C5098" s="23" t="s">
        <v>122</v>
      </c>
      <c r="D5098" s="24" t="n">
        <v>-12.3</v>
      </c>
      <c r="E5098" s="25" t="n">
        <f aca="false">MAX(D5098,0)/1000</f>
        <v>0</v>
      </c>
      <c r="F5098" s="25" t="n">
        <f aca="false">MAX(-D5098,0)/1000</f>
        <v>0.0123</v>
      </c>
      <c r="G5098" s="23" t="str">
        <f aca="false">IF(E5098&gt;0,"ja","nein")</f>
        <v>nein</v>
      </c>
      <c r="H5098" s="26" t="n">
        <v>104.94</v>
      </c>
      <c r="I5098" s="26" t="n">
        <f aca="false">(H5098/10+IF(N5098=2025,Einstellungen!$B$23,Einstellungen!$C$23))*(1+Einstellungen!$B$10)</f>
        <v>32.43345</v>
      </c>
      <c r="J5098" s="25" t="n">
        <f aca="false">E5098*I5098/100</f>
        <v>0</v>
      </c>
      <c r="K5098" s="25" t="n">
        <f aca="false">E5098*Einstellungen!$B$5/100</f>
        <v>0</v>
      </c>
      <c r="L5098" s="23" t="str">
        <f aca="false">IF(I5098&lt;Einstellungen!$B$5,"ja","nein")</f>
        <v>nein</v>
      </c>
      <c r="M5098" s="23" t="s">
        <v>129</v>
      </c>
      <c r="N5098" s="23" t="n">
        <v>2025</v>
      </c>
      <c r="O5098" s="23" t="n">
        <v>22</v>
      </c>
    </row>
    <row r="5099" customFormat="false" ht="15" hidden="false" customHeight="false" outlineLevel="0" collapsed="false">
      <c r="A5099" s="22" t="n">
        <v>45899</v>
      </c>
      <c r="B5099" s="23" t="s">
        <v>101</v>
      </c>
      <c r="C5099" s="23" t="s">
        <v>122</v>
      </c>
      <c r="D5099" s="24" t="n">
        <v>-9.4</v>
      </c>
      <c r="E5099" s="25" t="n">
        <f aca="false">MAX(D5099,0)/1000</f>
        <v>0</v>
      </c>
      <c r="F5099" s="25" t="n">
        <f aca="false">MAX(-D5099,0)/1000</f>
        <v>0.0094</v>
      </c>
      <c r="G5099" s="23" t="str">
        <f aca="false">IF(E5099&gt;0,"ja","nein")</f>
        <v>nein</v>
      </c>
      <c r="H5099" s="26" t="n">
        <v>90.3</v>
      </c>
      <c r="I5099" s="26" t="n">
        <f aca="false">(H5099/10+IF(N5099=2025,Einstellungen!$B$23,Einstellungen!$C$23))*(1+Einstellungen!$B$10)</f>
        <v>30.69129</v>
      </c>
      <c r="J5099" s="25" t="n">
        <f aca="false">E5099*I5099/100</f>
        <v>0</v>
      </c>
      <c r="K5099" s="25" t="n">
        <f aca="false">E5099*Einstellungen!$B$5/100</f>
        <v>0</v>
      </c>
      <c r="L5099" s="23" t="str">
        <f aca="false">IF(I5099&lt;Einstellungen!$B$5,"ja","nein")</f>
        <v>nein</v>
      </c>
      <c r="M5099" s="23" t="s">
        <v>129</v>
      </c>
      <c r="N5099" s="23" t="n">
        <v>2025</v>
      </c>
      <c r="O5099" s="23" t="n">
        <v>23</v>
      </c>
    </row>
    <row r="5100" customFormat="false" ht="15" hidden="false" customHeight="false" outlineLevel="0" collapsed="false">
      <c r="A5100" s="22" t="n">
        <v>45900</v>
      </c>
      <c r="B5100" s="23" t="s">
        <v>102</v>
      </c>
      <c r="C5100" s="23" t="s">
        <v>124</v>
      </c>
      <c r="D5100" s="24" t="n">
        <v>-5.3</v>
      </c>
      <c r="E5100" s="25" t="n">
        <f aca="false">MAX(D5100,0)/1000</f>
        <v>0</v>
      </c>
      <c r="F5100" s="25" t="n">
        <f aca="false">MAX(-D5100,0)/1000</f>
        <v>0.0053</v>
      </c>
      <c r="G5100" s="23" t="str">
        <f aca="false">IF(E5100&gt;0,"ja","nein")</f>
        <v>nein</v>
      </c>
      <c r="H5100" s="26" t="n">
        <v>88.74</v>
      </c>
      <c r="I5100" s="26" t="n">
        <f aca="false">(H5100/10+IF(N5100=2025,Einstellungen!$B$23,Einstellungen!$C$23))*(1+Einstellungen!$B$10)</f>
        <v>30.50565</v>
      </c>
      <c r="J5100" s="25" t="n">
        <f aca="false">E5100*I5100/100</f>
        <v>0</v>
      </c>
      <c r="K5100" s="25" t="n">
        <f aca="false">E5100*Einstellungen!$B$5/100</f>
        <v>0</v>
      </c>
      <c r="L5100" s="23" t="str">
        <f aca="false">IF(I5100&lt;Einstellungen!$B$5,"ja","nein")</f>
        <v>nein</v>
      </c>
      <c r="M5100" s="23" t="s">
        <v>129</v>
      </c>
      <c r="N5100" s="23" t="n">
        <v>2025</v>
      </c>
      <c r="O5100" s="23" t="n">
        <v>0</v>
      </c>
    </row>
    <row r="5101" customFormat="false" ht="15" hidden="false" customHeight="false" outlineLevel="0" collapsed="false">
      <c r="A5101" s="22" t="n">
        <v>45900</v>
      </c>
      <c r="B5101" s="23" t="s">
        <v>107</v>
      </c>
      <c r="C5101" s="23" t="s">
        <v>124</v>
      </c>
      <c r="D5101" s="24" t="n">
        <v>-22.1</v>
      </c>
      <c r="E5101" s="25" t="n">
        <f aca="false">MAX(D5101,0)/1000</f>
        <v>0</v>
      </c>
      <c r="F5101" s="25" t="n">
        <f aca="false">MAX(-D5101,0)/1000</f>
        <v>0.0221</v>
      </c>
      <c r="G5101" s="23" t="str">
        <f aca="false">IF(E5101&gt;0,"ja","nein")</f>
        <v>nein</v>
      </c>
      <c r="H5101" s="26" t="n">
        <v>78.91</v>
      </c>
      <c r="I5101" s="26" t="n">
        <f aca="false">(H5101/10+IF(N5101=2025,Einstellungen!$B$23,Einstellungen!$C$23))*(1+Einstellungen!$B$10)</f>
        <v>29.33588</v>
      </c>
      <c r="J5101" s="25" t="n">
        <f aca="false">E5101*I5101/100</f>
        <v>0</v>
      </c>
      <c r="K5101" s="25" t="n">
        <f aca="false">E5101*Einstellungen!$B$5/100</f>
        <v>0</v>
      </c>
      <c r="L5101" s="23" t="str">
        <f aca="false">IF(I5101&lt;Einstellungen!$B$5,"ja","nein")</f>
        <v>nein</v>
      </c>
      <c r="M5101" s="23" t="s">
        <v>129</v>
      </c>
      <c r="N5101" s="23" t="n">
        <v>2025</v>
      </c>
      <c r="O5101" s="23" t="n">
        <v>1</v>
      </c>
    </row>
    <row r="5102" customFormat="false" ht="15" hidden="false" customHeight="false" outlineLevel="0" collapsed="false">
      <c r="A5102" s="22" t="n">
        <v>45900</v>
      </c>
      <c r="B5102" s="23" t="s">
        <v>108</v>
      </c>
      <c r="C5102" s="23" t="s">
        <v>124</v>
      </c>
      <c r="D5102" s="24" t="n">
        <v>-11.7</v>
      </c>
      <c r="E5102" s="25" t="n">
        <f aca="false">MAX(D5102,0)/1000</f>
        <v>0</v>
      </c>
      <c r="F5102" s="25" t="n">
        <f aca="false">MAX(-D5102,0)/1000</f>
        <v>0.0117</v>
      </c>
      <c r="G5102" s="23" t="str">
        <f aca="false">IF(E5102&gt;0,"ja","nein")</f>
        <v>nein</v>
      </c>
      <c r="H5102" s="26" t="n">
        <v>70.53</v>
      </c>
      <c r="I5102" s="26" t="n">
        <f aca="false">(H5102/10+IF(N5102=2025,Einstellungen!$B$23,Einstellungen!$C$23))*(1+Einstellungen!$B$10)</f>
        <v>28.33866</v>
      </c>
      <c r="J5102" s="25" t="n">
        <f aca="false">E5102*I5102/100</f>
        <v>0</v>
      </c>
      <c r="K5102" s="25" t="n">
        <f aca="false">E5102*Einstellungen!$B$5/100</f>
        <v>0</v>
      </c>
      <c r="L5102" s="23" t="str">
        <f aca="false">IF(I5102&lt;Einstellungen!$B$5,"ja","nein")</f>
        <v>ja</v>
      </c>
      <c r="M5102" s="23" t="s">
        <v>129</v>
      </c>
      <c r="N5102" s="23" t="n">
        <v>2025</v>
      </c>
      <c r="O5102" s="23" t="n">
        <v>2</v>
      </c>
    </row>
    <row r="5103" customFormat="false" ht="15" hidden="false" customHeight="false" outlineLevel="0" collapsed="false">
      <c r="A5103" s="22" t="n">
        <v>45900</v>
      </c>
      <c r="B5103" s="23" t="s">
        <v>109</v>
      </c>
      <c r="C5103" s="23" t="s">
        <v>124</v>
      </c>
      <c r="D5103" s="24" t="n">
        <v>-12.5</v>
      </c>
      <c r="E5103" s="25" t="n">
        <f aca="false">MAX(D5103,0)/1000</f>
        <v>0</v>
      </c>
      <c r="F5103" s="25" t="n">
        <f aca="false">MAX(-D5103,0)/1000</f>
        <v>0.0125</v>
      </c>
      <c r="G5103" s="23" t="str">
        <f aca="false">IF(E5103&gt;0,"ja","nein")</f>
        <v>nein</v>
      </c>
      <c r="H5103" s="26" t="n">
        <v>67.02</v>
      </c>
      <c r="I5103" s="26" t="n">
        <f aca="false">(H5103/10+IF(N5103=2025,Einstellungen!$B$23,Einstellungen!$C$23))*(1+Einstellungen!$B$10)</f>
        <v>27.92097</v>
      </c>
      <c r="J5103" s="25" t="n">
        <f aca="false">E5103*I5103/100</f>
        <v>0</v>
      </c>
      <c r="K5103" s="25" t="n">
        <f aca="false">E5103*Einstellungen!$B$5/100</f>
        <v>0</v>
      </c>
      <c r="L5103" s="23" t="str">
        <f aca="false">IF(I5103&lt;Einstellungen!$B$5,"ja","nein")</f>
        <v>ja</v>
      </c>
      <c r="M5103" s="23" t="s">
        <v>129</v>
      </c>
      <c r="N5103" s="23" t="n">
        <v>2025</v>
      </c>
      <c r="O5103" s="23" t="n">
        <v>3</v>
      </c>
    </row>
    <row r="5104" customFormat="false" ht="15" hidden="false" customHeight="false" outlineLevel="0" collapsed="false">
      <c r="A5104" s="22" t="n">
        <v>45900</v>
      </c>
      <c r="B5104" s="23" t="s">
        <v>110</v>
      </c>
      <c r="C5104" s="23" t="s">
        <v>124</v>
      </c>
      <c r="D5104" s="24" t="n">
        <v>-3.9</v>
      </c>
      <c r="E5104" s="25" t="n">
        <f aca="false">MAX(D5104,0)/1000</f>
        <v>0</v>
      </c>
      <c r="F5104" s="25" t="n">
        <f aca="false">MAX(-D5104,0)/1000</f>
        <v>0.0039</v>
      </c>
      <c r="G5104" s="23" t="str">
        <f aca="false">IF(E5104&gt;0,"ja","nein")</f>
        <v>nein</v>
      </c>
      <c r="H5104" s="26" t="n">
        <v>63.79</v>
      </c>
      <c r="I5104" s="26" t="n">
        <f aca="false">(H5104/10+IF(N5104=2025,Einstellungen!$B$23,Einstellungen!$C$23))*(1+Einstellungen!$B$10)</f>
        <v>27.5366</v>
      </c>
      <c r="J5104" s="25" t="n">
        <f aca="false">E5104*I5104/100</f>
        <v>0</v>
      </c>
      <c r="K5104" s="25" t="n">
        <f aca="false">E5104*Einstellungen!$B$5/100</f>
        <v>0</v>
      </c>
      <c r="L5104" s="23" t="str">
        <f aca="false">IF(I5104&lt;Einstellungen!$B$5,"ja","nein")</f>
        <v>ja</v>
      </c>
      <c r="M5104" s="23" t="s">
        <v>129</v>
      </c>
      <c r="N5104" s="23" t="n">
        <v>2025</v>
      </c>
      <c r="O5104" s="23" t="n">
        <v>4</v>
      </c>
    </row>
    <row r="5105" customFormat="false" ht="15" hidden="false" customHeight="false" outlineLevel="0" collapsed="false">
      <c r="A5105" s="22" t="n">
        <v>45900</v>
      </c>
      <c r="B5105" s="23" t="s">
        <v>111</v>
      </c>
      <c r="C5105" s="23" t="s">
        <v>124</v>
      </c>
      <c r="D5105" s="24" t="n">
        <v>-14.4</v>
      </c>
      <c r="E5105" s="25" t="n">
        <f aca="false">MAX(D5105,0)/1000</f>
        <v>0</v>
      </c>
      <c r="F5105" s="25" t="n">
        <f aca="false">MAX(-D5105,0)/1000</f>
        <v>0.0144</v>
      </c>
      <c r="G5105" s="23" t="str">
        <f aca="false">IF(E5105&gt;0,"ja","nein")</f>
        <v>nein</v>
      </c>
      <c r="H5105" s="26" t="n">
        <v>64.56</v>
      </c>
      <c r="I5105" s="26" t="n">
        <f aca="false">(H5105/10+IF(N5105=2025,Einstellungen!$B$23,Einstellungen!$C$23))*(1+Einstellungen!$B$10)</f>
        <v>27.62823</v>
      </c>
      <c r="J5105" s="25" t="n">
        <f aca="false">E5105*I5105/100</f>
        <v>0</v>
      </c>
      <c r="K5105" s="25" t="n">
        <f aca="false">E5105*Einstellungen!$B$5/100</f>
        <v>0</v>
      </c>
      <c r="L5105" s="23" t="str">
        <f aca="false">IF(I5105&lt;Einstellungen!$B$5,"ja","nein")</f>
        <v>ja</v>
      </c>
      <c r="M5105" s="23" t="s">
        <v>129</v>
      </c>
      <c r="N5105" s="23" t="n">
        <v>2025</v>
      </c>
      <c r="O5105" s="23" t="n">
        <v>5</v>
      </c>
    </row>
    <row r="5106" customFormat="false" ht="15" hidden="false" customHeight="false" outlineLevel="0" collapsed="false">
      <c r="A5106" s="22" t="n">
        <v>45900</v>
      </c>
      <c r="B5106" s="23" t="s">
        <v>112</v>
      </c>
      <c r="C5106" s="23" t="s">
        <v>124</v>
      </c>
      <c r="D5106" s="24" t="n">
        <v>-17.3</v>
      </c>
      <c r="E5106" s="25" t="n">
        <f aca="false">MAX(D5106,0)/1000</f>
        <v>0</v>
      </c>
      <c r="F5106" s="25" t="n">
        <f aca="false">MAX(-D5106,0)/1000</f>
        <v>0.0173</v>
      </c>
      <c r="G5106" s="23" t="str">
        <f aca="false">IF(E5106&gt;0,"ja","nein")</f>
        <v>nein</v>
      </c>
      <c r="H5106" s="26" t="n">
        <v>65</v>
      </c>
      <c r="I5106" s="26" t="n">
        <f aca="false">(H5106/10+IF(N5106=2025,Einstellungen!$B$23,Einstellungen!$C$23))*(1+Einstellungen!$B$10)</f>
        <v>27.68059</v>
      </c>
      <c r="J5106" s="25" t="n">
        <f aca="false">E5106*I5106/100</f>
        <v>0</v>
      </c>
      <c r="K5106" s="25" t="n">
        <f aca="false">E5106*Einstellungen!$B$5/100</f>
        <v>0</v>
      </c>
      <c r="L5106" s="23" t="str">
        <f aca="false">IF(I5106&lt;Einstellungen!$B$5,"ja","nein")</f>
        <v>ja</v>
      </c>
      <c r="M5106" s="23" t="s">
        <v>129</v>
      </c>
      <c r="N5106" s="23" t="n">
        <v>2025</v>
      </c>
      <c r="O5106" s="23" t="n">
        <v>6</v>
      </c>
    </row>
    <row r="5107" customFormat="false" ht="15" hidden="false" customHeight="false" outlineLevel="0" collapsed="false">
      <c r="A5107" s="22" t="n">
        <v>45900</v>
      </c>
      <c r="B5107" s="23" t="s">
        <v>113</v>
      </c>
      <c r="C5107" s="23" t="s">
        <v>124</v>
      </c>
      <c r="D5107" s="24" t="n">
        <v>-3.8</v>
      </c>
      <c r="E5107" s="25" t="n">
        <f aca="false">MAX(D5107,0)/1000</f>
        <v>0</v>
      </c>
      <c r="F5107" s="25" t="n">
        <f aca="false">MAX(-D5107,0)/1000</f>
        <v>0.0038</v>
      </c>
      <c r="G5107" s="23" t="str">
        <f aca="false">IF(E5107&gt;0,"ja","nein")</f>
        <v>nein</v>
      </c>
      <c r="H5107" s="26" t="n">
        <v>62.13</v>
      </c>
      <c r="I5107" s="26" t="n">
        <f aca="false">(H5107/10+IF(N5107=2025,Einstellungen!$B$23,Einstellungen!$C$23))*(1+Einstellungen!$B$10)</f>
        <v>27.33906</v>
      </c>
      <c r="J5107" s="25" t="n">
        <f aca="false">E5107*I5107/100</f>
        <v>0</v>
      </c>
      <c r="K5107" s="25" t="n">
        <f aca="false">E5107*Einstellungen!$B$5/100</f>
        <v>0</v>
      </c>
      <c r="L5107" s="23" t="str">
        <f aca="false">IF(I5107&lt;Einstellungen!$B$5,"ja","nein")</f>
        <v>ja</v>
      </c>
      <c r="M5107" s="23" t="s">
        <v>129</v>
      </c>
      <c r="N5107" s="23" t="n">
        <v>2025</v>
      </c>
      <c r="O5107" s="23" t="n">
        <v>7</v>
      </c>
    </row>
    <row r="5108" customFormat="false" ht="15" hidden="false" customHeight="false" outlineLevel="0" collapsed="false">
      <c r="A5108" s="22" t="n">
        <v>45900</v>
      </c>
      <c r="B5108" s="23" t="s">
        <v>114</v>
      </c>
      <c r="C5108" s="23" t="s">
        <v>124</v>
      </c>
      <c r="D5108" s="24" t="n">
        <v>-327.2</v>
      </c>
      <c r="E5108" s="25" t="n">
        <f aca="false">MAX(D5108,0)/1000</f>
        <v>0</v>
      </c>
      <c r="F5108" s="25" t="n">
        <f aca="false">MAX(-D5108,0)/1000</f>
        <v>0.3272</v>
      </c>
      <c r="G5108" s="23" t="str">
        <f aca="false">IF(E5108&gt;0,"ja","nein")</f>
        <v>nein</v>
      </c>
      <c r="H5108" s="26" t="n">
        <v>22.3</v>
      </c>
      <c r="I5108" s="26" t="n">
        <f aca="false">(H5108/10+IF(N5108=2025,Einstellungen!$B$23,Einstellungen!$C$23))*(1+Einstellungen!$B$10)</f>
        <v>22.59929</v>
      </c>
      <c r="J5108" s="25" t="n">
        <f aca="false">E5108*I5108/100</f>
        <v>0</v>
      </c>
      <c r="K5108" s="25" t="n">
        <f aca="false">E5108*Einstellungen!$B$5/100</f>
        <v>0</v>
      </c>
      <c r="L5108" s="23" t="str">
        <f aca="false">IF(I5108&lt;Einstellungen!$B$5,"ja","nein")</f>
        <v>ja</v>
      </c>
      <c r="M5108" s="23" t="s">
        <v>129</v>
      </c>
      <c r="N5108" s="23" t="n">
        <v>2025</v>
      </c>
      <c r="O5108" s="23" t="n">
        <v>8</v>
      </c>
    </row>
    <row r="5109" customFormat="false" ht="15" hidden="false" customHeight="false" outlineLevel="0" collapsed="false">
      <c r="A5109" s="22" t="n">
        <v>45900</v>
      </c>
      <c r="B5109" s="23" t="s">
        <v>115</v>
      </c>
      <c r="C5109" s="23" t="s">
        <v>124</v>
      </c>
      <c r="D5109" s="24" t="n">
        <v>-985.2</v>
      </c>
      <c r="E5109" s="25" t="n">
        <f aca="false">MAX(D5109,0)/1000</f>
        <v>0</v>
      </c>
      <c r="F5109" s="25" t="n">
        <f aca="false">MAX(-D5109,0)/1000</f>
        <v>0.9852</v>
      </c>
      <c r="G5109" s="23" t="str">
        <f aca="false">IF(E5109&gt;0,"ja","nein")</f>
        <v>nein</v>
      </c>
      <c r="H5109" s="26" t="n">
        <v>5.2</v>
      </c>
      <c r="I5109" s="26" t="n">
        <f aca="false">(H5109/10+IF(N5109=2025,Einstellungen!$B$23,Einstellungen!$C$23))*(1+Einstellungen!$B$10)</f>
        <v>20.56439</v>
      </c>
      <c r="J5109" s="25" t="n">
        <f aca="false">E5109*I5109/100</f>
        <v>0</v>
      </c>
      <c r="K5109" s="25" t="n">
        <f aca="false">E5109*Einstellungen!$B$5/100</f>
        <v>0</v>
      </c>
      <c r="L5109" s="23" t="str">
        <f aca="false">IF(I5109&lt;Einstellungen!$B$5,"ja","nein")</f>
        <v>ja</v>
      </c>
      <c r="M5109" s="23" t="s">
        <v>129</v>
      </c>
      <c r="N5109" s="23" t="n">
        <v>2025</v>
      </c>
      <c r="O5109" s="23" t="n">
        <v>9</v>
      </c>
    </row>
    <row r="5110" customFormat="false" ht="15" hidden="false" customHeight="false" outlineLevel="0" collapsed="false">
      <c r="A5110" s="22" t="n">
        <v>45900</v>
      </c>
      <c r="B5110" s="23" t="s">
        <v>116</v>
      </c>
      <c r="C5110" s="23" t="s">
        <v>124</v>
      </c>
      <c r="D5110" s="24" t="n">
        <v>-613.2</v>
      </c>
      <c r="E5110" s="25" t="n">
        <f aca="false">MAX(D5110,0)/1000</f>
        <v>0</v>
      </c>
      <c r="F5110" s="25" t="n">
        <f aca="false">MAX(-D5110,0)/1000</f>
        <v>0.6132</v>
      </c>
      <c r="G5110" s="23" t="str">
        <f aca="false">IF(E5110&gt;0,"ja","nein")</f>
        <v>nein</v>
      </c>
      <c r="H5110" s="26" t="n">
        <v>-0.01</v>
      </c>
      <c r="I5110" s="26" t="n">
        <f aca="false">(H5110/10+IF(N5110=2025,Einstellungen!$B$23,Einstellungen!$C$23))*(1+Einstellungen!$B$10)</f>
        <v>19.9444</v>
      </c>
      <c r="J5110" s="25" t="n">
        <f aca="false">E5110*I5110/100</f>
        <v>0</v>
      </c>
      <c r="K5110" s="25" t="n">
        <f aca="false">E5110*Einstellungen!$B$5/100</f>
        <v>0</v>
      </c>
      <c r="L5110" s="23" t="str">
        <f aca="false">IF(I5110&lt;Einstellungen!$B$5,"ja","nein")</f>
        <v>ja</v>
      </c>
      <c r="M5110" s="23" t="s">
        <v>129</v>
      </c>
      <c r="N5110" s="23" t="n">
        <v>2025</v>
      </c>
      <c r="O5110" s="23" t="n">
        <v>10</v>
      </c>
    </row>
    <row r="5111" customFormat="false" ht="15" hidden="false" customHeight="false" outlineLevel="0" collapsed="false">
      <c r="A5111" s="22" t="n">
        <v>45900</v>
      </c>
      <c r="B5111" s="23" t="s">
        <v>117</v>
      </c>
      <c r="C5111" s="23" t="s">
        <v>124</v>
      </c>
      <c r="D5111" s="24" t="n">
        <v>-3943.3</v>
      </c>
      <c r="E5111" s="25" t="n">
        <f aca="false">MAX(D5111,0)/1000</f>
        <v>0</v>
      </c>
      <c r="F5111" s="25" t="n">
        <f aca="false">MAX(-D5111,0)/1000</f>
        <v>3.9433</v>
      </c>
      <c r="G5111" s="23" t="str">
        <f aca="false">IF(E5111&gt;0,"ja","nein")</f>
        <v>nein</v>
      </c>
      <c r="H5111" s="26" t="n">
        <v>-0.02</v>
      </c>
      <c r="I5111" s="26" t="n">
        <f aca="false">(H5111/10+IF(N5111=2025,Einstellungen!$B$23,Einstellungen!$C$23))*(1+Einstellungen!$B$10)</f>
        <v>19.94321</v>
      </c>
      <c r="J5111" s="25" t="n">
        <f aca="false">E5111*I5111/100</f>
        <v>0</v>
      </c>
      <c r="K5111" s="25" t="n">
        <f aca="false">E5111*Einstellungen!$B$5/100</f>
        <v>0</v>
      </c>
      <c r="L5111" s="23" t="str">
        <f aca="false">IF(I5111&lt;Einstellungen!$B$5,"ja","nein")</f>
        <v>ja</v>
      </c>
      <c r="M5111" s="23" t="s">
        <v>129</v>
      </c>
      <c r="N5111" s="23" t="n">
        <v>2025</v>
      </c>
      <c r="O5111" s="23" t="n">
        <v>11</v>
      </c>
    </row>
    <row r="5112" customFormat="false" ht="15" hidden="false" customHeight="false" outlineLevel="0" collapsed="false">
      <c r="A5112" s="22" t="n">
        <v>45900</v>
      </c>
      <c r="B5112" s="23" t="s">
        <v>118</v>
      </c>
      <c r="C5112" s="23" t="s">
        <v>124</v>
      </c>
      <c r="D5112" s="24" t="n">
        <v>-3394.8</v>
      </c>
      <c r="E5112" s="25" t="n">
        <f aca="false">MAX(D5112,0)/1000</f>
        <v>0</v>
      </c>
      <c r="F5112" s="25" t="n">
        <f aca="false">MAX(-D5112,0)/1000</f>
        <v>3.3948</v>
      </c>
      <c r="G5112" s="23" t="str">
        <f aca="false">IF(E5112&gt;0,"ja","nein")</f>
        <v>nein</v>
      </c>
      <c r="H5112" s="26" t="n">
        <v>-0.11</v>
      </c>
      <c r="I5112" s="26" t="n">
        <f aca="false">(H5112/10+IF(N5112=2025,Einstellungen!$B$23,Einstellungen!$C$23))*(1+Einstellungen!$B$10)</f>
        <v>19.9325</v>
      </c>
      <c r="J5112" s="25" t="n">
        <f aca="false">E5112*I5112/100</f>
        <v>0</v>
      </c>
      <c r="K5112" s="25" t="n">
        <f aca="false">E5112*Einstellungen!$B$5/100</f>
        <v>0</v>
      </c>
      <c r="L5112" s="23" t="str">
        <f aca="false">IF(I5112&lt;Einstellungen!$B$5,"ja","nein")</f>
        <v>ja</v>
      </c>
      <c r="M5112" s="23" t="s">
        <v>129</v>
      </c>
      <c r="N5112" s="23" t="n">
        <v>2025</v>
      </c>
      <c r="O5112" s="23" t="n">
        <v>12</v>
      </c>
    </row>
    <row r="5113" customFormat="false" ht="15" hidden="false" customHeight="false" outlineLevel="0" collapsed="false">
      <c r="A5113" s="22" t="n">
        <v>45900</v>
      </c>
      <c r="B5113" s="23" t="s">
        <v>119</v>
      </c>
      <c r="C5113" s="23" t="s">
        <v>124</v>
      </c>
      <c r="D5113" s="24" t="n">
        <v>-3977</v>
      </c>
      <c r="E5113" s="25" t="n">
        <f aca="false">MAX(D5113,0)/1000</f>
        <v>0</v>
      </c>
      <c r="F5113" s="25" t="n">
        <f aca="false">MAX(-D5113,0)/1000</f>
        <v>3.977</v>
      </c>
      <c r="G5113" s="23" t="str">
        <f aca="false">IF(E5113&gt;0,"ja","nein")</f>
        <v>nein</v>
      </c>
      <c r="H5113" s="26" t="n">
        <v>-1</v>
      </c>
      <c r="I5113" s="26" t="n">
        <f aca="false">(H5113/10+IF(N5113=2025,Einstellungen!$B$23,Einstellungen!$C$23))*(1+Einstellungen!$B$10)</f>
        <v>19.82659</v>
      </c>
      <c r="J5113" s="25" t="n">
        <f aca="false">E5113*I5113/100</f>
        <v>0</v>
      </c>
      <c r="K5113" s="25" t="n">
        <f aca="false">E5113*Einstellungen!$B$5/100</f>
        <v>0</v>
      </c>
      <c r="L5113" s="23" t="str">
        <f aca="false">IF(I5113&lt;Einstellungen!$B$5,"ja","nein")</f>
        <v>ja</v>
      </c>
      <c r="M5113" s="23" t="s">
        <v>129</v>
      </c>
      <c r="N5113" s="23" t="n">
        <v>2025</v>
      </c>
      <c r="O5113" s="23" t="n">
        <v>13</v>
      </c>
    </row>
    <row r="5114" customFormat="false" ht="15" hidden="false" customHeight="false" outlineLevel="0" collapsed="false">
      <c r="A5114" s="22" t="n">
        <v>45900</v>
      </c>
      <c r="B5114" s="23" t="s">
        <v>120</v>
      </c>
      <c r="C5114" s="23" t="s">
        <v>124</v>
      </c>
      <c r="D5114" s="24" t="n">
        <v>-4386.5</v>
      </c>
      <c r="E5114" s="25" t="n">
        <f aca="false">MAX(D5114,0)/1000</f>
        <v>0</v>
      </c>
      <c r="F5114" s="25" t="n">
        <f aca="false">MAX(-D5114,0)/1000</f>
        <v>4.3865</v>
      </c>
      <c r="G5114" s="23" t="str">
        <f aca="false">IF(E5114&gt;0,"ja","nein")</f>
        <v>nein</v>
      </c>
      <c r="H5114" s="26" t="n">
        <v>-0.61</v>
      </c>
      <c r="I5114" s="26" t="n">
        <f aca="false">(H5114/10+IF(N5114=2025,Einstellungen!$B$23,Einstellungen!$C$23))*(1+Einstellungen!$B$10)</f>
        <v>19.873</v>
      </c>
      <c r="J5114" s="25" t="n">
        <f aca="false">E5114*I5114/100</f>
        <v>0</v>
      </c>
      <c r="K5114" s="25" t="n">
        <f aca="false">E5114*Einstellungen!$B$5/100</f>
        <v>0</v>
      </c>
      <c r="L5114" s="23" t="str">
        <f aca="false">IF(I5114&lt;Einstellungen!$B$5,"ja","nein")</f>
        <v>ja</v>
      </c>
      <c r="M5114" s="23" t="s">
        <v>129</v>
      </c>
      <c r="N5114" s="23" t="n">
        <v>2025</v>
      </c>
      <c r="O5114" s="23" t="n">
        <v>14</v>
      </c>
    </row>
    <row r="5115" customFormat="false" ht="15" hidden="false" customHeight="false" outlineLevel="0" collapsed="false">
      <c r="A5115" s="22" t="n">
        <v>45900</v>
      </c>
      <c r="B5115" s="23" t="s">
        <v>104</v>
      </c>
      <c r="C5115" s="23" t="s">
        <v>124</v>
      </c>
      <c r="D5115" s="24" t="n">
        <v>-1797.5</v>
      </c>
      <c r="E5115" s="25" t="n">
        <f aca="false">MAX(D5115,0)/1000</f>
        <v>0</v>
      </c>
      <c r="F5115" s="25" t="n">
        <f aca="false">MAX(-D5115,0)/1000</f>
        <v>1.7975</v>
      </c>
      <c r="G5115" s="23" t="str">
        <f aca="false">IF(E5115&gt;0,"ja","nein")</f>
        <v>nein</v>
      </c>
      <c r="H5115" s="26" t="n">
        <v>0</v>
      </c>
      <c r="I5115" s="26" t="n">
        <f aca="false">(H5115/10+IF(N5115=2025,Einstellungen!$B$23,Einstellungen!$C$23))*(1+Einstellungen!$B$10)</f>
        <v>19.94559</v>
      </c>
      <c r="J5115" s="25" t="n">
        <f aca="false">E5115*I5115/100</f>
        <v>0</v>
      </c>
      <c r="K5115" s="25" t="n">
        <f aca="false">E5115*Einstellungen!$B$5/100</f>
        <v>0</v>
      </c>
      <c r="L5115" s="23" t="str">
        <f aca="false">IF(I5115&lt;Einstellungen!$B$5,"ja","nein")</f>
        <v>ja</v>
      </c>
      <c r="M5115" s="23" t="s">
        <v>129</v>
      </c>
      <c r="N5115" s="23" t="n">
        <v>2025</v>
      </c>
      <c r="O5115" s="23" t="n">
        <v>15</v>
      </c>
    </row>
    <row r="5116" customFormat="false" ht="15" hidden="false" customHeight="false" outlineLevel="0" collapsed="false">
      <c r="A5116" s="22" t="n">
        <v>45900</v>
      </c>
      <c r="B5116" s="23" t="s">
        <v>105</v>
      </c>
      <c r="C5116" s="23" t="s">
        <v>124</v>
      </c>
      <c r="D5116" s="24" t="n">
        <v>-1032.3</v>
      </c>
      <c r="E5116" s="25" t="n">
        <f aca="false">MAX(D5116,0)/1000</f>
        <v>0</v>
      </c>
      <c r="F5116" s="25" t="n">
        <f aca="false">MAX(-D5116,0)/1000</f>
        <v>1.0323</v>
      </c>
      <c r="G5116" s="23" t="str">
        <f aca="false">IF(E5116&gt;0,"ja","nein")</f>
        <v>nein</v>
      </c>
      <c r="H5116" s="26" t="n">
        <v>25.47</v>
      </c>
      <c r="I5116" s="26" t="n">
        <f aca="false">(H5116/10+IF(N5116=2025,Einstellungen!$B$23,Einstellungen!$C$23))*(1+Einstellungen!$B$10)</f>
        <v>22.97652</v>
      </c>
      <c r="J5116" s="25" t="n">
        <f aca="false">E5116*I5116/100</f>
        <v>0</v>
      </c>
      <c r="K5116" s="25" t="n">
        <f aca="false">E5116*Einstellungen!$B$5/100</f>
        <v>0</v>
      </c>
      <c r="L5116" s="23" t="str">
        <f aca="false">IF(I5116&lt;Einstellungen!$B$5,"ja","nein")</f>
        <v>ja</v>
      </c>
      <c r="M5116" s="23" t="s">
        <v>129</v>
      </c>
      <c r="N5116" s="23" t="n">
        <v>2025</v>
      </c>
      <c r="O5116" s="23" t="n">
        <v>16</v>
      </c>
    </row>
    <row r="5117" customFormat="false" ht="15" hidden="false" customHeight="false" outlineLevel="0" collapsed="false">
      <c r="A5117" s="22" t="n">
        <v>45900</v>
      </c>
      <c r="B5117" s="23" t="s">
        <v>97</v>
      </c>
      <c r="C5117" s="23" t="s">
        <v>124</v>
      </c>
      <c r="D5117" s="24" t="n">
        <v>-22.5</v>
      </c>
      <c r="E5117" s="25" t="n">
        <f aca="false">MAX(D5117,0)/1000</f>
        <v>0</v>
      </c>
      <c r="F5117" s="25" t="n">
        <f aca="false">MAX(-D5117,0)/1000</f>
        <v>0.0225</v>
      </c>
      <c r="G5117" s="23" t="str">
        <f aca="false">IF(E5117&gt;0,"ja","nein")</f>
        <v>nein</v>
      </c>
      <c r="H5117" s="26" t="n">
        <v>79.74</v>
      </c>
      <c r="I5117" s="26" t="n">
        <f aca="false">(H5117/10+IF(N5117=2025,Einstellungen!$B$23,Einstellungen!$C$23))*(1+Einstellungen!$B$10)</f>
        <v>29.43465</v>
      </c>
      <c r="J5117" s="25" t="n">
        <f aca="false">E5117*I5117/100</f>
        <v>0</v>
      </c>
      <c r="K5117" s="25" t="n">
        <f aca="false">E5117*Einstellungen!$B$5/100</f>
        <v>0</v>
      </c>
      <c r="L5117" s="23" t="str">
        <f aca="false">IF(I5117&lt;Einstellungen!$B$5,"ja","nein")</f>
        <v>nein</v>
      </c>
      <c r="M5117" s="23" t="s">
        <v>129</v>
      </c>
      <c r="N5117" s="23" t="n">
        <v>2025</v>
      </c>
      <c r="O5117" s="23" t="n">
        <v>17</v>
      </c>
    </row>
    <row r="5118" customFormat="false" ht="15" hidden="false" customHeight="false" outlineLevel="0" collapsed="false">
      <c r="A5118" s="22" t="n">
        <v>45900</v>
      </c>
      <c r="B5118" s="23" t="s">
        <v>99</v>
      </c>
      <c r="C5118" s="23" t="s">
        <v>124</v>
      </c>
      <c r="D5118" s="24" t="n">
        <v>188.9</v>
      </c>
      <c r="E5118" s="25" t="n">
        <f aca="false">MAX(D5118,0)/1000</f>
        <v>0.1889</v>
      </c>
      <c r="F5118" s="25" t="n">
        <f aca="false">MAX(-D5118,0)/1000</f>
        <v>0</v>
      </c>
      <c r="G5118" s="23" t="str">
        <f aca="false">IF(E5118&gt;0,"ja","nein")</f>
        <v>ja</v>
      </c>
      <c r="H5118" s="26" t="n">
        <v>117.59</v>
      </c>
      <c r="I5118" s="26" t="n">
        <f aca="false">(H5118/10+IF(N5118=2025,Einstellungen!$B$23,Einstellungen!$C$23))*(1+Einstellungen!$B$10)</f>
        <v>33.9388</v>
      </c>
      <c r="J5118" s="25" t="n">
        <f aca="false">E5118*I5118/100</f>
        <v>0.0641103932</v>
      </c>
      <c r="K5118" s="25" t="n">
        <f aca="false">E5118*Einstellungen!$B$5/100</f>
        <v>0.054781</v>
      </c>
      <c r="L5118" s="23" t="str">
        <f aca="false">IF(I5118&lt;Einstellungen!$B$5,"ja","nein")</f>
        <v>nein</v>
      </c>
      <c r="M5118" s="23" t="s">
        <v>129</v>
      </c>
      <c r="N5118" s="23" t="n">
        <v>2025</v>
      </c>
      <c r="O5118" s="23" t="n">
        <v>18</v>
      </c>
    </row>
    <row r="5119" customFormat="false" ht="15" hidden="false" customHeight="false" outlineLevel="0" collapsed="false">
      <c r="A5119" s="22" t="n">
        <v>45900</v>
      </c>
      <c r="B5119" s="23" t="s">
        <v>100</v>
      </c>
      <c r="C5119" s="23" t="s">
        <v>124</v>
      </c>
      <c r="D5119" s="24" t="n">
        <v>151.6</v>
      </c>
      <c r="E5119" s="25" t="n">
        <f aca="false">MAX(D5119,0)/1000</f>
        <v>0.1516</v>
      </c>
      <c r="F5119" s="25" t="n">
        <f aca="false">MAX(-D5119,0)/1000</f>
        <v>0</v>
      </c>
      <c r="G5119" s="23" t="str">
        <f aca="false">IF(E5119&gt;0,"ja","nein")</f>
        <v>ja</v>
      </c>
      <c r="H5119" s="26" t="n">
        <v>135.1</v>
      </c>
      <c r="I5119" s="26" t="n">
        <f aca="false">(H5119/10+IF(N5119=2025,Einstellungen!$B$23,Einstellungen!$C$23))*(1+Einstellungen!$B$10)</f>
        <v>36.02249</v>
      </c>
      <c r="J5119" s="25" t="n">
        <f aca="false">E5119*I5119/100</f>
        <v>0.05461009484</v>
      </c>
      <c r="K5119" s="25" t="n">
        <f aca="false">E5119*Einstellungen!$B$5/100</f>
        <v>0.043964</v>
      </c>
      <c r="L5119" s="23" t="str">
        <f aca="false">IF(I5119&lt;Einstellungen!$B$5,"ja","nein")</f>
        <v>nein</v>
      </c>
      <c r="M5119" s="23" t="s">
        <v>129</v>
      </c>
      <c r="N5119" s="23" t="n">
        <v>2025</v>
      </c>
      <c r="O5119" s="23" t="n">
        <v>19</v>
      </c>
    </row>
    <row r="5120" customFormat="false" ht="15" hidden="false" customHeight="false" outlineLevel="0" collapsed="false">
      <c r="A5120" s="22" t="n">
        <v>45900</v>
      </c>
      <c r="B5120" s="23" t="s">
        <v>92</v>
      </c>
      <c r="C5120" s="23" t="s">
        <v>124</v>
      </c>
      <c r="D5120" s="24" t="n">
        <v>77.3</v>
      </c>
      <c r="E5120" s="25" t="n">
        <f aca="false">MAX(D5120,0)/1000</f>
        <v>0.0773</v>
      </c>
      <c r="F5120" s="25" t="n">
        <f aca="false">MAX(-D5120,0)/1000</f>
        <v>0</v>
      </c>
      <c r="G5120" s="23" t="str">
        <f aca="false">IF(E5120&gt;0,"ja","nein")</f>
        <v>ja</v>
      </c>
      <c r="H5120" s="26" t="n">
        <v>132.07</v>
      </c>
      <c r="I5120" s="26" t="n">
        <f aca="false">(H5120/10+IF(N5120=2025,Einstellungen!$B$23,Einstellungen!$C$23))*(1+Einstellungen!$B$10)</f>
        <v>35.66192</v>
      </c>
      <c r="J5120" s="25" t="n">
        <f aca="false">E5120*I5120/100</f>
        <v>0.02756666416</v>
      </c>
      <c r="K5120" s="25" t="n">
        <f aca="false">E5120*Einstellungen!$B$5/100</f>
        <v>0.022417</v>
      </c>
      <c r="L5120" s="23" t="str">
        <f aca="false">IF(I5120&lt;Einstellungen!$B$5,"ja","nein")</f>
        <v>nein</v>
      </c>
      <c r="M5120" s="23" t="s">
        <v>129</v>
      </c>
      <c r="N5120" s="23" t="n">
        <v>2025</v>
      </c>
      <c r="O5120" s="23" t="n">
        <v>20</v>
      </c>
    </row>
    <row r="5121" customFormat="false" ht="15" hidden="false" customHeight="false" outlineLevel="0" collapsed="false">
      <c r="A5121" s="22" t="n">
        <v>45900</v>
      </c>
      <c r="B5121" s="23" t="s">
        <v>95</v>
      </c>
      <c r="C5121" s="23" t="s">
        <v>124</v>
      </c>
      <c r="D5121" s="24" t="n">
        <v>35.4</v>
      </c>
      <c r="E5121" s="25" t="n">
        <f aca="false">MAX(D5121,0)/1000</f>
        <v>0.0354</v>
      </c>
      <c r="F5121" s="25" t="n">
        <f aca="false">MAX(-D5121,0)/1000</f>
        <v>0</v>
      </c>
      <c r="G5121" s="23" t="str">
        <f aca="false">IF(E5121&gt;0,"ja","nein")</f>
        <v>ja</v>
      </c>
      <c r="H5121" s="26" t="n">
        <v>114.15</v>
      </c>
      <c r="I5121" s="26" t="n">
        <f aca="false">(H5121/10+IF(N5121=2025,Einstellungen!$B$23,Einstellungen!$C$23))*(1+Einstellungen!$B$10)</f>
        <v>33.52944</v>
      </c>
      <c r="J5121" s="25" t="n">
        <f aca="false">E5121*I5121/100</f>
        <v>0.01186942176</v>
      </c>
      <c r="K5121" s="25" t="n">
        <f aca="false">E5121*Einstellungen!$B$5/100</f>
        <v>0.010266</v>
      </c>
      <c r="L5121" s="23" t="str">
        <f aca="false">IF(I5121&lt;Einstellungen!$B$5,"ja","nein")</f>
        <v>nein</v>
      </c>
      <c r="M5121" s="23" t="s">
        <v>129</v>
      </c>
      <c r="N5121" s="23" t="n">
        <v>2025</v>
      </c>
      <c r="O5121" s="23" t="n">
        <v>21</v>
      </c>
    </row>
    <row r="5122" customFormat="false" ht="15" hidden="false" customHeight="false" outlineLevel="0" collapsed="false">
      <c r="A5122" s="22" t="n">
        <v>45900</v>
      </c>
      <c r="B5122" s="23" t="s">
        <v>96</v>
      </c>
      <c r="C5122" s="23" t="s">
        <v>124</v>
      </c>
      <c r="D5122" s="24" t="n">
        <v>7</v>
      </c>
      <c r="E5122" s="25" t="n">
        <f aca="false">MAX(D5122,0)/1000</f>
        <v>0.007</v>
      </c>
      <c r="F5122" s="25" t="n">
        <f aca="false">MAX(-D5122,0)/1000</f>
        <v>0</v>
      </c>
      <c r="G5122" s="23" t="str">
        <f aca="false">IF(E5122&gt;0,"ja","nein")</f>
        <v>ja</v>
      </c>
      <c r="H5122" s="26" t="n">
        <v>102.63</v>
      </c>
      <c r="I5122" s="26" t="n">
        <f aca="false">(H5122/10+IF(N5122=2025,Einstellungen!$B$23,Einstellungen!$C$23))*(1+Einstellungen!$B$10)</f>
        <v>32.15856</v>
      </c>
      <c r="J5122" s="25" t="n">
        <f aca="false">E5122*I5122/100</f>
        <v>0.0022510992</v>
      </c>
      <c r="K5122" s="25" t="n">
        <f aca="false">E5122*Einstellungen!$B$5/100</f>
        <v>0.00203</v>
      </c>
      <c r="L5122" s="23" t="str">
        <f aca="false">IF(I5122&lt;Einstellungen!$B$5,"ja","nein")</f>
        <v>nein</v>
      </c>
      <c r="M5122" s="23" t="s">
        <v>129</v>
      </c>
      <c r="N5122" s="23" t="n">
        <v>2025</v>
      </c>
      <c r="O5122" s="23" t="n">
        <v>22</v>
      </c>
    </row>
    <row r="5123" customFormat="false" ht="15" hidden="false" customHeight="false" outlineLevel="0" collapsed="false">
      <c r="A5123" s="22" t="n">
        <v>45900</v>
      </c>
      <c r="B5123" s="23" t="s">
        <v>101</v>
      </c>
      <c r="C5123" s="23" t="s">
        <v>124</v>
      </c>
      <c r="D5123" s="24" t="n">
        <v>8.1</v>
      </c>
      <c r="E5123" s="25" t="n">
        <f aca="false">MAX(D5123,0)/1000</f>
        <v>0.0081</v>
      </c>
      <c r="F5123" s="25" t="n">
        <f aca="false">MAX(-D5123,0)/1000</f>
        <v>0</v>
      </c>
      <c r="G5123" s="23" t="str">
        <f aca="false">IF(E5123&gt;0,"ja","nein")</f>
        <v>ja</v>
      </c>
      <c r="H5123" s="26" t="n">
        <v>89.76</v>
      </c>
      <c r="I5123" s="26" t="n">
        <f aca="false">(H5123/10+IF(N5123=2025,Einstellungen!$B$23,Einstellungen!$C$23))*(1+Einstellungen!$B$10)</f>
        <v>30.62703</v>
      </c>
      <c r="J5123" s="25" t="n">
        <f aca="false">E5123*I5123/100</f>
        <v>0.00248078943</v>
      </c>
      <c r="K5123" s="25" t="n">
        <f aca="false">E5123*Einstellungen!$B$5/100</f>
        <v>0.002349</v>
      </c>
      <c r="L5123" s="23" t="str">
        <f aca="false">IF(I5123&lt;Einstellungen!$B$5,"ja","nein")</f>
        <v>nein</v>
      </c>
      <c r="M5123" s="23" t="s">
        <v>129</v>
      </c>
      <c r="N5123" s="23" t="n">
        <v>2025</v>
      </c>
      <c r="O5123" s="23" t="n">
        <v>23</v>
      </c>
    </row>
    <row r="5124" customFormat="false" ht="15" hidden="false" customHeight="false" outlineLevel="0" collapsed="false">
      <c r="A5124" s="22" t="n">
        <v>45901</v>
      </c>
      <c r="B5124" s="23" t="s">
        <v>102</v>
      </c>
      <c r="C5124" s="23" t="s">
        <v>93</v>
      </c>
      <c r="D5124" s="24" t="n">
        <v>5</v>
      </c>
      <c r="E5124" s="25" t="n">
        <f aca="false">MAX(D5124,0)/1000</f>
        <v>0.005</v>
      </c>
      <c r="F5124" s="25" t="n">
        <f aca="false">MAX(-D5124,0)/1000</f>
        <v>0</v>
      </c>
      <c r="G5124" s="23" t="str">
        <f aca="false">IF(E5124&gt;0,"ja","nein")</f>
        <v>ja</v>
      </c>
      <c r="H5124" s="26" t="n">
        <v>84.08</v>
      </c>
      <c r="I5124" s="26" t="n">
        <f aca="false">(H5124/10+IF(N5124=2025,Einstellungen!$B$23,Einstellungen!$C$23))*(1+Einstellungen!$B$10)</f>
        <v>29.95111</v>
      </c>
      <c r="J5124" s="25" t="n">
        <f aca="false">E5124*I5124/100</f>
        <v>0.0014975555</v>
      </c>
      <c r="K5124" s="25" t="n">
        <f aca="false">E5124*Einstellungen!$B$5/100</f>
        <v>0.00145</v>
      </c>
      <c r="L5124" s="23" t="str">
        <f aca="false">IF(I5124&lt;Einstellungen!$B$5,"ja","nein")</f>
        <v>nein</v>
      </c>
      <c r="M5124" s="23" t="s">
        <v>130</v>
      </c>
      <c r="N5124" s="23" t="n">
        <v>2025</v>
      </c>
      <c r="O5124" s="23" t="n">
        <v>0</v>
      </c>
    </row>
    <row r="5125" customFormat="false" ht="15" hidden="false" customHeight="false" outlineLevel="0" collapsed="false">
      <c r="A5125" s="22" t="n">
        <v>45901</v>
      </c>
      <c r="B5125" s="23" t="s">
        <v>107</v>
      </c>
      <c r="C5125" s="23" t="s">
        <v>93</v>
      </c>
      <c r="D5125" s="24" t="n">
        <v>21.2</v>
      </c>
      <c r="E5125" s="25" t="n">
        <f aca="false">MAX(D5125,0)/1000</f>
        <v>0.0212</v>
      </c>
      <c r="F5125" s="25" t="n">
        <f aca="false">MAX(-D5125,0)/1000</f>
        <v>0</v>
      </c>
      <c r="G5125" s="23" t="str">
        <f aca="false">IF(E5125&gt;0,"ja","nein")</f>
        <v>ja</v>
      </c>
      <c r="H5125" s="26" t="n">
        <v>81.43</v>
      </c>
      <c r="I5125" s="26" t="n">
        <f aca="false">(H5125/10+IF(N5125=2025,Einstellungen!$B$23,Einstellungen!$C$23))*(1+Einstellungen!$B$10)</f>
        <v>29.63576</v>
      </c>
      <c r="J5125" s="25" t="n">
        <f aca="false">E5125*I5125/100</f>
        <v>0.00628278112</v>
      </c>
      <c r="K5125" s="25" t="n">
        <f aca="false">E5125*Einstellungen!$B$5/100</f>
        <v>0.006148</v>
      </c>
      <c r="L5125" s="23" t="str">
        <f aca="false">IF(I5125&lt;Einstellungen!$B$5,"ja","nein")</f>
        <v>nein</v>
      </c>
      <c r="M5125" s="23" t="s">
        <v>130</v>
      </c>
      <c r="N5125" s="23" t="n">
        <v>2025</v>
      </c>
      <c r="O5125" s="23" t="n">
        <v>1</v>
      </c>
    </row>
    <row r="5126" customFormat="false" ht="15" hidden="false" customHeight="false" outlineLevel="0" collapsed="false">
      <c r="A5126" s="22" t="n">
        <v>45901</v>
      </c>
      <c r="B5126" s="23" t="s">
        <v>108</v>
      </c>
      <c r="C5126" s="23" t="s">
        <v>93</v>
      </c>
      <c r="D5126" s="24" t="n">
        <v>14.5</v>
      </c>
      <c r="E5126" s="25" t="n">
        <f aca="false">MAX(D5126,0)/1000</f>
        <v>0.0145</v>
      </c>
      <c r="F5126" s="25" t="n">
        <f aca="false">MAX(-D5126,0)/1000</f>
        <v>0</v>
      </c>
      <c r="G5126" s="23" t="str">
        <f aca="false">IF(E5126&gt;0,"ja","nein")</f>
        <v>ja</v>
      </c>
      <c r="H5126" s="26" t="n">
        <v>80.97</v>
      </c>
      <c r="I5126" s="26" t="n">
        <f aca="false">(H5126/10+IF(N5126=2025,Einstellungen!$B$23,Einstellungen!$C$23))*(1+Einstellungen!$B$10)</f>
        <v>29.58102</v>
      </c>
      <c r="J5126" s="25" t="n">
        <f aca="false">E5126*I5126/100</f>
        <v>0.0042892479</v>
      </c>
      <c r="K5126" s="25" t="n">
        <f aca="false">E5126*Einstellungen!$B$5/100</f>
        <v>0.004205</v>
      </c>
      <c r="L5126" s="23" t="str">
        <f aca="false">IF(I5126&lt;Einstellungen!$B$5,"ja","nein")</f>
        <v>nein</v>
      </c>
      <c r="M5126" s="23" t="s">
        <v>130</v>
      </c>
      <c r="N5126" s="23" t="n">
        <v>2025</v>
      </c>
      <c r="O5126" s="23" t="n">
        <v>2</v>
      </c>
    </row>
    <row r="5127" customFormat="false" ht="15" hidden="false" customHeight="false" outlineLevel="0" collapsed="false">
      <c r="A5127" s="22" t="n">
        <v>45901</v>
      </c>
      <c r="B5127" s="23" t="s">
        <v>109</v>
      </c>
      <c r="C5127" s="23" t="s">
        <v>93</v>
      </c>
      <c r="D5127" s="24" t="n">
        <v>23.6</v>
      </c>
      <c r="E5127" s="25" t="n">
        <f aca="false">MAX(D5127,0)/1000</f>
        <v>0.0236</v>
      </c>
      <c r="F5127" s="25" t="n">
        <f aca="false">MAX(-D5127,0)/1000</f>
        <v>0</v>
      </c>
      <c r="G5127" s="23" t="str">
        <f aca="false">IF(E5127&gt;0,"ja","nein")</f>
        <v>ja</v>
      </c>
      <c r="H5127" s="26" t="n">
        <v>80.03</v>
      </c>
      <c r="I5127" s="26" t="n">
        <f aca="false">(H5127/10+IF(N5127=2025,Einstellungen!$B$23,Einstellungen!$C$23))*(1+Einstellungen!$B$10)</f>
        <v>29.46916</v>
      </c>
      <c r="J5127" s="25" t="n">
        <f aca="false">E5127*I5127/100</f>
        <v>0.00695472176</v>
      </c>
      <c r="K5127" s="25" t="n">
        <f aca="false">E5127*Einstellungen!$B$5/100</f>
        <v>0.006844</v>
      </c>
      <c r="L5127" s="23" t="str">
        <f aca="false">IF(I5127&lt;Einstellungen!$B$5,"ja","nein")</f>
        <v>nein</v>
      </c>
      <c r="M5127" s="23" t="s">
        <v>130</v>
      </c>
      <c r="N5127" s="23" t="n">
        <v>2025</v>
      </c>
      <c r="O5127" s="23" t="n">
        <v>3</v>
      </c>
    </row>
    <row r="5128" customFormat="false" ht="15" hidden="false" customHeight="false" outlineLevel="0" collapsed="false">
      <c r="A5128" s="22" t="n">
        <v>45901</v>
      </c>
      <c r="B5128" s="23" t="s">
        <v>110</v>
      </c>
      <c r="C5128" s="23" t="s">
        <v>93</v>
      </c>
      <c r="D5128" s="24" t="n">
        <v>10.2</v>
      </c>
      <c r="E5128" s="25" t="n">
        <f aca="false">MAX(D5128,0)/1000</f>
        <v>0.0102</v>
      </c>
      <c r="F5128" s="25" t="n">
        <f aca="false">MAX(-D5128,0)/1000</f>
        <v>0</v>
      </c>
      <c r="G5128" s="23" t="str">
        <f aca="false">IF(E5128&gt;0,"ja","nein")</f>
        <v>ja</v>
      </c>
      <c r="H5128" s="26" t="n">
        <v>81.37</v>
      </c>
      <c r="I5128" s="26" t="n">
        <f aca="false">(H5128/10+IF(N5128=2025,Einstellungen!$B$23,Einstellungen!$C$23))*(1+Einstellungen!$B$10)</f>
        <v>29.62862</v>
      </c>
      <c r="J5128" s="25" t="n">
        <f aca="false">E5128*I5128/100</f>
        <v>0.00302211924</v>
      </c>
      <c r="K5128" s="25" t="n">
        <f aca="false">E5128*Einstellungen!$B$5/100</f>
        <v>0.002958</v>
      </c>
      <c r="L5128" s="23" t="str">
        <f aca="false">IF(I5128&lt;Einstellungen!$B$5,"ja","nein")</f>
        <v>nein</v>
      </c>
      <c r="M5128" s="23" t="s">
        <v>130</v>
      </c>
      <c r="N5128" s="23" t="n">
        <v>2025</v>
      </c>
      <c r="O5128" s="23" t="n">
        <v>4</v>
      </c>
    </row>
    <row r="5129" customFormat="false" ht="15" hidden="false" customHeight="false" outlineLevel="0" collapsed="false">
      <c r="A5129" s="22" t="n">
        <v>45901</v>
      </c>
      <c r="B5129" s="23" t="s">
        <v>111</v>
      </c>
      <c r="C5129" s="23" t="s">
        <v>93</v>
      </c>
      <c r="D5129" s="24" t="n">
        <v>27.5</v>
      </c>
      <c r="E5129" s="25" t="n">
        <f aca="false">MAX(D5129,0)/1000</f>
        <v>0.0275</v>
      </c>
      <c r="F5129" s="25" t="n">
        <f aca="false">MAX(-D5129,0)/1000</f>
        <v>0</v>
      </c>
      <c r="G5129" s="23" t="str">
        <f aca="false">IF(E5129&gt;0,"ja","nein")</f>
        <v>ja</v>
      </c>
      <c r="H5129" s="26" t="n">
        <v>92.58</v>
      </c>
      <c r="I5129" s="26" t="n">
        <f aca="false">(H5129/10+IF(N5129=2025,Einstellungen!$B$23,Einstellungen!$C$23))*(1+Einstellungen!$B$10)</f>
        <v>30.96261</v>
      </c>
      <c r="J5129" s="25" t="n">
        <f aca="false">E5129*I5129/100</f>
        <v>0.00851471775</v>
      </c>
      <c r="K5129" s="25" t="n">
        <f aca="false">E5129*Einstellungen!$B$5/100</f>
        <v>0.007975</v>
      </c>
      <c r="L5129" s="23" t="str">
        <f aca="false">IF(I5129&lt;Einstellungen!$B$5,"ja","nein")</f>
        <v>nein</v>
      </c>
      <c r="M5129" s="23" t="s">
        <v>130</v>
      </c>
      <c r="N5129" s="23" t="n">
        <v>2025</v>
      </c>
      <c r="O5129" s="23" t="n">
        <v>5</v>
      </c>
    </row>
    <row r="5130" customFormat="false" ht="15" hidden="false" customHeight="false" outlineLevel="0" collapsed="false">
      <c r="A5130" s="22" t="n">
        <v>45901</v>
      </c>
      <c r="B5130" s="23" t="s">
        <v>112</v>
      </c>
      <c r="C5130" s="23" t="s">
        <v>93</v>
      </c>
      <c r="D5130" s="24" t="n">
        <v>28</v>
      </c>
      <c r="E5130" s="25" t="n">
        <f aca="false">MAX(D5130,0)/1000</f>
        <v>0.028</v>
      </c>
      <c r="F5130" s="25" t="n">
        <f aca="false">MAX(-D5130,0)/1000</f>
        <v>0</v>
      </c>
      <c r="G5130" s="23" t="str">
        <f aca="false">IF(E5130&gt;0,"ja","nein")</f>
        <v>ja</v>
      </c>
      <c r="H5130" s="26" t="n">
        <v>120.43</v>
      </c>
      <c r="I5130" s="26" t="n">
        <f aca="false">(H5130/10+IF(N5130=2025,Einstellungen!$B$23,Einstellungen!$C$23))*(1+Einstellungen!$B$10)</f>
        <v>34.27676</v>
      </c>
      <c r="J5130" s="25" t="n">
        <f aca="false">E5130*I5130/100</f>
        <v>0.0095974928</v>
      </c>
      <c r="K5130" s="25" t="n">
        <f aca="false">E5130*Einstellungen!$B$5/100</f>
        <v>0.00812</v>
      </c>
      <c r="L5130" s="23" t="str">
        <f aca="false">IF(I5130&lt;Einstellungen!$B$5,"ja","nein")</f>
        <v>nein</v>
      </c>
      <c r="M5130" s="23" t="s">
        <v>130</v>
      </c>
      <c r="N5130" s="23" t="n">
        <v>2025</v>
      </c>
      <c r="O5130" s="23" t="n">
        <v>6</v>
      </c>
    </row>
    <row r="5131" customFormat="false" ht="15" hidden="false" customHeight="false" outlineLevel="0" collapsed="false">
      <c r="A5131" s="22" t="n">
        <v>45901</v>
      </c>
      <c r="B5131" s="23" t="s">
        <v>113</v>
      </c>
      <c r="C5131" s="23" t="s">
        <v>93</v>
      </c>
      <c r="D5131" s="24" t="n">
        <v>28</v>
      </c>
      <c r="E5131" s="25" t="n">
        <f aca="false">MAX(D5131,0)/1000</f>
        <v>0.028</v>
      </c>
      <c r="F5131" s="25" t="n">
        <f aca="false">MAX(-D5131,0)/1000</f>
        <v>0</v>
      </c>
      <c r="G5131" s="23" t="str">
        <f aca="false">IF(E5131&gt;0,"ja","nein")</f>
        <v>ja</v>
      </c>
      <c r="H5131" s="26" t="n">
        <v>125.67</v>
      </c>
      <c r="I5131" s="26" t="n">
        <f aca="false">(H5131/10+IF(N5131=2025,Einstellungen!$B$23,Einstellungen!$C$23))*(1+Einstellungen!$B$10)</f>
        <v>34.90032</v>
      </c>
      <c r="J5131" s="25" t="n">
        <f aca="false">E5131*I5131/100</f>
        <v>0.0097720896</v>
      </c>
      <c r="K5131" s="25" t="n">
        <f aca="false">E5131*Einstellungen!$B$5/100</f>
        <v>0.00812</v>
      </c>
      <c r="L5131" s="23" t="str">
        <f aca="false">IF(I5131&lt;Einstellungen!$B$5,"ja","nein")</f>
        <v>nein</v>
      </c>
      <c r="M5131" s="23" t="s">
        <v>130</v>
      </c>
      <c r="N5131" s="23" t="n">
        <v>2025</v>
      </c>
      <c r="O5131" s="23" t="n">
        <v>7</v>
      </c>
    </row>
    <row r="5132" customFormat="false" ht="15" hidden="false" customHeight="false" outlineLevel="0" collapsed="false">
      <c r="A5132" s="22" t="n">
        <v>45901</v>
      </c>
      <c r="B5132" s="23" t="s">
        <v>120</v>
      </c>
      <c r="C5132" s="23" t="s">
        <v>93</v>
      </c>
      <c r="D5132" s="24" t="n">
        <v>-115.1</v>
      </c>
      <c r="E5132" s="25" t="n">
        <f aca="false">MAX(D5132,0)/1000</f>
        <v>0</v>
      </c>
      <c r="F5132" s="25" t="n">
        <f aca="false">MAX(-D5132,0)/1000</f>
        <v>0.1151</v>
      </c>
      <c r="G5132" s="23" t="str">
        <f aca="false">IF(E5132&gt;0,"ja","nein")</f>
        <v>nein</v>
      </c>
      <c r="H5132" s="26" t="n">
        <v>42.73</v>
      </c>
      <c r="I5132" s="26" t="n">
        <f aca="false">(H5132/10+IF(N5132=2025,Einstellungen!$B$23,Einstellungen!$C$23))*(1+Einstellungen!$B$10)</f>
        <v>25.03046</v>
      </c>
      <c r="J5132" s="25" t="n">
        <f aca="false">E5132*I5132/100</f>
        <v>0</v>
      </c>
      <c r="K5132" s="25" t="n">
        <f aca="false">E5132*Einstellungen!$B$5/100</f>
        <v>0</v>
      </c>
      <c r="L5132" s="23" t="str">
        <f aca="false">IF(I5132&lt;Einstellungen!$B$5,"ja","nein")</f>
        <v>ja</v>
      </c>
      <c r="M5132" s="23" t="s">
        <v>130</v>
      </c>
      <c r="N5132" s="23" t="n">
        <v>2025</v>
      </c>
      <c r="O5132" s="23" t="n">
        <v>14</v>
      </c>
    </row>
    <row r="5133" customFormat="false" ht="15" hidden="false" customHeight="false" outlineLevel="0" collapsed="false">
      <c r="A5133" s="22" t="n">
        <v>45901</v>
      </c>
      <c r="B5133" s="23" t="s">
        <v>104</v>
      </c>
      <c r="C5133" s="23" t="s">
        <v>93</v>
      </c>
      <c r="D5133" s="24" t="n">
        <v>-385.2</v>
      </c>
      <c r="E5133" s="25" t="n">
        <f aca="false">MAX(D5133,0)/1000</f>
        <v>0</v>
      </c>
      <c r="F5133" s="25" t="n">
        <f aca="false">MAX(-D5133,0)/1000</f>
        <v>0.3852</v>
      </c>
      <c r="G5133" s="23" t="str">
        <f aca="false">IF(E5133&gt;0,"ja","nein")</f>
        <v>nein</v>
      </c>
      <c r="H5133" s="26" t="n">
        <v>67.76</v>
      </c>
      <c r="I5133" s="26" t="n">
        <f aca="false">(H5133/10+IF(N5133=2025,Einstellungen!$B$23,Einstellungen!$C$23))*(1+Einstellungen!$B$10)</f>
        <v>28.00903</v>
      </c>
      <c r="J5133" s="25" t="n">
        <f aca="false">E5133*I5133/100</f>
        <v>0</v>
      </c>
      <c r="K5133" s="25" t="n">
        <f aca="false">E5133*Einstellungen!$B$5/100</f>
        <v>0</v>
      </c>
      <c r="L5133" s="23" t="str">
        <f aca="false">IF(I5133&lt;Einstellungen!$B$5,"ja","nein")</f>
        <v>ja</v>
      </c>
      <c r="M5133" s="23" t="s">
        <v>130</v>
      </c>
      <c r="N5133" s="23" t="n">
        <v>2025</v>
      </c>
      <c r="O5133" s="23" t="n">
        <v>15</v>
      </c>
    </row>
    <row r="5134" customFormat="false" ht="15" hidden="false" customHeight="false" outlineLevel="0" collapsed="false">
      <c r="A5134" s="22" t="n">
        <v>45901</v>
      </c>
      <c r="B5134" s="23" t="s">
        <v>105</v>
      </c>
      <c r="C5134" s="23" t="s">
        <v>93</v>
      </c>
      <c r="D5134" s="24" t="n">
        <v>-290.1</v>
      </c>
      <c r="E5134" s="25" t="n">
        <f aca="false">MAX(D5134,0)/1000</f>
        <v>0</v>
      </c>
      <c r="F5134" s="25" t="n">
        <f aca="false">MAX(-D5134,0)/1000</f>
        <v>0.2901</v>
      </c>
      <c r="G5134" s="23" t="str">
        <f aca="false">IF(E5134&gt;0,"ja","nein")</f>
        <v>nein</v>
      </c>
      <c r="H5134" s="26" t="n">
        <v>84.67</v>
      </c>
      <c r="I5134" s="26" t="n">
        <f aca="false">(H5134/10+IF(N5134=2025,Einstellungen!$B$23,Einstellungen!$C$23))*(1+Einstellungen!$B$10)</f>
        <v>30.02132</v>
      </c>
      <c r="J5134" s="25" t="n">
        <f aca="false">E5134*I5134/100</f>
        <v>0</v>
      </c>
      <c r="K5134" s="25" t="n">
        <f aca="false">E5134*Einstellungen!$B$5/100</f>
        <v>0</v>
      </c>
      <c r="L5134" s="23" t="str">
        <f aca="false">IF(I5134&lt;Einstellungen!$B$5,"ja","nein")</f>
        <v>nein</v>
      </c>
      <c r="M5134" s="23" t="s">
        <v>130</v>
      </c>
      <c r="N5134" s="23" t="n">
        <v>2025</v>
      </c>
      <c r="O5134" s="23" t="n">
        <v>16</v>
      </c>
    </row>
    <row r="5135" customFormat="false" ht="15" hidden="false" customHeight="false" outlineLevel="0" collapsed="false">
      <c r="A5135" s="22" t="n">
        <v>45901</v>
      </c>
      <c r="B5135" s="23" t="s">
        <v>97</v>
      </c>
      <c r="C5135" s="23" t="s">
        <v>93</v>
      </c>
      <c r="D5135" s="24" t="n">
        <v>-50.6</v>
      </c>
      <c r="E5135" s="25" t="n">
        <f aca="false">MAX(D5135,0)/1000</f>
        <v>0</v>
      </c>
      <c r="F5135" s="25" t="n">
        <f aca="false">MAX(-D5135,0)/1000</f>
        <v>0.0506</v>
      </c>
      <c r="G5135" s="23" t="str">
        <f aca="false">IF(E5135&gt;0,"ja","nein")</f>
        <v>nein</v>
      </c>
      <c r="H5135" s="26" t="n">
        <v>109.7</v>
      </c>
      <c r="I5135" s="26" t="n">
        <f aca="false">(H5135/10+IF(N5135=2025,Einstellungen!$B$23,Einstellungen!$C$23))*(1+Einstellungen!$B$10)</f>
        <v>32.99989</v>
      </c>
      <c r="J5135" s="25" t="n">
        <f aca="false">E5135*I5135/100</f>
        <v>0</v>
      </c>
      <c r="K5135" s="25" t="n">
        <f aca="false">E5135*Einstellungen!$B$5/100</f>
        <v>0</v>
      </c>
      <c r="L5135" s="23" t="str">
        <f aca="false">IF(I5135&lt;Einstellungen!$B$5,"ja","nein")</f>
        <v>nein</v>
      </c>
      <c r="M5135" s="23" t="s">
        <v>130</v>
      </c>
      <c r="N5135" s="23" t="n">
        <v>2025</v>
      </c>
      <c r="O5135" s="23" t="n">
        <v>17</v>
      </c>
    </row>
    <row r="5136" customFormat="false" ht="15" hidden="false" customHeight="false" outlineLevel="0" collapsed="false">
      <c r="A5136" s="22" t="n">
        <v>45901</v>
      </c>
      <c r="B5136" s="23" t="s">
        <v>99</v>
      </c>
      <c r="C5136" s="23" t="s">
        <v>93</v>
      </c>
      <c r="D5136" s="24" t="n">
        <v>29.1</v>
      </c>
      <c r="E5136" s="25" t="n">
        <f aca="false">MAX(D5136,0)/1000</f>
        <v>0.0291</v>
      </c>
      <c r="F5136" s="25" t="n">
        <f aca="false">MAX(-D5136,0)/1000</f>
        <v>0</v>
      </c>
      <c r="G5136" s="23" t="str">
        <f aca="false">IF(E5136&gt;0,"ja","nein")</f>
        <v>ja</v>
      </c>
      <c r="H5136" s="26" t="n">
        <v>155.32</v>
      </c>
      <c r="I5136" s="26" t="n">
        <f aca="false">(H5136/10+IF(N5136=2025,Einstellungen!$B$23,Einstellungen!$C$23))*(1+Einstellungen!$B$10)</f>
        <v>38.42867</v>
      </c>
      <c r="J5136" s="25" t="n">
        <f aca="false">E5136*I5136/100</f>
        <v>0.01118274297</v>
      </c>
      <c r="K5136" s="25" t="n">
        <f aca="false">E5136*Einstellungen!$B$5/100</f>
        <v>0.008439</v>
      </c>
      <c r="L5136" s="23" t="str">
        <f aca="false">IF(I5136&lt;Einstellungen!$B$5,"ja","nein")</f>
        <v>nein</v>
      </c>
      <c r="M5136" s="23" t="s">
        <v>130</v>
      </c>
      <c r="N5136" s="23" t="n">
        <v>2025</v>
      </c>
      <c r="O5136" s="23" t="n">
        <v>18</v>
      </c>
    </row>
    <row r="5137" customFormat="false" ht="15" hidden="false" customHeight="false" outlineLevel="0" collapsed="false">
      <c r="A5137" s="22" t="n">
        <v>45901</v>
      </c>
      <c r="B5137" s="23" t="s">
        <v>100</v>
      </c>
      <c r="C5137" s="23" t="s">
        <v>93</v>
      </c>
      <c r="D5137" s="24" t="n">
        <v>181.9</v>
      </c>
      <c r="E5137" s="25" t="n">
        <f aca="false">MAX(D5137,0)/1000</f>
        <v>0.1819</v>
      </c>
      <c r="F5137" s="25" t="n">
        <f aca="false">MAX(-D5137,0)/1000</f>
        <v>0</v>
      </c>
      <c r="G5137" s="23" t="str">
        <f aca="false">IF(E5137&gt;0,"ja","nein")</f>
        <v>ja</v>
      </c>
      <c r="H5137" s="26" t="n">
        <v>250.65</v>
      </c>
      <c r="I5137" s="26" t="n">
        <f aca="false">(H5137/10+IF(N5137=2025,Einstellungen!$B$23,Einstellungen!$C$23))*(1+Einstellungen!$B$10)</f>
        <v>49.77294</v>
      </c>
      <c r="J5137" s="25" t="n">
        <f aca="false">E5137*I5137/100</f>
        <v>0.09053697786</v>
      </c>
      <c r="K5137" s="25" t="n">
        <f aca="false">E5137*Einstellungen!$B$5/100</f>
        <v>0.052751</v>
      </c>
      <c r="L5137" s="23" t="str">
        <f aca="false">IF(I5137&lt;Einstellungen!$B$5,"ja","nein")</f>
        <v>nein</v>
      </c>
      <c r="M5137" s="23" t="s">
        <v>130</v>
      </c>
      <c r="N5137" s="23" t="n">
        <v>2025</v>
      </c>
      <c r="O5137" s="23" t="n">
        <v>19</v>
      </c>
    </row>
    <row r="5138" customFormat="false" ht="15" hidden="false" customHeight="false" outlineLevel="0" collapsed="false">
      <c r="A5138" s="22" t="n">
        <v>45901</v>
      </c>
      <c r="B5138" s="23" t="s">
        <v>92</v>
      </c>
      <c r="C5138" s="23" t="s">
        <v>93</v>
      </c>
      <c r="D5138" s="24" t="n">
        <v>43.4</v>
      </c>
      <c r="E5138" s="25" t="n">
        <f aca="false">MAX(D5138,0)/1000</f>
        <v>0.0434</v>
      </c>
      <c r="F5138" s="25" t="n">
        <f aca="false">MAX(-D5138,0)/1000</f>
        <v>0</v>
      </c>
      <c r="G5138" s="23" t="str">
        <f aca="false">IF(E5138&gt;0,"ja","nein")</f>
        <v>ja</v>
      </c>
      <c r="H5138" s="26" t="n">
        <v>210.56</v>
      </c>
      <c r="I5138" s="26" t="n">
        <f aca="false">(H5138/10+IF(N5138=2025,Einstellungen!$B$23,Einstellungen!$C$23))*(1+Einstellungen!$B$10)</f>
        <v>45.00223</v>
      </c>
      <c r="J5138" s="25" t="n">
        <f aca="false">E5138*I5138/100</f>
        <v>0.01953096782</v>
      </c>
      <c r="K5138" s="25" t="n">
        <f aca="false">E5138*Einstellungen!$B$5/100</f>
        <v>0.012586</v>
      </c>
      <c r="L5138" s="23" t="str">
        <f aca="false">IF(I5138&lt;Einstellungen!$B$5,"ja","nein")</f>
        <v>nein</v>
      </c>
      <c r="M5138" s="23" t="s">
        <v>130</v>
      </c>
      <c r="N5138" s="23" t="n">
        <v>2025</v>
      </c>
      <c r="O5138" s="23" t="n">
        <v>20</v>
      </c>
    </row>
    <row r="5139" customFormat="false" ht="15" hidden="false" customHeight="false" outlineLevel="0" collapsed="false">
      <c r="A5139" s="22" t="n">
        <v>45901</v>
      </c>
      <c r="B5139" s="23" t="s">
        <v>95</v>
      </c>
      <c r="C5139" s="23" t="s">
        <v>93</v>
      </c>
      <c r="D5139" s="24" t="n">
        <v>5.7</v>
      </c>
      <c r="E5139" s="25" t="n">
        <f aca="false">MAX(D5139,0)/1000</f>
        <v>0.0057</v>
      </c>
      <c r="F5139" s="25" t="n">
        <f aca="false">MAX(-D5139,0)/1000</f>
        <v>0</v>
      </c>
      <c r="G5139" s="23" t="str">
        <f aca="false">IF(E5139&gt;0,"ja","nein")</f>
        <v>ja</v>
      </c>
      <c r="H5139" s="26" t="n">
        <v>125.2</v>
      </c>
      <c r="I5139" s="26" t="n">
        <f aca="false">(H5139/10+IF(N5139=2025,Einstellungen!$B$23,Einstellungen!$C$23))*(1+Einstellungen!$B$10)</f>
        <v>34.84439</v>
      </c>
      <c r="J5139" s="25" t="n">
        <f aca="false">E5139*I5139/100</f>
        <v>0.00198613023</v>
      </c>
      <c r="K5139" s="25" t="n">
        <f aca="false">E5139*Einstellungen!$B$5/100</f>
        <v>0.001653</v>
      </c>
      <c r="L5139" s="23" t="str">
        <f aca="false">IF(I5139&lt;Einstellungen!$B$5,"ja","nein")</f>
        <v>nein</v>
      </c>
      <c r="M5139" s="23" t="s">
        <v>130</v>
      </c>
      <c r="N5139" s="23" t="n">
        <v>2025</v>
      </c>
      <c r="O5139" s="23" t="n">
        <v>21</v>
      </c>
    </row>
    <row r="5140" customFormat="false" ht="15" hidden="false" customHeight="false" outlineLevel="0" collapsed="false">
      <c r="A5140" s="22" t="n">
        <v>45901</v>
      </c>
      <c r="B5140" s="23" t="s">
        <v>96</v>
      </c>
      <c r="C5140" s="23" t="s">
        <v>93</v>
      </c>
      <c r="D5140" s="24" t="n">
        <v>-66.1</v>
      </c>
      <c r="E5140" s="25" t="n">
        <f aca="false">MAX(D5140,0)/1000</f>
        <v>0</v>
      </c>
      <c r="F5140" s="25" t="n">
        <f aca="false">MAX(-D5140,0)/1000</f>
        <v>0.0661</v>
      </c>
      <c r="G5140" s="23" t="str">
        <f aca="false">IF(E5140&gt;0,"ja","nein")</f>
        <v>nein</v>
      </c>
      <c r="H5140" s="26" t="n">
        <v>112.4</v>
      </c>
      <c r="I5140" s="26" t="n">
        <f aca="false">(H5140/10+IF(N5140=2025,Einstellungen!$B$23,Einstellungen!$C$23))*(1+Einstellungen!$B$10)</f>
        <v>33.32119</v>
      </c>
      <c r="J5140" s="25" t="n">
        <f aca="false">E5140*I5140/100</f>
        <v>0</v>
      </c>
      <c r="K5140" s="25" t="n">
        <f aca="false">E5140*Einstellungen!$B$5/100</f>
        <v>0</v>
      </c>
      <c r="L5140" s="23" t="str">
        <f aca="false">IF(I5140&lt;Einstellungen!$B$5,"ja","nein")</f>
        <v>nein</v>
      </c>
      <c r="M5140" s="23" t="s">
        <v>130</v>
      </c>
      <c r="N5140" s="23" t="n">
        <v>2025</v>
      </c>
      <c r="O5140" s="23" t="n">
        <v>22</v>
      </c>
    </row>
    <row r="5141" customFormat="false" ht="15" hidden="false" customHeight="false" outlineLevel="0" collapsed="false">
      <c r="A5141" s="22" t="n">
        <v>45901</v>
      </c>
      <c r="B5141" s="23" t="s">
        <v>101</v>
      </c>
      <c r="C5141" s="23" t="s">
        <v>93</v>
      </c>
      <c r="D5141" s="24" t="n">
        <v>-64.1</v>
      </c>
      <c r="E5141" s="25" t="n">
        <f aca="false">MAX(D5141,0)/1000</f>
        <v>0</v>
      </c>
      <c r="F5141" s="25" t="n">
        <f aca="false">MAX(-D5141,0)/1000</f>
        <v>0.0641</v>
      </c>
      <c r="G5141" s="23" t="str">
        <f aca="false">IF(E5141&gt;0,"ja","nein")</f>
        <v>nein</v>
      </c>
      <c r="H5141" s="26" t="n">
        <v>100.53</v>
      </c>
      <c r="I5141" s="26" t="n">
        <f aca="false">(H5141/10+IF(N5141=2025,Einstellungen!$B$23,Einstellungen!$C$23))*(1+Einstellungen!$B$10)</f>
        <v>31.90866</v>
      </c>
      <c r="J5141" s="25" t="n">
        <f aca="false">E5141*I5141/100</f>
        <v>0</v>
      </c>
      <c r="K5141" s="25" t="n">
        <f aca="false">E5141*Einstellungen!$B$5/100</f>
        <v>0</v>
      </c>
      <c r="L5141" s="23" t="str">
        <f aca="false">IF(I5141&lt;Einstellungen!$B$5,"ja","nein")</f>
        <v>nein</v>
      </c>
      <c r="M5141" s="23" t="s">
        <v>130</v>
      </c>
      <c r="N5141" s="23" t="n">
        <v>2025</v>
      </c>
      <c r="O5141" s="23" t="n">
        <v>23</v>
      </c>
    </row>
    <row r="5142" customFormat="false" ht="15" hidden="false" customHeight="false" outlineLevel="0" collapsed="false">
      <c r="A5142" s="22" t="n">
        <v>45902</v>
      </c>
      <c r="B5142" s="23" t="s">
        <v>102</v>
      </c>
      <c r="C5142" s="23" t="s">
        <v>98</v>
      </c>
      <c r="D5142" s="24" t="n">
        <v>-72.8</v>
      </c>
      <c r="E5142" s="25" t="n">
        <f aca="false">MAX(D5142,0)/1000</f>
        <v>0</v>
      </c>
      <c r="F5142" s="25" t="n">
        <f aca="false">MAX(-D5142,0)/1000</f>
        <v>0.0728</v>
      </c>
      <c r="G5142" s="23" t="str">
        <f aca="false">IF(E5142&gt;0,"ja","nein")</f>
        <v>nein</v>
      </c>
      <c r="H5142" s="26" t="n">
        <v>95.01</v>
      </c>
      <c r="I5142" s="26" t="n">
        <f aca="false">(H5142/10+IF(N5142=2025,Einstellungen!$B$23,Einstellungen!$C$23))*(1+Einstellungen!$B$10)</f>
        <v>31.25178</v>
      </c>
      <c r="J5142" s="25" t="n">
        <f aca="false">E5142*I5142/100</f>
        <v>0</v>
      </c>
      <c r="K5142" s="25" t="n">
        <f aca="false">E5142*Einstellungen!$B$5/100</f>
        <v>0</v>
      </c>
      <c r="L5142" s="23" t="str">
        <f aca="false">IF(I5142&lt;Einstellungen!$B$5,"ja","nein")</f>
        <v>nein</v>
      </c>
      <c r="M5142" s="23" t="s">
        <v>130</v>
      </c>
      <c r="N5142" s="23" t="n">
        <v>2025</v>
      </c>
      <c r="O5142" s="23" t="n">
        <v>0</v>
      </c>
    </row>
    <row r="5143" customFormat="false" ht="15" hidden="false" customHeight="false" outlineLevel="0" collapsed="false">
      <c r="A5143" s="22" t="n">
        <v>45902</v>
      </c>
      <c r="B5143" s="23" t="s">
        <v>107</v>
      </c>
      <c r="C5143" s="23" t="s">
        <v>98</v>
      </c>
      <c r="D5143" s="24" t="n">
        <v>-70.2</v>
      </c>
      <c r="E5143" s="25" t="n">
        <f aca="false">MAX(D5143,0)/1000</f>
        <v>0</v>
      </c>
      <c r="F5143" s="25" t="n">
        <f aca="false">MAX(-D5143,0)/1000</f>
        <v>0.0702</v>
      </c>
      <c r="G5143" s="23" t="str">
        <f aca="false">IF(E5143&gt;0,"ja","nein")</f>
        <v>nein</v>
      </c>
      <c r="H5143" s="26" t="n">
        <v>90.11</v>
      </c>
      <c r="I5143" s="26" t="n">
        <f aca="false">(H5143/10+IF(N5143=2025,Einstellungen!$B$23,Einstellungen!$C$23))*(1+Einstellungen!$B$10)</f>
        <v>30.66868</v>
      </c>
      <c r="J5143" s="25" t="n">
        <f aca="false">E5143*I5143/100</f>
        <v>0</v>
      </c>
      <c r="K5143" s="25" t="n">
        <f aca="false">E5143*Einstellungen!$B$5/100</f>
        <v>0</v>
      </c>
      <c r="L5143" s="23" t="str">
        <f aca="false">IF(I5143&lt;Einstellungen!$B$5,"ja","nein")</f>
        <v>nein</v>
      </c>
      <c r="M5143" s="23" t="s">
        <v>130</v>
      </c>
      <c r="N5143" s="23" t="n">
        <v>2025</v>
      </c>
      <c r="O5143" s="23" t="n">
        <v>1</v>
      </c>
    </row>
    <row r="5144" customFormat="false" ht="15" hidden="false" customHeight="false" outlineLevel="0" collapsed="false">
      <c r="A5144" s="22" t="n">
        <v>45902</v>
      </c>
      <c r="B5144" s="23" t="s">
        <v>108</v>
      </c>
      <c r="C5144" s="23" t="s">
        <v>98</v>
      </c>
      <c r="D5144" s="24" t="n">
        <v>-66.4</v>
      </c>
      <c r="E5144" s="25" t="n">
        <f aca="false">MAX(D5144,0)/1000</f>
        <v>0</v>
      </c>
      <c r="F5144" s="25" t="n">
        <f aca="false">MAX(-D5144,0)/1000</f>
        <v>0.0664</v>
      </c>
      <c r="G5144" s="23" t="str">
        <f aca="false">IF(E5144&gt;0,"ja","nein")</f>
        <v>nein</v>
      </c>
      <c r="H5144" s="26" t="n">
        <v>90.84</v>
      </c>
      <c r="I5144" s="26" t="n">
        <f aca="false">(H5144/10+IF(N5144=2025,Einstellungen!$B$23,Einstellungen!$C$23))*(1+Einstellungen!$B$10)</f>
        <v>30.75555</v>
      </c>
      <c r="J5144" s="25" t="n">
        <f aca="false">E5144*I5144/100</f>
        <v>0</v>
      </c>
      <c r="K5144" s="25" t="n">
        <f aca="false">E5144*Einstellungen!$B$5/100</f>
        <v>0</v>
      </c>
      <c r="L5144" s="23" t="str">
        <f aca="false">IF(I5144&lt;Einstellungen!$B$5,"ja","nein")</f>
        <v>nein</v>
      </c>
      <c r="M5144" s="23" t="s">
        <v>130</v>
      </c>
      <c r="N5144" s="23" t="n">
        <v>2025</v>
      </c>
      <c r="O5144" s="23" t="n">
        <v>2</v>
      </c>
    </row>
    <row r="5145" customFormat="false" ht="15" hidden="false" customHeight="false" outlineLevel="0" collapsed="false">
      <c r="A5145" s="22" t="n">
        <v>45902</v>
      </c>
      <c r="B5145" s="23" t="s">
        <v>109</v>
      </c>
      <c r="C5145" s="23" t="s">
        <v>98</v>
      </c>
      <c r="D5145" s="24" t="n">
        <v>-74.8</v>
      </c>
      <c r="E5145" s="25" t="n">
        <f aca="false">MAX(D5145,0)/1000</f>
        <v>0</v>
      </c>
      <c r="F5145" s="25" t="n">
        <f aca="false">MAX(-D5145,0)/1000</f>
        <v>0.0748</v>
      </c>
      <c r="G5145" s="23" t="str">
        <f aca="false">IF(E5145&gt;0,"ja","nein")</f>
        <v>nein</v>
      </c>
      <c r="H5145" s="26" t="n">
        <v>92.5</v>
      </c>
      <c r="I5145" s="26" t="n">
        <f aca="false">(H5145/10+IF(N5145=2025,Einstellungen!$B$23,Einstellungen!$C$23))*(1+Einstellungen!$B$10)</f>
        <v>30.95309</v>
      </c>
      <c r="J5145" s="25" t="n">
        <f aca="false">E5145*I5145/100</f>
        <v>0</v>
      </c>
      <c r="K5145" s="25" t="n">
        <f aca="false">E5145*Einstellungen!$B$5/100</f>
        <v>0</v>
      </c>
      <c r="L5145" s="23" t="str">
        <f aca="false">IF(I5145&lt;Einstellungen!$B$5,"ja","nein")</f>
        <v>nein</v>
      </c>
      <c r="M5145" s="23" t="s">
        <v>130</v>
      </c>
      <c r="N5145" s="23" t="n">
        <v>2025</v>
      </c>
      <c r="O5145" s="23" t="n">
        <v>3</v>
      </c>
    </row>
    <row r="5146" customFormat="false" ht="15" hidden="false" customHeight="false" outlineLevel="0" collapsed="false">
      <c r="A5146" s="22" t="n">
        <v>45902</v>
      </c>
      <c r="B5146" s="23" t="s">
        <v>110</v>
      </c>
      <c r="C5146" s="23" t="s">
        <v>98</v>
      </c>
      <c r="D5146" s="24" t="n">
        <v>-76.3</v>
      </c>
      <c r="E5146" s="25" t="n">
        <f aca="false">MAX(D5146,0)/1000</f>
        <v>0</v>
      </c>
      <c r="F5146" s="25" t="n">
        <f aca="false">MAX(-D5146,0)/1000</f>
        <v>0.0763</v>
      </c>
      <c r="G5146" s="23" t="str">
        <f aca="false">IF(E5146&gt;0,"ja","nein")</f>
        <v>nein</v>
      </c>
      <c r="H5146" s="26" t="n">
        <v>94.8</v>
      </c>
      <c r="I5146" s="26" t="n">
        <f aca="false">(H5146/10+IF(N5146=2025,Einstellungen!$B$23,Einstellungen!$C$23))*(1+Einstellungen!$B$10)</f>
        <v>31.22679</v>
      </c>
      <c r="J5146" s="25" t="n">
        <f aca="false">E5146*I5146/100</f>
        <v>0</v>
      </c>
      <c r="K5146" s="25" t="n">
        <f aca="false">E5146*Einstellungen!$B$5/100</f>
        <v>0</v>
      </c>
      <c r="L5146" s="23" t="str">
        <f aca="false">IF(I5146&lt;Einstellungen!$B$5,"ja","nein")</f>
        <v>nein</v>
      </c>
      <c r="M5146" s="23" t="s">
        <v>130</v>
      </c>
      <c r="N5146" s="23" t="n">
        <v>2025</v>
      </c>
      <c r="O5146" s="23" t="n">
        <v>4</v>
      </c>
    </row>
    <row r="5147" customFormat="false" ht="15" hidden="false" customHeight="false" outlineLevel="0" collapsed="false">
      <c r="A5147" s="22" t="n">
        <v>45902</v>
      </c>
      <c r="B5147" s="23" t="s">
        <v>111</v>
      </c>
      <c r="C5147" s="23" t="s">
        <v>98</v>
      </c>
      <c r="D5147" s="24" t="n">
        <v>-73.2</v>
      </c>
      <c r="E5147" s="25" t="n">
        <f aca="false">MAX(D5147,0)/1000</f>
        <v>0</v>
      </c>
      <c r="F5147" s="25" t="n">
        <f aca="false">MAX(-D5147,0)/1000</f>
        <v>0.0732</v>
      </c>
      <c r="G5147" s="23" t="str">
        <f aca="false">IF(E5147&gt;0,"ja","nein")</f>
        <v>nein</v>
      </c>
      <c r="H5147" s="26" t="n">
        <v>106.85</v>
      </c>
      <c r="I5147" s="26" t="n">
        <f aca="false">(H5147/10+IF(N5147=2025,Einstellungen!$B$23,Einstellungen!$C$23))*(1+Einstellungen!$B$10)</f>
        <v>32.66074</v>
      </c>
      <c r="J5147" s="25" t="n">
        <f aca="false">E5147*I5147/100</f>
        <v>0</v>
      </c>
      <c r="K5147" s="25" t="n">
        <f aca="false">E5147*Einstellungen!$B$5/100</f>
        <v>0</v>
      </c>
      <c r="L5147" s="23" t="str">
        <f aca="false">IF(I5147&lt;Einstellungen!$B$5,"ja","nein")</f>
        <v>nein</v>
      </c>
      <c r="M5147" s="23" t="s">
        <v>130</v>
      </c>
      <c r="N5147" s="23" t="n">
        <v>2025</v>
      </c>
      <c r="O5147" s="23" t="n">
        <v>5</v>
      </c>
    </row>
    <row r="5148" customFormat="false" ht="15" hidden="false" customHeight="false" outlineLevel="0" collapsed="false">
      <c r="A5148" s="22" t="n">
        <v>45902</v>
      </c>
      <c r="B5148" s="23" t="s">
        <v>112</v>
      </c>
      <c r="C5148" s="23" t="s">
        <v>98</v>
      </c>
      <c r="D5148" s="24" t="n">
        <v>-17.9</v>
      </c>
      <c r="E5148" s="25" t="n">
        <f aca="false">MAX(D5148,0)/1000</f>
        <v>0</v>
      </c>
      <c r="F5148" s="25" t="n">
        <f aca="false">MAX(-D5148,0)/1000</f>
        <v>0.0179</v>
      </c>
      <c r="G5148" s="23" t="str">
        <f aca="false">IF(E5148&gt;0,"ja","nein")</f>
        <v>nein</v>
      </c>
      <c r="H5148" s="26" t="n">
        <v>134.39</v>
      </c>
      <c r="I5148" s="26" t="n">
        <f aca="false">(H5148/10+IF(N5148=2025,Einstellungen!$B$23,Einstellungen!$C$23))*(1+Einstellungen!$B$10)</f>
        <v>35.938</v>
      </c>
      <c r="J5148" s="25" t="n">
        <f aca="false">E5148*I5148/100</f>
        <v>0</v>
      </c>
      <c r="K5148" s="25" t="n">
        <f aca="false">E5148*Einstellungen!$B$5/100</f>
        <v>0</v>
      </c>
      <c r="L5148" s="23" t="str">
        <f aca="false">IF(I5148&lt;Einstellungen!$B$5,"ja","nein")</f>
        <v>nein</v>
      </c>
      <c r="M5148" s="23" t="s">
        <v>130</v>
      </c>
      <c r="N5148" s="23" t="n">
        <v>2025</v>
      </c>
      <c r="O5148" s="23" t="n">
        <v>6</v>
      </c>
    </row>
    <row r="5149" customFormat="false" ht="15" hidden="false" customHeight="false" outlineLevel="0" collapsed="false">
      <c r="A5149" s="22" t="n">
        <v>45902</v>
      </c>
      <c r="B5149" s="23" t="s">
        <v>113</v>
      </c>
      <c r="C5149" s="23" t="s">
        <v>98</v>
      </c>
      <c r="D5149" s="24" t="n">
        <v>-32.8</v>
      </c>
      <c r="E5149" s="25" t="n">
        <f aca="false">MAX(D5149,0)/1000</f>
        <v>0</v>
      </c>
      <c r="F5149" s="25" t="n">
        <f aca="false">MAX(-D5149,0)/1000</f>
        <v>0.0328</v>
      </c>
      <c r="G5149" s="23" t="str">
        <f aca="false">IF(E5149&gt;0,"ja","nein")</f>
        <v>nein</v>
      </c>
      <c r="H5149" s="26" t="n">
        <v>153.67</v>
      </c>
      <c r="I5149" s="26" t="n">
        <f aca="false">(H5149/10+IF(N5149=2025,Einstellungen!$B$23,Einstellungen!$C$23))*(1+Einstellungen!$B$10)</f>
        <v>38.23232</v>
      </c>
      <c r="J5149" s="25" t="n">
        <f aca="false">E5149*I5149/100</f>
        <v>0</v>
      </c>
      <c r="K5149" s="25" t="n">
        <f aca="false">E5149*Einstellungen!$B$5/100</f>
        <v>0</v>
      </c>
      <c r="L5149" s="23" t="str">
        <f aca="false">IF(I5149&lt;Einstellungen!$B$5,"ja","nein")</f>
        <v>nein</v>
      </c>
      <c r="M5149" s="23" t="s">
        <v>130</v>
      </c>
      <c r="N5149" s="23" t="n">
        <v>2025</v>
      </c>
      <c r="O5149" s="23" t="n">
        <v>7</v>
      </c>
    </row>
    <row r="5150" customFormat="false" ht="15" hidden="false" customHeight="false" outlineLevel="0" collapsed="false">
      <c r="A5150" s="22" t="n">
        <v>45902</v>
      </c>
      <c r="B5150" s="23" t="s">
        <v>114</v>
      </c>
      <c r="C5150" s="23" t="s">
        <v>98</v>
      </c>
      <c r="D5150" s="24" t="n">
        <v>-256.4</v>
      </c>
      <c r="E5150" s="25" t="n">
        <f aca="false">MAX(D5150,0)/1000</f>
        <v>0</v>
      </c>
      <c r="F5150" s="25" t="n">
        <f aca="false">MAX(-D5150,0)/1000</f>
        <v>0.2564</v>
      </c>
      <c r="G5150" s="23" t="str">
        <f aca="false">IF(E5150&gt;0,"ja","nein")</f>
        <v>nein</v>
      </c>
      <c r="H5150" s="26" t="n">
        <v>147.48</v>
      </c>
      <c r="I5150" s="26" t="n">
        <f aca="false">(H5150/10+IF(N5150=2025,Einstellungen!$B$23,Einstellungen!$C$23))*(1+Einstellungen!$B$10)</f>
        <v>37.49571</v>
      </c>
      <c r="J5150" s="25" t="n">
        <f aca="false">E5150*I5150/100</f>
        <v>0</v>
      </c>
      <c r="K5150" s="25" t="n">
        <f aca="false">E5150*Einstellungen!$B$5/100</f>
        <v>0</v>
      </c>
      <c r="L5150" s="23" t="str">
        <f aca="false">IF(I5150&lt;Einstellungen!$B$5,"ja","nein")</f>
        <v>nein</v>
      </c>
      <c r="M5150" s="23" t="s">
        <v>130</v>
      </c>
      <c r="N5150" s="23" t="n">
        <v>2025</v>
      </c>
      <c r="O5150" s="23" t="n">
        <v>8</v>
      </c>
    </row>
    <row r="5151" customFormat="false" ht="15" hidden="false" customHeight="false" outlineLevel="0" collapsed="false">
      <c r="A5151" s="22" t="n">
        <v>45902</v>
      </c>
      <c r="B5151" s="23" t="s">
        <v>115</v>
      </c>
      <c r="C5151" s="23" t="s">
        <v>98</v>
      </c>
      <c r="D5151" s="24" t="n">
        <v>-684.6</v>
      </c>
      <c r="E5151" s="25" t="n">
        <f aca="false">MAX(D5151,0)/1000</f>
        <v>0</v>
      </c>
      <c r="F5151" s="25" t="n">
        <f aca="false">MAX(-D5151,0)/1000</f>
        <v>0.6846</v>
      </c>
      <c r="G5151" s="23" t="str">
        <f aca="false">IF(E5151&gt;0,"ja","nein")</f>
        <v>nein</v>
      </c>
      <c r="H5151" s="26" t="n">
        <v>121.05</v>
      </c>
      <c r="I5151" s="26" t="n">
        <f aca="false">(H5151/10+IF(N5151=2025,Einstellungen!$B$23,Einstellungen!$C$23))*(1+Einstellungen!$B$10)</f>
        <v>34.35054</v>
      </c>
      <c r="J5151" s="25" t="n">
        <f aca="false">E5151*I5151/100</f>
        <v>0</v>
      </c>
      <c r="K5151" s="25" t="n">
        <f aca="false">E5151*Einstellungen!$B$5/100</f>
        <v>0</v>
      </c>
      <c r="L5151" s="23" t="str">
        <f aca="false">IF(I5151&lt;Einstellungen!$B$5,"ja","nein")</f>
        <v>nein</v>
      </c>
      <c r="M5151" s="23" t="s">
        <v>130</v>
      </c>
      <c r="N5151" s="23" t="n">
        <v>2025</v>
      </c>
      <c r="O5151" s="23" t="n">
        <v>9</v>
      </c>
    </row>
    <row r="5152" customFormat="false" ht="15" hidden="false" customHeight="false" outlineLevel="0" collapsed="false">
      <c r="A5152" s="22" t="n">
        <v>45902</v>
      </c>
      <c r="B5152" s="23" t="s">
        <v>116</v>
      </c>
      <c r="C5152" s="23" t="s">
        <v>98</v>
      </c>
      <c r="D5152" s="24" t="n">
        <v>-591.3</v>
      </c>
      <c r="E5152" s="25" t="n">
        <f aca="false">MAX(D5152,0)/1000</f>
        <v>0</v>
      </c>
      <c r="F5152" s="25" t="n">
        <f aca="false">MAX(-D5152,0)/1000</f>
        <v>0.5913</v>
      </c>
      <c r="G5152" s="23" t="str">
        <f aca="false">IF(E5152&gt;0,"ja","nein")</f>
        <v>nein</v>
      </c>
      <c r="H5152" s="26" t="n">
        <v>102.14</v>
      </c>
      <c r="I5152" s="26" t="n">
        <f aca="false">(H5152/10+IF(N5152=2025,Einstellungen!$B$23,Einstellungen!$C$23))*(1+Einstellungen!$B$10)</f>
        <v>32.10025</v>
      </c>
      <c r="J5152" s="25" t="n">
        <f aca="false">E5152*I5152/100</f>
        <v>0</v>
      </c>
      <c r="K5152" s="25" t="n">
        <f aca="false">E5152*Einstellungen!$B$5/100</f>
        <v>0</v>
      </c>
      <c r="L5152" s="23" t="str">
        <f aca="false">IF(I5152&lt;Einstellungen!$B$5,"ja","nein")</f>
        <v>nein</v>
      </c>
      <c r="M5152" s="23" t="s">
        <v>130</v>
      </c>
      <c r="N5152" s="23" t="n">
        <v>2025</v>
      </c>
      <c r="O5152" s="23" t="n">
        <v>10</v>
      </c>
    </row>
    <row r="5153" customFormat="false" ht="15" hidden="false" customHeight="false" outlineLevel="0" collapsed="false">
      <c r="A5153" s="22" t="n">
        <v>45902</v>
      </c>
      <c r="B5153" s="23" t="s">
        <v>117</v>
      </c>
      <c r="C5153" s="23" t="s">
        <v>98</v>
      </c>
      <c r="D5153" s="24" t="n">
        <v>-651.7</v>
      </c>
      <c r="E5153" s="25" t="n">
        <f aca="false">MAX(D5153,0)/1000</f>
        <v>0</v>
      </c>
      <c r="F5153" s="25" t="n">
        <f aca="false">MAX(-D5153,0)/1000</f>
        <v>0.6517</v>
      </c>
      <c r="G5153" s="23" t="str">
        <f aca="false">IF(E5153&gt;0,"ja","nein")</f>
        <v>nein</v>
      </c>
      <c r="H5153" s="26" t="n">
        <v>84.66</v>
      </c>
      <c r="I5153" s="26" t="n">
        <f aca="false">(H5153/10+IF(N5153=2025,Einstellungen!$B$23,Einstellungen!$C$23))*(1+Einstellungen!$B$10)</f>
        <v>30.02013</v>
      </c>
      <c r="J5153" s="25" t="n">
        <f aca="false">E5153*I5153/100</f>
        <v>0</v>
      </c>
      <c r="K5153" s="25" t="n">
        <f aca="false">E5153*Einstellungen!$B$5/100</f>
        <v>0</v>
      </c>
      <c r="L5153" s="23" t="str">
        <f aca="false">IF(I5153&lt;Einstellungen!$B$5,"ja","nein")</f>
        <v>nein</v>
      </c>
      <c r="M5153" s="23" t="s">
        <v>130</v>
      </c>
      <c r="N5153" s="23" t="n">
        <v>2025</v>
      </c>
      <c r="O5153" s="23" t="n">
        <v>11</v>
      </c>
    </row>
    <row r="5154" customFormat="false" ht="15" hidden="false" customHeight="false" outlineLevel="0" collapsed="false">
      <c r="A5154" s="22" t="n">
        <v>45902</v>
      </c>
      <c r="B5154" s="23" t="s">
        <v>118</v>
      </c>
      <c r="C5154" s="23" t="s">
        <v>98</v>
      </c>
      <c r="D5154" s="24" t="n">
        <v>-301.2</v>
      </c>
      <c r="E5154" s="25" t="n">
        <f aca="false">MAX(D5154,0)/1000</f>
        <v>0</v>
      </c>
      <c r="F5154" s="25" t="n">
        <f aca="false">MAX(-D5154,0)/1000</f>
        <v>0.3012</v>
      </c>
      <c r="G5154" s="23" t="str">
        <f aca="false">IF(E5154&gt;0,"ja","nein")</f>
        <v>nein</v>
      </c>
      <c r="H5154" s="26" t="n">
        <v>78.94</v>
      </c>
      <c r="I5154" s="26" t="n">
        <f aca="false">(H5154/10+IF(N5154=2025,Einstellungen!$B$23,Einstellungen!$C$23))*(1+Einstellungen!$B$10)</f>
        <v>29.33945</v>
      </c>
      <c r="J5154" s="25" t="n">
        <f aca="false">E5154*I5154/100</f>
        <v>0</v>
      </c>
      <c r="K5154" s="25" t="n">
        <f aca="false">E5154*Einstellungen!$B$5/100</f>
        <v>0</v>
      </c>
      <c r="L5154" s="23" t="str">
        <f aca="false">IF(I5154&lt;Einstellungen!$B$5,"ja","nein")</f>
        <v>nein</v>
      </c>
      <c r="M5154" s="23" t="s">
        <v>130</v>
      </c>
      <c r="N5154" s="23" t="n">
        <v>2025</v>
      </c>
      <c r="O5154" s="23" t="n">
        <v>12</v>
      </c>
    </row>
    <row r="5155" customFormat="false" ht="15" hidden="false" customHeight="false" outlineLevel="0" collapsed="false">
      <c r="A5155" s="22" t="n">
        <v>45902</v>
      </c>
      <c r="B5155" s="23" t="s">
        <v>119</v>
      </c>
      <c r="C5155" s="23" t="s">
        <v>98</v>
      </c>
      <c r="D5155" s="24" t="n">
        <v>-848.8</v>
      </c>
      <c r="E5155" s="25" t="n">
        <f aca="false">MAX(D5155,0)/1000</f>
        <v>0</v>
      </c>
      <c r="F5155" s="25" t="n">
        <f aca="false">MAX(-D5155,0)/1000</f>
        <v>0.8488</v>
      </c>
      <c r="G5155" s="23" t="str">
        <f aca="false">IF(E5155&gt;0,"ja","nein")</f>
        <v>nein</v>
      </c>
      <c r="H5155" s="26" t="n">
        <v>79.73</v>
      </c>
      <c r="I5155" s="26" t="n">
        <f aca="false">(H5155/10+IF(N5155=2025,Einstellungen!$B$23,Einstellungen!$C$23))*(1+Einstellungen!$B$10)</f>
        <v>29.43346</v>
      </c>
      <c r="J5155" s="25" t="n">
        <f aca="false">E5155*I5155/100</f>
        <v>0</v>
      </c>
      <c r="K5155" s="25" t="n">
        <f aca="false">E5155*Einstellungen!$B$5/100</f>
        <v>0</v>
      </c>
      <c r="L5155" s="23" t="str">
        <f aca="false">IF(I5155&lt;Einstellungen!$B$5,"ja","nein")</f>
        <v>nein</v>
      </c>
      <c r="M5155" s="23" t="s">
        <v>130</v>
      </c>
      <c r="N5155" s="23" t="n">
        <v>2025</v>
      </c>
      <c r="O5155" s="23" t="n">
        <v>13</v>
      </c>
    </row>
    <row r="5156" customFormat="false" ht="15" hidden="false" customHeight="false" outlineLevel="0" collapsed="false">
      <c r="A5156" s="22" t="n">
        <v>45902</v>
      </c>
      <c r="B5156" s="23" t="s">
        <v>120</v>
      </c>
      <c r="C5156" s="23" t="s">
        <v>98</v>
      </c>
      <c r="D5156" s="24" t="n">
        <v>-596.8</v>
      </c>
      <c r="E5156" s="25" t="n">
        <f aca="false">MAX(D5156,0)/1000</f>
        <v>0</v>
      </c>
      <c r="F5156" s="25" t="n">
        <f aca="false">MAX(-D5156,0)/1000</f>
        <v>0.5968</v>
      </c>
      <c r="G5156" s="23" t="str">
        <f aca="false">IF(E5156&gt;0,"ja","nein")</f>
        <v>nein</v>
      </c>
      <c r="H5156" s="26" t="n">
        <v>78.54</v>
      </c>
      <c r="I5156" s="26" t="n">
        <f aca="false">(H5156/10+IF(N5156=2025,Einstellungen!$B$23,Einstellungen!$C$23))*(1+Einstellungen!$B$10)</f>
        <v>29.29185</v>
      </c>
      <c r="J5156" s="25" t="n">
        <f aca="false">E5156*I5156/100</f>
        <v>0</v>
      </c>
      <c r="K5156" s="25" t="n">
        <f aca="false">E5156*Einstellungen!$B$5/100</f>
        <v>0</v>
      </c>
      <c r="L5156" s="23" t="str">
        <f aca="false">IF(I5156&lt;Einstellungen!$B$5,"ja","nein")</f>
        <v>nein</v>
      </c>
      <c r="M5156" s="23" t="s">
        <v>130</v>
      </c>
      <c r="N5156" s="23" t="n">
        <v>2025</v>
      </c>
      <c r="O5156" s="23" t="n">
        <v>14</v>
      </c>
    </row>
    <row r="5157" customFormat="false" ht="15" hidden="false" customHeight="false" outlineLevel="0" collapsed="false">
      <c r="A5157" s="22" t="n">
        <v>45902</v>
      </c>
      <c r="B5157" s="23" t="s">
        <v>104</v>
      </c>
      <c r="C5157" s="23" t="s">
        <v>98</v>
      </c>
      <c r="D5157" s="24" t="n">
        <v>-550.1</v>
      </c>
      <c r="E5157" s="25" t="n">
        <f aca="false">MAX(D5157,0)/1000</f>
        <v>0</v>
      </c>
      <c r="F5157" s="25" t="n">
        <f aca="false">MAX(-D5157,0)/1000</f>
        <v>0.5501</v>
      </c>
      <c r="G5157" s="23" t="str">
        <f aca="false">IF(E5157&gt;0,"ja","nein")</f>
        <v>nein</v>
      </c>
      <c r="H5157" s="26" t="n">
        <v>84.37</v>
      </c>
      <c r="I5157" s="26" t="n">
        <f aca="false">(H5157/10+IF(N5157=2025,Einstellungen!$B$23,Einstellungen!$C$23))*(1+Einstellungen!$B$10)</f>
        <v>29.98562</v>
      </c>
      <c r="J5157" s="25" t="n">
        <f aca="false">E5157*I5157/100</f>
        <v>0</v>
      </c>
      <c r="K5157" s="25" t="n">
        <f aca="false">E5157*Einstellungen!$B$5/100</f>
        <v>0</v>
      </c>
      <c r="L5157" s="23" t="str">
        <f aca="false">IF(I5157&lt;Einstellungen!$B$5,"ja","nein")</f>
        <v>nein</v>
      </c>
      <c r="M5157" s="23" t="s">
        <v>130</v>
      </c>
      <c r="N5157" s="23" t="n">
        <v>2025</v>
      </c>
      <c r="O5157" s="23" t="n">
        <v>15</v>
      </c>
    </row>
    <row r="5158" customFormat="false" ht="15" hidden="false" customHeight="false" outlineLevel="0" collapsed="false">
      <c r="A5158" s="22" t="n">
        <v>45902</v>
      </c>
      <c r="B5158" s="23" t="s">
        <v>105</v>
      </c>
      <c r="C5158" s="23" t="s">
        <v>98</v>
      </c>
      <c r="D5158" s="24" t="n">
        <v>-112.8</v>
      </c>
      <c r="E5158" s="25" t="n">
        <f aca="false">MAX(D5158,0)/1000</f>
        <v>0</v>
      </c>
      <c r="F5158" s="25" t="n">
        <f aca="false">MAX(-D5158,0)/1000</f>
        <v>0.1128</v>
      </c>
      <c r="G5158" s="23" t="str">
        <f aca="false">IF(E5158&gt;0,"ja","nein")</f>
        <v>nein</v>
      </c>
      <c r="H5158" s="26" t="n">
        <v>95</v>
      </c>
      <c r="I5158" s="26" t="n">
        <f aca="false">(H5158/10+IF(N5158=2025,Einstellungen!$B$23,Einstellungen!$C$23))*(1+Einstellungen!$B$10)</f>
        <v>31.25059</v>
      </c>
      <c r="J5158" s="25" t="n">
        <f aca="false">E5158*I5158/100</f>
        <v>0</v>
      </c>
      <c r="K5158" s="25" t="n">
        <f aca="false">E5158*Einstellungen!$B$5/100</f>
        <v>0</v>
      </c>
      <c r="L5158" s="23" t="str">
        <f aca="false">IF(I5158&lt;Einstellungen!$B$5,"ja","nein")</f>
        <v>nein</v>
      </c>
      <c r="M5158" s="23" t="s">
        <v>130</v>
      </c>
      <c r="N5158" s="23" t="n">
        <v>2025</v>
      </c>
      <c r="O5158" s="23" t="n">
        <v>16</v>
      </c>
    </row>
    <row r="5159" customFormat="false" ht="15" hidden="false" customHeight="false" outlineLevel="0" collapsed="false">
      <c r="A5159" s="22" t="n">
        <v>45902</v>
      </c>
      <c r="B5159" s="23" t="s">
        <v>97</v>
      </c>
      <c r="C5159" s="23" t="s">
        <v>98</v>
      </c>
      <c r="D5159" s="24" t="n">
        <v>-162.7</v>
      </c>
      <c r="E5159" s="25" t="n">
        <f aca="false">MAX(D5159,0)/1000</f>
        <v>0</v>
      </c>
      <c r="F5159" s="25" t="n">
        <f aca="false">MAX(-D5159,0)/1000</f>
        <v>0.1627</v>
      </c>
      <c r="G5159" s="23" t="str">
        <f aca="false">IF(E5159&gt;0,"ja","nein")</f>
        <v>nein</v>
      </c>
      <c r="H5159" s="26" t="n">
        <v>108.97</v>
      </c>
      <c r="I5159" s="26" t="n">
        <f aca="false">(H5159/10+IF(N5159=2025,Einstellungen!$B$23,Einstellungen!$C$23))*(1+Einstellungen!$B$10)</f>
        <v>32.91302</v>
      </c>
      <c r="J5159" s="25" t="n">
        <f aca="false">E5159*I5159/100</f>
        <v>0</v>
      </c>
      <c r="K5159" s="25" t="n">
        <f aca="false">E5159*Einstellungen!$B$5/100</f>
        <v>0</v>
      </c>
      <c r="L5159" s="23" t="str">
        <f aca="false">IF(I5159&lt;Einstellungen!$B$5,"ja","nein")</f>
        <v>nein</v>
      </c>
      <c r="M5159" s="23" t="s">
        <v>130</v>
      </c>
      <c r="N5159" s="23" t="n">
        <v>2025</v>
      </c>
      <c r="O5159" s="23" t="n">
        <v>17</v>
      </c>
    </row>
    <row r="5160" customFormat="false" ht="15" hidden="false" customHeight="false" outlineLevel="0" collapsed="false">
      <c r="A5160" s="22" t="n">
        <v>45902</v>
      </c>
      <c r="B5160" s="23" t="s">
        <v>99</v>
      </c>
      <c r="C5160" s="23" t="s">
        <v>98</v>
      </c>
      <c r="D5160" s="24" t="n">
        <v>100.5</v>
      </c>
      <c r="E5160" s="25" t="n">
        <f aca="false">MAX(D5160,0)/1000</f>
        <v>0.1005</v>
      </c>
      <c r="F5160" s="25" t="n">
        <f aca="false">MAX(-D5160,0)/1000</f>
        <v>0</v>
      </c>
      <c r="G5160" s="23" t="str">
        <f aca="false">IF(E5160&gt;0,"ja","nein")</f>
        <v>ja</v>
      </c>
      <c r="H5160" s="26" t="n">
        <v>173.16</v>
      </c>
      <c r="I5160" s="26" t="n">
        <f aca="false">(H5160/10+IF(N5160=2025,Einstellungen!$B$23,Einstellungen!$C$23))*(1+Einstellungen!$B$10)</f>
        <v>40.55163</v>
      </c>
      <c r="J5160" s="25" t="n">
        <f aca="false">E5160*I5160/100</f>
        <v>0.04075438815</v>
      </c>
      <c r="K5160" s="25" t="n">
        <f aca="false">E5160*Einstellungen!$B$5/100</f>
        <v>0.029145</v>
      </c>
      <c r="L5160" s="23" t="str">
        <f aca="false">IF(I5160&lt;Einstellungen!$B$5,"ja","nein")</f>
        <v>nein</v>
      </c>
      <c r="M5160" s="23" t="s">
        <v>130</v>
      </c>
      <c r="N5160" s="23" t="n">
        <v>2025</v>
      </c>
      <c r="O5160" s="23" t="n">
        <v>18</v>
      </c>
    </row>
    <row r="5161" customFormat="false" ht="15" hidden="false" customHeight="false" outlineLevel="0" collapsed="false">
      <c r="A5161" s="22" t="n">
        <v>45902</v>
      </c>
      <c r="B5161" s="23" t="s">
        <v>100</v>
      </c>
      <c r="C5161" s="23" t="s">
        <v>98</v>
      </c>
      <c r="D5161" s="24" t="n">
        <v>-12.1</v>
      </c>
      <c r="E5161" s="25" t="n">
        <f aca="false">MAX(D5161,0)/1000</f>
        <v>0</v>
      </c>
      <c r="F5161" s="25" t="n">
        <f aca="false">MAX(-D5161,0)/1000</f>
        <v>0.0121</v>
      </c>
      <c r="G5161" s="23" t="str">
        <f aca="false">IF(E5161&gt;0,"ja","nein")</f>
        <v>nein</v>
      </c>
      <c r="H5161" s="26" t="n">
        <v>311.51</v>
      </c>
      <c r="I5161" s="26" t="n">
        <f aca="false">(H5161/10+IF(N5161=2025,Einstellungen!$B$23,Einstellungen!$C$23))*(1+Einstellungen!$B$10)</f>
        <v>57.01528</v>
      </c>
      <c r="J5161" s="25" t="n">
        <f aca="false">E5161*I5161/100</f>
        <v>0</v>
      </c>
      <c r="K5161" s="25" t="n">
        <f aca="false">E5161*Einstellungen!$B$5/100</f>
        <v>0</v>
      </c>
      <c r="L5161" s="23" t="str">
        <f aca="false">IF(I5161&lt;Einstellungen!$B$5,"ja","nein")</f>
        <v>nein</v>
      </c>
      <c r="M5161" s="23" t="s">
        <v>130</v>
      </c>
      <c r="N5161" s="23" t="n">
        <v>2025</v>
      </c>
      <c r="O5161" s="23" t="n">
        <v>19</v>
      </c>
    </row>
    <row r="5162" customFormat="false" ht="15" hidden="false" customHeight="false" outlineLevel="0" collapsed="false">
      <c r="A5162" s="22" t="n">
        <v>45902</v>
      </c>
      <c r="B5162" s="23" t="s">
        <v>92</v>
      </c>
      <c r="C5162" s="23" t="s">
        <v>98</v>
      </c>
      <c r="D5162" s="24" t="n">
        <v>-3.6</v>
      </c>
      <c r="E5162" s="25" t="n">
        <f aca="false">MAX(D5162,0)/1000</f>
        <v>0</v>
      </c>
      <c r="F5162" s="25" t="n">
        <f aca="false">MAX(-D5162,0)/1000</f>
        <v>0.0036</v>
      </c>
      <c r="G5162" s="23" t="str">
        <f aca="false">IF(E5162&gt;0,"ja","nein")</f>
        <v>nein</v>
      </c>
      <c r="H5162" s="26" t="n">
        <v>263.79</v>
      </c>
      <c r="I5162" s="26" t="n">
        <f aca="false">(H5162/10+IF(N5162=2025,Einstellungen!$B$23,Einstellungen!$C$23))*(1+Einstellungen!$B$10)</f>
        <v>51.3366</v>
      </c>
      <c r="J5162" s="25" t="n">
        <f aca="false">E5162*I5162/100</f>
        <v>0</v>
      </c>
      <c r="K5162" s="25" t="n">
        <f aca="false">E5162*Einstellungen!$B$5/100</f>
        <v>0</v>
      </c>
      <c r="L5162" s="23" t="str">
        <f aca="false">IF(I5162&lt;Einstellungen!$B$5,"ja","nein")</f>
        <v>nein</v>
      </c>
      <c r="M5162" s="23" t="s">
        <v>130</v>
      </c>
      <c r="N5162" s="23" t="n">
        <v>2025</v>
      </c>
      <c r="O5162" s="23" t="n">
        <v>20</v>
      </c>
    </row>
    <row r="5163" customFormat="false" ht="15" hidden="false" customHeight="false" outlineLevel="0" collapsed="false">
      <c r="A5163" s="22" t="n">
        <v>45902</v>
      </c>
      <c r="B5163" s="23" t="s">
        <v>95</v>
      </c>
      <c r="C5163" s="23" t="s">
        <v>98</v>
      </c>
      <c r="D5163" s="24" t="n">
        <v>-3.3</v>
      </c>
      <c r="E5163" s="25" t="n">
        <f aca="false">MAX(D5163,0)/1000</f>
        <v>0</v>
      </c>
      <c r="F5163" s="25" t="n">
        <f aca="false">MAX(-D5163,0)/1000</f>
        <v>0.0033</v>
      </c>
      <c r="G5163" s="23" t="str">
        <f aca="false">IF(E5163&gt;0,"ja","nein")</f>
        <v>nein</v>
      </c>
      <c r="H5163" s="26" t="n">
        <v>140.92</v>
      </c>
      <c r="I5163" s="26" t="n">
        <f aca="false">(H5163/10+IF(N5163=2025,Einstellungen!$B$23,Einstellungen!$C$23))*(1+Einstellungen!$B$10)</f>
        <v>36.71507</v>
      </c>
      <c r="J5163" s="25" t="n">
        <f aca="false">E5163*I5163/100</f>
        <v>0</v>
      </c>
      <c r="K5163" s="25" t="n">
        <f aca="false">E5163*Einstellungen!$B$5/100</f>
        <v>0</v>
      </c>
      <c r="L5163" s="23" t="str">
        <f aca="false">IF(I5163&lt;Einstellungen!$B$5,"ja","nein")</f>
        <v>nein</v>
      </c>
      <c r="M5163" s="23" t="s">
        <v>130</v>
      </c>
      <c r="N5163" s="23" t="n">
        <v>2025</v>
      </c>
      <c r="O5163" s="23" t="n">
        <v>21</v>
      </c>
    </row>
    <row r="5164" customFormat="false" ht="15" hidden="false" customHeight="false" outlineLevel="0" collapsed="false">
      <c r="A5164" s="22" t="n">
        <v>45902</v>
      </c>
      <c r="B5164" s="23" t="s">
        <v>96</v>
      </c>
      <c r="C5164" s="23" t="s">
        <v>98</v>
      </c>
      <c r="D5164" s="24" t="n">
        <v>-98.8</v>
      </c>
      <c r="E5164" s="25" t="n">
        <f aca="false">MAX(D5164,0)/1000</f>
        <v>0</v>
      </c>
      <c r="F5164" s="25" t="n">
        <f aca="false">MAX(-D5164,0)/1000</f>
        <v>0.0988</v>
      </c>
      <c r="G5164" s="23" t="str">
        <f aca="false">IF(E5164&gt;0,"ja","nein")</f>
        <v>nein</v>
      </c>
      <c r="H5164" s="26" t="n">
        <v>110.47</v>
      </c>
      <c r="I5164" s="26" t="n">
        <f aca="false">(H5164/10+IF(N5164=2025,Einstellungen!$B$23,Einstellungen!$C$23))*(1+Einstellungen!$B$10)</f>
        <v>33.09152</v>
      </c>
      <c r="J5164" s="25" t="n">
        <f aca="false">E5164*I5164/100</f>
        <v>0</v>
      </c>
      <c r="K5164" s="25" t="n">
        <f aca="false">E5164*Einstellungen!$B$5/100</f>
        <v>0</v>
      </c>
      <c r="L5164" s="23" t="str">
        <f aca="false">IF(I5164&lt;Einstellungen!$B$5,"ja","nein")</f>
        <v>nein</v>
      </c>
      <c r="M5164" s="23" t="s">
        <v>130</v>
      </c>
      <c r="N5164" s="23" t="n">
        <v>2025</v>
      </c>
      <c r="O5164" s="23" t="n">
        <v>22</v>
      </c>
    </row>
    <row r="5165" customFormat="false" ht="15" hidden="false" customHeight="false" outlineLevel="0" collapsed="false">
      <c r="A5165" s="22" t="n">
        <v>45902</v>
      </c>
      <c r="B5165" s="23" t="s">
        <v>101</v>
      </c>
      <c r="C5165" s="23" t="s">
        <v>98</v>
      </c>
      <c r="D5165" s="24" t="n">
        <v>-97.7</v>
      </c>
      <c r="E5165" s="25" t="n">
        <f aca="false">MAX(D5165,0)/1000</f>
        <v>0</v>
      </c>
      <c r="F5165" s="25" t="n">
        <f aca="false">MAX(-D5165,0)/1000</f>
        <v>0.0977</v>
      </c>
      <c r="G5165" s="23" t="str">
        <f aca="false">IF(E5165&gt;0,"ja","nein")</f>
        <v>nein</v>
      </c>
      <c r="H5165" s="26" t="n">
        <v>91.21</v>
      </c>
      <c r="I5165" s="26" t="n">
        <f aca="false">(H5165/10+IF(N5165=2025,Einstellungen!$B$23,Einstellungen!$C$23))*(1+Einstellungen!$B$10)</f>
        <v>30.79958</v>
      </c>
      <c r="J5165" s="25" t="n">
        <f aca="false">E5165*I5165/100</f>
        <v>0</v>
      </c>
      <c r="K5165" s="25" t="n">
        <f aca="false">E5165*Einstellungen!$B$5/100</f>
        <v>0</v>
      </c>
      <c r="L5165" s="23" t="str">
        <f aca="false">IF(I5165&lt;Einstellungen!$B$5,"ja","nein")</f>
        <v>nein</v>
      </c>
      <c r="M5165" s="23" t="s">
        <v>130</v>
      </c>
      <c r="N5165" s="23" t="n">
        <v>2025</v>
      </c>
      <c r="O5165" s="23" t="n">
        <v>23</v>
      </c>
    </row>
    <row r="5166" customFormat="false" ht="15" hidden="false" customHeight="false" outlineLevel="0" collapsed="false">
      <c r="A5166" s="22" t="n">
        <v>45903</v>
      </c>
      <c r="B5166" s="23" t="s">
        <v>102</v>
      </c>
      <c r="C5166" s="23" t="s">
        <v>103</v>
      </c>
      <c r="D5166" s="24" t="n">
        <v>-94.4</v>
      </c>
      <c r="E5166" s="25" t="n">
        <f aca="false">MAX(D5166,0)/1000</f>
        <v>0</v>
      </c>
      <c r="F5166" s="25" t="n">
        <f aca="false">MAX(-D5166,0)/1000</f>
        <v>0.0944</v>
      </c>
      <c r="G5166" s="23" t="str">
        <f aca="false">IF(E5166&gt;0,"ja","nein")</f>
        <v>nein</v>
      </c>
      <c r="H5166" s="26" t="n">
        <v>97.25</v>
      </c>
      <c r="I5166" s="26" t="n">
        <f aca="false">(H5166/10+IF(N5166=2025,Einstellungen!$B$23,Einstellungen!$C$23))*(1+Einstellungen!$B$10)</f>
        <v>31.51834</v>
      </c>
      <c r="J5166" s="25" t="n">
        <f aca="false">E5166*I5166/100</f>
        <v>0</v>
      </c>
      <c r="K5166" s="25" t="n">
        <f aca="false">E5166*Einstellungen!$B$5/100</f>
        <v>0</v>
      </c>
      <c r="L5166" s="23" t="str">
        <f aca="false">IF(I5166&lt;Einstellungen!$B$5,"ja","nein")</f>
        <v>nein</v>
      </c>
      <c r="M5166" s="23" t="s">
        <v>130</v>
      </c>
      <c r="N5166" s="23" t="n">
        <v>2025</v>
      </c>
      <c r="O5166" s="23" t="n">
        <v>0</v>
      </c>
    </row>
    <row r="5167" customFormat="false" ht="15" hidden="false" customHeight="false" outlineLevel="0" collapsed="false">
      <c r="A5167" s="22" t="n">
        <v>45903</v>
      </c>
      <c r="B5167" s="23" t="s">
        <v>107</v>
      </c>
      <c r="C5167" s="23" t="s">
        <v>103</v>
      </c>
      <c r="D5167" s="24" t="n">
        <v>-103.1</v>
      </c>
      <c r="E5167" s="25" t="n">
        <f aca="false">MAX(D5167,0)/1000</f>
        <v>0</v>
      </c>
      <c r="F5167" s="25" t="n">
        <f aca="false">MAX(-D5167,0)/1000</f>
        <v>0.1031</v>
      </c>
      <c r="G5167" s="23" t="str">
        <f aca="false">IF(E5167&gt;0,"ja","nein")</f>
        <v>nein</v>
      </c>
      <c r="H5167" s="26" t="n">
        <v>90.74</v>
      </c>
      <c r="I5167" s="26" t="n">
        <f aca="false">(H5167/10+IF(N5167=2025,Einstellungen!$B$23,Einstellungen!$C$23))*(1+Einstellungen!$B$10)</f>
        <v>30.74365</v>
      </c>
      <c r="J5167" s="25" t="n">
        <f aca="false">E5167*I5167/100</f>
        <v>0</v>
      </c>
      <c r="K5167" s="25" t="n">
        <f aca="false">E5167*Einstellungen!$B$5/100</f>
        <v>0</v>
      </c>
      <c r="L5167" s="23" t="str">
        <f aca="false">IF(I5167&lt;Einstellungen!$B$5,"ja","nein")</f>
        <v>nein</v>
      </c>
      <c r="M5167" s="23" t="s">
        <v>130</v>
      </c>
      <c r="N5167" s="23" t="n">
        <v>2025</v>
      </c>
      <c r="O5167" s="23" t="n">
        <v>1</v>
      </c>
    </row>
    <row r="5168" customFormat="false" ht="15" hidden="false" customHeight="false" outlineLevel="0" collapsed="false">
      <c r="A5168" s="22" t="n">
        <v>45903</v>
      </c>
      <c r="B5168" s="23" t="s">
        <v>108</v>
      </c>
      <c r="C5168" s="23" t="s">
        <v>103</v>
      </c>
      <c r="D5168" s="24" t="n">
        <v>-101.4</v>
      </c>
      <c r="E5168" s="25" t="n">
        <f aca="false">MAX(D5168,0)/1000</f>
        <v>0</v>
      </c>
      <c r="F5168" s="25" t="n">
        <f aca="false">MAX(-D5168,0)/1000</f>
        <v>0.1014</v>
      </c>
      <c r="G5168" s="23" t="str">
        <f aca="false">IF(E5168&gt;0,"ja","nein")</f>
        <v>nein</v>
      </c>
      <c r="H5168" s="26" t="n">
        <v>85.95</v>
      </c>
      <c r="I5168" s="26" t="n">
        <f aca="false">(H5168/10+IF(N5168=2025,Einstellungen!$B$23,Einstellungen!$C$23))*(1+Einstellungen!$B$10)</f>
        <v>30.17364</v>
      </c>
      <c r="J5168" s="25" t="n">
        <f aca="false">E5168*I5168/100</f>
        <v>0</v>
      </c>
      <c r="K5168" s="25" t="n">
        <f aca="false">E5168*Einstellungen!$B$5/100</f>
        <v>0</v>
      </c>
      <c r="L5168" s="23" t="str">
        <f aca="false">IF(I5168&lt;Einstellungen!$B$5,"ja","nein")</f>
        <v>nein</v>
      </c>
      <c r="M5168" s="23" t="s">
        <v>130</v>
      </c>
      <c r="N5168" s="23" t="n">
        <v>2025</v>
      </c>
      <c r="O5168" s="23" t="n">
        <v>2</v>
      </c>
    </row>
    <row r="5169" customFormat="false" ht="15" hidden="false" customHeight="false" outlineLevel="0" collapsed="false">
      <c r="A5169" s="22" t="n">
        <v>45903</v>
      </c>
      <c r="B5169" s="23" t="s">
        <v>109</v>
      </c>
      <c r="C5169" s="23" t="s">
        <v>103</v>
      </c>
      <c r="D5169" s="24" t="n">
        <v>-100.7</v>
      </c>
      <c r="E5169" s="25" t="n">
        <f aca="false">MAX(D5169,0)/1000</f>
        <v>0</v>
      </c>
      <c r="F5169" s="25" t="n">
        <f aca="false">MAX(-D5169,0)/1000</f>
        <v>0.1007</v>
      </c>
      <c r="G5169" s="23" t="str">
        <f aca="false">IF(E5169&gt;0,"ja","nein")</f>
        <v>nein</v>
      </c>
      <c r="H5169" s="26" t="n">
        <v>81.72</v>
      </c>
      <c r="I5169" s="26" t="n">
        <f aca="false">(H5169/10+IF(N5169=2025,Einstellungen!$B$23,Einstellungen!$C$23))*(1+Einstellungen!$B$10)</f>
        <v>29.67027</v>
      </c>
      <c r="J5169" s="25" t="n">
        <f aca="false">E5169*I5169/100</f>
        <v>0</v>
      </c>
      <c r="K5169" s="25" t="n">
        <f aca="false">E5169*Einstellungen!$B$5/100</f>
        <v>0</v>
      </c>
      <c r="L5169" s="23" t="str">
        <f aca="false">IF(I5169&lt;Einstellungen!$B$5,"ja","nein")</f>
        <v>nein</v>
      </c>
      <c r="M5169" s="23" t="s">
        <v>130</v>
      </c>
      <c r="N5169" s="23" t="n">
        <v>2025</v>
      </c>
      <c r="O5169" s="23" t="n">
        <v>3</v>
      </c>
    </row>
    <row r="5170" customFormat="false" ht="15" hidden="false" customHeight="false" outlineLevel="0" collapsed="false">
      <c r="A5170" s="22" t="n">
        <v>45903</v>
      </c>
      <c r="B5170" s="23" t="s">
        <v>110</v>
      </c>
      <c r="C5170" s="23" t="s">
        <v>103</v>
      </c>
      <c r="D5170" s="24" t="n">
        <v>-94.7</v>
      </c>
      <c r="E5170" s="25" t="n">
        <f aca="false">MAX(D5170,0)/1000</f>
        <v>0</v>
      </c>
      <c r="F5170" s="25" t="n">
        <f aca="false">MAX(-D5170,0)/1000</f>
        <v>0.0947</v>
      </c>
      <c r="G5170" s="23" t="str">
        <f aca="false">IF(E5170&gt;0,"ja","nein")</f>
        <v>nein</v>
      </c>
      <c r="H5170" s="26" t="n">
        <v>81.23</v>
      </c>
      <c r="I5170" s="26" t="n">
        <f aca="false">(H5170/10+IF(N5170=2025,Einstellungen!$B$23,Einstellungen!$C$23))*(1+Einstellungen!$B$10)</f>
        <v>29.61196</v>
      </c>
      <c r="J5170" s="25" t="n">
        <f aca="false">E5170*I5170/100</f>
        <v>0</v>
      </c>
      <c r="K5170" s="25" t="n">
        <f aca="false">E5170*Einstellungen!$B$5/100</f>
        <v>0</v>
      </c>
      <c r="L5170" s="23" t="str">
        <f aca="false">IF(I5170&lt;Einstellungen!$B$5,"ja","nein")</f>
        <v>nein</v>
      </c>
      <c r="M5170" s="23" t="s">
        <v>130</v>
      </c>
      <c r="N5170" s="23" t="n">
        <v>2025</v>
      </c>
      <c r="O5170" s="23" t="n">
        <v>4</v>
      </c>
    </row>
    <row r="5171" customFormat="false" ht="15" hidden="false" customHeight="false" outlineLevel="0" collapsed="false">
      <c r="A5171" s="22" t="n">
        <v>45903</v>
      </c>
      <c r="B5171" s="23" t="s">
        <v>111</v>
      </c>
      <c r="C5171" s="23" t="s">
        <v>103</v>
      </c>
      <c r="D5171" s="24" t="n">
        <v>-91</v>
      </c>
      <c r="E5171" s="25" t="n">
        <f aca="false">MAX(D5171,0)/1000</f>
        <v>0</v>
      </c>
      <c r="F5171" s="25" t="n">
        <f aca="false">MAX(-D5171,0)/1000</f>
        <v>0.091</v>
      </c>
      <c r="G5171" s="23" t="str">
        <f aca="false">IF(E5171&gt;0,"ja","nein")</f>
        <v>nein</v>
      </c>
      <c r="H5171" s="26" t="n">
        <v>86.97</v>
      </c>
      <c r="I5171" s="26" t="n">
        <f aca="false">(H5171/10+IF(N5171=2025,Einstellungen!$B$23,Einstellungen!$C$23))*(1+Einstellungen!$B$10)</f>
        <v>30.29502</v>
      </c>
      <c r="J5171" s="25" t="n">
        <f aca="false">E5171*I5171/100</f>
        <v>0</v>
      </c>
      <c r="K5171" s="25" t="n">
        <f aca="false">E5171*Einstellungen!$B$5/100</f>
        <v>0</v>
      </c>
      <c r="L5171" s="23" t="str">
        <f aca="false">IF(I5171&lt;Einstellungen!$B$5,"ja","nein")</f>
        <v>nein</v>
      </c>
      <c r="M5171" s="23" t="s">
        <v>130</v>
      </c>
      <c r="N5171" s="23" t="n">
        <v>2025</v>
      </c>
      <c r="O5171" s="23" t="n">
        <v>5</v>
      </c>
    </row>
    <row r="5172" customFormat="false" ht="15" hidden="false" customHeight="false" outlineLevel="0" collapsed="false">
      <c r="A5172" s="22" t="n">
        <v>45903</v>
      </c>
      <c r="B5172" s="23" t="s">
        <v>112</v>
      </c>
      <c r="C5172" s="23" t="s">
        <v>103</v>
      </c>
      <c r="D5172" s="24" t="n">
        <v>-91</v>
      </c>
      <c r="E5172" s="25" t="n">
        <f aca="false">MAX(D5172,0)/1000</f>
        <v>0</v>
      </c>
      <c r="F5172" s="25" t="n">
        <f aca="false">MAX(-D5172,0)/1000</f>
        <v>0.091</v>
      </c>
      <c r="G5172" s="23" t="str">
        <f aca="false">IF(E5172&gt;0,"ja","nein")</f>
        <v>nein</v>
      </c>
      <c r="H5172" s="26" t="n">
        <v>103.2</v>
      </c>
      <c r="I5172" s="26" t="n">
        <f aca="false">(H5172/10+IF(N5172=2025,Einstellungen!$B$23,Einstellungen!$C$23))*(1+Einstellungen!$B$10)</f>
        <v>32.22639</v>
      </c>
      <c r="J5172" s="25" t="n">
        <f aca="false">E5172*I5172/100</f>
        <v>0</v>
      </c>
      <c r="K5172" s="25" t="n">
        <f aca="false">E5172*Einstellungen!$B$5/100</f>
        <v>0</v>
      </c>
      <c r="L5172" s="23" t="str">
        <f aca="false">IF(I5172&lt;Einstellungen!$B$5,"ja","nein")</f>
        <v>nein</v>
      </c>
      <c r="M5172" s="23" t="s">
        <v>130</v>
      </c>
      <c r="N5172" s="23" t="n">
        <v>2025</v>
      </c>
      <c r="O5172" s="23" t="n">
        <v>6</v>
      </c>
    </row>
    <row r="5173" customFormat="false" ht="15" hidden="false" customHeight="false" outlineLevel="0" collapsed="false">
      <c r="A5173" s="22" t="n">
        <v>45903</v>
      </c>
      <c r="B5173" s="23" t="s">
        <v>113</v>
      </c>
      <c r="C5173" s="23" t="s">
        <v>103</v>
      </c>
      <c r="D5173" s="24" t="n">
        <v>-91</v>
      </c>
      <c r="E5173" s="25" t="n">
        <f aca="false">MAX(D5173,0)/1000</f>
        <v>0</v>
      </c>
      <c r="F5173" s="25" t="n">
        <f aca="false">MAX(-D5173,0)/1000</f>
        <v>0.091</v>
      </c>
      <c r="G5173" s="23" t="str">
        <f aca="false">IF(E5173&gt;0,"ja","nein")</f>
        <v>nein</v>
      </c>
      <c r="H5173" s="26" t="n">
        <v>112.34</v>
      </c>
      <c r="I5173" s="26" t="n">
        <f aca="false">(H5173/10+IF(N5173=2025,Einstellungen!$B$23,Einstellungen!$C$23))*(1+Einstellungen!$B$10)</f>
        <v>33.31405</v>
      </c>
      <c r="J5173" s="25" t="n">
        <f aca="false">E5173*I5173/100</f>
        <v>0</v>
      </c>
      <c r="K5173" s="25" t="n">
        <f aca="false">E5173*Einstellungen!$B$5/100</f>
        <v>0</v>
      </c>
      <c r="L5173" s="23" t="str">
        <f aca="false">IF(I5173&lt;Einstellungen!$B$5,"ja","nein")</f>
        <v>nein</v>
      </c>
      <c r="M5173" s="23" t="s">
        <v>130</v>
      </c>
      <c r="N5173" s="23" t="n">
        <v>2025</v>
      </c>
      <c r="O5173" s="23" t="n">
        <v>7</v>
      </c>
    </row>
    <row r="5174" customFormat="false" ht="15" hidden="false" customHeight="false" outlineLevel="0" collapsed="false">
      <c r="A5174" s="22" t="n">
        <v>45905</v>
      </c>
      <c r="B5174" s="23" t="s">
        <v>113</v>
      </c>
      <c r="C5174" s="23" t="s">
        <v>121</v>
      </c>
      <c r="D5174" s="24" t="n">
        <v>-19.8</v>
      </c>
      <c r="E5174" s="25" t="n">
        <f aca="false">MAX(D5174,0)/1000</f>
        <v>0</v>
      </c>
      <c r="F5174" s="25" t="n">
        <f aca="false">MAX(-D5174,0)/1000</f>
        <v>0.0198</v>
      </c>
      <c r="G5174" s="23" t="str">
        <f aca="false">IF(E5174&gt;0,"ja","nein")</f>
        <v>nein</v>
      </c>
      <c r="H5174" s="26" t="n">
        <v>132.13</v>
      </c>
      <c r="I5174" s="26" t="n">
        <f aca="false">(H5174/10+IF(N5174=2025,Einstellungen!$B$23,Einstellungen!$C$23))*(1+Einstellungen!$B$10)</f>
        <v>35.66906</v>
      </c>
      <c r="J5174" s="25" t="n">
        <f aca="false">E5174*I5174/100</f>
        <v>0</v>
      </c>
      <c r="K5174" s="25" t="n">
        <f aca="false">E5174*Einstellungen!$B$5/100</f>
        <v>0</v>
      </c>
      <c r="L5174" s="23" t="str">
        <f aca="false">IF(I5174&lt;Einstellungen!$B$5,"ja","nein")</f>
        <v>nein</v>
      </c>
      <c r="M5174" s="23" t="s">
        <v>130</v>
      </c>
      <c r="N5174" s="23" t="n">
        <v>2025</v>
      </c>
      <c r="O5174" s="23" t="n">
        <v>7</v>
      </c>
    </row>
    <row r="5175" customFormat="false" ht="15" hidden="false" customHeight="false" outlineLevel="0" collapsed="false">
      <c r="A5175" s="22" t="n">
        <v>45905</v>
      </c>
      <c r="B5175" s="23" t="s">
        <v>114</v>
      </c>
      <c r="C5175" s="23" t="s">
        <v>121</v>
      </c>
      <c r="D5175" s="24" t="n">
        <v>-596.2</v>
      </c>
      <c r="E5175" s="25" t="n">
        <f aca="false">MAX(D5175,0)/1000</f>
        <v>0</v>
      </c>
      <c r="F5175" s="25" t="n">
        <f aca="false">MAX(-D5175,0)/1000</f>
        <v>0.5962</v>
      </c>
      <c r="G5175" s="23" t="str">
        <f aca="false">IF(E5175&gt;0,"ja","nein")</f>
        <v>nein</v>
      </c>
      <c r="H5175" s="26" t="n">
        <v>125.75</v>
      </c>
      <c r="I5175" s="26" t="n">
        <f aca="false">(H5175/10+IF(N5175=2025,Einstellungen!$B$23,Einstellungen!$C$23))*(1+Einstellungen!$B$10)</f>
        <v>34.90984</v>
      </c>
      <c r="J5175" s="25" t="n">
        <f aca="false">E5175*I5175/100</f>
        <v>0</v>
      </c>
      <c r="K5175" s="25" t="n">
        <f aca="false">E5175*Einstellungen!$B$5/100</f>
        <v>0</v>
      </c>
      <c r="L5175" s="23" t="str">
        <f aca="false">IF(I5175&lt;Einstellungen!$B$5,"ja","nein")</f>
        <v>nein</v>
      </c>
      <c r="M5175" s="23" t="s">
        <v>130</v>
      </c>
      <c r="N5175" s="23" t="n">
        <v>2025</v>
      </c>
      <c r="O5175" s="23" t="n">
        <v>8</v>
      </c>
    </row>
    <row r="5176" customFormat="false" ht="15" hidden="false" customHeight="false" outlineLevel="0" collapsed="false">
      <c r="A5176" s="22" t="n">
        <v>45905</v>
      </c>
      <c r="B5176" s="23" t="s">
        <v>115</v>
      </c>
      <c r="C5176" s="23" t="s">
        <v>121</v>
      </c>
      <c r="D5176" s="24" t="n">
        <v>-232.4</v>
      </c>
      <c r="E5176" s="25" t="n">
        <f aca="false">MAX(D5176,0)/1000</f>
        <v>0</v>
      </c>
      <c r="F5176" s="25" t="n">
        <f aca="false">MAX(-D5176,0)/1000</f>
        <v>0.2324</v>
      </c>
      <c r="G5176" s="23" t="str">
        <f aca="false">IF(E5176&gt;0,"ja","nein")</f>
        <v>nein</v>
      </c>
      <c r="H5176" s="26" t="n">
        <v>100.4</v>
      </c>
      <c r="I5176" s="26" t="n">
        <f aca="false">(H5176/10+IF(N5176=2025,Einstellungen!$B$23,Einstellungen!$C$23))*(1+Einstellungen!$B$10)</f>
        <v>31.89319</v>
      </c>
      <c r="J5176" s="25" t="n">
        <f aca="false">E5176*I5176/100</f>
        <v>0</v>
      </c>
      <c r="K5176" s="25" t="n">
        <f aca="false">E5176*Einstellungen!$B$5/100</f>
        <v>0</v>
      </c>
      <c r="L5176" s="23" t="str">
        <f aca="false">IF(I5176&lt;Einstellungen!$B$5,"ja","nein")</f>
        <v>nein</v>
      </c>
      <c r="M5176" s="23" t="s">
        <v>130</v>
      </c>
      <c r="N5176" s="23" t="n">
        <v>2025</v>
      </c>
      <c r="O5176" s="23" t="n">
        <v>9</v>
      </c>
    </row>
    <row r="5177" customFormat="false" ht="15" hidden="false" customHeight="false" outlineLevel="0" collapsed="false">
      <c r="A5177" s="22" t="n">
        <v>45905</v>
      </c>
      <c r="B5177" s="23" t="s">
        <v>116</v>
      </c>
      <c r="C5177" s="23" t="s">
        <v>121</v>
      </c>
      <c r="D5177" s="24" t="n">
        <v>-74.4</v>
      </c>
      <c r="E5177" s="25" t="n">
        <f aca="false">MAX(D5177,0)/1000</f>
        <v>0</v>
      </c>
      <c r="F5177" s="25" t="n">
        <f aca="false">MAX(-D5177,0)/1000</f>
        <v>0.0744</v>
      </c>
      <c r="G5177" s="23" t="str">
        <f aca="false">IF(E5177&gt;0,"ja","nein")</f>
        <v>nein</v>
      </c>
      <c r="H5177" s="26" t="n">
        <v>87.83</v>
      </c>
      <c r="I5177" s="26" t="n">
        <f aca="false">(H5177/10+IF(N5177=2025,Einstellungen!$B$23,Einstellungen!$C$23))*(1+Einstellungen!$B$10)</f>
        <v>30.39736</v>
      </c>
      <c r="J5177" s="25" t="n">
        <f aca="false">E5177*I5177/100</f>
        <v>0</v>
      </c>
      <c r="K5177" s="25" t="n">
        <f aca="false">E5177*Einstellungen!$B$5/100</f>
        <v>0</v>
      </c>
      <c r="L5177" s="23" t="str">
        <f aca="false">IF(I5177&lt;Einstellungen!$B$5,"ja","nein")</f>
        <v>nein</v>
      </c>
      <c r="M5177" s="23" t="s">
        <v>130</v>
      </c>
      <c r="N5177" s="23" t="n">
        <v>2025</v>
      </c>
      <c r="O5177" s="23" t="n">
        <v>10</v>
      </c>
    </row>
    <row r="5178" customFormat="false" ht="15" hidden="false" customHeight="false" outlineLevel="0" collapsed="false">
      <c r="A5178" s="22" t="n">
        <v>45905</v>
      </c>
      <c r="B5178" s="23" t="s">
        <v>117</v>
      </c>
      <c r="C5178" s="23" t="s">
        <v>121</v>
      </c>
      <c r="D5178" s="24" t="n">
        <v>2.8</v>
      </c>
      <c r="E5178" s="25" t="n">
        <f aca="false">MAX(D5178,0)/1000</f>
        <v>0.0028</v>
      </c>
      <c r="F5178" s="25" t="n">
        <f aca="false">MAX(-D5178,0)/1000</f>
        <v>0</v>
      </c>
      <c r="G5178" s="23" t="str">
        <f aca="false">IF(E5178&gt;0,"ja","nein")</f>
        <v>ja</v>
      </c>
      <c r="H5178" s="26" t="n">
        <v>84.15</v>
      </c>
      <c r="I5178" s="26" t="n">
        <f aca="false">(H5178/10+IF(N5178=2025,Einstellungen!$B$23,Einstellungen!$C$23))*(1+Einstellungen!$B$10)</f>
        <v>29.95944</v>
      </c>
      <c r="J5178" s="25" t="n">
        <f aca="false">E5178*I5178/100</f>
        <v>0.00083886432</v>
      </c>
      <c r="K5178" s="25" t="n">
        <f aca="false">E5178*Einstellungen!$B$5/100</f>
        <v>0.000812</v>
      </c>
      <c r="L5178" s="23" t="str">
        <f aca="false">IF(I5178&lt;Einstellungen!$B$5,"ja","nein")</f>
        <v>nein</v>
      </c>
      <c r="M5178" s="23" t="s">
        <v>130</v>
      </c>
      <c r="N5178" s="23" t="n">
        <v>2025</v>
      </c>
      <c r="O5178" s="23" t="n">
        <v>11</v>
      </c>
    </row>
    <row r="5179" customFormat="false" ht="15" hidden="false" customHeight="false" outlineLevel="0" collapsed="false">
      <c r="A5179" s="22" t="n">
        <v>45905</v>
      </c>
      <c r="B5179" s="23" t="s">
        <v>118</v>
      </c>
      <c r="C5179" s="23" t="s">
        <v>121</v>
      </c>
      <c r="D5179" s="24" t="n">
        <v>-236.9</v>
      </c>
      <c r="E5179" s="25" t="n">
        <f aca="false">MAX(D5179,0)/1000</f>
        <v>0</v>
      </c>
      <c r="F5179" s="25" t="n">
        <f aca="false">MAX(-D5179,0)/1000</f>
        <v>0.2369</v>
      </c>
      <c r="G5179" s="23" t="str">
        <f aca="false">IF(E5179&gt;0,"ja","nein")</f>
        <v>nein</v>
      </c>
      <c r="H5179" s="26" t="n">
        <v>78.25</v>
      </c>
      <c r="I5179" s="26" t="n">
        <f aca="false">(H5179/10+IF(N5179=2025,Einstellungen!$B$23,Einstellungen!$C$23))*(1+Einstellungen!$B$10)</f>
        <v>29.25734</v>
      </c>
      <c r="J5179" s="25" t="n">
        <f aca="false">E5179*I5179/100</f>
        <v>0</v>
      </c>
      <c r="K5179" s="25" t="n">
        <f aca="false">E5179*Einstellungen!$B$5/100</f>
        <v>0</v>
      </c>
      <c r="L5179" s="23" t="str">
        <f aca="false">IF(I5179&lt;Einstellungen!$B$5,"ja","nein")</f>
        <v>nein</v>
      </c>
      <c r="M5179" s="23" t="s">
        <v>130</v>
      </c>
      <c r="N5179" s="23" t="n">
        <v>2025</v>
      </c>
      <c r="O5179" s="23" t="n">
        <v>12</v>
      </c>
    </row>
    <row r="5180" customFormat="false" ht="15" hidden="false" customHeight="false" outlineLevel="0" collapsed="false">
      <c r="A5180" s="22" t="n">
        <v>45905</v>
      </c>
      <c r="B5180" s="23" t="s">
        <v>119</v>
      </c>
      <c r="C5180" s="23" t="s">
        <v>121</v>
      </c>
      <c r="D5180" s="24" t="n">
        <v>-746.2</v>
      </c>
      <c r="E5180" s="25" t="n">
        <f aca="false">MAX(D5180,0)/1000</f>
        <v>0</v>
      </c>
      <c r="F5180" s="25" t="n">
        <f aca="false">MAX(-D5180,0)/1000</f>
        <v>0.7462</v>
      </c>
      <c r="G5180" s="23" t="str">
        <f aca="false">IF(E5180&gt;0,"ja","nein")</f>
        <v>nein</v>
      </c>
      <c r="H5180" s="26" t="n">
        <v>72.19</v>
      </c>
      <c r="I5180" s="26" t="n">
        <f aca="false">(H5180/10+IF(N5180=2025,Einstellungen!$B$23,Einstellungen!$C$23))*(1+Einstellungen!$B$10)</f>
        <v>28.5362</v>
      </c>
      <c r="J5180" s="25" t="n">
        <f aca="false">E5180*I5180/100</f>
        <v>0</v>
      </c>
      <c r="K5180" s="25" t="n">
        <f aca="false">E5180*Einstellungen!$B$5/100</f>
        <v>0</v>
      </c>
      <c r="L5180" s="23" t="str">
        <f aca="false">IF(I5180&lt;Einstellungen!$B$5,"ja","nein")</f>
        <v>ja</v>
      </c>
      <c r="M5180" s="23" t="s">
        <v>130</v>
      </c>
      <c r="N5180" s="23" t="n">
        <v>2025</v>
      </c>
      <c r="O5180" s="23" t="n">
        <v>13</v>
      </c>
    </row>
    <row r="5181" customFormat="false" ht="15" hidden="false" customHeight="false" outlineLevel="0" collapsed="false">
      <c r="A5181" s="22" t="n">
        <v>45905</v>
      </c>
      <c r="B5181" s="23" t="s">
        <v>120</v>
      </c>
      <c r="C5181" s="23" t="s">
        <v>121</v>
      </c>
      <c r="D5181" s="24" t="n">
        <v>-856.2</v>
      </c>
      <c r="E5181" s="25" t="n">
        <f aca="false">MAX(D5181,0)/1000</f>
        <v>0</v>
      </c>
      <c r="F5181" s="25" t="n">
        <f aca="false">MAX(-D5181,0)/1000</f>
        <v>0.8562</v>
      </c>
      <c r="G5181" s="23" t="str">
        <f aca="false">IF(E5181&gt;0,"ja","nein")</f>
        <v>nein</v>
      </c>
      <c r="H5181" s="26" t="n">
        <v>70.17</v>
      </c>
      <c r="I5181" s="26" t="n">
        <f aca="false">(H5181/10+IF(N5181=2025,Einstellungen!$B$23,Einstellungen!$C$23))*(1+Einstellungen!$B$10)</f>
        <v>28.29582</v>
      </c>
      <c r="J5181" s="25" t="n">
        <f aca="false">E5181*I5181/100</f>
        <v>0</v>
      </c>
      <c r="K5181" s="25" t="n">
        <f aca="false">E5181*Einstellungen!$B$5/100</f>
        <v>0</v>
      </c>
      <c r="L5181" s="23" t="str">
        <f aca="false">IF(I5181&lt;Einstellungen!$B$5,"ja","nein")</f>
        <v>ja</v>
      </c>
      <c r="M5181" s="23" t="s">
        <v>130</v>
      </c>
      <c r="N5181" s="23" t="n">
        <v>2025</v>
      </c>
      <c r="O5181" s="23" t="n">
        <v>14</v>
      </c>
    </row>
    <row r="5182" customFormat="false" ht="15" hidden="false" customHeight="false" outlineLevel="0" collapsed="false">
      <c r="A5182" s="22" t="n">
        <v>45905</v>
      </c>
      <c r="B5182" s="23" t="s">
        <v>104</v>
      </c>
      <c r="C5182" s="23" t="s">
        <v>121</v>
      </c>
      <c r="D5182" s="24" t="n">
        <v>-140.4</v>
      </c>
      <c r="E5182" s="25" t="n">
        <f aca="false">MAX(D5182,0)/1000</f>
        <v>0</v>
      </c>
      <c r="F5182" s="25" t="n">
        <f aca="false">MAX(-D5182,0)/1000</f>
        <v>0.1404</v>
      </c>
      <c r="G5182" s="23" t="str">
        <f aca="false">IF(E5182&gt;0,"ja","nein")</f>
        <v>nein</v>
      </c>
      <c r="H5182" s="26" t="n">
        <v>77.53</v>
      </c>
      <c r="I5182" s="26" t="n">
        <f aca="false">(H5182/10+IF(N5182=2025,Einstellungen!$B$23,Einstellungen!$C$23))*(1+Einstellungen!$B$10)</f>
        <v>29.17166</v>
      </c>
      <c r="J5182" s="25" t="n">
        <f aca="false">E5182*I5182/100</f>
        <v>0</v>
      </c>
      <c r="K5182" s="25" t="n">
        <f aca="false">E5182*Einstellungen!$B$5/100</f>
        <v>0</v>
      </c>
      <c r="L5182" s="23" t="str">
        <f aca="false">IF(I5182&lt;Einstellungen!$B$5,"ja","nein")</f>
        <v>nein</v>
      </c>
      <c r="M5182" s="23" t="s">
        <v>130</v>
      </c>
      <c r="N5182" s="23" t="n">
        <v>2025</v>
      </c>
      <c r="O5182" s="23" t="n">
        <v>15</v>
      </c>
    </row>
    <row r="5183" customFormat="false" ht="15" hidden="false" customHeight="false" outlineLevel="0" collapsed="false">
      <c r="A5183" s="22" t="n">
        <v>45905</v>
      </c>
      <c r="B5183" s="23" t="s">
        <v>105</v>
      </c>
      <c r="C5183" s="23" t="s">
        <v>121</v>
      </c>
      <c r="D5183" s="24" t="n">
        <v>-237.4</v>
      </c>
      <c r="E5183" s="25" t="n">
        <f aca="false">MAX(D5183,0)/1000</f>
        <v>0</v>
      </c>
      <c r="F5183" s="25" t="n">
        <f aca="false">MAX(-D5183,0)/1000</f>
        <v>0.2374</v>
      </c>
      <c r="G5183" s="23" t="str">
        <f aca="false">IF(E5183&gt;0,"ja","nein")</f>
        <v>nein</v>
      </c>
      <c r="H5183" s="26" t="n">
        <v>85</v>
      </c>
      <c r="I5183" s="26" t="n">
        <f aca="false">(H5183/10+IF(N5183=2025,Einstellungen!$B$23,Einstellungen!$C$23))*(1+Einstellungen!$B$10)</f>
        <v>30.06059</v>
      </c>
      <c r="J5183" s="25" t="n">
        <f aca="false">E5183*I5183/100</f>
        <v>0</v>
      </c>
      <c r="K5183" s="25" t="n">
        <f aca="false">E5183*Einstellungen!$B$5/100</f>
        <v>0</v>
      </c>
      <c r="L5183" s="23" t="str">
        <f aca="false">IF(I5183&lt;Einstellungen!$B$5,"ja","nein")</f>
        <v>nein</v>
      </c>
      <c r="M5183" s="23" t="s">
        <v>130</v>
      </c>
      <c r="N5183" s="23" t="n">
        <v>2025</v>
      </c>
      <c r="O5183" s="23" t="n">
        <v>16</v>
      </c>
    </row>
    <row r="5184" customFormat="false" ht="15" hidden="false" customHeight="false" outlineLevel="0" collapsed="false">
      <c r="A5184" s="22" t="n">
        <v>45905</v>
      </c>
      <c r="B5184" s="23" t="s">
        <v>97</v>
      </c>
      <c r="C5184" s="23" t="s">
        <v>121</v>
      </c>
      <c r="D5184" s="24" t="n">
        <v>-76.3</v>
      </c>
      <c r="E5184" s="25" t="n">
        <f aca="false">MAX(D5184,0)/1000</f>
        <v>0</v>
      </c>
      <c r="F5184" s="25" t="n">
        <f aca="false">MAX(-D5184,0)/1000</f>
        <v>0.0763</v>
      </c>
      <c r="G5184" s="23" t="str">
        <f aca="false">IF(E5184&gt;0,"ja","nein")</f>
        <v>nein</v>
      </c>
      <c r="H5184" s="26" t="n">
        <v>90.96</v>
      </c>
      <c r="I5184" s="26" t="n">
        <f aca="false">(H5184/10+IF(N5184=2025,Einstellungen!$B$23,Einstellungen!$C$23))*(1+Einstellungen!$B$10)</f>
        <v>30.76983</v>
      </c>
      <c r="J5184" s="25" t="n">
        <f aca="false">E5184*I5184/100</f>
        <v>0</v>
      </c>
      <c r="K5184" s="25" t="n">
        <f aca="false">E5184*Einstellungen!$B$5/100</f>
        <v>0</v>
      </c>
      <c r="L5184" s="23" t="str">
        <f aca="false">IF(I5184&lt;Einstellungen!$B$5,"ja","nein")</f>
        <v>nein</v>
      </c>
      <c r="M5184" s="23" t="s">
        <v>130</v>
      </c>
      <c r="N5184" s="23" t="n">
        <v>2025</v>
      </c>
      <c r="O5184" s="23" t="n">
        <v>17</v>
      </c>
    </row>
    <row r="5185" customFormat="false" ht="15" hidden="false" customHeight="false" outlineLevel="0" collapsed="false">
      <c r="A5185" s="22" t="n">
        <v>45905</v>
      </c>
      <c r="B5185" s="23" t="s">
        <v>99</v>
      </c>
      <c r="C5185" s="23" t="s">
        <v>121</v>
      </c>
      <c r="D5185" s="24" t="n">
        <v>377</v>
      </c>
      <c r="E5185" s="25" t="n">
        <f aca="false">MAX(D5185,0)/1000</f>
        <v>0.377</v>
      </c>
      <c r="F5185" s="25" t="n">
        <f aca="false">MAX(-D5185,0)/1000</f>
        <v>0</v>
      </c>
      <c r="G5185" s="23" t="str">
        <f aca="false">IF(E5185&gt;0,"ja","nein")</f>
        <v>ja</v>
      </c>
      <c r="H5185" s="26" t="n">
        <v>108.95</v>
      </c>
      <c r="I5185" s="26" t="n">
        <f aca="false">(H5185/10+IF(N5185=2025,Einstellungen!$B$23,Einstellungen!$C$23))*(1+Einstellungen!$B$10)</f>
        <v>32.91064</v>
      </c>
      <c r="J5185" s="25" t="n">
        <f aca="false">E5185*I5185/100</f>
        <v>0.1240731128</v>
      </c>
      <c r="K5185" s="25" t="n">
        <f aca="false">E5185*Einstellungen!$B$5/100</f>
        <v>0.10933</v>
      </c>
      <c r="L5185" s="23" t="str">
        <f aca="false">IF(I5185&lt;Einstellungen!$B$5,"ja","nein")</f>
        <v>nein</v>
      </c>
      <c r="M5185" s="23" t="s">
        <v>130</v>
      </c>
      <c r="N5185" s="23" t="n">
        <v>2025</v>
      </c>
      <c r="O5185" s="23" t="n">
        <v>18</v>
      </c>
    </row>
    <row r="5186" customFormat="false" ht="15" hidden="false" customHeight="false" outlineLevel="0" collapsed="false">
      <c r="A5186" s="22" t="n">
        <v>45905</v>
      </c>
      <c r="B5186" s="23" t="s">
        <v>100</v>
      </c>
      <c r="C5186" s="23" t="s">
        <v>121</v>
      </c>
      <c r="D5186" s="24" t="n">
        <v>77.2</v>
      </c>
      <c r="E5186" s="25" t="n">
        <f aca="false">MAX(D5186,0)/1000</f>
        <v>0.0772</v>
      </c>
      <c r="F5186" s="25" t="n">
        <f aca="false">MAX(-D5186,0)/1000</f>
        <v>0</v>
      </c>
      <c r="G5186" s="23" t="str">
        <f aca="false">IF(E5186&gt;0,"ja","nein")</f>
        <v>ja</v>
      </c>
      <c r="H5186" s="26" t="n">
        <v>154.53</v>
      </c>
      <c r="I5186" s="26" t="n">
        <f aca="false">(H5186/10+IF(N5186=2025,Einstellungen!$B$23,Einstellungen!$C$23))*(1+Einstellungen!$B$10)</f>
        <v>38.33466</v>
      </c>
      <c r="J5186" s="25" t="n">
        <f aca="false">E5186*I5186/100</f>
        <v>0.02959435752</v>
      </c>
      <c r="K5186" s="25" t="n">
        <f aca="false">E5186*Einstellungen!$B$5/100</f>
        <v>0.022388</v>
      </c>
      <c r="L5186" s="23" t="str">
        <f aca="false">IF(I5186&lt;Einstellungen!$B$5,"ja","nein")</f>
        <v>nein</v>
      </c>
      <c r="M5186" s="23" t="s">
        <v>130</v>
      </c>
      <c r="N5186" s="23" t="n">
        <v>2025</v>
      </c>
      <c r="O5186" s="23" t="n">
        <v>19</v>
      </c>
    </row>
    <row r="5187" customFormat="false" ht="15" hidden="false" customHeight="false" outlineLevel="0" collapsed="false">
      <c r="A5187" s="22" t="n">
        <v>45905</v>
      </c>
      <c r="B5187" s="23" t="s">
        <v>92</v>
      </c>
      <c r="C5187" s="23" t="s">
        <v>121</v>
      </c>
      <c r="D5187" s="24" t="n">
        <v>79.8</v>
      </c>
      <c r="E5187" s="25" t="n">
        <f aca="false">MAX(D5187,0)/1000</f>
        <v>0.0798</v>
      </c>
      <c r="F5187" s="25" t="n">
        <f aca="false">MAX(-D5187,0)/1000</f>
        <v>0</v>
      </c>
      <c r="G5187" s="23" t="str">
        <f aca="false">IF(E5187&gt;0,"ja","nein")</f>
        <v>ja</v>
      </c>
      <c r="H5187" s="26" t="n">
        <v>150.75</v>
      </c>
      <c r="I5187" s="26" t="n">
        <f aca="false">(H5187/10+IF(N5187=2025,Einstellungen!$B$23,Einstellungen!$C$23))*(1+Einstellungen!$B$10)</f>
        <v>37.88484</v>
      </c>
      <c r="J5187" s="25" t="n">
        <f aca="false">E5187*I5187/100</f>
        <v>0.03023210232</v>
      </c>
      <c r="K5187" s="25" t="n">
        <f aca="false">E5187*Einstellungen!$B$5/100</f>
        <v>0.023142</v>
      </c>
      <c r="L5187" s="23" t="str">
        <f aca="false">IF(I5187&lt;Einstellungen!$B$5,"ja","nein")</f>
        <v>nein</v>
      </c>
      <c r="M5187" s="23" t="s">
        <v>130</v>
      </c>
      <c r="N5187" s="23" t="n">
        <v>2025</v>
      </c>
      <c r="O5187" s="23" t="n">
        <v>20</v>
      </c>
    </row>
    <row r="5188" customFormat="false" ht="15" hidden="false" customHeight="false" outlineLevel="0" collapsed="false">
      <c r="A5188" s="22" t="n">
        <v>45905</v>
      </c>
      <c r="B5188" s="23" t="s">
        <v>95</v>
      </c>
      <c r="C5188" s="23" t="s">
        <v>121</v>
      </c>
      <c r="D5188" s="24" t="n">
        <v>65.5</v>
      </c>
      <c r="E5188" s="25" t="n">
        <f aca="false">MAX(D5188,0)/1000</f>
        <v>0.0655</v>
      </c>
      <c r="F5188" s="25" t="n">
        <f aca="false">MAX(-D5188,0)/1000</f>
        <v>0</v>
      </c>
      <c r="G5188" s="23" t="str">
        <f aca="false">IF(E5188&gt;0,"ja","nein")</f>
        <v>ja</v>
      </c>
      <c r="H5188" s="26" t="n">
        <v>117.1</v>
      </c>
      <c r="I5188" s="26" t="n">
        <f aca="false">(H5188/10+IF(N5188=2025,Einstellungen!$B$23,Einstellungen!$C$23))*(1+Einstellungen!$B$10)</f>
        <v>33.88049</v>
      </c>
      <c r="J5188" s="25" t="n">
        <f aca="false">E5188*I5188/100</f>
        <v>0.02219172095</v>
      </c>
      <c r="K5188" s="25" t="n">
        <f aca="false">E5188*Einstellungen!$B$5/100</f>
        <v>0.018995</v>
      </c>
      <c r="L5188" s="23" t="str">
        <f aca="false">IF(I5188&lt;Einstellungen!$B$5,"ja","nein")</f>
        <v>nein</v>
      </c>
      <c r="M5188" s="23" t="s">
        <v>130</v>
      </c>
      <c r="N5188" s="23" t="n">
        <v>2025</v>
      </c>
      <c r="O5188" s="23" t="n">
        <v>21</v>
      </c>
    </row>
    <row r="5189" customFormat="false" ht="15" hidden="false" customHeight="false" outlineLevel="0" collapsed="false">
      <c r="A5189" s="22" t="n">
        <v>45905</v>
      </c>
      <c r="B5189" s="23" t="s">
        <v>96</v>
      </c>
      <c r="C5189" s="23" t="s">
        <v>121</v>
      </c>
      <c r="D5189" s="24" t="n">
        <v>102</v>
      </c>
      <c r="E5189" s="25" t="n">
        <f aca="false">MAX(D5189,0)/1000</f>
        <v>0.102</v>
      </c>
      <c r="F5189" s="25" t="n">
        <f aca="false">MAX(-D5189,0)/1000</f>
        <v>0</v>
      </c>
      <c r="G5189" s="23" t="str">
        <f aca="false">IF(E5189&gt;0,"ja","nein")</f>
        <v>ja</v>
      </c>
      <c r="H5189" s="26" t="n">
        <v>107.71</v>
      </c>
      <c r="I5189" s="26" t="n">
        <f aca="false">(H5189/10+IF(N5189=2025,Einstellungen!$B$23,Einstellungen!$C$23))*(1+Einstellungen!$B$10)</f>
        <v>32.76308</v>
      </c>
      <c r="J5189" s="25" t="n">
        <f aca="false">E5189*I5189/100</f>
        <v>0.0334183416</v>
      </c>
      <c r="K5189" s="25" t="n">
        <f aca="false">E5189*Einstellungen!$B$5/100</f>
        <v>0.02958</v>
      </c>
      <c r="L5189" s="23" t="str">
        <f aca="false">IF(I5189&lt;Einstellungen!$B$5,"ja","nein")</f>
        <v>nein</v>
      </c>
      <c r="M5189" s="23" t="s">
        <v>130</v>
      </c>
      <c r="N5189" s="23" t="n">
        <v>2025</v>
      </c>
      <c r="O5189" s="23" t="n">
        <v>22</v>
      </c>
    </row>
    <row r="5190" customFormat="false" ht="15" hidden="false" customHeight="false" outlineLevel="0" collapsed="false">
      <c r="A5190" s="22" t="n">
        <v>45905</v>
      </c>
      <c r="B5190" s="23" t="s">
        <v>101</v>
      </c>
      <c r="C5190" s="23" t="s">
        <v>121</v>
      </c>
      <c r="D5190" s="24" t="n">
        <v>14.9</v>
      </c>
      <c r="E5190" s="25" t="n">
        <f aca="false">MAX(D5190,0)/1000</f>
        <v>0.0149</v>
      </c>
      <c r="F5190" s="25" t="n">
        <f aca="false">MAX(-D5190,0)/1000</f>
        <v>0</v>
      </c>
      <c r="G5190" s="23" t="str">
        <f aca="false">IF(E5190&gt;0,"ja","nein")</f>
        <v>ja</v>
      </c>
      <c r="H5190" s="26" t="n">
        <v>100.7</v>
      </c>
      <c r="I5190" s="26" t="n">
        <f aca="false">(H5190/10+IF(N5190=2025,Einstellungen!$B$23,Einstellungen!$C$23))*(1+Einstellungen!$B$10)</f>
        <v>31.92889</v>
      </c>
      <c r="J5190" s="25" t="n">
        <f aca="false">E5190*I5190/100</f>
        <v>0.00475740461</v>
      </c>
      <c r="K5190" s="25" t="n">
        <f aca="false">E5190*Einstellungen!$B$5/100</f>
        <v>0.004321</v>
      </c>
      <c r="L5190" s="23" t="str">
        <f aca="false">IF(I5190&lt;Einstellungen!$B$5,"ja","nein")</f>
        <v>nein</v>
      </c>
      <c r="M5190" s="23" t="s">
        <v>130</v>
      </c>
      <c r="N5190" s="23" t="n">
        <v>2025</v>
      </c>
      <c r="O5190" s="23" t="n">
        <v>23</v>
      </c>
    </row>
    <row r="5191" customFormat="false" ht="15" hidden="false" customHeight="false" outlineLevel="0" collapsed="false">
      <c r="A5191" s="22" t="n">
        <v>45906</v>
      </c>
      <c r="B5191" s="23" t="s">
        <v>102</v>
      </c>
      <c r="C5191" s="23" t="s">
        <v>122</v>
      </c>
      <c r="D5191" s="24" t="n">
        <v>28.6</v>
      </c>
      <c r="E5191" s="25" t="n">
        <f aca="false">MAX(D5191,0)/1000</f>
        <v>0.0286</v>
      </c>
      <c r="F5191" s="25" t="n">
        <f aca="false">MAX(-D5191,0)/1000</f>
        <v>0</v>
      </c>
      <c r="G5191" s="23" t="str">
        <f aca="false">IF(E5191&gt;0,"ja","nein")</f>
        <v>ja</v>
      </c>
      <c r="H5191" s="26" t="n">
        <v>101.21</v>
      </c>
      <c r="I5191" s="26" t="n">
        <f aca="false">(H5191/10+IF(N5191=2025,Einstellungen!$B$23,Einstellungen!$C$23))*(1+Einstellungen!$B$10)</f>
        <v>31.98958</v>
      </c>
      <c r="J5191" s="25" t="n">
        <f aca="false">E5191*I5191/100</f>
        <v>0.00914901988</v>
      </c>
      <c r="K5191" s="25" t="n">
        <f aca="false">E5191*Einstellungen!$B$5/100</f>
        <v>0.008294</v>
      </c>
      <c r="L5191" s="23" t="str">
        <f aca="false">IF(I5191&lt;Einstellungen!$B$5,"ja","nein")</f>
        <v>nein</v>
      </c>
      <c r="M5191" s="23" t="s">
        <v>130</v>
      </c>
      <c r="N5191" s="23" t="n">
        <v>2025</v>
      </c>
      <c r="O5191" s="23" t="n">
        <v>0</v>
      </c>
    </row>
    <row r="5192" customFormat="false" ht="15" hidden="false" customHeight="false" outlineLevel="0" collapsed="false">
      <c r="A5192" s="22" t="n">
        <v>45906</v>
      </c>
      <c r="B5192" s="23" t="s">
        <v>107</v>
      </c>
      <c r="C5192" s="23" t="s">
        <v>122</v>
      </c>
      <c r="D5192" s="24" t="n">
        <v>-6</v>
      </c>
      <c r="E5192" s="25" t="n">
        <f aca="false">MAX(D5192,0)/1000</f>
        <v>0</v>
      </c>
      <c r="F5192" s="25" t="n">
        <f aca="false">MAX(-D5192,0)/1000</f>
        <v>0.006</v>
      </c>
      <c r="G5192" s="23" t="str">
        <f aca="false">IF(E5192&gt;0,"ja","nein")</f>
        <v>nein</v>
      </c>
      <c r="H5192" s="26" t="n">
        <v>100.59</v>
      </c>
      <c r="I5192" s="26" t="n">
        <f aca="false">(H5192/10+IF(N5192=2025,Einstellungen!$B$23,Einstellungen!$C$23))*(1+Einstellungen!$B$10)</f>
        <v>31.9158</v>
      </c>
      <c r="J5192" s="25" t="n">
        <f aca="false">E5192*I5192/100</f>
        <v>0</v>
      </c>
      <c r="K5192" s="25" t="n">
        <f aca="false">E5192*Einstellungen!$B$5/100</f>
        <v>0</v>
      </c>
      <c r="L5192" s="23" t="str">
        <f aca="false">IF(I5192&lt;Einstellungen!$B$5,"ja","nein")</f>
        <v>nein</v>
      </c>
      <c r="M5192" s="23" t="s">
        <v>130</v>
      </c>
      <c r="N5192" s="23" t="n">
        <v>2025</v>
      </c>
      <c r="O5192" s="23" t="n">
        <v>1</v>
      </c>
    </row>
    <row r="5193" customFormat="false" ht="15" hidden="false" customHeight="false" outlineLevel="0" collapsed="false">
      <c r="A5193" s="22" t="n">
        <v>45906</v>
      </c>
      <c r="B5193" s="23" t="s">
        <v>108</v>
      </c>
      <c r="C5193" s="23" t="s">
        <v>122</v>
      </c>
      <c r="D5193" s="24" t="n">
        <v>-23.6</v>
      </c>
      <c r="E5193" s="25" t="n">
        <f aca="false">MAX(D5193,0)/1000</f>
        <v>0</v>
      </c>
      <c r="F5193" s="25" t="n">
        <f aca="false">MAX(-D5193,0)/1000</f>
        <v>0.0236</v>
      </c>
      <c r="G5193" s="23" t="str">
        <f aca="false">IF(E5193&gt;0,"ja","nein")</f>
        <v>nein</v>
      </c>
      <c r="H5193" s="26" t="n">
        <v>99.57</v>
      </c>
      <c r="I5193" s="26" t="n">
        <f aca="false">(H5193/10+IF(N5193=2025,Einstellungen!$B$23,Einstellungen!$C$23))*(1+Einstellungen!$B$10)</f>
        <v>31.79442</v>
      </c>
      <c r="J5193" s="25" t="n">
        <f aca="false">E5193*I5193/100</f>
        <v>0</v>
      </c>
      <c r="K5193" s="25" t="n">
        <f aca="false">E5193*Einstellungen!$B$5/100</f>
        <v>0</v>
      </c>
      <c r="L5193" s="23" t="str">
        <f aca="false">IF(I5193&lt;Einstellungen!$B$5,"ja","nein")</f>
        <v>nein</v>
      </c>
      <c r="M5193" s="23" t="s">
        <v>130</v>
      </c>
      <c r="N5193" s="23" t="n">
        <v>2025</v>
      </c>
      <c r="O5193" s="23" t="n">
        <v>2</v>
      </c>
    </row>
    <row r="5194" customFormat="false" ht="15" hidden="false" customHeight="false" outlineLevel="0" collapsed="false">
      <c r="A5194" s="22" t="n">
        <v>45906</v>
      </c>
      <c r="B5194" s="23" t="s">
        <v>109</v>
      </c>
      <c r="C5194" s="23" t="s">
        <v>122</v>
      </c>
      <c r="D5194" s="24" t="n">
        <v>-31.8</v>
      </c>
      <c r="E5194" s="25" t="n">
        <f aca="false">MAX(D5194,0)/1000</f>
        <v>0</v>
      </c>
      <c r="F5194" s="25" t="n">
        <f aca="false">MAX(-D5194,0)/1000</f>
        <v>0.0318</v>
      </c>
      <c r="G5194" s="23" t="str">
        <f aca="false">IF(E5194&gt;0,"ja","nein")</f>
        <v>nein</v>
      </c>
      <c r="H5194" s="26" t="n">
        <v>97.84</v>
      </c>
      <c r="I5194" s="26" t="n">
        <f aca="false">(H5194/10+IF(N5194=2025,Einstellungen!$B$23,Einstellungen!$C$23))*(1+Einstellungen!$B$10)</f>
        <v>31.58855</v>
      </c>
      <c r="J5194" s="25" t="n">
        <f aca="false">E5194*I5194/100</f>
        <v>0</v>
      </c>
      <c r="K5194" s="25" t="n">
        <f aca="false">E5194*Einstellungen!$B$5/100</f>
        <v>0</v>
      </c>
      <c r="L5194" s="23" t="str">
        <f aca="false">IF(I5194&lt;Einstellungen!$B$5,"ja","nein")</f>
        <v>nein</v>
      </c>
      <c r="M5194" s="23" t="s">
        <v>130</v>
      </c>
      <c r="N5194" s="23" t="n">
        <v>2025</v>
      </c>
      <c r="O5194" s="23" t="n">
        <v>3</v>
      </c>
    </row>
    <row r="5195" customFormat="false" ht="15" hidden="false" customHeight="false" outlineLevel="0" collapsed="false">
      <c r="A5195" s="22" t="n">
        <v>45906</v>
      </c>
      <c r="B5195" s="23" t="s">
        <v>110</v>
      </c>
      <c r="C5195" s="23" t="s">
        <v>122</v>
      </c>
      <c r="D5195" s="24" t="n">
        <v>-77.6</v>
      </c>
      <c r="E5195" s="25" t="n">
        <f aca="false">MAX(D5195,0)/1000</f>
        <v>0</v>
      </c>
      <c r="F5195" s="25" t="n">
        <f aca="false">MAX(-D5195,0)/1000</f>
        <v>0.0776</v>
      </c>
      <c r="G5195" s="23" t="str">
        <f aca="false">IF(E5195&gt;0,"ja","nein")</f>
        <v>nein</v>
      </c>
      <c r="H5195" s="26" t="n">
        <v>96.96</v>
      </c>
      <c r="I5195" s="26" t="n">
        <f aca="false">(H5195/10+IF(N5195=2025,Einstellungen!$B$23,Einstellungen!$C$23))*(1+Einstellungen!$B$10)</f>
        <v>31.48383</v>
      </c>
      <c r="J5195" s="25" t="n">
        <f aca="false">E5195*I5195/100</f>
        <v>0</v>
      </c>
      <c r="K5195" s="25" t="n">
        <f aca="false">E5195*Einstellungen!$B$5/100</f>
        <v>0</v>
      </c>
      <c r="L5195" s="23" t="str">
        <f aca="false">IF(I5195&lt;Einstellungen!$B$5,"ja","nein")</f>
        <v>nein</v>
      </c>
      <c r="M5195" s="23" t="s">
        <v>130</v>
      </c>
      <c r="N5195" s="23" t="n">
        <v>2025</v>
      </c>
      <c r="O5195" s="23" t="n">
        <v>4</v>
      </c>
    </row>
    <row r="5196" customFormat="false" ht="15" hidden="false" customHeight="false" outlineLevel="0" collapsed="false">
      <c r="A5196" s="22" t="n">
        <v>45906</v>
      </c>
      <c r="B5196" s="23" t="s">
        <v>111</v>
      </c>
      <c r="C5196" s="23" t="s">
        <v>122</v>
      </c>
      <c r="D5196" s="24" t="n">
        <v>-75.2</v>
      </c>
      <c r="E5196" s="25" t="n">
        <f aca="false">MAX(D5196,0)/1000</f>
        <v>0</v>
      </c>
      <c r="F5196" s="25" t="n">
        <f aca="false">MAX(-D5196,0)/1000</f>
        <v>0.0752</v>
      </c>
      <c r="G5196" s="23" t="str">
        <f aca="false">IF(E5196&gt;0,"ja","nein")</f>
        <v>nein</v>
      </c>
      <c r="H5196" s="26" t="n">
        <v>98.01</v>
      </c>
      <c r="I5196" s="26" t="n">
        <f aca="false">(H5196/10+IF(N5196=2025,Einstellungen!$B$23,Einstellungen!$C$23))*(1+Einstellungen!$B$10)</f>
        <v>31.60878</v>
      </c>
      <c r="J5196" s="25" t="n">
        <f aca="false">E5196*I5196/100</f>
        <v>0</v>
      </c>
      <c r="K5196" s="25" t="n">
        <f aca="false">E5196*Einstellungen!$B$5/100</f>
        <v>0</v>
      </c>
      <c r="L5196" s="23" t="str">
        <f aca="false">IF(I5196&lt;Einstellungen!$B$5,"ja","nein")</f>
        <v>nein</v>
      </c>
      <c r="M5196" s="23" t="s">
        <v>130</v>
      </c>
      <c r="N5196" s="23" t="n">
        <v>2025</v>
      </c>
      <c r="O5196" s="23" t="n">
        <v>5</v>
      </c>
    </row>
    <row r="5197" customFormat="false" ht="15" hidden="false" customHeight="false" outlineLevel="0" collapsed="false">
      <c r="A5197" s="22" t="n">
        <v>45906</v>
      </c>
      <c r="B5197" s="23" t="s">
        <v>112</v>
      </c>
      <c r="C5197" s="23" t="s">
        <v>122</v>
      </c>
      <c r="D5197" s="24" t="n">
        <v>-88.1</v>
      </c>
      <c r="E5197" s="25" t="n">
        <f aca="false">MAX(D5197,0)/1000</f>
        <v>0</v>
      </c>
      <c r="F5197" s="25" t="n">
        <f aca="false">MAX(-D5197,0)/1000</f>
        <v>0.0881</v>
      </c>
      <c r="G5197" s="23" t="str">
        <f aca="false">IF(E5197&gt;0,"ja","nein")</f>
        <v>nein</v>
      </c>
      <c r="H5197" s="26" t="n">
        <v>102.6</v>
      </c>
      <c r="I5197" s="26" t="n">
        <f aca="false">(H5197/10+IF(N5197=2025,Einstellungen!$B$23,Einstellungen!$C$23))*(1+Einstellungen!$B$10)</f>
        <v>32.15499</v>
      </c>
      <c r="J5197" s="25" t="n">
        <f aca="false">E5197*I5197/100</f>
        <v>0</v>
      </c>
      <c r="K5197" s="25" t="n">
        <f aca="false">E5197*Einstellungen!$B$5/100</f>
        <v>0</v>
      </c>
      <c r="L5197" s="23" t="str">
        <f aca="false">IF(I5197&lt;Einstellungen!$B$5,"ja","nein")</f>
        <v>nein</v>
      </c>
      <c r="M5197" s="23" t="s">
        <v>130</v>
      </c>
      <c r="N5197" s="23" t="n">
        <v>2025</v>
      </c>
      <c r="O5197" s="23" t="n">
        <v>6</v>
      </c>
    </row>
    <row r="5198" customFormat="false" ht="15" hidden="false" customHeight="false" outlineLevel="0" collapsed="false">
      <c r="A5198" s="22" t="n">
        <v>45906</v>
      </c>
      <c r="B5198" s="23" t="s">
        <v>113</v>
      </c>
      <c r="C5198" s="23" t="s">
        <v>122</v>
      </c>
      <c r="D5198" s="24" t="n">
        <v>-52.1</v>
      </c>
      <c r="E5198" s="25" t="n">
        <f aca="false">MAX(D5198,0)/1000</f>
        <v>0</v>
      </c>
      <c r="F5198" s="25" t="n">
        <f aca="false">MAX(-D5198,0)/1000</f>
        <v>0.0521</v>
      </c>
      <c r="G5198" s="23" t="str">
        <f aca="false">IF(E5198&gt;0,"ja","nein")</f>
        <v>nein</v>
      </c>
      <c r="H5198" s="26" t="n">
        <v>100.91</v>
      </c>
      <c r="I5198" s="26" t="n">
        <f aca="false">(H5198/10+IF(N5198=2025,Einstellungen!$B$23,Einstellungen!$C$23))*(1+Einstellungen!$B$10)</f>
        <v>31.95388</v>
      </c>
      <c r="J5198" s="25" t="n">
        <f aca="false">E5198*I5198/100</f>
        <v>0</v>
      </c>
      <c r="K5198" s="25" t="n">
        <f aca="false">E5198*Einstellungen!$B$5/100</f>
        <v>0</v>
      </c>
      <c r="L5198" s="23" t="str">
        <f aca="false">IF(I5198&lt;Einstellungen!$B$5,"ja","nein")</f>
        <v>nein</v>
      </c>
      <c r="M5198" s="23" t="s">
        <v>130</v>
      </c>
      <c r="N5198" s="23" t="n">
        <v>2025</v>
      </c>
      <c r="O5198" s="23" t="n">
        <v>7</v>
      </c>
    </row>
    <row r="5199" customFormat="false" ht="15" hidden="false" customHeight="false" outlineLevel="0" collapsed="false">
      <c r="A5199" s="22" t="n">
        <v>45906</v>
      </c>
      <c r="B5199" s="23" t="s">
        <v>114</v>
      </c>
      <c r="C5199" s="23" t="s">
        <v>122</v>
      </c>
      <c r="D5199" s="24" t="n">
        <v>-591.1</v>
      </c>
      <c r="E5199" s="25" t="n">
        <f aca="false">MAX(D5199,0)/1000</f>
        <v>0</v>
      </c>
      <c r="F5199" s="25" t="n">
        <f aca="false">MAX(-D5199,0)/1000</f>
        <v>0.5911</v>
      </c>
      <c r="G5199" s="23" t="str">
        <f aca="false">IF(E5199&gt;0,"ja","nein")</f>
        <v>nein</v>
      </c>
      <c r="H5199" s="26" t="n">
        <v>95.98</v>
      </c>
      <c r="I5199" s="26" t="n">
        <f aca="false">(H5199/10+IF(N5199=2025,Einstellungen!$B$23,Einstellungen!$C$23))*(1+Einstellungen!$B$10)</f>
        <v>31.36721</v>
      </c>
      <c r="J5199" s="25" t="n">
        <f aca="false">E5199*I5199/100</f>
        <v>0</v>
      </c>
      <c r="K5199" s="25" t="n">
        <f aca="false">E5199*Einstellungen!$B$5/100</f>
        <v>0</v>
      </c>
      <c r="L5199" s="23" t="str">
        <f aca="false">IF(I5199&lt;Einstellungen!$B$5,"ja","nein")</f>
        <v>nein</v>
      </c>
      <c r="M5199" s="23" t="s">
        <v>130</v>
      </c>
      <c r="N5199" s="23" t="n">
        <v>2025</v>
      </c>
      <c r="O5199" s="23" t="n">
        <v>8</v>
      </c>
    </row>
    <row r="5200" customFormat="false" ht="15" hidden="false" customHeight="false" outlineLevel="0" collapsed="false">
      <c r="A5200" s="22" t="n">
        <v>45906</v>
      </c>
      <c r="B5200" s="23" t="s">
        <v>115</v>
      </c>
      <c r="C5200" s="23" t="s">
        <v>122</v>
      </c>
      <c r="D5200" s="24" t="n">
        <v>-824.2</v>
      </c>
      <c r="E5200" s="25" t="n">
        <f aca="false">MAX(D5200,0)/1000</f>
        <v>0</v>
      </c>
      <c r="F5200" s="25" t="n">
        <f aca="false">MAX(-D5200,0)/1000</f>
        <v>0.8242</v>
      </c>
      <c r="G5200" s="23" t="str">
        <f aca="false">IF(E5200&gt;0,"ja","nein")</f>
        <v>nein</v>
      </c>
      <c r="H5200" s="26" t="n">
        <v>79.11</v>
      </c>
      <c r="I5200" s="26" t="n">
        <f aca="false">(H5200/10+IF(N5200=2025,Einstellungen!$B$23,Einstellungen!$C$23))*(1+Einstellungen!$B$10)</f>
        <v>29.35968</v>
      </c>
      <c r="J5200" s="25" t="n">
        <f aca="false">E5200*I5200/100</f>
        <v>0</v>
      </c>
      <c r="K5200" s="25" t="n">
        <f aca="false">E5200*Einstellungen!$B$5/100</f>
        <v>0</v>
      </c>
      <c r="L5200" s="23" t="str">
        <f aca="false">IF(I5200&lt;Einstellungen!$B$5,"ja","nein")</f>
        <v>nein</v>
      </c>
      <c r="M5200" s="23" t="s">
        <v>130</v>
      </c>
      <c r="N5200" s="23" t="n">
        <v>2025</v>
      </c>
      <c r="O5200" s="23" t="n">
        <v>9</v>
      </c>
    </row>
    <row r="5201" customFormat="false" ht="15" hidden="false" customHeight="false" outlineLevel="0" collapsed="false">
      <c r="A5201" s="22" t="n">
        <v>45906</v>
      </c>
      <c r="B5201" s="23" t="s">
        <v>116</v>
      </c>
      <c r="C5201" s="23" t="s">
        <v>122</v>
      </c>
      <c r="D5201" s="24" t="n">
        <v>-987.9</v>
      </c>
      <c r="E5201" s="25" t="n">
        <f aca="false">MAX(D5201,0)/1000</f>
        <v>0</v>
      </c>
      <c r="F5201" s="25" t="n">
        <f aca="false">MAX(-D5201,0)/1000</f>
        <v>0.9879</v>
      </c>
      <c r="G5201" s="23" t="str">
        <f aca="false">IF(E5201&gt;0,"ja","nein")</f>
        <v>nein</v>
      </c>
      <c r="H5201" s="26" t="n">
        <v>11.35</v>
      </c>
      <c r="I5201" s="26" t="n">
        <f aca="false">(H5201/10+IF(N5201=2025,Einstellungen!$B$23,Einstellungen!$C$23))*(1+Einstellungen!$B$10)</f>
        <v>21.29624</v>
      </c>
      <c r="J5201" s="25" t="n">
        <f aca="false">E5201*I5201/100</f>
        <v>0</v>
      </c>
      <c r="K5201" s="25" t="n">
        <f aca="false">E5201*Einstellungen!$B$5/100</f>
        <v>0</v>
      </c>
      <c r="L5201" s="23" t="str">
        <f aca="false">IF(I5201&lt;Einstellungen!$B$5,"ja","nein")</f>
        <v>ja</v>
      </c>
      <c r="M5201" s="23" t="s">
        <v>130</v>
      </c>
      <c r="N5201" s="23" t="n">
        <v>2025</v>
      </c>
      <c r="O5201" s="23" t="n">
        <v>10</v>
      </c>
    </row>
    <row r="5202" customFormat="false" ht="15" hidden="false" customHeight="false" outlineLevel="0" collapsed="false">
      <c r="A5202" s="22" t="n">
        <v>45906</v>
      </c>
      <c r="B5202" s="23" t="s">
        <v>117</v>
      </c>
      <c r="C5202" s="23" t="s">
        <v>122</v>
      </c>
      <c r="D5202" s="24" t="n">
        <v>-556.9</v>
      </c>
      <c r="E5202" s="25" t="n">
        <f aca="false">MAX(D5202,0)/1000</f>
        <v>0</v>
      </c>
      <c r="F5202" s="25" t="n">
        <f aca="false">MAX(-D5202,0)/1000</f>
        <v>0.5569</v>
      </c>
      <c r="G5202" s="23" t="str">
        <f aca="false">IF(E5202&gt;0,"ja","nein")</f>
        <v>nein</v>
      </c>
      <c r="H5202" s="26" t="n">
        <v>0</v>
      </c>
      <c r="I5202" s="26" t="n">
        <f aca="false">(H5202/10+IF(N5202=2025,Einstellungen!$B$23,Einstellungen!$C$23))*(1+Einstellungen!$B$10)</f>
        <v>19.94559</v>
      </c>
      <c r="J5202" s="25" t="n">
        <f aca="false">E5202*I5202/100</f>
        <v>0</v>
      </c>
      <c r="K5202" s="25" t="n">
        <f aca="false">E5202*Einstellungen!$B$5/100</f>
        <v>0</v>
      </c>
      <c r="L5202" s="23" t="str">
        <f aca="false">IF(I5202&lt;Einstellungen!$B$5,"ja","nein")</f>
        <v>ja</v>
      </c>
      <c r="M5202" s="23" t="s">
        <v>130</v>
      </c>
      <c r="N5202" s="23" t="n">
        <v>2025</v>
      </c>
      <c r="O5202" s="23" t="n">
        <v>11</v>
      </c>
    </row>
    <row r="5203" customFormat="false" ht="15" hidden="false" customHeight="false" outlineLevel="0" collapsed="false">
      <c r="A5203" s="22" t="n">
        <v>45906</v>
      </c>
      <c r="B5203" s="23" t="s">
        <v>118</v>
      </c>
      <c r="C5203" s="23" t="s">
        <v>122</v>
      </c>
      <c r="D5203" s="24" t="n">
        <v>-439.9</v>
      </c>
      <c r="E5203" s="25" t="n">
        <f aca="false">MAX(D5203,0)/1000</f>
        <v>0</v>
      </c>
      <c r="F5203" s="25" t="n">
        <f aca="false">MAX(-D5203,0)/1000</f>
        <v>0.4399</v>
      </c>
      <c r="G5203" s="23" t="str">
        <f aca="false">IF(E5203&gt;0,"ja","nein")</f>
        <v>nein</v>
      </c>
      <c r="H5203" s="26" t="n">
        <v>-0.02</v>
      </c>
      <c r="I5203" s="26" t="n">
        <f aca="false">(H5203/10+IF(N5203=2025,Einstellungen!$B$23,Einstellungen!$C$23))*(1+Einstellungen!$B$10)</f>
        <v>19.94321</v>
      </c>
      <c r="J5203" s="25" t="n">
        <f aca="false">E5203*I5203/100</f>
        <v>0</v>
      </c>
      <c r="K5203" s="25" t="n">
        <f aca="false">E5203*Einstellungen!$B$5/100</f>
        <v>0</v>
      </c>
      <c r="L5203" s="23" t="str">
        <f aca="false">IF(I5203&lt;Einstellungen!$B$5,"ja","nein")</f>
        <v>ja</v>
      </c>
      <c r="M5203" s="23" t="s">
        <v>130</v>
      </c>
      <c r="N5203" s="23" t="n">
        <v>2025</v>
      </c>
      <c r="O5203" s="23" t="n">
        <v>12</v>
      </c>
    </row>
    <row r="5204" customFormat="false" ht="15" hidden="false" customHeight="false" outlineLevel="0" collapsed="false">
      <c r="A5204" s="22" t="n">
        <v>45906</v>
      </c>
      <c r="B5204" s="23" t="s">
        <v>119</v>
      </c>
      <c r="C5204" s="23" t="s">
        <v>122</v>
      </c>
      <c r="D5204" s="24" t="n">
        <v>-1436.8</v>
      </c>
      <c r="E5204" s="25" t="n">
        <f aca="false">MAX(D5204,0)/1000</f>
        <v>0</v>
      </c>
      <c r="F5204" s="25" t="n">
        <f aca="false">MAX(-D5204,0)/1000</f>
        <v>1.4368</v>
      </c>
      <c r="G5204" s="23" t="str">
        <f aca="false">IF(E5204&gt;0,"ja","nein")</f>
        <v>nein</v>
      </c>
      <c r="H5204" s="26" t="n">
        <v>-0.86</v>
      </c>
      <c r="I5204" s="26" t="n">
        <f aca="false">(H5204/10+IF(N5204=2025,Einstellungen!$B$23,Einstellungen!$C$23))*(1+Einstellungen!$B$10)</f>
        <v>19.84325</v>
      </c>
      <c r="J5204" s="25" t="n">
        <f aca="false">E5204*I5204/100</f>
        <v>0</v>
      </c>
      <c r="K5204" s="25" t="n">
        <f aca="false">E5204*Einstellungen!$B$5/100</f>
        <v>0</v>
      </c>
      <c r="L5204" s="23" t="str">
        <f aca="false">IF(I5204&lt;Einstellungen!$B$5,"ja","nein")</f>
        <v>ja</v>
      </c>
      <c r="M5204" s="23" t="s">
        <v>130</v>
      </c>
      <c r="N5204" s="23" t="n">
        <v>2025</v>
      </c>
      <c r="O5204" s="23" t="n">
        <v>13</v>
      </c>
    </row>
    <row r="5205" customFormat="false" ht="15" hidden="false" customHeight="false" outlineLevel="0" collapsed="false">
      <c r="A5205" s="22" t="n">
        <v>45906</v>
      </c>
      <c r="B5205" s="23" t="s">
        <v>120</v>
      </c>
      <c r="C5205" s="23" t="s">
        <v>122</v>
      </c>
      <c r="D5205" s="24" t="n">
        <v>-2376</v>
      </c>
      <c r="E5205" s="25" t="n">
        <f aca="false">MAX(D5205,0)/1000</f>
        <v>0</v>
      </c>
      <c r="F5205" s="25" t="n">
        <f aca="false">MAX(-D5205,0)/1000</f>
        <v>2.376</v>
      </c>
      <c r="G5205" s="23" t="str">
        <f aca="false">IF(E5205&gt;0,"ja","nein")</f>
        <v>nein</v>
      </c>
      <c r="H5205" s="26" t="n">
        <v>-0.99</v>
      </c>
      <c r="I5205" s="26" t="n">
        <f aca="false">(H5205/10+IF(N5205=2025,Einstellungen!$B$23,Einstellungen!$C$23))*(1+Einstellungen!$B$10)</f>
        <v>19.82778</v>
      </c>
      <c r="J5205" s="25" t="n">
        <f aca="false">E5205*I5205/100</f>
        <v>0</v>
      </c>
      <c r="K5205" s="25" t="n">
        <f aca="false">E5205*Einstellungen!$B$5/100</f>
        <v>0</v>
      </c>
      <c r="L5205" s="23" t="str">
        <f aca="false">IF(I5205&lt;Einstellungen!$B$5,"ja","nein")</f>
        <v>ja</v>
      </c>
      <c r="M5205" s="23" t="s">
        <v>130</v>
      </c>
      <c r="N5205" s="23" t="n">
        <v>2025</v>
      </c>
      <c r="O5205" s="23" t="n">
        <v>14</v>
      </c>
    </row>
    <row r="5206" customFormat="false" ht="15" hidden="false" customHeight="false" outlineLevel="0" collapsed="false">
      <c r="A5206" s="22" t="n">
        <v>45906</v>
      </c>
      <c r="B5206" s="23" t="s">
        <v>104</v>
      </c>
      <c r="C5206" s="23" t="s">
        <v>122</v>
      </c>
      <c r="D5206" s="24" t="n">
        <v>-2426.9</v>
      </c>
      <c r="E5206" s="25" t="n">
        <f aca="false">MAX(D5206,0)/1000</f>
        <v>0</v>
      </c>
      <c r="F5206" s="25" t="n">
        <f aca="false">MAX(-D5206,0)/1000</f>
        <v>2.4269</v>
      </c>
      <c r="G5206" s="23" t="str">
        <f aca="false">IF(E5206&gt;0,"ja","nein")</f>
        <v>nein</v>
      </c>
      <c r="H5206" s="26" t="n">
        <v>-0.01</v>
      </c>
      <c r="I5206" s="26" t="n">
        <f aca="false">(H5206/10+IF(N5206=2025,Einstellungen!$B$23,Einstellungen!$C$23))*(1+Einstellungen!$B$10)</f>
        <v>19.9444</v>
      </c>
      <c r="J5206" s="25" t="n">
        <f aca="false">E5206*I5206/100</f>
        <v>0</v>
      </c>
      <c r="K5206" s="25" t="n">
        <f aca="false">E5206*Einstellungen!$B$5/100</f>
        <v>0</v>
      </c>
      <c r="L5206" s="23" t="str">
        <f aca="false">IF(I5206&lt;Einstellungen!$B$5,"ja","nein")</f>
        <v>ja</v>
      </c>
      <c r="M5206" s="23" t="s">
        <v>130</v>
      </c>
      <c r="N5206" s="23" t="n">
        <v>2025</v>
      </c>
      <c r="O5206" s="23" t="n">
        <v>15</v>
      </c>
    </row>
    <row r="5207" customFormat="false" ht="15" hidden="false" customHeight="false" outlineLevel="0" collapsed="false">
      <c r="A5207" s="22" t="n">
        <v>45906</v>
      </c>
      <c r="B5207" s="23" t="s">
        <v>105</v>
      </c>
      <c r="C5207" s="23" t="s">
        <v>122</v>
      </c>
      <c r="D5207" s="24" t="n">
        <v>-1100.7</v>
      </c>
      <c r="E5207" s="25" t="n">
        <f aca="false">MAX(D5207,0)/1000</f>
        <v>0</v>
      </c>
      <c r="F5207" s="25" t="n">
        <f aca="false">MAX(-D5207,0)/1000</f>
        <v>1.1007</v>
      </c>
      <c r="G5207" s="23" t="str">
        <f aca="false">IF(E5207&gt;0,"ja","nein")</f>
        <v>nein</v>
      </c>
      <c r="H5207" s="26" t="n">
        <v>40.99</v>
      </c>
      <c r="I5207" s="26" t="n">
        <f aca="false">(H5207/10+IF(N5207=2025,Einstellungen!$B$23,Einstellungen!$C$23))*(1+Einstellungen!$B$10)</f>
        <v>24.8234</v>
      </c>
      <c r="J5207" s="25" t="n">
        <f aca="false">E5207*I5207/100</f>
        <v>0</v>
      </c>
      <c r="K5207" s="25" t="n">
        <f aca="false">E5207*Einstellungen!$B$5/100</f>
        <v>0</v>
      </c>
      <c r="L5207" s="23" t="str">
        <f aca="false">IF(I5207&lt;Einstellungen!$B$5,"ja","nein")</f>
        <v>ja</v>
      </c>
      <c r="M5207" s="23" t="s">
        <v>130</v>
      </c>
      <c r="N5207" s="23" t="n">
        <v>2025</v>
      </c>
      <c r="O5207" s="23" t="n">
        <v>16</v>
      </c>
    </row>
    <row r="5208" customFormat="false" ht="15" hidden="false" customHeight="false" outlineLevel="0" collapsed="false">
      <c r="A5208" s="22" t="n">
        <v>45906</v>
      </c>
      <c r="B5208" s="23" t="s">
        <v>97</v>
      </c>
      <c r="C5208" s="23" t="s">
        <v>122</v>
      </c>
      <c r="D5208" s="24" t="n">
        <v>285.4</v>
      </c>
      <c r="E5208" s="25" t="n">
        <f aca="false">MAX(D5208,0)/1000</f>
        <v>0.2854</v>
      </c>
      <c r="F5208" s="25" t="n">
        <f aca="false">MAX(-D5208,0)/1000</f>
        <v>0</v>
      </c>
      <c r="G5208" s="23" t="str">
        <f aca="false">IF(E5208&gt;0,"ja","nein")</f>
        <v>ja</v>
      </c>
      <c r="H5208" s="26" t="n">
        <v>87.6</v>
      </c>
      <c r="I5208" s="26" t="n">
        <f aca="false">(H5208/10+IF(N5208=2025,Einstellungen!$B$23,Einstellungen!$C$23))*(1+Einstellungen!$B$10)</f>
        <v>30.36999</v>
      </c>
      <c r="J5208" s="25" t="n">
        <f aca="false">E5208*I5208/100</f>
        <v>0.08667595146</v>
      </c>
      <c r="K5208" s="25" t="n">
        <f aca="false">E5208*Einstellungen!$B$5/100</f>
        <v>0.082766</v>
      </c>
      <c r="L5208" s="23" t="str">
        <f aca="false">IF(I5208&lt;Einstellungen!$B$5,"ja","nein")</f>
        <v>nein</v>
      </c>
      <c r="M5208" s="23" t="s">
        <v>130</v>
      </c>
      <c r="N5208" s="23" t="n">
        <v>2025</v>
      </c>
      <c r="O5208" s="23" t="n">
        <v>17</v>
      </c>
    </row>
    <row r="5209" customFormat="false" ht="15" hidden="false" customHeight="false" outlineLevel="0" collapsed="false">
      <c r="A5209" s="22" t="n">
        <v>45906</v>
      </c>
      <c r="B5209" s="23" t="s">
        <v>99</v>
      </c>
      <c r="C5209" s="23" t="s">
        <v>122</v>
      </c>
      <c r="D5209" s="24" t="n">
        <v>419.8</v>
      </c>
      <c r="E5209" s="25" t="n">
        <f aca="false">MAX(D5209,0)/1000</f>
        <v>0.4198</v>
      </c>
      <c r="F5209" s="25" t="n">
        <f aca="false">MAX(-D5209,0)/1000</f>
        <v>0</v>
      </c>
      <c r="G5209" s="23" t="str">
        <f aca="false">IF(E5209&gt;0,"ja","nein")</f>
        <v>ja</v>
      </c>
      <c r="H5209" s="26" t="n">
        <v>116.47</v>
      </c>
      <c r="I5209" s="26" t="n">
        <f aca="false">(H5209/10+IF(N5209=2025,Einstellungen!$B$23,Einstellungen!$C$23))*(1+Einstellungen!$B$10)</f>
        <v>33.80552</v>
      </c>
      <c r="J5209" s="25" t="n">
        <f aca="false">E5209*I5209/100</f>
        <v>0.14191557296</v>
      </c>
      <c r="K5209" s="25" t="n">
        <f aca="false">E5209*Einstellungen!$B$5/100</f>
        <v>0.121742</v>
      </c>
      <c r="L5209" s="23" t="str">
        <f aca="false">IF(I5209&lt;Einstellungen!$B$5,"ja","nein")</f>
        <v>nein</v>
      </c>
      <c r="M5209" s="23" t="s">
        <v>130</v>
      </c>
      <c r="N5209" s="23" t="n">
        <v>2025</v>
      </c>
      <c r="O5209" s="23" t="n">
        <v>18</v>
      </c>
    </row>
    <row r="5210" customFormat="false" ht="15" hidden="false" customHeight="false" outlineLevel="0" collapsed="false">
      <c r="A5210" s="22" t="n">
        <v>45906</v>
      </c>
      <c r="B5210" s="23" t="s">
        <v>100</v>
      </c>
      <c r="C5210" s="23" t="s">
        <v>122</v>
      </c>
      <c r="D5210" s="24" t="n">
        <v>76.5</v>
      </c>
      <c r="E5210" s="25" t="n">
        <f aca="false">MAX(D5210,0)/1000</f>
        <v>0.0765</v>
      </c>
      <c r="F5210" s="25" t="n">
        <f aca="false">MAX(-D5210,0)/1000</f>
        <v>0</v>
      </c>
      <c r="G5210" s="23" t="str">
        <f aca="false">IF(E5210&gt;0,"ja","nein")</f>
        <v>ja</v>
      </c>
      <c r="H5210" s="26" t="n">
        <v>158.39</v>
      </c>
      <c r="I5210" s="26" t="n">
        <f aca="false">(H5210/10+IF(N5210=2025,Einstellungen!$B$23,Einstellungen!$C$23))*(1+Einstellungen!$B$10)</f>
        <v>38.794</v>
      </c>
      <c r="J5210" s="25" t="n">
        <f aca="false">E5210*I5210/100</f>
        <v>0.02967741</v>
      </c>
      <c r="K5210" s="25" t="n">
        <f aca="false">E5210*Einstellungen!$B$5/100</f>
        <v>0.022185</v>
      </c>
      <c r="L5210" s="23" t="str">
        <f aca="false">IF(I5210&lt;Einstellungen!$B$5,"ja","nein")</f>
        <v>nein</v>
      </c>
      <c r="M5210" s="23" t="s">
        <v>130</v>
      </c>
      <c r="N5210" s="23" t="n">
        <v>2025</v>
      </c>
      <c r="O5210" s="23" t="n">
        <v>19</v>
      </c>
    </row>
    <row r="5211" customFormat="false" ht="15" hidden="false" customHeight="false" outlineLevel="0" collapsed="false">
      <c r="A5211" s="22" t="n">
        <v>45906</v>
      </c>
      <c r="B5211" s="23" t="s">
        <v>92</v>
      </c>
      <c r="C5211" s="23" t="s">
        <v>122</v>
      </c>
      <c r="D5211" s="24" t="n">
        <v>183.2</v>
      </c>
      <c r="E5211" s="25" t="n">
        <f aca="false">MAX(D5211,0)/1000</f>
        <v>0.1832</v>
      </c>
      <c r="F5211" s="25" t="n">
        <f aca="false">MAX(-D5211,0)/1000</f>
        <v>0</v>
      </c>
      <c r="G5211" s="23" t="str">
        <f aca="false">IF(E5211&gt;0,"ja","nein")</f>
        <v>ja</v>
      </c>
      <c r="H5211" s="26" t="n">
        <v>139.54</v>
      </c>
      <c r="I5211" s="26" t="n">
        <f aca="false">(H5211/10+IF(N5211=2025,Einstellungen!$B$23,Einstellungen!$C$23))*(1+Einstellungen!$B$10)</f>
        <v>36.55085</v>
      </c>
      <c r="J5211" s="25" t="n">
        <f aca="false">E5211*I5211/100</f>
        <v>0.0669611572</v>
      </c>
      <c r="K5211" s="25" t="n">
        <f aca="false">E5211*Einstellungen!$B$5/100</f>
        <v>0.053128</v>
      </c>
      <c r="L5211" s="23" t="str">
        <f aca="false">IF(I5211&lt;Einstellungen!$B$5,"ja","nein")</f>
        <v>nein</v>
      </c>
      <c r="M5211" s="23" t="s">
        <v>130</v>
      </c>
      <c r="N5211" s="23" t="n">
        <v>2025</v>
      </c>
      <c r="O5211" s="23" t="n">
        <v>20</v>
      </c>
    </row>
    <row r="5212" customFormat="false" ht="15" hidden="false" customHeight="false" outlineLevel="0" collapsed="false">
      <c r="A5212" s="22" t="n">
        <v>45906</v>
      </c>
      <c r="B5212" s="23" t="s">
        <v>95</v>
      </c>
      <c r="C5212" s="23" t="s">
        <v>122</v>
      </c>
      <c r="D5212" s="24" t="n">
        <v>96.4</v>
      </c>
      <c r="E5212" s="25" t="n">
        <f aca="false">MAX(D5212,0)/1000</f>
        <v>0.0964</v>
      </c>
      <c r="F5212" s="25" t="n">
        <f aca="false">MAX(-D5212,0)/1000</f>
        <v>0</v>
      </c>
      <c r="G5212" s="23" t="str">
        <f aca="false">IF(E5212&gt;0,"ja","nein")</f>
        <v>ja</v>
      </c>
      <c r="H5212" s="26" t="n">
        <v>109.95</v>
      </c>
      <c r="I5212" s="26" t="n">
        <f aca="false">(H5212/10+IF(N5212=2025,Einstellungen!$B$23,Einstellungen!$C$23))*(1+Einstellungen!$B$10)</f>
        <v>33.02964</v>
      </c>
      <c r="J5212" s="25" t="n">
        <f aca="false">E5212*I5212/100</f>
        <v>0.03184057296</v>
      </c>
      <c r="K5212" s="25" t="n">
        <f aca="false">E5212*Einstellungen!$B$5/100</f>
        <v>0.027956</v>
      </c>
      <c r="L5212" s="23" t="str">
        <f aca="false">IF(I5212&lt;Einstellungen!$B$5,"ja","nein")</f>
        <v>nein</v>
      </c>
      <c r="M5212" s="23" t="s">
        <v>130</v>
      </c>
      <c r="N5212" s="23" t="n">
        <v>2025</v>
      </c>
      <c r="O5212" s="23" t="n">
        <v>21</v>
      </c>
    </row>
    <row r="5213" customFormat="false" ht="15" hidden="false" customHeight="false" outlineLevel="0" collapsed="false">
      <c r="A5213" s="22" t="n">
        <v>45906</v>
      </c>
      <c r="B5213" s="23" t="s">
        <v>96</v>
      </c>
      <c r="C5213" s="23" t="s">
        <v>122</v>
      </c>
      <c r="D5213" s="24" t="n">
        <v>40.1</v>
      </c>
      <c r="E5213" s="25" t="n">
        <f aca="false">MAX(D5213,0)/1000</f>
        <v>0.0401</v>
      </c>
      <c r="F5213" s="25" t="n">
        <f aca="false">MAX(-D5213,0)/1000</f>
        <v>0</v>
      </c>
      <c r="G5213" s="23" t="str">
        <f aca="false">IF(E5213&gt;0,"ja","nein")</f>
        <v>ja</v>
      </c>
      <c r="H5213" s="26" t="n">
        <v>92.95</v>
      </c>
      <c r="I5213" s="26" t="n">
        <f aca="false">(H5213/10+IF(N5213=2025,Einstellungen!$B$23,Einstellungen!$C$23))*(1+Einstellungen!$B$10)</f>
        <v>31.00664</v>
      </c>
      <c r="J5213" s="25" t="n">
        <f aca="false">E5213*I5213/100</f>
        <v>0.01243366264</v>
      </c>
      <c r="K5213" s="25" t="n">
        <f aca="false">E5213*Einstellungen!$B$5/100</f>
        <v>0.011629</v>
      </c>
      <c r="L5213" s="23" t="str">
        <f aca="false">IF(I5213&lt;Einstellungen!$B$5,"ja","nein")</f>
        <v>nein</v>
      </c>
      <c r="M5213" s="23" t="s">
        <v>130</v>
      </c>
      <c r="N5213" s="23" t="n">
        <v>2025</v>
      </c>
      <c r="O5213" s="23" t="n">
        <v>22</v>
      </c>
    </row>
    <row r="5214" customFormat="false" ht="15" hidden="false" customHeight="false" outlineLevel="0" collapsed="false">
      <c r="A5214" s="22" t="n">
        <v>45906</v>
      </c>
      <c r="B5214" s="23" t="s">
        <v>101</v>
      </c>
      <c r="C5214" s="23" t="s">
        <v>122</v>
      </c>
      <c r="D5214" s="24" t="n">
        <v>15.5</v>
      </c>
      <c r="E5214" s="25" t="n">
        <f aca="false">MAX(D5214,0)/1000</f>
        <v>0.0155</v>
      </c>
      <c r="F5214" s="25" t="n">
        <f aca="false">MAX(-D5214,0)/1000</f>
        <v>0</v>
      </c>
      <c r="G5214" s="23" t="str">
        <f aca="false">IF(E5214&gt;0,"ja","nein")</f>
        <v>ja</v>
      </c>
      <c r="H5214" s="26" t="n">
        <v>82.56</v>
      </c>
      <c r="I5214" s="26" t="n">
        <f aca="false">(H5214/10+IF(N5214=2025,Einstellungen!$B$23,Einstellungen!$C$23))*(1+Einstellungen!$B$10)</f>
        <v>29.77023</v>
      </c>
      <c r="J5214" s="25" t="n">
        <f aca="false">E5214*I5214/100</f>
        <v>0.00461438565</v>
      </c>
      <c r="K5214" s="25" t="n">
        <f aca="false">E5214*Einstellungen!$B$5/100</f>
        <v>0.004495</v>
      </c>
      <c r="L5214" s="23" t="str">
        <f aca="false">IF(I5214&lt;Einstellungen!$B$5,"ja","nein")</f>
        <v>nein</v>
      </c>
      <c r="M5214" s="23" t="s">
        <v>130</v>
      </c>
      <c r="N5214" s="23" t="n">
        <v>2025</v>
      </c>
      <c r="O5214" s="23" t="n">
        <v>23</v>
      </c>
    </row>
    <row r="5215" customFormat="false" ht="15" hidden="false" customHeight="false" outlineLevel="0" collapsed="false">
      <c r="A5215" s="22" t="n">
        <v>45907</v>
      </c>
      <c r="B5215" s="23" t="s">
        <v>102</v>
      </c>
      <c r="C5215" s="23" t="s">
        <v>124</v>
      </c>
      <c r="D5215" s="24" t="n">
        <v>-14.6</v>
      </c>
      <c r="E5215" s="25" t="n">
        <f aca="false">MAX(D5215,0)/1000</f>
        <v>0</v>
      </c>
      <c r="F5215" s="25" t="n">
        <f aca="false">MAX(-D5215,0)/1000</f>
        <v>0.0146</v>
      </c>
      <c r="G5215" s="23" t="str">
        <f aca="false">IF(E5215&gt;0,"ja","nein")</f>
        <v>nein</v>
      </c>
      <c r="H5215" s="26" t="n">
        <v>89.72</v>
      </c>
      <c r="I5215" s="26" t="n">
        <f aca="false">(H5215/10+IF(N5215=2025,Einstellungen!$B$23,Einstellungen!$C$23))*(1+Einstellungen!$B$10)</f>
        <v>30.62227</v>
      </c>
      <c r="J5215" s="25" t="n">
        <f aca="false">E5215*I5215/100</f>
        <v>0</v>
      </c>
      <c r="K5215" s="25" t="n">
        <f aca="false">E5215*Einstellungen!$B$5/100</f>
        <v>0</v>
      </c>
      <c r="L5215" s="23" t="str">
        <f aca="false">IF(I5215&lt;Einstellungen!$B$5,"ja","nein")</f>
        <v>nein</v>
      </c>
      <c r="M5215" s="23" t="s">
        <v>130</v>
      </c>
      <c r="N5215" s="23" t="n">
        <v>2025</v>
      </c>
      <c r="O5215" s="23" t="n">
        <v>0</v>
      </c>
    </row>
    <row r="5216" customFormat="false" ht="15" hidden="false" customHeight="false" outlineLevel="0" collapsed="false">
      <c r="A5216" s="22" t="n">
        <v>45907</v>
      </c>
      <c r="B5216" s="23" t="s">
        <v>107</v>
      </c>
      <c r="C5216" s="23" t="s">
        <v>124</v>
      </c>
      <c r="D5216" s="24" t="n">
        <v>-57.4</v>
      </c>
      <c r="E5216" s="25" t="n">
        <f aca="false">MAX(D5216,0)/1000</f>
        <v>0</v>
      </c>
      <c r="F5216" s="25" t="n">
        <f aca="false">MAX(-D5216,0)/1000</f>
        <v>0.0574</v>
      </c>
      <c r="G5216" s="23" t="str">
        <f aca="false">IF(E5216&gt;0,"ja","nein")</f>
        <v>nein</v>
      </c>
      <c r="H5216" s="26" t="n">
        <v>85.02</v>
      </c>
      <c r="I5216" s="26" t="n">
        <f aca="false">(H5216/10+IF(N5216=2025,Einstellungen!$B$23,Einstellungen!$C$23))*(1+Einstellungen!$B$10)</f>
        <v>30.06297</v>
      </c>
      <c r="J5216" s="25" t="n">
        <f aca="false">E5216*I5216/100</f>
        <v>0</v>
      </c>
      <c r="K5216" s="25" t="n">
        <f aca="false">E5216*Einstellungen!$B$5/100</f>
        <v>0</v>
      </c>
      <c r="L5216" s="23" t="str">
        <f aca="false">IF(I5216&lt;Einstellungen!$B$5,"ja","nein")</f>
        <v>nein</v>
      </c>
      <c r="M5216" s="23" t="s">
        <v>130</v>
      </c>
      <c r="N5216" s="23" t="n">
        <v>2025</v>
      </c>
      <c r="O5216" s="23" t="n">
        <v>1</v>
      </c>
    </row>
    <row r="5217" customFormat="false" ht="15" hidden="false" customHeight="false" outlineLevel="0" collapsed="false">
      <c r="A5217" s="22" t="n">
        <v>45907</v>
      </c>
      <c r="B5217" s="23" t="s">
        <v>108</v>
      </c>
      <c r="C5217" s="23" t="s">
        <v>124</v>
      </c>
      <c r="D5217" s="24" t="n">
        <v>-50.7</v>
      </c>
      <c r="E5217" s="25" t="n">
        <f aca="false">MAX(D5217,0)/1000</f>
        <v>0</v>
      </c>
      <c r="F5217" s="25" t="n">
        <f aca="false">MAX(-D5217,0)/1000</f>
        <v>0.0507</v>
      </c>
      <c r="G5217" s="23" t="str">
        <f aca="false">IF(E5217&gt;0,"ja","nein")</f>
        <v>nein</v>
      </c>
      <c r="H5217" s="26" t="n">
        <v>80.77</v>
      </c>
      <c r="I5217" s="26" t="n">
        <f aca="false">(H5217/10+IF(N5217=2025,Einstellungen!$B$23,Einstellungen!$C$23))*(1+Einstellungen!$B$10)</f>
        <v>29.55722</v>
      </c>
      <c r="J5217" s="25" t="n">
        <f aca="false">E5217*I5217/100</f>
        <v>0</v>
      </c>
      <c r="K5217" s="25" t="n">
        <f aca="false">E5217*Einstellungen!$B$5/100</f>
        <v>0</v>
      </c>
      <c r="L5217" s="23" t="str">
        <f aca="false">IF(I5217&lt;Einstellungen!$B$5,"ja","nein")</f>
        <v>nein</v>
      </c>
      <c r="M5217" s="23" t="s">
        <v>130</v>
      </c>
      <c r="N5217" s="23" t="n">
        <v>2025</v>
      </c>
      <c r="O5217" s="23" t="n">
        <v>2</v>
      </c>
    </row>
    <row r="5218" customFormat="false" ht="15" hidden="false" customHeight="false" outlineLevel="0" collapsed="false">
      <c r="A5218" s="22" t="n">
        <v>45907</v>
      </c>
      <c r="B5218" s="23" t="s">
        <v>109</v>
      </c>
      <c r="C5218" s="23" t="s">
        <v>124</v>
      </c>
      <c r="D5218" s="24" t="n">
        <v>-58.2</v>
      </c>
      <c r="E5218" s="25" t="n">
        <f aca="false">MAX(D5218,0)/1000</f>
        <v>0</v>
      </c>
      <c r="F5218" s="25" t="n">
        <f aca="false">MAX(-D5218,0)/1000</f>
        <v>0.0582</v>
      </c>
      <c r="G5218" s="23" t="str">
        <f aca="false">IF(E5218&gt;0,"ja","nein")</f>
        <v>nein</v>
      </c>
      <c r="H5218" s="26" t="n">
        <v>83.4</v>
      </c>
      <c r="I5218" s="26" t="n">
        <f aca="false">(H5218/10+IF(N5218=2025,Einstellungen!$B$23,Einstellungen!$C$23))*(1+Einstellungen!$B$10)</f>
        <v>29.87019</v>
      </c>
      <c r="J5218" s="25" t="n">
        <f aca="false">E5218*I5218/100</f>
        <v>0</v>
      </c>
      <c r="K5218" s="25" t="n">
        <f aca="false">E5218*Einstellungen!$B$5/100</f>
        <v>0</v>
      </c>
      <c r="L5218" s="23" t="str">
        <f aca="false">IF(I5218&lt;Einstellungen!$B$5,"ja","nein")</f>
        <v>nein</v>
      </c>
      <c r="M5218" s="23" t="s">
        <v>130</v>
      </c>
      <c r="N5218" s="23" t="n">
        <v>2025</v>
      </c>
      <c r="O5218" s="23" t="n">
        <v>3</v>
      </c>
    </row>
    <row r="5219" customFormat="false" ht="15" hidden="false" customHeight="false" outlineLevel="0" collapsed="false">
      <c r="A5219" s="22" t="n">
        <v>45907</v>
      </c>
      <c r="B5219" s="23" t="s">
        <v>110</v>
      </c>
      <c r="C5219" s="23" t="s">
        <v>124</v>
      </c>
      <c r="D5219" s="24" t="n">
        <v>-60.3</v>
      </c>
      <c r="E5219" s="25" t="n">
        <f aca="false">MAX(D5219,0)/1000</f>
        <v>0</v>
      </c>
      <c r="F5219" s="25" t="n">
        <f aca="false">MAX(-D5219,0)/1000</f>
        <v>0.0603</v>
      </c>
      <c r="G5219" s="23" t="str">
        <f aca="false">IF(E5219&gt;0,"ja","nein")</f>
        <v>nein</v>
      </c>
      <c r="H5219" s="26" t="n">
        <v>82.92</v>
      </c>
      <c r="I5219" s="26" t="n">
        <f aca="false">(H5219/10+IF(N5219=2025,Einstellungen!$B$23,Einstellungen!$C$23))*(1+Einstellungen!$B$10)</f>
        <v>29.81307</v>
      </c>
      <c r="J5219" s="25" t="n">
        <f aca="false">E5219*I5219/100</f>
        <v>0</v>
      </c>
      <c r="K5219" s="25" t="n">
        <f aca="false">E5219*Einstellungen!$B$5/100</f>
        <v>0</v>
      </c>
      <c r="L5219" s="23" t="str">
        <f aca="false">IF(I5219&lt;Einstellungen!$B$5,"ja","nein")</f>
        <v>nein</v>
      </c>
      <c r="M5219" s="23" t="s">
        <v>130</v>
      </c>
      <c r="N5219" s="23" t="n">
        <v>2025</v>
      </c>
      <c r="O5219" s="23" t="n">
        <v>4</v>
      </c>
    </row>
    <row r="5220" customFormat="false" ht="15" hidden="false" customHeight="false" outlineLevel="0" collapsed="false">
      <c r="A5220" s="22" t="n">
        <v>45907</v>
      </c>
      <c r="B5220" s="23" t="s">
        <v>111</v>
      </c>
      <c r="C5220" s="23" t="s">
        <v>124</v>
      </c>
      <c r="D5220" s="24" t="n">
        <v>-60.8</v>
      </c>
      <c r="E5220" s="25" t="n">
        <f aca="false">MAX(D5220,0)/1000</f>
        <v>0</v>
      </c>
      <c r="F5220" s="25" t="n">
        <f aca="false">MAX(-D5220,0)/1000</f>
        <v>0.0608</v>
      </c>
      <c r="G5220" s="23" t="str">
        <f aca="false">IF(E5220&gt;0,"ja","nein")</f>
        <v>nein</v>
      </c>
      <c r="H5220" s="26" t="n">
        <v>82.67</v>
      </c>
      <c r="I5220" s="26" t="n">
        <f aca="false">(H5220/10+IF(N5220=2025,Einstellungen!$B$23,Einstellungen!$C$23))*(1+Einstellungen!$B$10)</f>
        <v>29.78332</v>
      </c>
      <c r="J5220" s="25" t="n">
        <f aca="false">E5220*I5220/100</f>
        <v>0</v>
      </c>
      <c r="K5220" s="25" t="n">
        <f aca="false">E5220*Einstellungen!$B$5/100</f>
        <v>0</v>
      </c>
      <c r="L5220" s="23" t="str">
        <f aca="false">IF(I5220&lt;Einstellungen!$B$5,"ja","nein")</f>
        <v>nein</v>
      </c>
      <c r="M5220" s="23" t="s">
        <v>130</v>
      </c>
      <c r="N5220" s="23" t="n">
        <v>2025</v>
      </c>
      <c r="O5220" s="23" t="n">
        <v>5</v>
      </c>
    </row>
    <row r="5221" customFormat="false" ht="15" hidden="false" customHeight="false" outlineLevel="0" collapsed="false">
      <c r="A5221" s="22" t="n">
        <v>45907</v>
      </c>
      <c r="B5221" s="23" t="s">
        <v>112</v>
      </c>
      <c r="C5221" s="23" t="s">
        <v>124</v>
      </c>
      <c r="D5221" s="24" t="n">
        <v>-49</v>
      </c>
      <c r="E5221" s="25" t="n">
        <f aca="false">MAX(D5221,0)/1000</f>
        <v>0</v>
      </c>
      <c r="F5221" s="25" t="n">
        <f aca="false">MAX(-D5221,0)/1000</f>
        <v>0.049</v>
      </c>
      <c r="G5221" s="23" t="str">
        <f aca="false">IF(E5221&gt;0,"ja","nein")</f>
        <v>nein</v>
      </c>
      <c r="H5221" s="26" t="n">
        <v>81.5</v>
      </c>
      <c r="I5221" s="26" t="n">
        <f aca="false">(H5221/10+IF(N5221=2025,Einstellungen!$B$23,Einstellungen!$C$23))*(1+Einstellungen!$B$10)</f>
        <v>29.64409</v>
      </c>
      <c r="J5221" s="25" t="n">
        <f aca="false">E5221*I5221/100</f>
        <v>0</v>
      </c>
      <c r="K5221" s="25" t="n">
        <f aca="false">E5221*Einstellungen!$B$5/100</f>
        <v>0</v>
      </c>
      <c r="L5221" s="23" t="str">
        <f aca="false">IF(I5221&lt;Einstellungen!$B$5,"ja","nein")</f>
        <v>nein</v>
      </c>
      <c r="M5221" s="23" t="s">
        <v>130</v>
      </c>
      <c r="N5221" s="23" t="n">
        <v>2025</v>
      </c>
      <c r="O5221" s="23" t="n">
        <v>6</v>
      </c>
    </row>
    <row r="5222" customFormat="false" ht="15" hidden="false" customHeight="false" outlineLevel="0" collapsed="false">
      <c r="A5222" s="22" t="n">
        <v>45907</v>
      </c>
      <c r="B5222" s="23" t="s">
        <v>113</v>
      </c>
      <c r="C5222" s="23" t="s">
        <v>124</v>
      </c>
      <c r="D5222" s="24" t="n">
        <v>-49</v>
      </c>
      <c r="E5222" s="25" t="n">
        <f aca="false">MAX(D5222,0)/1000</f>
        <v>0</v>
      </c>
      <c r="F5222" s="25" t="n">
        <f aca="false">MAX(-D5222,0)/1000</f>
        <v>0.049</v>
      </c>
      <c r="G5222" s="23" t="str">
        <f aca="false">IF(E5222&gt;0,"ja","nein")</f>
        <v>nein</v>
      </c>
      <c r="H5222" s="26" t="n">
        <v>55.48</v>
      </c>
      <c r="I5222" s="26" t="n">
        <f aca="false">(H5222/10+IF(N5222=2025,Einstellungen!$B$23,Einstellungen!$C$23))*(1+Einstellungen!$B$10)</f>
        <v>26.54771</v>
      </c>
      <c r="J5222" s="25" t="n">
        <f aca="false">E5222*I5222/100</f>
        <v>0</v>
      </c>
      <c r="K5222" s="25" t="n">
        <f aca="false">E5222*Einstellungen!$B$5/100</f>
        <v>0</v>
      </c>
      <c r="L5222" s="23" t="str">
        <f aca="false">IF(I5222&lt;Einstellungen!$B$5,"ja","nein")</f>
        <v>ja</v>
      </c>
      <c r="M5222" s="23" t="s">
        <v>130</v>
      </c>
      <c r="N5222" s="23" t="n">
        <v>2025</v>
      </c>
      <c r="O5222" s="23" t="n">
        <v>7</v>
      </c>
    </row>
    <row r="5223" customFormat="false" ht="15" hidden="false" customHeight="false" outlineLevel="0" collapsed="false">
      <c r="A5223" s="22" t="n">
        <v>45909</v>
      </c>
      <c r="B5223" s="23" t="s">
        <v>120</v>
      </c>
      <c r="C5223" s="23" t="s">
        <v>98</v>
      </c>
      <c r="D5223" s="24" t="n">
        <v>-117</v>
      </c>
      <c r="E5223" s="25" t="n">
        <f aca="false">MAX(D5223,0)/1000</f>
        <v>0</v>
      </c>
      <c r="F5223" s="25" t="n">
        <f aca="false">MAX(-D5223,0)/1000</f>
        <v>0.117</v>
      </c>
      <c r="G5223" s="23" t="str">
        <f aca="false">IF(E5223&gt;0,"ja","nein")</f>
        <v>nein</v>
      </c>
      <c r="H5223" s="26" t="n">
        <v>85.51</v>
      </c>
      <c r="I5223" s="26" t="n">
        <f aca="false">(H5223/10+IF(N5223=2025,Einstellungen!$B$23,Einstellungen!$C$23))*(1+Einstellungen!$B$10)</f>
        <v>30.12128</v>
      </c>
      <c r="J5223" s="25" t="n">
        <f aca="false">E5223*I5223/100</f>
        <v>0</v>
      </c>
      <c r="K5223" s="25" t="n">
        <f aca="false">E5223*Einstellungen!$B$5/100</f>
        <v>0</v>
      </c>
      <c r="L5223" s="23" t="str">
        <f aca="false">IF(I5223&lt;Einstellungen!$B$5,"ja","nein")</f>
        <v>nein</v>
      </c>
      <c r="M5223" s="23" t="s">
        <v>130</v>
      </c>
      <c r="N5223" s="23" t="n">
        <v>2025</v>
      </c>
      <c r="O5223" s="23" t="n">
        <v>14</v>
      </c>
    </row>
    <row r="5224" customFormat="false" ht="15" hidden="false" customHeight="false" outlineLevel="0" collapsed="false">
      <c r="A5224" s="22" t="n">
        <v>45909</v>
      </c>
      <c r="B5224" s="23" t="s">
        <v>104</v>
      </c>
      <c r="C5224" s="23" t="s">
        <v>98</v>
      </c>
      <c r="D5224" s="24" t="n">
        <v>-920.4</v>
      </c>
      <c r="E5224" s="25" t="n">
        <f aca="false">MAX(D5224,0)/1000</f>
        <v>0</v>
      </c>
      <c r="F5224" s="25" t="n">
        <f aca="false">MAX(-D5224,0)/1000</f>
        <v>0.9204</v>
      </c>
      <c r="G5224" s="23" t="str">
        <f aca="false">IF(E5224&gt;0,"ja","nein")</f>
        <v>nein</v>
      </c>
      <c r="H5224" s="26" t="n">
        <v>92.49</v>
      </c>
      <c r="I5224" s="26" t="n">
        <f aca="false">(H5224/10+IF(N5224=2025,Einstellungen!$B$23,Einstellungen!$C$23))*(1+Einstellungen!$B$10)</f>
        <v>30.9519</v>
      </c>
      <c r="J5224" s="25" t="n">
        <f aca="false">E5224*I5224/100</f>
        <v>0</v>
      </c>
      <c r="K5224" s="25" t="n">
        <f aca="false">E5224*Einstellungen!$B$5/100</f>
        <v>0</v>
      </c>
      <c r="L5224" s="23" t="str">
        <f aca="false">IF(I5224&lt;Einstellungen!$B$5,"ja","nein")</f>
        <v>nein</v>
      </c>
      <c r="M5224" s="23" t="s">
        <v>130</v>
      </c>
      <c r="N5224" s="23" t="n">
        <v>2025</v>
      </c>
      <c r="O5224" s="23" t="n">
        <v>15</v>
      </c>
    </row>
    <row r="5225" customFormat="false" ht="15" hidden="false" customHeight="false" outlineLevel="0" collapsed="false">
      <c r="A5225" s="22" t="n">
        <v>45909</v>
      </c>
      <c r="B5225" s="23" t="s">
        <v>105</v>
      </c>
      <c r="C5225" s="23" t="s">
        <v>98</v>
      </c>
      <c r="D5225" s="24" t="n">
        <v>-928.9</v>
      </c>
      <c r="E5225" s="25" t="n">
        <f aca="false">MAX(D5225,0)/1000</f>
        <v>0</v>
      </c>
      <c r="F5225" s="25" t="n">
        <f aca="false">MAX(-D5225,0)/1000</f>
        <v>0.9289</v>
      </c>
      <c r="G5225" s="23" t="str">
        <f aca="false">IF(E5225&gt;0,"ja","nein")</f>
        <v>nein</v>
      </c>
      <c r="H5225" s="26" t="n">
        <v>103.35</v>
      </c>
      <c r="I5225" s="26" t="n">
        <f aca="false">(H5225/10+IF(N5225=2025,Einstellungen!$B$23,Einstellungen!$C$23))*(1+Einstellungen!$B$10)</f>
        <v>32.24424</v>
      </c>
      <c r="J5225" s="25" t="n">
        <f aca="false">E5225*I5225/100</f>
        <v>0</v>
      </c>
      <c r="K5225" s="25" t="n">
        <f aca="false">E5225*Einstellungen!$B$5/100</f>
        <v>0</v>
      </c>
      <c r="L5225" s="23" t="str">
        <f aca="false">IF(I5225&lt;Einstellungen!$B$5,"ja","nein")</f>
        <v>nein</v>
      </c>
      <c r="M5225" s="23" t="s">
        <v>130</v>
      </c>
      <c r="N5225" s="23" t="n">
        <v>2025</v>
      </c>
      <c r="O5225" s="23" t="n">
        <v>16</v>
      </c>
    </row>
    <row r="5226" customFormat="false" ht="15" hidden="false" customHeight="false" outlineLevel="0" collapsed="false">
      <c r="A5226" s="22" t="n">
        <v>45909</v>
      </c>
      <c r="B5226" s="23" t="s">
        <v>97</v>
      </c>
      <c r="C5226" s="23" t="s">
        <v>98</v>
      </c>
      <c r="D5226" s="24" t="n">
        <v>-193.1</v>
      </c>
      <c r="E5226" s="25" t="n">
        <f aca="false">MAX(D5226,0)/1000</f>
        <v>0</v>
      </c>
      <c r="F5226" s="25" t="n">
        <f aca="false">MAX(-D5226,0)/1000</f>
        <v>0.1931</v>
      </c>
      <c r="G5226" s="23" t="str">
        <f aca="false">IF(E5226&gt;0,"ja","nein")</f>
        <v>nein</v>
      </c>
      <c r="H5226" s="26" t="n">
        <v>127.41</v>
      </c>
      <c r="I5226" s="26" t="n">
        <f aca="false">(H5226/10+IF(N5226=2025,Einstellungen!$B$23,Einstellungen!$C$23))*(1+Einstellungen!$B$10)</f>
        <v>35.10738</v>
      </c>
      <c r="J5226" s="25" t="n">
        <f aca="false">E5226*I5226/100</f>
        <v>0</v>
      </c>
      <c r="K5226" s="25" t="n">
        <f aca="false">E5226*Einstellungen!$B$5/100</f>
        <v>0</v>
      </c>
      <c r="L5226" s="23" t="str">
        <f aca="false">IF(I5226&lt;Einstellungen!$B$5,"ja","nein")</f>
        <v>nein</v>
      </c>
      <c r="M5226" s="23" t="s">
        <v>130</v>
      </c>
      <c r="N5226" s="23" t="n">
        <v>2025</v>
      </c>
      <c r="O5226" s="23" t="n">
        <v>17</v>
      </c>
    </row>
    <row r="5227" customFormat="false" ht="15" hidden="false" customHeight="false" outlineLevel="0" collapsed="false">
      <c r="A5227" s="22" t="n">
        <v>45909</v>
      </c>
      <c r="B5227" s="23" t="s">
        <v>99</v>
      </c>
      <c r="C5227" s="23" t="s">
        <v>98</v>
      </c>
      <c r="D5227" s="24" t="n">
        <v>-111.3</v>
      </c>
      <c r="E5227" s="25" t="n">
        <f aca="false">MAX(D5227,0)/1000</f>
        <v>0</v>
      </c>
      <c r="F5227" s="25" t="n">
        <f aca="false">MAX(-D5227,0)/1000</f>
        <v>0.1113</v>
      </c>
      <c r="G5227" s="23" t="str">
        <f aca="false">IF(E5227&gt;0,"ja","nein")</f>
        <v>nein</v>
      </c>
      <c r="H5227" s="26" t="n">
        <v>192.68</v>
      </c>
      <c r="I5227" s="26" t="n">
        <f aca="false">(H5227/10+IF(N5227=2025,Einstellungen!$B$23,Einstellungen!$C$23))*(1+Einstellungen!$B$10)</f>
        <v>42.87451</v>
      </c>
      <c r="J5227" s="25" t="n">
        <f aca="false">E5227*I5227/100</f>
        <v>0</v>
      </c>
      <c r="K5227" s="25" t="n">
        <f aca="false">E5227*Einstellungen!$B$5/100</f>
        <v>0</v>
      </c>
      <c r="L5227" s="23" t="str">
        <f aca="false">IF(I5227&lt;Einstellungen!$B$5,"ja","nein")</f>
        <v>nein</v>
      </c>
      <c r="M5227" s="23" t="s">
        <v>130</v>
      </c>
      <c r="N5227" s="23" t="n">
        <v>2025</v>
      </c>
      <c r="O5227" s="23" t="n">
        <v>18</v>
      </c>
    </row>
    <row r="5228" customFormat="false" ht="15" hidden="false" customHeight="false" outlineLevel="0" collapsed="false">
      <c r="A5228" s="22" t="n">
        <v>45909</v>
      </c>
      <c r="B5228" s="23" t="s">
        <v>100</v>
      </c>
      <c r="C5228" s="23" t="s">
        <v>98</v>
      </c>
      <c r="D5228" s="24" t="n">
        <v>131.2</v>
      </c>
      <c r="E5228" s="25" t="n">
        <f aca="false">MAX(D5228,0)/1000</f>
        <v>0.1312</v>
      </c>
      <c r="F5228" s="25" t="n">
        <f aca="false">MAX(-D5228,0)/1000</f>
        <v>0</v>
      </c>
      <c r="G5228" s="23" t="str">
        <f aca="false">IF(E5228&gt;0,"ja","nein")</f>
        <v>ja</v>
      </c>
      <c r="H5228" s="26" t="n">
        <v>386.4</v>
      </c>
      <c r="I5228" s="26" t="n">
        <f aca="false">(H5228/10+IF(N5228=2025,Einstellungen!$B$23,Einstellungen!$C$23))*(1+Einstellungen!$B$10)</f>
        <v>65.92719</v>
      </c>
      <c r="J5228" s="25" t="n">
        <f aca="false">E5228*I5228/100</f>
        <v>0.08649647328</v>
      </c>
      <c r="K5228" s="25" t="n">
        <f aca="false">E5228*Einstellungen!$B$5/100</f>
        <v>0.038048</v>
      </c>
      <c r="L5228" s="23" t="str">
        <f aca="false">IF(I5228&lt;Einstellungen!$B$5,"ja","nein")</f>
        <v>nein</v>
      </c>
      <c r="M5228" s="23" t="s">
        <v>130</v>
      </c>
      <c r="N5228" s="23" t="n">
        <v>2025</v>
      </c>
      <c r="O5228" s="23" t="n">
        <v>19</v>
      </c>
    </row>
    <row r="5229" customFormat="false" ht="15" hidden="false" customHeight="false" outlineLevel="0" collapsed="false">
      <c r="A5229" s="22" t="n">
        <v>45909</v>
      </c>
      <c r="B5229" s="23" t="s">
        <v>92</v>
      </c>
      <c r="C5229" s="23" t="s">
        <v>98</v>
      </c>
      <c r="D5229" s="24" t="n">
        <v>103.1</v>
      </c>
      <c r="E5229" s="25" t="n">
        <f aca="false">MAX(D5229,0)/1000</f>
        <v>0.1031</v>
      </c>
      <c r="F5229" s="25" t="n">
        <f aca="false">MAX(-D5229,0)/1000</f>
        <v>0</v>
      </c>
      <c r="G5229" s="23" t="str">
        <f aca="false">IF(E5229&gt;0,"ja","nein")</f>
        <v>ja</v>
      </c>
      <c r="H5229" s="26" t="n">
        <v>215.59</v>
      </c>
      <c r="I5229" s="26" t="n">
        <f aca="false">(H5229/10+IF(N5229=2025,Einstellungen!$B$23,Einstellungen!$C$23))*(1+Einstellungen!$B$10)</f>
        <v>45.6008</v>
      </c>
      <c r="J5229" s="25" t="n">
        <f aca="false">E5229*I5229/100</f>
        <v>0.0470144248</v>
      </c>
      <c r="K5229" s="25" t="n">
        <f aca="false">E5229*Einstellungen!$B$5/100</f>
        <v>0.029899</v>
      </c>
      <c r="L5229" s="23" t="str">
        <f aca="false">IF(I5229&lt;Einstellungen!$B$5,"ja","nein")</f>
        <v>nein</v>
      </c>
      <c r="M5229" s="23" t="s">
        <v>130</v>
      </c>
      <c r="N5229" s="23" t="n">
        <v>2025</v>
      </c>
      <c r="O5229" s="23" t="n">
        <v>20</v>
      </c>
    </row>
    <row r="5230" customFormat="false" ht="15" hidden="false" customHeight="false" outlineLevel="0" collapsed="false">
      <c r="A5230" s="22" t="n">
        <v>45909</v>
      </c>
      <c r="B5230" s="23" t="s">
        <v>95</v>
      </c>
      <c r="C5230" s="23" t="s">
        <v>98</v>
      </c>
      <c r="D5230" s="24" t="n">
        <v>77.1</v>
      </c>
      <c r="E5230" s="25" t="n">
        <f aca="false">MAX(D5230,0)/1000</f>
        <v>0.0771</v>
      </c>
      <c r="F5230" s="25" t="n">
        <f aca="false">MAX(-D5230,0)/1000</f>
        <v>0</v>
      </c>
      <c r="G5230" s="23" t="str">
        <f aca="false">IF(E5230&gt;0,"ja","nein")</f>
        <v>ja</v>
      </c>
      <c r="H5230" s="26" t="n">
        <v>133.37</v>
      </c>
      <c r="I5230" s="26" t="n">
        <f aca="false">(H5230/10+IF(N5230=2025,Einstellungen!$B$23,Einstellungen!$C$23))*(1+Einstellungen!$B$10)</f>
        <v>35.81662</v>
      </c>
      <c r="J5230" s="25" t="n">
        <f aca="false">E5230*I5230/100</f>
        <v>0.02761461402</v>
      </c>
      <c r="K5230" s="25" t="n">
        <f aca="false">E5230*Einstellungen!$B$5/100</f>
        <v>0.022359</v>
      </c>
      <c r="L5230" s="23" t="str">
        <f aca="false">IF(I5230&lt;Einstellungen!$B$5,"ja","nein")</f>
        <v>nein</v>
      </c>
      <c r="M5230" s="23" t="s">
        <v>130</v>
      </c>
      <c r="N5230" s="23" t="n">
        <v>2025</v>
      </c>
      <c r="O5230" s="23" t="n">
        <v>21</v>
      </c>
    </row>
    <row r="5231" customFormat="false" ht="15" hidden="false" customHeight="false" outlineLevel="0" collapsed="false">
      <c r="A5231" s="22" t="n">
        <v>45909</v>
      </c>
      <c r="B5231" s="23" t="s">
        <v>96</v>
      </c>
      <c r="C5231" s="23" t="s">
        <v>98</v>
      </c>
      <c r="D5231" s="24" t="n">
        <v>59.8</v>
      </c>
      <c r="E5231" s="25" t="n">
        <f aca="false">MAX(D5231,0)/1000</f>
        <v>0.0598</v>
      </c>
      <c r="F5231" s="25" t="n">
        <f aca="false">MAX(-D5231,0)/1000</f>
        <v>0</v>
      </c>
      <c r="G5231" s="23" t="str">
        <f aca="false">IF(E5231&gt;0,"ja","nein")</f>
        <v>ja</v>
      </c>
      <c r="H5231" s="26" t="n">
        <v>115.79</v>
      </c>
      <c r="I5231" s="26" t="n">
        <f aca="false">(H5231/10+IF(N5231=2025,Einstellungen!$B$23,Einstellungen!$C$23))*(1+Einstellungen!$B$10)</f>
        <v>33.7246</v>
      </c>
      <c r="J5231" s="25" t="n">
        <f aca="false">E5231*I5231/100</f>
        <v>0.0201673108</v>
      </c>
      <c r="K5231" s="25" t="n">
        <f aca="false">E5231*Einstellungen!$B$5/100</f>
        <v>0.017342</v>
      </c>
      <c r="L5231" s="23" t="str">
        <f aca="false">IF(I5231&lt;Einstellungen!$B$5,"ja","nein")</f>
        <v>nein</v>
      </c>
      <c r="M5231" s="23" t="s">
        <v>130</v>
      </c>
      <c r="N5231" s="23" t="n">
        <v>2025</v>
      </c>
      <c r="O5231" s="23" t="n">
        <v>22</v>
      </c>
    </row>
    <row r="5232" customFormat="false" ht="15" hidden="false" customHeight="false" outlineLevel="0" collapsed="false">
      <c r="A5232" s="22" t="n">
        <v>45909</v>
      </c>
      <c r="B5232" s="23" t="s">
        <v>101</v>
      </c>
      <c r="C5232" s="23" t="s">
        <v>98</v>
      </c>
      <c r="D5232" s="24" t="n">
        <v>53.7</v>
      </c>
      <c r="E5232" s="25" t="n">
        <f aca="false">MAX(D5232,0)/1000</f>
        <v>0.0537</v>
      </c>
      <c r="F5232" s="25" t="n">
        <f aca="false">MAX(-D5232,0)/1000</f>
        <v>0</v>
      </c>
      <c r="G5232" s="23" t="str">
        <f aca="false">IF(E5232&gt;0,"ja","nein")</f>
        <v>ja</v>
      </c>
      <c r="H5232" s="26" t="n">
        <v>109.3</v>
      </c>
      <c r="I5232" s="26" t="n">
        <f aca="false">(H5232/10+IF(N5232=2025,Einstellungen!$B$23,Einstellungen!$C$23))*(1+Einstellungen!$B$10)</f>
        <v>32.95229</v>
      </c>
      <c r="J5232" s="25" t="n">
        <f aca="false">E5232*I5232/100</f>
        <v>0.01769537973</v>
      </c>
      <c r="K5232" s="25" t="n">
        <f aca="false">E5232*Einstellungen!$B$5/100</f>
        <v>0.015573</v>
      </c>
      <c r="L5232" s="23" t="str">
        <f aca="false">IF(I5232&lt;Einstellungen!$B$5,"ja","nein")</f>
        <v>nein</v>
      </c>
      <c r="M5232" s="23" t="s">
        <v>130</v>
      </c>
      <c r="N5232" s="23" t="n">
        <v>2025</v>
      </c>
      <c r="O5232" s="23" t="n">
        <v>23</v>
      </c>
    </row>
    <row r="5233" customFormat="false" ht="15" hidden="false" customHeight="false" outlineLevel="0" collapsed="false">
      <c r="A5233" s="22" t="n">
        <v>45910</v>
      </c>
      <c r="B5233" s="23" t="s">
        <v>102</v>
      </c>
      <c r="C5233" s="23" t="s">
        <v>103</v>
      </c>
      <c r="D5233" s="24" t="n">
        <v>36.4</v>
      </c>
      <c r="E5233" s="25" t="n">
        <f aca="false">MAX(D5233,0)/1000</f>
        <v>0.0364</v>
      </c>
      <c r="F5233" s="25" t="n">
        <f aca="false">MAX(-D5233,0)/1000</f>
        <v>0</v>
      </c>
      <c r="G5233" s="23" t="str">
        <f aca="false">IF(E5233&gt;0,"ja","nein")</f>
        <v>ja</v>
      </c>
      <c r="H5233" s="26" t="n">
        <v>106.93</v>
      </c>
      <c r="I5233" s="26" t="n">
        <f aca="false">(H5233/10+IF(N5233=2025,Einstellungen!$B$23,Einstellungen!$C$23))*(1+Einstellungen!$B$10)</f>
        <v>32.67026</v>
      </c>
      <c r="J5233" s="25" t="n">
        <f aca="false">E5233*I5233/100</f>
        <v>0.01189197464</v>
      </c>
      <c r="K5233" s="25" t="n">
        <f aca="false">E5233*Einstellungen!$B$5/100</f>
        <v>0.010556</v>
      </c>
      <c r="L5233" s="23" t="str">
        <f aca="false">IF(I5233&lt;Einstellungen!$B$5,"ja","nein")</f>
        <v>nein</v>
      </c>
      <c r="M5233" s="23" t="s">
        <v>130</v>
      </c>
      <c r="N5233" s="23" t="n">
        <v>2025</v>
      </c>
      <c r="O5233" s="23" t="n">
        <v>0</v>
      </c>
    </row>
    <row r="5234" customFormat="false" ht="15" hidden="false" customHeight="false" outlineLevel="0" collapsed="false">
      <c r="A5234" s="22" t="n">
        <v>45910</v>
      </c>
      <c r="B5234" s="23" t="s">
        <v>107</v>
      </c>
      <c r="C5234" s="23" t="s">
        <v>103</v>
      </c>
      <c r="D5234" s="24" t="n">
        <v>39.4</v>
      </c>
      <c r="E5234" s="25" t="n">
        <f aca="false">MAX(D5234,0)/1000</f>
        <v>0.0394</v>
      </c>
      <c r="F5234" s="25" t="n">
        <f aca="false">MAX(-D5234,0)/1000</f>
        <v>0</v>
      </c>
      <c r="G5234" s="23" t="str">
        <f aca="false">IF(E5234&gt;0,"ja","nein")</f>
        <v>ja</v>
      </c>
      <c r="H5234" s="26" t="n">
        <v>107.29</v>
      </c>
      <c r="I5234" s="26" t="n">
        <f aca="false">(H5234/10+IF(N5234=2025,Einstellungen!$B$23,Einstellungen!$C$23))*(1+Einstellungen!$B$10)</f>
        <v>32.7131</v>
      </c>
      <c r="J5234" s="25" t="n">
        <f aca="false">E5234*I5234/100</f>
        <v>0.0128889614</v>
      </c>
      <c r="K5234" s="25" t="n">
        <f aca="false">E5234*Einstellungen!$B$5/100</f>
        <v>0.011426</v>
      </c>
      <c r="L5234" s="23" t="str">
        <f aca="false">IF(I5234&lt;Einstellungen!$B$5,"ja","nein")</f>
        <v>nein</v>
      </c>
      <c r="M5234" s="23" t="s">
        <v>130</v>
      </c>
      <c r="N5234" s="23" t="n">
        <v>2025</v>
      </c>
      <c r="O5234" s="23" t="n">
        <v>1</v>
      </c>
    </row>
    <row r="5235" customFormat="false" ht="15" hidden="false" customHeight="false" outlineLevel="0" collapsed="false">
      <c r="A5235" s="22" t="n">
        <v>45910</v>
      </c>
      <c r="B5235" s="23" t="s">
        <v>108</v>
      </c>
      <c r="C5235" s="23" t="s">
        <v>103</v>
      </c>
      <c r="D5235" s="24" t="n">
        <v>37.1</v>
      </c>
      <c r="E5235" s="25" t="n">
        <f aca="false">MAX(D5235,0)/1000</f>
        <v>0.0371</v>
      </c>
      <c r="F5235" s="25" t="n">
        <f aca="false">MAX(-D5235,0)/1000</f>
        <v>0</v>
      </c>
      <c r="G5235" s="23" t="str">
        <f aca="false">IF(E5235&gt;0,"ja","nein")</f>
        <v>ja</v>
      </c>
      <c r="H5235" s="26" t="n">
        <v>103.73</v>
      </c>
      <c r="I5235" s="26" t="n">
        <f aca="false">(H5235/10+IF(N5235=2025,Einstellungen!$B$23,Einstellungen!$C$23))*(1+Einstellungen!$B$10)</f>
        <v>32.28946</v>
      </c>
      <c r="J5235" s="25" t="n">
        <f aca="false">E5235*I5235/100</f>
        <v>0.01197938966</v>
      </c>
      <c r="K5235" s="25" t="n">
        <f aca="false">E5235*Einstellungen!$B$5/100</f>
        <v>0.010759</v>
      </c>
      <c r="L5235" s="23" t="str">
        <f aca="false">IF(I5235&lt;Einstellungen!$B$5,"ja","nein")</f>
        <v>nein</v>
      </c>
      <c r="M5235" s="23" t="s">
        <v>130</v>
      </c>
      <c r="N5235" s="23" t="n">
        <v>2025</v>
      </c>
      <c r="O5235" s="23" t="n">
        <v>2</v>
      </c>
    </row>
    <row r="5236" customFormat="false" ht="15" hidden="false" customHeight="false" outlineLevel="0" collapsed="false">
      <c r="A5236" s="22" t="n">
        <v>45910</v>
      </c>
      <c r="B5236" s="23" t="s">
        <v>109</v>
      </c>
      <c r="C5236" s="23" t="s">
        <v>103</v>
      </c>
      <c r="D5236" s="24" t="n">
        <v>9.4</v>
      </c>
      <c r="E5236" s="25" t="n">
        <f aca="false">MAX(D5236,0)/1000</f>
        <v>0.0094</v>
      </c>
      <c r="F5236" s="25" t="n">
        <f aca="false">MAX(-D5236,0)/1000</f>
        <v>0</v>
      </c>
      <c r="G5236" s="23" t="str">
        <f aca="false">IF(E5236&gt;0,"ja","nein")</f>
        <v>ja</v>
      </c>
      <c r="H5236" s="26" t="n">
        <v>104.81</v>
      </c>
      <c r="I5236" s="26" t="n">
        <f aca="false">(H5236/10+IF(N5236=2025,Einstellungen!$B$23,Einstellungen!$C$23))*(1+Einstellungen!$B$10)</f>
        <v>32.41798</v>
      </c>
      <c r="J5236" s="25" t="n">
        <f aca="false">E5236*I5236/100</f>
        <v>0.00304729012</v>
      </c>
      <c r="K5236" s="25" t="n">
        <f aca="false">E5236*Einstellungen!$B$5/100</f>
        <v>0.002726</v>
      </c>
      <c r="L5236" s="23" t="str">
        <f aca="false">IF(I5236&lt;Einstellungen!$B$5,"ja","nein")</f>
        <v>nein</v>
      </c>
      <c r="M5236" s="23" t="s">
        <v>130</v>
      </c>
      <c r="N5236" s="23" t="n">
        <v>2025</v>
      </c>
      <c r="O5236" s="23" t="n">
        <v>3</v>
      </c>
    </row>
    <row r="5237" customFormat="false" ht="15" hidden="false" customHeight="false" outlineLevel="0" collapsed="false">
      <c r="A5237" s="22" t="n">
        <v>45910</v>
      </c>
      <c r="B5237" s="23" t="s">
        <v>110</v>
      </c>
      <c r="C5237" s="23" t="s">
        <v>103</v>
      </c>
      <c r="D5237" s="24" t="n">
        <v>6.8</v>
      </c>
      <c r="E5237" s="25" t="n">
        <f aca="false">MAX(D5237,0)/1000</f>
        <v>0.0068</v>
      </c>
      <c r="F5237" s="25" t="n">
        <f aca="false">MAX(-D5237,0)/1000</f>
        <v>0</v>
      </c>
      <c r="G5237" s="23" t="str">
        <f aca="false">IF(E5237&gt;0,"ja","nein")</f>
        <v>ja</v>
      </c>
      <c r="H5237" s="26" t="n">
        <v>104.55</v>
      </c>
      <c r="I5237" s="26" t="n">
        <f aca="false">(H5237/10+IF(N5237=2025,Einstellungen!$B$23,Einstellungen!$C$23))*(1+Einstellungen!$B$10)</f>
        <v>32.38704</v>
      </c>
      <c r="J5237" s="25" t="n">
        <f aca="false">E5237*I5237/100</f>
        <v>0.00220231872</v>
      </c>
      <c r="K5237" s="25" t="n">
        <f aca="false">E5237*Einstellungen!$B$5/100</f>
        <v>0.001972</v>
      </c>
      <c r="L5237" s="23" t="str">
        <f aca="false">IF(I5237&lt;Einstellungen!$B$5,"ja","nein")</f>
        <v>nein</v>
      </c>
      <c r="M5237" s="23" t="s">
        <v>130</v>
      </c>
      <c r="N5237" s="23" t="n">
        <v>2025</v>
      </c>
      <c r="O5237" s="23" t="n">
        <v>4</v>
      </c>
    </row>
    <row r="5238" customFormat="false" ht="15" hidden="false" customHeight="false" outlineLevel="0" collapsed="false">
      <c r="A5238" s="22" t="n">
        <v>45910</v>
      </c>
      <c r="B5238" s="23" t="s">
        <v>111</v>
      </c>
      <c r="C5238" s="23" t="s">
        <v>103</v>
      </c>
      <c r="D5238" s="24" t="n">
        <v>19.9</v>
      </c>
      <c r="E5238" s="25" t="n">
        <f aca="false">MAX(D5238,0)/1000</f>
        <v>0.0199</v>
      </c>
      <c r="F5238" s="25" t="n">
        <f aca="false">MAX(-D5238,0)/1000</f>
        <v>0</v>
      </c>
      <c r="G5238" s="23" t="str">
        <f aca="false">IF(E5238&gt;0,"ja","nein")</f>
        <v>ja</v>
      </c>
      <c r="H5238" s="26" t="n">
        <v>114.28</v>
      </c>
      <c r="I5238" s="26" t="n">
        <f aca="false">(H5238/10+IF(N5238=2025,Einstellungen!$B$23,Einstellungen!$C$23))*(1+Einstellungen!$B$10)</f>
        <v>33.54491</v>
      </c>
      <c r="J5238" s="25" t="n">
        <f aca="false">E5238*I5238/100</f>
        <v>0.00667543709</v>
      </c>
      <c r="K5238" s="25" t="n">
        <f aca="false">E5238*Einstellungen!$B$5/100</f>
        <v>0.005771</v>
      </c>
      <c r="L5238" s="23" t="str">
        <f aca="false">IF(I5238&lt;Einstellungen!$B$5,"ja","nein")</f>
        <v>nein</v>
      </c>
      <c r="M5238" s="23" t="s">
        <v>130</v>
      </c>
      <c r="N5238" s="23" t="n">
        <v>2025</v>
      </c>
      <c r="O5238" s="23" t="n">
        <v>5</v>
      </c>
    </row>
    <row r="5239" customFormat="false" ht="15" hidden="false" customHeight="false" outlineLevel="0" collapsed="false">
      <c r="A5239" s="22" t="n">
        <v>45910</v>
      </c>
      <c r="B5239" s="23" t="s">
        <v>112</v>
      </c>
      <c r="C5239" s="23" t="s">
        <v>103</v>
      </c>
      <c r="D5239" s="24" t="n">
        <v>-6</v>
      </c>
      <c r="E5239" s="25" t="n">
        <f aca="false">MAX(D5239,0)/1000</f>
        <v>0</v>
      </c>
      <c r="F5239" s="25" t="n">
        <f aca="false">MAX(-D5239,0)/1000</f>
        <v>0.006</v>
      </c>
      <c r="G5239" s="23" t="str">
        <f aca="false">IF(E5239&gt;0,"ja","nein")</f>
        <v>nein</v>
      </c>
      <c r="H5239" s="26" t="n">
        <v>133.35</v>
      </c>
      <c r="I5239" s="26" t="n">
        <f aca="false">(H5239/10+IF(N5239=2025,Einstellungen!$B$23,Einstellungen!$C$23))*(1+Einstellungen!$B$10)</f>
        <v>35.81424</v>
      </c>
      <c r="J5239" s="25" t="n">
        <f aca="false">E5239*I5239/100</f>
        <v>0</v>
      </c>
      <c r="K5239" s="25" t="n">
        <f aca="false">E5239*Einstellungen!$B$5/100</f>
        <v>0</v>
      </c>
      <c r="L5239" s="23" t="str">
        <f aca="false">IF(I5239&lt;Einstellungen!$B$5,"ja","nein")</f>
        <v>nein</v>
      </c>
      <c r="M5239" s="23" t="s">
        <v>130</v>
      </c>
      <c r="N5239" s="23" t="n">
        <v>2025</v>
      </c>
      <c r="O5239" s="23" t="n">
        <v>6</v>
      </c>
    </row>
    <row r="5240" customFormat="false" ht="15" hidden="false" customHeight="false" outlineLevel="0" collapsed="false">
      <c r="A5240" s="22" t="n">
        <v>45910</v>
      </c>
      <c r="B5240" s="23" t="s">
        <v>113</v>
      </c>
      <c r="C5240" s="23" t="s">
        <v>103</v>
      </c>
      <c r="D5240" s="24" t="n">
        <v>32.3</v>
      </c>
      <c r="E5240" s="25" t="n">
        <f aca="false">MAX(D5240,0)/1000</f>
        <v>0.0323</v>
      </c>
      <c r="F5240" s="25" t="n">
        <f aca="false">MAX(-D5240,0)/1000</f>
        <v>0</v>
      </c>
      <c r="G5240" s="23" t="str">
        <f aca="false">IF(E5240&gt;0,"ja","nein")</f>
        <v>ja</v>
      </c>
      <c r="H5240" s="26" t="n">
        <v>223.39</v>
      </c>
      <c r="I5240" s="26" t="n">
        <f aca="false">(H5240/10+IF(N5240=2025,Einstellungen!$B$23,Einstellungen!$C$23))*(1+Einstellungen!$B$10)</f>
        <v>46.529</v>
      </c>
      <c r="J5240" s="25" t="n">
        <f aca="false">E5240*I5240/100</f>
        <v>0.015028867</v>
      </c>
      <c r="K5240" s="25" t="n">
        <f aca="false">E5240*Einstellungen!$B$5/100</f>
        <v>0.009367</v>
      </c>
      <c r="L5240" s="23" t="str">
        <f aca="false">IF(I5240&lt;Einstellungen!$B$5,"ja","nein")</f>
        <v>nein</v>
      </c>
      <c r="M5240" s="23" t="s">
        <v>130</v>
      </c>
      <c r="N5240" s="23" t="n">
        <v>2025</v>
      </c>
      <c r="O5240" s="23" t="n">
        <v>7</v>
      </c>
    </row>
    <row r="5241" customFormat="false" ht="15" hidden="false" customHeight="false" outlineLevel="0" collapsed="false">
      <c r="A5241" s="22" t="n">
        <v>45910</v>
      </c>
      <c r="B5241" s="23" t="s">
        <v>114</v>
      </c>
      <c r="C5241" s="23" t="s">
        <v>103</v>
      </c>
      <c r="D5241" s="24" t="n">
        <v>460.4</v>
      </c>
      <c r="E5241" s="25" t="n">
        <f aca="false">MAX(D5241,0)/1000</f>
        <v>0.4604</v>
      </c>
      <c r="F5241" s="25" t="n">
        <f aca="false">MAX(-D5241,0)/1000</f>
        <v>0</v>
      </c>
      <c r="G5241" s="23" t="str">
        <f aca="false">IF(E5241&gt;0,"ja","nein")</f>
        <v>ja</v>
      </c>
      <c r="H5241" s="26" t="n">
        <v>171.94</v>
      </c>
      <c r="I5241" s="26" t="n">
        <f aca="false">(H5241/10+IF(N5241=2025,Einstellungen!$B$23,Einstellungen!$C$23))*(1+Einstellungen!$B$10)</f>
        <v>40.40645</v>
      </c>
      <c r="J5241" s="25" t="n">
        <f aca="false">E5241*I5241/100</f>
        <v>0.1860312958</v>
      </c>
      <c r="K5241" s="25" t="n">
        <f aca="false">E5241*Einstellungen!$B$5/100</f>
        <v>0.133516</v>
      </c>
      <c r="L5241" s="23" t="str">
        <f aca="false">IF(I5241&lt;Einstellungen!$B$5,"ja","nein")</f>
        <v>nein</v>
      </c>
      <c r="M5241" s="23" t="s">
        <v>130</v>
      </c>
      <c r="N5241" s="23" t="n">
        <v>2025</v>
      </c>
      <c r="O5241" s="23" t="n">
        <v>8</v>
      </c>
    </row>
    <row r="5242" customFormat="false" ht="15" hidden="false" customHeight="false" outlineLevel="0" collapsed="false">
      <c r="A5242" s="22" t="n">
        <v>45910</v>
      </c>
      <c r="B5242" s="23" t="s">
        <v>115</v>
      </c>
      <c r="C5242" s="23" t="s">
        <v>103</v>
      </c>
      <c r="D5242" s="24" t="n">
        <v>126.9</v>
      </c>
      <c r="E5242" s="25" t="n">
        <f aca="false">MAX(D5242,0)/1000</f>
        <v>0.1269</v>
      </c>
      <c r="F5242" s="25" t="n">
        <f aca="false">MAX(-D5242,0)/1000</f>
        <v>0</v>
      </c>
      <c r="G5242" s="23" t="str">
        <f aca="false">IF(E5242&gt;0,"ja","nein")</f>
        <v>ja</v>
      </c>
      <c r="H5242" s="26" t="n">
        <v>129.46</v>
      </c>
      <c r="I5242" s="26" t="n">
        <f aca="false">(H5242/10+IF(N5242=2025,Einstellungen!$B$23,Einstellungen!$C$23))*(1+Einstellungen!$B$10)</f>
        <v>35.35133</v>
      </c>
      <c r="J5242" s="25" t="n">
        <f aca="false">E5242*I5242/100</f>
        <v>0.04486083777</v>
      </c>
      <c r="K5242" s="25" t="n">
        <f aca="false">E5242*Einstellungen!$B$5/100</f>
        <v>0.036801</v>
      </c>
      <c r="L5242" s="23" t="str">
        <f aca="false">IF(I5242&lt;Einstellungen!$B$5,"ja","nein")</f>
        <v>nein</v>
      </c>
      <c r="M5242" s="23" t="s">
        <v>130</v>
      </c>
      <c r="N5242" s="23" t="n">
        <v>2025</v>
      </c>
      <c r="O5242" s="23" t="n">
        <v>9</v>
      </c>
    </row>
    <row r="5243" customFormat="false" ht="15" hidden="false" customHeight="false" outlineLevel="0" collapsed="false">
      <c r="A5243" s="22" t="n">
        <v>45910</v>
      </c>
      <c r="B5243" s="23" t="s">
        <v>116</v>
      </c>
      <c r="C5243" s="23" t="s">
        <v>103</v>
      </c>
      <c r="D5243" s="24" t="n">
        <v>-36.1</v>
      </c>
      <c r="E5243" s="25" t="n">
        <f aca="false">MAX(D5243,0)/1000</f>
        <v>0</v>
      </c>
      <c r="F5243" s="25" t="n">
        <f aca="false">MAX(-D5243,0)/1000</f>
        <v>0.0361</v>
      </c>
      <c r="G5243" s="23" t="str">
        <f aca="false">IF(E5243&gt;0,"ja","nein")</f>
        <v>nein</v>
      </c>
      <c r="H5243" s="26" t="n">
        <v>107.33</v>
      </c>
      <c r="I5243" s="26" t="n">
        <f aca="false">(H5243/10+IF(N5243=2025,Einstellungen!$B$23,Einstellungen!$C$23))*(1+Einstellungen!$B$10)</f>
        <v>32.71786</v>
      </c>
      <c r="J5243" s="25" t="n">
        <f aca="false">E5243*I5243/100</f>
        <v>0</v>
      </c>
      <c r="K5243" s="25" t="n">
        <f aca="false">E5243*Einstellungen!$B$5/100</f>
        <v>0</v>
      </c>
      <c r="L5243" s="23" t="str">
        <f aca="false">IF(I5243&lt;Einstellungen!$B$5,"ja","nein")</f>
        <v>nein</v>
      </c>
      <c r="M5243" s="23" t="s">
        <v>130</v>
      </c>
      <c r="N5243" s="23" t="n">
        <v>2025</v>
      </c>
      <c r="O5243" s="23" t="n">
        <v>10</v>
      </c>
    </row>
    <row r="5244" customFormat="false" ht="15" hidden="false" customHeight="false" outlineLevel="0" collapsed="false">
      <c r="A5244" s="22" t="n">
        <v>45910</v>
      </c>
      <c r="B5244" s="23" t="s">
        <v>117</v>
      </c>
      <c r="C5244" s="23" t="s">
        <v>103</v>
      </c>
      <c r="D5244" s="24" t="n">
        <v>-143.3</v>
      </c>
      <c r="E5244" s="25" t="n">
        <f aca="false">MAX(D5244,0)/1000</f>
        <v>0</v>
      </c>
      <c r="F5244" s="25" t="n">
        <f aca="false">MAX(-D5244,0)/1000</f>
        <v>0.1433</v>
      </c>
      <c r="G5244" s="23" t="str">
        <f aca="false">IF(E5244&gt;0,"ja","nein")</f>
        <v>nein</v>
      </c>
      <c r="H5244" s="26" t="n">
        <v>102.39</v>
      </c>
      <c r="I5244" s="26" t="n">
        <f aca="false">(H5244/10+IF(N5244=2025,Einstellungen!$B$23,Einstellungen!$C$23))*(1+Einstellungen!$B$10)</f>
        <v>32.13</v>
      </c>
      <c r="J5244" s="25" t="n">
        <f aca="false">E5244*I5244/100</f>
        <v>0</v>
      </c>
      <c r="K5244" s="25" t="n">
        <f aca="false">E5244*Einstellungen!$B$5/100</f>
        <v>0</v>
      </c>
      <c r="L5244" s="23" t="str">
        <f aca="false">IF(I5244&lt;Einstellungen!$B$5,"ja","nein")</f>
        <v>nein</v>
      </c>
      <c r="M5244" s="23" t="s">
        <v>130</v>
      </c>
      <c r="N5244" s="23" t="n">
        <v>2025</v>
      </c>
      <c r="O5244" s="23" t="n">
        <v>11</v>
      </c>
    </row>
    <row r="5245" customFormat="false" ht="15" hidden="false" customHeight="false" outlineLevel="0" collapsed="false">
      <c r="A5245" s="22" t="n">
        <v>45910</v>
      </c>
      <c r="B5245" s="23" t="s">
        <v>118</v>
      </c>
      <c r="C5245" s="23" t="s">
        <v>103</v>
      </c>
      <c r="D5245" s="24" t="n">
        <v>-293.2</v>
      </c>
      <c r="E5245" s="25" t="n">
        <f aca="false">MAX(D5245,0)/1000</f>
        <v>0</v>
      </c>
      <c r="F5245" s="25" t="n">
        <f aca="false">MAX(-D5245,0)/1000</f>
        <v>0.2932</v>
      </c>
      <c r="G5245" s="23" t="str">
        <f aca="false">IF(E5245&gt;0,"ja","nein")</f>
        <v>nein</v>
      </c>
      <c r="H5245" s="26" t="n">
        <v>88.85</v>
      </c>
      <c r="I5245" s="26" t="n">
        <f aca="false">(H5245/10+IF(N5245=2025,Einstellungen!$B$23,Einstellungen!$C$23))*(1+Einstellungen!$B$10)</f>
        <v>30.51874</v>
      </c>
      <c r="J5245" s="25" t="n">
        <f aca="false">E5245*I5245/100</f>
        <v>0</v>
      </c>
      <c r="K5245" s="25" t="n">
        <f aca="false">E5245*Einstellungen!$B$5/100</f>
        <v>0</v>
      </c>
      <c r="L5245" s="23" t="str">
        <f aca="false">IF(I5245&lt;Einstellungen!$B$5,"ja","nein")</f>
        <v>nein</v>
      </c>
      <c r="M5245" s="23" t="s">
        <v>130</v>
      </c>
      <c r="N5245" s="23" t="n">
        <v>2025</v>
      </c>
      <c r="O5245" s="23" t="n">
        <v>12</v>
      </c>
    </row>
    <row r="5246" customFormat="false" ht="15" hidden="false" customHeight="false" outlineLevel="0" collapsed="false">
      <c r="A5246" s="22" t="n">
        <v>45910</v>
      </c>
      <c r="B5246" s="23" t="s">
        <v>119</v>
      </c>
      <c r="C5246" s="23" t="s">
        <v>103</v>
      </c>
      <c r="D5246" s="24" t="n">
        <v>-233.7</v>
      </c>
      <c r="E5246" s="25" t="n">
        <f aca="false">MAX(D5246,0)/1000</f>
        <v>0</v>
      </c>
      <c r="F5246" s="25" t="n">
        <f aca="false">MAX(-D5246,0)/1000</f>
        <v>0.2337</v>
      </c>
      <c r="G5246" s="23" t="str">
        <f aca="false">IF(E5246&gt;0,"ja","nein")</f>
        <v>nein</v>
      </c>
      <c r="H5246" s="26" t="n">
        <v>86.09</v>
      </c>
      <c r="I5246" s="26" t="n">
        <f aca="false">(H5246/10+IF(N5246=2025,Einstellungen!$B$23,Einstellungen!$C$23))*(1+Einstellungen!$B$10)</f>
        <v>30.1903</v>
      </c>
      <c r="J5246" s="25" t="n">
        <f aca="false">E5246*I5246/100</f>
        <v>0</v>
      </c>
      <c r="K5246" s="25" t="n">
        <f aca="false">E5246*Einstellungen!$B$5/100</f>
        <v>0</v>
      </c>
      <c r="L5246" s="23" t="str">
        <f aca="false">IF(I5246&lt;Einstellungen!$B$5,"ja","nein")</f>
        <v>nein</v>
      </c>
      <c r="M5246" s="23" t="s">
        <v>130</v>
      </c>
      <c r="N5246" s="23" t="n">
        <v>2025</v>
      </c>
      <c r="O5246" s="23" t="n">
        <v>13</v>
      </c>
    </row>
    <row r="5247" customFormat="false" ht="15" hidden="false" customHeight="false" outlineLevel="0" collapsed="false">
      <c r="A5247" s="22" t="n">
        <v>45910</v>
      </c>
      <c r="B5247" s="23" t="s">
        <v>120</v>
      </c>
      <c r="C5247" s="23" t="s">
        <v>103</v>
      </c>
      <c r="D5247" s="24" t="n">
        <v>-95</v>
      </c>
      <c r="E5247" s="25" t="n">
        <f aca="false">MAX(D5247,0)/1000</f>
        <v>0</v>
      </c>
      <c r="F5247" s="25" t="n">
        <f aca="false">MAX(-D5247,0)/1000</f>
        <v>0.095</v>
      </c>
      <c r="G5247" s="23" t="str">
        <f aca="false">IF(E5247&gt;0,"ja","nein")</f>
        <v>nein</v>
      </c>
      <c r="H5247" s="26" t="n">
        <v>87.8</v>
      </c>
      <c r="I5247" s="26" t="n">
        <f aca="false">(H5247/10+IF(N5247=2025,Einstellungen!$B$23,Einstellungen!$C$23))*(1+Einstellungen!$B$10)</f>
        <v>30.39379</v>
      </c>
      <c r="J5247" s="25" t="n">
        <f aca="false">E5247*I5247/100</f>
        <v>0</v>
      </c>
      <c r="K5247" s="25" t="n">
        <f aca="false">E5247*Einstellungen!$B$5/100</f>
        <v>0</v>
      </c>
      <c r="L5247" s="23" t="str">
        <f aca="false">IF(I5247&lt;Einstellungen!$B$5,"ja","nein")</f>
        <v>nein</v>
      </c>
      <c r="M5247" s="23" t="s">
        <v>130</v>
      </c>
      <c r="N5247" s="23" t="n">
        <v>2025</v>
      </c>
      <c r="O5247" s="23" t="n">
        <v>14</v>
      </c>
    </row>
    <row r="5248" customFormat="false" ht="15" hidden="false" customHeight="false" outlineLevel="0" collapsed="false">
      <c r="A5248" s="22" t="n">
        <v>45910</v>
      </c>
      <c r="B5248" s="23" t="s">
        <v>104</v>
      </c>
      <c r="C5248" s="23" t="s">
        <v>103</v>
      </c>
      <c r="D5248" s="24" t="n">
        <v>-310.9</v>
      </c>
      <c r="E5248" s="25" t="n">
        <f aca="false">MAX(D5248,0)/1000</f>
        <v>0</v>
      </c>
      <c r="F5248" s="25" t="n">
        <f aca="false">MAX(-D5248,0)/1000</f>
        <v>0.3109</v>
      </c>
      <c r="G5248" s="23" t="str">
        <f aca="false">IF(E5248&gt;0,"ja","nein")</f>
        <v>nein</v>
      </c>
      <c r="H5248" s="26" t="n">
        <v>90.8</v>
      </c>
      <c r="I5248" s="26" t="n">
        <f aca="false">(H5248/10+IF(N5248=2025,Einstellungen!$B$23,Einstellungen!$C$23))*(1+Einstellungen!$B$10)</f>
        <v>30.75079</v>
      </c>
      <c r="J5248" s="25" t="n">
        <f aca="false">E5248*I5248/100</f>
        <v>0</v>
      </c>
      <c r="K5248" s="25" t="n">
        <f aca="false">E5248*Einstellungen!$B$5/100</f>
        <v>0</v>
      </c>
      <c r="L5248" s="23" t="str">
        <f aca="false">IF(I5248&lt;Einstellungen!$B$5,"ja","nein")</f>
        <v>nein</v>
      </c>
      <c r="M5248" s="23" t="s">
        <v>130</v>
      </c>
      <c r="N5248" s="23" t="n">
        <v>2025</v>
      </c>
      <c r="O5248" s="23" t="n">
        <v>15</v>
      </c>
    </row>
    <row r="5249" customFormat="false" ht="15" hidden="false" customHeight="false" outlineLevel="0" collapsed="false">
      <c r="A5249" s="22" t="n">
        <v>45910</v>
      </c>
      <c r="B5249" s="23" t="s">
        <v>105</v>
      </c>
      <c r="C5249" s="23" t="s">
        <v>103</v>
      </c>
      <c r="D5249" s="24" t="n">
        <v>-324</v>
      </c>
      <c r="E5249" s="25" t="n">
        <f aca="false">MAX(D5249,0)/1000</f>
        <v>0</v>
      </c>
      <c r="F5249" s="25" t="n">
        <f aca="false">MAX(-D5249,0)/1000</f>
        <v>0.324</v>
      </c>
      <c r="G5249" s="23" t="str">
        <f aca="false">IF(E5249&gt;0,"ja","nein")</f>
        <v>nein</v>
      </c>
      <c r="H5249" s="26" t="n">
        <v>105.07</v>
      </c>
      <c r="I5249" s="26" t="n">
        <f aca="false">(H5249/10+IF(N5249=2025,Einstellungen!$B$23,Einstellungen!$C$23))*(1+Einstellungen!$B$10)</f>
        <v>32.44892</v>
      </c>
      <c r="J5249" s="25" t="n">
        <f aca="false">E5249*I5249/100</f>
        <v>0</v>
      </c>
      <c r="K5249" s="25" t="n">
        <f aca="false">E5249*Einstellungen!$B$5/100</f>
        <v>0</v>
      </c>
      <c r="L5249" s="23" t="str">
        <f aca="false">IF(I5249&lt;Einstellungen!$B$5,"ja","nein")</f>
        <v>nein</v>
      </c>
      <c r="M5249" s="23" t="s">
        <v>130</v>
      </c>
      <c r="N5249" s="23" t="n">
        <v>2025</v>
      </c>
      <c r="O5249" s="23" t="n">
        <v>16</v>
      </c>
    </row>
    <row r="5250" customFormat="false" ht="15" hidden="false" customHeight="false" outlineLevel="0" collapsed="false">
      <c r="A5250" s="22" t="n">
        <v>45910</v>
      </c>
      <c r="B5250" s="23" t="s">
        <v>97</v>
      </c>
      <c r="C5250" s="23" t="s">
        <v>103</v>
      </c>
      <c r="D5250" s="24" t="n">
        <v>7.9</v>
      </c>
      <c r="E5250" s="25" t="n">
        <f aca="false">MAX(D5250,0)/1000</f>
        <v>0.0079</v>
      </c>
      <c r="F5250" s="25" t="n">
        <f aca="false">MAX(-D5250,0)/1000</f>
        <v>0</v>
      </c>
      <c r="G5250" s="23" t="str">
        <f aca="false">IF(E5250&gt;0,"ja","nein")</f>
        <v>ja</v>
      </c>
      <c r="H5250" s="26" t="n">
        <v>127.78</v>
      </c>
      <c r="I5250" s="26" t="n">
        <f aca="false">(H5250/10+IF(N5250=2025,Einstellungen!$B$23,Einstellungen!$C$23))*(1+Einstellungen!$B$10)</f>
        <v>35.15141</v>
      </c>
      <c r="J5250" s="25" t="n">
        <f aca="false">E5250*I5250/100</f>
        <v>0.00277696139</v>
      </c>
      <c r="K5250" s="25" t="n">
        <f aca="false">E5250*Einstellungen!$B$5/100</f>
        <v>0.002291</v>
      </c>
      <c r="L5250" s="23" t="str">
        <f aca="false">IF(I5250&lt;Einstellungen!$B$5,"ja","nein")</f>
        <v>nein</v>
      </c>
      <c r="M5250" s="23" t="s">
        <v>130</v>
      </c>
      <c r="N5250" s="23" t="n">
        <v>2025</v>
      </c>
      <c r="O5250" s="23" t="n">
        <v>17</v>
      </c>
    </row>
    <row r="5251" customFormat="false" ht="15" hidden="false" customHeight="false" outlineLevel="0" collapsed="false">
      <c r="A5251" s="22" t="n">
        <v>45910</v>
      </c>
      <c r="B5251" s="23" t="s">
        <v>99</v>
      </c>
      <c r="C5251" s="23" t="s">
        <v>103</v>
      </c>
      <c r="D5251" s="24" t="n">
        <v>8.2</v>
      </c>
      <c r="E5251" s="25" t="n">
        <f aca="false">MAX(D5251,0)/1000</f>
        <v>0.0082</v>
      </c>
      <c r="F5251" s="25" t="n">
        <f aca="false">MAX(-D5251,0)/1000</f>
        <v>0</v>
      </c>
      <c r="G5251" s="23" t="str">
        <f aca="false">IF(E5251&gt;0,"ja","nein")</f>
        <v>ja</v>
      </c>
      <c r="H5251" s="26" t="n">
        <v>170.59</v>
      </c>
      <c r="I5251" s="26" t="n">
        <f aca="false">(H5251/10+IF(N5251=2025,Einstellungen!$B$23,Einstellungen!$C$23))*(1+Einstellungen!$B$10)</f>
        <v>40.2458</v>
      </c>
      <c r="J5251" s="25" t="n">
        <f aca="false">E5251*I5251/100</f>
        <v>0.0033001556</v>
      </c>
      <c r="K5251" s="25" t="n">
        <f aca="false">E5251*Einstellungen!$B$5/100</f>
        <v>0.002378</v>
      </c>
      <c r="L5251" s="23" t="str">
        <f aca="false">IF(I5251&lt;Einstellungen!$B$5,"ja","nein")</f>
        <v>nein</v>
      </c>
      <c r="M5251" s="23" t="s">
        <v>130</v>
      </c>
      <c r="N5251" s="23" t="n">
        <v>2025</v>
      </c>
      <c r="O5251" s="23" t="n">
        <v>18</v>
      </c>
    </row>
    <row r="5252" customFormat="false" ht="15" hidden="false" customHeight="false" outlineLevel="0" collapsed="false">
      <c r="A5252" s="22" t="n">
        <v>45910</v>
      </c>
      <c r="B5252" s="23" t="s">
        <v>100</v>
      </c>
      <c r="C5252" s="23" t="s">
        <v>103</v>
      </c>
      <c r="D5252" s="24" t="n">
        <v>137.9</v>
      </c>
      <c r="E5252" s="25" t="n">
        <f aca="false">MAX(D5252,0)/1000</f>
        <v>0.1379</v>
      </c>
      <c r="F5252" s="25" t="n">
        <f aca="false">MAX(-D5252,0)/1000</f>
        <v>0</v>
      </c>
      <c r="G5252" s="23" t="str">
        <f aca="false">IF(E5252&gt;0,"ja","nein")</f>
        <v>ja</v>
      </c>
      <c r="H5252" s="26" t="n">
        <v>275.19</v>
      </c>
      <c r="I5252" s="26" t="n">
        <f aca="false">(H5252/10+IF(N5252=2025,Einstellungen!$B$23,Einstellungen!$C$23))*(1+Einstellungen!$B$10)</f>
        <v>52.6932</v>
      </c>
      <c r="J5252" s="25" t="n">
        <f aca="false">E5252*I5252/100</f>
        <v>0.0726639228</v>
      </c>
      <c r="K5252" s="25" t="n">
        <f aca="false">E5252*Einstellungen!$B$5/100</f>
        <v>0.039991</v>
      </c>
      <c r="L5252" s="23" t="str">
        <f aca="false">IF(I5252&lt;Einstellungen!$B$5,"ja","nein")</f>
        <v>nein</v>
      </c>
      <c r="M5252" s="23" t="s">
        <v>130</v>
      </c>
      <c r="N5252" s="23" t="n">
        <v>2025</v>
      </c>
      <c r="O5252" s="23" t="n">
        <v>19</v>
      </c>
    </row>
    <row r="5253" customFormat="false" ht="15" hidden="false" customHeight="false" outlineLevel="0" collapsed="false">
      <c r="A5253" s="22" t="n">
        <v>45910</v>
      </c>
      <c r="B5253" s="23" t="s">
        <v>92</v>
      </c>
      <c r="C5253" s="23" t="s">
        <v>103</v>
      </c>
      <c r="D5253" s="24" t="n">
        <v>166.3</v>
      </c>
      <c r="E5253" s="25" t="n">
        <f aca="false">MAX(D5253,0)/1000</f>
        <v>0.1663</v>
      </c>
      <c r="F5253" s="25" t="n">
        <f aca="false">MAX(-D5253,0)/1000</f>
        <v>0</v>
      </c>
      <c r="G5253" s="23" t="str">
        <f aca="false">IF(E5253&gt;0,"ja","nein")</f>
        <v>ja</v>
      </c>
      <c r="H5253" s="26" t="n">
        <v>169.07</v>
      </c>
      <c r="I5253" s="26" t="n">
        <f aca="false">(H5253/10+IF(N5253=2025,Einstellungen!$B$23,Einstellungen!$C$23))*(1+Einstellungen!$B$10)</f>
        <v>40.06492</v>
      </c>
      <c r="J5253" s="25" t="n">
        <f aca="false">E5253*I5253/100</f>
        <v>0.06662796196</v>
      </c>
      <c r="K5253" s="25" t="n">
        <f aca="false">E5253*Einstellungen!$B$5/100</f>
        <v>0.048227</v>
      </c>
      <c r="L5253" s="23" t="str">
        <f aca="false">IF(I5253&lt;Einstellungen!$B$5,"ja","nein")</f>
        <v>nein</v>
      </c>
      <c r="M5253" s="23" t="s">
        <v>130</v>
      </c>
      <c r="N5253" s="23" t="n">
        <v>2025</v>
      </c>
      <c r="O5253" s="23" t="n">
        <v>20</v>
      </c>
    </row>
    <row r="5254" customFormat="false" ht="15" hidden="false" customHeight="false" outlineLevel="0" collapsed="false">
      <c r="A5254" s="22" t="n">
        <v>45910</v>
      </c>
      <c r="B5254" s="23" t="s">
        <v>95</v>
      </c>
      <c r="C5254" s="23" t="s">
        <v>103</v>
      </c>
      <c r="D5254" s="24" t="n">
        <v>188.5</v>
      </c>
      <c r="E5254" s="25" t="n">
        <f aca="false">MAX(D5254,0)/1000</f>
        <v>0.1885</v>
      </c>
      <c r="F5254" s="25" t="n">
        <f aca="false">MAX(-D5254,0)/1000</f>
        <v>0</v>
      </c>
      <c r="G5254" s="23" t="str">
        <f aca="false">IF(E5254&gt;0,"ja","nein")</f>
        <v>ja</v>
      </c>
      <c r="H5254" s="26" t="n">
        <v>122.94</v>
      </c>
      <c r="I5254" s="26" t="n">
        <f aca="false">(H5254/10+IF(N5254=2025,Einstellungen!$B$23,Einstellungen!$C$23))*(1+Einstellungen!$B$10)</f>
        <v>34.57545</v>
      </c>
      <c r="J5254" s="25" t="n">
        <f aca="false">E5254*I5254/100</f>
        <v>0.06517472325</v>
      </c>
      <c r="K5254" s="25" t="n">
        <f aca="false">E5254*Einstellungen!$B$5/100</f>
        <v>0.054665</v>
      </c>
      <c r="L5254" s="23" t="str">
        <f aca="false">IF(I5254&lt;Einstellungen!$B$5,"ja","nein")</f>
        <v>nein</v>
      </c>
      <c r="M5254" s="23" t="s">
        <v>130</v>
      </c>
      <c r="N5254" s="23" t="n">
        <v>2025</v>
      </c>
      <c r="O5254" s="23" t="n">
        <v>21</v>
      </c>
    </row>
    <row r="5255" customFormat="false" ht="15" hidden="false" customHeight="false" outlineLevel="0" collapsed="false">
      <c r="A5255" s="22" t="n">
        <v>45910</v>
      </c>
      <c r="B5255" s="23" t="s">
        <v>96</v>
      </c>
      <c r="C5255" s="23" t="s">
        <v>103</v>
      </c>
      <c r="D5255" s="24" t="n">
        <v>129.9</v>
      </c>
      <c r="E5255" s="25" t="n">
        <f aca="false">MAX(D5255,0)/1000</f>
        <v>0.1299</v>
      </c>
      <c r="F5255" s="25" t="n">
        <f aca="false">MAX(-D5255,0)/1000</f>
        <v>0</v>
      </c>
      <c r="G5255" s="23" t="str">
        <f aca="false">IF(E5255&gt;0,"ja","nein")</f>
        <v>ja</v>
      </c>
      <c r="H5255" s="26" t="n">
        <v>101.58</v>
      </c>
      <c r="I5255" s="26" t="n">
        <f aca="false">(H5255/10+IF(N5255=2025,Einstellungen!$B$23,Einstellungen!$C$23))*(1+Einstellungen!$B$10)</f>
        <v>32.03361</v>
      </c>
      <c r="J5255" s="25" t="n">
        <f aca="false">E5255*I5255/100</f>
        <v>0.04161165939</v>
      </c>
      <c r="K5255" s="25" t="n">
        <f aca="false">E5255*Einstellungen!$B$5/100</f>
        <v>0.037671</v>
      </c>
      <c r="L5255" s="23" t="str">
        <f aca="false">IF(I5255&lt;Einstellungen!$B$5,"ja","nein")</f>
        <v>nein</v>
      </c>
      <c r="M5255" s="23" t="s">
        <v>130</v>
      </c>
      <c r="N5255" s="23" t="n">
        <v>2025</v>
      </c>
      <c r="O5255" s="23" t="n">
        <v>22</v>
      </c>
    </row>
    <row r="5256" customFormat="false" ht="15" hidden="false" customHeight="false" outlineLevel="0" collapsed="false">
      <c r="A5256" s="22" t="n">
        <v>45910</v>
      </c>
      <c r="B5256" s="23" t="s">
        <v>101</v>
      </c>
      <c r="C5256" s="23" t="s">
        <v>103</v>
      </c>
      <c r="D5256" s="24" t="n">
        <v>105.7</v>
      </c>
      <c r="E5256" s="25" t="n">
        <f aca="false">MAX(D5256,0)/1000</f>
        <v>0.1057</v>
      </c>
      <c r="F5256" s="25" t="n">
        <f aca="false">MAX(-D5256,0)/1000</f>
        <v>0</v>
      </c>
      <c r="G5256" s="23" t="str">
        <f aca="false">IF(E5256&gt;0,"ja","nein")</f>
        <v>ja</v>
      </c>
      <c r="H5256" s="26" t="n">
        <v>87.63</v>
      </c>
      <c r="I5256" s="26" t="n">
        <f aca="false">(H5256/10+IF(N5256=2025,Einstellungen!$B$23,Einstellungen!$C$23))*(1+Einstellungen!$B$10)</f>
        <v>30.37356</v>
      </c>
      <c r="J5256" s="25" t="n">
        <f aca="false">E5256*I5256/100</f>
        <v>0.03210485292</v>
      </c>
      <c r="K5256" s="25" t="n">
        <f aca="false">E5256*Einstellungen!$B$5/100</f>
        <v>0.030653</v>
      </c>
      <c r="L5256" s="23" t="str">
        <f aca="false">IF(I5256&lt;Einstellungen!$B$5,"ja","nein")</f>
        <v>nein</v>
      </c>
      <c r="M5256" s="23" t="s">
        <v>130</v>
      </c>
      <c r="N5256" s="23" t="n">
        <v>2025</v>
      </c>
      <c r="O5256" s="23" t="n">
        <v>23</v>
      </c>
    </row>
    <row r="5257" customFormat="false" ht="15" hidden="false" customHeight="false" outlineLevel="0" collapsed="false">
      <c r="A5257" s="22" t="n">
        <v>45911</v>
      </c>
      <c r="B5257" s="23" t="s">
        <v>102</v>
      </c>
      <c r="C5257" s="23" t="s">
        <v>106</v>
      </c>
      <c r="D5257" s="24" t="n">
        <v>102.9</v>
      </c>
      <c r="E5257" s="25" t="n">
        <f aca="false">MAX(D5257,0)/1000</f>
        <v>0.1029</v>
      </c>
      <c r="F5257" s="25" t="n">
        <f aca="false">MAX(-D5257,0)/1000</f>
        <v>0</v>
      </c>
      <c r="G5257" s="23" t="str">
        <f aca="false">IF(E5257&gt;0,"ja","nein")</f>
        <v>ja</v>
      </c>
      <c r="H5257" s="26" t="n">
        <v>88.21</v>
      </c>
      <c r="I5257" s="26" t="n">
        <f aca="false">(H5257/10+IF(N5257=2025,Einstellungen!$B$23,Einstellungen!$C$23))*(1+Einstellungen!$B$10)</f>
        <v>30.44258</v>
      </c>
      <c r="J5257" s="25" t="n">
        <f aca="false">E5257*I5257/100</f>
        <v>0.03132541482</v>
      </c>
      <c r="K5257" s="25" t="n">
        <f aca="false">E5257*Einstellungen!$B$5/100</f>
        <v>0.029841</v>
      </c>
      <c r="L5257" s="23" t="str">
        <f aca="false">IF(I5257&lt;Einstellungen!$B$5,"ja","nein")</f>
        <v>nein</v>
      </c>
      <c r="M5257" s="23" t="s">
        <v>130</v>
      </c>
      <c r="N5257" s="23" t="n">
        <v>2025</v>
      </c>
      <c r="O5257" s="23" t="n">
        <v>0</v>
      </c>
    </row>
    <row r="5258" customFormat="false" ht="15" hidden="false" customHeight="false" outlineLevel="0" collapsed="false">
      <c r="A5258" s="22" t="n">
        <v>45911</v>
      </c>
      <c r="B5258" s="23" t="s">
        <v>107</v>
      </c>
      <c r="C5258" s="23" t="s">
        <v>106</v>
      </c>
      <c r="D5258" s="24" t="n">
        <v>94</v>
      </c>
      <c r="E5258" s="25" t="n">
        <f aca="false">MAX(D5258,0)/1000</f>
        <v>0.094</v>
      </c>
      <c r="F5258" s="25" t="n">
        <f aca="false">MAX(-D5258,0)/1000</f>
        <v>0</v>
      </c>
      <c r="G5258" s="23" t="str">
        <f aca="false">IF(E5258&gt;0,"ja","nein")</f>
        <v>ja</v>
      </c>
      <c r="H5258" s="26" t="n">
        <v>85</v>
      </c>
      <c r="I5258" s="26" t="n">
        <f aca="false">(H5258/10+IF(N5258=2025,Einstellungen!$B$23,Einstellungen!$C$23))*(1+Einstellungen!$B$10)</f>
        <v>30.06059</v>
      </c>
      <c r="J5258" s="25" t="n">
        <f aca="false">E5258*I5258/100</f>
        <v>0.0282569546</v>
      </c>
      <c r="K5258" s="25" t="n">
        <f aca="false">E5258*Einstellungen!$B$5/100</f>
        <v>0.02726</v>
      </c>
      <c r="L5258" s="23" t="str">
        <f aca="false">IF(I5258&lt;Einstellungen!$B$5,"ja","nein")</f>
        <v>nein</v>
      </c>
      <c r="M5258" s="23" t="s">
        <v>130</v>
      </c>
      <c r="N5258" s="23" t="n">
        <v>2025</v>
      </c>
      <c r="O5258" s="23" t="n">
        <v>1</v>
      </c>
    </row>
    <row r="5259" customFormat="false" ht="15" hidden="false" customHeight="false" outlineLevel="0" collapsed="false">
      <c r="A5259" s="22" t="n">
        <v>45911</v>
      </c>
      <c r="B5259" s="23" t="s">
        <v>108</v>
      </c>
      <c r="C5259" s="23" t="s">
        <v>106</v>
      </c>
      <c r="D5259" s="24" t="n">
        <v>76.8</v>
      </c>
      <c r="E5259" s="25" t="n">
        <f aca="false">MAX(D5259,0)/1000</f>
        <v>0.0768</v>
      </c>
      <c r="F5259" s="25" t="n">
        <f aca="false">MAX(-D5259,0)/1000</f>
        <v>0</v>
      </c>
      <c r="G5259" s="23" t="str">
        <f aca="false">IF(E5259&gt;0,"ja","nein")</f>
        <v>ja</v>
      </c>
      <c r="H5259" s="26" t="n">
        <v>77.13</v>
      </c>
      <c r="I5259" s="26" t="n">
        <f aca="false">(H5259/10+IF(N5259=2025,Einstellungen!$B$23,Einstellungen!$C$23))*(1+Einstellungen!$B$10)</f>
        <v>29.12406</v>
      </c>
      <c r="J5259" s="25" t="n">
        <f aca="false">E5259*I5259/100</f>
        <v>0.02236727808</v>
      </c>
      <c r="K5259" s="25" t="n">
        <f aca="false">E5259*Einstellungen!$B$5/100</f>
        <v>0.022272</v>
      </c>
      <c r="L5259" s="23" t="str">
        <f aca="false">IF(I5259&lt;Einstellungen!$B$5,"ja","nein")</f>
        <v>nein</v>
      </c>
      <c r="M5259" s="23" t="s">
        <v>130</v>
      </c>
      <c r="N5259" s="23" t="n">
        <v>2025</v>
      </c>
      <c r="O5259" s="23" t="n">
        <v>2</v>
      </c>
    </row>
    <row r="5260" customFormat="false" ht="15" hidden="false" customHeight="false" outlineLevel="0" collapsed="false">
      <c r="A5260" s="22" t="n">
        <v>45911</v>
      </c>
      <c r="B5260" s="23" t="s">
        <v>109</v>
      </c>
      <c r="C5260" s="23" t="s">
        <v>106</v>
      </c>
      <c r="D5260" s="24" t="n">
        <v>78.2</v>
      </c>
      <c r="E5260" s="25" t="n">
        <f aca="false">MAX(D5260,0)/1000</f>
        <v>0.0782</v>
      </c>
      <c r="F5260" s="25" t="n">
        <f aca="false">MAX(-D5260,0)/1000</f>
        <v>0</v>
      </c>
      <c r="G5260" s="23" t="str">
        <f aca="false">IF(E5260&gt;0,"ja","nein")</f>
        <v>ja</v>
      </c>
      <c r="H5260" s="26" t="n">
        <v>70.67</v>
      </c>
      <c r="I5260" s="26" t="n">
        <f aca="false">(H5260/10+IF(N5260=2025,Einstellungen!$B$23,Einstellungen!$C$23))*(1+Einstellungen!$B$10)</f>
        <v>28.35532</v>
      </c>
      <c r="J5260" s="25" t="n">
        <f aca="false">E5260*I5260/100</f>
        <v>0.02217386024</v>
      </c>
      <c r="K5260" s="25" t="n">
        <f aca="false">E5260*Einstellungen!$B$5/100</f>
        <v>0.022678</v>
      </c>
      <c r="L5260" s="23" t="str">
        <f aca="false">IF(I5260&lt;Einstellungen!$B$5,"ja","nein")</f>
        <v>ja</v>
      </c>
      <c r="M5260" s="23" t="s">
        <v>130</v>
      </c>
      <c r="N5260" s="23" t="n">
        <v>2025</v>
      </c>
      <c r="O5260" s="23" t="n">
        <v>3</v>
      </c>
    </row>
    <row r="5261" customFormat="false" ht="15" hidden="false" customHeight="false" outlineLevel="0" collapsed="false">
      <c r="A5261" s="22" t="n">
        <v>45911</v>
      </c>
      <c r="B5261" s="23" t="s">
        <v>110</v>
      </c>
      <c r="C5261" s="23" t="s">
        <v>106</v>
      </c>
      <c r="D5261" s="24" t="n">
        <v>77.6</v>
      </c>
      <c r="E5261" s="25" t="n">
        <f aca="false">MAX(D5261,0)/1000</f>
        <v>0.0776</v>
      </c>
      <c r="F5261" s="25" t="n">
        <f aca="false">MAX(-D5261,0)/1000</f>
        <v>0</v>
      </c>
      <c r="G5261" s="23" t="str">
        <f aca="false">IF(E5261&gt;0,"ja","nein")</f>
        <v>ja</v>
      </c>
      <c r="H5261" s="26" t="n">
        <v>70.67</v>
      </c>
      <c r="I5261" s="26" t="n">
        <f aca="false">(H5261/10+IF(N5261=2025,Einstellungen!$B$23,Einstellungen!$C$23))*(1+Einstellungen!$B$10)</f>
        <v>28.35532</v>
      </c>
      <c r="J5261" s="25" t="n">
        <f aca="false">E5261*I5261/100</f>
        <v>0.02200372832</v>
      </c>
      <c r="K5261" s="25" t="n">
        <f aca="false">E5261*Einstellungen!$B$5/100</f>
        <v>0.022504</v>
      </c>
      <c r="L5261" s="23" t="str">
        <f aca="false">IF(I5261&lt;Einstellungen!$B$5,"ja","nein")</f>
        <v>ja</v>
      </c>
      <c r="M5261" s="23" t="s">
        <v>130</v>
      </c>
      <c r="N5261" s="23" t="n">
        <v>2025</v>
      </c>
      <c r="O5261" s="23" t="n">
        <v>4</v>
      </c>
    </row>
    <row r="5262" customFormat="false" ht="15" hidden="false" customHeight="false" outlineLevel="0" collapsed="false">
      <c r="A5262" s="22" t="n">
        <v>45911</v>
      </c>
      <c r="B5262" s="23" t="s">
        <v>111</v>
      </c>
      <c r="C5262" s="23" t="s">
        <v>106</v>
      </c>
      <c r="D5262" s="24" t="n">
        <v>75</v>
      </c>
      <c r="E5262" s="25" t="n">
        <f aca="false">MAX(D5262,0)/1000</f>
        <v>0.075</v>
      </c>
      <c r="F5262" s="25" t="n">
        <f aca="false">MAX(-D5262,0)/1000</f>
        <v>0</v>
      </c>
      <c r="G5262" s="23" t="str">
        <f aca="false">IF(E5262&gt;0,"ja","nein")</f>
        <v>ja</v>
      </c>
      <c r="H5262" s="26" t="n">
        <v>79.05</v>
      </c>
      <c r="I5262" s="26" t="n">
        <f aca="false">(H5262/10+IF(N5262=2025,Einstellungen!$B$23,Einstellungen!$C$23))*(1+Einstellungen!$B$10)</f>
        <v>29.35254</v>
      </c>
      <c r="J5262" s="25" t="n">
        <f aca="false">E5262*I5262/100</f>
        <v>0.022014405</v>
      </c>
      <c r="K5262" s="25" t="n">
        <f aca="false">E5262*Einstellungen!$B$5/100</f>
        <v>0.02175</v>
      </c>
      <c r="L5262" s="23" t="str">
        <f aca="false">IF(I5262&lt;Einstellungen!$B$5,"ja","nein")</f>
        <v>nein</v>
      </c>
      <c r="M5262" s="23" t="s">
        <v>130</v>
      </c>
      <c r="N5262" s="23" t="n">
        <v>2025</v>
      </c>
      <c r="O5262" s="23" t="n">
        <v>5</v>
      </c>
    </row>
    <row r="5263" customFormat="false" ht="15" hidden="false" customHeight="false" outlineLevel="0" collapsed="false">
      <c r="A5263" s="22" t="n">
        <v>45911</v>
      </c>
      <c r="B5263" s="23" t="s">
        <v>112</v>
      </c>
      <c r="C5263" s="23" t="s">
        <v>106</v>
      </c>
      <c r="D5263" s="24" t="n">
        <v>76.3</v>
      </c>
      <c r="E5263" s="25" t="n">
        <f aca="false">MAX(D5263,0)/1000</f>
        <v>0.0763</v>
      </c>
      <c r="F5263" s="25" t="n">
        <f aca="false">MAX(-D5263,0)/1000</f>
        <v>0</v>
      </c>
      <c r="G5263" s="23" t="str">
        <f aca="false">IF(E5263&gt;0,"ja","nein")</f>
        <v>ja</v>
      </c>
      <c r="H5263" s="26" t="n">
        <v>111.18</v>
      </c>
      <c r="I5263" s="26" t="n">
        <f aca="false">(H5263/10+IF(N5263=2025,Einstellungen!$B$23,Einstellungen!$C$23))*(1+Einstellungen!$B$10)</f>
        <v>33.17601</v>
      </c>
      <c r="J5263" s="25" t="n">
        <f aca="false">E5263*I5263/100</f>
        <v>0.02531329563</v>
      </c>
      <c r="K5263" s="25" t="n">
        <f aca="false">E5263*Einstellungen!$B$5/100</f>
        <v>0.022127</v>
      </c>
      <c r="L5263" s="23" t="str">
        <f aca="false">IF(I5263&lt;Einstellungen!$B$5,"ja","nein")</f>
        <v>nein</v>
      </c>
      <c r="M5263" s="23" t="s">
        <v>130</v>
      </c>
      <c r="N5263" s="23" t="n">
        <v>2025</v>
      </c>
      <c r="O5263" s="23" t="n">
        <v>6</v>
      </c>
    </row>
    <row r="5264" customFormat="false" ht="15" hidden="false" customHeight="false" outlineLevel="0" collapsed="false">
      <c r="A5264" s="22" t="n">
        <v>45911</v>
      </c>
      <c r="B5264" s="23" t="s">
        <v>113</v>
      </c>
      <c r="C5264" s="23" t="s">
        <v>106</v>
      </c>
      <c r="D5264" s="24" t="n">
        <v>175.9</v>
      </c>
      <c r="E5264" s="25" t="n">
        <f aca="false">MAX(D5264,0)/1000</f>
        <v>0.1759</v>
      </c>
      <c r="F5264" s="25" t="n">
        <f aca="false">MAX(-D5264,0)/1000</f>
        <v>0</v>
      </c>
      <c r="G5264" s="23" t="str">
        <f aca="false">IF(E5264&gt;0,"ja","nein")</f>
        <v>ja</v>
      </c>
      <c r="H5264" s="26" t="n">
        <v>125.33</v>
      </c>
      <c r="I5264" s="26" t="n">
        <f aca="false">(H5264/10+IF(N5264=2025,Einstellungen!$B$23,Einstellungen!$C$23))*(1+Einstellungen!$B$10)</f>
        <v>34.85986</v>
      </c>
      <c r="J5264" s="25" t="n">
        <f aca="false">E5264*I5264/100</f>
        <v>0.06131849374</v>
      </c>
      <c r="K5264" s="25" t="n">
        <f aca="false">E5264*Einstellungen!$B$5/100</f>
        <v>0.051011</v>
      </c>
      <c r="L5264" s="23" t="str">
        <f aca="false">IF(I5264&lt;Einstellungen!$B$5,"ja","nein")</f>
        <v>nein</v>
      </c>
      <c r="M5264" s="23" t="s">
        <v>130</v>
      </c>
      <c r="N5264" s="23" t="n">
        <v>2025</v>
      </c>
      <c r="O5264" s="23" t="n">
        <v>7</v>
      </c>
    </row>
    <row r="5265" customFormat="false" ht="15" hidden="false" customHeight="false" outlineLevel="0" collapsed="false">
      <c r="A5265" s="22" t="n">
        <v>45911</v>
      </c>
      <c r="B5265" s="23" t="s">
        <v>114</v>
      </c>
      <c r="C5265" s="23" t="s">
        <v>106</v>
      </c>
      <c r="D5265" s="24" t="n">
        <v>-24.2</v>
      </c>
      <c r="E5265" s="25" t="n">
        <f aca="false">MAX(D5265,0)/1000</f>
        <v>0</v>
      </c>
      <c r="F5265" s="25" t="n">
        <f aca="false">MAX(-D5265,0)/1000</f>
        <v>0.0242</v>
      </c>
      <c r="G5265" s="23" t="str">
        <f aca="false">IF(E5265&gt;0,"ja","nein")</f>
        <v>nein</v>
      </c>
      <c r="H5265" s="26" t="n">
        <v>120.36</v>
      </c>
      <c r="I5265" s="26" t="n">
        <f aca="false">(H5265/10+IF(N5265=2025,Einstellungen!$B$23,Einstellungen!$C$23))*(1+Einstellungen!$B$10)</f>
        <v>34.26843</v>
      </c>
      <c r="J5265" s="25" t="n">
        <f aca="false">E5265*I5265/100</f>
        <v>0</v>
      </c>
      <c r="K5265" s="25" t="n">
        <f aca="false">E5265*Einstellungen!$B$5/100</f>
        <v>0</v>
      </c>
      <c r="L5265" s="23" t="str">
        <f aca="false">IF(I5265&lt;Einstellungen!$B$5,"ja","nein")</f>
        <v>nein</v>
      </c>
      <c r="M5265" s="23" t="s">
        <v>130</v>
      </c>
      <c r="N5265" s="23" t="n">
        <v>2025</v>
      </c>
      <c r="O5265" s="23" t="n">
        <v>8</v>
      </c>
    </row>
    <row r="5266" customFormat="false" ht="15" hidden="false" customHeight="false" outlineLevel="0" collapsed="false">
      <c r="A5266" s="22" t="n">
        <v>45911</v>
      </c>
      <c r="B5266" s="23" t="s">
        <v>115</v>
      </c>
      <c r="C5266" s="23" t="s">
        <v>106</v>
      </c>
      <c r="D5266" s="24" t="n">
        <v>-566.2</v>
      </c>
      <c r="E5266" s="25" t="n">
        <f aca="false">MAX(D5266,0)/1000</f>
        <v>0</v>
      </c>
      <c r="F5266" s="25" t="n">
        <f aca="false">MAX(-D5266,0)/1000</f>
        <v>0.5662</v>
      </c>
      <c r="G5266" s="23" t="str">
        <f aca="false">IF(E5266&gt;0,"ja","nein")</f>
        <v>nein</v>
      </c>
      <c r="H5266" s="26" t="n">
        <v>102.05</v>
      </c>
      <c r="I5266" s="26" t="n">
        <f aca="false">(H5266/10+IF(N5266=2025,Einstellungen!$B$23,Einstellungen!$C$23))*(1+Einstellungen!$B$10)</f>
        <v>32.08954</v>
      </c>
      <c r="J5266" s="25" t="n">
        <f aca="false">E5266*I5266/100</f>
        <v>0</v>
      </c>
      <c r="K5266" s="25" t="n">
        <f aca="false">E5266*Einstellungen!$B$5/100</f>
        <v>0</v>
      </c>
      <c r="L5266" s="23" t="str">
        <f aca="false">IF(I5266&lt;Einstellungen!$B$5,"ja","nein")</f>
        <v>nein</v>
      </c>
      <c r="M5266" s="23" t="s">
        <v>130</v>
      </c>
      <c r="N5266" s="23" t="n">
        <v>2025</v>
      </c>
      <c r="O5266" s="23" t="n">
        <v>9</v>
      </c>
    </row>
    <row r="5267" customFormat="false" ht="15" hidden="false" customHeight="false" outlineLevel="0" collapsed="false">
      <c r="A5267" s="22" t="n">
        <v>45911</v>
      </c>
      <c r="B5267" s="23" t="s">
        <v>116</v>
      </c>
      <c r="C5267" s="23" t="s">
        <v>106</v>
      </c>
      <c r="D5267" s="24" t="n">
        <v>-797.5</v>
      </c>
      <c r="E5267" s="25" t="n">
        <f aca="false">MAX(D5267,0)/1000</f>
        <v>0</v>
      </c>
      <c r="F5267" s="25" t="n">
        <f aca="false">MAX(-D5267,0)/1000</f>
        <v>0.7975</v>
      </c>
      <c r="G5267" s="23" t="str">
        <f aca="false">IF(E5267&gt;0,"ja","nein")</f>
        <v>nein</v>
      </c>
      <c r="H5267" s="26" t="n">
        <v>73.64</v>
      </c>
      <c r="I5267" s="26" t="n">
        <f aca="false">(H5267/10+IF(N5267=2025,Einstellungen!$B$23,Einstellungen!$C$23))*(1+Einstellungen!$B$10)</f>
        <v>28.70875</v>
      </c>
      <c r="J5267" s="25" t="n">
        <f aca="false">E5267*I5267/100</f>
        <v>0</v>
      </c>
      <c r="K5267" s="25" t="n">
        <f aca="false">E5267*Einstellungen!$B$5/100</f>
        <v>0</v>
      </c>
      <c r="L5267" s="23" t="str">
        <f aca="false">IF(I5267&lt;Einstellungen!$B$5,"ja","nein")</f>
        <v>ja</v>
      </c>
      <c r="M5267" s="23" t="s">
        <v>130</v>
      </c>
      <c r="N5267" s="23" t="n">
        <v>2025</v>
      </c>
      <c r="O5267" s="23" t="n">
        <v>10</v>
      </c>
    </row>
    <row r="5268" customFormat="false" ht="15" hidden="false" customHeight="false" outlineLevel="0" collapsed="false">
      <c r="A5268" s="22" t="n">
        <v>45911</v>
      </c>
      <c r="B5268" s="23" t="s">
        <v>117</v>
      </c>
      <c r="C5268" s="23" t="s">
        <v>106</v>
      </c>
      <c r="D5268" s="24" t="n">
        <v>-563.6</v>
      </c>
      <c r="E5268" s="25" t="n">
        <f aca="false">MAX(D5268,0)/1000</f>
        <v>0</v>
      </c>
      <c r="F5268" s="25" t="n">
        <f aca="false">MAX(-D5268,0)/1000</f>
        <v>0.5636</v>
      </c>
      <c r="G5268" s="23" t="str">
        <f aca="false">IF(E5268&gt;0,"ja","nein")</f>
        <v>nein</v>
      </c>
      <c r="H5268" s="26" t="n">
        <v>8.23</v>
      </c>
      <c r="I5268" s="26" t="n">
        <f aca="false">(H5268/10+IF(N5268=2025,Einstellungen!$B$23,Einstellungen!$C$23))*(1+Einstellungen!$B$10)</f>
        <v>20.92496</v>
      </c>
      <c r="J5268" s="25" t="n">
        <f aca="false">E5268*I5268/100</f>
        <v>0</v>
      </c>
      <c r="K5268" s="25" t="n">
        <f aca="false">E5268*Einstellungen!$B$5/100</f>
        <v>0</v>
      </c>
      <c r="L5268" s="23" t="str">
        <f aca="false">IF(I5268&lt;Einstellungen!$B$5,"ja","nein")</f>
        <v>ja</v>
      </c>
      <c r="M5268" s="23" t="s">
        <v>130</v>
      </c>
      <c r="N5268" s="23" t="n">
        <v>2025</v>
      </c>
      <c r="O5268" s="23" t="n">
        <v>11</v>
      </c>
    </row>
    <row r="5269" customFormat="false" ht="15" hidden="false" customHeight="false" outlineLevel="0" collapsed="false">
      <c r="A5269" s="22" t="n">
        <v>45911</v>
      </c>
      <c r="B5269" s="23" t="s">
        <v>118</v>
      </c>
      <c r="C5269" s="23" t="s">
        <v>106</v>
      </c>
      <c r="D5269" s="24" t="n">
        <v>-1028.2</v>
      </c>
      <c r="E5269" s="25" t="n">
        <f aca="false">MAX(D5269,0)/1000</f>
        <v>0</v>
      </c>
      <c r="F5269" s="25" t="n">
        <f aca="false">MAX(-D5269,0)/1000</f>
        <v>1.0282</v>
      </c>
      <c r="G5269" s="23" t="str">
        <f aca="false">IF(E5269&gt;0,"ja","nein")</f>
        <v>nein</v>
      </c>
      <c r="H5269" s="26" t="n">
        <v>-0.01</v>
      </c>
      <c r="I5269" s="26" t="n">
        <f aca="false">(H5269/10+IF(N5269=2025,Einstellungen!$B$23,Einstellungen!$C$23))*(1+Einstellungen!$B$10)</f>
        <v>19.9444</v>
      </c>
      <c r="J5269" s="25" t="n">
        <f aca="false">E5269*I5269/100</f>
        <v>0</v>
      </c>
      <c r="K5269" s="25" t="n">
        <f aca="false">E5269*Einstellungen!$B$5/100</f>
        <v>0</v>
      </c>
      <c r="L5269" s="23" t="str">
        <f aca="false">IF(I5269&lt;Einstellungen!$B$5,"ja","nein")</f>
        <v>ja</v>
      </c>
      <c r="M5269" s="23" t="s">
        <v>130</v>
      </c>
      <c r="N5269" s="23" t="n">
        <v>2025</v>
      </c>
      <c r="O5269" s="23" t="n">
        <v>12</v>
      </c>
    </row>
    <row r="5270" customFormat="false" ht="15" hidden="false" customHeight="false" outlineLevel="0" collapsed="false">
      <c r="A5270" s="22" t="n">
        <v>45911</v>
      </c>
      <c r="B5270" s="23" t="s">
        <v>119</v>
      </c>
      <c r="C5270" s="23" t="s">
        <v>106</v>
      </c>
      <c r="D5270" s="24" t="n">
        <v>-829.4</v>
      </c>
      <c r="E5270" s="25" t="n">
        <f aca="false">MAX(D5270,0)/1000</f>
        <v>0</v>
      </c>
      <c r="F5270" s="25" t="n">
        <f aca="false">MAX(-D5270,0)/1000</f>
        <v>0.8294</v>
      </c>
      <c r="G5270" s="23" t="str">
        <f aca="false">IF(E5270&gt;0,"ja","nein")</f>
        <v>nein</v>
      </c>
      <c r="H5270" s="26" t="n">
        <v>-0.07</v>
      </c>
      <c r="I5270" s="26" t="n">
        <f aca="false">(H5270/10+IF(N5270=2025,Einstellungen!$B$23,Einstellungen!$C$23))*(1+Einstellungen!$B$10)</f>
        <v>19.93726</v>
      </c>
      <c r="J5270" s="25" t="n">
        <f aca="false">E5270*I5270/100</f>
        <v>0</v>
      </c>
      <c r="K5270" s="25" t="n">
        <f aca="false">E5270*Einstellungen!$B$5/100</f>
        <v>0</v>
      </c>
      <c r="L5270" s="23" t="str">
        <f aca="false">IF(I5270&lt;Einstellungen!$B$5,"ja","nein")</f>
        <v>ja</v>
      </c>
      <c r="M5270" s="23" t="s">
        <v>130</v>
      </c>
      <c r="N5270" s="23" t="n">
        <v>2025</v>
      </c>
      <c r="O5270" s="23" t="n">
        <v>13</v>
      </c>
    </row>
    <row r="5271" customFormat="false" ht="15" hidden="false" customHeight="false" outlineLevel="0" collapsed="false">
      <c r="A5271" s="22" t="n">
        <v>45911</v>
      </c>
      <c r="B5271" s="23" t="s">
        <v>120</v>
      </c>
      <c r="C5271" s="23" t="s">
        <v>106</v>
      </c>
      <c r="D5271" s="24" t="n">
        <v>-876.2</v>
      </c>
      <c r="E5271" s="25" t="n">
        <f aca="false">MAX(D5271,0)/1000</f>
        <v>0</v>
      </c>
      <c r="F5271" s="25" t="n">
        <f aca="false">MAX(-D5271,0)/1000</f>
        <v>0.8762</v>
      </c>
      <c r="G5271" s="23" t="str">
        <f aca="false">IF(E5271&gt;0,"ja","nein")</f>
        <v>nein</v>
      </c>
      <c r="H5271" s="26" t="n">
        <v>-0.72</v>
      </c>
      <c r="I5271" s="26" t="n">
        <f aca="false">(H5271/10+IF(N5271=2025,Einstellungen!$B$23,Einstellungen!$C$23))*(1+Einstellungen!$B$10)</f>
        <v>19.85991</v>
      </c>
      <c r="J5271" s="25" t="n">
        <f aca="false">E5271*I5271/100</f>
        <v>0</v>
      </c>
      <c r="K5271" s="25" t="n">
        <f aca="false">E5271*Einstellungen!$B$5/100</f>
        <v>0</v>
      </c>
      <c r="L5271" s="23" t="str">
        <f aca="false">IF(I5271&lt;Einstellungen!$B$5,"ja","nein")</f>
        <v>ja</v>
      </c>
      <c r="M5271" s="23" t="s">
        <v>130</v>
      </c>
      <c r="N5271" s="23" t="n">
        <v>2025</v>
      </c>
      <c r="O5271" s="23" t="n">
        <v>14</v>
      </c>
    </row>
    <row r="5272" customFormat="false" ht="15" hidden="false" customHeight="false" outlineLevel="0" collapsed="false">
      <c r="A5272" s="22" t="n">
        <v>45911</v>
      </c>
      <c r="B5272" s="23" t="s">
        <v>104</v>
      </c>
      <c r="C5272" s="23" t="s">
        <v>106</v>
      </c>
      <c r="D5272" s="24" t="n">
        <v>-533.7</v>
      </c>
      <c r="E5272" s="25" t="n">
        <f aca="false">MAX(D5272,0)/1000</f>
        <v>0</v>
      </c>
      <c r="F5272" s="25" t="n">
        <f aca="false">MAX(-D5272,0)/1000</f>
        <v>0.5337</v>
      </c>
      <c r="G5272" s="23" t="str">
        <f aca="false">IF(E5272&gt;0,"ja","nein")</f>
        <v>nein</v>
      </c>
      <c r="H5272" s="26" t="n">
        <v>0</v>
      </c>
      <c r="I5272" s="26" t="n">
        <f aca="false">(H5272/10+IF(N5272=2025,Einstellungen!$B$23,Einstellungen!$C$23))*(1+Einstellungen!$B$10)</f>
        <v>19.94559</v>
      </c>
      <c r="J5272" s="25" t="n">
        <f aca="false">E5272*I5272/100</f>
        <v>0</v>
      </c>
      <c r="K5272" s="25" t="n">
        <f aca="false">E5272*Einstellungen!$B$5/100</f>
        <v>0</v>
      </c>
      <c r="L5272" s="23" t="str">
        <f aca="false">IF(I5272&lt;Einstellungen!$B$5,"ja","nein")</f>
        <v>ja</v>
      </c>
      <c r="M5272" s="23" t="s">
        <v>130</v>
      </c>
      <c r="N5272" s="23" t="n">
        <v>2025</v>
      </c>
      <c r="O5272" s="23" t="n">
        <v>15</v>
      </c>
    </row>
    <row r="5273" customFormat="false" ht="15" hidden="false" customHeight="false" outlineLevel="0" collapsed="false">
      <c r="A5273" s="22" t="n">
        <v>45911</v>
      </c>
      <c r="B5273" s="23" t="s">
        <v>105</v>
      </c>
      <c r="C5273" s="23" t="s">
        <v>106</v>
      </c>
      <c r="D5273" s="24" t="n">
        <v>-479.4</v>
      </c>
      <c r="E5273" s="25" t="n">
        <f aca="false">MAX(D5273,0)/1000</f>
        <v>0</v>
      </c>
      <c r="F5273" s="25" t="n">
        <f aca="false">MAX(-D5273,0)/1000</f>
        <v>0.4794</v>
      </c>
      <c r="G5273" s="23" t="str">
        <f aca="false">IF(E5273&gt;0,"ja","nein")</f>
        <v>nein</v>
      </c>
      <c r="H5273" s="26" t="n">
        <v>8.96</v>
      </c>
      <c r="I5273" s="26" t="n">
        <f aca="false">(H5273/10+IF(N5273=2025,Einstellungen!$B$23,Einstellungen!$C$23))*(1+Einstellungen!$B$10)</f>
        <v>21.01183</v>
      </c>
      <c r="J5273" s="25" t="n">
        <f aca="false">E5273*I5273/100</f>
        <v>0</v>
      </c>
      <c r="K5273" s="25" t="n">
        <f aca="false">E5273*Einstellungen!$B$5/100</f>
        <v>0</v>
      </c>
      <c r="L5273" s="23" t="str">
        <f aca="false">IF(I5273&lt;Einstellungen!$B$5,"ja","nein")</f>
        <v>ja</v>
      </c>
      <c r="M5273" s="23" t="s">
        <v>130</v>
      </c>
      <c r="N5273" s="23" t="n">
        <v>2025</v>
      </c>
      <c r="O5273" s="23" t="n">
        <v>16</v>
      </c>
    </row>
    <row r="5274" customFormat="false" ht="15" hidden="false" customHeight="false" outlineLevel="0" collapsed="false">
      <c r="A5274" s="22" t="n">
        <v>45911</v>
      </c>
      <c r="B5274" s="23" t="s">
        <v>97</v>
      </c>
      <c r="C5274" s="23" t="s">
        <v>106</v>
      </c>
      <c r="D5274" s="24" t="n">
        <v>326.3</v>
      </c>
      <c r="E5274" s="25" t="n">
        <f aca="false">MAX(D5274,0)/1000</f>
        <v>0.3263</v>
      </c>
      <c r="F5274" s="25" t="n">
        <f aca="false">MAX(-D5274,0)/1000</f>
        <v>0</v>
      </c>
      <c r="G5274" s="23" t="str">
        <f aca="false">IF(E5274&gt;0,"ja","nein")</f>
        <v>ja</v>
      </c>
      <c r="H5274" s="26" t="n">
        <v>75.82</v>
      </c>
      <c r="I5274" s="26" t="n">
        <f aca="false">(H5274/10+IF(N5274=2025,Einstellungen!$B$23,Einstellungen!$C$23))*(1+Einstellungen!$B$10)</f>
        <v>28.96817</v>
      </c>
      <c r="J5274" s="25" t="n">
        <f aca="false">E5274*I5274/100</f>
        <v>0.09452313871</v>
      </c>
      <c r="K5274" s="25" t="n">
        <f aca="false">E5274*Einstellungen!$B$5/100</f>
        <v>0.094627</v>
      </c>
      <c r="L5274" s="23" t="str">
        <f aca="false">IF(I5274&lt;Einstellungen!$B$5,"ja","nein")</f>
        <v>ja</v>
      </c>
      <c r="M5274" s="23" t="s">
        <v>130</v>
      </c>
      <c r="N5274" s="23" t="n">
        <v>2025</v>
      </c>
      <c r="O5274" s="23" t="n">
        <v>17</v>
      </c>
    </row>
    <row r="5275" customFormat="false" ht="15" hidden="false" customHeight="false" outlineLevel="0" collapsed="false">
      <c r="A5275" s="22" t="n">
        <v>45911</v>
      </c>
      <c r="B5275" s="23" t="s">
        <v>99</v>
      </c>
      <c r="C5275" s="23" t="s">
        <v>106</v>
      </c>
      <c r="D5275" s="24" t="n">
        <v>296.9</v>
      </c>
      <c r="E5275" s="25" t="n">
        <f aca="false">MAX(D5275,0)/1000</f>
        <v>0.2969</v>
      </c>
      <c r="F5275" s="25" t="n">
        <f aca="false">MAX(-D5275,0)/1000</f>
        <v>0</v>
      </c>
      <c r="G5275" s="23" t="str">
        <f aca="false">IF(E5275&gt;0,"ja","nein")</f>
        <v>ja</v>
      </c>
      <c r="H5275" s="26" t="n">
        <v>118.57</v>
      </c>
      <c r="I5275" s="26" t="n">
        <f aca="false">(H5275/10+IF(N5275=2025,Einstellungen!$B$23,Einstellungen!$C$23))*(1+Einstellungen!$B$10)</f>
        <v>34.05542</v>
      </c>
      <c r="J5275" s="25" t="n">
        <f aca="false">E5275*I5275/100</f>
        <v>0.10111054198</v>
      </c>
      <c r="K5275" s="25" t="n">
        <f aca="false">E5275*Einstellungen!$B$5/100</f>
        <v>0.086101</v>
      </c>
      <c r="L5275" s="23" t="str">
        <f aca="false">IF(I5275&lt;Einstellungen!$B$5,"ja","nein")</f>
        <v>nein</v>
      </c>
      <c r="M5275" s="23" t="s">
        <v>130</v>
      </c>
      <c r="N5275" s="23" t="n">
        <v>2025</v>
      </c>
      <c r="O5275" s="23" t="n">
        <v>18</v>
      </c>
    </row>
    <row r="5276" customFormat="false" ht="15" hidden="false" customHeight="false" outlineLevel="0" collapsed="false">
      <c r="A5276" s="22" t="n">
        <v>45911</v>
      </c>
      <c r="B5276" s="23" t="s">
        <v>100</v>
      </c>
      <c r="C5276" s="23" t="s">
        <v>106</v>
      </c>
      <c r="D5276" s="24" t="n">
        <v>370.9</v>
      </c>
      <c r="E5276" s="25" t="n">
        <f aca="false">MAX(D5276,0)/1000</f>
        <v>0.3709</v>
      </c>
      <c r="F5276" s="25" t="n">
        <f aca="false">MAX(-D5276,0)/1000</f>
        <v>0</v>
      </c>
      <c r="G5276" s="23" t="str">
        <f aca="false">IF(E5276&gt;0,"ja","nein")</f>
        <v>ja</v>
      </c>
      <c r="H5276" s="26" t="n">
        <v>132.86</v>
      </c>
      <c r="I5276" s="26" t="n">
        <f aca="false">(H5276/10+IF(N5276=2025,Einstellungen!$B$23,Einstellungen!$C$23))*(1+Einstellungen!$B$10)</f>
        <v>35.75593</v>
      </c>
      <c r="J5276" s="25" t="n">
        <f aca="false">E5276*I5276/100</f>
        <v>0.13261874437</v>
      </c>
      <c r="K5276" s="25" t="n">
        <f aca="false">E5276*Einstellungen!$B$5/100</f>
        <v>0.107561</v>
      </c>
      <c r="L5276" s="23" t="str">
        <f aca="false">IF(I5276&lt;Einstellungen!$B$5,"ja","nein")</f>
        <v>nein</v>
      </c>
      <c r="M5276" s="23" t="s">
        <v>130</v>
      </c>
      <c r="N5276" s="23" t="n">
        <v>2025</v>
      </c>
      <c r="O5276" s="23" t="n">
        <v>19</v>
      </c>
    </row>
    <row r="5277" customFormat="false" ht="15" hidden="false" customHeight="false" outlineLevel="0" collapsed="false">
      <c r="A5277" s="22" t="n">
        <v>45911</v>
      </c>
      <c r="B5277" s="23" t="s">
        <v>92</v>
      </c>
      <c r="C5277" s="23" t="s">
        <v>106</v>
      </c>
      <c r="D5277" s="24" t="n">
        <v>219.1</v>
      </c>
      <c r="E5277" s="25" t="n">
        <f aca="false">MAX(D5277,0)/1000</f>
        <v>0.2191</v>
      </c>
      <c r="F5277" s="25" t="n">
        <f aca="false">MAX(-D5277,0)/1000</f>
        <v>0</v>
      </c>
      <c r="G5277" s="23" t="str">
        <f aca="false">IF(E5277&gt;0,"ja","nein")</f>
        <v>ja</v>
      </c>
      <c r="H5277" s="26" t="n">
        <v>125.25</v>
      </c>
      <c r="I5277" s="26" t="n">
        <f aca="false">(H5277/10+IF(N5277=2025,Einstellungen!$B$23,Einstellungen!$C$23))*(1+Einstellungen!$B$10)</f>
        <v>34.85034</v>
      </c>
      <c r="J5277" s="25" t="n">
        <f aca="false">E5277*I5277/100</f>
        <v>0.07635709494</v>
      </c>
      <c r="K5277" s="25" t="n">
        <f aca="false">E5277*Einstellungen!$B$5/100</f>
        <v>0.063539</v>
      </c>
      <c r="L5277" s="23" t="str">
        <f aca="false">IF(I5277&lt;Einstellungen!$B$5,"ja","nein")</f>
        <v>nein</v>
      </c>
      <c r="M5277" s="23" t="s">
        <v>130</v>
      </c>
      <c r="N5277" s="23" t="n">
        <v>2025</v>
      </c>
      <c r="O5277" s="23" t="n">
        <v>20</v>
      </c>
    </row>
    <row r="5278" customFormat="false" ht="15" hidden="false" customHeight="false" outlineLevel="0" collapsed="false">
      <c r="A5278" s="22" t="n">
        <v>45911</v>
      </c>
      <c r="B5278" s="23" t="s">
        <v>95</v>
      </c>
      <c r="C5278" s="23" t="s">
        <v>106</v>
      </c>
      <c r="D5278" s="24" t="n">
        <v>209</v>
      </c>
      <c r="E5278" s="25" t="n">
        <f aca="false">MAX(D5278,0)/1000</f>
        <v>0.209</v>
      </c>
      <c r="F5278" s="25" t="n">
        <f aca="false">MAX(-D5278,0)/1000</f>
        <v>0</v>
      </c>
      <c r="G5278" s="23" t="str">
        <f aca="false">IF(E5278&gt;0,"ja","nein")</f>
        <v>ja</v>
      </c>
      <c r="H5278" s="26" t="n">
        <v>111.45</v>
      </c>
      <c r="I5278" s="26" t="n">
        <f aca="false">(H5278/10+IF(N5278=2025,Einstellungen!$B$23,Einstellungen!$C$23))*(1+Einstellungen!$B$10)</f>
        <v>33.20814</v>
      </c>
      <c r="J5278" s="25" t="n">
        <f aca="false">E5278*I5278/100</f>
        <v>0.0694050126</v>
      </c>
      <c r="K5278" s="25" t="n">
        <f aca="false">E5278*Einstellungen!$B$5/100</f>
        <v>0.06061</v>
      </c>
      <c r="L5278" s="23" t="str">
        <f aca="false">IF(I5278&lt;Einstellungen!$B$5,"ja","nein")</f>
        <v>nein</v>
      </c>
      <c r="M5278" s="23" t="s">
        <v>130</v>
      </c>
      <c r="N5278" s="23" t="n">
        <v>2025</v>
      </c>
      <c r="O5278" s="23" t="n">
        <v>21</v>
      </c>
    </row>
    <row r="5279" customFormat="false" ht="15" hidden="false" customHeight="false" outlineLevel="0" collapsed="false">
      <c r="A5279" s="22" t="n">
        <v>45911</v>
      </c>
      <c r="B5279" s="23" t="s">
        <v>96</v>
      </c>
      <c r="C5279" s="23" t="s">
        <v>106</v>
      </c>
      <c r="D5279" s="24" t="n">
        <v>162.5</v>
      </c>
      <c r="E5279" s="25" t="n">
        <f aca="false">MAX(D5279,0)/1000</f>
        <v>0.1625</v>
      </c>
      <c r="F5279" s="25" t="n">
        <f aca="false">MAX(-D5279,0)/1000</f>
        <v>0</v>
      </c>
      <c r="G5279" s="23" t="str">
        <f aca="false">IF(E5279&gt;0,"ja","nein")</f>
        <v>ja</v>
      </c>
      <c r="H5279" s="26" t="n">
        <v>84.81</v>
      </c>
      <c r="I5279" s="26" t="n">
        <f aca="false">(H5279/10+IF(N5279=2025,Einstellungen!$B$23,Einstellungen!$C$23))*(1+Einstellungen!$B$10)</f>
        <v>30.03798</v>
      </c>
      <c r="J5279" s="25" t="n">
        <f aca="false">E5279*I5279/100</f>
        <v>0.0488117175</v>
      </c>
      <c r="K5279" s="25" t="n">
        <f aca="false">E5279*Einstellungen!$B$5/100</f>
        <v>0.047125</v>
      </c>
      <c r="L5279" s="23" t="str">
        <f aca="false">IF(I5279&lt;Einstellungen!$B$5,"ja","nein")</f>
        <v>nein</v>
      </c>
      <c r="M5279" s="23" t="s">
        <v>130</v>
      </c>
      <c r="N5279" s="23" t="n">
        <v>2025</v>
      </c>
      <c r="O5279" s="23" t="n">
        <v>22</v>
      </c>
    </row>
    <row r="5280" customFormat="false" ht="15" hidden="false" customHeight="false" outlineLevel="0" collapsed="false">
      <c r="A5280" s="22" t="n">
        <v>45911</v>
      </c>
      <c r="B5280" s="23" t="s">
        <v>101</v>
      </c>
      <c r="C5280" s="23" t="s">
        <v>106</v>
      </c>
      <c r="D5280" s="24" t="n">
        <v>153.3</v>
      </c>
      <c r="E5280" s="25" t="n">
        <f aca="false">MAX(D5280,0)/1000</f>
        <v>0.1533</v>
      </c>
      <c r="F5280" s="25" t="n">
        <f aca="false">MAX(-D5280,0)/1000</f>
        <v>0</v>
      </c>
      <c r="G5280" s="23" t="str">
        <f aca="false">IF(E5280&gt;0,"ja","nein")</f>
        <v>ja</v>
      </c>
      <c r="H5280" s="26" t="n">
        <v>63.89</v>
      </c>
      <c r="I5280" s="26" t="n">
        <f aca="false">(H5280/10+IF(N5280=2025,Einstellungen!$B$23,Einstellungen!$C$23))*(1+Einstellungen!$B$10)</f>
        <v>27.5485</v>
      </c>
      <c r="J5280" s="25" t="n">
        <f aca="false">E5280*I5280/100</f>
        <v>0.0422318505</v>
      </c>
      <c r="K5280" s="25" t="n">
        <f aca="false">E5280*Einstellungen!$B$5/100</f>
        <v>0.044457</v>
      </c>
      <c r="L5280" s="23" t="str">
        <f aca="false">IF(I5280&lt;Einstellungen!$B$5,"ja","nein")</f>
        <v>ja</v>
      </c>
      <c r="M5280" s="23" t="s">
        <v>130</v>
      </c>
      <c r="N5280" s="23" t="n">
        <v>2025</v>
      </c>
      <c r="O5280" s="23" t="n">
        <v>23</v>
      </c>
    </row>
    <row r="5281" customFormat="false" ht="15" hidden="false" customHeight="false" outlineLevel="0" collapsed="false">
      <c r="A5281" s="22" t="n">
        <v>45912</v>
      </c>
      <c r="B5281" s="23" t="s">
        <v>102</v>
      </c>
      <c r="C5281" s="23" t="s">
        <v>121</v>
      </c>
      <c r="D5281" s="24" t="n">
        <v>173.2</v>
      </c>
      <c r="E5281" s="25" t="n">
        <f aca="false">MAX(D5281,0)/1000</f>
        <v>0.1732</v>
      </c>
      <c r="F5281" s="25" t="n">
        <f aca="false">MAX(-D5281,0)/1000</f>
        <v>0</v>
      </c>
      <c r="G5281" s="23" t="str">
        <f aca="false">IF(E5281&gt;0,"ja","nein")</f>
        <v>ja</v>
      </c>
      <c r="H5281" s="26" t="n">
        <v>32.83</v>
      </c>
      <c r="I5281" s="26" t="n">
        <f aca="false">(H5281/10+IF(N5281=2025,Einstellungen!$B$23,Einstellungen!$C$23))*(1+Einstellungen!$B$10)</f>
        <v>23.85236</v>
      </c>
      <c r="J5281" s="25" t="n">
        <f aca="false">E5281*I5281/100</f>
        <v>0.04131228752</v>
      </c>
      <c r="K5281" s="25" t="n">
        <f aca="false">E5281*Einstellungen!$B$5/100</f>
        <v>0.050228</v>
      </c>
      <c r="L5281" s="23" t="str">
        <f aca="false">IF(I5281&lt;Einstellungen!$B$5,"ja","nein")</f>
        <v>ja</v>
      </c>
      <c r="M5281" s="23" t="s">
        <v>130</v>
      </c>
      <c r="N5281" s="23" t="n">
        <v>2025</v>
      </c>
      <c r="O5281" s="23" t="n">
        <v>0</v>
      </c>
    </row>
    <row r="5282" customFormat="false" ht="15" hidden="false" customHeight="false" outlineLevel="0" collapsed="false">
      <c r="A5282" s="22" t="n">
        <v>45912</v>
      </c>
      <c r="B5282" s="23" t="s">
        <v>107</v>
      </c>
      <c r="C5282" s="23" t="s">
        <v>121</v>
      </c>
      <c r="D5282" s="24" t="n">
        <v>159.5</v>
      </c>
      <c r="E5282" s="25" t="n">
        <f aca="false">MAX(D5282,0)/1000</f>
        <v>0.1595</v>
      </c>
      <c r="F5282" s="25" t="n">
        <f aca="false">MAX(-D5282,0)/1000</f>
        <v>0</v>
      </c>
      <c r="G5282" s="23" t="str">
        <f aca="false">IF(E5282&gt;0,"ja","nein")</f>
        <v>ja</v>
      </c>
      <c r="H5282" s="26" t="n">
        <v>33.23</v>
      </c>
      <c r="I5282" s="26" t="n">
        <f aca="false">(H5282/10+IF(N5282=2025,Einstellungen!$B$23,Einstellungen!$C$23))*(1+Einstellungen!$B$10)</f>
        <v>23.89996</v>
      </c>
      <c r="J5282" s="25" t="n">
        <f aca="false">E5282*I5282/100</f>
        <v>0.0381204362</v>
      </c>
      <c r="K5282" s="25" t="n">
        <f aca="false">E5282*Einstellungen!$B$5/100</f>
        <v>0.046255</v>
      </c>
      <c r="L5282" s="23" t="str">
        <f aca="false">IF(I5282&lt;Einstellungen!$B$5,"ja","nein")</f>
        <v>ja</v>
      </c>
      <c r="M5282" s="23" t="s">
        <v>130</v>
      </c>
      <c r="N5282" s="23" t="n">
        <v>2025</v>
      </c>
      <c r="O5282" s="23" t="n">
        <v>1</v>
      </c>
    </row>
    <row r="5283" customFormat="false" ht="15" hidden="false" customHeight="false" outlineLevel="0" collapsed="false">
      <c r="A5283" s="22" t="n">
        <v>45912</v>
      </c>
      <c r="B5283" s="23" t="s">
        <v>108</v>
      </c>
      <c r="C5283" s="23" t="s">
        <v>121</v>
      </c>
      <c r="D5283" s="24" t="n">
        <v>153.1</v>
      </c>
      <c r="E5283" s="25" t="n">
        <f aca="false">MAX(D5283,0)/1000</f>
        <v>0.1531</v>
      </c>
      <c r="F5283" s="25" t="n">
        <f aca="false">MAX(-D5283,0)/1000</f>
        <v>0</v>
      </c>
      <c r="G5283" s="23" t="str">
        <f aca="false">IF(E5283&gt;0,"ja","nein")</f>
        <v>ja</v>
      </c>
      <c r="H5283" s="26" t="n">
        <v>20.94</v>
      </c>
      <c r="I5283" s="26" t="n">
        <f aca="false">(H5283/10+IF(N5283=2025,Einstellungen!$B$23,Einstellungen!$C$23))*(1+Einstellungen!$B$10)</f>
        <v>22.43745</v>
      </c>
      <c r="J5283" s="25" t="n">
        <f aca="false">E5283*I5283/100</f>
        <v>0.03435173595</v>
      </c>
      <c r="K5283" s="25" t="n">
        <f aca="false">E5283*Einstellungen!$B$5/100</f>
        <v>0.044399</v>
      </c>
      <c r="L5283" s="23" t="str">
        <f aca="false">IF(I5283&lt;Einstellungen!$B$5,"ja","nein")</f>
        <v>ja</v>
      </c>
      <c r="M5283" s="23" t="s">
        <v>130</v>
      </c>
      <c r="N5283" s="23" t="n">
        <v>2025</v>
      </c>
      <c r="O5283" s="23" t="n">
        <v>2</v>
      </c>
    </row>
    <row r="5284" customFormat="false" ht="15" hidden="false" customHeight="false" outlineLevel="0" collapsed="false">
      <c r="A5284" s="22" t="n">
        <v>45912</v>
      </c>
      <c r="B5284" s="23" t="s">
        <v>109</v>
      </c>
      <c r="C5284" s="23" t="s">
        <v>121</v>
      </c>
      <c r="D5284" s="24" t="n">
        <v>171.5</v>
      </c>
      <c r="E5284" s="25" t="n">
        <f aca="false">MAX(D5284,0)/1000</f>
        <v>0.1715</v>
      </c>
      <c r="F5284" s="25" t="n">
        <f aca="false">MAX(-D5284,0)/1000</f>
        <v>0</v>
      </c>
      <c r="G5284" s="23" t="str">
        <f aca="false">IF(E5284&gt;0,"ja","nein")</f>
        <v>ja</v>
      </c>
      <c r="H5284" s="26" t="n">
        <v>16.35</v>
      </c>
      <c r="I5284" s="26" t="n">
        <f aca="false">(H5284/10+IF(N5284=2025,Einstellungen!$B$23,Einstellungen!$C$23))*(1+Einstellungen!$B$10)</f>
        <v>21.89124</v>
      </c>
      <c r="J5284" s="25" t="n">
        <f aca="false">E5284*I5284/100</f>
        <v>0.0375434766</v>
      </c>
      <c r="K5284" s="25" t="n">
        <f aca="false">E5284*Einstellungen!$B$5/100</f>
        <v>0.049735</v>
      </c>
      <c r="L5284" s="23" t="str">
        <f aca="false">IF(I5284&lt;Einstellungen!$B$5,"ja","nein")</f>
        <v>ja</v>
      </c>
      <c r="M5284" s="23" t="s">
        <v>130</v>
      </c>
      <c r="N5284" s="23" t="n">
        <v>2025</v>
      </c>
      <c r="O5284" s="23" t="n">
        <v>3</v>
      </c>
    </row>
    <row r="5285" customFormat="false" ht="15" hidden="false" customHeight="false" outlineLevel="0" collapsed="false">
      <c r="A5285" s="22" t="n">
        <v>45912</v>
      </c>
      <c r="B5285" s="23" t="s">
        <v>110</v>
      </c>
      <c r="C5285" s="23" t="s">
        <v>121</v>
      </c>
      <c r="D5285" s="24" t="n">
        <v>174.4</v>
      </c>
      <c r="E5285" s="25" t="n">
        <f aca="false">MAX(D5285,0)/1000</f>
        <v>0.1744</v>
      </c>
      <c r="F5285" s="25" t="n">
        <f aca="false">MAX(-D5285,0)/1000</f>
        <v>0</v>
      </c>
      <c r="G5285" s="23" t="str">
        <f aca="false">IF(E5285&gt;0,"ja","nein")</f>
        <v>ja</v>
      </c>
      <c r="H5285" s="26" t="n">
        <v>29.15</v>
      </c>
      <c r="I5285" s="26" t="n">
        <f aca="false">(H5285/10+IF(N5285=2025,Einstellungen!$B$23,Einstellungen!$C$23))*(1+Einstellungen!$B$10)</f>
        <v>23.41444</v>
      </c>
      <c r="J5285" s="25" t="n">
        <f aca="false">E5285*I5285/100</f>
        <v>0.04083478336</v>
      </c>
      <c r="K5285" s="25" t="n">
        <f aca="false">E5285*Einstellungen!$B$5/100</f>
        <v>0.050576</v>
      </c>
      <c r="L5285" s="23" t="str">
        <f aca="false">IF(I5285&lt;Einstellungen!$B$5,"ja","nein")</f>
        <v>ja</v>
      </c>
      <c r="M5285" s="23" t="s">
        <v>130</v>
      </c>
      <c r="N5285" s="23" t="n">
        <v>2025</v>
      </c>
      <c r="O5285" s="23" t="n">
        <v>4</v>
      </c>
    </row>
    <row r="5286" customFormat="false" ht="15" hidden="false" customHeight="false" outlineLevel="0" collapsed="false">
      <c r="A5286" s="22" t="n">
        <v>45912</v>
      </c>
      <c r="B5286" s="23" t="s">
        <v>111</v>
      </c>
      <c r="C5286" s="23" t="s">
        <v>121</v>
      </c>
      <c r="D5286" s="24" t="n">
        <v>159.8</v>
      </c>
      <c r="E5286" s="25" t="n">
        <f aca="false">MAX(D5286,0)/1000</f>
        <v>0.1598</v>
      </c>
      <c r="F5286" s="25" t="n">
        <f aca="false">MAX(-D5286,0)/1000</f>
        <v>0</v>
      </c>
      <c r="G5286" s="23" t="str">
        <f aca="false">IF(E5286&gt;0,"ja","nein")</f>
        <v>ja</v>
      </c>
      <c r="H5286" s="26" t="n">
        <v>51.84</v>
      </c>
      <c r="I5286" s="26" t="n">
        <f aca="false">(H5286/10+IF(N5286=2025,Einstellungen!$B$23,Einstellungen!$C$23))*(1+Einstellungen!$B$10)</f>
        <v>26.11455</v>
      </c>
      <c r="J5286" s="25" t="n">
        <f aca="false">E5286*I5286/100</f>
        <v>0.0417310509</v>
      </c>
      <c r="K5286" s="25" t="n">
        <f aca="false">E5286*Einstellungen!$B$5/100</f>
        <v>0.046342</v>
      </c>
      <c r="L5286" s="23" t="str">
        <f aca="false">IF(I5286&lt;Einstellungen!$B$5,"ja","nein")</f>
        <v>ja</v>
      </c>
      <c r="M5286" s="23" t="s">
        <v>130</v>
      </c>
      <c r="N5286" s="23" t="n">
        <v>2025</v>
      </c>
      <c r="O5286" s="23" t="n">
        <v>5</v>
      </c>
    </row>
    <row r="5287" customFormat="false" ht="15" hidden="false" customHeight="false" outlineLevel="0" collapsed="false">
      <c r="A5287" s="22" t="n">
        <v>45912</v>
      </c>
      <c r="B5287" s="23" t="s">
        <v>112</v>
      </c>
      <c r="C5287" s="23" t="s">
        <v>121</v>
      </c>
      <c r="D5287" s="24" t="n">
        <v>182.8</v>
      </c>
      <c r="E5287" s="25" t="n">
        <f aca="false">MAX(D5287,0)/1000</f>
        <v>0.1828</v>
      </c>
      <c r="F5287" s="25" t="n">
        <f aca="false">MAX(-D5287,0)/1000</f>
        <v>0</v>
      </c>
      <c r="G5287" s="23" t="str">
        <f aca="false">IF(E5287&gt;0,"ja","nein")</f>
        <v>ja</v>
      </c>
      <c r="H5287" s="26" t="n">
        <v>95.29</v>
      </c>
      <c r="I5287" s="26" t="n">
        <f aca="false">(H5287/10+IF(N5287=2025,Einstellungen!$B$23,Einstellungen!$C$23))*(1+Einstellungen!$B$10)</f>
        <v>31.2851</v>
      </c>
      <c r="J5287" s="25" t="n">
        <f aca="false">E5287*I5287/100</f>
        <v>0.0571891628</v>
      </c>
      <c r="K5287" s="25" t="n">
        <f aca="false">E5287*Einstellungen!$B$5/100</f>
        <v>0.053012</v>
      </c>
      <c r="L5287" s="23" t="str">
        <f aca="false">IF(I5287&lt;Einstellungen!$B$5,"ja","nein")</f>
        <v>nein</v>
      </c>
      <c r="M5287" s="23" t="s">
        <v>130</v>
      </c>
      <c r="N5287" s="23" t="n">
        <v>2025</v>
      </c>
      <c r="O5287" s="23" t="n">
        <v>6</v>
      </c>
    </row>
    <row r="5288" customFormat="false" ht="15" hidden="false" customHeight="false" outlineLevel="0" collapsed="false">
      <c r="A5288" s="22" t="n">
        <v>45912</v>
      </c>
      <c r="B5288" s="23" t="s">
        <v>113</v>
      </c>
      <c r="C5288" s="23" t="s">
        <v>121</v>
      </c>
      <c r="D5288" s="24" t="n">
        <v>196.1</v>
      </c>
      <c r="E5288" s="25" t="n">
        <f aca="false">MAX(D5288,0)/1000</f>
        <v>0.1961</v>
      </c>
      <c r="F5288" s="25" t="n">
        <f aca="false">MAX(-D5288,0)/1000</f>
        <v>0</v>
      </c>
      <c r="G5288" s="23" t="str">
        <f aca="false">IF(E5288&gt;0,"ja","nein")</f>
        <v>ja</v>
      </c>
      <c r="H5288" s="26" t="n">
        <v>105.73</v>
      </c>
      <c r="I5288" s="26" t="n">
        <f aca="false">(H5288/10+IF(N5288=2025,Einstellungen!$B$23,Einstellungen!$C$23))*(1+Einstellungen!$B$10)</f>
        <v>32.52746</v>
      </c>
      <c r="J5288" s="25" t="n">
        <f aca="false">E5288*I5288/100</f>
        <v>0.06378634906</v>
      </c>
      <c r="K5288" s="25" t="n">
        <f aca="false">E5288*Einstellungen!$B$5/100</f>
        <v>0.056869</v>
      </c>
      <c r="L5288" s="23" t="str">
        <f aca="false">IF(I5288&lt;Einstellungen!$B$5,"ja","nein")</f>
        <v>nein</v>
      </c>
      <c r="M5288" s="23" t="s">
        <v>130</v>
      </c>
      <c r="N5288" s="23" t="n">
        <v>2025</v>
      </c>
      <c r="O5288" s="23" t="n">
        <v>7</v>
      </c>
    </row>
    <row r="5289" customFormat="false" ht="15" hidden="false" customHeight="false" outlineLevel="0" collapsed="false">
      <c r="A5289" s="22" t="n">
        <v>45912</v>
      </c>
      <c r="B5289" s="23" t="s">
        <v>114</v>
      </c>
      <c r="C5289" s="23" t="s">
        <v>121</v>
      </c>
      <c r="D5289" s="24" t="n">
        <v>-95.2</v>
      </c>
      <c r="E5289" s="25" t="n">
        <f aca="false">MAX(D5289,0)/1000</f>
        <v>0</v>
      </c>
      <c r="F5289" s="25" t="n">
        <f aca="false">MAX(-D5289,0)/1000</f>
        <v>0.0952</v>
      </c>
      <c r="G5289" s="23" t="str">
        <f aca="false">IF(E5289&gt;0,"ja","nein")</f>
        <v>nein</v>
      </c>
      <c r="H5289" s="26" t="n">
        <v>102.01</v>
      </c>
      <c r="I5289" s="26" t="n">
        <f aca="false">(H5289/10+IF(N5289=2025,Einstellungen!$B$23,Einstellungen!$C$23))*(1+Einstellungen!$B$10)</f>
        <v>32.08478</v>
      </c>
      <c r="J5289" s="25" t="n">
        <f aca="false">E5289*I5289/100</f>
        <v>0</v>
      </c>
      <c r="K5289" s="25" t="n">
        <f aca="false">E5289*Einstellungen!$B$5/100</f>
        <v>0</v>
      </c>
      <c r="L5289" s="23" t="str">
        <f aca="false">IF(I5289&lt;Einstellungen!$B$5,"ja","nein")</f>
        <v>nein</v>
      </c>
      <c r="M5289" s="23" t="s">
        <v>130</v>
      </c>
      <c r="N5289" s="23" t="n">
        <v>2025</v>
      </c>
      <c r="O5289" s="23" t="n">
        <v>8</v>
      </c>
    </row>
    <row r="5290" customFormat="false" ht="15" hidden="false" customHeight="false" outlineLevel="0" collapsed="false">
      <c r="A5290" s="22" t="n">
        <v>45912</v>
      </c>
      <c r="B5290" s="23" t="s">
        <v>115</v>
      </c>
      <c r="C5290" s="23" t="s">
        <v>121</v>
      </c>
      <c r="D5290" s="24" t="n">
        <v>-193.9</v>
      </c>
      <c r="E5290" s="25" t="n">
        <f aca="false">MAX(D5290,0)/1000</f>
        <v>0</v>
      </c>
      <c r="F5290" s="25" t="n">
        <f aca="false">MAX(-D5290,0)/1000</f>
        <v>0.1939</v>
      </c>
      <c r="G5290" s="23" t="str">
        <f aca="false">IF(E5290&gt;0,"ja","nein")</f>
        <v>nein</v>
      </c>
      <c r="H5290" s="26" t="n">
        <v>48.07</v>
      </c>
      <c r="I5290" s="26" t="n">
        <f aca="false">(H5290/10+IF(N5290=2025,Einstellungen!$B$23,Einstellungen!$C$23))*(1+Einstellungen!$B$10)</f>
        <v>25.66592</v>
      </c>
      <c r="J5290" s="25" t="n">
        <f aca="false">E5290*I5290/100</f>
        <v>0</v>
      </c>
      <c r="K5290" s="25" t="n">
        <f aca="false">E5290*Einstellungen!$B$5/100</f>
        <v>0</v>
      </c>
      <c r="L5290" s="23" t="str">
        <f aca="false">IF(I5290&lt;Einstellungen!$B$5,"ja","nein")</f>
        <v>ja</v>
      </c>
      <c r="M5290" s="23" t="s">
        <v>130</v>
      </c>
      <c r="N5290" s="23" t="n">
        <v>2025</v>
      </c>
      <c r="O5290" s="23" t="n">
        <v>9</v>
      </c>
    </row>
    <row r="5291" customFormat="false" ht="15" hidden="false" customHeight="false" outlineLevel="0" collapsed="false">
      <c r="A5291" s="22" t="n">
        <v>45912</v>
      </c>
      <c r="B5291" s="23" t="s">
        <v>116</v>
      </c>
      <c r="C5291" s="23" t="s">
        <v>121</v>
      </c>
      <c r="D5291" s="24" t="n">
        <v>-1793.6</v>
      </c>
      <c r="E5291" s="25" t="n">
        <f aca="false">MAX(D5291,0)/1000</f>
        <v>0</v>
      </c>
      <c r="F5291" s="25" t="n">
        <f aca="false">MAX(-D5291,0)/1000</f>
        <v>1.7936</v>
      </c>
      <c r="G5291" s="23" t="str">
        <f aca="false">IF(E5291&gt;0,"ja","nein")</f>
        <v>nein</v>
      </c>
      <c r="H5291" s="26" t="n">
        <v>1.85</v>
      </c>
      <c r="I5291" s="26" t="n">
        <f aca="false">(H5291/10+IF(N5291=2025,Einstellungen!$B$23,Einstellungen!$C$23))*(1+Einstellungen!$B$10)</f>
        <v>20.16574</v>
      </c>
      <c r="J5291" s="25" t="n">
        <f aca="false">E5291*I5291/100</f>
        <v>0</v>
      </c>
      <c r="K5291" s="25" t="n">
        <f aca="false">E5291*Einstellungen!$B$5/100</f>
        <v>0</v>
      </c>
      <c r="L5291" s="23" t="str">
        <f aca="false">IF(I5291&lt;Einstellungen!$B$5,"ja","nein")</f>
        <v>ja</v>
      </c>
      <c r="M5291" s="23" t="s">
        <v>130</v>
      </c>
      <c r="N5291" s="23" t="n">
        <v>2025</v>
      </c>
      <c r="O5291" s="23" t="n">
        <v>10</v>
      </c>
    </row>
    <row r="5292" customFormat="false" ht="15" hidden="false" customHeight="false" outlineLevel="0" collapsed="false">
      <c r="A5292" s="22" t="n">
        <v>45912</v>
      </c>
      <c r="B5292" s="23" t="s">
        <v>117</v>
      </c>
      <c r="C5292" s="23" t="s">
        <v>121</v>
      </c>
      <c r="D5292" s="24" t="n">
        <v>-2876.6</v>
      </c>
      <c r="E5292" s="25" t="n">
        <f aca="false">MAX(D5292,0)/1000</f>
        <v>0</v>
      </c>
      <c r="F5292" s="25" t="n">
        <f aca="false">MAX(-D5292,0)/1000</f>
        <v>2.8766</v>
      </c>
      <c r="G5292" s="23" t="str">
        <f aca="false">IF(E5292&gt;0,"ja","nein")</f>
        <v>nein</v>
      </c>
      <c r="H5292" s="26" t="n">
        <v>-1.66</v>
      </c>
      <c r="I5292" s="26" t="n">
        <f aca="false">(H5292/10+IF(N5292=2025,Einstellungen!$B$23,Einstellungen!$C$23))*(1+Einstellungen!$B$10)</f>
        <v>19.74805</v>
      </c>
      <c r="J5292" s="25" t="n">
        <f aca="false">E5292*I5292/100</f>
        <v>0</v>
      </c>
      <c r="K5292" s="25" t="n">
        <f aca="false">E5292*Einstellungen!$B$5/100</f>
        <v>0</v>
      </c>
      <c r="L5292" s="23" t="str">
        <f aca="false">IF(I5292&lt;Einstellungen!$B$5,"ja","nein")</f>
        <v>ja</v>
      </c>
      <c r="M5292" s="23" t="s">
        <v>130</v>
      </c>
      <c r="N5292" s="23" t="n">
        <v>2025</v>
      </c>
      <c r="O5292" s="23" t="n">
        <v>11</v>
      </c>
    </row>
    <row r="5293" customFormat="false" ht="15" hidden="false" customHeight="false" outlineLevel="0" collapsed="false">
      <c r="A5293" s="22" t="n">
        <v>45912</v>
      </c>
      <c r="B5293" s="23" t="s">
        <v>118</v>
      </c>
      <c r="C5293" s="23" t="s">
        <v>121</v>
      </c>
      <c r="D5293" s="24" t="n">
        <v>-963.5</v>
      </c>
      <c r="E5293" s="25" t="n">
        <f aca="false">MAX(D5293,0)/1000</f>
        <v>0</v>
      </c>
      <c r="F5293" s="25" t="n">
        <f aca="false">MAX(-D5293,0)/1000</f>
        <v>0.9635</v>
      </c>
      <c r="G5293" s="23" t="str">
        <f aca="false">IF(E5293&gt;0,"ja","nein")</f>
        <v>nein</v>
      </c>
      <c r="H5293" s="26" t="n">
        <v>-5.11</v>
      </c>
      <c r="I5293" s="26" t="n">
        <f aca="false">(H5293/10+IF(N5293=2025,Einstellungen!$B$23,Einstellungen!$C$23))*(1+Einstellungen!$B$10)</f>
        <v>19.3375</v>
      </c>
      <c r="J5293" s="25" t="n">
        <f aca="false">E5293*I5293/100</f>
        <v>0</v>
      </c>
      <c r="K5293" s="25" t="n">
        <f aca="false">E5293*Einstellungen!$B$5/100</f>
        <v>0</v>
      </c>
      <c r="L5293" s="23" t="str">
        <f aca="false">IF(I5293&lt;Einstellungen!$B$5,"ja","nein")</f>
        <v>ja</v>
      </c>
      <c r="M5293" s="23" t="s">
        <v>130</v>
      </c>
      <c r="N5293" s="23" t="n">
        <v>2025</v>
      </c>
      <c r="O5293" s="23" t="n">
        <v>12</v>
      </c>
    </row>
    <row r="5294" customFormat="false" ht="15" hidden="false" customHeight="false" outlineLevel="0" collapsed="false">
      <c r="A5294" s="22" t="n">
        <v>45912</v>
      </c>
      <c r="B5294" s="23" t="s">
        <v>119</v>
      </c>
      <c r="C5294" s="23" t="s">
        <v>121</v>
      </c>
      <c r="D5294" s="24" t="n">
        <v>-2654.7</v>
      </c>
      <c r="E5294" s="25" t="n">
        <f aca="false">MAX(D5294,0)/1000</f>
        <v>0</v>
      </c>
      <c r="F5294" s="25" t="n">
        <f aca="false">MAX(-D5294,0)/1000</f>
        <v>2.6547</v>
      </c>
      <c r="G5294" s="23" t="str">
        <f aca="false">IF(E5294&gt;0,"ja","nein")</f>
        <v>nein</v>
      </c>
      <c r="H5294" s="26" t="n">
        <v>-8.66</v>
      </c>
      <c r="I5294" s="26" t="n">
        <f aca="false">(H5294/10+IF(N5294=2025,Einstellungen!$B$23,Einstellungen!$C$23))*(1+Einstellungen!$B$10)</f>
        <v>18.91505</v>
      </c>
      <c r="J5294" s="25" t="n">
        <f aca="false">E5294*I5294/100</f>
        <v>0</v>
      </c>
      <c r="K5294" s="25" t="n">
        <f aca="false">E5294*Einstellungen!$B$5/100</f>
        <v>0</v>
      </c>
      <c r="L5294" s="23" t="str">
        <f aca="false">IF(I5294&lt;Einstellungen!$B$5,"ja","nein")</f>
        <v>ja</v>
      </c>
      <c r="M5294" s="23" t="s">
        <v>130</v>
      </c>
      <c r="N5294" s="23" t="n">
        <v>2025</v>
      </c>
      <c r="O5294" s="23" t="n">
        <v>13</v>
      </c>
    </row>
    <row r="5295" customFormat="false" ht="15" hidden="false" customHeight="false" outlineLevel="0" collapsed="false">
      <c r="A5295" s="22" t="n">
        <v>45912</v>
      </c>
      <c r="B5295" s="23" t="s">
        <v>120</v>
      </c>
      <c r="C5295" s="23" t="s">
        <v>121</v>
      </c>
      <c r="D5295" s="24" t="n">
        <v>-4303.8</v>
      </c>
      <c r="E5295" s="25" t="n">
        <f aca="false">MAX(D5295,0)/1000</f>
        <v>0</v>
      </c>
      <c r="F5295" s="25" t="n">
        <f aca="false">MAX(-D5295,0)/1000</f>
        <v>4.3038</v>
      </c>
      <c r="G5295" s="23" t="str">
        <f aca="false">IF(E5295&gt;0,"ja","nein")</f>
        <v>nein</v>
      </c>
      <c r="H5295" s="26" t="n">
        <v>-6.19</v>
      </c>
      <c r="I5295" s="26" t="n">
        <f aca="false">(H5295/10+IF(N5295=2025,Einstellungen!$B$23,Einstellungen!$C$23))*(1+Einstellungen!$B$10)</f>
        <v>19.20898</v>
      </c>
      <c r="J5295" s="25" t="n">
        <f aca="false">E5295*I5295/100</f>
        <v>0</v>
      </c>
      <c r="K5295" s="25" t="n">
        <f aca="false">E5295*Einstellungen!$B$5/100</f>
        <v>0</v>
      </c>
      <c r="L5295" s="23" t="str">
        <f aca="false">IF(I5295&lt;Einstellungen!$B$5,"ja","nein")</f>
        <v>ja</v>
      </c>
      <c r="M5295" s="23" t="s">
        <v>130</v>
      </c>
      <c r="N5295" s="23" t="n">
        <v>2025</v>
      </c>
      <c r="O5295" s="23" t="n">
        <v>14</v>
      </c>
    </row>
    <row r="5296" customFormat="false" ht="15" hidden="false" customHeight="false" outlineLevel="0" collapsed="false">
      <c r="A5296" s="22" t="n">
        <v>45912</v>
      </c>
      <c r="B5296" s="23" t="s">
        <v>104</v>
      </c>
      <c r="C5296" s="23" t="s">
        <v>121</v>
      </c>
      <c r="D5296" s="24" t="n">
        <v>-1638.1</v>
      </c>
      <c r="E5296" s="25" t="n">
        <f aca="false">MAX(D5296,0)/1000</f>
        <v>0</v>
      </c>
      <c r="F5296" s="25" t="n">
        <f aca="false">MAX(-D5296,0)/1000</f>
        <v>1.6381</v>
      </c>
      <c r="G5296" s="23" t="str">
        <f aca="false">IF(E5296&gt;0,"ja","nein")</f>
        <v>nein</v>
      </c>
      <c r="H5296" s="26" t="n">
        <v>-4</v>
      </c>
      <c r="I5296" s="26" t="n">
        <f aca="false">(H5296/10+IF(N5296=2025,Einstellungen!$B$23,Einstellungen!$C$23))*(1+Einstellungen!$B$10)</f>
        <v>19.46959</v>
      </c>
      <c r="J5296" s="25" t="n">
        <f aca="false">E5296*I5296/100</f>
        <v>0</v>
      </c>
      <c r="K5296" s="25" t="n">
        <f aca="false">E5296*Einstellungen!$B$5/100</f>
        <v>0</v>
      </c>
      <c r="L5296" s="23" t="str">
        <f aca="false">IF(I5296&lt;Einstellungen!$B$5,"ja","nein")</f>
        <v>ja</v>
      </c>
      <c r="M5296" s="23" t="s">
        <v>130</v>
      </c>
      <c r="N5296" s="23" t="n">
        <v>2025</v>
      </c>
      <c r="O5296" s="23" t="n">
        <v>15</v>
      </c>
    </row>
    <row r="5297" customFormat="false" ht="15" hidden="false" customHeight="false" outlineLevel="0" collapsed="false">
      <c r="A5297" s="22" t="n">
        <v>45912</v>
      </c>
      <c r="B5297" s="23" t="s">
        <v>105</v>
      </c>
      <c r="C5297" s="23" t="s">
        <v>121</v>
      </c>
      <c r="D5297" s="24" t="n">
        <v>-112.7</v>
      </c>
      <c r="E5297" s="25" t="n">
        <f aca="false">MAX(D5297,0)/1000</f>
        <v>0</v>
      </c>
      <c r="F5297" s="25" t="n">
        <f aca="false">MAX(-D5297,0)/1000</f>
        <v>0.1127</v>
      </c>
      <c r="G5297" s="23" t="str">
        <f aca="false">IF(E5297&gt;0,"ja","nein")</f>
        <v>nein</v>
      </c>
      <c r="H5297" s="26" t="n">
        <v>-0.01</v>
      </c>
      <c r="I5297" s="26" t="n">
        <f aca="false">(H5297/10+IF(N5297=2025,Einstellungen!$B$23,Einstellungen!$C$23))*(1+Einstellungen!$B$10)</f>
        <v>19.9444</v>
      </c>
      <c r="J5297" s="25" t="n">
        <f aca="false">E5297*I5297/100</f>
        <v>0</v>
      </c>
      <c r="K5297" s="25" t="n">
        <f aca="false">E5297*Einstellungen!$B$5/100</f>
        <v>0</v>
      </c>
      <c r="L5297" s="23" t="str">
        <f aca="false">IF(I5297&lt;Einstellungen!$B$5,"ja","nein")</f>
        <v>ja</v>
      </c>
      <c r="M5297" s="23" t="s">
        <v>130</v>
      </c>
      <c r="N5297" s="23" t="n">
        <v>2025</v>
      </c>
      <c r="O5297" s="23" t="n">
        <v>16</v>
      </c>
    </row>
    <row r="5298" customFormat="false" ht="15" hidden="false" customHeight="false" outlineLevel="0" collapsed="false">
      <c r="A5298" s="22" t="n">
        <v>45912</v>
      </c>
      <c r="B5298" s="23" t="s">
        <v>97</v>
      </c>
      <c r="C5298" s="23" t="s">
        <v>121</v>
      </c>
      <c r="D5298" s="24" t="n">
        <v>-347.4</v>
      </c>
      <c r="E5298" s="25" t="n">
        <f aca="false">MAX(D5298,0)/1000</f>
        <v>0</v>
      </c>
      <c r="F5298" s="25" t="n">
        <f aca="false">MAX(-D5298,0)/1000</f>
        <v>0.3474</v>
      </c>
      <c r="G5298" s="23" t="str">
        <f aca="false">IF(E5298&gt;0,"ja","nein")</f>
        <v>nein</v>
      </c>
      <c r="H5298" s="26" t="n">
        <v>57.69</v>
      </c>
      <c r="I5298" s="26" t="n">
        <f aca="false">(H5298/10+IF(N5298=2025,Einstellungen!$B$23,Einstellungen!$C$23))*(1+Einstellungen!$B$10)</f>
        <v>26.8107</v>
      </c>
      <c r="J5298" s="25" t="n">
        <f aca="false">E5298*I5298/100</f>
        <v>0</v>
      </c>
      <c r="K5298" s="25" t="n">
        <f aca="false">E5298*Einstellungen!$B$5/100</f>
        <v>0</v>
      </c>
      <c r="L5298" s="23" t="str">
        <f aca="false">IF(I5298&lt;Einstellungen!$B$5,"ja","nein")</f>
        <v>ja</v>
      </c>
      <c r="M5298" s="23" t="s">
        <v>130</v>
      </c>
      <c r="N5298" s="23" t="n">
        <v>2025</v>
      </c>
      <c r="O5298" s="23" t="n">
        <v>17</v>
      </c>
    </row>
    <row r="5299" customFormat="false" ht="15" hidden="false" customHeight="false" outlineLevel="0" collapsed="false">
      <c r="A5299" s="22" t="n">
        <v>45912</v>
      </c>
      <c r="B5299" s="23" t="s">
        <v>99</v>
      </c>
      <c r="C5299" s="23" t="s">
        <v>121</v>
      </c>
      <c r="D5299" s="24" t="n">
        <v>-20.6</v>
      </c>
      <c r="E5299" s="25" t="n">
        <f aca="false">MAX(D5299,0)/1000</f>
        <v>0</v>
      </c>
      <c r="F5299" s="25" t="n">
        <f aca="false">MAX(-D5299,0)/1000</f>
        <v>0.0206</v>
      </c>
      <c r="G5299" s="23" t="str">
        <f aca="false">IF(E5299&gt;0,"ja","nein")</f>
        <v>nein</v>
      </c>
      <c r="H5299" s="26" t="n">
        <v>108.71</v>
      </c>
      <c r="I5299" s="26" t="n">
        <f aca="false">(H5299/10+IF(N5299=2025,Einstellungen!$B$23,Einstellungen!$C$23))*(1+Einstellungen!$B$10)</f>
        <v>32.88208</v>
      </c>
      <c r="J5299" s="25" t="n">
        <f aca="false">E5299*I5299/100</f>
        <v>0</v>
      </c>
      <c r="K5299" s="25" t="n">
        <f aca="false">E5299*Einstellungen!$B$5/100</f>
        <v>0</v>
      </c>
      <c r="L5299" s="23" t="str">
        <f aca="false">IF(I5299&lt;Einstellungen!$B$5,"ja","nein")</f>
        <v>nein</v>
      </c>
      <c r="M5299" s="23" t="s">
        <v>130</v>
      </c>
      <c r="N5299" s="23" t="n">
        <v>2025</v>
      </c>
      <c r="O5299" s="23" t="n">
        <v>18</v>
      </c>
    </row>
    <row r="5300" customFormat="false" ht="15" hidden="false" customHeight="false" outlineLevel="0" collapsed="false">
      <c r="A5300" s="22" t="n">
        <v>45912</v>
      </c>
      <c r="B5300" s="23" t="s">
        <v>100</v>
      </c>
      <c r="C5300" s="23" t="s">
        <v>121</v>
      </c>
      <c r="D5300" s="24" t="n">
        <v>4.7</v>
      </c>
      <c r="E5300" s="25" t="n">
        <f aca="false">MAX(D5300,0)/1000</f>
        <v>0.0047</v>
      </c>
      <c r="F5300" s="25" t="n">
        <f aca="false">MAX(-D5300,0)/1000</f>
        <v>0</v>
      </c>
      <c r="G5300" s="23" t="str">
        <f aca="false">IF(E5300&gt;0,"ja","nein")</f>
        <v>ja</v>
      </c>
      <c r="H5300" s="26" t="n">
        <v>155.36</v>
      </c>
      <c r="I5300" s="26" t="n">
        <f aca="false">(H5300/10+IF(N5300=2025,Einstellungen!$B$23,Einstellungen!$C$23))*(1+Einstellungen!$B$10)</f>
        <v>38.43343</v>
      </c>
      <c r="J5300" s="25" t="n">
        <f aca="false">E5300*I5300/100</f>
        <v>0.00180637121</v>
      </c>
      <c r="K5300" s="25" t="n">
        <f aca="false">E5300*Einstellungen!$B$5/100</f>
        <v>0.001363</v>
      </c>
      <c r="L5300" s="23" t="str">
        <f aca="false">IF(I5300&lt;Einstellungen!$B$5,"ja","nein")</f>
        <v>nein</v>
      </c>
      <c r="M5300" s="23" t="s">
        <v>130</v>
      </c>
      <c r="N5300" s="23" t="n">
        <v>2025</v>
      </c>
      <c r="O5300" s="23" t="n">
        <v>19</v>
      </c>
    </row>
    <row r="5301" customFormat="false" ht="15" hidden="false" customHeight="false" outlineLevel="0" collapsed="false">
      <c r="A5301" s="22" t="n">
        <v>45912</v>
      </c>
      <c r="B5301" s="23" t="s">
        <v>92</v>
      </c>
      <c r="C5301" s="23" t="s">
        <v>121</v>
      </c>
      <c r="D5301" s="24" t="n">
        <v>3.2</v>
      </c>
      <c r="E5301" s="25" t="n">
        <f aca="false">MAX(D5301,0)/1000</f>
        <v>0.0032</v>
      </c>
      <c r="F5301" s="25" t="n">
        <f aca="false">MAX(-D5301,0)/1000</f>
        <v>0</v>
      </c>
      <c r="G5301" s="23" t="str">
        <f aca="false">IF(E5301&gt;0,"ja","nein")</f>
        <v>ja</v>
      </c>
      <c r="H5301" s="26" t="n">
        <v>152.24</v>
      </c>
      <c r="I5301" s="26" t="n">
        <f aca="false">(H5301/10+IF(N5301=2025,Einstellungen!$B$23,Einstellungen!$C$23))*(1+Einstellungen!$B$10)</f>
        <v>38.06215</v>
      </c>
      <c r="J5301" s="25" t="n">
        <f aca="false">E5301*I5301/100</f>
        <v>0.0012179888</v>
      </c>
      <c r="K5301" s="25" t="n">
        <f aca="false">E5301*Einstellungen!$B$5/100</f>
        <v>0.000928</v>
      </c>
      <c r="L5301" s="23" t="str">
        <f aca="false">IF(I5301&lt;Einstellungen!$B$5,"ja","nein")</f>
        <v>nein</v>
      </c>
      <c r="M5301" s="23" t="s">
        <v>130</v>
      </c>
      <c r="N5301" s="23" t="n">
        <v>2025</v>
      </c>
      <c r="O5301" s="23" t="n">
        <v>20</v>
      </c>
    </row>
    <row r="5302" customFormat="false" ht="15" hidden="false" customHeight="false" outlineLevel="0" collapsed="false">
      <c r="A5302" s="22" t="n">
        <v>45912</v>
      </c>
      <c r="B5302" s="23" t="s">
        <v>95</v>
      </c>
      <c r="C5302" s="23" t="s">
        <v>121</v>
      </c>
      <c r="D5302" s="24" t="n">
        <v>0.3</v>
      </c>
      <c r="E5302" s="25" t="n">
        <f aca="false">MAX(D5302,0)/1000</f>
        <v>0.0003</v>
      </c>
      <c r="F5302" s="25" t="n">
        <f aca="false">MAX(-D5302,0)/1000</f>
        <v>0</v>
      </c>
      <c r="G5302" s="23" t="str">
        <f aca="false">IF(E5302&gt;0,"ja","nein")</f>
        <v>ja</v>
      </c>
      <c r="H5302" s="26" t="n">
        <v>113.96</v>
      </c>
      <c r="I5302" s="26" t="n">
        <f aca="false">(H5302/10+IF(N5302=2025,Einstellungen!$B$23,Einstellungen!$C$23))*(1+Einstellungen!$B$10)</f>
        <v>33.50683</v>
      </c>
      <c r="J5302" s="25" t="n">
        <f aca="false">E5302*I5302/100</f>
        <v>0.00010052049</v>
      </c>
      <c r="K5302" s="25" t="n">
        <f aca="false">E5302*Einstellungen!$B$5/100</f>
        <v>8.7E-005</v>
      </c>
      <c r="L5302" s="23" t="str">
        <f aca="false">IF(I5302&lt;Einstellungen!$B$5,"ja","nein")</f>
        <v>nein</v>
      </c>
      <c r="M5302" s="23" t="s">
        <v>130</v>
      </c>
      <c r="N5302" s="23" t="n">
        <v>2025</v>
      </c>
      <c r="O5302" s="23" t="n">
        <v>21</v>
      </c>
    </row>
    <row r="5303" customFormat="false" ht="15" hidden="false" customHeight="false" outlineLevel="0" collapsed="false">
      <c r="A5303" s="22" t="n">
        <v>45912</v>
      </c>
      <c r="B5303" s="23" t="s">
        <v>96</v>
      </c>
      <c r="C5303" s="23" t="s">
        <v>121</v>
      </c>
      <c r="D5303" s="24" t="n">
        <v>0.9</v>
      </c>
      <c r="E5303" s="25" t="n">
        <f aca="false">MAX(D5303,0)/1000</f>
        <v>0.0009</v>
      </c>
      <c r="F5303" s="25" t="n">
        <f aca="false">MAX(-D5303,0)/1000</f>
        <v>0</v>
      </c>
      <c r="G5303" s="23" t="str">
        <f aca="false">IF(E5303&gt;0,"ja","nein")</f>
        <v>ja</v>
      </c>
      <c r="H5303" s="26" t="n">
        <v>102.85</v>
      </c>
      <c r="I5303" s="26" t="n">
        <f aca="false">(H5303/10+IF(N5303=2025,Einstellungen!$B$23,Einstellungen!$C$23))*(1+Einstellungen!$B$10)</f>
        <v>32.18474</v>
      </c>
      <c r="J5303" s="25" t="n">
        <f aca="false">E5303*I5303/100</f>
        <v>0.00028966266</v>
      </c>
      <c r="K5303" s="25" t="n">
        <f aca="false">E5303*Einstellungen!$B$5/100</f>
        <v>0.000261</v>
      </c>
      <c r="L5303" s="23" t="str">
        <f aca="false">IF(I5303&lt;Einstellungen!$B$5,"ja","nein")</f>
        <v>nein</v>
      </c>
      <c r="M5303" s="23" t="s">
        <v>130</v>
      </c>
      <c r="N5303" s="23" t="n">
        <v>2025</v>
      </c>
      <c r="O5303" s="23" t="n">
        <v>22</v>
      </c>
    </row>
    <row r="5304" customFormat="false" ht="15" hidden="false" customHeight="false" outlineLevel="0" collapsed="false">
      <c r="A5304" s="22" t="n">
        <v>45912</v>
      </c>
      <c r="B5304" s="23" t="s">
        <v>101</v>
      </c>
      <c r="C5304" s="23" t="s">
        <v>121</v>
      </c>
      <c r="D5304" s="24" t="n">
        <v>2.3</v>
      </c>
      <c r="E5304" s="25" t="n">
        <f aca="false">MAX(D5304,0)/1000</f>
        <v>0.0023</v>
      </c>
      <c r="F5304" s="25" t="n">
        <f aca="false">MAX(-D5304,0)/1000</f>
        <v>0</v>
      </c>
      <c r="G5304" s="23" t="str">
        <f aca="false">IF(E5304&gt;0,"ja","nein")</f>
        <v>ja</v>
      </c>
      <c r="H5304" s="26" t="n">
        <v>96.66</v>
      </c>
      <c r="I5304" s="26" t="n">
        <f aca="false">(H5304/10+IF(N5304=2025,Einstellungen!$B$23,Einstellungen!$C$23))*(1+Einstellungen!$B$10)</f>
        <v>31.44813</v>
      </c>
      <c r="J5304" s="25" t="n">
        <f aca="false">E5304*I5304/100</f>
        <v>0.00072330699</v>
      </c>
      <c r="K5304" s="25" t="n">
        <f aca="false">E5304*Einstellungen!$B$5/100</f>
        <v>0.000667</v>
      </c>
      <c r="L5304" s="23" t="str">
        <f aca="false">IF(I5304&lt;Einstellungen!$B$5,"ja","nein")</f>
        <v>nein</v>
      </c>
      <c r="M5304" s="23" t="s">
        <v>130</v>
      </c>
      <c r="N5304" s="23" t="n">
        <v>2025</v>
      </c>
      <c r="O5304" s="23" t="n">
        <v>23</v>
      </c>
    </row>
    <row r="5305" customFormat="false" ht="15" hidden="false" customHeight="false" outlineLevel="0" collapsed="false">
      <c r="A5305" s="22" t="n">
        <v>45913</v>
      </c>
      <c r="B5305" s="23" t="s">
        <v>102</v>
      </c>
      <c r="C5305" s="23" t="s">
        <v>122</v>
      </c>
      <c r="D5305" s="24" t="n">
        <v>0.8</v>
      </c>
      <c r="E5305" s="25" t="n">
        <f aca="false">MAX(D5305,0)/1000</f>
        <v>0.0008</v>
      </c>
      <c r="F5305" s="25" t="n">
        <f aca="false">MAX(-D5305,0)/1000</f>
        <v>0</v>
      </c>
      <c r="G5305" s="23" t="str">
        <f aca="false">IF(E5305&gt;0,"ja","nein")</f>
        <v>ja</v>
      </c>
      <c r="H5305" s="26" t="n">
        <v>85.89</v>
      </c>
      <c r="I5305" s="26" t="n">
        <f aca="false">(H5305/10+IF(N5305=2025,Einstellungen!$B$23,Einstellungen!$C$23))*(1+Einstellungen!$B$10)</f>
        <v>30.1665</v>
      </c>
      <c r="J5305" s="25" t="n">
        <f aca="false">E5305*I5305/100</f>
        <v>0.000241332</v>
      </c>
      <c r="K5305" s="25" t="n">
        <f aca="false">E5305*Einstellungen!$B$5/100</f>
        <v>0.000232</v>
      </c>
      <c r="L5305" s="23" t="str">
        <f aca="false">IF(I5305&lt;Einstellungen!$B$5,"ja","nein")</f>
        <v>nein</v>
      </c>
      <c r="M5305" s="23" t="s">
        <v>130</v>
      </c>
      <c r="N5305" s="23" t="n">
        <v>2025</v>
      </c>
      <c r="O5305" s="23" t="n">
        <v>0</v>
      </c>
    </row>
    <row r="5306" customFormat="false" ht="15" hidden="false" customHeight="false" outlineLevel="0" collapsed="false">
      <c r="A5306" s="22" t="n">
        <v>45913</v>
      </c>
      <c r="B5306" s="23" t="s">
        <v>107</v>
      </c>
      <c r="C5306" s="23" t="s">
        <v>122</v>
      </c>
      <c r="D5306" s="24" t="n">
        <v>0.5</v>
      </c>
      <c r="E5306" s="25" t="n">
        <f aca="false">MAX(D5306,0)/1000</f>
        <v>0.0005</v>
      </c>
      <c r="F5306" s="25" t="n">
        <f aca="false">MAX(-D5306,0)/1000</f>
        <v>0</v>
      </c>
      <c r="G5306" s="23" t="str">
        <f aca="false">IF(E5306&gt;0,"ja","nein")</f>
        <v>ja</v>
      </c>
      <c r="H5306" s="26" t="n">
        <v>72.75</v>
      </c>
      <c r="I5306" s="26" t="n">
        <f aca="false">(H5306/10+IF(N5306=2025,Einstellungen!$B$23,Einstellungen!$C$23))*(1+Einstellungen!$B$10)</f>
        <v>28.60284</v>
      </c>
      <c r="J5306" s="25" t="n">
        <f aca="false">E5306*I5306/100</f>
        <v>0.0001430142</v>
      </c>
      <c r="K5306" s="25" t="n">
        <f aca="false">E5306*Einstellungen!$B$5/100</f>
        <v>0.000145</v>
      </c>
      <c r="L5306" s="23" t="str">
        <f aca="false">IF(I5306&lt;Einstellungen!$B$5,"ja","nein")</f>
        <v>ja</v>
      </c>
      <c r="M5306" s="23" t="s">
        <v>130</v>
      </c>
      <c r="N5306" s="23" t="n">
        <v>2025</v>
      </c>
      <c r="O5306" s="23" t="n">
        <v>1</v>
      </c>
    </row>
    <row r="5307" customFormat="false" ht="15" hidden="false" customHeight="false" outlineLevel="0" collapsed="false">
      <c r="A5307" s="22" t="n">
        <v>45913</v>
      </c>
      <c r="B5307" s="23" t="s">
        <v>108</v>
      </c>
      <c r="C5307" s="23" t="s">
        <v>122</v>
      </c>
      <c r="D5307" s="24" t="n">
        <v>0.2</v>
      </c>
      <c r="E5307" s="25" t="n">
        <f aca="false">MAX(D5307,0)/1000</f>
        <v>0.0002</v>
      </c>
      <c r="F5307" s="25" t="n">
        <f aca="false">MAX(-D5307,0)/1000</f>
        <v>0</v>
      </c>
      <c r="G5307" s="23" t="str">
        <f aca="false">IF(E5307&gt;0,"ja","nein")</f>
        <v>ja</v>
      </c>
      <c r="H5307" s="26" t="n">
        <v>72.45</v>
      </c>
      <c r="I5307" s="26" t="n">
        <f aca="false">(H5307/10+IF(N5307=2025,Einstellungen!$B$23,Einstellungen!$C$23))*(1+Einstellungen!$B$10)</f>
        <v>28.56714</v>
      </c>
      <c r="J5307" s="25" t="n">
        <f aca="false">E5307*I5307/100</f>
        <v>5.713428E-005</v>
      </c>
      <c r="K5307" s="25" t="n">
        <f aca="false">E5307*Einstellungen!$B$5/100</f>
        <v>5.8E-005</v>
      </c>
      <c r="L5307" s="23" t="str">
        <f aca="false">IF(I5307&lt;Einstellungen!$B$5,"ja","nein")</f>
        <v>ja</v>
      </c>
      <c r="M5307" s="23" t="s">
        <v>130</v>
      </c>
      <c r="N5307" s="23" t="n">
        <v>2025</v>
      </c>
      <c r="O5307" s="23" t="n">
        <v>2</v>
      </c>
    </row>
    <row r="5308" customFormat="false" ht="15" hidden="false" customHeight="false" outlineLevel="0" collapsed="false">
      <c r="A5308" s="22" t="n">
        <v>45913</v>
      </c>
      <c r="B5308" s="23" t="s">
        <v>109</v>
      </c>
      <c r="C5308" s="23" t="s">
        <v>122</v>
      </c>
      <c r="D5308" s="24" t="n">
        <v>1.2</v>
      </c>
      <c r="E5308" s="25" t="n">
        <f aca="false">MAX(D5308,0)/1000</f>
        <v>0.0012</v>
      </c>
      <c r="F5308" s="25" t="n">
        <f aca="false">MAX(-D5308,0)/1000</f>
        <v>0</v>
      </c>
      <c r="G5308" s="23" t="str">
        <f aca="false">IF(E5308&gt;0,"ja","nein")</f>
        <v>ja</v>
      </c>
      <c r="H5308" s="26" t="n">
        <v>72.45</v>
      </c>
      <c r="I5308" s="26" t="n">
        <f aca="false">(H5308/10+IF(N5308=2025,Einstellungen!$B$23,Einstellungen!$C$23))*(1+Einstellungen!$B$10)</f>
        <v>28.56714</v>
      </c>
      <c r="J5308" s="25" t="n">
        <f aca="false">E5308*I5308/100</f>
        <v>0.00034280568</v>
      </c>
      <c r="K5308" s="25" t="n">
        <f aca="false">E5308*Einstellungen!$B$5/100</f>
        <v>0.000348</v>
      </c>
      <c r="L5308" s="23" t="str">
        <f aca="false">IF(I5308&lt;Einstellungen!$B$5,"ja","nein")</f>
        <v>ja</v>
      </c>
      <c r="M5308" s="23" t="s">
        <v>130</v>
      </c>
      <c r="N5308" s="23" t="n">
        <v>2025</v>
      </c>
      <c r="O5308" s="23" t="n">
        <v>3</v>
      </c>
    </row>
    <row r="5309" customFormat="false" ht="15" hidden="false" customHeight="false" outlineLevel="0" collapsed="false">
      <c r="A5309" s="22" t="n">
        <v>45913</v>
      </c>
      <c r="B5309" s="23" t="s">
        <v>110</v>
      </c>
      <c r="C5309" s="23" t="s">
        <v>122</v>
      </c>
      <c r="D5309" s="24" t="n">
        <v>1.2</v>
      </c>
      <c r="E5309" s="25" t="n">
        <f aca="false">MAX(D5309,0)/1000</f>
        <v>0.0012</v>
      </c>
      <c r="F5309" s="25" t="n">
        <f aca="false">MAX(-D5309,0)/1000</f>
        <v>0</v>
      </c>
      <c r="G5309" s="23" t="str">
        <f aca="false">IF(E5309&gt;0,"ja","nein")</f>
        <v>ja</v>
      </c>
      <c r="H5309" s="26" t="n">
        <v>69.79</v>
      </c>
      <c r="I5309" s="26" t="n">
        <f aca="false">(H5309/10+IF(N5309=2025,Einstellungen!$B$23,Einstellungen!$C$23))*(1+Einstellungen!$B$10)</f>
        <v>28.2506</v>
      </c>
      <c r="J5309" s="25" t="n">
        <f aca="false">E5309*I5309/100</f>
        <v>0.0003390072</v>
      </c>
      <c r="K5309" s="25" t="n">
        <f aca="false">E5309*Einstellungen!$B$5/100</f>
        <v>0.000348</v>
      </c>
      <c r="L5309" s="23" t="str">
        <f aca="false">IF(I5309&lt;Einstellungen!$B$5,"ja","nein")</f>
        <v>ja</v>
      </c>
      <c r="M5309" s="23" t="s">
        <v>130</v>
      </c>
      <c r="N5309" s="23" t="n">
        <v>2025</v>
      </c>
      <c r="O5309" s="23" t="n">
        <v>4</v>
      </c>
    </row>
    <row r="5310" customFormat="false" ht="15" hidden="false" customHeight="false" outlineLevel="0" collapsed="false">
      <c r="A5310" s="22" t="n">
        <v>45913</v>
      </c>
      <c r="B5310" s="23" t="s">
        <v>111</v>
      </c>
      <c r="C5310" s="23" t="s">
        <v>122</v>
      </c>
      <c r="D5310" s="24" t="n">
        <v>0.6</v>
      </c>
      <c r="E5310" s="25" t="n">
        <f aca="false">MAX(D5310,0)/1000</f>
        <v>0.0006</v>
      </c>
      <c r="F5310" s="25" t="n">
        <f aca="false">MAX(-D5310,0)/1000</f>
        <v>0</v>
      </c>
      <c r="G5310" s="23" t="str">
        <f aca="false">IF(E5310&gt;0,"ja","nein")</f>
        <v>ja</v>
      </c>
      <c r="H5310" s="26" t="n">
        <v>72.75</v>
      </c>
      <c r="I5310" s="26" t="n">
        <f aca="false">(H5310/10+IF(N5310=2025,Einstellungen!$B$23,Einstellungen!$C$23))*(1+Einstellungen!$B$10)</f>
        <v>28.60284</v>
      </c>
      <c r="J5310" s="25" t="n">
        <f aca="false">E5310*I5310/100</f>
        <v>0.00017161704</v>
      </c>
      <c r="K5310" s="25" t="n">
        <f aca="false">E5310*Einstellungen!$B$5/100</f>
        <v>0.000174</v>
      </c>
      <c r="L5310" s="23" t="str">
        <f aca="false">IF(I5310&lt;Einstellungen!$B$5,"ja","nein")</f>
        <v>ja</v>
      </c>
      <c r="M5310" s="23" t="s">
        <v>130</v>
      </c>
      <c r="N5310" s="23" t="n">
        <v>2025</v>
      </c>
      <c r="O5310" s="23" t="n">
        <v>5</v>
      </c>
    </row>
    <row r="5311" customFormat="false" ht="15" hidden="false" customHeight="false" outlineLevel="0" collapsed="false">
      <c r="A5311" s="22" t="n">
        <v>45913</v>
      </c>
      <c r="B5311" s="23" t="s">
        <v>112</v>
      </c>
      <c r="C5311" s="23" t="s">
        <v>122</v>
      </c>
      <c r="D5311" s="24" t="n">
        <v>0.4</v>
      </c>
      <c r="E5311" s="25" t="n">
        <f aca="false">MAX(D5311,0)/1000</f>
        <v>0.0004</v>
      </c>
      <c r="F5311" s="25" t="n">
        <f aca="false">MAX(-D5311,0)/1000</f>
        <v>0</v>
      </c>
      <c r="G5311" s="23" t="str">
        <f aca="false">IF(E5311&gt;0,"ja","nein")</f>
        <v>ja</v>
      </c>
      <c r="H5311" s="26" t="n">
        <v>74.71</v>
      </c>
      <c r="I5311" s="26" t="n">
        <f aca="false">(H5311/10+IF(N5311=2025,Einstellungen!$B$23,Einstellungen!$C$23))*(1+Einstellungen!$B$10)</f>
        <v>28.83608</v>
      </c>
      <c r="J5311" s="25" t="n">
        <f aca="false">E5311*I5311/100</f>
        <v>0.00011534432</v>
      </c>
      <c r="K5311" s="25" t="n">
        <f aca="false">E5311*Einstellungen!$B$5/100</f>
        <v>0.000116</v>
      </c>
      <c r="L5311" s="23" t="str">
        <f aca="false">IF(I5311&lt;Einstellungen!$B$5,"ja","nein")</f>
        <v>ja</v>
      </c>
      <c r="M5311" s="23" t="s">
        <v>130</v>
      </c>
      <c r="N5311" s="23" t="n">
        <v>2025</v>
      </c>
      <c r="O5311" s="23" t="n">
        <v>6</v>
      </c>
    </row>
    <row r="5312" customFormat="false" ht="15" hidden="false" customHeight="false" outlineLevel="0" collapsed="false">
      <c r="A5312" s="22" t="n">
        <v>45913</v>
      </c>
      <c r="B5312" s="23" t="s">
        <v>113</v>
      </c>
      <c r="C5312" s="23" t="s">
        <v>122</v>
      </c>
      <c r="D5312" s="24" t="n">
        <v>0.6</v>
      </c>
      <c r="E5312" s="25" t="n">
        <f aca="false">MAX(D5312,0)/1000</f>
        <v>0.0006</v>
      </c>
      <c r="F5312" s="25" t="n">
        <f aca="false">MAX(-D5312,0)/1000</f>
        <v>0</v>
      </c>
      <c r="G5312" s="23" t="str">
        <f aca="false">IF(E5312&gt;0,"ja","nein")</f>
        <v>ja</v>
      </c>
      <c r="H5312" s="26" t="n">
        <v>74.11</v>
      </c>
      <c r="I5312" s="26" t="n">
        <f aca="false">(H5312/10+IF(N5312=2025,Einstellungen!$B$23,Einstellungen!$C$23))*(1+Einstellungen!$B$10)</f>
        <v>28.76468</v>
      </c>
      <c r="J5312" s="25" t="n">
        <f aca="false">E5312*I5312/100</f>
        <v>0.00017258808</v>
      </c>
      <c r="K5312" s="25" t="n">
        <f aca="false">E5312*Einstellungen!$B$5/100</f>
        <v>0.000174</v>
      </c>
      <c r="L5312" s="23" t="str">
        <f aca="false">IF(I5312&lt;Einstellungen!$B$5,"ja","nein")</f>
        <v>ja</v>
      </c>
      <c r="M5312" s="23" t="s">
        <v>130</v>
      </c>
      <c r="N5312" s="23" t="n">
        <v>2025</v>
      </c>
      <c r="O5312" s="23" t="n">
        <v>7</v>
      </c>
    </row>
    <row r="5313" customFormat="false" ht="15" hidden="false" customHeight="false" outlineLevel="0" collapsed="false">
      <c r="A5313" s="22" t="n">
        <v>45913</v>
      </c>
      <c r="B5313" s="23" t="s">
        <v>114</v>
      </c>
      <c r="C5313" s="23" t="s">
        <v>122</v>
      </c>
      <c r="D5313" s="24" t="n">
        <v>-17.8</v>
      </c>
      <c r="E5313" s="25" t="n">
        <f aca="false">MAX(D5313,0)/1000</f>
        <v>0</v>
      </c>
      <c r="F5313" s="25" t="n">
        <f aca="false">MAX(-D5313,0)/1000</f>
        <v>0.0178</v>
      </c>
      <c r="G5313" s="23" t="str">
        <f aca="false">IF(E5313&gt;0,"ja","nein")</f>
        <v>nein</v>
      </c>
      <c r="H5313" s="26" t="n">
        <v>72.45</v>
      </c>
      <c r="I5313" s="26" t="n">
        <f aca="false">(H5313/10+IF(N5313=2025,Einstellungen!$B$23,Einstellungen!$C$23))*(1+Einstellungen!$B$10)</f>
        <v>28.56714</v>
      </c>
      <c r="J5313" s="25" t="n">
        <f aca="false">E5313*I5313/100</f>
        <v>0</v>
      </c>
      <c r="K5313" s="25" t="n">
        <f aca="false">E5313*Einstellungen!$B$5/100</f>
        <v>0</v>
      </c>
      <c r="L5313" s="23" t="str">
        <f aca="false">IF(I5313&lt;Einstellungen!$B$5,"ja","nein")</f>
        <v>ja</v>
      </c>
      <c r="M5313" s="23" t="s">
        <v>130</v>
      </c>
      <c r="N5313" s="23" t="n">
        <v>2025</v>
      </c>
      <c r="O5313" s="23" t="n">
        <v>8</v>
      </c>
    </row>
    <row r="5314" customFormat="false" ht="15" hidden="false" customHeight="false" outlineLevel="0" collapsed="false">
      <c r="A5314" s="22" t="n">
        <v>45913</v>
      </c>
      <c r="B5314" s="23" t="s">
        <v>115</v>
      </c>
      <c r="C5314" s="23" t="s">
        <v>122</v>
      </c>
      <c r="D5314" s="24" t="n">
        <v>-579.1</v>
      </c>
      <c r="E5314" s="25" t="n">
        <f aca="false">MAX(D5314,0)/1000</f>
        <v>0</v>
      </c>
      <c r="F5314" s="25" t="n">
        <f aca="false">MAX(-D5314,0)/1000</f>
        <v>0.5791</v>
      </c>
      <c r="G5314" s="23" t="str">
        <f aca="false">IF(E5314&gt;0,"ja","nein")</f>
        <v>nein</v>
      </c>
      <c r="H5314" s="26" t="n">
        <v>53.85</v>
      </c>
      <c r="I5314" s="26" t="n">
        <f aca="false">(H5314/10+IF(N5314=2025,Einstellungen!$B$23,Einstellungen!$C$23))*(1+Einstellungen!$B$10)</f>
        <v>26.35374</v>
      </c>
      <c r="J5314" s="25" t="n">
        <f aca="false">E5314*I5314/100</f>
        <v>0</v>
      </c>
      <c r="K5314" s="25" t="n">
        <f aca="false">E5314*Einstellungen!$B$5/100</f>
        <v>0</v>
      </c>
      <c r="L5314" s="23" t="str">
        <f aca="false">IF(I5314&lt;Einstellungen!$B$5,"ja","nein")</f>
        <v>ja</v>
      </c>
      <c r="M5314" s="23" t="s">
        <v>130</v>
      </c>
      <c r="N5314" s="23" t="n">
        <v>2025</v>
      </c>
      <c r="O5314" s="23" t="n">
        <v>9</v>
      </c>
    </row>
    <row r="5315" customFormat="false" ht="15" hidden="false" customHeight="false" outlineLevel="0" collapsed="false">
      <c r="A5315" s="22" t="n">
        <v>45913</v>
      </c>
      <c r="B5315" s="23" t="s">
        <v>116</v>
      </c>
      <c r="C5315" s="23" t="s">
        <v>122</v>
      </c>
      <c r="D5315" s="24" t="n">
        <v>-1.4</v>
      </c>
      <c r="E5315" s="25" t="n">
        <f aca="false">MAX(D5315,0)/1000</f>
        <v>0</v>
      </c>
      <c r="F5315" s="25" t="n">
        <f aca="false">MAX(-D5315,0)/1000</f>
        <v>0.0014</v>
      </c>
      <c r="G5315" s="23" t="str">
        <f aca="false">IF(E5315&gt;0,"ja","nein")</f>
        <v>nein</v>
      </c>
      <c r="H5315" s="26" t="n">
        <v>14.3</v>
      </c>
      <c r="I5315" s="26" t="n">
        <f aca="false">(H5315/10+IF(N5315=2025,Einstellungen!$B$23,Einstellungen!$C$23))*(1+Einstellungen!$B$10)</f>
        <v>21.64729</v>
      </c>
      <c r="J5315" s="25" t="n">
        <f aca="false">E5315*I5315/100</f>
        <v>0</v>
      </c>
      <c r="K5315" s="25" t="n">
        <f aca="false">E5315*Einstellungen!$B$5/100</f>
        <v>0</v>
      </c>
      <c r="L5315" s="23" t="str">
        <f aca="false">IF(I5315&lt;Einstellungen!$B$5,"ja","nein")</f>
        <v>ja</v>
      </c>
      <c r="M5315" s="23" t="s">
        <v>130</v>
      </c>
      <c r="N5315" s="23" t="n">
        <v>2025</v>
      </c>
      <c r="O5315" s="23" t="n">
        <v>10</v>
      </c>
    </row>
    <row r="5316" customFormat="false" ht="15" hidden="false" customHeight="false" outlineLevel="0" collapsed="false">
      <c r="A5316" s="22" t="n">
        <v>45913</v>
      </c>
      <c r="B5316" s="23" t="s">
        <v>117</v>
      </c>
      <c r="C5316" s="23" t="s">
        <v>122</v>
      </c>
      <c r="D5316" s="24" t="n">
        <v>-422.8</v>
      </c>
      <c r="E5316" s="25" t="n">
        <f aca="false">MAX(D5316,0)/1000</f>
        <v>0</v>
      </c>
      <c r="F5316" s="25" t="n">
        <f aca="false">MAX(-D5316,0)/1000</f>
        <v>0.4228</v>
      </c>
      <c r="G5316" s="23" t="str">
        <f aca="false">IF(E5316&gt;0,"ja","nein")</f>
        <v>nein</v>
      </c>
      <c r="H5316" s="26" t="n">
        <v>2.37</v>
      </c>
      <c r="I5316" s="26" t="n">
        <f aca="false">(H5316/10+IF(N5316=2025,Einstellungen!$B$23,Einstellungen!$C$23))*(1+Einstellungen!$B$10)</f>
        <v>20.22762</v>
      </c>
      <c r="J5316" s="25" t="n">
        <f aca="false">E5316*I5316/100</f>
        <v>0</v>
      </c>
      <c r="K5316" s="25" t="n">
        <f aca="false">E5316*Einstellungen!$B$5/100</f>
        <v>0</v>
      </c>
      <c r="L5316" s="23" t="str">
        <f aca="false">IF(I5316&lt;Einstellungen!$B$5,"ja","nein")</f>
        <v>ja</v>
      </c>
      <c r="M5316" s="23" t="s">
        <v>130</v>
      </c>
      <c r="N5316" s="23" t="n">
        <v>2025</v>
      </c>
      <c r="O5316" s="23" t="n">
        <v>11</v>
      </c>
    </row>
    <row r="5317" customFormat="false" ht="15" hidden="false" customHeight="false" outlineLevel="0" collapsed="false">
      <c r="A5317" s="22" t="n">
        <v>45913</v>
      </c>
      <c r="B5317" s="23" t="s">
        <v>118</v>
      </c>
      <c r="C5317" s="23" t="s">
        <v>122</v>
      </c>
      <c r="D5317" s="24" t="n">
        <v>-1639.6</v>
      </c>
      <c r="E5317" s="25" t="n">
        <f aca="false">MAX(D5317,0)/1000</f>
        <v>0</v>
      </c>
      <c r="F5317" s="25" t="n">
        <f aca="false">MAX(-D5317,0)/1000</f>
        <v>1.6396</v>
      </c>
      <c r="G5317" s="23" t="str">
        <f aca="false">IF(E5317&gt;0,"ja","nein")</f>
        <v>nein</v>
      </c>
      <c r="H5317" s="26" t="n">
        <v>0</v>
      </c>
      <c r="I5317" s="26" t="n">
        <f aca="false">(H5317/10+IF(N5317=2025,Einstellungen!$B$23,Einstellungen!$C$23))*(1+Einstellungen!$B$10)</f>
        <v>19.94559</v>
      </c>
      <c r="J5317" s="25" t="n">
        <f aca="false">E5317*I5317/100</f>
        <v>0</v>
      </c>
      <c r="K5317" s="25" t="n">
        <f aca="false">E5317*Einstellungen!$B$5/100</f>
        <v>0</v>
      </c>
      <c r="L5317" s="23" t="str">
        <f aca="false">IF(I5317&lt;Einstellungen!$B$5,"ja","nein")</f>
        <v>ja</v>
      </c>
      <c r="M5317" s="23" t="s">
        <v>130</v>
      </c>
      <c r="N5317" s="23" t="n">
        <v>2025</v>
      </c>
      <c r="O5317" s="23" t="n">
        <v>12</v>
      </c>
    </row>
    <row r="5318" customFormat="false" ht="15" hidden="false" customHeight="false" outlineLevel="0" collapsed="false">
      <c r="A5318" s="22" t="n">
        <v>45913</v>
      </c>
      <c r="B5318" s="23" t="s">
        <v>119</v>
      </c>
      <c r="C5318" s="23" t="s">
        <v>122</v>
      </c>
      <c r="D5318" s="24" t="n">
        <v>-1244.2</v>
      </c>
      <c r="E5318" s="25" t="n">
        <f aca="false">MAX(D5318,0)/1000</f>
        <v>0</v>
      </c>
      <c r="F5318" s="25" t="n">
        <f aca="false">MAX(-D5318,0)/1000</f>
        <v>1.2442</v>
      </c>
      <c r="G5318" s="23" t="str">
        <f aca="false">IF(E5318&gt;0,"ja","nein")</f>
        <v>nein</v>
      </c>
      <c r="H5318" s="26" t="n">
        <v>-0.01</v>
      </c>
      <c r="I5318" s="26" t="n">
        <f aca="false">(H5318/10+IF(N5318=2025,Einstellungen!$B$23,Einstellungen!$C$23))*(1+Einstellungen!$B$10)</f>
        <v>19.9444</v>
      </c>
      <c r="J5318" s="25" t="n">
        <f aca="false">E5318*I5318/100</f>
        <v>0</v>
      </c>
      <c r="K5318" s="25" t="n">
        <f aca="false">E5318*Einstellungen!$B$5/100</f>
        <v>0</v>
      </c>
      <c r="L5318" s="23" t="str">
        <f aca="false">IF(I5318&lt;Einstellungen!$B$5,"ja","nein")</f>
        <v>ja</v>
      </c>
      <c r="M5318" s="23" t="s">
        <v>130</v>
      </c>
      <c r="N5318" s="23" t="n">
        <v>2025</v>
      </c>
      <c r="O5318" s="23" t="n">
        <v>13</v>
      </c>
    </row>
    <row r="5319" customFormat="false" ht="15" hidden="false" customHeight="false" outlineLevel="0" collapsed="false">
      <c r="A5319" s="22" t="n">
        <v>45913</v>
      </c>
      <c r="B5319" s="23" t="s">
        <v>120</v>
      </c>
      <c r="C5319" s="23" t="s">
        <v>122</v>
      </c>
      <c r="D5319" s="24" t="n">
        <v>6.8</v>
      </c>
      <c r="E5319" s="25" t="n">
        <f aca="false">MAX(D5319,0)/1000</f>
        <v>0.0068</v>
      </c>
      <c r="F5319" s="25" t="n">
        <f aca="false">MAX(-D5319,0)/1000</f>
        <v>0</v>
      </c>
      <c r="G5319" s="23" t="str">
        <f aca="false">IF(E5319&gt;0,"ja","nein")</f>
        <v>ja</v>
      </c>
      <c r="H5319" s="26" t="n">
        <v>-0.01</v>
      </c>
      <c r="I5319" s="26" t="n">
        <f aca="false">(H5319/10+IF(N5319=2025,Einstellungen!$B$23,Einstellungen!$C$23))*(1+Einstellungen!$B$10)</f>
        <v>19.9444</v>
      </c>
      <c r="J5319" s="25" t="n">
        <f aca="false">E5319*I5319/100</f>
        <v>0.0013562192</v>
      </c>
      <c r="K5319" s="25" t="n">
        <f aca="false">E5319*Einstellungen!$B$5/100</f>
        <v>0.001972</v>
      </c>
      <c r="L5319" s="23" t="str">
        <f aca="false">IF(I5319&lt;Einstellungen!$B$5,"ja","nein")</f>
        <v>ja</v>
      </c>
      <c r="M5319" s="23" t="s">
        <v>130</v>
      </c>
      <c r="N5319" s="23" t="n">
        <v>2025</v>
      </c>
      <c r="O5319" s="23" t="n">
        <v>14</v>
      </c>
    </row>
    <row r="5320" customFormat="false" ht="15" hidden="false" customHeight="false" outlineLevel="0" collapsed="false">
      <c r="A5320" s="22" t="n">
        <v>45913</v>
      </c>
      <c r="B5320" s="23" t="s">
        <v>104</v>
      </c>
      <c r="C5320" s="23" t="s">
        <v>122</v>
      </c>
      <c r="D5320" s="24" t="n">
        <v>-81.9</v>
      </c>
      <c r="E5320" s="25" t="n">
        <f aca="false">MAX(D5320,0)/1000</f>
        <v>0</v>
      </c>
      <c r="F5320" s="25" t="n">
        <f aca="false">MAX(-D5320,0)/1000</f>
        <v>0.0819</v>
      </c>
      <c r="G5320" s="23" t="str">
        <f aca="false">IF(E5320&gt;0,"ja","nein")</f>
        <v>nein</v>
      </c>
      <c r="H5320" s="26" t="n">
        <v>-0.01</v>
      </c>
      <c r="I5320" s="26" t="n">
        <f aca="false">(H5320/10+IF(N5320=2025,Einstellungen!$B$23,Einstellungen!$C$23))*(1+Einstellungen!$B$10)</f>
        <v>19.9444</v>
      </c>
      <c r="J5320" s="25" t="n">
        <f aca="false">E5320*I5320/100</f>
        <v>0</v>
      </c>
      <c r="K5320" s="25" t="n">
        <f aca="false">E5320*Einstellungen!$B$5/100</f>
        <v>0</v>
      </c>
      <c r="L5320" s="23" t="str">
        <f aca="false">IF(I5320&lt;Einstellungen!$B$5,"ja","nein")</f>
        <v>ja</v>
      </c>
      <c r="M5320" s="23" t="s">
        <v>130</v>
      </c>
      <c r="N5320" s="23" t="n">
        <v>2025</v>
      </c>
      <c r="O5320" s="23" t="n">
        <v>15</v>
      </c>
    </row>
    <row r="5321" customFormat="false" ht="15" hidden="false" customHeight="false" outlineLevel="0" collapsed="false">
      <c r="A5321" s="22" t="n">
        <v>45913</v>
      </c>
      <c r="B5321" s="23" t="s">
        <v>105</v>
      </c>
      <c r="C5321" s="23" t="s">
        <v>122</v>
      </c>
      <c r="D5321" s="24" t="n">
        <v>-36.6</v>
      </c>
      <c r="E5321" s="25" t="n">
        <f aca="false">MAX(D5321,0)/1000</f>
        <v>0</v>
      </c>
      <c r="F5321" s="25" t="n">
        <f aca="false">MAX(-D5321,0)/1000</f>
        <v>0.0366</v>
      </c>
      <c r="G5321" s="23" t="str">
        <f aca="false">IF(E5321&gt;0,"ja","nein")</f>
        <v>nein</v>
      </c>
      <c r="H5321" s="26" t="n">
        <v>3.88</v>
      </c>
      <c r="I5321" s="26" t="n">
        <f aca="false">(H5321/10+IF(N5321=2025,Einstellungen!$B$23,Einstellungen!$C$23))*(1+Einstellungen!$B$10)</f>
        <v>20.40731</v>
      </c>
      <c r="J5321" s="25" t="n">
        <f aca="false">E5321*I5321/100</f>
        <v>0</v>
      </c>
      <c r="K5321" s="25" t="n">
        <f aca="false">E5321*Einstellungen!$B$5/100</f>
        <v>0</v>
      </c>
      <c r="L5321" s="23" t="str">
        <f aca="false">IF(I5321&lt;Einstellungen!$B$5,"ja","nein")</f>
        <v>ja</v>
      </c>
      <c r="M5321" s="23" t="s">
        <v>130</v>
      </c>
      <c r="N5321" s="23" t="n">
        <v>2025</v>
      </c>
      <c r="O5321" s="23" t="n">
        <v>16</v>
      </c>
    </row>
    <row r="5322" customFormat="false" ht="15" hidden="false" customHeight="false" outlineLevel="0" collapsed="false">
      <c r="A5322" s="22" t="n">
        <v>45913</v>
      </c>
      <c r="B5322" s="23" t="s">
        <v>97</v>
      </c>
      <c r="C5322" s="23" t="s">
        <v>122</v>
      </c>
      <c r="D5322" s="24" t="n">
        <v>74.7</v>
      </c>
      <c r="E5322" s="25" t="n">
        <f aca="false">MAX(D5322,0)/1000</f>
        <v>0.0747</v>
      </c>
      <c r="F5322" s="25" t="n">
        <f aca="false">MAX(-D5322,0)/1000</f>
        <v>0</v>
      </c>
      <c r="G5322" s="23" t="str">
        <f aca="false">IF(E5322&gt;0,"ja","nein")</f>
        <v>ja</v>
      </c>
      <c r="H5322" s="26" t="n">
        <v>74.11</v>
      </c>
      <c r="I5322" s="26" t="n">
        <f aca="false">(H5322/10+IF(N5322=2025,Einstellungen!$B$23,Einstellungen!$C$23))*(1+Einstellungen!$B$10)</f>
        <v>28.76468</v>
      </c>
      <c r="J5322" s="25" t="n">
        <f aca="false">E5322*I5322/100</f>
        <v>0.02148721596</v>
      </c>
      <c r="K5322" s="25" t="n">
        <f aca="false">E5322*Einstellungen!$B$5/100</f>
        <v>0.021663</v>
      </c>
      <c r="L5322" s="23" t="str">
        <f aca="false">IF(I5322&lt;Einstellungen!$B$5,"ja","nein")</f>
        <v>ja</v>
      </c>
      <c r="M5322" s="23" t="s">
        <v>130</v>
      </c>
      <c r="N5322" s="23" t="n">
        <v>2025</v>
      </c>
      <c r="O5322" s="23" t="n">
        <v>17</v>
      </c>
    </row>
    <row r="5323" customFormat="false" ht="15" hidden="false" customHeight="false" outlineLevel="0" collapsed="false">
      <c r="A5323" s="22" t="n">
        <v>45913</v>
      </c>
      <c r="B5323" s="23" t="s">
        <v>99</v>
      </c>
      <c r="C5323" s="23" t="s">
        <v>122</v>
      </c>
      <c r="D5323" s="24" t="n">
        <v>-4.8</v>
      </c>
      <c r="E5323" s="25" t="n">
        <f aca="false">MAX(D5323,0)/1000</f>
        <v>0</v>
      </c>
      <c r="F5323" s="25" t="n">
        <f aca="false">MAX(-D5323,0)/1000</f>
        <v>0.0048</v>
      </c>
      <c r="G5323" s="23" t="str">
        <f aca="false">IF(E5323&gt;0,"ja","nein")</f>
        <v>nein</v>
      </c>
      <c r="H5323" s="26" t="n">
        <v>108.1</v>
      </c>
      <c r="I5323" s="26" t="n">
        <f aca="false">(H5323/10+IF(N5323=2025,Einstellungen!$B$23,Einstellungen!$C$23))*(1+Einstellungen!$B$10)</f>
        <v>32.80949</v>
      </c>
      <c r="J5323" s="25" t="n">
        <f aca="false">E5323*I5323/100</f>
        <v>0</v>
      </c>
      <c r="K5323" s="25" t="n">
        <f aca="false">E5323*Einstellungen!$B$5/100</f>
        <v>0</v>
      </c>
      <c r="L5323" s="23" t="str">
        <f aca="false">IF(I5323&lt;Einstellungen!$B$5,"ja","nein")</f>
        <v>nein</v>
      </c>
      <c r="M5323" s="23" t="s">
        <v>130</v>
      </c>
      <c r="N5323" s="23" t="n">
        <v>2025</v>
      </c>
      <c r="O5323" s="23" t="n">
        <v>18</v>
      </c>
    </row>
    <row r="5324" customFormat="false" ht="15" hidden="false" customHeight="false" outlineLevel="0" collapsed="false">
      <c r="A5324" s="22" t="n">
        <v>45913</v>
      </c>
      <c r="B5324" s="23" t="s">
        <v>100</v>
      </c>
      <c r="C5324" s="23" t="s">
        <v>122</v>
      </c>
      <c r="D5324" s="24" t="n">
        <v>2.5</v>
      </c>
      <c r="E5324" s="25" t="n">
        <f aca="false">MAX(D5324,0)/1000</f>
        <v>0.0025</v>
      </c>
      <c r="F5324" s="25" t="n">
        <f aca="false">MAX(-D5324,0)/1000</f>
        <v>0</v>
      </c>
      <c r="G5324" s="23" t="str">
        <f aca="false">IF(E5324&gt;0,"ja","nein")</f>
        <v>ja</v>
      </c>
      <c r="H5324" s="26" t="n">
        <v>121.9</v>
      </c>
      <c r="I5324" s="26" t="n">
        <f aca="false">(H5324/10+IF(N5324=2025,Einstellungen!$B$23,Einstellungen!$C$23))*(1+Einstellungen!$B$10)</f>
        <v>34.45169</v>
      </c>
      <c r="J5324" s="25" t="n">
        <f aca="false">E5324*I5324/100</f>
        <v>0.00086129225</v>
      </c>
      <c r="K5324" s="25" t="n">
        <f aca="false">E5324*Einstellungen!$B$5/100</f>
        <v>0.000725</v>
      </c>
      <c r="L5324" s="23" t="str">
        <f aca="false">IF(I5324&lt;Einstellungen!$B$5,"ja","nein")</f>
        <v>nein</v>
      </c>
      <c r="M5324" s="23" t="s">
        <v>130</v>
      </c>
      <c r="N5324" s="23" t="n">
        <v>2025</v>
      </c>
      <c r="O5324" s="23" t="n">
        <v>19</v>
      </c>
    </row>
    <row r="5325" customFormat="false" ht="15" hidden="false" customHeight="false" outlineLevel="0" collapsed="false">
      <c r="A5325" s="22" t="n">
        <v>45913</v>
      </c>
      <c r="B5325" s="23" t="s">
        <v>92</v>
      </c>
      <c r="C5325" s="23" t="s">
        <v>122</v>
      </c>
      <c r="D5325" s="24" t="n">
        <v>1.9</v>
      </c>
      <c r="E5325" s="25" t="n">
        <f aca="false">MAX(D5325,0)/1000</f>
        <v>0.0019</v>
      </c>
      <c r="F5325" s="25" t="n">
        <f aca="false">MAX(-D5325,0)/1000</f>
        <v>0</v>
      </c>
      <c r="G5325" s="23" t="str">
        <f aca="false">IF(E5325&gt;0,"ja","nein")</f>
        <v>ja</v>
      </c>
      <c r="H5325" s="26" t="n">
        <v>118.77</v>
      </c>
      <c r="I5325" s="26" t="n">
        <f aca="false">(H5325/10+IF(N5325=2025,Einstellungen!$B$23,Einstellungen!$C$23))*(1+Einstellungen!$B$10)</f>
        <v>34.07922</v>
      </c>
      <c r="J5325" s="25" t="n">
        <f aca="false">E5325*I5325/100</f>
        <v>0.00064750518</v>
      </c>
      <c r="K5325" s="25" t="n">
        <f aca="false">E5325*Einstellungen!$B$5/100</f>
        <v>0.000551</v>
      </c>
      <c r="L5325" s="23" t="str">
        <f aca="false">IF(I5325&lt;Einstellungen!$B$5,"ja","nein")</f>
        <v>nein</v>
      </c>
      <c r="M5325" s="23" t="s">
        <v>130</v>
      </c>
      <c r="N5325" s="23" t="n">
        <v>2025</v>
      </c>
      <c r="O5325" s="23" t="n">
        <v>20</v>
      </c>
    </row>
    <row r="5326" customFormat="false" ht="15" hidden="false" customHeight="false" outlineLevel="0" collapsed="false">
      <c r="A5326" s="22" t="n">
        <v>45913</v>
      </c>
      <c r="B5326" s="23" t="s">
        <v>95</v>
      </c>
      <c r="C5326" s="23" t="s">
        <v>122</v>
      </c>
      <c r="D5326" s="24" t="n">
        <v>-1.8</v>
      </c>
      <c r="E5326" s="25" t="n">
        <f aca="false">MAX(D5326,0)/1000</f>
        <v>0</v>
      </c>
      <c r="F5326" s="25" t="n">
        <f aca="false">MAX(-D5326,0)/1000</f>
        <v>0.0018</v>
      </c>
      <c r="G5326" s="23" t="str">
        <f aca="false">IF(E5326&gt;0,"ja","nein")</f>
        <v>nein</v>
      </c>
      <c r="H5326" s="26" t="n">
        <v>111.17</v>
      </c>
      <c r="I5326" s="26" t="n">
        <f aca="false">(H5326/10+IF(N5326=2025,Einstellungen!$B$23,Einstellungen!$C$23))*(1+Einstellungen!$B$10)</f>
        <v>33.17482</v>
      </c>
      <c r="J5326" s="25" t="n">
        <f aca="false">E5326*I5326/100</f>
        <v>0</v>
      </c>
      <c r="K5326" s="25" t="n">
        <f aca="false">E5326*Einstellungen!$B$5/100</f>
        <v>0</v>
      </c>
      <c r="L5326" s="23" t="str">
        <f aca="false">IF(I5326&lt;Einstellungen!$B$5,"ja","nein")</f>
        <v>nein</v>
      </c>
      <c r="M5326" s="23" t="s">
        <v>130</v>
      </c>
      <c r="N5326" s="23" t="n">
        <v>2025</v>
      </c>
      <c r="O5326" s="23" t="n">
        <v>21</v>
      </c>
    </row>
    <row r="5327" customFormat="false" ht="15" hidden="false" customHeight="false" outlineLevel="0" collapsed="false">
      <c r="A5327" s="22" t="n">
        <v>45913</v>
      </c>
      <c r="B5327" s="23" t="s">
        <v>96</v>
      </c>
      <c r="C5327" s="23" t="s">
        <v>122</v>
      </c>
      <c r="D5327" s="24" t="n">
        <v>1.8</v>
      </c>
      <c r="E5327" s="25" t="n">
        <f aca="false">MAX(D5327,0)/1000</f>
        <v>0.0018</v>
      </c>
      <c r="F5327" s="25" t="n">
        <f aca="false">MAX(-D5327,0)/1000</f>
        <v>0</v>
      </c>
      <c r="G5327" s="23" t="str">
        <f aca="false">IF(E5327&gt;0,"ja","nein")</f>
        <v>ja</v>
      </c>
      <c r="H5327" s="26" t="n">
        <v>100</v>
      </c>
      <c r="I5327" s="26" t="n">
        <f aca="false">(H5327/10+IF(N5327=2025,Einstellungen!$B$23,Einstellungen!$C$23))*(1+Einstellungen!$B$10)</f>
        <v>31.84559</v>
      </c>
      <c r="J5327" s="25" t="n">
        <f aca="false">E5327*I5327/100</f>
        <v>0.00057322062</v>
      </c>
      <c r="K5327" s="25" t="n">
        <f aca="false">E5327*Einstellungen!$B$5/100</f>
        <v>0.000522</v>
      </c>
      <c r="L5327" s="23" t="str">
        <f aca="false">IF(I5327&lt;Einstellungen!$B$5,"ja","nein")</f>
        <v>nein</v>
      </c>
      <c r="M5327" s="23" t="s">
        <v>130</v>
      </c>
      <c r="N5327" s="23" t="n">
        <v>2025</v>
      </c>
      <c r="O5327" s="23" t="n">
        <v>22</v>
      </c>
    </row>
    <row r="5328" customFormat="false" ht="15" hidden="false" customHeight="false" outlineLevel="0" collapsed="false">
      <c r="A5328" s="22" t="n">
        <v>45913</v>
      </c>
      <c r="B5328" s="23" t="s">
        <v>101</v>
      </c>
      <c r="C5328" s="23" t="s">
        <v>122</v>
      </c>
      <c r="D5328" s="24" t="n">
        <v>1.2</v>
      </c>
      <c r="E5328" s="25" t="n">
        <f aca="false">MAX(D5328,0)/1000</f>
        <v>0.0012</v>
      </c>
      <c r="F5328" s="25" t="n">
        <f aca="false">MAX(-D5328,0)/1000</f>
        <v>0</v>
      </c>
      <c r="G5328" s="23" t="str">
        <f aca="false">IF(E5328&gt;0,"ja","nein")</f>
        <v>ja</v>
      </c>
      <c r="H5328" s="26" t="n">
        <v>87.18</v>
      </c>
      <c r="I5328" s="26" t="n">
        <f aca="false">(H5328/10+IF(N5328=2025,Einstellungen!$B$23,Einstellungen!$C$23))*(1+Einstellungen!$B$10)</f>
        <v>30.32001</v>
      </c>
      <c r="J5328" s="25" t="n">
        <f aca="false">E5328*I5328/100</f>
        <v>0.00036384012</v>
      </c>
      <c r="K5328" s="25" t="n">
        <f aca="false">E5328*Einstellungen!$B$5/100</f>
        <v>0.000348</v>
      </c>
      <c r="L5328" s="23" t="str">
        <f aca="false">IF(I5328&lt;Einstellungen!$B$5,"ja","nein")</f>
        <v>nein</v>
      </c>
      <c r="M5328" s="23" t="s">
        <v>130</v>
      </c>
      <c r="N5328" s="23" t="n">
        <v>2025</v>
      </c>
      <c r="O5328" s="23" t="n">
        <v>23</v>
      </c>
    </row>
    <row r="5329" customFormat="false" ht="15" hidden="false" customHeight="false" outlineLevel="0" collapsed="false">
      <c r="A5329" s="22" t="n">
        <v>45914</v>
      </c>
      <c r="B5329" s="23" t="s">
        <v>102</v>
      </c>
      <c r="C5329" s="23" t="s">
        <v>124</v>
      </c>
      <c r="D5329" s="24" t="n">
        <v>0.3</v>
      </c>
      <c r="E5329" s="25" t="n">
        <f aca="false">MAX(D5329,0)/1000</f>
        <v>0.0003</v>
      </c>
      <c r="F5329" s="25" t="n">
        <f aca="false">MAX(-D5329,0)/1000</f>
        <v>0</v>
      </c>
      <c r="G5329" s="23" t="str">
        <f aca="false">IF(E5329&gt;0,"ja","nein")</f>
        <v>ja</v>
      </c>
      <c r="H5329" s="26" t="n">
        <v>85.69</v>
      </c>
      <c r="I5329" s="26" t="n">
        <f aca="false">(H5329/10+IF(N5329=2025,Einstellungen!$B$23,Einstellungen!$C$23))*(1+Einstellungen!$B$10)</f>
        <v>30.1427</v>
      </c>
      <c r="J5329" s="25" t="n">
        <f aca="false">E5329*I5329/100</f>
        <v>9.04281E-005</v>
      </c>
      <c r="K5329" s="25" t="n">
        <f aca="false">E5329*Einstellungen!$B$5/100</f>
        <v>8.7E-005</v>
      </c>
      <c r="L5329" s="23" t="str">
        <f aca="false">IF(I5329&lt;Einstellungen!$B$5,"ja","nein")</f>
        <v>nein</v>
      </c>
      <c r="M5329" s="23" t="s">
        <v>130</v>
      </c>
      <c r="N5329" s="23" t="n">
        <v>2025</v>
      </c>
      <c r="O5329" s="23" t="n">
        <v>0</v>
      </c>
    </row>
    <row r="5330" customFormat="false" ht="15" hidden="false" customHeight="false" outlineLevel="0" collapsed="false">
      <c r="A5330" s="22" t="n">
        <v>45914</v>
      </c>
      <c r="B5330" s="23" t="s">
        <v>107</v>
      </c>
      <c r="C5330" s="23" t="s">
        <v>124</v>
      </c>
      <c r="D5330" s="24" t="n">
        <v>1.4</v>
      </c>
      <c r="E5330" s="25" t="n">
        <f aca="false">MAX(D5330,0)/1000</f>
        <v>0.0014</v>
      </c>
      <c r="F5330" s="25" t="n">
        <f aca="false">MAX(-D5330,0)/1000</f>
        <v>0</v>
      </c>
      <c r="G5330" s="23" t="str">
        <f aca="false">IF(E5330&gt;0,"ja","nein")</f>
        <v>ja</v>
      </c>
      <c r="H5330" s="26" t="n">
        <v>77.57</v>
      </c>
      <c r="I5330" s="26" t="n">
        <f aca="false">(H5330/10+IF(N5330=2025,Einstellungen!$B$23,Einstellungen!$C$23))*(1+Einstellungen!$B$10)</f>
        <v>29.17642</v>
      </c>
      <c r="J5330" s="25" t="n">
        <f aca="false">E5330*I5330/100</f>
        <v>0.00040846988</v>
      </c>
      <c r="K5330" s="25" t="n">
        <f aca="false">E5330*Einstellungen!$B$5/100</f>
        <v>0.000406</v>
      </c>
      <c r="L5330" s="23" t="str">
        <f aca="false">IF(I5330&lt;Einstellungen!$B$5,"ja","nein")</f>
        <v>nein</v>
      </c>
      <c r="M5330" s="23" t="s">
        <v>130</v>
      </c>
      <c r="N5330" s="23" t="n">
        <v>2025</v>
      </c>
      <c r="O5330" s="23" t="n">
        <v>1</v>
      </c>
    </row>
    <row r="5331" customFormat="false" ht="15" hidden="false" customHeight="false" outlineLevel="0" collapsed="false">
      <c r="A5331" s="22" t="n">
        <v>45914</v>
      </c>
      <c r="B5331" s="23" t="s">
        <v>108</v>
      </c>
      <c r="C5331" s="23" t="s">
        <v>124</v>
      </c>
      <c r="D5331" s="24" t="n">
        <v>0.9</v>
      </c>
      <c r="E5331" s="25" t="n">
        <f aca="false">MAX(D5331,0)/1000</f>
        <v>0.0009</v>
      </c>
      <c r="F5331" s="25" t="n">
        <f aca="false">MAX(-D5331,0)/1000</f>
        <v>0</v>
      </c>
      <c r="G5331" s="23" t="str">
        <f aca="false">IF(E5331&gt;0,"ja","nein")</f>
        <v>ja</v>
      </c>
      <c r="H5331" s="26" t="n">
        <v>80.61</v>
      </c>
      <c r="I5331" s="26" t="n">
        <f aca="false">(H5331/10+IF(N5331=2025,Einstellungen!$B$23,Einstellungen!$C$23))*(1+Einstellungen!$B$10)</f>
        <v>29.53818</v>
      </c>
      <c r="J5331" s="25" t="n">
        <f aca="false">E5331*I5331/100</f>
        <v>0.00026584362</v>
      </c>
      <c r="K5331" s="25" t="n">
        <f aca="false">E5331*Einstellungen!$B$5/100</f>
        <v>0.000261</v>
      </c>
      <c r="L5331" s="23" t="str">
        <f aca="false">IF(I5331&lt;Einstellungen!$B$5,"ja","nein")</f>
        <v>nein</v>
      </c>
      <c r="M5331" s="23" t="s">
        <v>130</v>
      </c>
      <c r="N5331" s="23" t="n">
        <v>2025</v>
      </c>
      <c r="O5331" s="23" t="n">
        <v>2</v>
      </c>
    </row>
    <row r="5332" customFormat="false" ht="15" hidden="false" customHeight="false" outlineLevel="0" collapsed="false">
      <c r="A5332" s="22" t="n">
        <v>45914</v>
      </c>
      <c r="B5332" s="23" t="s">
        <v>109</v>
      </c>
      <c r="C5332" s="23" t="s">
        <v>124</v>
      </c>
      <c r="D5332" s="24" t="n">
        <v>0.4</v>
      </c>
      <c r="E5332" s="25" t="n">
        <f aca="false">MAX(D5332,0)/1000</f>
        <v>0.0004</v>
      </c>
      <c r="F5332" s="25" t="n">
        <f aca="false">MAX(-D5332,0)/1000</f>
        <v>0</v>
      </c>
      <c r="G5332" s="23" t="str">
        <f aca="false">IF(E5332&gt;0,"ja","nein")</f>
        <v>ja</v>
      </c>
      <c r="H5332" s="26" t="n">
        <v>85.93</v>
      </c>
      <c r="I5332" s="26" t="n">
        <f aca="false">(H5332/10+IF(N5332=2025,Einstellungen!$B$23,Einstellungen!$C$23))*(1+Einstellungen!$B$10)</f>
        <v>30.17126</v>
      </c>
      <c r="J5332" s="25" t="n">
        <f aca="false">E5332*I5332/100</f>
        <v>0.00012068504</v>
      </c>
      <c r="K5332" s="25" t="n">
        <f aca="false">E5332*Einstellungen!$B$5/100</f>
        <v>0.000116</v>
      </c>
      <c r="L5332" s="23" t="str">
        <f aca="false">IF(I5332&lt;Einstellungen!$B$5,"ja","nein")</f>
        <v>nein</v>
      </c>
      <c r="M5332" s="23" t="s">
        <v>130</v>
      </c>
      <c r="N5332" s="23" t="n">
        <v>2025</v>
      </c>
      <c r="O5332" s="23" t="n">
        <v>3</v>
      </c>
    </row>
    <row r="5333" customFormat="false" ht="15" hidden="false" customHeight="false" outlineLevel="0" collapsed="false">
      <c r="A5333" s="22" t="n">
        <v>45914</v>
      </c>
      <c r="B5333" s="23" t="s">
        <v>110</v>
      </c>
      <c r="C5333" s="23" t="s">
        <v>124</v>
      </c>
      <c r="D5333" s="24" t="n">
        <v>0.7</v>
      </c>
      <c r="E5333" s="25" t="n">
        <f aca="false">MAX(D5333,0)/1000</f>
        <v>0.0007</v>
      </c>
      <c r="F5333" s="25" t="n">
        <f aca="false">MAX(-D5333,0)/1000</f>
        <v>0</v>
      </c>
      <c r="G5333" s="23" t="str">
        <f aca="false">IF(E5333&gt;0,"ja","nein")</f>
        <v>ja</v>
      </c>
      <c r="H5333" s="26" t="n">
        <v>93.77</v>
      </c>
      <c r="I5333" s="26" t="n">
        <f aca="false">(H5333/10+IF(N5333=2025,Einstellungen!$B$23,Einstellungen!$C$23))*(1+Einstellungen!$B$10)</f>
        <v>31.10422</v>
      </c>
      <c r="J5333" s="25" t="n">
        <f aca="false">E5333*I5333/100</f>
        <v>0.00021772954</v>
      </c>
      <c r="K5333" s="25" t="n">
        <f aca="false">E5333*Einstellungen!$B$5/100</f>
        <v>0.000203</v>
      </c>
      <c r="L5333" s="23" t="str">
        <f aca="false">IF(I5333&lt;Einstellungen!$B$5,"ja","nein")</f>
        <v>nein</v>
      </c>
      <c r="M5333" s="23" t="s">
        <v>130</v>
      </c>
      <c r="N5333" s="23" t="n">
        <v>2025</v>
      </c>
      <c r="O5333" s="23" t="n">
        <v>4</v>
      </c>
    </row>
    <row r="5334" customFormat="false" ht="15" hidden="false" customHeight="false" outlineLevel="0" collapsed="false">
      <c r="A5334" s="22" t="n">
        <v>45914</v>
      </c>
      <c r="B5334" s="23" t="s">
        <v>111</v>
      </c>
      <c r="C5334" s="23" t="s">
        <v>124</v>
      </c>
      <c r="D5334" s="24" t="n">
        <v>1</v>
      </c>
      <c r="E5334" s="25" t="n">
        <f aca="false">MAX(D5334,0)/1000</f>
        <v>0.001</v>
      </c>
      <c r="F5334" s="25" t="n">
        <f aca="false">MAX(-D5334,0)/1000</f>
        <v>0</v>
      </c>
      <c r="G5334" s="23" t="str">
        <f aca="false">IF(E5334&gt;0,"ja","nein")</f>
        <v>ja</v>
      </c>
      <c r="H5334" s="26" t="n">
        <v>99.82</v>
      </c>
      <c r="I5334" s="26" t="n">
        <f aca="false">(H5334/10+IF(N5334=2025,Einstellungen!$B$23,Einstellungen!$C$23))*(1+Einstellungen!$B$10)</f>
        <v>31.82417</v>
      </c>
      <c r="J5334" s="25" t="n">
        <f aca="false">E5334*I5334/100</f>
        <v>0.0003182417</v>
      </c>
      <c r="K5334" s="25" t="n">
        <f aca="false">E5334*Einstellungen!$B$5/100</f>
        <v>0.00029</v>
      </c>
      <c r="L5334" s="23" t="str">
        <f aca="false">IF(I5334&lt;Einstellungen!$B$5,"ja","nein")</f>
        <v>nein</v>
      </c>
      <c r="M5334" s="23" t="s">
        <v>130</v>
      </c>
      <c r="N5334" s="23" t="n">
        <v>2025</v>
      </c>
      <c r="O5334" s="23" t="n">
        <v>5</v>
      </c>
    </row>
    <row r="5335" customFormat="false" ht="15" hidden="false" customHeight="false" outlineLevel="0" collapsed="false">
      <c r="A5335" s="22" t="n">
        <v>45914</v>
      </c>
      <c r="B5335" s="23" t="s">
        <v>112</v>
      </c>
      <c r="C5335" s="23" t="s">
        <v>124</v>
      </c>
      <c r="D5335" s="24" t="n">
        <v>0.9</v>
      </c>
      <c r="E5335" s="25" t="n">
        <f aca="false">MAX(D5335,0)/1000</f>
        <v>0.0009</v>
      </c>
      <c r="F5335" s="25" t="n">
        <f aca="false">MAX(-D5335,0)/1000</f>
        <v>0</v>
      </c>
      <c r="G5335" s="23" t="str">
        <f aca="false">IF(E5335&gt;0,"ja","nein")</f>
        <v>ja</v>
      </c>
      <c r="H5335" s="26" t="n">
        <v>100.75</v>
      </c>
      <c r="I5335" s="26" t="n">
        <f aca="false">(H5335/10+IF(N5335=2025,Einstellungen!$B$23,Einstellungen!$C$23))*(1+Einstellungen!$B$10)</f>
        <v>31.93484</v>
      </c>
      <c r="J5335" s="25" t="n">
        <f aca="false">E5335*I5335/100</f>
        <v>0.00028741356</v>
      </c>
      <c r="K5335" s="25" t="n">
        <f aca="false">E5335*Einstellungen!$B$5/100</f>
        <v>0.000261</v>
      </c>
      <c r="L5335" s="23" t="str">
        <f aca="false">IF(I5335&lt;Einstellungen!$B$5,"ja","nein")</f>
        <v>nein</v>
      </c>
      <c r="M5335" s="23" t="s">
        <v>130</v>
      </c>
      <c r="N5335" s="23" t="n">
        <v>2025</v>
      </c>
      <c r="O5335" s="23" t="n">
        <v>6</v>
      </c>
    </row>
    <row r="5336" customFormat="false" ht="15" hidden="false" customHeight="false" outlineLevel="0" collapsed="false">
      <c r="A5336" s="22" t="n">
        <v>45914</v>
      </c>
      <c r="B5336" s="23" t="s">
        <v>113</v>
      </c>
      <c r="C5336" s="23" t="s">
        <v>124</v>
      </c>
      <c r="D5336" s="24" t="n">
        <v>1.1</v>
      </c>
      <c r="E5336" s="25" t="n">
        <f aca="false">MAX(D5336,0)/1000</f>
        <v>0.0011</v>
      </c>
      <c r="F5336" s="25" t="n">
        <f aca="false">MAX(-D5336,0)/1000</f>
        <v>0</v>
      </c>
      <c r="G5336" s="23" t="str">
        <f aca="false">IF(E5336&gt;0,"ja","nein")</f>
        <v>ja</v>
      </c>
      <c r="H5336" s="26" t="n">
        <v>105.36</v>
      </c>
      <c r="I5336" s="26" t="n">
        <f aca="false">(H5336/10+IF(N5336=2025,Einstellungen!$B$23,Einstellungen!$C$23))*(1+Einstellungen!$B$10)</f>
        <v>32.48343</v>
      </c>
      <c r="J5336" s="25" t="n">
        <f aca="false">E5336*I5336/100</f>
        <v>0.00035731773</v>
      </c>
      <c r="K5336" s="25" t="n">
        <f aca="false">E5336*Einstellungen!$B$5/100</f>
        <v>0.000319</v>
      </c>
      <c r="L5336" s="23" t="str">
        <f aca="false">IF(I5336&lt;Einstellungen!$B$5,"ja","nein")</f>
        <v>nein</v>
      </c>
      <c r="M5336" s="23" t="s">
        <v>130</v>
      </c>
      <c r="N5336" s="23" t="n">
        <v>2025</v>
      </c>
      <c r="O5336" s="23" t="n">
        <v>7</v>
      </c>
    </row>
    <row r="5337" customFormat="false" ht="15" hidden="false" customHeight="false" outlineLevel="0" collapsed="false">
      <c r="A5337" s="22" t="n">
        <v>45914</v>
      </c>
      <c r="B5337" s="23" t="s">
        <v>114</v>
      </c>
      <c r="C5337" s="23" t="s">
        <v>124</v>
      </c>
      <c r="D5337" s="24" t="n">
        <v>-7</v>
      </c>
      <c r="E5337" s="25" t="n">
        <f aca="false">MAX(D5337,0)/1000</f>
        <v>0</v>
      </c>
      <c r="F5337" s="25" t="n">
        <f aca="false">MAX(-D5337,0)/1000</f>
        <v>0.007</v>
      </c>
      <c r="G5337" s="23" t="str">
        <f aca="false">IF(E5337&gt;0,"ja","nein")</f>
        <v>nein</v>
      </c>
      <c r="H5337" s="26" t="n">
        <v>108.48</v>
      </c>
      <c r="I5337" s="26" t="n">
        <f aca="false">(H5337/10+IF(N5337=2025,Einstellungen!$B$23,Einstellungen!$C$23))*(1+Einstellungen!$B$10)</f>
        <v>32.85471</v>
      </c>
      <c r="J5337" s="25" t="n">
        <f aca="false">E5337*I5337/100</f>
        <v>0</v>
      </c>
      <c r="K5337" s="25" t="n">
        <f aca="false">E5337*Einstellungen!$B$5/100</f>
        <v>0</v>
      </c>
      <c r="L5337" s="23" t="str">
        <f aca="false">IF(I5337&lt;Einstellungen!$B$5,"ja","nein")</f>
        <v>nein</v>
      </c>
      <c r="M5337" s="23" t="s">
        <v>130</v>
      </c>
      <c r="N5337" s="23" t="n">
        <v>2025</v>
      </c>
      <c r="O5337" s="23" t="n">
        <v>8</v>
      </c>
    </row>
    <row r="5338" customFormat="false" ht="15" hidden="false" customHeight="false" outlineLevel="0" collapsed="false">
      <c r="A5338" s="22" t="n">
        <v>45914</v>
      </c>
      <c r="B5338" s="23" t="s">
        <v>115</v>
      </c>
      <c r="C5338" s="23" t="s">
        <v>124</v>
      </c>
      <c r="D5338" s="24" t="n">
        <v>-5.1</v>
      </c>
      <c r="E5338" s="25" t="n">
        <f aca="false">MAX(D5338,0)/1000</f>
        <v>0</v>
      </c>
      <c r="F5338" s="25" t="n">
        <f aca="false">MAX(-D5338,0)/1000</f>
        <v>0.0051</v>
      </c>
      <c r="G5338" s="23" t="str">
        <f aca="false">IF(E5338&gt;0,"ja","nein")</f>
        <v>nein</v>
      </c>
      <c r="H5338" s="26" t="n">
        <v>87.78</v>
      </c>
      <c r="I5338" s="26" t="n">
        <f aca="false">(H5338/10+IF(N5338=2025,Einstellungen!$B$23,Einstellungen!$C$23))*(1+Einstellungen!$B$10)</f>
        <v>30.39141</v>
      </c>
      <c r="J5338" s="25" t="n">
        <f aca="false">E5338*I5338/100</f>
        <v>0</v>
      </c>
      <c r="K5338" s="25" t="n">
        <f aca="false">E5338*Einstellungen!$B$5/100</f>
        <v>0</v>
      </c>
      <c r="L5338" s="23" t="str">
        <f aca="false">IF(I5338&lt;Einstellungen!$B$5,"ja","nein")</f>
        <v>nein</v>
      </c>
      <c r="M5338" s="23" t="s">
        <v>130</v>
      </c>
      <c r="N5338" s="23" t="n">
        <v>2025</v>
      </c>
      <c r="O5338" s="23" t="n">
        <v>9</v>
      </c>
    </row>
    <row r="5339" customFormat="false" ht="15" hidden="false" customHeight="false" outlineLevel="0" collapsed="false">
      <c r="A5339" s="22" t="n">
        <v>45914</v>
      </c>
      <c r="B5339" s="23" t="s">
        <v>116</v>
      </c>
      <c r="C5339" s="23" t="s">
        <v>124</v>
      </c>
      <c r="D5339" s="24" t="n">
        <v>-88.5</v>
      </c>
      <c r="E5339" s="25" t="n">
        <f aca="false">MAX(D5339,0)/1000</f>
        <v>0</v>
      </c>
      <c r="F5339" s="25" t="n">
        <f aca="false">MAX(-D5339,0)/1000</f>
        <v>0.0885</v>
      </c>
      <c r="G5339" s="23" t="str">
        <f aca="false">IF(E5339&gt;0,"ja","nein")</f>
        <v>nein</v>
      </c>
      <c r="H5339" s="26" t="n">
        <v>61.68</v>
      </c>
      <c r="I5339" s="26" t="n">
        <f aca="false">(H5339/10+IF(N5339=2025,Einstellungen!$B$23,Einstellungen!$C$23))*(1+Einstellungen!$B$10)</f>
        <v>27.28551</v>
      </c>
      <c r="J5339" s="25" t="n">
        <f aca="false">E5339*I5339/100</f>
        <v>0</v>
      </c>
      <c r="K5339" s="25" t="n">
        <f aca="false">E5339*Einstellungen!$B$5/100</f>
        <v>0</v>
      </c>
      <c r="L5339" s="23" t="str">
        <f aca="false">IF(I5339&lt;Einstellungen!$B$5,"ja","nein")</f>
        <v>ja</v>
      </c>
      <c r="M5339" s="23" t="s">
        <v>130</v>
      </c>
      <c r="N5339" s="23" t="n">
        <v>2025</v>
      </c>
      <c r="O5339" s="23" t="n">
        <v>10</v>
      </c>
    </row>
    <row r="5340" customFormat="false" ht="15" hidden="false" customHeight="false" outlineLevel="0" collapsed="false">
      <c r="A5340" s="22" t="n">
        <v>45914</v>
      </c>
      <c r="B5340" s="23" t="s">
        <v>117</v>
      </c>
      <c r="C5340" s="23" t="s">
        <v>124</v>
      </c>
      <c r="D5340" s="24" t="n">
        <v>-416.3</v>
      </c>
      <c r="E5340" s="25" t="n">
        <f aca="false">MAX(D5340,0)/1000</f>
        <v>0</v>
      </c>
      <c r="F5340" s="25" t="n">
        <f aca="false">MAX(-D5340,0)/1000</f>
        <v>0.4163</v>
      </c>
      <c r="G5340" s="23" t="str">
        <f aca="false">IF(E5340&gt;0,"ja","nein")</f>
        <v>nein</v>
      </c>
      <c r="H5340" s="26" t="n">
        <v>17.58</v>
      </c>
      <c r="I5340" s="26" t="n">
        <f aca="false">(H5340/10+IF(N5340=2025,Einstellungen!$B$23,Einstellungen!$C$23))*(1+Einstellungen!$B$10)</f>
        <v>22.03761</v>
      </c>
      <c r="J5340" s="25" t="n">
        <f aca="false">E5340*I5340/100</f>
        <v>0</v>
      </c>
      <c r="K5340" s="25" t="n">
        <f aca="false">E5340*Einstellungen!$B$5/100</f>
        <v>0</v>
      </c>
      <c r="L5340" s="23" t="str">
        <f aca="false">IF(I5340&lt;Einstellungen!$B$5,"ja","nein")</f>
        <v>ja</v>
      </c>
      <c r="M5340" s="23" t="s">
        <v>130</v>
      </c>
      <c r="N5340" s="23" t="n">
        <v>2025</v>
      </c>
      <c r="O5340" s="23" t="n">
        <v>11</v>
      </c>
    </row>
    <row r="5341" customFormat="false" ht="15" hidden="false" customHeight="false" outlineLevel="0" collapsed="false">
      <c r="A5341" s="22" t="n">
        <v>45914</v>
      </c>
      <c r="B5341" s="23" t="s">
        <v>118</v>
      </c>
      <c r="C5341" s="23" t="s">
        <v>124</v>
      </c>
      <c r="D5341" s="24" t="n">
        <v>-880.5</v>
      </c>
      <c r="E5341" s="25" t="n">
        <f aca="false">MAX(D5341,0)/1000</f>
        <v>0</v>
      </c>
      <c r="F5341" s="25" t="n">
        <f aca="false">MAX(-D5341,0)/1000</f>
        <v>0.8805</v>
      </c>
      <c r="G5341" s="23" t="str">
        <f aca="false">IF(E5341&gt;0,"ja","nein")</f>
        <v>nein</v>
      </c>
      <c r="H5341" s="26" t="n">
        <v>6.52</v>
      </c>
      <c r="I5341" s="26" t="n">
        <f aca="false">(H5341/10+IF(N5341=2025,Einstellungen!$B$23,Einstellungen!$C$23))*(1+Einstellungen!$B$10)</f>
        <v>20.72147</v>
      </c>
      <c r="J5341" s="25" t="n">
        <f aca="false">E5341*I5341/100</f>
        <v>0</v>
      </c>
      <c r="K5341" s="25" t="n">
        <f aca="false">E5341*Einstellungen!$B$5/100</f>
        <v>0</v>
      </c>
      <c r="L5341" s="23" t="str">
        <f aca="false">IF(I5341&lt;Einstellungen!$B$5,"ja","nein")</f>
        <v>ja</v>
      </c>
      <c r="M5341" s="23" t="s">
        <v>130</v>
      </c>
      <c r="N5341" s="23" t="n">
        <v>2025</v>
      </c>
      <c r="O5341" s="23" t="n">
        <v>12</v>
      </c>
    </row>
    <row r="5342" customFormat="false" ht="15" hidden="false" customHeight="false" outlineLevel="0" collapsed="false">
      <c r="A5342" s="22" t="n">
        <v>45914</v>
      </c>
      <c r="B5342" s="23" t="s">
        <v>119</v>
      </c>
      <c r="C5342" s="23" t="s">
        <v>124</v>
      </c>
      <c r="D5342" s="24" t="n">
        <v>-988.4</v>
      </c>
      <c r="E5342" s="25" t="n">
        <f aca="false">MAX(D5342,0)/1000</f>
        <v>0</v>
      </c>
      <c r="F5342" s="25" t="n">
        <f aca="false">MAX(-D5342,0)/1000</f>
        <v>0.9884</v>
      </c>
      <c r="G5342" s="23" t="str">
        <f aca="false">IF(E5342&gt;0,"ja","nein")</f>
        <v>nein</v>
      </c>
      <c r="H5342" s="26" t="n">
        <v>0</v>
      </c>
      <c r="I5342" s="26" t="n">
        <f aca="false">(H5342/10+IF(N5342=2025,Einstellungen!$B$23,Einstellungen!$C$23))*(1+Einstellungen!$B$10)</f>
        <v>19.94559</v>
      </c>
      <c r="J5342" s="25" t="n">
        <f aca="false">E5342*I5342/100</f>
        <v>0</v>
      </c>
      <c r="K5342" s="25" t="n">
        <f aca="false">E5342*Einstellungen!$B$5/100</f>
        <v>0</v>
      </c>
      <c r="L5342" s="23" t="str">
        <f aca="false">IF(I5342&lt;Einstellungen!$B$5,"ja","nein")</f>
        <v>ja</v>
      </c>
      <c r="M5342" s="23" t="s">
        <v>130</v>
      </c>
      <c r="N5342" s="23" t="n">
        <v>2025</v>
      </c>
      <c r="O5342" s="23" t="n">
        <v>13</v>
      </c>
    </row>
    <row r="5343" customFormat="false" ht="15" hidden="false" customHeight="false" outlineLevel="0" collapsed="false">
      <c r="A5343" s="22" t="n">
        <v>45914</v>
      </c>
      <c r="B5343" s="23" t="s">
        <v>120</v>
      </c>
      <c r="C5343" s="23" t="s">
        <v>124</v>
      </c>
      <c r="D5343" s="24" t="n">
        <v>-64.8</v>
      </c>
      <c r="E5343" s="25" t="n">
        <f aca="false">MAX(D5343,0)/1000</f>
        <v>0</v>
      </c>
      <c r="F5343" s="25" t="n">
        <f aca="false">MAX(-D5343,0)/1000</f>
        <v>0.0648</v>
      </c>
      <c r="G5343" s="23" t="str">
        <f aca="false">IF(E5343&gt;0,"ja","nein")</f>
        <v>nein</v>
      </c>
      <c r="H5343" s="26" t="n">
        <v>-0.01</v>
      </c>
      <c r="I5343" s="26" t="n">
        <f aca="false">(H5343/10+IF(N5343=2025,Einstellungen!$B$23,Einstellungen!$C$23))*(1+Einstellungen!$B$10)</f>
        <v>19.9444</v>
      </c>
      <c r="J5343" s="25" t="n">
        <f aca="false">E5343*I5343/100</f>
        <v>0</v>
      </c>
      <c r="K5343" s="25" t="n">
        <f aca="false">E5343*Einstellungen!$B$5/100</f>
        <v>0</v>
      </c>
      <c r="L5343" s="23" t="str">
        <f aca="false">IF(I5343&lt;Einstellungen!$B$5,"ja","nein")</f>
        <v>ja</v>
      </c>
      <c r="M5343" s="23" t="s">
        <v>130</v>
      </c>
      <c r="N5343" s="23" t="n">
        <v>2025</v>
      </c>
      <c r="O5343" s="23" t="n">
        <v>14</v>
      </c>
    </row>
    <row r="5344" customFormat="false" ht="15" hidden="false" customHeight="false" outlineLevel="0" collapsed="false">
      <c r="A5344" s="22" t="n">
        <v>45914</v>
      </c>
      <c r="B5344" s="23" t="s">
        <v>104</v>
      </c>
      <c r="C5344" s="23" t="s">
        <v>124</v>
      </c>
      <c r="D5344" s="24" t="n">
        <v>-8.4</v>
      </c>
      <c r="E5344" s="25" t="n">
        <f aca="false">MAX(D5344,0)/1000</f>
        <v>0</v>
      </c>
      <c r="F5344" s="25" t="n">
        <f aca="false">MAX(-D5344,0)/1000</f>
        <v>0.0084</v>
      </c>
      <c r="G5344" s="23" t="str">
        <f aca="false">IF(E5344&gt;0,"ja","nein")</f>
        <v>nein</v>
      </c>
      <c r="H5344" s="26" t="n">
        <v>0</v>
      </c>
      <c r="I5344" s="26" t="n">
        <f aca="false">(H5344/10+IF(N5344=2025,Einstellungen!$B$23,Einstellungen!$C$23))*(1+Einstellungen!$B$10)</f>
        <v>19.94559</v>
      </c>
      <c r="J5344" s="25" t="n">
        <f aca="false">E5344*I5344/100</f>
        <v>0</v>
      </c>
      <c r="K5344" s="25" t="n">
        <f aca="false">E5344*Einstellungen!$B$5/100</f>
        <v>0</v>
      </c>
      <c r="L5344" s="23" t="str">
        <f aca="false">IF(I5344&lt;Einstellungen!$B$5,"ja","nein")</f>
        <v>ja</v>
      </c>
      <c r="M5344" s="23" t="s">
        <v>130</v>
      </c>
      <c r="N5344" s="23" t="n">
        <v>2025</v>
      </c>
      <c r="O5344" s="23" t="n">
        <v>15</v>
      </c>
    </row>
    <row r="5345" customFormat="false" ht="15" hidden="false" customHeight="false" outlineLevel="0" collapsed="false">
      <c r="A5345" s="22" t="n">
        <v>45914</v>
      </c>
      <c r="B5345" s="23" t="s">
        <v>105</v>
      </c>
      <c r="C5345" s="23" t="s">
        <v>124</v>
      </c>
      <c r="D5345" s="24" t="n">
        <v>-2</v>
      </c>
      <c r="E5345" s="25" t="n">
        <f aca="false">MAX(D5345,0)/1000</f>
        <v>0</v>
      </c>
      <c r="F5345" s="25" t="n">
        <f aca="false">MAX(-D5345,0)/1000</f>
        <v>0.002</v>
      </c>
      <c r="G5345" s="23" t="str">
        <f aca="false">IF(E5345&gt;0,"ja","nein")</f>
        <v>nein</v>
      </c>
      <c r="H5345" s="26" t="n">
        <v>19.33</v>
      </c>
      <c r="I5345" s="26" t="n">
        <f aca="false">(H5345/10+IF(N5345=2025,Einstellungen!$B$23,Einstellungen!$C$23))*(1+Einstellungen!$B$10)</f>
        <v>22.24586</v>
      </c>
      <c r="J5345" s="25" t="n">
        <f aca="false">E5345*I5345/100</f>
        <v>0</v>
      </c>
      <c r="K5345" s="25" t="n">
        <f aca="false">E5345*Einstellungen!$B$5/100</f>
        <v>0</v>
      </c>
      <c r="L5345" s="23" t="str">
        <f aca="false">IF(I5345&lt;Einstellungen!$B$5,"ja","nein")</f>
        <v>ja</v>
      </c>
      <c r="M5345" s="23" t="s">
        <v>130</v>
      </c>
      <c r="N5345" s="23" t="n">
        <v>2025</v>
      </c>
      <c r="O5345" s="23" t="n">
        <v>16</v>
      </c>
    </row>
    <row r="5346" customFormat="false" ht="15" hidden="false" customHeight="false" outlineLevel="0" collapsed="false">
      <c r="A5346" s="22" t="n">
        <v>45914</v>
      </c>
      <c r="B5346" s="23" t="s">
        <v>97</v>
      </c>
      <c r="C5346" s="23" t="s">
        <v>124</v>
      </c>
      <c r="D5346" s="24" t="n">
        <v>5.8</v>
      </c>
      <c r="E5346" s="25" t="n">
        <f aca="false">MAX(D5346,0)/1000</f>
        <v>0.0058</v>
      </c>
      <c r="F5346" s="25" t="n">
        <f aca="false">MAX(-D5346,0)/1000</f>
        <v>0</v>
      </c>
      <c r="G5346" s="23" t="str">
        <f aca="false">IF(E5346&gt;0,"ja","nein")</f>
        <v>ja</v>
      </c>
      <c r="H5346" s="26" t="n">
        <v>98.2</v>
      </c>
      <c r="I5346" s="26" t="n">
        <f aca="false">(H5346/10+IF(N5346=2025,Einstellungen!$B$23,Einstellungen!$C$23))*(1+Einstellungen!$B$10)</f>
        <v>31.63139</v>
      </c>
      <c r="J5346" s="25" t="n">
        <f aca="false">E5346*I5346/100</f>
        <v>0.00183462062</v>
      </c>
      <c r="K5346" s="25" t="n">
        <f aca="false">E5346*Einstellungen!$B$5/100</f>
        <v>0.001682</v>
      </c>
      <c r="L5346" s="23" t="str">
        <f aca="false">IF(I5346&lt;Einstellungen!$B$5,"ja","nein")</f>
        <v>nein</v>
      </c>
      <c r="M5346" s="23" t="s">
        <v>130</v>
      </c>
      <c r="N5346" s="23" t="n">
        <v>2025</v>
      </c>
      <c r="O5346" s="23" t="n">
        <v>17</v>
      </c>
    </row>
    <row r="5347" customFormat="false" ht="15" hidden="false" customHeight="false" outlineLevel="0" collapsed="false">
      <c r="A5347" s="22" t="n">
        <v>45914</v>
      </c>
      <c r="B5347" s="23" t="s">
        <v>99</v>
      </c>
      <c r="C5347" s="23" t="s">
        <v>124</v>
      </c>
      <c r="D5347" s="24" t="n">
        <v>67.2</v>
      </c>
      <c r="E5347" s="25" t="n">
        <f aca="false">MAX(D5347,0)/1000</f>
        <v>0.0672</v>
      </c>
      <c r="F5347" s="25" t="n">
        <f aca="false">MAX(-D5347,0)/1000</f>
        <v>0</v>
      </c>
      <c r="G5347" s="23" t="str">
        <f aca="false">IF(E5347&gt;0,"ja","nein")</f>
        <v>ja</v>
      </c>
      <c r="H5347" s="26" t="n">
        <v>124.34</v>
      </c>
      <c r="I5347" s="26" t="n">
        <f aca="false">(H5347/10+IF(N5347=2025,Einstellungen!$B$23,Einstellungen!$C$23))*(1+Einstellungen!$B$10)</f>
        <v>34.74205</v>
      </c>
      <c r="J5347" s="25" t="n">
        <f aca="false">E5347*I5347/100</f>
        <v>0.0233466576</v>
      </c>
      <c r="K5347" s="25" t="n">
        <f aca="false">E5347*Einstellungen!$B$5/100</f>
        <v>0.019488</v>
      </c>
      <c r="L5347" s="23" t="str">
        <f aca="false">IF(I5347&lt;Einstellungen!$B$5,"ja","nein")</f>
        <v>nein</v>
      </c>
      <c r="M5347" s="23" t="s">
        <v>130</v>
      </c>
      <c r="N5347" s="23" t="n">
        <v>2025</v>
      </c>
      <c r="O5347" s="23" t="n">
        <v>18</v>
      </c>
    </row>
    <row r="5348" customFormat="false" ht="15" hidden="false" customHeight="false" outlineLevel="0" collapsed="false">
      <c r="A5348" s="22" t="n">
        <v>45914</v>
      </c>
      <c r="B5348" s="23" t="s">
        <v>100</v>
      </c>
      <c r="C5348" s="23" t="s">
        <v>124</v>
      </c>
      <c r="D5348" s="24" t="n">
        <v>3.5</v>
      </c>
      <c r="E5348" s="25" t="n">
        <f aca="false">MAX(D5348,0)/1000</f>
        <v>0.0035</v>
      </c>
      <c r="F5348" s="25" t="n">
        <f aca="false">MAX(-D5348,0)/1000</f>
        <v>0</v>
      </c>
      <c r="G5348" s="23" t="str">
        <f aca="false">IF(E5348&gt;0,"ja","nein")</f>
        <v>ja</v>
      </c>
      <c r="H5348" s="26" t="n">
        <v>153.29</v>
      </c>
      <c r="I5348" s="26" t="n">
        <f aca="false">(H5348/10+IF(N5348=2025,Einstellungen!$B$23,Einstellungen!$C$23))*(1+Einstellungen!$B$10)</f>
        <v>38.1871</v>
      </c>
      <c r="J5348" s="25" t="n">
        <f aca="false">E5348*I5348/100</f>
        <v>0.0013365485</v>
      </c>
      <c r="K5348" s="25" t="n">
        <f aca="false">E5348*Einstellungen!$B$5/100</f>
        <v>0.001015</v>
      </c>
      <c r="L5348" s="23" t="str">
        <f aca="false">IF(I5348&lt;Einstellungen!$B$5,"ja","nein")</f>
        <v>nein</v>
      </c>
      <c r="M5348" s="23" t="s">
        <v>130</v>
      </c>
      <c r="N5348" s="23" t="n">
        <v>2025</v>
      </c>
      <c r="O5348" s="23" t="n">
        <v>19</v>
      </c>
    </row>
    <row r="5349" customFormat="false" ht="15" hidden="false" customHeight="false" outlineLevel="0" collapsed="false">
      <c r="A5349" s="22" t="n">
        <v>45914</v>
      </c>
      <c r="B5349" s="23" t="s">
        <v>92</v>
      </c>
      <c r="C5349" s="23" t="s">
        <v>124</v>
      </c>
      <c r="D5349" s="24" t="n">
        <v>3.1</v>
      </c>
      <c r="E5349" s="25" t="n">
        <f aca="false">MAX(D5349,0)/1000</f>
        <v>0.0031</v>
      </c>
      <c r="F5349" s="25" t="n">
        <f aca="false">MAX(-D5349,0)/1000</f>
        <v>0</v>
      </c>
      <c r="G5349" s="23" t="str">
        <f aca="false">IF(E5349&gt;0,"ja","nein")</f>
        <v>ja</v>
      </c>
      <c r="H5349" s="26" t="n">
        <v>126.01</v>
      </c>
      <c r="I5349" s="26" t="n">
        <f aca="false">(H5349/10+IF(N5349=2025,Einstellungen!$B$23,Einstellungen!$C$23))*(1+Einstellungen!$B$10)</f>
        <v>34.94078</v>
      </c>
      <c r="J5349" s="25" t="n">
        <f aca="false">E5349*I5349/100</f>
        <v>0.00108316418</v>
      </c>
      <c r="K5349" s="25" t="n">
        <f aca="false">E5349*Einstellungen!$B$5/100</f>
        <v>0.000899</v>
      </c>
      <c r="L5349" s="23" t="str">
        <f aca="false">IF(I5349&lt;Einstellungen!$B$5,"ja","nein")</f>
        <v>nein</v>
      </c>
      <c r="M5349" s="23" t="s">
        <v>130</v>
      </c>
      <c r="N5349" s="23" t="n">
        <v>2025</v>
      </c>
      <c r="O5349" s="23" t="n">
        <v>20</v>
      </c>
    </row>
    <row r="5350" customFormat="false" ht="15" hidden="false" customHeight="false" outlineLevel="0" collapsed="false">
      <c r="A5350" s="22" t="n">
        <v>45914</v>
      </c>
      <c r="B5350" s="23" t="s">
        <v>95</v>
      </c>
      <c r="C5350" s="23" t="s">
        <v>124</v>
      </c>
      <c r="D5350" s="24" t="n">
        <v>2.2</v>
      </c>
      <c r="E5350" s="25" t="n">
        <f aca="false">MAX(D5350,0)/1000</f>
        <v>0.0022</v>
      </c>
      <c r="F5350" s="25" t="n">
        <f aca="false">MAX(-D5350,0)/1000</f>
        <v>0</v>
      </c>
      <c r="G5350" s="23" t="str">
        <f aca="false">IF(E5350&gt;0,"ja","nein")</f>
        <v>ja</v>
      </c>
      <c r="H5350" s="26" t="n">
        <v>97.37</v>
      </c>
      <c r="I5350" s="26" t="n">
        <f aca="false">(H5350/10+IF(N5350=2025,Einstellungen!$B$23,Einstellungen!$C$23))*(1+Einstellungen!$B$10)</f>
        <v>31.53262</v>
      </c>
      <c r="J5350" s="25" t="n">
        <f aca="false">E5350*I5350/100</f>
        <v>0.00069371764</v>
      </c>
      <c r="K5350" s="25" t="n">
        <f aca="false">E5350*Einstellungen!$B$5/100</f>
        <v>0.000638</v>
      </c>
      <c r="L5350" s="23" t="str">
        <f aca="false">IF(I5350&lt;Einstellungen!$B$5,"ja","nein")</f>
        <v>nein</v>
      </c>
      <c r="M5350" s="23" t="s">
        <v>130</v>
      </c>
      <c r="N5350" s="23" t="n">
        <v>2025</v>
      </c>
      <c r="O5350" s="23" t="n">
        <v>21</v>
      </c>
    </row>
    <row r="5351" customFormat="false" ht="15" hidden="false" customHeight="false" outlineLevel="0" collapsed="false">
      <c r="A5351" s="22" t="n">
        <v>45914</v>
      </c>
      <c r="B5351" s="23" t="s">
        <v>96</v>
      </c>
      <c r="C5351" s="23" t="s">
        <v>124</v>
      </c>
      <c r="D5351" s="24" t="n">
        <v>2.4</v>
      </c>
      <c r="E5351" s="25" t="n">
        <f aca="false">MAX(D5351,0)/1000</f>
        <v>0.0024</v>
      </c>
      <c r="F5351" s="25" t="n">
        <f aca="false">MAX(-D5351,0)/1000</f>
        <v>0</v>
      </c>
      <c r="G5351" s="23" t="str">
        <f aca="false">IF(E5351&gt;0,"ja","nein")</f>
        <v>ja</v>
      </c>
      <c r="H5351" s="26" t="n">
        <v>77.02</v>
      </c>
      <c r="I5351" s="26" t="n">
        <f aca="false">(H5351/10+IF(N5351=2025,Einstellungen!$B$23,Einstellungen!$C$23))*(1+Einstellungen!$B$10)</f>
        <v>29.11097</v>
      </c>
      <c r="J5351" s="25" t="n">
        <f aca="false">E5351*I5351/100</f>
        <v>0.00069866328</v>
      </c>
      <c r="K5351" s="25" t="n">
        <f aca="false">E5351*Einstellungen!$B$5/100</f>
        <v>0.000696</v>
      </c>
      <c r="L5351" s="23" t="str">
        <f aca="false">IF(I5351&lt;Einstellungen!$B$5,"ja","nein")</f>
        <v>nein</v>
      </c>
      <c r="M5351" s="23" t="s">
        <v>130</v>
      </c>
      <c r="N5351" s="23" t="n">
        <v>2025</v>
      </c>
      <c r="O5351" s="23" t="n">
        <v>22</v>
      </c>
    </row>
    <row r="5352" customFormat="false" ht="15" hidden="false" customHeight="false" outlineLevel="0" collapsed="false">
      <c r="A5352" s="22" t="n">
        <v>45914</v>
      </c>
      <c r="B5352" s="23" t="s">
        <v>101</v>
      </c>
      <c r="C5352" s="23" t="s">
        <v>124</v>
      </c>
      <c r="D5352" s="24" t="n">
        <v>1.4</v>
      </c>
      <c r="E5352" s="25" t="n">
        <f aca="false">MAX(D5352,0)/1000</f>
        <v>0.0014</v>
      </c>
      <c r="F5352" s="25" t="n">
        <f aca="false">MAX(-D5352,0)/1000</f>
        <v>0</v>
      </c>
      <c r="G5352" s="23" t="str">
        <f aca="false">IF(E5352&gt;0,"ja","nein")</f>
        <v>ja</v>
      </c>
      <c r="H5352" s="26" t="n">
        <v>14.27</v>
      </c>
      <c r="I5352" s="26" t="n">
        <f aca="false">(H5352/10+IF(N5352=2025,Einstellungen!$B$23,Einstellungen!$C$23))*(1+Einstellungen!$B$10)</f>
        <v>21.64372</v>
      </c>
      <c r="J5352" s="25" t="n">
        <f aca="false">E5352*I5352/100</f>
        <v>0.00030301208</v>
      </c>
      <c r="K5352" s="25" t="n">
        <f aca="false">E5352*Einstellungen!$B$5/100</f>
        <v>0.000406</v>
      </c>
      <c r="L5352" s="23" t="str">
        <f aca="false">IF(I5352&lt;Einstellungen!$B$5,"ja","nein")</f>
        <v>ja</v>
      </c>
      <c r="M5352" s="23" t="s">
        <v>130</v>
      </c>
      <c r="N5352" s="23" t="n">
        <v>2025</v>
      </c>
      <c r="O5352" s="23" t="n">
        <v>23</v>
      </c>
    </row>
    <row r="5353" customFormat="false" ht="15" hidden="false" customHeight="false" outlineLevel="0" collapsed="false">
      <c r="A5353" s="22" t="n">
        <v>45915</v>
      </c>
      <c r="B5353" s="23" t="s">
        <v>102</v>
      </c>
      <c r="C5353" s="23" t="s">
        <v>93</v>
      </c>
      <c r="D5353" s="24" t="n">
        <v>1.9</v>
      </c>
      <c r="E5353" s="25" t="n">
        <f aca="false">MAX(D5353,0)/1000</f>
        <v>0.0019</v>
      </c>
      <c r="F5353" s="25" t="n">
        <f aca="false">MAX(-D5353,0)/1000</f>
        <v>0</v>
      </c>
      <c r="G5353" s="23" t="str">
        <f aca="false">IF(E5353&gt;0,"ja","nein")</f>
        <v>ja</v>
      </c>
      <c r="H5353" s="26" t="n">
        <v>20</v>
      </c>
      <c r="I5353" s="26" t="n">
        <f aca="false">(H5353/10+IF(N5353=2025,Einstellungen!$B$23,Einstellungen!$C$23))*(1+Einstellungen!$B$10)</f>
        <v>22.32559</v>
      </c>
      <c r="J5353" s="25" t="n">
        <f aca="false">E5353*I5353/100</f>
        <v>0.00042418621</v>
      </c>
      <c r="K5353" s="25" t="n">
        <f aca="false">E5353*Einstellungen!$B$5/100</f>
        <v>0.000551</v>
      </c>
      <c r="L5353" s="23" t="str">
        <f aca="false">IF(I5353&lt;Einstellungen!$B$5,"ja","nein")</f>
        <v>ja</v>
      </c>
      <c r="M5353" s="23" t="s">
        <v>130</v>
      </c>
      <c r="N5353" s="23" t="n">
        <v>2025</v>
      </c>
      <c r="O5353" s="23" t="n">
        <v>0</v>
      </c>
    </row>
    <row r="5354" customFormat="false" ht="15" hidden="false" customHeight="false" outlineLevel="0" collapsed="false">
      <c r="A5354" s="22" t="n">
        <v>45915</v>
      </c>
      <c r="B5354" s="23" t="s">
        <v>107</v>
      </c>
      <c r="C5354" s="23" t="s">
        <v>93</v>
      </c>
      <c r="D5354" s="24" t="n">
        <v>2.2</v>
      </c>
      <c r="E5354" s="25" t="n">
        <f aca="false">MAX(D5354,0)/1000</f>
        <v>0.0022</v>
      </c>
      <c r="F5354" s="25" t="n">
        <f aca="false">MAX(-D5354,0)/1000</f>
        <v>0</v>
      </c>
      <c r="G5354" s="23" t="str">
        <f aca="false">IF(E5354&gt;0,"ja","nein")</f>
        <v>ja</v>
      </c>
      <c r="H5354" s="26" t="n">
        <v>3.87</v>
      </c>
      <c r="I5354" s="26" t="n">
        <f aca="false">(H5354/10+IF(N5354=2025,Einstellungen!$B$23,Einstellungen!$C$23))*(1+Einstellungen!$B$10)</f>
        <v>20.40612</v>
      </c>
      <c r="J5354" s="25" t="n">
        <f aca="false">E5354*I5354/100</f>
        <v>0.00044893464</v>
      </c>
      <c r="K5354" s="25" t="n">
        <f aca="false">E5354*Einstellungen!$B$5/100</f>
        <v>0.000638</v>
      </c>
      <c r="L5354" s="23" t="str">
        <f aca="false">IF(I5354&lt;Einstellungen!$B$5,"ja","nein")</f>
        <v>ja</v>
      </c>
      <c r="M5354" s="23" t="s">
        <v>130</v>
      </c>
      <c r="N5354" s="23" t="n">
        <v>2025</v>
      </c>
      <c r="O5354" s="23" t="n">
        <v>1</v>
      </c>
    </row>
    <row r="5355" customFormat="false" ht="15" hidden="false" customHeight="false" outlineLevel="0" collapsed="false">
      <c r="A5355" s="22" t="n">
        <v>45915</v>
      </c>
      <c r="B5355" s="23" t="s">
        <v>108</v>
      </c>
      <c r="C5355" s="23" t="s">
        <v>93</v>
      </c>
      <c r="D5355" s="24" t="n">
        <v>2</v>
      </c>
      <c r="E5355" s="25" t="n">
        <f aca="false">MAX(D5355,0)/1000</f>
        <v>0.002</v>
      </c>
      <c r="F5355" s="25" t="n">
        <f aca="false">MAX(-D5355,0)/1000</f>
        <v>0</v>
      </c>
      <c r="G5355" s="23" t="str">
        <f aca="false">IF(E5355&gt;0,"ja","nein")</f>
        <v>ja</v>
      </c>
      <c r="H5355" s="26" t="n">
        <v>1.39</v>
      </c>
      <c r="I5355" s="26" t="n">
        <f aca="false">(H5355/10+IF(N5355=2025,Einstellungen!$B$23,Einstellungen!$C$23))*(1+Einstellungen!$B$10)</f>
        <v>20.111</v>
      </c>
      <c r="J5355" s="25" t="n">
        <f aca="false">E5355*I5355/100</f>
        <v>0.00040222</v>
      </c>
      <c r="K5355" s="25" t="n">
        <f aca="false">E5355*Einstellungen!$B$5/100</f>
        <v>0.00058</v>
      </c>
      <c r="L5355" s="23" t="str">
        <f aca="false">IF(I5355&lt;Einstellungen!$B$5,"ja","nein")</f>
        <v>ja</v>
      </c>
      <c r="M5355" s="23" t="s">
        <v>130</v>
      </c>
      <c r="N5355" s="23" t="n">
        <v>2025</v>
      </c>
      <c r="O5355" s="23" t="n">
        <v>2</v>
      </c>
    </row>
    <row r="5356" customFormat="false" ht="15" hidden="false" customHeight="false" outlineLevel="0" collapsed="false">
      <c r="A5356" s="22" t="n">
        <v>45915</v>
      </c>
      <c r="B5356" s="23" t="s">
        <v>109</v>
      </c>
      <c r="C5356" s="23" t="s">
        <v>93</v>
      </c>
      <c r="D5356" s="24" t="n">
        <v>1.2</v>
      </c>
      <c r="E5356" s="25" t="n">
        <f aca="false">MAX(D5356,0)/1000</f>
        <v>0.0012</v>
      </c>
      <c r="F5356" s="25" t="n">
        <f aca="false">MAX(-D5356,0)/1000</f>
        <v>0</v>
      </c>
      <c r="G5356" s="23" t="str">
        <f aca="false">IF(E5356&gt;0,"ja","nein")</f>
        <v>ja</v>
      </c>
      <c r="H5356" s="26" t="n">
        <v>0.01</v>
      </c>
      <c r="I5356" s="26" t="n">
        <f aca="false">(H5356/10+IF(N5356=2025,Einstellungen!$B$23,Einstellungen!$C$23))*(1+Einstellungen!$B$10)</f>
        <v>19.94678</v>
      </c>
      <c r="J5356" s="25" t="n">
        <f aca="false">E5356*I5356/100</f>
        <v>0.00023936136</v>
      </c>
      <c r="K5356" s="25" t="n">
        <f aca="false">E5356*Einstellungen!$B$5/100</f>
        <v>0.000348</v>
      </c>
      <c r="L5356" s="23" t="str">
        <f aca="false">IF(I5356&lt;Einstellungen!$B$5,"ja","nein")</f>
        <v>ja</v>
      </c>
      <c r="M5356" s="23" t="s">
        <v>130</v>
      </c>
      <c r="N5356" s="23" t="n">
        <v>2025</v>
      </c>
      <c r="O5356" s="23" t="n">
        <v>3</v>
      </c>
    </row>
    <row r="5357" customFormat="false" ht="15" hidden="false" customHeight="false" outlineLevel="0" collapsed="false">
      <c r="A5357" s="22" t="n">
        <v>45915</v>
      </c>
      <c r="B5357" s="23" t="s">
        <v>110</v>
      </c>
      <c r="C5357" s="23" t="s">
        <v>93</v>
      </c>
      <c r="D5357" s="24" t="n">
        <v>0.5</v>
      </c>
      <c r="E5357" s="25" t="n">
        <f aca="false">MAX(D5357,0)/1000</f>
        <v>0.0005</v>
      </c>
      <c r="F5357" s="25" t="n">
        <f aca="false">MAX(-D5357,0)/1000</f>
        <v>0</v>
      </c>
      <c r="G5357" s="23" t="str">
        <f aca="false">IF(E5357&gt;0,"ja","nein")</f>
        <v>ja</v>
      </c>
      <c r="H5357" s="26" t="n">
        <v>0</v>
      </c>
      <c r="I5357" s="26" t="n">
        <f aca="false">(H5357/10+IF(N5357=2025,Einstellungen!$B$23,Einstellungen!$C$23))*(1+Einstellungen!$B$10)</f>
        <v>19.94559</v>
      </c>
      <c r="J5357" s="25" t="n">
        <f aca="false">E5357*I5357/100</f>
        <v>9.972795E-005</v>
      </c>
      <c r="K5357" s="25" t="n">
        <f aca="false">E5357*Einstellungen!$B$5/100</f>
        <v>0.000145</v>
      </c>
      <c r="L5357" s="23" t="str">
        <f aca="false">IF(I5357&lt;Einstellungen!$B$5,"ja","nein")</f>
        <v>ja</v>
      </c>
      <c r="M5357" s="23" t="s">
        <v>130</v>
      </c>
      <c r="N5357" s="23" t="n">
        <v>2025</v>
      </c>
      <c r="O5357" s="23" t="n">
        <v>4</v>
      </c>
    </row>
    <row r="5358" customFormat="false" ht="15" hidden="false" customHeight="false" outlineLevel="0" collapsed="false">
      <c r="A5358" s="22" t="n">
        <v>45915</v>
      </c>
      <c r="B5358" s="23" t="s">
        <v>111</v>
      </c>
      <c r="C5358" s="23" t="s">
        <v>93</v>
      </c>
      <c r="D5358" s="24" t="n">
        <v>1.1</v>
      </c>
      <c r="E5358" s="25" t="n">
        <f aca="false">MAX(D5358,0)/1000</f>
        <v>0.0011</v>
      </c>
      <c r="F5358" s="25" t="n">
        <f aca="false">MAX(-D5358,0)/1000</f>
        <v>0</v>
      </c>
      <c r="G5358" s="23" t="str">
        <f aca="false">IF(E5358&gt;0,"ja","nein")</f>
        <v>ja</v>
      </c>
      <c r="H5358" s="26" t="n">
        <v>0.9</v>
      </c>
      <c r="I5358" s="26" t="n">
        <f aca="false">(H5358/10+IF(N5358=2025,Einstellungen!$B$23,Einstellungen!$C$23))*(1+Einstellungen!$B$10)</f>
        <v>20.05269</v>
      </c>
      <c r="J5358" s="25" t="n">
        <f aca="false">E5358*I5358/100</f>
        <v>0.00022057959</v>
      </c>
      <c r="K5358" s="25" t="n">
        <f aca="false">E5358*Einstellungen!$B$5/100</f>
        <v>0.000319</v>
      </c>
      <c r="L5358" s="23" t="str">
        <f aca="false">IF(I5358&lt;Einstellungen!$B$5,"ja","nein")</f>
        <v>ja</v>
      </c>
      <c r="M5358" s="23" t="s">
        <v>130</v>
      </c>
      <c r="N5358" s="23" t="n">
        <v>2025</v>
      </c>
      <c r="O5358" s="23" t="n">
        <v>5</v>
      </c>
    </row>
    <row r="5359" customFormat="false" ht="15" hidden="false" customHeight="false" outlineLevel="0" collapsed="false">
      <c r="A5359" s="22" t="n">
        <v>45915</v>
      </c>
      <c r="B5359" s="23" t="s">
        <v>112</v>
      </c>
      <c r="C5359" s="23" t="s">
        <v>93</v>
      </c>
      <c r="D5359" s="24" t="n">
        <v>1</v>
      </c>
      <c r="E5359" s="25" t="n">
        <f aca="false">MAX(D5359,0)/1000</f>
        <v>0.001</v>
      </c>
      <c r="F5359" s="25" t="n">
        <f aca="false">MAX(-D5359,0)/1000</f>
        <v>0</v>
      </c>
      <c r="G5359" s="23" t="str">
        <f aca="false">IF(E5359&gt;0,"ja","nein")</f>
        <v>ja</v>
      </c>
      <c r="H5359" s="26" t="n">
        <v>20.27</v>
      </c>
      <c r="I5359" s="26" t="n">
        <f aca="false">(H5359/10+IF(N5359=2025,Einstellungen!$B$23,Einstellungen!$C$23))*(1+Einstellungen!$B$10)</f>
        <v>22.35772</v>
      </c>
      <c r="J5359" s="25" t="n">
        <f aca="false">E5359*I5359/100</f>
        <v>0.0002235772</v>
      </c>
      <c r="K5359" s="25" t="n">
        <f aca="false">E5359*Einstellungen!$B$5/100</f>
        <v>0.00029</v>
      </c>
      <c r="L5359" s="23" t="str">
        <f aca="false">IF(I5359&lt;Einstellungen!$B$5,"ja","nein")</f>
        <v>ja</v>
      </c>
      <c r="M5359" s="23" t="s">
        <v>130</v>
      </c>
      <c r="N5359" s="23" t="n">
        <v>2025</v>
      </c>
      <c r="O5359" s="23" t="n">
        <v>6</v>
      </c>
    </row>
    <row r="5360" customFormat="false" ht="15" hidden="false" customHeight="false" outlineLevel="0" collapsed="false">
      <c r="A5360" s="22" t="n">
        <v>45915</v>
      </c>
      <c r="B5360" s="23" t="s">
        <v>113</v>
      </c>
      <c r="C5360" s="23" t="s">
        <v>93</v>
      </c>
      <c r="D5360" s="24" t="n">
        <v>1.3</v>
      </c>
      <c r="E5360" s="25" t="n">
        <f aca="false">MAX(D5360,0)/1000</f>
        <v>0.0013</v>
      </c>
      <c r="F5360" s="25" t="n">
        <f aca="false">MAX(-D5360,0)/1000</f>
        <v>0</v>
      </c>
      <c r="G5360" s="23" t="str">
        <f aca="false">IF(E5360&gt;0,"ja","nein")</f>
        <v>ja</v>
      </c>
      <c r="H5360" s="26" t="n">
        <v>54.31</v>
      </c>
      <c r="I5360" s="26" t="n">
        <f aca="false">(H5360/10+IF(N5360=2025,Einstellungen!$B$23,Einstellungen!$C$23))*(1+Einstellungen!$B$10)</f>
        <v>26.40848</v>
      </c>
      <c r="J5360" s="25" t="n">
        <f aca="false">E5360*I5360/100</f>
        <v>0.00034331024</v>
      </c>
      <c r="K5360" s="25" t="n">
        <f aca="false">E5360*Einstellungen!$B$5/100</f>
        <v>0.000377</v>
      </c>
      <c r="L5360" s="23" t="str">
        <f aca="false">IF(I5360&lt;Einstellungen!$B$5,"ja","nein")</f>
        <v>ja</v>
      </c>
      <c r="M5360" s="23" t="s">
        <v>130</v>
      </c>
      <c r="N5360" s="23" t="n">
        <v>2025</v>
      </c>
      <c r="O5360" s="23" t="n">
        <v>7</v>
      </c>
    </row>
    <row r="5361" customFormat="false" ht="15" hidden="false" customHeight="false" outlineLevel="0" collapsed="false">
      <c r="A5361" s="22" t="n">
        <v>45915</v>
      </c>
      <c r="B5361" s="23" t="s">
        <v>114</v>
      </c>
      <c r="C5361" s="23" t="s">
        <v>93</v>
      </c>
      <c r="D5361" s="24" t="n">
        <v>-12.3</v>
      </c>
      <c r="E5361" s="25" t="n">
        <f aca="false">MAX(D5361,0)/1000</f>
        <v>0</v>
      </c>
      <c r="F5361" s="25" t="n">
        <f aca="false">MAX(-D5361,0)/1000</f>
        <v>0.0123</v>
      </c>
      <c r="G5361" s="23" t="str">
        <f aca="false">IF(E5361&gt;0,"ja","nein")</f>
        <v>nein</v>
      </c>
      <c r="H5361" s="26" t="n">
        <v>40.4</v>
      </c>
      <c r="I5361" s="26" t="n">
        <f aca="false">(H5361/10+IF(N5361=2025,Einstellungen!$B$23,Einstellungen!$C$23))*(1+Einstellungen!$B$10)</f>
        <v>24.75319</v>
      </c>
      <c r="J5361" s="25" t="n">
        <f aca="false">E5361*I5361/100</f>
        <v>0</v>
      </c>
      <c r="K5361" s="25" t="n">
        <f aca="false">E5361*Einstellungen!$B$5/100</f>
        <v>0</v>
      </c>
      <c r="L5361" s="23" t="str">
        <f aca="false">IF(I5361&lt;Einstellungen!$B$5,"ja","nein")</f>
        <v>ja</v>
      </c>
      <c r="M5361" s="23" t="s">
        <v>130</v>
      </c>
      <c r="N5361" s="23" t="n">
        <v>2025</v>
      </c>
      <c r="O5361" s="23" t="n">
        <v>8</v>
      </c>
    </row>
    <row r="5362" customFormat="false" ht="15" hidden="false" customHeight="false" outlineLevel="0" collapsed="false">
      <c r="A5362" s="22" t="n">
        <v>45915</v>
      </c>
      <c r="B5362" s="23" t="s">
        <v>115</v>
      </c>
      <c r="C5362" s="23" t="s">
        <v>93</v>
      </c>
      <c r="D5362" s="24" t="n">
        <v>-58</v>
      </c>
      <c r="E5362" s="25" t="n">
        <f aca="false">MAX(D5362,0)/1000</f>
        <v>0</v>
      </c>
      <c r="F5362" s="25" t="n">
        <f aca="false">MAX(-D5362,0)/1000</f>
        <v>0.058</v>
      </c>
      <c r="G5362" s="23" t="str">
        <f aca="false">IF(E5362&gt;0,"ja","nein")</f>
        <v>nein</v>
      </c>
      <c r="H5362" s="26" t="n">
        <v>0.9</v>
      </c>
      <c r="I5362" s="26" t="n">
        <f aca="false">(H5362/10+IF(N5362=2025,Einstellungen!$B$23,Einstellungen!$C$23))*(1+Einstellungen!$B$10)</f>
        <v>20.05269</v>
      </c>
      <c r="J5362" s="25" t="n">
        <f aca="false">E5362*I5362/100</f>
        <v>0</v>
      </c>
      <c r="K5362" s="25" t="n">
        <f aca="false">E5362*Einstellungen!$B$5/100</f>
        <v>0</v>
      </c>
      <c r="L5362" s="23" t="str">
        <f aca="false">IF(I5362&lt;Einstellungen!$B$5,"ja","nein")</f>
        <v>ja</v>
      </c>
      <c r="M5362" s="23" t="s">
        <v>130</v>
      </c>
      <c r="N5362" s="23" t="n">
        <v>2025</v>
      </c>
      <c r="O5362" s="23" t="n">
        <v>9</v>
      </c>
    </row>
    <row r="5363" customFormat="false" ht="15" hidden="false" customHeight="false" outlineLevel="0" collapsed="false">
      <c r="A5363" s="22" t="n">
        <v>45915</v>
      </c>
      <c r="B5363" s="23" t="s">
        <v>116</v>
      </c>
      <c r="C5363" s="23" t="s">
        <v>93</v>
      </c>
      <c r="D5363" s="24" t="n">
        <v>-209.7</v>
      </c>
      <c r="E5363" s="25" t="n">
        <f aca="false">MAX(D5363,0)/1000</f>
        <v>0</v>
      </c>
      <c r="F5363" s="25" t="n">
        <f aca="false">MAX(-D5363,0)/1000</f>
        <v>0.2097</v>
      </c>
      <c r="G5363" s="23" t="str">
        <f aca="false">IF(E5363&gt;0,"ja","nein")</f>
        <v>nein</v>
      </c>
      <c r="H5363" s="26" t="n">
        <v>-0.47</v>
      </c>
      <c r="I5363" s="26" t="n">
        <f aca="false">(H5363/10+IF(N5363=2025,Einstellungen!$B$23,Einstellungen!$C$23))*(1+Einstellungen!$B$10)</f>
        <v>19.88966</v>
      </c>
      <c r="J5363" s="25" t="n">
        <f aca="false">E5363*I5363/100</f>
        <v>0</v>
      </c>
      <c r="K5363" s="25" t="n">
        <f aca="false">E5363*Einstellungen!$B$5/100</f>
        <v>0</v>
      </c>
      <c r="L5363" s="23" t="str">
        <f aca="false">IF(I5363&lt;Einstellungen!$B$5,"ja","nein")</f>
        <v>ja</v>
      </c>
      <c r="M5363" s="23" t="s">
        <v>130</v>
      </c>
      <c r="N5363" s="23" t="n">
        <v>2025</v>
      </c>
      <c r="O5363" s="23" t="n">
        <v>10</v>
      </c>
    </row>
    <row r="5364" customFormat="false" ht="15" hidden="false" customHeight="false" outlineLevel="0" collapsed="false">
      <c r="A5364" s="22" t="n">
        <v>45915</v>
      </c>
      <c r="B5364" s="23" t="s">
        <v>117</v>
      </c>
      <c r="C5364" s="23" t="s">
        <v>93</v>
      </c>
      <c r="D5364" s="24" t="n">
        <v>-2105.3</v>
      </c>
      <c r="E5364" s="25" t="n">
        <f aca="false">MAX(D5364,0)/1000</f>
        <v>0</v>
      </c>
      <c r="F5364" s="25" t="n">
        <f aca="false">MAX(-D5364,0)/1000</f>
        <v>2.1053</v>
      </c>
      <c r="G5364" s="23" t="str">
        <f aca="false">IF(E5364&gt;0,"ja","nein")</f>
        <v>nein</v>
      </c>
      <c r="H5364" s="26" t="n">
        <v>-2.61</v>
      </c>
      <c r="I5364" s="26" t="n">
        <f aca="false">(H5364/10+IF(N5364=2025,Einstellungen!$B$23,Einstellungen!$C$23))*(1+Einstellungen!$B$10)</f>
        <v>19.635</v>
      </c>
      <c r="J5364" s="25" t="n">
        <f aca="false">E5364*I5364/100</f>
        <v>0</v>
      </c>
      <c r="K5364" s="25" t="n">
        <f aca="false">E5364*Einstellungen!$B$5/100</f>
        <v>0</v>
      </c>
      <c r="L5364" s="23" t="str">
        <f aca="false">IF(I5364&lt;Einstellungen!$B$5,"ja","nein")</f>
        <v>ja</v>
      </c>
      <c r="M5364" s="23" t="s">
        <v>130</v>
      </c>
      <c r="N5364" s="23" t="n">
        <v>2025</v>
      </c>
      <c r="O5364" s="23" t="n">
        <v>11</v>
      </c>
    </row>
    <row r="5365" customFormat="false" ht="15" hidden="false" customHeight="false" outlineLevel="0" collapsed="false">
      <c r="A5365" s="22" t="n">
        <v>45915</v>
      </c>
      <c r="B5365" s="23" t="s">
        <v>118</v>
      </c>
      <c r="C5365" s="23" t="s">
        <v>93</v>
      </c>
      <c r="D5365" s="24" t="n">
        <v>-1065.1</v>
      </c>
      <c r="E5365" s="25" t="n">
        <f aca="false">MAX(D5365,0)/1000</f>
        <v>0</v>
      </c>
      <c r="F5365" s="25" t="n">
        <f aca="false">MAX(-D5365,0)/1000</f>
        <v>1.0651</v>
      </c>
      <c r="G5365" s="23" t="str">
        <f aca="false">IF(E5365&gt;0,"ja","nein")</f>
        <v>nein</v>
      </c>
      <c r="H5365" s="26" t="n">
        <v>-8</v>
      </c>
      <c r="I5365" s="26" t="n">
        <f aca="false">(H5365/10+IF(N5365=2025,Einstellungen!$B$23,Einstellungen!$C$23))*(1+Einstellungen!$B$10)</f>
        <v>18.99359</v>
      </c>
      <c r="J5365" s="25" t="n">
        <f aca="false">E5365*I5365/100</f>
        <v>0</v>
      </c>
      <c r="K5365" s="25" t="n">
        <f aca="false">E5365*Einstellungen!$B$5/100</f>
        <v>0</v>
      </c>
      <c r="L5365" s="23" t="str">
        <f aca="false">IF(I5365&lt;Einstellungen!$B$5,"ja","nein")</f>
        <v>ja</v>
      </c>
      <c r="M5365" s="23" t="s">
        <v>130</v>
      </c>
      <c r="N5365" s="23" t="n">
        <v>2025</v>
      </c>
      <c r="O5365" s="23" t="n">
        <v>12</v>
      </c>
    </row>
    <row r="5366" customFormat="false" ht="15" hidden="false" customHeight="false" outlineLevel="0" collapsed="false">
      <c r="A5366" s="22" t="n">
        <v>45915</v>
      </c>
      <c r="B5366" s="23" t="s">
        <v>119</v>
      </c>
      <c r="C5366" s="23" t="s">
        <v>93</v>
      </c>
      <c r="D5366" s="24" t="n">
        <v>-1149.4</v>
      </c>
      <c r="E5366" s="25" t="n">
        <f aca="false">MAX(D5366,0)/1000</f>
        <v>0</v>
      </c>
      <c r="F5366" s="25" t="n">
        <f aca="false">MAX(-D5366,0)/1000</f>
        <v>1.1494</v>
      </c>
      <c r="G5366" s="23" t="str">
        <f aca="false">IF(E5366&gt;0,"ja","nein")</f>
        <v>nein</v>
      </c>
      <c r="H5366" s="26" t="n">
        <v>-14.27</v>
      </c>
      <c r="I5366" s="26" t="n">
        <f aca="false">(H5366/10+IF(N5366=2025,Einstellungen!$B$23,Einstellungen!$C$23))*(1+Einstellungen!$B$10)</f>
        <v>18.24746</v>
      </c>
      <c r="J5366" s="25" t="n">
        <f aca="false">E5366*I5366/100</f>
        <v>0</v>
      </c>
      <c r="K5366" s="25" t="n">
        <f aca="false">E5366*Einstellungen!$B$5/100</f>
        <v>0</v>
      </c>
      <c r="L5366" s="23" t="str">
        <f aca="false">IF(I5366&lt;Einstellungen!$B$5,"ja","nein")</f>
        <v>ja</v>
      </c>
      <c r="M5366" s="23" t="s">
        <v>130</v>
      </c>
      <c r="N5366" s="23" t="n">
        <v>2025</v>
      </c>
      <c r="O5366" s="23" t="n">
        <v>13</v>
      </c>
    </row>
    <row r="5367" customFormat="false" ht="15" hidden="false" customHeight="false" outlineLevel="0" collapsed="false">
      <c r="A5367" s="22" t="n">
        <v>45915</v>
      </c>
      <c r="B5367" s="23" t="s">
        <v>120</v>
      </c>
      <c r="C5367" s="23" t="s">
        <v>93</v>
      </c>
      <c r="D5367" s="24" t="n">
        <v>-953.9</v>
      </c>
      <c r="E5367" s="25" t="n">
        <f aca="false">MAX(D5367,0)/1000</f>
        <v>0</v>
      </c>
      <c r="F5367" s="25" t="n">
        <f aca="false">MAX(-D5367,0)/1000</f>
        <v>0.9539</v>
      </c>
      <c r="G5367" s="23" t="str">
        <f aca="false">IF(E5367&gt;0,"ja","nein")</f>
        <v>nein</v>
      </c>
      <c r="H5367" s="26" t="n">
        <v>-13.7</v>
      </c>
      <c r="I5367" s="26" t="n">
        <f aca="false">(H5367/10+IF(N5367=2025,Einstellungen!$B$23,Einstellungen!$C$23))*(1+Einstellungen!$B$10)</f>
        <v>18.31529</v>
      </c>
      <c r="J5367" s="25" t="n">
        <f aca="false">E5367*I5367/100</f>
        <v>0</v>
      </c>
      <c r="K5367" s="25" t="n">
        <f aca="false">E5367*Einstellungen!$B$5/100</f>
        <v>0</v>
      </c>
      <c r="L5367" s="23" t="str">
        <f aca="false">IF(I5367&lt;Einstellungen!$B$5,"ja","nein")</f>
        <v>ja</v>
      </c>
      <c r="M5367" s="23" t="s">
        <v>130</v>
      </c>
      <c r="N5367" s="23" t="n">
        <v>2025</v>
      </c>
      <c r="O5367" s="23" t="n">
        <v>14</v>
      </c>
    </row>
    <row r="5368" customFormat="false" ht="15" hidden="false" customHeight="false" outlineLevel="0" collapsed="false">
      <c r="A5368" s="22" t="n">
        <v>45915</v>
      </c>
      <c r="B5368" s="23" t="s">
        <v>104</v>
      </c>
      <c r="C5368" s="23" t="s">
        <v>93</v>
      </c>
      <c r="D5368" s="24" t="n">
        <v>-2343.9</v>
      </c>
      <c r="E5368" s="25" t="n">
        <f aca="false">MAX(D5368,0)/1000</f>
        <v>0</v>
      </c>
      <c r="F5368" s="25" t="n">
        <f aca="false">MAX(-D5368,0)/1000</f>
        <v>2.3439</v>
      </c>
      <c r="G5368" s="23" t="str">
        <f aca="false">IF(E5368&gt;0,"ja","nein")</f>
        <v>nein</v>
      </c>
      <c r="H5368" s="26" t="n">
        <v>-8.9</v>
      </c>
      <c r="I5368" s="26" t="n">
        <f aca="false">(H5368/10+IF(N5368=2025,Einstellungen!$B$23,Einstellungen!$C$23))*(1+Einstellungen!$B$10)</f>
        <v>18.88649</v>
      </c>
      <c r="J5368" s="25" t="n">
        <f aca="false">E5368*I5368/100</f>
        <v>0</v>
      </c>
      <c r="K5368" s="25" t="n">
        <f aca="false">E5368*Einstellungen!$B$5/100</f>
        <v>0</v>
      </c>
      <c r="L5368" s="23" t="str">
        <f aca="false">IF(I5368&lt;Einstellungen!$B$5,"ja","nein")</f>
        <v>ja</v>
      </c>
      <c r="M5368" s="23" t="s">
        <v>130</v>
      </c>
      <c r="N5368" s="23" t="n">
        <v>2025</v>
      </c>
      <c r="O5368" s="23" t="n">
        <v>15</v>
      </c>
    </row>
    <row r="5369" customFormat="false" ht="15" hidden="false" customHeight="false" outlineLevel="0" collapsed="false">
      <c r="A5369" s="22" t="n">
        <v>45915</v>
      </c>
      <c r="B5369" s="23" t="s">
        <v>105</v>
      </c>
      <c r="C5369" s="23" t="s">
        <v>93</v>
      </c>
      <c r="D5369" s="24" t="n">
        <v>-1057.3</v>
      </c>
      <c r="E5369" s="25" t="n">
        <f aca="false">MAX(D5369,0)/1000</f>
        <v>0</v>
      </c>
      <c r="F5369" s="25" t="n">
        <f aca="false">MAX(-D5369,0)/1000</f>
        <v>1.0573</v>
      </c>
      <c r="G5369" s="23" t="str">
        <f aca="false">IF(E5369&gt;0,"ja","nein")</f>
        <v>nein</v>
      </c>
      <c r="H5369" s="26" t="n">
        <v>-5.24</v>
      </c>
      <c r="I5369" s="26" t="n">
        <f aca="false">(H5369/10+IF(N5369=2025,Einstellungen!$B$23,Einstellungen!$C$23))*(1+Einstellungen!$B$10)</f>
        <v>19.32203</v>
      </c>
      <c r="J5369" s="25" t="n">
        <f aca="false">E5369*I5369/100</f>
        <v>0</v>
      </c>
      <c r="K5369" s="25" t="n">
        <f aca="false">E5369*Einstellungen!$B$5/100</f>
        <v>0</v>
      </c>
      <c r="L5369" s="23" t="str">
        <f aca="false">IF(I5369&lt;Einstellungen!$B$5,"ja","nein")</f>
        <v>ja</v>
      </c>
      <c r="M5369" s="23" t="s">
        <v>130</v>
      </c>
      <c r="N5369" s="23" t="n">
        <v>2025</v>
      </c>
      <c r="O5369" s="23" t="n">
        <v>16</v>
      </c>
    </row>
    <row r="5370" customFormat="false" ht="15" hidden="false" customHeight="false" outlineLevel="0" collapsed="false">
      <c r="A5370" s="22" t="n">
        <v>45915</v>
      </c>
      <c r="B5370" s="23" t="s">
        <v>97</v>
      </c>
      <c r="C5370" s="23" t="s">
        <v>93</v>
      </c>
      <c r="D5370" s="24" t="n">
        <v>-85.1</v>
      </c>
      <c r="E5370" s="25" t="n">
        <f aca="false">MAX(D5370,0)/1000</f>
        <v>0</v>
      </c>
      <c r="F5370" s="25" t="n">
        <f aca="false">MAX(-D5370,0)/1000</f>
        <v>0.0851</v>
      </c>
      <c r="G5370" s="23" t="str">
        <f aca="false">IF(E5370&gt;0,"ja","nein")</f>
        <v>nein</v>
      </c>
      <c r="H5370" s="26" t="n">
        <v>-0.53</v>
      </c>
      <c r="I5370" s="26" t="n">
        <f aca="false">(H5370/10+IF(N5370=2025,Einstellungen!$B$23,Einstellungen!$C$23))*(1+Einstellungen!$B$10)</f>
        <v>19.88252</v>
      </c>
      <c r="J5370" s="25" t="n">
        <f aca="false">E5370*I5370/100</f>
        <v>0</v>
      </c>
      <c r="K5370" s="25" t="n">
        <f aca="false">E5370*Einstellungen!$B$5/100</f>
        <v>0</v>
      </c>
      <c r="L5370" s="23" t="str">
        <f aca="false">IF(I5370&lt;Einstellungen!$B$5,"ja","nein")</f>
        <v>ja</v>
      </c>
      <c r="M5370" s="23" t="s">
        <v>130</v>
      </c>
      <c r="N5370" s="23" t="n">
        <v>2025</v>
      </c>
      <c r="O5370" s="23" t="n">
        <v>17</v>
      </c>
    </row>
    <row r="5371" customFormat="false" ht="15" hidden="false" customHeight="false" outlineLevel="0" collapsed="false">
      <c r="A5371" s="22" t="n">
        <v>45915</v>
      </c>
      <c r="B5371" s="23" t="s">
        <v>99</v>
      </c>
      <c r="C5371" s="23" t="s">
        <v>93</v>
      </c>
      <c r="D5371" s="24" t="n">
        <v>73.2</v>
      </c>
      <c r="E5371" s="25" t="n">
        <f aca="false">MAX(D5371,0)/1000</f>
        <v>0.0732</v>
      </c>
      <c r="F5371" s="25" t="n">
        <f aca="false">MAX(-D5371,0)/1000</f>
        <v>0</v>
      </c>
      <c r="G5371" s="23" t="str">
        <f aca="false">IF(E5371&gt;0,"ja","nein")</f>
        <v>ja</v>
      </c>
      <c r="H5371" s="26" t="n">
        <v>14.01</v>
      </c>
      <c r="I5371" s="26" t="n">
        <f aca="false">(H5371/10+IF(N5371=2025,Einstellungen!$B$23,Einstellungen!$C$23))*(1+Einstellungen!$B$10)</f>
        <v>21.61278</v>
      </c>
      <c r="J5371" s="25" t="n">
        <f aca="false">E5371*I5371/100</f>
        <v>0.01582055496</v>
      </c>
      <c r="K5371" s="25" t="n">
        <f aca="false">E5371*Einstellungen!$B$5/100</f>
        <v>0.021228</v>
      </c>
      <c r="L5371" s="23" t="str">
        <f aca="false">IF(I5371&lt;Einstellungen!$B$5,"ja","nein")</f>
        <v>ja</v>
      </c>
      <c r="M5371" s="23" t="s">
        <v>130</v>
      </c>
      <c r="N5371" s="23" t="n">
        <v>2025</v>
      </c>
      <c r="O5371" s="23" t="n">
        <v>18</v>
      </c>
    </row>
    <row r="5372" customFormat="false" ht="15" hidden="false" customHeight="false" outlineLevel="0" collapsed="false">
      <c r="A5372" s="22" t="n">
        <v>45915</v>
      </c>
      <c r="B5372" s="23" t="s">
        <v>100</v>
      </c>
      <c r="C5372" s="23" t="s">
        <v>93</v>
      </c>
      <c r="D5372" s="24" t="n">
        <v>108.2</v>
      </c>
      <c r="E5372" s="25" t="n">
        <f aca="false">MAX(D5372,0)/1000</f>
        <v>0.1082</v>
      </c>
      <c r="F5372" s="25" t="n">
        <f aca="false">MAX(-D5372,0)/1000</f>
        <v>0</v>
      </c>
      <c r="G5372" s="23" t="str">
        <f aca="false">IF(E5372&gt;0,"ja","nein")</f>
        <v>ja</v>
      </c>
      <c r="H5372" s="26" t="n">
        <v>53.93</v>
      </c>
      <c r="I5372" s="26" t="n">
        <f aca="false">(H5372/10+IF(N5372=2025,Einstellungen!$B$23,Einstellungen!$C$23))*(1+Einstellungen!$B$10)</f>
        <v>26.36326</v>
      </c>
      <c r="J5372" s="25" t="n">
        <f aca="false">E5372*I5372/100</f>
        <v>0.02852504732</v>
      </c>
      <c r="K5372" s="25" t="n">
        <f aca="false">E5372*Einstellungen!$B$5/100</f>
        <v>0.031378</v>
      </c>
      <c r="L5372" s="23" t="str">
        <f aca="false">IF(I5372&lt;Einstellungen!$B$5,"ja","nein")</f>
        <v>ja</v>
      </c>
      <c r="M5372" s="23" t="s">
        <v>130</v>
      </c>
      <c r="N5372" s="23" t="n">
        <v>2025</v>
      </c>
      <c r="O5372" s="23" t="n">
        <v>19</v>
      </c>
    </row>
    <row r="5373" customFormat="false" ht="15" hidden="false" customHeight="false" outlineLevel="0" collapsed="false">
      <c r="A5373" s="22" t="n">
        <v>45915</v>
      </c>
      <c r="B5373" s="23" t="s">
        <v>92</v>
      </c>
      <c r="C5373" s="23" t="s">
        <v>93</v>
      </c>
      <c r="D5373" s="24" t="n">
        <v>259.1</v>
      </c>
      <c r="E5373" s="25" t="n">
        <f aca="false">MAX(D5373,0)/1000</f>
        <v>0.2591</v>
      </c>
      <c r="F5373" s="25" t="n">
        <f aca="false">MAX(-D5373,0)/1000</f>
        <v>0</v>
      </c>
      <c r="G5373" s="23" t="str">
        <f aca="false">IF(E5373&gt;0,"ja","nein")</f>
        <v>ja</v>
      </c>
      <c r="H5373" s="26" t="n">
        <v>47.37</v>
      </c>
      <c r="I5373" s="26" t="n">
        <f aca="false">(H5373/10+IF(N5373=2025,Einstellungen!$B$23,Einstellungen!$C$23))*(1+Einstellungen!$B$10)</f>
        <v>25.58262</v>
      </c>
      <c r="J5373" s="25" t="n">
        <f aca="false">E5373*I5373/100</f>
        <v>0.06628456842</v>
      </c>
      <c r="K5373" s="25" t="n">
        <f aca="false">E5373*Einstellungen!$B$5/100</f>
        <v>0.075139</v>
      </c>
      <c r="L5373" s="23" t="str">
        <f aca="false">IF(I5373&lt;Einstellungen!$B$5,"ja","nein")</f>
        <v>ja</v>
      </c>
      <c r="M5373" s="23" t="s">
        <v>130</v>
      </c>
      <c r="N5373" s="23" t="n">
        <v>2025</v>
      </c>
      <c r="O5373" s="23" t="n">
        <v>20</v>
      </c>
    </row>
    <row r="5374" customFormat="false" ht="15" hidden="false" customHeight="false" outlineLevel="0" collapsed="false">
      <c r="A5374" s="22" t="n">
        <v>45915</v>
      </c>
      <c r="B5374" s="23" t="s">
        <v>95</v>
      </c>
      <c r="C5374" s="23" t="s">
        <v>93</v>
      </c>
      <c r="D5374" s="24" t="n">
        <v>253</v>
      </c>
      <c r="E5374" s="25" t="n">
        <f aca="false">MAX(D5374,0)/1000</f>
        <v>0.253</v>
      </c>
      <c r="F5374" s="25" t="n">
        <f aca="false">MAX(-D5374,0)/1000</f>
        <v>0</v>
      </c>
      <c r="G5374" s="23" t="str">
        <f aca="false">IF(E5374&gt;0,"ja","nein")</f>
        <v>ja</v>
      </c>
      <c r="H5374" s="26" t="n">
        <v>5.33</v>
      </c>
      <c r="I5374" s="26" t="n">
        <f aca="false">(H5374/10+IF(N5374=2025,Einstellungen!$B$23,Einstellungen!$C$23))*(1+Einstellungen!$B$10)</f>
        <v>20.57986</v>
      </c>
      <c r="J5374" s="25" t="n">
        <f aca="false">E5374*I5374/100</f>
        <v>0.0520670458</v>
      </c>
      <c r="K5374" s="25" t="n">
        <f aca="false">E5374*Einstellungen!$B$5/100</f>
        <v>0.07337</v>
      </c>
      <c r="L5374" s="23" t="str">
        <f aca="false">IF(I5374&lt;Einstellungen!$B$5,"ja","nein")</f>
        <v>ja</v>
      </c>
      <c r="M5374" s="23" t="s">
        <v>130</v>
      </c>
      <c r="N5374" s="23" t="n">
        <v>2025</v>
      </c>
      <c r="O5374" s="23" t="n">
        <v>21</v>
      </c>
    </row>
    <row r="5375" customFormat="false" ht="15" hidden="false" customHeight="false" outlineLevel="0" collapsed="false">
      <c r="A5375" s="22" t="n">
        <v>45915</v>
      </c>
      <c r="B5375" s="23" t="s">
        <v>96</v>
      </c>
      <c r="C5375" s="23" t="s">
        <v>93</v>
      </c>
      <c r="D5375" s="24" t="n">
        <v>189.2</v>
      </c>
      <c r="E5375" s="25" t="n">
        <f aca="false">MAX(D5375,0)/1000</f>
        <v>0.1892</v>
      </c>
      <c r="F5375" s="25" t="n">
        <f aca="false">MAX(-D5375,0)/1000</f>
        <v>0</v>
      </c>
      <c r="G5375" s="23" t="str">
        <f aca="false">IF(E5375&gt;0,"ja","nein")</f>
        <v>ja</v>
      </c>
      <c r="H5375" s="26" t="n">
        <v>2.91</v>
      </c>
      <c r="I5375" s="26" t="n">
        <f aca="false">(H5375/10+IF(N5375=2025,Einstellungen!$B$23,Einstellungen!$C$23))*(1+Einstellungen!$B$10)</f>
        <v>20.29188</v>
      </c>
      <c r="J5375" s="25" t="n">
        <f aca="false">E5375*I5375/100</f>
        <v>0.03839223696</v>
      </c>
      <c r="K5375" s="25" t="n">
        <f aca="false">E5375*Einstellungen!$B$5/100</f>
        <v>0.054868</v>
      </c>
      <c r="L5375" s="23" t="str">
        <f aca="false">IF(I5375&lt;Einstellungen!$B$5,"ja","nein")</f>
        <v>ja</v>
      </c>
      <c r="M5375" s="23" t="s">
        <v>130</v>
      </c>
      <c r="N5375" s="23" t="n">
        <v>2025</v>
      </c>
      <c r="O5375" s="23" t="n">
        <v>22</v>
      </c>
    </row>
    <row r="5376" customFormat="false" ht="15" hidden="false" customHeight="false" outlineLevel="0" collapsed="false">
      <c r="A5376" s="22" t="n">
        <v>45915</v>
      </c>
      <c r="B5376" s="23" t="s">
        <v>101</v>
      </c>
      <c r="C5376" s="23" t="s">
        <v>93</v>
      </c>
      <c r="D5376" s="24" t="n">
        <v>116.1</v>
      </c>
      <c r="E5376" s="25" t="n">
        <f aca="false">MAX(D5376,0)/1000</f>
        <v>0.1161</v>
      </c>
      <c r="F5376" s="25" t="n">
        <f aca="false">MAX(-D5376,0)/1000</f>
        <v>0</v>
      </c>
      <c r="G5376" s="23" t="str">
        <f aca="false">IF(E5376&gt;0,"ja","nein")</f>
        <v>ja</v>
      </c>
      <c r="H5376" s="26" t="n">
        <v>0.06</v>
      </c>
      <c r="I5376" s="26" t="n">
        <f aca="false">(H5376/10+IF(N5376=2025,Einstellungen!$B$23,Einstellungen!$C$23))*(1+Einstellungen!$B$10)</f>
        <v>19.95273</v>
      </c>
      <c r="J5376" s="25" t="n">
        <f aca="false">E5376*I5376/100</f>
        <v>0.02316511953</v>
      </c>
      <c r="K5376" s="25" t="n">
        <f aca="false">E5376*Einstellungen!$B$5/100</f>
        <v>0.033669</v>
      </c>
      <c r="L5376" s="23" t="str">
        <f aca="false">IF(I5376&lt;Einstellungen!$B$5,"ja","nein")</f>
        <v>ja</v>
      </c>
      <c r="M5376" s="23" t="s">
        <v>130</v>
      </c>
      <c r="N5376" s="23" t="n">
        <v>2025</v>
      </c>
      <c r="O5376" s="23" t="n">
        <v>23</v>
      </c>
    </row>
    <row r="5377" customFormat="false" ht="15" hidden="false" customHeight="false" outlineLevel="0" collapsed="false">
      <c r="A5377" s="22" t="n">
        <v>45916</v>
      </c>
      <c r="B5377" s="23" t="s">
        <v>102</v>
      </c>
      <c r="C5377" s="23" t="s">
        <v>98</v>
      </c>
      <c r="D5377" s="24" t="n">
        <v>118.7</v>
      </c>
      <c r="E5377" s="25" t="n">
        <f aca="false">MAX(D5377,0)/1000</f>
        <v>0.1187</v>
      </c>
      <c r="F5377" s="25" t="n">
        <f aca="false">MAX(-D5377,0)/1000</f>
        <v>0</v>
      </c>
      <c r="G5377" s="23" t="str">
        <f aca="false">IF(E5377&gt;0,"ja","nein")</f>
        <v>ja</v>
      </c>
      <c r="H5377" s="26" t="n">
        <v>-0.01</v>
      </c>
      <c r="I5377" s="26" t="n">
        <f aca="false">(H5377/10+IF(N5377=2025,Einstellungen!$B$23,Einstellungen!$C$23))*(1+Einstellungen!$B$10)</f>
        <v>19.9444</v>
      </c>
      <c r="J5377" s="25" t="n">
        <f aca="false">E5377*I5377/100</f>
        <v>0.0236740028</v>
      </c>
      <c r="K5377" s="25" t="n">
        <f aca="false">E5377*Einstellungen!$B$5/100</f>
        <v>0.034423</v>
      </c>
      <c r="L5377" s="23" t="str">
        <f aca="false">IF(I5377&lt;Einstellungen!$B$5,"ja","nein")</f>
        <v>ja</v>
      </c>
      <c r="M5377" s="23" t="s">
        <v>130</v>
      </c>
      <c r="N5377" s="23" t="n">
        <v>2025</v>
      </c>
      <c r="O5377" s="23" t="n">
        <v>0</v>
      </c>
    </row>
    <row r="5378" customFormat="false" ht="15" hidden="false" customHeight="false" outlineLevel="0" collapsed="false">
      <c r="A5378" s="22" t="n">
        <v>45916</v>
      </c>
      <c r="B5378" s="23" t="s">
        <v>107</v>
      </c>
      <c r="C5378" s="23" t="s">
        <v>98</v>
      </c>
      <c r="D5378" s="24" t="n">
        <v>99.5</v>
      </c>
      <c r="E5378" s="25" t="n">
        <f aca="false">MAX(D5378,0)/1000</f>
        <v>0.0995</v>
      </c>
      <c r="F5378" s="25" t="n">
        <f aca="false">MAX(-D5378,0)/1000</f>
        <v>0</v>
      </c>
      <c r="G5378" s="23" t="str">
        <f aca="false">IF(E5378&gt;0,"ja","nein")</f>
        <v>ja</v>
      </c>
      <c r="H5378" s="26" t="n">
        <v>-0.09</v>
      </c>
      <c r="I5378" s="26" t="n">
        <f aca="false">(H5378/10+IF(N5378=2025,Einstellungen!$B$23,Einstellungen!$C$23))*(1+Einstellungen!$B$10)</f>
        <v>19.93488</v>
      </c>
      <c r="J5378" s="25" t="n">
        <f aca="false">E5378*I5378/100</f>
        <v>0.0198352056</v>
      </c>
      <c r="K5378" s="25" t="n">
        <f aca="false">E5378*Einstellungen!$B$5/100</f>
        <v>0.028855</v>
      </c>
      <c r="L5378" s="23" t="str">
        <f aca="false">IF(I5378&lt;Einstellungen!$B$5,"ja","nein")</f>
        <v>ja</v>
      </c>
      <c r="M5378" s="23" t="s">
        <v>130</v>
      </c>
      <c r="N5378" s="23" t="n">
        <v>2025</v>
      </c>
      <c r="O5378" s="23" t="n">
        <v>1</v>
      </c>
    </row>
    <row r="5379" customFormat="false" ht="15" hidden="false" customHeight="false" outlineLevel="0" collapsed="false">
      <c r="A5379" s="22" t="n">
        <v>45916</v>
      </c>
      <c r="B5379" s="23" t="s">
        <v>108</v>
      </c>
      <c r="C5379" s="23" t="s">
        <v>98</v>
      </c>
      <c r="D5379" s="24" t="n">
        <v>91.2</v>
      </c>
      <c r="E5379" s="25" t="n">
        <f aca="false">MAX(D5379,0)/1000</f>
        <v>0.0912</v>
      </c>
      <c r="F5379" s="25" t="n">
        <f aca="false">MAX(-D5379,0)/1000</f>
        <v>0</v>
      </c>
      <c r="G5379" s="23" t="str">
        <f aca="false">IF(E5379&gt;0,"ja","nein")</f>
        <v>ja</v>
      </c>
      <c r="H5379" s="26" t="n">
        <v>-0.23</v>
      </c>
      <c r="I5379" s="26" t="n">
        <f aca="false">(H5379/10+IF(N5379=2025,Einstellungen!$B$23,Einstellungen!$C$23))*(1+Einstellungen!$B$10)</f>
        <v>19.91822</v>
      </c>
      <c r="J5379" s="25" t="n">
        <f aca="false">E5379*I5379/100</f>
        <v>0.01816541664</v>
      </c>
      <c r="K5379" s="25" t="n">
        <f aca="false">E5379*Einstellungen!$B$5/100</f>
        <v>0.026448</v>
      </c>
      <c r="L5379" s="23" t="str">
        <f aca="false">IF(I5379&lt;Einstellungen!$B$5,"ja","nein")</f>
        <v>ja</v>
      </c>
      <c r="M5379" s="23" t="s">
        <v>130</v>
      </c>
      <c r="N5379" s="23" t="n">
        <v>2025</v>
      </c>
      <c r="O5379" s="23" t="n">
        <v>2</v>
      </c>
    </row>
    <row r="5380" customFormat="false" ht="15" hidden="false" customHeight="false" outlineLevel="0" collapsed="false">
      <c r="A5380" s="22" t="n">
        <v>45916</v>
      </c>
      <c r="B5380" s="23" t="s">
        <v>109</v>
      </c>
      <c r="C5380" s="23" t="s">
        <v>98</v>
      </c>
      <c r="D5380" s="24" t="n">
        <v>68.7</v>
      </c>
      <c r="E5380" s="25" t="n">
        <f aca="false">MAX(D5380,0)/1000</f>
        <v>0.0687</v>
      </c>
      <c r="F5380" s="25" t="n">
        <f aca="false">MAX(-D5380,0)/1000</f>
        <v>0</v>
      </c>
      <c r="G5380" s="23" t="str">
        <f aca="false">IF(E5380&gt;0,"ja","nein")</f>
        <v>ja</v>
      </c>
      <c r="H5380" s="26" t="n">
        <v>-1.05</v>
      </c>
      <c r="I5380" s="26" t="n">
        <f aca="false">(H5380/10+IF(N5380=2025,Einstellungen!$B$23,Einstellungen!$C$23))*(1+Einstellungen!$B$10)</f>
        <v>19.82064</v>
      </c>
      <c r="J5380" s="25" t="n">
        <f aca="false">E5380*I5380/100</f>
        <v>0.01361677968</v>
      </c>
      <c r="K5380" s="25" t="n">
        <f aca="false">E5380*Einstellungen!$B$5/100</f>
        <v>0.019923</v>
      </c>
      <c r="L5380" s="23" t="str">
        <f aca="false">IF(I5380&lt;Einstellungen!$B$5,"ja","nein")</f>
        <v>ja</v>
      </c>
      <c r="M5380" s="23" t="s">
        <v>130</v>
      </c>
      <c r="N5380" s="23" t="n">
        <v>2025</v>
      </c>
      <c r="O5380" s="23" t="n">
        <v>3</v>
      </c>
    </row>
    <row r="5381" customFormat="false" ht="15" hidden="false" customHeight="false" outlineLevel="0" collapsed="false">
      <c r="A5381" s="22" t="n">
        <v>45916</v>
      </c>
      <c r="B5381" s="23" t="s">
        <v>110</v>
      </c>
      <c r="C5381" s="23" t="s">
        <v>98</v>
      </c>
      <c r="D5381" s="24" t="n">
        <v>72.3</v>
      </c>
      <c r="E5381" s="25" t="n">
        <f aca="false">MAX(D5381,0)/1000</f>
        <v>0.0723</v>
      </c>
      <c r="F5381" s="25" t="n">
        <f aca="false">MAX(-D5381,0)/1000</f>
        <v>0</v>
      </c>
      <c r="G5381" s="23" t="str">
        <f aca="false">IF(E5381&gt;0,"ja","nein")</f>
        <v>ja</v>
      </c>
      <c r="H5381" s="26" t="n">
        <v>-1.33</v>
      </c>
      <c r="I5381" s="26" t="n">
        <f aca="false">(H5381/10+IF(N5381=2025,Einstellungen!$B$23,Einstellungen!$C$23))*(1+Einstellungen!$B$10)</f>
        <v>19.78732</v>
      </c>
      <c r="J5381" s="25" t="n">
        <f aca="false">E5381*I5381/100</f>
        <v>0.01430623236</v>
      </c>
      <c r="K5381" s="25" t="n">
        <f aca="false">E5381*Einstellungen!$B$5/100</f>
        <v>0.020967</v>
      </c>
      <c r="L5381" s="23" t="str">
        <f aca="false">IF(I5381&lt;Einstellungen!$B$5,"ja","nein")</f>
        <v>ja</v>
      </c>
      <c r="M5381" s="23" t="s">
        <v>130</v>
      </c>
      <c r="N5381" s="23" t="n">
        <v>2025</v>
      </c>
      <c r="O5381" s="23" t="n">
        <v>4</v>
      </c>
    </row>
    <row r="5382" customFormat="false" ht="15" hidden="false" customHeight="false" outlineLevel="0" collapsed="false">
      <c r="A5382" s="22" t="n">
        <v>45916</v>
      </c>
      <c r="B5382" s="23" t="s">
        <v>111</v>
      </c>
      <c r="C5382" s="23" t="s">
        <v>98</v>
      </c>
      <c r="D5382" s="24" t="n">
        <v>77.4</v>
      </c>
      <c r="E5382" s="25" t="n">
        <f aca="false">MAX(D5382,0)/1000</f>
        <v>0.0774</v>
      </c>
      <c r="F5382" s="25" t="n">
        <f aca="false">MAX(-D5382,0)/1000</f>
        <v>0</v>
      </c>
      <c r="G5382" s="23" t="str">
        <f aca="false">IF(E5382&gt;0,"ja","nein")</f>
        <v>ja</v>
      </c>
      <c r="H5382" s="26" t="n">
        <v>-0.01</v>
      </c>
      <c r="I5382" s="26" t="n">
        <f aca="false">(H5382/10+IF(N5382=2025,Einstellungen!$B$23,Einstellungen!$C$23))*(1+Einstellungen!$B$10)</f>
        <v>19.9444</v>
      </c>
      <c r="J5382" s="25" t="n">
        <f aca="false">E5382*I5382/100</f>
        <v>0.0154369656</v>
      </c>
      <c r="K5382" s="25" t="n">
        <f aca="false">E5382*Einstellungen!$B$5/100</f>
        <v>0.022446</v>
      </c>
      <c r="L5382" s="23" t="str">
        <f aca="false">IF(I5382&lt;Einstellungen!$B$5,"ja","nein")</f>
        <v>ja</v>
      </c>
      <c r="M5382" s="23" t="s">
        <v>130</v>
      </c>
      <c r="N5382" s="23" t="n">
        <v>2025</v>
      </c>
      <c r="O5382" s="23" t="n">
        <v>5</v>
      </c>
    </row>
    <row r="5383" customFormat="false" ht="15" hidden="false" customHeight="false" outlineLevel="0" collapsed="false">
      <c r="A5383" s="22" t="n">
        <v>45916</v>
      </c>
      <c r="B5383" s="23" t="s">
        <v>112</v>
      </c>
      <c r="C5383" s="23" t="s">
        <v>98</v>
      </c>
      <c r="D5383" s="24" t="n">
        <v>123.5</v>
      </c>
      <c r="E5383" s="25" t="n">
        <f aca="false">MAX(D5383,0)/1000</f>
        <v>0.1235</v>
      </c>
      <c r="F5383" s="25" t="n">
        <f aca="false">MAX(-D5383,0)/1000</f>
        <v>0</v>
      </c>
      <c r="G5383" s="23" t="str">
        <f aca="false">IF(E5383&gt;0,"ja","nein")</f>
        <v>ja</v>
      </c>
      <c r="H5383" s="26" t="n">
        <v>2.32</v>
      </c>
      <c r="I5383" s="26" t="n">
        <f aca="false">(H5383/10+IF(N5383=2025,Einstellungen!$B$23,Einstellungen!$C$23))*(1+Einstellungen!$B$10)</f>
        <v>20.22167</v>
      </c>
      <c r="J5383" s="25" t="n">
        <f aca="false">E5383*I5383/100</f>
        <v>0.02497376245</v>
      </c>
      <c r="K5383" s="25" t="n">
        <f aca="false">E5383*Einstellungen!$B$5/100</f>
        <v>0.035815</v>
      </c>
      <c r="L5383" s="23" t="str">
        <f aca="false">IF(I5383&lt;Einstellungen!$B$5,"ja","nein")</f>
        <v>ja</v>
      </c>
      <c r="M5383" s="23" t="s">
        <v>130</v>
      </c>
      <c r="N5383" s="23" t="n">
        <v>2025</v>
      </c>
      <c r="O5383" s="23" t="n">
        <v>6</v>
      </c>
    </row>
    <row r="5384" customFormat="false" ht="15" hidden="false" customHeight="false" outlineLevel="0" collapsed="false">
      <c r="A5384" s="22" t="n">
        <v>45916</v>
      </c>
      <c r="B5384" s="23" t="s">
        <v>113</v>
      </c>
      <c r="C5384" s="23" t="s">
        <v>98</v>
      </c>
      <c r="D5384" s="24" t="n">
        <v>14</v>
      </c>
      <c r="E5384" s="25" t="n">
        <f aca="false">MAX(D5384,0)/1000</f>
        <v>0.014</v>
      </c>
      <c r="F5384" s="25" t="n">
        <f aca="false">MAX(-D5384,0)/1000</f>
        <v>0</v>
      </c>
      <c r="G5384" s="23" t="str">
        <f aca="false">IF(E5384&gt;0,"ja","nein")</f>
        <v>ja</v>
      </c>
      <c r="H5384" s="26" t="n">
        <v>16.21</v>
      </c>
      <c r="I5384" s="26" t="n">
        <f aca="false">(H5384/10+IF(N5384=2025,Einstellungen!$B$23,Einstellungen!$C$23))*(1+Einstellungen!$B$10)</f>
        <v>21.87458</v>
      </c>
      <c r="J5384" s="25" t="n">
        <f aca="false">E5384*I5384/100</f>
        <v>0.0030624412</v>
      </c>
      <c r="K5384" s="25" t="n">
        <f aca="false">E5384*Einstellungen!$B$5/100</f>
        <v>0.00406</v>
      </c>
      <c r="L5384" s="23" t="str">
        <f aca="false">IF(I5384&lt;Einstellungen!$B$5,"ja","nein")</f>
        <v>ja</v>
      </c>
      <c r="M5384" s="23" t="s">
        <v>130</v>
      </c>
      <c r="N5384" s="23" t="n">
        <v>2025</v>
      </c>
      <c r="O5384" s="23" t="n">
        <v>7</v>
      </c>
    </row>
    <row r="5385" customFormat="false" ht="15" hidden="false" customHeight="false" outlineLevel="0" collapsed="false">
      <c r="A5385" s="22" t="n">
        <v>45916</v>
      </c>
      <c r="B5385" s="23" t="s">
        <v>114</v>
      </c>
      <c r="C5385" s="23" t="s">
        <v>98</v>
      </c>
      <c r="D5385" s="24" t="n">
        <v>-453.9</v>
      </c>
      <c r="E5385" s="25" t="n">
        <f aca="false">MAX(D5385,0)/1000</f>
        <v>0</v>
      </c>
      <c r="F5385" s="25" t="n">
        <f aca="false">MAX(-D5385,0)/1000</f>
        <v>0.4539</v>
      </c>
      <c r="G5385" s="23" t="str">
        <f aca="false">IF(E5385&gt;0,"ja","nein")</f>
        <v>nein</v>
      </c>
      <c r="H5385" s="26" t="n">
        <v>3.81</v>
      </c>
      <c r="I5385" s="26" t="n">
        <f aca="false">(H5385/10+IF(N5385=2025,Einstellungen!$B$23,Einstellungen!$C$23))*(1+Einstellungen!$B$10)</f>
        <v>20.39898</v>
      </c>
      <c r="J5385" s="25" t="n">
        <f aca="false">E5385*I5385/100</f>
        <v>0</v>
      </c>
      <c r="K5385" s="25" t="n">
        <f aca="false">E5385*Einstellungen!$B$5/100</f>
        <v>0</v>
      </c>
      <c r="L5385" s="23" t="str">
        <f aca="false">IF(I5385&lt;Einstellungen!$B$5,"ja","nein")</f>
        <v>ja</v>
      </c>
      <c r="M5385" s="23" t="s">
        <v>130</v>
      </c>
      <c r="N5385" s="23" t="n">
        <v>2025</v>
      </c>
      <c r="O5385" s="23" t="n">
        <v>8</v>
      </c>
    </row>
    <row r="5386" customFormat="false" ht="15" hidden="false" customHeight="false" outlineLevel="0" collapsed="false">
      <c r="A5386" s="22" t="n">
        <v>45916</v>
      </c>
      <c r="B5386" s="23" t="s">
        <v>115</v>
      </c>
      <c r="C5386" s="23" t="s">
        <v>98</v>
      </c>
      <c r="D5386" s="24" t="n">
        <v>-1172.7</v>
      </c>
      <c r="E5386" s="25" t="n">
        <f aca="false">MAX(D5386,0)/1000</f>
        <v>0</v>
      </c>
      <c r="F5386" s="25" t="n">
        <f aca="false">MAX(-D5386,0)/1000</f>
        <v>1.1727</v>
      </c>
      <c r="G5386" s="23" t="str">
        <f aca="false">IF(E5386&gt;0,"ja","nein")</f>
        <v>nein</v>
      </c>
      <c r="H5386" s="26" t="n">
        <v>-1.01</v>
      </c>
      <c r="I5386" s="26" t="n">
        <f aca="false">(H5386/10+IF(N5386=2025,Einstellungen!$B$23,Einstellungen!$C$23))*(1+Einstellungen!$B$10)</f>
        <v>19.8254</v>
      </c>
      <c r="J5386" s="25" t="n">
        <f aca="false">E5386*I5386/100</f>
        <v>0</v>
      </c>
      <c r="K5386" s="25" t="n">
        <f aca="false">E5386*Einstellungen!$B$5/100</f>
        <v>0</v>
      </c>
      <c r="L5386" s="23" t="str">
        <f aca="false">IF(I5386&lt;Einstellungen!$B$5,"ja","nein")</f>
        <v>ja</v>
      </c>
      <c r="M5386" s="23" t="s">
        <v>130</v>
      </c>
      <c r="N5386" s="23" t="n">
        <v>2025</v>
      </c>
      <c r="O5386" s="23" t="n">
        <v>9</v>
      </c>
    </row>
    <row r="5387" customFormat="false" ht="15" hidden="false" customHeight="false" outlineLevel="0" collapsed="false">
      <c r="A5387" s="22" t="n">
        <v>45916</v>
      </c>
      <c r="B5387" s="23" t="s">
        <v>116</v>
      </c>
      <c r="C5387" s="23" t="s">
        <v>98</v>
      </c>
      <c r="D5387" s="24" t="n">
        <v>-300.8</v>
      </c>
      <c r="E5387" s="25" t="n">
        <f aca="false">MAX(D5387,0)/1000</f>
        <v>0</v>
      </c>
      <c r="F5387" s="25" t="n">
        <f aca="false">MAX(-D5387,0)/1000</f>
        <v>0.3008</v>
      </c>
      <c r="G5387" s="23" t="str">
        <f aca="false">IF(E5387&gt;0,"ja","nein")</f>
        <v>nein</v>
      </c>
      <c r="H5387" s="26" t="n">
        <v>-5.11</v>
      </c>
      <c r="I5387" s="26" t="n">
        <f aca="false">(H5387/10+IF(N5387=2025,Einstellungen!$B$23,Einstellungen!$C$23))*(1+Einstellungen!$B$10)</f>
        <v>19.3375</v>
      </c>
      <c r="J5387" s="25" t="n">
        <f aca="false">E5387*I5387/100</f>
        <v>0</v>
      </c>
      <c r="K5387" s="25" t="n">
        <f aca="false">E5387*Einstellungen!$B$5/100</f>
        <v>0</v>
      </c>
      <c r="L5387" s="23" t="str">
        <f aca="false">IF(I5387&lt;Einstellungen!$B$5,"ja","nein")</f>
        <v>ja</v>
      </c>
      <c r="M5387" s="23" t="s">
        <v>130</v>
      </c>
      <c r="N5387" s="23" t="n">
        <v>2025</v>
      </c>
      <c r="O5387" s="23" t="n">
        <v>10</v>
      </c>
    </row>
    <row r="5388" customFormat="false" ht="15" hidden="false" customHeight="false" outlineLevel="0" collapsed="false">
      <c r="A5388" s="22" t="n">
        <v>45916</v>
      </c>
      <c r="B5388" s="23" t="s">
        <v>117</v>
      </c>
      <c r="C5388" s="23" t="s">
        <v>98</v>
      </c>
      <c r="D5388" s="24" t="n">
        <v>-897.3</v>
      </c>
      <c r="E5388" s="25" t="n">
        <f aca="false">MAX(D5388,0)/1000</f>
        <v>0</v>
      </c>
      <c r="F5388" s="25" t="n">
        <f aca="false">MAX(-D5388,0)/1000</f>
        <v>0.8973</v>
      </c>
      <c r="G5388" s="23" t="str">
        <f aca="false">IF(E5388&gt;0,"ja","nein")</f>
        <v>nein</v>
      </c>
      <c r="H5388" s="26" t="n">
        <v>-10.38</v>
      </c>
      <c r="I5388" s="26" t="n">
        <f aca="false">(H5388/10+IF(N5388=2025,Einstellungen!$B$23,Einstellungen!$C$23))*(1+Einstellungen!$B$10)</f>
        <v>18.71037</v>
      </c>
      <c r="J5388" s="25" t="n">
        <f aca="false">E5388*I5388/100</f>
        <v>0</v>
      </c>
      <c r="K5388" s="25" t="n">
        <f aca="false">E5388*Einstellungen!$B$5/100</f>
        <v>0</v>
      </c>
      <c r="L5388" s="23" t="str">
        <f aca="false">IF(I5388&lt;Einstellungen!$B$5,"ja","nein")</f>
        <v>ja</v>
      </c>
      <c r="M5388" s="23" t="s">
        <v>130</v>
      </c>
      <c r="N5388" s="23" t="n">
        <v>2025</v>
      </c>
      <c r="O5388" s="23" t="n">
        <v>11</v>
      </c>
    </row>
    <row r="5389" customFormat="false" ht="15" hidden="false" customHeight="false" outlineLevel="0" collapsed="false">
      <c r="A5389" s="22" t="n">
        <v>45916</v>
      </c>
      <c r="B5389" s="23" t="s">
        <v>118</v>
      </c>
      <c r="C5389" s="23" t="s">
        <v>98</v>
      </c>
      <c r="D5389" s="24" t="n">
        <v>-613.4</v>
      </c>
      <c r="E5389" s="25" t="n">
        <f aca="false">MAX(D5389,0)/1000</f>
        <v>0</v>
      </c>
      <c r="F5389" s="25" t="n">
        <f aca="false">MAX(-D5389,0)/1000</f>
        <v>0.6134</v>
      </c>
      <c r="G5389" s="23" t="str">
        <f aca="false">IF(E5389&gt;0,"ja","nein")</f>
        <v>nein</v>
      </c>
      <c r="H5389" s="26" t="n">
        <v>-20.05</v>
      </c>
      <c r="I5389" s="26" t="n">
        <f aca="false">(H5389/10+IF(N5389=2025,Einstellungen!$B$23,Einstellungen!$C$23))*(1+Einstellungen!$B$10)</f>
        <v>17.55964</v>
      </c>
      <c r="J5389" s="25" t="n">
        <f aca="false">E5389*I5389/100</f>
        <v>0</v>
      </c>
      <c r="K5389" s="25" t="n">
        <f aca="false">E5389*Einstellungen!$B$5/100</f>
        <v>0</v>
      </c>
      <c r="L5389" s="23" t="str">
        <f aca="false">IF(I5389&lt;Einstellungen!$B$5,"ja","nein")</f>
        <v>ja</v>
      </c>
      <c r="M5389" s="23" t="s">
        <v>130</v>
      </c>
      <c r="N5389" s="23" t="n">
        <v>2025</v>
      </c>
      <c r="O5389" s="23" t="n">
        <v>12</v>
      </c>
    </row>
    <row r="5390" customFormat="false" ht="15" hidden="false" customHeight="false" outlineLevel="0" collapsed="false">
      <c r="A5390" s="22" t="n">
        <v>45916</v>
      </c>
      <c r="B5390" s="23" t="s">
        <v>119</v>
      </c>
      <c r="C5390" s="23" t="s">
        <v>98</v>
      </c>
      <c r="D5390" s="24" t="n">
        <v>-817</v>
      </c>
      <c r="E5390" s="25" t="n">
        <f aca="false">MAX(D5390,0)/1000</f>
        <v>0</v>
      </c>
      <c r="F5390" s="25" t="n">
        <f aca="false">MAX(-D5390,0)/1000</f>
        <v>0.817</v>
      </c>
      <c r="G5390" s="23" t="str">
        <f aca="false">IF(E5390&gt;0,"ja","nein")</f>
        <v>nein</v>
      </c>
      <c r="H5390" s="26" t="n">
        <v>-18.03</v>
      </c>
      <c r="I5390" s="26" t="n">
        <f aca="false">(H5390/10+IF(N5390=2025,Einstellungen!$B$23,Einstellungen!$C$23))*(1+Einstellungen!$B$10)</f>
        <v>17.80002</v>
      </c>
      <c r="J5390" s="25" t="n">
        <f aca="false">E5390*I5390/100</f>
        <v>0</v>
      </c>
      <c r="K5390" s="25" t="n">
        <f aca="false">E5390*Einstellungen!$B$5/100</f>
        <v>0</v>
      </c>
      <c r="L5390" s="23" t="str">
        <f aca="false">IF(I5390&lt;Einstellungen!$B$5,"ja","nein")</f>
        <v>ja</v>
      </c>
      <c r="M5390" s="23" t="s">
        <v>130</v>
      </c>
      <c r="N5390" s="23" t="n">
        <v>2025</v>
      </c>
      <c r="O5390" s="23" t="n">
        <v>13</v>
      </c>
    </row>
    <row r="5391" customFormat="false" ht="15" hidden="false" customHeight="false" outlineLevel="0" collapsed="false">
      <c r="A5391" s="22" t="n">
        <v>45916</v>
      </c>
      <c r="B5391" s="23" t="s">
        <v>120</v>
      </c>
      <c r="C5391" s="23" t="s">
        <v>98</v>
      </c>
      <c r="D5391" s="24" t="n">
        <v>-496.4</v>
      </c>
      <c r="E5391" s="25" t="n">
        <f aca="false">MAX(D5391,0)/1000</f>
        <v>0</v>
      </c>
      <c r="F5391" s="25" t="n">
        <f aca="false">MAX(-D5391,0)/1000</f>
        <v>0.4964</v>
      </c>
      <c r="G5391" s="23" t="str">
        <f aca="false">IF(E5391&gt;0,"ja","nein")</f>
        <v>nein</v>
      </c>
      <c r="H5391" s="26" t="n">
        <v>-11.17</v>
      </c>
      <c r="I5391" s="26" t="n">
        <f aca="false">(H5391/10+IF(N5391=2025,Einstellungen!$B$23,Einstellungen!$C$23))*(1+Einstellungen!$B$10)</f>
        <v>18.61636</v>
      </c>
      <c r="J5391" s="25" t="n">
        <f aca="false">E5391*I5391/100</f>
        <v>0</v>
      </c>
      <c r="K5391" s="25" t="n">
        <f aca="false">E5391*Einstellungen!$B$5/100</f>
        <v>0</v>
      </c>
      <c r="L5391" s="23" t="str">
        <f aca="false">IF(I5391&lt;Einstellungen!$B$5,"ja","nein")</f>
        <v>ja</v>
      </c>
      <c r="M5391" s="23" t="s">
        <v>130</v>
      </c>
      <c r="N5391" s="23" t="n">
        <v>2025</v>
      </c>
      <c r="O5391" s="23" t="n">
        <v>14</v>
      </c>
    </row>
    <row r="5392" customFormat="false" ht="15" hidden="false" customHeight="false" outlineLevel="0" collapsed="false">
      <c r="A5392" s="22" t="n">
        <v>45916</v>
      </c>
      <c r="B5392" s="23" t="s">
        <v>104</v>
      </c>
      <c r="C5392" s="23" t="s">
        <v>98</v>
      </c>
      <c r="D5392" s="24" t="n">
        <v>-534.7</v>
      </c>
      <c r="E5392" s="25" t="n">
        <f aca="false">MAX(D5392,0)/1000</f>
        <v>0</v>
      </c>
      <c r="F5392" s="25" t="n">
        <f aca="false">MAX(-D5392,0)/1000</f>
        <v>0.5347</v>
      </c>
      <c r="G5392" s="23" t="str">
        <f aca="false">IF(E5392&gt;0,"ja","nein")</f>
        <v>nein</v>
      </c>
      <c r="H5392" s="26" t="n">
        <v>-9.99</v>
      </c>
      <c r="I5392" s="26" t="n">
        <f aca="false">(H5392/10+IF(N5392=2025,Einstellungen!$B$23,Einstellungen!$C$23))*(1+Einstellungen!$B$10)</f>
        <v>18.75678</v>
      </c>
      <c r="J5392" s="25" t="n">
        <f aca="false">E5392*I5392/100</f>
        <v>0</v>
      </c>
      <c r="K5392" s="25" t="n">
        <f aca="false">E5392*Einstellungen!$B$5/100</f>
        <v>0</v>
      </c>
      <c r="L5392" s="23" t="str">
        <f aca="false">IF(I5392&lt;Einstellungen!$B$5,"ja","nein")</f>
        <v>ja</v>
      </c>
      <c r="M5392" s="23" t="s">
        <v>130</v>
      </c>
      <c r="N5392" s="23" t="n">
        <v>2025</v>
      </c>
      <c r="O5392" s="23" t="n">
        <v>15</v>
      </c>
    </row>
    <row r="5393" customFormat="false" ht="15" hidden="false" customHeight="false" outlineLevel="0" collapsed="false">
      <c r="A5393" s="22" t="n">
        <v>45916</v>
      </c>
      <c r="B5393" s="23" t="s">
        <v>105</v>
      </c>
      <c r="C5393" s="23" t="s">
        <v>98</v>
      </c>
      <c r="D5393" s="24" t="n">
        <v>2625.5</v>
      </c>
      <c r="E5393" s="25" t="n">
        <f aca="false">MAX(D5393,0)/1000</f>
        <v>2.6255</v>
      </c>
      <c r="F5393" s="25" t="n">
        <f aca="false">MAX(-D5393,0)/1000</f>
        <v>0</v>
      </c>
      <c r="G5393" s="23" t="str">
        <f aca="false">IF(E5393&gt;0,"ja","nein")</f>
        <v>ja</v>
      </c>
      <c r="H5393" s="26" t="n">
        <v>-3.24</v>
      </c>
      <c r="I5393" s="26" t="n">
        <f aca="false">(H5393/10+IF(N5393=2025,Einstellungen!$B$23,Einstellungen!$C$23))*(1+Einstellungen!$B$10)</f>
        <v>19.56003</v>
      </c>
      <c r="J5393" s="25" t="n">
        <f aca="false">E5393*I5393/100</f>
        <v>0.51354858765</v>
      </c>
      <c r="K5393" s="25" t="n">
        <f aca="false">E5393*Einstellungen!$B$5/100</f>
        <v>0.761395</v>
      </c>
      <c r="L5393" s="23" t="str">
        <f aca="false">IF(I5393&lt;Einstellungen!$B$5,"ja","nein")</f>
        <v>ja</v>
      </c>
      <c r="M5393" s="23" t="s">
        <v>130</v>
      </c>
      <c r="N5393" s="23" t="n">
        <v>2025</v>
      </c>
      <c r="O5393" s="23" t="n">
        <v>16</v>
      </c>
    </row>
    <row r="5394" customFormat="false" ht="15" hidden="false" customHeight="false" outlineLevel="0" collapsed="false">
      <c r="A5394" s="22" t="n">
        <v>45916</v>
      </c>
      <c r="B5394" s="23" t="s">
        <v>97</v>
      </c>
      <c r="C5394" s="23" t="s">
        <v>98</v>
      </c>
      <c r="D5394" s="24" t="n">
        <v>-28.1</v>
      </c>
      <c r="E5394" s="25" t="n">
        <f aca="false">MAX(D5394,0)/1000</f>
        <v>0</v>
      </c>
      <c r="F5394" s="25" t="n">
        <f aca="false">MAX(-D5394,0)/1000</f>
        <v>0.0281</v>
      </c>
      <c r="G5394" s="23" t="str">
        <f aca="false">IF(E5394&gt;0,"ja","nein")</f>
        <v>nein</v>
      </c>
      <c r="H5394" s="26" t="n">
        <v>0</v>
      </c>
      <c r="I5394" s="26" t="n">
        <f aca="false">(H5394/10+IF(N5394=2025,Einstellungen!$B$23,Einstellungen!$C$23))*(1+Einstellungen!$B$10)</f>
        <v>19.94559</v>
      </c>
      <c r="J5394" s="25" t="n">
        <f aca="false">E5394*I5394/100</f>
        <v>0</v>
      </c>
      <c r="K5394" s="25" t="n">
        <f aca="false">E5394*Einstellungen!$B$5/100</f>
        <v>0</v>
      </c>
      <c r="L5394" s="23" t="str">
        <f aca="false">IF(I5394&lt;Einstellungen!$B$5,"ja","nein")</f>
        <v>ja</v>
      </c>
      <c r="M5394" s="23" t="s">
        <v>130</v>
      </c>
      <c r="N5394" s="23" t="n">
        <v>2025</v>
      </c>
      <c r="O5394" s="23" t="n">
        <v>17</v>
      </c>
    </row>
    <row r="5395" customFormat="false" ht="15" hidden="false" customHeight="false" outlineLevel="0" collapsed="false">
      <c r="A5395" s="22" t="n">
        <v>45916</v>
      </c>
      <c r="B5395" s="23" t="s">
        <v>99</v>
      </c>
      <c r="C5395" s="23" t="s">
        <v>98</v>
      </c>
      <c r="D5395" s="24" t="n">
        <v>-25.9</v>
      </c>
      <c r="E5395" s="25" t="n">
        <f aca="false">MAX(D5395,0)/1000</f>
        <v>0</v>
      </c>
      <c r="F5395" s="25" t="n">
        <f aca="false">MAX(-D5395,0)/1000</f>
        <v>0.0259</v>
      </c>
      <c r="G5395" s="23" t="str">
        <f aca="false">IF(E5395&gt;0,"ja","nein")</f>
        <v>nein</v>
      </c>
      <c r="H5395" s="26" t="n">
        <v>72.64</v>
      </c>
      <c r="I5395" s="26" t="n">
        <f aca="false">(H5395/10+IF(N5395=2025,Einstellungen!$B$23,Einstellungen!$C$23))*(1+Einstellungen!$B$10)</f>
        <v>28.58975</v>
      </c>
      <c r="J5395" s="25" t="n">
        <f aca="false">E5395*I5395/100</f>
        <v>0</v>
      </c>
      <c r="K5395" s="25" t="n">
        <f aca="false">E5395*Einstellungen!$B$5/100</f>
        <v>0</v>
      </c>
      <c r="L5395" s="23" t="str">
        <f aca="false">IF(I5395&lt;Einstellungen!$B$5,"ja","nein")</f>
        <v>ja</v>
      </c>
      <c r="M5395" s="23" t="s">
        <v>130</v>
      </c>
      <c r="N5395" s="23" t="n">
        <v>2025</v>
      </c>
      <c r="O5395" s="23" t="n">
        <v>18</v>
      </c>
    </row>
    <row r="5396" customFormat="false" ht="15" hidden="false" customHeight="false" outlineLevel="0" collapsed="false">
      <c r="A5396" s="22" t="n">
        <v>45916</v>
      </c>
      <c r="B5396" s="23" t="s">
        <v>100</v>
      </c>
      <c r="C5396" s="23" t="s">
        <v>98</v>
      </c>
      <c r="D5396" s="24" t="n">
        <v>124.1</v>
      </c>
      <c r="E5396" s="25" t="n">
        <f aca="false">MAX(D5396,0)/1000</f>
        <v>0.1241</v>
      </c>
      <c r="F5396" s="25" t="n">
        <f aca="false">MAX(-D5396,0)/1000</f>
        <v>0</v>
      </c>
      <c r="G5396" s="23" t="str">
        <f aca="false">IF(E5396&gt;0,"ja","nein")</f>
        <v>ja</v>
      </c>
      <c r="H5396" s="26" t="n">
        <v>103.33</v>
      </c>
      <c r="I5396" s="26" t="n">
        <f aca="false">(H5396/10+IF(N5396=2025,Einstellungen!$B$23,Einstellungen!$C$23))*(1+Einstellungen!$B$10)</f>
        <v>32.24186</v>
      </c>
      <c r="J5396" s="25" t="n">
        <f aca="false">E5396*I5396/100</f>
        <v>0.04001214826</v>
      </c>
      <c r="K5396" s="25" t="n">
        <f aca="false">E5396*Einstellungen!$B$5/100</f>
        <v>0.035989</v>
      </c>
      <c r="L5396" s="23" t="str">
        <f aca="false">IF(I5396&lt;Einstellungen!$B$5,"ja","nein")</f>
        <v>nein</v>
      </c>
      <c r="M5396" s="23" t="s">
        <v>130</v>
      </c>
      <c r="N5396" s="23" t="n">
        <v>2025</v>
      </c>
      <c r="O5396" s="23" t="n">
        <v>19</v>
      </c>
    </row>
    <row r="5397" customFormat="false" ht="15" hidden="false" customHeight="false" outlineLevel="0" collapsed="false">
      <c r="A5397" s="22" t="n">
        <v>45916</v>
      </c>
      <c r="B5397" s="23" t="s">
        <v>92</v>
      </c>
      <c r="C5397" s="23" t="s">
        <v>98</v>
      </c>
      <c r="D5397" s="24" t="n">
        <v>-17.4</v>
      </c>
      <c r="E5397" s="25" t="n">
        <f aca="false">MAX(D5397,0)/1000</f>
        <v>0</v>
      </c>
      <c r="F5397" s="25" t="n">
        <f aca="false">MAX(-D5397,0)/1000</f>
        <v>0.0174</v>
      </c>
      <c r="G5397" s="23" t="str">
        <f aca="false">IF(E5397&gt;0,"ja","nein")</f>
        <v>nein</v>
      </c>
      <c r="H5397" s="26" t="n">
        <v>112.97</v>
      </c>
      <c r="I5397" s="26" t="n">
        <f aca="false">(H5397/10+IF(N5397=2025,Einstellungen!$B$23,Einstellungen!$C$23))*(1+Einstellungen!$B$10)</f>
        <v>33.38902</v>
      </c>
      <c r="J5397" s="25" t="n">
        <f aca="false">E5397*I5397/100</f>
        <v>0</v>
      </c>
      <c r="K5397" s="25" t="n">
        <f aca="false">E5397*Einstellungen!$B$5/100</f>
        <v>0</v>
      </c>
      <c r="L5397" s="23" t="str">
        <f aca="false">IF(I5397&lt;Einstellungen!$B$5,"ja","nein")</f>
        <v>nein</v>
      </c>
      <c r="M5397" s="23" t="s">
        <v>130</v>
      </c>
      <c r="N5397" s="23" t="n">
        <v>2025</v>
      </c>
      <c r="O5397" s="23" t="n">
        <v>20</v>
      </c>
    </row>
    <row r="5398" customFormat="false" ht="15" hidden="false" customHeight="false" outlineLevel="0" collapsed="false">
      <c r="A5398" s="22" t="n">
        <v>45916</v>
      </c>
      <c r="B5398" s="23" t="s">
        <v>95</v>
      </c>
      <c r="C5398" s="23" t="s">
        <v>98</v>
      </c>
      <c r="D5398" s="24" t="n">
        <v>-23.4</v>
      </c>
      <c r="E5398" s="25" t="n">
        <f aca="false">MAX(D5398,0)/1000</f>
        <v>0</v>
      </c>
      <c r="F5398" s="25" t="n">
        <f aca="false">MAX(-D5398,0)/1000</f>
        <v>0.0234</v>
      </c>
      <c r="G5398" s="23" t="str">
        <f aca="false">IF(E5398&gt;0,"ja","nein")</f>
        <v>nein</v>
      </c>
      <c r="H5398" s="26" t="n">
        <v>92.97</v>
      </c>
      <c r="I5398" s="26" t="n">
        <f aca="false">(H5398/10+IF(N5398=2025,Einstellungen!$B$23,Einstellungen!$C$23))*(1+Einstellungen!$B$10)</f>
        <v>31.00902</v>
      </c>
      <c r="J5398" s="25" t="n">
        <f aca="false">E5398*I5398/100</f>
        <v>0</v>
      </c>
      <c r="K5398" s="25" t="n">
        <f aca="false">E5398*Einstellungen!$B$5/100</f>
        <v>0</v>
      </c>
      <c r="L5398" s="23" t="str">
        <f aca="false">IF(I5398&lt;Einstellungen!$B$5,"ja","nein")</f>
        <v>nein</v>
      </c>
      <c r="M5398" s="23" t="s">
        <v>130</v>
      </c>
      <c r="N5398" s="23" t="n">
        <v>2025</v>
      </c>
      <c r="O5398" s="23" t="n">
        <v>21</v>
      </c>
    </row>
    <row r="5399" customFormat="false" ht="15" hidden="false" customHeight="false" outlineLevel="0" collapsed="false">
      <c r="A5399" s="22" t="n">
        <v>45916</v>
      </c>
      <c r="B5399" s="23" t="s">
        <v>96</v>
      </c>
      <c r="C5399" s="23" t="s">
        <v>98</v>
      </c>
      <c r="D5399" s="24" t="n">
        <v>-18.9</v>
      </c>
      <c r="E5399" s="25" t="n">
        <f aca="false">MAX(D5399,0)/1000</f>
        <v>0</v>
      </c>
      <c r="F5399" s="25" t="n">
        <f aca="false">MAX(-D5399,0)/1000</f>
        <v>0.0189</v>
      </c>
      <c r="G5399" s="23" t="str">
        <f aca="false">IF(E5399&gt;0,"ja","nein")</f>
        <v>nein</v>
      </c>
      <c r="H5399" s="26" t="n">
        <v>80.55</v>
      </c>
      <c r="I5399" s="26" t="n">
        <f aca="false">(H5399/10+IF(N5399=2025,Einstellungen!$B$23,Einstellungen!$C$23))*(1+Einstellungen!$B$10)</f>
        <v>29.53104</v>
      </c>
      <c r="J5399" s="25" t="n">
        <f aca="false">E5399*I5399/100</f>
        <v>0</v>
      </c>
      <c r="K5399" s="25" t="n">
        <f aca="false">E5399*Einstellungen!$B$5/100</f>
        <v>0</v>
      </c>
      <c r="L5399" s="23" t="str">
        <f aca="false">IF(I5399&lt;Einstellungen!$B$5,"ja","nein")</f>
        <v>nein</v>
      </c>
      <c r="M5399" s="23" t="s">
        <v>130</v>
      </c>
      <c r="N5399" s="23" t="n">
        <v>2025</v>
      </c>
      <c r="O5399" s="23" t="n">
        <v>22</v>
      </c>
    </row>
    <row r="5400" customFormat="false" ht="15" hidden="false" customHeight="false" outlineLevel="0" collapsed="false">
      <c r="A5400" s="22" t="n">
        <v>45916</v>
      </c>
      <c r="B5400" s="23" t="s">
        <v>101</v>
      </c>
      <c r="C5400" s="23" t="s">
        <v>98</v>
      </c>
      <c r="D5400" s="24" t="n">
        <v>-18.1</v>
      </c>
      <c r="E5400" s="25" t="n">
        <f aca="false">MAX(D5400,0)/1000</f>
        <v>0</v>
      </c>
      <c r="F5400" s="25" t="n">
        <f aca="false">MAX(-D5400,0)/1000</f>
        <v>0.0181</v>
      </c>
      <c r="G5400" s="23" t="str">
        <f aca="false">IF(E5400&gt;0,"ja","nein")</f>
        <v>nein</v>
      </c>
      <c r="H5400" s="26" t="n">
        <v>65.44</v>
      </c>
      <c r="I5400" s="26" t="n">
        <f aca="false">(H5400/10+IF(N5400=2025,Einstellungen!$B$23,Einstellungen!$C$23))*(1+Einstellungen!$B$10)</f>
        <v>27.73295</v>
      </c>
      <c r="J5400" s="25" t="n">
        <f aca="false">E5400*I5400/100</f>
        <v>0</v>
      </c>
      <c r="K5400" s="25" t="n">
        <f aca="false">E5400*Einstellungen!$B$5/100</f>
        <v>0</v>
      </c>
      <c r="L5400" s="23" t="str">
        <f aca="false">IF(I5400&lt;Einstellungen!$B$5,"ja","nein")</f>
        <v>ja</v>
      </c>
      <c r="M5400" s="23" t="s">
        <v>130</v>
      </c>
      <c r="N5400" s="23" t="n">
        <v>2025</v>
      </c>
      <c r="O5400" s="23" t="n">
        <v>23</v>
      </c>
    </row>
    <row r="5401" customFormat="false" ht="15" hidden="false" customHeight="false" outlineLevel="0" collapsed="false">
      <c r="A5401" s="22" t="n">
        <v>45917</v>
      </c>
      <c r="B5401" s="23" t="s">
        <v>102</v>
      </c>
      <c r="C5401" s="23" t="s">
        <v>103</v>
      </c>
      <c r="D5401" s="24" t="n">
        <v>-18.8</v>
      </c>
      <c r="E5401" s="25" t="n">
        <f aca="false">MAX(D5401,0)/1000</f>
        <v>0</v>
      </c>
      <c r="F5401" s="25" t="n">
        <f aca="false">MAX(-D5401,0)/1000</f>
        <v>0.0188</v>
      </c>
      <c r="G5401" s="23" t="str">
        <f aca="false">IF(E5401&gt;0,"ja","nein")</f>
        <v>nein</v>
      </c>
      <c r="H5401" s="26" t="n">
        <v>70.8</v>
      </c>
      <c r="I5401" s="26" t="n">
        <f aca="false">(H5401/10+IF(N5401=2025,Einstellungen!$B$23,Einstellungen!$C$23))*(1+Einstellungen!$B$10)</f>
        <v>28.37079</v>
      </c>
      <c r="J5401" s="25" t="n">
        <f aca="false">E5401*I5401/100</f>
        <v>0</v>
      </c>
      <c r="K5401" s="25" t="n">
        <f aca="false">E5401*Einstellungen!$B$5/100</f>
        <v>0</v>
      </c>
      <c r="L5401" s="23" t="str">
        <f aca="false">IF(I5401&lt;Einstellungen!$B$5,"ja","nein")</f>
        <v>ja</v>
      </c>
      <c r="M5401" s="23" t="s">
        <v>130</v>
      </c>
      <c r="N5401" s="23" t="n">
        <v>2025</v>
      </c>
      <c r="O5401" s="23" t="n">
        <v>0</v>
      </c>
    </row>
    <row r="5402" customFormat="false" ht="15" hidden="false" customHeight="false" outlineLevel="0" collapsed="false">
      <c r="A5402" s="22" t="n">
        <v>45917</v>
      </c>
      <c r="B5402" s="23" t="s">
        <v>107</v>
      </c>
      <c r="C5402" s="23" t="s">
        <v>103</v>
      </c>
      <c r="D5402" s="24" t="n">
        <v>-24.8</v>
      </c>
      <c r="E5402" s="25" t="n">
        <f aca="false">MAX(D5402,0)/1000</f>
        <v>0</v>
      </c>
      <c r="F5402" s="25" t="n">
        <f aca="false">MAX(-D5402,0)/1000</f>
        <v>0.0248</v>
      </c>
      <c r="G5402" s="23" t="str">
        <f aca="false">IF(E5402&gt;0,"ja","nein")</f>
        <v>nein</v>
      </c>
      <c r="H5402" s="26" t="n">
        <v>63.47</v>
      </c>
      <c r="I5402" s="26" t="n">
        <f aca="false">(H5402/10+IF(N5402=2025,Einstellungen!$B$23,Einstellungen!$C$23))*(1+Einstellungen!$B$10)</f>
        <v>27.49852</v>
      </c>
      <c r="J5402" s="25" t="n">
        <f aca="false">E5402*I5402/100</f>
        <v>0</v>
      </c>
      <c r="K5402" s="25" t="n">
        <f aca="false">E5402*Einstellungen!$B$5/100</f>
        <v>0</v>
      </c>
      <c r="L5402" s="23" t="str">
        <f aca="false">IF(I5402&lt;Einstellungen!$B$5,"ja","nein")</f>
        <v>ja</v>
      </c>
      <c r="M5402" s="23" t="s">
        <v>130</v>
      </c>
      <c r="N5402" s="23" t="n">
        <v>2025</v>
      </c>
      <c r="O5402" s="23" t="n">
        <v>1</v>
      </c>
    </row>
    <row r="5403" customFormat="false" ht="15" hidden="false" customHeight="false" outlineLevel="0" collapsed="false">
      <c r="A5403" s="22" t="n">
        <v>45917</v>
      </c>
      <c r="B5403" s="23" t="s">
        <v>108</v>
      </c>
      <c r="C5403" s="23" t="s">
        <v>103</v>
      </c>
      <c r="D5403" s="24" t="n">
        <v>-21.2</v>
      </c>
      <c r="E5403" s="25" t="n">
        <f aca="false">MAX(D5403,0)/1000</f>
        <v>0</v>
      </c>
      <c r="F5403" s="25" t="n">
        <f aca="false">MAX(-D5403,0)/1000</f>
        <v>0.0212</v>
      </c>
      <c r="G5403" s="23" t="str">
        <f aca="false">IF(E5403&gt;0,"ja","nein")</f>
        <v>nein</v>
      </c>
      <c r="H5403" s="26" t="n">
        <v>50.95</v>
      </c>
      <c r="I5403" s="26" t="n">
        <f aca="false">(H5403/10+IF(N5403=2025,Einstellungen!$B$23,Einstellungen!$C$23))*(1+Einstellungen!$B$10)</f>
        <v>26.00864</v>
      </c>
      <c r="J5403" s="25" t="n">
        <f aca="false">E5403*I5403/100</f>
        <v>0</v>
      </c>
      <c r="K5403" s="25" t="n">
        <f aca="false">E5403*Einstellungen!$B$5/100</f>
        <v>0</v>
      </c>
      <c r="L5403" s="23" t="str">
        <f aca="false">IF(I5403&lt;Einstellungen!$B$5,"ja","nein")</f>
        <v>ja</v>
      </c>
      <c r="M5403" s="23" t="s">
        <v>130</v>
      </c>
      <c r="N5403" s="23" t="n">
        <v>2025</v>
      </c>
      <c r="O5403" s="23" t="n">
        <v>2</v>
      </c>
    </row>
    <row r="5404" customFormat="false" ht="15" hidden="false" customHeight="false" outlineLevel="0" collapsed="false">
      <c r="A5404" s="22" t="n">
        <v>45917</v>
      </c>
      <c r="B5404" s="23" t="s">
        <v>109</v>
      </c>
      <c r="C5404" s="23" t="s">
        <v>103</v>
      </c>
      <c r="D5404" s="24" t="n">
        <v>-20.6</v>
      </c>
      <c r="E5404" s="25" t="n">
        <f aca="false">MAX(D5404,0)/1000</f>
        <v>0</v>
      </c>
      <c r="F5404" s="25" t="n">
        <f aca="false">MAX(-D5404,0)/1000</f>
        <v>0.0206</v>
      </c>
      <c r="G5404" s="23" t="str">
        <f aca="false">IF(E5404&gt;0,"ja","nein")</f>
        <v>nein</v>
      </c>
      <c r="H5404" s="26" t="n">
        <v>48.53</v>
      </c>
      <c r="I5404" s="26" t="n">
        <f aca="false">(H5404/10+IF(N5404=2025,Einstellungen!$B$23,Einstellungen!$C$23))*(1+Einstellungen!$B$10)</f>
        <v>25.72066</v>
      </c>
      <c r="J5404" s="25" t="n">
        <f aca="false">E5404*I5404/100</f>
        <v>0</v>
      </c>
      <c r="K5404" s="25" t="n">
        <f aca="false">E5404*Einstellungen!$B$5/100</f>
        <v>0</v>
      </c>
      <c r="L5404" s="23" t="str">
        <f aca="false">IF(I5404&lt;Einstellungen!$B$5,"ja","nein")</f>
        <v>ja</v>
      </c>
      <c r="M5404" s="23" t="s">
        <v>130</v>
      </c>
      <c r="N5404" s="23" t="n">
        <v>2025</v>
      </c>
      <c r="O5404" s="23" t="n">
        <v>3</v>
      </c>
    </row>
    <row r="5405" customFormat="false" ht="15" hidden="false" customHeight="false" outlineLevel="0" collapsed="false">
      <c r="A5405" s="22" t="n">
        <v>45917</v>
      </c>
      <c r="B5405" s="23" t="s">
        <v>110</v>
      </c>
      <c r="C5405" s="23" t="s">
        <v>103</v>
      </c>
      <c r="D5405" s="24" t="n">
        <v>-12.5</v>
      </c>
      <c r="E5405" s="25" t="n">
        <f aca="false">MAX(D5405,0)/1000</f>
        <v>0</v>
      </c>
      <c r="F5405" s="25" t="n">
        <f aca="false">MAX(-D5405,0)/1000</f>
        <v>0.0125</v>
      </c>
      <c r="G5405" s="23" t="str">
        <f aca="false">IF(E5405&gt;0,"ja","nein")</f>
        <v>nein</v>
      </c>
      <c r="H5405" s="26" t="n">
        <v>60.01</v>
      </c>
      <c r="I5405" s="26" t="n">
        <f aca="false">(H5405/10+IF(N5405=2025,Einstellungen!$B$23,Einstellungen!$C$23))*(1+Einstellungen!$B$10)</f>
        <v>27.08678</v>
      </c>
      <c r="J5405" s="25" t="n">
        <f aca="false">E5405*I5405/100</f>
        <v>0</v>
      </c>
      <c r="K5405" s="25" t="n">
        <f aca="false">E5405*Einstellungen!$B$5/100</f>
        <v>0</v>
      </c>
      <c r="L5405" s="23" t="str">
        <f aca="false">IF(I5405&lt;Einstellungen!$B$5,"ja","nein")</f>
        <v>ja</v>
      </c>
      <c r="M5405" s="23" t="s">
        <v>130</v>
      </c>
      <c r="N5405" s="23" t="n">
        <v>2025</v>
      </c>
      <c r="O5405" s="23" t="n">
        <v>4</v>
      </c>
    </row>
    <row r="5406" customFormat="false" ht="15" hidden="false" customHeight="false" outlineLevel="0" collapsed="false">
      <c r="A5406" s="22" t="n">
        <v>45917</v>
      </c>
      <c r="B5406" s="23" t="s">
        <v>111</v>
      </c>
      <c r="C5406" s="23" t="s">
        <v>103</v>
      </c>
      <c r="D5406" s="24" t="n">
        <v>-18.7</v>
      </c>
      <c r="E5406" s="25" t="n">
        <f aca="false">MAX(D5406,0)/1000</f>
        <v>0</v>
      </c>
      <c r="F5406" s="25" t="n">
        <f aca="false">MAX(-D5406,0)/1000</f>
        <v>0.0187</v>
      </c>
      <c r="G5406" s="23" t="str">
        <f aca="false">IF(E5406&gt;0,"ja","nein")</f>
        <v>nein</v>
      </c>
      <c r="H5406" s="26" t="n">
        <v>73.82</v>
      </c>
      <c r="I5406" s="26" t="n">
        <f aca="false">(H5406/10+IF(N5406=2025,Einstellungen!$B$23,Einstellungen!$C$23))*(1+Einstellungen!$B$10)</f>
        <v>28.73017</v>
      </c>
      <c r="J5406" s="25" t="n">
        <f aca="false">E5406*I5406/100</f>
        <v>0</v>
      </c>
      <c r="K5406" s="25" t="n">
        <f aca="false">E5406*Einstellungen!$B$5/100</f>
        <v>0</v>
      </c>
      <c r="L5406" s="23" t="str">
        <f aca="false">IF(I5406&lt;Einstellungen!$B$5,"ja","nein")</f>
        <v>ja</v>
      </c>
      <c r="M5406" s="23" t="s">
        <v>130</v>
      </c>
      <c r="N5406" s="23" t="n">
        <v>2025</v>
      </c>
      <c r="O5406" s="23" t="n">
        <v>5</v>
      </c>
    </row>
    <row r="5407" customFormat="false" ht="15" hidden="false" customHeight="false" outlineLevel="0" collapsed="false">
      <c r="A5407" s="22" t="n">
        <v>45917</v>
      </c>
      <c r="B5407" s="23" t="s">
        <v>112</v>
      </c>
      <c r="C5407" s="23" t="s">
        <v>103</v>
      </c>
      <c r="D5407" s="24" t="n">
        <v>-22.1</v>
      </c>
      <c r="E5407" s="25" t="n">
        <f aca="false">MAX(D5407,0)/1000</f>
        <v>0</v>
      </c>
      <c r="F5407" s="25" t="n">
        <f aca="false">MAX(-D5407,0)/1000</f>
        <v>0.0221</v>
      </c>
      <c r="G5407" s="23" t="str">
        <f aca="false">IF(E5407&gt;0,"ja","nein")</f>
        <v>nein</v>
      </c>
      <c r="H5407" s="26" t="n">
        <v>98.85</v>
      </c>
      <c r="I5407" s="26" t="n">
        <f aca="false">(H5407/10+IF(N5407=2025,Einstellungen!$B$23,Einstellungen!$C$23))*(1+Einstellungen!$B$10)</f>
        <v>31.70874</v>
      </c>
      <c r="J5407" s="25" t="n">
        <f aca="false">E5407*I5407/100</f>
        <v>0</v>
      </c>
      <c r="K5407" s="25" t="n">
        <f aca="false">E5407*Einstellungen!$B$5/100</f>
        <v>0</v>
      </c>
      <c r="L5407" s="23" t="str">
        <f aca="false">IF(I5407&lt;Einstellungen!$B$5,"ja","nein")</f>
        <v>nein</v>
      </c>
      <c r="M5407" s="23" t="s">
        <v>130</v>
      </c>
      <c r="N5407" s="23" t="n">
        <v>2025</v>
      </c>
      <c r="O5407" s="23" t="n">
        <v>6</v>
      </c>
    </row>
    <row r="5408" customFormat="false" ht="15" hidden="false" customHeight="false" outlineLevel="0" collapsed="false">
      <c r="A5408" s="22" t="n">
        <v>45917</v>
      </c>
      <c r="B5408" s="23" t="s">
        <v>113</v>
      </c>
      <c r="C5408" s="23" t="s">
        <v>103</v>
      </c>
      <c r="D5408" s="24" t="n">
        <v>-20.1</v>
      </c>
      <c r="E5408" s="25" t="n">
        <f aca="false">MAX(D5408,0)/1000</f>
        <v>0</v>
      </c>
      <c r="F5408" s="25" t="n">
        <f aca="false">MAX(-D5408,0)/1000</f>
        <v>0.0201</v>
      </c>
      <c r="G5408" s="23" t="str">
        <f aca="false">IF(E5408&gt;0,"ja","nein")</f>
        <v>nein</v>
      </c>
      <c r="H5408" s="26" t="n">
        <v>117.34</v>
      </c>
      <c r="I5408" s="26" t="n">
        <f aca="false">(H5408/10+IF(N5408=2025,Einstellungen!$B$23,Einstellungen!$C$23))*(1+Einstellungen!$B$10)</f>
        <v>33.90905</v>
      </c>
      <c r="J5408" s="25" t="n">
        <f aca="false">E5408*I5408/100</f>
        <v>0</v>
      </c>
      <c r="K5408" s="25" t="n">
        <f aca="false">E5408*Einstellungen!$B$5/100</f>
        <v>0</v>
      </c>
      <c r="L5408" s="23" t="str">
        <f aca="false">IF(I5408&lt;Einstellungen!$B$5,"ja","nein")</f>
        <v>nein</v>
      </c>
      <c r="M5408" s="23" t="s">
        <v>130</v>
      </c>
      <c r="N5408" s="23" t="n">
        <v>2025</v>
      </c>
      <c r="O5408" s="23" t="n">
        <v>7</v>
      </c>
    </row>
    <row r="5409" customFormat="false" ht="15" hidden="false" customHeight="false" outlineLevel="0" collapsed="false">
      <c r="A5409" s="22" t="n">
        <v>45917</v>
      </c>
      <c r="B5409" s="23" t="s">
        <v>114</v>
      </c>
      <c r="C5409" s="23" t="s">
        <v>103</v>
      </c>
      <c r="D5409" s="24" t="n">
        <v>-59.2</v>
      </c>
      <c r="E5409" s="25" t="n">
        <f aca="false">MAX(D5409,0)/1000</f>
        <v>0</v>
      </c>
      <c r="F5409" s="25" t="n">
        <f aca="false">MAX(-D5409,0)/1000</f>
        <v>0.0592</v>
      </c>
      <c r="G5409" s="23" t="str">
        <f aca="false">IF(E5409&gt;0,"ja","nein")</f>
        <v>nein</v>
      </c>
      <c r="H5409" s="26" t="n">
        <v>112.74</v>
      </c>
      <c r="I5409" s="26" t="n">
        <f aca="false">(H5409/10+IF(N5409=2025,Einstellungen!$B$23,Einstellungen!$C$23))*(1+Einstellungen!$B$10)</f>
        <v>33.36165</v>
      </c>
      <c r="J5409" s="25" t="n">
        <f aca="false">E5409*I5409/100</f>
        <v>0</v>
      </c>
      <c r="K5409" s="25" t="n">
        <f aca="false">E5409*Einstellungen!$B$5/100</f>
        <v>0</v>
      </c>
      <c r="L5409" s="23" t="str">
        <f aca="false">IF(I5409&lt;Einstellungen!$B$5,"ja","nein")</f>
        <v>nein</v>
      </c>
      <c r="M5409" s="23" t="s">
        <v>130</v>
      </c>
      <c r="N5409" s="23" t="n">
        <v>2025</v>
      </c>
      <c r="O5409" s="23" t="n">
        <v>8</v>
      </c>
    </row>
    <row r="5410" customFormat="false" ht="15" hidden="false" customHeight="false" outlineLevel="0" collapsed="false">
      <c r="A5410" s="22" t="n">
        <v>45917</v>
      </c>
      <c r="B5410" s="23" t="s">
        <v>115</v>
      </c>
      <c r="C5410" s="23" t="s">
        <v>103</v>
      </c>
      <c r="D5410" s="24" t="n">
        <v>-342.5</v>
      </c>
      <c r="E5410" s="25" t="n">
        <f aca="false">MAX(D5410,0)/1000</f>
        <v>0</v>
      </c>
      <c r="F5410" s="25" t="n">
        <f aca="false">MAX(-D5410,0)/1000</f>
        <v>0.3425</v>
      </c>
      <c r="G5410" s="23" t="str">
        <f aca="false">IF(E5410&gt;0,"ja","nein")</f>
        <v>nein</v>
      </c>
      <c r="H5410" s="26" t="n">
        <v>95.14</v>
      </c>
      <c r="I5410" s="26" t="n">
        <f aca="false">(H5410/10+IF(N5410=2025,Einstellungen!$B$23,Einstellungen!$C$23))*(1+Einstellungen!$B$10)</f>
        <v>31.26725</v>
      </c>
      <c r="J5410" s="25" t="n">
        <f aca="false">E5410*I5410/100</f>
        <v>0</v>
      </c>
      <c r="K5410" s="25" t="n">
        <f aca="false">E5410*Einstellungen!$B$5/100</f>
        <v>0</v>
      </c>
      <c r="L5410" s="23" t="str">
        <f aca="false">IF(I5410&lt;Einstellungen!$B$5,"ja","nein")</f>
        <v>nein</v>
      </c>
      <c r="M5410" s="23" t="s">
        <v>130</v>
      </c>
      <c r="N5410" s="23" t="n">
        <v>2025</v>
      </c>
      <c r="O5410" s="23" t="n">
        <v>9</v>
      </c>
    </row>
    <row r="5411" customFormat="false" ht="15" hidden="false" customHeight="false" outlineLevel="0" collapsed="false">
      <c r="A5411" s="22" t="n">
        <v>45917</v>
      </c>
      <c r="B5411" s="23" t="s">
        <v>116</v>
      </c>
      <c r="C5411" s="23" t="s">
        <v>103</v>
      </c>
      <c r="D5411" s="24" t="n">
        <v>-135.4</v>
      </c>
      <c r="E5411" s="25" t="n">
        <f aca="false">MAX(D5411,0)/1000</f>
        <v>0</v>
      </c>
      <c r="F5411" s="25" t="n">
        <f aca="false">MAX(-D5411,0)/1000</f>
        <v>0.1354</v>
      </c>
      <c r="G5411" s="23" t="str">
        <f aca="false">IF(E5411&gt;0,"ja","nein")</f>
        <v>nein</v>
      </c>
      <c r="H5411" s="26" t="n">
        <v>69.14</v>
      </c>
      <c r="I5411" s="26" t="n">
        <f aca="false">(H5411/10+IF(N5411=2025,Einstellungen!$B$23,Einstellungen!$C$23))*(1+Einstellungen!$B$10)</f>
        <v>28.17325</v>
      </c>
      <c r="J5411" s="25" t="n">
        <f aca="false">E5411*I5411/100</f>
        <v>0</v>
      </c>
      <c r="K5411" s="25" t="n">
        <f aca="false">E5411*Einstellungen!$B$5/100</f>
        <v>0</v>
      </c>
      <c r="L5411" s="23" t="str">
        <f aca="false">IF(I5411&lt;Einstellungen!$B$5,"ja","nein")</f>
        <v>ja</v>
      </c>
      <c r="M5411" s="23" t="s">
        <v>130</v>
      </c>
      <c r="N5411" s="23" t="n">
        <v>2025</v>
      </c>
      <c r="O5411" s="23" t="n">
        <v>10</v>
      </c>
    </row>
    <row r="5412" customFormat="false" ht="15" hidden="false" customHeight="false" outlineLevel="0" collapsed="false">
      <c r="A5412" s="22" t="n">
        <v>45917</v>
      </c>
      <c r="B5412" s="23" t="s">
        <v>117</v>
      </c>
      <c r="C5412" s="23" t="s">
        <v>103</v>
      </c>
      <c r="D5412" s="24" t="n">
        <v>-292.1</v>
      </c>
      <c r="E5412" s="25" t="n">
        <f aca="false">MAX(D5412,0)/1000</f>
        <v>0</v>
      </c>
      <c r="F5412" s="25" t="n">
        <f aca="false">MAX(-D5412,0)/1000</f>
        <v>0.2921</v>
      </c>
      <c r="G5412" s="23" t="str">
        <f aca="false">IF(E5412&gt;0,"ja","nein")</f>
        <v>nein</v>
      </c>
      <c r="H5412" s="26" t="n">
        <v>41.38</v>
      </c>
      <c r="I5412" s="26" t="n">
        <f aca="false">(H5412/10+IF(N5412=2025,Einstellungen!$B$23,Einstellungen!$C$23))*(1+Einstellungen!$B$10)</f>
        <v>24.86981</v>
      </c>
      <c r="J5412" s="25" t="n">
        <f aca="false">E5412*I5412/100</f>
        <v>0</v>
      </c>
      <c r="K5412" s="25" t="n">
        <f aca="false">E5412*Einstellungen!$B$5/100</f>
        <v>0</v>
      </c>
      <c r="L5412" s="23" t="str">
        <f aca="false">IF(I5412&lt;Einstellungen!$B$5,"ja","nein")</f>
        <v>ja</v>
      </c>
      <c r="M5412" s="23" t="s">
        <v>130</v>
      </c>
      <c r="N5412" s="23" t="n">
        <v>2025</v>
      </c>
      <c r="O5412" s="23" t="n">
        <v>11</v>
      </c>
    </row>
    <row r="5413" customFormat="false" ht="15" hidden="false" customHeight="false" outlineLevel="0" collapsed="false">
      <c r="A5413" s="22" t="n">
        <v>45917</v>
      </c>
      <c r="B5413" s="23" t="s">
        <v>118</v>
      </c>
      <c r="C5413" s="23" t="s">
        <v>103</v>
      </c>
      <c r="D5413" s="24" t="n">
        <v>-230.2</v>
      </c>
      <c r="E5413" s="25" t="n">
        <f aca="false">MAX(D5413,0)/1000</f>
        <v>0</v>
      </c>
      <c r="F5413" s="25" t="n">
        <f aca="false">MAX(-D5413,0)/1000</f>
        <v>0.2302</v>
      </c>
      <c r="G5413" s="23" t="str">
        <f aca="false">IF(E5413&gt;0,"ja","nein")</f>
        <v>nein</v>
      </c>
      <c r="H5413" s="26" t="n">
        <v>10.5</v>
      </c>
      <c r="I5413" s="26" t="n">
        <f aca="false">(H5413/10+IF(N5413=2025,Einstellungen!$B$23,Einstellungen!$C$23))*(1+Einstellungen!$B$10)</f>
        <v>21.19509</v>
      </c>
      <c r="J5413" s="25" t="n">
        <f aca="false">E5413*I5413/100</f>
        <v>0</v>
      </c>
      <c r="K5413" s="25" t="n">
        <f aca="false">E5413*Einstellungen!$B$5/100</f>
        <v>0</v>
      </c>
      <c r="L5413" s="23" t="str">
        <f aca="false">IF(I5413&lt;Einstellungen!$B$5,"ja","nein")</f>
        <v>ja</v>
      </c>
      <c r="M5413" s="23" t="s">
        <v>130</v>
      </c>
      <c r="N5413" s="23" t="n">
        <v>2025</v>
      </c>
      <c r="O5413" s="23" t="n">
        <v>12</v>
      </c>
    </row>
    <row r="5414" customFormat="false" ht="15" hidden="false" customHeight="false" outlineLevel="0" collapsed="false">
      <c r="A5414" s="22" t="n">
        <v>45917</v>
      </c>
      <c r="B5414" s="23" t="s">
        <v>119</v>
      </c>
      <c r="C5414" s="23" t="s">
        <v>103</v>
      </c>
      <c r="D5414" s="24" t="n">
        <v>-1999.7</v>
      </c>
      <c r="E5414" s="25" t="n">
        <f aca="false">MAX(D5414,0)/1000</f>
        <v>0</v>
      </c>
      <c r="F5414" s="25" t="n">
        <f aca="false">MAX(-D5414,0)/1000</f>
        <v>1.9997</v>
      </c>
      <c r="G5414" s="23" t="str">
        <f aca="false">IF(E5414&gt;0,"ja","nein")</f>
        <v>nein</v>
      </c>
      <c r="H5414" s="26" t="n">
        <v>7.88</v>
      </c>
      <c r="I5414" s="26" t="n">
        <f aca="false">(H5414/10+IF(N5414=2025,Einstellungen!$B$23,Einstellungen!$C$23))*(1+Einstellungen!$B$10)</f>
        <v>20.88331</v>
      </c>
      <c r="J5414" s="25" t="n">
        <f aca="false">E5414*I5414/100</f>
        <v>0</v>
      </c>
      <c r="K5414" s="25" t="n">
        <f aca="false">E5414*Einstellungen!$B$5/100</f>
        <v>0</v>
      </c>
      <c r="L5414" s="23" t="str">
        <f aca="false">IF(I5414&lt;Einstellungen!$B$5,"ja","nein")</f>
        <v>ja</v>
      </c>
      <c r="M5414" s="23" t="s">
        <v>130</v>
      </c>
      <c r="N5414" s="23" t="n">
        <v>2025</v>
      </c>
      <c r="O5414" s="23" t="n">
        <v>13</v>
      </c>
    </row>
    <row r="5415" customFormat="false" ht="15" hidden="false" customHeight="false" outlineLevel="0" collapsed="false">
      <c r="A5415" s="22" t="n">
        <v>45917</v>
      </c>
      <c r="B5415" s="23" t="s">
        <v>120</v>
      </c>
      <c r="C5415" s="23" t="s">
        <v>103</v>
      </c>
      <c r="D5415" s="24" t="n">
        <v>-1825.8</v>
      </c>
      <c r="E5415" s="25" t="n">
        <f aca="false">MAX(D5415,0)/1000</f>
        <v>0</v>
      </c>
      <c r="F5415" s="25" t="n">
        <f aca="false">MAX(-D5415,0)/1000</f>
        <v>1.8258</v>
      </c>
      <c r="G5415" s="23" t="str">
        <f aca="false">IF(E5415&gt;0,"ja","nein")</f>
        <v>nein</v>
      </c>
      <c r="H5415" s="26" t="n">
        <v>10.59</v>
      </c>
      <c r="I5415" s="26" t="n">
        <f aca="false">(H5415/10+IF(N5415=2025,Einstellungen!$B$23,Einstellungen!$C$23))*(1+Einstellungen!$B$10)</f>
        <v>21.2058</v>
      </c>
      <c r="J5415" s="25" t="n">
        <f aca="false">E5415*I5415/100</f>
        <v>0</v>
      </c>
      <c r="K5415" s="25" t="n">
        <f aca="false">E5415*Einstellungen!$B$5/100</f>
        <v>0</v>
      </c>
      <c r="L5415" s="23" t="str">
        <f aca="false">IF(I5415&lt;Einstellungen!$B$5,"ja","nein")</f>
        <v>ja</v>
      </c>
      <c r="M5415" s="23" t="s">
        <v>130</v>
      </c>
      <c r="N5415" s="23" t="n">
        <v>2025</v>
      </c>
      <c r="O5415" s="23" t="n">
        <v>14</v>
      </c>
    </row>
    <row r="5416" customFormat="false" ht="15" hidden="false" customHeight="false" outlineLevel="0" collapsed="false">
      <c r="A5416" s="22" t="n">
        <v>45917</v>
      </c>
      <c r="B5416" s="23" t="s">
        <v>104</v>
      </c>
      <c r="C5416" s="23" t="s">
        <v>103</v>
      </c>
      <c r="D5416" s="24" t="n">
        <v>-1434.9</v>
      </c>
      <c r="E5416" s="25" t="n">
        <f aca="false">MAX(D5416,0)/1000</f>
        <v>0</v>
      </c>
      <c r="F5416" s="25" t="n">
        <f aca="false">MAX(-D5416,0)/1000</f>
        <v>1.4349</v>
      </c>
      <c r="G5416" s="23" t="str">
        <f aca="false">IF(E5416&gt;0,"ja","nein")</f>
        <v>nein</v>
      </c>
      <c r="H5416" s="26" t="n">
        <v>43.09</v>
      </c>
      <c r="I5416" s="26" t="n">
        <f aca="false">(H5416/10+IF(N5416=2025,Einstellungen!$B$23,Einstellungen!$C$23))*(1+Einstellungen!$B$10)</f>
        <v>25.0733</v>
      </c>
      <c r="J5416" s="25" t="n">
        <f aca="false">E5416*I5416/100</f>
        <v>0</v>
      </c>
      <c r="K5416" s="25" t="n">
        <f aca="false">E5416*Einstellungen!$B$5/100</f>
        <v>0</v>
      </c>
      <c r="L5416" s="23" t="str">
        <f aca="false">IF(I5416&lt;Einstellungen!$B$5,"ja","nein")</f>
        <v>ja</v>
      </c>
      <c r="M5416" s="23" t="s">
        <v>130</v>
      </c>
      <c r="N5416" s="23" t="n">
        <v>2025</v>
      </c>
      <c r="O5416" s="23" t="n">
        <v>15</v>
      </c>
    </row>
    <row r="5417" customFormat="false" ht="15" hidden="false" customHeight="false" outlineLevel="0" collapsed="false">
      <c r="A5417" s="22" t="n">
        <v>45917</v>
      </c>
      <c r="B5417" s="23" t="s">
        <v>105</v>
      </c>
      <c r="C5417" s="23" t="s">
        <v>103</v>
      </c>
      <c r="D5417" s="24" t="n">
        <v>-1193.4</v>
      </c>
      <c r="E5417" s="25" t="n">
        <f aca="false">MAX(D5417,0)/1000</f>
        <v>0</v>
      </c>
      <c r="F5417" s="25" t="n">
        <f aca="false">MAX(-D5417,0)/1000</f>
        <v>1.1934</v>
      </c>
      <c r="G5417" s="23" t="str">
        <f aca="false">IF(E5417&gt;0,"ja","nein")</f>
        <v>nein</v>
      </c>
      <c r="H5417" s="26" t="n">
        <v>81.17</v>
      </c>
      <c r="I5417" s="26" t="n">
        <f aca="false">(H5417/10+IF(N5417=2025,Einstellungen!$B$23,Einstellungen!$C$23))*(1+Einstellungen!$B$10)</f>
        <v>29.60482</v>
      </c>
      <c r="J5417" s="25" t="n">
        <f aca="false">E5417*I5417/100</f>
        <v>0</v>
      </c>
      <c r="K5417" s="25" t="n">
        <f aca="false">E5417*Einstellungen!$B$5/100</f>
        <v>0</v>
      </c>
      <c r="L5417" s="23" t="str">
        <f aca="false">IF(I5417&lt;Einstellungen!$B$5,"ja","nein")</f>
        <v>nein</v>
      </c>
      <c r="M5417" s="23" t="s">
        <v>130</v>
      </c>
      <c r="N5417" s="23" t="n">
        <v>2025</v>
      </c>
      <c r="O5417" s="23" t="n">
        <v>16</v>
      </c>
    </row>
    <row r="5418" customFormat="false" ht="15" hidden="false" customHeight="false" outlineLevel="0" collapsed="false">
      <c r="A5418" s="22" t="n">
        <v>45917</v>
      </c>
      <c r="B5418" s="23" t="s">
        <v>97</v>
      </c>
      <c r="C5418" s="23" t="s">
        <v>103</v>
      </c>
      <c r="D5418" s="24" t="n">
        <v>-563.9</v>
      </c>
      <c r="E5418" s="25" t="n">
        <f aca="false">MAX(D5418,0)/1000</f>
        <v>0</v>
      </c>
      <c r="F5418" s="25" t="n">
        <f aca="false">MAX(-D5418,0)/1000</f>
        <v>0.5639</v>
      </c>
      <c r="G5418" s="23" t="str">
        <f aca="false">IF(E5418&gt;0,"ja","nein")</f>
        <v>nein</v>
      </c>
      <c r="H5418" s="26" t="n">
        <v>110</v>
      </c>
      <c r="I5418" s="26" t="n">
        <f aca="false">(H5418/10+IF(N5418=2025,Einstellungen!$B$23,Einstellungen!$C$23))*(1+Einstellungen!$B$10)</f>
        <v>33.03559</v>
      </c>
      <c r="J5418" s="25" t="n">
        <f aca="false">E5418*I5418/100</f>
        <v>0</v>
      </c>
      <c r="K5418" s="25" t="n">
        <f aca="false">E5418*Einstellungen!$B$5/100</f>
        <v>0</v>
      </c>
      <c r="L5418" s="23" t="str">
        <f aca="false">IF(I5418&lt;Einstellungen!$B$5,"ja","nein")</f>
        <v>nein</v>
      </c>
      <c r="M5418" s="23" t="s">
        <v>130</v>
      </c>
      <c r="N5418" s="23" t="n">
        <v>2025</v>
      </c>
      <c r="O5418" s="23" t="n">
        <v>17</v>
      </c>
    </row>
    <row r="5419" customFormat="false" ht="15" hidden="false" customHeight="false" outlineLevel="0" collapsed="false">
      <c r="A5419" s="22" t="n">
        <v>45917</v>
      </c>
      <c r="B5419" s="23" t="s">
        <v>99</v>
      </c>
      <c r="C5419" s="23" t="s">
        <v>103</v>
      </c>
      <c r="D5419" s="24" t="n">
        <v>-28.4</v>
      </c>
      <c r="E5419" s="25" t="n">
        <f aca="false">MAX(D5419,0)/1000</f>
        <v>0</v>
      </c>
      <c r="F5419" s="25" t="n">
        <f aca="false">MAX(-D5419,0)/1000</f>
        <v>0.0284</v>
      </c>
      <c r="G5419" s="23" t="str">
        <f aca="false">IF(E5419&gt;0,"ja","nein")</f>
        <v>nein</v>
      </c>
      <c r="H5419" s="26" t="n">
        <v>123.31</v>
      </c>
      <c r="I5419" s="26" t="n">
        <f aca="false">(H5419/10+IF(N5419=2025,Einstellungen!$B$23,Einstellungen!$C$23))*(1+Einstellungen!$B$10)</f>
        <v>34.61948</v>
      </c>
      <c r="J5419" s="25" t="n">
        <f aca="false">E5419*I5419/100</f>
        <v>0</v>
      </c>
      <c r="K5419" s="25" t="n">
        <f aca="false">E5419*Einstellungen!$B$5/100</f>
        <v>0</v>
      </c>
      <c r="L5419" s="23" t="str">
        <f aca="false">IF(I5419&lt;Einstellungen!$B$5,"ja","nein")</f>
        <v>nein</v>
      </c>
      <c r="M5419" s="23" t="s">
        <v>130</v>
      </c>
      <c r="N5419" s="23" t="n">
        <v>2025</v>
      </c>
      <c r="O5419" s="23" t="n">
        <v>18</v>
      </c>
    </row>
    <row r="5420" customFormat="false" ht="15" hidden="false" customHeight="false" outlineLevel="0" collapsed="false">
      <c r="A5420" s="22" t="n">
        <v>45917</v>
      </c>
      <c r="B5420" s="23" t="s">
        <v>100</v>
      </c>
      <c r="C5420" s="23" t="s">
        <v>103</v>
      </c>
      <c r="D5420" s="24" t="n">
        <v>8.9</v>
      </c>
      <c r="E5420" s="25" t="n">
        <f aca="false">MAX(D5420,0)/1000</f>
        <v>0.0089</v>
      </c>
      <c r="F5420" s="25" t="n">
        <f aca="false">MAX(-D5420,0)/1000</f>
        <v>0</v>
      </c>
      <c r="G5420" s="23" t="str">
        <f aca="false">IF(E5420&gt;0,"ja","nein")</f>
        <v>ja</v>
      </c>
      <c r="H5420" s="26" t="n">
        <v>142.58</v>
      </c>
      <c r="I5420" s="26" t="n">
        <f aca="false">(H5420/10+IF(N5420=2025,Einstellungen!$B$23,Einstellungen!$C$23))*(1+Einstellungen!$B$10)</f>
        <v>36.91261</v>
      </c>
      <c r="J5420" s="25" t="n">
        <f aca="false">E5420*I5420/100</f>
        <v>0.00328522229</v>
      </c>
      <c r="K5420" s="25" t="n">
        <f aca="false">E5420*Einstellungen!$B$5/100</f>
        <v>0.002581</v>
      </c>
      <c r="L5420" s="23" t="str">
        <f aca="false">IF(I5420&lt;Einstellungen!$B$5,"ja","nein")</f>
        <v>nein</v>
      </c>
      <c r="M5420" s="23" t="s">
        <v>130</v>
      </c>
      <c r="N5420" s="23" t="n">
        <v>2025</v>
      </c>
      <c r="O5420" s="23" t="n">
        <v>19</v>
      </c>
    </row>
    <row r="5421" customFormat="false" ht="15" hidden="false" customHeight="false" outlineLevel="0" collapsed="false">
      <c r="A5421" s="22" t="n">
        <v>45917</v>
      </c>
      <c r="B5421" s="23" t="s">
        <v>92</v>
      </c>
      <c r="C5421" s="23" t="s">
        <v>103</v>
      </c>
      <c r="D5421" s="24" t="n">
        <v>6</v>
      </c>
      <c r="E5421" s="25" t="n">
        <f aca="false">MAX(D5421,0)/1000</f>
        <v>0.006</v>
      </c>
      <c r="F5421" s="25" t="n">
        <f aca="false">MAX(-D5421,0)/1000</f>
        <v>0</v>
      </c>
      <c r="G5421" s="23" t="str">
        <f aca="false">IF(E5421&gt;0,"ja","nein")</f>
        <v>ja</v>
      </c>
      <c r="H5421" s="26" t="n">
        <v>123.52</v>
      </c>
      <c r="I5421" s="26" t="n">
        <f aca="false">(H5421/10+IF(N5421=2025,Einstellungen!$B$23,Einstellungen!$C$23))*(1+Einstellungen!$B$10)</f>
        <v>34.64447</v>
      </c>
      <c r="J5421" s="25" t="n">
        <f aca="false">E5421*I5421/100</f>
        <v>0.0020786682</v>
      </c>
      <c r="K5421" s="25" t="n">
        <f aca="false">E5421*Einstellungen!$B$5/100</f>
        <v>0.00174</v>
      </c>
      <c r="L5421" s="23" t="str">
        <f aca="false">IF(I5421&lt;Einstellungen!$B$5,"ja","nein")</f>
        <v>nein</v>
      </c>
      <c r="M5421" s="23" t="s">
        <v>130</v>
      </c>
      <c r="N5421" s="23" t="n">
        <v>2025</v>
      </c>
      <c r="O5421" s="23" t="n">
        <v>20</v>
      </c>
    </row>
    <row r="5422" customFormat="false" ht="15" hidden="false" customHeight="false" outlineLevel="0" collapsed="false">
      <c r="A5422" s="22" t="n">
        <v>45917</v>
      </c>
      <c r="B5422" s="23" t="s">
        <v>95</v>
      </c>
      <c r="C5422" s="23" t="s">
        <v>103</v>
      </c>
      <c r="D5422" s="24" t="n">
        <v>-20.5</v>
      </c>
      <c r="E5422" s="25" t="n">
        <f aca="false">MAX(D5422,0)/1000</f>
        <v>0</v>
      </c>
      <c r="F5422" s="25" t="n">
        <f aca="false">MAX(-D5422,0)/1000</f>
        <v>0.0205</v>
      </c>
      <c r="G5422" s="23" t="str">
        <f aca="false">IF(E5422&gt;0,"ja","nein")</f>
        <v>nein</v>
      </c>
      <c r="H5422" s="26" t="n">
        <v>94.2</v>
      </c>
      <c r="I5422" s="26" t="n">
        <f aca="false">(H5422/10+IF(N5422=2025,Einstellungen!$B$23,Einstellungen!$C$23))*(1+Einstellungen!$B$10)</f>
        <v>31.15539</v>
      </c>
      <c r="J5422" s="25" t="n">
        <f aca="false">E5422*I5422/100</f>
        <v>0</v>
      </c>
      <c r="K5422" s="25" t="n">
        <f aca="false">E5422*Einstellungen!$B$5/100</f>
        <v>0</v>
      </c>
      <c r="L5422" s="23" t="str">
        <f aca="false">IF(I5422&lt;Einstellungen!$B$5,"ja","nein")</f>
        <v>nein</v>
      </c>
      <c r="M5422" s="23" t="s">
        <v>130</v>
      </c>
      <c r="N5422" s="23" t="n">
        <v>2025</v>
      </c>
      <c r="O5422" s="23" t="n">
        <v>21</v>
      </c>
    </row>
    <row r="5423" customFormat="false" ht="15" hidden="false" customHeight="false" outlineLevel="0" collapsed="false">
      <c r="A5423" s="22" t="n">
        <v>45917</v>
      </c>
      <c r="B5423" s="23" t="s">
        <v>96</v>
      </c>
      <c r="C5423" s="23" t="s">
        <v>103</v>
      </c>
      <c r="D5423" s="24" t="n">
        <v>-19.2</v>
      </c>
      <c r="E5423" s="25" t="n">
        <f aca="false">MAX(D5423,0)/1000</f>
        <v>0</v>
      </c>
      <c r="F5423" s="25" t="n">
        <f aca="false">MAX(-D5423,0)/1000</f>
        <v>0.0192</v>
      </c>
      <c r="G5423" s="23" t="str">
        <f aca="false">IF(E5423&gt;0,"ja","nein")</f>
        <v>nein</v>
      </c>
      <c r="H5423" s="26" t="n">
        <v>86.1</v>
      </c>
      <c r="I5423" s="26" t="n">
        <f aca="false">(H5423/10+IF(N5423=2025,Einstellungen!$B$23,Einstellungen!$C$23))*(1+Einstellungen!$B$10)</f>
        <v>30.19149</v>
      </c>
      <c r="J5423" s="25" t="n">
        <f aca="false">E5423*I5423/100</f>
        <v>0</v>
      </c>
      <c r="K5423" s="25" t="n">
        <f aca="false">E5423*Einstellungen!$B$5/100</f>
        <v>0</v>
      </c>
      <c r="L5423" s="23" t="str">
        <f aca="false">IF(I5423&lt;Einstellungen!$B$5,"ja","nein")</f>
        <v>nein</v>
      </c>
      <c r="M5423" s="23" t="s">
        <v>130</v>
      </c>
      <c r="N5423" s="23" t="n">
        <v>2025</v>
      </c>
      <c r="O5423" s="23" t="n">
        <v>22</v>
      </c>
    </row>
    <row r="5424" customFormat="false" ht="15" hidden="false" customHeight="false" outlineLevel="0" collapsed="false">
      <c r="A5424" s="22" t="n">
        <v>45917</v>
      </c>
      <c r="B5424" s="23" t="s">
        <v>101</v>
      </c>
      <c r="C5424" s="23" t="s">
        <v>103</v>
      </c>
      <c r="D5424" s="24" t="n">
        <v>-17.4</v>
      </c>
      <c r="E5424" s="25" t="n">
        <f aca="false">MAX(D5424,0)/1000</f>
        <v>0</v>
      </c>
      <c r="F5424" s="25" t="n">
        <f aca="false">MAX(-D5424,0)/1000</f>
        <v>0.0174</v>
      </c>
      <c r="G5424" s="23" t="str">
        <f aca="false">IF(E5424&gt;0,"ja","nein")</f>
        <v>nein</v>
      </c>
      <c r="H5424" s="26" t="n">
        <v>73.07</v>
      </c>
      <c r="I5424" s="26" t="n">
        <f aca="false">(H5424/10+IF(N5424=2025,Einstellungen!$B$23,Einstellungen!$C$23))*(1+Einstellungen!$B$10)</f>
        <v>28.64092</v>
      </c>
      <c r="J5424" s="25" t="n">
        <f aca="false">E5424*I5424/100</f>
        <v>0</v>
      </c>
      <c r="K5424" s="25" t="n">
        <f aca="false">E5424*Einstellungen!$B$5/100</f>
        <v>0</v>
      </c>
      <c r="L5424" s="23" t="str">
        <f aca="false">IF(I5424&lt;Einstellungen!$B$5,"ja","nein")</f>
        <v>ja</v>
      </c>
      <c r="M5424" s="23" t="s">
        <v>130</v>
      </c>
      <c r="N5424" s="23" t="n">
        <v>2025</v>
      </c>
      <c r="O5424" s="23" t="n">
        <v>23</v>
      </c>
    </row>
    <row r="5425" customFormat="false" ht="15" hidden="false" customHeight="false" outlineLevel="0" collapsed="false">
      <c r="A5425" s="22" t="n">
        <v>45918</v>
      </c>
      <c r="B5425" s="23" t="s">
        <v>102</v>
      </c>
      <c r="C5425" s="23" t="s">
        <v>106</v>
      </c>
      <c r="D5425" s="24" t="n">
        <v>-12.3</v>
      </c>
      <c r="E5425" s="25" t="n">
        <f aca="false">MAX(D5425,0)/1000</f>
        <v>0</v>
      </c>
      <c r="F5425" s="25" t="n">
        <f aca="false">MAX(-D5425,0)/1000</f>
        <v>0.0123</v>
      </c>
      <c r="G5425" s="23" t="str">
        <f aca="false">IF(E5425&gt;0,"ja","nein")</f>
        <v>nein</v>
      </c>
      <c r="H5425" s="26" t="n">
        <v>53.12</v>
      </c>
      <c r="I5425" s="26" t="n">
        <f aca="false">(H5425/10+IF(N5425=2025,Einstellungen!$B$23,Einstellungen!$C$23))*(1+Einstellungen!$B$10)</f>
        <v>26.26687</v>
      </c>
      <c r="J5425" s="25" t="n">
        <f aca="false">E5425*I5425/100</f>
        <v>0</v>
      </c>
      <c r="K5425" s="25" t="n">
        <f aca="false">E5425*Einstellungen!$B$5/100</f>
        <v>0</v>
      </c>
      <c r="L5425" s="23" t="str">
        <f aca="false">IF(I5425&lt;Einstellungen!$B$5,"ja","nein")</f>
        <v>ja</v>
      </c>
      <c r="M5425" s="23" t="s">
        <v>130</v>
      </c>
      <c r="N5425" s="23" t="n">
        <v>2025</v>
      </c>
      <c r="O5425" s="23" t="n">
        <v>0</v>
      </c>
    </row>
    <row r="5426" customFormat="false" ht="15" hidden="false" customHeight="false" outlineLevel="0" collapsed="false">
      <c r="A5426" s="22" t="n">
        <v>45918</v>
      </c>
      <c r="B5426" s="23" t="s">
        <v>107</v>
      </c>
      <c r="C5426" s="23" t="s">
        <v>106</v>
      </c>
      <c r="D5426" s="24" t="n">
        <v>-13.4</v>
      </c>
      <c r="E5426" s="25" t="n">
        <f aca="false">MAX(D5426,0)/1000</f>
        <v>0</v>
      </c>
      <c r="F5426" s="25" t="n">
        <f aca="false">MAX(-D5426,0)/1000</f>
        <v>0.0134</v>
      </c>
      <c r="G5426" s="23" t="str">
        <f aca="false">IF(E5426&gt;0,"ja","nein")</f>
        <v>nein</v>
      </c>
      <c r="H5426" s="26" t="n">
        <v>48.29</v>
      </c>
      <c r="I5426" s="26" t="n">
        <f aca="false">(H5426/10+IF(N5426=2025,Einstellungen!$B$23,Einstellungen!$C$23))*(1+Einstellungen!$B$10)</f>
        <v>25.6921</v>
      </c>
      <c r="J5426" s="25" t="n">
        <f aca="false">E5426*I5426/100</f>
        <v>0</v>
      </c>
      <c r="K5426" s="25" t="n">
        <f aca="false">E5426*Einstellungen!$B$5/100</f>
        <v>0</v>
      </c>
      <c r="L5426" s="23" t="str">
        <f aca="false">IF(I5426&lt;Einstellungen!$B$5,"ja","nein")</f>
        <v>ja</v>
      </c>
      <c r="M5426" s="23" t="s">
        <v>130</v>
      </c>
      <c r="N5426" s="23" t="n">
        <v>2025</v>
      </c>
      <c r="O5426" s="23" t="n">
        <v>1</v>
      </c>
    </row>
    <row r="5427" customFormat="false" ht="15" hidden="false" customHeight="false" outlineLevel="0" collapsed="false">
      <c r="A5427" s="22" t="n">
        <v>45918</v>
      </c>
      <c r="B5427" s="23" t="s">
        <v>108</v>
      </c>
      <c r="C5427" s="23" t="s">
        <v>106</v>
      </c>
      <c r="D5427" s="24" t="n">
        <v>-20.1</v>
      </c>
      <c r="E5427" s="25" t="n">
        <f aca="false">MAX(D5427,0)/1000</f>
        <v>0</v>
      </c>
      <c r="F5427" s="25" t="n">
        <f aca="false">MAX(-D5427,0)/1000</f>
        <v>0.0201</v>
      </c>
      <c r="G5427" s="23" t="str">
        <f aca="false">IF(E5427&gt;0,"ja","nein")</f>
        <v>nein</v>
      </c>
      <c r="H5427" s="26" t="n">
        <v>38.47</v>
      </c>
      <c r="I5427" s="26" t="n">
        <f aca="false">(H5427/10+IF(N5427=2025,Einstellungen!$B$23,Einstellungen!$C$23))*(1+Einstellungen!$B$10)</f>
        <v>24.52352</v>
      </c>
      <c r="J5427" s="25" t="n">
        <f aca="false">E5427*I5427/100</f>
        <v>0</v>
      </c>
      <c r="K5427" s="25" t="n">
        <f aca="false">E5427*Einstellungen!$B$5/100</f>
        <v>0</v>
      </c>
      <c r="L5427" s="23" t="str">
        <f aca="false">IF(I5427&lt;Einstellungen!$B$5,"ja","nein")</f>
        <v>ja</v>
      </c>
      <c r="M5427" s="23" t="s">
        <v>130</v>
      </c>
      <c r="N5427" s="23" t="n">
        <v>2025</v>
      </c>
      <c r="O5427" s="23" t="n">
        <v>2</v>
      </c>
    </row>
    <row r="5428" customFormat="false" ht="15" hidden="false" customHeight="false" outlineLevel="0" collapsed="false">
      <c r="A5428" s="22" t="n">
        <v>45918</v>
      </c>
      <c r="B5428" s="23" t="s">
        <v>109</v>
      </c>
      <c r="C5428" s="23" t="s">
        <v>106</v>
      </c>
      <c r="D5428" s="24" t="n">
        <v>-23.9</v>
      </c>
      <c r="E5428" s="25" t="n">
        <f aca="false">MAX(D5428,0)/1000</f>
        <v>0</v>
      </c>
      <c r="F5428" s="25" t="n">
        <f aca="false">MAX(-D5428,0)/1000</f>
        <v>0.0239</v>
      </c>
      <c r="G5428" s="23" t="str">
        <f aca="false">IF(E5428&gt;0,"ja","nein")</f>
        <v>nein</v>
      </c>
      <c r="H5428" s="26" t="n">
        <v>37.96</v>
      </c>
      <c r="I5428" s="26" t="n">
        <f aca="false">(H5428/10+IF(N5428=2025,Einstellungen!$B$23,Einstellungen!$C$23))*(1+Einstellungen!$B$10)</f>
        <v>24.46283</v>
      </c>
      <c r="J5428" s="25" t="n">
        <f aca="false">E5428*I5428/100</f>
        <v>0</v>
      </c>
      <c r="K5428" s="25" t="n">
        <f aca="false">E5428*Einstellungen!$B$5/100</f>
        <v>0</v>
      </c>
      <c r="L5428" s="23" t="str">
        <f aca="false">IF(I5428&lt;Einstellungen!$B$5,"ja","nein")</f>
        <v>ja</v>
      </c>
      <c r="M5428" s="23" t="s">
        <v>130</v>
      </c>
      <c r="N5428" s="23" t="n">
        <v>2025</v>
      </c>
      <c r="O5428" s="23" t="n">
        <v>3</v>
      </c>
    </row>
    <row r="5429" customFormat="false" ht="15" hidden="false" customHeight="false" outlineLevel="0" collapsed="false">
      <c r="A5429" s="22" t="n">
        <v>45918</v>
      </c>
      <c r="B5429" s="23" t="s">
        <v>110</v>
      </c>
      <c r="C5429" s="23" t="s">
        <v>106</v>
      </c>
      <c r="D5429" s="24" t="n">
        <v>-14.1</v>
      </c>
      <c r="E5429" s="25" t="n">
        <f aca="false">MAX(D5429,0)/1000</f>
        <v>0</v>
      </c>
      <c r="F5429" s="25" t="n">
        <f aca="false">MAX(-D5429,0)/1000</f>
        <v>0.0141</v>
      </c>
      <c r="G5429" s="23" t="str">
        <f aca="false">IF(E5429&gt;0,"ja","nein")</f>
        <v>nein</v>
      </c>
      <c r="H5429" s="26" t="n">
        <v>48.12</v>
      </c>
      <c r="I5429" s="26" t="n">
        <f aca="false">(H5429/10+IF(N5429=2025,Einstellungen!$B$23,Einstellungen!$C$23))*(1+Einstellungen!$B$10)</f>
        <v>25.67187</v>
      </c>
      <c r="J5429" s="25" t="n">
        <f aca="false">E5429*I5429/100</f>
        <v>0</v>
      </c>
      <c r="K5429" s="25" t="n">
        <f aca="false">E5429*Einstellungen!$B$5/100</f>
        <v>0</v>
      </c>
      <c r="L5429" s="23" t="str">
        <f aca="false">IF(I5429&lt;Einstellungen!$B$5,"ja","nein")</f>
        <v>ja</v>
      </c>
      <c r="M5429" s="23" t="s">
        <v>130</v>
      </c>
      <c r="N5429" s="23" t="n">
        <v>2025</v>
      </c>
      <c r="O5429" s="23" t="n">
        <v>4</v>
      </c>
    </row>
    <row r="5430" customFormat="false" ht="15" hidden="false" customHeight="false" outlineLevel="0" collapsed="false">
      <c r="A5430" s="22" t="n">
        <v>45918</v>
      </c>
      <c r="B5430" s="23" t="s">
        <v>111</v>
      </c>
      <c r="C5430" s="23" t="s">
        <v>106</v>
      </c>
      <c r="D5430" s="24" t="n">
        <v>-23.1</v>
      </c>
      <c r="E5430" s="25" t="n">
        <f aca="false">MAX(D5430,0)/1000</f>
        <v>0</v>
      </c>
      <c r="F5430" s="25" t="n">
        <f aca="false">MAX(-D5430,0)/1000</f>
        <v>0.0231</v>
      </c>
      <c r="G5430" s="23" t="str">
        <f aca="false">IF(E5430&gt;0,"ja","nein")</f>
        <v>nein</v>
      </c>
      <c r="H5430" s="26" t="n">
        <v>74.15</v>
      </c>
      <c r="I5430" s="26" t="n">
        <f aca="false">(H5430/10+IF(N5430=2025,Einstellungen!$B$23,Einstellungen!$C$23))*(1+Einstellungen!$B$10)</f>
        <v>28.76944</v>
      </c>
      <c r="J5430" s="25" t="n">
        <f aca="false">E5430*I5430/100</f>
        <v>0</v>
      </c>
      <c r="K5430" s="25" t="n">
        <f aca="false">E5430*Einstellungen!$B$5/100</f>
        <v>0</v>
      </c>
      <c r="L5430" s="23" t="str">
        <f aca="false">IF(I5430&lt;Einstellungen!$B$5,"ja","nein")</f>
        <v>ja</v>
      </c>
      <c r="M5430" s="23" t="s">
        <v>130</v>
      </c>
      <c r="N5430" s="23" t="n">
        <v>2025</v>
      </c>
      <c r="O5430" s="23" t="n">
        <v>5</v>
      </c>
    </row>
    <row r="5431" customFormat="false" ht="15" hidden="false" customHeight="false" outlineLevel="0" collapsed="false">
      <c r="A5431" s="22" t="n">
        <v>45918</v>
      </c>
      <c r="B5431" s="23" t="s">
        <v>112</v>
      </c>
      <c r="C5431" s="23" t="s">
        <v>106</v>
      </c>
      <c r="D5431" s="24" t="n">
        <v>-21.8</v>
      </c>
      <c r="E5431" s="25" t="n">
        <f aca="false">MAX(D5431,0)/1000</f>
        <v>0</v>
      </c>
      <c r="F5431" s="25" t="n">
        <f aca="false">MAX(-D5431,0)/1000</f>
        <v>0.0218</v>
      </c>
      <c r="G5431" s="23" t="str">
        <f aca="false">IF(E5431&gt;0,"ja","nein")</f>
        <v>nein</v>
      </c>
      <c r="H5431" s="26" t="n">
        <v>105.81</v>
      </c>
      <c r="I5431" s="26" t="n">
        <f aca="false">(H5431/10+IF(N5431=2025,Einstellungen!$B$23,Einstellungen!$C$23))*(1+Einstellungen!$B$10)</f>
        <v>32.53698</v>
      </c>
      <c r="J5431" s="25" t="n">
        <f aca="false">E5431*I5431/100</f>
        <v>0</v>
      </c>
      <c r="K5431" s="25" t="n">
        <f aca="false">E5431*Einstellungen!$B$5/100</f>
        <v>0</v>
      </c>
      <c r="L5431" s="23" t="str">
        <f aca="false">IF(I5431&lt;Einstellungen!$B$5,"ja","nein")</f>
        <v>nein</v>
      </c>
      <c r="M5431" s="23" t="s">
        <v>130</v>
      </c>
      <c r="N5431" s="23" t="n">
        <v>2025</v>
      </c>
      <c r="O5431" s="23" t="n">
        <v>6</v>
      </c>
    </row>
    <row r="5432" customFormat="false" ht="15" hidden="false" customHeight="false" outlineLevel="0" collapsed="false">
      <c r="A5432" s="22" t="n">
        <v>45918</v>
      </c>
      <c r="B5432" s="23" t="s">
        <v>113</v>
      </c>
      <c r="C5432" s="23" t="s">
        <v>106</v>
      </c>
      <c r="D5432" s="24" t="n">
        <v>-27</v>
      </c>
      <c r="E5432" s="25" t="n">
        <f aca="false">MAX(D5432,0)/1000</f>
        <v>0</v>
      </c>
      <c r="F5432" s="25" t="n">
        <f aca="false">MAX(-D5432,0)/1000</f>
        <v>0.027</v>
      </c>
      <c r="G5432" s="23" t="str">
        <f aca="false">IF(E5432&gt;0,"ja","nein")</f>
        <v>nein</v>
      </c>
      <c r="H5432" s="26" t="n">
        <v>117.21</v>
      </c>
      <c r="I5432" s="26" t="n">
        <f aca="false">(H5432/10+IF(N5432=2025,Einstellungen!$B$23,Einstellungen!$C$23))*(1+Einstellungen!$B$10)</f>
        <v>33.89358</v>
      </c>
      <c r="J5432" s="25" t="n">
        <f aca="false">E5432*I5432/100</f>
        <v>0</v>
      </c>
      <c r="K5432" s="25" t="n">
        <f aca="false">E5432*Einstellungen!$B$5/100</f>
        <v>0</v>
      </c>
      <c r="L5432" s="23" t="str">
        <f aca="false">IF(I5432&lt;Einstellungen!$B$5,"ja","nein")</f>
        <v>nein</v>
      </c>
      <c r="M5432" s="23" t="s">
        <v>130</v>
      </c>
      <c r="N5432" s="23" t="n">
        <v>2025</v>
      </c>
      <c r="O5432" s="23" t="n">
        <v>7</v>
      </c>
    </row>
    <row r="5433" customFormat="false" ht="15" hidden="false" customHeight="false" outlineLevel="0" collapsed="false">
      <c r="A5433" s="22" t="n">
        <v>45918</v>
      </c>
      <c r="B5433" s="23" t="s">
        <v>114</v>
      </c>
      <c r="C5433" s="23" t="s">
        <v>106</v>
      </c>
      <c r="D5433" s="24" t="n">
        <v>-42.4</v>
      </c>
      <c r="E5433" s="25" t="n">
        <f aca="false">MAX(D5433,0)/1000</f>
        <v>0</v>
      </c>
      <c r="F5433" s="25" t="n">
        <f aca="false">MAX(-D5433,0)/1000</f>
        <v>0.0424</v>
      </c>
      <c r="G5433" s="23" t="str">
        <f aca="false">IF(E5433&gt;0,"ja","nein")</f>
        <v>nein</v>
      </c>
      <c r="H5433" s="26" t="n">
        <v>111.28</v>
      </c>
      <c r="I5433" s="26" t="n">
        <f aca="false">(H5433/10+IF(N5433=2025,Einstellungen!$B$23,Einstellungen!$C$23))*(1+Einstellungen!$B$10)</f>
        <v>33.18791</v>
      </c>
      <c r="J5433" s="25" t="n">
        <f aca="false">E5433*I5433/100</f>
        <v>0</v>
      </c>
      <c r="K5433" s="25" t="n">
        <f aca="false">E5433*Einstellungen!$B$5/100</f>
        <v>0</v>
      </c>
      <c r="L5433" s="23" t="str">
        <f aca="false">IF(I5433&lt;Einstellungen!$B$5,"ja","nein")</f>
        <v>nein</v>
      </c>
      <c r="M5433" s="23" t="s">
        <v>130</v>
      </c>
      <c r="N5433" s="23" t="n">
        <v>2025</v>
      </c>
      <c r="O5433" s="23" t="n">
        <v>8</v>
      </c>
    </row>
    <row r="5434" customFormat="false" ht="15" hidden="false" customHeight="false" outlineLevel="0" collapsed="false">
      <c r="A5434" s="22" t="n">
        <v>45918</v>
      </c>
      <c r="B5434" s="23" t="s">
        <v>115</v>
      </c>
      <c r="C5434" s="23" t="s">
        <v>106</v>
      </c>
      <c r="D5434" s="24" t="n">
        <v>-828.9</v>
      </c>
      <c r="E5434" s="25" t="n">
        <f aca="false">MAX(D5434,0)/1000</f>
        <v>0</v>
      </c>
      <c r="F5434" s="25" t="n">
        <f aca="false">MAX(-D5434,0)/1000</f>
        <v>0.8289</v>
      </c>
      <c r="G5434" s="23" t="str">
        <f aca="false">IF(E5434&gt;0,"ja","nein")</f>
        <v>nein</v>
      </c>
      <c r="H5434" s="26" t="n">
        <v>90.8</v>
      </c>
      <c r="I5434" s="26" t="n">
        <f aca="false">(H5434/10+IF(N5434=2025,Einstellungen!$B$23,Einstellungen!$C$23))*(1+Einstellungen!$B$10)</f>
        <v>30.75079</v>
      </c>
      <c r="J5434" s="25" t="n">
        <f aca="false">E5434*I5434/100</f>
        <v>0</v>
      </c>
      <c r="K5434" s="25" t="n">
        <f aca="false">E5434*Einstellungen!$B$5/100</f>
        <v>0</v>
      </c>
      <c r="L5434" s="23" t="str">
        <f aca="false">IF(I5434&lt;Einstellungen!$B$5,"ja","nein")</f>
        <v>nein</v>
      </c>
      <c r="M5434" s="23" t="s">
        <v>130</v>
      </c>
      <c r="N5434" s="23" t="n">
        <v>2025</v>
      </c>
      <c r="O5434" s="23" t="n">
        <v>9</v>
      </c>
    </row>
    <row r="5435" customFormat="false" ht="15" hidden="false" customHeight="false" outlineLevel="0" collapsed="false">
      <c r="A5435" s="22" t="n">
        <v>45918</v>
      </c>
      <c r="B5435" s="23" t="s">
        <v>116</v>
      </c>
      <c r="C5435" s="23" t="s">
        <v>106</v>
      </c>
      <c r="D5435" s="24" t="n">
        <v>-2896.2</v>
      </c>
      <c r="E5435" s="25" t="n">
        <f aca="false">MAX(D5435,0)/1000</f>
        <v>0</v>
      </c>
      <c r="F5435" s="25" t="n">
        <f aca="false">MAX(-D5435,0)/1000</f>
        <v>2.8962</v>
      </c>
      <c r="G5435" s="23" t="str">
        <f aca="false">IF(E5435&gt;0,"ja","nein")</f>
        <v>nein</v>
      </c>
      <c r="H5435" s="26" t="n">
        <v>65.1</v>
      </c>
      <c r="I5435" s="26" t="n">
        <f aca="false">(H5435/10+IF(N5435=2025,Einstellungen!$B$23,Einstellungen!$C$23))*(1+Einstellungen!$B$10)</f>
        <v>27.69249</v>
      </c>
      <c r="J5435" s="25" t="n">
        <f aca="false">E5435*I5435/100</f>
        <v>0</v>
      </c>
      <c r="K5435" s="25" t="n">
        <f aca="false">E5435*Einstellungen!$B$5/100</f>
        <v>0</v>
      </c>
      <c r="L5435" s="23" t="str">
        <f aca="false">IF(I5435&lt;Einstellungen!$B$5,"ja","nein")</f>
        <v>ja</v>
      </c>
      <c r="M5435" s="23" t="s">
        <v>130</v>
      </c>
      <c r="N5435" s="23" t="n">
        <v>2025</v>
      </c>
      <c r="O5435" s="23" t="n">
        <v>10</v>
      </c>
    </row>
    <row r="5436" customFormat="false" ht="15" hidden="false" customHeight="false" outlineLevel="0" collapsed="false">
      <c r="A5436" s="22" t="n">
        <v>45918</v>
      </c>
      <c r="B5436" s="23" t="s">
        <v>117</v>
      </c>
      <c r="C5436" s="23" t="s">
        <v>106</v>
      </c>
      <c r="D5436" s="24" t="n">
        <v>-4696.6</v>
      </c>
      <c r="E5436" s="25" t="n">
        <f aca="false">MAX(D5436,0)/1000</f>
        <v>0</v>
      </c>
      <c r="F5436" s="25" t="n">
        <f aca="false">MAX(-D5436,0)/1000</f>
        <v>4.6966</v>
      </c>
      <c r="G5436" s="23" t="str">
        <f aca="false">IF(E5436&gt;0,"ja","nein")</f>
        <v>nein</v>
      </c>
      <c r="H5436" s="26" t="n">
        <v>5.89</v>
      </c>
      <c r="I5436" s="26" t="n">
        <f aca="false">(H5436/10+IF(N5436=2025,Einstellungen!$B$23,Einstellungen!$C$23))*(1+Einstellungen!$B$10)</f>
        <v>20.6465</v>
      </c>
      <c r="J5436" s="25" t="n">
        <f aca="false">E5436*I5436/100</f>
        <v>0</v>
      </c>
      <c r="K5436" s="25" t="n">
        <f aca="false">E5436*Einstellungen!$B$5/100</f>
        <v>0</v>
      </c>
      <c r="L5436" s="23" t="str">
        <f aca="false">IF(I5436&lt;Einstellungen!$B$5,"ja","nein")</f>
        <v>ja</v>
      </c>
      <c r="M5436" s="23" t="s">
        <v>130</v>
      </c>
      <c r="N5436" s="23" t="n">
        <v>2025</v>
      </c>
      <c r="O5436" s="23" t="n">
        <v>11</v>
      </c>
    </row>
    <row r="5437" customFormat="false" ht="15" hidden="false" customHeight="false" outlineLevel="0" collapsed="false">
      <c r="A5437" s="22" t="n">
        <v>45918</v>
      </c>
      <c r="B5437" s="23" t="s">
        <v>118</v>
      </c>
      <c r="C5437" s="23" t="s">
        <v>106</v>
      </c>
      <c r="D5437" s="24" t="n">
        <v>-4944.8</v>
      </c>
      <c r="E5437" s="25" t="n">
        <f aca="false">MAX(D5437,0)/1000</f>
        <v>0</v>
      </c>
      <c r="F5437" s="25" t="n">
        <f aca="false">MAX(-D5437,0)/1000</f>
        <v>4.9448</v>
      </c>
      <c r="G5437" s="23" t="str">
        <f aca="false">IF(E5437&gt;0,"ja","nein")</f>
        <v>nein</v>
      </c>
      <c r="H5437" s="26" t="n">
        <v>0.2</v>
      </c>
      <c r="I5437" s="26" t="n">
        <f aca="false">(H5437/10+IF(N5437=2025,Einstellungen!$B$23,Einstellungen!$C$23))*(1+Einstellungen!$B$10)</f>
        <v>19.96939</v>
      </c>
      <c r="J5437" s="25" t="n">
        <f aca="false">E5437*I5437/100</f>
        <v>0</v>
      </c>
      <c r="K5437" s="25" t="n">
        <f aca="false">E5437*Einstellungen!$B$5/100</f>
        <v>0</v>
      </c>
      <c r="L5437" s="23" t="str">
        <f aca="false">IF(I5437&lt;Einstellungen!$B$5,"ja","nein")</f>
        <v>ja</v>
      </c>
      <c r="M5437" s="23" t="s">
        <v>130</v>
      </c>
      <c r="N5437" s="23" t="n">
        <v>2025</v>
      </c>
      <c r="O5437" s="23" t="n">
        <v>12</v>
      </c>
    </row>
    <row r="5438" customFormat="false" ht="15" hidden="false" customHeight="false" outlineLevel="0" collapsed="false">
      <c r="A5438" s="22" t="n">
        <v>45918</v>
      </c>
      <c r="B5438" s="23" t="s">
        <v>119</v>
      </c>
      <c r="C5438" s="23" t="s">
        <v>106</v>
      </c>
      <c r="D5438" s="24" t="n">
        <v>-3246.5</v>
      </c>
      <c r="E5438" s="25" t="n">
        <f aca="false">MAX(D5438,0)/1000</f>
        <v>0</v>
      </c>
      <c r="F5438" s="25" t="n">
        <f aca="false">MAX(-D5438,0)/1000</f>
        <v>3.2465</v>
      </c>
      <c r="G5438" s="23" t="str">
        <f aca="false">IF(E5438&gt;0,"ja","nein")</f>
        <v>nein</v>
      </c>
      <c r="H5438" s="26" t="n">
        <v>0</v>
      </c>
      <c r="I5438" s="26" t="n">
        <f aca="false">(H5438/10+IF(N5438=2025,Einstellungen!$B$23,Einstellungen!$C$23))*(1+Einstellungen!$B$10)</f>
        <v>19.94559</v>
      </c>
      <c r="J5438" s="25" t="n">
        <f aca="false">E5438*I5438/100</f>
        <v>0</v>
      </c>
      <c r="K5438" s="25" t="n">
        <f aca="false">E5438*Einstellungen!$B$5/100</f>
        <v>0</v>
      </c>
      <c r="L5438" s="23" t="str">
        <f aca="false">IF(I5438&lt;Einstellungen!$B$5,"ja","nein")</f>
        <v>ja</v>
      </c>
      <c r="M5438" s="23" t="s">
        <v>130</v>
      </c>
      <c r="N5438" s="23" t="n">
        <v>2025</v>
      </c>
      <c r="O5438" s="23" t="n">
        <v>13</v>
      </c>
    </row>
    <row r="5439" customFormat="false" ht="15" hidden="false" customHeight="false" outlineLevel="0" collapsed="false">
      <c r="A5439" s="22" t="n">
        <v>45918</v>
      </c>
      <c r="B5439" s="23" t="s">
        <v>120</v>
      </c>
      <c r="C5439" s="23" t="s">
        <v>106</v>
      </c>
      <c r="D5439" s="24" t="n">
        <v>-3933.7</v>
      </c>
      <c r="E5439" s="25" t="n">
        <f aca="false">MAX(D5439,0)/1000</f>
        <v>0</v>
      </c>
      <c r="F5439" s="25" t="n">
        <f aca="false">MAX(-D5439,0)/1000</f>
        <v>3.9337</v>
      </c>
      <c r="G5439" s="23" t="str">
        <f aca="false">IF(E5439&gt;0,"ja","nein")</f>
        <v>nein</v>
      </c>
      <c r="H5439" s="26" t="n">
        <v>0</v>
      </c>
      <c r="I5439" s="26" t="n">
        <f aca="false">(H5439/10+IF(N5439=2025,Einstellungen!$B$23,Einstellungen!$C$23))*(1+Einstellungen!$B$10)</f>
        <v>19.94559</v>
      </c>
      <c r="J5439" s="25" t="n">
        <f aca="false">E5439*I5439/100</f>
        <v>0</v>
      </c>
      <c r="K5439" s="25" t="n">
        <f aca="false">E5439*Einstellungen!$B$5/100</f>
        <v>0</v>
      </c>
      <c r="L5439" s="23" t="str">
        <f aca="false">IF(I5439&lt;Einstellungen!$B$5,"ja","nein")</f>
        <v>ja</v>
      </c>
      <c r="M5439" s="23" t="s">
        <v>130</v>
      </c>
      <c r="N5439" s="23" t="n">
        <v>2025</v>
      </c>
      <c r="O5439" s="23" t="n">
        <v>14</v>
      </c>
    </row>
    <row r="5440" customFormat="false" ht="15" hidden="false" customHeight="false" outlineLevel="0" collapsed="false">
      <c r="A5440" s="22" t="n">
        <v>45918</v>
      </c>
      <c r="B5440" s="23" t="s">
        <v>104</v>
      </c>
      <c r="C5440" s="23" t="s">
        <v>106</v>
      </c>
      <c r="D5440" s="24" t="n">
        <v>-3092.8</v>
      </c>
      <c r="E5440" s="25" t="n">
        <f aca="false">MAX(D5440,0)/1000</f>
        <v>0</v>
      </c>
      <c r="F5440" s="25" t="n">
        <f aca="false">MAX(-D5440,0)/1000</f>
        <v>3.0928</v>
      </c>
      <c r="G5440" s="23" t="str">
        <f aca="false">IF(E5440&gt;0,"ja","nein")</f>
        <v>nein</v>
      </c>
      <c r="H5440" s="26" t="n">
        <v>0.52</v>
      </c>
      <c r="I5440" s="26" t="n">
        <f aca="false">(H5440/10+IF(N5440=2025,Einstellungen!$B$23,Einstellungen!$C$23))*(1+Einstellungen!$B$10)</f>
        <v>20.00747</v>
      </c>
      <c r="J5440" s="25" t="n">
        <f aca="false">E5440*I5440/100</f>
        <v>0</v>
      </c>
      <c r="K5440" s="25" t="n">
        <f aca="false">E5440*Einstellungen!$B$5/100</f>
        <v>0</v>
      </c>
      <c r="L5440" s="23" t="str">
        <f aca="false">IF(I5440&lt;Einstellungen!$B$5,"ja","nein")</f>
        <v>ja</v>
      </c>
      <c r="M5440" s="23" t="s">
        <v>130</v>
      </c>
      <c r="N5440" s="23" t="n">
        <v>2025</v>
      </c>
      <c r="O5440" s="23" t="n">
        <v>15</v>
      </c>
    </row>
    <row r="5441" customFormat="false" ht="15" hidden="false" customHeight="false" outlineLevel="0" collapsed="false">
      <c r="A5441" s="22" t="n">
        <v>45918</v>
      </c>
      <c r="B5441" s="23" t="s">
        <v>105</v>
      </c>
      <c r="C5441" s="23" t="s">
        <v>106</v>
      </c>
      <c r="D5441" s="24" t="n">
        <v>-993</v>
      </c>
      <c r="E5441" s="25" t="n">
        <f aca="false">MAX(D5441,0)/1000</f>
        <v>0</v>
      </c>
      <c r="F5441" s="25" t="n">
        <f aca="false">MAX(-D5441,0)/1000</f>
        <v>0.993</v>
      </c>
      <c r="G5441" s="23" t="str">
        <f aca="false">IF(E5441&gt;0,"ja","nein")</f>
        <v>nein</v>
      </c>
      <c r="H5441" s="26" t="n">
        <v>15.31</v>
      </c>
      <c r="I5441" s="26" t="n">
        <f aca="false">(H5441/10+IF(N5441=2025,Einstellungen!$B$23,Einstellungen!$C$23))*(1+Einstellungen!$B$10)</f>
        <v>21.76748</v>
      </c>
      <c r="J5441" s="25" t="n">
        <f aca="false">E5441*I5441/100</f>
        <v>0</v>
      </c>
      <c r="K5441" s="25" t="n">
        <f aca="false">E5441*Einstellungen!$B$5/100</f>
        <v>0</v>
      </c>
      <c r="L5441" s="23" t="str">
        <f aca="false">IF(I5441&lt;Einstellungen!$B$5,"ja","nein")</f>
        <v>ja</v>
      </c>
      <c r="M5441" s="23" t="s">
        <v>130</v>
      </c>
      <c r="N5441" s="23" t="n">
        <v>2025</v>
      </c>
      <c r="O5441" s="23" t="n">
        <v>16</v>
      </c>
    </row>
    <row r="5442" customFormat="false" ht="15" hidden="false" customHeight="false" outlineLevel="0" collapsed="false">
      <c r="A5442" s="22" t="n">
        <v>45918</v>
      </c>
      <c r="B5442" s="23" t="s">
        <v>97</v>
      </c>
      <c r="C5442" s="23" t="s">
        <v>106</v>
      </c>
      <c r="D5442" s="24" t="n">
        <v>-14.7</v>
      </c>
      <c r="E5442" s="25" t="n">
        <f aca="false">MAX(D5442,0)/1000</f>
        <v>0</v>
      </c>
      <c r="F5442" s="25" t="n">
        <f aca="false">MAX(-D5442,0)/1000</f>
        <v>0.0147</v>
      </c>
      <c r="G5442" s="23" t="str">
        <f aca="false">IF(E5442&gt;0,"ja","nein")</f>
        <v>nein</v>
      </c>
      <c r="H5442" s="26" t="n">
        <v>89.79</v>
      </c>
      <c r="I5442" s="26" t="n">
        <f aca="false">(H5442/10+IF(N5442=2025,Einstellungen!$B$23,Einstellungen!$C$23))*(1+Einstellungen!$B$10)</f>
        <v>30.6306</v>
      </c>
      <c r="J5442" s="25" t="n">
        <f aca="false">E5442*I5442/100</f>
        <v>0</v>
      </c>
      <c r="K5442" s="25" t="n">
        <f aca="false">E5442*Einstellungen!$B$5/100</f>
        <v>0</v>
      </c>
      <c r="L5442" s="23" t="str">
        <f aca="false">IF(I5442&lt;Einstellungen!$B$5,"ja","nein")</f>
        <v>nein</v>
      </c>
      <c r="M5442" s="23" t="s">
        <v>130</v>
      </c>
      <c r="N5442" s="23" t="n">
        <v>2025</v>
      </c>
      <c r="O5442" s="23" t="n">
        <v>17</v>
      </c>
    </row>
    <row r="5443" customFormat="false" ht="15" hidden="false" customHeight="false" outlineLevel="0" collapsed="false">
      <c r="A5443" s="22" t="n">
        <v>45918</v>
      </c>
      <c r="B5443" s="23" t="s">
        <v>99</v>
      </c>
      <c r="C5443" s="23" t="s">
        <v>106</v>
      </c>
      <c r="D5443" s="24" t="n">
        <v>-18.6</v>
      </c>
      <c r="E5443" s="25" t="n">
        <f aca="false">MAX(D5443,0)/1000</f>
        <v>0</v>
      </c>
      <c r="F5443" s="25" t="n">
        <f aca="false">MAX(-D5443,0)/1000</f>
        <v>0.0186</v>
      </c>
      <c r="G5443" s="23" t="str">
        <f aca="false">IF(E5443&gt;0,"ja","nein")</f>
        <v>nein</v>
      </c>
      <c r="H5443" s="26" t="n">
        <v>115.45</v>
      </c>
      <c r="I5443" s="26" t="n">
        <f aca="false">(H5443/10+IF(N5443=2025,Einstellungen!$B$23,Einstellungen!$C$23))*(1+Einstellungen!$B$10)</f>
        <v>33.68414</v>
      </c>
      <c r="J5443" s="25" t="n">
        <f aca="false">E5443*I5443/100</f>
        <v>0</v>
      </c>
      <c r="K5443" s="25" t="n">
        <f aca="false">E5443*Einstellungen!$B$5/100</f>
        <v>0</v>
      </c>
      <c r="L5443" s="23" t="str">
        <f aca="false">IF(I5443&lt;Einstellungen!$B$5,"ja","nein")</f>
        <v>nein</v>
      </c>
      <c r="M5443" s="23" t="s">
        <v>130</v>
      </c>
      <c r="N5443" s="23" t="n">
        <v>2025</v>
      </c>
      <c r="O5443" s="23" t="n">
        <v>18</v>
      </c>
    </row>
    <row r="5444" customFormat="false" ht="15" hidden="false" customHeight="false" outlineLevel="0" collapsed="false">
      <c r="A5444" s="22" t="n">
        <v>45918</v>
      </c>
      <c r="B5444" s="23" t="s">
        <v>100</v>
      </c>
      <c r="C5444" s="23" t="s">
        <v>106</v>
      </c>
      <c r="D5444" s="24" t="n">
        <v>-16.2</v>
      </c>
      <c r="E5444" s="25" t="n">
        <f aca="false">MAX(D5444,0)/1000</f>
        <v>0</v>
      </c>
      <c r="F5444" s="25" t="n">
        <f aca="false">MAX(-D5444,0)/1000</f>
        <v>0.0162</v>
      </c>
      <c r="G5444" s="23" t="str">
        <f aca="false">IF(E5444&gt;0,"ja","nein")</f>
        <v>nein</v>
      </c>
      <c r="H5444" s="26" t="n">
        <v>134.23</v>
      </c>
      <c r="I5444" s="26" t="n">
        <f aca="false">(H5444/10+IF(N5444=2025,Einstellungen!$B$23,Einstellungen!$C$23))*(1+Einstellungen!$B$10)</f>
        <v>35.91896</v>
      </c>
      <c r="J5444" s="25" t="n">
        <f aca="false">E5444*I5444/100</f>
        <v>0</v>
      </c>
      <c r="K5444" s="25" t="n">
        <f aca="false">E5444*Einstellungen!$B$5/100</f>
        <v>0</v>
      </c>
      <c r="L5444" s="23" t="str">
        <f aca="false">IF(I5444&lt;Einstellungen!$B$5,"ja","nein")</f>
        <v>nein</v>
      </c>
      <c r="M5444" s="23" t="s">
        <v>130</v>
      </c>
      <c r="N5444" s="23" t="n">
        <v>2025</v>
      </c>
      <c r="O5444" s="23" t="n">
        <v>19</v>
      </c>
    </row>
    <row r="5445" customFormat="false" ht="15" hidden="false" customHeight="false" outlineLevel="0" collapsed="false">
      <c r="A5445" s="22" t="n">
        <v>45918</v>
      </c>
      <c r="B5445" s="23" t="s">
        <v>92</v>
      </c>
      <c r="C5445" s="23" t="s">
        <v>106</v>
      </c>
      <c r="D5445" s="24" t="n">
        <v>-20</v>
      </c>
      <c r="E5445" s="25" t="n">
        <f aca="false">MAX(D5445,0)/1000</f>
        <v>0</v>
      </c>
      <c r="F5445" s="25" t="n">
        <f aca="false">MAX(-D5445,0)/1000</f>
        <v>0.02</v>
      </c>
      <c r="G5445" s="23" t="str">
        <f aca="false">IF(E5445&gt;0,"ja","nein")</f>
        <v>nein</v>
      </c>
      <c r="H5445" s="26" t="n">
        <v>128.68</v>
      </c>
      <c r="I5445" s="26" t="n">
        <f aca="false">(H5445/10+IF(N5445=2025,Einstellungen!$B$23,Einstellungen!$C$23))*(1+Einstellungen!$B$10)</f>
        <v>35.25851</v>
      </c>
      <c r="J5445" s="25" t="n">
        <f aca="false">E5445*I5445/100</f>
        <v>0</v>
      </c>
      <c r="K5445" s="25" t="n">
        <f aca="false">E5445*Einstellungen!$B$5/100</f>
        <v>0</v>
      </c>
      <c r="L5445" s="23" t="str">
        <f aca="false">IF(I5445&lt;Einstellungen!$B$5,"ja","nein")</f>
        <v>nein</v>
      </c>
      <c r="M5445" s="23" t="s">
        <v>130</v>
      </c>
      <c r="N5445" s="23" t="n">
        <v>2025</v>
      </c>
      <c r="O5445" s="23" t="n">
        <v>20</v>
      </c>
    </row>
    <row r="5446" customFormat="false" ht="15" hidden="false" customHeight="false" outlineLevel="0" collapsed="false">
      <c r="A5446" s="22" t="n">
        <v>45918</v>
      </c>
      <c r="B5446" s="23" t="s">
        <v>95</v>
      </c>
      <c r="C5446" s="23" t="s">
        <v>106</v>
      </c>
      <c r="D5446" s="24" t="n">
        <v>-22.5</v>
      </c>
      <c r="E5446" s="25" t="n">
        <f aca="false">MAX(D5446,0)/1000</f>
        <v>0</v>
      </c>
      <c r="F5446" s="25" t="n">
        <f aca="false">MAX(-D5446,0)/1000</f>
        <v>0.0225</v>
      </c>
      <c r="G5446" s="23" t="str">
        <f aca="false">IF(E5446&gt;0,"ja","nein")</f>
        <v>nein</v>
      </c>
      <c r="H5446" s="26" t="n">
        <v>110</v>
      </c>
      <c r="I5446" s="26" t="n">
        <f aca="false">(H5446/10+IF(N5446=2025,Einstellungen!$B$23,Einstellungen!$C$23))*(1+Einstellungen!$B$10)</f>
        <v>33.03559</v>
      </c>
      <c r="J5446" s="25" t="n">
        <f aca="false">E5446*I5446/100</f>
        <v>0</v>
      </c>
      <c r="K5446" s="25" t="n">
        <f aca="false">E5446*Einstellungen!$B$5/100</f>
        <v>0</v>
      </c>
      <c r="L5446" s="23" t="str">
        <f aca="false">IF(I5446&lt;Einstellungen!$B$5,"ja","nein")</f>
        <v>nein</v>
      </c>
      <c r="M5446" s="23" t="s">
        <v>130</v>
      </c>
      <c r="N5446" s="23" t="n">
        <v>2025</v>
      </c>
      <c r="O5446" s="23" t="n">
        <v>21</v>
      </c>
    </row>
    <row r="5447" customFormat="false" ht="15" hidden="false" customHeight="false" outlineLevel="0" collapsed="false">
      <c r="A5447" s="22" t="n">
        <v>45918</v>
      </c>
      <c r="B5447" s="23" t="s">
        <v>96</v>
      </c>
      <c r="C5447" s="23" t="s">
        <v>106</v>
      </c>
      <c r="D5447" s="24" t="n">
        <v>-20.8</v>
      </c>
      <c r="E5447" s="25" t="n">
        <f aca="false">MAX(D5447,0)/1000</f>
        <v>0</v>
      </c>
      <c r="F5447" s="25" t="n">
        <f aca="false">MAX(-D5447,0)/1000</f>
        <v>0.0208</v>
      </c>
      <c r="G5447" s="23" t="str">
        <f aca="false">IF(E5447&gt;0,"ja","nein")</f>
        <v>nein</v>
      </c>
      <c r="H5447" s="26" t="n">
        <v>98.94</v>
      </c>
      <c r="I5447" s="26" t="n">
        <f aca="false">(H5447/10+IF(N5447=2025,Einstellungen!$B$23,Einstellungen!$C$23))*(1+Einstellungen!$B$10)</f>
        <v>31.71945</v>
      </c>
      <c r="J5447" s="25" t="n">
        <f aca="false">E5447*I5447/100</f>
        <v>0</v>
      </c>
      <c r="K5447" s="25" t="n">
        <f aca="false">E5447*Einstellungen!$B$5/100</f>
        <v>0</v>
      </c>
      <c r="L5447" s="23" t="str">
        <f aca="false">IF(I5447&lt;Einstellungen!$B$5,"ja","nein")</f>
        <v>nein</v>
      </c>
      <c r="M5447" s="23" t="s">
        <v>130</v>
      </c>
      <c r="N5447" s="23" t="n">
        <v>2025</v>
      </c>
      <c r="O5447" s="23" t="n">
        <v>22</v>
      </c>
    </row>
    <row r="5448" customFormat="false" ht="15" hidden="false" customHeight="false" outlineLevel="0" collapsed="false">
      <c r="A5448" s="22" t="n">
        <v>45918</v>
      </c>
      <c r="B5448" s="23" t="s">
        <v>101</v>
      </c>
      <c r="C5448" s="23" t="s">
        <v>106</v>
      </c>
      <c r="D5448" s="24" t="n">
        <v>-21.5</v>
      </c>
      <c r="E5448" s="25" t="n">
        <f aca="false">MAX(D5448,0)/1000</f>
        <v>0</v>
      </c>
      <c r="F5448" s="25" t="n">
        <f aca="false">MAX(-D5448,0)/1000</f>
        <v>0.0215</v>
      </c>
      <c r="G5448" s="23" t="str">
        <f aca="false">IF(E5448&gt;0,"ja","nein")</f>
        <v>nein</v>
      </c>
      <c r="H5448" s="26" t="n">
        <v>88.2</v>
      </c>
      <c r="I5448" s="26" t="n">
        <f aca="false">(H5448/10+IF(N5448=2025,Einstellungen!$B$23,Einstellungen!$C$23))*(1+Einstellungen!$B$10)</f>
        <v>30.44139</v>
      </c>
      <c r="J5448" s="25" t="n">
        <f aca="false">E5448*I5448/100</f>
        <v>0</v>
      </c>
      <c r="K5448" s="25" t="n">
        <f aca="false">E5448*Einstellungen!$B$5/100</f>
        <v>0</v>
      </c>
      <c r="L5448" s="23" t="str">
        <f aca="false">IF(I5448&lt;Einstellungen!$B$5,"ja","nein")</f>
        <v>nein</v>
      </c>
      <c r="M5448" s="23" t="s">
        <v>130</v>
      </c>
      <c r="N5448" s="23" t="n">
        <v>2025</v>
      </c>
      <c r="O5448" s="23" t="n">
        <v>23</v>
      </c>
    </row>
    <row r="5449" customFormat="false" ht="15" hidden="false" customHeight="false" outlineLevel="0" collapsed="false">
      <c r="A5449" s="22" t="n">
        <v>45919</v>
      </c>
      <c r="B5449" s="23" t="s">
        <v>102</v>
      </c>
      <c r="C5449" s="23" t="s">
        <v>121</v>
      </c>
      <c r="D5449" s="24" t="n">
        <v>-16.7</v>
      </c>
      <c r="E5449" s="25" t="n">
        <f aca="false">MAX(D5449,0)/1000</f>
        <v>0</v>
      </c>
      <c r="F5449" s="25" t="n">
        <f aca="false">MAX(-D5449,0)/1000</f>
        <v>0.0167</v>
      </c>
      <c r="G5449" s="23" t="str">
        <f aca="false">IF(E5449&gt;0,"ja","nein")</f>
        <v>nein</v>
      </c>
      <c r="H5449" s="26" t="n">
        <v>74.09</v>
      </c>
      <c r="I5449" s="26" t="n">
        <f aca="false">(H5449/10+IF(N5449=2025,Einstellungen!$B$23,Einstellungen!$C$23))*(1+Einstellungen!$B$10)</f>
        <v>28.7623</v>
      </c>
      <c r="J5449" s="25" t="n">
        <f aca="false">E5449*I5449/100</f>
        <v>0</v>
      </c>
      <c r="K5449" s="25" t="n">
        <f aca="false">E5449*Einstellungen!$B$5/100</f>
        <v>0</v>
      </c>
      <c r="L5449" s="23" t="str">
        <f aca="false">IF(I5449&lt;Einstellungen!$B$5,"ja","nein")</f>
        <v>ja</v>
      </c>
      <c r="M5449" s="23" t="s">
        <v>130</v>
      </c>
      <c r="N5449" s="23" t="n">
        <v>2025</v>
      </c>
      <c r="O5449" s="23" t="n">
        <v>0</v>
      </c>
    </row>
    <row r="5450" customFormat="false" ht="15" hidden="false" customHeight="false" outlineLevel="0" collapsed="false">
      <c r="A5450" s="22" t="n">
        <v>45919</v>
      </c>
      <c r="B5450" s="23" t="s">
        <v>107</v>
      </c>
      <c r="C5450" s="23" t="s">
        <v>121</v>
      </c>
      <c r="D5450" s="24" t="n">
        <v>-23.1</v>
      </c>
      <c r="E5450" s="25" t="n">
        <f aca="false">MAX(D5450,0)/1000</f>
        <v>0</v>
      </c>
      <c r="F5450" s="25" t="n">
        <f aca="false">MAX(-D5450,0)/1000</f>
        <v>0.0231</v>
      </c>
      <c r="G5450" s="23" t="str">
        <f aca="false">IF(E5450&gt;0,"ja","nein")</f>
        <v>nein</v>
      </c>
      <c r="H5450" s="26" t="n">
        <v>72.47</v>
      </c>
      <c r="I5450" s="26" t="n">
        <f aca="false">(H5450/10+IF(N5450=2025,Einstellungen!$B$23,Einstellungen!$C$23))*(1+Einstellungen!$B$10)</f>
        <v>28.56952</v>
      </c>
      <c r="J5450" s="25" t="n">
        <f aca="false">E5450*I5450/100</f>
        <v>0</v>
      </c>
      <c r="K5450" s="25" t="n">
        <f aca="false">E5450*Einstellungen!$B$5/100</f>
        <v>0</v>
      </c>
      <c r="L5450" s="23" t="str">
        <f aca="false">IF(I5450&lt;Einstellungen!$B$5,"ja","nein")</f>
        <v>ja</v>
      </c>
      <c r="M5450" s="23" t="s">
        <v>130</v>
      </c>
      <c r="N5450" s="23" t="n">
        <v>2025</v>
      </c>
      <c r="O5450" s="23" t="n">
        <v>1</v>
      </c>
    </row>
    <row r="5451" customFormat="false" ht="15" hidden="false" customHeight="false" outlineLevel="0" collapsed="false">
      <c r="A5451" s="22" t="n">
        <v>45919</v>
      </c>
      <c r="B5451" s="23" t="s">
        <v>108</v>
      </c>
      <c r="C5451" s="23" t="s">
        <v>121</v>
      </c>
      <c r="D5451" s="24" t="n">
        <v>-17.7</v>
      </c>
      <c r="E5451" s="25" t="n">
        <f aca="false">MAX(D5451,0)/1000</f>
        <v>0</v>
      </c>
      <c r="F5451" s="25" t="n">
        <f aca="false">MAX(-D5451,0)/1000</f>
        <v>0.0177</v>
      </c>
      <c r="G5451" s="23" t="str">
        <f aca="false">IF(E5451&gt;0,"ja","nein")</f>
        <v>nein</v>
      </c>
      <c r="H5451" s="26" t="n">
        <v>73.45</v>
      </c>
      <c r="I5451" s="26" t="n">
        <f aca="false">(H5451/10+IF(N5451=2025,Einstellungen!$B$23,Einstellungen!$C$23))*(1+Einstellungen!$B$10)</f>
        <v>28.68614</v>
      </c>
      <c r="J5451" s="25" t="n">
        <f aca="false">E5451*I5451/100</f>
        <v>0</v>
      </c>
      <c r="K5451" s="25" t="n">
        <f aca="false">E5451*Einstellungen!$B$5/100</f>
        <v>0</v>
      </c>
      <c r="L5451" s="23" t="str">
        <f aca="false">IF(I5451&lt;Einstellungen!$B$5,"ja","nein")</f>
        <v>ja</v>
      </c>
      <c r="M5451" s="23" t="s">
        <v>130</v>
      </c>
      <c r="N5451" s="23" t="n">
        <v>2025</v>
      </c>
      <c r="O5451" s="23" t="n">
        <v>2</v>
      </c>
    </row>
    <row r="5452" customFormat="false" ht="15" hidden="false" customHeight="false" outlineLevel="0" collapsed="false">
      <c r="A5452" s="22" t="n">
        <v>45919</v>
      </c>
      <c r="B5452" s="23" t="s">
        <v>109</v>
      </c>
      <c r="C5452" s="23" t="s">
        <v>121</v>
      </c>
      <c r="D5452" s="24" t="n">
        <v>-15.7</v>
      </c>
      <c r="E5452" s="25" t="n">
        <f aca="false">MAX(D5452,0)/1000</f>
        <v>0</v>
      </c>
      <c r="F5452" s="25" t="n">
        <f aca="false">MAX(-D5452,0)/1000</f>
        <v>0.0157</v>
      </c>
      <c r="G5452" s="23" t="str">
        <f aca="false">IF(E5452&gt;0,"ja","nein")</f>
        <v>nein</v>
      </c>
      <c r="H5452" s="26" t="n">
        <v>73.7</v>
      </c>
      <c r="I5452" s="26" t="n">
        <f aca="false">(H5452/10+IF(N5452=2025,Einstellungen!$B$23,Einstellungen!$C$23))*(1+Einstellungen!$B$10)</f>
        <v>28.71589</v>
      </c>
      <c r="J5452" s="25" t="n">
        <f aca="false">E5452*I5452/100</f>
        <v>0</v>
      </c>
      <c r="K5452" s="25" t="n">
        <f aca="false">E5452*Einstellungen!$B$5/100</f>
        <v>0</v>
      </c>
      <c r="L5452" s="23" t="str">
        <f aca="false">IF(I5452&lt;Einstellungen!$B$5,"ja","nein")</f>
        <v>ja</v>
      </c>
      <c r="M5452" s="23" t="s">
        <v>130</v>
      </c>
      <c r="N5452" s="23" t="n">
        <v>2025</v>
      </c>
      <c r="O5452" s="23" t="n">
        <v>3</v>
      </c>
    </row>
    <row r="5453" customFormat="false" ht="15" hidden="false" customHeight="false" outlineLevel="0" collapsed="false">
      <c r="A5453" s="22" t="n">
        <v>45919</v>
      </c>
      <c r="B5453" s="23" t="s">
        <v>110</v>
      </c>
      <c r="C5453" s="23" t="s">
        <v>121</v>
      </c>
      <c r="D5453" s="24" t="n">
        <v>-16.1</v>
      </c>
      <c r="E5453" s="25" t="n">
        <f aca="false">MAX(D5453,0)/1000</f>
        <v>0</v>
      </c>
      <c r="F5453" s="25" t="n">
        <f aca="false">MAX(-D5453,0)/1000</f>
        <v>0.0161</v>
      </c>
      <c r="G5453" s="23" t="str">
        <f aca="false">IF(E5453&gt;0,"ja","nein")</f>
        <v>nein</v>
      </c>
      <c r="H5453" s="26" t="n">
        <v>74.02</v>
      </c>
      <c r="I5453" s="26" t="n">
        <f aca="false">(H5453/10+IF(N5453=2025,Einstellungen!$B$23,Einstellungen!$C$23))*(1+Einstellungen!$B$10)</f>
        <v>28.75397</v>
      </c>
      <c r="J5453" s="25" t="n">
        <f aca="false">E5453*I5453/100</f>
        <v>0</v>
      </c>
      <c r="K5453" s="25" t="n">
        <f aca="false">E5453*Einstellungen!$B$5/100</f>
        <v>0</v>
      </c>
      <c r="L5453" s="23" t="str">
        <f aca="false">IF(I5453&lt;Einstellungen!$B$5,"ja","nein")</f>
        <v>ja</v>
      </c>
      <c r="M5453" s="23" t="s">
        <v>130</v>
      </c>
      <c r="N5453" s="23" t="n">
        <v>2025</v>
      </c>
      <c r="O5453" s="23" t="n">
        <v>4</v>
      </c>
    </row>
    <row r="5454" customFormat="false" ht="15" hidden="false" customHeight="false" outlineLevel="0" collapsed="false">
      <c r="A5454" s="22" t="n">
        <v>45919</v>
      </c>
      <c r="B5454" s="23" t="s">
        <v>111</v>
      </c>
      <c r="C5454" s="23" t="s">
        <v>121</v>
      </c>
      <c r="D5454" s="24" t="n">
        <v>-20.5</v>
      </c>
      <c r="E5454" s="25" t="n">
        <f aca="false">MAX(D5454,0)/1000</f>
        <v>0</v>
      </c>
      <c r="F5454" s="25" t="n">
        <f aca="false">MAX(-D5454,0)/1000</f>
        <v>0.0205</v>
      </c>
      <c r="G5454" s="23" t="str">
        <f aca="false">IF(E5454&gt;0,"ja","nein")</f>
        <v>nein</v>
      </c>
      <c r="H5454" s="26" t="n">
        <v>89.59</v>
      </c>
      <c r="I5454" s="26" t="n">
        <f aca="false">(H5454/10+IF(N5454=2025,Einstellungen!$B$23,Einstellungen!$C$23))*(1+Einstellungen!$B$10)</f>
        <v>30.6068</v>
      </c>
      <c r="J5454" s="25" t="n">
        <f aca="false">E5454*I5454/100</f>
        <v>0</v>
      </c>
      <c r="K5454" s="25" t="n">
        <f aca="false">E5454*Einstellungen!$B$5/100</f>
        <v>0</v>
      </c>
      <c r="L5454" s="23" t="str">
        <f aca="false">IF(I5454&lt;Einstellungen!$B$5,"ja","nein")</f>
        <v>nein</v>
      </c>
      <c r="M5454" s="23" t="s">
        <v>130</v>
      </c>
      <c r="N5454" s="23" t="n">
        <v>2025</v>
      </c>
      <c r="O5454" s="23" t="n">
        <v>5</v>
      </c>
    </row>
    <row r="5455" customFormat="false" ht="15" hidden="false" customHeight="false" outlineLevel="0" collapsed="false">
      <c r="A5455" s="22" t="n">
        <v>45919</v>
      </c>
      <c r="B5455" s="23" t="s">
        <v>112</v>
      </c>
      <c r="C5455" s="23" t="s">
        <v>121</v>
      </c>
      <c r="D5455" s="24" t="n">
        <v>-24.6</v>
      </c>
      <c r="E5455" s="25" t="n">
        <f aca="false">MAX(D5455,0)/1000</f>
        <v>0</v>
      </c>
      <c r="F5455" s="25" t="n">
        <f aca="false">MAX(-D5455,0)/1000</f>
        <v>0.0246</v>
      </c>
      <c r="G5455" s="23" t="str">
        <f aca="false">IF(E5455&gt;0,"ja","nein")</f>
        <v>nein</v>
      </c>
      <c r="H5455" s="26" t="n">
        <v>118.92</v>
      </c>
      <c r="I5455" s="26" t="n">
        <f aca="false">(H5455/10+IF(N5455=2025,Einstellungen!$B$23,Einstellungen!$C$23))*(1+Einstellungen!$B$10)</f>
        <v>34.09707</v>
      </c>
      <c r="J5455" s="25" t="n">
        <f aca="false">E5455*I5455/100</f>
        <v>0</v>
      </c>
      <c r="K5455" s="25" t="n">
        <f aca="false">E5455*Einstellungen!$B$5/100</f>
        <v>0</v>
      </c>
      <c r="L5455" s="23" t="str">
        <f aca="false">IF(I5455&lt;Einstellungen!$B$5,"ja","nein")</f>
        <v>nein</v>
      </c>
      <c r="M5455" s="23" t="s">
        <v>130</v>
      </c>
      <c r="N5455" s="23" t="n">
        <v>2025</v>
      </c>
      <c r="O5455" s="23" t="n">
        <v>6</v>
      </c>
    </row>
    <row r="5456" customFormat="false" ht="15" hidden="false" customHeight="false" outlineLevel="0" collapsed="false">
      <c r="A5456" s="22" t="n">
        <v>45919</v>
      </c>
      <c r="B5456" s="23" t="s">
        <v>113</v>
      </c>
      <c r="C5456" s="23" t="s">
        <v>121</v>
      </c>
      <c r="D5456" s="24" t="n">
        <v>-25</v>
      </c>
      <c r="E5456" s="25" t="n">
        <f aca="false">MAX(D5456,0)/1000</f>
        <v>0</v>
      </c>
      <c r="F5456" s="25" t="n">
        <f aca="false">MAX(-D5456,0)/1000</f>
        <v>0.025</v>
      </c>
      <c r="G5456" s="23" t="str">
        <f aca="false">IF(E5456&gt;0,"ja","nein")</f>
        <v>nein</v>
      </c>
      <c r="H5456" s="26" t="n">
        <v>143.42</v>
      </c>
      <c r="I5456" s="26" t="n">
        <f aca="false">(H5456/10+IF(N5456=2025,Einstellungen!$B$23,Einstellungen!$C$23))*(1+Einstellungen!$B$10)</f>
        <v>37.01257</v>
      </c>
      <c r="J5456" s="25" t="n">
        <f aca="false">E5456*I5456/100</f>
        <v>0</v>
      </c>
      <c r="K5456" s="25" t="n">
        <f aca="false">E5456*Einstellungen!$B$5/100</f>
        <v>0</v>
      </c>
      <c r="L5456" s="23" t="str">
        <f aca="false">IF(I5456&lt;Einstellungen!$B$5,"ja","nein")</f>
        <v>nein</v>
      </c>
      <c r="M5456" s="23" t="s">
        <v>130</v>
      </c>
      <c r="N5456" s="23" t="n">
        <v>2025</v>
      </c>
      <c r="O5456" s="23" t="n">
        <v>7</v>
      </c>
    </row>
    <row r="5457" customFormat="false" ht="15" hidden="false" customHeight="false" outlineLevel="0" collapsed="false">
      <c r="A5457" s="22" t="n">
        <v>45919</v>
      </c>
      <c r="B5457" s="23" t="s">
        <v>114</v>
      </c>
      <c r="C5457" s="23" t="s">
        <v>121</v>
      </c>
      <c r="D5457" s="24" t="n">
        <v>-39.2</v>
      </c>
      <c r="E5457" s="25" t="n">
        <f aca="false">MAX(D5457,0)/1000</f>
        <v>0</v>
      </c>
      <c r="F5457" s="25" t="n">
        <f aca="false">MAX(-D5457,0)/1000</f>
        <v>0.0392</v>
      </c>
      <c r="G5457" s="23" t="str">
        <f aca="false">IF(E5457&gt;0,"ja","nein")</f>
        <v>nein</v>
      </c>
      <c r="H5457" s="26" t="n">
        <v>118.29</v>
      </c>
      <c r="I5457" s="26" t="n">
        <f aca="false">(H5457/10+IF(N5457=2025,Einstellungen!$B$23,Einstellungen!$C$23))*(1+Einstellungen!$B$10)</f>
        <v>34.0221</v>
      </c>
      <c r="J5457" s="25" t="n">
        <f aca="false">E5457*I5457/100</f>
        <v>0</v>
      </c>
      <c r="K5457" s="25" t="n">
        <f aca="false">E5457*Einstellungen!$B$5/100</f>
        <v>0</v>
      </c>
      <c r="L5457" s="23" t="str">
        <f aca="false">IF(I5457&lt;Einstellungen!$B$5,"ja","nein")</f>
        <v>nein</v>
      </c>
      <c r="M5457" s="23" t="s">
        <v>130</v>
      </c>
      <c r="N5457" s="23" t="n">
        <v>2025</v>
      </c>
      <c r="O5457" s="23" t="n">
        <v>8</v>
      </c>
    </row>
    <row r="5458" customFormat="false" ht="15" hidden="false" customHeight="false" outlineLevel="0" collapsed="false">
      <c r="A5458" s="22" t="n">
        <v>45919</v>
      </c>
      <c r="B5458" s="23" t="s">
        <v>115</v>
      </c>
      <c r="C5458" s="23" t="s">
        <v>121</v>
      </c>
      <c r="D5458" s="24" t="n">
        <v>-756.1</v>
      </c>
      <c r="E5458" s="25" t="n">
        <f aca="false">MAX(D5458,0)/1000</f>
        <v>0</v>
      </c>
      <c r="F5458" s="25" t="n">
        <f aca="false">MAX(-D5458,0)/1000</f>
        <v>0.7561</v>
      </c>
      <c r="G5458" s="23" t="str">
        <f aca="false">IF(E5458&gt;0,"ja","nein")</f>
        <v>nein</v>
      </c>
      <c r="H5458" s="26" t="n">
        <v>95.18</v>
      </c>
      <c r="I5458" s="26" t="n">
        <f aca="false">(H5458/10+IF(N5458=2025,Einstellungen!$B$23,Einstellungen!$C$23))*(1+Einstellungen!$B$10)</f>
        <v>31.27201</v>
      </c>
      <c r="J5458" s="25" t="n">
        <f aca="false">E5458*I5458/100</f>
        <v>0</v>
      </c>
      <c r="K5458" s="25" t="n">
        <f aca="false">E5458*Einstellungen!$B$5/100</f>
        <v>0</v>
      </c>
      <c r="L5458" s="23" t="str">
        <f aca="false">IF(I5458&lt;Einstellungen!$B$5,"ja","nein")</f>
        <v>nein</v>
      </c>
      <c r="M5458" s="23" t="s">
        <v>130</v>
      </c>
      <c r="N5458" s="23" t="n">
        <v>2025</v>
      </c>
      <c r="O5458" s="23" t="n">
        <v>9</v>
      </c>
    </row>
    <row r="5459" customFormat="false" ht="15" hidden="false" customHeight="false" outlineLevel="0" collapsed="false">
      <c r="A5459" s="22" t="n">
        <v>45919</v>
      </c>
      <c r="B5459" s="23" t="s">
        <v>116</v>
      </c>
      <c r="C5459" s="23" t="s">
        <v>121</v>
      </c>
      <c r="D5459" s="24" t="n">
        <v>-3113</v>
      </c>
      <c r="E5459" s="25" t="n">
        <f aca="false">MAX(D5459,0)/1000</f>
        <v>0</v>
      </c>
      <c r="F5459" s="25" t="n">
        <f aca="false">MAX(-D5459,0)/1000</f>
        <v>3.113</v>
      </c>
      <c r="G5459" s="23" t="str">
        <f aca="false">IF(E5459&gt;0,"ja","nein")</f>
        <v>nein</v>
      </c>
      <c r="H5459" s="26" t="n">
        <v>53.7</v>
      </c>
      <c r="I5459" s="26" t="n">
        <f aca="false">(H5459/10+IF(N5459=2025,Einstellungen!$B$23,Einstellungen!$C$23))*(1+Einstellungen!$B$10)</f>
        <v>26.33589</v>
      </c>
      <c r="J5459" s="25" t="n">
        <f aca="false">E5459*I5459/100</f>
        <v>0</v>
      </c>
      <c r="K5459" s="25" t="n">
        <f aca="false">E5459*Einstellungen!$B$5/100</f>
        <v>0</v>
      </c>
      <c r="L5459" s="23" t="str">
        <f aca="false">IF(I5459&lt;Einstellungen!$B$5,"ja","nein")</f>
        <v>ja</v>
      </c>
      <c r="M5459" s="23" t="s">
        <v>130</v>
      </c>
      <c r="N5459" s="23" t="n">
        <v>2025</v>
      </c>
      <c r="O5459" s="23" t="n">
        <v>10</v>
      </c>
    </row>
    <row r="5460" customFormat="false" ht="15" hidden="false" customHeight="false" outlineLevel="0" collapsed="false">
      <c r="A5460" s="22" t="n">
        <v>45919</v>
      </c>
      <c r="B5460" s="23" t="s">
        <v>117</v>
      </c>
      <c r="C5460" s="23" t="s">
        <v>121</v>
      </c>
      <c r="D5460" s="24" t="n">
        <v>-4220</v>
      </c>
      <c r="E5460" s="25" t="n">
        <f aca="false">MAX(D5460,0)/1000</f>
        <v>0</v>
      </c>
      <c r="F5460" s="25" t="n">
        <f aca="false">MAX(-D5460,0)/1000</f>
        <v>4.22</v>
      </c>
      <c r="G5460" s="23" t="str">
        <f aca="false">IF(E5460&gt;0,"ja","nein")</f>
        <v>nein</v>
      </c>
      <c r="H5460" s="26" t="n">
        <v>13.03</v>
      </c>
      <c r="I5460" s="26" t="n">
        <f aca="false">(H5460/10+IF(N5460=2025,Einstellungen!$B$23,Einstellungen!$C$23))*(1+Einstellungen!$B$10)</f>
        <v>21.49616</v>
      </c>
      <c r="J5460" s="25" t="n">
        <f aca="false">E5460*I5460/100</f>
        <v>0</v>
      </c>
      <c r="K5460" s="25" t="n">
        <f aca="false">E5460*Einstellungen!$B$5/100</f>
        <v>0</v>
      </c>
      <c r="L5460" s="23" t="str">
        <f aca="false">IF(I5460&lt;Einstellungen!$B$5,"ja","nein")</f>
        <v>ja</v>
      </c>
      <c r="M5460" s="23" t="s">
        <v>130</v>
      </c>
      <c r="N5460" s="23" t="n">
        <v>2025</v>
      </c>
      <c r="O5460" s="23" t="n">
        <v>11</v>
      </c>
    </row>
    <row r="5461" customFormat="false" ht="15" hidden="false" customHeight="false" outlineLevel="0" collapsed="false">
      <c r="A5461" s="22" t="n">
        <v>45919</v>
      </c>
      <c r="B5461" s="23" t="s">
        <v>118</v>
      </c>
      <c r="C5461" s="23" t="s">
        <v>121</v>
      </c>
      <c r="D5461" s="24" t="n">
        <v>-4084.4</v>
      </c>
      <c r="E5461" s="25" t="n">
        <f aca="false">MAX(D5461,0)/1000</f>
        <v>0</v>
      </c>
      <c r="F5461" s="25" t="n">
        <f aca="false">MAX(-D5461,0)/1000</f>
        <v>4.0844</v>
      </c>
      <c r="G5461" s="23" t="str">
        <f aca="false">IF(E5461&gt;0,"ja","nein")</f>
        <v>nein</v>
      </c>
      <c r="H5461" s="26" t="n">
        <v>0.99</v>
      </c>
      <c r="I5461" s="26" t="n">
        <f aca="false">(H5461/10+IF(N5461=2025,Einstellungen!$B$23,Einstellungen!$C$23))*(1+Einstellungen!$B$10)</f>
        <v>20.0634</v>
      </c>
      <c r="J5461" s="25" t="n">
        <f aca="false">E5461*I5461/100</f>
        <v>0</v>
      </c>
      <c r="K5461" s="25" t="n">
        <f aca="false">E5461*Einstellungen!$B$5/100</f>
        <v>0</v>
      </c>
      <c r="L5461" s="23" t="str">
        <f aca="false">IF(I5461&lt;Einstellungen!$B$5,"ja","nein")</f>
        <v>ja</v>
      </c>
      <c r="M5461" s="23" t="s">
        <v>130</v>
      </c>
      <c r="N5461" s="23" t="n">
        <v>2025</v>
      </c>
      <c r="O5461" s="23" t="n">
        <v>12</v>
      </c>
    </row>
    <row r="5462" customFormat="false" ht="15" hidden="false" customHeight="false" outlineLevel="0" collapsed="false">
      <c r="A5462" s="22" t="n">
        <v>45919</v>
      </c>
      <c r="B5462" s="23" t="s">
        <v>119</v>
      </c>
      <c r="C5462" s="23" t="s">
        <v>121</v>
      </c>
      <c r="D5462" s="24" t="n">
        <v>-4479.2</v>
      </c>
      <c r="E5462" s="25" t="n">
        <f aca="false">MAX(D5462,0)/1000</f>
        <v>0</v>
      </c>
      <c r="F5462" s="25" t="n">
        <f aca="false">MAX(-D5462,0)/1000</f>
        <v>4.4792</v>
      </c>
      <c r="G5462" s="23" t="str">
        <f aca="false">IF(E5462&gt;0,"ja","nein")</f>
        <v>nein</v>
      </c>
      <c r="H5462" s="26" t="n">
        <v>0</v>
      </c>
      <c r="I5462" s="26" t="n">
        <f aca="false">(H5462/10+IF(N5462=2025,Einstellungen!$B$23,Einstellungen!$C$23))*(1+Einstellungen!$B$10)</f>
        <v>19.94559</v>
      </c>
      <c r="J5462" s="25" t="n">
        <f aca="false">E5462*I5462/100</f>
        <v>0</v>
      </c>
      <c r="K5462" s="25" t="n">
        <f aca="false">E5462*Einstellungen!$B$5/100</f>
        <v>0</v>
      </c>
      <c r="L5462" s="23" t="str">
        <f aca="false">IF(I5462&lt;Einstellungen!$B$5,"ja","nein")</f>
        <v>ja</v>
      </c>
      <c r="M5462" s="23" t="s">
        <v>130</v>
      </c>
      <c r="N5462" s="23" t="n">
        <v>2025</v>
      </c>
      <c r="O5462" s="23" t="n">
        <v>13</v>
      </c>
    </row>
    <row r="5463" customFormat="false" ht="15" hidden="false" customHeight="false" outlineLevel="0" collapsed="false">
      <c r="A5463" s="22" t="n">
        <v>45919</v>
      </c>
      <c r="B5463" s="23" t="s">
        <v>120</v>
      </c>
      <c r="C5463" s="23" t="s">
        <v>121</v>
      </c>
      <c r="D5463" s="24" t="n">
        <v>-4137.6</v>
      </c>
      <c r="E5463" s="25" t="n">
        <f aca="false">MAX(D5463,0)/1000</f>
        <v>0</v>
      </c>
      <c r="F5463" s="25" t="n">
        <f aca="false">MAX(-D5463,0)/1000</f>
        <v>4.1376</v>
      </c>
      <c r="G5463" s="23" t="str">
        <f aca="false">IF(E5463&gt;0,"ja","nein")</f>
        <v>nein</v>
      </c>
      <c r="H5463" s="26" t="n">
        <v>0</v>
      </c>
      <c r="I5463" s="26" t="n">
        <f aca="false">(H5463/10+IF(N5463=2025,Einstellungen!$B$23,Einstellungen!$C$23))*(1+Einstellungen!$B$10)</f>
        <v>19.94559</v>
      </c>
      <c r="J5463" s="25" t="n">
        <f aca="false">E5463*I5463/100</f>
        <v>0</v>
      </c>
      <c r="K5463" s="25" t="n">
        <f aca="false">E5463*Einstellungen!$B$5/100</f>
        <v>0</v>
      </c>
      <c r="L5463" s="23" t="str">
        <f aca="false">IF(I5463&lt;Einstellungen!$B$5,"ja","nein")</f>
        <v>ja</v>
      </c>
      <c r="M5463" s="23" t="s">
        <v>130</v>
      </c>
      <c r="N5463" s="23" t="n">
        <v>2025</v>
      </c>
      <c r="O5463" s="23" t="n">
        <v>14</v>
      </c>
    </row>
    <row r="5464" customFormat="false" ht="15" hidden="false" customHeight="false" outlineLevel="0" collapsed="false">
      <c r="A5464" s="22" t="n">
        <v>45919</v>
      </c>
      <c r="B5464" s="23" t="s">
        <v>104</v>
      </c>
      <c r="C5464" s="23" t="s">
        <v>121</v>
      </c>
      <c r="D5464" s="24" t="n">
        <v>-3059.7</v>
      </c>
      <c r="E5464" s="25" t="n">
        <f aca="false">MAX(D5464,0)/1000</f>
        <v>0</v>
      </c>
      <c r="F5464" s="25" t="n">
        <f aca="false">MAX(-D5464,0)/1000</f>
        <v>3.0597</v>
      </c>
      <c r="G5464" s="23" t="str">
        <f aca="false">IF(E5464&gt;0,"ja","nein")</f>
        <v>nein</v>
      </c>
      <c r="H5464" s="26" t="n">
        <v>11.97</v>
      </c>
      <c r="I5464" s="26" t="n">
        <f aca="false">(H5464/10+IF(N5464=2025,Einstellungen!$B$23,Einstellungen!$C$23))*(1+Einstellungen!$B$10)</f>
        <v>21.37002</v>
      </c>
      <c r="J5464" s="25" t="n">
        <f aca="false">E5464*I5464/100</f>
        <v>0</v>
      </c>
      <c r="K5464" s="25" t="n">
        <f aca="false">E5464*Einstellungen!$B$5/100</f>
        <v>0</v>
      </c>
      <c r="L5464" s="23" t="str">
        <f aca="false">IF(I5464&lt;Einstellungen!$B$5,"ja","nein")</f>
        <v>ja</v>
      </c>
      <c r="M5464" s="23" t="s">
        <v>130</v>
      </c>
      <c r="N5464" s="23" t="n">
        <v>2025</v>
      </c>
      <c r="O5464" s="23" t="n">
        <v>15</v>
      </c>
    </row>
    <row r="5465" customFormat="false" ht="15" hidden="false" customHeight="false" outlineLevel="0" collapsed="false">
      <c r="A5465" s="22" t="n">
        <v>45919</v>
      </c>
      <c r="B5465" s="23" t="s">
        <v>105</v>
      </c>
      <c r="C5465" s="23" t="s">
        <v>121</v>
      </c>
      <c r="D5465" s="24" t="n">
        <v>-852</v>
      </c>
      <c r="E5465" s="25" t="n">
        <f aca="false">MAX(D5465,0)/1000</f>
        <v>0</v>
      </c>
      <c r="F5465" s="25" t="n">
        <f aca="false">MAX(-D5465,0)/1000</f>
        <v>0.852</v>
      </c>
      <c r="G5465" s="23" t="str">
        <f aca="false">IF(E5465&gt;0,"ja","nein")</f>
        <v>nein</v>
      </c>
      <c r="H5465" s="26" t="n">
        <v>74.46</v>
      </c>
      <c r="I5465" s="26" t="n">
        <f aca="false">(H5465/10+IF(N5465=2025,Einstellungen!$B$23,Einstellungen!$C$23))*(1+Einstellungen!$B$10)</f>
        <v>28.80633</v>
      </c>
      <c r="J5465" s="25" t="n">
        <f aca="false">E5465*I5465/100</f>
        <v>0</v>
      </c>
      <c r="K5465" s="25" t="n">
        <f aca="false">E5465*Einstellungen!$B$5/100</f>
        <v>0</v>
      </c>
      <c r="L5465" s="23" t="str">
        <f aca="false">IF(I5465&lt;Einstellungen!$B$5,"ja","nein")</f>
        <v>ja</v>
      </c>
      <c r="M5465" s="23" t="s">
        <v>130</v>
      </c>
      <c r="N5465" s="23" t="n">
        <v>2025</v>
      </c>
      <c r="O5465" s="23" t="n">
        <v>16</v>
      </c>
    </row>
    <row r="5466" customFormat="false" ht="15" hidden="false" customHeight="false" outlineLevel="0" collapsed="false">
      <c r="A5466" s="22" t="n">
        <v>45919</v>
      </c>
      <c r="B5466" s="23" t="s">
        <v>97</v>
      </c>
      <c r="C5466" s="23" t="s">
        <v>121</v>
      </c>
      <c r="D5466" s="24" t="n">
        <v>-19.3</v>
      </c>
      <c r="E5466" s="25" t="n">
        <f aca="false">MAX(D5466,0)/1000</f>
        <v>0</v>
      </c>
      <c r="F5466" s="25" t="n">
        <f aca="false">MAX(-D5466,0)/1000</f>
        <v>0.0193</v>
      </c>
      <c r="G5466" s="23" t="str">
        <f aca="false">IF(E5466&gt;0,"ja","nein")</f>
        <v>nein</v>
      </c>
      <c r="H5466" s="26" t="n">
        <v>119.44</v>
      </c>
      <c r="I5466" s="26" t="n">
        <f aca="false">(H5466/10+IF(N5466=2025,Einstellungen!$B$23,Einstellungen!$C$23))*(1+Einstellungen!$B$10)</f>
        <v>34.15895</v>
      </c>
      <c r="J5466" s="25" t="n">
        <f aca="false">E5466*I5466/100</f>
        <v>0</v>
      </c>
      <c r="K5466" s="25" t="n">
        <f aca="false">E5466*Einstellungen!$B$5/100</f>
        <v>0</v>
      </c>
      <c r="L5466" s="23" t="str">
        <f aca="false">IF(I5466&lt;Einstellungen!$B$5,"ja","nein")</f>
        <v>nein</v>
      </c>
      <c r="M5466" s="23" t="s">
        <v>130</v>
      </c>
      <c r="N5466" s="23" t="n">
        <v>2025</v>
      </c>
      <c r="O5466" s="23" t="n">
        <v>17</v>
      </c>
    </row>
    <row r="5467" customFormat="false" ht="15" hidden="false" customHeight="false" outlineLevel="0" collapsed="false">
      <c r="A5467" s="22" t="n">
        <v>45919</v>
      </c>
      <c r="B5467" s="23" t="s">
        <v>99</v>
      </c>
      <c r="C5467" s="23" t="s">
        <v>121</v>
      </c>
      <c r="D5467" s="24" t="n">
        <v>-20.2</v>
      </c>
      <c r="E5467" s="25" t="n">
        <f aca="false">MAX(D5467,0)/1000</f>
        <v>0</v>
      </c>
      <c r="F5467" s="25" t="n">
        <f aca="false">MAX(-D5467,0)/1000</f>
        <v>0.0202</v>
      </c>
      <c r="G5467" s="23" t="str">
        <f aca="false">IF(E5467&gt;0,"ja","nein")</f>
        <v>nein</v>
      </c>
      <c r="H5467" s="26" t="n">
        <v>255.21</v>
      </c>
      <c r="I5467" s="26" t="n">
        <f aca="false">(H5467/10+IF(N5467=2025,Einstellungen!$B$23,Einstellungen!$C$23))*(1+Einstellungen!$B$10)</f>
        <v>50.31558</v>
      </c>
      <c r="J5467" s="25" t="n">
        <f aca="false">E5467*I5467/100</f>
        <v>0</v>
      </c>
      <c r="K5467" s="25" t="n">
        <f aca="false">E5467*Einstellungen!$B$5/100</f>
        <v>0</v>
      </c>
      <c r="L5467" s="23" t="str">
        <f aca="false">IF(I5467&lt;Einstellungen!$B$5,"ja","nein")</f>
        <v>nein</v>
      </c>
      <c r="M5467" s="23" t="s">
        <v>130</v>
      </c>
      <c r="N5467" s="23" t="n">
        <v>2025</v>
      </c>
      <c r="O5467" s="23" t="n">
        <v>18</v>
      </c>
    </row>
    <row r="5468" customFormat="false" ht="15" hidden="false" customHeight="false" outlineLevel="0" collapsed="false">
      <c r="A5468" s="22" t="n">
        <v>45919</v>
      </c>
      <c r="B5468" s="23" t="s">
        <v>100</v>
      </c>
      <c r="C5468" s="23" t="s">
        <v>121</v>
      </c>
      <c r="D5468" s="24" t="n">
        <v>-16.5</v>
      </c>
      <c r="E5468" s="25" t="n">
        <f aca="false">MAX(D5468,0)/1000</f>
        <v>0</v>
      </c>
      <c r="F5468" s="25" t="n">
        <f aca="false">MAX(-D5468,0)/1000</f>
        <v>0.0165</v>
      </c>
      <c r="G5468" s="23" t="str">
        <f aca="false">IF(E5468&gt;0,"ja","nein")</f>
        <v>nein</v>
      </c>
      <c r="H5468" s="26" t="n">
        <v>409.24</v>
      </c>
      <c r="I5468" s="26" t="n">
        <f aca="false">(H5468/10+IF(N5468=2025,Einstellungen!$B$23,Einstellungen!$C$23))*(1+Einstellungen!$B$10)</f>
        <v>68.64515</v>
      </c>
      <c r="J5468" s="25" t="n">
        <f aca="false">E5468*I5468/100</f>
        <v>0</v>
      </c>
      <c r="K5468" s="25" t="n">
        <f aca="false">E5468*Einstellungen!$B$5/100</f>
        <v>0</v>
      </c>
      <c r="L5468" s="23" t="str">
        <f aca="false">IF(I5468&lt;Einstellungen!$B$5,"ja","nein")</f>
        <v>nein</v>
      </c>
      <c r="M5468" s="23" t="s">
        <v>130</v>
      </c>
      <c r="N5468" s="23" t="n">
        <v>2025</v>
      </c>
      <c r="O5468" s="23" t="n">
        <v>19</v>
      </c>
    </row>
    <row r="5469" customFormat="false" ht="15" hidden="false" customHeight="false" outlineLevel="0" collapsed="false">
      <c r="A5469" s="22" t="n">
        <v>45919</v>
      </c>
      <c r="B5469" s="23" t="s">
        <v>92</v>
      </c>
      <c r="C5469" s="23" t="s">
        <v>121</v>
      </c>
      <c r="D5469" s="24" t="n">
        <v>-16.6</v>
      </c>
      <c r="E5469" s="25" t="n">
        <f aca="false">MAX(D5469,0)/1000</f>
        <v>0</v>
      </c>
      <c r="F5469" s="25" t="n">
        <f aca="false">MAX(-D5469,0)/1000</f>
        <v>0.0166</v>
      </c>
      <c r="G5469" s="23" t="str">
        <f aca="false">IF(E5469&gt;0,"ja","nein")</f>
        <v>nein</v>
      </c>
      <c r="H5469" s="26" t="n">
        <v>167.59</v>
      </c>
      <c r="I5469" s="26" t="n">
        <f aca="false">(H5469/10+IF(N5469=2025,Einstellungen!$B$23,Einstellungen!$C$23))*(1+Einstellungen!$B$10)</f>
        <v>39.8888</v>
      </c>
      <c r="J5469" s="25" t="n">
        <f aca="false">E5469*I5469/100</f>
        <v>0</v>
      </c>
      <c r="K5469" s="25" t="n">
        <f aca="false">E5469*Einstellungen!$B$5/100</f>
        <v>0</v>
      </c>
      <c r="L5469" s="23" t="str">
        <f aca="false">IF(I5469&lt;Einstellungen!$B$5,"ja","nein")</f>
        <v>nein</v>
      </c>
      <c r="M5469" s="23" t="s">
        <v>130</v>
      </c>
      <c r="N5469" s="23" t="n">
        <v>2025</v>
      </c>
      <c r="O5469" s="23" t="n">
        <v>20</v>
      </c>
    </row>
    <row r="5470" customFormat="false" ht="15" hidden="false" customHeight="false" outlineLevel="0" collapsed="false">
      <c r="A5470" s="22" t="n">
        <v>45919</v>
      </c>
      <c r="B5470" s="23" t="s">
        <v>95</v>
      </c>
      <c r="C5470" s="23" t="s">
        <v>121</v>
      </c>
      <c r="D5470" s="24" t="n">
        <v>-19.5</v>
      </c>
      <c r="E5470" s="25" t="n">
        <f aca="false">MAX(D5470,0)/1000</f>
        <v>0</v>
      </c>
      <c r="F5470" s="25" t="n">
        <f aca="false">MAX(-D5470,0)/1000</f>
        <v>0.0195</v>
      </c>
      <c r="G5470" s="23" t="str">
        <f aca="false">IF(E5470&gt;0,"ja","nein")</f>
        <v>nein</v>
      </c>
      <c r="H5470" s="26" t="n">
        <v>111.82</v>
      </c>
      <c r="I5470" s="26" t="n">
        <f aca="false">(H5470/10+IF(N5470=2025,Einstellungen!$B$23,Einstellungen!$C$23))*(1+Einstellungen!$B$10)</f>
        <v>33.25217</v>
      </c>
      <c r="J5470" s="25" t="n">
        <f aca="false">E5470*I5470/100</f>
        <v>0</v>
      </c>
      <c r="K5470" s="25" t="n">
        <f aca="false">E5470*Einstellungen!$B$5/100</f>
        <v>0</v>
      </c>
      <c r="L5470" s="23" t="str">
        <f aca="false">IF(I5470&lt;Einstellungen!$B$5,"ja","nein")</f>
        <v>nein</v>
      </c>
      <c r="M5470" s="23" t="s">
        <v>130</v>
      </c>
      <c r="N5470" s="23" t="n">
        <v>2025</v>
      </c>
      <c r="O5470" s="23" t="n">
        <v>21</v>
      </c>
    </row>
    <row r="5471" customFormat="false" ht="15" hidden="false" customHeight="false" outlineLevel="0" collapsed="false">
      <c r="A5471" s="22" t="n">
        <v>45919</v>
      </c>
      <c r="B5471" s="23" t="s">
        <v>96</v>
      </c>
      <c r="C5471" s="23" t="s">
        <v>121</v>
      </c>
      <c r="D5471" s="24" t="n">
        <v>-18.4</v>
      </c>
      <c r="E5471" s="25" t="n">
        <f aca="false">MAX(D5471,0)/1000</f>
        <v>0</v>
      </c>
      <c r="F5471" s="25" t="n">
        <f aca="false">MAX(-D5471,0)/1000</f>
        <v>0.0184</v>
      </c>
      <c r="G5471" s="23" t="str">
        <f aca="false">IF(E5471&gt;0,"ja","nein")</f>
        <v>nein</v>
      </c>
      <c r="H5471" s="26" t="n">
        <v>86.04</v>
      </c>
      <c r="I5471" s="26" t="n">
        <f aca="false">(H5471/10+IF(N5471=2025,Einstellungen!$B$23,Einstellungen!$C$23))*(1+Einstellungen!$B$10)</f>
        <v>30.18435</v>
      </c>
      <c r="J5471" s="25" t="n">
        <f aca="false">E5471*I5471/100</f>
        <v>0</v>
      </c>
      <c r="K5471" s="25" t="n">
        <f aca="false">E5471*Einstellungen!$B$5/100</f>
        <v>0</v>
      </c>
      <c r="L5471" s="23" t="str">
        <f aca="false">IF(I5471&lt;Einstellungen!$B$5,"ja","nein")</f>
        <v>nein</v>
      </c>
      <c r="M5471" s="23" t="s">
        <v>130</v>
      </c>
      <c r="N5471" s="23" t="n">
        <v>2025</v>
      </c>
      <c r="O5471" s="23" t="n">
        <v>22</v>
      </c>
    </row>
    <row r="5472" customFormat="false" ht="15" hidden="false" customHeight="false" outlineLevel="0" collapsed="false">
      <c r="A5472" s="22" t="n">
        <v>45919</v>
      </c>
      <c r="B5472" s="23" t="s">
        <v>101</v>
      </c>
      <c r="C5472" s="23" t="s">
        <v>121</v>
      </c>
      <c r="D5472" s="24" t="n">
        <v>-14.3</v>
      </c>
      <c r="E5472" s="25" t="n">
        <f aca="false">MAX(D5472,0)/1000</f>
        <v>0</v>
      </c>
      <c r="F5472" s="25" t="n">
        <f aca="false">MAX(-D5472,0)/1000</f>
        <v>0.0143</v>
      </c>
      <c r="G5472" s="23" t="str">
        <f aca="false">IF(E5472&gt;0,"ja","nein")</f>
        <v>nein</v>
      </c>
      <c r="H5472" s="26" t="n">
        <v>78.93</v>
      </c>
      <c r="I5472" s="26" t="n">
        <f aca="false">(H5472/10+IF(N5472=2025,Einstellungen!$B$23,Einstellungen!$C$23))*(1+Einstellungen!$B$10)</f>
        <v>29.33826</v>
      </c>
      <c r="J5472" s="25" t="n">
        <f aca="false">E5472*I5472/100</f>
        <v>0</v>
      </c>
      <c r="K5472" s="25" t="n">
        <f aca="false">E5472*Einstellungen!$B$5/100</f>
        <v>0</v>
      </c>
      <c r="L5472" s="23" t="str">
        <f aca="false">IF(I5472&lt;Einstellungen!$B$5,"ja","nein")</f>
        <v>nein</v>
      </c>
      <c r="M5472" s="23" t="s">
        <v>130</v>
      </c>
      <c r="N5472" s="23" t="n">
        <v>2025</v>
      </c>
      <c r="O5472" s="23" t="n">
        <v>23</v>
      </c>
    </row>
    <row r="5473" customFormat="false" ht="15" hidden="false" customHeight="false" outlineLevel="0" collapsed="false">
      <c r="A5473" s="22" t="n">
        <v>45920</v>
      </c>
      <c r="B5473" s="23" t="s">
        <v>102</v>
      </c>
      <c r="C5473" s="23" t="s">
        <v>122</v>
      </c>
      <c r="D5473" s="24" t="n">
        <v>-20</v>
      </c>
      <c r="E5473" s="25" t="n">
        <f aca="false">MAX(D5473,0)/1000</f>
        <v>0</v>
      </c>
      <c r="F5473" s="25" t="n">
        <f aca="false">MAX(-D5473,0)/1000</f>
        <v>0.02</v>
      </c>
      <c r="G5473" s="23" t="str">
        <f aca="false">IF(E5473&gt;0,"ja","nein")</f>
        <v>nein</v>
      </c>
      <c r="H5473" s="26" t="n">
        <v>87.24</v>
      </c>
      <c r="I5473" s="26" t="n">
        <f aca="false">(H5473/10+IF(N5473=2025,Einstellungen!$B$23,Einstellungen!$C$23))*(1+Einstellungen!$B$10)</f>
        <v>30.32715</v>
      </c>
      <c r="J5473" s="25" t="n">
        <f aca="false">E5473*I5473/100</f>
        <v>0</v>
      </c>
      <c r="K5473" s="25" t="n">
        <f aca="false">E5473*Einstellungen!$B$5/100</f>
        <v>0</v>
      </c>
      <c r="L5473" s="23" t="str">
        <f aca="false">IF(I5473&lt;Einstellungen!$B$5,"ja","nein")</f>
        <v>nein</v>
      </c>
      <c r="M5473" s="23" t="s">
        <v>130</v>
      </c>
      <c r="N5473" s="23" t="n">
        <v>2025</v>
      </c>
      <c r="O5473" s="23" t="n">
        <v>0</v>
      </c>
    </row>
    <row r="5474" customFormat="false" ht="15" hidden="false" customHeight="false" outlineLevel="0" collapsed="false">
      <c r="A5474" s="22" t="n">
        <v>45920</v>
      </c>
      <c r="B5474" s="23" t="s">
        <v>107</v>
      </c>
      <c r="C5474" s="23" t="s">
        <v>122</v>
      </c>
      <c r="D5474" s="24" t="n">
        <v>-18.3</v>
      </c>
      <c r="E5474" s="25" t="n">
        <f aca="false">MAX(D5474,0)/1000</f>
        <v>0</v>
      </c>
      <c r="F5474" s="25" t="n">
        <f aca="false">MAX(-D5474,0)/1000</f>
        <v>0.0183</v>
      </c>
      <c r="G5474" s="23" t="str">
        <f aca="false">IF(E5474&gt;0,"ja","nein")</f>
        <v>nein</v>
      </c>
      <c r="H5474" s="26" t="n">
        <v>77.91</v>
      </c>
      <c r="I5474" s="26" t="n">
        <f aca="false">(H5474/10+IF(N5474=2025,Einstellungen!$B$23,Einstellungen!$C$23))*(1+Einstellungen!$B$10)</f>
        <v>29.21688</v>
      </c>
      <c r="J5474" s="25" t="n">
        <f aca="false">E5474*I5474/100</f>
        <v>0</v>
      </c>
      <c r="K5474" s="25" t="n">
        <f aca="false">E5474*Einstellungen!$B$5/100</f>
        <v>0</v>
      </c>
      <c r="L5474" s="23" t="str">
        <f aca="false">IF(I5474&lt;Einstellungen!$B$5,"ja","nein")</f>
        <v>nein</v>
      </c>
      <c r="M5474" s="23" t="s">
        <v>130</v>
      </c>
      <c r="N5474" s="23" t="n">
        <v>2025</v>
      </c>
      <c r="O5474" s="23" t="n">
        <v>1</v>
      </c>
    </row>
    <row r="5475" customFormat="false" ht="15" hidden="false" customHeight="false" outlineLevel="0" collapsed="false">
      <c r="A5475" s="22" t="n">
        <v>45920</v>
      </c>
      <c r="B5475" s="23" t="s">
        <v>108</v>
      </c>
      <c r="C5475" s="23" t="s">
        <v>122</v>
      </c>
      <c r="D5475" s="24" t="n">
        <v>-17.4</v>
      </c>
      <c r="E5475" s="25" t="n">
        <f aca="false">MAX(D5475,0)/1000</f>
        <v>0</v>
      </c>
      <c r="F5475" s="25" t="n">
        <f aca="false">MAX(-D5475,0)/1000</f>
        <v>0.0174</v>
      </c>
      <c r="G5475" s="23" t="str">
        <f aca="false">IF(E5475&gt;0,"ja","nein")</f>
        <v>nein</v>
      </c>
      <c r="H5475" s="26" t="n">
        <v>74.99</v>
      </c>
      <c r="I5475" s="26" t="n">
        <f aca="false">(H5475/10+IF(N5475=2025,Einstellungen!$B$23,Einstellungen!$C$23))*(1+Einstellungen!$B$10)</f>
        <v>28.8694</v>
      </c>
      <c r="J5475" s="25" t="n">
        <f aca="false">E5475*I5475/100</f>
        <v>0</v>
      </c>
      <c r="K5475" s="25" t="n">
        <f aca="false">E5475*Einstellungen!$B$5/100</f>
        <v>0</v>
      </c>
      <c r="L5475" s="23" t="str">
        <f aca="false">IF(I5475&lt;Einstellungen!$B$5,"ja","nein")</f>
        <v>ja</v>
      </c>
      <c r="M5475" s="23" t="s">
        <v>130</v>
      </c>
      <c r="N5475" s="23" t="n">
        <v>2025</v>
      </c>
      <c r="O5475" s="23" t="n">
        <v>2</v>
      </c>
    </row>
    <row r="5476" customFormat="false" ht="15" hidden="false" customHeight="false" outlineLevel="0" collapsed="false">
      <c r="A5476" s="22" t="n">
        <v>45920</v>
      </c>
      <c r="B5476" s="23" t="s">
        <v>109</v>
      </c>
      <c r="C5476" s="23" t="s">
        <v>122</v>
      </c>
      <c r="D5476" s="24" t="n">
        <v>-17.2</v>
      </c>
      <c r="E5476" s="25" t="n">
        <f aca="false">MAX(D5476,0)/1000</f>
        <v>0</v>
      </c>
      <c r="F5476" s="25" t="n">
        <f aca="false">MAX(-D5476,0)/1000</f>
        <v>0.0172</v>
      </c>
      <c r="G5476" s="23" t="str">
        <f aca="false">IF(E5476&gt;0,"ja","nein")</f>
        <v>nein</v>
      </c>
      <c r="H5476" s="26" t="n">
        <v>74.8</v>
      </c>
      <c r="I5476" s="26" t="n">
        <f aca="false">(H5476/10+IF(N5476=2025,Einstellungen!$B$23,Einstellungen!$C$23))*(1+Einstellungen!$B$10)</f>
        <v>28.84679</v>
      </c>
      <c r="J5476" s="25" t="n">
        <f aca="false">E5476*I5476/100</f>
        <v>0</v>
      </c>
      <c r="K5476" s="25" t="n">
        <f aca="false">E5476*Einstellungen!$B$5/100</f>
        <v>0</v>
      </c>
      <c r="L5476" s="23" t="str">
        <f aca="false">IF(I5476&lt;Einstellungen!$B$5,"ja","nein")</f>
        <v>ja</v>
      </c>
      <c r="M5476" s="23" t="s">
        <v>130</v>
      </c>
      <c r="N5476" s="23" t="n">
        <v>2025</v>
      </c>
      <c r="O5476" s="23" t="n">
        <v>3</v>
      </c>
    </row>
    <row r="5477" customFormat="false" ht="15" hidden="false" customHeight="false" outlineLevel="0" collapsed="false">
      <c r="A5477" s="22" t="n">
        <v>45920</v>
      </c>
      <c r="B5477" s="23" t="s">
        <v>110</v>
      </c>
      <c r="C5477" s="23" t="s">
        <v>122</v>
      </c>
      <c r="D5477" s="24" t="n">
        <v>-18.7</v>
      </c>
      <c r="E5477" s="25" t="n">
        <f aca="false">MAX(D5477,0)/1000</f>
        <v>0</v>
      </c>
      <c r="F5477" s="25" t="n">
        <f aca="false">MAX(-D5477,0)/1000</f>
        <v>0.0187</v>
      </c>
      <c r="G5477" s="23" t="str">
        <f aca="false">IF(E5477&gt;0,"ja","nein")</f>
        <v>nein</v>
      </c>
      <c r="H5477" s="26" t="n">
        <v>74.79</v>
      </c>
      <c r="I5477" s="26" t="n">
        <f aca="false">(H5477/10+IF(N5477=2025,Einstellungen!$B$23,Einstellungen!$C$23))*(1+Einstellungen!$B$10)</f>
        <v>28.8456</v>
      </c>
      <c r="J5477" s="25" t="n">
        <f aca="false">E5477*I5477/100</f>
        <v>0</v>
      </c>
      <c r="K5477" s="25" t="n">
        <f aca="false">E5477*Einstellungen!$B$5/100</f>
        <v>0</v>
      </c>
      <c r="L5477" s="23" t="str">
        <f aca="false">IF(I5477&lt;Einstellungen!$B$5,"ja","nein")</f>
        <v>ja</v>
      </c>
      <c r="M5477" s="23" t="s">
        <v>130</v>
      </c>
      <c r="N5477" s="23" t="n">
        <v>2025</v>
      </c>
      <c r="O5477" s="23" t="n">
        <v>4</v>
      </c>
    </row>
    <row r="5478" customFormat="false" ht="15" hidden="false" customHeight="false" outlineLevel="0" collapsed="false">
      <c r="A5478" s="22" t="n">
        <v>45920</v>
      </c>
      <c r="B5478" s="23" t="s">
        <v>111</v>
      </c>
      <c r="C5478" s="23" t="s">
        <v>122</v>
      </c>
      <c r="D5478" s="24" t="n">
        <v>-22.2</v>
      </c>
      <c r="E5478" s="25" t="n">
        <f aca="false">MAX(D5478,0)/1000</f>
        <v>0</v>
      </c>
      <c r="F5478" s="25" t="n">
        <f aca="false">MAX(-D5478,0)/1000</f>
        <v>0.0222</v>
      </c>
      <c r="G5478" s="23" t="str">
        <f aca="false">IF(E5478&gt;0,"ja","nein")</f>
        <v>nein</v>
      </c>
      <c r="H5478" s="26" t="n">
        <v>80.21</v>
      </c>
      <c r="I5478" s="26" t="n">
        <f aca="false">(H5478/10+IF(N5478=2025,Einstellungen!$B$23,Einstellungen!$C$23))*(1+Einstellungen!$B$10)</f>
        <v>29.49058</v>
      </c>
      <c r="J5478" s="25" t="n">
        <f aca="false">E5478*I5478/100</f>
        <v>0</v>
      </c>
      <c r="K5478" s="25" t="n">
        <f aca="false">E5478*Einstellungen!$B$5/100</f>
        <v>0</v>
      </c>
      <c r="L5478" s="23" t="str">
        <f aca="false">IF(I5478&lt;Einstellungen!$B$5,"ja","nein")</f>
        <v>nein</v>
      </c>
      <c r="M5478" s="23" t="s">
        <v>130</v>
      </c>
      <c r="N5478" s="23" t="n">
        <v>2025</v>
      </c>
      <c r="O5478" s="23" t="n">
        <v>5</v>
      </c>
    </row>
    <row r="5479" customFormat="false" ht="15" hidden="false" customHeight="false" outlineLevel="0" collapsed="false">
      <c r="A5479" s="22" t="n">
        <v>45920</v>
      </c>
      <c r="B5479" s="23" t="s">
        <v>112</v>
      </c>
      <c r="C5479" s="23" t="s">
        <v>122</v>
      </c>
      <c r="D5479" s="24" t="n">
        <v>-22.2</v>
      </c>
      <c r="E5479" s="25" t="n">
        <f aca="false">MAX(D5479,0)/1000</f>
        <v>0</v>
      </c>
      <c r="F5479" s="25" t="n">
        <f aca="false">MAX(-D5479,0)/1000</f>
        <v>0.0222</v>
      </c>
      <c r="G5479" s="23" t="str">
        <f aca="false">IF(E5479&gt;0,"ja","nein")</f>
        <v>nein</v>
      </c>
      <c r="H5479" s="26" t="n">
        <v>88.51</v>
      </c>
      <c r="I5479" s="26" t="n">
        <f aca="false">(H5479/10+IF(N5479=2025,Einstellungen!$B$23,Einstellungen!$C$23))*(1+Einstellungen!$B$10)</f>
        <v>30.47828</v>
      </c>
      <c r="J5479" s="25" t="n">
        <f aca="false">E5479*I5479/100</f>
        <v>0</v>
      </c>
      <c r="K5479" s="25" t="n">
        <f aca="false">E5479*Einstellungen!$B$5/100</f>
        <v>0</v>
      </c>
      <c r="L5479" s="23" t="str">
        <f aca="false">IF(I5479&lt;Einstellungen!$B$5,"ja","nein")</f>
        <v>nein</v>
      </c>
      <c r="M5479" s="23" t="s">
        <v>130</v>
      </c>
      <c r="N5479" s="23" t="n">
        <v>2025</v>
      </c>
      <c r="O5479" s="23" t="n">
        <v>6</v>
      </c>
    </row>
    <row r="5480" customFormat="false" ht="15" hidden="false" customHeight="false" outlineLevel="0" collapsed="false">
      <c r="A5480" s="22" t="n">
        <v>45920</v>
      </c>
      <c r="B5480" s="23" t="s">
        <v>113</v>
      </c>
      <c r="C5480" s="23" t="s">
        <v>122</v>
      </c>
      <c r="D5480" s="24" t="n">
        <v>-27.2</v>
      </c>
      <c r="E5480" s="25" t="n">
        <f aca="false">MAX(D5480,0)/1000</f>
        <v>0</v>
      </c>
      <c r="F5480" s="25" t="n">
        <f aca="false">MAX(-D5480,0)/1000</f>
        <v>0.0272</v>
      </c>
      <c r="G5480" s="23" t="str">
        <f aca="false">IF(E5480&gt;0,"ja","nein")</f>
        <v>nein</v>
      </c>
      <c r="H5480" s="26" t="n">
        <v>86.97</v>
      </c>
      <c r="I5480" s="26" t="n">
        <f aca="false">(H5480/10+IF(N5480=2025,Einstellungen!$B$23,Einstellungen!$C$23))*(1+Einstellungen!$B$10)</f>
        <v>30.29502</v>
      </c>
      <c r="J5480" s="25" t="n">
        <f aca="false">E5480*I5480/100</f>
        <v>0</v>
      </c>
      <c r="K5480" s="25" t="n">
        <f aca="false">E5480*Einstellungen!$B$5/100</f>
        <v>0</v>
      </c>
      <c r="L5480" s="23" t="str">
        <f aca="false">IF(I5480&lt;Einstellungen!$B$5,"ja","nein")</f>
        <v>nein</v>
      </c>
      <c r="M5480" s="23" t="s">
        <v>130</v>
      </c>
      <c r="N5480" s="23" t="n">
        <v>2025</v>
      </c>
      <c r="O5480" s="23" t="n">
        <v>7</v>
      </c>
    </row>
    <row r="5481" customFormat="false" ht="15" hidden="false" customHeight="false" outlineLevel="0" collapsed="false">
      <c r="A5481" s="22" t="n">
        <v>45920</v>
      </c>
      <c r="B5481" s="23" t="s">
        <v>114</v>
      </c>
      <c r="C5481" s="23" t="s">
        <v>122</v>
      </c>
      <c r="D5481" s="24" t="n">
        <v>-25.8</v>
      </c>
      <c r="E5481" s="25" t="n">
        <f aca="false">MAX(D5481,0)/1000</f>
        <v>0</v>
      </c>
      <c r="F5481" s="25" t="n">
        <f aca="false">MAX(-D5481,0)/1000</f>
        <v>0.0258</v>
      </c>
      <c r="G5481" s="23" t="str">
        <f aca="false">IF(E5481&gt;0,"ja","nein")</f>
        <v>nein</v>
      </c>
      <c r="H5481" s="26" t="n">
        <v>75.29</v>
      </c>
      <c r="I5481" s="26" t="n">
        <f aca="false">(H5481/10+IF(N5481=2025,Einstellungen!$B$23,Einstellungen!$C$23))*(1+Einstellungen!$B$10)</f>
        <v>28.9051</v>
      </c>
      <c r="J5481" s="25" t="n">
        <f aca="false">E5481*I5481/100</f>
        <v>0</v>
      </c>
      <c r="K5481" s="25" t="n">
        <f aca="false">E5481*Einstellungen!$B$5/100</f>
        <v>0</v>
      </c>
      <c r="L5481" s="23" t="str">
        <f aca="false">IF(I5481&lt;Einstellungen!$B$5,"ja","nein")</f>
        <v>ja</v>
      </c>
      <c r="M5481" s="23" t="s">
        <v>130</v>
      </c>
      <c r="N5481" s="23" t="n">
        <v>2025</v>
      </c>
      <c r="O5481" s="23" t="n">
        <v>8</v>
      </c>
    </row>
    <row r="5482" customFormat="false" ht="15" hidden="false" customHeight="false" outlineLevel="0" collapsed="false">
      <c r="A5482" s="22" t="n">
        <v>45920</v>
      </c>
      <c r="B5482" s="23" t="s">
        <v>115</v>
      </c>
      <c r="C5482" s="23" t="s">
        <v>122</v>
      </c>
      <c r="D5482" s="24" t="n">
        <v>-78.1</v>
      </c>
      <c r="E5482" s="25" t="n">
        <f aca="false">MAX(D5482,0)/1000</f>
        <v>0</v>
      </c>
      <c r="F5482" s="25" t="n">
        <f aca="false">MAX(-D5482,0)/1000</f>
        <v>0.0781</v>
      </c>
      <c r="G5482" s="23" t="str">
        <f aca="false">IF(E5482&gt;0,"ja","nein")</f>
        <v>nein</v>
      </c>
      <c r="H5482" s="26" t="n">
        <v>24.9</v>
      </c>
      <c r="I5482" s="26" t="n">
        <f aca="false">(H5482/10+IF(N5482=2025,Einstellungen!$B$23,Einstellungen!$C$23))*(1+Einstellungen!$B$10)</f>
        <v>22.90869</v>
      </c>
      <c r="J5482" s="25" t="n">
        <f aca="false">E5482*I5482/100</f>
        <v>0</v>
      </c>
      <c r="K5482" s="25" t="n">
        <f aca="false">E5482*Einstellungen!$B$5/100</f>
        <v>0</v>
      </c>
      <c r="L5482" s="23" t="str">
        <f aca="false">IF(I5482&lt;Einstellungen!$B$5,"ja","nein")</f>
        <v>ja</v>
      </c>
      <c r="M5482" s="23" t="s">
        <v>130</v>
      </c>
      <c r="N5482" s="23" t="n">
        <v>2025</v>
      </c>
      <c r="O5482" s="23" t="n">
        <v>9</v>
      </c>
    </row>
    <row r="5483" customFormat="false" ht="15" hidden="false" customHeight="false" outlineLevel="0" collapsed="false">
      <c r="A5483" s="22" t="n">
        <v>45920</v>
      </c>
      <c r="B5483" s="23" t="s">
        <v>116</v>
      </c>
      <c r="C5483" s="23" t="s">
        <v>122</v>
      </c>
      <c r="D5483" s="24" t="n">
        <v>-1484.6</v>
      </c>
      <c r="E5483" s="25" t="n">
        <f aca="false">MAX(D5483,0)/1000</f>
        <v>0</v>
      </c>
      <c r="F5483" s="25" t="n">
        <f aca="false">MAX(-D5483,0)/1000</f>
        <v>1.4846</v>
      </c>
      <c r="G5483" s="23" t="str">
        <f aca="false">IF(E5483&gt;0,"ja","nein")</f>
        <v>nein</v>
      </c>
      <c r="H5483" s="26" t="n">
        <v>3.02</v>
      </c>
      <c r="I5483" s="26" t="n">
        <f aca="false">(H5483/10+IF(N5483=2025,Einstellungen!$B$23,Einstellungen!$C$23))*(1+Einstellungen!$B$10)</f>
        <v>20.30497</v>
      </c>
      <c r="J5483" s="25" t="n">
        <f aca="false">E5483*I5483/100</f>
        <v>0</v>
      </c>
      <c r="K5483" s="25" t="n">
        <f aca="false">E5483*Einstellungen!$B$5/100</f>
        <v>0</v>
      </c>
      <c r="L5483" s="23" t="str">
        <f aca="false">IF(I5483&lt;Einstellungen!$B$5,"ja","nein")</f>
        <v>ja</v>
      </c>
      <c r="M5483" s="23" t="s">
        <v>130</v>
      </c>
      <c r="N5483" s="23" t="n">
        <v>2025</v>
      </c>
      <c r="O5483" s="23" t="n">
        <v>10</v>
      </c>
    </row>
    <row r="5484" customFormat="false" ht="15" hidden="false" customHeight="false" outlineLevel="0" collapsed="false">
      <c r="A5484" s="22" t="n">
        <v>45920</v>
      </c>
      <c r="B5484" s="23" t="s">
        <v>117</v>
      </c>
      <c r="C5484" s="23" t="s">
        <v>122</v>
      </c>
      <c r="D5484" s="24" t="n">
        <v>-2633.9</v>
      </c>
      <c r="E5484" s="25" t="n">
        <f aca="false">MAX(D5484,0)/1000</f>
        <v>0</v>
      </c>
      <c r="F5484" s="25" t="n">
        <f aca="false">MAX(-D5484,0)/1000</f>
        <v>2.6339</v>
      </c>
      <c r="G5484" s="23" t="str">
        <f aca="false">IF(E5484&gt;0,"ja","nein")</f>
        <v>nein</v>
      </c>
      <c r="H5484" s="26" t="n">
        <v>-0.28</v>
      </c>
      <c r="I5484" s="26" t="n">
        <f aca="false">(H5484/10+IF(N5484=2025,Einstellungen!$B$23,Einstellungen!$C$23))*(1+Einstellungen!$B$10)</f>
        <v>19.91227</v>
      </c>
      <c r="J5484" s="25" t="n">
        <f aca="false">E5484*I5484/100</f>
        <v>0</v>
      </c>
      <c r="K5484" s="25" t="n">
        <f aca="false">E5484*Einstellungen!$B$5/100</f>
        <v>0</v>
      </c>
      <c r="L5484" s="23" t="str">
        <f aca="false">IF(I5484&lt;Einstellungen!$B$5,"ja","nein")</f>
        <v>ja</v>
      </c>
      <c r="M5484" s="23" t="s">
        <v>130</v>
      </c>
      <c r="N5484" s="23" t="n">
        <v>2025</v>
      </c>
      <c r="O5484" s="23" t="n">
        <v>11</v>
      </c>
    </row>
    <row r="5485" customFormat="false" ht="15" hidden="false" customHeight="false" outlineLevel="0" collapsed="false">
      <c r="A5485" s="22" t="n">
        <v>45920</v>
      </c>
      <c r="B5485" s="23" t="s">
        <v>118</v>
      </c>
      <c r="C5485" s="23" t="s">
        <v>122</v>
      </c>
      <c r="D5485" s="24" t="n">
        <v>-4693.7</v>
      </c>
      <c r="E5485" s="25" t="n">
        <f aca="false">MAX(D5485,0)/1000</f>
        <v>0</v>
      </c>
      <c r="F5485" s="25" t="n">
        <f aca="false">MAX(-D5485,0)/1000</f>
        <v>4.6937</v>
      </c>
      <c r="G5485" s="23" t="str">
        <f aca="false">IF(E5485&gt;0,"ja","nein")</f>
        <v>nein</v>
      </c>
      <c r="H5485" s="26" t="n">
        <v>-6.1</v>
      </c>
      <c r="I5485" s="26" t="n">
        <f aca="false">(H5485/10+IF(N5485=2025,Einstellungen!$B$23,Einstellungen!$C$23))*(1+Einstellungen!$B$10)</f>
        <v>19.21969</v>
      </c>
      <c r="J5485" s="25" t="n">
        <f aca="false">E5485*I5485/100</f>
        <v>0</v>
      </c>
      <c r="K5485" s="25" t="n">
        <f aca="false">E5485*Einstellungen!$B$5/100</f>
        <v>0</v>
      </c>
      <c r="L5485" s="23" t="str">
        <f aca="false">IF(I5485&lt;Einstellungen!$B$5,"ja","nein")</f>
        <v>ja</v>
      </c>
      <c r="M5485" s="23" t="s">
        <v>130</v>
      </c>
      <c r="N5485" s="23" t="n">
        <v>2025</v>
      </c>
      <c r="O5485" s="23" t="n">
        <v>12</v>
      </c>
    </row>
    <row r="5486" customFormat="false" ht="15" hidden="false" customHeight="false" outlineLevel="0" collapsed="false">
      <c r="A5486" s="22" t="n">
        <v>45920</v>
      </c>
      <c r="B5486" s="23" t="s">
        <v>119</v>
      </c>
      <c r="C5486" s="23" t="s">
        <v>122</v>
      </c>
      <c r="D5486" s="24" t="n">
        <v>-4471.7</v>
      </c>
      <c r="E5486" s="25" t="n">
        <f aca="false">MAX(D5486,0)/1000</f>
        <v>0</v>
      </c>
      <c r="F5486" s="25" t="n">
        <f aca="false">MAX(-D5486,0)/1000</f>
        <v>4.4717</v>
      </c>
      <c r="G5486" s="23" t="str">
        <f aca="false">IF(E5486&gt;0,"ja","nein")</f>
        <v>nein</v>
      </c>
      <c r="H5486" s="26" t="n">
        <v>-10.86</v>
      </c>
      <c r="I5486" s="26" t="n">
        <f aca="false">(H5486/10+IF(N5486=2025,Einstellungen!$B$23,Einstellungen!$C$23))*(1+Einstellungen!$B$10)</f>
        <v>18.65325</v>
      </c>
      <c r="J5486" s="25" t="n">
        <f aca="false">E5486*I5486/100</f>
        <v>0</v>
      </c>
      <c r="K5486" s="25" t="n">
        <f aca="false">E5486*Einstellungen!$B$5/100</f>
        <v>0</v>
      </c>
      <c r="L5486" s="23" t="str">
        <f aca="false">IF(I5486&lt;Einstellungen!$B$5,"ja","nein")</f>
        <v>ja</v>
      </c>
      <c r="M5486" s="23" t="s">
        <v>130</v>
      </c>
      <c r="N5486" s="23" t="n">
        <v>2025</v>
      </c>
      <c r="O5486" s="23" t="n">
        <v>13</v>
      </c>
    </row>
    <row r="5487" customFormat="false" ht="15" hidden="false" customHeight="false" outlineLevel="0" collapsed="false">
      <c r="A5487" s="22" t="n">
        <v>45920</v>
      </c>
      <c r="B5487" s="23" t="s">
        <v>120</v>
      </c>
      <c r="C5487" s="23" t="s">
        <v>122</v>
      </c>
      <c r="D5487" s="24" t="n">
        <v>-3899.1</v>
      </c>
      <c r="E5487" s="25" t="n">
        <f aca="false">MAX(D5487,0)/1000</f>
        <v>0</v>
      </c>
      <c r="F5487" s="25" t="n">
        <f aca="false">MAX(-D5487,0)/1000</f>
        <v>3.8991</v>
      </c>
      <c r="G5487" s="23" t="str">
        <f aca="false">IF(E5487&gt;0,"ja","nein")</f>
        <v>nein</v>
      </c>
      <c r="H5487" s="26" t="n">
        <v>-5.1</v>
      </c>
      <c r="I5487" s="26" t="n">
        <f aca="false">(H5487/10+IF(N5487=2025,Einstellungen!$B$23,Einstellungen!$C$23))*(1+Einstellungen!$B$10)</f>
        <v>19.33869</v>
      </c>
      <c r="J5487" s="25" t="n">
        <f aca="false">E5487*I5487/100</f>
        <v>0</v>
      </c>
      <c r="K5487" s="25" t="n">
        <f aca="false">E5487*Einstellungen!$B$5/100</f>
        <v>0</v>
      </c>
      <c r="L5487" s="23" t="str">
        <f aca="false">IF(I5487&lt;Einstellungen!$B$5,"ja","nein")</f>
        <v>ja</v>
      </c>
      <c r="M5487" s="23" t="s">
        <v>130</v>
      </c>
      <c r="N5487" s="23" t="n">
        <v>2025</v>
      </c>
      <c r="O5487" s="23" t="n">
        <v>14</v>
      </c>
    </row>
    <row r="5488" customFormat="false" ht="15" hidden="false" customHeight="false" outlineLevel="0" collapsed="false">
      <c r="A5488" s="22" t="n">
        <v>45920</v>
      </c>
      <c r="B5488" s="23" t="s">
        <v>104</v>
      </c>
      <c r="C5488" s="23" t="s">
        <v>122</v>
      </c>
      <c r="D5488" s="24" t="n">
        <v>-2830.6</v>
      </c>
      <c r="E5488" s="25" t="n">
        <f aca="false">MAX(D5488,0)/1000</f>
        <v>0</v>
      </c>
      <c r="F5488" s="25" t="n">
        <f aca="false">MAX(-D5488,0)/1000</f>
        <v>2.8306</v>
      </c>
      <c r="G5488" s="23" t="str">
        <f aca="false">IF(E5488&gt;0,"ja","nein")</f>
        <v>nein</v>
      </c>
      <c r="H5488" s="26" t="n">
        <v>-0.04</v>
      </c>
      <c r="I5488" s="26" t="n">
        <f aca="false">(H5488/10+IF(N5488=2025,Einstellungen!$B$23,Einstellungen!$C$23))*(1+Einstellungen!$B$10)</f>
        <v>19.94083</v>
      </c>
      <c r="J5488" s="25" t="n">
        <f aca="false">E5488*I5488/100</f>
        <v>0</v>
      </c>
      <c r="K5488" s="25" t="n">
        <f aca="false">E5488*Einstellungen!$B$5/100</f>
        <v>0</v>
      </c>
      <c r="L5488" s="23" t="str">
        <f aca="false">IF(I5488&lt;Einstellungen!$B$5,"ja","nein")</f>
        <v>ja</v>
      </c>
      <c r="M5488" s="23" t="s">
        <v>130</v>
      </c>
      <c r="N5488" s="23" t="n">
        <v>2025</v>
      </c>
      <c r="O5488" s="23" t="n">
        <v>15</v>
      </c>
    </row>
    <row r="5489" customFormat="false" ht="15" hidden="false" customHeight="false" outlineLevel="0" collapsed="false">
      <c r="A5489" s="22" t="n">
        <v>45920</v>
      </c>
      <c r="B5489" s="23" t="s">
        <v>105</v>
      </c>
      <c r="C5489" s="23" t="s">
        <v>122</v>
      </c>
      <c r="D5489" s="24" t="n">
        <v>-1013.4</v>
      </c>
      <c r="E5489" s="25" t="n">
        <f aca="false">MAX(D5489,0)/1000</f>
        <v>0</v>
      </c>
      <c r="F5489" s="25" t="n">
        <f aca="false">MAX(-D5489,0)/1000</f>
        <v>1.0134</v>
      </c>
      <c r="G5489" s="23" t="str">
        <f aca="false">IF(E5489&gt;0,"ja","nein")</f>
        <v>nein</v>
      </c>
      <c r="H5489" s="26" t="n">
        <v>26.36</v>
      </c>
      <c r="I5489" s="26" t="n">
        <f aca="false">(H5489/10+IF(N5489=2025,Einstellungen!$B$23,Einstellungen!$C$23))*(1+Einstellungen!$B$10)</f>
        <v>23.08243</v>
      </c>
      <c r="J5489" s="25" t="n">
        <f aca="false">E5489*I5489/100</f>
        <v>0</v>
      </c>
      <c r="K5489" s="25" t="n">
        <f aca="false">E5489*Einstellungen!$B$5/100</f>
        <v>0</v>
      </c>
      <c r="L5489" s="23" t="str">
        <f aca="false">IF(I5489&lt;Einstellungen!$B$5,"ja","nein")</f>
        <v>ja</v>
      </c>
      <c r="M5489" s="23" t="s">
        <v>130</v>
      </c>
      <c r="N5489" s="23" t="n">
        <v>2025</v>
      </c>
      <c r="O5489" s="23" t="n">
        <v>16</v>
      </c>
    </row>
    <row r="5490" customFormat="false" ht="15" hidden="false" customHeight="false" outlineLevel="0" collapsed="false">
      <c r="A5490" s="22" t="n">
        <v>45920</v>
      </c>
      <c r="B5490" s="23" t="s">
        <v>97</v>
      </c>
      <c r="C5490" s="23" t="s">
        <v>122</v>
      </c>
      <c r="D5490" s="24" t="n">
        <v>-23.5</v>
      </c>
      <c r="E5490" s="25" t="n">
        <f aca="false">MAX(D5490,0)/1000</f>
        <v>0</v>
      </c>
      <c r="F5490" s="25" t="n">
        <f aca="false">MAX(-D5490,0)/1000</f>
        <v>0.0235</v>
      </c>
      <c r="G5490" s="23" t="str">
        <f aca="false">IF(E5490&gt;0,"ja","nein")</f>
        <v>nein</v>
      </c>
      <c r="H5490" s="26" t="n">
        <v>93.84</v>
      </c>
      <c r="I5490" s="26" t="n">
        <f aca="false">(H5490/10+IF(N5490=2025,Einstellungen!$B$23,Einstellungen!$C$23))*(1+Einstellungen!$B$10)</f>
        <v>31.11255</v>
      </c>
      <c r="J5490" s="25" t="n">
        <f aca="false">E5490*I5490/100</f>
        <v>0</v>
      </c>
      <c r="K5490" s="25" t="n">
        <f aca="false">E5490*Einstellungen!$B$5/100</f>
        <v>0</v>
      </c>
      <c r="L5490" s="23" t="str">
        <f aca="false">IF(I5490&lt;Einstellungen!$B$5,"ja","nein")</f>
        <v>nein</v>
      </c>
      <c r="M5490" s="23" t="s">
        <v>130</v>
      </c>
      <c r="N5490" s="23" t="n">
        <v>2025</v>
      </c>
      <c r="O5490" s="23" t="n">
        <v>17</v>
      </c>
    </row>
    <row r="5491" customFormat="false" ht="15" hidden="false" customHeight="false" outlineLevel="0" collapsed="false">
      <c r="A5491" s="22" t="n">
        <v>45920</v>
      </c>
      <c r="B5491" s="23" t="s">
        <v>99</v>
      </c>
      <c r="C5491" s="23" t="s">
        <v>122</v>
      </c>
      <c r="D5491" s="24" t="n">
        <v>39.1</v>
      </c>
      <c r="E5491" s="25" t="n">
        <f aca="false">MAX(D5491,0)/1000</f>
        <v>0.0391</v>
      </c>
      <c r="F5491" s="25" t="n">
        <f aca="false">MAX(-D5491,0)/1000</f>
        <v>0</v>
      </c>
      <c r="G5491" s="23" t="str">
        <f aca="false">IF(E5491&gt;0,"ja","nein")</f>
        <v>ja</v>
      </c>
      <c r="H5491" s="26" t="n">
        <v>124.58</v>
      </c>
      <c r="I5491" s="26" t="n">
        <f aca="false">(H5491/10+IF(N5491=2025,Einstellungen!$B$23,Einstellungen!$C$23))*(1+Einstellungen!$B$10)</f>
        <v>34.77061</v>
      </c>
      <c r="J5491" s="25" t="n">
        <f aca="false">E5491*I5491/100</f>
        <v>0.01359530851</v>
      </c>
      <c r="K5491" s="25" t="n">
        <f aca="false">E5491*Einstellungen!$B$5/100</f>
        <v>0.011339</v>
      </c>
      <c r="L5491" s="23" t="str">
        <f aca="false">IF(I5491&lt;Einstellungen!$B$5,"ja","nein")</f>
        <v>nein</v>
      </c>
      <c r="M5491" s="23" t="s">
        <v>130</v>
      </c>
      <c r="N5491" s="23" t="n">
        <v>2025</v>
      </c>
      <c r="O5491" s="23" t="n">
        <v>18</v>
      </c>
    </row>
    <row r="5492" customFormat="false" ht="15" hidden="false" customHeight="false" outlineLevel="0" collapsed="false">
      <c r="A5492" s="22" t="n">
        <v>45920</v>
      </c>
      <c r="B5492" s="23" t="s">
        <v>100</v>
      </c>
      <c r="C5492" s="23" t="s">
        <v>122</v>
      </c>
      <c r="D5492" s="24" t="n">
        <v>-26.3</v>
      </c>
      <c r="E5492" s="25" t="n">
        <f aca="false">MAX(D5492,0)/1000</f>
        <v>0</v>
      </c>
      <c r="F5492" s="25" t="n">
        <f aca="false">MAX(-D5492,0)/1000</f>
        <v>0.0263</v>
      </c>
      <c r="G5492" s="23" t="str">
        <f aca="false">IF(E5492&gt;0,"ja","nein")</f>
        <v>nein</v>
      </c>
      <c r="H5492" s="26" t="n">
        <v>134.1</v>
      </c>
      <c r="I5492" s="26" t="n">
        <f aca="false">(H5492/10+IF(N5492=2025,Einstellungen!$B$23,Einstellungen!$C$23))*(1+Einstellungen!$B$10)</f>
        <v>35.90349</v>
      </c>
      <c r="J5492" s="25" t="n">
        <f aca="false">E5492*I5492/100</f>
        <v>0</v>
      </c>
      <c r="K5492" s="25" t="n">
        <f aca="false">E5492*Einstellungen!$B$5/100</f>
        <v>0</v>
      </c>
      <c r="L5492" s="23" t="str">
        <f aca="false">IF(I5492&lt;Einstellungen!$B$5,"ja","nein")</f>
        <v>nein</v>
      </c>
      <c r="M5492" s="23" t="s">
        <v>130</v>
      </c>
      <c r="N5492" s="23" t="n">
        <v>2025</v>
      </c>
      <c r="O5492" s="23" t="n">
        <v>19</v>
      </c>
    </row>
    <row r="5493" customFormat="false" ht="15" hidden="false" customHeight="false" outlineLevel="0" collapsed="false">
      <c r="A5493" s="22" t="n">
        <v>45920</v>
      </c>
      <c r="B5493" s="23" t="s">
        <v>92</v>
      </c>
      <c r="C5493" s="23" t="s">
        <v>122</v>
      </c>
      <c r="D5493" s="24" t="n">
        <v>-7.5</v>
      </c>
      <c r="E5493" s="25" t="n">
        <f aca="false">MAX(D5493,0)/1000</f>
        <v>0</v>
      </c>
      <c r="F5493" s="25" t="n">
        <f aca="false">MAX(-D5493,0)/1000</f>
        <v>0.0075</v>
      </c>
      <c r="G5493" s="23" t="str">
        <f aca="false">IF(E5493&gt;0,"ja","nein")</f>
        <v>nein</v>
      </c>
      <c r="H5493" s="26" t="n">
        <v>99.08</v>
      </c>
      <c r="I5493" s="26" t="n">
        <f aca="false">(H5493/10+IF(N5493=2025,Einstellungen!$B$23,Einstellungen!$C$23))*(1+Einstellungen!$B$10)</f>
        <v>31.73611</v>
      </c>
      <c r="J5493" s="25" t="n">
        <f aca="false">E5493*I5493/100</f>
        <v>0</v>
      </c>
      <c r="K5493" s="25" t="n">
        <f aca="false">E5493*Einstellungen!$B$5/100</f>
        <v>0</v>
      </c>
      <c r="L5493" s="23" t="str">
        <f aca="false">IF(I5493&lt;Einstellungen!$B$5,"ja","nein")</f>
        <v>nein</v>
      </c>
      <c r="M5493" s="23" t="s">
        <v>130</v>
      </c>
      <c r="N5493" s="23" t="n">
        <v>2025</v>
      </c>
      <c r="O5493" s="23" t="n">
        <v>20</v>
      </c>
    </row>
    <row r="5494" customFormat="false" ht="15" hidden="false" customHeight="false" outlineLevel="0" collapsed="false">
      <c r="A5494" s="22" t="n">
        <v>45920</v>
      </c>
      <c r="B5494" s="23" t="s">
        <v>95</v>
      </c>
      <c r="C5494" s="23" t="s">
        <v>122</v>
      </c>
      <c r="D5494" s="24" t="n">
        <v>-25.5</v>
      </c>
      <c r="E5494" s="25" t="n">
        <f aca="false">MAX(D5494,0)/1000</f>
        <v>0</v>
      </c>
      <c r="F5494" s="25" t="n">
        <f aca="false">MAX(-D5494,0)/1000</f>
        <v>0.0255</v>
      </c>
      <c r="G5494" s="23" t="str">
        <f aca="false">IF(E5494&gt;0,"ja","nein")</f>
        <v>nein</v>
      </c>
      <c r="H5494" s="26" t="n">
        <v>81.95</v>
      </c>
      <c r="I5494" s="26" t="n">
        <f aca="false">(H5494/10+IF(N5494=2025,Einstellungen!$B$23,Einstellungen!$C$23))*(1+Einstellungen!$B$10)</f>
        <v>29.69764</v>
      </c>
      <c r="J5494" s="25" t="n">
        <f aca="false">E5494*I5494/100</f>
        <v>0</v>
      </c>
      <c r="K5494" s="25" t="n">
        <f aca="false">E5494*Einstellungen!$B$5/100</f>
        <v>0</v>
      </c>
      <c r="L5494" s="23" t="str">
        <f aca="false">IF(I5494&lt;Einstellungen!$B$5,"ja","nein")</f>
        <v>nein</v>
      </c>
      <c r="M5494" s="23" t="s">
        <v>130</v>
      </c>
      <c r="N5494" s="23" t="n">
        <v>2025</v>
      </c>
      <c r="O5494" s="23" t="n">
        <v>21</v>
      </c>
    </row>
    <row r="5495" customFormat="false" ht="15" hidden="false" customHeight="false" outlineLevel="0" collapsed="false">
      <c r="A5495" s="22" t="n">
        <v>45920</v>
      </c>
      <c r="B5495" s="23" t="s">
        <v>96</v>
      </c>
      <c r="C5495" s="23" t="s">
        <v>122</v>
      </c>
      <c r="D5495" s="24" t="n">
        <v>-23</v>
      </c>
      <c r="E5495" s="25" t="n">
        <f aca="false">MAX(D5495,0)/1000</f>
        <v>0</v>
      </c>
      <c r="F5495" s="25" t="n">
        <f aca="false">MAX(-D5495,0)/1000</f>
        <v>0.023</v>
      </c>
      <c r="G5495" s="23" t="str">
        <f aca="false">IF(E5495&gt;0,"ja","nein")</f>
        <v>nein</v>
      </c>
      <c r="H5495" s="26" t="n">
        <v>74.5</v>
      </c>
      <c r="I5495" s="26" t="n">
        <f aca="false">(H5495/10+IF(N5495=2025,Einstellungen!$B$23,Einstellungen!$C$23))*(1+Einstellungen!$B$10)</f>
        <v>28.81109</v>
      </c>
      <c r="J5495" s="25" t="n">
        <f aca="false">E5495*I5495/100</f>
        <v>0</v>
      </c>
      <c r="K5495" s="25" t="n">
        <f aca="false">E5495*Einstellungen!$B$5/100</f>
        <v>0</v>
      </c>
      <c r="L5495" s="23" t="str">
        <f aca="false">IF(I5495&lt;Einstellungen!$B$5,"ja","nein")</f>
        <v>ja</v>
      </c>
      <c r="M5495" s="23" t="s">
        <v>130</v>
      </c>
      <c r="N5495" s="23" t="n">
        <v>2025</v>
      </c>
      <c r="O5495" s="23" t="n">
        <v>22</v>
      </c>
    </row>
    <row r="5496" customFormat="false" ht="15" hidden="false" customHeight="false" outlineLevel="0" collapsed="false">
      <c r="A5496" s="22" t="n">
        <v>45920</v>
      </c>
      <c r="B5496" s="23" t="s">
        <v>101</v>
      </c>
      <c r="C5496" s="23" t="s">
        <v>122</v>
      </c>
      <c r="D5496" s="24" t="n">
        <v>-21.8</v>
      </c>
      <c r="E5496" s="25" t="n">
        <f aca="false">MAX(D5496,0)/1000</f>
        <v>0</v>
      </c>
      <c r="F5496" s="25" t="n">
        <f aca="false">MAX(-D5496,0)/1000</f>
        <v>0.0218</v>
      </c>
      <c r="G5496" s="23" t="str">
        <f aca="false">IF(E5496&gt;0,"ja","nein")</f>
        <v>nein</v>
      </c>
      <c r="H5496" s="26" t="n">
        <v>48.3</v>
      </c>
      <c r="I5496" s="26" t="n">
        <f aca="false">(H5496/10+IF(N5496=2025,Einstellungen!$B$23,Einstellungen!$C$23))*(1+Einstellungen!$B$10)</f>
        <v>25.69329</v>
      </c>
      <c r="J5496" s="25" t="n">
        <f aca="false">E5496*I5496/100</f>
        <v>0</v>
      </c>
      <c r="K5496" s="25" t="n">
        <f aca="false">E5496*Einstellungen!$B$5/100</f>
        <v>0</v>
      </c>
      <c r="L5496" s="23" t="str">
        <f aca="false">IF(I5496&lt;Einstellungen!$B$5,"ja","nein")</f>
        <v>ja</v>
      </c>
      <c r="M5496" s="23" t="s">
        <v>130</v>
      </c>
      <c r="N5496" s="23" t="n">
        <v>2025</v>
      </c>
      <c r="O5496" s="23" t="n">
        <v>23</v>
      </c>
    </row>
    <row r="5497" customFormat="false" ht="15" hidden="false" customHeight="false" outlineLevel="0" collapsed="false">
      <c r="A5497" s="22" t="n">
        <v>45921</v>
      </c>
      <c r="B5497" s="23" t="s">
        <v>102</v>
      </c>
      <c r="C5497" s="23" t="s">
        <v>124</v>
      </c>
      <c r="D5497" s="24" t="n">
        <v>-18.1</v>
      </c>
      <c r="E5497" s="25" t="n">
        <f aca="false">MAX(D5497,0)/1000</f>
        <v>0</v>
      </c>
      <c r="F5497" s="25" t="n">
        <f aca="false">MAX(-D5497,0)/1000</f>
        <v>0.0181</v>
      </c>
      <c r="G5497" s="23" t="str">
        <f aca="false">IF(E5497&gt;0,"ja","nein")</f>
        <v>nein</v>
      </c>
      <c r="H5497" s="26" t="n">
        <v>8.07</v>
      </c>
      <c r="I5497" s="26" t="n">
        <f aca="false">(H5497/10+IF(N5497=2025,Einstellungen!$B$23,Einstellungen!$C$23))*(1+Einstellungen!$B$10)</f>
        <v>20.90592</v>
      </c>
      <c r="J5497" s="25" t="n">
        <f aca="false">E5497*I5497/100</f>
        <v>0</v>
      </c>
      <c r="K5497" s="25" t="n">
        <f aca="false">E5497*Einstellungen!$B$5/100</f>
        <v>0</v>
      </c>
      <c r="L5497" s="23" t="str">
        <f aca="false">IF(I5497&lt;Einstellungen!$B$5,"ja","nein")</f>
        <v>ja</v>
      </c>
      <c r="M5497" s="23" t="s">
        <v>130</v>
      </c>
      <c r="N5497" s="23" t="n">
        <v>2025</v>
      </c>
      <c r="O5497" s="23" t="n">
        <v>0</v>
      </c>
    </row>
    <row r="5498" customFormat="false" ht="15" hidden="false" customHeight="false" outlineLevel="0" collapsed="false">
      <c r="A5498" s="22" t="n">
        <v>45921</v>
      </c>
      <c r="B5498" s="23" t="s">
        <v>107</v>
      </c>
      <c r="C5498" s="23" t="s">
        <v>124</v>
      </c>
      <c r="D5498" s="24" t="n">
        <v>-26.8</v>
      </c>
      <c r="E5498" s="25" t="n">
        <f aca="false">MAX(D5498,0)/1000</f>
        <v>0</v>
      </c>
      <c r="F5498" s="25" t="n">
        <f aca="false">MAX(-D5498,0)/1000</f>
        <v>0.0268</v>
      </c>
      <c r="G5498" s="23" t="str">
        <f aca="false">IF(E5498&gt;0,"ja","nein")</f>
        <v>nein</v>
      </c>
      <c r="H5498" s="26" t="n">
        <v>3.7</v>
      </c>
      <c r="I5498" s="26" t="n">
        <f aca="false">(H5498/10+IF(N5498=2025,Einstellungen!$B$23,Einstellungen!$C$23))*(1+Einstellungen!$B$10)</f>
        <v>20.38589</v>
      </c>
      <c r="J5498" s="25" t="n">
        <f aca="false">E5498*I5498/100</f>
        <v>0</v>
      </c>
      <c r="K5498" s="25" t="n">
        <f aca="false">E5498*Einstellungen!$B$5/100</f>
        <v>0</v>
      </c>
      <c r="L5498" s="23" t="str">
        <f aca="false">IF(I5498&lt;Einstellungen!$B$5,"ja","nein")</f>
        <v>ja</v>
      </c>
      <c r="M5498" s="23" t="s">
        <v>130</v>
      </c>
      <c r="N5498" s="23" t="n">
        <v>2025</v>
      </c>
      <c r="O5498" s="23" t="n">
        <v>1</v>
      </c>
    </row>
    <row r="5499" customFormat="false" ht="15" hidden="false" customHeight="false" outlineLevel="0" collapsed="false">
      <c r="A5499" s="22" t="n">
        <v>45921</v>
      </c>
      <c r="B5499" s="23" t="s">
        <v>108</v>
      </c>
      <c r="C5499" s="23" t="s">
        <v>124</v>
      </c>
      <c r="D5499" s="24" t="n">
        <v>-22.3</v>
      </c>
      <c r="E5499" s="25" t="n">
        <f aca="false">MAX(D5499,0)/1000</f>
        <v>0</v>
      </c>
      <c r="F5499" s="25" t="n">
        <f aca="false">MAX(-D5499,0)/1000</f>
        <v>0.0223</v>
      </c>
      <c r="G5499" s="23" t="str">
        <f aca="false">IF(E5499&gt;0,"ja","nein")</f>
        <v>nein</v>
      </c>
      <c r="H5499" s="26" t="n">
        <v>3.46</v>
      </c>
      <c r="I5499" s="26" t="n">
        <f aca="false">(H5499/10+IF(N5499=2025,Einstellungen!$B$23,Einstellungen!$C$23))*(1+Einstellungen!$B$10)</f>
        <v>20.35733</v>
      </c>
      <c r="J5499" s="25" t="n">
        <f aca="false">E5499*I5499/100</f>
        <v>0</v>
      </c>
      <c r="K5499" s="25" t="n">
        <f aca="false">E5499*Einstellungen!$B$5/100</f>
        <v>0</v>
      </c>
      <c r="L5499" s="23" t="str">
        <f aca="false">IF(I5499&lt;Einstellungen!$B$5,"ja","nein")</f>
        <v>ja</v>
      </c>
      <c r="M5499" s="23" t="s">
        <v>130</v>
      </c>
      <c r="N5499" s="23" t="n">
        <v>2025</v>
      </c>
      <c r="O5499" s="23" t="n">
        <v>2</v>
      </c>
    </row>
    <row r="5500" customFormat="false" ht="15" hidden="false" customHeight="false" outlineLevel="0" collapsed="false">
      <c r="A5500" s="22" t="n">
        <v>45921</v>
      </c>
      <c r="B5500" s="23" t="s">
        <v>109</v>
      </c>
      <c r="C5500" s="23" t="s">
        <v>124</v>
      </c>
      <c r="D5500" s="24" t="n">
        <v>-20.5</v>
      </c>
      <c r="E5500" s="25" t="n">
        <f aca="false">MAX(D5500,0)/1000</f>
        <v>0</v>
      </c>
      <c r="F5500" s="25" t="n">
        <f aca="false">MAX(-D5500,0)/1000</f>
        <v>0.0205</v>
      </c>
      <c r="G5500" s="23" t="str">
        <f aca="false">IF(E5500&gt;0,"ja","nein")</f>
        <v>nein</v>
      </c>
      <c r="H5500" s="26" t="n">
        <v>1.65</v>
      </c>
      <c r="I5500" s="26" t="n">
        <f aca="false">(H5500/10+IF(N5500=2025,Einstellungen!$B$23,Einstellungen!$C$23))*(1+Einstellungen!$B$10)</f>
        <v>20.14194</v>
      </c>
      <c r="J5500" s="25" t="n">
        <f aca="false">E5500*I5500/100</f>
        <v>0</v>
      </c>
      <c r="K5500" s="25" t="n">
        <f aca="false">E5500*Einstellungen!$B$5/100</f>
        <v>0</v>
      </c>
      <c r="L5500" s="23" t="str">
        <f aca="false">IF(I5500&lt;Einstellungen!$B$5,"ja","nein")</f>
        <v>ja</v>
      </c>
      <c r="M5500" s="23" t="s">
        <v>130</v>
      </c>
      <c r="N5500" s="23" t="n">
        <v>2025</v>
      </c>
      <c r="O5500" s="23" t="n">
        <v>3</v>
      </c>
    </row>
    <row r="5501" customFormat="false" ht="15" hidden="false" customHeight="false" outlineLevel="0" collapsed="false">
      <c r="A5501" s="22" t="n">
        <v>45921</v>
      </c>
      <c r="B5501" s="23" t="s">
        <v>110</v>
      </c>
      <c r="C5501" s="23" t="s">
        <v>124</v>
      </c>
      <c r="D5501" s="24" t="n">
        <v>-18</v>
      </c>
      <c r="E5501" s="25" t="n">
        <f aca="false">MAX(D5501,0)/1000</f>
        <v>0</v>
      </c>
      <c r="F5501" s="25" t="n">
        <f aca="false">MAX(-D5501,0)/1000</f>
        <v>0.018</v>
      </c>
      <c r="G5501" s="23" t="str">
        <f aca="false">IF(E5501&gt;0,"ja","nein")</f>
        <v>nein</v>
      </c>
      <c r="H5501" s="26" t="n">
        <v>2.08</v>
      </c>
      <c r="I5501" s="26" t="n">
        <f aca="false">(H5501/10+IF(N5501=2025,Einstellungen!$B$23,Einstellungen!$C$23))*(1+Einstellungen!$B$10)</f>
        <v>20.19311</v>
      </c>
      <c r="J5501" s="25" t="n">
        <f aca="false">E5501*I5501/100</f>
        <v>0</v>
      </c>
      <c r="K5501" s="25" t="n">
        <f aca="false">E5501*Einstellungen!$B$5/100</f>
        <v>0</v>
      </c>
      <c r="L5501" s="23" t="str">
        <f aca="false">IF(I5501&lt;Einstellungen!$B$5,"ja","nein")</f>
        <v>ja</v>
      </c>
      <c r="M5501" s="23" t="s">
        <v>130</v>
      </c>
      <c r="N5501" s="23" t="n">
        <v>2025</v>
      </c>
      <c r="O5501" s="23" t="n">
        <v>4</v>
      </c>
    </row>
    <row r="5502" customFormat="false" ht="15" hidden="false" customHeight="false" outlineLevel="0" collapsed="false">
      <c r="A5502" s="22" t="n">
        <v>45921</v>
      </c>
      <c r="B5502" s="23" t="s">
        <v>111</v>
      </c>
      <c r="C5502" s="23" t="s">
        <v>124</v>
      </c>
      <c r="D5502" s="24" t="n">
        <v>-24.1</v>
      </c>
      <c r="E5502" s="25" t="n">
        <f aca="false">MAX(D5502,0)/1000</f>
        <v>0</v>
      </c>
      <c r="F5502" s="25" t="n">
        <f aca="false">MAX(-D5502,0)/1000</f>
        <v>0.0241</v>
      </c>
      <c r="G5502" s="23" t="str">
        <f aca="false">IF(E5502&gt;0,"ja","nein")</f>
        <v>nein</v>
      </c>
      <c r="H5502" s="26" t="n">
        <v>3.23</v>
      </c>
      <c r="I5502" s="26" t="n">
        <f aca="false">(H5502/10+IF(N5502=2025,Einstellungen!$B$23,Einstellungen!$C$23))*(1+Einstellungen!$B$10)</f>
        <v>20.32996</v>
      </c>
      <c r="J5502" s="25" t="n">
        <f aca="false">E5502*I5502/100</f>
        <v>0</v>
      </c>
      <c r="K5502" s="25" t="n">
        <f aca="false">E5502*Einstellungen!$B$5/100</f>
        <v>0</v>
      </c>
      <c r="L5502" s="23" t="str">
        <f aca="false">IF(I5502&lt;Einstellungen!$B$5,"ja","nein")</f>
        <v>ja</v>
      </c>
      <c r="M5502" s="23" t="s">
        <v>130</v>
      </c>
      <c r="N5502" s="23" t="n">
        <v>2025</v>
      </c>
      <c r="O5502" s="23" t="n">
        <v>5</v>
      </c>
    </row>
    <row r="5503" customFormat="false" ht="15" hidden="false" customHeight="false" outlineLevel="0" collapsed="false">
      <c r="A5503" s="22" t="n">
        <v>45921</v>
      </c>
      <c r="B5503" s="23" t="s">
        <v>112</v>
      </c>
      <c r="C5503" s="23" t="s">
        <v>124</v>
      </c>
      <c r="D5503" s="24" t="n">
        <v>-18.5</v>
      </c>
      <c r="E5503" s="25" t="n">
        <f aca="false">MAX(D5503,0)/1000</f>
        <v>0</v>
      </c>
      <c r="F5503" s="25" t="n">
        <f aca="false">MAX(-D5503,0)/1000</f>
        <v>0.0185</v>
      </c>
      <c r="G5503" s="23" t="str">
        <f aca="false">IF(E5503&gt;0,"ja","nein")</f>
        <v>nein</v>
      </c>
      <c r="H5503" s="26" t="n">
        <v>4.41</v>
      </c>
      <c r="I5503" s="26" t="n">
        <f aca="false">(H5503/10+IF(N5503=2025,Einstellungen!$B$23,Einstellungen!$C$23))*(1+Einstellungen!$B$10)</f>
        <v>20.47038</v>
      </c>
      <c r="J5503" s="25" t="n">
        <f aca="false">E5503*I5503/100</f>
        <v>0</v>
      </c>
      <c r="K5503" s="25" t="n">
        <f aca="false">E5503*Einstellungen!$B$5/100</f>
        <v>0</v>
      </c>
      <c r="L5503" s="23" t="str">
        <f aca="false">IF(I5503&lt;Einstellungen!$B$5,"ja","nein")</f>
        <v>ja</v>
      </c>
      <c r="M5503" s="23" t="s">
        <v>130</v>
      </c>
      <c r="N5503" s="23" t="n">
        <v>2025</v>
      </c>
      <c r="O5503" s="23" t="n">
        <v>6</v>
      </c>
    </row>
    <row r="5504" customFormat="false" ht="15" hidden="false" customHeight="false" outlineLevel="0" collapsed="false">
      <c r="A5504" s="22" t="n">
        <v>45921</v>
      </c>
      <c r="B5504" s="23" t="s">
        <v>113</v>
      </c>
      <c r="C5504" s="23" t="s">
        <v>124</v>
      </c>
      <c r="D5504" s="24" t="n">
        <v>-21</v>
      </c>
      <c r="E5504" s="25" t="n">
        <f aca="false">MAX(D5504,0)/1000</f>
        <v>0</v>
      </c>
      <c r="F5504" s="25" t="n">
        <f aca="false">MAX(-D5504,0)/1000</f>
        <v>0.021</v>
      </c>
      <c r="G5504" s="23" t="str">
        <f aca="false">IF(E5504&gt;0,"ja","nein")</f>
        <v>nein</v>
      </c>
      <c r="H5504" s="26" t="n">
        <v>5.23</v>
      </c>
      <c r="I5504" s="26" t="n">
        <f aca="false">(H5504/10+IF(N5504=2025,Einstellungen!$B$23,Einstellungen!$C$23))*(1+Einstellungen!$B$10)</f>
        <v>20.56796</v>
      </c>
      <c r="J5504" s="25" t="n">
        <f aca="false">E5504*I5504/100</f>
        <v>0</v>
      </c>
      <c r="K5504" s="25" t="n">
        <f aca="false">E5504*Einstellungen!$B$5/100</f>
        <v>0</v>
      </c>
      <c r="L5504" s="23" t="str">
        <f aca="false">IF(I5504&lt;Einstellungen!$B$5,"ja","nein")</f>
        <v>ja</v>
      </c>
      <c r="M5504" s="23" t="s">
        <v>130</v>
      </c>
      <c r="N5504" s="23" t="n">
        <v>2025</v>
      </c>
      <c r="O5504" s="23" t="n">
        <v>7</v>
      </c>
    </row>
    <row r="5505" customFormat="false" ht="15" hidden="false" customHeight="false" outlineLevel="0" collapsed="false">
      <c r="A5505" s="22" t="n">
        <v>45921</v>
      </c>
      <c r="B5505" s="23" t="s">
        <v>114</v>
      </c>
      <c r="C5505" s="23" t="s">
        <v>124</v>
      </c>
      <c r="D5505" s="24" t="n">
        <v>-38.3</v>
      </c>
      <c r="E5505" s="25" t="n">
        <f aca="false">MAX(D5505,0)/1000</f>
        <v>0</v>
      </c>
      <c r="F5505" s="25" t="n">
        <f aca="false">MAX(-D5505,0)/1000</f>
        <v>0.0383</v>
      </c>
      <c r="G5505" s="23" t="str">
        <f aca="false">IF(E5505&gt;0,"ja","nein")</f>
        <v>nein</v>
      </c>
      <c r="H5505" s="26" t="n">
        <v>3.01</v>
      </c>
      <c r="I5505" s="26" t="n">
        <f aca="false">(H5505/10+IF(N5505=2025,Einstellungen!$B$23,Einstellungen!$C$23))*(1+Einstellungen!$B$10)</f>
        <v>20.30378</v>
      </c>
      <c r="J5505" s="25" t="n">
        <f aca="false">E5505*I5505/100</f>
        <v>0</v>
      </c>
      <c r="K5505" s="25" t="n">
        <f aca="false">E5505*Einstellungen!$B$5/100</f>
        <v>0</v>
      </c>
      <c r="L5505" s="23" t="str">
        <f aca="false">IF(I5505&lt;Einstellungen!$B$5,"ja","nein")</f>
        <v>ja</v>
      </c>
      <c r="M5505" s="23" t="s">
        <v>130</v>
      </c>
      <c r="N5505" s="23" t="n">
        <v>2025</v>
      </c>
      <c r="O5505" s="23" t="n">
        <v>8</v>
      </c>
    </row>
    <row r="5506" customFormat="false" ht="15" hidden="false" customHeight="false" outlineLevel="0" collapsed="false">
      <c r="A5506" s="22" t="n">
        <v>45921</v>
      </c>
      <c r="B5506" s="23" t="s">
        <v>115</v>
      </c>
      <c r="C5506" s="23" t="s">
        <v>124</v>
      </c>
      <c r="D5506" s="24" t="n">
        <v>-59.9</v>
      </c>
      <c r="E5506" s="25" t="n">
        <f aca="false">MAX(D5506,0)/1000</f>
        <v>0</v>
      </c>
      <c r="F5506" s="25" t="n">
        <f aca="false">MAX(-D5506,0)/1000</f>
        <v>0.0599</v>
      </c>
      <c r="G5506" s="23" t="str">
        <f aca="false">IF(E5506&gt;0,"ja","nein")</f>
        <v>nein</v>
      </c>
      <c r="H5506" s="26" t="n">
        <v>1.31</v>
      </c>
      <c r="I5506" s="26" t="n">
        <f aca="false">(H5506/10+IF(N5506=2025,Einstellungen!$B$23,Einstellungen!$C$23))*(1+Einstellungen!$B$10)</f>
        <v>20.10148</v>
      </c>
      <c r="J5506" s="25" t="n">
        <f aca="false">E5506*I5506/100</f>
        <v>0</v>
      </c>
      <c r="K5506" s="25" t="n">
        <f aca="false">E5506*Einstellungen!$B$5/100</f>
        <v>0</v>
      </c>
      <c r="L5506" s="23" t="str">
        <f aca="false">IF(I5506&lt;Einstellungen!$B$5,"ja","nein")</f>
        <v>ja</v>
      </c>
      <c r="M5506" s="23" t="s">
        <v>130</v>
      </c>
      <c r="N5506" s="23" t="n">
        <v>2025</v>
      </c>
      <c r="O5506" s="23" t="n">
        <v>9</v>
      </c>
    </row>
    <row r="5507" customFormat="false" ht="15" hidden="false" customHeight="false" outlineLevel="0" collapsed="false">
      <c r="A5507" s="22" t="n">
        <v>45921</v>
      </c>
      <c r="B5507" s="23" t="s">
        <v>116</v>
      </c>
      <c r="C5507" s="23" t="s">
        <v>124</v>
      </c>
      <c r="D5507" s="24" t="n">
        <v>-608.9</v>
      </c>
      <c r="E5507" s="25" t="n">
        <f aca="false">MAX(D5507,0)/1000</f>
        <v>0</v>
      </c>
      <c r="F5507" s="25" t="n">
        <f aca="false">MAX(-D5507,0)/1000</f>
        <v>0.6089</v>
      </c>
      <c r="G5507" s="23" t="str">
        <f aca="false">IF(E5507&gt;0,"ja","nein")</f>
        <v>nein</v>
      </c>
      <c r="H5507" s="26" t="n">
        <v>0</v>
      </c>
      <c r="I5507" s="26" t="n">
        <f aca="false">(H5507/10+IF(N5507=2025,Einstellungen!$B$23,Einstellungen!$C$23))*(1+Einstellungen!$B$10)</f>
        <v>19.94559</v>
      </c>
      <c r="J5507" s="25" t="n">
        <f aca="false">E5507*I5507/100</f>
        <v>0</v>
      </c>
      <c r="K5507" s="25" t="n">
        <f aca="false">E5507*Einstellungen!$B$5/100</f>
        <v>0</v>
      </c>
      <c r="L5507" s="23" t="str">
        <f aca="false">IF(I5507&lt;Einstellungen!$B$5,"ja","nein")</f>
        <v>ja</v>
      </c>
      <c r="M5507" s="23" t="s">
        <v>130</v>
      </c>
      <c r="N5507" s="23" t="n">
        <v>2025</v>
      </c>
      <c r="O5507" s="23" t="n">
        <v>10</v>
      </c>
    </row>
    <row r="5508" customFormat="false" ht="15" hidden="false" customHeight="false" outlineLevel="0" collapsed="false">
      <c r="A5508" s="22" t="n">
        <v>45921</v>
      </c>
      <c r="B5508" s="23" t="s">
        <v>117</v>
      </c>
      <c r="C5508" s="23" t="s">
        <v>124</v>
      </c>
      <c r="D5508" s="24" t="n">
        <v>-1901.6</v>
      </c>
      <c r="E5508" s="25" t="n">
        <f aca="false">MAX(D5508,0)/1000</f>
        <v>0</v>
      </c>
      <c r="F5508" s="25" t="n">
        <f aca="false">MAX(-D5508,0)/1000</f>
        <v>1.9016</v>
      </c>
      <c r="G5508" s="23" t="str">
        <f aca="false">IF(E5508&gt;0,"ja","nein")</f>
        <v>nein</v>
      </c>
      <c r="H5508" s="26" t="n">
        <v>-0.09</v>
      </c>
      <c r="I5508" s="26" t="n">
        <f aca="false">(H5508/10+IF(N5508=2025,Einstellungen!$B$23,Einstellungen!$C$23))*(1+Einstellungen!$B$10)</f>
        <v>19.93488</v>
      </c>
      <c r="J5508" s="25" t="n">
        <f aca="false">E5508*I5508/100</f>
        <v>0</v>
      </c>
      <c r="K5508" s="25" t="n">
        <f aca="false">E5508*Einstellungen!$B$5/100</f>
        <v>0</v>
      </c>
      <c r="L5508" s="23" t="str">
        <f aca="false">IF(I5508&lt;Einstellungen!$B$5,"ja","nein")</f>
        <v>ja</v>
      </c>
      <c r="M5508" s="23" t="s">
        <v>130</v>
      </c>
      <c r="N5508" s="23" t="n">
        <v>2025</v>
      </c>
      <c r="O5508" s="23" t="n">
        <v>11</v>
      </c>
    </row>
    <row r="5509" customFormat="false" ht="15" hidden="false" customHeight="false" outlineLevel="0" collapsed="false">
      <c r="A5509" s="22" t="n">
        <v>45921</v>
      </c>
      <c r="B5509" s="23" t="s">
        <v>118</v>
      </c>
      <c r="C5509" s="23" t="s">
        <v>124</v>
      </c>
      <c r="D5509" s="24" t="n">
        <v>-2969.6</v>
      </c>
      <c r="E5509" s="25" t="n">
        <f aca="false">MAX(D5509,0)/1000</f>
        <v>0</v>
      </c>
      <c r="F5509" s="25" t="n">
        <f aca="false">MAX(-D5509,0)/1000</f>
        <v>2.9696</v>
      </c>
      <c r="G5509" s="23" t="str">
        <f aca="false">IF(E5509&gt;0,"ja","nein")</f>
        <v>nein</v>
      </c>
      <c r="H5509" s="26" t="n">
        <v>-1.2</v>
      </c>
      <c r="I5509" s="26" t="n">
        <f aca="false">(H5509/10+IF(N5509=2025,Einstellungen!$B$23,Einstellungen!$C$23))*(1+Einstellungen!$B$10)</f>
        <v>19.80279</v>
      </c>
      <c r="J5509" s="25" t="n">
        <f aca="false">E5509*I5509/100</f>
        <v>0</v>
      </c>
      <c r="K5509" s="25" t="n">
        <f aca="false">E5509*Einstellungen!$B$5/100</f>
        <v>0</v>
      </c>
      <c r="L5509" s="23" t="str">
        <f aca="false">IF(I5509&lt;Einstellungen!$B$5,"ja","nein")</f>
        <v>ja</v>
      </c>
      <c r="M5509" s="23" t="s">
        <v>130</v>
      </c>
      <c r="N5509" s="23" t="n">
        <v>2025</v>
      </c>
      <c r="O5509" s="23" t="n">
        <v>12</v>
      </c>
    </row>
    <row r="5510" customFormat="false" ht="15" hidden="false" customHeight="false" outlineLevel="0" collapsed="false">
      <c r="A5510" s="22" t="n">
        <v>45921</v>
      </c>
      <c r="B5510" s="23" t="s">
        <v>119</v>
      </c>
      <c r="C5510" s="23" t="s">
        <v>124</v>
      </c>
      <c r="D5510" s="24" t="n">
        <v>-329.1</v>
      </c>
      <c r="E5510" s="25" t="n">
        <f aca="false">MAX(D5510,0)/1000</f>
        <v>0</v>
      </c>
      <c r="F5510" s="25" t="n">
        <f aca="false">MAX(-D5510,0)/1000</f>
        <v>0.3291</v>
      </c>
      <c r="G5510" s="23" t="str">
        <f aca="false">IF(E5510&gt;0,"ja","nein")</f>
        <v>nein</v>
      </c>
      <c r="H5510" s="26" t="n">
        <v>-2.02</v>
      </c>
      <c r="I5510" s="26" t="n">
        <f aca="false">(H5510/10+IF(N5510=2025,Einstellungen!$B$23,Einstellungen!$C$23))*(1+Einstellungen!$B$10)</f>
        <v>19.70521</v>
      </c>
      <c r="J5510" s="25" t="n">
        <f aca="false">E5510*I5510/100</f>
        <v>0</v>
      </c>
      <c r="K5510" s="25" t="n">
        <f aca="false">E5510*Einstellungen!$B$5/100</f>
        <v>0</v>
      </c>
      <c r="L5510" s="23" t="str">
        <f aca="false">IF(I5510&lt;Einstellungen!$B$5,"ja","nein")</f>
        <v>ja</v>
      </c>
      <c r="M5510" s="23" t="s">
        <v>130</v>
      </c>
      <c r="N5510" s="23" t="n">
        <v>2025</v>
      </c>
      <c r="O5510" s="23" t="n">
        <v>13</v>
      </c>
    </row>
    <row r="5511" customFormat="false" ht="15" hidden="false" customHeight="false" outlineLevel="0" collapsed="false">
      <c r="A5511" s="22" t="n">
        <v>45921</v>
      </c>
      <c r="B5511" s="23" t="s">
        <v>120</v>
      </c>
      <c r="C5511" s="23" t="s">
        <v>124</v>
      </c>
      <c r="D5511" s="24" t="n">
        <v>-35.9</v>
      </c>
      <c r="E5511" s="25" t="n">
        <f aca="false">MAX(D5511,0)/1000</f>
        <v>0</v>
      </c>
      <c r="F5511" s="25" t="n">
        <f aca="false">MAX(-D5511,0)/1000</f>
        <v>0.0359</v>
      </c>
      <c r="G5511" s="23" t="str">
        <f aca="false">IF(E5511&gt;0,"ja","nein")</f>
        <v>nein</v>
      </c>
      <c r="H5511" s="26" t="n">
        <v>-1.31</v>
      </c>
      <c r="I5511" s="26" t="n">
        <f aca="false">(H5511/10+IF(N5511=2025,Einstellungen!$B$23,Einstellungen!$C$23))*(1+Einstellungen!$B$10)</f>
        <v>19.7897</v>
      </c>
      <c r="J5511" s="25" t="n">
        <f aca="false">E5511*I5511/100</f>
        <v>0</v>
      </c>
      <c r="K5511" s="25" t="n">
        <f aca="false">E5511*Einstellungen!$B$5/100</f>
        <v>0</v>
      </c>
      <c r="L5511" s="23" t="str">
        <f aca="false">IF(I5511&lt;Einstellungen!$B$5,"ja","nein")</f>
        <v>ja</v>
      </c>
      <c r="M5511" s="23" t="s">
        <v>130</v>
      </c>
      <c r="N5511" s="23" t="n">
        <v>2025</v>
      </c>
      <c r="O5511" s="23" t="n">
        <v>14</v>
      </c>
    </row>
    <row r="5512" customFormat="false" ht="15" hidden="false" customHeight="false" outlineLevel="0" collapsed="false">
      <c r="A5512" s="22" t="n">
        <v>45921</v>
      </c>
      <c r="B5512" s="23" t="s">
        <v>104</v>
      </c>
      <c r="C5512" s="23" t="s">
        <v>124</v>
      </c>
      <c r="D5512" s="24" t="n">
        <v>-70.7</v>
      </c>
      <c r="E5512" s="25" t="n">
        <f aca="false">MAX(D5512,0)/1000</f>
        <v>0</v>
      </c>
      <c r="F5512" s="25" t="n">
        <f aca="false">MAX(-D5512,0)/1000</f>
        <v>0.0707</v>
      </c>
      <c r="G5512" s="23" t="str">
        <f aca="false">IF(E5512&gt;0,"ja","nein")</f>
        <v>nein</v>
      </c>
      <c r="H5512" s="26" t="n">
        <v>-0.01</v>
      </c>
      <c r="I5512" s="26" t="n">
        <f aca="false">(H5512/10+IF(N5512=2025,Einstellungen!$B$23,Einstellungen!$C$23))*(1+Einstellungen!$B$10)</f>
        <v>19.9444</v>
      </c>
      <c r="J5512" s="25" t="n">
        <f aca="false">E5512*I5512/100</f>
        <v>0</v>
      </c>
      <c r="K5512" s="25" t="n">
        <f aca="false">E5512*Einstellungen!$B$5/100</f>
        <v>0</v>
      </c>
      <c r="L5512" s="23" t="str">
        <f aca="false">IF(I5512&lt;Einstellungen!$B$5,"ja","nein")</f>
        <v>ja</v>
      </c>
      <c r="M5512" s="23" t="s">
        <v>130</v>
      </c>
      <c r="N5512" s="23" t="n">
        <v>2025</v>
      </c>
      <c r="O5512" s="23" t="n">
        <v>15</v>
      </c>
    </row>
    <row r="5513" customFormat="false" ht="15" hidden="false" customHeight="false" outlineLevel="0" collapsed="false">
      <c r="A5513" s="22" t="n">
        <v>45921</v>
      </c>
      <c r="B5513" s="23" t="s">
        <v>105</v>
      </c>
      <c r="C5513" s="23" t="s">
        <v>124</v>
      </c>
      <c r="D5513" s="24" t="n">
        <v>-25.9</v>
      </c>
      <c r="E5513" s="25" t="n">
        <f aca="false">MAX(D5513,0)/1000</f>
        <v>0</v>
      </c>
      <c r="F5513" s="25" t="n">
        <f aca="false">MAX(-D5513,0)/1000</f>
        <v>0.0259</v>
      </c>
      <c r="G5513" s="23" t="str">
        <f aca="false">IF(E5513&gt;0,"ja","nein")</f>
        <v>nein</v>
      </c>
      <c r="H5513" s="26" t="n">
        <v>9.47</v>
      </c>
      <c r="I5513" s="26" t="n">
        <f aca="false">(H5513/10+IF(N5513=2025,Einstellungen!$B$23,Einstellungen!$C$23))*(1+Einstellungen!$B$10)</f>
        <v>21.07252</v>
      </c>
      <c r="J5513" s="25" t="n">
        <f aca="false">E5513*I5513/100</f>
        <v>0</v>
      </c>
      <c r="K5513" s="25" t="n">
        <f aca="false">E5513*Einstellungen!$B$5/100</f>
        <v>0</v>
      </c>
      <c r="L5513" s="23" t="str">
        <f aca="false">IF(I5513&lt;Einstellungen!$B$5,"ja","nein")</f>
        <v>ja</v>
      </c>
      <c r="M5513" s="23" t="s">
        <v>130</v>
      </c>
      <c r="N5513" s="23" t="n">
        <v>2025</v>
      </c>
      <c r="O5513" s="23" t="n">
        <v>16</v>
      </c>
    </row>
    <row r="5514" customFormat="false" ht="15" hidden="false" customHeight="false" outlineLevel="0" collapsed="false">
      <c r="A5514" s="22" t="n">
        <v>45921</v>
      </c>
      <c r="B5514" s="23" t="s">
        <v>97</v>
      </c>
      <c r="C5514" s="23" t="s">
        <v>124</v>
      </c>
      <c r="D5514" s="24" t="n">
        <v>45.5</v>
      </c>
      <c r="E5514" s="25" t="n">
        <f aca="false">MAX(D5514,0)/1000</f>
        <v>0.0455</v>
      </c>
      <c r="F5514" s="25" t="n">
        <f aca="false">MAX(-D5514,0)/1000</f>
        <v>0</v>
      </c>
      <c r="G5514" s="23" t="str">
        <f aca="false">IF(E5514&gt;0,"ja","nein")</f>
        <v>ja</v>
      </c>
      <c r="H5514" s="26" t="n">
        <v>85.18</v>
      </c>
      <c r="I5514" s="26" t="n">
        <f aca="false">(H5514/10+IF(N5514=2025,Einstellungen!$B$23,Einstellungen!$C$23))*(1+Einstellungen!$B$10)</f>
        <v>30.08201</v>
      </c>
      <c r="J5514" s="25" t="n">
        <f aca="false">E5514*I5514/100</f>
        <v>0.01368731455</v>
      </c>
      <c r="K5514" s="25" t="n">
        <f aca="false">E5514*Einstellungen!$B$5/100</f>
        <v>0.013195</v>
      </c>
      <c r="L5514" s="23" t="str">
        <f aca="false">IF(I5514&lt;Einstellungen!$B$5,"ja","nein")</f>
        <v>nein</v>
      </c>
      <c r="M5514" s="23" t="s">
        <v>130</v>
      </c>
      <c r="N5514" s="23" t="n">
        <v>2025</v>
      </c>
      <c r="O5514" s="23" t="n">
        <v>17</v>
      </c>
    </row>
    <row r="5515" customFormat="false" ht="15" hidden="false" customHeight="false" outlineLevel="0" collapsed="false">
      <c r="A5515" s="22" t="n">
        <v>45921</v>
      </c>
      <c r="B5515" s="23" t="s">
        <v>99</v>
      </c>
      <c r="C5515" s="23" t="s">
        <v>124</v>
      </c>
      <c r="D5515" s="24" t="n">
        <v>-15.1</v>
      </c>
      <c r="E5515" s="25" t="n">
        <f aca="false">MAX(D5515,0)/1000</f>
        <v>0</v>
      </c>
      <c r="F5515" s="25" t="n">
        <f aca="false">MAX(-D5515,0)/1000</f>
        <v>0.0151</v>
      </c>
      <c r="G5515" s="23" t="str">
        <f aca="false">IF(E5515&gt;0,"ja","nein")</f>
        <v>nein</v>
      </c>
      <c r="H5515" s="26" t="n">
        <v>113.96</v>
      </c>
      <c r="I5515" s="26" t="n">
        <f aca="false">(H5515/10+IF(N5515=2025,Einstellungen!$B$23,Einstellungen!$C$23))*(1+Einstellungen!$B$10)</f>
        <v>33.50683</v>
      </c>
      <c r="J5515" s="25" t="n">
        <f aca="false">E5515*I5515/100</f>
        <v>0</v>
      </c>
      <c r="K5515" s="25" t="n">
        <f aca="false">E5515*Einstellungen!$B$5/100</f>
        <v>0</v>
      </c>
      <c r="L5515" s="23" t="str">
        <f aca="false">IF(I5515&lt;Einstellungen!$B$5,"ja","nein")</f>
        <v>nein</v>
      </c>
      <c r="M5515" s="23" t="s">
        <v>130</v>
      </c>
      <c r="N5515" s="23" t="n">
        <v>2025</v>
      </c>
      <c r="O5515" s="23" t="n">
        <v>18</v>
      </c>
    </row>
    <row r="5516" customFormat="false" ht="15" hidden="false" customHeight="false" outlineLevel="0" collapsed="false">
      <c r="A5516" s="22" t="n">
        <v>45921</v>
      </c>
      <c r="B5516" s="23" t="s">
        <v>100</v>
      </c>
      <c r="C5516" s="23" t="s">
        <v>124</v>
      </c>
      <c r="D5516" s="24" t="n">
        <v>-23.3</v>
      </c>
      <c r="E5516" s="25" t="n">
        <f aca="false">MAX(D5516,0)/1000</f>
        <v>0</v>
      </c>
      <c r="F5516" s="25" t="n">
        <f aca="false">MAX(-D5516,0)/1000</f>
        <v>0.0233</v>
      </c>
      <c r="G5516" s="23" t="str">
        <f aca="false">IF(E5516&gt;0,"ja","nein")</f>
        <v>nein</v>
      </c>
      <c r="H5516" s="26" t="n">
        <v>120.57</v>
      </c>
      <c r="I5516" s="26" t="n">
        <f aca="false">(H5516/10+IF(N5516=2025,Einstellungen!$B$23,Einstellungen!$C$23))*(1+Einstellungen!$B$10)</f>
        <v>34.29342</v>
      </c>
      <c r="J5516" s="25" t="n">
        <f aca="false">E5516*I5516/100</f>
        <v>0</v>
      </c>
      <c r="K5516" s="25" t="n">
        <f aca="false">E5516*Einstellungen!$B$5/100</f>
        <v>0</v>
      </c>
      <c r="L5516" s="23" t="str">
        <f aca="false">IF(I5516&lt;Einstellungen!$B$5,"ja","nein")</f>
        <v>nein</v>
      </c>
      <c r="M5516" s="23" t="s">
        <v>130</v>
      </c>
      <c r="N5516" s="23" t="n">
        <v>2025</v>
      </c>
      <c r="O5516" s="23" t="n">
        <v>19</v>
      </c>
    </row>
    <row r="5517" customFormat="false" ht="15" hidden="false" customHeight="false" outlineLevel="0" collapsed="false">
      <c r="A5517" s="22" t="n">
        <v>45921</v>
      </c>
      <c r="B5517" s="23" t="s">
        <v>92</v>
      </c>
      <c r="C5517" s="23" t="s">
        <v>124</v>
      </c>
      <c r="D5517" s="24" t="n">
        <v>-26.1</v>
      </c>
      <c r="E5517" s="25" t="n">
        <f aca="false">MAX(D5517,0)/1000</f>
        <v>0</v>
      </c>
      <c r="F5517" s="25" t="n">
        <f aca="false">MAX(-D5517,0)/1000</f>
        <v>0.0261</v>
      </c>
      <c r="G5517" s="23" t="str">
        <f aca="false">IF(E5517&gt;0,"ja","nein")</f>
        <v>nein</v>
      </c>
      <c r="H5517" s="26" t="n">
        <v>118.84</v>
      </c>
      <c r="I5517" s="26" t="n">
        <f aca="false">(H5517/10+IF(N5517=2025,Einstellungen!$B$23,Einstellungen!$C$23))*(1+Einstellungen!$B$10)</f>
        <v>34.08755</v>
      </c>
      <c r="J5517" s="25" t="n">
        <f aca="false">E5517*I5517/100</f>
        <v>0</v>
      </c>
      <c r="K5517" s="25" t="n">
        <f aca="false">E5517*Einstellungen!$B$5/100</f>
        <v>0</v>
      </c>
      <c r="L5517" s="23" t="str">
        <f aca="false">IF(I5517&lt;Einstellungen!$B$5,"ja","nein")</f>
        <v>nein</v>
      </c>
      <c r="M5517" s="23" t="s">
        <v>130</v>
      </c>
      <c r="N5517" s="23" t="n">
        <v>2025</v>
      </c>
      <c r="O5517" s="23" t="n">
        <v>20</v>
      </c>
    </row>
    <row r="5518" customFormat="false" ht="15" hidden="false" customHeight="false" outlineLevel="0" collapsed="false">
      <c r="A5518" s="22" t="n">
        <v>45921</v>
      </c>
      <c r="B5518" s="23" t="s">
        <v>95</v>
      </c>
      <c r="C5518" s="23" t="s">
        <v>124</v>
      </c>
      <c r="D5518" s="24" t="n">
        <v>-23.5</v>
      </c>
      <c r="E5518" s="25" t="n">
        <f aca="false">MAX(D5518,0)/1000</f>
        <v>0</v>
      </c>
      <c r="F5518" s="25" t="n">
        <f aca="false">MAX(-D5518,0)/1000</f>
        <v>0.0235</v>
      </c>
      <c r="G5518" s="23" t="str">
        <f aca="false">IF(E5518&gt;0,"ja","nein")</f>
        <v>nein</v>
      </c>
      <c r="H5518" s="26" t="n">
        <v>104.68</v>
      </c>
      <c r="I5518" s="26" t="n">
        <f aca="false">(H5518/10+IF(N5518=2025,Einstellungen!$B$23,Einstellungen!$C$23))*(1+Einstellungen!$B$10)</f>
        <v>32.40251</v>
      </c>
      <c r="J5518" s="25" t="n">
        <f aca="false">E5518*I5518/100</f>
        <v>0</v>
      </c>
      <c r="K5518" s="25" t="n">
        <f aca="false">E5518*Einstellungen!$B$5/100</f>
        <v>0</v>
      </c>
      <c r="L5518" s="23" t="str">
        <f aca="false">IF(I5518&lt;Einstellungen!$B$5,"ja","nein")</f>
        <v>nein</v>
      </c>
      <c r="M5518" s="23" t="s">
        <v>130</v>
      </c>
      <c r="N5518" s="23" t="n">
        <v>2025</v>
      </c>
      <c r="O5518" s="23" t="n">
        <v>21</v>
      </c>
    </row>
    <row r="5519" customFormat="false" ht="15" hidden="false" customHeight="false" outlineLevel="0" collapsed="false">
      <c r="A5519" s="22" t="n">
        <v>45921</v>
      </c>
      <c r="B5519" s="23" t="s">
        <v>96</v>
      </c>
      <c r="C5519" s="23" t="s">
        <v>124</v>
      </c>
      <c r="D5519" s="24" t="n">
        <v>-20.8</v>
      </c>
      <c r="E5519" s="25" t="n">
        <f aca="false">MAX(D5519,0)/1000</f>
        <v>0</v>
      </c>
      <c r="F5519" s="25" t="n">
        <f aca="false">MAX(-D5519,0)/1000</f>
        <v>0.0208</v>
      </c>
      <c r="G5519" s="23" t="str">
        <f aca="false">IF(E5519&gt;0,"ja","nein")</f>
        <v>nein</v>
      </c>
      <c r="H5519" s="26" t="n">
        <v>96.35</v>
      </c>
      <c r="I5519" s="26" t="n">
        <f aca="false">(H5519/10+IF(N5519=2025,Einstellungen!$B$23,Einstellungen!$C$23))*(1+Einstellungen!$B$10)</f>
        <v>31.41124</v>
      </c>
      <c r="J5519" s="25" t="n">
        <f aca="false">E5519*I5519/100</f>
        <v>0</v>
      </c>
      <c r="K5519" s="25" t="n">
        <f aca="false">E5519*Einstellungen!$B$5/100</f>
        <v>0</v>
      </c>
      <c r="L5519" s="23" t="str">
        <f aca="false">IF(I5519&lt;Einstellungen!$B$5,"ja","nein")</f>
        <v>nein</v>
      </c>
      <c r="M5519" s="23" t="s">
        <v>130</v>
      </c>
      <c r="N5519" s="23" t="n">
        <v>2025</v>
      </c>
      <c r="O5519" s="23" t="n">
        <v>22</v>
      </c>
    </row>
    <row r="5520" customFormat="false" ht="15" hidden="false" customHeight="false" outlineLevel="0" collapsed="false">
      <c r="A5520" s="22" t="n">
        <v>45921</v>
      </c>
      <c r="B5520" s="23" t="s">
        <v>101</v>
      </c>
      <c r="C5520" s="23" t="s">
        <v>124</v>
      </c>
      <c r="D5520" s="24" t="n">
        <v>-24.8</v>
      </c>
      <c r="E5520" s="25" t="n">
        <f aca="false">MAX(D5520,0)/1000</f>
        <v>0</v>
      </c>
      <c r="F5520" s="25" t="n">
        <f aca="false">MAX(-D5520,0)/1000</f>
        <v>0.0248</v>
      </c>
      <c r="G5520" s="23" t="str">
        <f aca="false">IF(E5520&gt;0,"ja","nein")</f>
        <v>nein</v>
      </c>
      <c r="H5520" s="26" t="n">
        <v>91.68</v>
      </c>
      <c r="I5520" s="26" t="n">
        <f aca="false">(H5520/10+IF(N5520=2025,Einstellungen!$B$23,Einstellungen!$C$23))*(1+Einstellungen!$B$10)</f>
        <v>30.85551</v>
      </c>
      <c r="J5520" s="25" t="n">
        <f aca="false">E5520*I5520/100</f>
        <v>0</v>
      </c>
      <c r="K5520" s="25" t="n">
        <f aca="false">E5520*Einstellungen!$B$5/100</f>
        <v>0</v>
      </c>
      <c r="L5520" s="23" t="str">
        <f aca="false">IF(I5520&lt;Einstellungen!$B$5,"ja","nein")</f>
        <v>nein</v>
      </c>
      <c r="M5520" s="23" t="s">
        <v>130</v>
      </c>
      <c r="N5520" s="23" t="n">
        <v>2025</v>
      </c>
      <c r="O5520" s="23" t="n">
        <v>23</v>
      </c>
    </row>
    <row r="5521" customFormat="false" ht="15" hidden="false" customHeight="false" outlineLevel="0" collapsed="false">
      <c r="A5521" s="22" t="n">
        <v>45922</v>
      </c>
      <c r="B5521" s="23" t="s">
        <v>102</v>
      </c>
      <c r="C5521" s="23" t="s">
        <v>93</v>
      </c>
      <c r="D5521" s="24" t="n">
        <v>-17.4</v>
      </c>
      <c r="E5521" s="25" t="n">
        <f aca="false">MAX(D5521,0)/1000</f>
        <v>0</v>
      </c>
      <c r="F5521" s="25" t="n">
        <f aca="false">MAX(-D5521,0)/1000</f>
        <v>0.0174</v>
      </c>
      <c r="G5521" s="23" t="str">
        <f aca="false">IF(E5521&gt;0,"ja","nein")</f>
        <v>nein</v>
      </c>
      <c r="H5521" s="26" t="n">
        <v>87.33</v>
      </c>
      <c r="I5521" s="26" t="n">
        <f aca="false">(H5521/10+IF(N5521=2025,Einstellungen!$B$23,Einstellungen!$C$23))*(1+Einstellungen!$B$10)</f>
        <v>30.33786</v>
      </c>
      <c r="J5521" s="25" t="n">
        <f aca="false">E5521*I5521/100</f>
        <v>0</v>
      </c>
      <c r="K5521" s="25" t="n">
        <f aca="false">E5521*Einstellungen!$B$5/100</f>
        <v>0</v>
      </c>
      <c r="L5521" s="23" t="str">
        <f aca="false">IF(I5521&lt;Einstellungen!$B$5,"ja","nein")</f>
        <v>nein</v>
      </c>
      <c r="M5521" s="23" t="s">
        <v>130</v>
      </c>
      <c r="N5521" s="23" t="n">
        <v>2025</v>
      </c>
      <c r="O5521" s="23" t="n">
        <v>0</v>
      </c>
    </row>
    <row r="5522" customFormat="false" ht="15" hidden="false" customHeight="false" outlineLevel="0" collapsed="false">
      <c r="A5522" s="22" t="n">
        <v>45922</v>
      </c>
      <c r="B5522" s="23" t="s">
        <v>107</v>
      </c>
      <c r="C5522" s="23" t="s">
        <v>93</v>
      </c>
      <c r="D5522" s="24" t="n">
        <v>-20.6</v>
      </c>
      <c r="E5522" s="25" t="n">
        <f aca="false">MAX(D5522,0)/1000</f>
        <v>0</v>
      </c>
      <c r="F5522" s="25" t="n">
        <f aca="false">MAX(-D5522,0)/1000</f>
        <v>0.0206</v>
      </c>
      <c r="G5522" s="23" t="str">
        <f aca="false">IF(E5522&gt;0,"ja","nein")</f>
        <v>nein</v>
      </c>
      <c r="H5522" s="26" t="n">
        <v>83.57</v>
      </c>
      <c r="I5522" s="26" t="n">
        <f aca="false">(H5522/10+IF(N5522=2025,Einstellungen!$B$23,Einstellungen!$C$23))*(1+Einstellungen!$B$10)</f>
        <v>29.89042</v>
      </c>
      <c r="J5522" s="25" t="n">
        <f aca="false">E5522*I5522/100</f>
        <v>0</v>
      </c>
      <c r="K5522" s="25" t="n">
        <f aca="false">E5522*Einstellungen!$B$5/100</f>
        <v>0</v>
      </c>
      <c r="L5522" s="23" t="str">
        <f aca="false">IF(I5522&lt;Einstellungen!$B$5,"ja","nein")</f>
        <v>nein</v>
      </c>
      <c r="M5522" s="23" t="s">
        <v>130</v>
      </c>
      <c r="N5522" s="23" t="n">
        <v>2025</v>
      </c>
      <c r="O5522" s="23" t="n">
        <v>1</v>
      </c>
    </row>
    <row r="5523" customFormat="false" ht="15" hidden="false" customHeight="false" outlineLevel="0" collapsed="false">
      <c r="A5523" s="22" t="n">
        <v>45922</v>
      </c>
      <c r="B5523" s="23" t="s">
        <v>108</v>
      </c>
      <c r="C5523" s="23" t="s">
        <v>93</v>
      </c>
      <c r="D5523" s="24" t="n">
        <v>-21</v>
      </c>
      <c r="E5523" s="25" t="n">
        <f aca="false">MAX(D5523,0)/1000</f>
        <v>0</v>
      </c>
      <c r="F5523" s="25" t="n">
        <f aca="false">MAX(-D5523,0)/1000</f>
        <v>0.021</v>
      </c>
      <c r="G5523" s="23" t="str">
        <f aca="false">IF(E5523&gt;0,"ja","nein")</f>
        <v>nein</v>
      </c>
      <c r="H5523" s="26" t="n">
        <v>79.21</v>
      </c>
      <c r="I5523" s="26" t="n">
        <f aca="false">(H5523/10+IF(N5523=2025,Einstellungen!$B$23,Einstellungen!$C$23))*(1+Einstellungen!$B$10)</f>
        <v>29.37158</v>
      </c>
      <c r="J5523" s="25" t="n">
        <f aca="false">E5523*I5523/100</f>
        <v>0</v>
      </c>
      <c r="K5523" s="25" t="n">
        <f aca="false">E5523*Einstellungen!$B$5/100</f>
        <v>0</v>
      </c>
      <c r="L5523" s="23" t="str">
        <f aca="false">IF(I5523&lt;Einstellungen!$B$5,"ja","nein")</f>
        <v>nein</v>
      </c>
      <c r="M5523" s="23" t="s">
        <v>130</v>
      </c>
      <c r="N5523" s="23" t="n">
        <v>2025</v>
      </c>
      <c r="O5523" s="23" t="n">
        <v>2</v>
      </c>
    </row>
    <row r="5524" customFormat="false" ht="15" hidden="false" customHeight="false" outlineLevel="0" collapsed="false">
      <c r="A5524" s="22" t="n">
        <v>45922</v>
      </c>
      <c r="B5524" s="23" t="s">
        <v>109</v>
      </c>
      <c r="C5524" s="23" t="s">
        <v>93</v>
      </c>
      <c r="D5524" s="24" t="n">
        <v>-14.6</v>
      </c>
      <c r="E5524" s="25" t="n">
        <f aca="false">MAX(D5524,0)/1000</f>
        <v>0</v>
      </c>
      <c r="F5524" s="25" t="n">
        <f aca="false">MAX(-D5524,0)/1000</f>
        <v>0.0146</v>
      </c>
      <c r="G5524" s="23" t="str">
        <f aca="false">IF(E5524&gt;0,"ja","nein")</f>
        <v>nein</v>
      </c>
      <c r="H5524" s="26" t="n">
        <v>79.21</v>
      </c>
      <c r="I5524" s="26" t="n">
        <f aca="false">(H5524/10+IF(N5524=2025,Einstellungen!$B$23,Einstellungen!$C$23))*(1+Einstellungen!$B$10)</f>
        <v>29.37158</v>
      </c>
      <c r="J5524" s="25" t="n">
        <f aca="false">E5524*I5524/100</f>
        <v>0</v>
      </c>
      <c r="K5524" s="25" t="n">
        <f aca="false">E5524*Einstellungen!$B$5/100</f>
        <v>0</v>
      </c>
      <c r="L5524" s="23" t="str">
        <f aca="false">IF(I5524&lt;Einstellungen!$B$5,"ja","nein")</f>
        <v>nein</v>
      </c>
      <c r="M5524" s="23" t="s">
        <v>130</v>
      </c>
      <c r="N5524" s="23" t="n">
        <v>2025</v>
      </c>
      <c r="O5524" s="23" t="n">
        <v>3</v>
      </c>
    </row>
    <row r="5525" customFormat="false" ht="15" hidden="false" customHeight="false" outlineLevel="0" collapsed="false">
      <c r="A5525" s="22" t="n">
        <v>45922</v>
      </c>
      <c r="B5525" s="23" t="s">
        <v>110</v>
      </c>
      <c r="C5525" s="23" t="s">
        <v>93</v>
      </c>
      <c r="D5525" s="24" t="n">
        <v>-29.5</v>
      </c>
      <c r="E5525" s="25" t="n">
        <f aca="false">MAX(D5525,0)/1000</f>
        <v>0</v>
      </c>
      <c r="F5525" s="25" t="n">
        <f aca="false">MAX(-D5525,0)/1000</f>
        <v>0.0295</v>
      </c>
      <c r="G5525" s="23" t="str">
        <f aca="false">IF(E5525&gt;0,"ja","nein")</f>
        <v>nein</v>
      </c>
      <c r="H5525" s="26" t="n">
        <v>80.35</v>
      </c>
      <c r="I5525" s="26" t="n">
        <f aca="false">(H5525/10+IF(N5525=2025,Einstellungen!$B$23,Einstellungen!$C$23))*(1+Einstellungen!$B$10)</f>
        <v>29.50724</v>
      </c>
      <c r="J5525" s="25" t="n">
        <f aca="false">E5525*I5525/100</f>
        <v>0</v>
      </c>
      <c r="K5525" s="25" t="n">
        <f aca="false">E5525*Einstellungen!$B$5/100</f>
        <v>0</v>
      </c>
      <c r="L5525" s="23" t="str">
        <f aca="false">IF(I5525&lt;Einstellungen!$B$5,"ja","nein")</f>
        <v>nein</v>
      </c>
      <c r="M5525" s="23" t="s">
        <v>130</v>
      </c>
      <c r="N5525" s="23" t="n">
        <v>2025</v>
      </c>
      <c r="O5525" s="23" t="n">
        <v>4</v>
      </c>
    </row>
    <row r="5526" customFormat="false" ht="15" hidden="false" customHeight="false" outlineLevel="0" collapsed="false">
      <c r="A5526" s="22" t="n">
        <v>45922</v>
      </c>
      <c r="B5526" s="23" t="s">
        <v>111</v>
      </c>
      <c r="C5526" s="23" t="s">
        <v>93</v>
      </c>
      <c r="D5526" s="24" t="n">
        <v>-25.6</v>
      </c>
      <c r="E5526" s="25" t="n">
        <f aca="false">MAX(D5526,0)/1000</f>
        <v>0</v>
      </c>
      <c r="F5526" s="25" t="n">
        <f aca="false">MAX(-D5526,0)/1000</f>
        <v>0.0256</v>
      </c>
      <c r="G5526" s="23" t="str">
        <f aca="false">IF(E5526&gt;0,"ja","nein")</f>
        <v>nein</v>
      </c>
      <c r="H5526" s="26" t="n">
        <v>93.59</v>
      </c>
      <c r="I5526" s="26" t="n">
        <f aca="false">(H5526/10+IF(N5526=2025,Einstellungen!$B$23,Einstellungen!$C$23))*(1+Einstellungen!$B$10)</f>
        <v>31.0828</v>
      </c>
      <c r="J5526" s="25" t="n">
        <f aca="false">E5526*I5526/100</f>
        <v>0</v>
      </c>
      <c r="K5526" s="25" t="n">
        <f aca="false">E5526*Einstellungen!$B$5/100</f>
        <v>0</v>
      </c>
      <c r="L5526" s="23" t="str">
        <f aca="false">IF(I5526&lt;Einstellungen!$B$5,"ja","nein")</f>
        <v>nein</v>
      </c>
      <c r="M5526" s="23" t="s">
        <v>130</v>
      </c>
      <c r="N5526" s="23" t="n">
        <v>2025</v>
      </c>
      <c r="O5526" s="23" t="n">
        <v>5</v>
      </c>
    </row>
    <row r="5527" customFormat="false" ht="15" hidden="false" customHeight="false" outlineLevel="0" collapsed="false">
      <c r="A5527" s="22" t="n">
        <v>45922</v>
      </c>
      <c r="B5527" s="23" t="s">
        <v>112</v>
      </c>
      <c r="C5527" s="23" t="s">
        <v>93</v>
      </c>
      <c r="D5527" s="24" t="n">
        <v>-21.8</v>
      </c>
      <c r="E5527" s="25" t="n">
        <f aca="false">MAX(D5527,0)/1000</f>
        <v>0</v>
      </c>
      <c r="F5527" s="25" t="n">
        <f aca="false">MAX(-D5527,0)/1000</f>
        <v>0.0218</v>
      </c>
      <c r="G5527" s="23" t="str">
        <f aca="false">IF(E5527&gt;0,"ja","nein")</f>
        <v>nein</v>
      </c>
      <c r="H5527" s="26" t="n">
        <v>118.69</v>
      </c>
      <c r="I5527" s="26" t="n">
        <f aca="false">(H5527/10+IF(N5527=2025,Einstellungen!$B$23,Einstellungen!$C$23))*(1+Einstellungen!$B$10)</f>
        <v>34.0697</v>
      </c>
      <c r="J5527" s="25" t="n">
        <f aca="false">E5527*I5527/100</f>
        <v>0</v>
      </c>
      <c r="K5527" s="25" t="n">
        <f aca="false">E5527*Einstellungen!$B$5/100</f>
        <v>0</v>
      </c>
      <c r="L5527" s="23" t="str">
        <f aca="false">IF(I5527&lt;Einstellungen!$B$5,"ja","nein")</f>
        <v>nein</v>
      </c>
      <c r="M5527" s="23" t="s">
        <v>130</v>
      </c>
      <c r="N5527" s="23" t="n">
        <v>2025</v>
      </c>
      <c r="O5527" s="23" t="n">
        <v>6</v>
      </c>
    </row>
    <row r="5528" customFormat="false" ht="15" hidden="false" customHeight="false" outlineLevel="0" collapsed="false">
      <c r="A5528" s="22" t="n">
        <v>45922</v>
      </c>
      <c r="B5528" s="23" t="s">
        <v>113</v>
      </c>
      <c r="C5528" s="23" t="s">
        <v>93</v>
      </c>
      <c r="D5528" s="24" t="n">
        <v>-25.3</v>
      </c>
      <c r="E5528" s="25" t="n">
        <f aca="false">MAX(D5528,0)/1000</f>
        <v>0</v>
      </c>
      <c r="F5528" s="25" t="n">
        <f aca="false">MAX(-D5528,0)/1000</f>
        <v>0.0253</v>
      </c>
      <c r="G5528" s="23" t="str">
        <f aca="false">IF(E5528&gt;0,"ja","nein")</f>
        <v>nein</v>
      </c>
      <c r="H5528" s="26" t="n">
        <v>130</v>
      </c>
      <c r="I5528" s="26" t="n">
        <f aca="false">(H5528/10+IF(N5528=2025,Einstellungen!$B$23,Einstellungen!$C$23))*(1+Einstellungen!$B$10)</f>
        <v>35.41559</v>
      </c>
      <c r="J5528" s="25" t="n">
        <f aca="false">E5528*I5528/100</f>
        <v>0</v>
      </c>
      <c r="K5528" s="25" t="n">
        <f aca="false">E5528*Einstellungen!$B$5/100</f>
        <v>0</v>
      </c>
      <c r="L5528" s="23" t="str">
        <f aca="false">IF(I5528&lt;Einstellungen!$B$5,"ja","nein")</f>
        <v>nein</v>
      </c>
      <c r="M5528" s="23" t="s">
        <v>130</v>
      </c>
      <c r="N5528" s="23" t="n">
        <v>2025</v>
      </c>
      <c r="O5528" s="23" t="n">
        <v>7</v>
      </c>
    </row>
    <row r="5529" customFormat="false" ht="15" hidden="false" customHeight="false" outlineLevel="0" collapsed="false">
      <c r="A5529" s="22" t="n">
        <v>45922</v>
      </c>
      <c r="B5529" s="23" t="s">
        <v>114</v>
      </c>
      <c r="C5529" s="23" t="s">
        <v>93</v>
      </c>
      <c r="D5529" s="24" t="n">
        <v>-22.2</v>
      </c>
      <c r="E5529" s="25" t="n">
        <f aca="false">MAX(D5529,0)/1000</f>
        <v>0</v>
      </c>
      <c r="F5529" s="25" t="n">
        <f aca="false">MAX(-D5529,0)/1000</f>
        <v>0.0222</v>
      </c>
      <c r="G5529" s="23" t="str">
        <f aca="false">IF(E5529&gt;0,"ja","nein")</f>
        <v>nein</v>
      </c>
      <c r="H5529" s="26" t="n">
        <v>130</v>
      </c>
      <c r="I5529" s="26" t="n">
        <f aca="false">(H5529/10+IF(N5529=2025,Einstellungen!$B$23,Einstellungen!$C$23))*(1+Einstellungen!$B$10)</f>
        <v>35.41559</v>
      </c>
      <c r="J5529" s="25" t="n">
        <f aca="false">E5529*I5529/100</f>
        <v>0</v>
      </c>
      <c r="K5529" s="25" t="n">
        <f aca="false">E5529*Einstellungen!$B$5/100</f>
        <v>0</v>
      </c>
      <c r="L5529" s="23" t="str">
        <f aca="false">IF(I5529&lt;Einstellungen!$B$5,"ja","nein")</f>
        <v>nein</v>
      </c>
      <c r="M5529" s="23" t="s">
        <v>130</v>
      </c>
      <c r="N5529" s="23" t="n">
        <v>2025</v>
      </c>
      <c r="O5529" s="23" t="n">
        <v>8</v>
      </c>
    </row>
    <row r="5530" customFormat="false" ht="15" hidden="false" customHeight="false" outlineLevel="0" collapsed="false">
      <c r="A5530" s="22" t="n">
        <v>45922</v>
      </c>
      <c r="B5530" s="23" t="s">
        <v>115</v>
      </c>
      <c r="C5530" s="23" t="s">
        <v>93</v>
      </c>
      <c r="D5530" s="24" t="n">
        <v>-28.7</v>
      </c>
      <c r="E5530" s="25" t="n">
        <f aca="false">MAX(D5530,0)/1000</f>
        <v>0</v>
      </c>
      <c r="F5530" s="25" t="n">
        <f aca="false">MAX(-D5530,0)/1000</f>
        <v>0.0287</v>
      </c>
      <c r="G5530" s="23" t="str">
        <f aca="false">IF(E5530&gt;0,"ja","nein")</f>
        <v>nein</v>
      </c>
      <c r="H5530" s="26" t="n">
        <v>108.57</v>
      </c>
      <c r="I5530" s="26" t="n">
        <f aca="false">(H5530/10+IF(N5530=2025,Einstellungen!$B$23,Einstellungen!$C$23))*(1+Einstellungen!$B$10)</f>
        <v>32.86542</v>
      </c>
      <c r="J5530" s="25" t="n">
        <f aca="false">E5530*I5530/100</f>
        <v>0</v>
      </c>
      <c r="K5530" s="25" t="n">
        <f aca="false">E5530*Einstellungen!$B$5/100</f>
        <v>0</v>
      </c>
      <c r="L5530" s="23" t="str">
        <f aca="false">IF(I5530&lt;Einstellungen!$B$5,"ja","nein")</f>
        <v>nein</v>
      </c>
      <c r="M5530" s="23" t="s">
        <v>130</v>
      </c>
      <c r="N5530" s="23" t="n">
        <v>2025</v>
      </c>
      <c r="O5530" s="23" t="n">
        <v>9</v>
      </c>
    </row>
    <row r="5531" customFormat="false" ht="15" hidden="false" customHeight="false" outlineLevel="0" collapsed="false">
      <c r="A5531" s="22" t="n">
        <v>45922</v>
      </c>
      <c r="B5531" s="23" t="s">
        <v>116</v>
      </c>
      <c r="C5531" s="23" t="s">
        <v>93</v>
      </c>
      <c r="D5531" s="24" t="n">
        <v>-11.7</v>
      </c>
      <c r="E5531" s="25" t="n">
        <f aca="false">MAX(D5531,0)/1000</f>
        <v>0</v>
      </c>
      <c r="F5531" s="25" t="n">
        <f aca="false">MAX(-D5531,0)/1000</f>
        <v>0.0117</v>
      </c>
      <c r="G5531" s="23" t="str">
        <f aca="false">IF(E5531&gt;0,"ja","nein")</f>
        <v>nein</v>
      </c>
      <c r="H5531" s="26" t="n">
        <v>91.82</v>
      </c>
      <c r="I5531" s="26" t="n">
        <f aca="false">(H5531/10+IF(N5531=2025,Einstellungen!$B$23,Einstellungen!$C$23))*(1+Einstellungen!$B$10)</f>
        <v>30.87217</v>
      </c>
      <c r="J5531" s="25" t="n">
        <f aca="false">E5531*I5531/100</f>
        <v>0</v>
      </c>
      <c r="K5531" s="25" t="n">
        <f aca="false">E5531*Einstellungen!$B$5/100</f>
        <v>0</v>
      </c>
      <c r="L5531" s="23" t="str">
        <f aca="false">IF(I5531&lt;Einstellungen!$B$5,"ja","nein")</f>
        <v>nein</v>
      </c>
      <c r="M5531" s="23" t="s">
        <v>130</v>
      </c>
      <c r="N5531" s="23" t="n">
        <v>2025</v>
      </c>
      <c r="O5531" s="23" t="n">
        <v>10</v>
      </c>
    </row>
    <row r="5532" customFormat="false" ht="15" hidden="false" customHeight="false" outlineLevel="0" collapsed="false">
      <c r="A5532" s="22" t="n">
        <v>45922</v>
      </c>
      <c r="B5532" s="23" t="s">
        <v>117</v>
      </c>
      <c r="C5532" s="23" t="s">
        <v>93</v>
      </c>
      <c r="D5532" s="24" t="n">
        <v>-31.9</v>
      </c>
      <c r="E5532" s="25" t="n">
        <f aca="false">MAX(D5532,0)/1000</f>
        <v>0</v>
      </c>
      <c r="F5532" s="25" t="n">
        <f aca="false">MAX(-D5532,0)/1000</f>
        <v>0.0319</v>
      </c>
      <c r="G5532" s="23" t="str">
        <f aca="false">IF(E5532&gt;0,"ja","nein")</f>
        <v>nein</v>
      </c>
      <c r="H5532" s="26" t="n">
        <v>77.86</v>
      </c>
      <c r="I5532" s="26" t="n">
        <f aca="false">(H5532/10+IF(N5532=2025,Einstellungen!$B$23,Einstellungen!$C$23))*(1+Einstellungen!$B$10)</f>
        <v>29.21093</v>
      </c>
      <c r="J5532" s="25" t="n">
        <f aca="false">E5532*I5532/100</f>
        <v>0</v>
      </c>
      <c r="K5532" s="25" t="n">
        <f aca="false">E5532*Einstellungen!$B$5/100</f>
        <v>0</v>
      </c>
      <c r="L5532" s="23" t="str">
        <f aca="false">IF(I5532&lt;Einstellungen!$B$5,"ja","nein")</f>
        <v>nein</v>
      </c>
      <c r="M5532" s="23" t="s">
        <v>130</v>
      </c>
      <c r="N5532" s="23" t="n">
        <v>2025</v>
      </c>
      <c r="O5532" s="23" t="n">
        <v>11</v>
      </c>
    </row>
    <row r="5533" customFormat="false" ht="15" hidden="false" customHeight="false" outlineLevel="0" collapsed="false">
      <c r="A5533" s="22" t="n">
        <v>45922</v>
      </c>
      <c r="B5533" s="23" t="s">
        <v>118</v>
      </c>
      <c r="C5533" s="23" t="s">
        <v>93</v>
      </c>
      <c r="D5533" s="24" t="n">
        <v>-26.1</v>
      </c>
      <c r="E5533" s="25" t="n">
        <f aca="false">MAX(D5533,0)/1000</f>
        <v>0</v>
      </c>
      <c r="F5533" s="25" t="n">
        <f aca="false">MAX(-D5533,0)/1000</f>
        <v>0.0261</v>
      </c>
      <c r="G5533" s="23" t="str">
        <f aca="false">IF(E5533&gt;0,"ja","nein")</f>
        <v>nein</v>
      </c>
      <c r="H5533" s="26" t="n">
        <v>74.04</v>
      </c>
      <c r="I5533" s="26" t="n">
        <f aca="false">(H5533/10+IF(N5533=2025,Einstellungen!$B$23,Einstellungen!$C$23))*(1+Einstellungen!$B$10)</f>
        <v>28.75635</v>
      </c>
      <c r="J5533" s="25" t="n">
        <f aca="false">E5533*I5533/100</f>
        <v>0</v>
      </c>
      <c r="K5533" s="25" t="n">
        <f aca="false">E5533*Einstellungen!$B$5/100</f>
        <v>0</v>
      </c>
      <c r="L5533" s="23" t="str">
        <f aca="false">IF(I5533&lt;Einstellungen!$B$5,"ja","nein")</f>
        <v>ja</v>
      </c>
      <c r="M5533" s="23" t="s">
        <v>130</v>
      </c>
      <c r="N5533" s="23" t="n">
        <v>2025</v>
      </c>
      <c r="O5533" s="23" t="n">
        <v>12</v>
      </c>
    </row>
    <row r="5534" customFormat="false" ht="15" hidden="false" customHeight="false" outlineLevel="0" collapsed="false">
      <c r="A5534" s="22" t="n">
        <v>45922</v>
      </c>
      <c r="B5534" s="23" t="s">
        <v>119</v>
      </c>
      <c r="C5534" s="23" t="s">
        <v>93</v>
      </c>
      <c r="D5534" s="24" t="n">
        <v>-62.2</v>
      </c>
      <c r="E5534" s="25" t="n">
        <f aca="false">MAX(D5534,0)/1000</f>
        <v>0</v>
      </c>
      <c r="F5534" s="25" t="n">
        <f aca="false">MAX(-D5534,0)/1000</f>
        <v>0.0622</v>
      </c>
      <c r="G5534" s="23" t="str">
        <f aca="false">IF(E5534&gt;0,"ja","nein")</f>
        <v>nein</v>
      </c>
      <c r="H5534" s="26" t="n">
        <v>71.17</v>
      </c>
      <c r="I5534" s="26" t="n">
        <f aca="false">(H5534/10+IF(N5534=2025,Einstellungen!$B$23,Einstellungen!$C$23))*(1+Einstellungen!$B$10)</f>
        <v>28.41482</v>
      </c>
      <c r="J5534" s="25" t="n">
        <f aca="false">E5534*I5534/100</f>
        <v>0</v>
      </c>
      <c r="K5534" s="25" t="n">
        <f aca="false">E5534*Einstellungen!$B$5/100</f>
        <v>0</v>
      </c>
      <c r="L5534" s="23" t="str">
        <f aca="false">IF(I5534&lt;Einstellungen!$B$5,"ja","nein")</f>
        <v>ja</v>
      </c>
      <c r="M5534" s="23" t="s">
        <v>130</v>
      </c>
      <c r="N5534" s="23" t="n">
        <v>2025</v>
      </c>
      <c r="O5534" s="23" t="n">
        <v>13</v>
      </c>
    </row>
    <row r="5535" customFormat="false" ht="15" hidden="false" customHeight="false" outlineLevel="0" collapsed="false">
      <c r="A5535" s="22" t="n">
        <v>45922</v>
      </c>
      <c r="B5535" s="23" t="s">
        <v>120</v>
      </c>
      <c r="C5535" s="23" t="s">
        <v>93</v>
      </c>
      <c r="D5535" s="24" t="n">
        <v>-168.1</v>
      </c>
      <c r="E5535" s="25" t="n">
        <f aca="false">MAX(D5535,0)/1000</f>
        <v>0</v>
      </c>
      <c r="F5535" s="25" t="n">
        <f aca="false">MAX(-D5535,0)/1000</f>
        <v>0.1681</v>
      </c>
      <c r="G5535" s="23" t="str">
        <f aca="false">IF(E5535&gt;0,"ja","nein")</f>
        <v>nein</v>
      </c>
      <c r="H5535" s="26" t="n">
        <v>70.23</v>
      </c>
      <c r="I5535" s="26" t="n">
        <f aca="false">(H5535/10+IF(N5535=2025,Einstellungen!$B$23,Einstellungen!$C$23))*(1+Einstellungen!$B$10)</f>
        <v>28.30296</v>
      </c>
      <c r="J5535" s="25" t="n">
        <f aca="false">E5535*I5535/100</f>
        <v>0</v>
      </c>
      <c r="K5535" s="25" t="n">
        <f aca="false">E5535*Einstellungen!$B$5/100</f>
        <v>0</v>
      </c>
      <c r="L5535" s="23" t="str">
        <f aca="false">IF(I5535&lt;Einstellungen!$B$5,"ja","nein")</f>
        <v>ja</v>
      </c>
      <c r="M5535" s="23" t="s">
        <v>130</v>
      </c>
      <c r="N5535" s="23" t="n">
        <v>2025</v>
      </c>
      <c r="O5535" s="23" t="n">
        <v>14</v>
      </c>
    </row>
    <row r="5536" customFormat="false" ht="15" hidden="false" customHeight="false" outlineLevel="0" collapsed="false">
      <c r="A5536" s="22" t="n">
        <v>45922</v>
      </c>
      <c r="B5536" s="23" t="s">
        <v>104</v>
      </c>
      <c r="C5536" s="23" t="s">
        <v>93</v>
      </c>
      <c r="D5536" s="24" t="n">
        <v>-59.4</v>
      </c>
      <c r="E5536" s="25" t="n">
        <f aca="false">MAX(D5536,0)/1000</f>
        <v>0</v>
      </c>
      <c r="F5536" s="25" t="n">
        <f aca="false">MAX(-D5536,0)/1000</f>
        <v>0.0594</v>
      </c>
      <c r="G5536" s="23" t="str">
        <f aca="false">IF(E5536&gt;0,"ja","nein")</f>
        <v>nein</v>
      </c>
      <c r="H5536" s="26" t="n">
        <v>78.39</v>
      </c>
      <c r="I5536" s="26" t="n">
        <f aca="false">(H5536/10+IF(N5536=2025,Einstellungen!$B$23,Einstellungen!$C$23))*(1+Einstellungen!$B$10)</f>
        <v>29.274</v>
      </c>
      <c r="J5536" s="25" t="n">
        <f aca="false">E5536*I5536/100</f>
        <v>0</v>
      </c>
      <c r="K5536" s="25" t="n">
        <f aca="false">E5536*Einstellungen!$B$5/100</f>
        <v>0</v>
      </c>
      <c r="L5536" s="23" t="str">
        <f aca="false">IF(I5536&lt;Einstellungen!$B$5,"ja","nein")</f>
        <v>nein</v>
      </c>
      <c r="M5536" s="23" t="s">
        <v>130</v>
      </c>
      <c r="N5536" s="23" t="n">
        <v>2025</v>
      </c>
      <c r="O5536" s="23" t="n">
        <v>15</v>
      </c>
    </row>
    <row r="5537" customFormat="false" ht="15" hidden="false" customHeight="false" outlineLevel="0" collapsed="false">
      <c r="A5537" s="22" t="n">
        <v>45922</v>
      </c>
      <c r="B5537" s="23" t="s">
        <v>105</v>
      </c>
      <c r="C5537" s="23" t="s">
        <v>93</v>
      </c>
      <c r="D5537" s="24" t="n">
        <v>23.9</v>
      </c>
      <c r="E5537" s="25" t="n">
        <f aca="false">MAX(D5537,0)/1000</f>
        <v>0.0239</v>
      </c>
      <c r="F5537" s="25" t="n">
        <f aca="false">MAX(-D5537,0)/1000</f>
        <v>0</v>
      </c>
      <c r="G5537" s="23" t="str">
        <f aca="false">IF(E5537&gt;0,"ja","nein")</f>
        <v>ja</v>
      </c>
      <c r="H5537" s="26" t="n">
        <v>84.79</v>
      </c>
      <c r="I5537" s="26" t="n">
        <f aca="false">(H5537/10+IF(N5537=2025,Einstellungen!$B$23,Einstellungen!$C$23))*(1+Einstellungen!$B$10)</f>
        <v>30.0356</v>
      </c>
      <c r="J5537" s="25" t="n">
        <f aca="false">E5537*I5537/100</f>
        <v>0.0071785084</v>
      </c>
      <c r="K5537" s="25" t="n">
        <f aca="false">E5537*Einstellungen!$B$5/100</f>
        <v>0.006931</v>
      </c>
      <c r="L5537" s="23" t="str">
        <f aca="false">IF(I5537&lt;Einstellungen!$B$5,"ja","nein")</f>
        <v>nein</v>
      </c>
      <c r="M5537" s="23" t="s">
        <v>130</v>
      </c>
      <c r="N5537" s="23" t="n">
        <v>2025</v>
      </c>
      <c r="O5537" s="23" t="n">
        <v>16</v>
      </c>
    </row>
    <row r="5538" customFormat="false" ht="15" hidden="false" customHeight="false" outlineLevel="0" collapsed="false">
      <c r="A5538" s="22" t="n">
        <v>45922</v>
      </c>
      <c r="B5538" s="23" t="s">
        <v>97</v>
      </c>
      <c r="C5538" s="23" t="s">
        <v>93</v>
      </c>
      <c r="D5538" s="24" t="n">
        <v>-24.1</v>
      </c>
      <c r="E5538" s="25" t="n">
        <f aca="false">MAX(D5538,0)/1000</f>
        <v>0</v>
      </c>
      <c r="F5538" s="25" t="n">
        <f aca="false">MAX(-D5538,0)/1000</f>
        <v>0.0241</v>
      </c>
      <c r="G5538" s="23" t="str">
        <f aca="false">IF(E5538&gt;0,"ja","nein")</f>
        <v>nein</v>
      </c>
      <c r="H5538" s="26" t="n">
        <v>100.13</v>
      </c>
      <c r="I5538" s="26" t="n">
        <f aca="false">(H5538/10+IF(N5538=2025,Einstellungen!$B$23,Einstellungen!$C$23))*(1+Einstellungen!$B$10)</f>
        <v>31.86106</v>
      </c>
      <c r="J5538" s="25" t="n">
        <f aca="false">E5538*I5538/100</f>
        <v>0</v>
      </c>
      <c r="K5538" s="25" t="n">
        <f aca="false">E5538*Einstellungen!$B$5/100</f>
        <v>0</v>
      </c>
      <c r="L5538" s="23" t="str">
        <f aca="false">IF(I5538&lt;Einstellungen!$B$5,"ja","nein")</f>
        <v>nein</v>
      </c>
      <c r="M5538" s="23" t="s">
        <v>130</v>
      </c>
      <c r="N5538" s="23" t="n">
        <v>2025</v>
      </c>
      <c r="O5538" s="23" t="n">
        <v>17</v>
      </c>
    </row>
    <row r="5539" customFormat="false" ht="15" hidden="false" customHeight="false" outlineLevel="0" collapsed="false">
      <c r="A5539" s="22" t="n">
        <v>45922</v>
      </c>
      <c r="B5539" s="23" t="s">
        <v>99</v>
      </c>
      <c r="C5539" s="23" t="s">
        <v>93</v>
      </c>
      <c r="D5539" s="24" t="n">
        <v>-16.6</v>
      </c>
      <c r="E5539" s="25" t="n">
        <f aca="false">MAX(D5539,0)/1000</f>
        <v>0</v>
      </c>
      <c r="F5539" s="25" t="n">
        <f aca="false">MAX(-D5539,0)/1000</f>
        <v>0.0166</v>
      </c>
      <c r="G5539" s="23" t="str">
        <f aca="false">IF(E5539&gt;0,"ja","nein")</f>
        <v>nein</v>
      </c>
      <c r="H5539" s="26" t="n">
        <v>128.08</v>
      </c>
      <c r="I5539" s="26" t="n">
        <f aca="false">(H5539/10+IF(N5539=2025,Einstellungen!$B$23,Einstellungen!$C$23))*(1+Einstellungen!$B$10)</f>
        <v>35.18711</v>
      </c>
      <c r="J5539" s="25" t="n">
        <f aca="false">E5539*I5539/100</f>
        <v>0</v>
      </c>
      <c r="K5539" s="25" t="n">
        <f aca="false">E5539*Einstellungen!$B$5/100</f>
        <v>0</v>
      </c>
      <c r="L5539" s="23" t="str">
        <f aca="false">IF(I5539&lt;Einstellungen!$B$5,"ja","nein")</f>
        <v>nein</v>
      </c>
      <c r="M5539" s="23" t="s">
        <v>130</v>
      </c>
      <c r="N5539" s="23" t="n">
        <v>2025</v>
      </c>
      <c r="O5539" s="23" t="n">
        <v>18</v>
      </c>
    </row>
    <row r="5540" customFormat="false" ht="15" hidden="false" customHeight="false" outlineLevel="0" collapsed="false">
      <c r="A5540" s="22" t="n">
        <v>45922</v>
      </c>
      <c r="B5540" s="23" t="s">
        <v>100</v>
      </c>
      <c r="C5540" s="23" t="s">
        <v>93</v>
      </c>
      <c r="D5540" s="24" t="n">
        <v>-18</v>
      </c>
      <c r="E5540" s="25" t="n">
        <f aca="false">MAX(D5540,0)/1000</f>
        <v>0</v>
      </c>
      <c r="F5540" s="25" t="n">
        <f aca="false">MAX(-D5540,0)/1000</f>
        <v>0.018</v>
      </c>
      <c r="G5540" s="23" t="str">
        <f aca="false">IF(E5540&gt;0,"ja","nein")</f>
        <v>nein</v>
      </c>
      <c r="H5540" s="26" t="n">
        <v>140.92</v>
      </c>
      <c r="I5540" s="26" t="n">
        <f aca="false">(H5540/10+IF(N5540=2025,Einstellungen!$B$23,Einstellungen!$C$23))*(1+Einstellungen!$B$10)</f>
        <v>36.71507</v>
      </c>
      <c r="J5540" s="25" t="n">
        <f aca="false">E5540*I5540/100</f>
        <v>0</v>
      </c>
      <c r="K5540" s="25" t="n">
        <f aca="false">E5540*Einstellungen!$B$5/100</f>
        <v>0</v>
      </c>
      <c r="L5540" s="23" t="str">
        <f aca="false">IF(I5540&lt;Einstellungen!$B$5,"ja","nein")</f>
        <v>nein</v>
      </c>
      <c r="M5540" s="23" t="s">
        <v>130</v>
      </c>
      <c r="N5540" s="23" t="n">
        <v>2025</v>
      </c>
      <c r="O5540" s="23" t="n">
        <v>19</v>
      </c>
    </row>
    <row r="5541" customFormat="false" ht="15" hidden="false" customHeight="false" outlineLevel="0" collapsed="false">
      <c r="A5541" s="22" t="n">
        <v>45922</v>
      </c>
      <c r="B5541" s="23" t="s">
        <v>92</v>
      </c>
      <c r="C5541" s="23" t="s">
        <v>93</v>
      </c>
      <c r="D5541" s="24" t="n">
        <v>-22.5</v>
      </c>
      <c r="E5541" s="25" t="n">
        <f aca="false">MAX(D5541,0)/1000</f>
        <v>0</v>
      </c>
      <c r="F5541" s="25" t="n">
        <f aca="false">MAX(-D5541,0)/1000</f>
        <v>0.0225</v>
      </c>
      <c r="G5541" s="23" t="str">
        <f aca="false">IF(E5541&gt;0,"ja","nein")</f>
        <v>nein</v>
      </c>
      <c r="H5541" s="26" t="n">
        <v>130</v>
      </c>
      <c r="I5541" s="26" t="n">
        <f aca="false">(H5541/10+IF(N5541=2025,Einstellungen!$B$23,Einstellungen!$C$23))*(1+Einstellungen!$B$10)</f>
        <v>35.41559</v>
      </c>
      <c r="J5541" s="25" t="n">
        <f aca="false">E5541*I5541/100</f>
        <v>0</v>
      </c>
      <c r="K5541" s="25" t="n">
        <f aca="false">E5541*Einstellungen!$B$5/100</f>
        <v>0</v>
      </c>
      <c r="L5541" s="23" t="str">
        <f aca="false">IF(I5541&lt;Einstellungen!$B$5,"ja","nein")</f>
        <v>nein</v>
      </c>
      <c r="M5541" s="23" t="s">
        <v>130</v>
      </c>
      <c r="N5541" s="23" t="n">
        <v>2025</v>
      </c>
      <c r="O5541" s="23" t="n">
        <v>20</v>
      </c>
    </row>
    <row r="5542" customFormat="false" ht="15" hidden="false" customHeight="false" outlineLevel="0" collapsed="false">
      <c r="A5542" s="22" t="n">
        <v>45922</v>
      </c>
      <c r="B5542" s="23" t="s">
        <v>95</v>
      </c>
      <c r="C5542" s="23" t="s">
        <v>93</v>
      </c>
      <c r="D5542" s="24" t="n">
        <v>-18</v>
      </c>
      <c r="E5542" s="25" t="n">
        <f aca="false">MAX(D5542,0)/1000</f>
        <v>0</v>
      </c>
      <c r="F5542" s="25" t="n">
        <f aca="false">MAX(-D5542,0)/1000</f>
        <v>0.018</v>
      </c>
      <c r="G5542" s="23" t="str">
        <f aca="false">IF(E5542&gt;0,"ja","nein")</f>
        <v>nein</v>
      </c>
      <c r="H5542" s="26" t="n">
        <v>114.24</v>
      </c>
      <c r="I5542" s="26" t="n">
        <f aca="false">(H5542/10+IF(N5542=2025,Einstellungen!$B$23,Einstellungen!$C$23))*(1+Einstellungen!$B$10)</f>
        <v>33.54015</v>
      </c>
      <c r="J5542" s="25" t="n">
        <f aca="false">E5542*I5542/100</f>
        <v>0</v>
      </c>
      <c r="K5542" s="25" t="n">
        <f aca="false">E5542*Einstellungen!$B$5/100</f>
        <v>0</v>
      </c>
      <c r="L5542" s="23" t="str">
        <f aca="false">IF(I5542&lt;Einstellungen!$B$5,"ja","nein")</f>
        <v>nein</v>
      </c>
      <c r="M5542" s="23" t="s">
        <v>130</v>
      </c>
      <c r="N5542" s="23" t="n">
        <v>2025</v>
      </c>
      <c r="O5542" s="23" t="n">
        <v>21</v>
      </c>
    </row>
    <row r="5543" customFormat="false" ht="15" hidden="false" customHeight="false" outlineLevel="0" collapsed="false">
      <c r="A5543" s="22" t="n">
        <v>45922</v>
      </c>
      <c r="B5543" s="23" t="s">
        <v>96</v>
      </c>
      <c r="C5543" s="23" t="s">
        <v>93</v>
      </c>
      <c r="D5543" s="24" t="n">
        <v>-20.1</v>
      </c>
      <c r="E5543" s="25" t="n">
        <f aca="false">MAX(D5543,0)/1000</f>
        <v>0</v>
      </c>
      <c r="F5543" s="25" t="n">
        <f aca="false">MAX(-D5543,0)/1000</f>
        <v>0.0201</v>
      </c>
      <c r="G5543" s="23" t="str">
        <f aca="false">IF(E5543&gt;0,"ja","nein")</f>
        <v>nein</v>
      </c>
      <c r="H5543" s="26" t="n">
        <v>97.72</v>
      </c>
      <c r="I5543" s="26" t="n">
        <f aca="false">(H5543/10+IF(N5543=2025,Einstellungen!$B$23,Einstellungen!$C$23))*(1+Einstellungen!$B$10)</f>
        <v>31.57427</v>
      </c>
      <c r="J5543" s="25" t="n">
        <f aca="false">E5543*I5543/100</f>
        <v>0</v>
      </c>
      <c r="K5543" s="25" t="n">
        <f aca="false">E5543*Einstellungen!$B$5/100</f>
        <v>0</v>
      </c>
      <c r="L5543" s="23" t="str">
        <f aca="false">IF(I5543&lt;Einstellungen!$B$5,"ja","nein")</f>
        <v>nein</v>
      </c>
      <c r="M5543" s="23" t="s">
        <v>130</v>
      </c>
      <c r="N5543" s="23" t="n">
        <v>2025</v>
      </c>
      <c r="O5543" s="23" t="n">
        <v>22</v>
      </c>
    </row>
    <row r="5544" customFormat="false" ht="15" hidden="false" customHeight="false" outlineLevel="0" collapsed="false">
      <c r="A5544" s="22" t="n">
        <v>45922</v>
      </c>
      <c r="B5544" s="23" t="s">
        <v>101</v>
      </c>
      <c r="C5544" s="23" t="s">
        <v>93</v>
      </c>
      <c r="D5544" s="24" t="n">
        <v>-19.9</v>
      </c>
      <c r="E5544" s="25" t="n">
        <f aca="false">MAX(D5544,0)/1000</f>
        <v>0</v>
      </c>
      <c r="F5544" s="25" t="n">
        <f aca="false">MAX(-D5544,0)/1000</f>
        <v>0.0199</v>
      </c>
      <c r="G5544" s="23" t="str">
        <f aca="false">IF(E5544&gt;0,"ja","nein")</f>
        <v>nein</v>
      </c>
      <c r="H5544" s="26" t="n">
        <v>89.99</v>
      </c>
      <c r="I5544" s="26" t="n">
        <f aca="false">(H5544/10+IF(N5544=2025,Einstellungen!$B$23,Einstellungen!$C$23))*(1+Einstellungen!$B$10)</f>
        <v>30.6544</v>
      </c>
      <c r="J5544" s="25" t="n">
        <f aca="false">E5544*I5544/100</f>
        <v>0</v>
      </c>
      <c r="K5544" s="25" t="n">
        <f aca="false">E5544*Einstellungen!$B$5/100</f>
        <v>0</v>
      </c>
      <c r="L5544" s="23" t="str">
        <f aca="false">IF(I5544&lt;Einstellungen!$B$5,"ja","nein")</f>
        <v>nein</v>
      </c>
      <c r="M5544" s="23" t="s">
        <v>130</v>
      </c>
      <c r="N5544" s="23" t="n">
        <v>2025</v>
      </c>
      <c r="O5544" s="23" t="n">
        <v>23</v>
      </c>
    </row>
    <row r="5545" customFormat="false" ht="15" hidden="false" customHeight="false" outlineLevel="0" collapsed="false">
      <c r="A5545" s="22" t="n">
        <v>45923</v>
      </c>
      <c r="B5545" s="23" t="s">
        <v>102</v>
      </c>
      <c r="C5545" s="23" t="s">
        <v>98</v>
      </c>
      <c r="D5545" s="24" t="n">
        <v>-15.8</v>
      </c>
      <c r="E5545" s="25" t="n">
        <f aca="false">MAX(D5545,0)/1000</f>
        <v>0</v>
      </c>
      <c r="F5545" s="25" t="n">
        <f aca="false">MAX(-D5545,0)/1000</f>
        <v>0.0158</v>
      </c>
      <c r="G5545" s="23" t="str">
        <f aca="false">IF(E5545&gt;0,"ja","nein")</f>
        <v>nein</v>
      </c>
      <c r="H5545" s="26" t="n">
        <v>88.6</v>
      </c>
      <c r="I5545" s="26" t="n">
        <f aca="false">(H5545/10+IF(N5545=2025,Einstellungen!$B$23,Einstellungen!$C$23))*(1+Einstellungen!$B$10)</f>
        <v>30.48899</v>
      </c>
      <c r="J5545" s="25" t="n">
        <f aca="false">E5545*I5545/100</f>
        <v>0</v>
      </c>
      <c r="K5545" s="25" t="n">
        <f aca="false">E5545*Einstellungen!$B$5/100</f>
        <v>0</v>
      </c>
      <c r="L5545" s="23" t="str">
        <f aca="false">IF(I5545&lt;Einstellungen!$B$5,"ja","nein")</f>
        <v>nein</v>
      </c>
      <c r="M5545" s="23" t="s">
        <v>130</v>
      </c>
      <c r="N5545" s="23" t="n">
        <v>2025</v>
      </c>
      <c r="O5545" s="23" t="n">
        <v>0</v>
      </c>
    </row>
    <row r="5546" customFormat="false" ht="15" hidden="false" customHeight="false" outlineLevel="0" collapsed="false">
      <c r="A5546" s="22" t="n">
        <v>45923</v>
      </c>
      <c r="B5546" s="23" t="s">
        <v>107</v>
      </c>
      <c r="C5546" s="23" t="s">
        <v>98</v>
      </c>
      <c r="D5546" s="24" t="n">
        <v>-22.1</v>
      </c>
      <c r="E5546" s="25" t="n">
        <f aca="false">MAX(D5546,0)/1000</f>
        <v>0</v>
      </c>
      <c r="F5546" s="25" t="n">
        <f aca="false">MAX(-D5546,0)/1000</f>
        <v>0.0221</v>
      </c>
      <c r="G5546" s="23" t="str">
        <f aca="false">IF(E5546&gt;0,"ja","nein")</f>
        <v>nein</v>
      </c>
      <c r="H5546" s="26" t="n">
        <v>90</v>
      </c>
      <c r="I5546" s="26" t="n">
        <f aca="false">(H5546/10+IF(N5546=2025,Einstellungen!$B$23,Einstellungen!$C$23))*(1+Einstellungen!$B$10)</f>
        <v>30.65559</v>
      </c>
      <c r="J5546" s="25" t="n">
        <f aca="false">E5546*I5546/100</f>
        <v>0</v>
      </c>
      <c r="K5546" s="25" t="n">
        <f aca="false">E5546*Einstellungen!$B$5/100</f>
        <v>0</v>
      </c>
      <c r="L5546" s="23" t="str">
        <f aca="false">IF(I5546&lt;Einstellungen!$B$5,"ja","nein")</f>
        <v>nein</v>
      </c>
      <c r="M5546" s="23" t="s">
        <v>130</v>
      </c>
      <c r="N5546" s="23" t="n">
        <v>2025</v>
      </c>
      <c r="O5546" s="23" t="n">
        <v>1</v>
      </c>
    </row>
    <row r="5547" customFormat="false" ht="15" hidden="false" customHeight="false" outlineLevel="0" collapsed="false">
      <c r="A5547" s="22" t="n">
        <v>45923</v>
      </c>
      <c r="B5547" s="23" t="s">
        <v>108</v>
      </c>
      <c r="C5547" s="23" t="s">
        <v>98</v>
      </c>
      <c r="D5547" s="24" t="n">
        <v>-23.3</v>
      </c>
      <c r="E5547" s="25" t="n">
        <f aca="false">MAX(D5547,0)/1000</f>
        <v>0</v>
      </c>
      <c r="F5547" s="25" t="n">
        <f aca="false">MAX(-D5547,0)/1000</f>
        <v>0.0233</v>
      </c>
      <c r="G5547" s="23" t="str">
        <f aca="false">IF(E5547&gt;0,"ja","nein")</f>
        <v>nein</v>
      </c>
      <c r="H5547" s="26" t="n">
        <v>89.73</v>
      </c>
      <c r="I5547" s="26" t="n">
        <f aca="false">(H5547/10+IF(N5547=2025,Einstellungen!$B$23,Einstellungen!$C$23))*(1+Einstellungen!$B$10)</f>
        <v>30.62346</v>
      </c>
      <c r="J5547" s="25" t="n">
        <f aca="false">E5547*I5547/100</f>
        <v>0</v>
      </c>
      <c r="K5547" s="25" t="n">
        <f aca="false">E5547*Einstellungen!$B$5/100</f>
        <v>0</v>
      </c>
      <c r="L5547" s="23" t="str">
        <f aca="false">IF(I5547&lt;Einstellungen!$B$5,"ja","nein")</f>
        <v>nein</v>
      </c>
      <c r="M5547" s="23" t="s">
        <v>130</v>
      </c>
      <c r="N5547" s="23" t="n">
        <v>2025</v>
      </c>
      <c r="O5547" s="23" t="n">
        <v>2</v>
      </c>
    </row>
    <row r="5548" customFormat="false" ht="15" hidden="false" customHeight="false" outlineLevel="0" collapsed="false">
      <c r="A5548" s="22" t="n">
        <v>45923</v>
      </c>
      <c r="B5548" s="23" t="s">
        <v>109</v>
      </c>
      <c r="C5548" s="23" t="s">
        <v>98</v>
      </c>
      <c r="D5548" s="24" t="n">
        <v>-16.8</v>
      </c>
      <c r="E5548" s="25" t="n">
        <f aca="false">MAX(D5548,0)/1000</f>
        <v>0</v>
      </c>
      <c r="F5548" s="25" t="n">
        <f aca="false">MAX(-D5548,0)/1000</f>
        <v>0.0168</v>
      </c>
      <c r="G5548" s="23" t="str">
        <f aca="false">IF(E5548&gt;0,"ja","nein")</f>
        <v>nein</v>
      </c>
      <c r="H5548" s="26" t="n">
        <v>89.93</v>
      </c>
      <c r="I5548" s="26" t="n">
        <f aca="false">(H5548/10+IF(N5548=2025,Einstellungen!$B$23,Einstellungen!$C$23))*(1+Einstellungen!$B$10)</f>
        <v>30.64726</v>
      </c>
      <c r="J5548" s="25" t="n">
        <f aca="false">E5548*I5548/100</f>
        <v>0</v>
      </c>
      <c r="K5548" s="25" t="n">
        <f aca="false">E5548*Einstellungen!$B$5/100</f>
        <v>0</v>
      </c>
      <c r="L5548" s="23" t="str">
        <f aca="false">IF(I5548&lt;Einstellungen!$B$5,"ja","nein")</f>
        <v>nein</v>
      </c>
      <c r="M5548" s="23" t="s">
        <v>130</v>
      </c>
      <c r="N5548" s="23" t="n">
        <v>2025</v>
      </c>
      <c r="O5548" s="23" t="n">
        <v>3</v>
      </c>
    </row>
    <row r="5549" customFormat="false" ht="15" hidden="false" customHeight="false" outlineLevel="0" collapsed="false">
      <c r="A5549" s="22" t="n">
        <v>45923</v>
      </c>
      <c r="B5549" s="23" t="s">
        <v>110</v>
      </c>
      <c r="C5549" s="23" t="s">
        <v>98</v>
      </c>
      <c r="D5549" s="24" t="n">
        <v>-12.2</v>
      </c>
      <c r="E5549" s="25" t="n">
        <f aca="false">MAX(D5549,0)/1000</f>
        <v>0</v>
      </c>
      <c r="F5549" s="25" t="n">
        <f aca="false">MAX(-D5549,0)/1000</f>
        <v>0.0122</v>
      </c>
      <c r="G5549" s="23" t="str">
        <f aca="false">IF(E5549&gt;0,"ja","nein")</f>
        <v>nein</v>
      </c>
      <c r="H5549" s="26" t="n">
        <v>91.34</v>
      </c>
      <c r="I5549" s="26" t="n">
        <f aca="false">(H5549/10+IF(N5549=2025,Einstellungen!$B$23,Einstellungen!$C$23))*(1+Einstellungen!$B$10)</f>
        <v>30.81505</v>
      </c>
      <c r="J5549" s="25" t="n">
        <f aca="false">E5549*I5549/100</f>
        <v>0</v>
      </c>
      <c r="K5549" s="25" t="n">
        <f aca="false">E5549*Einstellungen!$B$5/100</f>
        <v>0</v>
      </c>
      <c r="L5549" s="23" t="str">
        <f aca="false">IF(I5549&lt;Einstellungen!$B$5,"ja","nein")</f>
        <v>nein</v>
      </c>
      <c r="M5549" s="23" t="s">
        <v>130</v>
      </c>
      <c r="N5549" s="23" t="n">
        <v>2025</v>
      </c>
      <c r="O5549" s="23" t="n">
        <v>4</v>
      </c>
    </row>
    <row r="5550" customFormat="false" ht="15" hidden="false" customHeight="false" outlineLevel="0" collapsed="false">
      <c r="A5550" s="22" t="n">
        <v>45923</v>
      </c>
      <c r="B5550" s="23" t="s">
        <v>111</v>
      </c>
      <c r="C5550" s="23" t="s">
        <v>98</v>
      </c>
      <c r="D5550" s="24" t="n">
        <v>-19</v>
      </c>
      <c r="E5550" s="25" t="n">
        <f aca="false">MAX(D5550,0)/1000</f>
        <v>0</v>
      </c>
      <c r="F5550" s="25" t="n">
        <f aca="false">MAX(-D5550,0)/1000</f>
        <v>0.019</v>
      </c>
      <c r="G5550" s="23" t="str">
        <f aca="false">IF(E5550&gt;0,"ja","nein")</f>
        <v>nein</v>
      </c>
      <c r="H5550" s="26" t="n">
        <v>98.11</v>
      </c>
      <c r="I5550" s="26" t="n">
        <f aca="false">(H5550/10+IF(N5550=2025,Einstellungen!$B$23,Einstellungen!$C$23))*(1+Einstellungen!$B$10)</f>
        <v>31.62068</v>
      </c>
      <c r="J5550" s="25" t="n">
        <f aca="false">E5550*I5550/100</f>
        <v>0</v>
      </c>
      <c r="K5550" s="25" t="n">
        <f aca="false">E5550*Einstellungen!$B$5/100</f>
        <v>0</v>
      </c>
      <c r="L5550" s="23" t="str">
        <f aca="false">IF(I5550&lt;Einstellungen!$B$5,"ja","nein")</f>
        <v>nein</v>
      </c>
      <c r="M5550" s="23" t="s">
        <v>130</v>
      </c>
      <c r="N5550" s="23" t="n">
        <v>2025</v>
      </c>
      <c r="O5550" s="23" t="n">
        <v>5</v>
      </c>
    </row>
    <row r="5551" customFormat="false" ht="15" hidden="false" customHeight="false" outlineLevel="0" collapsed="false">
      <c r="A5551" s="22" t="n">
        <v>45923</v>
      </c>
      <c r="B5551" s="23" t="s">
        <v>112</v>
      </c>
      <c r="C5551" s="23" t="s">
        <v>98</v>
      </c>
      <c r="D5551" s="24" t="n">
        <v>32</v>
      </c>
      <c r="E5551" s="25" t="n">
        <f aca="false">MAX(D5551,0)/1000</f>
        <v>0.032</v>
      </c>
      <c r="F5551" s="25" t="n">
        <f aca="false">MAX(-D5551,0)/1000</f>
        <v>0</v>
      </c>
      <c r="G5551" s="23" t="str">
        <f aca="false">IF(E5551&gt;0,"ja","nein")</f>
        <v>ja</v>
      </c>
      <c r="H5551" s="26" t="n">
        <v>122.01</v>
      </c>
      <c r="I5551" s="26" t="n">
        <f aca="false">(H5551/10+IF(N5551=2025,Einstellungen!$B$23,Einstellungen!$C$23))*(1+Einstellungen!$B$10)</f>
        <v>34.46478</v>
      </c>
      <c r="J5551" s="25" t="n">
        <f aca="false">E5551*I5551/100</f>
        <v>0.0110287296</v>
      </c>
      <c r="K5551" s="25" t="n">
        <f aca="false">E5551*Einstellungen!$B$5/100</f>
        <v>0.00928</v>
      </c>
      <c r="L5551" s="23" t="str">
        <f aca="false">IF(I5551&lt;Einstellungen!$B$5,"ja","nein")</f>
        <v>nein</v>
      </c>
      <c r="M5551" s="23" t="s">
        <v>130</v>
      </c>
      <c r="N5551" s="23" t="n">
        <v>2025</v>
      </c>
      <c r="O5551" s="23" t="n">
        <v>6</v>
      </c>
    </row>
    <row r="5552" customFormat="false" ht="15" hidden="false" customHeight="false" outlineLevel="0" collapsed="false">
      <c r="A5552" s="22" t="n">
        <v>45923</v>
      </c>
      <c r="B5552" s="23" t="s">
        <v>113</v>
      </c>
      <c r="C5552" s="23" t="s">
        <v>98</v>
      </c>
      <c r="D5552" s="24" t="n">
        <v>63.8</v>
      </c>
      <c r="E5552" s="25" t="n">
        <f aca="false">MAX(D5552,0)/1000</f>
        <v>0.0638</v>
      </c>
      <c r="F5552" s="25" t="n">
        <f aca="false">MAX(-D5552,0)/1000</f>
        <v>0</v>
      </c>
      <c r="G5552" s="23" t="str">
        <f aca="false">IF(E5552&gt;0,"ja","nein")</f>
        <v>ja</v>
      </c>
      <c r="H5552" s="26" t="n">
        <v>172.36</v>
      </c>
      <c r="I5552" s="26" t="n">
        <f aca="false">(H5552/10+IF(N5552=2025,Einstellungen!$B$23,Einstellungen!$C$23))*(1+Einstellungen!$B$10)</f>
        <v>40.45643</v>
      </c>
      <c r="J5552" s="25" t="n">
        <f aca="false">E5552*I5552/100</f>
        <v>0.02581120234</v>
      </c>
      <c r="K5552" s="25" t="n">
        <f aca="false">E5552*Einstellungen!$B$5/100</f>
        <v>0.018502</v>
      </c>
      <c r="L5552" s="23" t="str">
        <f aca="false">IF(I5552&lt;Einstellungen!$B$5,"ja","nein")</f>
        <v>nein</v>
      </c>
      <c r="M5552" s="23" t="s">
        <v>130</v>
      </c>
      <c r="N5552" s="23" t="n">
        <v>2025</v>
      </c>
      <c r="O5552" s="23" t="n">
        <v>7</v>
      </c>
    </row>
    <row r="5553" customFormat="false" ht="15" hidden="false" customHeight="false" outlineLevel="0" collapsed="false">
      <c r="A5553" s="22" t="n">
        <v>45923</v>
      </c>
      <c r="B5553" s="23" t="s">
        <v>114</v>
      </c>
      <c r="C5553" s="23" t="s">
        <v>98</v>
      </c>
      <c r="D5553" s="24" t="n">
        <v>113.4</v>
      </c>
      <c r="E5553" s="25" t="n">
        <f aca="false">MAX(D5553,0)/1000</f>
        <v>0.1134</v>
      </c>
      <c r="F5553" s="25" t="n">
        <f aca="false">MAX(-D5553,0)/1000</f>
        <v>0</v>
      </c>
      <c r="G5553" s="23" t="str">
        <f aca="false">IF(E5553&gt;0,"ja","nein")</f>
        <v>ja</v>
      </c>
      <c r="H5553" s="26" t="n">
        <v>162.8</v>
      </c>
      <c r="I5553" s="26" t="n">
        <f aca="false">(H5553/10+IF(N5553=2025,Einstellungen!$B$23,Einstellungen!$C$23))*(1+Einstellungen!$B$10)</f>
        <v>39.31879</v>
      </c>
      <c r="J5553" s="25" t="n">
        <f aca="false">E5553*I5553/100</f>
        <v>0.04458750786</v>
      </c>
      <c r="K5553" s="25" t="n">
        <f aca="false">E5553*Einstellungen!$B$5/100</f>
        <v>0.032886</v>
      </c>
      <c r="L5553" s="23" t="str">
        <f aca="false">IF(I5553&lt;Einstellungen!$B$5,"ja","nein")</f>
        <v>nein</v>
      </c>
      <c r="M5553" s="23" t="s">
        <v>130</v>
      </c>
      <c r="N5553" s="23" t="n">
        <v>2025</v>
      </c>
      <c r="O5553" s="23" t="n">
        <v>8</v>
      </c>
    </row>
    <row r="5554" customFormat="false" ht="15" hidden="false" customHeight="false" outlineLevel="0" collapsed="false">
      <c r="A5554" s="22" t="n">
        <v>45923</v>
      </c>
      <c r="B5554" s="23" t="s">
        <v>115</v>
      </c>
      <c r="C5554" s="23" t="s">
        <v>98</v>
      </c>
      <c r="D5554" s="24" t="n">
        <v>282</v>
      </c>
      <c r="E5554" s="25" t="n">
        <f aca="false">MAX(D5554,0)/1000</f>
        <v>0.282</v>
      </c>
      <c r="F5554" s="25" t="n">
        <f aca="false">MAX(-D5554,0)/1000</f>
        <v>0</v>
      </c>
      <c r="G5554" s="23" t="str">
        <f aca="false">IF(E5554&gt;0,"ja","nein")</f>
        <v>ja</v>
      </c>
      <c r="H5554" s="26" t="n">
        <v>125.76</v>
      </c>
      <c r="I5554" s="26" t="n">
        <f aca="false">(H5554/10+IF(N5554=2025,Einstellungen!$B$23,Einstellungen!$C$23))*(1+Einstellungen!$B$10)</f>
        <v>34.91103</v>
      </c>
      <c r="J5554" s="25" t="n">
        <f aca="false">E5554*I5554/100</f>
        <v>0.0984491046</v>
      </c>
      <c r="K5554" s="25" t="n">
        <f aca="false">E5554*Einstellungen!$B$5/100</f>
        <v>0.08178</v>
      </c>
      <c r="L5554" s="23" t="str">
        <f aca="false">IF(I5554&lt;Einstellungen!$B$5,"ja","nein")</f>
        <v>nein</v>
      </c>
      <c r="M5554" s="23" t="s">
        <v>130</v>
      </c>
      <c r="N5554" s="23" t="n">
        <v>2025</v>
      </c>
      <c r="O5554" s="23" t="n">
        <v>9</v>
      </c>
    </row>
    <row r="5555" customFormat="false" ht="15" hidden="false" customHeight="false" outlineLevel="0" collapsed="false">
      <c r="A5555" s="22" t="n">
        <v>45923</v>
      </c>
      <c r="B5555" s="23" t="s">
        <v>116</v>
      </c>
      <c r="C5555" s="23" t="s">
        <v>98</v>
      </c>
      <c r="D5555" s="24" t="n">
        <v>712.1</v>
      </c>
      <c r="E5555" s="25" t="n">
        <f aca="false">MAX(D5555,0)/1000</f>
        <v>0.7121</v>
      </c>
      <c r="F5555" s="25" t="n">
        <f aca="false">MAX(-D5555,0)/1000</f>
        <v>0</v>
      </c>
      <c r="G5555" s="23" t="str">
        <f aca="false">IF(E5555&gt;0,"ja","nein")</f>
        <v>ja</v>
      </c>
      <c r="H5555" s="26" t="n">
        <v>93.92</v>
      </c>
      <c r="I5555" s="26" t="n">
        <f aca="false">(H5555/10+IF(N5555=2025,Einstellungen!$B$23,Einstellungen!$C$23))*(1+Einstellungen!$B$10)</f>
        <v>31.12207</v>
      </c>
      <c r="J5555" s="25" t="n">
        <f aca="false">E5555*I5555/100</f>
        <v>0.22162026047</v>
      </c>
      <c r="K5555" s="25" t="n">
        <f aca="false">E5555*Einstellungen!$B$5/100</f>
        <v>0.206509</v>
      </c>
      <c r="L5555" s="23" t="str">
        <f aca="false">IF(I5555&lt;Einstellungen!$B$5,"ja","nein")</f>
        <v>nein</v>
      </c>
      <c r="M5555" s="23" t="s">
        <v>130</v>
      </c>
      <c r="N5555" s="23" t="n">
        <v>2025</v>
      </c>
      <c r="O5555" s="23" t="n">
        <v>10</v>
      </c>
    </row>
    <row r="5556" customFormat="false" ht="15" hidden="false" customHeight="false" outlineLevel="0" collapsed="false">
      <c r="A5556" s="22" t="n">
        <v>45923</v>
      </c>
      <c r="B5556" s="23" t="s">
        <v>117</v>
      </c>
      <c r="C5556" s="23" t="s">
        <v>98</v>
      </c>
      <c r="D5556" s="24" t="n">
        <v>807.9</v>
      </c>
      <c r="E5556" s="25" t="n">
        <f aca="false">MAX(D5556,0)/1000</f>
        <v>0.8079</v>
      </c>
      <c r="F5556" s="25" t="n">
        <f aca="false">MAX(-D5556,0)/1000</f>
        <v>0</v>
      </c>
      <c r="G5556" s="23" t="str">
        <f aca="false">IF(E5556&gt;0,"ja","nein")</f>
        <v>ja</v>
      </c>
      <c r="H5556" s="26" t="n">
        <v>85.51</v>
      </c>
      <c r="I5556" s="26" t="n">
        <f aca="false">(H5556/10+IF(N5556=2025,Einstellungen!$B$23,Einstellungen!$C$23))*(1+Einstellungen!$B$10)</f>
        <v>30.12128</v>
      </c>
      <c r="J5556" s="25" t="n">
        <f aca="false">E5556*I5556/100</f>
        <v>0.24334982112</v>
      </c>
      <c r="K5556" s="25" t="n">
        <f aca="false">E5556*Einstellungen!$B$5/100</f>
        <v>0.234291</v>
      </c>
      <c r="L5556" s="23" t="str">
        <f aca="false">IF(I5556&lt;Einstellungen!$B$5,"ja","nein")</f>
        <v>nein</v>
      </c>
      <c r="M5556" s="23" t="s">
        <v>130</v>
      </c>
      <c r="N5556" s="23" t="n">
        <v>2025</v>
      </c>
      <c r="O5556" s="23" t="n">
        <v>11</v>
      </c>
    </row>
    <row r="5557" customFormat="false" ht="15" hidden="false" customHeight="false" outlineLevel="0" collapsed="false">
      <c r="A5557" s="22" t="n">
        <v>45923</v>
      </c>
      <c r="B5557" s="23" t="s">
        <v>118</v>
      </c>
      <c r="C5557" s="23" t="s">
        <v>98</v>
      </c>
      <c r="D5557" s="24" t="n">
        <v>458.1</v>
      </c>
      <c r="E5557" s="25" t="n">
        <f aca="false">MAX(D5557,0)/1000</f>
        <v>0.4581</v>
      </c>
      <c r="F5557" s="25" t="n">
        <f aca="false">MAX(-D5557,0)/1000</f>
        <v>0</v>
      </c>
      <c r="G5557" s="23" t="str">
        <f aca="false">IF(E5557&gt;0,"ja","nein")</f>
        <v>ja</v>
      </c>
      <c r="H5557" s="26" t="n">
        <v>77.54</v>
      </c>
      <c r="I5557" s="26" t="n">
        <f aca="false">(H5557/10+IF(N5557=2025,Einstellungen!$B$23,Einstellungen!$C$23))*(1+Einstellungen!$B$10)</f>
        <v>29.17285</v>
      </c>
      <c r="J5557" s="25" t="n">
        <f aca="false">E5557*I5557/100</f>
        <v>0.13364082585</v>
      </c>
      <c r="K5557" s="25" t="n">
        <f aca="false">E5557*Einstellungen!$B$5/100</f>
        <v>0.132849</v>
      </c>
      <c r="L5557" s="23" t="str">
        <f aca="false">IF(I5557&lt;Einstellungen!$B$5,"ja","nein")</f>
        <v>nein</v>
      </c>
      <c r="M5557" s="23" t="s">
        <v>130</v>
      </c>
      <c r="N5557" s="23" t="n">
        <v>2025</v>
      </c>
      <c r="O5557" s="23" t="n">
        <v>12</v>
      </c>
    </row>
    <row r="5558" customFormat="false" ht="15" hidden="false" customHeight="false" outlineLevel="0" collapsed="false">
      <c r="A5558" s="22" t="n">
        <v>45923</v>
      </c>
      <c r="B5558" s="23" t="s">
        <v>119</v>
      </c>
      <c r="C5558" s="23" t="s">
        <v>98</v>
      </c>
      <c r="D5558" s="24" t="n">
        <v>235.6</v>
      </c>
      <c r="E5558" s="25" t="n">
        <f aca="false">MAX(D5558,0)/1000</f>
        <v>0.2356</v>
      </c>
      <c r="F5558" s="25" t="n">
        <f aca="false">MAX(-D5558,0)/1000</f>
        <v>0</v>
      </c>
      <c r="G5558" s="23" t="str">
        <f aca="false">IF(E5558&gt;0,"ja","nein")</f>
        <v>ja</v>
      </c>
      <c r="H5558" s="26" t="n">
        <v>74.24</v>
      </c>
      <c r="I5558" s="26" t="n">
        <f aca="false">(H5558/10+IF(N5558=2025,Einstellungen!$B$23,Einstellungen!$C$23))*(1+Einstellungen!$B$10)</f>
        <v>28.78015</v>
      </c>
      <c r="J5558" s="25" t="n">
        <f aca="false">E5558*I5558/100</f>
        <v>0.0678060334</v>
      </c>
      <c r="K5558" s="25" t="n">
        <f aca="false">E5558*Einstellungen!$B$5/100</f>
        <v>0.068324</v>
      </c>
      <c r="L5558" s="23" t="str">
        <f aca="false">IF(I5558&lt;Einstellungen!$B$5,"ja","nein")</f>
        <v>ja</v>
      </c>
      <c r="M5558" s="23" t="s">
        <v>130</v>
      </c>
      <c r="N5558" s="23" t="n">
        <v>2025</v>
      </c>
      <c r="O5558" s="23" t="n">
        <v>13</v>
      </c>
    </row>
    <row r="5559" customFormat="false" ht="15" hidden="false" customHeight="false" outlineLevel="0" collapsed="false">
      <c r="A5559" s="22" t="n">
        <v>45923</v>
      </c>
      <c r="B5559" s="23" t="s">
        <v>120</v>
      </c>
      <c r="C5559" s="23" t="s">
        <v>98</v>
      </c>
      <c r="D5559" s="24" t="n">
        <v>350.1</v>
      </c>
      <c r="E5559" s="25" t="n">
        <f aca="false">MAX(D5559,0)/1000</f>
        <v>0.3501</v>
      </c>
      <c r="F5559" s="25" t="n">
        <f aca="false">MAX(-D5559,0)/1000</f>
        <v>0</v>
      </c>
      <c r="G5559" s="23" t="str">
        <f aca="false">IF(E5559&gt;0,"ja","nein")</f>
        <v>ja</v>
      </c>
      <c r="H5559" s="26" t="n">
        <v>74.25</v>
      </c>
      <c r="I5559" s="26" t="n">
        <f aca="false">(H5559/10+IF(N5559=2025,Einstellungen!$B$23,Einstellungen!$C$23))*(1+Einstellungen!$B$10)</f>
        <v>28.78134</v>
      </c>
      <c r="J5559" s="25" t="n">
        <f aca="false">E5559*I5559/100</f>
        <v>0.10076347134</v>
      </c>
      <c r="K5559" s="25" t="n">
        <f aca="false">E5559*Einstellungen!$B$5/100</f>
        <v>0.101529</v>
      </c>
      <c r="L5559" s="23" t="str">
        <f aca="false">IF(I5559&lt;Einstellungen!$B$5,"ja","nein")</f>
        <v>ja</v>
      </c>
      <c r="M5559" s="23" t="s">
        <v>130</v>
      </c>
      <c r="N5559" s="23" t="n">
        <v>2025</v>
      </c>
      <c r="O5559" s="23" t="n">
        <v>14</v>
      </c>
    </row>
    <row r="5560" customFormat="false" ht="15" hidden="false" customHeight="false" outlineLevel="0" collapsed="false">
      <c r="A5560" s="22" t="n">
        <v>45923</v>
      </c>
      <c r="B5560" s="23" t="s">
        <v>104</v>
      </c>
      <c r="C5560" s="23" t="s">
        <v>98</v>
      </c>
      <c r="D5560" s="24" t="n">
        <v>414</v>
      </c>
      <c r="E5560" s="25" t="n">
        <f aca="false">MAX(D5560,0)/1000</f>
        <v>0.414</v>
      </c>
      <c r="F5560" s="25" t="n">
        <f aca="false">MAX(-D5560,0)/1000</f>
        <v>0</v>
      </c>
      <c r="G5560" s="23" t="str">
        <f aca="false">IF(E5560&gt;0,"ja","nein")</f>
        <v>ja</v>
      </c>
      <c r="H5560" s="26" t="n">
        <v>84.11</v>
      </c>
      <c r="I5560" s="26" t="n">
        <f aca="false">(H5560/10+IF(N5560=2025,Einstellungen!$B$23,Einstellungen!$C$23))*(1+Einstellungen!$B$10)</f>
        <v>29.95468</v>
      </c>
      <c r="J5560" s="25" t="n">
        <f aca="false">E5560*I5560/100</f>
        <v>0.1240123752</v>
      </c>
      <c r="K5560" s="25" t="n">
        <f aca="false">E5560*Einstellungen!$B$5/100</f>
        <v>0.12006</v>
      </c>
      <c r="L5560" s="23" t="str">
        <f aca="false">IF(I5560&lt;Einstellungen!$B$5,"ja","nein")</f>
        <v>nein</v>
      </c>
      <c r="M5560" s="23" t="s">
        <v>130</v>
      </c>
      <c r="N5560" s="23" t="n">
        <v>2025</v>
      </c>
      <c r="O5560" s="23" t="n">
        <v>15</v>
      </c>
    </row>
    <row r="5561" customFormat="false" ht="15" hidden="false" customHeight="false" outlineLevel="0" collapsed="false">
      <c r="A5561" s="22" t="n">
        <v>45923</v>
      </c>
      <c r="B5561" s="23" t="s">
        <v>105</v>
      </c>
      <c r="C5561" s="23" t="s">
        <v>98</v>
      </c>
      <c r="D5561" s="24" t="n">
        <v>295.2</v>
      </c>
      <c r="E5561" s="25" t="n">
        <f aca="false">MAX(D5561,0)/1000</f>
        <v>0.2952</v>
      </c>
      <c r="F5561" s="25" t="n">
        <f aca="false">MAX(-D5561,0)/1000</f>
        <v>0</v>
      </c>
      <c r="G5561" s="23" t="str">
        <f aca="false">IF(E5561&gt;0,"ja","nein")</f>
        <v>ja</v>
      </c>
      <c r="H5561" s="26" t="n">
        <v>85.76</v>
      </c>
      <c r="I5561" s="26" t="n">
        <f aca="false">(H5561/10+IF(N5561=2025,Einstellungen!$B$23,Einstellungen!$C$23))*(1+Einstellungen!$B$10)</f>
        <v>30.15103</v>
      </c>
      <c r="J5561" s="25" t="n">
        <f aca="false">E5561*I5561/100</f>
        <v>0.08900584056</v>
      </c>
      <c r="K5561" s="25" t="n">
        <f aca="false">E5561*Einstellungen!$B$5/100</f>
        <v>0.085608</v>
      </c>
      <c r="L5561" s="23" t="str">
        <f aca="false">IF(I5561&lt;Einstellungen!$B$5,"ja","nein")</f>
        <v>nein</v>
      </c>
      <c r="M5561" s="23" t="s">
        <v>130</v>
      </c>
      <c r="N5561" s="23" t="n">
        <v>2025</v>
      </c>
      <c r="O5561" s="23" t="n">
        <v>16</v>
      </c>
    </row>
    <row r="5562" customFormat="false" ht="15" hidden="false" customHeight="false" outlineLevel="0" collapsed="false">
      <c r="A5562" s="22" t="n">
        <v>45923</v>
      </c>
      <c r="B5562" s="23" t="s">
        <v>97</v>
      </c>
      <c r="C5562" s="23" t="s">
        <v>98</v>
      </c>
      <c r="D5562" s="24" t="n">
        <v>702</v>
      </c>
      <c r="E5562" s="25" t="n">
        <f aca="false">MAX(D5562,0)/1000</f>
        <v>0.702</v>
      </c>
      <c r="F5562" s="25" t="n">
        <f aca="false">MAX(-D5562,0)/1000</f>
        <v>0</v>
      </c>
      <c r="G5562" s="23" t="str">
        <f aca="false">IF(E5562&gt;0,"ja","nein")</f>
        <v>ja</v>
      </c>
      <c r="H5562" s="26" t="n">
        <v>102.9</v>
      </c>
      <c r="I5562" s="26" t="n">
        <f aca="false">(H5562/10+IF(N5562=2025,Einstellungen!$B$23,Einstellungen!$C$23))*(1+Einstellungen!$B$10)</f>
        <v>32.19069</v>
      </c>
      <c r="J5562" s="25" t="n">
        <f aca="false">E5562*I5562/100</f>
        <v>0.2259786438</v>
      </c>
      <c r="K5562" s="25" t="n">
        <f aca="false">E5562*Einstellungen!$B$5/100</f>
        <v>0.20358</v>
      </c>
      <c r="L5562" s="23" t="str">
        <f aca="false">IF(I5562&lt;Einstellungen!$B$5,"ja","nein")</f>
        <v>nein</v>
      </c>
      <c r="M5562" s="23" t="s">
        <v>130</v>
      </c>
      <c r="N5562" s="23" t="n">
        <v>2025</v>
      </c>
      <c r="O5562" s="23" t="n">
        <v>17</v>
      </c>
    </row>
    <row r="5563" customFormat="false" ht="15" hidden="false" customHeight="false" outlineLevel="0" collapsed="false">
      <c r="A5563" s="22" t="n">
        <v>45923</v>
      </c>
      <c r="B5563" s="23" t="s">
        <v>99</v>
      </c>
      <c r="C5563" s="23" t="s">
        <v>98</v>
      </c>
      <c r="D5563" s="24" t="n">
        <v>487.8</v>
      </c>
      <c r="E5563" s="25" t="n">
        <f aca="false">MAX(D5563,0)/1000</f>
        <v>0.4878</v>
      </c>
      <c r="F5563" s="25" t="n">
        <f aca="false">MAX(-D5563,0)/1000</f>
        <v>0</v>
      </c>
      <c r="G5563" s="23" t="str">
        <f aca="false">IF(E5563&gt;0,"ja","nein")</f>
        <v>ja</v>
      </c>
      <c r="H5563" s="26" t="n">
        <v>136.83</v>
      </c>
      <c r="I5563" s="26" t="n">
        <f aca="false">(H5563/10+IF(N5563=2025,Einstellungen!$B$23,Einstellungen!$C$23))*(1+Einstellungen!$B$10)</f>
        <v>36.22836</v>
      </c>
      <c r="J5563" s="25" t="n">
        <f aca="false">E5563*I5563/100</f>
        <v>0.17672194008</v>
      </c>
      <c r="K5563" s="25" t="n">
        <f aca="false">E5563*Einstellungen!$B$5/100</f>
        <v>0.141462</v>
      </c>
      <c r="L5563" s="23" t="str">
        <f aca="false">IF(I5563&lt;Einstellungen!$B$5,"ja","nein")</f>
        <v>nein</v>
      </c>
      <c r="M5563" s="23" t="s">
        <v>130</v>
      </c>
      <c r="N5563" s="23" t="n">
        <v>2025</v>
      </c>
      <c r="O5563" s="23" t="n">
        <v>18</v>
      </c>
    </row>
    <row r="5564" customFormat="false" ht="15" hidden="false" customHeight="false" outlineLevel="0" collapsed="false">
      <c r="A5564" s="22" t="n">
        <v>45923</v>
      </c>
      <c r="B5564" s="23" t="s">
        <v>100</v>
      </c>
      <c r="C5564" s="23" t="s">
        <v>98</v>
      </c>
      <c r="D5564" s="24" t="n">
        <v>550.6</v>
      </c>
      <c r="E5564" s="25" t="n">
        <f aca="false">MAX(D5564,0)/1000</f>
        <v>0.5506</v>
      </c>
      <c r="F5564" s="25" t="n">
        <f aca="false">MAX(-D5564,0)/1000</f>
        <v>0</v>
      </c>
      <c r="G5564" s="23" t="str">
        <f aca="false">IF(E5564&gt;0,"ja","nein")</f>
        <v>ja</v>
      </c>
      <c r="H5564" s="26" t="n">
        <v>149.58</v>
      </c>
      <c r="I5564" s="26" t="n">
        <f aca="false">(H5564/10+IF(N5564=2025,Einstellungen!$B$23,Einstellungen!$C$23))*(1+Einstellungen!$B$10)</f>
        <v>37.74561</v>
      </c>
      <c r="J5564" s="25" t="n">
        <f aca="false">E5564*I5564/100</f>
        <v>0.20782732866</v>
      </c>
      <c r="K5564" s="25" t="n">
        <f aca="false">E5564*Einstellungen!$B$5/100</f>
        <v>0.159674</v>
      </c>
      <c r="L5564" s="23" t="str">
        <f aca="false">IF(I5564&lt;Einstellungen!$B$5,"ja","nein")</f>
        <v>nein</v>
      </c>
      <c r="M5564" s="23" t="s">
        <v>130</v>
      </c>
      <c r="N5564" s="23" t="n">
        <v>2025</v>
      </c>
      <c r="O5564" s="23" t="n">
        <v>19</v>
      </c>
    </row>
    <row r="5565" customFormat="false" ht="15" hidden="false" customHeight="false" outlineLevel="0" collapsed="false">
      <c r="A5565" s="22" t="n">
        <v>45923</v>
      </c>
      <c r="B5565" s="23" t="s">
        <v>92</v>
      </c>
      <c r="C5565" s="23" t="s">
        <v>98</v>
      </c>
      <c r="D5565" s="24" t="n">
        <v>482.4</v>
      </c>
      <c r="E5565" s="25" t="n">
        <f aca="false">MAX(D5565,0)/1000</f>
        <v>0.4824</v>
      </c>
      <c r="F5565" s="25" t="n">
        <f aca="false">MAX(-D5565,0)/1000</f>
        <v>0</v>
      </c>
      <c r="G5565" s="23" t="str">
        <f aca="false">IF(E5565&gt;0,"ja","nein")</f>
        <v>ja</v>
      </c>
      <c r="H5565" s="26" t="n">
        <v>115.81</v>
      </c>
      <c r="I5565" s="26" t="n">
        <f aca="false">(H5565/10+IF(N5565=2025,Einstellungen!$B$23,Einstellungen!$C$23))*(1+Einstellungen!$B$10)</f>
        <v>33.72698</v>
      </c>
      <c r="J5565" s="25" t="n">
        <f aca="false">E5565*I5565/100</f>
        <v>0.16269895152</v>
      </c>
      <c r="K5565" s="25" t="n">
        <f aca="false">E5565*Einstellungen!$B$5/100</f>
        <v>0.139896</v>
      </c>
      <c r="L5565" s="23" t="str">
        <f aca="false">IF(I5565&lt;Einstellungen!$B$5,"ja","nein")</f>
        <v>nein</v>
      </c>
      <c r="M5565" s="23" t="s">
        <v>130</v>
      </c>
      <c r="N5565" s="23" t="n">
        <v>2025</v>
      </c>
      <c r="O5565" s="23" t="n">
        <v>20</v>
      </c>
    </row>
    <row r="5566" customFormat="false" ht="15" hidden="false" customHeight="false" outlineLevel="0" collapsed="false">
      <c r="A5566" s="22" t="n">
        <v>45923</v>
      </c>
      <c r="B5566" s="23" t="s">
        <v>95</v>
      </c>
      <c r="C5566" s="23" t="s">
        <v>98</v>
      </c>
      <c r="D5566" s="24" t="n">
        <v>525.4</v>
      </c>
      <c r="E5566" s="25" t="n">
        <f aca="false">MAX(D5566,0)/1000</f>
        <v>0.5254</v>
      </c>
      <c r="F5566" s="25" t="n">
        <f aca="false">MAX(-D5566,0)/1000</f>
        <v>0</v>
      </c>
      <c r="G5566" s="23" t="str">
        <f aca="false">IF(E5566&gt;0,"ja","nein")</f>
        <v>ja</v>
      </c>
      <c r="H5566" s="26" t="n">
        <v>94</v>
      </c>
      <c r="I5566" s="26" t="n">
        <f aca="false">(H5566/10+IF(N5566=2025,Einstellungen!$B$23,Einstellungen!$C$23))*(1+Einstellungen!$B$10)</f>
        <v>31.13159</v>
      </c>
      <c r="J5566" s="25" t="n">
        <f aca="false">E5566*I5566/100</f>
        <v>0.16356537386</v>
      </c>
      <c r="K5566" s="25" t="n">
        <f aca="false">E5566*Einstellungen!$B$5/100</f>
        <v>0.152366</v>
      </c>
      <c r="L5566" s="23" t="str">
        <f aca="false">IF(I5566&lt;Einstellungen!$B$5,"ja","nein")</f>
        <v>nein</v>
      </c>
      <c r="M5566" s="23" t="s">
        <v>130</v>
      </c>
      <c r="N5566" s="23" t="n">
        <v>2025</v>
      </c>
      <c r="O5566" s="23" t="n">
        <v>21</v>
      </c>
    </row>
    <row r="5567" customFormat="false" ht="15" hidden="false" customHeight="false" outlineLevel="0" collapsed="false">
      <c r="A5567" s="22" t="n">
        <v>45923</v>
      </c>
      <c r="B5567" s="23" t="s">
        <v>96</v>
      </c>
      <c r="C5567" s="23" t="s">
        <v>98</v>
      </c>
      <c r="D5567" s="24" t="n">
        <v>290.8</v>
      </c>
      <c r="E5567" s="25" t="n">
        <f aca="false">MAX(D5567,0)/1000</f>
        <v>0.2908</v>
      </c>
      <c r="F5567" s="25" t="n">
        <f aca="false">MAX(-D5567,0)/1000</f>
        <v>0</v>
      </c>
      <c r="G5567" s="23" t="str">
        <f aca="false">IF(E5567&gt;0,"ja","nein")</f>
        <v>ja</v>
      </c>
      <c r="H5567" s="26" t="n">
        <v>84.91</v>
      </c>
      <c r="I5567" s="26" t="n">
        <f aca="false">(H5567/10+IF(N5567=2025,Einstellungen!$B$23,Einstellungen!$C$23))*(1+Einstellungen!$B$10)</f>
        <v>30.04988</v>
      </c>
      <c r="J5567" s="25" t="n">
        <f aca="false">E5567*I5567/100</f>
        <v>0.08738505104</v>
      </c>
      <c r="K5567" s="25" t="n">
        <f aca="false">E5567*Einstellungen!$B$5/100</f>
        <v>0.084332</v>
      </c>
      <c r="L5567" s="23" t="str">
        <f aca="false">IF(I5567&lt;Einstellungen!$B$5,"ja","nein")</f>
        <v>nein</v>
      </c>
      <c r="M5567" s="23" t="s">
        <v>130</v>
      </c>
      <c r="N5567" s="23" t="n">
        <v>2025</v>
      </c>
      <c r="O5567" s="23" t="n">
        <v>22</v>
      </c>
    </row>
    <row r="5568" customFormat="false" ht="15" hidden="false" customHeight="false" outlineLevel="0" collapsed="false">
      <c r="A5568" s="22" t="n">
        <v>45923</v>
      </c>
      <c r="B5568" s="23" t="s">
        <v>101</v>
      </c>
      <c r="C5568" s="23" t="s">
        <v>98</v>
      </c>
      <c r="D5568" s="24" t="n">
        <v>227.9</v>
      </c>
      <c r="E5568" s="25" t="n">
        <f aca="false">MAX(D5568,0)/1000</f>
        <v>0.2279</v>
      </c>
      <c r="F5568" s="25" t="n">
        <f aca="false">MAX(-D5568,0)/1000</f>
        <v>0</v>
      </c>
      <c r="G5568" s="23" t="str">
        <f aca="false">IF(E5568&gt;0,"ja","nein")</f>
        <v>ja</v>
      </c>
      <c r="H5568" s="26" t="n">
        <v>84.1</v>
      </c>
      <c r="I5568" s="26" t="n">
        <f aca="false">(H5568/10+IF(N5568=2025,Einstellungen!$B$23,Einstellungen!$C$23))*(1+Einstellungen!$B$10)</f>
        <v>29.95349</v>
      </c>
      <c r="J5568" s="25" t="n">
        <f aca="false">E5568*I5568/100</f>
        <v>0.06826400371</v>
      </c>
      <c r="K5568" s="25" t="n">
        <f aca="false">E5568*Einstellungen!$B$5/100</f>
        <v>0.066091</v>
      </c>
      <c r="L5568" s="23" t="str">
        <f aca="false">IF(I5568&lt;Einstellungen!$B$5,"ja","nein")</f>
        <v>nein</v>
      </c>
      <c r="M5568" s="23" t="s">
        <v>130</v>
      </c>
      <c r="N5568" s="23" t="n">
        <v>2025</v>
      </c>
      <c r="O5568" s="23" t="n">
        <v>23</v>
      </c>
    </row>
    <row r="5569" customFormat="false" ht="15" hidden="false" customHeight="false" outlineLevel="0" collapsed="false">
      <c r="A5569" s="22" t="n">
        <v>45924</v>
      </c>
      <c r="B5569" s="23" t="s">
        <v>102</v>
      </c>
      <c r="C5569" s="23" t="s">
        <v>103</v>
      </c>
      <c r="D5569" s="24" t="n">
        <v>301.7</v>
      </c>
      <c r="E5569" s="25" t="n">
        <f aca="false">MAX(D5569,0)/1000</f>
        <v>0.3017</v>
      </c>
      <c r="F5569" s="25" t="n">
        <f aca="false">MAX(-D5569,0)/1000</f>
        <v>0</v>
      </c>
      <c r="G5569" s="23" t="str">
        <f aca="false">IF(E5569&gt;0,"ja","nein")</f>
        <v>ja</v>
      </c>
      <c r="H5569" s="26" t="n">
        <v>82.67</v>
      </c>
      <c r="I5569" s="26" t="n">
        <f aca="false">(H5569/10+IF(N5569=2025,Einstellungen!$B$23,Einstellungen!$C$23))*(1+Einstellungen!$B$10)</f>
        <v>29.78332</v>
      </c>
      <c r="J5569" s="25" t="n">
        <f aca="false">E5569*I5569/100</f>
        <v>0.08985627644</v>
      </c>
      <c r="K5569" s="25" t="n">
        <f aca="false">E5569*Einstellungen!$B$5/100</f>
        <v>0.087493</v>
      </c>
      <c r="L5569" s="23" t="str">
        <f aca="false">IF(I5569&lt;Einstellungen!$B$5,"ja","nein")</f>
        <v>nein</v>
      </c>
      <c r="M5569" s="23" t="s">
        <v>130</v>
      </c>
      <c r="N5569" s="23" t="n">
        <v>2025</v>
      </c>
      <c r="O5569" s="23" t="n">
        <v>0</v>
      </c>
    </row>
    <row r="5570" customFormat="false" ht="15" hidden="false" customHeight="false" outlineLevel="0" collapsed="false">
      <c r="A5570" s="22" t="n">
        <v>45924</v>
      </c>
      <c r="B5570" s="23" t="s">
        <v>107</v>
      </c>
      <c r="C5570" s="23" t="s">
        <v>103</v>
      </c>
      <c r="D5570" s="24" t="n">
        <v>208.7</v>
      </c>
      <c r="E5570" s="25" t="n">
        <f aca="false">MAX(D5570,0)/1000</f>
        <v>0.2087</v>
      </c>
      <c r="F5570" s="25" t="n">
        <f aca="false">MAX(-D5570,0)/1000</f>
        <v>0</v>
      </c>
      <c r="G5570" s="23" t="str">
        <f aca="false">IF(E5570&gt;0,"ja","nein")</f>
        <v>ja</v>
      </c>
      <c r="H5570" s="26" t="n">
        <v>82.32</v>
      </c>
      <c r="I5570" s="26" t="n">
        <f aca="false">(H5570/10+IF(N5570=2025,Einstellungen!$B$23,Einstellungen!$C$23))*(1+Einstellungen!$B$10)</f>
        <v>29.74167</v>
      </c>
      <c r="J5570" s="25" t="n">
        <f aca="false">E5570*I5570/100</f>
        <v>0.06207086529</v>
      </c>
      <c r="K5570" s="25" t="n">
        <f aca="false">E5570*Einstellungen!$B$5/100</f>
        <v>0.060523</v>
      </c>
      <c r="L5570" s="23" t="str">
        <f aca="false">IF(I5570&lt;Einstellungen!$B$5,"ja","nein")</f>
        <v>nein</v>
      </c>
      <c r="M5570" s="23" t="s">
        <v>130</v>
      </c>
      <c r="N5570" s="23" t="n">
        <v>2025</v>
      </c>
      <c r="O5570" s="23" t="n">
        <v>1</v>
      </c>
    </row>
    <row r="5571" customFormat="false" ht="15" hidden="false" customHeight="false" outlineLevel="0" collapsed="false">
      <c r="A5571" s="22" t="n">
        <v>45924</v>
      </c>
      <c r="B5571" s="23" t="s">
        <v>108</v>
      </c>
      <c r="C5571" s="23" t="s">
        <v>103</v>
      </c>
      <c r="D5571" s="24" t="n">
        <v>164.3</v>
      </c>
      <c r="E5571" s="25" t="n">
        <f aca="false">MAX(D5571,0)/1000</f>
        <v>0.1643</v>
      </c>
      <c r="F5571" s="25" t="n">
        <f aca="false">MAX(-D5571,0)/1000</f>
        <v>0</v>
      </c>
      <c r="G5571" s="23" t="str">
        <f aca="false">IF(E5571&gt;0,"ja","nein")</f>
        <v>ja</v>
      </c>
      <c r="H5571" s="26" t="n">
        <v>81.61</v>
      </c>
      <c r="I5571" s="26" t="n">
        <f aca="false">(H5571/10+IF(N5571=2025,Einstellungen!$B$23,Einstellungen!$C$23))*(1+Einstellungen!$B$10)</f>
        <v>29.65718</v>
      </c>
      <c r="J5571" s="25" t="n">
        <f aca="false">E5571*I5571/100</f>
        <v>0.04872674674</v>
      </c>
      <c r="K5571" s="25" t="n">
        <f aca="false">E5571*Einstellungen!$B$5/100</f>
        <v>0.047647</v>
      </c>
      <c r="L5571" s="23" t="str">
        <f aca="false">IF(I5571&lt;Einstellungen!$B$5,"ja","nein")</f>
        <v>nein</v>
      </c>
      <c r="M5571" s="23" t="s">
        <v>130</v>
      </c>
      <c r="N5571" s="23" t="n">
        <v>2025</v>
      </c>
      <c r="O5571" s="23" t="n">
        <v>2</v>
      </c>
    </row>
    <row r="5572" customFormat="false" ht="15" hidden="false" customHeight="false" outlineLevel="0" collapsed="false">
      <c r="A5572" s="22" t="n">
        <v>45924</v>
      </c>
      <c r="B5572" s="23" t="s">
        <v>109</v>
      </c>
      <c r="C5572" s="23" t="s">
        <v>103</v>
      </c>
      <c r="D5572" s="24" t="n">
        <v>164.3</v>
      </c>
      <c r="E5572" s="25" t="n">
        <f aca="false">MAX(D5572,0)/1000</f>
        <v>0.1643</v>
      </c>
      <c r="F5572" s="25" t="n">
        <f aca="false">MAX(-D5572,0)/1000</f>
        <v>0</v>
      </c>
      <c r="G5572" s="23" t="str">
        <f aca="false">IF(E5572&gt;0,"ja","nein")</f>
        <v>ja</v>
      </c>
      <c r="H5572" s="26" t="n">
        <v>77.95</v>
      </c>
      <c r="I5572" s="26" t="n">
        <f aca="false">(H5572/10+IF(N5572=2025,Einstellungen!$B$23,Einstellungen!$C$23))*(1+Einstellungen!$B$10)</f>
        <v>29.22164</v>
      </c>
      <c r="J5572" s="25" t="n">
        <f aca="false">E5572*I5572/100</f>
        <v>0.04801115452</v>
      </c>
      <c r="K5572" s="25" t="n">
        <f aca="false">E5572*Einstellungen!$B$5/100</f>
        <v>0.047647</v>
      </c>
      <c r="L5572" s="23" t="str">
        <f aca="false">IF(I5572&lt;Einstellungen!$B$5,"ja","nein")</f>
        <v>nein</v>
      </c>
      <c r="M5572" s="23" t="s">
        <v>130</v>
      </c>
      <c r="N5572" s="23" t="n">
        <v>2025</v>
      </c>
      <c r="O5572" s="23" t="n">
        <v>3</v>
      </c>
    </row>
    <row r="5573" customFormat="false" ht="15" hidden="false" customHeight="false" outlineLevel="0" collapsed="false">
      <c r="A5573" s="22" t="n">
        <v>45924</v>
      </c>
      <c r="B5573" s="23" t="s">
        <v>110</v>
      </c>
      <c r="C5573" s="23" t="s">
        <v>103</v>
      </c>
      <c r="D5573" s="24" t="n">
        <v>167</v>
      </c>
      <c r="E5573" s="25" t="n">
        <f aca="false">MAX(D5573,0)/1000</f>
        <v>0.167</v>
      </c>
      <c r="F5573" s="25" t="n">
        <f aca="false">MAX(-D5573,0)/1000</f>
        <v>0</v>
      </c>
      <c r="G5573" s="23" t="str">
        <f aca="false">IF(E5573&gt;0,"ja","nein")</f>
        <v>ja</v>
      </c>
      <c r="H5573" s="26" t="n">
        <v>78.59</v>
      </c>
      <c r="I5573" s="26" t="n">
        <f aca="false">(H5573/10+IF(N5573=2025,Einstellungen!$B$23,Einstellungen!$C$23))*(1+Einstellungen!$B$10)</f>
        <v>29.2978</v>
      </c>
      <c r="J5573" s="25" t="n">
        <f aca="false">E5573*I5573/100</f>
        <v>0.048927326</v>
      </c>
      <c r="K5573" s="25" t="n">
        <f aca="false">E5573*Einstellungen!$B$5/100</f>
        <v>0.04843</v>
      </c>
      <c r="L5573" s="23" t="str">
        <f aca="false">IF(I5573&lt;Einstellungen!$B$5,"ja","nein")</f>
        <v>nein</v>
      </c>
      <c r="M5573" s="23" t="s">
        <v>130</v>
      </c>
      <c r="N5573" s="23" t="n">
        <v>2025</v>
      </c>
      <c r="O5573" s="23" t="n">
        <v>4</v>
      </c>
    </row>
    <row r="5574" customFormat="false" ht="15" hidden="false" customHeight="false" outlineLevel="0" collapsed="false">
      <c r="A5574" s="22" t="n">
        <v>45924</v>
      </c>
      <c r="B5574" s="23" t="s">
        <v>111</v>
      </c>
      <c r="C5574" s="23" t="s">
        <v>103</v>
      </c>
      <c r="D5574" s="24" t="n">
        <v>165.4</v>
      </c>
      <c r="E5574" s="25" t="n">
        <f aca="false">MAX(D5574,0)/1000</f>
        <v>0.1654</v>
      </c>
      <c r="F5574" s="25" t="n">
        <f aca="false">MAX(-D5574,0)/1000</f>
        <v>0</v>
      </c>
      <c r="G5574" s="23" t="str">
        <f aca="false">IF(E5574&gt;0,"ja","nein")</f>
        <v>ja</v>
      </c>
      <c r="H5574" s="26" t="n">
        <v>82.67</v>
      </c>
      <c r="I5574" s="26" t="n">
        <f aca="false">(H5574/10+IF(N5574=2025,Einstellungen!$B$23,Einstellungen!$C$23))*(1+Einstellungen!$B$10)</f>
        <v>29.78332</v>
      </c>
      <c r="J5574" s="25" t="n">
        <f aca="false">E5574*I5574/100</f>
        <v>0.04926161128</v>
      </c>
      <c r="K5574" s="25" t="n">
        <f aca="false">E5574*Einstellungen!$B$5/100</f>
        <v>0.047966</v>
      </c>
      <c r="L5574" s="23" t="str">
        <f aca="false">IF(I5574&lt;Einstellungen!$B$5,"ja","nein")</f>
        <v>nein</v>
      </c>
      <c r="M5574" s="23" t="s">
        <v>130</v>
      </c>
      <c r="N5574" s="23" t="n">
        <v>2025</v>
      </c>
      <c r="O5574" s="23" t="n">
        <v>5</v>
      </c>
    </row>
    <row r="5575" customFormat="false" ht="15" hidden="false" customHeight="false" outlineLevel="0" collapsed="false">
      <c r="A5575" s="22" t="n">
        <v>45924</v>
      </c>
      <c r="B5575" s="23" t="s">
        <v>112</v>
      </c>
      <c r="C5575" s="23" t="s">
        <v>103</v>
      </c>
      <c r="D5575" s="24" t="n">
        <v>271.8</v>
      </c>
      <c r="E5575" s="25" t="n">
        <f aca="false">MAX(D5575,0)/1000</f>
        <v>0.2718</v>
      </c>
      <c r="F5575" s="25" t="n">
        <f aca="false">MAX(-D5575,0)/1000</f>
        <v>0</v>
      </c>
      <c r="G5575" s="23" t="str">
        <f aca="false">IF(E5575&gt;0,"ja","nein")</f>
        <v>ja</v>
      </c>
      <c r="H5575" s="26" t="n">
        <v>109.76</v>
      </c>
      <c r="I5575" s="26" t="n">
        <f aca="false">(H5575/10+IF(N5575=2025,Einstellungen!$B$23,Einstellungen!$C$23))*(1+Einstellungen!$B$10)</f>
        <v>33.00703</v>
      </c>
      <c r="J5575" s="25" t="n">
        <f aca="false">E5575*I5575/100</f>
        <v>0.08971310754</v>
      </c>
      <c r="K5575" s="25" t="n">
        <f aca="false">E5575*Einstellungen!$B$5/100</f>
        <v>0.078822</v>
      </c>
      <c r="L5575" s="23" t="str">
        <f aca="false">IF(I5575&lt;Einstellungen!$B$5,"ja","nein")</f>
        <v>nein</v>
      </c>
      <c r="M5575" s="23" t="s">
        <v>130</v>
      </c>
      <c r="N5575" s="23" t="n">
        <v>2025</v>
      </c>
      <c r="O5575" s="23" t="n">
        <v>6</v>
      </c>
    </row>
    <row r="5576" customFormat="false" ht="15" hidden="false" customHeight="false" outlineLevel="0" collapsed="false">
      <c r="A5576" s="22" t="n">
        <v>45924</v>
      </c>
      <c r="B5576" s="23" t="s">
        <v>113</v>
      </c>
      <c r="C5576" s="23" t="s">
        <v>103</v>
      </c>
      <c r="D5576" s="24" t="n">
        <v>295.3</v>
      </c>
      <c r="E5576" s="25" t="n">
        <f aca="false">MAX(D5576,0)/1000</f>
        <v>0.2953</v>
      </c>
      <c r="F5576" s="25" t="n">
        <f aca="false">MAX(-D5576,0)/1000</f>
        <v>0</v>
      </c>
      <c r="G5576" s="23" t="str">
        <f aca="false">IF(E5576&gt;0,"ja","nein")</f>
        <v>ja</v>
      </c>
      <c r="H5576" s="26" t="n">
        <v>118.01</v>
      </c>
      <c r="I5576" s="26" t="n">
        <f aca="false">(H5576/10+IF(N5576=2025,Einstellungen!$B$23,Einstellungen!$C$23))*(1+Einstellungen!$B$10)</f>
        <v>33.98878</v>
      </c>
      <c r="J5576" s="25" t="n">
        <f aca="false">E5576*I5576/100</f>
        <v>0.10036886734</v>
      </c>
      <c r="K5576" s="25" t="n">
        <f aca="false">E5576*Einstellungen!$B$5/100</f>
        <v>0.085637</v>
      </c>
      <c r="L5576" s="23" t="str">
        <f aca="false">IF(I5576&lt;Einstellungen!$B$5,"ja","nein")</f>
        <v>nein</v>
      </c>
      <c r="M5576" s="23" t="s">
        <v>130</v>
      </c>
      <c r="N5576" s="23" t="n">
        <v>2025</v>
      </c>
      <c r="O5576" s="23" t="n">
        <v>7</v>
      </c>
    </row>
    <row r="5577" customFormat="false" ht="15" hidden="false" customHeight="false" outlineLevel="0" collapsed="false">
      <c r="A5577" s="22" t="n">
        <v>45924</v>
      </c>
      <c r="B5577" s="23" t="s">
        <v>114</v>
      </c>
      <c r="C5577" s="23" t="s">
        <v>103</v>
      </c>
      <c r="D5577" s="24" t="n">
        <v>218.8</v>
      </c>
      <c r="E5577" s="25" t="n">
        <f aca="false">MAX(D5577,0)/1000</f>
        <v>0.2188</v>
      </c>
      <c r="F5577" s="25" t="n">
        <f aca="false">MAX(-D5577,0)/1000</f>
        <v>0</v>
      </c>
      <c r="G5577" s="23" t="str">
        <f aca="false">IF(E5577&gt;0,"ja","nein")</f>
        <v>ja</v>
      </c>
      <c r="H5577" s="26" t="n">
        <v>120.45</v>
      </c>
      <c r="I5577" s="26" t="n">
        <f aca="false">(H5577/10+IF(N5577=2025,Einstellungen!$B$23,Einstellungen!$C$23))*(1+Einstellungen!$B$10)</f>
        <v>34.27914</v>
      </c>
      <c r="J5577" s="25" t="n">
        <f aca="false">E5577*I5577/100</f>
        <v>0.07500275832</v>
      </c>
      <c r="K5577" s="25" t="n">
        <f aca="false">E5577*Einstellungen!$B$5/100</f>
        <v>0.063452</v>
      </c>
      <c r="L5577" s="23" t="str">
        <f aca="false">IF(I5577&lt;Einstellungen!$B$5,"ja","nein")</f>
        <v>nein</v>
      </c>
      <c r="M5577" s="23" t="s">
        <v>130</v>
      </c>
      <c r="N5577" s="23" t="n">
        <v>2025</v>
      </c>
      <c r="O5577" s="23" t="n">
        <v>8</v>
      </c>
    </row>
    <row r="5578" customFormat="false" ht="15" hidden="false" customHeight="false" outlineLevel="0" collapsed="false">
      <c r="A5578" s="22" t="n">
        <v>45924</v>
      </c>
      <c r="B5578" s="23" t="s">
        <v>115</v>
      </c>
      <c r="C5578" s="23" t="s">
        <v>103</v>
      </c>
      <c r="D5578" s="24" t="n">
        <v>212.6</v>
      </c>
      <c r="E5578" s="25" t="n">
        <f aca="false">MAX(D5578,0)/1000</f>
        <v>0.2126</v>
      </c>
      <c r="F5578" s="25" t="n">
        <f aca="false">MAX(-D5578,0)/1000</f>
        <v>0</v>
      </c>
      <c r="G5578" s="23" t="str">
        <f aca="false">IF(E5578&gt;0,"ja","nein")</f>
        <v>ja</v>
      </c>
      <c r="H5578" s="26" t="n">
        <v>107</v>
      </c>
      <c r="I5578" s="26" t="n">
        <f aca="false">(H5578/10+IF(N5578=2025,Einstellungen!$B$23,Einstellungen!$C$23))*(1+Einstellungen!$B$10)</f>
        <v>32.67859</v>
      </c>
      <c r="J5578" s="25" t="n">
        <f aca="false">E5578*I5578/100</f>
        <v>0.06947468234</v>
      </c>
      <c r="K5578" s="25" t="n">
        <f aca="false">E5578*Einstellungen!$B$5/100</f>
        <v>0.061654</v>
      </c>
      <c r="L5578" s="23" t="str">
        <f aca="false">IF(I5578&lt;Einstellungen!$B$5,"ja","nein")</f>
        <v>nein</v>
      </c>
      <c r="M5578" s="23" t="s">
        <v>130</v>
      </c>
      <c r="N5578" s="23" t="n">
        <v>2025</v>
      </c>
      <c r="O5578" s="23" t="n">
        <v>9</v>
      </c>
    </row>
    <row r="5579" customFormat="false" ht="15" hidden="false" customHeight="false" outlineLevel="0" collapsed="false">
      <c r="A5579" s="22" t="n">
        <v>45924</v>
      </c>
      <c r="B5579" s="23" t="s">
        <v>116</v>
      </c>
      <c r="C5579" s="23" t="s">
        <v>103</v>
      </c>
      <c r="D5579" s="24" t="n">
        <v>134.6</v>
      </c>
      <c r="E5579" s="25" t="n">
        <f aca="false">MAX(D5579,0)/1000</f>
        <v>0.1346</v>
      </c>
      <c r="F5579" s="25" t="n">
        <f aca="false">MAX(-D5579,0)/1000</f>
        <v>0</v>
      </c>
      <c r="G5579" s="23" t="str">
        <f aca="false">IF(E5579&gt;0,"ja","nein")</f>
        <v>ja</v>
      </c>
      <c r="H5579" s="26" t="n">
        <v>85.54</v>
      </c>
      <c r="I5579" s="26" t="n">
        <f aca="false">(H5579/10+IF(N5579=2025,Einstellungen!$B$23,Einstellungen!$C$23))*(1+Einstellungen!$B$10)</f>
        <v>30.12485</v>
      </c>
      <c r="J5579" s="25" t="n">
        <f aca="false">E5579*I5579/100</f>
        <v>0.0405480481</v>
      </c>
      <c r="K5579" s="25" t="n">
        <f aca="false">E5579*Einstellungen!$B$5/100</f>
        <v>0.039034</v>
      </c>
      <c r="L5579" s="23" t="str">
        <f aca="false">IF(I5579&lt;Einstellungen!$B$5,"ja","nein")</f>
        <v>nein</v>
      </c>
      <c r="M5579" s="23" t="s">
        <v>130</v>
      </c>
      <c r="N5579" s="23" t="n">
        <v>2025</v>
      </c>
      <c r="O5579" s="23" t="n">
        <v>10</v>
      </c>
    </row>
    <row r="5580" customFormat="false" ht="15" hidden="false" customHeight="false" outlineLevel="0" collapsed="false">
      <c r="A5580" s="22" t="n">
        <v>45924</v>
      </c>
      <c r="B5580" s="23" t="s">
        <v>117</v>
      </c>
      <c r="C5580" s="23" t="s">
        <v>103</v>
      </c>
      <c r="D5580" s="24" t="n">
        <v>1978.8</v>
      </c>
      <c r="E5580" s="25" t="n">
        <f aca="false">MAX(D5580,0)/1000</f>
        <v>1.9788</v>
      </c>
      <c r="F5580" s="25" t="n">
        <f aca="false">MAX(-D5580,0)/1000</f>
        <v>0</v>
      </c>
      <c r="G5580" s="23" t="str">
        <f aca="false">IF(E5580&gt;0,"ja","nein")</f>
        <v>ja</v>
      </c>
      <c r="H5580" s="26" t="n">
        <v>70.09</v>
      </c>
      <c r="I5580" s="26" t="n">
        <f aca="false">(H5580/10+IF(N5580=2025,Einstellungen!$B$23,Einstellungen!$C$23))*(1+Einstellungen!$B$10)</f>
        <v>28.2863</v>
      </c>
      <c r="J5580" s="25" t="n">
        <f aca="false">E5580*I5580/100</f>
        <v>0.5597293044</v>
      </c>
      <c r="K5580" s="25" t="n">
        <f aca="false">E5580*Einstellungen!$B$5/100</f>
        <v>0.573852</v>
      </c>
      <c r="L5580" s="23" t="str">
        <f aca="false">IF(I5580&lt;Einstellungen!$B$5,"ja","nein")</f>
        <v>ja</v>
      </c>
      <c r="M5580" s="23" t="s">
        <v>130</v>
      </c>
      <c r="N5580" s="23" t="n">
        <v>2025</v>
      </c>
      <c r="O5580" s="23" t="n">
        <v>11</v>
      </c>
    </row>
    <row r="5581" customFormat="false" ht="15" hidden="false" customHeight="false" outlineLevel="0" collapsed="false">
      <c r="A5581" s="22" t="n">
        <v>45924</v>
      </c>
      <c r="B5581" s="23" t="s">
        <v>118</v>
      </c>
      <c r="C5581" s="23" t="s">
        <v>103</v>
      </c>
      <c r="D5581" s="24" t="n">
        <v>3939</v>
      </c>
      <c r="E5581" s="25" t="n">
        <f aca="false">MAX(D5581,0)/1000</f>
        <v>3.939</v>
      </c>
      <c r="F5581" s="25" t="n">
        <f aca="false">MAX(-D5581,0)/1000</f>
        <v>0</v>
      </c>
      <c r="G5581" s="23" t="str">
        <f aca="false">IF(E5581&gt;0,"ja","nein")</f>
        <v>ja</v>
      </c>
      <c r="H5581" s="26" t="n">
        <v>27.1</v>
      </c>
      <c r="I5581" s="26" t="n">
        <f aca="false">(H5581/10+IF(N5581=2025,Einstellungen!$B$23,Einstellungen!$C$23))*(1+Einstellungen!$B$10)</f>
        <v>23.17049</v>
      </c>
      <c r="J5581" s="25" t="n">
        <f aca="false">E5581*I5581/100</f>
        <v>0.9126856011</v>
      </c>
      <c r="K5581" s="25" t="n">
        <f aca="false">E5581*Einstellungen!$B$5/100</f>
        <v>1.14231</v>
      </c>
      <c r="L5581" s="23" t="str">
        <f aca="false">IF(I5581&lt;Einstellungen!$B$5,"ja","nein")</f>
        <v>ja</v>
      </c>
      <c r="M5581" s="23" t="s">
        <v>130</v>
      </c>
      <c r="N5581" s="23" t="n">
        <v>2025</v>
      </c>
      <c r="O5581" s="23" t="n">
        <v>12</v>
      </c>
    </row>
    <row r="5582" customFormat="false" ht="15" hidden="false" customHeight="false" outlineLevel="0" collapsed="false">
      <c r="A5582" s="22" t="n">
        <v>45924</v>
      </c>
      <c r="B5582" s="23" t="s">
        <v>119</v>
      </c>
      <c r="C5582" s="23" t="s">
        <v>103</v>
      </c>
      <c r="D5582" s="24" t="n">
        <v>2100.2</v>
      </c>
      <c r="E5582" s="25" t="n">
        <f aca="false">MAX(D5582,0)/1000</f>
        <v>2.1002</v>
      </c>
      <c r="F5582" s="25" t="n">
        <f aca="false">MAX(-D5582,0)/1000</f>
        <v>0</v>
      </c>
      <c r="G5582" s="23" t="str">
        <f aca="false">IF(E5582&gt;0,"ja","nein")</f>
        <v>ja</v>
      </c>
      <c r="H5582" s="26" t="n">
        <v>10.66</v>
      </c>
      <c r="I5582" s="26" t="n">
        <f aca="false">(H5582/10+IF(N5582=2025,Einstellungen!$B$23,Einstellungen!$C$23))*(1+Einstellungen!$B$10)</f>
        <v>21.21413</v>
      </c>
      <c r="J5582" s="25" t="n">
        <f aca="false">E5582*I5582/100</f>
        <v>0.44553915826</v>
      </c>
      <c r="K5582" s="25" t="n">
        <f aca="false">E5582*Einstellungen!$B$5/100</f>
        <v>0.609058</v>
      </c>
      <c r="L5582" s="23" t="str">
        <f aca="false">IF(I5582&lt;Einstellungen!$B$5,"ja","nein")</f>
        <v>ja</v>
      </c>
      <c r="M5582" s="23" t="s">
        <v>130</v>
      </c>
      <c r="N5582" s="23" t="n">
        <v>2025</v>
      </c>
      <c r="O5582" s="23" t="n">
        <v>13</v>
      </c>
    </row>
    <row r="5583" customFormat="false" ht="15" hidden="false" customHeight="false" outlineLevel="0" collapsed="false">
      <c r="A5583" s="22" t="n">
        <v>45924</v>
      </c>
      <c r="B5583" s="23" t="s">
        <v>120</v>
      </c>
      <c r="C5583" s="23" t="s">
        <v>103</v>
      </c>
      <c r="D5583" s="24" t="n">
        <v>246.9</v>
      </c>
      <c r="E5583" s="25" t="n">
        <f aca="false">MAX(D5583,0)/1000</f>
        <v>0.2469</v>
      </c>
      <c r="F5583" s="25" t="n">
        <f aca="false">MAX(-D5583,0)/1000</f>
        <v>0</v>
      </c>
      <c r="G5583" s="23" t="str">
        <f aca="false">IF(E5583&gt;0,"ja","nein")</f>
        <v>ja</v>
      </c>
      <c r="H5583" s="26" t="n">
        <v>9.9</v>
      </c>
      <c r="I5583" s="26" t="n">
        <f aca="false">(H5583/10+IF(N5583=2025,Einstellungen!$B$23,Einstellungen!$C$23))*(1+Einstellungen!$B$10)</f>
        <v>21.12369</v>
      </c>
      <c r="J5583" s="25" t="n">
        <f aca="false">E5583*I5583/100</f>
        <v>0.05215439061</v>
      </c>
      <c r="K5583" s="25" t="n">
        <f aca="false">E5583*Einstellungen!$B$5/100</f>
        <v>0.071601</v>
      </c>
      <c r="L5583" s="23" t="str">
        <f aca="false">IF(I5583&lt;Einstellungen!$B$5,"ja","nein")</f>
        <v>ja</v>
      </c>
      <c r="M5583" s="23" t="s">
        <v>130</v>
      </c>
      <c r="N5583" s="23" t="n">
        <v>2025</v>
      </c>
      <c r="O5583" s="23" t="n">
        <v>14</v>
      </c>
    </row>
    <row r="5584" customFormat="false" ht="15" hidden="false" customHeight="false" outlineLevel="0" collapsed="false">
      <c r="A5584" s="22" t="n">
        <v>45924</v>
      </c>
      <c r="B5584" s="23" t="s">
        <v>104</v>
      </c>
      <c r="C5584" s="23" t="s">
        <v>103</v>
      </c>
      <c r="D5584" s="24" t="n">
        <v>466.8</v>
      </c>
      <c r="E5584" s="25" t="n">
        <f aca="false">MAX(D5584,0)/1000</f>
        <v>0.4668</v>
      </c>
      <c r="F5584" s="25" t="n">
        <f aca="false">MAX(-D5584,0)/1000</f>
        <v>0</v>
      </c>
      <c r="G5584" s="23" t="str">
        <f aca="false">IF(E5584&gt;0,"ja","nein")</f>
        <v>ja</v>
      </c>
      <c r="H5584" s="26" t="n">
        <v>15</v>
      </c>
      <c r="I5584" s="26" t="n">
        <f aca="false">(H5584/10+IF(N5584=2025,Einstellungen!$B$23,Einstellungen!$C$23))*(1+Einstellungen!$B$10)</f>
        <v>21.73059</v>
      </c>
      <c r="J5584" s="25" t="n">
        <f aca="false">E5584*I5584/100</f>
        <v>0.10143839412</v>
      </c>
      <c r="K5584" s="25" t="n">
        <f aca="false">E5584*Einstellungen!$B$5/100</f>
        <v>0.135372</v>
      </c>
      <c r="L5584" s="23" t="str">
        <f aca="false">IF(I5584&lt;Einstellungen!$B$5,"ja","nein")</f>
        <v>ja</v>
      </c>
      <c r="M5584" s="23" t="s">
        <v>130</v>
      </c>
      <c r="N5584" s="23" t="n">
        <v>2025</v>
      </c>
      <c r="O5584" s="23" t="n">
        <v>15</v>
      </c>
    </row>
    <row r="5585" customFormat="false" ht="15" hidden="false" customHeight="false" outlineLevel="0" collapsed="false">
      <c r="A5585" s="22" t="n">
        <v>45924</v>
      </c>
      <c r="B5585" s="23" t="s">
        <v>105</v>
      </c>
      <c r="C5585" s="23" t="s">
        <v>103</v>
      </c>
      <c r="D5585" s="24" t="n">
        <v>344.3</v>
      </c>
      <c r="E5585" s="25" t="n">
        <f aca="false">MAX(D5585,0)/1000</f>
        <v>0.3443</v>
      </c>
      <c r="F5585" s="25" t="n">
        <f aca="false">MAX(-D5585,0)/1000</f>
        <v>0</v>
      </c>
      <c r="G5585" s="23" t="str">
        <f aca="false">IF(E5585&gt;0,"ja","nein")</f>
        <v>ja</v>
      </c>
      <c r="H5585" s="26" t="n">
        <v>66.1</v>
      </c>
      <c r="I5585" s="26" t="n">
        <f aca="false">(H5585/10+IF(N5585=2025,Einstellungen!$B$23,Einstellungen!$C$23))*(1+Einstellungen!$B$10)</f>
        <v>27.81149</v>
      </c>
      <c r="J5585" s="25" t="n">
        <f aca="false">E5585*I5585/100</f>
        <v>0.09575496007</v>
      </c>
      <c r="K5585" s="25" t="n">
        <f aca="false">E5585*Einstellungen!$B$5/100</f>
        <v>0.099847</v>
      </c>
      <c r="L5585" s="23" t="str">
        <f aca="false">IF(I5585&lt;Einstellungen!$B$5,"ja","nein")</f>
        <v>ja</v>
      </c>
      <c r="M5585" s="23" t="s">
        <v>130</v>
      </c>
      <c r="N5585" s="23" t="n">
        <v>2025</v>
      </c>
      <c r="O5585" s="23" t="n">
        <v>16</v>
      </c>
    </row>
    <row r="5586" customFormat="false" ht="15" hidden="false" customHeight="false" outlineLevel="0" collapsed="false">
      <c r="A5586" s="22" t="n">
        <v>45924</v>
      </c>
      <c r="B5586" s="23" t="s">
        <v>97</v>
      </c>
      <c r="C5586" s="23" t="s">
        <v>103</v>
      </c>
      <c r="D5586" s="24" t="n">
        <v>390.8</v>
      </c>
      <c r="E5586" s="25" t="n">
        <f aca="false">MAX(D5586,0)/1000</f>
        <v>0.3908</v>
      </c>
      <c r="F5586" s="25" t="n">
        <f aca="false">MAX(-D5586,0)/1000</f>
        <v>0</v>
      </c>
      <c r="G5586" s="23" t="str">
        <f aca="false">IF(E5586&gt;0,"ja","nein")</f>
        <v>ja</v>
      </c>
      <c r="H5586" s="26" t="n">
        <v>85.69</v>
      </c>
      <c r="I5586" s="26" t="n">
        <f aca="false">(H5586/10+IF(N5586=2025,Einstellungen!$B$23,Einstellungen!$C$23))*(1+Einstellungen!$B$10)</f>
        <v>30.1427</v>
      </c>
      <c r="J5586" s="25" t="n">
        <f aca="false">E5586*I5586/100</f>
        <v>0.1177976716</v>
      </c>
      <c r="K5586" s="25" t="n">
        <f aca="false">E5586*Einstellungen!$B$5/100</f>
        <v>0.113332</v>
      </c>
      <c r="L5586" s="23" t="str">
        <f aca="false">IF(I5586&lt;Einstellungen!$B$5,"ja","nein")</f>
        <v>nein</v>
      </c>
      <c r="M5586" s="23" t="s">
        <v>130</v>
      </c>
      <c r="N5586" s="23" t="n">
        <v>2025</v>
      </c>
      <c r="O5586" s="23" t="n">
        <v>17</v>
      </c>
    </row>
    <row r="5587" customFormat="false" ht="15" hidden="false" customHeight="false" outlineLevel="0" collapsed="false">
      <c r="A5587" s="22" t="n">
        <v>45924</v>
      </c>
      <c r="B5587" s="23" t="s">
        <v>99</v>
      </c>
      <c r="C5587" s="23" t="s">
        <v>103</v>
      </c>
      <c r="D5587" s="24" t="n">
        <v>993.8</v>
      </c>
      <c r="E5587" s="25" t="n">
        <f aca="false">MAX(D5587,0)/1000</f>
        <v>0.9938</v>
      </c>
      <c r="F5587" s="25" t="n">
        <f aca="false">MAX(-D5587,0)/1000</f>
        <v>0</v>
      </c>
      <c r="G5587" s="23" t="str">
        <f aca="false">IF(E5587&gt;0,"ja","nein")</f>
        <v>ja</v>
      </c>
      <c r="H5587" s="26" t="n">
        <v>113.08</v>
      </c>
      <c r="I5587" s="26" t="n">
        <f aca="false">(H5587/10+IF(N5587=2025,Einstellungen!$B$23,Einstellungen!$C$23))*(1+Einstellungen!$B$10)</f>
        <v>33.40211</v>
      </c>
      <c r="J5587" s="25" t="n">
        <f aca="false">E5587*I5587/100</f>
        <v>0.33195016918</v>
      </c>
      <c r="K5587" s="25" t="n">
        <f aca="false">E5587*Einstellungen!$B$5/100</f>
        <v>0.288202</v>
      </c>
      <c r="L5587" s="23" t="str">
        <f aca="false">IF(I5587&lt;Einstellungen!$B$5,"ja","nein")</f>
        <v>nein</v>
      </c>
      <c r="M5587" s="23" t="s">
        <v>130</v>
      </c>
      <c r="N5587" s="23" t="n">
        <v>2025</v>
      </c>
      <c r="O5587" s="23" t="n">
        <v>18</v>
      </c>
    </row>
    <row r="5588" customFormat="false" ht="15" hidden="false" customHeight="false" outlineLevel="0" collapsed="false">
      <c r="A5588" s="22" t="n">
        <v>45924</v>
      </c>
      <c r="B5588" s="23" t="s">
        <v>100</v>
      </c>
      <c r="C5588" s="23" t="s">
        <v>103</v>
      </c>
      <c r="D5588" s="24" t="n">
        <v>436.5</v>
      </c>
      <c r="E5588" s="25" t="n">
        <f aca="false">MAX(D5588,0)/1000</f>
        <v>0.4365</v>
      </c>
      <c r="F5588" s="25" t="n">
        <f aca="false">MAX(-D5588,0)/1000</f>
        <v>0</v>
      </c>
      <c r="G5588" s="23" t="str">
        <f aca="false">IF(E5588&gt;0,"ja","nein")</f>
        <v>ja</v>
      </c>
      <c r="H5588" s="26" t="n">
        <v>115.93</v>
      </c>
      <c r="I5588" s="26" t="n">
        <f aca="false">(H5588/10+IF(N5588=2025,Einstellungen!$B$23,Einstellungen!$C$23))*(1+Einstellungen!$B$10)</f>
        <v>33.74126</v>
      </c>
      <c r="J5588" s="25" t="n">
        <f aca="false">E5588*I5588/100</f>
        <v>0.1472805999</v>
      </c>
      <c r="K5588" s="25" t="n">
        <f aca="false">E5588*Einstellungen!$B$5/100</f>
        <v>0.126585</v>
      </c>
      <c r="L5588" s="23" t="str">
        <f aca="false">IF(I5588&lt;Einstellungen!$B$5,"ja","nein")</f>
        <v>nein</v>
      </c>
      <c r="M5588" s="23" t="s">
        <v>130</v>
      </c>
      <c r="N5588" s="23" t="n">
        <v>2025</v>
      </c>
      <c r="O5588" s="23" t="n">
        <v>19</v>
      </c>
    </row>
    <row r="5589" customFormat="false" ht="15" hidden="false" customHeight="false" outlineLevel="0" collapsed="false">
      <c r="A5589" s="22" t="n">
        <v>45924</v>
      </c>
      <c r="B5589" s="23" t="s">
        <v>92</v>
      </c>
      <c r="C5589" s="23" t="s">
        <v>103</v>
      </c>
      <c r="D5589" s="24" t="n">
        <v>736.4</v>
      </c>
      <c r="E5589" s="25" t="n">
        <f aca="false">MAX(D5589,0)/1000</f>
        <v>0.7364</v>
      </c>
      <c r="F5589" s="25" t="n">
        <f aca="false">MAX(-D5589,0)/1000</f>
        <v>0</v>
      </c>
      <c r="G5589" s="23" t="str">
        <f aca="false">IF(E5589&gt;0,"ja","nein")</f>
        <v>ja</v>
      </c>
      <c r="H5589" s="26" t="n">
        <v>113.95</v>
      </c>
      <c r="I5589" s="26" t="n">
        <f aca="false">(H5589/10+IF(N5589=2025,Einstellungen!$B$23,Einstellungen!$C$23))*(1+Einstellungen!$B$10)</f>
        <v>33.50564</v>
      </c>
      <c r="J5589" s="25" t="n">
        <f aca="false">E5589*I5589/100</f>
        <v>0.24673553296</v>
      </c>
      <c r="K5589" s="25" t="n">
        <f aca="false">E5589*Einstellungen!$B$5/100</f>
        <v>0.213556</v>
      </c>
      <c r="L5589" s="23" t="str">
        <f aca="false">IF(I5589&lt;Einstellungen!$B$5,"ja","nein")</f>
        <v>nein</v>
      </c>
      <c r="M5589" s="23" t="s">
        <v>130</v>
      </c>
      <c r="N5589" s="23" t="n">
        <v>2025</v>
      </c>
      <c r="O5589" s="23" t="n">
        <v>20</v>
      </c>
    </row>
    <row r="5590" customFormat="false" ht="15" hidden="false" customHeight="false" outlineLevel="0" collapsed="false">
      <c r="A5590" s="22" t="n">
        <v>45924</v>
      </c>
      <c r="B5590" s="23" t="s">
        <v>95</v>
      </c>
      <c r="C5590" s="23" t="s">
        <v>103</v>
      </c>
      <c r="D5590" s="24" t="n">
        <v>649.2</v>
      </c>
      <c r="E5590" s="25" t="n">
        <f aca="false">MAX(D5590,0)/1000</f>
        <v>0.6492</v>
      </c>
      <c r="F5590" s="25" t="n">
        <f aca="false">MAX(-D5590,0)/1000</f>
        <v>0</v>
      </c>
      <c r="G5590" s="23" t="str">
        <f aca="false">IF(E5590&gt;0,"ja","nein")</f>
        <v>ja</v>
      </c>
      <c r="H5590" s="26" t="n">
        <v>91.29</v>
      </c>
      <c r="I5590" s="26" t="n">
        <f aca="false">(H5590/10+IF(N5590=2025,Einstellungen!$B$23,Einstellungen!$C$23))*(1+Einstellungen!$B$10)</f>
        <v>30.8091</v>
      </c>
      <c r="J5590" s="25" t="n">
        <f aca="false">E5590*I5590/100</f>
        <v>0.2000126772</v>
      </c>
      <c r="K5590" s="25" t="n">
        <f aca="false">E5590*Einstellungen!$B$5/100</f>
        <v>0.188268</v>
      </c>
      <c r="L5590" s="23" t="str">
        <f aca="false">IF(I5590&lt;Einstellungen!$B$5,"ja","nein")</f>
        <v>nein</v>
      </c>
      <c r="M5590" s="23" t="s">
        <v>130</v>
      </c>
      <c r="N5590" s="23" t="n">
        <v>2025</v>
      </c>
      <c r="O5590" s="23" t="n">
        <v>21</v>
      </c>
    </row>
    <row r="5591" customFormat="false" ht="15" hidden="false" customHeight="false" outlineLevel="0" collapsed="false">
      <c r="A5591" s="22" t="n">
        <v>45924</v>
      </c>
      <c r="B5591" s="23" t="s">
        <v>96</v>
      </c>
      <c r="C5591" s="23" t="s">
        <v>103</v>
      </c>
      <c r="D5591" s="24" t="n">
        <v>357.3</v>
      </c>
      <c r="E5591" s="25" t="n">
        <f aca="false">MAX(D5591,0)/1000</f>
        <v>0.3573</v>
      </c>
      <c r="F5591" s="25" t="n">
        <f aca="false">MAX(-D5591,0)/1000</f>
        <v>0</v>
      </c>
      <c r="G5591" s="23" t="str">
        <f aca="false">IF(E5591&gt;0,"ja","nein")</f>
        <v>ja</v>
      </c>
      <c r="H5591" s="26" t="n">
        <v>85.5</v>
      </c>
      <c r="I5591" s="26" t="n">
        <f aca="false">(H5591/10+IF(N5591=2025,Einstellungen!$B$23,Einstellungen!$C$23))*(1+Einstellungen!$B$10)</f>
        <v>30.12009</v>
      </c>
      <c r="J5591" s="25" t="n">
        <f aca="false">E5591*I5591/100</f>
        <v>0.10761908157</v>
      </c>
      <c r="K5591" s="25" t="n">
        <f aca="false">E5591*Einstellungen!$B$5/100</f>
        <v>0.103617</v>
      </c>
      <c r="L5591" s="23" t="str">
        <f aca="false">IF(I5591&lt;Einstellungen!$B$5,"ja","nein")</f>
        <v>nein</v>
      </c>
      <c r="M5591" s="23" t="s">
        <v>130</v>
      </c>
      <c r="N5591" s="23" t="n">
        <v>2025</v>
      </c>
      <c r="O5591" s="23" t="n">
        <v>22</v>
      </c>
    </row>
    <row r="5592" customFormat="false" ht="15" hidden="false" customHeight="false" outlineLevel="0" collapsed="false">
      <c r="A5592" s="22" t="n">
        <v>45924</v>
      </c>
      <c r="B5592" s="23" t="s">
        <v>101</v>
      </c>
      <c r="C5592" s="23" t="s">
        <v>103</v>
      </c>
      <c r="D5592" s="24" t="n">
        <v>206.8</v>
      </c>
      <c r="E5592" s="25" t="n">
        <f aca="false">MAX(D5592,0)/1000</f>
        <v>0.2068</v>
      </c>
      <c r="F5592" s="25" t="n">
        <f aca="false">MAX(-D5592,0)/1000</f>
        <v>0</v>
      </c>
      <c r="G5592" s="23" t="str">
        <f aca="false">IF(E5592&gt;0,"ja","nein")</f>
        <v>ja</v>
      </c>
      <c r="H5592" s="26" t="n">
        <v>69.68</v>
      </c>
      <c r="I5592" s="26" t="n">
        <f aca="false">(H5592/10+IF(N5592=2025,Einstellungen!$B$23,Einstellungen!$C$23))*(1+Einstellungen!$B$10)</f>
        <v>28.23751</v>
      </c>
      <c r="J5592" s="25" t="n">
        <f aca="false">E5592*I5592/100</f>
        <v>0.05839517068</v>
      </c>
      <c r="K5592" s="25" t="n">
        <f aca="false">E5592*Einstellungen!$B$5/100</f>
        <v>0.059972</v>
      </c>
      <c r="L5592" s="23" t="str">
        <f aca="false">IF(I5592&lt;Einstellungen!$B$5,"ja","nein")</f>
        <v>ja</v>
      </c>
      <c r="M5592" s="23" t="s">
        <v>130</v>
      </c>
      <c r="N5592" s="23" t="n">
        <v>2025</v>
      </c>
      <c r="O5592" s="23" t="n">
        <v>23</v>
      </c>
    </row>
    <row r="5593" customFormat="false" ht="15" hidden="false" customHeight="false" outlineLevel="0" collapsed="false">
      <c r="A5593" s="22" t="n">
        <v>45925</v>
      </c>
      <c r="B5593" s="23" t="s">
        <v>102</v>
      </c>
      <c r="C5593" s="23" t="s">
        <v>106</v>
      </c>
      <c r="D5593" s="24" t="n">
        <v>254.9</v>
      </c>
      <c r="E5593" s="25" t="n">
        <f aca="false">MAX(D5593,0)/1000</f>
        <v>0.2549</v>
      </c>
      <c r="F5593" s="25" t="n">
        <f aca="false">MAX(-D5593,0)/1000</f>
        <v>0</v>
      </c>
      <c r="G5593" s="23" t="str">
        <f aca="false">IF(E5593&gt;0,"ja","nein")</f>
        <v>ja</v>
      </c>
      <c r="H5593" s="26" t="n">
        <v>73.3</v>
      </c>
      <c r="I5593" s="26" t="n">
        <f aca="false">(H5593/10+IF(N5593=2025,Einstellungen!$B$23,Einstellungen!$C$23))*(1+Einstellungen!$B$10)</f>
        <v>28.66829</v>
      </c>
      <c r="J5593" s="25" t="n">
        <f aca="false">E5593*I5593/100</f>
        <v>0.07307547121</v>
      </c>
      <c r="K5593" s="25" t="n">
        <f aca="false">E5593*Einstellungen!$B$5/100</f>
        <v>0.073921</v>
      </c>
      <c r="L5593" s="23" t="str">
        <f aca="false">IF(I5593&lt;Einstellungen!$B$5,"ja","nein")</f>
        <v>ja</v>
      </c>
      <c r="M5593" s="23" t="s">
        <v>130</v>
      </c>
      <c r="N5593" s="23" t="n">
        <v>2025</v>
      </c>
      <c r="O5593" s="23" t="n">
        <v>0</v>
      </c>
    </row>
    <row r="5594" customFormat="false" ht="15" hidden="false" customHeight="false" outlineLevel="0" collapsed="false">
      <c r="A5594" s="22" t="n">
        <v>45925</v>
      </c>
      <c r="B5594" s="23" t="s">
        <v>107</v>
      </c>
      <c r="C5594" s="23" t="s">
        <v>106</v>
      </c>
      <c r="D5594" s="24" t="n">
        <v>234.8</v>
      </c>
      <c r="E5594" s="25" t="n">
        <f aca="false">MAX(D5594,0)/1000</f>
        <v>0.2348</v>
      </c>
      <c r="F5594" s="25" t="n">
        <f aca="false">MAX(-D5594,0)/1000</f>
        <v>0</v>
      </c>
      <c r="G5594" s="23" t="str">
        <f aca="false">IF(E5594&gt;0,"ja","nein")</f>
        <v>ja</v>
      </c>
      <c r="H5594" s="26" t="n">
        <v>69.69</v>
      </c>
      <c r="I5594" s="26" t="n">
        <f aca="false">(H5594/10+IF(N5594=2025,Einstellungen!$B$23,Einstellungen!$C$23))*(1+Einstellungen!$B$10)</f>
        <v>28.2387</v>
      </c>
      <c r="J5594" s="25" t="n">
        <f aca="false">E5594*I5594/100</f>
        <v>0.0663044676</v>
      </c>
      <c r="K5594" s="25" t="n">
        <f aca="false">E5594*Einstellungen!$B$5/100</f>
        <v>0.068092</v>
      </c>
      <c r="L5594" s="23" t="str">
        <f aca="false">IF(I5594&lt;Einstellungen!$B$5,"ja","nein")</f>
        <v>ja</v>
      </c>
      <c r="M5594" s="23" t="s">
        <v>130</v>
      </c>
      <c r="N5594" s="23" t="n">
        <v>2025</v>
      </c>
      <c r="O5594" s="23" t="n">
        <v>1</v>
      </c>
    </row>
    <row r="5595" customFormat="false" ht="15" hidden="false" customHeight="false" outlineLevel="0" collapsed="false">
      <c r="A5595" s="22" t="n">
        <v>45925</v>
      </c>
      <c r="B5595" s="23" t="s">
        <v>108</v>
      </c>
      <c r="C5595" s="23" t="s">
        <v>106</v>
      </c>
      <c r="D5595" s="24" t="n">
        <v>185.6</v>
      </c>
      <c r="E5595" s="25" t="n">
        <f aca="false">MAX(D5595,0)/1000</f>
        <v>0.1856</v>
      </c>
      <c r="F5595" s="25" t="n">
        <f aca="false">MAX(-D5595,0)/1000</f>
        <v>0</v>
      </c>
      <c r="G5595" s="23" t="str">
        <f aca="false">IF(E5595&gt;0,"ja","nein")</f>
        <v>ja</v>
      </c>
      <c r="H5595" s="26" t="n">
        <v>67.81</v>
      </c>
      <c r="I5595" s="26" t="n">
        <f aca="false">(H5595/10+IF(N5595=2025,Einstellungen!$B$23,Einstellungen!$C$23))*(1+Einstellungen!$B$10)</f>
        <v>28.01498</v>
      </c>
      <c r="J5595" s="25" t="n">
        <f aca="false">E5595*I5595/100</f>
        <v>0.05199580288</v>
      </c>
      <c r="K5595" s="25" t="n">
        <f aca="false">E5595*Einstellungen!$B$5/100</f>
        <v>0.053824</v>
      </c>
      <c r="L5595" s="23" t="str">
        <f aca="false">IF(I5595&lt;Einstellungen!$B$5,"ja","nein")</f>
        <v>ja</v>
      </c>
      <c r="M5595" s="23" t="s">
        <v>130</v>
      </c>
      <c r="N5595" s="23" t="n">
        <v>2025</v>
      </c>
      <c r="O5595" s="23" t="n">
        <v>2</v>
      </c>
    </row>
    <row r="5596" customFormat="false" ht="15" hidden="false" customHeight="false" outlineLevel="0" collapsed="false">
      <c r="A5596" s="22" t="n">
        <v>45925</v>
      </c>
      <c r="B5596" s="23" t="s">
        <v>109</v>
      </c>
      <c r="C5596" s="23" t="s">
        <v>106</v>
      </c>
      <c r="D5596" s="24" t="n">
        <v>212.9</v>
      </c>
      <c r="E5596" s="25" t="n">
        <f aca="false">MAX(D5596,0)/1000</f>
        <v>0.2129</v>
      </c>
      <c r="F5596" s="25" t="n">
        <f aca="false">MAX(-D5596,0)/1000</f>
        <v>0</v>
      </c>
      <c r="G5596" s="23" t="str">
        <f aca="false">IF(E5596&gt;0,"ja","nein")</f>
        <v>ja</v>
      </c>
      <c r="H5596" s="26" t="n">
        <v>68.09</v>
      </c>
      <c r="I5596" s="26" t="n">
        <f aca="false">(H5596/10+IF(N5596=2025,Einstellungen!$B$23,Einstellungen!$C$23))*(1+Einstellungen!$B$10)</f>
        <v>28.0483</v>
      </c>
      <c r="J5596" s="25" t="n">
        <f aca="false">E5596*I5596/100</f>
        <v>0.0597148307</v>
      </c>
      <c r="K5596" s="25" t="n">
        <f aca="false">E5596*Einstellungen!$B$5/100</f>
        <v>0.061741</v>
      </c>
      <c r="L5596" s="23" t="str">
        <f aca="false">IF(I5596&lt;Einstellungen!$B$5,"ja","nein")</f>
        <v>ja</v>
      </c>
      <c r="M5596" s="23" t="s">
        <v>130</v>
      </c>
      <c r="N5596" s="23" t="n">
        <v>2025</v>
      </c>
      <c r="O5596" s="23" t="n">
        <v>3</v>
      </c>
    </row>
    <row r="5597" customFormat="false" ht="15" hidden="false" customHeight="false" outlineLevel="0" collapsed="false">
      <c r="A5597" s="22" t="n">
        <v>45925</v>
      </c>
      <c r="B5597" s="23" t="s">
        <v>110</v>
      </c>
      <c r="C5597" s="23" t="s">
        <v>106</v>
      </c>
      <c r="D5597" s="24" t="n">
        <v>180</v>
      </c>
      <c r="E5597" s="25" t="n">
        <f aca="false">MAX(D5597,0)/1000</f>
        <v>0.18</v>
      </c>
      <c r="F5597" s="25" t="n">
        <f aca="false">MAX(-D5597,0)/1000</f>
        <v>0</v>
      </c>
      <c r="G5597" s="23" t="str">
        <f aca="false">IF(E5597&gt;0,"ja","nein")</f>
        <v>ja</v>
      </c>
      <c r="H5597" s="26" t="n">
        <v>71.69</v>
      </c>
      <c r="I5597" s="26" t="n">
        <f aca="false">(H5597/10+IF(N5597=2025,Einstellungen!$B$23,Einstellungen!$C$23))*(1+Einstellungen!$B$10)</f>
        <v>28.4767</v>
      </c>
      <c r="J5597" s="25" t="n">
        <f aca="false">E5597*I5597/100</f>
        <v>0.05125806</v>
      </c>
      <c r="K5597" s="25" t="n">
        <f aca="false">E5597*Einstellungen!$B$5/100</f>
        <v>0.0522</v>
      </c>
      <c r="L5597" s="23" t="str">
        <f aca="false">IF(I5597&lt;Einstellungen!$B$5,"ja","nein")</f>
        <v>ja</v>
      </c>
      <c r="M5597" s="23" t="s">
        <v>130</v>
      </c>
      <c r="N5597" s="23" t="n">
        <v>2025</v>
      </c>
      <c r="O5597" s="23" t="n">
        <v>4</v>
      </c>
    </row>
    <row r="5598" customFormat="false" ht="15" hidden="false" customHeight="false" outlineLevel="0" collapsed="false">
      <c r="A5598" s="22" t="n">
        <v>45925</v>
      </c>
      <c r="B5598" s="23" t="s">
        <v>111</v>
      </c>
      <c r="C5598" s="23" t="s">
        <v>106</v>
      </c>
      <c r="D5598" s="24" t="n">
        <v>167.6</v>
      </c>
      <c r="E5598" s="25" t="n">
        <f aca="false">MAX(D5598,0)/1000</f>
        <v>0.1676</v>
      </c>
      <c r="F5598" s="25" t="n">
        <f aca="false">MAX(-D5598,0)/1000</f>
        <v>0</v>
      </c>
      <c r="G5598" s="23" t="str">
        <f aca="false">IF(E5598&gt;0,"ja","nein")</f>
        <v>ja</v>
      </c>
      <c r="H5598" s="26" t="n">
        <v>77.33</v>
      </c>
      <c r="I5598" s="26" t="n">
        <f aca="false">(H5598/10+IF(N5598=2025,Einstellungen!$B$23,Einstellungen!$C$23))*(1+Einstellungen!$B$10)</f>
        <v>29.14786</v>
      </c>
      <c r="J5598" s="25" t="n">
        <f aca="false">E5598*I5598/100</f>
        <v>0.04885181336</v>
      </c>
      <c r="K5598" s="25" t="n">
        <f aca="false">E5598*Einstellungen!$B$5/100</f>
        <v>0.048604</v>
      </c>
      <c r="L5598" s="23" t="str">
        <f aca="false">IF(I5598&lt;Einstellungen!$B$5,"ja","nein")</f>
        <v>nein</v>
      </c>
      <c r="M5598" s="23" t="s">
        <v>130</v>
      </c>
      <c r="N5598" s="23" t="n">
        <v>2025</v>
      </c>
      <c r="O5598" s="23" t="n">
        <v>5</v>
      </c>
    </row>
    <row r="5599" customFormat="false" ht="15" hidden="false" customHeight="false" outlineLevel="0" collapsed="false">
      <c r="A5599" s="22" t="n">
        <v>45925</v>
      </c>
      <c r="B5599" s="23" t="s">
        <v>112</v>
      </c>
      <c r="C5599" s="23" t="s">
        <v>106</v>
      </c>
      <c r="D5599" s="24" t="n">
        <v>265.7</v>
      </c>
      <c r="E5599" s="25" t="n">
        <f aca="false">MAX(D5599,0)/1000</f>
        <v>0.2657</v>
      </c>
      <c r="F5599" s="25" t="n">
        <f aca="false">MAX(-D5599,0)/1000</f>
        <v>0</v>
      </c>
      <c r="G5599" s="23" t="str">
        <f aca="false">IF(E5599&gt;0,"ja","nein")</f>
        <v>ja</v>
      </c>
      <c r="H5599" s="26" t="n">
        <v>108.55</v>
      </c>
      <c r="I5599" s="26" t="n">
        <f aca="false">(H5599/10+IF(N5599=2025,Einstellungen!$B$23,Einstellungen!$C$23))*(1+Einstellungen!$B$10)</f>
        <v>32.86304</v>
      </c>
      <c r="J5599" s="25" t="n">
        <f aca="false">E5599*I5599/100</f>
        <v>0.08731709728</v>
      </c>
      <c r="K5599" s="25" t="n">
        <f aca="false">E5599*Einstellungen!$B$5/100</f>
        <v>0.077053</v>
      </c>
      <c r="L5599" s="23" t="str">
        <f aca="false">IF(I5599&lt;Einstellungen!$B$5,"ja","nein")</f>
        <v>nein</v>
      </c>
      <c r="M5599" s="23" t="s">
        <v>130</v>
      </c>
      <c r="N5599" s="23" t="n">
        <v>2025</v>
      </c>
      <c r="O5599" s="23" t="n">
        <v>6</v>
      </c>
    </row>
    <row r="5600" customFormat="false" ht="15" hidden="false" customHeight="false" outlineLevel="0" collapsed="false">
      <c r="A5600" s="22" t="n">
        <v>45925</v>
      </c>
      <c r="B5600" s="23" t="s">
        <v>113</v>
      </c>
      <c r="C5600" s="23" t="s">
        <v>106</v>
      </c>
      <c r="D5600" s="24" t="n">
        <v>302.7</v>
      </c>
      <c r="E5600" s="25" t="n">
        <f aca="false">MAX(D5600,0)/1000</f>
        <v>0.3027</v>
      </c>
      <c r="F5600" s="25" t="n">
        <f aca="false">MAX(-D5600,0)/1000</f>
        <v>0</v>
      </c>
      <c r="G5600" s="23" t="str">
        <f aca="false">IF(E5600&gt;0,"ja","nein")</f>
        <v>ja</v>
      </c>
      <c r="H5600" s="26" t="n">
        <v>124.26</v>
      </c>
      <c r="I5600" s="26" t="n">
        <f aca="false">(H5600/10+IF(N5600=2025,Einstellungen!$B$23,Einstellungen!$C$23))*(1+Einstellungen!$B$10)</f>
        <v>34.73253</v>
      </c>
      <c r="J5600" s="25" t="n">
        <f aca="false">E5600*I5600/100</f>
        <v>0.10513536831</v>
      </c>
      <c r="K5600" s="25" t="n">
        <f aca="false">E5600*Einstellungen!$B$5/100</f>
        <v>0.087783</v>
      </c>
      <c r="L5600" s="23" t="str">
        <f aca="false">IF(I5600&lt;Einstellungen!$B$5,"ja","nein")</f>
        <v>nein</v>
      </c>
      <c r="M5600" s="23" t="s">
        <v>130</v>
      </c>
      <c r="N5600" s="23" t="n">
        <v>2025</v>
      </c>
      <c r="O5600" s="23" t="n">
        <v>7</v>
      </c>
    </row>
    <row r="5601" customFormat="false" ht="15" hidden="false" customHeight="false" outlineLevel="0" collapsed="false">
      <c r="A5601" s="22" t="n">
        <v>45925</v>
      </c>
      <c r="B5601" s="23" t="s">
        <v>114</v>
      </c>
      <c r="C5601" s="23" t="s">
        <v>106</v>
      </c>
      <c r="D5601" s="24" t="n">
        <v>149.6</v>
      </c>
      <c r="E5601" s="25" t="n">
        <f aca="false">MAX(D5601,0)/1000</f>
        <v>0.1496</v>
      </c>
      <c r="F5601" s="25" t="n">
        <f aca="false">MAX(-D5601,0)/1000</f>
        <v>0</v>
      </c>
      <c r="G5601" s="23" t="str">
        <f aca="false">IF(E5601&gt;0,"ja","nein")</f>
        <v>ja</v>
      </c>
      <c r="H5601" s="26" t="n">
        <v>124.99</v>
      </c>
      <c r="I5601" s="26" t="n">
        <f aca="false">(H5601/10+IF(N5601=2025,Einstellungen!$B$23,Einstellungen!$C$23))*(1+Einstellungen!$B$10)</f>
        <v>34.8194</v>
      </c>
      <c r="J5601" s="25" t="n">
        <f aca="false">E5601*I5601/100</f>
        <v>0.0520898224</v>
      </c>
      <c r="K5601" s="25" t="n">
        <f aca="false">E5601*Einstellungen!$B$5/100</f>
        <v>0.043384</v>
      </c>
      <c r="L5601" s="23" t="str">
        <f aca="false">IF(I5601&lt;Einstellungen!$B$5,"ja","nein")</f>
        <v>nein</v>
      </c>
      <c r="M5601" s="23" t="s">
        <v>130</v>
      </c>
      <c r="N5601" s="23" t="n">
        <v>2025</v>
      </c>
      <c r="O5601" s="23" t="n">
        <v>8</v>
      </c>
    </row>
    <row r="5602" customFormat="false" ht="15" hidden="false" customHeight="false" outlineLevel="0" collapsed="false">
      <c r="A5602" s="22" t="n">
        <v>45925</v>
      </c>
      <c r="B5602" s="23" t="s">
        <v>115</v>
      </c>
      <c r="C5602" s="23" t="s">
        <v>106</v>
      </c>
      <c r="D5602" s="24" t="n">
        <v>40.6</v>
      </c>
      <c r="E5602" s="25" t="n">
        <f aca="false">MAX(D5602,0)/1000</f>
        <v>0.0406</v>
      </c>
      <c r="F5602" s="25" t="n">
        <f aca="false">MAX(-D5602,0)/1000</f>
        <v>0</v>
      </c>
      <c r="G5602" s="23" t="str">
        <f aca="false">IF(E5602&gt;0,"ja","nein")</f>
        <v>ja</v>
      </c>
      <c r="H5602" s="26" t="n">
        <v>104.88</v>
      </c>
      <c r="I5602" s="26" t="n">
        <f aca="false">(H5602/10+IF(N5602=2025,Einstellungen!$B$23,Einstellungen!$C$23))*(1+Einstellungen!$B$10)</f>
        <v>32.42631</v>
      </c>
      <c r="J5602" s="25" t="n">
        <f aca="false">E5602*I5602/100</f>
        <v>0.01316508186</v>
      </c>
      <c r="K5602" s="25" t="n">
        <f aca="false">E5602*Einstellungen!$B$5/100</f>
        <v>0.011774</v>
      </c>
      <c r="L5602" s="23" t="str">
        <f aca="false">IF(I5602&lt;Einstellungen!$B$5,"ja","nein")</f>
        <v>nein</v>
      </c>
      <c r="M5602" s="23" t="s">
        <v>130</v>
      </c>
      <c r="N5602" s="23" t="n">
        <v>2025</v>
      </c>
      <c r="O5602" s="23" t="n">
        <v>9</v>
      </c>
    </row>
    <row r="5603" customFormat="false" ht="15" hidden="false" customHeight="false" outlineLevel="0" collapsed="false">
      <c r="A5603" s="22" t="n">
        <v>45925</v>
      </c>
      <c r="B5603" s="23" t="s">
        <v>116</v>
      </c>
      <c r="C5603" s="23" t="s">
        <v>106</v>
      </c>
      <c r="D5603" s="24" t="n">
        <v>-3.7</v>
      </c>
      <c r="E5603" s="25" t="n">
        <f aca="false">MAX(D5603,0)/1000</f>
        <v>0</v>
      </c>
      <c r="F5603" s="25" t="n">
        <f aca="false">MAX(-D5603,0)/1000</f>
        <v>0.0037</v>
      </c>
      <c r="G5603" s="23" t="str">
        <f aca="false">IF(E5603&gt;0,"ja","nein")</f>
        <v>nein</v>
      </c>
      <c r="H5603" s="26" t="n">
        <v>77.95</v>
      </c>
      <c r="I5603" s="26" t="n">
        <f aca="false">(H5603/10+IF(N5603=2025,Einstellungen!$B$23,Einstellungen!$C$23))*(1+Einstellungen!$B$10)</f>
        <v>29.22164</v>
      </c>
      <c r="J5603" s="25" t="n">
        <f aca="false">E5603*I5603/100</f>
        <v>0</v>
      </c>
      <c r="K5603" s="25" t="n">
        <f aca="false">E5603*Einstellungen!$B$5/100</f>
        <v>0</v>
      </c>
      <c r="L5603" s="23" t="str">
        <f aca="false">IF(I5603&lt;Einstellungen!$B$5,"ja","nein")</f>
        <v>nein</v>
      </c>
      <c r="M5603" s="23" t="s">
        <v>130</v>
      </c>
      <c r="N5603" s="23" t="n">
        <v>2025</v>
      </c>
      <c r="O5603" s="23" t="n">
        <v>10</v>
      </c>
    </row>
    <row r="5604" customFormat="false" ht="15" hidden="false" customHeight="false" outlineLevel="0" collapsed="false">
      <c r="A5604" s="22" t="n">
        <v>45925</v>
      </c>
      <c r="B5604" s="23" t="s">
        <v>117</v>
      </c>
      <c r="C5604" s="23" t="s">
        <v>106</v>
      </c>
      <c r="D5604" s="24" t="n">
        <v>2480.8</v>
      </c>
      <c r="E5604" s="25" t="n">
        <f aca="false">MAX(D5604,0)/1000</f>
        <v>2.4808</v>
      </c>
      <c r="F5604" s="25" t="n">
        <f aca="false">MAX(-D5604,0)/1000</f>
        <v>0</v>
      </c>
      <c r="G5604" s="23" t="str">
        <f aca="false">IF(E5604&gt;0,"ja","nein")</f>
        <v>ja</v>
      </c>
      <c r="H5604" s="26" t="n">
        <v>69.24</v>
      </c>
      <c r="I5604" s="26" t="n">
        <f aca="false">(H5604/10+IF(N5604=2025,Einstellungen!$B$23,Einstellungen!$C$23))*(1+Einstellungen!$B$10)</f>
        <v>28.18515</v>
      </c>
      <c r="J5604" s="25" t="n">
        <f aca="false">E5604*I5604/100</f>
        <v>0.6992172012</v>
      </c>
      <c r="K5604" s="25" t="n">
        <f aca="false">E5604*Einstellungen!$B$5/100</f>
        <v>0.719432</v>
      </c>
      <c r="L5604" s="23" t="str">
        <f aca="false">IF(I5604&lt;Einstellungen!$B$5,"ja","nein")</f>
        <v>ja</v>
      </c>
      <c r="M5604" s="23" t="s">
        <v>130</v>
      </c>
      <c r="N5604" s="23" t="n">
        <v>2025</v>
      </c>
      <c r="O5604" s="23" t="n">
        <v>11</v>
      </c>
    </row>
    <row r="5605" customFormat="false" ht="15" hidden="false" customHeight="false" outlineLevel="0" collapsed="false">
      <c r="A5605" s="22" t="n">
        <v>45925</v>
      </c>
      <c r="B5605" s="23" t="s">
        <v>118</v>
      </c>
      <c r="C5605" s="23" t="s">
        <v>106</v>
      </c>
      <c r="D5605" s="24" t="n">
        <v>4195.2</v>
      </c>
      <c r="E5605" s="25" t="n">
        <f aca="false">MAX(D5605,0)/1000</f>
        <v>4.1952</v>
      </c>
      <c r="F5605" s="25" t="n">
        <f aca="false">MAX(-D5605,0)/1000</f>
        <v>0</v>
      </c>
      <c r="G5605" s="23" t="str">
        <f aca="false">IF(E5605&gt;0,"ja","nein")</f>
        <v>ja</v>
      </c>
      <c r="H5605" s="26" t="n">
        <v>38.18</v>
      </c>
      <c r="I5605" s="26" t="n">
        <f aca="false">(H5605/10+IF(N5605=2025,Einstellungen!$B$23,Einstellungen!$C$23))*(1+Einstellungen!$B$10)</f>
        <v>24.48901</v>
      </c>
      <c r="J5605" s="25" t="n">
        <f aca="false">E5605*I5605/100</f>
        <v>1.02736294752</v>
      </c>
      <c r="K5605" s="25" t="n">
        <f aca="false">E5605*Einstellungen!$B$5/100</f>
        <v>1.216608</v>
      </c>
      <c r="L5605" s="23" t="str">
        <f aca="false">IF(I5605&lt;Einstellungen!$B$5,"ja","nein")</f>
        <v>ja</v>
      </c>
      <c r="M5605" s="23" t="s">
        <v>130</v>
      </c>
      <c r="N5605" s="23" t="n">
        <v>2025</v>
      </c>
      <c r="O5605" s="23" t="n">
        <v>12</v>
      </c>
    </row>
    <row r="5606" customFormat="false" ht="15" hidden="false" customHeight="false" outlineLevel="0" collapsed="false">
      <c r="A5606" s="22" t="n">
        <v>45925</v>
      </c>
      <c r="B5606" s="23" t="s">
        <v>119</v>
      </c>
      <c r="C5606" s="23" t="s">
        <v>106</v>
      </c>
      <c r="D5606" s="24" t="n">
        <v>-25.5</v>
      </c>
      <c r="E5606" s="25" t="n">
        <f aca="false">MAX(D5606,0)/1000</f>
        <v>0</v>
      </c>
      <c r="F5606" s="25" t="n">
        <f aca="false">MAX(-D5606,0)/1000</f>
        <v>0.0255</v>
      </c>
      <c r="G5606" s="23" t="str">
        <f aca="false">IF(E5606&gt;0,"ja","nein")</f>
        <v>nein</v>
      </c>
      <c r="H5606" s="26" t="n">
        <v>16.03</v>
      </c>
      <c r="I5606" s="26" t="n">
        <f aca="false">(H5606/10+IF(N5606=2025,Einstellungen!$B$23,Einstellungen!$C$23))*(1+Einstellungen!$B$10)</f>
        <v>21.85316</v>
      </c>
      <c r="J5606" s="25" t="n">
        <f aca="false">E5606*I5606/100</f>
        <v>0</v>
      </c>
      <c r="K5606" s="25" t="n">
        <f aca="false">E5606*Einstellungen!$B$5/100</f>
        <v>0</v>
      </c>
      <c r="L5606" s="23" t="str">
        <f aca="false">IF(I5606&lt;Einstellungen!$B$5,"ja","nein")</f>
        <v>ja</v>
      </c>
      <c r="M5606" s="23" t="s">
        <v>130</v>
      </c>
      <c r="N5606" s="23" t="n">
        <v>2025</v>
      </c>
      <c r="O5606" s="23" t="n">
        <v>13</v>
      </c>
    </row>
    <row r="5607" customFormat="false" ht="15" hidden="false" customHeight="false" outlineLevel="0" collapsed="false">
      <c r="A5607" s="22" t="n">
        <v>45925</v>
      </c>
      <c r="B5607" s="23" t="s">
        <v>120</v>
      </c>
      <c r="C5607" s="23" t="s">
        <v>106</v>
      </c>
      <c r="D5607" s="24" t="n">
        <v>562.6</v>
      </c>
      <c r="E5607" s="25" t="n">
        <f aca="false">MAX(D5607,0)/1000</f>
        <v>0.5626</v>
      </c>
      <c r="F5607" s="25" t="n">
        <f aca="false">MAX(-D5607,0)/1000</f>
        <v>0</v>
      </c>
      <c r="G5607" s="23" t="str">
        <f aca="false">IF(E5607&gt;0,"ja","nein")</f>
        <v>ja</v>
      </c>
      <c r="H5607" s="26" t="n">
        <v>20.1</v>
      </c>
      <c r="I5607" s="26" t="n">
        <f aca="false">(H5607/10+IF(N5607=2025,Einstellungen!$B$23,Einstellungen!$C$23))*(1+Einstellungen!$B$10)</f>
        <v>22.33749</v>
      </c>
      <c r="J5607" s="25" t="n">
        <f aca="false">E5607*I5607/100</f>
        <v>0.12567071874</v>
      </c>
      <c r="K5607" s="25" t="n">
        <f aca="false">E5607*Einstellungen!$B$5/100</f>
        <v>0.163154</v>
      </c>
      <c r="L5607" s="23" t="str">
        <f aca="false">IF(I5607&lt;Einstellungen!$B$5,"ja","nein")</f>
        <v>ja</v>
      </c>
      <c r="M5607" s="23" t="s">
        <v>130</v>
      </c>
      <c r="N5607" s="23" t="n">
        <v>2025</v>
      </c>
      <c r="O5607" s="23" t="n">
        <v>14</v>
      </c>
    </row>
    <row r="5608" customFormat="false" ht="15" hidden="false" customHeight="false" outlineLevel="0" collapsed="false">
      <c r="A5608" s="22" t="n">
        <v>45925</v>
      </c>
      <c r="B5608" s="23" t="s">
        <v>104</v>
      </c>
      <c r="C5608" s="23" t="s">
        <v>106</v>
      </c>
      <c r="D5608" s="24" t="n">
        <v>-44.3</v>
      </c>
      <c r="E5608" s="25" t="n">
        <f aca="false">MAX(D5608,0)/1000</f>
        <v>0</v>
      </c>
      <c r="F5608" s="25" t="n">
        <f aca="false">MAX(-D5608,0)/1000</f>
        <v>0.0443</v>
      </c>
      <c r="G5608" s="23" t="str">
        <f aca="false">IF(E5608&gt;0,"ja","nein")</f>
        <v>nein</v>
      </c>
      <c r="H5608" s="26" t="n">
        <v>43.66</v>
      </c>
      <c r="I5608" s="26" t="n">
        <f aca="false">(H5608/10+IF(N5608=2025,Einstellungen!$B$23,Einstellungen!$C$23))*(1+Einstellungen!$B$10)</f>
        <v>25.14113</v>
      </c>
      <c r="J5608" s="25" t="n">
        <f aca="false">E5608*I5608/100</f>
        <v>0</v>
      </c>
      <c r="K5608" s="25" t="n">
        <f aca="false">E5608*Einstellungen!$B$5/100</f>
        <v>0</v>
      </c>
      <c r="L5608" s="23" t="str">
        <f aca="false">IF(I5608&lt;Einstellungen!$B$5,"ja","nein")</f>
        <v>ja</v>
      </c>
      <c r="M5608" s="23" t="s">
        <v>130</v>
      </c>
      <c r="N5608" s="23" t="n">
        <v>2025</v>
      </c>
      <c r="O5608" s="23" t="n">
        <v>15</v>
      </c>
    </row>
    <row r="5609" customFormat="false" ht="15" hidden="false" customHeight="false" outlineLevel="0" collapsed="false">
      <c r="A5609" s="22" t="n">
        <v>45925</v>
      </c>
      <c r="B5609" s="23" t="s">
        <v>105</v>
      </c>
      <c r="C5609" s="23" t="s">
        <v>106</v>
      </c>
      <c r="D5609" s="24" t="n">
        <v>1.8</v>
      </c>
      <c r="E5609" s="25" t="n">
        <f aca="false">MAX(D5609,0)/1000</f>
        <v>0.0018</v>
      </c>
      <c r="F5609" s="25" t="n">
        <f aca="false">MAX(-D5609,0)/1000</f>
        <v>0</v>
      </c>
      <c r="G5609" s="23" t="str">
        <f aca="false">IF(E5609&gt;0,"ja","nein")</f>
        <v>ja</v>
      </c>
      <c r="H5609" s="26" t="n">
        <v>75</v>
      </c>
      <c r="I5609" s="26" t="n">
        <f aca="false">(H5609/10+IF(N5609=2025,Einstellungen!$B$23,Einstellungen!$C$23))*(1+Einstellungen!$B$10)</f>
        <v>28.87059</v>
      </c>
      <c r="J5609" s="25" t="n">
        <f aca="false">E5609*I5609/100</f>
        <v>0.00051967062</v>
      </c>
      <c r="K5609" s="25" t="n">
        <f aca="false">E5609*Einstellungen!$B$5/100</f>
        <v>0.000522</v>
      </c>
      <c r="L5609" s="23" t="str">
        <f aca="false">IF(I5609&lt;Einstellungen!$B$5,"ja","nein")</f>
        <v>ja</v>
      </c>
      <c r="M5609" s="23" t="s">
        <v>130</v>
      </c>
      <c r="N5609" s="23" t="n">
        <v>2025</v>
      </c>
      <c r="O5609" s="23" t="n">
        <v>16</v>
      </c>
    </row>
    <row r="5610" customFormat="false" ht="15" hidden="false" customHeight="false" outlineLevel="0" collapsed="false">
      <c r="A5610" s="22" t="n">
        <v>45925</v>
      </c>
      <c r="B5610" s="23" t="s">
        <v>97</v>
      </c>
      <c r="C5610" s="23" t="s">
        <v>106</v>
      </c>
      <c r="D5610" s="24" t="n">
        <v>-17.9</v>
      </c>
      <c r="E5610" s="25" t="n">
        <f aca="false">MAX(D5610,0)/1000</f>
        <v>0</v>
      </c>
      <c r="F5610" s="25" t="n">
        <f aca="false">MAX(-D5610,0)/1000</f>
        <v>0.0179</v>
      </c>
      <c r="G5610" s="23" t="str">
        <f aca="false">IF(E5610&gt;0,"ja","nein")</f>
        <v>nein</v>
      </c>
      <c r="H5610" s="26" t="n">
        <v>88.79</v>
      </c>
      <c r="I5610" s="26" t="n">
        <f aca="false">(H5610/10+IF(N5610=2025,Einstellungen!$B$23,Einstellungen!$C$23))*(1+Einstellungen!$B$10)</f>
        <v>30.5116</v>
      </c>
      <c r="J5610" s="25" t="n">
        <f aca="false">E5610*I5610/100</f>
        <v>0</v>
      </c>
      <c r="K5610" s="25" t="n">
        <f aca="false">E5610*Einstellungen!$B$5/100</f>
        <v>0</v>
      </c>
      <c r="L5610" s="23" t="str">
        <f aca="false">IF(I5610&lt;Einstellungen!$B$5,"ja","nein")</f>
        <v>nein</v>
      </c>
      <c r="M5610" s="23" t="s">
        <v>130</v>
      </c>
      <c r="N5610" s="23" t="n">
        <v>2025</v>
      </c>
      <c r="O5610" s="23" t="n">
        <v>17</v>
      </c>
    </row>
    <row r="5611" customFormat="false" ht="15" hidden="false" customHeight="false" outlineLevel="0" collapsed="false">
      <c r="A5611" s="22" t="n">
        <v>45925</v>
      </c>
      <c r="B5611" s="23" t="s">
        <v>99</v>
      </c>
      <c r="C5611" s="23" t="s">
        <v>106</v>
      </c>
      <c r="D5611" s="24" t="n">
        <v>102.7</v>
      </c>
      <c r="E5611" s="25" t="n">
        <f aca="false">MAX(D5611,0)/1000</f>
        <v>0.1027</v>
      </c>
      <c r="F5611" s="25" t="n">
        <f aca="false">MAX(-D5611,0)/1000</f>
        <v>0</v>
      </c>
      <c r="G5611" s="23" t="str">
        <f aca="false">IF(E5611&gt;0,"ja","nein")</f>
        <v>ja</v>
      </c>
      <c r="H5611" s="26" t="n">
        <v>117.04</v>
      </c>
      <c r="I5611" s="26" t="n">
        <f aca="false">(H5611/10+IF(N5611=2025,Einstellungen!$B$23,Einstellungen!$C$23))*(1+Einstellungen!$B$10)</f>
        <v>33.87335</v>
      </c>
      <c r="J5611" s="25" t="n">
        <f aca="false">E5611*I5611/100</f>
        <v>0.03478793045</v>
      </c>
      <c r="K5611" s="25" t="n">
        <f aca="false">E5611*Einstellungen!$B$5/100</f>
        <v>0.029783</v>
      </c>
      <c r="L5611" s="23" t="str">
        <f aca="false">IF(I5611&lt;Einstellungen!$B$5,"ja","nein")</f>
        <v>nein</v>
      </c>
      <c r="M5611" s="23" t="s">
        <v>130</v>
      </c>
      <c r="N5611" s="23" t="n">
        <v>2025</v>
      </c>
      <c r="O5611" s="23" t="n">
        <v>18</v>
      </c>
    </row>
    <row r="5612" customFormat="false" ht="15" hidden="false" customHeight="false" outlineLevel="0" collapsed="false">
      <c r="A5612" s="22" t="n">
        <v>45925</v>
      </c>
      <c r="B5612" s="23" t="s">
        <v>100</v>
      </c>
      <c r="C5612" s="23" t="s">
        <v>106</v>
      </c>
      <c r="D5612" s="24" t="n">
        <v>383.9</v>
      </c>
      <c r="E5612" s="25" t="n">
        <f aca="false">MAX(D5612,0)/1000</f>
        <v>0.3839</v>
      </c>
      <c r="F5612" s="25" t="n">
        <f aca="false">MAX(-D5612,0)/1000</f>
        <v>0</v>
      </c>
      <c r="G5612" s="23" t="str">
        <f aca="false">IF(E5612&gt;0,"ja","nein")</f>
        <v>ja</v>
      </c>
      <c r="H5612" s="26" t="n">
        <v>121.47</v>
      </c>
      <c r="I5612" s="26" t="n">
        <f aca="false">(H5612/10+IF(N5612=2025,Einstellungen!$B$23,Einstellungen!$C$23))*(1+Einstellungen!$B$10)</f>
        <v>34.40052</v>
      </c>
      <c r="J5612" s="25" t="n">
        <f aca="false">E5612*I5612/100</f>
        <v>0.13206359628</v>
      </c>
      <c r="K5612" s="25" t="n">
        <f aca="false">E5612*Einstellungen!$B$5/100</f>
        <v>0.111331</v>
      </c>
      <c r="L5612" s="23" t="str">
        <f aca="false">IF(I5612&lt;Einstellungen!$B$5,"ja","nein")</f>
        <v>nein</v>
      </c>
      <c r="M5612" s="23" t="s">
        <v>130</v>
      </c>
      <c r="N5612" s="23" t="n">
        <v>2025</v>
      </c>
      <c r="O5612" s="23" t="n">
        <v>19</v>
      </c>
    </row>
    <row r="5613" customFormat="false" ht="15" hidden="false" customHeight="false" outlineLevel="0" collapsed="false">
      <c r="A5613" s="22" t="n">
        <v>45925</v>
      </c>
      <c r="B5613" s="23" t="s">
        <v>92</v>
      </c>
      <c r="C5613" s="23" t="s">
        <v>106</v>
      </c>
      <c r="D5613" s="24" t="n">
        <v>828.3</v>
      </c>
      <c r="E5613" s="25" t="n">
        <f aca="false">MAX(D5613,0)/1000</f>
        <v>0.8283</v>
      </c>
      <c r="F5613" s="25" t="n">
        <f aca="false">MAX(-D5613,0)/1000</f>
        <v>0</v>
      </c>
      <c r="G5613" s="23" t="str">
        <f aca="false">IF(E5613&gt;0,"ja","nein")</f>
        <v>ja</v>
      </c>
      <c r="H5613" s="26" t="n">
        <v>123.75</v>
      </c>
      <c r="I5613" s="26" t="n">
        <f aca="false">(H5613/10+IF(N5613=2025,Einstellungen!$B$23,Einstellungen!$C$23))*(1+Einstellungen!$B$10)</f>
        <v>34.67184</v>
      </c>
      <c r="J5613" s="25" t="n">
        <f aca="false">E5613*I5613/100</f>
        <v>0.28718685072</v>
      </c>
      <c r="K5613" s="25" t="n">
        <f aca="false">E5613*Einstellungen!$B$5/100</f>
        <v>0.240207</v>
      </c>
      <c r="L5613" s="23" t="str">
        <f aca="false">IF(I5613&lt;Einstellungen!$B$5,"ja","nein")</f>
        <v>nein</v>
      </c>
      <c r="M5613" s="23" t="s">
        <v>130</v>
      </c>
      <c r="N5613" s="23" t="n">
        <v>2025</v>
      </c>
      <c r="O5613" s="23" t="n">
        <v>20</v>
      </c>
    </row>
    <row r="5614" customFormat="false" ht="15" hidden="false" customHeight="false" outlineLevel="0" collapsed="false">
      <c r="A5614" s="22" t="n">
        <v>45925</v>
      </c>
      <c r="B5614" s="23" t="s">
        <v>95</v>
      </c>
      <c r="C5614" s="23" t="s">
        <v>106</v>
      </c>
      <c r="D5614" s="24" t="n">
        <v>679.8</v>
      </c>
      <c r="E5614" s="25" t="n">
        <f aca="false">MAX(D5614,0)/1000</f>
        <v>0.6798</v>
      </c>
      <c r="F5614" s="25" t="n">
        <f aca="false">MAX(-D5614,0)/1000</f>
        <v>0</v>
      </c>
      <c r="G5614" s="23" t="str">
        <f aca="false">IF(E5614&gt;0,"ja","nein")</f>
        <v>ja</v>
      </c>
      <c r="H5614" s="26" t="n">
        <v>105.83</v>
      </c>
      <c r="I5614" s="26" t="n">
        <f aca="false">(H5614/10+IF(N5614=2025,Einstellungen!$B$23,Einstellungen!$C$23))*(1+Einstellungen!$B$10)</f>
        <v>32.53936</v>
      </c>
      <c r="J5614" s="25" t="n">
        <f aca="false">E5614*I5614/100</f>
        <v>0.22120256928</v>
      </c>
      <c r="K5614" s="25" t="n">
        <f aca="false">E5614*Einstellungen!$B$5/100</f>
        <v>0.197142</v>
      </c>
      <c r="L5614" s="23" t="str">
        <f aca="false">IF(I5614&lt;Einstellungen!$B$5,"ja","nein")</f>
        <v>nein</v>
      </c>
      <c r="M5614" s="23" t="s">
        <v>130</v>
      </c>
      <c r="N5614" s="23" t="n">
        <v>2025</v>
      </c>
      <c r="O5614" s="23" t="n">
        <v>21</v>
      </c>
    </row>
    <row r="5615" customFormat="false" ht="15" hidden="false" customHeight="false" outlineLevel="0" collapsed="false">
      <c r="A5615" s="22" t="n">
        <v>45925</v>
      </c>
      <c r="B5615" s="23" t="s">
        <v>96</v>
      </c>
      <c r="C5615" s="23" t="s">
        <v>106</v>
      </c>
      <c r="D5615" s="24" t="n">
        <v>228.1</v>
      </c>
      <c r="E5615" s="25" t="n">
        <f aca="false">MAX(D5615,0)/1000</f>
        <v>0.2281</v>
      </c>
      <c r="F5615" s="25" t="n">
        <f aca="false">MAX(-D5615,0)/1000</f>
        <v>0</v>
      </c>
      <c r="G5615" s="23" t="str">
        <f aca="false">IF(E5615&gt;0,"ja","nein")</f>
        <v>ja</v>
      </c>
      <c r="H5615" s="26" t="n">
        <v>94.77</v>
      </c>
      <c r="I5615" s="26" t="n">
        <f aca="false">(H5615/10+IF(N5615=2025,Einstellungen!$B$23,Einstellungen!$C$23))*(1+Einstellungen!$B$10)</f>
        <v>31.22322</v>
      </c>
      <c r="J5615" s="25" t="n">
        <f aca="false">E5615*I5615/100</f>
        <v>0.07122016482</v>
      </c>
      <c r="K5615" s="25" t="n">
        <f aca="false">E5615*Einstellungen!$B$5/100</f>
        <v>0.066149</v>
      </c>
      <c r="L5615" s="23" t="str">
        <f aca="false">IF(I5615&lt;Einstellungen!$B$5,"ja","nein")</f>
        <v>nein</v>
      </c>
      <c r="M5615" s="23" t="s">
        <v>130</v>
      </c>
      <c r="N5615" s="23" t="n">
        <v>2025</v>
      </c>
      <c r="O5615" s="23" t="n">
        <v>22</v>
      </c>
    </row>
    <row r="5616" customFormat="false" ht="15" hidden="false" customHeight="false" outlineLevel="0" collapsed="false">
      <c r="A5616" s="22" t="n">
        <v>45925</v>
      </c>
      <c r="B5616" s="23" t="s">
        <v>101</v>
      </c>
      <c r="C5616" s="23" t="s">
        <v>106</v>
      </c>
      <c r="D5616" s="24" t="n">
        <v>243.3</v>
      </c>
      <c r="E5616" s="25" t="n">
        <f aca="false">MAX(D5616,0)/1000</f>
        <v>0.2433</v>
      </c>
      <c r="F5616" s="25" t="n">
        <f aca="false">MAX(-D5616,0)/1000</f>
        <v>0</v>
      </c>
      <c r="G5616" s="23" t="str">
        <f aca="false">IF(E5616&gt;0,"ja","nein")</f>
        <v>ja</v>
      </c>
      <c r="H5616" s="26" t="n">
        <v>81.09</v>
      </c>
      <c r="I5616" s="26" t="n">
        <f aca="false">(H5616/10+IF(N5616=2025,Einstellungen!$B$23,Einstellungen!$C$23))*(1+Einstellungen!$B$10)</f>
        <v>29.5953</v>
      </c>
      <c r="J5616" s="25" t="n">
        <f aca="false">E5616*I5616/100</f>
        <v>0.0720053649</v>
      </c>
      <c r="K5616" s="25" t="n">
        <f aca="false">E5616*Einstellungen!$B$5/100</f>
        <v>0.070557</v>
      </c>
      <c r="L5616" s="23" t="str">
        <f aca="false">IF(I5616&lt;Einstellungen!$B$5,"ja","nein")</f>
        <v>nein</v>
      </c>
      <c r="M5616" s="23" t="s">
        <v>130</v>
      </c>
      <c r="N5616" s="23" t="n">
        <v>2025</v>
      </c>
      <c r="O5616" s="23" t="n">
        <v>23</v>
      </c>
    </row>
    <row r="5617" customFormat="false" ht="15" hidden="false" customHeight="false" outlineLevel="0" collapsed="false">
      <c r="A5617" s="22" t="n">
        <v>45926</v>
      </c>
      <c r="B5617" s="23" t="s">
        <v>102</v>
      </c>
      <c r="C5617" s="23" t="s">
        <v>121</v>
      </c>
      <c r="D5617" s="24" t="n">
        <v>264.5</v>
      </c>
      <c r="E5617" s="25" t="n">
        <f aca="false">MAX(D5617,0)/1000</f>
        <v>0.2645</v>
      </c>
      <c r="F5617" s="25" t="n">
        <f aca="false">MAX(-D5617,0)/1000</f>
        <v>0</v>
      </c>
      <c r="G5617" s="23" t="str">
        <f aca="false">IF(E5617&gt;0,"ja","nein")</f>
        <v>ja</v>
      </c>
      <c r="H5617" s="26" t="n">
        <v>78.48</v>
      </c>
      <c r="I5617" s="26" t="n">
        <f aca="false">(H5617/10+IF(N5617=2025,Einstellungen!$B$23,Einstellungen!$C$23))*(1+Einstellungen!$B$10)</f>
        <v>29.28471</v>
      </c>
      <c r="J5617" s="25" t="n">
        <f aca="false">E5617*I5617/100</f>
        <v>0.07745805795</v>
      </c>
      <c r="K5617" s="25" t="n">
        <f aca="false">E5617*Einstellungen!$B$5/100</f>
        <v>0.076705</v>
      </c>
      <c r="L5617" s="23" t="str">
        <f aca="false">IF(I5617&lt;Einstellungen!$B$5,"ja","nein")</f>
        <v>nein</v>
      </c>
      <c r="M5617" s="23" t="s">
        <v>130</v>
      </c>
      <c r="N5617" s="23" t="n">
        <v>2025</v>
      </c>
      <c r="O5617" s="23" t="n">
        <v>0</v>
      </c>
    </row>
    <row r="5618" customFormat="false" ht="15" hidden="false" customHeight="false" outlineLevel="0" collapsed="false">
      <c r="A5618" s="22" t="n">
        <v>45926</v>
      </c>
      <c r="B5618" s="23" t="s">
        <v>107</v>
      </c>
      <c r="C5618" s="23" t="s">
        <v>121</v>
      </c>
      <c r="D5618" s="24" t="n">
        <v>249.2</v>
      </c>
      <c r="E5618" s="25" t="n">
        <f aca="false">MAX(D5618,0)/1000</f>
        <v>0.2492</v>
      </c>
      <c r="F5618" s="25" t="n">
        <f aca="false">MAX(-D5618,0)/1000</f>
        <v>0</v>
      </c>
      <c r="G5618" s="23" t="str">
        <f aca="false">IF(E5618&gt;0,"ja","nein")</f>
        <v>ja</v>
      </c>
      <c r="H5618" s="26" t="n">
        <v>75</v>
      </c>
      <c r="I5618" s="26" t="n">
        <f aca="false">(H5618/10+IF(N5618=2025,Einstellungen!$B$23,Einstellungen!$C$23))*(1+Einstellungen!$B$10)</f>
        <v>28.87059</v>
      </c>
      <c r="J5618" s="25" t="n">
        <f aca="false">E5618*I5618/100</f>
        <v>0.07194551028</v>
      </c>
      <c r="K5618" s="25" t="n">
        <f aca="false">E5618*Einstellungen!$B$5/100</f>
        <v>0.072268</v>
      </c>
      <c r="L5618" s="23" t="str">
        <f aca="false">IF(I5618&lt;Einstellungen!$B$5,"ja","nein")</f>
        <v>ja</v>
      </c>
      <c r="M5618" s="23" t="s">
        <v>130</v>
      </c>
      <c r="N5618" s="23" t="n">
        <v>2025</v>
      </c>
      <c r="O5618" s="23" t="n">
        <v>1</v>
      </c>
    </row>
    <row r="5619" customFormat="false" ht="15" hidden="false" customHeight="false" outlineLevel="0" collapsed="false">
      <c r="A5619" s="22" t="n">
        <v>45926</v>
      </c>
      <c r="B5619" s="23" t="s">
        <v>108</v>
      </c>
      <c r="C5619" s="23" t="s">
        <v>121</v>
      </c>
      <c r="D5619" s="24" t="n">
        <v>239.6</v>
      </c>
      <c r="E5619" s="25" t="n">
        <f aca="false">MAX(D5619,0)/1000</f>
        <v>0.2396</v>
      </c>
      <c r="F5619" s="25" t="n">
        <f aca="false">MAX(-D5619,0)/1000</f>
        <v>0</v>
      </c>
      <c r="G5619" s="23" t="str">
        <f aca="false">IF(E5619&gt;0,"ja","nein")</f>
        <v>ja</v>
      </c>
      <c r="H5619" s="26" t="n">
        <v>73.17</v>
      </c>
      <c r="I5619" s="26" t="n">
        <f aca="false">(H5619/10+IF(N5619=2025,Einstellungen!$B$23,Einstellungen!$C$23))*(1+Einstellungen!$B$10)</f>
        <v>28.65282</v>
      </c>
      <c r="J5619" s="25" t="n">
        <f aca="false">E5619*I5619/100</f>
        <v>0.06865215672</v>
      </c>
      <c r="K5619" s="25" t="n">
        <f aca="false">E5619*Einstellungen!$B$5/100</f>
        <v>0.069484</v>
      </c>
      <c r="L5619" s="23" t="str">
        <f aca="false">IF(I5619&lt;Einstellungen!$B$5,"ja","nein")</f>
        <v>ja</v>
      </c>
      <c r="M5619" s="23" t="s">
        <v>130</v>
      </c>
      <c r="N5619" s="23" t="n">
        <v>2025</v>
      </c>
      <c r="O5619" s="23" t="n">
        <v>2</v>
      </c>
    </row>
    <row r="5620" customFormat="false" ht="15" hidden="false" customHeight="false" outlineLevel="0" collapsed="false">
      <c r="A5620" s="22" t="n">
        <v>45926</v>
      </c>
      <c r="B5620" s="23" t="s">
        <v>109</v>
      </c>
      <c r="C5620" s="23" t="s">
        <v>121</v>
      </c>
      <c r="D5620" s="24" t="n">
        <v>243.3</v>
      </c>
      <c r="E5620" s="25" t="n">
        <f aca="false">MAX(D5620,0)/1000</f>
        <v>0.2433</v>
      </c>
      <c r="F5620" s="25" t="n">
        <f aca="false">MAX(-D5620,0)/1000</f>
        <v>0</v>
      </c>
      <c r="G5620" s="23" t="str">
        <f aca="false">IF(E5620&gt;0,"ja","nein")</f>
        <v>ja</v>
      </c>
      <c r="H5620" s="26" t="n">
        <v>73.18</v>
      </c>
      <c r="I5620" s="26" t="n">
        <f aca="false">(H5620/10+IF(N5620=2025,Einstellungen!$B$23,Einstellungen!$C$23))*(1+Einstellungen!$B$10)</f>
        <v>28.65401</v>
      </c>
      <c r="J5620" s="25" t="n">
        <f aca="false">E5620*I5620/100</f>
        <v>0.06971520633</v>
      </c>
      <c r="K5620" s="25" t="n">
        <f aca="false">E5620*Einstellungen!$B$5/100</f>
        <v>0.070557</v>
      </c>
      <c r="L5620" s="23" t="str">
        <f aca="false">IF(I5620&lt;Einstellungen!$B$5,"ja","nein")</f>
        <v>ja</v>
      </c>
      <c r="M5620" s="23" t="s">
        <v>130</v>
      </c>
      <c r="N5620" s="23" t="n">
        <v>2025</v>
      </c>
      <c r="O5620" s="23" t="n">
        <v>3</v>
      </c>
    </row>
    <row r="5621" customFormat="false" ht="15" hidden="false" customHeight="false" outlineLevel="0" collapsed="false">
      <c r="A5621" s="22" t="n">
        <v>45926</v>
      </c>
      <c r="B5621" s="23" t="s">
        <v>110</v>
      </c>
      <c r="C5621" s="23" t="s">
        <v>121</v>
      </c>
      <c r="D5621" s="24" t="n">
        <v>213.2</v>
      </c>
      <c r="E5621" s="25" t="n">
        <f aca="false">MAX(D5621,0)/1000</f>
        <v>0.2132</v>
      </c>
      <c r="F5621" s="25" t="n">
        <f aca="false">MAX(-D5621,0)/1000</f>
        <v>0</v>
      </c>
      <c r="G5621" s="23" t="str">
        <f aca="false">IF(E5621&gt;0,"ja","nein")</f>
        <v>ja</v>
      </c>
      <c r="H5621" s="26" t="n">
        <v>74.93</v>
      </c>
      <c r="I5621" s="26" t="n">
        <f aca="false">(H5621/10+IF(N5621=2025,Einstellungen!$B$23,Einstellungen!$C$23))*(1+Einstellungen!$B$10)</f>
        <v>28.86226</v>
      </c>
      <c r="J5621" s="25" t="n">
        <f aca="false">E5621*I5621/100</f>
        <v>0.06153433832</v>
      </c>
      <c r="K5621" s="25" t="n">
        <f aca="false">E5621*Einstellungen!$B$5/100</f>
        <v>0.061828</v>
      </c>
      <c r="L5621" s="23" t="str">
        <f aca="false">IF(I5621&lt;Einstellungen!$B$5,"ja","nein")</f>
        <v>ja</v>
      </c>
      <c r="M5621" s="23" t="s">
        <v>130</v>
      </c>
      <c r="N5621" s="23" t="n">
        <v>2025</v>
      </c>
      <c r="O5621" s="23" t="n">
        <v>4</v>
      </c>
    </row>
    <row r="5622" customFormat="false" ht="15" hidden="false" customHeight="false" outlineLevel="0" collapsed="false">
      <c r="A5622" s="22" t="n">
        <v>45926</v>
      </c>
      <c r="B5622" s="23" t="s">
        <v>111</v>
      </c>
      <c r="C5622" s="23" t="s">
        <v>121</v>
      </c>
      <c r="D5622" s="24" t="n">
        <v>232.4</v>
      </c>
      <c r="E5622" s="25" t="n">
        <f aca="false">MAX(D5622,0)/1000</f>
        <v>0.2324</v>
      </c>
      <c r="F5622" s="25" t="n">
        <f aca="false">MAX(-D5622,0)/1000</f>
        <v>0</v>
      </c>
      <c r="G5622" s="23" t="str">
        <f aca="false">IF(E5622&gt;0,"ja","nein")</f>
        <v>ja</v>
      </c>
      <c r="H5622" s="26" t="n">
        <v>82</v>
      </c>
      <c r="I5622" s="26" t="n">
        <f aca="false">(H5622/10+IF(N5622=2025,Einstellungen!$B$23,Einstellungen!$C$23))*(1+Einstellungen!$B$10)</f>
        <v>29.70359</v>
      </c>
      <c r="J5622" s="25" t="n">
        <f aca="false">E5622*I5622/100</f>
        <v>0.06903114316</v>
      </c>
      <c r="K5622" s="25" t="n">
        <f aca="false">E5622*Einstellungen!$B$5/100</f>
        <v>0.067396</v>
      </c>
      <c r="L5622" s="23" t="str">
        <f aca="false">IF(I5622&lt;Einstellungen!$B$5,"ja","nein")</f>
        <v>nein</v>
      </c>
      <c r="M5622" s="23" t="s">
        <v>130</v>
      </c>
      <c r="N5622" s="23" t="n">
        <v>2025</v>
      </c>
      <c r="O5622" s="23" t="n">
        <v>5</v>
      </c>
    </row>
    <row r="5623" customFormat="false" ht="15" hidden="false" customHeight="false" outlineLevel="0" collapsed="false">
      <c r="A5623" s="22" t="n">
        <v>45926</v>
      </c>
      <c r="B5623" s="23" t="s">
        <v>112</v>
      </c>
      <c r="C5623" s="23" t="s">
        <v>121</v>
      </c>
      <c r="D5623" s="24" t="n">
        <v>225.2</v>
      </c>
      <c r="E5623" s="25" t="n">
        <f aca="false">MAX(D5623,0)/1000</f>
        <v>0.2252</v>
      </c>
      <c r="F5623" s="25" t="n">
        <f aca="false">MAX(-D5623,0)/1000</f>
        <v>0</v>
      </c>
      <c r="G5623" s="23" t="str">
        <f aca="false">IF(E5623&gt;0,"ja","nein")</f>
        <v>ja</v>
      </c>
      <c r="H5623" s="26" t="n">
        <v>107.74</v>
      </c>
      <c r="I5623" s="26" t="n">
        <f aca="false">(H5623/10+IF(N5623=2025,Einstellungen!$B$23,Einstellungen!$C$23))*(1+Einstellungen!$B$10)</f>
        <v>32.76665</v>
      </c>
      <c r="J5623" s="25" t="n">
        <f aca="false">E5623*I5623/100</f>
        <v>0.0737904958</v>
      </c>
      <c r="K5623" s="25" t="n">
        <f aca="false">E5623*Einstellungen!$B$5/100</f>
        <v>0.065308</v>
      </c>
      <c r="L5623" s="23" t="str">
        <f aca="false">IF(I5623&lt;Einstellungen!$B$5,"ja","nein")</f>
        <v>nein</v>
      </c>
      <c r="M5623" s="23" t="s">
        <v>130</v>
      </c>
      <c r="N5623" s="23" t="n">
        <v>2025</v>
      </c>
      <c r="O5623" s="23" t="n">
        <v>6</v>
      </c>
    </row>
    <row r="5624" customFormat="false" ht="15" hidden="false" customHeight="false" outlineLevel="0" collapsed="false">
      <c r="A5624" s="22" t="n">
        <v>45926</v>
      </c>
      <c r="B5624" s="23" t="s">
        <v>113</v>
      </c>
      <c r="C5624" s="23" t="s">
        <v>121</v>
      </c>
      <c r="D5624" s="24" t="n">
        <v>296.2</v>
      </c>
      <c r="E5624" s="25" t="n">
        <f aca="false">MAX(D5624,0)/1000</f>
        <v>0.2962</v>
      </c>
      <c r="F5624" s="25" t="n">
        <f aca="false">MAX(-D5624,0)/1000</f>
        <v>0</v>
      </c>
      <c r="G5624" s="23" t="str">
        <f aca="false">IF(E5624&gt;0,"ja","nein")</f>
        <v>ja</v>
      </c>
      <c r="H5624" s="26" t="n">
        <v>120.33</v>
      </c>
      <c r="I5624" s="26" t="n">
        <f aca="false">(H5624/10+IF(N5624=2025,Einstellungen!$B$23,Einstellungen!$C$23))*(1+Einstellungen!$B$10)</f>
        <v>34.26486</v>
      </c>
      <c r="J5624" s="25" t="n">
        <f aca="false">E5624*I5624/100</f>
        <v>0.10149251532</v>
      </c>
      <c r="K5624" s="25" t="n">
        <f aca="false">E5624*Einstellungen!$B$5/100</f>
        <v>0.085898</v>
      </c>
      <c r="L5624" s="23" t="str">
        <f aca="false">IF(I5624&lt;Einstellungen!$B$5,"ja","nein")</f>
        <v>nein</v>
      </c>
      <c r="M5624" s="23" t="s">
        <v>130</v>
      </c>
      <c r="N5624" s="23" t="n">
        <v>2025</v>
      </c>
      <c r="O5624" s="23" t="n">
        <v>7</v>
      </c>
    </row>
    <row r="5625" customFormat="false" ht="15" hidden="false" customHeight="false" outlineLevel="0" collapsed="false">
      <c r="A5625" s="22" t="n">
        <v>45926</v>
      </c>
      <c r="B5625" s="23" t="s">
        <v>114</v>
      </c>
      <c r="C5625" s="23" t="s">
        <v>121</v>
      </c>
      <c r="D5625" s="24" t="n">
        <v>109.2</v>
      </c>
      <c r="E5625" s="25" t="n">
        <f aca="false">MAX(D5625,0)/1000</f>
        <v>0.1092</v>
      </c>
      <c r="F5625" s="25" t="n">
        <f aca="false">MAX(-D5625,0)/1000</f>
        <v>0</v>
      </c>
      <c r="G5625" s="23" t="str">
        <f aca="false">IF(E5625&gt;0,"ja","nein")</f>
        <v>ja</v>
      </c>
      <c r="H5625" s="26" t="n">
        <v>123.56</v>
      </c>
      <c r="I5625" s="26" t="n">
        <f aca="false">(H5625/10+IF(N5625=2025,Einstellungen!$B$23,Einstellungen!$C$23))*(1+Einstellungen!$B$10)</f>
        <v>34.64923</v>
      </c>
      <c r="J5625" s="25" t="n">
        <f aca="false">E5625*I5625/100</f>
        <v>0.03783695916</v>
      </c>
      <c r="K5625" s="25" t="n">
        <f aca="false">E5625*Einstellungen!$B$5/100</f>
        <v>0.031668</v>
      </c>
      <c r="L5625" s="23" t="str">
        <f aca="false">IF(I5625&lt;Einstellungen!$B$5,"ja","nein")</f>
        <v>nein</v>
      </c>
      <c r="M5625" s="23" t="s">
        <v>130</v>
      </c>
      <c r="N5625" s="23" t="n">
        <v>2025</v>
      </c>
      <c r="O5625" s="23" t="n">
        <v>8</v>
      </c>
    </row>
    <row r="5626" customFormat="false" ht="15" hidden="false" customHeight="false" outlineLevel="0" collapsed="false">
      <c r="A5626" s="22" t="n">
        <v>45926</v>
      </c>
      <c r="B5626" s="23" t="s">
        <v>115</v>
      </c>
      <c r="C5626" s="23" t="s">
        <v>121</v>
      </c>
      <c r="D5626" s="24" t="n">
        <v>-14.5</v>
      </c>
      <c r="E5626" s="25" t="n">
        <f aca="false">MAX(D5626,0)/1000</f>
        <v>0</v>
      </c>
      <c r="F5626" s="25" t="n">
        <f aca="false">MAX(-D5626,0)/1000</f>
        <v>0.0145</v>
      </c>
      <c r="G5626" s="23" t="str">
        <f aca="false">IF(E5626&gt;0,"ja","nein")</f>
        <v>nein</v>
      </c>
      <c r="H5626" s="26" t="n">
        <v>110.41</v>
      </c>
      <c r="I5626" s="26" t="n">
        <f aca="false">(H5626/10+IF(N5626=2025,Einstellungen!$B$23,Einstellungen!$C$23))*(1+Einstellungen!$B$10)</f>
        <v>33.08438</v>
      </c>
      <c r="J5626" s="25" t="n">
        <f aca="false">E5626*I5626/100</f>
        <v>0</v>
      </c>
      <c r="K5626" s="25" t="n">
        <f aca="false">E5626*Einstellungen!$B$5/100</f>
        <v>0</v>
      </c>
      <c r="L5626" s="23" t="str">
        <f aca="false">IF(I5626&lt;Einstellungen!$B$5,"ja","nein")</f>
        <v>nein</v>
      </c>
      <c r="M5626" s="23" t="s">
        <v>130</v>
      </c>
      <c r="N5626" s="23" t="n">
        <v>2025</v>
      </c>
      <c r="O5626" s="23" t="n">
        <v>9</v>
      </c>
    </row>
    <row r="5627" customFormat="false" ht="15" hidden="false" customHeight="false" outlineLevel="0" collapsed="false">
      <c r="A5627" s="22" t="n">
        <v>45926</v>
      </c>
      <c r="B5627" s="23" t="s">
        <v>116</v>
      </c>
      <c r="C5627" s="23" t="s">
        <v>121</v>
      </c>
      <c r="D5627" s="24" t="n">
        <v>-28.6</v>
      </c>
      <c r="E5627" s="25" t="n">
        <f aca="false">MAX(D5627,0)/1000</f>
        <v>0</v>
      </c>
      <c r="F5627" s="25" t="n">
        <f aca="false">MAX(-D5627,0)/1000</f>
        <v>0.0286</v>
      </c>
      <c r="G5627" s="23" t="str">
        <f aca="false">IF(E5627&gt;0,"ja","nein")</f>
        <v>nein</v>
      </c>
      <c r="H5627" s="26" t="n">
        <v>89.84</v>
      </c>
      <c r="I5627" s="26" t="n">
        <f aca="false">(H5627/10+IF(N5627=2025,Einstellungen!$B$23,Einstellungen!$C$23))*(1+Einstellungen!$B$10)</f>
        <v>30.63655</v>
      </c>
      <c r="J5627" s="25" t="n">
        <f aca="false">E5627*I5627/100</f>
        <v>0</v>
      </c>
      <c r="K5627" s="25" t="n">
        <f aca="false">E5627*Einstellungen!$B$5/100</f>
        <v>0</v>
      </c>
      <c r="L5627" s="23" t="str">
        <f aca="false">IF(I5627&lt;Einstellungen!$B$5,"ja","nein")</f>
        <v>nein</v>
      </c>
      <c r="M5627" s="23" t="s">
        <v>130</v>
      </c>
      <c r="N5627" s="23" t="n">
        <v>2025</v>
      </c>
      <c r="O5627" s="23" t="n">
        <v>10</v>
      </c>
    </row>
    <row r="5628" customFormat="false" ht="15" hidden="false" customHeight="false" outlineLevel="0" collapsed="false">
      <c r="A5628" s="22" t="n">
        <v>45926</v>
      </c>
      <c r="B5628" s="23" t="s">
        <v>117</v>
      </c>
      <c r="C5628" s="23" t="s">
        <v>121</v>
      </c>
      <c r="D5628" s="24" t="n">
        <v>-17.6</v>
      </c>
      <c r="E5628" s="25" t="n">
        <f aca="false">MAX(D5628,0)/1000</f>
        <v>0</v>
      </c>
      <c r="F5628" s="25" t="n">
        <f aca="false">MAX(-D5628,0)/1000</f>
        <v>0.0176</v>
      </c>
      <c r="G5628" s="23" t="str">
        <f aca="false">IF(E5628&gt;0,"ja","nein")</f>
        <v>nein</v>
      </c>
      <c r="H5628" s="26" t="n">
        <v>85.36</v>
      </c>
      <c r="I5628" s="26" t="n">
        <f aca="false">(H5628/10+IF(N5628=2025,Einstellungen!$B$23,Einstellungen!$C$23))*(1+Einstellungen!$B$10)</f>
        <v>30.10343</v>
      </c>
      <c r="J5628" s="25" t="n">
        <f aca="false">E5628*I5628/100</f>
        <v>0</v>
      </c>
      <c r="K5628" s="25" t="n">
        <f aca="false">E5628*Einstellungen!$B$5/100</f>
        <v>0</v>
      </c>
      <c r="L5628" s="23" t="str">
        <f aca="false">IF(I5628&lt;Einstellungen!$B$5,"ja","nein")</f>
        <v>nein</v>
      </c>
      <c r="M5628" s="23" t="s">
        <v>130</v>
      </c>
      <c r="N5628" s="23" t="n">
        <v>2025</v>
      </c>
      <c r="O5628" s="23" t="n">
        <v>11</v>
      </c>
    </row>
    <row r="5629" customFormat="false" ht="15" hidden="false" customHeight="false" outlineLevel="0" collapsed="false">
      <c r="A5629" s="22" t="n">
        <v>45926</v>
      </c>
      <c r="B5629" s="23" t="s">
        <v>118</v>
      </c>
      <c r="C5629" s="23" t="s">
        <v>121</v>
      </c>
      <c r="D5629" s="24" t="n">
        <v>-29.1</v>
      </c>
      <c r="E5629" s="25" t="n">
        <f aca="false">MAX(D5629,0)/1000</f>
        <v>0</v>
      </c>
      <c r="F5629" s="25" t="n">
        <f aca="false">MAX(-D5629,0)/1000</f>
        <v>0.0291</v>
      </c>
      <c r="G5629" s="23" t="str">
        <f aca="false">IF(E5629&gt;0,"ja","nein")</f>
        <v>nein</v>
      </c>
      <c r="H5629" s="26" t="n">
        <v>78.96</v>
      </c>
      <c r="I5629" s="26" t="n">
        <f aca="false">(H5629/10+IF(N5629=2025,Einstellungen!$B$23,Einstellungen!$C$23))*(1+Einstellungen!$B$10)</f>
        <v>29.34183</v>
      </c>
      <c r="J5629" s="25" t="n">
        <f aca="false">E5629*I5629/100</f>
        <v>0</v>
      </c>
      <c r="K5629" s="25" t="n">
        <f aca="false">E5629*Einstellungen!$B$5/100</f>
        <v>0</v>
      </c>
      <c r="L5629" s="23" t="str">
        <f aca="false">IF(I5629&lt;Einstellungen!$B$5,"ja","nein")</f>
        <v>nein</v>
      </c>
      <c r="M5629" s="23" t="s">
        <v>130</v>
      </c>
      <c r="N5629" s="23" t="n">
        <v>2025</v>
      </c>
      <c r="O5629" s="23" t="n">
        <v>12</v>
      </c>
    </row>
    <row r="5630" customFormat="false" ht="15" hidden="false" customHeight="false" outlineLevel="0" collapsed="false">
      <c r="A5630" s="22" t="n">
        <v>45926</v>
      </c>
      <c r="B5630" s="23" t="s">
        <v>119</v>
      </c>
      <c r="C5630" s="23" t="s">
        <v>121</v>
      </c>
      <c r="D5630" s="24" t="n">
        <v>-17.3</v>
      </c>
      <c r="E5630" s="25" t="n">
        <f aca="false">MAX(D5630,0)/1000</f>
        <v>0</v>
      </c>
      <c r="F5630" s="25" t="n">
        <f aca="false">MAX(-D5630,0)/1000</f>
        <v>0.0173</v>
      </c>
      <c r="G5630" s="23" t="str">
        <f aca="false">IF(E5630&gt;0,"ja","nein")</f>
        <v>nein</v>
      </c>
      <c r="H5630" s="26" t="n">
        <v>73.16</v>
      </c>
      <c r="I5630" s="26" t="n">
        <f aca="false">(H5630/10+IF(N5630=2025,Einstellungen!$B$23,Einstellungen!$C$23))*(1+Einstellungen!$B$10)</f>
        <v>28.65163</v>
      </c>
      <c r="J5630" s="25" t="n">
        <f aca="false">E5630*I5630/100</f>
        <v>0</v>
      </c>
      <c r="K5630" s="25" t="n">
        <f aca="false">E5630*Einstellungen!$B$5/100</f>
        <v>0</v>
      </c>
      <c r="L5630" s="23" t="str">
        <f aca="false">IF(I5630&lt;Einstellungen!$B$5,"ja","nein")</f>
        <v>ja</v>
      </c>
      <c r="M5630" s="23" t="s">
        <v>130</v>
      </c>
      <c r="N5630" s="23" t="n">
        <v>2025</v>
      </c>
      <c r="O5630" s="23" t="n">
        <v>13</v>
      </c>
    </row>
    <row r="5631" customFormat="false" ht="15" hidden="false" customHeight="false" outlineLevel="0" collapsed="false">
      <c r="A5631" s="22" t="n">
        <v>45926</v>
      </c>
      <c r="B5631" s="23" t="s">
        <v>120</v>
      </c>
      <c r="C5631" s="23" t="s">
        <v>121</v>
      </c>
      <c r="D5631" s="24" t="n">
        <v>29.3</v>
      </c>
      <c r="E5631" s="25" t="n">
        <f aca="false">MAX(D5631,0)/1000</f>
        <v>0.0293</v>
      </c>
      <c r="F5631" s="25" t="n">
        <f aca="false">MAX(-D5631,0)/1000</f>
        <v>0</v>
      </c>
      <c r="G5631" s="23" t="str">
        <f aca="false">IF(E5631&gt;0,"ja","nein")</f>
        <v>ja</v>
      </c>
      <c r="H5631" s="26" t="n">
        <v>75.05</v>
      </c>
      <c r="I5631" s="26" t="n">
        <f aca="false">(H5631/10+IF(N5631=2025,Einstellungen!$B$23,Einstellungen!$C$23))*(1+Einstellungen!$B$10)</f>
        <v>28.87654</v>
      </c>
      <c r="J5631" s="25" t="n">
        <f aca="false">E5631*I5631/100</f>
        <v>0.00846082622</v>
      </c>
      <c r="K5631" s="25" t="n">
        <f aca="false">E5631*Einstellungen!$B$5/100</f>
        <v>0.008497</v>
      </c>
      <c r="L5631" s="23" t="str">
        <f aca="false">IF(I5631&lt;Einstellungen!$B$5,"ja","nein")</f>
        <v>ja</v>
      </c>
      <c r="M5631" s="23" t="s">
        <v>130</v>
      </c>
      <c r="N5631" s="23" t="n">
        <v>2025</v>
      </c>
      <c r="O5631" s="23" t="n">
        <v>14</v>
      </c>
    </row>
    <row r="5632" customFormat="false" ht="15" hidden="false" customHeight="false" outlineLevel="0" collapsed="false">
      <c r="A5632" s="22" t="n">
        <v>45926</v>
      </c>
      <c r="B5632" s="23" t="s">
        <v>104</v>
      </c>
      <c r="C5632" s="23" t="s">
        <v>121</v>
      </c>
      <c r="D5632" s="24" t="n">
        <v>21.2</v>
      </c>
      <c r="E5632" s="25" t="n">
        <f aca="false">MAX(D5632,0)/1000</f>
        <v>0.0212</v>
      </c>
      <c r="F5632" s="25" t="n">
        <f aca="false">MAX(-D5632,0)/1000</f>
        <v>0</v>
      </c>
      <c r="G5632" s="23" t="str">
        <f aca="false">IF(E5632&gt;0,"ja","nein")</f>
        <v>ja</v>
      </c>
      <c r="H5632" s="26" t="n">
        <v>79.99</v>
      </c>
      <c r="I5632" s="26" t="n">
        <f aca="false">(H5632/10+IF(N5632=2025,Einstellungen!$B$23,Einstellungen!$C$23))*(1+Einstellungen!$B$10)</f>
        <v>29.4644</v>
      </c>
      <c r="J5632" s="25" t="n">
        <f aca="false">E5632*I5632/100</f>
        <v>0.0062464528</v>
      </c>
      <c r="K5632" s="25" t="n">
        <f aca="false">E5632*Einstellungen!$B$5/100</f>
        <v>0.006148</v>
      </c>
      <c r="L5632" s="23" t="str">
        <f aca="false">IF(I5632&lt;Einstellungen!$B$5,"ja","nein")</f>
        <v>nein</v>
      </c>
      <c r="M5632" s="23" t="s">
        <v>130</v>
      </c>
      <c r="N5632" s="23" t="n">
        <v>2025</v>
      </c>
      <c r="O5632" s="23" t="n">
        <v>15</v>
      </c>
    </row>
    <row r="5633" customFormat="false" ht="15" hidden="false" customHeight="false" outlineLevel="0" collapsed="false">
      <c r="A5633" s="22" t="n">
        <v>45926</v>
      </c>
      <c r="B5633" s="23" t="s">
        <v>105</v>
      </c>
      <c r="C5633" s="23" t="s">
        <v>121</v>
      </c>
      <c r="D5633" s="24" t="n">
        <v>-31.1</v>
      </c>
      <c r="E5633" s="25" t="n">
        <f aca="false">MAX(D5633,0)/1000</f>
        <v>0</v>
      </c>
      <c r="F5633" s="25" t="n">
        <f aca="false">MAX(-D5633,0)/1000</f>
        <v>0.0311</v>
      </c>
      <c r="G5633" s="23" t="str">
        <f aca="false">IF(E5633&gt;0,"ja","nein")</f>
        <v>nein</v>
      </c>
      <c r="H5633" s="26" t="n">
        <v>98.81</v>
      </c>
      <c r="I5633" s="26" t="n">
        <f aca="false">(H5633/10+IF(N5633=2025,Einstellungen!$B$23,Einstellungen!$C$23))*(1+Einstellungen!$B$10)</f>
        <v>31.70398</v>
      </c>
      <c r="J5633" s="25" t="n">
        <f aca="false">E5633*I5633/100</f>
        <v>0</v>
      </c>
      <c r="K5633" s="25" t="n">
        <f aca="false">E5633*Einstellungen!$B$5/100</f>
        <v>0</v>
      </c>
      <c r="L5633" s="23" t="str">
        <f aca="false">IF(I5633&lt;Einstellungen!$B$5,"ja","nein")</f>
        <v>nein</v>
      </c>
      <c r="M5633" s="23" t="s">
        <v>130</v>
      </c>
      <c r="N5633" s="23" t="n">
        <v>2025</v>
      </c>
      <c r="O5633" s="23" t="n">
        <v>16</v>
      </c>
    </row>
    <row r="5634" customFormat="false" ht="15" hidden="false" customHeight="false" outlineLevel="0" collapsed="false">
      <c r="A5634" s="22" t="n">
        <v>45926</v>
      </c>
      <c r="B5634" s="23" t="s">
        <v>97</v>
      </c>
      <c r="C5634" s="23" t="s">
        <v>121</v>
      </c>
      <c r="D5634" s="24" t="n">
        <v>-21.3</v>
      </c>
      <c r="E5634" s="25" t="n">
        <f aca="false">MAX(D5634,0)/1000</f>
        <v>0</v>
      </c>
      <c r="F5634" s="25" t="n">
        <f aca="false">MAX(-D5634,0)/1000</f>
        <v>0.0213</v>
      </c>
      <c r="G5634" s="23" t="str">
        <f aca="false">IF(E5634&gt;0,"ja","nein")</f>
        <v>nein</v>
      </c>
      <c r="H5634" s="26" t="n">
        <v>109.8</v>
      </c>
      <c r="I5634" s="26" t="n">
        <f aca="false">(H5634/10+IF(N5634=2025,Einstellungen!$B$23,Einstellungen!$C$23))*(1+Einstellungen!$B$10)</f>
        <v>33.01179</v>
      </c>
      <c r="J5634" s="25" t="n">
        <f aca="false">E5634*I5634/100</f>
        <v>0</v>
      </c>
      <c r="K5634" s="25" t="n">
        <f aca="false">E5634*Einstellungen!$B$5/100</f>
        <v>0</v>
      </c>
      <c r="L5634" s="23" t="str">
        <f aca="false">IF(I5634&lt;Einstellungen!$B$5,"ja","nein")</f>
        <v>nein</v>
      </c>
      <c r="M5634" s="23" t="s">
        <v>130</v>
      </c>
      <c r="N5634" s="23" t="n">
        <v>2025</v>
      </c>
      <c r="O5634" s="23" t="n">
        <v>17</v>
      </c>
    </row>
    <row r="5635" customFormat="false" ht="15" hidden="false" customHeight="false" outlineLevel="0" collapsed="false">
      <c r="A5635" s="22" t="n">
        <v>45926</v>
      </c>
      <c r="B5635" s="23" t="s">
        <v>99</v>
      </c>
      <c r="C5635" s="23" t="s">
        <v>121</v>
      </c>
      <c r="D5635" s="24" t="n">
        <v>63.6</v>
      </c>
      <c r="E5635" s="25" t="n">
        <f aca="false">MAX(D5635,0)/1000</f>
        <v>0.0636</v>
      </c>
      <c r="F5635" s="25" t="n">
        <f aca="false">MAX(-D5635,0)/1000</f>
        <v>0</v>
      </c>
      <c r="G5635" s="23" t="str">
        <f aca="false">IF(E5635&gt;0,"ja","nein")</f>
        <v>ja</v>
      </c>
      <c r="H5635" s="26" t="n">
        <v>123.65</v>
      </c>
      <c r="I5635" s="26" t="n">
        <f aca="false">(H5635/10+IF(N5635=2025,Einstellungen!$B$23,Einstellungen!$C$23))*(1+Einstellungen!$B$10)</f>
        <v>34.65994</v>
      </c>
      <c r="J5635" s="25" t="n">
        <f aca="false">E5635*I5635/100</f>
        <v>0.02204372184</v>
      </c>
      <c r="K5635" s="25" t="n">
        <f aca="false">E5635*Einstellungen!$B$5/100</f>
        <v>0.018444</v>
      </c>
      <c r="L5635" s="23" t="str">
        <f aca="false">IF(I5635&lt;Einstellungen!$B$5,"ja","nein")</f>
        <v>nein</v>
      </c>
      <c r="M5635" s="23" t="s">
        <v>130</v>
      </c>
      <c r="N5635" s="23" t="n">
        <v>2025</v>
      </c>
      <c r="O5635" s="23" t="n">
        <v>18</v>
      </c>
    </row>
    <row r="5636" customFormat="false" ht="15" hidden="false" customHeight="false" outlineLevel="0" collapsed="false">
      <c r="A5636" s="22" t="n">
        <v>45926</v>
      </c>
      <c r="B5636" s="23" t="s">
        <v>100</v>
      </c>
      <c r="C5636" s="23" t="s">
        <v>121</v>
      </c>
      <c r="D5636" s="24" t="n">
        <v>0.8</v>
      </c>
      <c r="E5636" s="25" t="n">
        <f aca="false">MAX(D5636,0)/1000</f>
        <v>0.0008</v>
      </c>
      <c r="F5636" s="25" t="n">
        <f aca="false">MAX(-D5636,0)/1000</f>
        <v>0</v>
      </c>
      <c r="G5636" s="23" t="str">
        <f aca="false">IF(E5636&gt;0,"ja","nein")</f>
        <v>ja</v>
      </c>
      <c r="H5636" s="26" t="n">
        <v>133.02</v>
      </c>
      <c r="I5636" s="26" t="n">
        <f aca="false">(H5636/10+IF(N5636=2025,Einstellungen!$B$23,Einstellungen!$C$23))*(1+Einstellungen!$B$10)</f>
        <v>35.77497</v>
      </c>
      <c r="J5636" s="25" t="n">
        <f aca="false">E5636*I5636/100</f>
        <v>0.00028619976</v>
      </c>
      <c r="K5636" s="25" t="n">
        <f aca="false">E5636*Einstellungen!$B$5/100</f>
        <v>0.000232</v>
      </c>
      <c r="L5636" s="23" t="str">
        <f aca="false">IF(I5636&lt;Einstellungen!$B$5,"ja","nein")</f>
        <v>nein</v>
      </c>
      <c r="M5636" s="23" t="s">
        <v>130</v>
      </c>
      <c r="N5636" s="23" t="n">
        <v>2025</v>
      </c>
      <c r="O5636" s="23" t="n">
        <v>19</v>
      </c>
    </row>
    <row r="5637" customFormat="false" ht="15" hidden="false" customHeight="false" outlineLevel="0" collapsed="false">
      <c r="A5637" s="22" t="n">
        <v>45926</v>
      </c>
      <c r="B5637" s="23" t="s">
        <v>92</v>
      </c>
      <c r="C5637" s="23" t="s">
        <v>121</v>
      </c>
      <c r="D5637" s="24" t="n">
        <v>88</v>
      </c>
      <c r="E5637" s="25" t="n">
        <f aca="false">MAX(D5637,0)/1000</f>
        <v>0.088</v>
      </c>
      <c r="F5637" s="25" t="n">
        <f aca="false">MAX(-D5637,0)/1000</f>
        <v>0</v>
      </c>
      <c r="G5637" s="23" t="str">
        <f aca="false">IF(E5637&gt;0,"ja","nein")</f>
        <v>ja</v>
      </c>
      <c r="H5637" s="26" t="n">
        <v>119.61</v>
      </c>
      <c r="I5637" s="26" t="n">
        <f aca="false">(H5637/10+IF(N5637=2025,Einstellungen!$B$23,Einstellungen!$C$23))*(1+Einstellungen!$B$10)</f>
        <v>34.17918</v>
      </c>
      <c r="J5637" s="25" t="n">
        <f aca="false">E5637*I5637/100</f>
        <v>0.0300776784</v>
      </c>
      <c r="K5637" s="25" t="n">
        <f aca="false">E5637*Einstellungen!$B$5/100</f>
        <v>0.02552</v>
      </c>
      <c r="L5637" s="23" t="str">
        <f aca="false">IF(I5637&lt;Einstellungen!$B$5,"ja","nein")</f>
        <v>nein</v>
      </c>
      <c r="M5637" s="23" t="s">
        <v>130</v>
      </c>
      <c r="N5637" s="23" t="n">
        <v>2025</v>
      </c>
      <c r="O5637" s="23" t="n">
        <v>20</v>
      </c>
    </row>
    <row r="5638" customFormat="false" ht="15" hidden="false" customHeight="false" outlineLevel="0" collapsed="false">
      <c r="A5638" s="22" t="n">
        <v>45926</v>
      </c>
      <c r="B5638" s="23" t="s">
        <v>95</v>
      </c>
      <c r="C5638" s="23" t="s">
        <v>121</v>
      </c>
      <c r="D5638" s="24" t="n">
        <v>262.7</v>
      </c>
      <c r="E5638" s="25" t="n">
        <f aca="false">MAX(D5638,0)/1000</f>
        <v>0.2627</v>
      </c>
      <c r="F5638" s="25" t="n">
        <f aca="false">MAX(-D5638,0)/1000</f>
        <v>0</v>
      </c>
      <c r="G5638" s="23" t="str">
        <f aca="false">IF(E5638&gt;0,"ja","nein")</f>
        <v>ja</v>
      </c>
      <c r="H5638" s="26" t="n">
        <v>106.21</v>
      </c>
      <c r="I5638" s="26" t="n">
        <f aca="false">(H5638/10+IF(N5638=2025,Einstellungen!$B$23,Einstellungen!$C$23))*(1+Einstellungen!$B$10)</f>
        <v>32.58458</v>
      </c>
      <c r="J5638" s="25" t="n">
        <f aca="false">E5638*I5638/100</f>
        <v>0.08559969166</v>
      </c>
      <c r="K5638" s="25" t="n">
        <f aca="false">E5638*Einstellungen!$B$5/100</f>
        <v>0.076183</v>
      </c>
      <c r="L5638" s="23" t="str">
        <f aca="false">IF(I5638&lt;Einstellungen!$B$5,"ja","nein")</f>
        <v>nein</v>
      </c>
      <c r="M5638" s="23" t="s">
        <v>130</v>
      </c>
      <c r="N5638" s="23" t="n">
        <v>2025</v>
      </c>
      <c r="O5638" s="23" t="n">
        <v>21</v>
      </c>
    </row>
    <row r="5639" customFormat="false" ht="15" hidden="false" customHeight="false" outlineLevel="0" collapsed="false">
      <c r="A5639" s="22" t="n">
        <v>45926</v>
      </c>
      <c r="B5639" s="23" t="s">
        <v>96</v>
      </c>
      <c r="C5639" s="23" t="s">
        <v>121</v>
      </c>
      <c r="D5639" s="24" t="n">
        <v>258.7</v>
      </c>
      <c r="E5639" s="25" t="n">
        <f aca="false">MAX(D5639,0)/1000</f>
        <v>0.2587</v>
      </c>
      <c r="F5639" s="25" t="n">
        <f aca="false">MAX(-D5639,0)/1000</f>
        <v>0</v>
      </c>
      <c r="G5639" s="23" t="str">
        <f aca="false">IF(E5639&gt;0,"ja","nein")</f>
        <v>ja</v>
      </c>
      <c r="H5639" s="26" t="n">
        <v>96.9</v>
      </c>
      <c r="I5639" s="26" t="n">
        <f aca="false">(H5639/10+IF(N5639=2025,Einstellungen!$B$23,Einstellungen!$C$23))*(1+Einstellungen!$B$10)</f>
        <v>31.47669</v>
      </c>
      <c r="J5639" s="25" t="n">
        <f aca="false">E5639*I5639/100</f>
        <v>0.08143019703</v>
      </c>
      <c r="K5639" s="25" t="n">
        <f aca="false">E5639*Einstellungen!$B$5/100</f>
        <v>0.075023</v>
      </c>
      <c r="L5639" s="23" t="str">
        <f aca="false">IF(I5639&lt;Einstellungen!$B$5,"ja","nein")</f>
        <v>nein</v>
      </c>
      <c r="M5639" s="23" t="s">
        <v>130</v>
      </c>
      <c r="N5639" s="23" t="n">
        <v>2025</v>
      </c>
      <c r="O5639" s="23" t="n">
        <v>22</v>
      </c>
    </row>
    <row r="5640" customFormat="false" ht="15" hidden="false" customHeight="false" outlineLevel="0" collapsed="false">
      <c r="A5640" s="22" t="n">
        <v>45926</v>
      </c>
      <c r="B5640" s="23" t="s">
        <v>101</v>
      </c>
      <c r="C5640" s="23" t="s">
        <v>121</v>
      </c>
      <c r="D5640" s="24" t="n">
        <v>262</v>
      </c>
      <c r="E5640" s="25" t="n">
        <f aca="false">MAX(D5640,0)/1000</f>
        <v>0.262</v>
      </c>
      <c r="F5640" s="25" t="n">
        <f aca="false">MAX(-D5640,0)/1000</f>
        <v>0</v>
      </c>
      <c r="G5640" s="23" t="str">
        <f aca="false">IF(E5640&gt;0,"ja","nein")</f>
        <v>ja</v>
      </c>
      <c r="H5640" s="26" t="n">
        <v>89.9</v>
      </c>
      <c r="I5640" s="26" t="n">
        <f aca="false">(H5640/10+IF(N5640=2025,Einstellungen!$B$23,Einstellungen!$C$23))*(1+Einstellungen!$B$10)</f>
        <v>30.64369</v>
      </c>
      <c r="J5640" s="25" t="n">
        <f aca="false">E5640*I5640/100</f>
        <v>0.0802864678</v>
      </c>
      <c r="K5640" s="25" t="n">
        <f aca="false">E5640*Einstellungen!$B$5/100</f>
        <v>0.07598</v>
      </c>
      <c r="L5640" s="23" t="str">
        <f aca="false">IF(I5640&lt;Einstellungen!$B$5,"ja","nein")</f>
        <v>nein</v>
      </c>
      <c r="M5640" s="23" t="s">
        <v>130</v>
      </c>
      <c r="N5640" s="23" t="n">
        <v>2025</v>
      </c>
      <c r="O5640" s="23" t="n">
        <v>23</v>
      </c>
    </row>
    <row r="5641" customFormat="false" ht="15" hidden="false" customHeight="false" outlineLevel="0" collapsed="false">
      <c r="A5641" s="22" t="n">
        <v>45927</v>
      </c>
      <c r="B5641" s="23" t="s">
        <v>102</v>
      </c>
      <c r="C5641" s="23" t="s">
        <v>122</v>
      </c>
      <c r="D5641" s="24" t="n">
        <v>259.6</v>
      </c>
      <c r="E5641" s="25" t="n">
        <f aca="false">MAX(D5641,0)/1000</f>
        <v>0.2596</v>
      </c>
      <c r="F5641" s="25" t="n">
        <f aca="false">MAX(-D5641,0)/1000</f>
        <v>0</v>
      </c>
      <c r="G5641" s="23" t="str">
        <f aca="false">IF(E5641&gt;0,"ja","nein")</f>
        <v>ja</v>
      </c>
      <c r="H5641" s="26" t="n">
        <v>84.99</v>
      </c>
      <c r="I5641" s="26" t="n">
        <f aca="false">(H5641/10+IF(N5641=2025,Einstellungen!$B$23,Einstellungen!$C$23))*(1+Einstellungen!$B$10)</f>
        <v>30.0594</v>
      </c>
      <c r="J5641" s="25" t="n">
        <f aca="false">E5641*I5641/100</f>
        <v>0.0780342024</v>
      </c>
      <c r="K5641" s="25" t="n">
        <f aca="false">E5641*Einstellungen!$B$5/100</f>
        <v>0.075284</v>
      </c>
      <c r="L5641" s="23" t="str">
        <f aca="false">IF(I5641&lt;Einstellungen!$B$5,"ja","nein")</f>
        <v>nein</v>
      </c>
      <c r="M5641" s="23" t="s">
        <v>130</v>
      </c>
      <c r="N5641" s="23" t="n">
        <v>2025</v>
      </c>
      <c r="O5641" s="23" t="n">
        <v>0</v>
      </c>
    </row>
    <row r="5642" customFormat="false" ht="15" hidden="false" customHeight="false" outlineLevel="0" collapsed="false">
      <c r="A5642" s="22" t="n">
        <v>45927</v>
      </c>
      <c r="B5642" s="23" t="s">
        <v>107</v>
      </c>
      <c r="C5642" s="23" t="s">
        <v>122</v>
      </c>
      <c r="D5642" s="24" t="n">
        <v>260.3</v>
      </c>
      <c r="E5642" s="25" t="n">
        <f aca="false">MAX(D5642,0)/1000</f>
        <v>0.2603</v>
      </c>
      <c r="F5642" s="25" t="n">
        <f aca="false">MAX(-D5642,0)/1000</f>
        <v>0</v>
      </c>
      <c r="G5642" s="23" t="str">
        <f aca="false">IF(E5642&gt;0,"ja","nein")</f>
        <v>ja</v>
      </c>
      <c r="H5642" s="26" t="n">
        <v>83.26</v>
      </c>
      <c r="I5642" s="26" t="n">
        <f aca="false">(H5642/10+IF(N5642=2025,Einstellungen!$B$23,Einstellungen!$C$23))*(1+Einstellungen!$B$10)</f>
        <v>29.85353</v>
      </c>
      <c r="J5642" s="25" t="n">
        <f aca="false">E5642*I5642/100</f>
        <v>0.07770873859</v>
      </c>
      <c r="K5642" s="25" t="n">
        <f aca="false">E5642*Einstellungen!$B$5/100</f>
        <v>0.075487</v>
      </c>
      <c r="L5642" s="23" t="str">
        <f aca="false">IF(I5642&lt;Einstellungen!$B$5,"ja","nein")</f>
        <v>nein</v>
      </c>
      <c r="M5642" s="23" t="s">
        <v>130</v>
      </c>
      <c r="N5642" s="23" t="n">
        <v>2025</v>
      </c>
      <c r="O5642" s="23" t="n">
        <v>1</v>
      </c>
    </row>
    <row r="5643" customFormat="false" ht="15" hidden="false" customHeight="false" outlineLevel="0" collapsed="false">
      <c r="A5643" s="22" t="n">
        <v>45927</v>
      </c>
      <c r="B5643" s="23" t="s">
        <v>108</v>
      </c>
      <c r="C5643" s="23" t="s">
        <v>122</v>
      </c>
      <c r="D5643" s="24" t="n">
        <v>228.8</v>
      </c>
      <c r="E5643" s="25" t="n">
        <f aca="false">MAX(D5643,0)/1000</f>
        <v>0.2288</v>
      </c>
      <c r="F5643" s="25" t="n">
        <f aca="false">MAX(-D5643,0)/1000</f>
        <v>0</v>
      </c>
      <c r="G5643" s="23" t="str">
        <f aca="false">IF(E5643&gt;0,"ja","nein")</f>
        <v>ja</v>
      </c>
      <c r="H5643" s="26" t="n">
        <v>82.7</v>
      </c>
      <c r="I5643" s="26" t="n">
        <f aca="false">(H5643/10+IF(N5643=2025,Einstellungen!$B$23,Einstellungen!$C$23))*(1+Einstellungen!$B$10)</f>
        <v>29.78689</v>
      </c>
      <c r="J5643" s="25" t="n">
        <f aca="false">E5643*I5643/100</f>
        <v>0.06815240432</v>
      </c>
      <c r="K5643" s="25" t="n">
        <f aca="false">E5643*Einstellungen!$B$5/100</f>
        <v>0.066352</v>
      </c>
      <c r="L5643" s="23" t="str">
        <f aca="false">IF(I5643&lt;Einstellungen!$B$5,"ja","nein")</f>
        <v>nein</v>
      </c>
      <c r="M5643" s="23" t="s">
        <v>130</v>
      </c>
      <c r="N5643" s="23" t="n">
        <v>2025</v>
      </c>
      <c r="O5643" s="23" t="n">
        <v>2</v>
      </c>
    </row>
    <row r="5644" customFormat="false" ht="15" hidden="false" customHeight="false" outlineLevel="0" collapsed="false">
      <c r="A5644" s="22" t="n">
        <v>45927</v>
      </c>
      <c r="B5644" s="23" t="s">
        <v>109</v>
      </c>
      <c r="C5644" s="23" t="s">
        <v>122</v>
      </c>
      <c r="D5644" s="24" t="n">
        <v>173.3</v>
      </c>
      <c r="E5644" s="25" t="n">
        <f aca="false">MAX(D5644,0)/1000</f>
        <v>0.1733</v>
      </c>
      <c r="F5644" s="25" t="n">
        <f aca="false">MAX(-D5644,0)/1000</f>
        <v>0</v>
      </c>
      <c r="G5644" s="23" t="str">
        <f aca="false">IF(E5644&gt;0,"ja","nein")</f>
        <v>ja</v>
      </c>
      <c r="H5644" s="26" t="n">
        <v>82.51</v>
      </c>
      <c r="I5644" s="26" t="n">
        <f aca="false">(H5644/10+IF(N5644=2025,Einstellungen!$B$23,Einstellungen!$C$23))*(1+Einstellungen!$B$10)</f>
        <v>29.76428</v>
      </c>
      <c r="J5644" s="25" t="n">
        <f aca="false">E5644*I5644/100</f>
        <v>0.05158149724</v>
      </c>
      <c r="K5644" s="25" t="n">
        <f aca="false">E5644*Einstellungen!$B$5/100</f>
        <v>0.050257</v>
      </c>
      <c r="L5644" s="23" t="str">
        <f aca="false">IF(I5644&lt;Einstellungen!$B$5,"ja","nein")</f>
        <v>nein</v>
      </c>
      <c r="M5644" s="23" t="s">
        <v>130</v>
      </c>
      <c r="N5644" s="23" t="n">
        <v>2025</v>
      </c>
      <c r="O5644" s="23" t="n">
        <v>3</v>
      </c>
    </row>
    <row r="5645" customFormat="false" ht="15" hidden="false" customHeight="false" outlineLevel="0" collapsed="false">
      <c r="A5645" s="22" t="n">
        <v>45927</v>
      </c>
      <c r="B5645" s="23" t="s">
        <v>110</v>
      </c>
      <c r="C5645" s="23" t="s">
        <v>122</v>
      </c>
      <c r="D5645" s="24" t="n">
        <v>208.4</v>
      </c>
      <c r="E5645" s="25" t="n">
        <f aca="false">MAX(D5645,0)/1000</f>
        <v>0.2084</v>
      </c>
      <c r="F5645" s="25" t="n">
        <f aca="false">MAX(-D5645,0)/1000</f>
        <v>0</v>
      </c>
      <c r="G5645" s="23" t="str">
        <f aca="false">IF(E5645&gt;0,"ja","nein")</f>
        <v>ja</v>
      </c>
      <c r="H5645" s="26" t="n">
        <v>85.28</v>
      </c>
      <c r="I5645" s="26" t="n">
        <f aca="false">(H5645/10+IF(N5645=2025,Einstellungen!$B$23,Einstellungen!$C$23))*(1+Einstellungen!$B$10)</f>
        <v>30.09391</v>
      </c>
      <c r="J5645" s="25" t="n">
        <f aca="false">E5645*I5645/100</f>
        <v>0.06271570844</v>
      </c>
      <c r="K5645" s="25" t="n">
        <f aca="false">E5645*Einstellungen!$B$5/100</f>
        <v>0.060436</v>
      </c>
      <c r="L5645" s="23" t="str">
        <f aca="false">IF(I5645&lt;Einstellungen!$B$5,"ja","nein")</f>
        <v>nein</v>
      </c>
      <c r="M5645" s="23" t="s">
        <v>130</v>
      </c>
      <c r="N5645" s="23" t="n">
        <v>2025</v>
      </c>
      <c r="O5645" s="23" t="n">
        <v>4</v>
      </c>
    </row>
    <row r="5646" customFormat="false" ht="15" hidden="false" customHeight="false" outlineLevel="0" collapsed="false">
      <c r="A5646" s="22" t="n">
        <v>45927</v>
      </c>
      <c r="B5646" s="23" t="s">
        <v>111</v>
      </c>
      <c r="C5646" s="23" t="s">
        <v>122</v>
      </c>
      <c r="D5646" s="24" t="n">
        <v>175.7</v>
      </c>
      <c r="E5646" s="25" t="n">
        <f aca="false">MAX(D5646,0)/1000</f>
        <v>0.1757</v>
      </c>
      <c r="F5646" s="25" t="n">
        <f aca="false">MAX(-D5646,0)/1000</f>
        <v>0</v>
      </c>
      <c r="G5646" s="23" t="str">
        <f aca="false">IF(E5646&gt;0,"ja","nein")</f>
        <v>ja</v>
      </c>
      <c r="H5646" s="26" t="n">
        <v>89.19</v>
      </c>
      <c r="I5646" s="26" t="n">
        <f aca="false">(H5646/10+IF(N5646=2025,Einstellungen!$B$23,Einstellungen!$C$23))*(1+Einstellungen!$B$10)</f>
        <v>30.5592</v>
      </c>
      <c r="J5646" s="25" t="n">
        <f aca="false">E5646*I5646/100</f>
        <v>0.0536925144</v>
      </c>
      <c r="K5646" s="25" t="n">
        <f aca="false">E5646*Einstellungen!$B$5/100</f>
        <v>0.050953</v>
      </c>
      <c r="L5646" s="23" t="str">
        <f aca="false">IF(I5646&lt;Einstellungen!$B$5,"ja","nein")</f>
        <v>nein</v>
      </c>
      <c r="M5646" s="23" t="s">
        <v>130</v>
      </c>
      <c r="N5646" s="23" t="n">
        <v>2025</v>
      </c>
      <c r="O5646" s="23" t="n">
        <v>5</v>
      </c>
    </row>
    <row r="5647" customFormat="false" ht="15" hidden="false" customHeight="false" outlineLevel="0" collapsed="false">
      <c r="A5647" s="22" t="n">
        <v>45927</v>
      </c>
      <c r="B5647" s="23" t="s">
        <v>112</v>
      </c>
      <c r="C5647" s="23" t="s">
        <v>122</v>
      </c>
      <c r="D5647" s="24" t="n">
        <v>200.5</v>
      </c>
      <c r="E5647" s="25" t="n">
        <f aca="false">MAX(D5647,0)/1000</f>
        <v>0.2005</v>
      </c>
      <c r="F5647" s="25" t="n">
        <f aca="false">MAX(-D5647,0)/1000</f>
        <v>0</v>
      </c>
      <c r="G5647" s="23" t="str">
        <f aca="false">IF(E5647&gt;0,"ja","nein")</f>
        <v>ja</v>
      </c>
      <c r="H5647" s="26" t="n">
        <v>90.57</v>
      </c>
      <c r="I5647" s="26" t="n">
        <f aca="false">(H5647/10+IF(N5647=2025,Einstellungen!$B$23,Einstellungen!$C$23))*(1+Einstellungen!$B$10)</f>
        <v>30.72342</v>
      </c>
      <c r="J5647" s="25" t="n">
        <f aca="false">E5647*I5647/100</f>
        <v>0.0616004571</v>
      </c>
      <c r="K5647" s="25" t="n">
        <f aca="false">E5647*Einstellungen!$B$5/100</f>
        <v>0.058145</v>
      </c>
      <c r="L5647" s="23" t="str">
        <f aca="false">IF(I5647&lt;Einstellungen!$B$5,"ja","nein")</f>
        <v>nein</v>
      </c>
      <c r="M5647" s="23" t="s">
        <v>130</v>
      </c>
      <c r="N5647" s="23" t="n">
        <v>2025</v>
      </c>
      <c r="O5647" s="23" t="n">
        <v>6</v>
      </c>
    </row>
    <row r="5648" customFormat="false" ht="15" hidden="false" customHeight="false" outlineLevel="0" collapsed="false">
      <c r="A5648" s="22" t="n">
        <v>45927</v>
      </c>
      <c r="B5648" s="23" t="s">
        <v>113</v>
      </c>
      <c r="C5648" s="23" t="s">
        <v>122</v>
      </c>
      <c r="D5648" s="24" t="n">
        <v>351.1</v>
      </c>
      <c r="E5648" s="25" t="n">
        <f aca="false">MAX(D5648,0)/1000</f>
        <v>0.3511</v>
      </c>
      <c r="F5648" s="25" t="n">
        <f aca="false">MAX(-D5648,0)/1000</f>
        <v>0</v>
      </c>
      <c r="G5648" s="23" t="str">
        <f aca="false">IF(E5648&gt;0,"ja","nein")</f>
        <v>ja</v>
      </c>
      <c r="H5648" s="26" t="n">
        <v>105.45</v>
      </c>
      <c r="I5648" s="26" t="n">
        <f aca="false">(H5648/10+IF(N5648=2025,Einstellungen!$B$23,Einstellungen!$C$23))*(1+Einstellungen!$B$10)</f>
        <v>32.49414</v>
      </c>
      <c r="J5648" s="25" t="n">
        <f aca="false">E5648*I5648/100</f>
        <v>0.11408692554</v>
      </c>
      <c r="K5648" s="25" t="n">
        <f aca="false">E5648*Einstellungen!$B$5/100</f>
        <v>0.101819</v>
      </c>
      <c r="L5648" s="23" t="str">
        <f aca="false">IF(I5648&lt;Einstellungen!$B$5,"ja","nein")</f>
        <v>nein</v>
      </c>
      <c r="M5648" s="23" t="s">
        <v>130</v>
      </c>
      <c r="N5648" s="23" t="n">
        <v>2025</v>
      </c>
      <c r="O5648" s="23" t="n">
        <v>7</v>
      </c>
    </row>
    <row r="5649" customFormat="false" ht="15" hidden="false" customHeight="false" outlineLevel="0" collapsed="false">
      <c r="A5649" s="22" t="n">
        <v>45927</v>
      </c>
      <c r="B5649" s="23" t="s">
        <v>114</v>
      </c>
      <c r="C5649" s="23" t="s">
        <v>122</v>
      </c>
      <c r="D5649" s="24" t="n">
        <v>340.7</v>
      </c>
      <c r="E5649" s="25" t="n">
        <f aca="false">MAX(D5649,0)/1000</f>
        <v>0.3407</v>
      </c>
      <c r="F5649" s="25" t="n">
        <f aca="false">MAX(-D5649,0)/1000</f>
        <v>0</v>
      </c>
      <c r="G5649" s="23" t="str">
        <f aca="false">IF(E5649&gt;0,"ja","nein")</f>
        <v>ja</v>
      </c>
      <c r="H5649" s="26" t="n">
        <v>109.71</v>
      </c>
      <c r="I5649" s="26" t="n">
        <f aca="false">(H5649/10+IF(N5649=2025,Einstellungen!$B$23,Einstellungen!$C$23))*(1+Einstellungen!$B$10)</f>
        <v>33.00108</v>
      </c>
      <c r="J5649" s="25" t="n">
        <f aca="false">E5649*I5649/100</f>
        <v>0.11243467956</v>
      </c>
      <c r="K5649" s="25" t="n">
        <f aca="false">E5649*Einstellungen!$B$5/100</f>
        <v>0.098803</v>
      </c>
      <c r="L5649" s="23" t="str">
        <f aca="false">IF(I5649&lt;Einstellungen!$B$5,"ja","nein")</f>
        <v>nein</v>
      </c>
      <c r="M5649" s="23" t="s">
        <v>130</v>
      </c>
      <c r="N5649" s="23" t="n">
        <v>2025</v>
      </c>
      <c r="O5649" s="23" t="n">
        <v>8</v>
      </c>
    </row>
    <row r="5650" customFormat="false" ht="15" hidden="false" customHeight="false" outlineLevel="0" collapsed="false">
      <c r="A5650" s="22" t="n">
        <v>45927</v>
      </c>
      <c r="B5650" s="23" t="s">
        <v>115</v>
      </c>
      <c r="C5650" s="23" t="s">
        <v>122</v>
      </c>
      <c r="D5650" s="24" t="n">
        <v>699.2</v>
      </c>
      <c r="E5650" s="25" t="n">
        <f aca="false">MAX(D5650,0)/1000</f>
        <v>0.6992</v>
      </c>
      <c r="F5650" s="25" t="n">
        <f aca="false">MAX(-D5650,0)/1000</f>
        <v>0</v>
      </c>
      <c r="G5650" s="23" t="str">
        <f aca="false">IF(E5650&gt;0,"ja","nein")</f>
        <v>ja</v>
      </c>
      <c r="H5650" s="26" t="n">
        <v>96.92</v>
      </c>
      <c r="I5650" s="26" t="n">
        <f aca="false">(H5650/10+IF(N5650=2025,Einstellungen!$B$23,Einstellungen!$C$23))*(1+Einstellungen!$B$10)</f>
        <v>31.47907</v>
      </c>
      <c r="J5650" s="25" t="n">
        <f aca="false">E5650*I5650/100</f>
        <v>0.22010165744</v>
      </c>
      <c r="K5650" s="25" t="n">
        <f aca="false">E5650*Einstellungen!$B$5/100</f>
        <v>0.202768</v>
      </c>
      <c r="L5650" s="23" t="str">
        <f aca="false">IF(I5650&lt;Einstellungen!$B$5,"ja","nein")</f>
        <v>nein</v>
      </c>
      <c r="M5650" s="23" t="s">
        <v>130</v>
      </c>
      <c r="N5650" s="23" t="n">
        <v>2025</v>
      </c>
      <c r="O5650" s="23" t="n">
        <v>9</v>
      </c>
    </row>
    <row r="5651" customFormat="false" ht="15" hidden="false" customHeight="false" outlineLevel="0" collapsed="false">
      <c r="A5651" s="22" t="n">
        <v>45927</v>
      </c>
      <c r="B5651" s="23" t="s">
        <v>116</v>
      </c>
      <c r="C5651" s="23" t="s">
        <v>122</v>
      </c>
      <c r="D5651" s="24" t="n">
        <v>220</v>
      </c>
      <c r="E5651" s="25" t="n">
        <f aca="false">MAX(D5651,0)/1000</f>
        <v>0.22</v>
      </c>
      <c r="F5651" s="25" t="n">
        <f aca="false">MAX(-D5651,0)/1000</f>
        <v>0</v>
      </c>
      <c r="G5651" s="23" t="str">
        <f aca="false">IF(E5651&gt;0,"ja","nein")</f>
        <v>ja</v>
      </c>
      <c r="H5651" s="26" t="n">
        <v>87.86</v>
      </c>
      <c r="I5651" s="26" t="n">
        <f aca="false">(H5651/10+IF(N5651=2025,Einstellungen!$B$23,Einstellungen!$C$23))*(1+Einstellungen!$B$10)</f>
        <v>30.40093</v>
      </c>
      <c r="J5651" s="25" t="n">
        <f aca="false">E5651*I5651/100</f>
        <v>0.066882046</v>
      </c>
      <c r="K5651" s="25" t="n">
        <f aca="false">E5651*Einstellungen!$B$5/100</f>
        <v>0.0638</v>
      </c>
      <c r="L5651" s="23" t="str">
        <f aca="false">IF(I5651&lt;Einstellungen!$B$5,"ja","nein")</f>
        <v>nein</v>
      </c>
      <c r="M5651" s="23" t="s">
        <v>130</v>
      </c>
      <c r="N5651" s="23" t="n">
        <v>2025</v>
      </c>
      <c r="O5651" s="23" t="n">
        <v>10</v>
      </c>
    </row>
    <row r="5652" customFormat="false" ht="15" hidden="false" customHeight="false" outlineLevel="0" collapsed="false">
      <c r="A5652" s="22" t="n">
        <v>45927</v>
      </c>
      <c r="B5652" s="23" t="s">
        <v>117</v>
      </c>
      <c r="C5652" s="23" t="s">
        <v>122</v>
      </c>
      <c r="D5652" s="24" t="n">
        <v>-26.2</v>
      </c>
      <c r="E5652" s="25" t="n">
        <f aca="false">MAX(D5652,0)/1000</f>
        <v>0</v>
      </c>
      <c r="F5652" s="25" t="n">
        <f aca="false">MAX(-D5652,0)/1000</f>
        <v>0.0262</v>
      </c>
      <c r="G5652" s="23" t="str">
        <f aca="false">IF(E5652&gt;0,"ja","nein")</f>
        <v>nein</v>
      </c>
      <c r="H5652" s="26" t="n">
        <v>75</v>
      </c>
      <c r="I5652" s="26" t="n">
        <f aca="false">(H5652/10+IF(N5652=2025,Einstellungen!$B$23,Einstellungen!$C$23))*(1+Einstellungen!$B$10)</f>
        <v>28.87059</v>
      </c>
      <c r="J5652" s="25" t="n">
        <f aca="false">E5652*I5652/100</f>
        <v>0</v>
      </c>
      <c r="K5652" s="25" t="n">
        <f aca="false">E5652*Einstellungen!$B$5/100</f>
        <v>0</v>
      </c>
      <c r="L5652" s="23" t="str">
        <f aca="false">IF(I5652&lt;Einstellungen!$B$5,"ja","nein")</f>
        <v>ja</v>
      </c>
      <c r="M5652" s="23" t="s">
        <v>130</v>
      </c>
      <c r="N5652" s="23" t="n">
        <v>2025</v>
      </c>
      <c r="O5652" s="23" t="n">
        <v>11</v>
      </c>
    </row>
    <row r="5653" customFormat="false" ht="15" hidden="false" customHeight="false" outlineLevel="0" collapsed="false">
      <c r="A5653" s="22" t="n">
        <v>45927</v>
      </c>
      <c r="B5653" s="23" t="s">
        <v>118</v>
      </c>
      <c r="C5653" s="23" t="s">
        <v>122</v>
      </c>
      <c r="D5653" s="24" t="n">
        <v>-37.8</v>
      </c>
      <c r="E5653" s="25" t="n">
        <f aca="false">MAX(D5653,0)/1000</f>
        <v>0</v>
      </c>
      <c r="F5653" s="25" t="n">
        <f aca="false">MAX(-D5653,0)/1000</f>
        <v>0.0378</v>
      </c>
      <c r="G5653" s="23" t="str">
        <f aca="false">IF(E5653&gt;0,"ja","nein")</f>
        <v>nein</v>
      </c>
      <c r="H5653" s="26" t="n">
        <v>59.77</v>
      </c>
      <c r="I5653" s="26" t="n">
        <f aca="false">(H5653/10+IF(N5653=2025,Einstellungen!$B$23,Einstellungen!$C$23))*(1+Einstellungen!$B$10)</f>
        <v>27.05822</v>
      </c>
      <c r="J5653" s="25" t="n">
        <f aca="false">E5653*I5653/100</f>
        <v>0</v>
      </c>
      <c r="K5653" s="25" t="n">
        <f aca="false">E5653*Einstellungen!$B$5/100</f>
        <v>0</v>
      </c>
      <c r="L5653" s="23" t="str">
        <f aca="false">IF(I5653&lt;Einstellungen!$B$5,"ja","nein")</f>
        <v>ja</v>
      </c>
      <c r="M5653" s="23" t="s">
        <v>130</v>
      </c>
      <c r="N5653" s="23" t="n">
        <v>2025</v>
      </c>
      <c r="O5653" s="23" t="n">
        <v>12</v>
      </c>
    </row>
    <row r="5654" customFormat="false" ht="15" hidden="false" customHeight="false" outlineLevel="0" collapsed="false">
      <c r="A5654" s="22" t="n">
        <v>45927</v>
      </c>
      <c r="B5654" s="23" t="s">
        <v>119</v>
      </c>
      <c r="C5654" s="23" t="s">
        <v>122</v>
      </c>
      <c r="D5654" s="24" t="n">
        <v>-56.9</v>
      </c>
      <c r="E5654" s="25" t="n">
        <f aca="false">MAX(D5654,0)/1000</f>
        <v>0</v>
      </c>
      <c r="F5654" s="25" t="n">
        <f aca="false">MAX(-D5654,0)/1000</f>
        <v>0.0569</v>
      </c>
      <c r="G5654" s="23" t="str">
        <f aca="false">IF(E5654&gt;0,"ja","nein")</f>
        <v>nein</v>
      </c>
      <c r="H5654" s="26" t="n">
        <v>36.11</v>
      </c>
      <c r="I5654" s="26" t="n">
        <f aca="false">(H5654/10+IF(N5654=2025,Einstellungen!$B$23,Einstellungen!$C$23))*(1+Einstellungen!$B$10)</f>
        <v>24.24268</v>
      </c>
      <c r="J5654" s="25" t="n">
        <f aca="false">E5654*I5654/100</f>
        <v>0</v>
      </c>
      <c r="K5654" s="25" t="n">
        <f aca="false">E5654*Einstellungen!$B$5/100</f>
        <v>0</v>
      </c>
      <c r="L5654" s="23" t="str">
        <f aca="false">IF(I5654&lt;Einstellungen!$B$5,"ja","nein")</f>
        <v>ja</v>
      </c>
      <c r="M5654" s="23" t="s">
        <v>130</v>
      </c>
      <c r="N5654" s="23" t="n">
        <v>2025</v>
      </c>
      <c r="O5654" s="23" t="n">
        <v>13</v>
      </c>
    </row>
    <row r="5655" customFormat="false" ht="15" hidden="false" customHeight="false" outlineLevel="0" collapsed="false">
      <c r="A5655" s="22" t="n">
        <v>45927</v>
      </c>
      <c r="B5655" s="23" t="s">
        <v>120</v>
      </c>
      <c r="C5655" s="23" t="s">
        <v>122</v>
      </c>
      <c r="D5655" s="24" t="n">
        <v>42.7</v>
      </c>
      <c r="E5655" s="25" t="n">
        <f aca="false">MAX(D5655,0)/1000</f>
        <v>0.0427</v>
      </c>
      <c r="F5655" s="25" t="n">
        <f aca="false">MAX(-D5655,0)/1000</f>
        <v>0</v>
      </c>
      <c r="G5655" s="23" t="str">
        <f aca="false">IF(E5655&gt;0,"ja","nein")</f>
        <v>ja</v>
      </c>
      <c r="H5655" s="26" t="n">
        <v>48.54</v>
      </c>
      <c r="I5655" s="26" t="n">
        <f aca="false">(H5655/10+IF(N5655=2025,Einstellungen!$B$23,Einstellungen!$C$23))*(1+Einstellungen!$B$10)</f>
        <v>25.72185</v>
      </c>
      <c r="J5655" s="25" t="n">
        <f aca="false">E5655*I5655/100</f>
        <v>0.01098322995</v>
      </c>
      <c r="K5655" s="25" t="n">
        <f aca="false">E5655*Einstellungen!$B$5/100</f>
        <v>0.012383</v>
      </c>
      <c r="L5655" s="23" t="str">
        <f aca="false">IF(I5655&lt;Einstellungen!$B$5,"ja","nein")</f>
        <v>ja</v>
      </c>
      <c r="M5655" s="23" t="s">
        <v>130</v>
      </c>
      <c r="N5655" s="23" t="n">
        <v>2025</v>
      </c>
      <c r="O5655" s="23" t="n">
        <v>14</v>
      </c>
    </row>
    <row r="5656" customFormat="false" ht="15" hidden="false" customHeight="false" outlineLevel="0" collapsed="false">
      <c r="A5656" s="22" t="n">
        <v>45927</v>
      </c>
      <c r="B5656" s="23" t="s">
        <v>104</v>
      </c>
      <c r="C5656" s="23" t="s">
        <v>122</v>
      </c>
      <c r="D5656" s="24" t="n">
        <v>147.8</v>
      </c>
      <c r="E5656" s="25" t="n">
        <f aca="false">MAX(D5656,0)/1000</f>
        <v>0.1478</v>
      </c>
      <c r="F5656" s="25" t="n">
        <f aca="false">MAX(-D5656,0)/1000</f>
        <v>0</v>
      </c>
      <c r="G5656" s="23" t="str">
        <f aca="false">IF(E5656&gt;0,"ja","nein")</f>
        <v>ja</v>
      </c>
      <c r="H5656" s="26" t="n">
        <v>78.22</v>
      </c>
      <c r="I5656" s="26" t="n">
        <f aca="false">(H5656/10+IF(N5656=2025,Einstellungen!$B$23,Einstellungen!$C$23))*(1+Einstellungen!$B$10)</f>
        <v>29.25377</v>
      </c>
      <c r="J5656" s="25" t="n">
        <f aca="false">E5656*I5656/100</f>
        <v>0.04323707206</v>
      </c>
      <c r="K5656" s="25" t="n">
        <f aca="false">E5656*Einstellungen!$B$5/100</f>
        <v>0.042862</v>
      </c>
      <c r="L5656" s="23" t="str">
        <f aca="false">IF(I5656&lt;Einstellungen!$B$5,"ja","nein")</f>
        <v>nein</v>
      </c>
      <c r="M5656" s="23" t="s">
        <v>130</v>
      </c>
      <c r="N5656" s="23" t="n">
        <v>2025</v>
      </c>
      <c r="O5656" s="23" t="n">
        <v>15</v>
      </c>
    </row>
    <row r="5657" customFormat="false" ht="15" hidden="false" customHeight="false" outlineLevel="0" collapsed="false">
      <c r="A5657" s="22" t="n">
        <v>45927</v>
      </c>
      <c r="B5657" s="23" t="s">
        <v>105</v>
      </c>
      <c r="C5657" s="23" t="s">
        <v>122</v>
      </c>
      <c r="D5657" s="24" t="n">
        <v>454</v>
      </c>
      <c r="E5657" s="25" t="n">
        <f aca="false">MAX(D5657,0)/1000</f>
        <v>0.454</v>
      </c>
      <c r="F5657" s="25" t="n">
        <f aca="false">MAX(-D5657,0)/1000</f>
        <v>0</v>
      </c>
      <c r="G5657" s="23" t="str">
        <f aca="false">IF(E5657&gt;0,"ja","nein")</f>
        <v>ja</v>
      </c>
      <c r="H5657" s="26" t="n">
        <v>93.1</v>
      </c>
      <c r="I5657" s="26" t="n">
        <f aca="false">(H5657/10+IF(N5657=2025,Einstellungen!$B$23,Einstellungen!$C$23))*(1+Einstellungen!$B$10)</f>
        <v>31.02449</v>
      </c>
      <c r="J5657" s="25" t="n">
        <f aca="false">E5657*I5657/100</f>
        <v>0.1408511846</v>
      </c>
      <c r="K5657" s="25" t="n">
        <f aca="false">E5657*Einstellungen!$B$5/100</f>
        <v>0.13166</v>
      </c>
      <c r="L5657" s="23" t="str">
        <f aca="false">IF(I5657&lt;Einstellungen!$B$5,"ja","nein")</f>
        <v>nein</v>
      </c>
      <c r="M5657" s="23" t="s">
        <v>130</v>
      </c>
      <c r="N5657" s="23" t="n">
        <v>2025</v>
      </c>
      <c r="O5657" s="23" t="n">
        <v>16</v>
      </c>
    </row>
    <row r="5658" customFormat="false" ht="15" hidden="false" customHeight="false" outlineLevel="0" collapsed="false">
      <c r="A5658" s="22" t="n">
        <v>45927</v>
      </c>
      <c r="B5658" s="23" t="s">
        <v>97</v>
      </c>
      <c r="C5658" s="23" t="s">
        <v>122</v>
      </c>
      <c r="D5658" s="24" t="n">
        <v>683.6</v>
      </c>
      <c r="E5658" s="25" t="n">
        <f aca="false">MAX(D5658,0)/1000</f>
        <v>0.6836</v>
      </c>
      <c r="F5658" s="25" t="n">
        <f aca="false">MAX(-D5658,0)/1000</f>
        <v>0</v>
      </c>
      <c r="G5658" s="23" t="str">
        <f aca="false">IF(E5658&gt;0,"ja","nein")</f>
        <v>ja</v>
      </c>
      <c r="H5658" s="26" t="n">
        <v>112.01</v>
      </c>
      <c r="I5658" s="26" t="n">
        <f aca="false">(H5658/10+IF(N5658=2025,Einstellungen!$B$23,Einstellungen!$C$23))*(1+Einstellungen!$B$10)</f>
        <v>33.27478</v>
      </c>
      <c r="J5658" s="25" t="n">
        <f aca="false">E5658*I5658/100</f>
        <v>0.22746639608</v>
      </c>
      <c r="K5658" s="25" t="n">
        <f aca="false">E5658*Einstellungen!$B$5/100</f>
        <v>0.198244</v>
      </c>
      <c r="L5658" s="23" t="str">
        <f aca="false">IF(I5658&lt;Einstellungen!$B$5,"ja","nein")</f>
        <v>nein</v>
      </c>
      <c r="M5658" s="23" t="s">
        <v>130</v>
      </c>
      <c r="N5658" s="23" t="n">
        <v>2025</v>
      </c>
      <c r="O5658" s="23" t="n">
        <v>17</v>
      </c>
    </row>
    <row r="5659" customFormat="false" ht="15" hidden="false" customHeight="false" outlineLevel="0" collapsed="false">
      <c r="A5659" s="22" t="n">
        <v>45927</v>
      </c>
      <c r="B5659" s="23" t="s">
        <v>99</v>
      </c>
      <c r="C5659" s="23" t="s">
        <v>122</v>
      </c>
      <c r="D5659" s="24" t="n">
        <v>737.6</v>
      </c>
      <c r="E5659" s="25" t="n">
        <f aca="false">MAX(D5659,0)/1000</f>
        <v>0.7376</v>
      </c>
      <c r="F5659" s="25" t="n">
        <f aca="false">MAX(-D5659,0)/1000</f>
        <v>0</v>
      </c>
      <c r="G5659" s="23" t="str">
        <f aca="false">IF(E5659&gt;0,"ja","nein")</f>
        <v>ja</v>
      </c>
      <c r="H5659" s="26" t="n">
        <v>133.35</v>
      </c>
      <c r="I5659" s="26" t="n">
        <f aca="false">(H5659/10+IF(N5659=2025,Einstellungen!$B$23,Einstellungen!$C$23))*(1+Einstellungen!$B$10)</f>
        <v>35.81424</v>
      </c>
      <c r="J5659" s="25" t="n">
        <f aca="false">E5659*I5659/100</f>
        <v>0.26416583424</v>
      </c>
      <c r="K5659" s="25" t="n">
        <f aca="false">E5659*Einstellungen!$B$5/100</f>
        <v>0.213904</v>
      </c>
      <c r="L5659" s="23" t="str">
        <f aca="false">IF(I5659&lt;Einstellungen!$B$5,"ja","nein")</f>
        <v>nein</v>
      </c>
      <c r="M5659" s="23" t="s">
        <v>130</v>
      </c>
      <c r="N5659" s="23" t="n">
        <v>2025</v>
      </c>
      <c r="O5659" s="23" t="n">
        <v>18</v>
      </c>
    </row>
    <row r="5660" customFormat="false" ht="15" hidden="false" customHeight="false" outlineLevel="0" collapsed="false">
      <c r="A5660" s="22" t="n">
        <v>45927</v>
      </c>
      <c r="B5660" s="23" t="s">
        <v>100</v>
      </c>
      <c r="C5660" s="23" t="s">
        <v>122</v>
      </c>
      <c r="D5660" s="24" t="n">
        <v>490.4</v>
      </c>
      <c r="E5660" s="25" t="n">
        <f aca="false">MAX(D5660,0)/1000</f>
        <v>0.4904</v>
      </c>
      <c r="F5660" s="25" t="n">
        <f aca="false">MAX(-D5660,0)/1000</f>
        <v>0</v>
      </c>
      <c r="G5660" s="23" t="str">
        <f aca="false">IF(E5660&gt;0,"ja","nein")</f>
        <v>ja</v>
      </c>
      <c r="H5660" s="26" t="n">
        <v>148.61</v>
      </c>
      <c r="I5660" s="26" t="n">
        <f aca="false">(H5660/10+IF(N5660=2025,Einstellungen!$B$23,Einstellungen!$C$23))*(1+Einstellungen!$B$10)</f>
        <v>37.63018</v>
      </c>
      <c r="J5660" s="25" t="n">
        <f aca="false">E5660*I5660/100</f>
        <v>0.18453840272</v>
      </c>
      <c r="K5660" s="25" t="n">
        <f aca="false">E5660*Einstellungen!$B$5/100</f>
        <v>0.142216</v>
      </c>
      <c r="L5660" s="23" t="str">
        <f aca="false">IF(I5660&lt;Einstellungen!$B$5,"ja","nein")</f>
        <v>nein</v>
      </c>
      <c r="M5660" s="23" t="s">
        <v>130</v>
      </c>
      <c r="N5660" s="23" t="n">
        <v>2025</v>
      </c>
      <c r="O5660" s="23" t="n">
        <v>19</v>
      </c>
    </row>
    <row r="5661" customFormat="false" ht="15" hidden="false" customHeight="false" outlineLevel="0" collapsed="false">
      <c r="A5661" s="22" t="n">
        <v>45927</v>
      </c>
      <c r="B5661" s="23" t="s">
        <v>92</v>
      </c>
      <c r="C5661" s="23" t="s">
        <v>122</v>
      </c>
      <c r="D5661" s="24" t="n">
        <v>272.5</v>
      </c>
      <c r="E5661" s="25" t="n">
        <f aca="false">MAX(D5661,0)/1000</f>
        <v>0.2725</v>
      </c>
      <c r="F5661" s="25" t="n">
        <f aca="false">MAX(-D5661,0)/1000</f>
        <v>0</v>
      </c>
      <c r="G5661" s="23" t="str">
        <f aca="false">IF(E5661&gt;0,"ja","nein")</f>
        <v>ja</v>
      </c>
      <c r="H5661" s="26" t="n">
        <v>122.53</v>
      </c>
      <c r="I5661" s="26" t="n">
        <f aca="false">(H5661/10+IF(N5661=2025,Einstellungen!$B$23,Einstellungen!$C$23))*(1+Einstellungen!$B$10)</f>
        <v>34.52666</v>
      </c>
      <c r="J5661" s="25" t="n">
        <f aca="false">E5661*I5661/100</f>
        <v>0.0940851485</v>
      </c>
      <c r="K5661" s="25" t="n">
        <f aca="false">E5661*Einstellungen!$B$5/100</f>
        <v>0.079025</v>
      </c>
      <c r="L5661" s="23" t="str">
        <f aca="false">IF(I5661&lt;Einstellungen!$B$5,"ja","nein")</f>
        <v>nein</v>
      </c>
      <c r="M5661" s="23" t="s">
        <v>130</v>
      </c>
      <c r="N5661" s="23" t="n">
        <v>2025</v>
      </c>
      <c r="O5661" s="23" t="n">
        <v>20</v>
      </c>
    </row>
    <row r="5662" customFormat="false" ht="15" hidden="false" customHeight="false" outlineLevel="0" collapsed="false">
      <c r="A5662" s="22" t="n">
        <v>45927</v>
      </c>
      <c r="B5662" s="23" t="s">
        <v>95</v>
      </c>
      <c r="C5662" s="23" t="s">
        <v>122</v>
      </c>
      <c r="D5662" s="24" t="n">
        <v>232</v>
      </c>
      <c r="E5662" s="25" t="n">
        <f aca="false">MAX(D5662,0)/1000</f>
        <v>0.232</v>
      </c>
      <c r="F5662" s="25" t="n">
        <f aca="false">MAX(-D5662,0)/1000</f>
        <v>0</v>
      </c>
      <c r="G5662" s="23" t="str">
        <f aca="false">IF(E5662&gt;0,"ja","nein")</f>
        <v>ja</v>
      </c>
      <c r="H5662" s="26" t="n">
        <v>114.4</v>
      </c>
      <c r="I5662" s="26" t="n">
        <f aca="false">(H5662/10+IF(N5662=2025,Einstellungen!$B$23,Einstellungen!$C$23))*(1+Einstellungen!$B$10)</f>
        <v>33.55919</v>
      </c>
      <c r="J5662" s="25" t="n">
        <f aca="false">E5662*I5662/100</f>
        <v>0.0778573208</v>
      </c>
      <c r="K5662" s="25" t="n">
        <f aca="false">E5662*Einstellungen!$B$5/100</f>
        <v>0.06728</v>
      </c>
      <c r="L5662" s="23" t="str">
        <f aca="false">IF(I5662&lt;Einstellungen!$B$5,"ja","nein")</f>
        <v>nein</v>
      </c>
      <c r="M5662" s="23" t="s">
        <v>130</v>
      </c>
      <c r="N5662" s="23" t="n">
        <v>2025</v>
      </c>
      <c r="O5662" s="23" t="n">
        <v>21</v>
      </c>
    </row>
    <row r="5663" customFormat="false" ht="15" hidden="false" customHeight="false" outlineLevel="0" collapsed="false">
      <c r="A5663" s="22" t="n">
        <v>45927</v>
      </c>
      <c r="B5663" s="23" t="s">
        <v>96</v>
      </c>
      <c r="C5663" s="23" t="s">
        <v>122</v>
      </c>
      <c r="D5663" s="24" t="n">
        <v>229.5</v>
      </c>
      <c r="E5663" s="25" t="n">
        <f aca="false">MAX(D5663,0)/1000</f>
        <v>0.2295</v>
      </c>
      <c r="F5663" s="25" t="n">
        <f aca="false">MAX(-D5663,0)/1000</f>
        <v>0</v>
      </c>
      <c r="G5663" s="23" t="str">
        <f aca="false">IF(E5663&gt;0,"ja","nein")</f>
        <v>ja</v>
      </c>
      <c r="H5663" s="26" t="n">
        <v>107.56</v>
      </c>
      <c r="I5663" s="26" t="n">
        <f aca="false">(H5663/10+IF(N5663=2025,Einstellungen!$B$23,Einstellungen!$C$23))*(1+Einstellungen!$B$10)</f>
        <v>32.74523</v>
      </c>
      <c r="J5663" s="25" t="n">
        <f aca="false">E5663*I5663/100</f>
        <v>0.07515030285</v>
      </c>
      <c r="K5663" s="25" t="n">
        <f aca="false">E5663*Einstellungen!$B$5/100</f>
        <v>0.066555</v>
      </c>
      <c r="L5663" s="23" t="str">
        <f aca="false">IF(I5663&lt;Einstellungen!$B$5,"ja","nein")</f>
        <v>nein</v>
      </c>
      <c r="M5663" s="23" t="s">
        <v>130</v>
      </c>
      <c r="N5663" s="23" t="n">
        <v>2025</v>
      </c>
      <c r="O5663" s="23" t="n">
        <v>22</v>
      </c>
    </row>
    <row r="5664" customFormat="false" ht="15" hidden="false" customHeight="false" outlineLevel="0" collapsed="false">
      <c r="A5664" s="22" t="n">
        <v>45927</v>
      </c>
      <c r="B5664" s="23" t="s">
        <v>101</v>
      </c>
      <c r="C5664" s="23" t="s">
        <v>122</v>
      </c>
      <c r="D5664" s="24" t="n">
        <v>265.8</v>
      </c>
      <c r="E5664" s="25" t="n">
        <f aca="false">MAX(D5664,0)/1000</f>
        <v>0.2658</v>
      </c>
      <c r="F5664" s="25" t="n">
        <f aca="false">MAX(-D5664,0)/1000</f>
        <v>0</v>
      </c>
      <c r="G5664" s="23" t="str">
        <f aca="false">IF(E5664&gt;0,"ja","nein")</f>
        <v>ja</v>
      </c>
      <c r="H5664" s="26" t="n">
        <v>99.54</v>
      </c>
      <c r="I5664" s="26" t="n">
        <f aca="false">(H5664/10+IF(N5664=2025,Einstellungen!$B$23,Einstellungen!$C$23))*(1+Einstellungen!$B$10)</f>
        <v>31.79085</v>
      </c>
      <c r="J5664" s="25" t="n">
        <f aca="false">E5664*I5664/100</f>
        <v>0.0845000793</v>
      </c>
      <c r="K5664" s="25" t="n">
        <f aca="false">E5664*Einstellungen!$B$5/100</f>
        <v>0.077082</v>
      </c>
      <c r="L5664" s="23" t="str">
        <f aca="false">IF(I5664&lt;Einstellungen!$B$5,"ja","nein")</f>
        <v>nein</v>
      </c>
      <c r="M5664" s="23" t="s">
        <v>130</v>
      </c>
      <c r="N5664" s="23" t="n">
        <v>2025</v>
      </c>
      <c r="O5664" s="23" t="n">
        <v>23</v>
      </c>
    </row>
    <row r="5665" customFormat="false" ht="15" hidden="false" customHeight="false" outlineLevel="0" collapsed="false">
      <c r="A5665" s="22" t="n">
        <v>45928</v>
      </c>
      <c r="B5665" s="23" t="s">
        <v>102</v>
      </c>
      <c r="C5665" s="23" t="s">
        <v>124</v>
      </c>
      <c r="D5665" s="24" t="n">
        <v>252.3</v>
      </c>
      <c r="E5665" s="25" t="n">
        <f aca="false">MAX(D5665,0)/1000</f>
        <v>0.2523</v>
      </c>
      <c r="F5665" s="25" t="n">
        <f aca="false">MAX(-D5665,0)/1000</f>
        <v>0</v>
      </c>
      <c r="G5665" s="23" t="str">
        <f aca="false">IF(E5665&gt;0,"ja","nein")</f>
        <v>ja</v>
      </c>
      <c r="H5665" s="26" t="n">
        <v>97.56</v>
      </c>
      <c r="I5665" s="26" t="n">
        <f aca="false">(H5665/10+IF(N5665=2025,Einstellungen!$B$23,Einstellungen!$C$23))*(1+Einstellungen!$B$10)</f>
        <v>31.55523</v>
      </c>
      <c r="J5665" s="25" t="n">
        <f aca="false">E5665*I5665/100</f>
        <v>0.07961384529</v>
      </c>
      <c r="K5665" s="25" t="n">
        <f aca="false">E5665*Einstellungen!$B$5/100</f>
        <v>0.073167</v>
      </c>
      <c r="L5665" s="23" t="str">
        <f aca="false">IF(I5665&lt;Einstellungen!$B$5,"ja","nein")</f>
        <v>nein</v>
      </c>
      <c r="M5665" s="23" t="s">
        <v>130</v>
      </c>
      <c r="N5665" s="23" t="n">
        <v>2025</v>
      </c>
      <c r="O5665" s="23" t="n">
        <v>0</v>
      </c>
    </row>
    <row r="5666" customFormat="false" ht="15" hidden="false" customHeight="false" outlineLevel="0" collapsed="false">
      <c r="A5666" s="22" t="n">
        <v>45928</v>
      </c>
      <c r="B5666" s="23" t="s">
        <v>107</v>
      </c>
      <c r="C5666" s="23" t="s">
        <v>124</v>
      </c>
      <c r="D5666" s="24" t="n">
        <v>287.7</v>
      </c>
      <c r="E5666" s="25" t="n">
        <f aca="false">MAX(D5666,0)/1000</f>
        <v>0.2877</v>
      </c>
      <c r="F5666" s="25" t="n">
        <f aca="false">MAX(-D5666,0)/1000</f>
        <v>0</v>
      </c>
      <c r="G5666" s="23" t="str">
        <f aca="false">IF(E5666&gt;0,"ja","nein")</f>
        <v>ja</v>
      </c>
      <c r="H5666" s="26" t="n">
        <v>95.31</v>
      </c>
      <c r="I5666" s="26" t="n">
        <f aca="false">(H5666/10+IF(N5666=2025,Einstellungen!$B$23,Einstellungen!$C$23))*(1+Einstellungen!$B$10)</f>
        <v>31.28748</v>
      </c>
      <c r="J5666" s="25" t="n">
        <f aca="false">E5666*I5666/100</f>
        <v>0.09001407996</v>
      </c>
      <c r="K5666" s="25" t="n">
        <f aca="false">E5666*Einstellungen!$B$5/100</f>
        <v>0.083433</v>
      </c>
      <c r="L5666" s="23" t="str">
        <f aca="false">IF(I5666&lt;Einstellungen!$B$5,"ja","nein")</f>
        <v>nein</v>
      </c>
      <c r="M5666" s="23" t="s">
        <v>130</v>
      </c>
      <c r="N5666" s="23" t="n">
        <v>2025</v>
      </c>
      <c r="O5666" s="23" t="n">
        <v>1</v>
      </c>
    </row>
    <row r="5667" customFormat="false" ht="15" hidden="false" customHeight="false" outlineLevel="0" collapsed="false">
      <c r="A5667" s="22" t="n">
        <v>45928</v>
      </c>
      <c r="B5667" s="23" t="s">
        <v>108</v>
      </c>
      <c r="C5667" s="23" t="s">
        <v>124</v>
      </c>
      <c r="D5667" s="24" t="n">
        <v>325.2</v>
      </c>
      <c r="E5667" s="25" t="n">
        <f aca="false">MAX(D5667,0)/1000</f>
        <v>0.3252</v>
      </c>
      <c r="F5667" s="25" t="n">
        <f aca="false">MAX(-D5667,0)/1000</f>
        <v>0</v>
      </c>
      <c r="G5667" s="23" t="str">
        <f aca="false">IF(E5667&gt;0,"ja","nein")</f>
        <v>ja</v>
      </c>
      <c r="H5667" s="26" t="n">
        <v>94.32</v>
      </c>
      <c r="I5667" s="26" t="n">
        <f aca="false">(H5667/10+IF(N5667=2025,Einstellungen!$B$23,Einstellungen!$C$23))*(1+Einstellungen!$B$10)</f>
        <v>31.16967</v>
      </c>
      <c r="J5667" s="25" t="n">
        <f aca="false">E5667*I5667/100</f>
        <v>0.10136376684</v>
      </c>
      <c r="K5667" s="25" t="n">
        <f aca="false">E5667*Einstellungen!$B$5/100</f>
        <v>0.094308</v>
      </c>
      <c r="L5667" s="23" t="str">
        <f aca="false">IF(I5667&lt;Einstellungen!$B$5,"ja","nein")</f>
        <v>nein</v>
      </c>
      <c r="M5667" s="23" t="s">
        <v>130</v>
      </c>
      <c r="N5667" s="23" t="n">
        <v>2025</v>
      </c>
      <c r="O5667" s="23" t="n">
        <v>2</v>
      </c>
    </row>
    <row r="5668" customFormat="false" ht="15" hidden="false" customHeight="false" outlineLevel="0" collapsed="false">
      <c r="A5668" s="22" t="n">
        <v>45928</v>
      </c>
      <c r="B5668" s="23" t="s">
        <v>109</v>
      </c>
      <c r="C5668" s="23" t="s">
        <v>124</v>
      </c>
      <c r="D5668" s="24" t="n">
        <v>334.4</v>
      </c>
      <c r="E5668" s="25" t="n">
        <f aca="false">MAX(D5668,0)/1000</f>
        <v>0.3344</v>
      </c>
      <c r="F5668" s="25" t="n">
        <f aca="false">MAX(-D5668,0)/1000</f>
        <v>0</v>
      </c>
      <c r="G5668" s="23" t="str">
        <f aca="false">IF(E5668&gt;0,"ja","nein")</f>
        <v>ja</v>
      </c>
      <c r="H5668" s="26" t="n">
        <v>91.47</v>
      </c>
      <c r="I5668" s="26" t="n">
        <f aca="false">(H5668/10+IF(N5668=2025,Einstellungen!$B$23,Einstellungen!$C$23))*(1+Einstellungen!$B$10)</f>
        <v>30.83052</v>
      </c>
      <c r="J5668" s="25" t="n">
        <f aca="false">E5668*I5668/100</f>
        <v>0.10309725888</v>
      </c>
      <c r="K5668" s="25" t="n">
        <f aca="false">E5668*Einstellungen!$B$5/100</f>
        <v>0.096976</v>
      </c>
      <c r="L5668" s="23" t="str">
        <f aca="false">IF(I5668&lt;Einstellungen!$B$5,"ja","nein")</f>
        <v>nein</v>
      </c>
      <c r="M5668" s="23" t="s">
        <v>130</v>
      </c>
      <c r="N5668" s="23" t="n">
        <v>2025</v>
      </c>
      <c r="O5668" s="23" t="n">
        <v>3</v>
      </c>
    </row>
    <row r="5669" customFormat="false" ht="15" hidden="false" customHeight="false" outlineLevel="0" collapsed="false">
      <c r="A5669" s="22" t="n">
        <v>45928</v>
      </c>
      <c r="B5669" s="23" t="s">
        <v>110</v>
      </c>
      <c r="C5669" s="23" t="s">
        <v>124</v>
      </c>
      <c r="D5669" s="24" t="n">
        <v>332.1</v>
      </c>
      <c r="E5669" s="25" t="n">
        <f aca="false">MAX(D5669,0)/1000</f>
        <v>0.3321</v>
      </c>
      <c r="F5669" s="25" t="n">
        <f aca="false">MAX(-D5669,0)/1000</f>
        <v>0</v>
      </c>
      <c r="G5669" s="23" t="str">
        <f aca="false">IF(E5669&gt;0,"ja","nein")</f>
        <v>ja</v>
      </c>
      <c r="H5669" s="26" t="n">
        <v>97.77</v>
      </c>
      <c r="I5669" s="26" t="n">
        <f aca="false">(H5669/10+IF(N5669=2025,Einstellungen!$B$23,Einstellungen!$C$23))*(1+Einstellungen!$B$10)</f>
        <v>31.58022</v>
      </c>
      <c r="J5669" s="25" t="n">
        <f aca="false">E5669*I5669/100</f>
        <v>0.10487791062</v>
      </c>
      <c r="K5669" s="25" t="n">
        <f aca="false">E5669*Einstellungen!$B$5/100</f>
        <v>0.096309</v>
      </c>
      <c r="L5669" s="23" t="str">
        <f aca="false">IF(I5669&lt;Einstellungen!$B$5,"ja","nein")</f>
        <v>nein</v>
      </c>
      <c r="M5669" s="23" t="s">
        <v>130</v>
      </c>
      <c r="N5669" s="23" t="n">
        <v>2025</v>
      </c>
      <c r="O5669" s="23" t="n">
        <v>4</v>
      </c>
    </row>
    <row r="5670" customFormat="false" ht="15" hidden="false" customHeight="false" outlineLevel="0" collapsed="false">
      <c r="A5670" s="22" t="n">
        <v>45928</v>
      </c>
      <c r="B5670" s="23" t="s">
        <v>111</v>
      </c>
      <c r="C5670" s="23" t="s">
        <v>124</v>
      </c>
      <c r="D5670" s="24" t="n">
        <v>377.3</v>
      </c>
      <c r="E5670" s="25" t="n">
        <f aca="false">MAX(D5670,0)/1000</f>
        <v>0.3773</v>
      </c>
      <c r="F5670" s="25" t="n">
        <f aca="false">MAX(-D5670,0)/1000</f>
        <v>0</v>
      </c>
      <c r="G5670" s="23" t="str">
        <f aca="false">IF(E5670&gt;0,"ja","nein")</f>
        <v>ja</v>
      </c>
      <c r="H5670" s="26" t="n">
        <v>97.58</v>
      </c>
      <c r="I5670" s="26" t="n">
        <f aca="false">(H5670/10+IF(N5670=2025,Einstellungen!$B$23,Einstellungen!$C$23))*(1+Einstellungen!$B$10)</f>
        <v>31.55761</v>
      </c>
      <c r="J5670" s="25" t="n">
        <f aca="false">E5670*I5670/100</f>
        <v>0.11906686253</v>
      </c>
      <c r="K5670" s="25" t="n">
        <f aca="false">E5670*Einstellungen!$B$5/100</f>
        <v>0.109417</v>
      </c>
      <c r="L5670" s="23" t="str">
        <f aca="false">IF(I5670&lt;Einstellungen!$B$5,"ja","nein")</f>
        <v>nein</v>
      </c>
      <c r="M5670" s="23" t="s">
        <v>130</v>
      </c>
      <c r="N5670" s="23" t="n">
        <v>2025</v>
      </c>
      <c r="O5670" s="23" t="n">
        <v>5</v>
      </c>
    </row>
    <row r="5671" customFormat="false" ht="15" hidden="false" customHeight="false" outlineLevel="0" collapsed="false">
      <c r="A5671" s="22" t="n">
        <v>45928</v>
      </c>
      <c r="B5671" s="23" t="s">
        <v>112</v>
      </c>
      <c r="C5671" s="23" t="s">
        <v>124</v>
      </c>
      <c r="D5671" s="24" t="n">
        <v>340</v>
      </c>
      <c r="E5671" s="25" t="n">
        <f aca="false">MAX(D5671,0)/1000</f>
        <v>0.34</v>
      </c>
      <c r="F5671" s="25" t="n">
        <f aca="false">MAX(-D5671,0)/1000</f>
        <v>0</v>
      </c>
      <c r="G5671" s="23" t="str">
        <f aca="false">IF(E5671&gt;0,"ja","nein")</f>
        <v>ja</v>
      </c>
      <c r="H5671" s="26" t="n">
        <v>100.91</v>
      </c>
      <c r="I5671" s="26" t="n">
        <f aca="false">(H5671/10+IF(N5671=2025,Einstellungen!$B$23,Einstellungen!$C$23))*(1+Einstellungen!$B$10)</f>
        <v>31.95388</v>
      </c>
      <c r="J5671" s="25" t="n">
        <f aca="false">E5671*I5671/100</f>
        <v>0.108643192</v>
      </c>
      <c r="K5671" s="25" t="n">
        <f aca="false">E5671*Einstellungen!$B$5/100</f>
        <v>0.0986</v>
      </c>
      <c r="L5671" s="23" t="str">
        <f aca="false">IF(I5671&lt;Einstellungen!$B$5,"ja","nein")</f>
        <v>nein</v>
      </c>
      <c r="M5671" s="23" t="s">
        <v>130</v>
      </c>
      <c r="N5671" s="23" t="n">
        <v>2025</v>
      </c>
      <c r="O5671" s="23" t="n">
        <v>6</v>
      </c>
    </row>
    <row r="5672" customFormat="false" ht="15" hidden="false" customHeight="false" outlineLevel="0" collapsed="false">
      <c r="A5672" s="22" t="n">
        <v>45928</v>
      </c>
      <c r="B5672" s="23" t="s">
        <v>113</v>
      </c>
      <c r="C5672" s="23" t="s">
        <v>124</v>
      </c>
      <c r="D5672" s="24" t="n">
        <v>580.3</v>
      </c>
      <c r="E5672" s="25" t="n">
        <f aca="false">MAX(D5672,0)/1000</f>
        <v>0.5803</v>
      </c>
      <c r="F5672" s="25" t="n">
        <f aca="false">MAX(-D5672,0)/1000</f>
        <v>0</v>
      </c>
      <c r="G5672" s="23" t="str">
        <f aca="false">IF(E5672&gt;0,"ja","nein")</f>
        <v>ja</v>
      </c>
      <c r="H5672" s="26" t="n">
        <v>105.79</v>
      </c>
      <c r="I5672" s="26" t="n">
        <f aca="false">(H5672/10+IF(N5672=2025,Einstellungen!$B$23,Einstellungen!$C$23))*(1+Einstellungen!$B$10)</f>
        <v>32.5346</v>
      </c>
      <c r="J5672" s="25" t="n">
        <f aca="false">E5672*I5672/100</f>
        <v>0.1887982838</v>
      </c>
      <c r="K5672" s="25" t="n">
        <f aca="false">E5672*Einstellungen!$B$5/100</f>
        <v>0.168287</v>
      </c>
      <c r="L5672" s="23" t="str">
        <f aca="false">IF(I5672&lt;Einstellungen!$B$5,"ja","nein")</f>
        <v>nein</v>
      </c>
      <c r="M5672" s="23" t="s">
        <v>130</v>
      </c>
      <c r="N5672" s="23" t="n">
        <v>2025</v>
      </c>
      <c r="O5672" s="23" t="n">
        <v>7</v>
      </c>
    </row>
    <row r="5673" customFormat="false" ht="15" hidden="false" customHeight="false" outlineLevel="0" collapsed="false">
      <c r="A5673" s="22" t="n">
        <v>45928</v>
      </c>
      <c r="B5673" s="23" t="s">
        <v>114</v>
      </c>
      <c r="C5673" s="23" t="s">
        <v>124</v>
      </c>
      <c r="D5673" s="24" t="n">
        <v>389.5</v>
      </c>
      <c r="E5673" s="25" t="n">
        <f aca="false">MAX(D5673,0)/1000</f>
        <v>0.3895</v>
      </c>
      <c r="F5673" s="25" t="n">
        <f aca="false">MAX(-D5673,0)/1000</f>
        <v>0</v>
      </c>
      <c r="G5673" s="23" t="str">
        <f aca="false">IF(E5673&gt;0,"ja","nein")</f>
        <v>ja</v>
      </c>
      <c r="H5673" s="26" t="n">
        <v>98.77</v>
      </c>
      <c r="I5673" s="26" t="n">
        <f aca="false">(H5673/10+IF(N5673=2025,Einstellungen!$B$23,Einstellungen!$C$23))*(1+Einstellungen!$B$10)</f>
        <v>31.69922</v>
      </c>
      <c r="J5673" s="25" t="n">
        <f aca="false">E5673*I5673/100</f>
        <v>0.1234684619</v>
      </c>
      <c r="K5673" s="25" t="n">
        <f aca="false">E5673*Einstellungen!$B$5/100</f>
        <v>0.112955</v>
      </c>
      <c r="L5673" s="23" t="str">
        <f aca="false">IF(I5673&lt;Einstellungen!$B$5,"ja","nein")</f>
        <v>nein</v>
      </c>
      <c r="M5673" s="23" t="s">
        <v>130</v>
      </c>
      <c r="N5673" s="23" t="n">
        <v>2025</v>
      </c>
      <c r="O5673" s="23" t="n">
        <v>8</v>
      </c>
    </row>
    <row r="5674" customFormat="false" ht="15" hidden="false" customHeight="false" outlineLevel="0" collapsed="false">
      <c r="A5674" s="22" t="n">
        <v>45928</v>
      </c>
      <c r="B5674" s="23" t="s">
        <v>115</v>
      </c>
      <c r="C5674" s="23" t="s">
        <v>124</v>
      </c>
      <c r="D5674" s="24" t="n">
        <v>33.5</v>
      </c>
      <c r="E5674" s="25" t="n">
        <f aca="false">MAX(D5674,0)/1000</f>
        <v>0.0335</v>
      </c>
      <c r="F5674" s="25" t="n">
        <f aca="false">MAX(-D5674,0)/1000</f>
        <v>0</v>
      </c>
      <c r="G5674" s="23" t="str">
        <f aca="false">IF(E5674&gt;0,"ja","nein")</f>
        <v>ja</v>
      </c>
      <c r="H5674" s="26" t="n">
        <v>95.04</v>
      </c>
      <c r="I5674" s="26" t="n">
        <f aca="false">(H5674/10+IF(N5674=2025,Einstellungen!$B$23,Einstellungen!$C$23))*(1+Einstellungen!$B$10)</f>
        <v>31.25535</v>
      </c>
      <c r="J5674" s="25" t="n">
        <f aca="false">E5674*I5674/100</f>
        <v>0.01047054225</v>
      </c>
      <c r="K5674" s="25" t="n">
        <f aca="false">E5674*Einstellungen!$B$5/100</f>
        <v>0.009715</v>
      </c>
      <c r="L5674" s="23" t="str">
        <f aca="false">IF(I5674&lt;Einstellungen!$B$5,"ja","nein")</f>
        <v>nein</v>
      </c>
      <c r="M5674" s="23" t="s">
        <v>130</v>
      </c>
      <c r="N5674" s="23" t="n">
        <v>2025</v>
      </c>
      <c r="O5674" s="23" t="n">
        <v>9</v>
      </c>
    </row>
    <row r="5675" customFormat="false" ht="15" hidden="false" customHeight="false" outlineLevel="0" collapsed="false">
      <c r="A5675" s="22" t="n">
        <v>45928</v>
      </c>
      <c r="B5675" s="23" t="s">
        <v>116</v>
      </c>
      <c r="C5675" s="23" t="s">
        <v>124</v>
      </c>
      <c r="D5675" s="24" t="n">
        <v>454.9</v>
      </c>
      <c r="E5675" s="25" t="n">
        <f aca="false">MAX(D5675,0)/1000</f>
        <v>0.4549</v>
      </c>
      <c r="F5675" s="25" t="n">
        <f aca="false">MAX(-D5675,0)/1000</f>
        <v>0</v>
      </c>
      <c r="G5675" s="23" t="str">
        <f aca="false">IF(E5675&gt;0,"ja","nein")</f>
        <v>ja</v>
      </c>
      <c r="H5675" s="26" t="n">
        <v>82.08</v>
      </c>
      <c r="I5675" s="26" t="n">
        <f aca="false">(H5675/10+IF(N5675=2025,Einstellungen!$B$23,Einstellungen!$C$23))*(1+Einstellungen!$B$10)</f>
        <v>29.71311</v>
      </c>
      <c r="J5675" s="25" t="n">
        <f aca="false">E5675*I5675/100</f>
        <v>0.13516493739</v>
      </c>
      <c r="K5675" s="25" t="n">
        <f aca="false">E5675*Einstellungen!$B$5/100</f>
        <v>0.131921</v>
      </c>
      <c r="L5675" s="23" t="str">
        <f aca="false">IF(I5675&lt;Einstellungen!$B$5,"ja","nein")</f>
        <v>nein</v>
      </c>
      <c r="M5675" s="23" t="s">
        <v>130</v>
      </c>
      <c r="N5675" s="23" t="n">
        <v>2025</v>
      </c>
      <c r="O5675" s="23" t="n">
        <v>10</v>
      </c>
    </row>
    <row r="5676" customFormat="false" ht="15" hidden="false" customHeight="false" outlineLevel="0" collapsed="false">
      <c r="A5676" s="22" t="n">
        <v>45928</v>
      </c>
      <c r="B5676" s="23" t="s">
        <v>117</v>
      </c>
      <c r="C5676" s="23" t="s">
        <v>124</v>
      </c>
      <c r="D5676" s="24" t="n">
        <v>-33.4</v>
      </c>
      <c r="E5676" s="25" t="n">
        <f aca="false">MAX(D5676,0)/1000</f>
        <v>0</v>
      </c>
      <c r="F5676" s="25" t="n">
        <f aca="false">MAX(-D5676,0)/1000</f>
        <v>0.0334</v>
      </c>
      <c r="G5676" s="23" t="str">
        <f aca="false">IF(E5676&gt;0,"ja","nein")</f>
        <v>nein</v>
      </c>
      <c r="H5676" s="26" t="n">
        <v>37.47</v>
      </c>
      <c r="I5676" s="26" t="n">
        <f aca="false">(H5676/10+IF(N5676=2025,Einstellungen!$B$23,Einstellungen!$C$23))*(1+Einstellungen!$B$10)</f>
        <v>24.40452</v>
      </c>
      <c r="J5676" s="25" t="n">
        <f aca="false">E5676*I5676/100</f>
        <v>0</v>
      </c>
      <c r="K5676" s="25" t="n">
        <f aca="false">E5676*Einstellungen!$B$5/100</f>
        <v>0</v>
      </c>
      <c r="L5676" s="23" t="str">
        <f aca="false">IF(I5676&lt;Einstellungen!$B$5,"ja","nein")</f>
        <v>ja</v>
      </c>
      <c r="M5676" s="23" t="s">
        <v>130</v>
      </c>
      <c r="N5676" s="23" t="n">
        <v>2025</v>
      </c>
      <c r="O5676" s="23" t="n">
        <v>11</v>
      </c>
    </row>
    <row r="5677" customFormat="false" ht="15" hidden="false" customHeight="false" outlineLevel="0" collapsed="false">
      <c r="A5677" s="22" t="n">
        <v>45928</v>
      </c>
      <c r="B5677" s="23" t="s">
        <v>118</v>
      </c>
      <c r="C5677" s="23" t="s">
        <v>124</v>
      </c>
      <c r="D5677" s="24" t="n">
        <v>-76.8</v>
      </c>
      <c r="E5677" s="25" t="n">
        <f aca="false">MAX(D5677,0)/1000</f>
        <v>0</v>
      </c>
      <c r="F5677" s="25" t="n">
        <f aca="false">MAX(-D5677,0)/1000</f>
        <v>0.0768</v>
      </c>
      <c r="G5677" s="23" t="str">
        <f aca="false">IF(E5677&gt;0,"ja","nein")</f>
        <v>nein</v>
      </c>
      <c r="H5677" s="26" t="n">
        <v>17.11</v>
      </c>
      <c r="I5677" s="26" t="n">
        <f aca="false">(H5677/10+IF(N5677=2025,Einstellungen!$B$23,Einstellungen!$C$23))*(1+Einstellungen!$B$10)</f>
        <v>21.98168</v>
      </c>
      <c r="J5677" s="25" t="n">
        <f aca="false">E5677*I5677/100</f>
        <v>0</v>
      </c>
      <c r="K5677" s="25" t="n">
        <f aca="false">E5677*Einstellungen!$B$5/100</f>
        <v>0</v>
      </c>
      <c r="L5677" s="23" t="str">
        <f aca="false">IF(I5677&lt;Einstellungen!$B$5,"ja","nein")</f>
        <v>ja</v>
      </c>
      <c r="M5677" s="23" t="s">
        <v>130</v>
      </c>
      <c r="N5677" s="23" t="n">
        <v>2025</v>
      </c>
      <c r="O5677" s="23" t="n">
        <v>12</v>
      </c>
    </row>
    <row r="5678" customFormat="false" ht="15" hidden="false" customHeight="false" outlineLevel="0" collapsed="false">
      <c r="A5678" s="22" t="n">
        <v>45928</v>
      </c>
      <c r="B5678" s="23" t="s">
        <v>119</v>
      </c>
      <c r="C5678" s="23" t="s">
        <v>124</v>
      </c>
      <c r="D5678" s="24" t="n">
        <v>-390.2</v>
      </c>
      <c r="E5678" s="25" t="n">
        <f aca="false">MAX(D5678,0)/1000</f>
        <v>0</v>
      </c>
      <c r="F5678" s="25" t="n">
        <f aca="false">MAX(-D5678,0)/1000</f>
        <v>0.3902</v>
      </c>
      <c r="G5678" s="23" t="str">
        <f aca="false">IF(E5678&gt;0,"ja","nein")</f>
        <v>nein</v>
      </c>
      <c r="H5678" s="26" t="n">
        <v>8.53</v>
      </c>
      <c r="I5678" s="26" t="n">
        <f aca="false">(H5678/10+IF(N5678=2025,Einstellungen!$B$23,Einstellungen!$C$23))*(1+Einstellungen!$B$10)</f>
        <v>20.96066</v>
      </c>
      <c r="J5678" s="25" t="n">
        <f aca="false">E5678*I5678/100</f>
        <v>0</v>
      </c>
      <c r="K5678" s="25" t="n">
        <f aca="false">E5678*Einstellungen!$B$5/100</f>
        <v>0</v>
      </c>
      <c r="L5678" s="23" t="str">
        <f aca="false">IF(I5678&lt;Einstellungen!$B$5,"ja","nein")</f>
        <v>ja</v>
      </c>
      <c r="M5678" s="23" t="s">
        <v>130</v>
      </c>
      <c r="N5678" s="23" t="n">
        <v>2025</v>
      </c>
      <c r="O5678" s="23" t="n">
        <v>13</v>
      </c>
    </row>
    <row r="5679" customFormat="false" ht="15" hidden="false" customHeight="false" outlineLevel="0" collapsed="false">
      <c r="A5679" s="22" t="n">
        <v>45928</v>
      </c>
      <c r="B5679" s="23" t="s">
        <v>120</v>
      </c>
      <c r="C5679" s="23" t="s">
        <v>124</v>
      </c>
      <c r="D5679" s="24" t="n">
        <v>-125.9</v>
      </c>
      <c r="E5679" s="25" t="n">
        <f aca="false">MAX(D5679,0)/1000</f>
        <v>0</v>
      </c>
      <c r="F5679" s="25" t="n">
        <f aca="false">MAX(-D5679,0)/1000</f>
        <v>0.1259</v>
      </c>
      <c r="G5679" s="23" t="str">
        <f aca="false">IF(E5679&gt;0,"ja","nein")</f>
        <v>nein</v>
      </c>
      <c r="H5679" s="26" t="n">
        <v>13</v>
      </c>
      <c r="I5679" s="26" t="n">
        <f aca="false">(H5679/10+IF(N5679=2025,Einstellungen!$B$23,Einstellungen!$C$23))*(1+Einstellungen!$B$10)</f>
        <v>21.49259</v>
      </c>
      <c r="J5679" s="25" t="n">
        <f aca="false">E5679*I5679/100</f>
        <v>0</v>
      </c>
      <c r="K5679" s="25" t="n">
        <f aca="false">E5679*Einstellungen!$B$5/100</f>
        <v>0</v>
      </c>
      <c r="L5679" s="23" t="str">
        <f aca="false">IF(I5679&lt;Einstellungen!$B$5,"ja","nein")</f>
        <v>ja</v>
      </c>
      <c r="M5679" s="23" t="s">
        <v>130</v>
      </c>
      <c r="N5679" s="23" t="n">
        <v>2025</v>
      </c>
      <c r="O5679" s="23" t="n">
        <v>14</v>
      </c>
    </row>
    <row r="5680" customFormat="false" ht="15" hidden="false" customHeight="false" outlineLevel="0" collapsed="false">
      <c r="A5680" s="22" t="n">
        <v>45928</v>
      </c>
      <c r="B5680" s="23" t="s">
        <v>104</v>
      </c>
      <c r="C5680" s="23" t="s">
        <v>124</v>
      </c>
      <c r="D5680" s="24" t="n">
        <v>-55.6</v>
      </c>
      <c r="E5680" s="25" t="n">
        <f aca="false">MAX(D5680,0)/1000</f>
        <v>0</v>
      </c>
      <c r="F5680" s="25" t="n">
        <f aca="false">MAX(-D5680,0)/1000</f>
        <v>0.0556</v>
      </c>
      <c r="G5680" s="23" t="str">
        <f aca="false">IF(E5680&gt;0,"ja","nein")</f>
        <v>nein</v>
      </c>
      <c r="H5680" s="26" t="n">
        <v>61.33</v>
      </c>
      <c r="I5680" s="26" t="n">
        <f aca="false">(H5680/10+IF(N5680=2025,Einstellungen!$B$23,Einstellungen!$C$23))*(1+Einstellungen!$B$10)</f>
        <v>27.24386</v>
      </c>
      <c r="J5680" s="25" t="n">
        <f aca="false">E5680*I5680/100</f>
        <v>0</v>
      </c>
      <c r="K5680" s="25" t="n">
        <f aca="false">E5680*Einstellungen!$B$5/100</f>
        <v>0</v>
      </c>
      <c r="L5680" s="23" t="str">
        <f aca="false">IF(I5680&lt;Einstellungen!$B$5,"ja","nein")</f>
        <v>ja</v>
      </c>
      <c r="M5680" s="23" t="s">
        <v>130</v>
      </c>
      <c r="N5680" s="23" t="n">
        <v>2025</v>
      </c>
      <c r="O5680" s="23" t="n">
        <v>15</v>
      </c>
    </row>
    <row r="5681" customFormat="false" ht="15" hidden="false" customHeight="false" outlineLevel="0" collapsed="false">
      <c r="A5681" s="22" t="n">
        <v>45928</v>
      </c>
      <c r="B5681" s="23" t="s">
        <v>105</v>
      </c>
      <c r="C5681" s="23" t="s">
        <v>124</v>
      </c>
      <c r="D5681" s="24" t="n">
        <v>-17.5</v>
      </c>
      <c r="E5681" s="25" t="n">
        <f aca="false">MAX(D5681,0)/1000</f>
        <v>0</v>
      </c>
      <c r="F5681" s="25" t="n">
        <f aca="false">MAX(-D5681,0)/1000</f>
        <v>0.0175</v>
      </c>
      <c r="G5681" s="23" t="str">
        <f aca="false">IF(E5681&gt;0,"ja","nein")</f>
        <v>nein</v>
      </c>
      <c r="H5681" s="26" t="n">
        <v>86</v>
      </c>
      <c r="I5681" s="26" t="n">
        <f aca="false">(H5681/10+IF(N5681=2025,Einstellungen!$B$23,Einstellungen!$C$23))*(1+Einstellungen!$B$10)</f>
        <v>30.17959</v>
      </c>
      <c r="J5681" s="25" t="n">
        <f aca="false">E5681*I5681/100</f>
        <v>0</v>
      </c>
      <c r="K5681" s="25" t="n">
        <f aca="false">E5681*Einstellungen!$B$5/100</f>
        <v>0</v>
      </c>
      <c r="L5681" s="23" t="str">
        <f aca="false">IF(I5681&lt;Einstellungen!$B$5,"ja","nein")</f>
        <v>nein</v>
      </c>
      <c r="M5681" s="23" t="s">
        <v>130</v>
      </c>
      <c r="N5681" s="23" t="n">
        <v>2025</v>
      </c>
      <c r="O5681" s="23" t="n">
        <v>16</v>
      </c>
    </row>
    <row r="5682" customFormat="false" ht="15" hidden="false" customHeight="false" outlineLevel="0" collapsed="false">
      <c r="A5682" s="22" t="n">
        <v>45928</v>
      </c>
      <c r="B5682" s="23" t="s">
        <v>97</v>
      </c>
      <c r="C5682" s="23" t="s">
        <v>124</v>
      </c>
      <c r="D5682" s="24" t="n">
        <v>-17.5</v>
      </c>
      <c r="E5682" s="25" t="n">
        <f aca="false">MAX(D5682,0)/1000</f>
        <v>0</v>
      </c>
      <c r="F5682" s="25" t="n">
        <f aca="false">MAX(-D5682,0)/1000</f>
        <v>0.0175</v>
      </c>
      <c r="G5682" s="23" t="str">
        <f aca="false">IF(E5682&gt;0,"ja","nein")</f>
        <v>nein</v>
      </c>
      <c r="H5682" s="26" t="n">
        <v>105.89</v>
      </c>
      <c r="I5682" s="26" t="n">
        <f aca="false">(H5682/10+IF(N5682=2025,Einstellungen!$B$23,Einstellungen!$C$23))*(1+Einstellungen!$B$10)</f>
        <v>32.5465</v>
      </c>
      <c r="J5682" s="25" t="n">
        <f aca="false">E5682*I5682/100</f>
        <v>0</v>
      </c>
      <c r="K5682" s="25" t="n">
        <f aca="false">E5682*Einstellungen!$B$5/100</f>
        <v>0</v>
      </c>
      <c r="L5682" s="23" t="str">
        <f aca="false">IF(I5682&lt;Einstellungen!$B$5,"ja","nein")</f>
        <v>nein</v>
      </c>
      <c r="M5682" s="23" t="s">
        <v>130</v>
      </c>
      <c r="N5682" s="23" t="n">
        <v>2025</v>
      </c>
      <c r="O5682" s="23" t="n">
        <v>17</v>
      </c>
    </row>
    <row r="5683" customFormat="false" ht="15" hidden="false" customHeight="false" outlineLevel="0" collapsed="false">
      <c r="A5683" s="22" t="n">
        <v>45928</v>
      </c>
      <c r="B5683" s="23" t="s">
        <v>99</v>
      </c>
      <c r="C5683" s="23" t="s">
        <v>124</v>
      </c>
      <c r="D5683" s="24" t="n">
        <v>29.4</v>
      </c>
      <c r="E5683" s="25" t="n">
        <f aca="false">MAX(D5683,0)/1000</f>
        <v>0.0294</v>
      </c>
      <c r="F5683" s="25" t="n">
        <f aca="false">MAX(-D5683,0)/1000</f>
        <v>0</v>
      </c>
      <c r="G5683" s="23" t="str">
        <f aca="false">IF(E5683&gt;0,"ja","nein")</f>
        <v>ja</v>
      </c>
      <c r="H5683" s="26" t="n">
        <v>131.02</v>
      </c>
      <c r="I5683" s="26" t="n">
        <f aca="false">(H5683/10+IF(N5683=2025,Einstellungen!$B$23,Einstellungen!$C$23))*(1+Einstellungen!$B$10)</f>
        <v>35.53697</v>
      </c>
      <c r="J5683" s="25" t="n">
        <f aca="false">E5683*I5683/100</f>
        <v>0.01044786918</v>
      </c>
      <c r="K5683" s="25" t="n">
        <f aca="false">E5683*Einstellungen!$B$5/100</f>
        <v>0.008526</v>
      </c>
      <c r="L5683" s="23" t="str">
        <f aca="false">IF(I5683&lt;Einstellungen!$B$5,"ja","nein")</f>
        <v>nein</v>
      </c>
      <c r="M5683" s="23" t="s">
        <v>130</v>
      </c>
      <c r="N5683" s="23" t="n">
        <v>2025</v>
      </c>
      <c r="O5683" s="23" t="n">
        <v>18</v>
      </c>
    </row>
    <row r="5684" customFormat="false" ht="15" hidden="false" customHeight="false" outlineLevel="0" collapsed="false">
      <c r="A5684" s="22" t="n">
        <v>45928</v>
      </c>
      <c r="B5684" s="23" t="s">
        <v>100</v>
      </c>
      <c r="C5684" s="23" t="s">
        <v>124</v>
      </c>
      <c r="D5684" s="24" t="n">
        <v>6.9</v>
      </c>
      <c r="E5684" s="25" t="n">
        <f aca="false">MAX(D5684,0)/1000</f>
        <v>0.0069</v>
      </c>
      <c r="F5684" s="25" t="n">
        <f aca="false">MAX(-D5684,0)/1000</f>
        <v>0</v>
      </c>
      <c r="G5684" s="23" t="str">
        <f aca="false">IF(E5684&gt;0,"ja","nein")</f>
        <v>ja</v>
      </c>
      <c r="H5684" s="26" t="n">
        <v>137.97</v>
      </c>
      <c r="I5684" s="26" t="n">
        <f aca="false">(H5684/10+IF(N5684=2025,Einstellungen!$B$23,Einstellungen!$C$23))*(1+Einstellungen!$B$10)</f>
        <v>36.36402</v>
      </c>
      <c r="J5684" s="25" t="n">
        <f aca="false">E5684*I5684/100</f>
        <v>0.00250911738</v>
      </c>
      <c r="K5684" s="25" t="n">
        <f aca="false">E5684*Einstellungen!$B$5/100</f>
        <v>0.002001</v>
      </c>
      <c r="L5684" s="23" t="str">
        <f aca="false">IF(I5684&lt;Einstellungen!$B$5,"ja","nein")</f>
        <v>nein</v>
      </c>
      <c r="M5684" s="23" t="s">
        <v>130</v>
      </c>
      <c r="N5684" s="23" t="n">
        <v>2025</v>
      </c>
      <c r="O5684" s="23" t="n">
        <v>19</v>
      </c>
    </row>
    <row r="5685" customFormat="false" ht="15" hidden="false" customHeight="false" outlineLevel="0" collapsed="false">
      <c r="A5685" s="22" t="n">
        <v>45928</v>
      </c>
      <c r="B5685" s="23" t="s">
        <v>92</v>
      </c>
      <c r="C5685" s="23" t="s">
        <v>124</v>
      </c>
      <c r="D5685" s="24" t="n">
        <v>38.8</v>
      </c>
      <c r="E5685" s="25" t="n">
        <f aca="false">MAX(D5685,0)/1000</f>
        <v>0.0388</v>
      </c>
      <c r="F5685" s="25" t="n">
        <f aca="false">MAX(-D5685,0)/1000</f>
        <v>0</v>
      </c>
      <c r="G5685" s="23" t="str">
        <f aca="false">IF(E5685&gt;0,"ja","nein")</f>
        <v>ja</v>
      </c>
      <c r="H5685" s="26" t="n">
        <v>125.93</v>
      </c>
      <c r="I5685" s="26" t="n">
        <f aca="false">(H5685/10+IF(N5685=2025,Einstellungen!$B$23,Einstellungen!$C$23))*(1+Einstellungen!$B$10)</f>
        <v>34.93126</v>
      </c>
      <c r="J5685" s="25" t="n">
        <f aca="false">E5685*I5685/100</f>
        <v>0.01355332888</v>
      </c>
      <c r="K5685" s="25" t="n">
        <f aca="false">E5685*Einstellungen!$B$5/100</f>
        <v>0.011252</v>
      </c>
      <c r="L5685" s="23" t="str">
        <f aca="false">IF(I5685&lt;Einstellungen!$B$5,"ja","nein")</f>
        <v>nein</v>
      </c>
      <c r="M5685" s="23" t="s">
        <v>130</v>
      </c>
      <c r="N5685" s="23" t="n">
        <v>2025</v>
      </c>
      <c r="O5685" s="23" t="n">
        <v>20</v>
      </c>
    </row>
    <row r="5686" customFormat="false" ht="15" hidden="false" customHeight="false" outlineLevel="0" collapsed="false">
      <c r="A5686" s="22" t="n">
        <v>45928</v>
      </c>
      <c r="B5686" s="23" t="s">
        <v>95</v>
      </c>
      <c r="C5686" s="23" t="s">
        <v>124</v>
      </c>
      <c r="D5686" s="24" t="n">
        <v>22.9</v>
      </c>
      <c r="E5686" s="25" t="n">
        <f aca="false">MAX(D5686,0)/1000</f>
        <v>0.0229</v>
      </c>
      <c r="F5686" s="25" t="n">
        <f aca="false">MAX(-D5686,0)/1000</f>
        <v>0</v>
      </c>
      <c r="G5686" s="23" t="str">
        <f aca="false">IF(E5686&gt;0,"ja","nein")</f>
        <v>ja</v>
      </c>
      <c r="H5686" s="26" t="n">
        <v>113.51</v>
      </c>
      <c r="I5686" s="26" t="n">
        <f aca="false">(H5686/10+IF(N5686=2025,Einstellungen!$B$23,Einstellungen!$C$23))*(1+Einstellungen!$B$10)</f>
        <v>33.45328</v>
      </c>
      <c r="J5686" s="25" t="n">
        <f aca="false">E5686*I5686/100</f>
        <v>0.00766080112</v>
      </c>
      <c r="K5686" s="25" t="n">
        <f aca="false">E5686*Einstellungen!$B$5/100</f>
        <v>0.006641</v>
      </c>
      <c r="L5686" s="23" t="str">
        <f aca="false">IF(I5686&lt;Einstellungen!$B$5,"ja","nein")</f>
        <v>nein</v>
      </c>
      <c r="M5686" s="23" t="s">
        <v>130</v>
      </c>
      <c r="N5686" s="23" t="n">
        <v>2025</v>
      </c>
      <c r="O5686" s="23" t="n">
        <v>21</v>
      </c>
    </row>
    <row r="5687" customFormat="false" ht="15" hidden="false" customHeight="false" outlineLevel="0" collapsed="false">
      <c r="A5687" s="22" t="n">
        <v>45928</v>
      </c>
      <c r="B5687" s="23" t="s">
        <v>96</v>
      </c>
      <c r="C5687" s="23" t="s">
        <v>124</v>
      </c>
      <c r="D5687" s="24" t="n">
        <v>4.4</v>
      </c>
      <c r="E5687" s="25" t="n">
        <f aca="false">MAX(D5687,0)/1000</f>
        <v>0.0044</v>
      </c>
      <c r="F5687" s="25" t="n">
        <f aca="false">MAX(-D5687,0)/1000</f>
        <v>0</v>
      </c>
      <c r="G5687" s="23" t="str">
        <f aca="false">IF(E5687&gt;0,"ja","nein")</f>
        <v>ja</v>
      </c>
      <c r="H5687" s="26" t="n">
        <v>102.29</v>
      </c>
      <c r="I5687" s="26" t="n">
        <f aca="false">(H5687/10+IF(N5687=2025,Einstellungen!$B$23,Einstellungen!$C$23))*(1+Einstellungen!$B$10)</f>
        <v>32.1181</v>
      </c>
      <c r="J5687" s="25" t="n">
        <f aca="false">E5687*I5687/100</f>
        <v>0.0014131964</v>
      </c>
      <c r="K5687" s="25" t="n">
        <f aca="false">E5687*Einstellungen!$B$5/100</f>
        <v>0.001276</v>
      </c>
      <c r="L5687" s="23" t="str">
        <f aca="false">IF(I5687&lt;Einstellungen!$B$5,"ja","nein")</f>
        <v>nein</v>
      </c>
      <c r="M5687" s="23" t="s">
        <v>130</v>
      </c>
      <c r="N5687" s="23" t="n">
        <v>2025</v>
      </c>
      <c r="O5687" s="23" t="n">
        <v>22</v>
      </c>
    </row>
    <row r="5688" customFormat="false" ht="15" hidden="false" customHeight="false" outlineLevel="0" collapsed="false">
      <c r="A5688" s="22" t="n">
        <v>45928</v>
      </c>
      <c r="B5688" s="23" t="s">
        <v>101</v>
      </c>
      <c r="C5688" s="23" t="s">
        <v>124</v>
      </c>
      <c r="D5688" s="24" t="n">
        <v>-12.6</v>
      </c>
      <c r="E5688" s="25" t="n">
        <f aca="false">MAX(D5688,0)/1000</f>
        <v>0</v>
      </c>
      <c r="F5688" s="25" t="n">
        <f aca="false">MAX(-D5688,0)/1000</f>
        <v>0.0126</v>
      </c>
      <c r="G5688" s="23" t="str">
        <f aca="false">IF(E5688&gt;0,"ja","nein")</f>
        <v>nein</v>
      </c>
      <c r="H5688" s="26" t="n">
        <v>95.74</v>
      </c>
      <c r="I5688" s="26" t="n">
        <f aca="false">(H5688/10+IF(N5688=2025,Einstellungen!$B$23,Einstellungen!$C$23))*(1+Einstellungen!$B$10)</f>
        <v>31.33865</v>
      </c>
      <c r="J5688" s="25" t="n">
        <f aca="false">E5688*I5688/100</f>
        <v>0</v>
      </c>
      <c r="K5688" s="25" t="n">
        <f aca="false">E5688*Einstellungen!$B$5/100</f>
        <v>0</v>
      </c>
      <c r="L5688" s="23" t="str">
        <f aca="false">IF(I5688&lt;Einstellungen!$B$5,"ja","nein")</f>
        <v>nein</v>
      </c>
      <c r="M5688" s="23" t="s">
        <v>130</v>
      </c>
      <c r="N5688" s="23" t="n">
        <v>2025</v>
      </c>
      <c r="O5688" s="23" t="n">
        <v>23</v>
      </c>
    </row>
    <row r="5689" customFormat="false" ht="15" hidden="false" customHeight="false" outlineLevel="0" collapsed="false">
      <c r="A5689" s="22" t="n">
        <v>45929</v>
      </c>
      <c r="B5689" s="23" t="s">
        <v>102</v>
      </c>
      <c r="C5689" s="23" t="s">
        <v>93</v>
      </c>
      <c r="D5689" s="24" t="n">
        <v>-17</v>
      </c>
      <c r="E5689" s="25" t="n">
        <f aca="false">MAX(D5689,0)/1000</f>
        <v>0</v>
      </c>
      <c r="F5689" s="25" t="n">
        <f aca="false">MAX(-D5689,0)/1000</f>
        <v>0.017</v>
      </c>
      <c r="G5689" s="23" t="str">
        <f aca="false">IF(E5689&gt;0,"ja","nein")</f>
        <v>nein</v>
      </c>
      <c r="H5689" s="26" t="n">
        <v>90.95</v>
      </c>
      <c r="I5689" s="26" t="n">
        <f aca="false">(H5689/10+IF(N5689=2025,Einstellungen!$B$23,Einstellungen!$C$23))*(1+Einstellungen!$B$10)</f>
        <v>30.76864</v>
      </c>
      <c r="J5689" s="25" t="n">
        <f aca="false">E5689*I5689/100</f>
        <v>0</v>
      </c>
      <c r="K5689" s="25" t="n">
        <f aca="false">E5689*Einstellungen!$B$5/100</f>
        <v>0</v>
      </c>
      <c r="L5689" s="23" t="str">
        <f aca="false">IF(I5689&lt;Einstellungen!$B$5,"ja","nein")</f>
        <v>nein</v>
      </c>
      <c r="M5689" s="23" t="s">
        <v>130</v>
      </c>
      <c r="N5689" s="23" t="n">
        <v>2025</v>
      </c>
      <c r="O5689" s="23" t="n">
        <v>0</v>
      </c>
    </row>
    <row r="5690" customFormat="false" ht="15" hidden="false" customHeight="false" outlineLevel="0" collapsed="false">
      <c r="A5690" s="22" t="n">
        <v>45929</v>
      </c>
      <c r="B5690" s="23" t="s">
        <v>107</v>
      </c>
      <c r="C5690" s="23" t="s">
        <v>93</v>
      </c>
      <c r="D5690" s="24" t="n">
        <v>-25.5</v>
      </c>
      <c r="E5690" s="25" t="n">
        <f aca="false">MAX(D5690,0)/1000</f>
        <v>0</v>
      </c>
      <c r="F5690" s="25" t="n">
        <f aca="false">MAX(-D5690,0)/1000</f>
        <v>0.0255</v>
      </c>
      <c r="G5690" s="23" t="str">
        <f aca="false">IF(E5690&gt;0,"ja","nein")</f>
        <v>nein</v>
      </c>
      <c r="H5690" s="26" t="n">
        <v>88.76</v>
      </c>
      <c r="I5690" s="26" t="n">
        <f aca="false">(H5690/10+IF(N5690=2025,Einstellungen!$B$23,Einstellungen!$C$23))*(1+Einstellungen!$B$10)</f>
        <v>30.50803</v>
      </c>
      <c r="J5690" s="25" t="n">
        <f aca="false">E5690*I5690/100</f>
        <v>0</v>
      </c>
      <c r="K5690" s="25" t="n">
        <f aca="false">E5690*Einstellungen!$B$5/100</f>
        <v>0</v>
      </c>
      <c r="L5690" s="23" t="str">
        <f aca="false">IF(I5690&lt;Einstellungen!$B$5,"ja","nein")</f>
        <v>nein</v>
      </c>
      <c r="M5690" s="23" t="s">
        <v>130</v>
      </c>
      <c r="N5690" s="23" t="n">
        <v>2025</v>
      </c>
      <c r="O5690" s="23" t="n">
        <v>1</v>
      </c>
    </row>
    <row r="5691" customFormat="false" ht="15" hidden="false" customHeight="false" outlineLevel="0" collapsed="false">
      <c r="A5691" s="22" t="n">
        <v>45929</v>
      </c>
      <c r="B5691" s="23" t="s">
        <v>108</v>
      </c>
      <c r="C5691" s="23" t="s">
        <v>93</v>
      </c>
      <c r="D5691" s="24" t="n">
        <v>-22.6</v>
      </c>
      <c r="E5691" s="25" t="n">
        <f aca="false">MAX(D5691,0)/1000</f>
        <v>0</v>
      </c>
      <c r="F5691" s="25" t="n">
        <f aca="false">MAX(-D5691,0)/1000</f>
        <v>0.0226</v>
      </c>
      <c r="G5691" s="23" t="str">
        <f aca="false">IF(E5691&gt;0,"ja","nein")</f>
        <v>nein</v>
      </c>
      <c r="H5691" s="26" t="n">
        <v>87.88</v>
      </c>
      <c r="I5691" s="26" t="n">
        <f aca="false">(H5691/10+IF(N5691=2025,Einstellungen!$B$23,Einstellungen!$C$23))*(1+Einstellungen!$B$10)</f>
        <v>30.40331</v>
      </c>
      <c r="J5691" s="25" t="n">
        <f aca="false">E5691*I5691/100</f>
        <v>0</v>
      </c>
      <c r="K5691" s="25" t="n">
        <f aca="false">E5691*Einstellungen!$B$5/100</f>
        <v>0</v>
      </c>
      <c r="L5691" s="23" t="str">
        <f aca="false">IF(I5691&lt;Einstellungen!$B$5,"ja","nein")</f>
        <v>nein</v>
      </c>
      <c r="M5691" s="23" t="s">
        <v>130</v>
      </c>
      <c r="N5691" s="23" t="n">
        <v>2025</v>
      </c>
      <c r="O5691" s="23" t="n">
        <v>2</v>
      </c>
    </row>
    <row r="5692" customFormat="false" ht="15" hidden="false" customHeight="false" outlineLevel="0" collapsed="false">
      <c r="A5692" s="22" t="n">
        <v>45929</v>
      </c>
      <c r="B5692" s="23" t="s">
        <v>109</v>
      </c>
      <c r="C5692" s="23" t="s">
        <v>93</v>
      </c>
      <c r="D5692" s="24" t="n">
        <v>-8.5</v>
      </c>
      <c r="E5692" s="25" t="n">
        <f aca="false">MAX(D5692,0)/1000</f>
        <v>0</v>
      </c>
      <c r="F5692" s="25" t="n">
        <f aca="false">MAX(-D5692,0)/1000</f>
        <v>0.0085</v>
      </c>
      <c r="G5692" s="23" t="str">
        <f aca="false">IF(E5692&gt;0,"ja","nein")</f>
        <v>nein</v>
      </c>
      <c r="H5692" s="26" t="n">
        <v>87.94</v>
      </c>
      <c r="I5692" s="26" t="n">
        <f aca="false">(H5692/10+IF(N5692=2025,Einstellungen!$B$23,Einstellungen!$C$23))*(1+Einstellungen!$B$10)</f>
        <v>30.41045</v>
      </c>
      <c r="J5692" s="25" t="n">
        <f aca="false">E5692*I5692/100</f>
        <v>0</v>
      </c>
      <c r="K5692" s="25" t="n">
        <f aca="false">E5692*Einstellungen!$B$5/100</f>
        <v>0</v>
      </c>
      <c r="L5692" s="23" t="str">
        <f aca="false">IF(I5692&lt;Einstellungen!$B$5,"ja","nein")</f>
        <v>nein</v>
      </c>
      <c r="M5692" s="23" t="s">
        <v>130</v>
      </c>
      <c r="N5692" s="23" t="n">
        <v>2025</v>
      </c>
      <c r="O5692" s="23" t="n">
        <v>3</v>
      </c>
    </row>
    <row r="5693" customFormat="false" ht="15" hidden="false" customHeight="false" outlineLevel="0" collapsed="false">
      <c r="A5693" s="22" t="n">
        <v>45929</v>
      </c>
      <c r="B5693" s="23" t="s">
        <v>110</v>
      </c>
      <c r="C5693" s="23" t="s">
        <v>93</v>
      </c>
      <c r="D5693" s="24" t="n">
        <v>45.6</v>
      </c>
      <c r="E5693" s="25" t="n">
        <f aca="false">MAX(D5693,0)/1000</f>
        <v>0.0456</v>
      </c>
      <c r="F5693" s="25" t="n">
        <f aca="false">MAX(-D5693,0)/1000</f>
        <v>0</v>
      </c>
      <c r="G5693" s="23" t="str">
        <f aca="false">IF(E5693&gt;0,"ja","nein")</f>
        <v>ja</v>
      </c>
      <c r="H5693" s="26" t="n">
        <v>88.31</v>
      </c>
      <c r="I5693" s="26" t="n">
        <f aca="false">(H5693/10+IF(N5693=2025,Einstellungen!$B$23,Einstellungen!$C$23))*(1+Einstellungen!$B$10)</f>
        <v>30.45448</v>
      </c>
      <c r="J5693" s="25" t="n">
        <f aca="false">E5693*I5693/100</f>
        <v>0.01388724288</v>
      </c>
      <c r="K5693" s="25" t="n">
        <f aca="false">E5693*Einstellungen!$B$5/100</f>
        <v>0.013224</v>
      </c>
      <c r="L5693" s="23" t="str">
        <f aca="false">IF(I5693&lt;Einstellungen!$B$5,"ja","nein")</f>
        <v>nein</v>
      </c>
      <c r="M5693" s="23" t="s">
        <v>130</v>
      </c>
      <c r="N5693" s="23" t="n">
        <v>2025</v>
      </c>
      <c r="O5693" s="23" t="n">
        <v>4</v>
      </c>
    </row>
    <row r="5694" customFormat="false" ht="15" hidden="false" customHeight="false" outlineLevel="0" collapsed="false">
      <c r="A5694" s="22" t="n">
        <v>45929</v>
      </c>
      <c r="B5694" s="23" t="s">
        <v>111</v>
      </c>
      <c r="C5694" s="23" t="s">
        <v>93</v>
      </c>
      <c r="D5694" s="24" t="n">
        <v>177.9</v>
      </c>
      <c r="E5694" s="25" t="n">
        <f aca="false">MAX(D5694,0)/1000</f>
        <v>0.1779</v>
      </c>
      <c r="F5694" s="25" t="n">
        <f aca="false">MAX(-D5694,0)/1000</f>
        <v>0</v>
      </c>
      <c r="G5694" s="23" t="str">
        <f aca="false">IF(E5694&gt;0,"ja","nein")</f>
        <v>ja</v>
      </c>
      <c r="H5694" s="26" t="n">
        <v>98.37</v>
      </c>
      <c r="I5694" s="26" t="n">
        <f aca="false">(H5694/10+IF(N5694=2025,Einstellungen!$B$23,Einstellungen!$C$23))*(1+Einstellungen!$B$10)</f>
        <v>31.65162</v>
      </c>
      <c r="J5694" s="25" t="n">
        <f aca="false">E5694*I5694/100</f>
        <v>0.05630823198</v>
      </c>
      <c r="K5694" s="25" t="n">
        <f aca="false">E5694*Einstellungen!$B$5/100</f>
        <v>0.051591</v>
      </c>
      <c r="L5694" s="23" t="str">
        <f aca="false">IF(I5694&lt;Einstellungen!$B$5,"ja","nein")</f>
        <v>nein</v>
      </c>
      <c r="M5694" s="23" t="s">
        <v>130</v>
      </c>
      <c r="N5694" s="23" t="n">
        <v>2025</v>
      </c>
      <c r="O5694" s="23" t="n">
        <v>5</v>
      </c>
    </row>
    <row r="5695" customFormat="false" ht="15" hidden="false" customHeight="false" outlineLevel="0" collapsed="false">
      <c r="A5695" s="22" t="n">
        <v>45929</v>
      </c>
      <c r="B5695" s="23" t="s">
        <v>112</v>
      </c>
      <c r="C5695" s="23" t="s">
        <v>93</v>
      </c>
      <c r="D5695" s="24" t="n">
        <v>238.9</v>
      </c>
      <c r="E5695" s="25" t="n">
        <f aca="false">MAX(D5695,0)/1000</f>
        <v>0.2389</v>
      </c>
      <c r="F5695" s="25" t="n">
        <f aca="false">MAX(-D5695,0)/1000</f>
        <v>0</v>
      </c>
      <c r="G5695" s="23" t="str">
        <f aca="false">IF(E5695&gt;0,"ja","nein")</f>
        <v>ja</v>
      </c>
      <c r="H5695" s="26" t="n">
        <v>134.98</v>
      </c>
      <c r="I5695" s="26" t="n">
        <f aca="false">(H5695/10+IF(N5695=2025,Einstellungen!$B$23,Einstellungen!$C$23))*(1+Einstellungen!$B$10)</f>
        <v>36.00821</v>
      </c>
      <c r="J5695" s="25" t="n">
        <f aca="false">E5695*I5695/100</f>
        <v>0.08602361369</v>
      </c>
      <c r="K5695" s="25" t="n">
        <f aca="false">E5695*Einstellungen!$B$5/100</f>
        <v>0.069281</v>
      </c>
      <c r="L5695" s="23" t="str">
        <f aca="false">IF(I5695&lt;Einstellungen!$B$5,"ja","nein")</f>
        <v>nein</v>
      </c>
      <c r="M5695" s="23" t="s">
        <v>130</v>
      </c>
      <c r="N5695" s="23" t="n">
        <v>2025</v>
      </c>
      <c r="O5695" s="23" t="n">
        <v>6</v>
      </c>
    </row>
    <row r="5696" customFormat="false" ht="15" hidden="false" customHeight="false" outlineLevel="0" collapsed="false">
      <c r="A5696" s="22" t="n">
        <v>45929</v>
      </c>
      <c r="B5696" s="23" t="s">
        <v>113</v>
      </c>
      <c r="C5696" s="23" t="s">
        <v>93</v>
      </c>
      <c r="D5696" s="24" t="n">
        <v>308.1</v>
      </c>
      <c r="E5696" s="25" t="n">
        <f aca="false">MAX(D5696,0)/1000</f>
        <v>0.3081</v>
      </c>
      <c r="F5696" s="25" t="n">
        <f aca="false">MAX(-D5696,0)/1000</f>
        <v>0</v>
      </c>
      <c r="G5696" s="23" t="str">
        <f aca="false">IF(E5696&gt;0,"ja","nein")</f>
        <v>ja</v>
      </c>
      <c r="H5696" s="26" t="n">
        <v>222.1</v>
      </c>
      <c r="I5696" s="26" t="n">
        <f aca="false">(H5696/10+IF(N5696=2025,Einstellungen!$B$23,Einstellungen!$C$23))*(1+Einstellungen!$B$10)</f>
        <v>46.37549</v>
      </c>
      <c r="J5696" s="25" t="n">
        <f aca="false">E5696*I5696/100</f>
        <v>0.14288288469</v>
      </c>
      <c r="K5696" s="25" t="n">
        <f aca="false">E5696*Einstellungen!$B$5/100</f>
        <v>0.089349</v>
      </c>
      <c r="L5696" s="23" t="str">
        <f aca="false">IF(I5696&lt;Einstellungen!$B$5,"ja","nein")</f>
        <v>nein</v>
      </c>
      <c r="M5696" s="23" t="s">
        <v>130</v>
      </c>
      <c r="N5696" s="23" t="n">
        <v>2025</v>
      </c>
      <c r="O5696" s="23" t="n">
        <v>7</v>
      </c>
    </row>
    <row r="5697" customFormat="false" ht="15" hidden="false" customHeight="false" outlineLevel="0" collapsed="false">
      <c r="A5697" s="22" t="n">
        <v>45929</v>
      </c>
      <c r="B5697" s="23" t="s">
        <v>114</v>
      </c>
      <c r="C5697" s="23" t="s">
        <v>93</v>
      </c>
      <c r="D5697" s="24" t="n">
        <v>241.7</v>
      </c>
      <c r="E5697" s="25" t="n">
        <f aca="false">MAX(D5697,0)/1000</f>
        <v>0.2417</v>
      </c>
      <c r="F5697" s="25" t="n">
        <f aca="false">MAX(-D5697,0)/1000</f>
        <v>0</v>
      </c>
      <c r="G5697" s="23" t="str">
        <f aca="false">IF(E5697&gt;0,"ja","nein")</f>
        <v>ja</v>
      </c>
      <c r="H5697" s="26" t="n">
        <v>166.91</v>
      </c>
      <c r="I5697" s="26" t="n">
        <f aca="false">(H5697/10+IF(N5697=2025,Einstellungen!$B$23,Einstellungen!$C$23))*(1+Einstellungen!$B$10)</f>
        <v>39.80788</v>
      </c>
      <c r="J5697" s="25" t="n">
        <f aca="false">E5697*I5697/100</f>
        <v>0.09621564596</v>
      </c>
      <c r="K5697" s="25" t="n">
        <f aca="false">E5697*Einstellungen!$B$5/100</f>
        <v>0.070093</v>
      </c>
      <c r="L5697" s="23" t="str">
        <f aca="false">IF(I5697&lt;Einstellungen!$B$5,"ja","nein")</f>
        <v>nein</v>
      </c>
      <c r="M5697" s="23" t="s">
        <v>130</v>
      </c>
      <c r="N5697" s="23" t="n">
        <v>2025</v>
      </c>
      <c r="O5697" s="23" t="n">
        <v>8</v>
      </c>
    </row>
    <row r="5698" customFormat="false" ht="15" hidden="false" customHeight="false" outlineLevel="0" collapsed="false">
      <c r="A5698" s="22" t="n">
        <v>45929</v>
      </c>
      <c r="B5698" s="23" t="s">
        <v>115</v>
      </c>
      <c r="C5698" s="23" t="s">
        <v>93</v>
      </c>
      <c r="D5698" s="24" t="n">
        <v>264.2</v>
      </c>
      <c r="E5698" s="25" t="n">
        <f aca="false">MAX(D5698,0)/1000</f>
        <v>0.2642</v>
      </c>
      <c r="F5698" s="25" t="n">
        <f aca="false">MAX(-D5698,0)/1000</f>
        <v>0</v>
      </c>
      <c r="G5698" s="23" t="str">
        <f aca="false">IF(E5698&gt;0,"ja","nein")</f>
        <v>ja</v>
      </c>
      <c r="H5698" s="26" t="n">
        <v>122.06</v>
      </c>
      <c r="I5698" s="26" t="n">
        <f aca="false">(H5698/10+IF(N5698=2025,Einstellungen!$B$23,Einstellungen!$C$23))*(1+Einstellungen!$B$10)</f>
        <v>34.47073</v>
      </c>
      <c r="J5698" s="25" t="n">
        <f aca="false">E5698*I5698/100</f>
        <v>0.09107166866</v>
      </c>
      <c r="K5698" s="25" t="n">
        <f aca="false">E5698*Einstellungen!$B$5/100</f>
        <v>0.076618</v>
      </c>
      <c r="L5698" s="23" t="str">
        <f aca="false">IF(I5698&lt;Einstellungen!$B$5,"ja","nein")</f>
        <v>nein</v>
      </c>
      <c r="M5698" s="23" t="s">
        <v>130</v>
      </c>
      <c r="N5698" s="23" t="n">
        <v>2025</v>
      </c>
      <c r="O5698" s="23" t="n">
        <v>9</v>
      </c>
    </row>
    <row r="5699" customFormat="false" ht="15" hidden="false" customHeight="false" outlineLevel="0" collapsed="false">
      <c r="A5699" s="22" t="n">
        <v>45929</v>
      </c>
      <c r="B5699" s="23" t="s">
        <v>116</v>
      </c>
      <c r="C5699" s="23" t="s">
        <v>93</v>
      </c>
      <c r="D5699" s="24" t="n">
        <v>182.4</v>
      </c>
      <c r="E5699" s="25" t="n">
        <f aca="false">MAX(D5699,0)/1000</f>
        <v>0.1824</v>
      </c>
      <c r="F5699" s="25" t="n">
        <f aca="false">MAX(-D5699,0)/1000</f>
        <v>0</v>
      </c>
      <c r="G5699" s="23" t="str">
        <f aca="false">IF(E5699&gt;0,"ja","nein")</f>
        <v>ja</v>
      </c>
      <c r="H5699" s="26" t="n">
        <v>90.21</v>
      </c>
      <c r="I5699" s="26" t="n">
        <f aca="false">(H5699/10+IF(N5699=2025,Einstellungen!$B$23,Einstellungen!$C$23))*(1+Einstellungen!$B$10)</f>
        <v>30.68058</v>
      </c>
      <c r="J5699" s="25" t="n">
        <f aca="false">E5699*I5699/100</f>
        <v>0.05596137792</v>
      </c>
      <c r="K5699" s="25" t="n">
        <f aca="false">E5699*Einstellungen!$B$5/100</f>
        <v>0.052896</v>
      </c>
      <c r="L5699" s="23" t="str">
        <f aca="false">IF(I5699&lt;Einstellungen!$B$5,"ja","nein")</f>
        <v>nein</v>
      </c>
      <c r="M5699" s="23" t="s">
        <v>130</v>
      </c>
      <c r="N5699" s="23" t="n">
        <v>2025</v>
      </c>
      <c r="O5699" s="23" t="n">
        <v>10</v>
      </c>
    </row>
    <row r="5700" customFormat="false" ht="15" hidden="false" customHeight="false" outlineLevel="0" collapsed="false">
      <c r="A5700" s="22" t="n">
        <v>45929</v>
      </c>
      <c r="B5700" s="23" t="s">
        <v>117</v>
      </c>
      <c r="C5700" s="23" t="s">
        <v>93</v>
      </c>
      <c r="D5700" s="24" t="n">
        <v>-98.7</v>
      </c>
      <c r="E5700" s="25" t="n">
        <f aca="false">MAX(D5700,0)/1000</f>
        <v>0</v>
      </c>
      <c r="F5700" s="25" t="n">
        <f aca="false">MAX(-D5700,0)/1000</f>
        <v>0.0987</v>
      </c>
      <c r="G5700" s="23" t="str">
        <f aca="false">IF(E5700&gt;0,"ja","nein")</f>
        <v>nein</v>
      </c>
      <c r="H5700" s="26" t="n">
        <v>84.95</v>
      </c>
      <c r="I5700" s="26" t="n">
        <f aca="false">(H5700/10+IF(N5700=2025,Einstellungen!$B$23,Einstellungen!$C$23))*(1+Einstellungen!$B$10)</f>
        <v>30.05464</v>
      </c>
      <c r="J5700" s="25" t="n">
        <f aca="false">E5700*I5700/100</f>
        <v>0</v>
      </c>
      <c r="K5700" s="25" t="n">
        <f aca="false">E5700*Einstellungen!$B$5/100</f>
        <v>0</v>
      </c>
      <c r="L5700" s="23" t="str">
        <f aca="false">IF(I5700&lt;Einstellungen!$B$5,"ja","nein")</f>
        <v>nein</v>
      </c>
      <c r="M5700" s="23" t="s">
        <v>130</v>
      </c>
      <c r="N5700" s="23" t="n">
        <v>2025</v>
      </c>
      <c r="O5700" s="23" t="n">
        <v>11</v>
      </c>
    </row>
    <row r="5701" customFormat="false" ht="15" hidden="false" customHeight="false" outlineLevel="0" collapsed="false">
      <c r="A5701" s="22" t="n">
        <v>45929</v>
      </c>
      <c r="B5701" s="23" t="s">
        <v>118</v>
      </c>
      <c r="C5701" s="23" t="s">
        <v>93</v>
      </c>
      <c r="D5701" s="24" t="n">
        <v>-20.5</v>
      </c>
      <c r="E5701" s="25" t="n">
        <f aca="false">MAX(D5701,0)/1000</f>
        <v>0</v>
      </c>
      <c r="F5701" s="25" t="n">
        <f aca="false">MAX(-D5701,0)/1000</f>
        <v>0.0205</v>
      </c>
      <c r="G5701" s="23" t="str">
        <f aca="false">IF(E5701&gt;0,"ja","nein")</f>
        <v>nein</v>
      </c>
      <c r="H5701" s="26" t="n">
        <v>78.71</v>
      </c>
      <c r="I5701" s="26" t="n">
        <f aca="false">(H5701/10+IF(N5701=2025,Einstellungen!$B$23,Einstellungen!$C$23))*(1+Einstellungen!$B$10)</f>
        <v>29.31208</v>
      </c>
      <c r="J5701" s="25" t="n">
        <f aca="false">E5701*I5701/100</f>
        <v>0</v>
      </c>
      <c r="K5701" s="25" t="n">
        <f aca="false">E5701*Einstellungen!$B$5/100</f>
        <v>0</v>
      </c>
      <c r="L5701" s="23" t="str">
        <f aca="false">IF(I5701&lt;Einstellungen!$B$5,"ja","nein")</f>
        <v>nein</v>
      </c>
      <c r="M5701" s="23" t="s">
        <v>130</v>
      </c>
      <c r="N5701" s="23" t="n">
        <v>2025</v>
      </c>
      <c r="O5701" s="23" t="n">
        <v>12</v>
      </c>
    </row>
    <row r="5702" customFormat="false" ht="15" hidden="false" customHeight="false" outlineLevel="0" collapsed="false">
      <c r="A5702" s="22" t="n">
        <v>45929</v>
      </c>
      <c r="B5702" s="23" t="s">
        <v>119</v>
      </c>
      <c r="C5702" s="23" t="s">
        <v>93</v>
      </c>
      <c r="D5702" s="24" t="n">
        <v>-41.7</v>
      </c>
      <c r="E5702" s="25" t="n">
        <f aca="false">MAX(D5702,0)/1000</f>
        <v>0</v>
      </c>
      <c r="F5702" s="25" t="n">
        <f aca="false">MAX(-D5702,0)/1000</f>
        <v>0.0417</v>
      </c>
      <c r="G5702" s="23" t="str">
        <f aca="false">IF(E5702&gt;0,"ja","nein")</f>
        <v>nein</v>
      </c>
      <c r="H5702" s="26" t="n">
        <v>77.08</v>
      </c>
      <c r="I5702" s="26" t="n">
        <f aca="false">(H5702/10+IF(N5702=2025,Einstellungen!$B$23,Einstellungen!$C$23))*(1+Einstellungen!$B$10)</f>
        <v>29.11811</v>
      </c>
      <c r="J5702" s="25" t="n">
        <f aca="false">E5702*I5702/100</f>
        <v>0</v>
      </c>
      <c r="K5702" s="25" t="n">
        <f aca="false">E5702*Einstellungen!$B$5/100</f>
        <v>0</v>
      </c>
      <c r="L5702" s="23" t="str">
        <f aca="false">IF(I5702&lt;Einstellungen!$B$5,"ja","nein")</f>
        <v>nein</v>
      </c>
      <c r="M5702" s="23" t="s">
        <v>130</v>
      </c>
      <c r="N5702" s="23" t="n">
        <v>2025</v>
      </c>
      <c r="O5702" s="23" t="n">
        <v>13</v>
      </c>
    </row>
    <row r="5703" customFormat="false" ht="15" hidden="false" customHeight="false" outlineLevel="0" collapsed="false">
      <c r="A5703" s="22" t="n">
        <v>45929</v>
      </c>
      <c r="B5703" s="23" t="s">
        <v>120</v>
      </c>
      <c r="C5703" s="23" t="s">
        <v>93</v>
      </c>
      <c r="D5703" s="24" t="n">
        <v>-124.2</v>
      </c>
      <c r="E5703" s="25" t="n">
        <f aca="false">MAX(D5703,0)/1000</f>
        <v>0</v>
      </c>
      <c r="F5703" s="25" t="n">
        <f aca="false">MAX(-D5703,0)/1000</f>
        <v>0.1242</v>
      </c>
      <c r="G5703" s="23" t="str">
        <f aca="false">IF(E5703&gt;0,"ja","nein")</f>
        <v>nein</v>
      </c>
      <c r="H5703" s="26" t="n">
        <v>83.33</v>
      </c>
      <c r="I5703" s="26" t="n">
        <f aca="false">(H5703/10+IF(N5703=2025,Einstellungen!$B$23,Einstellungen!$C$23))*(1+Einstellungen!$B$10)</f>
        <v>29.86186</v>
      </c>
      <c r="J5703" s="25" t="n">
        <f aca="false">E5703*I5703/100</f>
        <v>0</v>
      </c>
      <c r="K5703" s="25" t="n">
        <f aca="false">E5703*Einstellungen!$B$5/100</f>
        <v>0</v>
      </c>
      <c r="L5703" s="23" t="str">
        <f aca="false">IF(I5703&lt;Einstellungen!$B$5,"ja","nein")</f>
        <v>nein</v>
      </c>
      <c r="M5703" s="23" t="s">
        <v>130</v>
      </c>
      <c r="N5703" s="23" t="n">
        <v>2025</v>
      </c>
      <c r="O5703" s="23" t="n">
        <v>14</v>
      </c>
    </row>
    <row r="5704" customFormat="false" ht="15" hidden="false" customHeight="false" outlineLevel="0" collapsed="false">
      <c r="A5704" s="22" t="n">
        <v>45929</v>
      </c>
      <c r="B5704" s="23" t="s">
        <v>104</v>
      </c>
      <c r="C5704" s="23" t="s">
        <v>93</v>
      </c>
      <c r="D5704" s="24" t="n">
        <v>-20.3</v>
      </c>
      <c r="E5704" s="25" t="n">
        <f aca="false">MAX(D5704,0)/1000</f>
        <v>0</v>
      </c>
      <c r="F5704" s="25" t="n">
        <f aca="false">MAX(-D5704,0)/1000</f>
        <v>0.0203</v>
      </c>
      <c r="G5704" s="23" t="str">
        <f aca="false">IF(E5704&gt;0,"ja","nein")</f>
        <v>nein</v>
      </c>
      <c r="H5704" s="26" t="n">
        <v>87.4</v>
      </c>
      <c r="I5704" s="26" t="n">
        <f aca="false">(H5704/10+IF(N5704=2025,Einstellungen!$B$23,Einstellungen!$C$23))*(1+Einstellungen!$B$10)</f>
        <v>30.34619</v>
      </c>
      <c r="J5704" s="25" t="n">
        <f aca="false">E5704*I5704/100</f>
        <v>0</v>
      </c>
      <c r="K5704" s="25" t="n">
        <f aca="false">E5704*Einstellungen!$B$5/100</f>
        <v>0</v>
      </c>
      <c r="L5704" s="23" t="str">
        <f aca="false">IF(I5704&lt;Einstellungen!$B$5,"ja","nein")</f>
        <v>nein</v>
      </c>
      <c r="M5704" s="23" t="s">
        <v>130</v>
      </c>
      <c r="N5704" s="23" t="n">
        <v>2025</v>
      </c>
      <c r="O5704" s="23" t="n">
        <v>15</v>
      </c>
    </row>
    <row r="5705" customFormat="false" ht="15" hidden="false" customHeight="false" outlineLevel="0" collapsed="false">
      <c r="A5705" s="22" t="n">
        <v>45929</v>
      </c>
      <c r="B5705" s="23" t="s">
        <v>105</v>
      </c>
      <c r="C5705" s="23" t="s">
        <v>93</v>
      </c>
      <c r="D5705" s="24" t="n">
        <v>-28.8</v>
      </c>
      <c r="E5705" s="25" t="n">
        <f aca="false">MAX(D5705,0)/1000</f>
        <v>0</v>
      </c>
      <c r="F5705" s="25" t="n">
        <f aca="false">MAX(-D5705,0)/1000</f>
        <v>0.0288</v>
      </c>
      <c r="G5705" s="23" t="str">
        <f aca="false">IF(E5705&gt;0,"ja","nein")</f>
        <v>nein</v>
      </c>
      <c r="H5705" s="26" t="n">
        <v>99.98</v>
      </c>
      <c r="I5705" s="26" t="n">
        <f aca="false">(H5705/10+IF(N5705=2025,Einstellungen!$B$23,Einstellungen!$C$23))*(1+Einstellungen!$B$10)</f>
        <v>31.84321</v>
      </c>
      <c r="J5705" s="25" t="n">
        <f aca="false">E5705*I5705/100</f>
        <v>0</v>
      </c>
      <c r="K5705" s="25" t="n">
        <f aca="false">E5705*Einstellungen!$B$5/100</f>
        <v>0</v>
      </c>
      <c r="L5705" s="23" t="str">
        <f aca="false">IF(I5705&lt;Einstellungen!$B$5,"ja","nein")</f>
        <v>nein</v>
      </c>
      <c r="M5705" s="23" t="s">
        <v>130</v>
      </c>
      <c r="N5705" s="23" t="n">
        <v>2025</v>
      </c>
      <c r="O5705" s="23" t="n">
        <v>16</v>
      </c>
    </row>
    <row r="5706" customFormat="false" ht="15" hidden="false" customHeight="false" outlineLevel="0" collapsed="false">
      <c r="A5706" s="22" t="n">
        <v>45929</v>
      </c>
      <c r="B5706" s="23" t="s">
        <v>97</v>
      </c>
      <c r="C5706" s="23" t="s">
        <v>93</v>
      </c>
      <c r="D5706" s="24" t="n">
        <v>-31.3</v>
      </c>
      <c r="E5706" s="25" t="n">
        <f aca="false">MAX(D5706,0)/1000</f>
        <v>0</v>
      </c>
      <c r="F5706" s="25" t="n">
        <f aca="false">MAX(-D5706,0)/1000</f>
        <v>0.0313</v>
      </c>
      <c r="G5706" s="23" t="str">
        <f aca="false">IF(E5706&gt;0,"ja","nein")</f>
        <v>nein</v>
      </c>
      <c r="H5706" s="26" t="n">
        <v>140.79</v>
      </c>
      <c r="I5706" s="26" t="n">
        <f aca="false">(H5706/10+IF(N5706=2025,Einstellungen!$B$23,Einstellungen!$C$23))*(1+Einstellungen!$B$10)</f>
        <v>36.6996</v>
      </c>
      <c r="J5706" s="25" t="n">
        <f aca="false">E5706*I5706/100</f>
        <v>0</v>
      </c>
      <c r="K5706" s="25" t="n">
        <f aca="false">E5706*Einstellungen!$B$5/100</f>
        <v>0</v>
      </c>
      <c r="L5706" s="23" t="str">
        <f aca="false">IF(I5706&lt;Einstellungen!$B$5,"ja","nein")</f>
        <v>nein</v>
      </c>
      <c r="M5706" s="23" t="s">
        <v>130</v>
      </c>
      <c r="N5706" s="23" t="n">
        <v>2025</v>
      </c>
      <c r="O5706" s="23" t="n">
        <v>17</v>
      </c>
    </row>
    <row r="5707" customFormat="false" ht="15" hidden="false" customHeight="false" outlineLevel="0" collapsed="false">
      <c r="A5707" s="22" t="n">
        <v>45929</v>
      </c>
      <c r="B5707" s="23" t="s">
        <v>99</v>
      </c>
      <c r="C5707" s="23" t="s">
        <v>93</v>
      </c>
      <c r="D5707" s="24" t="n">
        <v>46</v>
      </c>
      <c r="E5707" s="25" t="n">
        <f aca="false">MAX(D5707,0)/1000</f>
        <v>0.046</v>
      </c>
      <c r="F5707" s="25" t="n">
        <f aca="false">MAX(-D5707,0)/1000</f>
        <v>0</v>
      </c>
      <c r="G5707" s="23" t="str">
        <f aca="false">IF(E5707&gt;0,"ja","nein")</f>
        <v>ja</v>
      </c>
      <c r="H5707" s="26" t="n">
        <v>302.65</v>
      </c>
      <c r="I5707" s="26" t="n">
        <f aca="false">(H5707/10+IF(N5707=2025,Einstellungen!$B$23,Einstellungen!$C$23))*(1+Einstellungen!$B$10)</f>
        <v>55.96094</v>
      </c>
      <c r="J5707" s="25" t="n">
        <f aca="false">E5707*I5707/100</f>
        <v>0.0257420324</v>
      </c>
      <c r="K5707" s="25" t="n">
        <f aca="false">E5707*Einstellungen!$B$5/100</f>
        <v>0.01334</v>
      </c>
      <c r="L5707" s="23" t="str">
        <f aca="false">IF(I5707&lt;Einstellungen!$B$5,"ja","nein")</f>
        <v>nein</v>
      </c>
      <c r="M5707" s="23" t="s">
        <v>130</v>
      </c>
      <c r="N5707" s="23" t="n">
        <v>2025</v>
      </c>
      <c r="O5707" s="23" t="n">
        <v>18</v>
      </c>
    </row>
    <row r="5708" customFormat="false" ht="15" hidden="false" customHeight="false" outlineLevel="0" collapsed="false">
      <c r="A5708" s="22" t="n">
        <v>45929</v>
      </c>
      <c r="B5708" s="23" t="s">
        <v>100</v>
      </c>
      <c r="C5708" s="23" t="s">
        <v>93</v>
      </c>
      <c r="D5708" s="24" t="n">
        <v>-19.4</v>
      </c>
      <c r="E5708" s="25" t="n">
        <f aca="false">MAX(D5708,0)/1000</f>
        <v>0</v>
      </c>
      <c r="F5708" s="25" t="n">
        <f aca="false">MAX(-D5708,0)/1000</f>
        <v>0.0194</v>
      </c>
      <c r="G5708" s="23" t="str">
        <f aca="false">IF(E5708&gt;0,"ja","nein")</f>
        <v>nein</v>
      </c>
      <c r="H5708" s="26" t="n">
        <v>406.78</v>
      </c>
      <c r="I5708" s="26" t="n">
        <f aca="false">(H5708/10+IF(N5708=2025,Einstellungen!$B$23,Einstellungen!$C$23))*(1+Einstellungen!$B$10)</f>
        <v>68.35241</v>
      </c>
      <c r="J5708" s="25" t="n">
        <f aca="false">E5708*I5708/100</f>
        <v>0</v>
      </c>
      <c r="K5708" s="25" t="n">
        <f aca="false">E5708*Einstellungen!$B$5/100</f>
        <v>0</v>
      </c>
      <c r="L5708" s="23" t="str">
        <f aca="false">IF(I5708&lt;Einstellungen!$B$5,"ja","nein")</f>
        <v>nein</v>
      </c>
      <c r="M5708" s="23" t="s">
        <v>130</v>
      </c>
      <c r="N5708" s="23" t="n">
        <v>2025</v>
      </c>
      <c r="O5708" s="23" t="n">
        <v>19</v>
      </c>
    </row>
    <row r="5709" customFormat="false" ht="15" hidden="false" customHeight="false" outlineLevel="0" collapsed="false">
      <c r="A5709" s="22" t="n">
        <v>45929</v>
      </c>
      <c r="B5709" s="23" t="s">
        <v>92</v>
      </c>
      <c r="C5709" s="23" t="s">
        <v>93</v>
      </c>
      <c r="D5709" s="24" t="n">
        <v>-23.7</v>
      </c>
      <c r="E5709" s="25" t="n">
        <f aca="false">MAX(D5709,0)/1000</f>
        <v>0</v>
      </c>
      <c r="F5709" s="25" t="n">
        <f aca="false">MAX(-D5709,0)/1000</f>
        <v>0.0237</v>
      </c>
      <c r="G5709" s="23" t="str">
        <f aca="false">IF(E5709&gt;0,"ja","nein")</f>
        <v>nein</v>
      </c>
      <c r="H5709" s="26" t="n">
        <v>167.6</v>
      </c>
      <c r="I5709" s="26" t="n">
        <f aca="false">(H5709/10+IF(N5709=2025,Einstellungen!$B$23,Einstellungen!$C$23))*(1+Einstellungen!$B$10)</f>
        <v>39.88999</v>
      </c>
      <c r="J5709" s="25" t="n">
        <f aca="false">E5709*I5709/100</f>
        <v>0</v>
      </c>
      <c r="K5709" s="25" t="n">
        <f aca="false">E5709*Einstellungen!$B$5/100</f>
        <v>0</v>
      </c>
      <c r="L5709" s="23" t="str">
        <f aca="false">IF(I5709&lt;Einstellungen!$B$5,"ja","nein")</f>
        <v>nein</v>
      </c>
      <c r="M5709" s="23" t="s">
        <v>130</v>
      </c>
      <c r="N5709" s="23" t="n">
        <v>2025</v>
      </c>
      <c r="O5709" s="23" t="n">
        <v>20</v>
      </c>
    </row>
    <row r="5710" customFormat="false" ht="15" hidden="false" customHeight="false" outlineLevel="0" collapsed="false">
      <c r="A5710" s="22" t="n">
        <v>45929</v>
      </c>
      <c r="B5710" s="23" t="s">
        <v>95</v>
      </c>
      <c r="C5710" s="23" t="s">
        <v>93</v>
      </c>
      <c r="D5710" s="24" t="n">
        <v>-25.6</v>
      </c>
      <c r="E5710" s="25" t="n">
        <f aca="false">MAX(D5710,0)/1000</f>
        <v>0</v>
      </c>
      <c r="F5710" s="25" t="n">
        <f aca="false">MAX(-D5710,0)/1000</f>
        <v>0.0256</v>
      </c>
      <c r="G5710" s="23" t="str">
        <f aca="false">IF(E5710&gt;0,"ja","nein")</f>
        <v>nein</v>
      </c>
      <c r="H5710" s="26" t="n">
        <v>123.85</v>
      </c>
      <c r="I5710" s="26" t="n">
        <f aca="false">(H5710/10+IF(N5710=2025,Einstellungen!$B$23,Einstellungen!$C$23))*(1+Einstellungen!$B$10)</f>
        <v>34.68374</v>
      </c>
      <c r="J5710" s="25" t="n">
        <f aca="false">E5710*I5710/100</f>
        <v>0</v>
      </c>
      <c r="K5710" s="25" t="n">
        <f aca="false">E5710*Einstellungen!$B$5/100</f>
        <v>0</v>
      </c>
      <c r="L5710" s="23" t="str">
        <f aca="false">IF(I5710&lt;Einstellungen!$B$5,"ja","nein")</f>
        <v>nein</v>
      </c>
      <c r="M5710" s="23" t="s">
        <v>130</v>
      </c>
      <c r="N5710" s="23" t="n">
        <v>2025</v>
      </c>
      <c r="O5710" s="23" t="n">
        <v>21</v>
      </c>
    </row>
    <row r="5711" customFormat="false" ht="15" hidden="false" customHeight="false" outlineLevel="0" collapsed="false">
      <c r="A5711" s="22" t="n">
        <v>45929</v>
      </c>
      <c r="B5711" s="23" t="s">
        <v>96</v>
      </c>
      <c r="C5711" s="23" t="s">
        <v>93</v>
      </c>
      <c r="D5711" s="24" t="n">
        <v>-10.7</v>
      </c>
      <c r="E5711" s="25" t="n">
        <f aca="false">MAX(D5711,0)/1000</f>
        <v>0</v>
      </c>
      <c r="F5711" s="25" t="n">
        <f aca="false">MAX(-D5711,0)/1000</f>
        <v>0.0107</v>
      </c>
      <c r="G5711" s="23" t="str">
        <f aca="false">IF(E5711&gt;0,"ja","nein")</f>
        <v>nein</v>
      </c>
      <c r="H5711" s="26" t="n">
        <v>108.3</v>
      </c>
      <c r="I5711" s="26" t="n">
        <f aca="false">(H5711/10+IF(N5711=2025,Einstellungen!$B$23,Einstellungen!$C$23))*(1+Einstellungen!$B$10)</f>
        <v>32.83329</v>
      </c>
      <c r="J5711" s="25" t="n">
        <f aca="false">E5711*I5711/100</f>
        <v>0</v>
      </c>
      <c r="K5711" s="25" t="n">
        <f aca="false">E5711*Einstellungen!$B$5/100</f>
        <v>0</v>
      </c>
      <c r="L5711" s="23" t="str">
        <f aca="false">IF(I5711&lt;Einstellungen!$B$5,"ja","nein")</f>
        <v>nein</v>
      </c>
      <c r="M5711" s="23" t="s">
        <v>130</v>
      </c>
      <c r="N5711" s="23" t="n">
        <v>2025</v>
      </c>
      <c r="O5711" s="23" t="n">
        <v>22</v>
      </c>
    </row>
    <row r="5712" customFormat="false" ht="15" hidden="false" customHeight="false" outlineLevel="0" collapsed="false">
      <c r="A5712" s="22" t="n">
        <v>45929</v>
      </c>
      <c r="B5712" s="23" t="s">
        <v>101</v>
      </c>
      <c r="C5712" s="23" t="s">
        <v>93</v>
      </c>
      <c r="D5712" s="24" t="n">
        <v>-17.1</v>
      </c>
      <c r="E5712" s="25" t="n">
        <f aca="false">MAX(D5712,0)/1000</f>
        <v>0</v>
      </c>
      <c r="F5712" s="25" t="n">
        <f aca="false">MAX(-D5712,0)/1000</f>
        <v>0.0171</v>
      </c>
      <c r="G5712" s="23" t="str">
        <f aca="false">IF(E5712&gt;0,"ja","nein")</f>
        <v>nein</v>
      </c>
      <c r="H5712" s="26" t="n">
        <v>93.68</v>
      </c>
      <c r="I5712" s="26" t="n">
        <f aca="false">(H5712/10+IF(N5712=2025,Einstellungen!$B$23,Einstellungen!$C$23))*(1+Einstellungen!$B$10)</f>
        <v>31.09351</v>
      </c>
      <c r="J5712" s="25" t="n">
        <f aca="false">E5712*I5712/100</f>
        <v>0</v>
      </c>
      <c r="K5712" s="25" t="n">
        <f aca="false">E5712*Einstellungen!$B$5/100</f>
        <v>0</v>
      </c>
      <c r="L5712" s="23" t="str">
        <f aca="false">IF(I5712&lt;Einstellungen!$B$5,"ja","nein")</f>
        <v>nein</v>
      </c>
      <c r="M5712" s="23" t="s">
        <v>130</v>
      </c>
      <c r="N5712" s="23" t="n">
        <v>2025</v>
      </c>
      <c r="O5712" s="23" t="n">
        <v>23</v>
      </c>
    </row>
    <row r="5713" customFormat="false" ht="15" hidden="false" customHeight="false" outlineLevel="0" collapsed="false">
      <c r="A5713" s="22" t="n">
        <v>45930</v>
      </c>
      <c r="B5713" s="23" t="s">
        <v>102</v>
      </c>
      <c r="C5713" s="23" t="s">
        <v>98</v>
      </c>
      <c r="D5713" s="24" t="n">
        <v>-16.5</v>
      </c>
      <c r="E5713" s="25" t="n">
        <f aca="false">MAX(D5713,0)/1000</f>
        <v>0</v>
      </c>
      <c r="F5713" s="25" t="n">
        <f aca="false">MAX(-D5713,0)/1000</f>
        <v>0.0165</v>
      </c>
      <c r="G5713" s="23" t="str">
        <f aca="false">IF(E5713&gt;0,"ja","nein")</f>
        <v>nein</v>
      </c>
      <c r="H5713" s="26" t="n">
        <v>101.1</v>
      </c>
      <c r="I5713" s="26" t="n">
        <f aca="false">(H5713/10+IF(N5713=2025,Einstellungen!$B$23,Einstellungen!$C$23))*(1+Einstellungen!$B$10)</f>
        <v>31.97649</v>
      </c>
      <c r="J5713" s="25" t="n">
        <f aca="false">E5713*I5713/100</f>
        <v>0</v>
      </c>
      <c r="K5713" s="25" t="n">
        <f aca="false">E5713*Einstellungen!$B$5/100</f>
        <v>0</v>
      </c>
      <c r="L5713" s="23" t="str">
        <f aca="false">IF(I5713&lt;Einstellungen!$B$5,"ja","nein")</f>
        <v>nein</v>
      </c>
      <c r="M5713" s="23" t="s">
        <v>130</v>
      </c>
      <c r="N5713" s="23" t="n">
        <v>2025</v>
      </c>
      <c r="O5713" s="23" t="n">
        <v>0</v>
      </c>
    </row>
    <row r="5714" customFormat="false" ht="15" hidden="false" customHeight="false" outlineLevel="0" collapsed="false">
      <c r="A5714" s="22" t="n">
        <v>45930</v>
      </c>
      <c r="B5714" s="23" t="s">
        <v>107</v>
      </c>
      <c r="C5714" s="23" t="s">
        <v>98</v>
      </c>
      <c r="D5714" s="24" t="n">
        <v>-17.7</v>
      </c>
      <c r="E5714" s="25" t="n">
        <f aca="false">MAX(D5714,0)/1000</f>
        <v>0</v>
      </c>
      <c r="F5714" s="25" t="n">
        <f aca="false">MAX(-D5714,0)/1000</f>
        <v>0.0177</v>
      </c>
      <c r="G5714" s="23" t="str">
        <f aca="false">IF(E5714&gt;0,"ja","nein")</f>
        <v>nein</v>
      </c>
      <c r="H5714" s="26" t="n">
        <v>98.43</v>
      </c>
      <c r="I5714" s="26" t="n">
        <f aca="false">(H5714/10+IF(N5714=2025,Einstellungen!$B$23,Einstellungen!$C$23))*(1+Einstellungen!$B$10)</f>
        <v>31.65876</v>
      </c>
      <c r="J5714" s="25" t="n">
        <f aca="false">E5714*I5714/100</f>
        <v>0</v>
      </c>
      <c r="K5714" s="25" t="n">
        <f aca="false">E5714*Einstellungen!$B$5/100</f>
        <v>0</v>
      </c>
      <c r="L5714" s="23" t="str">
        <f aca="false">IF(I5714&lt;Einstellungen!$B$5,"ja","nein")</f>
        <v>nein</v>
      </c>
      <c r="M5714" s="23" t="s">
        <v>130</v>
      </c>
      <c r="N5714" s="23" t="n">
        <v>2025</v>
      </c>
      <c r="O5714" s="23" t="n">
        <v>1</v>
      </c>
    </row>
    <row r="5715" customFormat="false" ht="15" hidden="false" customHeight="false" outlineLevel="0" collapsed="false">
      <c r="A5715" s="22" t="n">
        <v>45930</v>
      </c>
      <c r="B5715" s="23" t="s">
        <v>108</v>
      </c>
      <c r="C5715" s="23" t="s">
        <v>98</v>
      </c>
      <c r="D5715" s="24" t="n">
        <v>-21.8</v>
      </c>
      <c r="E5715" s="25" t="n">
        <f aca="false">MAX(D5715,0)/1000</f>
        <v>0</v>
      </c>
      <c r="F5715" s="25" t="n">
        <f aca="false">MAX(-D5715,0)/1000</f>
        <v>0.0218</v>
      </c>
      <c r="G5715" s="23" t="str">
        <f aca="false">IF(E5715&gt;0,"ja","nein")</f>
        <v>nein</v>
      </c>
      <c r="H5715" s="26" t="n">
        <v>98.93</v>
      </c>
      <c r="I5715" s="26" t="n">
        <f aca="false">(H5715/10+IF(N5715=2025,Einstellungen!$B$23,Einstellungen!$C$23))*(1+Einstellungen!$B$10)</f>
        <v>31.71826</v>
      </c>
      <c r="J5715" s="25" t="n">
        <f aca="false">E5715*I5715/100</f>
        <v>0</v>
      </c>
      <c r="K5715" s="25" t="n">
        <f aca="false">E5715*Einstellungen!$B$5/100</f>
        <v>0</v>
      </c>
      <c r="L5715" s="23" t="str">
        <f aca="false">IF(I5715&lt;Einstellungen!$B$5,"ja","nein")</f>
        <v>nein</v>
      </c>
      <c r="M5715" s="23" t="s">
        <v>130</v>
      </c>
      <c r="N5715" s="23" t="n">
        <v>2025</v>
      </c>
      <c r="O5715" s="23" t="n">
        <v>2</v>
      </c>
    </row>
    <row r="5716" customFormat="false" ht="15" hidden="false" customHeight="false" outlineLevel="0" collapsed="false">
      <c r="A5716" s="22" t="n">
        <v>45930</v>
      </c>
      <c r="B5716" s="23" t="s">
        <v>109</v>
      </c>
      <c r="C5716" s="23" t="s">
        <v>98</v>
      </c>
      <c r="D5716" s="24" t="n">
        <v>-21.9</v>
      </c>
      <c r="E5716" s="25" t="n">
        <f aca="false">MAX(D5716,0)/1000</f>
        <v>0</v>
      </c>
      <c r="F5716" s="25" t="n">
        <f aca="false">MAX(-D5716,0)/1000</f>
        <v>0.0219</v>
      </c>
      <c r="G5716" s="23" t="str">
        <f aca="false">IF(E5716&gt;0,"ja","nein")</f>
        <v>nein</v>
      </c>
      <c r="H5716" s="26" t="n">
        <v>94.99</v>
      </c>
      <c r="I5716" s="26" t="n">
        <f aca="false">(H5716/10+IF(N5716=2025,Einstellungen!$B$23,Einstellungen!$C$23))*(1+Einstellungen!$B$10)</f>
        <v>31.2494</v>
      </c>
      <c r="J5716" s="25" t="n">
        <f aca="false">E5716*I5716/100</f>
        <v>0</v>
      </c>
      <c r="K5716" s="25" t="n">
        <f aca="false">E5716*Einstellungen!$B$5/100</f>
        <v>0</v>
      </c>
      <c r="L5716" s="23" t="str">
        <f aca="false">IF(I5716&lt;Einstellungen!$B$5,"ja","nein")</f>
        <v>nein</v>
      </c>
      <c r="M5716" s="23" t="s">
        <v>130</v>
      </c>
      <c r="N5716" s="23" t="n">
        <v>2025</v>
      </c>
      <c r="O5716" s="23" t="n">
        <v>3</v>
      </c>
    </row>
    <row r="5717" customFormat="false" ht="15" hidden="false" customHeight="false" outlineLevel="0" collapsed="false">
      <c r="A5717" s="22" t="n">
        <v>45930</v>
      </c>
      <c r="B5717" s="23" t="s">
        <v>110</v>
      </c>
      <c r="C5717" s="23" t="s">
        <v>98</v>
      </c>
      <c r="D5717" s="24" t="n">
        <v>-19.7</v>
      </c>
      <c r="E5717" s="25" t="n">
        <f aca="false">MAX(D5717,0)/1000</f>
        <v>0</v>
      </c>
      <c r="F5717" s="25" t="n">
        <f aca="false">MAX(-D5717,0)/1000</f>
        <v>0.0197</v>
      </c>
      <c r="G5717" s="23" t="str">
        <f aca="false">IF(E5717&gt;0,"ja","nein")</f>
        <v>nein</v>
      </c>
      <c r="H5717" s="26" t="n">
        <v>99.12</v>
      </c>
      <c r="I5717" s="26" t="n">
        <f aca="false">(H5717/10+IF(N5717=2025,Einstellungen!$B$23,Einstellungen!$C$23))*(1+Einstellungen!$B$10)</f>
        <v>31.74087</v>
      </c>
      <c r="J5717" s="25" t="n">
        <f aca="false">E5717*I5717/100</f>
        <v>0</v>
      </c>
      <c r="K5717" s="25" t="n">
        <f aca="false">E5717*Einstellungen!$B$5/100</f>
        <v>0</v>
      </c>
      <c r="L5717" s="23" t="str">
        <f aca="false">IF(I5717&lt;Einstellungen!$B$5,"ja","nein")</f>
        <v>nein</v>
      </c>
      <c r="M5717" s="23" t="s">
        <v>130</v>
      </c>
      <c r="N5717" s="23" t="n">
        <v>2025</v>
      </c>
      <c r="O5717" s="23" t="n">
        <v>4</v>
      </c>
    </row>
    <row r="5718" customFormat="false" ht="15" hidden="false" customHeight="false" outlineLevel="0" collapsed="false">
      <c r="A5718" s="22" t="n">
        <v>45930</v>
      </c>
      <c r="B5718" s="23" t="s">
        <v>111</v>
      </c>
      <c r="C5718" s="23" t="s">
        <v>98</v>
      </c>
      <c r="D5718" s="24" t="n">
        <v>-14.3</v>
      </c>
      <c r="E5718" s="25" t="n">
        <f aca="false">MAX(D5718,0)/1000</f>
        <v>0</v>
      </c>
      <c r="F5718" s="25" t="n">
        <f aca="false">MAX(-D5718,0)/1000</f>
        <v>0.0143</v>
      </c>
      <c r="G5718" s="23" t="str">
        <f aca="false">IF(E5718&gt;0,"ja","nein")</f>
        <v>nein</v>
      </c>
      <c r="H5718" s="26" t="n">
        <v>112.08</v>
      </c>
      <c r="I5718" s="26" t="n">
        <f aca="false">(H5718/10+IF(N5718=2025,Einstellungen!$B$23,Einstellungen!$C$23))*(1+Einstellungen!$B$10)</f>
        <v>33.28311</v>
      </c>
      <c r="J5718" s="25" t="n">
        <f aca="false">E5718*I5718/100</f>
        <v>0</v>
      </c>
      <c r="K5718" s="25" t="n">
        <f aca="false">E5718*Einstellungen!$B$5/100</f>
        <v>0</v>
      </c>
      <c r="L5718" s="23" t="str">
        <f aca="false">IF(I5718&lt;Einstellungen!$B$5,"ja","nein")</f>
        <v>nein</v>
      </c>
      <c r="M5718" s="23" t="s">
        <v>130</v>
      </c>
      <c r="N5718" s="23" t="n">
        <v>2025</v>
      </c>
      <c r="O5718" s="23" t="n">
        <v>5</v>
      </c>
    </row>
    <row r="5719" customFormat="false" ht="15" hidden="false" customHeight="false" outlineLevel="0" collapsed="false">
      <c r="A5719" s="22" t="n">
        <v>45930</v>
      </c>
      <c r="B5719" s="23" t="s">
        <v>112</v>
      </c>
      <c r="C5719" s="23" t="s">
        <v>98</v>
      </c>
      <c r="D5719" s="24" t="n">
        <v>-11.7</v>
      </c>
      <c r="E5719" s="25" t="n">
        <f aca="false">MAX(D5719,0)/1000</f>
        <v>0</v>
      </c>
      <c r="F5719" s="25" t="n">
        <f aca="false">MAX(-D5719,0)/1000</f>
        <v>0.0117</v>
      </c>
      <c r="G5719" s="23" t="str">
        <f aca="false">IF(E5719&gt;0,"ja","nein")</f>
        <v>nein</v>
      </c>
      <c r="H5719" s="26" t="n">
        <v>141.86</v>
      </c>
      <c r="I5719" s="26" t="n">
        <f aca="false">(H5719/10+IF(N5719=2025,Einstellungen!$B$23,Einstellungen!$C$23))*(1+Einstellungen!$B$10)</f>
        <v>36.82693</v>
      </c>
      <c r="J5719" s="25" t="n">
        <f aca="false">E5719*I5719/100</f>
        <v>0</v>
      </c>
      <c r="K5719" s="25" t="n">
        <f aca="false">E5719*Einstellungen!$B$5/100</f>
        <v>0</v>
      </c>
      <c r="L5719" s="23" t="str">
        <f aca="false">IF(I5719&lt;Einstellungen!$B$5,"ja","nein")</f>
        <v>nein</v>
      </c>
      <c r="M5719" s="23" t="s">
        <v>130</v>
      </c>
      <c r="N5719" s="23" t="n">
        <v>2025</v>
      </c>
      <c r="O5719" s="23" t="n">
        <v>6</v>
      </c>
    </row>
    <row r="5720" customFormat="false" ht="15" hidden="false" customHeight="false" outlineLevel="0" collapsed="false">
      <c r="A5720" s="22" t="n">
        <v>45930</v>
      </c>
      <c r="B5720" s="23" t="s">
        <v>113</v>
      </c>
      <c r="C5720" s="23" t="s">
        <v>98</v>
      </c>
      <c r="D5720" s="24" t="n">
        <v>10</v>
      </c>
      <c r="E5720" s="25" t="n">
        <f aca="false">MAX(D5720,0)/1000</f>
        <v>0.01</v>
      </c>
      <c r="F5720" s="25" t="n">
        <f aca="false">MAX(-D5720,0)/1000</f>
        <v>0</v>
      </c>
      <c r="G5720" s="23" t="str">
        <f aca="false">IF(E5720&gt;0,"ja","nein")</f>
        <v>ja</v>
      </c>
      <c r="H5720" s="26" t="n">
        <v>244</v>
      </c>
      <c r="I5720" s="26" t="n">
        <f aca="false">(H5720/10+IF(N5720=2025,Einstellungen!$B$23,Einstellungen!$C$23))*(1+Einstellungen!$B$10)</f>
        <v>48.98159</v>
      </c>
      <c r="J5720" s="25" t="n">
        <f aca="false">E5720*I5720/100</f>
        <v>0.004898159</v>
      </c>
      <c r="K5720" s="25" t="n">
        <f aca="false">E5720*Einstellungen!$B$5/100</f>
        <v>0.0029</v>
      </c>
      <c r="L5720" s="23" t="str">
        <f aca="false">IF(I5720&lt;Einstellungen!$B$5,"ja","nein")</f>
        <v>nein</v>
      </c>
      <c r="M5720" s="23" t="s">
        <v>130</v>
      </c>
      <c r="N5720" s="23" t="n">
        <v>2025</v>
      </c>
      <c r="O5720" s="23" t="n">
        <v>7</v>
      </c>
    </row>
    <row r="5721" customFormat="false" ht="15" hidden="false" customHeight="false" outlineLevel="0" collapsed="false">
      <c r="A5721" s="22" t="n">
        <v>45930</v>
      </c>
      <c r="B5721" s="23" t="s">
        <v>114</v>
      </c>
      <c r="C5721" s="23" t="s">
        <v>98</v>
      </c>
      <c r="D5721" s="24" t="n">
        <v>762.2</v>
      </c>
      <c r="E5721" s="25" t="n">
        <f aca="false">MAX(D5721,0)/1000</f>
        <v>0.7622</v>
      </c>
      <c r="F5721" s="25" t="n">
        <f aca="false">MAX(-D5721,0)/1000</f>
        <v>0</v>
      </c>
      <c r="G5721" s="23" t="str">
        <f aca="false">IF(E5721&gt;0,"ja","nein")</f>
        <v>ja</v>
      </c>
      <c r="H5721" s="26" t="n">
        <v>209.23</v>
      </c>
      <c r="I5721" s="26" t="n">
        <f aca="false">(H5721/10+IF(N5721=2025,Einstellungen!$B$23,Einstellungen!$C$23))*(1+Einstellungen!$B$10)</f>
        <v>44.84396</v>
      </c>
      <c r="J5721" s="25" t="n">
        <f aca="false">E5721*I5721/100</f>
        <v>0.34180066312</v>
      </c>
      <c r="K5721" s="25" t="n">
        <f aca="false">E5721*Einstellungen!$B$5/100</f>
        <v>0.221038</v>
      </c>
      <c r="L5721" s="23" t="str">
        <f aca="false">IF(I5721&lt;Einstellungen!$B$5,"ja","nein")</f>
        <v>nein</v>
      </c>
      <c r="M5721" s="23" t="s">
        <v>130</v>
      </c>
      <c r="N5721" s="23" t="n">
        <v>2025</v>
      </c>
      <c r="O5721" s="23" t="n">
        <v>8</v>
      </c>
    </row>
    <row r="5722" customFormat="false" ht="15" hidden="false" customHeight="false" outlineLevel="0" collapsed="false">
      <c r="A5722" s="22" t="n">
        <v>45930</v>
      </c>
      <c r="B5722" s="23" t="s">
        <v>115</v>
      </c>
      <c r="C5722" s="23" t="s">
        <v>98</v>
      </c>
      <c r="D5722" s="24" t="n">
        <v>127.3</v>
      </c>
      <c r="E5722" s="25" t="n">
        <f aca="false">MAX(D5722,0)/1000</f>
        <v>0.1273</v>
      </c>
      <c r="F5722" s="25" t="n">
        <f aca="false">MAX(-D5722,0)/1000</f>
        <v>0</v>
      </c>
      <c r="G5722" s="23" t="str">
        <f aca="false">IF(E5722&gt;0,"ja","nein")</f>
        <v>ja</v>
      </c>
      <c r="H5722" s="26" t="n">
        <v>141.85</v>
      </c>
      <c r="I5722" s="26" t="n">
        <f aca="false">(H5722/10+IF(N5722=2025,Einstellungen!$B$23,Einstellungen!$C$23))*(1+Einstellungen!$B$10)</f>
        <v>36.82574</v>
      </c>
      <c r="J5722" s="25" t="n">
        <f aca="false">E5722*I5722/100</f>
        <v>0.04687916702</v>
      </c>
      <c r="K5722" s="25" t="n">
        <f aca="false">E5722*Einstellungen!$B$5/100</f>
        <v>0.036917</v>
      </c>
      <c r="L5722" s="23" t="str">
        <f aca="false">IF(I5722&lt;Einstellungen!$B$5,"ja","nein")</f>
        <v>nein</v>
      </c>
      <c r="M5722" s="23" t="s">
        <v>130</v>
      </c>
      <c r="N5722" s="23" t="n">
        <v>2025</v>
      </c>
      <c r="O5722" s="23" t="n">
        <v>9</v>
      </c>
    </row>
    <row r="5723" customFormat="false" ht="15" hidden="false" customHeight="false" outlineLevel="0" collapsed="false">
      <c r="A5723" s="22" t="n">
        <v>45930</v>
      </c>
      <c r="B5723" s="23" t="s">
        <v>116</v>
      </c>
      <c r="C5723" s="23" t="s">
        <v>98</v>
      </c>
      <c r="D5723" s="24" t="n">
        <v>-18.7</v>
      </c>
      <c r="E5723" s="25" t="n">
        <f aca="false">MAX(D5723,0)/1000</f>
        <v>0</v>
      </c>
      <c r="F5723" s="25" t="n">
        <f aca="false">MAX(-D5723,0)/1000</f>
        <v>0.0187</v>
      </c>
      <c r="G5723" s="23" t="str">
        <f aca="false">IF(E5723&gt;0,"ja","nein")</f>
        <v>nein</v>
      </c>
      <c r="H5723" s="26" t="n">
        <v>115.2</v>
      </c>
      <c r="I5723" s="26" t="n">
        <f aca="false">(H5723/10+IF(N5723=2025,Einstellungen!$B$23,Einstellungen!$C$23))*(1+Einstellungen!$B$10)</f>
        <v>33.65439</v>
      </c>
      <c r="J5723" s="25" t="n">
        <f aca="false">E5723*I5723/100</f>
        <v>0</v>
      </c>
      <c r="K5723" s="25" t="n">
        <f aca="false">E5723*Einstellungen!$B$5/100</f>
        <v>0</v>
      </c>
      <c r="L5723" s="23" t="str">
        <f aca="false">IF(I5723&lt;Einstellungen!$B$5,"ja","nein")</f>
        <v>nein</v>
      </c>
      <c r="M5723" s="23" t="s">
        <v>130</v>
      </c>
      <c r="N5723" s="23" t="n">
        <v>2025</v>
      </c>
      <c r="O5723" s="23" t="n">
        <v>10</v>
      </c>
    </row>
    <row r="5724" customFormat="false" ht="15" hidden="false" customHeight="false" outlineLevel="0" collapsed="false">
      <c r="A5724" s="22" t="n">
        <v>45930</v>
      </c>
      <c r="B5724" s="23" t="s">
        <v>117</v>
      </c>
      <c r="C5724" s="23" t="s">
        <v>98</v>
      </c>
      <c r="D5724" s="24" t="n">
        <v>-32.5</v>
      </c>
      <c r="E5724" s="25" t="n">
        <f aca="false">MAX(D5724,0)/1000</f>
        <v>0</v>
      </c>
      <c r="F5724" s="25" t="n">
        <f aca="false">MAX(-D5724,0)/1000</f>
        <v>0.0325</v>
      </c>
      <c r="G5724" s="23" t="str">
        <f aca="false">IF(E5724&gt;0,"ja","nein")</f>
        <v>nein</v>
      </c>
      <c r="H5724" s="26" t="n">
        <v>96.72</v>
      </c>
      <c r="I5724" s="26" t="n">
        <f aca="false">(H5724/10+IF(N5724=2025,Einstellungen!$B$23,Einstellungen!$C$23))*(1+Einstellungen!$B$10)</f>
        <v>31.45527</v>
      </c>
      <c r="J5724" s="25" t="n">
        <f aca="false">E5724*I5724/100</f>
        <v>0</v>
      </c>
      <c r="K5724" s="25" t="n">
        <f aca="false">E5724*Einstellungen!$B$5/100</f>
        <v>0</v>
      </c>
      <c r="L5724" s="23" t="str">
        <f aca="false">IF(I5724&lt;Einstellungen!$B$5,"ja","nein")</f>
        <v>nein</v>
      </c>
      <c r="M5724" s="23" t="s">
        <v>130</v>
      </c>
      <c r="N5724" s="23" t="n">
        <v>2025</v>
      </c>
      <c r="O5724" s="23" t="n">
        <v>11</v>
      </c>
    </row>
    <row r="5725" customFormat="false" ht="15" hidden="false" customHeight="false" outlineLevel="0" collapsed="false">
      <c r="A5725" s="22" t="n">
        <v>45930</v>
      </c>
      <c r="B5725" s="23" t="s">
        <v>118</v>
      </c>
      <c r="C5725" s="23" t="s">
        <v>98</v>
      </c>
      <c r="D5725" s="24" t="n">
        <v>-107.5</v>
      </c>
      <c r="E5725" s="25" t="n">
        <f aca="false">MAX(D5725,0)/1000</f>
        <v>0</v>
      </c>
      <c r="F5725" s="25" t="n">
        <f aca="false">MAX(-D5725,0)/1000</f>
        <v>0.1075</v>
      </c>
      <c r="G5725" s="23" t="str">
        <f aca="false">IF(E5725&gt;0,"ja","nein")</f>
        <v>nein</v>
      </c>
      <c r="H5725" s="26" t="n">
        <v>87.91</v>
      </c>
      <c r="I5725" s="26" t="n">
        <f aca="false">(H5725/10+IF(N5725=2025,Einstellungen!$B$23,Einstellungen!$C$23))*(1+Einstellungen!$B$10)</f>
        <v>30.40688</v>
      </c>
      <c r="J5725" s="25" t="n">
        <f aca="false">E5725*I5725/100</f>
        <v>0</v>
      </c>
      <c r="K5725" s="25" t="n">
        <f aca="false">E5725*Einstellungen!$B$5/100</f>
        <v>0</v>
      </c>
      <c r="L5725" s="23" t="str">
        <f aca="false">IF(I5725&lt;Einstellungen!$B$5,"ja","nein")</f>
        <v>nein</v>
      </c>
      <c r="M5725" s="23" t="s">
        <v>130</v>
      </c>
      <c r="N5725" s="23" t="n">
        <v>2025</v>
      </c>
      <c r="O5725" s="23" t="n">
        <v>12</v>
      </c>
    </row>
    <row r="5726" customFormat="false" ht="15" hidden="false" customHeight="false" outlineLevel="0" collapsed="false">
      <c r="A5726" s="22" t="n">
        <v>45930</v>
      </c>
      <c r="B5726" s="23" t="s">
        <v>119</v>
      </c>
      <c r="C5726" s="23" t="s">
        <v>98</v>
      </c>
      <c r="D5726" s="24" t="n">
        <v>-35.4</v>
      </c>
      <c r="E5726" s="25" t="n">
        <f aca="false">MAX(D5726,0)/1000</f>
        <v>0</v>
      </c>
      <c r="F5726" s="25" t="n">
        <f aca="false">MAX(-D5726,0)/1000</f>
        <v>0.0354</v>
      </c>
      <c r="G5726" s="23" t="str">
        <f aca="false">IF(E5726&gt;0,"ja","nein")</f>
        <v>nein</v>
      </c>
      <c r="H5726" s="26" t="n">
        <v>86.04</v>
      </c>
      <c r="I5726" s="26" t="n">
        <f aca="false">(H5726/10+IF(N5726=2025,Einstellungen!$B$23,Einstellungen!$C$23))*(1+Einstellungen!$B$10)</f>
        <v>30.18435</v>
      </c>
      <c r="J5726" s="25" t="n">
        <f aca="false">E5726*I5726/100</f>
        <v>0</v>
      </c>
      <c r="K5726" s="25" t="n">
        <f aca="false">E5726*Einstellungen!$B$5/100</f>
        <v>0</v>
      </c>
      <c r="L5726" s="23" t="str">
        <f aca="false">IF(I5726&lt;Einstellungen!$B$5,"ja","nein")</f>
        <v>nein</v>
      </c>
      <c r="M5726" s="23" t="s">
        <v>130</v>
      </c>
      <c r="N5726" s="23" t="n">
        <v>2025</v>
      </c>
      <c r="O5726" s="23" t="n">
        <v>13</v>
      </c>
    </row>
    <row r="5727" customFormat="false" ht="15" hidden="false" customHeight="false" outlineLevel="0" collapsed="false">
      <c r="A5727" s="22" t="n">
        <v>45930</v>
      </c>
      <c r="B5727" s="23" t="s">
        <v>120</v>
      </c>
      <c r="C5727" s="23" t="s">
        <v>98</v>
      </c>
      <c r="D5727" s="24" t="n">
        <v>-382.6</v>
      </c>
      <c r="E5727" s="25" t="n">
        <f aca="false">MAX(D5727,0)/1000</f>
        <v>0</v>
      </c>
      <c r="F5727" s="25" t="n">
        <f aca="false">MAX(-D5727,0)/1000</f>
        <v>0.3826</v>
      </c>
      <c r="G5727" s="23" t="str">
        <f aca="false">IF(E5727&gt;0,"ja","nein")</f>
        <v>nein</v>
      </c>
      <c r="H5727" s="26" t="n">
        <v>87.26</v>
      </c>
      <c r="I5727" s="26" t="n">
        <f aca="false">(H5727/10+IF(N5727=2025,Einstellungen!$B$23,Einstellungen!$C$23))*(1+Einstellungen!$B$10)</f>
        <v>30.32953</v>
      </c>
      <c r="J5727" s="25" t="n">
        <f aca="false">E5727*I5727/100</f>
        <v>0</v>
      </c>
      <c r="K5727" s="25" t="n">
        <f aca="false">E5727*Einstellungen!$B$5/100</f>
        <v>0</v>
      </c>
      <c r="L5727" s="23" t="str">
        <f aca="false">IF(I5727&lt;Einstellungen!$B$5,"ja","nein")</f>
        <v>nein</v>
      </c>
      <c r="M5727" s="23" t="s">
        <v>130</v>
      </c>
      <c r="N5727" s="23" t="n">
        <v>2025</v>
      </c>
      <c r="O5727" s="23" t="n">
        <v>14</v>
      </c>
    </row>
    <row r="5728" customFormat="false" ht="15" hidden="false" customHeight="false" outlineLevel="0" collapsed="false">
      <c r="A5728" s="22" t="n">
        <v>45930</v>
      </c>
      <c r="B5728" s="23" t="s">
        <v>104</v>
      </c>
      <c r="C5728" s="23" t="s">
        <v>98</v>
      </c>
      <c r="D5728" s="24" t="n">
        <v>-339.1</v>
      </c>
      <c r="E5728" s="25" t="n">
        <f aca="false">MAX(D5728,0)/1000</f>
        <v>0</v>
      </c>
      <c r="F5728" s="25" t="n">
        <f aca="false">MAX(-D5728,0)/1000</f>
        <v>0.3391</v>
      </c>
      <c r="G5728" s="23" t="str">
        <f aca="false">IF(E5728&gt;0,"ja","nein")</f>
        <v>nein</v>
      </c>
      <c r="H5728" s="26" t="n">
        <v>96.8</v>
      </c>
      <c r="I5728" s="26" t="n">
        <f aca="false">(H5728/10+IF(N5728=2025,Einstellungen!$B$23,Einstellungen!$C$23))*(1+Einstellungen!$B$10)</f>
        <v>31.46479</v>
      </c>
      <c r="J5728" s="25" t="n">
        <f aca="false">E5728*I5728/100</f>
        <v>0</v>
      </c>
      <c r="K5728" s="25" t="n">
        <f aca="false">E5728*Einstellungen!$B$5/100</f>
        <v>0</v>
      </c>
      <c r="L5728" s="23" t="str">
        <f aca="false">IF(I5728&lt;Einstellungen!$B$5,"ja","nein")</f>
        <v>nein</v>
      </c>
      <c r="M5728" s="23" t="s">
        <v>130</v>
      </c>
      <c r="N5728" s="23" t="n">
        <v>2025</v>
      </c>
      <c r="O5728" s="23" t="n">
        <v>15</v>
      </c>
    </row>
    <row r="5729" customFormat="false" ht="15" hidden="false" customHeight="false" outlineLevel="0" collapsed="false">
      <c r="A5729" s="22" t="n">
        <v>45930</v>
      </c>
      <c r="B5729" s="23" t="s">
        <v>105</v>
      </c>
      <c r="C5729" s="23" t="s">
        <v>98</v>
      </c>
      <c r="D5729" s="24" t="n">
        <v>-27.4</v>
      </c>
      <c r="E5729" s="25" t="n">
        <f aca="false">MAX(D5729,0)/1000</f>
        <v>0</v>
      </c>
      <c r="F5729" s="25" t="n">
        <f aca="false">MAX(-D5729,0)/1000</f>
        <v>0.0274</v>
      </c>
      <c r="G5729" s="23" t="str">
        <f aca="false">IF(E5729&gt;0,"ja","nein")</f>
        <v>nein</v>
      </c>
      <c r="H5729" s="26" t="n">
        <v>104.03</v>
      </c>
      <c r="I5729" s="26" t="n">
        <f aca="false">(H5729/10+IF(N5729=2025,Einstellungen!$B$23,Einstellungen!$C$23))*(1+Einstellungen!$B$10)</f>
        <v>32.32516</v>
      </c>
      <c r="J5729" s="25" t="n">
        <f aca="false">E5729*I5729/100</f>
        <v>0</v>
      </c>
      <c r="K5729" s="25" t="n">
        <f aca="false">E5729*Einstellungen!$B$5/100</f>
        <v>0</v>
      </c>
      <c r="L5729" s="23" t="str">
        <f aca="false">IF(I5729&lt;Einstellungen!$B$5,"ja","nein")</f>
        <v>nein</v>
      </c>
      <c r="M5729" s="23" t="s">
        <v>130</v>
      </c>
      <c r="N5729" s="23" t="n">
        <v>2025</v>
      </c>
      <c r="O5729" s="23" t="n">
        <v>16</v>
      </c>
    </row>
    <row r="5730" customFormat="false" ht="15" hidden="false" customHeight="false" outlineLevel="0" collapsed="false">
      <c r="A5730" s="22" t="n">
        <v>45930</v>
      </c>
      <c r="B5730" s="23" t="s">
        <v>97</v>
      </c>
      <c r="C5730" s="23" t="s">
        <v>98</v>
      </c>
      <c r="D5730" s="24" t="n">
        <v>-22.3</v>
      </c>
      <c r="E5730" s="25" t="n">
        <f aca="false">MAX(D5730,0)/1000</f>
        <v>0</v>
      </c>
      <c r="F5730" s="25" t="n">
        <f aca="false">MAX(-D5730,0)/1000</f>
        <v>0.0223</v>
      </c>
      <c r="G5730" s="23" t="str">
        <f aca="false">IF(E5730&gt;0,"ja","nein")</f>
        <v>nein</v>
      </c>
      <c r="H5730" s="26" t="n">
        <v>142.64</v>
      </c>
      <c r="I5730" s="26" t="n">
        <f aca="false">(H5730/10+IF(N5730=2025,Einstellungen!$B$23,Einstellungen!$C$23))*(1+Einstellungen!$B$10)</f>
        <v>36.91975</v>
      </c>
      <c r="J5730" s="25" t="n">
        <f aca="false">E5730*I5730/100</f>
        <v>0</v>
      </c>
      <c r="K5730" s="25" t="n">
        <f aca="false">E5730*Einstellungen!$B$5/100</f>
        <v>0</v>
      </c>
      <c r="L5730" s="23" t="str">
        <f aca="false">IF(I5730&lt;Einstellungen!$B$5,"ja","nein")</f>
        <v>nein</v>
      </c>
      <c r="M5730" s="23" t="s">
        <v>130</v>
      </c>
      <c r="N5730" s="23" t="n">
        <v>2025</v>
      </c>
      <c r="O5730" s="23" t="n">
        <v>17</v>
      </c>
    </row>
    <row r="5731" customFormat="false" ht="15" hidden="false" customHeight="false" outlineLevel="0" collapsed="false">
      <c r="A5731" s="22" t="n">
        <v>45930</v>
      </c>
      <c r="B5731" s="23" t="s">
        <v>99</v>
      </c>
      <c r="C5731" s="23" t="s">
        <v>98</v>
      </c>
      <c r="D5731" s="24" t="n">
        <v>-23.3</v>
      </c>
      <c r="E5731" s="25" t="n">
        <f aca="false">MAX(D5731,0)/1000</f>
        <v>0</v>
      </c>
      <c r="F5731" s="25" t="n">
        <f aca="false">MAX(-D5731,0)/1000</f>
        <v>0.0233</v>
      </c>
      <c r="G5731" s="23" t="str">
        <f aca="false">IF(E5731&gt;0,"ja","nein")</f>
        <v>nein</v>
      </c>
      <c r="H5731" s="26" t="n">
        <v>294.54</v>
      </c>
      <c r="I5731" s="26" t="n">
        <f aca="false">(H5731/10+IF(N5731=2025,Einstellungen!$B$23,Einstellungen!$C$23))*(1+Einstellungen!$B$10)</f>
        <v>54.99585</v>
      </c>
      <c r="J5731" s="25" t="n">
        <f aca="false">E5731*I5731/100</f>
        <v>0</v>
      </c>
      <c r="K5731" s="25" t="n">
        <f aca="false">E5731*Einstellungen!$B$5/100</f>
        <v>0</v>
      </c>
      <c r="L5731" s="23" t="str">
        <f aca="false">IF(I5731&lt;Einstellungen!$B$5,"ja","nein")</f>
        <v>nein</v>
      </c>
      <c r="M5731" s="23" t="s">
        <v>130</v>
      </c>
      <c r="N5731" s="23" t="n">
        <v>2025</v>
      </c>
      <c r="O5731" s="23" t="n">
        <v>18</v>
      </c>
    </row>
    <row r="5732" customFormat="false" ht="15" hidden="false" customHeight="false" outlineLevel="0" collapsed="false">
      <c r="A5732" s="22" t="n">
        <v>45930</v>
      </c>
      <c r="B5732" s="23" t="s">
        <v>100</v>
      </c>
      <c r="C5732" s="23" t="s">
        <v>98</v>
      </c>
      <c r="D5732" s="24" t="n">
        <v>-29</v>
      </c>
      <c r="E5732" s="25" t="n">
        <f aca="false">MAX(D5732,0)/1000</f>
        <v>0</v>
      </c>
      <c r="F5732" s="25" t="n">
        <f aca="false">MAX(-D5732,0)/1000</f>
        <v>0.029</v>
      </c>
      <c r="G5732" s="23" t="str">
        <f aca="false">IF(E5732&gt;0,"ja","nein")</f>
        <v>nein</v>
      </c>
      <c r="H5732" s="26" t="n">
        <v>357.77</v>
      </c>
      <c r="I5732" s="26" t="n">
        <f aca="false">(H5732/10+IF(N5732=2025,Einstellungen!$B$23,Einstellungen!$C$23))*(1+Einstellungen!$B$10)</f>
        <v>62.52022</v>
      </c>
      <c r="J5732" s="25" t="n">
        <f aca="false">E5732*I5732/100</f>
        <v>0</v>
      </c>
      <c r="K5732" s="25" t="n">
        <f aca="false">E5732*Einstellungen!$B$5/100</f>
        <v>0</v>
      </c>
      <c r="L5732" s="23" t="str">
        <f aca="false">IF(I5732&lt;Einstellungen!$B$5,"ja","nein")</f>
        <v>nein</v>
      </c>
      <c r="M5732" s="23" t="s">
        <v>130</v>
      </c>
      <c r="N5732" s="23" t="n">
        <v>2025</v>
      </c>
      <c r="O5732" s="23" t="n">
        <v>19</v>
      </c>
    </row>
    <row r="5733" customFormat="false" ht="15" hidden="false" customHeight="false" outlineLevel="0" collapsed="false">
      <c r="A5733" s="22" t="n">
        <v>45930</v>
      </c>
      <c r="B5733" s="23" t="s">
        <v>92</v>
      </c>
      <c r="C5733" s="23" t="s">
        <v>98</v>
      </c>
      <c r="D5733" s="24" t="n">
        <v>-22.9</v>
      </c>
      <c r="E5733" s="25" t="n">
        <f aca="false">MAX(D5733,0)/1000</f>
        <v>0</v>
      </c>
      <c r="F5733" s="25" t="n">
        <f aca="false">MAX(-D5733,0)/1000</f>
        <v>0.0229</v>
      </c>
      <c r="G5733" s="23" t="str">
        <f aca="false">IF(E5733&gt;0,"ja","nein")</f>
        <v>nein</v>
      </c>
      <c r="H5733" s="26" t="n">
        <v>147.28</v>
      </c>
      <c r="I5733" s="26" t="n">
        <f aca="false">(H5733/10+IF(N5733=2025,Einstellungen!$B$23,Einstellungen!$C$23))*(1+Einstellungen!$B$10)</f>
        <v>37.47191</v>
      </c>
      <c r="J5733" s="25" t="n">
        <f aca="false">E5733*I5733/100</f>
        <v>0</v>
      </c>
      <c r="K5733" s="25" t="n">
        <f aca="false">E5733*Einstellungen!$B$5/100</f>
        <v>0</v>
      </c>
      <c r="L5733" s="23" t="str">
        <f aca="false">IF(I5733&lt;Einstellungen!$B$5,"ja","nein")</f>
        <v>nein</v>
      </c>
      <c r="M5733" s="23" t="s">
        <v>130</v>
      </c>
      <c r="N5733" s="23" t="n">
        <v>2025</v>
      </c>
      <c r="O5733" s="23" t="n">
        <v>20</v>
      </c>
    </row>
    <row r="5734" customFormat="false" ht="15" hidden="false" customHeight="false" outlineLevel="0" collapsed="false">
      <c r="A5734" s="22" t="n">
        <v>45930</v>
      </c>
      <c r="B5734" s="23" t="s">
        <v>95</v>
      </c>
      <c r="C5734" s="23" t="s">
        <v>98</v>
      </c>
      <c r="D5734" s="24" t="n">
        <v>-23.7</v>
      </c>
      <c r="E5734" s="25" t="n">
        <f aca="false">MAX(D5734,0)/1000</f>
        <v>0</v>
      </c>
      <c r="F5734" s="25" t="n">
        <f aca="false">MAX(-D5734,0)/1000</f>
        <v>0.0237</v>
      </c>
      <c r="G5734" s="23" t="str">
        <f aca="false">IF(E5734&gt;0,"ja","nein")</f>
        <v>nein</v>
      </c>
      <c r="H5734" s="26" t="n">
        <v>116.04</v>
      </c>
      <c r="I5734" s="26" t="n">
        <f aca="false">(H5734/10+IF(N5734=2025,Einstellungen!$B$23,Einstellungen!$C$23))*(1+Einstellungen!$B$10)</f>
        <v>33.75435</v>
      </c>
      <c r="J5734" s="25" t="n">
        <f aca="false">E5734*I5734/100</f>
        <v>0</v>
      </c>
      <c r="K5734" s="25" t="n">
        <f aca="false">E5734*Einstellungen!$B$5/100</f>
        <v>0</v>
      </c>
      <c r="L5734" s="23" t="str">
        <f aca="false">IF(I5734&lt;Einstellungen!$B$5,"ja","nein")</f>
        <v>nein</v>
      </c>
      <c r="M5734" s="23" t="s">
        <v>130</v>
      </c>
      <c r="N5734" s="23" t="n">
        <v>2025</v>
      </c>
      <c r="O5734" s="23" t="n">
        <v>21</v>
      </c>
    </row>
    <row r="5735" customFormat="false" ht="15" hidden="false" customHeight="false" outlineLevel="0" collapsed="false">
      <c r="A5735" s="22" t="n">
        <v>45930</v>
      </c>
      <c r="B5735" s="23" t="s">
        <v>96</v>
      </c>
      <c r="C5735" s="23" t="s">
        <v>98</v>
      </c>
      <c r="D5735" s="24" t="n">
        <v>-17.6</v>
      </c>
      <c r="E5735" s="25" t="n">
        <f aca="false">MAX(D5735,0)/1000</f>
        <v>0</v>
      </c>
      <c r="F5735" s="25" t="n">
        <f aca="false">MAX(-D5735,0)/1000</f>
        <v>0.0176</v>
      </c>
      <c r="G5735" s="23" t="str">
        <f aca="false">IF(E5735&gt;0,"ja","nein")</f>
        <v>nein</v>
      </c>
      <c r="H5735" s="26" t="n">
        <v>101.63</v>
      </c>
      <c r="I5735" s="26" t="n">
        <f aca="false">(H5735/10+IF(N5735=2025,Einstellungen!$B$23,Einstellungen!$C$23))*(1+Einstellungen!$B$10)</f>
        <v>32.03956</v>
      </c>
      <c r="J5735" s="25" t="n">
        <f aca="false">E5735*I5735/100</f>
        <v>0</v>
      </c>
      <c r="K5735" s="25" t="n">
        <f aca="false">E5735*Einstellungen!$B$5/100</f>
        <v>0</v>
      </c>
      <c r="L5735" s="23" t="str">
        <f aca="false">IF(I5735&lt;Einstellungen!$B$5,"ja","nein")</f>
        <v>nein</v>
      </c>
      <c r="M5735" s="23" t="s">
        <v>130</v>
      </c>
      <c r="N5735" s="23" t="n">
        <v>2025</v>
      </c>
      <c r="O5735" s="23" t="n">
        <v>22</v>
      </c>
    </row>
    <row r="5736" customFormat="false" ht="15" hidden="false" customHeight="false" outlineLevel="0" collapsed="false">
      <c r="A5736" s="22" t="n">
        <v>45930</v>
      </c>
      <c r="B5736" s="23" t="s">
        <v>101</v>
      </c>
      <c r="C5736" s="23" t="s">
        <v>98</v>
      </c>
      <c r="D5736" s="24" t="n">
        <v>-26.6</v>
      </c>
      <c r="E5736" s="25" t="n">
        <f aca="false">MAX(D5736,0)/1000</f>
        <v>0</v>
      </c>
      <c r="F5736" s="25" t="n">
        <f aca="false">MAX(-D5736,0)/1000</f>
        <v>0.0266</v>
      </c>
      <c r="G5736" s="23" t="str">
        <f aca="false">IF(E5736&gt;0,"ja","nein")</f>
        <v>nein</v>
      </c>
      <c r="H5736" s="26" t="n">
        <v>92.54</v>
      </c>
      <c r="I5736" s="26" t="n">
        <f aca="false">(H5736/10+IF(N5736=2025,Einstellungen!$B$23,Einstellungen!$C$23))*(1+Einstellungen!$B$10)</f>
        <v>30.95785</v>
      </c>
      <c r="J5736" s="25" t="n">
        <f aca="false">E5736*I5736/100</f>
        <v>0</v>
      </c>
      <c r="K5736" s="25" t="n">
        <f aca="false">E5736*Einstellungen!$B$5/100</f>
        <v>0</v>
      </c>
      <c r="L5736" s="23" t="str">
        <f aca="false">IF(I5736&lt;Einstellungen!$B$5,"ja","nein")</f>
        <v>nein</v>
      </c>
      <c r="M5736" s="23" t="s">
        <v>130</v>
      </c>
      <c r="N5736" s="23" t="n">
        <v>2025</v>
      </c>
      <c r="O5736" s="23" t="n">
        <v>23</v>
      </c>
    </row>
    <row r="5737" customFormat="false" ht="15" hidden="false" customHeight="false" outlineLevel="0" collapsed="false">
      <c r="A5737" s="22" t="n">
        <v>45931</v>
      </c>
      <c r="B5737" s="23" t="s">
        <v>102</v>
      </c>
      <c r="C5737" s="23" t="s">
        <v>103</v>
      </c>
      <c r="D5737" s="24" t="n">
        <v>-25.4</v>
      </c>
      <c r="E5737" s="25" t="n">
        <f aca="false">MAX(D5737,0)/1000</f>
        <v>0</v>
      </c>
      <c r="F5737" s="25" t="n">
        <f aca="false">MAX(-D5737,0)/1000</f>
        <v>0.0254</v>
      </c>
      <c r="G5737" s="23" t="str">
        <f aca="false">IF(E5737&gt;0,"ja","nein")</f>
        <v>nein</v>
      </c>
      <c r="H5737" s="26" t="n">
        <v>91.565</v>
      </c>
      <c r="I5737" s="26" t="n">
        <f aca="false">(H5737/10+IF(N5737=2025,Einstellungen!$B$23,Einstellungen!$C$23))*(1+Einstellungen!$B$10)</f>
        <v>30.841825</v>
      </c>
      <c r="J5737" s="25" t="n">
        <f aca="false">E5737*I5737/100</f>
        <v>0</v>
      </c>
      <c r="K5737" s="25" t="n">
        <f aca="false">E5737*Einstellungen!$B$5/100</f>
        <v>0</v>
      </c>
      <c r="L5737" s="23" t="str">
        <f aca="false">IF(I5737&lt;Einstellungen!$B$5,"ja","nein")</f>
        <v>nein</v>
      </c>
      <c r="M5737" s="23" t="s">
        <v>131</v>
      </c>
      <c r="N5737" s="23" t="n">
        <v>2025</v>
      </c>
      <c r="O5737" s="23" t="n">
        <v>0</v>
      </c>
    </row>
    <row r="5738" customFormat="false" ht="15" hidden="false" customHeight="false" outlineLevel="0" collapsed="false">
      <c r="A5738" s="22" t="n">
        <v>45931</v>
      </c>
      <c r="B5738" s="23" t="s">
        <v>107</v>
      </c>
      <c r="C5738" s="23" t="s">
        <v>103</v>
      </c>
      <c r="D5738" s="24" t="n">
        <v>-20.9</v>
      </c>
      <c r="E5738" s="25" t="n">
        <f aca="false">MAX(D5738,0)/1000</f>
        <v>0</v>
      </c>
      <c r="F5738" s="25" t="n">
        <f aca="false">MAX(-D5738,0)/1000</f>
        <v>0.0209</v>
      </c>
      <c r="G5738" s="23" t="str">
        <f aca="false">IF(E5738&gt;0,"ja","nein")</f>
        <v>nein</v>
      </c>
      <c r="H5738" s="26" t="n">
        <v>86.285</v>
      </c>
      <c r="I5738" s="26" t="n">
        <f aca="false">(H5738/10+IF(N5738=2025,Einstellungen!$B$23,Einstellungen!$C$23))*(1+Einstellungen!$B$10)</f>
        <v>30.213505</v>
      </c>
      <c r="J5738" s="25" t="n">
        <f aca="false">E5738*I5738/100</f>
        <v>0</v>
      </c>
      <c r="K5738" s="25" t="n">
        <f aca="false">E5738*Einstellungen!$B$5/100</f>
        <v>0</v>
      </c>
      <c r="L5738" s="23" t="str">
        <f aca="false">IF(I5738&lt;Einstellungen!$B$5,"ja","nein")</f>
        <v>nein</v>
      </c>
      <c r="M5738" s="23" t="s">
        <v>131</v>
      </c>
      <c r="N5738" s="23" t="n">
        <v>2025</v>
      </c>
      <c r="O5738" s="23" t="n">
        <v>1</v>
      </c>
    </row>
    <row r="5739" customFormat="false" ht="15" hidden="false" customHeight="false" outlineLevel="0" collapsed="false">
      <c r="A5739" s="22" t="n">
        <v>45931</v>
      </c>
      <c r="B5739" s="23" t="s">
        <v>108</v>
      </c>
      <c r="C5739" s="23" t="s">
        <v>103</v>
      </c>
      <c r="D5739" s="24" t="n">
        <v>-25</v>
      </c>
      <c r="E5739" s="25" t="n">
        <f aca="false">MAX(D5739,0)/1000</f>
        <v>0</v>
      </c>
      <c r="F5739" s="25" t="n">
        <f aca="false">MAX(-D5739,0)/1000</f>
        <v>0.025</v>
      </c>
      <c r="G5739" s="23" t="str">
        <f aca="false">IF(E5739&gt;0,"ja","nein")</f>
        <v>nein</v>
      </c>
      <c r="H5739" s="26" t="n">
        <v>84.873</v>
      </c>
      <c r="I5739" s="26" t="n">
        <f aca="false">(H5739/10+IF(N5739=2025,Einstellungen!$B$23,Einstellungen!$C$23))*(1+Einstellungen!$B$10)</f>
        <v>30.045477</v>
      </c>
      <c r="J5739" s="25" t="n">
        <f aca="false">E5739*I5739/100</f>
        <v>0</v>
      </c>
      <c r="K5739" s="25" t="n">
        <f aca="false">E5739*Einstellungen!$B$5/100</f>
        <v>0</v>
      </c>
      <c r="L5739" s="23" t="str">
        <f aca="false">IF(I5739&lt;Einstellungen!$B$5,"ja","nein")</f>
        <v>nein</v>
      </c>
      <c r="M5739" s="23" t="s">
        <v>131</v>
      </c>
      <c r="N5739" s="23" t="n">
        <v>2025</v>
      </c>
      <c r="O5739" s="23" t="n">
        <v>2</v>
      </c>
    </row>
    <row r="5740" customFormat="false" ht="15" hidden="false" customHeight="false" outlineLevel="0" collapsed="false">
      <c r="A5740" s="22" t="n">
        <v>45931</v>
      </c>
      <c r="B5740" s="23" t="s">
        <v>109</v>
      </c>
      <c r="C5740" s="23" t="s">
        <v>103</v>
      </c>
      <c r="D5740" s="24" t="n">
        <v>-23.2</v>
      </c>
      <c r="E5740" s="25" t="n">
        <f aca="false">MAX(D5740,0)/1000</f>
        <v>0</v>
      </c>
      <c r="F5740" s="25" t="n">
        <f aca="false">MAX(-D5740,0)/1000</f>
        <v>0.0232</v>
      </c>
      <c r="G5740" s="23" t="str">
        <f aca="false">IF(E5740&gt;0,"ja","nein")</f>
        <v>nein</v>
      </c>
      <c r="H5740" s="26" t="n">
        <v>88.325</v>
      </c>
      <c r="I5740" s="26" t="n">
        <f aca="false">(H5740/10+IF(N5740=2025,Einstellungen!$B$23,Einstellungen!$C$23))*(1+Einstellungen!$B$10)</f>
        <v>30.456265</v>
      </c>
      <c r="J5740" s="25" t="n">
        <f aca="false">E5740*I5740/100</f>
        <v>0</v>
      </c>
      <c r="K5740" s="25" t="n">
        <f aca="false">E5740*Einstellungen!$B$5/100</f>
        <v>0</v>
      </c>
      <c r="L5740" s="23" t="str">
        <f aca="false">IF(I5740&lt;Einstellungen!$B$5,"ja","nein")</f>
        <v>nein</v>
      </c>
      <c r="M5740" s="23" t="s">
        <v>131</v>
      </c>
      <c r="N5740" s="23" t="n">
        <v>2025</v>
      </c>
      <c r="O5740" s="23" t="n">
        <v>3</v>
      </c>
    </row>
    <row r="5741" customFormat="false" ht="15" hidden="false" customHeight="false" outlineLevel="0" collapsed="false">
      <c r="A5741" s="22" t="n">
        <v>45931</v>
      </c>
      <c r="B5741" s="23" t="s">
        <v>110</v>
      </c>
      <c r="C5741" s="23" t="s">
        <v>103</v>
      </c>
      <c r="D5741" s="24" t="n">
        <v>-24</v>
      </c>
      <c r="E5741" s="25" t="n">
        <f aca="false">MAX(D5741,0)/1000</f>
        <v>0</v>
      </c>
      <c r="F5741" s="25" t="n">
        <f aca="false">MAX(-D5741,0)/1000</f>
        <v>0.024</v>
      </c>
      <c r="G5741" s="23" t="str">
        <f aca="false">IF(E5741&gt;0,"ja","nein")</f>
        <v>nein</v>
      </c>
      <c r="H5741" s="26" t="n">
        <v>87.655</v>
      </c>
      <c r="I5741" s="26" t="n">
        <f aca="false">(H5741/10+IF(N5741=2025,Einstellungen!$B$23,Einstellungen!$C$23))*(1+Einstellungen!$B$10)</f>
        <v>30.376535</v>
      </c>
      <c r="J5741" s="25" t="n">
        <f aca="false">E5741*I5741/100</f>
        <v>0</v>
      </c>
      <c r="K5741" s="25" t="n">
        <f aca="false">E5741*Einstellungen!$B$5/100</f>
        <v>0</v>
      </c>
      <c r="L5741" s="23" t="str">
        <f aca="false">IF(I5741&lt;Einstellungen!$B$5,"ja","nein")</f>
        <v>nein</v>
      </c>
      <c r="M5741" s="23" t="s">
        <v>131</v>
      </c>
      <c r="N5741" s="23" t="n">
        <v>2025</v>
      </c>
      <c r="O5741" s="23" t="n">
        <v>4</v>
      </c>
    </row>
    <row r="5742" customFormat="false" ht="15" hidden="false" customHeight="false" outlineLevel="0" collapsed="false">
      <c r="A5742" s="22" t="n">
        <v>45931</v>
      </c>
      <c r="B5742" s="23" t="s">
        <v>111</v>
      </c>
      <c r="C5742" s="23" t="s">
        <v>103</v>
      </c>
      <c r="D5742" s="24" t="n">
        <v>-19.7</v>
      </c>
      <c r="E5742" s="25" t="n">
        <f aca="false">MAX(D5742,0)/1000</f>
        <v>0</v>
      </c>
      <c r="F5742" s="25" t="n">
        <f aca="false">MAX(-D5742,0)/1000</f>
        <v>0.0197</v>
      </c>
      <c r="G5742" s="23" t="str">
        <f aca="false">IF(E5742&gt;0,"ja","nein")</f>
        <v>nein</v>
      </c>
      <c r="H5742" s="26" t="n">
        <v>95.328</v>
      </c>
      <c r="I5742" s="26" t="n">
        <f aca="false">(H5742/10+IF(N5742=2025,Einstellungen!$B$23,Einstellungen!$C$23))*(1+Einstellungen!$B$10)</f>
        <v>31.289622</v>
      </c>
      <c r="J5742" s="25" t="n">
        <f aca="false">E5742*I5742/100</f>
        <v>0</v>
      </c>
      <c r="K5742" s="25" t="n">
        <f aca="false">E5742*Einstellungen!$B$5/100</f>
        <v>0</v>
      </c>
      <c r="L5742" s="23" t="str">
        <f aca="false">IF(I5742&lt;Einstellungen!$B$5,"ja","nein")</f>
        <v>nein</v>
      </c>
      <c r="M5742" s="23" t="s">
        <v>131</v>
      </c>
      <c r="N5742" s="23" t="n">
        <v>2025</v>
      </c>
      <c r="O5742" s="23" t="n">
        <v>5</v>
      </c>
    </row>
    <row r="5743" customFormat="false" ht="15" hidden="false" customHeight="false" outlineLevel="0" collapsed="false">
      <c r="A5743" s="22" t="n">
        <v>45931</v>
      </c>
      <c r="B5743" s="23" t="s">
        <v>112</v>
      </c>
      <c r="C5743" s="23" t="s">
        <v>103</v>
      </c>
      <c r="D5743" s="24" t="n">
        <v>155.7</v>
      </c>
      <c r="E5743" s="25" t="n">
        <f aca="false">MAX(D5743,0)/1000</f>
        <v>0.1557</v>
      </c>
      <c r="F5743" s="25" t="n">
        <f aca="false">MAX(-D5743,0)/1000</f>
        <v>0</v>
      </c>
      <c r="G5743" s="23" t="str">
        <f aca="false">IF(E5743&gt;0,"ja","nein")</f>
        <v>ja</v>
      </c>
      <c r="H5743" s="26" t="n">
        <v>124.96</v>
      </c>
      <c r="I5743" s="26" t="n">
        <f aca="false">(H5743/10+IF(N5743=2025,Einstellungen!$B$23,Einstellungen!$C$23))*(1+Einstellungen!$B$10)</f>
        <v>34.81583</v>
      </c>
      <c r="J5743" s="25" t="n">
        <f aca="false">E5743*I5743/100</f>
        <v>0.05420824731</v>
      </c>
      <c r="K5743" s="25" t="n">
        <f aca="false">E5743*Einstellungen!$B$5/100</f>
        <v>0.045153</v>
      </c>
      <c r="L5743" s="23" t="str">
        <f aca="false">IF(I5743&lt;Einstellungen!$B$5,"ja","nein")</f>
        <v>nein</v>
      </c>
      <c r="M5743" s="23" t="s">
        <v>131</v>
      </c>
      <c r="N5743" s="23" t="n">
        <v>2025</v>
      </c>
      <c r="O5743" s="23" t="n">
        <v>6</v>
      </c>
    </row>
    <row r="5744" customFormat="false" ht="15" hidden="false" customHeight="false" outlineLevel="0" collapsed="false">
      <c r="A5744" s="22" t="n">
        <v>45931</v>
      </c>
      <c r="B5744" s="23" t="s">
        <v>113</v>
      </c>
      <c r="C5744" s="23" t="s">
        <v>103</v>
      </c>
      <c r="D5744" s="24" t="n">
        <v>254.8</v>
      </c>
      <c r="E5744" s="25" t="n">
        <f aca="false">MAX(D5744,0)/1000</f>
        <v>0.2548</v>
      </c>
      <c r="F5744" s="25" t="n">
        <f aca="false">MAX(-D5744,0)/1000</f>
        <v>0</v>
      </c>
      <c r="G5744" s="23" t="str">
        <f aca="false">IF(E5744&gt;0,"ja","nein")</f>
        <v>ja</v>
      </c>
      <c r="H5744" s="26" t="n">
        <v>173.3</v>
      </c>
      <c r="I5744" s="26" t="n">
        <f aca="false">(H5744/10+IF(N5744=2025,Einstellungen!$B$23,Einstellungen!$C$23))*(1+Einstellungen!$B$10)</f>
        <v>40.56829</v>
      </c>
      <c r="J5744" s="25" t="n">
        <f aca="false">E5744*I5744/100</f>
        <v>0.10336800292</v>
      </c>
      <c r="K5744" s="25" t="n">
        <f aca="false">E5744*Einstellungen!$B$5/100</f>
        <v>0.073892</v>
      </c>
      <c r="L5744" s="23" t="str">
        <f aca="false">IF(I5744&lt;Einstellungen!$B$5,"ja","nein")</f>
        <v>nein</v>
      </c>
      <c r="M5744" s="23" t="s">
        <v>131</v>
      </c>
      <c r="N5744" s="23" t="n">
        <v>2025</v>
      </c>
      <c r="O5744" s="23" t="n">
        <v>7</v>
      </c>
    </row>
    <row r="5745" customFormat="false" ht="15" hidden="false" customHeight="false" outlineLevel="0" collapsed="false">
      <c r="A5745" s="22" t="n">
        <v>45931</v>
      </c>
      <c r="B5745" s="23" t="s">
        <v>114</v>
      </c>
      <c r="C5745" s="23" t="s">
        <v>103</v>
      </c>
      <c r="D5745" s="24" t="n">
        <v>19.1</v>
      </c>
      <c r="E5745" s="25" t="n">
        <f aca="false">MAX(D5745,0)/1000</f>
        <v>0.0191</v>
      </c>
      <c r="F5745" s="25" t="n">
        <f aca="false">MAX(-D5745,0)/1000</f>
        <v>0</v>
      </c>
      <c r="G5745" s="23" t="str">
        <f aca="false">IF(E5745&gt;0,"ja","nein")</f>
        <v>ja</v>
      </c>
      <c r="H5745" s="26" t="n">
        <v>139.088</v>
      </c>
      <c r="I5745" s="26" t="n">
        <f aca="false">(H5745/10+IF(N5745=2025,Einstellungen!$B$23,Einstellungen!$C$23))*(1+Einstellungen!$B$10)</f>
        <v>36.497062</v>
      </c>
      <c r="J5745" s="25" t="n">
        <f aca="false">E5745*I5745/100</f>
        <v>0.006970938842</v>
      </c>
      <c r="K5745" s="25" t="n">
        <f aca="false">E5745*Einstellungen!$B$5/100</f>
        <v>0.005539</v>
      </c>
      <c r="L5745" s="23" t="str">
        <f aca="false">IF(I5745&lt;Einstellungen!$B$5,"ja","nein")</f>
        <v>nein</v>
      </c>
      <c r="M5745" s="23" t="s">
        <v>131</v>
      </c>
      <c r="N5745" s="23" t="n">
        <v>2025</v>
      </c>
      <c r="O5745" s="23" t="n">
        <v>8</v>
      </c>
    </row>
    <row r="5746" customFormat="false" ht="15" hidden="false" customHeight="false" outlineLevel="0" collapsed="false">
      <c r="A5746" s="22" t="n">
        <v>45931</v>
      </c>
      <c r="B5746" s="23" t="s">
        <v>115</v>
      </c>
      <c r="C5746" s="23" t="s">
        <v>103</v>
      </c>
      <c r="D5746" s="24" t="n">
        <v>-221.5</v>
      </c>
      <c r="E5746" s="25" t="n">
        <f aca="false">MAX(D5746,0)/1000</f>
        <v>0</v>
      </c>
      <c r="F5746" s="25" t="n">
        <f aca="false">MAX(-D5746,0)/1000</f>
        <v>0.2215</v>
      </c>
      <c r="G5746" s="23" t="str">
        <f aca="false">IF(E5746&gt;0,"ja","nein")</f>
        <v>nein</v>
      </c>
      <c r="H5746" s="26" t="n">
        <v>105.25</v>
      </c>
      <c r="I5746" s="26" t="n">
        <f aca="false">(H5746/10+IF(N5746=2025,Einstellungen!$B$23,Einstellungen!$C$23))*(1+Einstellungen!$B$10)</f>
        <v>32.47034</v>
      </c>
      <c r="J5746" s="25" t="n">
        <f aca="false">E5746*I5746/100</f>
        <v>0</v>
      </c>
      <c r="K5746" s="25" t="n">
        <f aca="false">E5746*Einstellungen!$B$5/100</f>
        <v>0</v>
      </c>
      <c r="L5746" s="23" t="str">
        <f aca="false">IF(I5746&lt;Einstellungen!$B$5,"ja","nein")</f>
        <v>nein</v>
      </c>
      <c r="M5746" s="23" t="s">
        <v>131</v>
      </c>
      <c r="N5746" s="23" t="n">
        <v>2025</v>
      </c>
      <c r="O5746" s="23" t="n">
        <v>9</v>
      </c>
    </row>
    <row r="5747" customFormat="false" ht="15" hidden="false" customHeight="false" outlineLevel="0" collapsed="false">
      <c r="A5747" s="22" t="n">
        <v>45931</v>
      </c>
      <c r="B5747" s="23" t="s">
        <v>116</v>
      </c>
      <c r="C5747" s="23" t="s">
        <v>103</v>
      </c>
      <c r="D5747" s="24" t="n">
        <v>-1385.7</v>
      </c>
      <c r="E5747" s="25" t="n">
        <f aca="false">MAX(D5747,0)/1000</f>
        <v>0</v>
      </c>
      <c r="F5747" s="25" t="n">
        <f aca="false">MAX(-D5747,0)/1000</f>
        <v>1.3857</v>
      </c>
      <c r="G5747" s="23" t="str">
        <f aca="false">IF(E5747&gt;0,"ja","nein")</f>
        <v>nein</v>
      </c>
      <c r="H5747" s="26" t="n">
        <v>86.035</v>
      </c>
      <c r="I5747" s="26" t="n">
        <f aca="false">(H5747/10+IF(N5747=2025,Einstellungen!$B$23,Einstellungen!$C$23))*(1+Einstellungen!$B$10)</f>
        <v>30.183755</v>
      </c>
      <c r="J5747" s="25" t="n">
        <f aca="false">E5747*I5747/100</f>
        <v>0</v>
      </c>
      <c r="K5747" s="25" t="n">
        <f aca="false">E5747*Einstellungen!$B$5/100</f>
        <v>0</v>
      </c>
      <c r="L5747" s="23" t="str">
        <f aca="false">IF(I5747&lt;Einstellungen!$B$5,"ja","nein")</f>
        <v>nein</v>
      </c>
      <c r="M5747" s="23" t="s">
        <v>131</v>
      </c>
      <c r="N5747" s="23" t="n">
        <v>2025</v>
      </c>
      <c r="O5747" s="23" t="n">
        <v>10</v>
      </c>
    </row>
    <row r="5748" customFormat="false" ht="15" hidden="false" customHeight="false" outlineLevel="0" collapsed="false">
      <c r="A5748" s="22" t="n">
        <v>45931</v>
      </c>
      <c r="B5748" s="23" t="s">
        <v>117</v>
      </c>
      <c r="C5748" s="23" t="s">
        <v>103</v>
      </c>
      <c r="D5748" s="24" t="n">
        <v>-2523.1</v>
      </c>
      <c r="E5748" s="25" t="n">
        <f aca="false">MAX(D5748,0)/1000</f>
        <v>0</v>
      </c>
      <c r="F5748" s="25" t="n">
        <f aca="false">MAX(-D5748,0)/1000</f>
        <v>2.5231</v>
      </c>
      <c r="G5748" s="23" t="str">
        <f aca="false">IF(E5748&gt;0,"ja","nein")</f>
        <v>nein</v>
      </c>
      <c r="H5748" s="26" t="n">
        <v>70.567</v>
      </c>
      <c r="I5748" s="26" t="n">
        <f aca="false">(H5748/10+IF(N5748=2025,Einstellungen!$B$23,Einstellungen!$C$23))*(1+Einstellungen!$B$10)</f>
        <v>28.343063</v>
      </c>
      <c r="J5748" s="25" t="n">
        <f aca="false">E5748*I5748/100</f>
        <v>0</v>
      </c>
      <c r="K5748" s="25" t="n">
        <f aca="false">E5748*Einstellungen!$B$5/100</f>
        <v>0</v>
      </c>
      <c r="L5748" s="23" t="str">
        <f aca="false">IF(I5748&lt;Einstellungen!$B$5,"ja","nein")</f>
        <v>ja</v>
      </c>
      <c r="M5748" s="23" t="s">
        <v>131</v>
      </c>
      <c r="N5748" s="23" t="n">
        <v>2025</v>
      </c>
      <c r="O5748" s="23" t="n">
        <v>11</v>
      </c>
    </row>
    <row r="5749" customFormat="false" ht="15" hidden="false" customHeight="false" outlineLevel="0" collapsed="false">
      <c r="A5749" s="22" t="n">
        <v>45931</v>
      </c>
      <c r="B5749" s="23" t="s">
        <v>118</v>
      </c>
      <c r="C5749" s="23" t="s">
        <v>103</v>
      </c>
      <c r="D5749" s="24" t="n">
        <v>-2039.1</v>
      </c>
      <c r="E5749" s="25" t="n">
        <f aca="false">MAX(D5749,0)/1000</f>
        <v>0</v>
      </c>
      <c r="F5749" s="25" t="n">
        <f aca="false">MAX(-D5749,0)/1000</f>
        <v>2.0391</v>
      </c>
      <c r="G5749" s="23" t="str">
        <f aca="false">IF(E5749&gt;0,"ja","nein")</f>
        <v>nein</v>
      </c>
      <c r="H5749" s="26" t="n">
        <v>66.025</v>
      </c>
      <c r="I5749" s="26" t="n">
        <f aca="false">(H5749/10+IF(N5749=2025,Einstellungen!$B$23,Einstellungen!$C$23))*(1+Einstellungen!$B$10)</f>
        <v>27.802565</v>
      </c>
      <c r="J5749" s="25" t="n">
        <f aca="false">E5749*I5749/100</f>
        <v>0</v>
      </c>
      <c r="K5749" s="25" t="n">
        <f aca="false">E5749*Einstellungen!$B$5/100</f>
        <v>0</v>
      </c>
      <c r="L5749" s="23" t="str">
        <f aca="false">IF(I5749&lt;Einstellungen!$B$5,"ja","nein")</f>
        <v>ja</v>
      </c>
      <c r="M5749" s="23" t="s">
        <v>131</v>
      </c>
      <c r="N5749" s="23" t="n">
        <v>2025</v>
      </c>
      <c r="O5749" s="23" t="n">
        <v>12</v>
      </c>
    </row>
    <row r="5750" customFormat="false" ht="15" hidden="false" customHeight="false" outlineLevel="0" collapsed="false">
      <c r="A5750" s="22" t="n">
        <v>45931</v>
      </c>
      <c r="B5750" s="23" t="s">
        <v>119</v>
      </c>
      <c r="C5750" s="23" t="s">
        <v>103</v>
      </c>
      <c r="D5750" s="24" t="n">
        <v>-455.4</v>
      </c>
      <c r="E5750" s="25" t="n">
        <f aca="false">MAX(D5750,0)/1000</f>
        <v>0</v>
      </c>
      <c r="F5750" s="25" t="n">
        <f aca="false">MAX(-D5750,0)/1000</f>
        <v>0.4554</v>
      </c>
      <c r="G5750" s="23" t="str">
        <f aca="false">IF(E5750&gt;0,"ja","nein")</f>
        <v>nein</v>
      </c>
      <c r="H5750" s="26" t="n">
        <v>68.4</v>
      </c>
      <c r="I5750" s="26" t="n">
        <f aca="false">(H5750/10+IF(N5750=2025,Einstellungen!$B$23,Einstellungen!$C$23))*(1+Einstellungen!$B$10)</f>
        <v>28.08519</v>
      </c>
      <c r="J5750" s="25" t="n">
        <f aca="false">E5750*I5750/100</f>
        <v>0</v>
      </c>
      <c r="K5750" s="25" t="n">
        <f aca="false">E5750*Einstellungen!$B$5/100</f>
        <v>0</v>
      </c>
      <c r="L5750" s="23" t="str">
        <f aca="false">IF(I5750&lt;Einstellungen!$B$5,"ja","nein")</f>
        <v>ja</v>
      </c>
      <c r="M5750" s="23" t="s">
        <v>131</v>
      </c>
      <c r="N5750" s="23" t="n">
        <v>2025</v>
      </c>
      <c r="O5750" s="23" t="n">
        <v>13</v>
      </c>
    </row>
    <row r="5751" customFormat="false" ht="15" hidden="false" customHeight="false" outlineLevel="0" collapsed="false">
      <c r="A5751" s="22" t="n">
        <v>45931</v>
      </c>
      <c r="B5751" s="23" t="s">
        <v>120</v>
      </c>
      <c r="C5751" s="23" t="s">
        <v>103</v>
      </c>
      <c r="D5751" s="24" t="n">
        <v>-42.2</v>
      </c>
      <c r="E5751" s="25" t="n">
        <f aca="false">MAX(D5751,0)/1000</f>
        <v>0</v>
      </c>
      <c r="F5751" s="25" t="n">
        <f aca="false">MAX(-D5751,0)/1000</f>
        <v>0.0422</v>
      </c>
      <c r="G5751" s="23" t="str">
        <f aca="false">IF(E5751&gt;0,"ja","nein")</f>
        <v>nein</v>
      </c>
      <c r="H5751" s="26" t="n">
        <v>72.627</v>
      </c>
      <c r="I5751" s="26" t="n">
        <f aca="false">(H5751/10+IF(N5751=2025,Einstellungen!$B$23,Einstellungen!$C$23))*(1+Einstellungen!$B$10)</f>
        <v>28.588203</v>
      </c>
      <c r="J5751" s="25" t="n">
        <f aca="false">E5751*I5751/100</f>
        <v>0</v>
      </c>
      <c r="K5751" s="25" t="n">
        <f aca="false">E5751*Einstellungen!$B$5/100</f>
        <v>0</v>
      </c>
      <c r="L5751" s="23" t="str">
        <f aca="false">IF(I5751&lt;Einstellungen!$B$5,"ja","nein")</f>
        <v>ja</v>
      </c>
      <c r="M5751" s="23" t="s">
        <v>131</v>
      </c>
      <c r="N5751" s="23" t="n">
        <v>2025</v>
      </c>
      <c r="O5751" s="23" t="n">
        <v>14</v>
      </c>
    </row>
    <row r="5752" customFormat="false" ht="15" hidden="false" customHeight="false" outlineLevel="0" collapsed="false">
      <c r="A5752" s="22" t="n">
        <v>45931</v>
      </c>
      <c r="B5752" s="23" t="s">
        <v>104</v>
      </c>
      <c r="C5752" s="23" t="s">
        <v>103</v>
      </c>
      <c r="D5752" s="24" t="n">
        <v>79.3</v>
      </c>
      <c r="E5752" s="25" t="n">
        <f aca="false">MAX(D5752,0)/1000</f>
        <v>0.0793</v>
      </c>
      <c r="F5752" s="25" t="n">
        <f aca="false">MAX(-D5752,0)/1000</f>
        <v>0</v>
      </c>
      <c r="G5752" s="23" t="str">
        <f aca="false">IF(E5752&gt;0,"ja","nein")</f>
        <v>ja</v>
      </c>
      <c r="H5752" s="26" t="n">
        <v>81.722</v>
      </c>
      <c r="I5752" s="26" t="n">
        <f aca="false">(H5752/10+IF(N5752=2025,Einstellungen!$B$23,Einstellungen!$C$23))*(1+Einstellungen!$B$10)</f>
        <v>29.670508</v>
      </c>
      <c r="J5752" s="25" t="n">
        <f aca="false">E5752*I5752/100</f>
        <v>0.023528712844</v>
      </c>
      <c r="K5752" s="25" t="n">
        <f aca="false">E5752*Einstellungen!$B$5/100</f>
        <v>0.022997</v>
      </c>
      <c r="L5752" s="23" t="str">
        <f aca="false">IF(I5752&lt;Einstellungen!$B$5,"ja","nein")</f>
        <v>nein</v>
      </c>
      <c r="M5752" s="23" t="s">
        <v>131</v>
      </c>
      <c r="N5752" s="23" t="n">
        <v>2025</v>
      </c>
      <c r="O5752" s="23" t="n">
        <v>15</v>
      </c>
    </row>
    <row r="5753" customFormat="false" ht="15" hidden="false" customHeight="false" outlineLevel="0" collapsed="false">
      <c r="A5753" s="22" t="n">
        <v>45931</v>
      </c>
      <c r="B5753" s="23" t="s">
        <v>105</v>
      </c>
      <c r="C5753" s="23" t="s">
        <v>103</v>
      </c>
      <c r="D5753" s="24" t="n">
        <v>311.3</v>
      </c>
      <c r="E5753" s="25" t="n">
        <f aca="false">MAX(D5753,0)/1000</f>
        <v>0.3113</v>
      </c>
      <c r="F5753" s="25" t="n">
        <f aca="false">MAX(-D5753,0)/1000</f>
        <v>0</v>
      </c>
      <c r="G5753" s="23" t="str">
        <f aca="false">IF(E5753&gt;0,"ja","nein")</f>
        <v>ja</v>
      </c>
      <c r="H5753" s="26" t="n">
        <v>92.87</v>
      </c>
      <c r="I5753" s="26" t="n">
        <f aca="false">(H5753/10+IF(N5753=2025,Einstellungen!$B$23,Einstellungen!$C$23))*(1+Einstellungen!$B$10)</f>
        <v>30.99712</v>
      </c>
      <c r="J5753" s="25" t="n">
        <f aca="false">E5753*I5753/100</f>
        <v>0.09649403456</v>
      </c>
      <c r="K5753" s="25" t="n">
        <f aca="false">E5753*Einstellungen!$B$5/100</f>
        <v>0.090277</v>
      </c>
      <c r="L5753" s="23" t="str">
        <f aca="false">IF(I5753&lt;Einstellungen!$B$5,"ja","nein")</f>
        <v>nein</v>
      </c>
      <c r="M5753" s="23" t="s">
        <v>131</v>
      </c>
      <c r="N5753" s="23" t="n">
        <v>2025</v>
      </c>
      <c r="O5753" s="23" t="n">
        <v>16</v>
      </c>
    </row>
    <row r="5754" customFormat="false" ht="15" hidden="false" customHeight="false" outlineLevel="0" collapsed="false">
      <c r="A5754" s="22" t="n">
        <v>45931</v>
      </c>
      <c r="B5754" s="23" t="s">
        <v>97</v>
      </c>
      <c r="C5754" s="23" t="s">
        <v>103</v>
      </c>
      <c r="D5754" s="24" t="n">
        <v>88.1</v>
      </c>
      <c r="E5754" s="25" t="n">
        <f aca="false">MAX(D5754,0)/1000</f>
        <v>0.0881</v>
      </c>
      <c r="F5754" s="25" t="n">
        <f aca="false">MAX(-D5754,0)/1000</f>
        <v>0</v>
      </c>
      <c r="G5754" s="23" t="str">
        <f aca="false">IF(E5754&gt;0,"ja","nein")</f>
        <v>ja</v>
      </c>
      <c r="H5754" s="26" t="n">
        <v>135.4</v>
      </c>
      <c r="I5754" s="26" t="n">
        <f aca="false">(H5754/10+IF(N5754=2025,Einstellungen!$B$23,Einstellungen!$C$23))*(1+Einstellungen!$B$10)</f>
        <v>36.05819</v>
      </c>
      <c r="J5754" s="25" t="n">
        <f aca="false">E5754*I5754/100</f>
        <v>0.03176726539</v>
      </c>
      <c r="K5754" s="25" t="n">
        <f aca="false">E5754*Einstellungen!$B$5/100</f>
        <v>0.025549</v>
      </c>
      <c r="L5754" s="23" t="str">
        <f aca="false">IF(I5754&lt;Einstellungen!$B$5,"ja","nein")</f>
        <v>nein</v>
      </c>
      <c r="M5754" s="23" t="s">
        <v>131</v>
      </c>
      <c r="N5754" s="23" t="n">
        <v>2025</v>
      </c>
      <c r="O5754" s="23" t="n">
        <v>17</v>
      </c>
    </row>
    <row r="5755" customFormat="false" ht="15" hidden="false" customHeight="false" outlineLevel="0" collapsed="false">
      <c r="A5755" s="22" t="n">
        <v>45931</v>
      </c>
      <c r="B5755" s="23" t="s">
        <v>99</v>
      </c>
      <c r="C5755" s="23" t="s">
        <v>103</v>
      </c>
      <c r="D5755" s="24" t="n">
        <v>-20.3</v>
      </c>
      <c r="E5755" s="25" t="n">
        <f aca="false">MAX(D5755,0)/1000</f>
        <v>0</v>
      </c>
      <c r="F5755" s="25" t="n">
        <f aca="false">MAX(-D5755,0)/1000</f>
        <v>0.0203</v>
      </c>
      <c r="G5755" s="23" t="str">
        <f aca="false">IF(E5755&gt;0,"ja","nein")</f>
        <v>nein</v>
      </c>
      <c r="H5755" s="26" t="n">
        <v>253.238</v>
      </c>
      <c r="I5755" s="26" t="n">
        <f aca="false">(H5755/10+IF(N5755=2025,Einstellungen!$B$23,Einstellungen!$C$23))*(1+Einstellungen!$B$10)</f>
        <v>50.080912</v>
      </c>
      <c r="J5755" s="25" t="n">
        <f aca="false">E5755*I5755/100</f>
        <v>0</v>
      </c>
      <c r="K5755" s="25" t="n">
        <f aca="false">E5755*Einstellungen!$B$5/100</f>
        <v>0</v>
      </c>
      <c r="L5755" s="23" t="str">
        <f aca="false">IF(I5755&lt;Einstellungen!$B$5,"ja","nein")</f>
        <v>nein</v>
      </c>
      <c r="M5755" s="23" t="s">
        <v>131</v>
      </c>
      <c r="N5755" s="23" t="n">
        <v>2025</v>
      </c>
      <c r="O5755" s="23" t="n">
        <v>18</v>
      </c>
    </row>
    <row r="5756" customFormat="false" ht="15" hidden="false" customHeight="false" outlineLevel="0" collapsed="false">
      <c r="A5756" s="22" t="n">
        <v>45931</v>
      </c>
      <c r="B5756" s="23" t="s">
        <v>100</v>
      </c>
      <c r="C5756" s="23" t="s">
        <v>103</v>
      </c>
      <c r="D5756" s="24" t="n">
        <v>-31.4</v>
      </c>
      <c r="E5756" s="25" t="n">
        <f aca="false">MAX(D5756,0)/1000</f>
        <v>0</v>
      </c>
      <c r="F5756" s="25" t="n">
        <f aca="false">MAX(-D5756,0)/1000</f>
        <v>0.0314</v>
      </c>
      <c r="G5756" s="23" t="str">
        <f aca="false">IF(E5756&gt;0,"ja","nein")</f>
        <v>nein</v>
      </c>
      <c r="H5756" s="26" t="n">
        <v>339.993</v>
      </c>
      <c r="I5756" s="26" t="n">
        <f aca="false">(H5756/10+IF(N5756=2025,Einstellungen!$B$23,Einstellungen!$C$23))*(1+Einstellungen!$B$10)</f>
        <v>60.404757</v>
      </c>
      <c r="J5756" s="25" t="n">
        <f aca="false">E5756*I5756/100</f>
        <v>0</v>
      </c>
      <c r="K5756" s="25" t="n">
        <f aca="false">E5756*Einstellungen!$B$5/100</f>
        <v>0</v>
      </c>
      <c r="L5756" s="23" t="str">
        <f aca="false">IF(I5756&lt;Einstellungen!$B$5,"ja","nein")</f>
        <v>nein</v>
      </c>
      <c r="M5756" s="23" t="s">
        <v>131</v>
      </c>
      <c r="N5756" s="23" t="n">
        <v>2025</v>
      </c>
      <c r="O5756" s="23" t="n">
        <v>19</v>
      </c>
    </row>
    <row r="5757" customFormat="false" ht="15" hidden="false" customHeight="false" outlineLevel="0" collapsed="false">
      <c r="A5757" s="22" t="n">
        <v>45931</v>
      </c>
      <c r="B5757" s="23" t="s">
        <v>92</v>
      </c>
      <c r="C5757" s="23" t="s">
        <v>103</v>
      </c>
      <c r="D5757" s="24" t="n">
        <v>-19.3</v>
      </c>
      <c r="E5757" s="25" t="n">
        <f aca="false">MAX(D5757,0)/1000</f>
        <v>0</v>
      </c>
      <c r="F5757" s="25" t="n">
        <f aca="false">MAX(-D5757,0)/1000</f>
        <v>0.0193</v>
      </c>
      <c r="G5757" s="23" t="str">
        <f aca="false">IF(E5757&gt;0,"ja","nein")</f>
        <v>nein</v>
      </c>
      <c r="H5757" s="26" t="n">
        <v>152.023</v>
      </c>
      <c r="I5757" s="26" t="n">
        <f aca="false">(H5757/10+IF(N5757=2025,Einstellungen!$B$23,Einstellungen!$C$23))*(1+Einstellungen!$B$10)</f>
        <v>38.036327</v>
      </c>
      <c r="J5757" s="25" t="n">
        <f aca="false">E5757*I5757/100</f>
        <v>0</v>
      </c>
      <c r="K5757" s="25" t="n">
        <f aca="false">E5757*Einstellungen!$B$5/100</f>
        <v>0</v>
      </c>
      <c r="L5757" s="23" t="str">
        <f aca="false">IF(I5757&lt;Einstellungen!$B$5,"ja","nein")</f>
        <v>nein</v>
      </c>
      <c r="M5757" s="23" t="s">
        <v>131</v>
      </c>
      <c r="N5757" s="23" t="n">
        <v>2025</v>
      </c>
      <c r="O5757" s="23" t="n">
        <v>20</v>
      </c>
    </row>
    <row r="5758" customFormat="false" ht="15" hidden="false" customHeight="false" outlineLevel="0" collapsed="false">
      <c r="A5758" s="22" t="n">
        <v>45931</v>
      </c>
      <c r="B5758" s="23" t="s">
        <v>95</v>
      </c>
      <c r="C5758" s="23" t="s">
        <v>103</v>
      </c>
      <c r="D5758" s="24" t="n">
        <v>-24</v>
      </c>
      <c r="E5758" s="25" t="n">
        <f aca="false">MAX(D5758,0)/1000</f>
        <v>0</v>
      </c>
      <c r="F5758" s="25" t="n">
        <f aca="false">MAX(-D5758,0)/1000</f>
        <v>0.024</v>
      </c>
      <c r="G5758" s="23" t="str">
        <f aca="false">IF(E5758&gt;0,"ja","nein")</f>
        <v>nein</v>
      </c>
      <c r="H5758" s="26" t="n">
        <v>113.035</v>
      </c>
      <c r="I5758" s="26" t="n">
        <f aca="false">(H5758/10+IF(N5758=2025,Einstellungen!$B$23,Einstellungen!$C$23))*(1+Einstellungen!$B$10)</f>
        <v>33.396755</v>
      </c>
      <c r="J5758" s="25" t="n">
        <f aca="false">E5758*I5758/100</f>
        <v>0</v>
      </c>
      <c r="K5758" s="25" t="n">
        <f aca="false">E5758*Einstellungen!$B$5/100</f>
        <v>0</v>
      </c>
      <c r="L5758" s="23" t="str">
        <f aca="false">IF(I5758&lt;Einstellungen!$B$5,"ja","nein")</f>
        <v>nein</v>
      </c>
      <c r="M5758" s="23" t="s">
        <v>131</v>
      </c>
      <c r="N5758" s="23" t="n">
        <v>2025</v>
      </c>
      <c r="O5758" s="23" t="n">
        <v>21</v>
      </c>
    </row>
    <row r="5759" customFormat="false" ht="15" hidden="false" customHeight="false" outlineLevel="0" collapsed="false">
      <c r="A5759" s="22" t="n">
        <v>45931</v>
      </c>
      <c r="B5759" s="23" t="s">
        <v>96</v>
      </c>
      <c r="C5759" s="23" t="s">
        <v>103</v>
      </c>
      <c r="D5759" s="24" t="n">
        <v>-18.8</v>
      </c>
      <c r="E5759" s="25" t="n">
        <f aca="false">MAX(D5759,0)/1000</f>
        <v>0</v>
      </c>
      <c r="F5759" s="25" t="n">
        <f aca="false">MAX(-D5759,0)/1000</f>
        <v>0.0188</v>
      </c>
      <c r="G5759" s="23" t="str">
        <f aca="false">IF(E5759&gt;0,"ja","nein")</f>
        <v>nein</v>
      </c>
      <c r="H5759" s="26" t="n">
        <v>98.51</v>
      </c>
      <c r="I5759" s="26" t="n">
        <f aca="false">(H5759/10+IF(N5759=2025,Einstellungen!$B$23,Einstellungen!$C$23))*(1+Einstellungen!$B$10)</f>
        <v>31.66828</v>
      </c>
      <c r="J5759" s="25" t="n">
        <f aca="false">E5759*I5759/100</f>
        <v>0</v>
      </c>
      <c r="K5759" s="25" t="n">
        <f aca="false">E5759*Einstellungen!$B$5/100</f>
        <v>0</v>
      </c>
      <c r="L5759" s="23" t="str">
        <f aca="false">IF(I5759&lt;Einstellungen!$B$5,"ja","nein")</f>
        <v>nein</v>
      </c>
      <c r="M5759" s="23" t="s">
        <v>131</v>
      </c>
      <c r="N5759" s="23" t="n">
        <v>2025</v>
      </c>
      <c r="O5759" s="23" t="n">
        <v>22</v>
      </c>
    </row>
    <row r="5760" customFormat="false" ht="15" hidden="false" customHeight="false" outlineLevel="0" collapsed="false">
      <c r="A5760" s="22" t="n">
        <v>45931</v>
      </c>
      <c r="B5760" s="23" t="s">
        <v>101</v>
      </c>
      <c r="C5760" s="23" t="s">
        <v>103</v>
      </c>
      <c r="D5760" s="24" t="n">
        <v>228.8</v>
      </c>
      <c r="E5760" s="25" t="n">
        <f aca="false">MAX(D5760,0)/1000</f>
        <v>0.2288</v>
      </c>
      <c r="F5760" s="25" t="n">
        <f aca="false">MAX(-D5760,0)/1000</f>
        <v>0</v>
      </c>
      <c r="G5760" s="23" t="str">
        <f aca="false">IF(E5760&gt;0,"ja","nein")</f>
        <v>ja</v>
      </c>
      <c r="H5760" s="26" t="n">
        <v>90.647</v>
      </c>
      <c r="I5760" s="26" t="n">
        <f aca="false">(H5760/10+IF(N5760=2025,Einstellungen!$B$23,Einstellungen!$C$23))*(1+Einstellungen!$B$10)</f>
        <v>30.732583</v>
      </c>
      <c r="J5760" s="25" t="n">
        <f aca="false">E5760*I5760/100</f>
        <v>0.070316149904</v>
      </c>
      <c r="K5760" s="25" t="n">
        <f aca="false">E5760*Einstellungen!$B$5/100</f>
        <v>0.066352</v>
      </c>
      <c r="L5760" s="23" t="str">
        <f aca="false">IF(I5760&lt;Einstellungen!$B$5,"ja","nein")</f>
        <v>nein</v>
      </c>
      <c r="M5760" s="23" t="s">
        <v>131</v>
      </c>
      <c r="N5760" s="23" t="n">
        <v>2025</v>
      </c>
      <c r="O5760" s="23" t="n">
        <v>23</v>
      </c>
    </row>
    <row r="5761" customFormat="false" ht="15" hidden="false" customHeight="false" outlineLevel="0" collapsed="false">
      <c r="A5761" s="22" t="n">
        <v>45932</v>
      </c>
      <c r="B5761" s="23" t="s">
        <v>102</v>
      </c>
      <c r="C5761" s="23" t="s">
        <v>106</v>
      </c>
      <c r="D5761" s="24" t="n">
        <v>186.7</v>
      </c>
      <c r="E5761" s="25" t="n">
        <f aca="false">MAX(D5761,0)/1000</f>
        <v>0.1867</v>
      </c>
      <c r="F5761" s="25" t="n">
        <f aca="false">MAX(-D5761,0)/1000</f>
        <v>0</v>
      </c>
      <c r="G5761" s="23" t="str">
        <f aca="false">IF(E5761&gt;0,"ja","nein")</f>
        <v>ja</v>
      </c>
      <c r="H5761" s="26" t="n">
        <v>90.805</v>
      </c>
      <c r="I5761" s="26" t="n">
        <f aca="false">(H5761/10+IF(N5761=2025,Einstellungen!$B$23,Einstellungen!$C$23))*(1+Einstellungen!$B$10)</f>
        <v>30.751385</v>
      </c>
      <c r="J5761" s="25" t="n">
        <f aca="false">E5761*I5761/100</f>
        <v>0.057412835795</v>
      </c>
      <c r="K5761" s="25" t="n">
        <f aca="false">E5761*Einstellungen!$B$5/100</f>
        <v>0.054143</v>
      </c>
      <c r="L5761" s="23" t="str">
        <f aca="false">IF(I5761&lt;Einstellungen!$B$5,"ja","nein")</f>
        <v>nein</v>
      </c>
      <c r="M5761" s="23" t="s">
        <v>131</v>
      </c>
      <c r="N5761" s="23" t="n">
        <v>2025</v>
      </c>
      <c r="O5761" s="23" t="n">
        <v>0</v>
      </c>
    </row>
    <row r="5762" customFormat="false" ht="15" hidden="false" customHeight="false" outlineLevel="0" collapsed="false">
      <c r="A5762" s="22" t="n">
        <v>45932</v>
      </c>
      <c r="B5762" s="23" t="s">
        <v>107</v>
      </c>
      <c r="C5762" s="23" t="s">
        <v>106</v>
      </c>
      <c r="D5762" s="24" t="n">
        <v>214.6</v>
      </c>
      <c r="E5762" s="25" t="n">
        <f aca="false">MAX(D5762,0)/1000</f>
        <v>0.2146</v>
      </c>
      <c r="F5762" s="25" t="n">
        <f aca="false">MAX(-D5762,0)/1000</f>
        <v>0</v>
      </c>
      <c r="G5762" s="23" t="str">
        <f aca="false">IF(E5762&gt;0,"ja","nein")</f>
        <v>ja</v>
      </c>
      <c r="H5762" s="26" t="n">
        <v>88</v>
      </c>
      <c r="I5762" s="26" t="n">
        <f aca="false">(H5762/10+IF(N5762=2025,Einstellungen!$B$23,Einstellungen!$C$23))*(1+Einstellungen!$B$10)</f>
        <v>30.41759</v>
      </c>
      <c r="J5762" s="25" t="n">
        <f aca="false">E5762*I5762/100</f>
        <v>0.06527614814</v>
      </c>
      <c r="K5762" s="25" t="n">
        <f aca="false">E5762*Einstellungen!$B$5/100</f>
        <v>0.062234</v>
      </c>
      <c r="L5762" s="23" t="str">
        <f aca="false">IF(I5762&lt;Einstellungen!$B$5,"ja","nein")</f>
        <v>nein</v>
      </c>
      <c r="M5762" s="23" t="s">
        <v>131</v>
      </c>
      <c r="N5762" s="23" t="n">
        <v>2025</v>
      </c>
      <c r="O5762" s="23" t="n">
        <v>1</v>
      </c>
    </row>
    <row r="5763" customFormat="false" ht="15" hidden="false" customHeight="false" outlineLevel="0" collapsed="false">
      <c r="A5763" s="22" t="n">
        <v>45932</v>
      </c>
      <c r="B5763" s="23" t="s">
        <v>108</v>
      </c>
      <c r="C5763" s="23" t="s">
        <v>106</v>
      </c>
      <c r="D5763" s="24" t="n">
        <v>217.9</v>
      </c>
      <c r="E5763" s="25" t="n">
        <f aca="false">MAX(D5763,0)/1000</f>
        <v>0.2179</v>
      </c>
      <c r="F5763" s="25" t="n">
        <f aca="false">MAX(-D5763,0)/1000</f>
        <v>0</v>
      </c>
      <c r="G5763" s="23" t="str">
        <f aca="false">IF(E5763&gt;0,"ja","nein")</f>
        <v>ja</v>
      </c>
      <c r="H5763" s="26" t="n">
        <v>86.525</v>
      </c>
      <c r="I5763" s="26" t="n">
        <f aca="false">(H5763/10+IF(N5763=2025,Einstellungen!$B$23,Einstellungen!$C$23))*(1+Einstellungen!$B$10)</f>
        <v>30.242065</v>
      </c>
      <c r="J5763" s="25" t="n">
        <f aca="false">E5763*I5763/100</f>
        <v>0.065897459635</v>
      </c>
      <c r="K5763" s="25" t="n">
        <f aca="false">E5763*Einstellungen!$B$5/100</f>
        <v>0.063191</v>
      </c>
      <c r="L5763" s="23" t="str">
        <f aca="false">IF(I5763&lt;Einstellungen!$B$5,"ja","nein")</f>
        <v>nein</v>
      </c>
      <c r="M5763" s="23" t="s">
        <v>131</v>
      </c>
      <c r="N5763" s="23" t="n">
        <v>2025</v>
      </c>
      <c r="O5763" s="23" t="n">
        <v>2</v>
      </c>
    </row>
    <row r="5764" customFormat="false" ht="15" hidden="false" customHeight="false" outlineLevel="0" collapsed="false">
      <c r="A5764" s="22" t="n">
        <v>45932</v>
      </c>
      <c r="B5764" s="23" t="s">
        <v>109</v>
      </c>
      <c r="C5764" s="23" t="s">
        <v>106</v>
      </c>
      <c r="D5764" s="24" t="n">
        <v>227.2</v>
      </c>
      <c r="E5764" s="25" t="n">
        <f aca="false">MAX(D5764,0)/1000</f>
        <v>0.2272</v>
      </c>
      <c r="F5764" s="25" t="n">
        <f aca="false">MAX(-D5764,0)/1000</f>
        <v>0</v>
      </c>
      <c r="G5764" s="23" t="str">
        <f aca="false">IF(E5764&gt;0,"ja","nein")</f>
        <v>ja</v>
      </c>
      <c r="H5764" s="26" t="n">
        <v>88.56</v>
      </c>
      <c r="I5764" s="26" t="n">
        <f aca="false">(H5764/10+IF(N5764=2025,Einstellungen!$B$23,Einstellungen!$C$23))*(1+Einstellungen!$B$10)</f>
        <v>30.48423</v>
      </c>
      <c r="J5764" s="25" t="n">
        <f aca="false">E5764*I5764/100</f>
        <v>0.06926017056</v>
      </c>
      <c r="K5764" s="25" t="n">
        <f aca="false">E5764*Einstellungen!$B$5/100</f>
        <v>0.065888</v>
      </c>
      <c r="L5764" s="23" t="str">
        <f aca="false">IF(I5764&lt;Einstellungen!$B$5,"ja","nein")</f>
        <v>nein</v>
      </c>
      <c r="M5764" s="23" t="s">
        <v>131</v>
      </c>
      <c r="N5764" s="23" t="n">
        <v>2025</v>
      </c>
      <c r="O5764" s="23" t="n">
        <v>3</v>
      </c>
    </row>
    <row r="5765" customFormat="false" ht="15" hidden="false" customHeight="false" outlineLevel="0" collapsed="false">
      <c r="A5765" s="22" t="n">
        <v>45932</v>
      </c>
      <c r="B5765" s="23" t="s">
        <v>110</v>
      </c>
      <c r="C5765" s="23" t="s">
        <v>106</v>
      </c>
      <c r="D5765" s="24" t="n">
        <v>490.1</v>
      </c>
      <c r="E5765" s="25" t="n">
        <f aca="false">MAX(D5765,0)/1000</f>
        <v>0.4901</v>
      </c>
      <c r="F5765" s="25" t="n">
        <f aca="false">MAX(-D5765,0)/1000</f>
        <v>0</v>
      </c>
      <c r="G5765" s="23" t="str">
        <f aca="false">IF(E5765&gt;0,"ja","nein")</f>
        <v>ja</v>
      </c>
      <c r="H5765" s="26" t="n">
        <v>90.808</v>
      </c>
      <c r="I5765" s="26" t="n">
        <f aca="false">(H5765/10+IF(N5765=2025,Einstellungen!$B$23,Einstellungen!$C$23))*(1+Einstellungen!$B$10)</f>
        <v>30.751742</v>
      </c>
      <c r="J5765" s="25" t="n">
        <f aca="false">E5765*I5765/100</f>
        <v>0.150714287542</v>
      </c>
      <c r="K5765" s="25" t="n">
        <f aca="false">E5765*Einstellungen!$B$5/100</f>
        <v>0.142129</v>
      </c>
      <c r="L5765" s="23" t="str">
        <f aca="false">IF(I5765&lt;Einstellungen!$B$5,"ja","nein")</f>
        <v>nein</v>
      </c>
      <c r="M5765" s="23" t="s">
        <v>131</v>
      </c>
      <c r="N5765" s="23" t="n">
        <v>2025</v>
      </c>
      <c r="O5765" s="23" t="n">
        <v>4</v>
      </c>
    </row>
    <row r="5766" customFormat="false" ht="15" hidden="false" customHeight="false" outlineLevel="0" collapsed="false">
      <c r="A5766" s="22" t="n">
        <v>45932</v>
      </c>
      <c r="B5766" s="23" t="s">
        <v>111</v>
      </c>
      <c r="C5766" s="23" t="s">
        <v>106</v>
      </c>
      <c r="D5766" s="24" t="n">
        <v>527.7</v>
      </c>
      <c r="E5766" s="25" t="n">
        <f aca="false">MAX(D5766,0)/1000</f>
        <v>0.5277</v>
      </c>
      <c r="F5766" s="25" t="n">
        <f aca="false">MAX(-D5766,0)/1000</f>
        <v>0</v>
      </c>
      <c r="G5766" s="23" t="str">
        <f aca="false">IF(E5766&gt;0,"ja","nein")</f>
        <v>ja</v>
      </c>
      <c r="H5766" s="26" t="n">
        <v>95.972</v>
      </c>
      <c r="I5766" s="26" t="n">
        <f aca="false">(H5766/10+IF(N5766=2025,Einstellungen!$B$23,Einstellungen!$C$23))*(1+Einstellungen!$B$10)</f>
        <v>31.366258</v>
      </c>
      <c r="J5766" s="25" t="n">
        <f aca="false">E5766*I5766/100</f>
        <v>0.165519743466</v>
      </c>
      <c r="K5766" s="25" t="n">
        <f aca="false">E5766*Einstellungen!$B$5/100</f>
        <v>0.153033</v>
      </c>
      <c r="L5766" s="23" t="str">
        <f aca="false">IF(I5766&lt;Einstellungen!$B$5,"ja","nein")</f>
        <v>nein</v>
      </c>
      <c r="M5766" s="23" t="s">
        <v>131</v>
      </c>
      <c r="N5766" s="23" t="n">
        <v>2025</v>
      </c>
      <c r="O5766" s="23" t="n">
        <v>5</v>
      </c>
    </row>
    <row r="5767" customFormat="false" ht="15" hidden="false" customHeight="false" outlineLevel="0" collapsed="false">
      <c r="A5767" s="22" t="n">
        <v>45932</v>
      </c>
      <c r="B5767" s="23" t="s">
        <v>112</v>
      </c>
      <c r="C5767" s="23" t="s">
        <v>106</v>
      </c>
      <c r="D5767" s="24" t="n">
        <v>312.4</v>
      </c>
      <c r="E5767" s="25" t="n">
        <f aca="false">MAX(D5767,0)/1000</f>
        <v>0.3124</v>
      </c>
      <c r="F5767" s="25" t="n">
        <f aca="false">MAX(-D5767,0)/1000</f>
        <v>0</v>
      </c>
      <c r="G5767" s="23" t="str">
        <f aca="false">IF(E5767&gt;0,"ja","nein")</f>
        <v>ja</v>
      </c>
      <c r="H5767" s="26" t="n">
        <v>128.72</v>
      </c>
      <c r="I5767" s="26" t="n">
        <f aca="false">(H5767/10+IF(N5767=2025,Einstellungen!$B$23,Einstellungen!$C$23))*(1+Einstellungen!$B$10)</f>
        <v>35.26327</v>
      </c>
      <c r="J5767" s="25" t="n">
        <f aca="false">E5767*I5767/100</f>
        <v>0.11016245548</v>
      </c>
      <c r="K5767" s="25" t="n">
        <f aca="false">E5767*Einstellungen!$B$5/100</f>
        <v>0.090596</v>
      </c>
      <c r="L5767" s="23" t="str">
        <f aca="false">IF(I5767&lt;Einstellungen!$B$5,"ja","nein")</f>
        <v>nein</v>
      </c>
      <c r="M5767" s="23" t="s">
        <v>131</v>
      </c>
      <c r="N5767" s="23" t="n">
        <v>2025</v>
      </c>
      <c r="O5767" s="23" t="n">
        <v>6</v>
      </c>
    </row>
    <row r="5768" customFormat="false" ht="15" hidden="false" customHeight="false" outlineLevel="0" collapsed="false">
      <c r="A5768" s="22" t="n">
        <v>45932</v>
      </c>
      <c r="B5768" s="23" t="s">
        <v>113</v>
      </c>
      <c r="C5768" s="23" t="s">
        <v>106</v>
      </c>
      <c r="D5768" s="24" t="n">
        <v>298.9</v>
      </c>
      <c r="E5768" s="25" t="n">
        <f aca="false">MAX(D5768,0)/1000</f>
        <v>0.2989</v>
      </c>
      <c r="F5768" s="25" t="n">
        <f aca="false">MAX(-D5768,0)/1000</f>
        <v>0</v>
      </c>
      <c r="G5768" s="23" t="str">
        <f aca="false">IF(E5768&gt;0,"ja","nein")</f>
        <v>ja</v>
      </c>
      <c r="H5768" s="26" t="n">
        <v>181.088</v>
      </c>
      <c r="I5768" s="26" t="n">
        <f aca="false">(H5768/10+IF(N5768=2025,Einstellungen!$B$23,Einstellungen!$C$23))*(1+Einstellungen!$B$10)</f>
        <v>41.495062</v>
      </c>
      <c r="J5768" s="25" t="n">
        <f aca="false">E5768*I5768/100</f>
        <v>0.124028740318</v>
      </c>
      <c r="K5768" s="25" t="n">
        <f aca="false">E5768*Einstellungen!$B$5/100</f>
        <v>0.086681</v>
      </c>
      <c r="L5768" s="23" t="str">
        <f aca="false">IF(I5768&lt;Einstellungen!$B$5,"ja","nein")</f>
        <v>nein</v>
      </c>
      <c r="M5768" s="23" t="s">
        <v>131</v>
      </c>
      <c r="N5768" s="23" t="n">
        <v>2025</v>
      </c>
      <c r="O5768" s="23" t="n">
        <v>7</v>
      </c>
    </row>
    <row r="5769" customFormat="false" ht="15" hidden="false" customHeight="false" outlineLevel="0" collapsed="false">
      <c r="A5769" s="22" t="n">
        <v>45932</v>
      </c>
      <c r="B5769" s="23" t="s">
        <v>114</v>
      </c>
      <c r="C5769" s="23" t="s">
        <v>106</v>
      </c>
      <c r="D5769" s="24" t="n">
        <v>418.3</v>
      </c>
      <c r="E5769" s="25" t="n">
        <f aca="false">MAX(D5769,0)/1000</f>
        <v>0.4183</v>
      </c>
      <c r="F5769" s="25" t="n">
        <f aca="false">MAX(-D5769,0)/1000</f>
        <v>0</v>
      </c>
      <c r="G5769" s="23" t="str">
        <f aca="false">IF(E5769&gt;0,"ja","nein")</f>
        <v>ja</v>
      </c>
      <c r="H5769" s="26" t="n">
        <v>136.677</v>
      </c>
      <c r="I5769" s="26" t="n">
        <f aca="false">(H5769/10+IF(N5769=2025,Einstellungen!$B$23,Einstellungen!$C$23))*(1+Einstellungen!$B$10)</f>
        <v>36.210153</v>
      </c>
      <c r="J5769" s="25" t="n">
        <f aca="false">E5769*I5769/100</f>
        <v>0.151467069999</v>
      </c>
      <c r="K5769" s="25" t="n">
        <f aca="false">E5769*Einstellungen!$B$5/100</f>
        <v>0.121307</v>
      </c>
      <c r="L5769" s="23" t="str">
        <f aca="false">IF(I5769&lt;Einstellungen!$B$5,"ja","nein")</f>
        <v>nein</v>
      </c>
      <c r="M5769" s="23" t="s">
        <v>131</v>
      </c>
      <c r="N5769" s="23" t="n">
        <v>2025</v>
      </c>
      <c r="O5769" s="23" t="n">
        <v>8</v>
      </c>
    </row>
    <row r="5770" customFormat="false" ht="15" hidden="false" customHeight="false" outlineLevel="0" collapsed="false">
      <c r="A5770" s="22" t="n">
        <v>45932</v>
      </c>
      <c r="B5770" s="23" t="s">
        <v>115</v>
      </c>
      <c r="C5770" s="23" t="s">
        <v>106</v>
      </c>
      <c r="D5770" s="24" t="n">
        <v>319.1</v>
      </c>
      <c r="E5770" s="25" t="n">
        <f aca="false">MAX(D5770,0)/1000</f>
        <v>0.3191</v>
      </c>
      <c r="F5770" s="25" t="n">
        <f aca="false">MAX(-D5770,0)/1000</f>
        <v>0</v>
      </c>
      <c r="G5770" s="23" t="str">
        <f aca="false">IF(E5770&gt;0,"ja","nein")</f>
        <v>ja</v>
      </c>
      <c r="H5770" s="26" t="n">
        <v>100.505</v>
      </c>
      <c r="I5770" s="26" t="n">
        <f aca="false">(H5770/10+IF(N5770=2025,Einstellungen!$B$23,Einstellungen!$C$23))*(1+Einstellungen!$B$10)</f>
        <v>31.905685</v>
      </c>
      <c r="J5770" s="25" t="n">
        <f aca="false">E5770*I5770/100</f>
        <v>0.101811040835</v>
      </c>
      <c r="K5770" s="25" t="n">
        <f aca="false">E5770*Einstellungen!$B$5/100</f>
        <v>0.092539</v>
      </c>
      <c r="L5770" s="23" t="str">
        <f aca="false">IF(I5770&lt;Einstellungen!$B$5,"ja","nein")</f>
        <v>nein</v>
      </c>
      <c r="M5770" s="23" t="s">
        <v>131</v>
      </c>
      <c r="N5770" s="23" t="n">
        <v>2025</v>
      </c>
      <c r="O5770" s="23" t="n">
        <v>9</v>
      </c>
    </row>
    <row r="5771" customFormat="false" ht="15" hidden="false" customHeight="false" outlineLevel="0" collapsed="false">
      <c r="A5771" s="22" t="n">
        <v>45932</v>
      </c>
      <c r="B5771" s="23" t="s">
        <v>116</v>
      </c>
      <c r="C5771" s="23" t="s">
        <v>106</v>
      </c>
      <c r="D5771" s="24" t="n">
        <v>292.7</v>
      </c>
      <c r="E5771" s="25" t="n">
        <f aca="false">MAX(D5771,0)/1000</f>
        <v>0.2927</v>
      </c>
      <c r="F5771" s="25" t="n">
        <f aca="false">MAX(-D5771,0)/1000</f>
        <v>0</v>
      </c>
      <c r="G5771" s="23" t="str">
        <f aca="false">IF(E5771&gt;0,"ja","nein")</f>
        <v>ja</v>
      </c>
      <c r="H5771" s="26" t="n">
        <v>91.48</v>
      </c>
      <c r="I5771" s="26" t="n">
        <f aca="false">(H5771/10+IF(N5771=2025,Einstellungen!$B$23,Einstellungen!$C$23))*(1+Einstellungen!$B$10)</f>
        <v>30.83171</v>
      </c>
      <c r="J5771" s="25" t="n">
        <f aca="false">E5771*I5771/100</f>
        <v>0.09024441517</v>
      </c>
      <c r="K5771" s="25" t="n">
        <f aca="false">E5771*Einstellungen!$B$5/100</f>
        <v>0.084883</v>
      </c>
      <c r="L5771" s="23" t="str">
        <f aca="false">IF(I5771&lt;Einstellungen!$B$5,"ja","nein")</f>
        <v>nein</v>
      </c>
      <c r="M5771" s="23" t="s">
        <v>131</v>
      </c>
      <c r="N5771" s="23" t="n">
        <v>2025</v>
      </c>
      <c r="O5771" s="23" t="n">
        <v>10</v>
      </c>
    </row>
    <row r="5772" customFormat="false" ht="15" hidden="false" customHeight="false" outlineLevel="0" collapsed="false">
      <c r="A5772" s="22" t="n">
        <v>45932</v>
      </c>
      <c r="B5772" s="23" t="s">
        <v>117</v>
      </c>
      <c r="C5772" s="23" t="s">
        <v>106</v>
      </c>
      <c r="D5772" s="24" t="n">
        <v>420.3</v>
      </c>
      <c r="E5772" s="25" t="n">
        <f aca="false">MAX(D5772,0)/1000</f>
        <v>0.4203</v>
      </c>
      <c r="F5772" s="25" t="n">
        <f aca="false">MAX(-D5772,0)/1000</f>
        <v>0</v>
      </c>
      <c r="G5772" s="23" t="str">
        <f aca="false">IF(E5772&gt;0,"ja","nein")</f>
        <v>ja</v>
      </c>
      <c r="H5772" s="26" t="n">
        <v>78.285</v>
      </c>
      <c r="I5772" s="26" t="n">
        <f aca="false">(H5772/10+IF(N5772=2025,Einstellungen!$B$23,Einstellungen!$C$23))*(1+Einstellungen!$B$10)</f>
        <v>29.261505</v>
      </c>
      <c r="J5772" s="25" t="n">
        <f aca="false">E5772*I5772/100</f>
        <v>0.122986105515</v>
      </c>
      <c r="K5772" s="25" t="n">
        <f aca="false">E5772*Einstellungen!$B$5/100</f>
        <v>0.121887</v>
      </c>
      <c r="L5772" s="23" t="str">
        <f aca="false">IF(I5772&lt;Einstellungen!$B$5,"ja","nein")</f>
        <v>nein</v>
      </c>
      <c r="M5772" s="23" t="s">
        <v>131</v>
      </c>
      <c r="N5772" s="23" t="n">
        <v>2025</v>
      </c>
      <c r="O5772" s="23" t="n">
        <v>11</v>
      </c>
    </row>
    <row r="5773" customFormat="false" ht="15" hidden="false" customHeight="false" outlineLevel="0" collapsed="false">
      <c r="A5773" s="22" t="n">
        <v>45932</v>
      </c>
      <c r="B5773" s="23" t="s">
        <v>118</v>
      </c>
      <c r="C5773" s="23" t="s">
        <v>106</v>
      </c>
      <c r="D5773" s="24" t="n">
        <v>-754.9</v>
      </c>
      <c r="E5773" s="25" t="n">
        <f aca="false">MAX(D5773,0)/1000</f>
        <v>0</v>
      </c>
      <c r="F5773" s="25" t="n">
        <f aca="false">MAX(-D5773,0)/1000</f>
        <v>0.7549</v>
      </c>
      <c r="G5773" s="23" t="str">
        <f aca="false">IF(E5773&gt;0,"ja","nein")</f>
        <v>nein</v>
      </c>
      <c r="H5773" s="26" t="n">
        <v>65.77</v>
      </c>
      <c r="I5773" s="26" t="n">
        <f aca="false">(H5773/10+IF(N5773=2025,Einstellungen!$B$23,Einstellungen!$C$23))*(1+Einstellungen!$B$10)</f>
        <v>27.77222</v>
      </c>
      <c r="J5773" s="25" t="n">
        <f aca="false">E5773*I5773/100</f>
        <v>0</v>
      </c>
      <c r="K5773" s="25" t="n">
        <f aca="false">E5773*Einstellungen!$B$5/100</f>
        <v>0</v>
      </c>
      <c r="L5773" s="23" t="str">
        <f aca="false">IF(I5773&lt;Einstellungen!$B$5,"ja","nein")</f>
        <v>ja</v>
      </c>
      <c r="M5773" s="23" t="s">
        <v>131</v>
      </c>
      <c r="N5773" s="23" t="n">
        <v>2025</v>
      </c>
      <c r="O5773" s="23" t="n">
        <v>12</v>
      </c>
    </row>
    <row r="5774" customFormat="false" ht="15" hidden="false" customHeight="false" outlineLevel="0" collapsed="false">
      <c r="A5774" s="22" t="n">
        <v>45932</v>
      </c>
      <c r="B5774" s="23" t="s">
        <v>119</v>
      </c>
      <c r="C5774" s="23" t="s">
        <v>106</v>
      </c>
      <c r="D5774" s="24" t="n">
        <v>-712.5</v>
      </c>
      <c r="E5774" s="25" t="n">
        <f aca="false">MAX(D5774,0)/1000</f>
        <v>0</v>
      </c>
      <c r="F5774" s="25" t="n">
        <f aca="false">MAX(-D5774,0)/1000</f>
        <v>0.7125</v>
      </c>
      <c r="G5774" s="23" t="str">
        <f aca="false">IF(E5774&gt;0,"ja","nein")</f>
        <v>nein</v>
      </c>
      <c r="H5774" s="26" t="n">
        <v>60.5</v>
      </c>
      <c r="I5774" s="26" t="n">
        <f aca="false">(H5774/10+IF(N5774=2025,Einstellungen!$B$23,Einstellungen!$C$23))*(1+Einstellungen!$B$10)</f>
        <v>27.14509</v>
      </c>
      <c r="J5774" s="25" t="n">
        <f aca="false">E5774*I5774/100</f>
        <v>0</v>
      </c>
      <c r="K5774" s="25" t="n">
        <f aca="false">E5774*Einstellungen!$B$5/100</f>
        <v>0</v>
      </c>
      <c r="L5774" s="23" t="str">
        <f aca="false">IF(I5774&lt;Einstellungen!$B$5,"ja","nein")</f>
        <v>ja</v>
      </c>
      <c r="M5774" s="23" t="s">
        <v>131</v>
      </c>
      <c r="N5774" s="23" t="n">
        <v>2025</v>
      </c>
      <c r="O5774" s="23" t="n">
        <v>13</v>
      </c>
    </row>
    <row r="5775" customFormat="false" ht="15" hidden="false" customHeight="false" outlineLevel="0" collapsed="false">
      <c r="A5775" s="22" t="n">
        <v>45932</v>
      </c>
      <c r="B5775" s="23" t="s">
        <v>120</v>
      </c>
      <c r="C5775" s="23" t="s">
        <v>106</v>
      </c>
      <c r="D5775" s="24" t="n">
        <v>-724.9</v>
      </c>
      <c r="E5775" s="25" t="n">
        <f aca="false">MAX(D5775,0)/1000</f>
        <v>0</v>
      </c>
      <c r="F5775" s="25" t="n">
        <f aca="false">MAX(-D5775,0)/1000</f>
        <v>0.7249</v>
      </c>
      <c r="G5775" s="23" t="str">
        <f aca="false">IF(E5775&gt;0,"ja","nein")</f>
        <v>nein</v>
      </c>
      <c r="H5775" s="26" t="n">
        <v>71.29</v>
      </c>
      <c r="I5775" s="26" t="n">
        <f aca="false">(H5775/10+IF(N5775=2025,Einstellungen!$B$23,Einstellungen!$C$23))*(1+Einstellungen!$B$10)</f>
        <v>28.4291</v>
      </c>
      <c r="J5775" s="25" t="n">
        <f aca="false">E5775*I5775/100</f>
        <v>0</v>
      </c>
      <c r="K5775" s="25" t="n">
        <f aca="false">E5775*Einstellungen!$B$5/100</f>
        <v>0</v>
      </c>
      <c r="L5775" s="23" t="str">
        <f aca="false">IF(I5775&lt;Einstellungen!$B$5,"ja","nein")</f>
        <v>ja</v>
      </c>
      <c r="M5775" s="23" t="s">
        <v>131</v>
      </c>
      <c r="N5775" s="23" t="n">
        <v>2025</v>
      </c>
      <c r="O5775" s="23" t="n">
        <v>14</v>
      </c>
    </row>
    <row r="5776" customFormat="false" ht="15" hidden="false" customHeight="false" outlineLevel="0" collapsed="false">
      <c r="A5776" s="22" t="n">
        <v>45932</v>
      </c>
      <c r="B5776" s="23" t="s">
        <v>104</v>
      </c>
      <c r="C5776" s="23" t="s">
        <v>106</v>
      </c>
      <c r="D5776" s="24" t="n">
        <v>-586.4</v>
      </c>
      <c r="E5776" s="25" t="n">
        <f aca="false">MAX(D5776,0)/1000</f>
        <v>0</v>
      </c>
      <c r="F5776" s="25" t="n">
        <f aca="false">MAX(-D5776,0)/1000</f>
        <v>0.5864</v>
      </c>
      <c r="G5776" s="23" t="str">
        <f aca="false">IF(E5776&gt;0,"ja","nein")</f>
        <v>nein</v>
      </c>
      <c r="H5776" s="26" t="n">
        <v>80.662</v>
      </c>
      <c r="I5776" s="26" t="n">
        <f aca="false">(H5776/10+IF(N5776=2025,Einstellungen!$B$23,Einstellungen!$C$23))*(1+Einstellungen!$B$10)</f>
        <v>29.544368</v>
      </c>
      <c r="J5776" s="25" t="n">
        <f aca="false">E5776*I5776/100</f>
        <v>0</v>
      </c>
      <c r="K5776" s="25" t="n">
        <f aca="false">E5776*Einstellungen!$B$5/100</f>
        <v>0</v>
      </c>
      <c r="L5776" s="23" t="str">
        <f aca="false">IF(I5776&lt;Einstellungen!$B$5,"ja","nein")</f>
        <v>nein</v>
      </c>
      <c r="M5776" s="23" t="s">
        <v>131</v>
      </c>
      <c r="N5776" s="23" t="n">
        <v>2025</v>
      </c>
      <c r="O5776" s="23" t="n">
        <v>15</v>
      </c>
    </row>
    <row r="5777" customFormat="false" ht="15" hidden="false" customHeight="false" outlineLevel="0" collapsed="false">
      <c r="A5777" s="22" t="n">
        <v>45932</v>
      </c>
      <c r="B5777" s="23" t="s">
        <v>105</v>
      </c>
      <c r="C5777" s="23" t="s">
        <v>106</v>
      </c>
      <c r="D5777" s="24" t="n">
        <v>-39.2</v>
      </c>
      <c r="E5777" s="25" t="n">
        <f aca="false">MAX(D5777,0)/1000</f>
        <v>0</v>
      </c>
      <c r="F5777" s="25" t="n">
        <f aca="false">MAX(-D5777,0)/1000</f>
        <v>0.0392</v>
      </c>
      <c r="G5777" s="23" t="str">
        <f aca="false">IF(E5777&gt;0,"ja","nein")</f>
        <v>nein</v>
      </c>
      <c r="H5777" s="26" t="n">
        <v>91.445</v>
      </c>
      <c r="I5777" s="26" t="n">
        <f aca="false">(H5777/10+IF(N5777=2025,Einstellungen!$B$23,Einstellungen!$C$23))*(1+Einstellungen!$B$10)</f>
        <v>30.827545</v>
      </c>
      <c r="J5777" s="25" t="n">
        <f aca="false">E5777*I5777/100</f>
        <v>0</v>
      </c>
      <c r="K5777" s="25" t="n">
        <f aca="false">E5777*Einstellungen!$B$5/100</f>
        <v>0</v>
      </c>
      <c r="L5777" s="23" t="str">
        <f aca="false">IF(I5777&lt;Einstellungen!$B$5,"ja","nein")</f>
        <v>nein</v>
      </c>
      <c r="M5777" s="23" t="s">
        <v>131</v>
      </c>
      <c r="N5777" s="23" t="n">
        <v>2025</v>
      </c>
      <c r="O5777" s="23" t="n">
        <v>16</v>
      </c>
    </row>
    <row r="5778" customFormat="false" ht="15" hidden="false" customHeight="false" outlineLevel="0" collapsed="false">
      <c r="A5778" s="22" t="n">
        <v>45932</v>
      </c>
      <c r="B5778" s="23" t="s">
        <v>97</v>
      </c>
      <c r="C5778" s="23" t="s">
        <v>106</v>
      </c>
      <c r="D5778" s="24" t="n">
        <v>-20.8</v>
      </c>
      <c r="E5778" s="25" t="n">
        <f aca="false">MAX(D5778,0)/1000</f>
        <v>0</v>
      </c>
      <c r="F5778" s="25" t="n">
        <f aca="false">MAX(-D5778,0)/1000</f>
        <v>0.0208</v>
      </c>
      <c r="G5778" s="23" t="str">
        <f aca="false">IF(E5778&gt;0,"ja","nein")</f>
        <v>nein</v>
      </c>
      <c r="H5778" s="26" t="n">
        <v>113.32</v>
      </c>
      <c r="I5778" s="26" t="n">
        <f aca="false">(H5778/10+IF(N5778=2025,Einstellungen!$B$23,Einstellungen!$C$23))*(1+Einstellungen!$B$10)</f>
        <v>33.43067</v>
      </c>
      <c r="J5778" s="25" t="n">
        <f aca="false">E5778*I5778/100</f>
        <v>0</v>
      </c>
      <c r="K5778" s="25" t="n">
        <f aca="false">E5778*Einstellungen!$B$5/100</f>
        <v>0</v>
      </c>
      <c r="L5778" s="23" t="str">
        <f aca="false">IF(I5778&lt;Einstellungen!$B$5,"ja","nein")</f>
        <v>nein</v>
      </c>
      <c r="M5778" s="23" t="s">
        <v>131</v>
      </c>
      <c r="N5778" s="23" t="n">
        <v>2025</v>
      </c>
      <c r="O5778" s="23" t="n">
        <v>17</v>
      </c>
    </row>
    <row r="5779" customFormat="false" ht="15" hidden="false" customHeight="false" outlineLevel="0" collapsed="false">
      <c r="A5779" s="22" t="n">
        <v>45932</v>
      </c>
      <c r="B5779" s="23" t="s">
        <v>99</v>
      </c>
      <c r="C5779" s="23" t="s">
        <v>106</v>
      </c>
      <c r="D5779" s="24" t="n">
        <v>85.9</v>
      </c>
      <c r="E5779" s="25" t="n">
        <f aca="false">MAX(D5779,0)/1000</f>
        <v>0.0859</v>
      </c>
      <c r="F5779" s="25" t="n">
        <f aca="false">MAX(-D5779,0)/1000</f>
        <v>0</v>
      </c>
      <c r="G5779" s="23" t="str">
        <f aca="false">IF(E5779&gt;0,"ja","nein")</f>
        <v>ja</v>
      </c>
      <c r="H5779" s="26" t="n">
        <v>167.925</v>
      </c>
      <c r="I5779" s="26" t="n">
        <f aca="false">(H5779/10+IF(N5779=2025,Einstellungen!$B$23,Einstellungen!$C$23))*(1+Einstellungen!$B$10)</f>
        <v>39.928665</v>
      </c>
      <c r="J5779" s="25" t="n">
        <f aca="false">E5779*I5779/100</f>
        <v>0.034298723235</v>
      </c>
      <c r="K5779" s="25" t="n">
        <f aca="false">E5779*Einstellungen!$B$5/100</f>
        <v>0.024911</v>
      </c>
      <c r="L5779" s="23" t="str">
        <f aca="false">IF(I5779&lt;Einstellungen!$B$5,"ja","nein")</f>
        <v>nein</v>
      </c>
      <c r="M5779" s="23" t="s">
        <v>131</v>
      </c>
      <c r="N5779" s="23" t="n">
        <v>2025</v>
      </c>
      <c r="O5779" s="23" t="n">
        <v>18</v>
      </c>
    </row>
    <row r="5780" customFormat="false" ht="15" hidden="false" customHeight="false" outlineLevel="0" collapsed="false">
      <c r="A5780" s="22" t="n">
        <v>45932</v>
      </c>
      <c r="B5780" s="23" t="s">
        <v>100</v>
      </c>
      <c r="C5780" s="23" t="s">
        <v>106</v>
      </c>
      <c r="D5780" s="24" t="n">
        <v>-17</v>
      </c>
      <c r="E5780" s="25" t="n">
        <f aca="false">MAX(D5780,0)/1000</f>
        <v>0</v>
      </c>
      <c r="F5780" s="25" t="n">
        <f aca="false">MAX(-D5780,0)/1000</f>
        <v>0.017</v>
      </c>
      <c r="G5780" s="23" t="str">
        <f aca="false">IF(E5780&gt;0,"ja","nein")</f>
        <v>nein</v>
      </c>
      <c r="H5780" s="26" t="n">
        <v>176.838</v>
      </c>
      <c r="I5780" s="26" t="n">
        <f aca="false">(H5780/10+IF(N5780=2025,Einstellungen!$B$23,Einstellungen!$C$23))*(1+Einstellungen!$B$10)</f>
        <v>40.989312</v>
      </c>
      <c r="J5780" s="25" t="n">
        <f aca="false">E5780*I5780/100</f>
        <v>0</v>
      </c>
      <c r="K5780" s="25" t="n">
        <f aca="false">E5780*Einstellungen!$B$5/100</f>
        <v>0</v>
      </c>
      <c r="L5780" s="23" t="str">
        <f aca="false">IF(I5780&lt;Einstellungen!$B$5,"ja","nein")</f>
        <v>nein</v>
      </c>
      <c r="M5780" s="23" t="s">
        <v>131</v>
      </c>
      <c r="N5780" s="23" t="n">
        <v>2025</v>
      </c>
      <c r="O5780" s="23" t="n">
        <v>19</v>
      </c>
    </row>
    <row r="5781" customFormat="false" ht="15" hidden="false" customHeight="false" outlineLevel="0" collapsed="false">
      <c r="A5781" s="22" t="n">
        <v>45932</v>
      </c>
      <c r="B5781" s="23" t="s">
        <v>92</v>
      </c>
      <c r="C5781" s="23" t="s">
        <v>106</v>
      </c>
      <c r="D5781" s="24" t="n">
        <v>-23.4</v>
      </c>
      <c r="E5781" s="25" t="n">
        <f aca="false">MAX(D5781,0)/1000</f>
        <v>0</v>
      </c>
      <c r="F5781" s="25" t="n">
        <f aca="false">MAX(-D5781,0)/1000</f>
        <v>0.0234</v>
      </c>
      <c r="G5781" s="23" t="str">
        <f aca="false">IF(E5781&gt;0,"ja","nein")</f>
        <v>nein</v>
      </c>
      <c r="H5781" s="26" t="n">
        <v>109.92</v>
      </c>
      <c r="I5781" s="26" t="n">
        <f aca="false">(H5781/10+IF(N5781=2025,Einstellungen!$B$23,Einstellungen!$C$23))*(1+Einstellungen!$B$10)</f>
        <v>33.02607</v>
      </c>
      <c r="J5781" s="25" t="n">
        <f aca="false">E5781*I5781/100</f>
        <v>0</v>
      </c>
      <c r="K5781" s="25" t="n">
        <f aca="false">E5781*Einstellungen!$B$5/100</f>
        <v>0</v>
      </c>
      <c r="L5781" s="23" t="str">
        <f aca="false">IF(I5781&lt;Einstellungen!$B$5,"ja","nein")</f>
        <v>nein</v>
      </c>
      <c r="M5781" s="23" t="s">
        <v>131</v>
      </c>
      <c r="N5781" s="23" t="n">
        <v>2025</v>
      </c>
      <c r="O5781" s="23" t="n">
        <v>20</v>
      </c>
    </row>
    <row r="5782" customFormat="false" ht="15" hidden="false" customHeight="false" outlineLevel="0" collapsed="false">
      <c r="A5782" s="22" t="n">
        <v>45932</v>
      </c>
      <c r="B5782" s="23" t="s">
        <v>95</v>
      </c>
      <c r="C5782" s="23" t="s">
        <v>106</v>
      </c>
      <c r="D5782" s="24" t="n">
        <v>-24</v>
      </c>
      <c r="E5782" s="25" t="n">
        <f aca="false">MAX(D5782,0)/1000</f>
        <v>0</v>
      </c>
      <c r="F5782" s="25" t="n">
        <f aca="false">MAX(-D5782,0)/1000</f>
        <v>0.024</v>
      </c>
      <c r="G5782" s="23" t="str">
        <f aca="false">IF(E5782&gt;0,"ja","nein")</f>
        <v>nein</v>
      </c>
      <c r="H5782" s="26" t="n">
        <v>90.855</v>
      </c>
      <c r="I5782" s="26" t="n">
        <f aca="false">(H5782/10+IF(N5782=2025,Einstellungen!$B$23,Einstellungen!$C$23))*(1+Einstellungen!$B$10)</f>
        <v>30.757335</v>
      </c>
      <c r="J5782" s="25" t="n">
        <f aca="false">E5782*I5782/100</f>
        <v>0</v>
      </c>
      <c r="K5782" s="25" t="n">
        <f aca="false">E5782*Einstellungen!$B$5/100</f>
        <v>0</v>
      </c>
      <c r="L5782" s="23" t="str">
        <f aca="false">IF(I5782&lt;Einstellungen!$B$5,"ja","nein")</f>
        <v>nein</v>
      </c>
      <c r="M5782" s="23" t="s">
        <v>131</v>
      </c>
      <c r="N5782" s="23" t="n">
        <v>2025</v>
      </c>
      <c r="O5782" s="23" t="n">
        <v>21</v>
      </c>
    </row>
    <row r="5783" customFormat="false" ht="15" hidden="false" customHeight="false" outlineLevel="0" collapsed="false">
      <c r="A5783" s="22" t="n">
        <v>45932</v>
      </c>
      <c r="B5783" s="23" t="s">
        <v>96</v>
      </c>
      <c r="C5783" s="23" t="s">
        <v>106</v>
      </c>
      <c r="D5783" s="24" t="n">
        <v>-25.3</v>
      </c>
      <c r="E5783" s="25" t="n">
        <f aca="false">MAX(D5783,0)/1000</f>
        <v>0</v>
      </c>
      <c r="F5783" s="25" t="n">
        <f aca="false">MAX(-D5783,0)/1000</f>
        <v>0.0253</v>
      </c>
      <c r="G5783" s="23" t="str">
        <f aca="false">IF(E5783&gt;0,"ja","nein")</f>
        <v>nein</v>
      </c>
      <c r="H5783" s="26" t="n">
        <v>96.657</v>
      </c>
      <c r="I5783" s="26" t="n">
        <f aca="false">(H5783/10+IF(N5783=2025,Einstellungen!$B$23,Einstellungen!$C$23))*(1+Einstellungen!$B$10)</f>
        <v>31.447773</v>
      </c>
      <c r="J5783" s="25" t="n">
        <f aca="false">E5783*I5783/100</f>
        <v>0</v>
      </c>
      <c r="K5783" s="25" t="n">
        <f aca="false">E5783*Einstellungen!$B$5/100</f>
        <v>0</v>
      </c>
      <c r="L5783" s="23" t="str">
        <f aca="false">IF(I5783&lt;Einstellungen!$B$5,"ja","nein")</f>
        <v>nein</v>
      </c>
      <c r="M5783" s="23" t="s">
        <v>131</v>
      </c>
      <c r="N5783" s="23" t="n">
        <v>2025</v>
      </c>
      <c r="O5783" s="23" t="n">
        <v>22</v>
      </c>
    </row>
    <row r="5784" customFormat="false" ht="15" hidden="false" customHeight="false" outlineLevel="0" collapsed="false">
      <c r="A5784" s="22" t="n">
        <v>45932</v>
      </c>
      <c r="B5784" s="23" t="s">
        <v>101</v>
      </c>
      <c r="C5784" s="23" t="s">
        <v>106</v>
      </c>
      <c r="D5784" s="24" t="n">
        <v>-19.3</v>
      </c>
      <c r="E5784" s="25" t="n">
        <f aca="false">MAX(D5784,0)/1000</f>
        <v>0</v>
      </c>
      <c r="F5784" s="25" t="n">
        <f aca="false">MAX(-D5784,0)/1000</f>
        <v>0.0193</v>
      </c>
      <c r="G5784" s="23" t="str">
        <f aca="false">IF(E5784&gt;0,"ja","nein")</f>
        <v>nein</v>
      </c>
      <c r="H5784" s="26" t="n">
        <v>82.093</v>
      </c>
      <c r="I5784" s="26" t="n">
        <f aca="false">(H5784/10+IF(N5784=2025,Einstellungen!$B$23,Einstellungen!$C$23))*(1+Einstellungen!$B$10)</f>
        <v>29.714657</v>
      </c>
      <c r="J5784" s="25" t="n">
        <f aca="false">E5784*I5784/100</f>
        <v>0</v>
      </c>
      <c r="K5784" s="25" t="n">
        <f aca="false">E5784*Einstellungen!$B$5/100</f>
        <v>0</v>
      </c>
      <c r="L5784" s="23" t="str">
        <f aca="false">IF(I5784&lt;Einstellungen!$B$5,"ja","nein")</f>
        <v>nein</v>
      </c>
      <c r="M5784" s="23" t="s">
        <v>131</v>
      </c>
      <c r="N5784" s="23" t="n">
        <v>2025</v>
      </c>
      <c r="O5784" s="23" t="n">
        <v>23</v>
      </c>
    </row>
    <row r="5785" customFormat="false" ht="15" hidden="false" customHeight="false" outlineLevel="0" collapsed="false">
      <c r="A5785" s="22" t="n">
        <v>45933</v>
      </c>
      <c r="B5785" s="23" t="s">
        <v>102</v>
      </c>
      <c r="C5785" s="23" t="s">
        <v>121</v>
      </c>
      <c r="D5785" s="24" t="n">
        <v>-17.4</v>
      </c>
      <c r="E5785" s="25" t="n">
        <f aca="false">MAX(D5785,0)/1000</f>
        <v>0</v>
      </c>
      <c r="F5785" s="25" t="n">
        <f aca="false">MAX(-D5785,0)/1000</f>
        <v>0.0174</v>
      </c>
      <c r="G5785" s="23" t="str">
        <f aca="false">IF(E5785&gt;0,"ja","nein")</f>
        <v>nein</v>
      </c>
      <c r="H5785" s="26" t="n">
        <v>85.933</v>
      </c>
      <c r="I5785" s="26" t="n">
        <f aca="false">(H5785/10+IF(N5785=2025,Einstellungen!$B$23,Einstellungen!$C$23))*(1+Einstellungen!$B$10)</f>
        <v>30.171617</v>
      </c>
      <c r="J5785" s="25" t="n">
        <f aca="false">E5785*I5785/100</f>
        <v>0</v>
      </c>
      <c r="K5785" s="25" t="n">
        <f aca="false">E5785*Einstellungen!$B$5/100</f>
        <v>0</v>
      </c>
      <c r="L5785" s="23" t="str">
        <f aca="false">IF(I5785&lt;Einstellungen!$B$5,"ja","nein")</f>
        <v>nein</v>
      </c>
      <c r="M5785" s="23" t="s">
        <v>131</v>
      </c>
      <c r="N5785" s="23" t="n">
        <v>2025</v>
      </c>
      <c r="O5785" s="23" t="n">
        <v>0</v>
      </c>
    </row>
    <row r="5786" customFormat="false" ht="15" hidden="false" customHeight="false" outlineLevel="0" collapsed="false">
      <c r="A5786" s="22" t="n">
        <v>45933</v>
      </c>
      <c r="B5786" s="23" t="s">
        <v>107</v>
      </c>
      <c r="C5786" s="23" t="s">
        <v>121</v>
      </c>
      <c r="D5786" s="24" t="n">
        <v>-29.3</v>
      </c>
      <c r="E5786" s="25" t="n">
        <f aca="false">MAX(D5786,0)/1000</f>
        <v>0</v>
      </c>
      <c r="F5786" s="25" t="n">
        <f aca="false">MAX(-D5786,0)/1000</f>
        <v>0.0293</v>
      </c>
      <c r="G5786" s="23" t="str">
        <f aca="false">IF(E5786&gt;0,"ja","nein")</f>
        <v>nein</v>
      </c>
      <c r="H5786" s="26" t="n">
        <v>77.14</v>
      </c>
      <c r="I5786" s="26" t="n">
        <f aca="false">(H5786/10+IF(N5786=2025,Einstellungen!$B$23,Einstellungen!$C$23))*(1+Einstellungen!$B$10)</f>
        <v>29.12525</v>
      </c>
      <c r="J5786" s="25" t="n">
        <f aca="false">E5786*I5786/100</f>
        <v>0</v>
      </c>
      <c r="K5786" s="25" t="n">
        <f aca="false">E5786*Einstellungen!$B$5/100</f>
        <v>0</v>
      </c>
      <c r="L5786" s="23" t="str">
        <f aca="false">IF(I5786&lt;Einstellungen!$B$5,"ja","nein")</f>
        <v>nein</v>
      </c>
      <c r="M5786" s="23" t="s">
        <v>131</v>
      </c>
      <c r="N5786" s="23" t="n">
        <v>2025</v>
      </c>
      <c r="O5786" s="23" t="n">
        <v>1</v>
      </c>
    </row>
    <row r="5787" customFormat="false" ht="15" hidden="false" customHeight="false" outlineLevel="0" collapsed="false">
      <c r="A5787" s="22" t="n">
        <v>45933</v>
      </c>
      <c r="B5787" s="23" t="s">
        <v>108</v>
      </c>
      <c r="C5787" s="23" t="s">
        <v>121</v>
      </c>
      <c r="D5787" s="24" t="n">
        <v>-22.9</v>
      </c>
      <c r="E5787" s="25" t="n">
        <f aca="false">MAX(D5787,0)/1000</f>
        <v>0</v>
      </c>
      <c r="F5787" s="25" t="n">
        <f aca="false">MAX(-D5787,0)/1000</f>
        <v>0.0229</v>
      </c>
      <c r="G5787" s="23" t="str">
        <f aca="false">IF(E5787&gt;0,"ja","nein")</f>
        <v>nein</v>
      </c>
      <c r="H5787" s="26" t="n">
        <v>71.75</v>
      </c>
      <c r="I5787" s="26" t="n">
        <f aca="false">(H5787/10+IF(N5787=2025,Einstellungen!$B$23,Einstellungen!$C$23))*(1+Einstellungen!$B$10)</f>
        <v>28.48384</v>
      </c>
      <c r="J5787" s="25" t="n">
        <f aca="false">E5787*I5787/100</f>
        <v>0</v>
      </c>
      <c r="K5787" s="25" t="n">
        <f aca="false">E5787*Einstellungen!$B$5/100</f>
        <v>0</v>
      </c>
      <c r="L5787" s="23" t="str">
        <f aca="false">IF(I5787&lt;Einstellungen!$B$5,"ja","nein")</f>
        <v>ja</v>
      </c>
      <c r="M5787" s="23" t="s">
        <v>131</v>
      </c>
      <c r="N5787" s="23" t="n">
        <v>2025</v>
      </c>
      <c r="O5787" s="23" t="n">
        <v>2</v>
      </c>
    </row>
    <row r="5788" customFormat="false" ht="15" hidden="false" customHeight="false" outlineLevel="0" collapsed="false">
      <c r="A5788" s="22" t="n">
        <v>45933</v>
      </c>
      <c r="B5788" s="23" t="s">
        <v>109</v>
      </c>
      <c r="C5788" s="23" t="s">
        <v>121</v>
      </c>
      <c r="D5788" s="24" t="n">
        <v>-17.9</v>
      </c>
      <c r="E5788" s="25" t="n">
        <f aca="false">MAX(D5788,0)/1000</f>
        <v>0</v>
      </c>
      <c r="F5788" s="25" t="n">
        <f aca="false">MAX(-D5788,0)/1000</f>
        <v>0.0179</v>
      </c>
      <c r="G5788" s="23" t="str">
        <f aca="false">IF(E5788&gt;0,"ja","nein")</f>
        <v>nein</v>
      </c>
      <c r="H5788" s="26" t="n">
        <v>73.907</v>
      </c>
      <c r="I5788" s="26" t="n">
        <f aca="false">(H5788/10+IF(N5788=2025,Einstellungen!$B$23,Einstellungen!$C$23))*(1+Einstellungen!$B$10)</f>
        <v>28.740523</v>
      </c>
      <c r="J5788" s="25" t="n">
        <f aca="false">E5788*I5788/100</f>
        <v>0</v>
      </c>
      <c r="K5788" s="25" t="n">
        <f aca="false">E5788*Einstellungen!$B$5/100</f>
        <v>0</v>
      </c>
      <c r="L5788" s="23" t="str">
        <f aca="false">IF(I5788&lt;Einstellungen!$B$5,"ja","nein")</f>
        <v>ja</v>
      </c>
      <c r="M5788" s="23" t="s">
        <v>131</v>
      </c>
      <c r="N5788" s="23" t="n">
        <v>2025</v>
      </c>
      <c r="O5788" s="23" t="n">
        <v>3</v>
      </c>
    </row>
    <row r="5789" customFormat="false" ht="15" hidden="false" customHeight="false" outlineLevel="0" collapsed="false">
      <c r="A5789" s="22" t="n">
        <v>45933</v>
      </c>
      <c r="B5789" s="23" t="s">
        <v>110</v>
      </c>
      <c r="C5789" s="23" t="s">
        <v>121</v>
      </c>
      <c r="D5789" s="24" t="n">
        <v>-16.1</v>
      </c>
      <c r="E5789" s="25" t="n">
        <f aca="false">MAX(D5789,0)/1000</f>
        <v>0</v>
      </c>
      <c r="F5789" s="25" t="n">
        <f aca="false">MAX(-D5789,0)/1000</f>
        <v>0.0161</v>
      </c>
      <c r="G5789" s="23" t="str">
        <f aca="false">IF(E5789&gt;0,"ja","nein")</f>
        <v>nein</v>
      </c>
      <c r="H5789" s="26" t="n">
        <v>76.287</v>
      </c>
      <c r="I5789" s="26" t="n">
        <f aca="false">(H5789/10+IF(N5789=2025,Einstellungen!$B$23,Einstellungen!$C$23))*(1+Einstellungen!$B$10)</f>
        <v>29.023743</v>
      </c>
      <c r="J5789" s="25" t="n">
        <f aca="false">E5789*I5789/100</f>
        <v>0</v>
      </c>
      <c r="K5789" s="25" t="n">
        <f aca="false">E5789*Einstellungen!$B$5/100</f>
        <v>0</v>
      </c>
      <c r="L5789" s="23" t="str">
        <f aca="false">IF(I5789&lt;Einstellungen!$B$5,"ja","nein")</f>
        <v>nein</v>
      </c>
      <c r="M5789" s="23" t="s">
        <v>131</v>
      </c>
      <c r="N5789" s="23" t="n">
        <v>2025</v>
      </c>
      <c r="O5789" s="23" t="n">
        <v>4</v>
      </c>
    </row>
    <row r="5790" customFormat="false" ht="15" hidden="false" customHeight="false" outlineLevel="0" collapsed="false">
      <c r="A5790" s="22" t="n">
        <v>45933</v>
      </c>
      <c r="B5790" s="23" t="s">
        <v>111</v>
      </c>
      <c r="C5790" s="23" t="s">
        <v>121</v>
      </c>
      <c r="D5790" s="24" t="n">
        <v>-11.7</v>
      </c>
      <c r="E5790" s="25" t="n">
        <f aca="false">MAX(D5790,0)/1000</f>
        <v>0</v>
      </c>
      <c r="F5790" s="25" t="n">
        <f aca="false">MAX(-D5790,0)/1000</f>
        <v>0.0117</v>
      </c>
      <c r="G5790" s="23" t="str">
        <f aca="false">IF(E5790&gt;0,"ja","nein")</f>
        <v>nein</v>
      </c>
      <c r="H5790" s="26" t="n">
        <v>77.98</v>
      </c>
      <c r="I5790" s="26" t="n">
        <f aca="false">(H5790/10+IF(N5790=2025,Einstellungen!$B$23,Einstellungen!$C$23))*(1+Einstellungen!$B$10)</f>
        <v>29.22521</v>
      </c>
      <c r="J5790" s="25" t="n">
        <f aca="false">E5790*I5790/100</f>
        <v>0</v>
      </c>
      <c r="K5790" s="25" t="n">
        <f aca="false">E5790*Einstellungen!$B$5/100</f>
        <v>0</v>
      </c>
      <c r="L5790" s="23" t="str">
        <f aca="false">IF(I5790&lt;Einstellungen!$B$5,"ja","nein")</f>
        <v>nein</v>
      </c>
      <c r="M5790" s="23" t="s">
        <v>131</v>
      </c>
      <c r="N5790" s="23" t="n">
        <v>2025</v>
      </c>
      <c r="O5790" s="23" t="n">
        <v>5</v>
      </c>
    </row>
    <row r="5791" customFormat="false" ht="15" hidden="false" customHeight="false" outlineLevel="0" collapsed="false">
      <c r="A5791" s="22" t="n">
        <v>45933</v>
      </c>
      <c r="B5791" s="23" t="s">
        <v>112</v>
      </c>
      <c r="C5791" s="23" t="s">
        <v>121</v>
      </c>
      <c r="D5791" s="24" t="n">
        <v>-24</v>
      </c>
      <c r="E5791" s="25" t="n">
        <f aca="false">MAX(D5791,0)/1000</f>
        <v>0</v>
      </c>
      <c r="F5791" s="25" t="n">
        <f aca="false">MAX(-D5791,0)/1000</f>
        <v>0.024</v>
      </c>
      <c r="G5791" s="23" t="str">
        <f aca="false">IF(E5791&gt;0,"ja","nein")</f>
        <v>nein</v>
      </c>
      <c r="H5791" s="26" t="n">
        <v>93.78</v>
      </c>
      <c r="I5791" s="26" t="n">
        <f aca="false">(H5791/10+IF(N5791=2025,Einstellungen!$B$23,Einstellungen!$C$23))*(1+Einstellungen!$B$10)</f>
        <v>31.10541</v>
      </c>
      <c r="J5791" s="25" t="n">
        <f aca="false">E5791*I5791/100</f>
        <v>0</v>
      </c>
      <c r="K5791" s="25" t="n">
        <f aca="false">E5791*Einstellungen!$B$5/100</f>
        <v>0</v>
      </c>
      <c r="L5791" s="23" t="str">
        <f aca="false">IF(I5791&lt;Einstellungen!$B$5,"ja","nein")</f>
        <v>nein</v>
      </c>
      <c r="M5791" s="23" t="s">
        <v>131</v>
      </c>
      <c r="N5791" s="23" t="n">
        <v>2025</v>
      </c>
      <c r="O5791" s="23" t="n">
        <v>6</v>
      </c>
    </row>
    <row r="5792" customFormat="false" ht="15" hidden="false" customHeight="false" outlineLevel="0" collapsed="false">
      <c r="A5792" s="22" t="n">
        <v>45933</v>
      </c>
      <c r="B5792" s="23" t="s">
        <v>113</v>
      </c>
      <c r="C5792" s="23" t="s">
        <v>121</v>
      </c>
      <c r="D5792" s="24" t="n">
        <v>41.2</v>
      </c>
      <c r="E5792" s="25" t="n">
        <f aca="false">MAX(D5792,0)/1000</f>
        <v>0.0412</v>
      </c>
      <c r="F5792" s="25" t="n">
        <f aca="false">MAX(-D5792,0)/1000</f>
        <v>0</v>
      </c>
      <c r="G5792" s="23" t="str">
        <f aca="false">IF(E5792&gt;0,"ja","nein")</f>
        <v>ja</v>
      </c>
      <c r="H5792" s="26" t="n">
        <v>100.418</v>
      </c>
      <c r="I5792" s="26" t="n">
        <f aca="false">(H5792/10+IF(N5792=2025,Einstellungen!$B$23,Einstellungen!$C$23))*(1+Einstellungen!$B$10)</f>
        <v>31.895332</v>
      </c>
      <c r="J5792" s="25" t="n">
        <f aca="false">E5792*I5792/100</f>
        <v>0.013140876784</v>
      </c>
      <c r="K5792" s="25" t="n">
        <f aca="false">E5792*Einstellungen!$B$5/100</f>
        <v>0.011948</v>
      </c>
      <c r="L5792" s="23" t="str">
        <f aca="false">IF(I5792&lt;Einstellungen!$B$5,"ja","nein")</f>
        <v>nein</v>
      </c>
      <c r="M5792" s="23" t="s">
        <v>131</v>
      </c>
      <c r="N5792" s="23" t="n">
        <v>2025</v>
      </c>
      <c r="O5792" s="23" t="n">
        <v>7</v>
      </c>
    </row>
    <row r="5793" customFormat="false" ht="15" hidden="false" customHeight="false" outlineLevel="0" collapsed="false">
      <c r="A5793" s="22" t="n">
        <v>45933</v>
      </c>
      <c r="B5793" s="23" t="s">
        <v>114</v>
      </c>
      <c r="C5793" s="23" t="s">
        <v>121</v>
      </c>
      <c r="D5793" s="24" t="n">
        <v>-9.9</v>
      </c>
      <c r="E5793" s="25" t="n">
        <f aca="false">MAX(D5793,0)/1000</f>
        <v>0</v>
      </c>
      <c r="F5793" s="25" t="n">
        <f aca="false">MAX(-D5793,0)/1000</f>
        <v>0.0099</v>
      </c>
      <c r="G5793" s="23" t="str">
        <f aca="false">IF(E5793&gt;0,"ja","nein")</f>
        <v>nein</v>
      </c>
      <c r="H5793" s="26" t="n">
        <v>103.68</v>
      </c>
      <c r="I5793" s="26" t="n">
        <f aca="false">(H5793/10+IF(N5793=2025,Einstellungen!$B$23,Einstellungen!$C$23))*(1+Einstellungen!$B$10)</f>
        <v>32.28351</v>
      </c>
      <c r="J5793" s="25" t="n">
        <f aca="false">E5793*I5793/100</f>
        <v>0</v>
      </c>
      <c r="K5793" s="25" t="n">
        <f aca="false">E5793*Einstellungen!$B$5/100</f>
        <v>0</v>
      </c>
      <c r="L5793" s="23" t="str">
        <f aca="false">IF(I5793&lt;Einstellungen!$B$5,"ja","nein")</f>
        <v>nein</v>
      </c>
      <c r="M5793" s="23" t="s">
        <v>131</v>
      </c>
      <c r="N5793" s="23" t="n">
        <v>2025</v>
      </c>
      <c r="O5793" s="23" t="n">
        <v>8</v>
      </c>
    </row>
    <row r="5794" customFormat="false" ht="15" hidden="false" customHeight="false" outlineLevel="0" collapsed="false">
      <c r="A5794" s="22" t="n">
        <v>45933</v>
      </c>
      <c r="B5794" s="23" t="s">
        <v>115</v>
      </c>
      <c r="C5794" s="23" t="s">
        <v>121</v>
      </c>
      <c r="D5794" s="24" t="n">
        <v>-626.2</v>
      </c>
      <c r="E5794" s="25" t="n">
        <f aca="false">MAX(D5794,0)/1000</f>
        <v>0</v>
      </c>
      <c r="F5794" s="25" t="n">
        <f aca="false">MAX(-D5794,0)/1000</f>
        <v>0.6262</v>
      </c>
      <c r="G5794" s="23" t="str">
        <f aca="false">IF(E5794&gt;0,"ja","nein")</f>
        <v>nein</v>
      </c>
      <c r="H5794" s="26" t="n">
        <v>83.903</v>
      </c>
      <c r="I5794" s="26" t="n">
        <f aca="false">(H5794/10+IF(N5794=2025,Einstellungen!$B$23,Einstellungen!$C$23))*(1+Einstellungen!$B$10)</f>
        <v>29.930047</v>
      </c>
      <c r="J5794" s="25" t="n">
        <f aca="false">E5794*I5794/100</f>
        <v>0</v>
      </c>
      <c r="K5794" s="25" t="n">
        <f aca="false">E5794*Einstellungen!$B$5/100</f>
        <v>0</v>
      </c>
      <c r="L5794" s="23" t="str">
        <f aca="false">IF(I5794&lt;Einstellungen!$B$5,"ja","nein")</f>
        <v>nein</v>
      </c>
      <c r="M5794" s="23" t="s">
        <v>131</v>
      </c>
      <c r="N5794" s="23" t="n">
        <v>2025</v>
      </c>
      <c r="O5794" s="23" t="n">
        <v>9</v>
      </c>
    </row>
    <row r="5795" customFormat="false" ht="15" hidden="false" customHeight="false" outlineLevel="0" collapsed="false">
      <c r="A5795" s="22" t="n">
        <v>45933</v>
      </c>
      <c r="B5795" s="23" t="s">
        <v>116</v>
      </c>
      <c r="C5795" s="23" t="s">
        <v>121</v>
      </c>
      <c r="D5795" s="24" t="n">
        <v>-712.1</v>
      </c>
      <c r="E5795" s="25" t="n">
        <f aca="false">MAX(D5795,0)/1000</f>
        <v>0</v>
      </c>
      <c r="F5795" s="25" t="n">
        <f aca="false">MAX(-D5795,0)/1000</f>
        <v>0.7121</v>
      </c>
      <c r="G5795" s="23" t="str">
        <f aca="false">IF(E5795&gt;0,"ja","nein")</f>
        <v>nein</v>
      </c>
      <c r="H5795" s="26" t="n">
        <v>59.998</v>
      </c>
      <c r="I5795" s="26" t="n">
        <f aca="false">(H5795/10+IF(N5795=2025,Einstellungen!$B$23,Einstellungen!$C$23))*(1+Einstellungen!$B$10)</f>
        <v>27.085352</v>
      </c>
      <c r="J5795" s="25" t="n">
        <f aca="false">E5795*I5795/100</f>
        <v>0</v>
      </c>
      <c r="K5795" s="25" t="n">
        <f aca="false">E5795*Einstellungen!$B$5/100</f>
        <v>0</v>
      </c>
      <c r="L5795" s="23" t="str">
        <f aca="false">IF(I5795&lt;Einstellungen!$B$5,"ja","nein")</f>
        <v>ja</v>
      </c>
      <c r="M5795" s="23" t="s">
        <v>131</v>
      </c>
      <c r="N5795" s="23" t="n">
        <v>2025</v>
      </c>
      <c r="O5795" s="23" t="n">
        <v>10</v>
      </c>
    </row>
    <row r="5796" customFormat="false" ht="15" hidden="false" customHeight="false" outlineLevel="0" collapsed="false">
      <c r="A5796" s="22" t="n">
        <v>45933</v>
      </c>
      <c r="B5796" s="23" t="s">
        <v>117</v>
      </c>
      <c r="C5796" s="23" t="s">
        <v>121</v>
      </c>
      <c r="D5796" s="24" t="n">
        <v>-538.1</v>
      </c>
      <c r="E5796" s="25" t="n">
        <f aca="false">MAX(D5796,0)/1000</f>
        <v>0</v>
      </c>
      <c r="F5796" s="25" t="n">
        <f aca="false">MAX(-D5796,0)/1000</f>
        <v>0.5381</v>
      </c>
      <c r="G5796" s="23" t="str">
        <f aca="false">IF(E5796&gt;0,"ja","nein")</f>
        <v>nein</v>
      </c>
      <c r="H5796" s="26" t="n">
        <v>40.502</v>
      </c>
      <c r="I5796" s="26" t="n">
        <f aca="false">(H5796/10+IF(N5796=2025,Einstellungen!$B$23,Einstellungen!$C$23))*(1+Einstellungen!$B$10)</f>
        <v>24.765328</v>
      </c>
      <c r="J5796" s="25" t="n">
        <f aca="false">E5796*I5796/100</f>
        <v>0</v>
      </c>
      <c r="K5796" s="25" t="n">
        <f aca="false">E5796*Einstellungen!$B$5/100</f>
        <v>0</v>
      </c>
      <c r="L5796" s="23" t="str">
        <f aca="false">IF(I5796&lt;Einstellungen!$B$5,"ja","nein")</f>
        <v>ja</v>
      </c>
      <c r="M5796" s="23" t="s">
        <v>131</v>
      </c>
      <c r="N5796" s="23" t="n">
        <v>2025</v>
      </c>
      <c r="O5796" s="23" t="n">
        <v>11</v>
      </c>
    </row>
    <row r="5797" customFormat="false" ht="15" hidden="false" customHeight="false" outlineLevel="0" collapsed="false">
      <c r="A5797" s="22" t="n">
        <v>45933</v>
      </c>
      <c r="B5797" s="23" t="s">
        <v>118</v>
      </c>
      <c r="C5797" s="23" t="s">
        <v>121</v>
      </c>
      <c r="D5797" s="24" t="n">
        <v>-42.9</v>
      </c>
      <c r="E5797" s="25" t="n">
        <f aca="false">MAX(D5797,0)/1000</f>
        <v>0</v>
      </c>
      <c r="F5797" s="25" t="n">
        <f aca="false">MAX(-D5797,0)/1000</f>
        <v>0.0429</v>
      </c>
      <c r="G5797" s="23" t="str">
        <f aca="false">IF(E5797&gt;0,"ja","nein")</f>
        <v>nein</v>
      </c>
      <c r="H5797" s="26" t="n">
        <v>26.352</v>
      </c>
      <c r="I5797" s="26" t="n">
        <f aca="false">(H5797/10+IF(N5797=2025,Einstellungen!$B$23,Einstellungen!$C$23))*(1+Einstellungen!$B$10)</f>
        <v>23.081478</v>
      </c>
      <c r="J5797" s="25" t="n">
        <f aca="false">E5797*I5797/100</f>
        <v>0</v>
      </c>
      <c r="K5797" s="25" t="n">
        <f aca="false">E5797*Einstellungen!$B$5/100</f>
        <v>0</v>
      </c>
      <c r="L5797" s="23" t="str">
        <f aca="false">IF(I5797&lt;Einstellungen!$B$5,"ja","nein")</f>
        <v>ja</v>
      </c>
      <c r="M5797" s="23" t="s">
        <v>131</v>
      </c>
      <c r="N5797" s="23" t="n">
        <v>2025</v>
      </c>
      <c r="O5797" s="23" t="n">
        <v>12</v>
      </c>
    </row>
    <row r="5798" customFormat="false" ht="15" hidden="false" customHeight="false" outlineLevel="0" collapsed="false">
      <c r="A5798" s="22" t="n">
        <v>45933</v>
      </c>
      <c r="B5798" s="23" t="s">
        <v>119</v>
      </c>
      <c r="C5798" s="23" t="s">
        <v>121</v>
      </c>
      <c r="D5798" s="24" t="n">
        <v>-552.2</v>
      </c>
      <c r="E5798" s="25" t="n">
        <f aca="false">MAX(D5798,0)/1000</f>
        <v>0</v>
      </c>
      <c r="F5798" s="25" t="n">
        <f aca="false">MAX(-D5798,0)/1000</f>
        <v>0.5522</v>
      </c>
      <c r="G5798" s="23" t="str">
        <f aca="false">IF(E5798&gt;0,"ja","nein")</f>
        <v>nein</v>
      </c>
      <c r="H5798" s="26" t="n">
        <v>16.502</v>
      </c>
      <c r="I5798" s="26" t="n">
        <f aca="false">(H5798/10+IF(N5798=2025,Einstellungen!$B$23,Einstellungen!$C$23))*(1+Einstellungen!$B$10)</f>
        <v>21.909328</v>
      </c>
      <c r="J5798" s="25" t="n">
        <f aca="false">E5798*I5798/100</f>
        <v>0</v>
      </c>
      <c r="K5798" s="25" t="n">
        <f aca="false">E5798*Einstellungen!$B$5/100</f>
        <v>0</v>
      </c>
      <c r="L5798" s="23" t="str">
        <f aca="false">IF(I5798&lt;Einstellungen!$B$5,"ja","nein")</f>
        <v>ja</v>
      </c>
      <c r="M5798" s="23" t="s">
        <v>131</v>
      </c>
      <c r="N5798" s="23" t="n">
        <v>2025</v>
      </c>
      <c r="O5798" s="23" t="n">
        <v>13</v>
      </c>
    </row>
    <row r="5799" customFormat="false" ht="15" hidden="false" customHeight="false" outlineLevel="0" collapsed="false">
      <c r="A5799" s="22" t="n">
        <v>45933</v>
      </c>
      <c r="B5799" s="23" t="s">
        <v>120</v>
      </c>
      <c r="C5799" s="23" t="s">
        <v>121</v>
      </c>
      <c r="D5799" s="24" t="n">
        <v>-82.9</v>
      </c>
      <c r="E5799" s="25" t="n">
        <f aca="false">MAX(D5799,0)/1000</f>
        <v>0</v>
      </c>
      <c r="F5799" s="25" t="n">
        <f aca="false">MAX(-D5799,0)/1000</f>
        <v>0.0829</v>
      </c>
      <c r="G5799" s="23" t="str">
        <f aca="false">IF(E5799&gt;0,"ja","nein")</f>
        <v>nein</v>
      </c>
      <c r="H5799" s="26" t="n">
        <v>26.203</v>
      </c>
      <c r="I5799" s="26" t="n">
        <f aca="false">(H5799/10+IF(N5799=2025,Einstellungen!$B$23,Einstellungen!$C$23))*(1+Einstellungen!$B$10)</f>
        <v>23.063747</v>
      </c>
      <c r="J5799" s="25" t="n">
        <f aca="false">E5799*I5799/100</f>
        <v>0</v>
      </c>
      <c r="K5799" s="25" t="n">
        <f aca="false">E5799*Einstellungen!$B$5/100</f>
        <v>0</v>
      </c>
      <c r="L5799" s="23" t="str">
        <f aca="false">IF(I5799&lt;Einstellungen!$B$5,"ja","nein")</f>
        <v>ja</v>
      </c>
      <c r="M5799" s="23" t="s">
        <v>131</v>
      </c>
      <c r="N5799" s="23" t="n">
        <v>2025</v>
      </c>
      <c r="O5799" s="23" t="n">
        <v>14</v>
      </c>
    </row>
    <row r="5800" customFormat="false" ht="15" hidden="false" customHeight="false" outlineLevel="0" collapsed="false">
      <c r="A5800" s="22" t="n">
        <v>45933</v>
      </c>
      <c r="B5800" s="23" t="s">
        <v>104</v>
      </c>
      <c r="C5800" s="23" t="s">
        <v>121</v>
      </c>
      <c r="D5800" s="24" t="n">
        <v>-1222.8</v>
      </c>
      <c r="E5800" s="25" t="n">
        <f aca="false">MAX(D5800,0)/1000</f>
        <v>0</v>
      </c>
      <c r="F5800" s="25" t="n">
        <f aca="false">MAX(-D5800,0)/1000</f>
        <v>1.2228</v>
      </c>
      <c r="G5800" s="23" t="str">
        <f aca="false">IF(E5800&gt;0,"ja","nein")</f>
        <v>nein</v>
      </c>
      <c r="H5800" s="26" t="n">
        <v>49.883</v>
      </c>
      <c r="I5800" s="26" t="n">
        <f aca="false">(H5800/10+IF(N5800=2025,Einstellungen!$B$23,Einstellungen!$C$23))*(1+Einstellungen!$B$10)</f>
        <v>25.881667</v>
      </c>
      <c r="J5800" s="25" t="n">
        <f aca="false">E5800*I5800/100</f>
        <v>0</v>
      </c>
      <c r="K5800" s="25" t="n">
        <f aca="false">E5800*Einstellungen!$B$5/100</f>
        <v>0</v>
      </c>
      <c r="L5800" s="23" t="str">
        <f aca="false">IF(I5800&lt;Einstellungen!$B$5,"ja","nein")</f>
        <v>ja</v>
      </c>
      <c r="M5800" s="23" t="s">
        <v>131</v>
      </c>
      <c r="N5800" s="23" t="n">
        <v>2025</v>
      </c>
      <c r="O5800" s="23" t="n">
        <v>15</v>
      </c>
    </row>
    <row r="5801" customFormat="false" ht="15" hidden="false" customHeight="false" outlineLevel="0" collapsed="false">
      <c r="A5801" s="22" t="n">
        <v>45933</v>
      </c>
      <c r="B5801" s="23" t="s">
        <v>105</v>
      </c>
      <c r="C5801" s="23" t="s">
        <v>121</v>
      </c>
      <c r="D5801" s="24" t="n">
        <v>-303.7</v>
      </c>
      <c r="E5801" s="25" t="n">
        <f aca="false">MAX(D5801,0)/1000</f>
        <v>0</v>
      </c>
      <c r="F5801" s="25" t="n">
        <f aca="false">MAX(-D5801,0)/1000</f>
        <v>0.3037</v>
      </c>
      <c r="G5801" s="23" t="str">
        <f aca="false">IF(E5801&gt;0,"ja","nein")</f>
        <v>nein</v>
      </c>
      <c r="H5801" s="26" t="n">
        <v>63.392</v>
      </c>
      <c r="I5801" s="26" t="n">
        <f aca="false">(H5801/10+IF(N5801=2025,Einstellungen!$B$23,Einstellungen!$C$23))*(1+Einstellungen!$B$10)</f>
        <v>27.489238</v>
      </c>
      <c r="J5801" s="25" t="n">
        <f aca="false">E5801*I5801/100</f>
        <v>0</v>
      </c>
      <c r="K5801" s="25" t="n">
        <f aca="false">E5801*Einstellungen!$B$5/100</f>
        <v>0</v>
      </c>
      <c r="L5801" s="23" t="str">
        <f aca="false">IF(I5801&lt;Einstellungen!$B$5,"ja","nein")</f>
        <v>ja</v>
      </c>
      <c r="M5801" s="23" t="s">
        <v>131</v>
      </c>
      <c r="N5801" s="23" t="n">
        <v>2025</v>
      </c>
      <c r="O5801" s="23" t="n">
        <v>16</v>
      </c>
    </row>
    <row r="5802" customFormat="false" ht="15" hidden="false" customHeight="false" outlineLevel="0" collapsed="false">
      <c r="A5802" s="22" t="n">
        <v>45933</v>
      </c>
      <c r="B5802" s="23" t="s">
        <v>97</v>
      </c>
      <c r="C5802" s="23" t="s">
        <v>121</v>
      </c>
      <c r="D5802" s="24" t="n">
        <v>-37.3</v>
      </c>
      <c r="E5802" s="25" t="n">
        <f aca="false">MAX(D5802,0)/1000</f>
        <v>0</v>
      </c>
      <c r="F5802" s="25" t="n">
        <f aca="false">MAX(-D5802,0)/1000</f>
        <v>0.0373</v>
      </c>
      <c r="G5802" s="23" t="str">
        <f aca="false">IF(E5802&gt;0,"ja","nein")</f>
        <v>nein</v>
      </c>
      <c r="H5802" s="26" t="n">
        <v>89.9</v>
      </c>
      <c r="I5802" s="26" t="n">
        <f aca="false">(H5802/10+IF(N5802=2025,Einstellungen!$B$23,Einstellungen!$C$23))*(1+Einstellungen!$B$10)</f>
        <v>30.64369</v>
      </c>
      <c r="J5802" s="25" t="n">
        <f aca="false">E5802*I5802/100</f>
        <v>0</v>
      </c>
      <c r="K5802" s="25" t="n">
        <f aca="false">E5802*Einstellungen!$B$5/100</f>
        <v>0</v>
      </c>
      <c r="L5802" s="23" t="str">
        <f aca="false">IF(I5802&lt;Einstellungen!$B$5,"ja","nein")</f>
        <v>nein</v>
      </c>
      <c r="M5802" s="23" t="s">
        <v>131</v>
      </c>
      <c r="N5802" s="23" t="n">
        <v>2025</v>
      </c>
      <c r="O5802" s="23" t="n">
        <v>17</v>
      </c>
    </row>
    <row r="5803" customFormat="false" ht="15" hidden="false" customHeight="false" outlineLevel="0" collapsed="false">
      <c r="A5803" s="22" t="n">
        <v>45933</v>
      </c>
      <c r="B5803" s="23" t="s">
        <v>99</v>
      </c>
      <c r="C5803" s="23" t="s">
        <v>121</v>
      </c>
      <c r="D5803" s="24" t="n">
        <v>-26.3</v>
      </c>
      <c r="E5803" s="25" t="n">
        <f aca="false">MAX(D5803,0)/1000</f>
        <v>0</v>
      </c>
      <c r="F5803" s="25" t="n">
        <f aca="false">MAX(-D5803,0)/1000</f>
        <v>0.0263</v>
      </c>
      <c r="G5803" s="23" t="str">
        <f aca="false">IF(E5803&gt;0,"ja","nein")</f>
        <v>nein</v>
      </c>
      <c r="H5803" s="26" t="n">
        <v>120.76</v>
      </c>
      <c r="I5803" s="26" t="n">
        <f aca="false">(H5803/10+IF(N5803=2025,Einstellungen!$B$23,Einstellungen!$C$23))*(1+Einstellungen!$B$10)</f>
        <v>34.31603</v>
      </c>
      <c r="J5803" s="25" t="n">
        <f aca="false">E5803*I5803/100</f>
        <v>0</v>
      </c>
      <c r="K5803" s="25" t="n">
        <f aca="false">E5803*Einstellungen!$B$5/100</f>
        <v>0</v>
      </c>
      <c r="L5803" s="23" t="str">
        <f aca="false">IF(I5803&lt;Einstellungen!$B$5,"ja","nein")</f>
        <v>nein</v>
      </c>
      <c r="M5803" s="23" t="s">
        <v>131</v>
      </c>
      <c r="N5803" s="23" t="n">
        <v>2025</v>
      </c>
      <c r="O5803" s="23" t="n">
        <v>18</v>
      </c>
    </row>
    <row r="5804" customFormat="false" ht="15" hidden="false" customHeight="false" outlineLevel="0" collapsed="false">
      <c r="A5804" s="22" t="n">
        <v>45933</v>
      </c>
      <c r="B5804" s="23" t="s">
        <v>100</v>
      </c>
      <c r="C5804" s="23" t="s">
        <v>121</v>
      </c>
      <c r="D5804" s="24" t="n">
        <v>-25.9</v>
      </c>
      <c r="E5804" s="25" t="n">
        <f aca="false">MAX(D5804,0)/1000</f>
        <v>0</v>
      </c>
      <c r="F5804" s="25" t="n">
        <f aca="false">MAX(-D5804,0)/1000</f>
        <v>0.0259</v>
      </c>
      <c r="G5804" s="23" t="str">
        <f aca="false">IF(E5804&gt;0,"ja","nein")</f>
        <v>nein</v>
      </c>
      <c r="H5804" s="26" t="n">
        <v>109.01</v>
      </c>
      <c r="I5804" s="26" t="n">
        <f aca="false">(H5804/10+IF(N5804=2025,Einstellungen!$B$23,Einstellungen!$C$23))*(1+Einstellungen!$B$10)</f>
        <v>32.91778</v>
      </c>
      <c r="J5804" s="25" t="n">
        <f aca="false">E5804*I5804/100</f>
        <v>0</v>
      </c>
      <c r="K5804" s="25" t="n">
        <f aca="false">E5804*Einstellungen!$B$5/100</f>
        <v>0</v>
      </c>
      <c r="L5804" s="23" t="str">
        <f aca="false">IF(I5804&lt;Einstellungen!$B$5,"ja","nein")</f>
        <v>nein</v>
      </c>
      <c r="M5804" s="23" t="s">
        <v>131</v>
      </c>
      <c r="N5804" s="23" t="n">
        <v>2025</v>
      </c>
      <c r="O5804" s="23" t="n">
        <v>19</v>
      </c>
    </row>
    <row r="5805" customFormat="false" ht="15" hidden="false" customHeight="false" outlineLevel="0" collapsed="false">
      <c r="A5805" s="22" t="n">
        <v>45933</v>
      </c>
      <c r="B5805" s="23" t="s">
        <v>92</v>
      </c>
      <c r="C5805" s="23" t="s">
        <v>121</v>
      </c>
      <c r="D5805" s="24" t="n">
        <v>-22.4</v>
      </c>
      <c r="E5805" s="25" t="n">
        <f aca="false">MAX(D5805,0)/1000</f>
        <v>0</v>
      </c>
      <c r="F5805" s="25" t="n">
        <f aca="false">MAX(-D5805,0)/1000</f>
        <v>0.0224</v>
      </c>
      <c r="G5805" s="23" t="str">
        <f aca="false">IF(E5805&gt;0,"ja","nein")</f>
        <v>nein</v>
      </c>
      <c r="H5805" s="26" t="n">
        <v>75.04</v>
      </c>
      <c r="I5805" s="26" t="n">
        <f aca="false">(H5805/10+IF(N5805=2025,Einstellungen!$B$23,Einstellungen!$C$23))*(1+Einstellungen!$B$10)</f>
        <v>28.87535</v>
      </c>
      <c r="J5805" s="25" t="n">
        <f aca="false">E5805*I5805/100</f>
        <v>0</v>
      </c>
      <c r="K5805" s="25" t="n">
        <f aca="false">E5805*Einstellungen!$B$5/100</f>
        <v>0</v>
      </c>
      <c r="L5805" s="23" t="str">
        <f aca="false">IF(I5805&lt;Einstellungen!$B$5,"ja","nein")</f>
        <v>ja</v>
      </c>
      <c r="M5805" s="23" t="s">
        <v>131</v>
      </c>
      <c r="N5805" s="23" t="n">
        <v>2025</v>
      </c>
      <c r="O5805" s="23" t="n">
        <v>20</v>
      </c>
    </row>
    <row r="5806" customFormat="false" ht="15" hidden="false" customHeight="false" outlineLevel="0" collapsed="false">
      <c r="A5806" s="22" t="n">
        <v>45933</v>
      </c>
      <c r="B5806" s="23" t="s">
        <v>95</v>
      </c>
      <c r="C5806" s="23" t="s">
        <v>121</v>
      </c>
      <c r="D5806" s="24" t="n">
        <v>-17.2</v>
      </c>
      <c r="E5806" s="25" t="n">
        <f aca="false">MAX(D5806,0)/1000</f>
        <v>0</v>
      </c>
      <c r="F5806" s="25" t="n">
        <f aca="false">MAX(-D5806,0)/1000</f>
        <v>0.0172</v>
      </c>
      <c r="G5806" s="23" t="str">
        <f aca="false">IF(E5806&gt;0,"ja","nein")</f>
        <v>nein</v>
      </c>
      <c r="H5806" s="26" t="n">
        <v>43.443</v>
      </c>
      <c r="I5806" s="26" t="n">
        <f aca="false">(H5806/10+IF(N5806=2025,Einstellungen!$B$23,Einstellungen!$C$23))*(1+Einstellungen!$B$10)</f>
        <v>25.115307</v>
      </c>
      <c r="J5806" s="25" t="n">
        <f aca="false">E5806*I5806/100</f>
        <v>0</v>
      </c>
      <c r="K5806" s="25" t="n">
        <f aca="false">E5806*Einstellungen!$B$5/100</f>
        <v>0</v>
      </c>
      <c r="L5806" s="23" t="str">
        <f aca="false">IF(I5806&lt;Einstellungen!$B$5,"ja","nein")</f>
        <v>ja</v>
      </c>
      <c r="M5806" s="23" t="s">
        <v>131</v>
      </c>
      <c r="N5806" s="23" t="n">
        <v>2025</v>
      </c>
      <c r="O5806" s="23" t="n">
        <v>21</v>
      </c>
    </row>
    <row r="5807" customFormat="false" ht="15" hidden="false" customHeight="false" outlineLevel="0" collapsed="false">
      <c r="A5807" s="22" t="n">
        <v>45933</v>
      </c>
      <c r="B5807" s="23" t="s">
        <v>96</v>
      </c>
      <c r="C5807" s="23" t="s">
        <v>121</v>
      </c>
      <c r="D5807" s="24" t="n">
        <v>-22.5</v>
      </c>
      <c r="E5807" s="25" t="n">
        <f aca="false">MAX(D5807,0)/1000</f>
        <v>0</v>
      </c>
      <c r="F5807" s="25" t="n">
        <f aca="false">MAX(-D5807,0)/1000</f>
        <v>0.0225</v>
      </c>
      <c r="G5807" s="23" t="str">
        <f aca="false">IF(E5807&gt;0,"ja","nein")</f>
        <v>nein</v>
      </c>
      <c r="H5807" s="26" t="n">
        <v>25.402</v>
      </c>
      <c r="I5807" s="26" t="n">
        <f aca="false">(H5807/10+IF(N5807=2025,Einstellungen!$B$23,Einstellungen!$C$23))*(1+Einstellungen!$B$10)</f>
        <v>22.968428</v>
      </c>
      <c r="J5807" s="25" t="n">
        <f aca="false">E5807*I5807/100</f>
        <v>0</v>
      </c>
      <c r="K5807" s="25" t="n">
        <f aca="false">E5807*Einstellungen!$B$5/100</f>
        <v>0</v>
      </c>
      <c r="L5807" s="23" t="str">
        <f aca="false">IF(I5807&lt;Einstellungen!$B$5,"ja","nein")</f>
        <v>ja</v>
      </c>
      <c r="M5807" s="23" t="s">
        <v>131</v>
      </c>
      <c r="N5807" s="23" t="n">
        <v>2025</v>
      </c>
      <c r="O5807" s="23" t="n">
        <v>22</v>
      </c>
    </row>
    <row r="5808" customFormat="false" ht="15" hidden="false" customHeight="false" outlineLevel="0" collapsed="false">
      <c r="A5808" s="22" t="n">
        <v>45933</v>
      </c>
      <c r="B5808" s="23" t="s">
        <v>101</v>
      </c>
      <c r="C5808" s="23" t="s">
        <v>121</v>
      </c>
      <c r="D5808" s="24" t="n">
        <v>-24.5</v>
      </c>
      <c r="E5808" s="25" t="n">
        <f aca="false">MAX(D5808,0)/1000</f>
        <v>0</v>
      </c>
      <c r="F5808" s="25" t="n">
        <f aca="false">MAX(-D5808,0)/1000</f>
        <v>0.0245</v>
      </c>
      <c r="G5808" s="23" t="str">
        <f aca="false">IF(E5808&gt;0,"ja","nein")</f>
        <v>nein</v>
      </c>
      <c r="H5808" s="26" t="n">
        <v>11.107</v>
      </c>
      <c r="I5808" s="26" t="n">
        <f aca="false">(H5808/10+IF(N5808=2025,Einstellungen!$B$23,Einstellungen!$C$23))*(1+Einstellungen!$B$10)</f>
        <v>21.267323</v>
      </c>
      <c r="J5808" s="25" t="n">
        <f aca="false">E5808*I5808/100</f>
        <v>0</v>
      </c>
      <c r="K5808" s="25" t="n">
        <f aca="false">E5808*Einstellungen!$B$5/100</f>
        <v>0</v>
      </c>
      <c r="L5808" s="23" t="str">
        <f aca="false">IF(I5808&lt;Einstellungen!$B$5,"ja","nein")</f>
        <v>ja</v>
      </c>
      <c r="M5808" s="23" t="s">
        <v>131</v>
      </c>
      <c r="N5808" s="23" t="n">
        <v>2025</v>
      </c>
      <c r="O5808" s="23" t="n">
        <v>23</v>
      </c>
    </row>
    <row r="5809" customFormat="false" ht="15" hidden="false" customHeight="false" outlineLevel="0" collapsed="false">
      <c r="A5809" s="22" t="n">
        <v>45934</v>
      </c>
      <c r="B5809" s="23" t="s">
        <v>102</v>
      </c>
      <c r="C5809" s="23" t="s">
        <v>122</v>
      </c>
      <c r="D5809" s="24" t="n">
        <v>-22.4</v>
      </c>
      <c r="E5809" s="25" t="n">
        <f aca="false">MAX(D5809,0)/1000</f>
        <v>0</v>
      </c>
      <c r="F5809" s="25" t="n">
        <f aca="false">MAX(-D5809,0)/1000</f>
        <v>0.0224</v>
      </c>
      <c r="G5809" s="23" t="str">
        <f aca="false">IF(E5809&gt;0,"ja","nein")</f>
        <v>nein</v>
      </c>
      <c r="H5809" s="26" t="n">
        <v>0.725</v>
      </c>
      <c r="I5809" s="26" t="n">
        <f aca="false">(H5809/10+IF(N5809=2025,Einstellungen!$B$23,Einstellungen!$C$23))*(1+Einstellungen!$B$10)</f>
        <v>20.031865</v>
      </c>
      <c r="J5809" s="25" t="n">
        <f aca="false">E5809*I5809/100</f>
        <v>0</v>
      </c>
      <c r="K5809" s="25" t="n">
        <f aca="false">E5809*Einstellungen!$B$5/100</f>
        <v>0</v>
      </c>
      <c r="L5809" s="23" t="str">
        <f aca="false">IF(I5809&lt;Einstellungen!$B$5,"ja","nein")</f>
        <v>ja</v>
      </c>
      <c r="M5809" s="23" t="s">
        <v>131</v>
      </c>
      <c r="N5809" s="23" t="n">
        <v>2025</v>
      </c>
      <c r="O5809" s="23" t="n">
        <v>0</v>
      </c>
    </row>
    <row r="5810" customFormat="false" ht="15" hidden="false" customHeight="false" outlineLevel="0" collapsed="false">
      <c r="A5810" s="22" t="n">
        <v>45934</v>
      </c>
      <c r="B5810" s="23" t="s">
        <v>107</v>
      </c>
      <c r="C5810" s="23" t="s">
        <v>122</v>
      </c>
      <c r="D5810" s="24" t="n">
        <v>-18.2</v>
      </c>
      <c r="E5810" s="25" t="n">
        <f aca="false">MAX(D5810,0)/1000</f>
        <v>0</v>
      </c>
      <c r="F5810" s="25" t="n">
        <f aca="false">MAX(-D5810,0)/1000</f>
        <v>0.0182</v>
      </c>
      <c r="G5810" s="23" t="str">
        <f aca="false">IF(E5810&gt;0,"ja","nein")</f>
        <v>nein</v>
      </c>
      <c r="H5810" s="26" t="n">
        <v>-0.01</v>
      </c>
      <c r="I5810" s="26" t="n">
        <f aca="false">(H5810/10+IF(N5810=2025,Einstellungen!$B$23,Einstellungen!$C$23))*(1+Einstellungen!$B$10)</f>
        <v>19.9444</v>
      </c>
      <c r="J5810" s="25" t="n">
        <f aca="false">E5810*I5810/100</f>
        <v>0</v>
      </c>
      <c r="K5810" s="25" t="n">
        <f aca="false">E5810*Einstellungen!$B$5/100</f>
        <v>0</v>
      </c>
      <c r="L5810" s="23" t="str">
        <f aca="false">IF(I5810&lt;Einstellungen!$B$5,"ja","nein")</f>
        <v>ja</v>
      </c>
      <c r="M5810" s="23" t="s">
        <v>131</v>
      </c>
      <c r="N5810" s="23" t="n">
        <v>2025</v>
      </c>
      <c r="O5810" s="23" t="n">
        <v>1</v>
      </c>
    </row>
    <row r="5811" customFormat="false" ht="15" hidden="false" customHeight="false" outlineLevel="0" collapsed="false">
      <c r="A5811" s="22" t="n">
        <v>45934</v>
      </c>
      <c r="B5811" s="23" t="s">
        <v>108</v>
      </c>
      <c r="C5811" s="23" t="s">
        <v>122</v>
      </c>
      <c r="D5811" s="24" t="n">
        <v>-24.2</v>
      </c>
      <c r="E5811" s="25" t="n">
        <f aca="false">MAX(D5811,0)/1000</f>
        <v>0</v>
      </c>
      <c r="F5811" s="25" t="n">
        <f aca="false">MAX(-D5811,0)/1000</f>
        <v>0.0242</v>
      </c>
      <c r="G5811" s="23" t="str">
        <f aca="false">IF(E5811&gt;0,"ja","nein")</f>
        <v>nein</v>
      </c>
      <c r="H5811" s="26" t="n">
        <v>-0.043</v>
      </c>
      <c r="I5811" s="26" t="n">
        <f aca="false">(H5811/10+IF(N5811=2025,Einstellungen!$B$23,Einstellungen!$C$23))*(1+Einstellungen!$B$10)</f>
        <v>19.940473</v>
      </c>
      <c r="J5811" s="25" t="n">
        <f aca="false">E5811*I5811/100</f>
        <v>0</v>
      </c>
      <c r="K5811" s="25" t="n">
        <f aca="false">E5811*Einstellungen!$B$5/100</f>
        <v>0</v>
      </c>
      <c r="L5811" s="23" t="str">
        <f aca="false">IF(I5811&lt;Einstellungen!$B$5,"ja","nein")</f>
        <v>ja</v>
      </c>
      <c r="M5811" s="23" t="s">
        <v>131</v>
      </c>
      <c r="N5811" s="23" t="n">
        <v>2025</v>
      </c>
      <c r="O5811" s="23" t="n">
        <v>2</v>
      </c>
    </row>
    <row r="5812" customFormat="false" ht="15" hidden="false" customHeight="false" outlineLevel="0" collapsed="false">
      <c r="A5812" s="22" t="n">
        <v>45934</v>
      </c>
      <c r="B5812" s="23" t="s">
        <v>109</v>
      </c>
      <c r="C5812" s="23" t="s">
        <v>122</v>
      </c>
      <c r="D5812" s="24" t="n">
        <v>-25.2</v>
      </c>
      <c r="E5812" s="25" t="n">
        <f aca="false">MAX(D5812,0)/1000</f>
        <v>0</v>
      </c>
      <c r="F5812" s="25" t="n">
        <f aca="false">MAX(-D5812,0)/1000</f>
        <v>0.0252</v>
      </c>
      <c r="G5812" s="23" t="str">
        <f aca="false">IF(E5812&gt;0,"ja","nein")</f>
        <v>nein</v>
      </c>
      <c r="H5812" s="26" t="n">
        <v>-0.098</v>
      </c>
      <c r="I5812" s="26" t="n">
        <f aca="false">(H5812/10+IF(N5812=2025,Einstellungen!$B$23,Einstellungen!$C$23))*(1+Einstellungen!$B$10)</f>
        <v>19.933928</v>
      </c>
      <c r="J5812" s="25" t="n">
        <f aca="false">E5812*I5812/100</f>
        <v>0</v>
      </c>
      <c r="K5812" s="25" t="n">
        <f aca="false">E5812*Einstellungen!$B$5/100</f>
        <v>0</v>
      </c>
      <c r="L5812" s="23" t="str">
        <f aca="false">IF(I5812&lt;Einstellungen!$B$5,"ja","nein")</f>
        <v>ja</v>
      </c>
      <c r="M5812" s="23" t="s">
        <v>131</v>
      </c>
      <c r="N5812" s="23" t="n">
        <v>2025</v>
      </c>
      <c r="O5812" s="23" t="n">
        <v>3</v>
      </c>
    </row>
    <row r="5813" customFormat="false" ht="15" hidden="false" customHeight="false" outlineLevel="0" collapsed="false">
      <c r="A5813" s="22" t="n">
        <v>45934</v>
      </c>
      <c r="B5813" s="23" t="s">
        <v>110</v>
      </c>
      <c r="C5813" s="23" t="s">
        <v>122</v>
      </c>
      <c r="D5813" s="24" t="n">
        <v>-16.9</v>
      </c>
      <c r="E5813" s="25" t="n">
        <f aca="false">MAX(D5813,0)/1000</f>
        <v>0</v>
      </c>
      <c r="F5813" s="25" t="n">
        <f aca="false">MAX(-D5813,0)/1000</f>
        <v>0.0169</v>
      </c>
      <c r="G5813" s="23" t="str">
        <f aca="false">IF(E5813&gt;0,"ja","nein")</f>
        <v>nein</v>
      </c>
      <c r="H5813" s="26" t="n">
        <v>-1.127</v>
      </c>
      <c r="I5813" s="26" t="n">
        <f aca="false">(H5813/10+IF(N5813=2025,Einstellungen!$B$23,Einstellungen!$C$23))*(1+Einstellungen!$B$10)</f>
        <v>19.811477</v>
      </c>
      <c r="J5813" s="25" t="n">
        <f aca="false">E5813*I5813/100</f>
        <v>0</v>
      </c>
      <c r="K5813" s="25" t="n">
        <f aca="false">E5813*Einstellungen!$B$5/100</f>
        <v>0</v>
      </c>
      <c r="L5813" s="23" t="str">
        <f aca="false">IF(I5813&lt;Einstellungen!$B$5,"ja","nein")</f>
        <v>ja</v>
      </c>
      <c r="M5813" s="23" t="s">
        <v>131</v>
      </c>
      <c r="N5813" s="23" t="n">
        <v>2025</v>
      </c>
      <c r="O5813" s="23" t="n">
        <v>4</v>
      </c>
    </row>
    <row r="5814" customFormat="false" ht="15" hidden="false" customHeight="false" outlineLevel="0" collapsed="false">
      <c r="A5814" s="22" t="n">
        <v>45934</v>
      </c>
      <c r="B5814" s="23" t="s">
        <v>111</v>
      </c>
      <c r="C5814" s="23" t="s">
        <v>122</v>
      </c>
      <c r="D5814" s="24" t="n">
        <v>-16.7</v>
      </c>
      <c r="E5814" s="25" t="n">
        <f aca="false">MAX(D5814,0)/1000</f>
        <v>0</v>
      </c>
      <c r="F5814" s="25" t="n">
        <f aca="false">MAX(-D5814,0)/1000</f>
        <v>0.0167</v>
      </c>
      <c r="G5814" s="23" t="str">
        <f aca="false">IF(E5814&gt;0,"ja","nein")</f>
        <v>nein</v>
      </c>
      <c r="H5814" s="26" t="n">
        <v>-1.905</v>
      </c>
      <c r="I5814" s="26" t="n">
        <f aca="false">(H5814/10+IF(N5814=2025,Einstellungen!$B$23,Einstellungen!$C$23))*(1+Einstellungen!$B$10)</f>
        <v>19.718895</v>
      </c>
      <c r="J5814" s="25" t="n">
        <f aca="false">E5814*I5814/100</f>
        <v>0</v>
      </c>
      <c r="K5814" s="25" t="n">
        <f aca="false">E5814*Einstellungen!$B$5/100</f>
        <v>0</v>
      </c>
      <c r="L5814" s="23" t="str">
        <f aca="false">IF(I5814&lt;Einstellungen!$B$5,"ja","nein")</f>
        <v>ja</v>
      </c>
      <c r="M5814" s="23" t="s">
        <v>131</v>
      </c>
      <c r="N5814" s="23" t="n">
        <v>2025</v>
      </c>
      <c r="O5814" s="23" t="n">
        <v>5</v>
      </c>
    </row>
    <row r="5815" customFormat="false" ht="15" hidden="false" customHeight="false" outlineLevel="0" collapsed="false">
      <c r="A5815" s="22" t="n">
        <v>45934</v>
      </c>
      <c r="B5815" s="23" t="s">
        <v>112</v>
      </c>
      <c r="C5815" s="23" t="s">
        <v>122</v>
      </c>
      <c r="D5815" s="24" t="n">
        <v>-25.2</v>
      </c>
      <c r="E5815" s="25" t="n">
        <f aca="false">MAX(D5815,0)/1000</f>
        <v>0</v>
      </c>
      <c r="F5815" s="25" t="n">
        <f aca="false">MAX(-D5815,0)/1000</f>
        <v>0.0252</v>
      </c>
      <c r="G5815" s="23" t="str">
        <f aca="false">IF(E5815&gt;0,"ja","nein")</f>
        <v>nein</v>
      </c>
      <c r="H5815" s="26" t="n">
        <v>-1.915</v>
      </c>
      <c r="I5815" s="26" t="n">
        <f aca="false">(H5815/10+IF(N5815=2025,Einstellungen!$B$23,Einstellungen!$C$23))*(1+Einstellungen!$B$10)</f>
        <v>19.717705</v>
      </c>
      <c r="J5815" s="25" t="n">
        <f aca="false">E5815*I5815/100</f>
        <v>0</v>
      </c>
      <c r="K5815" s="25" t="n">
        <f aca="false">E5815*Einstellungen!$B$5/100</f>
        <v>0</v>
      </c>
      <c r="L5815" s="23" t="str">
        <f aca="false">IF(I5815&lt;Einstellungen!$B$5,"ja","nein")</f>
        <v>ja</v>
      </c>
      <c r="M5815" s="23" t="s">
        <v>131</v>
      </c>
      <c r="N5815" s="23" t="n">
        <v>2025</v>
      </c>
      <c r="O5815" s="23" t="n">
        <v>6</v>
      </c>
    </row>
    <row r="5816" customFormat="false" ht="15" hidden="false" customHeight="false" outlineLevel="0" collapsed="false">
      <c r="A5816" s="22" t="n">
        <v>45934</v>
      </c>
      <c r="B5816" s="23" t="s">
        <v>113</v>
      </c>
      <c r="C5816" s="23" t="s">
        <v>122</v>
      </c>
      <c r="D5816" s="24" t="n">
        <v>-20.1</v>
      </c>
      <c r="E5816" s="25" t="n">
        <f aca="false">MAX(D5816,0)/1000</f>
        <v>0</v>
      </c>
      <c r="F5816" s="25" t="n">
        <f aca="false">MAX(-D5816,0)/1000</f>
        <v>0.0201</v>
      </c>
      <c r="G5816" s="23" t="str">
        <f aca="false">IF(E5816&gt;0,"ja","nein")</f>
        <v>nein</v>
      </c>
      <c r="H5816" s="26" t="n">
        <v>-0.775</v>
      </c>
      <c r="I5816" s="26" t="n">
        <f aca="false">(H5816/10+IF(N5816=2025,Einstellungen!$B$23,Einstellungen!$C$23))*(1+Einstellungen!$B$10)</f>
        <v>19.853365</v>
      </c>
      <c r="J5816" s="25" t="n">
        <f aca="false">E5816*I5816/100</f>
        <v>0</v>
      </c>
      <c r="K5816" s="25" t="n">
        <f aca="false">E5816*Einstellungen!$B$5/100</f>
        <v>0</v>
      </c>
      <c r="L5816" s="23" t="str">
        <f aca="false">IF(I5816&lt;Einstellungen!$B$5,"ja","nein")</f>
        <v>ja</v>
      </c>
      <c r="M5816" s="23" t="s">
        <v>131</v>
      </c>
      <c r="N5816" s="23" t="n">
        <v>2025</v>
      </c>
      <c r="O5816" s="23" t="n">
        <v>7</v>
      </c>
    </row>
    <row r="5817" customFormat="false" ht="15" hidden="false" customHeight="false" outlineLevel="0" collapsed="false">
      <c r="A5817" s="22" t="n">
        <v>45934</v>
      </c>
      <c r="B5817" s="23" t="s">
        <v>114</v>
      </c>
      <c r="C5817" s="23" t="s">
        <v>122</v>
      </c>
      <c r="D5817" s="24" t="n">
        <v>-28.4</v>
      </c>
      <c r="E5817" s="25" t="n">
        <f aca="false">MAX(D5817,0)/1000</f>
        <v>0</v>
      </c>
      <c r="F5817" s="25" t="n">
        <f aca="false">MAX(-D5817,0)/1000</f>
        <v>0.0284</v>
      </c>
      <c r="G5817" s="23" t="str">
        <f aca="false">IF(E5817&gt;0,"ja","nein")</f>
        <v>nein</v>
      </c>
      <c r="H5817" s="26" t="n">
        <v>-0.3</v>
      </c>
      <c r="I5817" s="26" t="n">
        <f aca="false">(H5817/10+IF(N5817=2025,Einstellungen!$B$23,Einstellungen!$C$23))*(1+Einstellungen!$B$10)</f>
        <v>19.90989</v>
      </c>
      <c r="J5817" s="25" t="n">
        <f aca="false">E5817*I5817/100</f>
        <v>0</v>
      </c>
      <c r="K5817" s="25" t="n">
        <f aca="false">E5817*Einstellungen!$B$5/100</f>
        <v>0</v>
      </c>
      <c r="L5817" s="23" t="str">
        <f aca="false">IF(I5817&lt;Einstellungen!$B$5,"ja","nein")</f>
        <v>ja</v>
      </c>
      <c r="M5817" s="23" t="s">
        <v>131</v>
      </c>
      <c r="N5817" s="23" t="n">
        <v>2025</v>
      </c>
      <c r="O5817" s="23" t="n">
        <v>8</v>
      </c>
    </row>
    <row r="5818" customFormat="false" ht="15" hidden="false" customHeight="false" outlineLevel="0" collapsed="false">
      <c r="A5818" s="22" t="n">
        <v>45934</v>
      </c>
      <c r="B5818" s="23" t="s">
        <v>115</v>
      </c>
      <c r="C5818" s="23" t="s">
        <v>122</v>
      </c>
      <c r="D5818" s="24" t="n">
        <v>-201.1</v>
      </c>
      <c r="E5818" s="25" t="n">
        <f aca="false">MAX(D5818,0)/1000</f>
        <v>0</v>
      </c>
      <c r="F5818" s="25" t="n">
        <f aca="false">MAX(-D5818,0)/1000</f>
        <v>0.2011</v>
      </c>
      <c r="G5818" s="23" t="str">
        <f aca="false">IF(E5818&gt;0,"ja","nein")</f>
        <v>nein</v>
      </c>
      <c r="H5818" s="26" t="n">
        <v>-0.163</v>
      </c>
      <c r="I5818" s="26" t="n">
        <f aca="false">(H5818/10+IF(N5818=2025,Einstellungen!$B$23,Einstellungen!$C$23))*(1+Einstellungen!$B$10)</f>
        <v>19.926193</v>
      </c>
      <c r="J5818" s="25" t="n">
        <f aca="false">E5818*I5818/100</f>
        <v>0</v>
      </c>
      <c r="K5818" s="25" t="n">
        <f aca="false">E5818*Einstellungen!$B$5/100</f>
        <v>0</v>
      </c>
      <c r="L5818" s="23" t="str">
        <f aca="false">IF(I5818&lt;Einstellungen!$B$5,"ja","nein")</f>
        <v>ja</v>
      </c>
      <c r="M5818" s="23" t="s">
        <v>131</v>
      </c>
      <c r="N5818" s="23" t="n">
        <v>2025</v>
      </c>
      <c r="O5818" s="23" t="n">
        <v>9</v>
      </c>
    </row>
    <row r="5819" customFormat="false" ht="15" hidden="false" customHeight="false" outlineLevel="0" collapsed="false">
      <c r="A5819" s="22" t="n">
        <v>45934</v>
      </c>
      <c r="B5819" s="23" t="s">
        <v>116</v>
      </c>
      <c r="C5819" s="23" t="s">
        <v>122</v>
      </c>
      <c r="D5819" s="24" t="n">
        <v>-751</v>
      </c>
      <c r="E5819" s="25" t="n">
        <f aca="false">MAX(D5819,0)/1000</f>
        <v>0</v>
      </c>
      <c r="F5819" s="25" t="n">
        <f aca="false">MAX(-D5819,0)/1000</f>
        <v>0.751</v>
      </c>
      <c r="G5819" s="23" t="str">
        <f aca="false">IF(E5819&gt;0,"ja","nein")</f>
        <v>nein</v>
      </c>
      <c r="H5819" s="26" t="n">
        <v>-0.09</v>
      </c>
      <c r="I5819" s="26" t="n">
        <f aca="false">(H5819/10+IF(N5819=2025,Einstellungen!$B$23,Einstellungen!$C$23))*(1+Einstellungen!$B$10)</f>
        <v>19.93488</v>
      </c>
      <c r="J5819" s="25" t="n">
        <f aca="false">E5819*I5819/100</f>
        <v>0</v>
      </c>
      <c r="K5819" s="25" t="n">
        <f aca="false">E5819*Einstellungen!$B$5/100</f>
        <v>0</v>
      </c>
      <c r="L5819" s="23" t="str">
        <f aca="false">IF(I5819&lt;Einstellungen!$B$5,"ja","nein")</f>
        <v>ja</v>
      </c>
      <c r="M5819" s="23" t="s">
        <v>131</v>
      </c>
      <c r="N5819" s="23" t="n">
        <v>2025</v>
      </c>
      <c r="O5819" s="23" t="n">
        <v>10</v>
      </c>
    </row>
    <row r="5820" customFormat="false" ht="15" hidden="false" customHeight="false" outlineLevel="0" collapsed="false">
      <c r="A5820" s="22" t="n">
        <v>45934</v>
      </c>
      <c r="B5820" s="23" t="s">
        <v>117</v>
      </c>
      <c r="C5820" s="23" t="s">
        <v>122</v>
      </c>
      <c r="D5820" s="24" t="n">
        <v>-581.8</v>
      </c>
      <c r="E5820" s="25" t="n">
        <f aca="false">MAX(D5820,0)/1000</f>
        <v>0</v>
      </c>
      <c r="F5820" s="25" t="n">
        <f aca="false">MAX(-D5820,0)/1000</f>
        <v>0.5818</v>
      </c>
      <c r="G5820" s="23" t="str">
        <f aca="false">IF(E5820&gt;0,"ja","nein")</f>
        <v>nein</v>
      </c>
      <c r="H5820" s="26" t="n">
        <v>-0.098</v>
      </c>
      <c r="I5820" s="26" t="n">
        <f aca="false">(H5820/10+IF(N5820=2025,Einstellungen!$B$23,Einstellungen!$C$23))*(1+Einstellungen!$B$10)</f>
        <v>19.933928</v>
      </c>
      <c r="J5820" s="25" t="n">
        <f aca="false">E5820*I5820/100</f>
        <v>0</v>
      </c>
      <c r="K5820" s="25" t="n">
        <f aca="false">E5820*Einstellungen!$B$5/100</f>
        <v>0</v>
      </c>
      <c r="L5820" s="23" t="str">
        <f aca="false">IF(I5820&lt;Einstellungen!$B$5,"ja","nein")</f>
        <v>ja</v>
      </c>
      <c r="M5820" s="23" t="s">
        <v>131</v>
      </c>
      <c r="N5820" s="23" t="n">
        <v>2025</v>
      </c>
      <c r="O5820" s="23" t="n">
        <v>11</v>
      </c>
    </row>
    <row r="5821" customFormat="false" ht="15" hidden="false" customHeight="false" outlineLevel="0" collapsed="false">
      <c r="A5821" s="22" t="n">
        <v>45934</v>
      </c>
      <c r="B5821" s="23" t="s">
        <v>118</v>
      </c>
      <c r="C5821" s="23" t="s">
        <v>122</v>
      </c>
      <c r="D5821" s="24" t="n">
        <v>-405.6</v>
      </c>
      <c r="E5821" s="25" t="n">
        <f aca="false">MAX(D5821,0)/1000</f>
        <v>0</v>
      </c>
      <c r="F5821" s="25" t="n">
        <f aca="false">MAX(-D5821,0)/1000</f>
        <v>0.4056</v>
      </c>
      <c r="G5821" s="23" t="str">
        <f aca="false">IF(E5821&gt;0,"ja","nein")</f>
        <v>nein</v>
      </c>
      <c r="H5821" s="26" t="n">
        <v>-0.08</v>
      </c>
      <c r="I5821" s="26" t="n">
        <f aca="false">(H5821/10+IF(N5821=2025,Einstellungen!$B$23,Einstellungen!$C$23))*(1+Einstellungen!$B$10)</f>
        <v>19.93607</v>
      </c>
      <c r="J5821" s="25" t="n">
        <f aca="false">E5821*I5821/100</f>
        <v>0</v>
      </c>
      <c r="K5821" s="25" t="n">
        <f aca="false">E5821*Einstellungen!$B$5/100</f>
        <v>0</v>
      </c>
      <c r="L5821" s="23" t="str">
        <f aca="false">IF(I5821&lt;Einstellungen!$B$5,"ja","nein")</f>
        <v>ja</v>
      </c>
      <c r="M5821" s="23" t="s">
        <v>131</v>
      </c>
      <c r="N5821" s="23" t="n">
        <v>2025</v>
      </c>
      <c r="O5821" s="23" t="n">
        <v>12</v>
      </c>
    </row>
    <row r="5822" customFormat="false" ht="15" hidden="false" customHeight="false" outlineLevel="0" collapsed="false">
      <c r="A5822" s="22" t="n">
        <v>45934</v>
      </c>
      <c r="B5822" s="23" t="s">
        <v>119</v>
      </c>
      <c r="C5822" s="23" t="s">
        <v>122</v>
      </c>
      <c r="D5822" s="24" t="n">
        <v>-209.2</v>
      </c>
      <c r="E5822" s="25" t="n">
        <f aca="false">MAX(D5822,0)/1000</f>
        <v>0</v>
      </c>
      <c r="F5822" s="25" t="n">
        <f aca="false">MAX(-D5822,0)/1000</f>
        <v>0.2092</v>
      </c>
      <c r="G5822" s="23" t="str">
        <f aca="false">IF(E5822&gt;0,"ja","nein")</f>
        <v>nein</v>
      </c>
      <c r="H5822" s="26" t="n">
        <v>-0.44</v>
      </c>
      <c r="I5822" s="26" t="n">
        <f aca="false">(H5822/10+IF(N5822=2025,Einstellungen!$B$23,Einstellungen!$C$23))*(1+Einstellungen!$B$10)</f>
        <v>19.89323</v>
      </c>
      <c r="J5822" s="25" t="n">
        <f aca="false">E5822*I5822/100</f>
        <v>0</v>
      </c>
      <c r="K5822" s="25" t="n">
        <f aca="false">E5822*Einstellungen!$B$5/100</f>
        <v>0</v>
      </c>
      <c r="L5822" s="23" t="str">
        <f aca="false">IF(I5822&lt;Einstellungen!$B$5,"ja","nein")</f>
        <v>ja</v>
      </c>
      <c r="M5822" s="23" t="s">
        <v>131</v>
      </c>
      <c r="N5822" s="23" t="n">
        <v>2025</v>
      </c>
      <c r="O5822" s="23" t="n">
        <v>13</v>
      </c>
    </row>
    <row r="5823" customFormat="false" ht="15" hidden="false" customHeight="false" outlineLevel="0" collapsed="false">
      <c r="A5823" s="22" t="n">
        <v>45934</v>
      </c>
      <c r="B5823" s="23" t="s">
        <v>120</v>
      </c>
      <c r="C5823" s="23" t="s">
        <v>122</v>
      </c>
      <c r="D5823" s="24" t="n">
        <v>-24.9</v>
      </c>
      <c r="E5823" s="25" t="n">
        <f aca="false">MAX(D5823,0)/1000</f>
        <v>0</v>
      </c>
      <c r="F5823" s="25" t="n">
        <f aca="false">MAX(-D5823,0)/1000</f>
        <v>0.0249</v>
      </c>
      <c r="G5823" s="23" t="str">
        <f aca="false">IF(E5823&gt;0,"ja","nein")</f>
        <v>nein</v>
      </c>
      <c r="H5823" s="26" t="n">
        <v>-2.045</v>
      </c>
      <c r="I5823" s="26" t="n">
        <f aca="false">(H5823/10+IF(N5823=2025,Einstellungen!$B$23,Einstellungen!$C$23))*(1+Einstellungen!$B$10)</f>
        <v>19.702235</v>
      </c>
      <c r="J5823" s="25" t="n">
        <f aca="false">E5823*I5823/100</f>
        <v>0</v>
      </c>
      <c r="K5823" s="25" t="n">
        <f aca="false">E5823*Einstellungen!$B$5/100</f>
        <v>0</v>
      </c>
      <c r="L5823" s="23" t="str">
        <f aca="false">IF(I5823&lt;Einstellungen!$B$5,"ja","nein")</f>
        <v>ja</v>
      </c>
      <c r="M5823" s="23" t="s">
        <v>131</v>
      </c>
      <c r="N5823" s="23" t="n">
        <v>2025</v>
      </c>
      <c r="O5823" s="23" t="n">
        <v>14</v>
      </c>
    </row>
    <row r="5824" customFormat="false" ht="15" hidden="false" customHeight="false" outlineLevel="0" collapsed="false">
      <c r="A5824" s="22" t="n">
        <v>45934</v>
      </c>
      <c r="B5824" s="23" t="s">
        <v>104</v>
      </c>
      <c r="C5824" s="23" t="s">
        <v>122</v>
      </c>
      <c r="D5824" s="24" t="n">
        <v>-24.5</v>
      </c>
      <c r="E5824" s="25" t="n">
        <f aca="false">MAX(D5824,0)/1000</f>
        <v>0</v>
      </c>
      <c r="F5824" s="25" t="n">
        <f aca="false">MAX(-D5824,0)/1000</f>
        <v>0.0245</v>
      </c>
      <c r="G5824" s="23" t="str">
        <f aca="false">IF(E5824&gt;0,"ja","nein")</f>
        <v>nein</v>
      </c>
      <c r="H5824" s="26" t="n">
        <v>-2.605</v>
      </c>
      <c r="I5824" s="26" t="n">
        <f aca="false">(H5824/10+IF(N5824=2025,Einstellungen!$B$23,Einstellungen!$C$23))*(1+Einstellungen!$B$10)</f>
        <v>19.635595</v>
      </c>
      <c r="J5824" s="25" t="n">
        <f aca="false">E5824*I5824/100</f>
        <v>0</v>
      </c>
      <c r="K5824" s="25" t="n">
        <f aca="false">E5824*Einstellungen!$B$5/100</f>
        <v>0</v>
      </c>
      <c r="L5824" s="23" t="str">
        <f aca="false">IF(I5824&lt;Einstellungen!$B$5,"ja","nein")</f>
        <v>ja</v>
      </c>
      <c r="M5824" s="23" t="s">
        <v>131</v>
      </c>
      <c r="N5824" s="23" t="n">
        <v>2025</v>
      </c>
      <c r="O5824" s="23" t="n">
        <v>15</v>
      </c>
    </row>
    <row r="5825" customFormat="false" ht="15" hidden="false" customHeight="false" outlineLevel="0" collapsed="false">
      <c r="A5825" s="22" t="n">
        <v>45934</v>
      </c>
      <c r="B5825" s="23" t="s">
        <v>105</v>
      </c>
      <c r="C5825" s="23" t="s">
        <v>122</v>
      </c>
      <c r="D5825" s="24" t="n">
        <v>-25.1</v>
      </c>
      <c r="E5825" s="25" t="n">
        <f aca="false">MAX(D5825,0)/1000</f>
        <v>0</v>
      </c>
      <c r="F5825" s="25" t="n">
        <f aca="false">MAX(-D5825,0)/1000</f>
        <v>0.0251</v>
      </c>
      <c r="G5825" s="23" t="str">
        <f aca="false">IF(E5825&gt;0,"ja","nein")</f>
        <v>nein</v>
      </c>
      <c r="H5825" s="26" t="n">
        <v>-0.095</v>
      </c>
      <c r="I5825" s="26" t="n">
        <f aca="false">(H5825/10+IF(N5825=2025,Einstellungen!$B$23,Einstellungen!$C$23))*(1+Einstellungen!$B$10)</f>
        <v>19.934285</v>
      </c>
      <c r="J5825" s="25" t="n">
        <f aca="false">E5825*I5825/100</f>
        <v>0</v>
      </c>
      <c r="K5825" s="25" t="n">
        <f aca="false">E5825*Einstellungen!$B$5/100</f>
        <v>0</v>
      </c>
      <c r="L5825" s="23" t="str">
        <f aca="false">IF(I5825&lt;Einstellungen!$B$5,"ja","nein")</f>
        <v>ja</v>
      </c>
      <c r="M5825" s="23" t="s">
        <v>131</v>
      </c>
      <c r="N5825" s="23" t="n">
        <v>2025</v>
      </c>
      <c r="O5825" s="23" t="n">
        <v>16</v>
      </c>
    </row>
    <row r="5826" customFormat="false" ht="15" hidden="false" customHeight="false" outlineLevel="0" collapsed="false">
      <c r="A5826" s="22" t="n">
        <v>45934</v>
      </c>
      <c r="B5826" s="23" t="s">
        <v>97</v>
      </c>
      <c r="C5826" s="23" t="s">
        <v>122</v>
      </c>
      <c r="D5826" s="24" t="n">
        <v>-18.9</v>
      </c>
      <c r="E5826" s="25" t="n">
        <f aca="false">MAX(D5826,0)/1000</f>
        <v>0</v>
      </c>
      <c r="F5826" s="25" t="n">
        <f aca="false">MAX(-D5826,0)/1000</f>
        <v>0.0189</v>
      </c>
      <c r="G5826" s="23" t="str">
        <f aca="false">IF(E5826&gt;0,"ja","nein")</f>
        <v>nein</v>
      </c>
      <c r="H5826" s="26" t="n">
        <v>-0.093</v>
      </c>
      <c r="I5826" s="26" t="n">
        <f aca="false">(H5826/10+IF(N5826=2025,Einstellungen!$B$23,Einstellungen!$C$23))*(1+Einstellungen!$B$10)</f>
        <v>19.934523</v>
      </c>
      <c r="J5826" s="25" t="n">
        <f aca="false">E5826*I5826/100</f>
        <v>0</v>
      </c>
      <c r="K5826" s="25" t="n">
        <f aca="false">E5826*Einstellungen!$B$5/100</f>
        <v>0</v>
      </c>
      <c r="L5826" s="23" t="str">
        <f aca="false">IF(I5826&lt;Einstellungen!$B$5,"ja","nein")</f>
        <v>ja</v>
      </c>
      <c r="M5826" s="23" t="s">
        <v>131</v>
      </c>
      <c r="N5826" s="23" t="n">
        <v>2025</v>
      </c>
      <c r="O5826" s="23" t="n">
        <v>17</v>
      </c>
    </row>
    <row r="5827" customFormat="false" ht="15" hidden="false" customHeight="false" outlineLevel="0" collapsed="false">
      <c r="A5827" s="22" t="n">
        <v>45934</v>
      </c>
      <c r="B5827" s="23" t="s">
        <v>99</v>
      </c>
      <c r="C5827" s="23" t="s">
        <v>122</v>
      </c>
      <c r="D5827" s="24" t="n">
        <v>-18.9</v>
      </c>
      <c r="E5827" s="25" t="n">
        <f aca="false">MAX(D5827,0)/1000</f>
        <v>0</v>
      </c>
      <c r="F5827" s="25" t="n">
        <f aca="false">MAX(-D5827,0)/1000</f>
        <v>0.0189</v>
      </c>
      <c r="G5827" s="23" t="str">
        <f aca="false">IF(E5827&gt;0,"ja","nein")</f>
        <v>nein</v>
      </c>
      <c r="H5827" s="26" t="n">
        <v>1.105</v>
      </c>
      <c r="I5827" s="26" t="n">
        <f aca="false">(H5827/10+IF(N5827=2025,Einstellungen!$B$23,Einstellungen!$C$23))*(1+Einstellungen!$B$10)</f>
        <v>20.077085</v>
      </c>
      <c r="J5827" s="25" t="n">
        <f aca="false">E5827*I5827/100</f>
        <v>0</v>
      </c>
      <c r="K5827" s="25" t="n">
        <f aca="false">E5827*Einstellungen!$B$5/100</f>
        <v>0</v>
      </c>
      <c r="L5827" s="23" t="str">
        <f aca="false">IF(I5827&lt;Einstellungen!$B$5,"ja","nein")</f>
        <v>ja</v>
      </c>
      <c r="M5827" s="23" t="s">
        <v>131</v>
      </c>
      <c r="N5827" s="23" t="n">
        <v>2025</v>
      </c>
      <c r="O5827" s="23" t="n">
        <v>18</v>
      </c>
    </row>
    <row r="5828" customFormat="false" ht="15" hidden="false" customHeight="false" outlineLevel="0" collapsed="false">
      <c r="A5828" s="22" t="n">
        <v>45934</v>
      </c>
      <c r="B5828" s="23" t="s">
        <v>100</v>
      </c>
      <c r="C5828" s="23" t="s">
        <v>122</v>
      </c>
      <c r="D5828" s="24" t="n">
        <v>-23.4</v>
      </c>
      <c r="E5828" s="25" t="n">
        <f aca="false">MAX(D5828,0)/1000</f>
        <v>0</v>
      </c>
      <c r="F5828" s="25" t="n">
        <f aca="false">MAX(-D5828,0)/1000</f>
        <v>0.0234</v>
      </c>
      <c r="G5828" s="23" t="str">
        <f aca="false">IF(E5828&gt;0,"ja","nein")</f>
        <v>nein</v>
      </c>
      <c r="H5828" s="26" t="n">
        <v>3.23</v>
      </c>
      <c r="I5828" s="26" t="n">
        <f aca="false">(H5828/10+IF(N5828=2025,Einstellungen!$B$23,Einstellungen!$C$23))*(1+Einstellungen!$B$10)</f>
        <v>20.32996</v>
      </c>
      <c r="J5828" s="25" t="n">
        <f aca="false">E5828*I5828/100</f>
        <v>0</v>
      </c>
      <c r="K5828" s="25" t="n">
        <f aca="false">E5828*Einstellungen!$B$5/100</f>
        <v>0</v>
      </c>
      <c r="L5828" s="23" t="str">
        <f aca="false">IF(I5828&lt;Einstellungen!$B$5,"ja","nein")</f>
        <v>ja</v>
      </c>
      <c r="M5828" s="23" t="s">
        <v>131</v>
      </c>
      <c r="N5828" s="23" t="n">
        <v>2025</v>
      </c>
      <c r="O5828" s="23" t="n">
        <v>19</v>
      </c>
    </row>
    <row r="5829" customFormat="false" ht="15" hidden="false" customHeight="false" outlineLevel="0" collapsed="false">
      <c r="A5829" s="22" t="n">
        <v>45934</v>
      </c>
      <c r="B5829" s="23" t="s">
        <v>92</v>
      </c>
      <c r="C5829" s="23" t="s">
        <v>122</v>
      </c>
      <c r="D5829" s="24" t="n">
        <v>-20.1</v>
      </c>
      <c r="E5829" s="25" t="n">
        <f aca="false">MAX(D5829,0)/1000</f>
        <v>0</v>
      </c>
      <c r="F5829" s="25" t="n">
        <f aca="false">MAX(-D5829,0)/1000</f>
        <v>0.0201</v>
      </c>
      <c r="G5829" s="23" t="str">
        <f aca="false">IF(E5829&gt;0,"ja","nein")</f>
        <v>nein</v>
      </c>
      <c r="H5829" s="26" t="n">
        <v>0.323</v>
      </c>
      <c r="I5829" s="26" t="n">
        <f aca="false">(H5829/10+IF(N5829=2025,Einstellungen!$B$23,Einstellungen!$C$23))*(1+Einstellungen!$B$10)</f>
        <v>19.984027</v>
      </c>
      <c r="J5829" s="25" t="n">
        <f aca="false">E5829*I5829/100</f>
        <v>0</v>
      </c>
      <c r="K5829" s="25" t="n">
        <f aca="false">E5829*Einstellungen!$B$5/100</f>
        <v>0</v>
      </c>
      <c r="L5829" s="23" t="str">
        <f aca="false">IF(I5829&lt;Einstellungen!$B$5,"ja","nein")</f>
        <v>ja</v>
      </c>
      <c r="M5829" s="23" t="s">
        <v>131</v>
      </c>
      <c r="N5829" s="23" t="n">
        <v>2025</v>
      </c>
      <c r="O5829" s="23" t="n">
        <v>20</v>
      </c>
    </row>
    <row r="5830" customFormat="false" ht="15" hidden="false" customHeight="false" outlineLevel="0" collapsed="false">
      <c r="A5830" s="22" t="n">
        <v>45934</v>
      </c>
      <c r="B5830" s="23" t="s">
        <v>95</v>
      </c>
      <c r="C5830" s="23" t="s">
        <v>122</v>
      </c>
      <c r="D5830" s="24" t="n">
        <v>-26.7</v>
      </c>
      <c r="E5830" s="25" t="n">
        <f aca="false">MAX(D5830,0)/1000</f>
        <v>0</v>
      </c>
      <c r="F5830" s="25" t="n">
        <f aca="false">MAX(-D5830,0)/1000</f>
        <v>0.0267</v>
      </c>
      <c r="G5830" s="23" t="str">
        <f aca="false">IF(E5830&gt;0,"ja","nein")</f>
        <v>nein</v>
      </c>
      <c r="H5830" s="26" t="n">
        <v>-0.095</v>
      </c>
      <c r="I5830" s="26" t="n">
        <f aca="false">(H5830/10+IF(N5830=2025,Einstellungen!$B$23,Einstellungen!$C$23))*(1+Einstellungen!$B$10)</f>
        <v>19.934285</v>
      </c>
      <c r="J5830" s="25" t="n">
        <f aca="false">E5830*I5830/100</f>
        <v>0</v>
      </c>
      <c r="K5830" s="25" t="n">
        <f aca="false">E5830*Einstellungen!$B$5/100</f>
        <v>0</v>
      </c>
      <c r="L5830" s="23" t="str">
        <f aca="false">IF(I5830&lt;Einstellungen!$B$5,"ja","nein")</f>
        <v>ja</v>
      </c>
      <c r="M5830" s="23" t="s">
        <v>131</v>
      </c>
      <c r="N5830" s="23" t="n">
        <v>2025</v>
      </c>
      <c r="O5830" s="23" t="n">
        <v>21</v>
      </c>
    </row>
    <row r="5831" customFormat="false" ht="15" hidden="false" customHeight="false" outlineLevel="0" collapsed="false">
      <c r="A5831" s="22" t="n">
        <v>45934</v>
      </c>
      <c r="B5831" s="23" t="s">
        <v>96</v>
      </c>
      <c r="C5831" s="23" t="s">
        <v>122</v>
      </c>
      <c r="D5831" s="24" t="n">
        <v>-20.8</v>
      </c>
      <c r="E5831" s="25" t="n">
        <f aca="false">MAX(D5831,0)/1000</f>
        <v>0</v>
      </c>
      <c r="F5831" s="25" t="n">
        <f aca="false">MAX(-D5831,0)/1000</f>
        <v>0.0208</v>
      </c>
      <c r="G5831" s="23" t="str">
        <f aca="false">IF(E5831&gt;0,"ja","nein")</f>
        <v>nein</v>
      </c>
      <c r="H5831" s="26" t="n">
        <v>-0.052</v>
      </c>
      <c r="I5831" s="26" t="n">
        <f aca="false">(H5831/10+IF(N5831=2025,Einstellungen!$B$23,Einstellungen!$C$23))*(1+Einstellungen!$B$10)</f>
        <v>19.939402</v>
      </c>
      <c r="J5831" s="25" t="n">
        <f aca="false">E5831*I5831/100</f>
        <v>0</v>
      </c>
      <c r="K5831" s="25" t="n">
        <f aca="false">E5831*Einstellungen!$B$5/100</f>
        <v>0</v>
      </c>
      <c r="L5831" s="23" t="str">
        <f aca="false">IF(I5831&lt;Einstellungen!$B$5,"ja","nein")</f>
        <v>ja</v>
      </c>
      <c r="M5831" s="23" t="s">
        <v>131</v>
      </c>
      <c r="N5831" s="23" t="n">
        <v>2025</v>
      </c>
      <c r="O5831" s="23" t="n">
        <v>22</v>
      </c>
    </row>
    <row r="5832" customFormat="false" ht="15" hidden="false" customHeight="false" outlineLevel="0" collapsed="false">
      <c r="A5832" s="22" t="n">
        <v>45934</v>
      </c>
      <c r="B5832" s="23" t="s">
        <v>101</v>
      </c>
      <c r="C5832" s="23" t="s">
        <v>122</v>
      </c>
      <c r="D5832" s="24" t="n">
        <v>-19.2</v>
      </c>
      <c r="E5832" s="25" t="n">
        <f aca="false">MAX(D5832,0)/1000</f>
        <v>0</v>
      </c>
      <c r="F5832" s="25" t="n">
        <f aca="false">MAX(-D5832,0)/1000</f>
        <v>0.0192</v>
      </c>
      <c r="G5832" s="23" t="str">
        <f aca="false">IF(E5832&gt;0,"ja","nein")</f>
        <v>nein</v>
      </c>
      <c r="H5832" s="26" t="n">
        <v>-0.343</v>
      </c>
      <c r="I5832" s="26" t="n">
        <f aca="false">(H5832/10+IF(N5832=2025,Einstellungen!$B$23,Einstellungen!$C$23))*(1+Einstellungen!$B$10)</f>
        <v>19.904773</v>
      </c>
      <c r="J5832" s="25" t="n">
        <f aca="false">E5832*I5832/100</f>
        <v>0</v>
      </c>
      <c r="K5832" s="25" t="n">
        <f aca="false">E5832*Einstellungen!$B$5/100</f>
        <v>0</v>
      </c>
      <c r="L5832" s="23" t="str">
        <f aca="false">IF(I5832&lt;Einstellungen!$B$5,"ja","nein")</f>
        <v>ja</v>
      </c>
      <c r="M5832" s="23" t="s">
        <v>131</v>
      </c>
      <c r="N5832" s="23" t="n">
        <v>2025</v>
      </c>
      <c r="O5832" s="23" t="n">
        <v>23</v>
      </c>
    </row>
    <row r="5833" customFormat="false" ht="15" hidden="false" customHeight="false" outlineLevel="0" collapsed="false">
      <c r="A5833" s="22" t="n">
        <v>45935</v>
      </c>
      <c r="B5833" s="23" t="s">
        <v>102</v>
      </c>
      <c r="C5833" s="23" t="s">
        <v>124</v>
      </c>
      <c r="D5833" s="24" t="n">
        <v>-23.9</v>
      </c>
      <c r="E5833" s="25" t="n">
        <f aca="false">MAX(D5833,0)/1000</f>
        <v>0</v>
      </c>
      <c r="F5833" s="25" t="n">
        <f aca="false">MAX(-D5833,0)/1000</f>
        <v>0.0239</v>
      </c>
      <c r="G5833" s="23" t="str">
        <f aca="false">IF(E5833&gt;0,"ja","nein")</f>
        <v>nein</v>
      </c>
      <c r="H5833" s="26" t="n">
        <v>-0.748</v>
      </c>
      <c r="I5833" s="26" t="n">
        <f aca="false">(H5833/10+IF(N5833=2025,Einstellungen!$B$23,Einstellungen!$C$23))*(1+Einstellungen!$B$10)</f>
        <v>19.856578</v>
      </c>
      <c r="J5833" s="25" t="n">
        <f aca="false">E5833*I5833/100</f>
        <v>0</v>
      </c>
      <c r="K5833" s="25" t="n">
        <f aca="false">E5833*Einstellungen!$B$5/100</f>
        <v>0</v>
      </c>
      <c r="L5833" s="23" t="str">
        <f aca="false">IF(I5833&lt;Einstellungen!$B$5,"ja","nein")</f>
        <v>ja</v>
      </c>
      <c r="M5833" s="23" t="s">
        <v>131</v>
      </c>
      <c r="N5833" s="23" t="n">
        <v>2025</v>
      </c>
      <c r="O5833" s="23" t="n">
        <v>0</v>
      </c>
    </row>
    <row r="5834" customFormat="false" ht="15" hidden="false" customHeight="false" outlineLevel="0" collapsed="false">
      <c r="A5834" s="22" t="n">
        <v>45935</v>
      </c>
      <c r="B5834" s="23" t="s">
        <v>107</v>
      </c>
      <c r="C5834" s="23" t="s">
        <v>124</v>
      </c>
      <c r="D5834" s="24" t="n">
        <v>-21</v>
      </c>
      <c r="E5834" s="25" t="n">
        <f aca="false">MAX(D5834,0)/1000</f>
        <v>0</v>
      </c>
      <c r="F5834" s="25" t="n">
        <f aca="false">MAX(-D5834,0)/1000</f>
        <v>0.021</v>
      </c>
      <c r="G5834" s="23" t="str">
        <f aca="false">IF(E5834&gt;0,"ja","nein")</f>
        <v>nein</v>
      </c>
      <c r="H5834" s="26" t="n">
        <v>-1.402</v>
      </c>
      <c r="I5834" s="26" t="n">
        <f aca="false">(H5834/10+IF(N5834=2025,Einstellungen!$B$23,Einstellungen!$C$23))*(1+Einstellungen!$B$10)</f>
        <v>19.778752</v>
      </c>
      <c r="J5834" s="25" t="n">
        <f aca="false">E5834*I5834/100</f>
        <v>0</v>
      </c>
      <c r="K5834" s="25" t="n">
        <f aca="false">E5834*Einstellungen!$B$5/100</f>
        <v>0</v>
      </c>
      <c r="L5834" s="23" t="str">
        <f aca="false">IF(I5834&lt;Einstellungen!$B$5,"ja","nein")</f>
        <v>ja</v>
      </c>
      <c r="M5834" s="23" t="s">
        <v>131</v>
      </c>
      <c r="N5834" s="23" t="n">
        <v>2025</v>
      </c>
      <c r="O5834" s="23" t="n">
        <v>1</v>
      </c>
    </row>
    <row r="5835" customFormat="false" ht="15" hidden="false" customHeight="false" outlineLevel="0" collapsed="false">
      <c r="A5835" s="22" t="n">
        <v>45935</v>
      </c>
      <c r="B5835" s="23" t="s">
        <v>108</v>
      </c>
      <c r="C5835" s="23" t="s">
        <v>124</v>
      </c>
      <c r="D5835" s="24" t="n">
        <v>-25.1</v>
      </c>
      <c r="E5835" s="25" t="n">
        <f aca="false">MAX(D5835,0)/1000</f>
        <v>0</v>
      </c>
      <c r="F5835" s="25" t="n">
        <f aca="false">MAX(-D5835,0)/1000</f>
        <v>0.0251</v>
      </c>
      <c r="G5835" s="23" t="str">
        <f aca="false">IF(E5835&gt;0,"ja","nein")</f>
        <v>nein</v>
      </c>
      <c r="H5835" s="26" t="n">
        <v>-4.19</v>
      </c>
      <c r="I5835" s="26" t="n">
        <f aca="false">(H5835/10+IF(N5835=2025,Einstellungen!$B$23,Einstellungen!$C$23))*(1+Einstellungen!$B$10)</f>
        <v>19.44698</v>
      </c>
      <c r="J5835" s="25" t="n">
        <f aca="false">E5835*I5835/100</f>
        <v>0</v>
      </c>
      <c r="K5835" s="25" t="n">
        <f aca="false">E5835*Einstellungen!$B$5/100</f>
        <v>0</v>
      </c>
      <c r="L5835" s="23" t="str">
        <f aca="false">IF(I5835&lt;Einstellungen!$B$5,"ja","nein")</f>
        <v>ja</v>
      </c>
      <c r="M5835" s="23" t="s">
        <v>131</v>
      </c>
      <c r="N5835" s="23" t="n">
        <v>2025</v>
      </c>
      <c r="O5835" s="23" t="n">
        <v>2</v>
      </c>
    </row>
    <row r="5836" customFormat="false" ht="15" hidden="false" customHeight="false" outlineLevel="0" collapsed="false">
      <c r="A5836" s="22" t="n">
        <v>45935</v>
      </c>
      <c r="B5836" s="23" t="s">
        <v>109</v>
      </c>
      <c r="C5836" s="23" t="s">
        <v>124</v>
      </c>
      <c r="D5836" s="24" t="n">
        <v>-22.2</v>
      </c>
      <c r="E5836" s="25" t="n">
        <f aca="false">MAX(D5836,0)/1000</f>
        <v>0</v>
      </c>
      <c r="F5836" s="25" t="n">
        <f aca="false">MAX(-D5836,0)/1000</f>
        <v>0.0222</v>
      </c>
      <c r="G5836" s="23" t="str">
        <f aca="false">IF(E5836&gt;0,"ja","nein")</f>
        <v>nein</v>
      </c>
      <c r="H5836" s="26" t="n">
        <v>-4.378</v>
      </c>
      <c r="I5836" s="26" t="n">
        <f aca="false">(H5836/10+IF(N5836=2025,Einstellungen!$B$23,Einstellungen!$C$23))*(1+Einstellungen!$B$10)</f>
        <v>19.424608</v>
      </c>
      <c r="J5836" s="25" t="n">
        <f aca="false">E5836*I5836/100</f>
        <v>0</v>
      </c>
      <c r="K5836" s="25" t="n">
        <f aca="false">E5836*Einstellungen!$B$5/100</f>
        <v>0</v>
      </c>
      <c r="L5836" s="23" t="str">
        <f aca="false">IF(I5836&lt;Einstellungen!$B$5,"ja","nein")</f>
        <v>ja</v>
      </c>
      <c r="M5836" s="23" t="s">
        <v>131</v>
      </c>
      <c r="N5836" s="23" t="n">
        <v>2025</v>
      </c>
      <c r="O5836" s="23" t="n">
        <v>3</v>
      </c>
    </row>
    <row r="5837" customFormat="false" ht="15" hidden="false" customHeight="false" outlineLevel="0" collapsed="false">
      <c r="A5837" s="22" t="n">
        <v>45935</v>
      </c>
      <c r="B5837" s="23" t="s">
        <v>110</v>
      </c>
      <c r="C5837" s="23" t="s">
        <v>124</v>
      </c>
      <c r="D5837" s="24" t="n">
        <v>1.5</v>
      </c>
      <c r="E5837" s="25" t="n">
        <f aca="false">MAX(D5837,0)/1000</f>
        <v>0.0015</v>
      </c>
      <c r="F5837" s="25" t="n">
        <f aca="false">MAX(-D5837,0)/1000</f>
        <v>0</v>
      </c>
      <c r="G5837" s="23" t="str">
        <f aca="false">IF(E5837&gt;0,"ja","nein")</f>
        <v>ja</v>
      </c>
      <c r="H5837" s="26" t="n">
        <v>-4.98</v>
      </c>
      <c r="I5837" s="26" t="n">
        <f aca="false">(H5837/10+IF(N5837=2025,Einstellungen!$B$23,Einstellungen!$C$23))*(1+Einstellungen!$B$10)</f>
        <v>19.35297</v>
      </c>
      <c r="J5837" s="25" t="n">
        <f aca="false">E5837*I5837/100</f>
        <v>0.00029029455</v>
      </c>
      <c r="K5837" s="25" t="n">
        <f aca="false">E5837*Einstellungen!$B$5/100</f>
        <v>0.000435</v>
      </c>
      <c r="L5837" s="23" t="str">
        <f aca="false">IF(I5837&lt;Einstellungen!$B$5,"ja","nein")</f>
        <v>ja</v>
      </c>
      <c r="M5837" s="23" t="s">
        <v>131</v>
      </c>
      <c r="N5837" s="23" t="n">
        <v>2025</v>
      </c>
      <c r="O5837" s="23" t="n">
        <v>4</v>
      </c>
    </row>
    <row r="5838" customFormat="false" ht="15" hidden="false" customHeight="false" outlineLevel="0" collapsed="false">
      <c r="A5838" s="22" t="n">
        <v>45935</v>
      </c>
      <c r="B5838" s="23" t="s">
        <v>111</v>
      </c>
      <c r="C5838" s="23" t="s">
        <v>124</v>
      </c>
      <c r="D5838" s="24" t="n">
        <v>34.2</v>
      </c>
      <c r="E5838" s="25" t="n">
        <f aca="false">MAX(D5838,0)/1000</f>
        <v>0.0342</v>
      </c>
      <c r="F5838" s="25" t="n">
        <f aca="false">MAX(-D5838,0)/1000</f>
        <v>0</v>
      </c>
      <c r="G5838" s="23" t="str">
        <f aca="false">IF(E5838&gt;0,"ja","nein")</f>
        <v>ja</v>
      </c>
      <c r="H5838" s="26" t="n">
        <v>-4.457</v>
      </c>
      <c r="I5838" s="26" t="n">
        <f aca="false">(H5838/10+IF(N5838=2025,Einstellungen!$B$23,Einstellungen!$C$23))*(1+Einstellungen!$B$10)</f>
        <v>19.415207</v>
      </c>
      <c r="J5838" s="25" t="n">
        <f aca="false">E5838*I5838/100</f>
        <v>0.006640000794</v>
      </c>
      <c r="K5838" s="25" t="n">
        <f aca="false">E5838*Einstellungen!$B$5/100</f>
        <v>0.009918</v>
      </c>
      <c r="L5838" s="23" t="str">
        <f aca="false">IF(I5838&lt;Einstellungen!$B$5,"ja","nein")</f>
        <v>ja</v>
      </c>
      <c r="M5838" s="23" t="s">
        <v>131</v>
      </c>
      <c r="N5838" s="23" t="n">
        <v>2025</v>
      </c>
      <c r="O5838" s="23" t="n">
        <v>5</v>
      </c>
    </row>
    <row r="5839" customFormat="false" ht="15" hidden="false" customHeight="false" outlineLevel="0" collapsed="false">
      <c r="A5839" s="22" t="n">
        <v>45935</v>
      </c>
      <c r="B5839" s="23" t="s">
        <v>112</v>
      </c>
      <c r="C5839" s="23" t="s">
        <v>124</v>
      </c>
      <c r="D5839" s="24" t="n">
        <v>235.8</v>
      </c>
      <c r="E5839" s="25" t="n">
        <f aca="false">MAX(D5839,0)/1000</f>
        <v>0.2358</v>
      </c>
      <c r="F5839" s="25" t="n">
        <f aca="false">MAX(-D5839,0)/1000</f>
        <v>0</v>
      </c>
      <c r="G5839" s="23" t="str">
        <f aca="false">IF(E5839&gt;0,"ja","nein")</f>
        <v>ja</v>
      </c>
      <c r="H5839" s="26" t="n">
        <v>-3.76</v>
      </c>
      <c r="I5839" s="26" t="n">
        <f aca="false">(H5839/10+IF(N5839=2025,Einstellungen!$B$23,Einstellungen!$C$23))*(1+Einstellungen!$B$10)</f>
        <v>19.49815</v>
      </c>
      <c r="J5839" s="25" t="n">
        <f aca="false">E5839*I5839/100</f>
        <v>0.0459766377</v>
      </c>
      <c r="K5839" s="25" t="n">
        <f aca="false">E5839*Einstellungen!$B$5/100</f>
        <v>0.068382</v>
      </c>
      <c r="L5839" s="23" t="str">
        <f aca="false">IF(I5839&lt;Einstellungen!$B$5,"ja","nein")</f>
        <v>ja</v>
      </c>
      <c r="M5839" s="23" t="s">
        <v>131</v>
      </c>
      <c r="N5839" s="23" t="n">
        <v>2025</v>
      </c>
      <c r="O5839" s="23" t="n">
        <v>6</v>
      </c>
    </row>
    <row r="5840" customFormat="false" ht="15" hidden="false" customHeight="false" outlineLevel="0" collapsed="false">
      <c r="A5840" s="22" t="n">
        <v>45935</v>
      </c>
      <c r="B5840" s="23" t="s">
        <v>113</v>
      </c>
      <c r="C5840" s="23" t="s">
        <v>124</v>
      </c>
      <c r="D5840" s="24" t="n">
        <v>963.7</v>
      </c>
      <c r="E5840" s="25" t="n">
        <f aca="false">MAX(D5840,0)/1000</f>
        <v>0.9637</v>
      </c>
      <c r="F5840" s="25" t="n">
        <f aca="false">MAX(-D5840,0)/1000</f>
        <v>0</v>
      </c>
      <c r="G5840" s="23" t="str">
        <f aca="false">IF(E5840&gt;0,"ja","nein")</f>
        <v>ja</v>
      </c>
      <c r="H5840" s="26" t="n">
        <v>-1.505</v>
      </c>
      <c r="I5840" s="26" t="n">
        <f aca="false">(H5840/10+IF(N5840=2025,Einstellungen!$B$23,Einstellungen!$C$23))*(1+Einstellungen!$B$10)</f>
        <v>19.766495</v>
      </c>
      <c r="J5840" s="25" t="n">
        <f aca="false">E5840*I5840/100</f>
        <v>0.190489712315</v>
      </c>
      <c r="K5840" s="25" t="n">
        <f aca="false">E5840*Einstellungen!$B$5/100</f>
        <v>0.279473</v>
      </c>
      <c r="L5840" s="23" t="str">
        <f aca="false">IF(I5840&lt;Einstellungen!$B$5,"ja","nein")</f>
        <v>ja</v>
      </c>
      <c r="M5840" s="23" t="s">
        <v>131</v>
      </c>
      <c r="N5840" s="23" t="n">
        <v>2025</v>
      </c>
      <c r="O5840" s="23" t="n">
        <v>7</v>
      </c>
    </row>
    <row r="5841" customFormat="false" ht="15" hidden="false" customHeight="false" outlineLevel="0" collapsed="false">
      <c r="A5841" s="22" t="n">
        <v>45935</v>
      </c>
      <c r="B5841" s="23" t="s">
        <v>114</v>
      </c>
      <c r="C5841" s="23" t="s">
        <v>124</v>
      </c>
      <c r="D5841" s="24" t="n">
        <v>481.9</v>
      </c>
      <c r="E5841" s="25" t="n">
        <f aca="false">MAX(D5841,0)/1000</f>
        <v>0.4819</v>
      </c>
      <c r="F5841" s="25" t="n">
        <f aca="false">MAX(-D5841,0)/1000</f>
        <v>0</v>
      </c>
      <c r="G5841" s="23" t="str">
        <f aca="false">IF(E5841&gt;0,"ja","nein")</f>
        <v>ja</v>
      </c>
      <c r="H5841" s="26" t="n">
        <v>-0.087</v>
      </c>
      <c r="I5841" s="26" t="n">
        <f aca="false">(H5841/10+IF(N5841=2025,Einstellungen!$B$23,Einstellungen!$C$23))*(1+Einstellungen!$B$10)</f>
        <v>19.935237</v>
      </c>
      <c r="J5841" s="25" t="n">
        <f aca="false">E5841*I5841/100</f>
        <v>0.096067907103</v>
      </c>
      <c r="K5841" s="25" t="n">
        <f aca="false">E5841*Einstellungen!$B$5/100</f>
        <v>0.139751</v>
      </c>
      <c r="L5841" s="23" t="str">
        <f aca="false">IF(I5841&lt;Einstellungen!$B$5,"ja","nein")</f>
        <v>ja</v>
      </c>
      <c r="M5841" s="23" t="s">
        <v>131</v>
      </c>
      <c r="N5841" s="23" t="n">
        <v>2025</v>
      </c>
      <c r="O5841" s="23" t="n">
        <v>8</v>
      </c>
    </row>
    <row r="5842" customFormat="false" ht="15" hidden="false" customHeight="false" outlineLevel="0" collapsed="false">
      <c r="A5842" s="22" t="n">
        <v>45935</v>
      </c>
      <c r="B5842" s="23" t="s">
        <v>115</v>
      </c>
      <c r="C5842" s="23" t="s">
        <v>124</v>
      </c>
      <c r="D5842" s="24" t="n">
        <v>125</v>
      </c>
      <c r="E5842" s="25" t="n">
        <f aca="false">MAX(D5842,0)/1000</f>
        <v>0.125</v>
      </c>
      <c r="F5842" s="25" t="n">
        <f aca="false">MAX(-D5842,0)/1000</f>
        <v>0</v>
      </c>
      <c r="G5842" s="23" t="str">
        <f aca="false">IF(E5842&gt;0,"ja","nein")</f>
        <v>ja</v>
      </c>
      <c r="H5842" s="26" t="n">
        <v>-1.393</v>
      </c>
      <c r="I5842" s="26" t="n">
        <f aca="false">(H5842/10+IF(N5842=2025,Einstellungen!$B$23,Einstellungen!$C$23))*(1+Einstellungen!$B$10)</f>
        <v>19.779823</v>
      </c>
      <c r="J5842" s="25" t="n">
        <f aca="false">E5842*I5842/100</f>
        <v>0.02472477875</v>
      </c>
      <c r="K5842" s="25" t="n">
        <f aca="false">E5842*Einstellungen!$B$5/100</f>
        <v>0.03625</v>
      </c>
      <c r="L5842" s="23" t="str">
        <f aca="false">IF(I5842&lt;Einstellungen!$B$5,"ja","nein")</f>
        <v>ja</v>
      </c>
      <c r="M5842" s="23" t="s">
        <v>131</v>
      </c>
      <c r="N5842" s="23" t="n">
        <v>2025</v>
      </c>
      <c r="O5842" s="23" t="n">
        <v>9</v>
      </c>
    </row>
    <row r="5843" customFormat="false" ht="15" hidden="false" customHeight="false" outlineLevel="0" collapsed="false">
      <c r="A5843" s="22" t="n">
        <v>45935</v>
      </c>
      <c r="B5843" s="23" t="s">
        <v>116</v>
      </c>
      <c r="C5843" s="23" t="s">
        <v>124</v>
      </c>
      <c r="D5843" s="24" t="n">
        <v>-12.1</v>
      </c>
      <c r="E5843" s="25" t="n">
        <f aca="false">MAX(D5843,0)/1000</f>
        <v>0</v>
      </c>
      <c r="F5843" s="25" t="n">
        <f aca="false">MAX(-D5843,0)/1000</f>
        <v>0.0121</v>
      </c>
      <c r="G5843" s="23" t="str">
        <f aca="false">IF(E5843&gt;0,"ja","nein")</f>
        <v>nein</v>
      </c>
      <c r="H5843" s="26" t="n">
        <v>-3.33</v>
      </c>
      <c r="I5843" s="26" t="n">
        <f aca="false">(H5843/10+IF(N5843=2025,Einstellungen!$B$23,Einstellungen!$C$23))*(1+Einstellungen!$B$10)</f>
        <v>19.54932</v>
      </c>
      <c r="J5843" s="25" t="n">
        <f aca="false">E5843*I5843/100</f>
        <v>0</v>
      </c>
      <c r="K5843" s="25" t="n">
        <f aca="false">E5843*Einstellungen!$B$5/100</f>
        <v>0</v>
      </c>
      <c r="L5843" s="23" t="str">
        <f aca="false">IF(I5843&lt;Einstellungen!$B$5,"ja","nein")</f>
        <v>ja</v>
      </c>
      <c r="M5843" s="23" t="s">
        <v>131</v>
      </c>
      <c r="N5843" s="23" t="n">
        <v>2025</v>
      </c>
      <c r="O5843" s="23" t="n">
        <v>10</v>
      </c>
    </row>
    <row r="5844" customFormat="false" ht="15" hidden="false" customHeight="false" outlineLevel="0" collapsed="false">
      <c r="A5844" s="22" t="n">
        <v>45935</v>
      </c>
      <c r="B5844" s="23" t="s">
        <v>117</v>
      </c>
      <c r="C5844" s="23" t="s">
        <v>124</v>
      </c>
      <c r="D5844" s="24" t="n">
        <v>-26.7</v>
      </c>
      <c r="E5844" s="25" t="n">
        <f aca="false">MAX(D5844,0)/1000</f>
        <v>0</v>
      </c>
      <c r="F5844" s="25" t="n">
        <f aca="false">MAX(-D5844,0)/1000</f>
        <v>0.0267</v>
      </c>
      <c r="G5844" s="23" t="str">
        <f aca="false">IF(E5844&gt;0,"ja","nein")</f>
        <v>nein</v>
      </c>
      <c r="H5844" s="26" t="n">
        <v>-2.018</v>
      </c>
      <c r="I5844" s="26" t="n">
        <f aca="false">(H5844/10+IF(N5844=2025,Einstellungen!$B$23,Einstellungen!$C$23))*(1+Einstellungen!$B$10)</f>
        <v>19.705448</v>
      </c>
      <c r="J5844" s="25" t="n">
        <f aca="false">E5844*I5844/100</f>
        <v>0</v>
      </c>
      <c r="K5844" s="25" t="n">
        <f aca="false">E5844*Einstellungen!$B$5/100</f>
        <v>0</v>
      </c>
      <c r="L5844" s="23" t="str">
        <f aca="false">IF(I5844&lt;Einstellungen!$B$5,"ja","nein")</f>
        <v>ja</v>
      </c>
      <c r="M5844" s="23" t="s">
        <v>131</v>
      </c>
      <c r="N5844" s="23" t="n">
        <v>2025</v>
      </c>
      <c r="O5844" s="23" t="n">
        <v>11</v>
      </c>
    </row>
    <row r="5845" customFormat="false" ht="15" hidden="false" customHeight="false" outlineLevel="0" collapsed="false">
      <c r="A5845" s="22" t="n">
        <v>45935</v>
      </c>
      <c r="B5845" s="23" t="s">
        <v>118</v>
      </c>
      <c r="C5845" s="23" t="s">
        <v>124</v>
      </c>
      <c r="D5845" s="24" t="n">
        <v>852.2</v>
      </c>
      <c r="E5845" s="25" t="n">
        <f aca="false">MAX(D5845,0)/1000</f>
        <v>0.8522</v>
      </c>
      <c r="F5845" s="25" t="n">
        <f aca="false">MAX(-D5845,0)/1000</f>
        <v>0</v>
      </c>
      <c r="G5845" s="23" t="str">
        <f aca="false">IF(E5845&gt;0,"ja","nein")</f>
        <v>ja</v>
      </c>
      <c r="H5845" s="26" t="n">
        <v>-3.415</v>
      </c>
      <c r="I5845" s="26" t="n">
        <f aca="false">(H5845/10+IF(N5845=2025,Einstellungen!$B$23,Einstellungen!$C$23))*(1+Einstellungen!$B$10)</f>
        <v>19.539205</v>
      </c>
      <c r="J5845" s="25" t="n">
        <f aca="false">E5845*I5845/100</f>
        <v>0.16651310501</v>
      </c>
      <c r="K5845" s="25" t="n">
        <f aca="false">E5845*Einstellungen!$B$5/100</f>
        <v>0.247138</v>
      </c>
      <c r="L5845" s="23" t="str">
        <f aca="false">IF(I5845&lt;Einstellungen!$B$5,"ja","nein")</f>
        <v>ja</v>
      </c>
      <c r="M5845" s="23" t="s">
        <v>131</v>
      </c>
      <c r="N5845" s="23" t="n">
        <v>2025</v>
      </c>
      <c r="O5845" s="23" t="n">
        <v>12</v>
      </c>
    </row>
    <row r="5846" customFormat="false" ht="15" hidden="false" customHeight="false" outlineLevel="0" collapsed="false">
      <c r="A5846" s="22" t="n">
        <v>45935</v>
      </c>
      <c r="B5846" s="23" t="s">
        <v>119</v>
      </c>
      <c r="C5846" s="23" t="s">
        <v>124</v>
      </c>
      <c r="D5846" s="24" t="n">
        <v>-137.4</v>
      </c>
      <c r="E5846" s="25" t="n">
        <f aca="false">MAX(D5846,0)/1000</f>
        <v>0</v>
      </c>
      <c r="F5846" s="25" t="n">
        <f aca="false">MAX(-D5846,0)/1000</f>
        <v>0.1374</v>
      </c>
      <c r="G5846" s="23" t="str">
        <f aca="false">IF(E5846&gt;0,"ja","nein")</f>
        <v>nein</v>
      </c>
      <c r="H5846" s="26" t="n">
        <v>-3.388</v>
      </c>
      <c r="I5846" s="26" t="n">
        <f aca="false">(H5846/10+IF(N5846=2025,Einstellungen!$B$23,Einstellungen!$C$23))*(1+Einstellungen!$B$10)</f>
        <v>19.542418</v>
      </c>
      <c r="J5846" s="25" t="n">
        <f aca="false">E5846*I5846/100</f>
        <v>0</v>
      </c>
      <c r="K5846" s="25" t="n">
        <f aca="false">E5846*Einstellungen!$B$5/100</f>
        <v>0</v>
      </c>
      <c r="L5846" s="23" t="str">
        <f aca="false">IF(I5846&lt;Einstellungen!$B$5,"ja","nein")</f>
        <v>ja</v>
      </c>
      <c r="M5846" s="23" t="s">
        <v>131</v>
      </c>
      <c r="N5846" s="23" t="n">
        <v>2025</v>
      </c>
      <c r="O5846" s="23" t="n">
        <v>13</v>
      </c>
    </row>
    <row r="5847" customFormat="false" ht="15" hidden="false" customHeight="false" outlineLevel="0" collapsed="false">
      <c r="A5847" s="22" t="n">
        <v>45935</v>
      </c>
      <c r="B5847" s="23" t="s">
        <v>120</v>
      </c>
      <c r="C5847" s="23" t="s">
        <v>124</v>
      </c>
      <c r="D5847" s="24" t="n">
        <v>-43.7</v>
      </c>
      <c r="E5847" s="25" t="n">
        <f aca="false">MAX(D5847,0)/1000</f>
        <v>0</v>
      </c>
      <c r="F5847" s="25" t="n">
        <f aca="false">MAX(-D5847,0)/1000</f>
        <v>0.0437</v>
      </c>
      <c r="G5847" s="23" t="str">
        <f aca="false">IF(E5847&gt;0,"ja","nein")</f>
        <v>nein</v>
      </c>
      <c r="H5847" s="26" t="n">
        <v>-2.942</v>
      </c>
      <c r="I5847" s="26" t="n">
        <f aca="false">(H5847/10+IF(N5847=2025,Einstellungen!$B$23,Einstellungen!$C$23))*(1+Einstellungen!$B$10)</f>
        <v>19.595492</v>
      </c>
      <c r="J5847" s="25" t="n">
        <f aca="false">E5847*I5847/100</f>
        <v>0</v>
      </c>
      <c r="K5847" s="25" t="n">
        <f aca="false">E5847*Einstellungen!$B$5/100</f>
        <v>0</v>
      </c>
      <c r="L5847" s="23" t="str">
        <f aca="false">IF(I5847&lt;Einstellungen!$B$5,"ja","nein")</f>
        <v>ja</v>
      </c>
      <c r="M5847" s="23" t="s">
        <v>131</v>
      </c>
      <c r="N5847" s="23" t="n">
        <v>2025</v>
      </c>
      <c r="O5847" s="23" t="n">
        <v>14</v>
      </c>
    </row>
    <row r="5848" customFormat="false" ht="15" hidden="false" customHeight="false" outlineLevel="0" collapsed="false">
      <c r="A5848" s="22" t="n">
        <v>45935</v>
      </c>
      <c r="B5848" s="23" t="s">
        <v>104</v>
      </c>
      <c r="C5848" s="23" t="s">
        <v>124</v>
      </c>
      <c r="D5848" s="24" t="n">
        <v>-19.6</v>
      </c>
      <c r="E5848" s="25" t="n">
        <f aca="false">MAX(D5848,0)/1000</f>
        <v>0</v>
      </c>
      <c r="F5848" s="25" t="n">
        <f aca="false">MAX(-D5848,0)/1000</f>
        <v>0.0196</v>
      </c>
      <c r="G5848" s="23" t="str">
        <f aca="false">IF(E5848&gt;0,"ja","nein")</f>
        <v>nein</v>
      </c>
      <c r="H5848" s="26" t="n">
        <v>-2.393</v>
      </c>
      <c r="I5848" s="26" t="n">
        <f aca="false">(H5848/10+IF(N5848=2025,Einstellungen!$B$23,Einstellungen!$C$23))*(1+Einstellungen!$B$10)</f>
        <v>19.660823</v>
      </c>
      <c r="J5848" s="25" t="n">
        <f aca="false">E5848*I5848/100</f>
        <v>0</v>
      </c>
      <c r="K5848" s="25" t="n">
        <f aca="false">E5848*Einstellungen!$B$5/100</f>
        <v>0</v>
      </c>
      <c r="L5848" s="23" t="str">
        <f aca="false">IF(I5848&lt;Einstellungen!$B$5,"ja","nein")</f>
        <v>ja</v>
      </c>
      <c r="M5848" s="23" t="s">
        <v>131</v>
      </c>
      <c r="N5848" s="23" t="n">
        <v>2025</v>
      </c>
      <c r="O5848" s="23" t="n">
        <v>15</v>
      </c>
    </row>
    <row r="5849" customFormat="false" ht="15" hidden="false" customHeight="false" outlineLevel="0" collapsed="false">
      <c r="A5849" s="22" t="n">
        <v>45935</v>
      </c>
      <c r="B5849" s="23" t="s">
        <v>105</v>
      </c>
      <c r="C5849" s="23" t="s">
        <v>124</v>
      </c>
      <c r="D5849" s="24" t="n">
        <v>-21.9</v>
      </c>
      <c r="E5849" s="25" t="n">
        <f aca="false">MAX(D5849,0)/1000</f>
        <v>0</v>
      </c>
      <c r="F5849" s="25" t="n">
        <f aca="false">MAX(-D5849,0)/1000</f>
        <v>0.0219</v>
      </c>
      <c r="G5849" s="23" t="str">
        <f aca="false">IF(E5849&gt;0,"ja","nein")</f>
        <v>nein</v>
      </c>
      <c r="H5849" s="26" t="n">
        <v>-0.688</v>
      </c>
      <c r="I5849" s="26" t="n">
        <f aca="false">(H5849/10+IF(N5849=2025,Einstellungen!$B$23,Einstellungen!$C$23))*(1+Einstellungen!$B$10)</f>
        <v>19.863718</v>
      </c>
      <c r="J5849" s="25" t="n">
        <f aca="false">E5849*I5849/100</f>
        <v>0</v>
      </c>
      <c r="K5849" s="25" t="n">
        <f aca="false">E5849*Einstellungen!$B$5/100</f>
        <v>0</v>
      </c>
      <c r="L5849" s="23" t="str">
        <f aca="false">IF(I5849&lt;Einstellungen!$B$5,"ja","nein")</f>
        <v>ja</v>
      </c>
      <c r="M5849" s="23" t="s">
        <v>131</v>
      </c>
      <c r="N5849" s="23" t="n">
        <v>2025</v>
      </c>
      <c r="O5849" s="23" t="n">
        <v>16</v>
      </c>
    </row>
    <row r="5850" customFormat="false" ht="15" hidden="false" customHeight="false" outlineLevel="0" collapsed="false">
      <c r="A5850" s="22" t="n">
        <v>45935</v>
      </c>
      <c r="B5850" s="23" t="s">
        <v>97</v>
      </c>
      <c r="C5850" s="23" t="s">
        <v>124</v>
      </c>
      <c r="D5850" s="24" t="n">
        <v>-23.6</v>
      </c>
      <c r="E5850" s="25" t="n">
        <f aca="false">MAX(D5850,0)/1000</f>
        <v>0</v>
      </c>
      <c r="F5850" s="25" t="n">
        <f aca="false">MAX(-D5850,0)/1000</f>
        <v>0.0236</v>
      </c>
      <c r="G5850" s="23" t="str">
        <f aca="false">IF(E5850&gt;0,"ja","nein")</f>
        <v>nein</v>
      </c>
      <c r="H5850" s="26" t="n">
        <v>0.853</v>
      </c>
      <c r="I5850" s="26" t="n">
        <f aca="false">(H5850/10+IF(N5850=2025,Einstellungen!$B$23,Einstellungen!$C$23))*(1+Einstellungen!$B$10)</f>
        <v>20.047097</v>
      </c>
      <c r="J5850" s="25" t="n">
        <f aca="false">E5850*I5850/100</f>
        <v>0</v>
      </c>
      <c r="K5850" s="25" t="n">
        <f aca="false">E5850*Einstellungen!$B$5/100</f>
        <v>0</v>
      </c>
      <c r="L5850" s="23" t="str">
        <f aca="false">IF(I5850&lt;Einstellungen!$B$5,"ja","nein")</f>
        <v>ja</v>
      </c>
      <c r="M5850" s="23" t="s">
        <v>131</v>
      </c>
      <c r="N5850" s="23" t="n">
        <v>2025</v>
      </c>
      <c r="O5850" s="23" t="n">
        <v>17</v>
      </c>
    </row>
    <row r="5851" customFormat="false" ht="15" hidden="false" customHeight="false" outlineLevel="0" collapsed="false">
      <c r="A5851" s="22" t="n">
        <v>45935</v>
      </c>
      <c r="B5851" s="23" t="s">
        <v>99</v>
      </c>
      <c r="C5851" s="23" t="s">
        <v>124</v>
      </c>
      <c r="D5851" s="24" t="n">
        <v>183.6</v>
      </c>
      <c r="E5851" s="25" t="n">
        <f aca="false">MAX(D5851,0)/1000</f>
        <v>0.1836</v>
      </c>
      <c r="F5851" s="25" t="n">
        <f aca="false">MAX(-D5851,0)/1000</f>
        <v>0</v>
      </c>
      <c r="G5851" s="23" t="str">
        <f aca="false">IF(E5851&gt;0,"ja","nein")</f>
        <v>ja</v>
      </c>
      <c r="H5851" s="26" t="n">
        <v>16.082</v>
      </c>
      <c r="I5851" s="26" t="n">
        <f aca="false">(H5851/10+IF(N5851=2025,Einstellungen!$B$23,Einstellungen!$C$23))*(1+Einstellungen!$B$10)</f>
        <v>21.859348</v>
      </c>
      <c r="J5851" s="25" t="n">
        <f aca="false">E5851*I5851/100</f>
        <v>0.040133762928</v>
      </c>
      <c r="K5851" s="25" t="n">
        <f aca="false">E5851*Einstellungen!$B$5/100</f>
        <v>0.053244</v>
      </c>
      <c r="L5851" s="23" t="str">
        <f aca="false">IF(I5851&lt;Einstellungen!$B$5,"ja","nein")</f>
        <v>ja</v>
      </c>
      <c r="M5851" s="23" t="s">
        <v>131</v>
      </c>
      <c r="N5851" s="23" t="n">
        <v>2025</v>
      </c>
      <c r="O5851" s="23" t="n">
        <v>18</v>
      </c>
    </row>
    <row r="5852" customFormat="false" ht="15" hidden="false" customHeight="false" outlineLevel="0" collapsed="false">
      <c r="A5852" s="22" t="n">
        <v>45935</v>
      </c>
      <c r="B5852" s="23" t="s">
        <v>100</v>
      </c>
      <c r="C5852" s="23" t="s">
        <v>124</v>
      </c>
      <c r="D5852" s="24" t="n">
        <v>496.8</v>
      </c>
      <c r="E5852" s="25" t="n">
        <f aca="false">MAX(D5852,0)/1000</f>
        <v>0.4968</v>
      </c>
      <c r="F5852" s="25" t="n">
        <f aca="false">MAX(-D5852,0)/1000</f>
        <v>0</v>
      </c>
      <c r="G5852" s="23" t="str">
        <f aca="false">IF(E5852&gt;0,"ja","nein")</f>
        <v>ja</v>
      </c>
      <c r="H5852" s="26" t="n">
        <v>35.047</v>
      </c>
      <c r="I5852" s="26" t="n">
        <f aca="false">(H5852/10+IF(N5852=2025,Einstellungen!$B$23,Einstellungen!$C$23))*(1+Einstellungen!$B$10)</f>
        <v>24.116183</v>
      </c>
      <c r="J5852" s="25" t="n">
        <f aca="false">E5852*I5852/100</f>
        <v>0.119809197144</v>
      </c>
      <c r="K5852" s="25" t="n">
        <f aca="false">E5852*Einstellungen!$B$5/100</f>
        <v>0.144072</v>
      </c>
      <c r="L5852" s="23" t="str">
        <f aca="false">IF(I5852&lt;Einstellungen!$B$5,"ja","nein")</f>
        <v>ja</v>
      </c>
      <c r="M5852" s="23" t="s">
        <v>131</v>
      </c>
      <c r="N5852" s="23" t="n">
        <v>2025</v>
      </c>
      <c r="O5852" s="23" t="n">
        <v>19</v>
      </c>
    </row>
    <row r="5853" customFormat="false" ht="15" hidden="false" customHeight="false" outlineLevel="0" collapsed="false">
      <c r="A5853" s="22" t="n">
        <v>45935</v>
      </c>
      <c r="B5853" s="23" t="s">
        <v>92</v>
      </c>
      <c r="C5853" s="23" t="s">
        <v>124</v>
      </c>
      <c r="D5853" s="24" t="n">
        <v>442.1</v>
      </c>
      <c r="E5853" s="25" t="n">
        <f aca="false">MAX(D5853,0)/1000</f>
        <v>0.4421</v>
      </c>
      <c r="F5853" s="25" t="n">
        <f aca="false">MAX(-D5853,0)/1000</f>
        <v>0</v>
      </c>
      <c r="G5853" s="23" t="str">
        <f aca="false">IF(E5853&gt;0,"ja","nein")</f>
        <v>ja</v>
      </c>
      <c r="H5853" s="26" t="n">
        <v>19.83</v>
      </c>
      <c r="I5853" s="26" t="n">
        <f aca="false">(H5853/10+IF(N5853=2025,Einstellungen!$B$23,Einstellungen!$C$23))*(1+Einstellungen!$B$10)</f>
        <v>22.30536</v>
      </c>
      <c r="J5853" s="25" t="n">
        <f aca="false">E5853*I5853/100</f>
        <v>0.09861199656</v>
      </c>
      <c r="K5853" s="25" t="n">
        <f aca="false">E5853*Einstellungen!$B$5/100</f>
        <v>0.128209</v>
      </c>
      <c r="L5853" s="23" t="str">
        <f aca="false">IF(I5853&lt;Einstellungen!$B$5,"ja","nein")</f>
        <v>ja</v>
      </c>
      <c r="M5853" s="23" t="s">
        <v>131</v>
      </c>
      <c r="N5853" s="23" t="n">
        <v>2025</v>
      </c>
      <c r="O5853" s="23" t="n">
        <v>20</v>
      </c>
    </row>
    <row r="5854" customFormat="false" ht="15" hidden="false" customHeight="false" outlineLevel="0" collapsed="false">
      <c r="A5854" s="22" t="n">
        <v>45935</v>
      </c>
      <c r="B5854" s="23" t="s">
        <v>95</v>
      </c>
      <c r="C5854" s="23" t="s">
        <v>124</v>
      </c>
      <c r="D5854" s="24" t="n">
        <v>391.3</v>
      </c>
      <c r="E5854" s="25" t="n">
        <f aca="false">MAX(D5854,0)/1000</f>
        <v>0.3913</v>
      </c>
      <c r="F5854" s="25" t="n">
        <f aca="false">MAX(-D5854,0)/1000</f>
        <v>0</v>
      </c>
      <c r="G5854" s="23" t="str">
        <f aca="false">IF(E5854&gt;0,"ja","nein")</f>
        <v>ja</v>
      </c>
      <c r="H5854" s="26" t="n">
        <v>5.478</v>
      </c>
      <c r="I5854" s="26" t="n">
        <f aca="false">(H5854/10+IF(N5854=2025,Einstellungen!$B$23,Einstellungen!$C$23))*(1+Einstellungen!$B$10)</f>
        <v>20.597472</v>
      </c>
      <c r="J5854" s="25" t="n">
        <f aca="false">E5854*I5854/100</f>
        <v>0.080597907936</v>
      </c>
      <c r="K5854" s="25" t="n">
        <f aca="false">E5854*Einstellungen!$B$5/100</f>
        <v>0.113477</v>
      </c>
      <c r="L5854" s="23" t="str">
        <f aca="false">IF(I5854&lt;Einstellungen!$B$5,"ja","nein")</f>
        <v>ja</v>
      </c>
      <c r="M5854" s="23" t="s">
        <v>131</v>
      </c>
      <c r="N5854" s="23" t="n">
        <v>2025</v>
      </c>
      <c r="O5854" s="23" t="n">
        <v>21</v>
      </c>
    </row>
    <row r="5855" customFormat="false" ht="15" hidden="false" customHeight="false" outlineLevel="0" collapsed="false">
      <c r="A5855" s="22" t="n">
        <v>45935</v>
      </c>
      <c r="B5855" s="23" t="s">
        <v>96</v>
      </c>
      <c r="C5855" s="23" t="s">
        <v>124</v>
      </c>
      <c r="D5855" s="24" t="n">
        <v>349.4</v>
      </c>
      <c r="E5855" s="25" t="n">
        <f aca="false">MAX(D5855,0)/1000</f>
        <v>0.3494</v>
      </c>
      <c r="F5855" s="25" t="n">
        <f aca="false">MAX(-D5855,0)/1000</f>
        <v>0</v>
      </c>
      <c r="G5855" s="23" t="str">
        <f aca="false">IF(E5855&gt;0,"ja","nein")</f>
        <v>ja</v>
      </c>
      <c r="H5855" s="26" t="n">
        <v>5.203</v>
      </c>
      <c r="I5855" s="26" t="n">
        <f aca="false">(H5855/10+IF(N5855=2025,Einstellungen!$B$23,Einstellungen!$C$23))*(1+Einstellungen!$B$10)</f>
        <v>20.564747</v>
      </c>
      <c r="J5855" s="25" t="n">
        <f aca="false">E5855*I5855/100</f>
        <v>0.071853226018</v>
      </c>
      <c r="K5855" s="25" t="n">
        <f aca="false">E5855*Einstellungen!$B$5/100</f>
        <v>0.101326</v>
      </c>
      <c r="L5855" s="23" t="str">
        <f aca="false">IF(I5855&lt;Einstellungen!$B$5,"ja","nein")</f>
        <v>ja</v>
      </c>
      <c r="M5855" s="23" t="s">
        <v>131</v>
      </c>
      <c r="N5855" s="23" t="n">
        <v>2025</v>
      </c>
      <c r="O5855" s="23" t="n">
        <v>22</v>
      </c>
    </row>
    <row r="5856" customFormat="false" ht="15" hidden="false" customHeight="false" outlineLevel="0" collapsed="false">
      <c r="A5856" s="22" t="n">
        <v>45935</v>
      </c>
      <c r="B5856" s="23" t="s">
        <v>101</v>
      </c>
      <c r="C5856" s="23" t="s">
        <v>124</v>
      </c>
      <c r="D5856" s="24" t="n">
        <v>325.5</v>
      </c>
      <c r="E5856" s="25" t="n">
        <f aca="false">MAX(D5856,0)/1000</f>
        <v>0.3255</v>
      </c>
      <c r="F5856" s="25" t="n">
        <f aca="false">MAX(-D5856,0)/1000</f>
        <v>0</v>
      </c>
      <c r="G5856" s="23" t="str">
        <f aca="false">IF(E5856&gt;0,"ja","nein")</f>
        <v>ja</v>
      </c>
      <c r="H5856" s="26" t="n">
        <v>4.075</v>
      </c>
      <c r="I5856" s="26" t="n">
        <f aca="false">(H5856/10+IF(N5856=2025,Einstellungen!$B$23,Einstellungen!$C$23))*(1+Einstellungen!$B$10)</f>
        <v>20.430515</v>
      </c>
      <c r="J5856" s="25" t="n">
        <f aca="false">E5856*I5856/100</f>
        <v>0.066501326325</v>
      </c>
      <c r="K5856" s="25" t="n">
        <f aca="false">E5856*Einstellungen!$B$5/100</f>
        <v>0.094395</v>
      </c>
      <c r="L5856" s="23" t="str">
        <f aca="false">IF(I5856&lt;Einstellungen!$B$5,"ja","nein")</f>
        <v>ja</v>
      </c>
      <c r="M5856" s="23" t="s">
        <v>131</v>
      </c>
      <c r="N5856" s="23" t="n">
        <v>2025</v>
      </c>
      <c r="O5856" s="23" t="n">
        <v>23</v>
      </c>
    </row>
    <row r="5857" customFormat="false" ht="15" hidden="false" customHeight="false" outlineLevel="0" collapsed="false">
      <c r="A5857" s="22" t="n">
        <v>45936</v>
      </c>
      <c r="B5857" s="23" t="s">
        <v>102</v>
      </c>
      <c r="C5857" s="23" t="s">
        <v>93</v>
      </c>
      <c r="D5857" s="24" t="n">
        <v>297</v>
      </c>
      <c r="E5857" s="25" t="n">
        <f aca="false">MAX(D5857,0)/1000</f>
        <v>0.297</v>
      </c>
      <c r="F5857" s="25" t="n">
        <f aca="false">MAX(-D5857,0)/1000</f>
        <v>0</v>
      </c>
      <c r="G5857" s="23" t="str">
        <f aca="false">IF(E5857&gt;0,"ja","nein")</f>
        <v>ja</v>
      </c>
      <c r="H5857" s="26" t="n">
        <v>20.845</v>
      </c>
      <c r="I5857" s="26" t="n">
        <f aca="false">(H5857/10+IF(N5857=2025,Einstellungen!$B$23,Einstellungen!$C$23))*(1+Einstellungen!$B$10)</f>
        <v>22.426145</v>
      </c>
      <c r="J5857" s="25" t="n">
        <f aca="false">E5857*I5857/100</f>
        <v>0.06660565065</v>
      </c>
      <c r="K5857" s="25" t="n">
        <f aca="false">E5857*Einstellungen!$B$5/100</f>
        <v>0.08613</v>
      </c>
      <c r="L5857" s="23" t="str">
        <f aca="false">IF(I5857&lt;Einstellungen!$B$5,"ja","nein")</f>
        <v>ja</v>
      </c>
      <c r="M5857" s="23" t="s">
        <v>131</v>
      </c>
      <c r="N5857" s="23" t="n">
        <v>2025</v>
      </c>
      <c r="O5857" s="23" t="n">
        <v>0</v>
      </c>
    </row>
    <row r="5858" customFormat="false" ht="15" hidden="false" customHeight="false" outlineLevel="0" collapsed="false">
      <c r="A5858" s="22" t="n">
        <v>45936</v>
      </c>
      <c r="B5858" s="23" t="s">
        <v>107</v>
      </c>
      <c r="C5858" s="23" t="s">
        <v>93</v>
      </c>
      <c r="D5858" s="24" t="n">
        <v>250.7</v>
      </c>
      <c r="E5858" s="25" t="n">
        <f aca="false">MAX(D5858,0)/1000</f>
        <v>0.2507</v>
      </c>
      <c r="F5858" s="25" t="n">
        <f aca="false">MAX(-D5858,0)/1000</f>
        <v>0</v>
      </c>
      <c r="G5858" s="23" t="str">
        <f aca="false">IF(E5858&gt;0,"ja","nein")</f>
        <v>ja</v>
      </c>
      <c r="H5858" s="26" t="n">
        <v>10.047</v>
      </c>
      <c r="I5858" s="26" t="n">
        <f aca="false">(H5858/10+IF(N5858=2025,Einstellungen!$B$23,Einstellungen!$C$23))*(1+Einstellungen!$B$10)</f>
        <v>21.141183</v>
      </c>
      <c r="J5858" s="25" t="n">
        <f aca="false">E5858*I5858/100</f>
        <v>0.053000945781</v>
      </c>
      <c r="K5858" s="25" t="n">
        <f aca="false">E5858*Einstellungen!$B$5/100</f>
        <v>0.072703</v>
      </c>
      <c r="L5858" s="23" t="str">
        <f aca="false">IF(I5858&lt;Einstellungen!$B$5,"ja","nein")</f>
        <v>ja</v>
      </c>
      <c r="M5858" s="23" t="s">
        <v>131</v>
      </c>
      <c r="N5858" s="23" t="n">
        <v>2025</v>
      </c>
      <c r="O5858" s="23" t="n">
        <v>1</v>
      </c>
    </row>
    <row r="5859" customFormat="false" ht="15" hidden="false" customHeight="false" outlineLevel="0" collapsed="false">
      <c r="A5859" s="22" t="n">
        <v>45936</v>
      </c>
      <c r="B5859" s="23" t="s">
        <v>108</v>
      </c>
      <c r="C5859" s="23" t="s">
        <v>93</v>
      </c>
      <c r="D5859" s="24" t="n">
        <v>232.8</v>
      </c>
      <c r="E5859" s="25" t="n">
        <f aca="false">MAX(D5859,0)/1000</f>
        <v>0.2328</v>
      </c>
      <c r="F5859" s="25" t="n">
        <f aca="false">MAX(-D5859,0)/1000</f>
        <v>0</v>
      </c>
      <c r="G5859" s="23" t="str">
        <f aca="false">IF(E5859&gt;0,"ja","nein")</f>
        <v>ja</v>
      </c>
      <c r="H5859" s="26" t="n">
        <v>9.102</v>
      </c>
      <c r="I5859" s="26" t="n">
        <f aca="false">(H5859/10+IF(N5859=2025,Einstellungen!$B$23,Einstellungen!$C$23))*(1+Einstellungen!$B$10)</f>
        <v>21.028728</v>
      </c>
      <c r="J5859" s="25" t="n">
        <f aca="false">E5859*I5859/100</f>
        <v>0.048954878784</v>
      </c>
      <c r="K5859" s="25" t="n">
        <f aca="false">E5859*Einstellungen!$B$5/100</f>
        <v>0.067512</v>
      </c>
      <c r="L5859" s="23" t="str">
        <f aca="false">IF(I5859&lt;Einstellungen!$B$5,"ja","nein")</f>
        <v>ja</v>
      </c>
      <c r="M5859" s="23" t="s">
        <v>131</v>
      </c>
      <c r="N5859" s="23" t="n">
        <v>2025</v>
      </c>
      <c r="O5859" s="23" t="n">
        <v>2</v>
      </c>
    </row>
    <row r="5860" customFormat="false" ht="15" hidden="false" customHeight="false" outlineLevel="0" collapsed="false">
      <c r="A5860" s="22" t="n">
        <v>45936</v>
      </c>
      <c r="B5860" s="23" t="s">
        <v>109</v>
      </c>
      <c r="C5860" s="23" t="s">
        <v>93</v>
      </c>
      <c r="D5860" s="24" t="n">
        <v>262.7</v>
      </c>
      <c r="E5860" s="25" t="n">
        <f aca="false">MAX(D5860,0)/1000</f>
        <v>0.2627</v>
      </c>
      <c r="F5860" s="25" t="n">
        <f aca="false">MAX(-D5860,0)/1000</f>
        <v>0</v>
      </c>
      <c r="G5860" s="23" t="str">
        <f aca="false">IF(E5860&gt;0,"ja","nein")</f>
        <v>ja</v>
      </c>
      <c r="H5860" s="26" t="n">
        <v>10.732</v>
      </c>
      <c r="I5860" s="26" t="n">
        <f aca="false">(H5860/10+IF(N5860=2025,Einstellungen!$B$23,Einstellungen!$C$23))*(1+Einstellungen!$B$10)</f>
        <v>21.222698</v>
      </c>
      <c r="J5860" s="25" t="n">
        <f aca="false">E5860*I5860/100</f>
        <v>0.055752027646</v>
      </c>
      <c r="K5860" s="25" t="n">
        <f aca="false">E5860*Einstellungen!$B$5/100</f>
        <v>0.076183</v>
      </c>
      <c r="L5860" s="23" t="str">
        <f aca="false">IF(I5860&lt;Einstellungen!$B$5,"ja","nein")</f>
        <v>ja</v>
      </c>
      <c r="M5860" s="23" t="s">
        <v>131</v>
      </c>
      <c r="N5860" s="23" t="n">
        <v>2025</v>
      </c>
      <c r="O5860" s="23" t="n">
        <v>3</v>
      </c>
    </row>
    <row r="5861" customFormat="false" ht="15" hidden="false" customHeight="false" outlineLevel="0" collapsed="false">
      <c r="A5861" s="22" t="n">
        <v>45936</v>
      </c>
      <c r="B5861" s="23" t="s">
        <v>110</v>
      </c>
      <c r="C5861" s="23" t="s">
        <v>93</v>
      </c>
      <c r="D5861" s="24" t="n">
        <v>243.3</v>
      </c>
      <c r="E5861" s="25" t="n">
        <f aca="false">MAX(D5861,0)/1000</f>
        <v>0.2433</v>
      </c>
      <c r="F5861" s="25" t="n">
        <f aca="false">MAX(-D5861,0)/1000</f>
        <v>0</v>
      </c>
      <c r="G5861" s="23" t="str">
        <f aca="false">IF(E5861&gt;0,"ja","nein")</f>
        <v>ja</v>
      </c>
      <c r="H5861" s="26" t="n">
        <v>16.8</v>
      </c>
      <c r="I5861" s="26" t="n">
        <f aca="false">(H5861/10+IF(N5861=2025,Einstellungen!$B$23,Einstellungen!$C$23))*(1+Einstellungen!$B$10)</f>
        <v>21.94479</v>
      </c>
      <c r="J5861" s="25" t="n">
        <f aca="false">E5861*I5861/100</f>
        <v>0.05339167407</v>
      </c>
      <c r="K5861" s="25" t="n">
        <f aca="false">E5861*Einstellungen!$B$5/100</f>
        <v>0.070557</v>
      </c>
      <c r="L5861" s="23" t="str">
        <f aca="false">IF(I5861&lt;Einstellungen!$B$5,"ja","nein")</f>
        <v>ja</v>
      </c>
      <c r="M5861" s="23" t="s">
        <v>131</v>
      </c>
      <c r="N5861" s="23" t="n">
        <v>2025</v>
      </c>
      <c r="O5861" s="23" t="n">
        <v>4</v>
      </c>
    </row>
    <row r="5862" customFormat="false" ht="15" hidden="false" customHeight="false" outlineLevel="0" collapsed="false">
      <c r="A5862" s="22" t="n">
        <v>45936</v>
      </c>
      <c r="B5862" s="23" t="s">
        <v>111</v>
      </c>
      <c r="C5862" s="23" t="s">
        <v>93</v>
      </c>
      <c r="D5862" s="24" t="n">
        <v>271.4</v>
      </c>
      <c r="E5862" s="25" t="n">
        <f aca="false">MAX(D5862,0)/1000</f>
        <v>0.2714</v>
      </c>
      <c r="F5862" s="25" t="n">
        <f aca="false">MAX(-D5862,0)/1000</f>
        <v>0</v>
      </c>
      <c r="G5862" s="23" t="str">
        <f aca="false">IF(E5862&gt;0,"ja","nein")</f>
        <v>ja</v>
      </c>
      <c r="H5862" s="26" t="n">
        <v>22.602</v>
      </c>
      <c r="I5862" s="26" t="n">
        <f aca="false">(H5862/10+IF(N5862=2025,Einstellungen!$B$23,Einstellungen!$C$23))*(1+Einstellungen!$B$10)</f>
        <v>22.635228</v>
      </c>
      <c r="J5862" s="25" t="n">
        <f aca="false">E5862*I5862/100</f>
        <v>0.061432008792</v>
      </c>
      <c r="K5862" s="25" t="n">
        <f aca="false">E5862*Einstellungen!$B$5/100</f>
        <v>0.078706</v>
      </c>
      <c r="L5862" s="23" t="str">
        <f aca="false">IF(I5862&lt;Einstellungen!$B$5,"ja","nein")</f>
        <v>ja</v>
      </c>
      <c r="M5862" s="23" t="s">
        <v>131</v>
      </c>
      <c r="N5862" s="23" t="n">
        <v>2025</v>
      </c>
      <c r="O5862" s="23" t="n">
        <v>5</v>
      </c>
    </row>
    <row r="5863" customFormat="false" ht="15" hidden="false" customHeight="false" outlineLevel="0" collapsed="false">
      <c r="A5863" s="22" t="n">
        <v>45936</v>
      </c>
      <c r="B5863" s="23" t="s">
        <v>112</v>
      </c>
      <c r="C5863" s="23" t="s">
        <v>93</v>
      </c>
      <c r="D5863" s="24" t="n">
        <v>277.1</v>
      </c>
      <c r="E5863" s="25" t="n">
        <f aca="false">MAX(D5863,0)/1000</f>
        <v>0.2771</v>
      </c>
      <c r="F5863" s="25" t="n">
        <f aca="false">MAX(-D5863,0)/1000</f>
        <v>0</v>
      </c>
      <c r="G5863" s="23" t="str">
        <f aca="false">IF(E5863&gt;0,"ja","nein")</f>
        <v>ja</v>
      </c>
      <c r="H5863" s="26" t="n">
        <v>68.585</v>
      </c>
      <c r="I5863" s="26" t="n">
        <f aca="false">(H5863/10+IF(N5863=2025,Einstellungen!$B$23,Einstellungen!$C$23))*(1+Einstellungen!$B$10)</f>
        <v>28.107205</v>
      </c>
      <c r="J5863" s="25" t="n">
        <f aca="false">E5863*I5863/100</f>
        <v>0.077885065055</v>
      </c>
      <c r="K5863" s="25" t="n">
        <f aca="false">E5863*Einstellungen!$B$5/100</f>
        <v>0.080359</v>
      </c>
      <c r="L5863" s="23" t="str">
        <f aca="false">IF(I5863&lt;Einstellungen!$B$5,"ja","nein")</f>
        <v>ja</v>
      </c>
      <c r="M5863" s="23" t="s">
        <v>131</v>
      </c>
      <c r="N5863" s="23" t="n">
        <v>2025</v>
      </c>
      <c r="O5863" s="23" t="n">
        <v>6</v>
      </c>
    </row>
    <row r="5864" customFormat="false" ht="15" hidden="false" customHeight="false" outlineLevel="0" collapsed="false">
      <c r="A5864" s="22" t="n">
        <v>45936</v>
      </c>
      <c r="B5864" s="23" t="s">
        <v>113</v>
      </c>
      <c r="C5864" s="23" t="s">
        <v>93</v>
      </c>
      <c r="D5864" s="24" t="n">
        <v>406.5</v>
      </c>
      <c r="E5864" s="25" t="n">
        <f aca="false">MAX(D5864,0)/1000</f>
        <v>0.4065</v>
      </c>
      <c r="F5864" s="25" t="n">
        <f aca="false">MAX(-D5864,0)/1000</f>
        <v>0</v>
      </c>
      <c r="G5864" s="23" t="str">
        <f aca="false">IF(E5864&gt;0,"ja","nein")</f>
        <v>ja</v>
      </c>
      <c r="H5864" s="26" t="n">
        <v>105.052</v>
      </c>
      <c r="I5864" s="26" t="n">
        <f aca="false">(H5864/10+IF(N5864=2025,Einstellungen!$B$23,Einstellungen!$C$23))*(1+Einstellungen!$B$10)</f>
        <v>32.446778</v>
      </c>
      <c r="J5864" s="25" t="n">
        <f aca="false">E5864*I5864/100</f>
        <v>0.13189615257</v>
      </c>
      <c r="K5864" s="25" t="n">
        <f aca="false">E5864*Einstellungen!$B$5/100</f>
        <v>0.117885</v>
      </c>
      <c r="L5864" s="23" t="str">
        <f aca="false">IF(I5864&lt;Einstellungen!$B$5,"ja","nein")</f>
        <v>nein</v>
      </c>
      <c r="M5864" s="23" t="s">
        <v>131</v>
      </c>
      <c r="N5864" s="23" t="n">
        <v>2025</v>
      </c>
      <c r="O5864" s="23" t="n">
        <v>7</v>
      </c>
    </row>
    <row r="5865" customFormat="false" ht="15" hidden="false" customHeight="false" outlineLevel="0" collapsed="false">
      <c r="A5865" s="22" t="n">
        <v>45936</v>
      </c>
      <c r="B5865" s="23" t="s">
        <v>114</v>
      </c>
      <c r="C5865" s="23" t="s">
        <v>93</v>
      </c>
      <c r="D5865" s="24" t="n">
        <v>498</v>
      </c>
      <c r="E5865" s="25" t="n">
        <f aca="false">MAX(D5865,0)/1000</f>
        <v>0.498</v>
      </c>
      <c r="F5865" s="25" t="n">
        <f aca="false">MAX(-D5865,0)/1000</f>
        <v>0</v>
      </c>
      <c r="G5865" s="23" t="str">
        <f aca="false">IF(E5865&gt;0,"ja","nein")</f>
        <v>ja</v>
      </c>
      <c r="H5865" s="26" t="n">
        <v>121.767</v>
      </c>
      <c r="I5865" s="26" t="n">
        <f aca="false">(H5865/10+IF(N5865=2025,Einstellungen!$B$23,Einstellungen!$C$23))*(1+Einstellungen!$B$10)</f>
        <v>34.435863</v>
      </c>
      <c r="J5865" s="25" t="n">
        <f aca="false">E5865*I5865/100</f>
        <v>0.17149059774</v>
      </c>
      <c r="K5865" s="25" t="n">
        <f aca="false">E5865*Einstellungen!$B$5/100</f>
        <v>0.14442</v>
      </c>
      <c r="L5865" s="23" t="str">
        <f aca="false">IF(I5865&lt;Einstellungen!$B$5,"ja","nein")</f>
        <v>nein</v>
      </c>
      <c r="M5865" s="23" t="s">
        <v>131</v>
      </c>
      <c r="N5865" s="23" t="n">
        <v>2025</v>
      </c>
      <c r="O5865" s="23" t="n">
        <v>8</v>
      </c>
    </row>
    <row r="5866" customFormat="false" ht="15" hidden="false" customHeight="false" outlineLevel="0" collapsed="false">
      <c r="A5866" s="22" t="n">
        <v>45936</v>
      </c>
      <c r="B5866" s="23" t="s">
        <v>115</v>
      </c>
      <c r="C5866" s="23" t="s">
        <v>93</v>
      </c>
      <c r="D5866" s="24" t="n">
        <v>551.1</v>
      </c>
      <c r="E5866" s="25" t="n">
        <f aca="false">MAX(D5866,0)/1000</f>
        <v>0.5511</v>
      </c>
      <c r="F5866" s="25" t="n">
        <f aca="false">MAX(-D5866,0)/1000</f>
        <v>0</v>
      </c>
      <c r="G5866" s="23" t="str">
        <f aca="false">IF(E5866&gt;0,"ja","nein")</f>
        <v>ja</v>
      </c>
      <c r="H5866" s="26" t="n">
        <v>121.117</v>
      </c>
      <c r="I5866" s="26" t="n">
        <f aca="false">(H5866/10+IF(N5866=2025,Einstellungen!$B$23,Einstellungen!$C$23))*(1+Einstellungen!$B$10)</f>
        <v>34.358513</v>
      </c>
      <c r="J5866" s="25" t="n">
        <f aca="false">E5866*I5866/100</f>
        <v>0.189349765143</v>
      </c>
      <c r="K5866" s="25" t="n">
        <f aca="false">E5866*Einstellungen!$B$5/100</f>
        <v>0.159819</v>
      </c>
      <c r="L5866" s="23" t="str">
        <f aca="false">IF(I5866&lt;Einstellungen!$B$5,"ja","nein")</f>
        <v>nein</v>
      </c>
      <c r="M5866" s="23" t="s">
        <v>131</v>
      </c>
      <c r="N5866" s="23" t="n">
        <v>2025</v>
      </c>
      <c r="O5866" s="23" t="n">
        <v>9</v>
      </c>
    </row>
    <row r="5867" customFormat="false" ht="15" hidden="false" customHeight="false" outlineLevel="0" collapsed="false">
      <c r="A5867" s="22" t="n">
        <v>45936</v>
      </c>
      <c r="B5867" s="23" t="s">
        <v>116</v>
      </c>
      <c r="C5867" s="23" t="s">
        <v>93</v>
      </c>
      <c r="D5867" s="24" t="n">
        <v>304.6</v>
      </c>
      <c r="E5867" s="25" t="n">
        <f aca="false">MAX(D5867,0)/1000</f>
        <v>0.3046</v>
      </c>
      <c r="F5867" s="25" t="n">
        <f aca="false">MAX(-D5867,0)/1000</f>
        <v>0</v>
      </c>
      <c r="G5867" s="23" t="str">
        <f aca="false">IF(E5867&gt;0,"ja","nein")</f>
        <v>ja</v>
      </c>
      <c r="H5867" s="26" t="n">
        <v>100.528</v>
      </c>
      <c r="I5867" s="26" t="n">
        <f aca="false">(H5867/10+IF(N5867=2025,Einstellungen!$B$23,Einstellungen!$C$23))*(1+Einstellungen!$B$10)</f>
        <v>31.908422</v>
      </c>
      <c r="J5867" s="25" t="n">
        <f aca="false">E5867*I5867/100</f>
        <v>0.097193053412</v>
      </c>
      <c r="K5867" s="25" t="n">
        <f aca="false">E5867*Einstellungen!$B$5/100</f>
        <v>0.088334</v>
      </c>
      <c r="L5867" s="23" t="str">
        <f aca="false">IF(I5867&lt;Einstellungen!$B$5,"ja","nein")</f>
        <v>nein</v>
      </c>
      <c r="M5867" s="23" t="s">
        <v>131</v>
      </c>
      <c r="N5867" s="23" t="n">
        <v>2025</v>
      </c>
      <c r="O5867" s="23" t="n">
        <v>10</v>
      </c>
    </row>
    <row r="5868" customFormat="false" ht="15" hidden="false" customHeight="false" outlineLevel="0" collapsed="false">
      <c r="A5868" s="22" t="n">
        <v>45936</v>
      </c>
      <c r="B5868" s="23" t="s">
        <v>117</v>
      </c>
      <c r="C5868" s="23" t="s">
        <v>93</v>
      </c>
      <c r="D5868" s="24" t="n">
        <v>142.8</v>
      </c>
      <c r="E5868" s="25" t="n">
        <f aca="false">MAX(D5868,0)/1000</f>
        <v>0.1428</v>
      </c>
      <c r="F5868" s="25" t="n">
        <f aca="false">MAX(-D5868,0)/1000</f>
        <v>0</v>
      </c>
      <c r="G5868" s="23" t="str">
        <f aca="false">IF(E5868&gt;0,"ja","nein")</f>
        <v>ja</v>
      </c>
      <c r="H5868" s="26" t="n">
        <v>89.302</v>
      </c>
      <c r="I5868" s="26" t="n">
        <f aca="false">(H5868/10+IF(N5868=2025,Einstellungen!$B$23,Einstellungen!$C$23))*(1+Einstellungen!$B$10)</f>
        <v>30.572528</v>
      </c>
      <c r="J5868" s="25" t="n">
        <f aca="false">E5868*I5868/100</f>
        <v>0.043657569984</v>
      </c>
      <c r="K5868" s="25" t="n">
        <f aca="false">E5868*Einstellungen!$B$5/100</f>
        <v>0.041412</v>
      </c>
      <c r="L5868" s="23" t="str">
        <f aca="false">IF(I5868&lt;Einstellungen!$B$5,"ja","nein")</f>
        <v>nein</v>
      </c>
      <c r="M5868" s="23" t="s">
        <v>131</v>
      </c>
      <c r="N5868" s="23" t="n">
        <v>2025</v>
      </c>
      <c r="O5868" s="23" t="n">
        <v>11</v>
      </c>
    </row>
    <row r="5869" customFormat="false" ht="15" hidden="false" customHeight="false" outlineLevel="0" collapsed="false">
      <c r="A5869" s="22" t="n">
        <v>45936</v>
      </c>
      <c r="B5869" s="23" t="s">
        <v>118</v>
      </c>
      <c r="C5869" s="23" t="s">
        <v>93</v>
      </c>
      <c r="D5869" s="24" t="n">
        <v>124.4</v>
      </c>
      <c r="E5869" s="25" t="n">
        <f aca="false">MAX(D5869,0)/1000</f>
        <v>0.1244</v>
      </c>
      <c r="F5869" s="25" t="n">
        <f aca="false">MAX(-D5869,0)/1000</f>
        <v>0</v>
      </c>
      <c r="G5869" s="23" t="str">
        <f aca="false">IF(E5869&gt;0,"ja","nein")</f>
        <v>ja</v>
      </c>
      <c r="H5869" s="26" t="n">
        <v>87.325</v>
      </c>
      <c r="I5869" s="26" t="n">
        <f aca="false">(H5869/10+IF(N5869=2025,Einstellungen!$B$23,Einstellungen!$C$23))*(1+Einstellungen!$B$10)</f>
        <v>30.337265</v>
      </c>
      <c r="J5869" s="25" t="n">
        <f aca="false">E5869*I5869/100</f>
        <v>0.03773955766</v>
      </c>
      <c r="K5869" s="25" t="n">
        <f aca="false">E5869*Einstellungen!$B$5/100</f>
        <v>0.036076</v>
      </c>
      <c r="L5869" s="23" t="str">
        <f aca="false">IF(I5869&lt;Einstellungen!$B$5,"ja","nein")</f>
        <v>nein</v>
      </c>
      <c r="M5869" s="23" t="s">
        <v>131</v>
      </c>
      <c r="N5869" s="23" t="n">
        <v>2025</v>
      </c>
      <c r="O5869" s="23" t="n">
        <v>12</v>
      </c>
    </row>
    <row r="5870" customFormat="false" ht="15" hidden="false" customHeight="false" outlineLevel="0" collapsed="false">
      <c r="A5870" s="22" t="n">
        <v>45936</v>
      </c>
      <c r="B5870" s="23" t="s">
        <v>119</v>
      </c>
      <c r="C5870" s="23" t="s">
        <v>93</v>
      </c>
      <c r="D5870" s="24" t="n">
        <v>8.8</v>
      </c>
      <c r="E5870" s="25" t="n">
        <f aca="false">MAX(D5870,0)/1000</f>
        <v>0.0088</v>
      </c>
      <c r="F5870" s="25" t="n">
        <f aca="false">MAX(-D5870,0)/1000</f>
        <v>0</v>
      </c>
      <c r="G5870" s="23" t="str">
        <f aca="false">IF(E5870&gt;0,"ja","nein")</f>
        <v>ja</v>
      </c>
      <c r="H5870" s="26" t="n">
        <v>84.597</v>
      </c>
      <c r="I5870" s="26" t="n">
        <f aca="false">(H5870/10+IF(N5870=2025,Einstellungen!$B$23,Einstellungen!$C$23))*(1+Einstellungen!$B$10)</f>
        <v>30.012633</v>
      </c>
      <c r="J5870" s="25" t="n">
        <f aca="false">E5870*I5870/100</f>
        <v>0.002641111704</v>
      </c>
      <c r="K5870" s="25" t="n">
        <f aca="false">E5870*Einstellungen!$B$5/100</f>
        <v>0.002552</v>
      </c>
      <c r="L5870" s="23" t="str">
        <f aca="false">IF(I5870&lt;Einstellungen!$B$5,"ja","nein")</f>
        <v>nein</v>
      </c>
      <c r="M5870" s="23" t="s">
        <v>131</v>
      </c>
      <c r="N5870" s="23" t="n">
        <v>2025</v>
      </c>
      <c r="O5870" s="23" t="n">
        <v>13</v>
      </c>
    </row>
    <row r="5871" customFormat="false" ht="15" hidden="false" customHeight="false" outlineLevel="0" collapsed="false">
      <c r="A5871" s="22" t="n">
        <v>45936</v>
      </c>
      <c r="B5871" s="23" t="s">
        <v>120</v>
      </c>
      <c r="C5871" s="23" t="s">
        <v>93</v>
      </c>
      <c r="D5871" s="24" t="n">
        <v>4</v>
      </c>
      <c r="E5871" s="25" t="n">
        <f aca="false">MAX(D5871,0)/1000</f>
        <v>0.004</v>
      </c>
      <c r="F5871" s="25" t="n">
        <f aca="false">MAX(-D5871,0)/1000</f>
        <v>0</v>
      </c>
      <c r="G5871" s="23" t="str">
        <f aca="false">IF(E5871&gt;0,"ja","nein")</f>
        <v>ja</v>
      </c>
      <c r="H5871" s="26" t="n">
        <v>92.328</v>
      </c>
      <c r="I5871" s="26" t="n">
        <f aca="false">(H5871/10+IF(N5871=2025,Einstellungen!$B$23,Einstellungen!$C$23))*(1+Einstellungen!$B$10)</f>
        <v>30.932622</v>
      </c>
      <c r="J5871" s="25" t="n">
        <f aca="false">E5871*I5871/100</f>
        <v>0.00123730488</v>
      </c>
      <c r="K5871" s="25" t="n">
        <f aca="false">E5871*Einstellungen!$B$5/100</f>
        <v>0.00116</v>
      </c>
      <c r="L5871" s="23" t="str">
        <f aca="false">IF(I5871&lt;Einstellungen!$B$5,"ja","nein")</f>
        <v>nein</v>
      </c>
      <c r="M5871" s="23" t="s">
        <v>131</v>
      </c>
      <c r="N5871" s="23" t="n">
        <v>2025</v>
      </c>
      <c r="O5871" s="23" t="n">
        <v>14</v>
      </c>
    </row>
    <row r="5872" customFormat="false" ht="15" hidden="false" customHeight="false" outlineLevel="0" collapsed="false">
      <c r="A5872" s="22" t="n">
        <v>45936</v>
      </c>
      <c r="B5872" s="23" t="s">
        <v>104</v>
      </c>
      <c r="C5872" s="23" t="s">
        <v>93</v>
      </c>
      <c r="D5872" s="24" t="n">
        <v>34.6</v>
      </c>
      <c r="E5872" s="25" t="n">
        <f aca="false">MAX(D5872,0)/1000</f>
        <v>0.0346</v>
      </c>
      <c r="F5872" s="25" t="n">
        <f aca="false">MAX(-D5872,0)/1000</f>
        <v>0</v>
      </c>
      <c r="G5872" s="23" t="str">
        <f aca="false">IF(E5872&gt;0,"ja","nein")</f>
        <v>ja</v>
      </c>
      <c r="H5872" s="26" t="n">
        <v>94.547</v>
      </c>
      <c r="I5872" s="26" t="n">
        <f aca="false">(H5872/10+IF(N5872=2025,Einstellungen!$B$23,Einstellungen!$C$23))*(1+Einstellungen!$B$10)</f>
        <v>31.196683</v>
      </c>
      <c r="J5872" s="25" t="n">
        <f aca="false">E5872*I5872/100</f>
        <v>0.010794052318</v>
      </c>
      <c r="K5872" s="25" t="n">
        <f aca="false">E5872*Einstellungen!$B$5/100</f>
        <v>0.010034</v>
      </c>
      <c r="L5872" s="23" t="str">
        <f aca="false">IF(I5872&lt;Einstellungen!$B$5,"ja","nein")</f>
        <v>nein</v>
      </c>
      <c r="M5872" s="23" t="s">
        <v>131</v>
      </c>
      <c r="N5872" s="23" t="n">
        <v>2025</v>
      </c>
      <c r="O5872" s="23" t="n">
        <v>15</v>
      </c>
    </row>
    <row r="5873" customFormat="false" ht="15" hidden="false" customHeight="false" outlineLevel="0" collapsed="false">
      <c r="A5873" s="22" t="n">
        <v>45936</v>
      </c>
      <c r="B5873" s="23" t="s">
        <v>105</v>
      </c>
      <c r="C5873" s="23" t="s">
        <v>93</v>
      </c>
      <c r="D5873" s="24" t="n">
        <v>143.9</v>
      </c>
      <c r="E5873" s="25" t="n">
        <f aca="false">MAX(D5873,0)/1000</f>
        <v>0.1439</v>
      </c>
      <c r="F5873" s="25" t="n">
        <f aca="false">MAX(-D5873,0)/1000</f>
        <v>0</v>
      </c>
      <c r="G5873" s="23" t="str">
        <f aca="false">IF(E5873&gt;0,"ja","nein")</f>
        <v>ja</v>
      </c>
      <c r="H5873" s="26" t="n">
        <v>104.773</v>
      </c>
      <c r="I5873" s="26" t="n">
        <f aca="false">(H5873/10+IF(N5873=2025,Einstellungen!$B$23,Einstellungen!$C$23))*(1+Einstellungen!$B$10)</f>
        <v>32.413577</v>
      </c>
      <c r="J5873" s="25" t="n">
        <f aca="false">E5873*I5873/100</f>
        <v>0.046643137303</v>
      </c>
      <c r="K5873" s="25" t="n">
        <f aca="false">E5873*Einstellungen!$B$5/100</f>
        <v>0.041731</v>
      </c>
      <c r="L5873" s="23" t="str">
        <f aca="false">IF(I5873&lt;Einstellungen!$B$5,"ja","nein")</f>
        <v>nein</v>
      </c>
      <c r="M5873" s="23" t="s">
        <v>131</v>
      </c>
      <c r="N5873" s="23" t="n">
        <v>2025</v>
      </c>
      <c r="O5873" s="23" t="n">
        <v>16</v>
      </c>
    </row>
    <row r="5874" customFormat="false" ht="15" hidden="false" customHeight="false" outlineLevel="0" collapsed="false">
      <c r="A5874" s="22" t="n">
        <v>45936</v>
      </c>
      <c r="B5874" s="23" t="s">
        <v>97</v>
      </c>
      <c r="C5874" s="23" t="s">
        <v>93</v>
      </c>
      <c r="D5874" s="24" t="n">
        <v>355.8</v>
      </c>
      <c r="E5874" s="25" t="n">
        <f aca="false">MAX(D5874,0)/1000</f>
        <v>0.3558</v>
      </c>
      <c r="F5874" s="25" t="n">
        <f aca="false">MAX(-D5874,0)/1000</f>
        <v>0</v>
      </c>
      <c r="G5874" s="23" t="str">
        <f aca="false">IF(E5874&gt;0,"ja","nein")</f>
        <v>ja</v>
      </c>
      <c r="H5874" s="26" t="n">
        <v>120.29</v>
      </c>
      <c r="I5874" s="26" t="n">
        <f aca="false">(H5874/10+IF(N5874=2025,Einstellungen!$B$23,Einstellungen!$C$23))*(1+Einstellungen!$B$10)</f>
        <v>34.2601</v>
      </c>
      <c r="J5874" s="25" t="n">
        <f aca="false">E5874*I5874/100</f>
        <v>0.1218974358</v>
      </c>
      <c r="K5874" s="25" t="n">
        <f aca="false">E5874*Einstellungen!$B$5/100</f>
        <v>0.103182</v>
      </c>
      <c r="L5874" s="23" t="str">
        <f aca="false">IF(I5874&lt;Einstellungen!$B$5,"ja","nein")</f>
        <v>nein</v>
      </c>
      <c r="M5874" s="23" t="s">
        <v>131</v>
      </c>
      <c r="N5874" s="23" t="n">
        <v>2025</v>
      </c>
      <c r="O5874" s="23" t="n">
        <v>17</v>
      </c>
    </row>
    <row r="5875" customFormat="false" ht="15" hidden="false" customHeight="false" outlineLevel="0" collapsed="false">
      <c r="A5875" s="22" t="n">
        <v>45936</v>
      </c>
      <c r="B5875" s="23" t="s">
        <v>99</v>
      </c>
      <c r="C5875" s="23" t="s">
        <v>93</v>
      </c>
      <c r="D5875" s="24" t="n">
        <v>1128.7</v>
      </c>
      <c r="E5875" s="25" t="n">
        <f aca="false">MAX(D5875,0)/1000</f>
        <v>1.1287</v>
      </c>
      <c r="F5875" s="25" t="n">
        <f aca="false">MAX(-D5875,0)/1000</f>
        <v>0</v>
      </c>
      <c r="G5875" s="23" t="str">
        <f aca="false">IF(E5875&gt;0,"ja","nein")</f>
        <v>ja</v>
      </c>
      <c r="H5875" s="26" t="n">
        <v>141.588</v>
      </c>
      <c r="I5875" s="26" t="n">
        <f aca="false">(H5875/10+IF(N5875=2025,Einstellungen!$B$23,Einstellungen!$C$23))*(1+Einstellungen!$B$10)</f>
        <v>36.794562</v>
      </c>
      <c r="J5875" s="25" t="n">
        <f aca="false">E5875*I5875/100</f>
        <v>0.415300221294</v>
      </c>
      <c r="K5875" s="25" t="n">
        <f aca="false">E5875*Einstellungen!$B$5/100</f>
        <v>0.327323</v>
      </c>
      <c r="L5875" s="23" t="str">
        <f aca="false">IF(I5875&lt;Einstellungen!$B$5,"ja","nein")</f>
        <v>nein</v>
      </c>
      <c r="M5875" s="23" t="s">
        <v>131</v>
      </c>
      <c r="N5875" s="23" t="n">
        <v>2025</v>
      </c>
      <c r="O5875" s="23" t="n">
        <v>18</v>
      </c>
    </row>
    <row r="5876" customFormat="false" ht="15" hidden="false" customHeight="false" outlineLevel="0" collapsed="false">
      <c r="A5876" s="22" t="n">
        <v>45936</v>
      </c>
      <c r="B5876" s="23" t="s">
        <v>100</v>
      </c>
      <c r="C5876" s="23" t="s">
        <v>93</v>
      </c>
      <c r="D5876" s="24" t="n">
        <v>793.3</v>
      </c>
      <c r="E5876" s="25" t="n">
        <f aca="false">MAX(D5876,0)/1000</f>
        <v>0.7933</v>
      </c>
      <c r="F5876" s="25" t="n">
        <f aca="false">MAX(-D5876,0)/1000</f>
        <v>0</v>
      </c>
      <c r="G5876" s="23" t="str">
        <f aca="false">IF(E5876&gt;0,"ja","nein")</f>
        <v>ja</v>
      </c>
      <c r="H5876" s="26" t="n">
        <v>168.315</v>
      </c>
      <c r="I5876" s="26" t="n">
        <f aca="false">(H5876/10+IF(N5876=2025,Einstellungen!$B$23,Einstellungen!$C$23))*(1+Einstellungen!$B$10)</f>
        <v>39.975075</v>
      </c>
      <c r="J5876" s="25" t="n">
        <f aca="false">E5876*I5876/100</f>
        <v>0.317122269975</v>
      </c>
      <c r="K5876" s="25" t="n">
        <f aca="false">E5876*Einstellungen!$B$5/100</f>
        <v>0.230057</v>
      </c>
      <c r="L5876" s="23" t="str">
        <f aca="false">IF(I5876&lt;Einstellungen!$B$5,"ja","nein")</f>
        <v>nein</v>
      </c>
      <c r="M5876" s="23" t="s">
        <v>131</v>
      </c>
      <c r="N5876" s="23" t="n">
        <v>2025</v>
      </c>
      <c r="O5876" s="23" t="n">
        <v>19</v>
      </c>
    </row>
    <row r="5877" customFormat="false" ht="15" hidden="false" customHeight="false" outlineLevel="0" collapsed="false">
      <c r="A5877" s="22" t="n">
        <v>45936</v>
      </c>
      <c r="B5877" s="23" t="s">
        <v>92</v>
      </c>
      <c r="C5877" s="23" t="s">
        <v>93</v>
      </c>
      <c r="D5877" s="24" t="n">
        <v>435</v>
      </c>
      <c r="E5877" s="25" t="n">
        <f aca="false">MAX(D5877,0)/1000</f>
        <v>0.435</v>
      </c>
      <c r="F5877" s="25" t="n">
        <f aca="false">MAX(-D5877,0)/1000</f>
        <v>0</v>
      </c>
      <c r="G5877" s="23" t="str">
        <f aca="false">IF(E5877&gt;0,"ja","nein")</f>
        <v>ja</v>
      </c>
      <c r="H5877" s="26" t="n">
        <v>133.678</v>
      </c>
      <c r="I5877" s="26" t="n">
        <f aca="false">(H5877/10+IF(N5877=2025,Einstellungen!$B$23,Einstellungen!$C$23))*(1+Einstellungen!$B$10)</f>
        <v>35.853272</v>
      </c>
      <c r="J5877" s="25" t="n">
        <f aca="false">E5877*I5877/100</f>
        <v>0.1559617332</v>
      </c>
      <c r="K5877" s="25" t="n">
        <f aca="false">E5877*Einstellungen!$B$5/100</f>
        <v>0.12615</v>
      </c>
      <c r="L5877" s="23" t="str">
        <f aca="false">IF(I5877&lt;Einstellungen!$B$5,"ja","nein")</f>
        <v>nein</v>
      </c>
      <c r="M5877" s="23" t="s">
        <v>131</v>
      </c>
      <c r="N5877" s="23" t="n">
        <v>2025</v>
      </c>
      <c r="O5877" s="23" t="n">
        <v>20</v>
      </c>
    </row>
    <row r="5878" customFormat="false" ht="15" hidden="false" customHeight="false" outlineLevel="0" collapsed="false">
      <c r="A5878" s="22" t="n">
        <v>45936</v>
      </c>
      <c r="B5878" s="23" t="s">
        <v>95</v>
      </c>
      <c r="C5878" s="23" t="s">
        <v>93</v>
      </c>
      <c r="D5878" s="24" t="n">
        <v>399.1</v>
      </c>
      <c r="E5878" s="25" t="n">
        <f aca="false">MAX(D5878,0)/1000</f>
        <v>0.3991</v>
      </c>
      <c r="F5878" s="25" t="n">
        <f aca="false">MAX(-D5878,0)/1000</f>
        <v>0</v>
      </c>
      <c r="G5878" s="23" t="str">
        <f aca="false">IF(E5878&gt;0,"ja","nein")</f>
        <v>ja</v>
      </c>
      <c r="H5878" s="26" t="n">
        <v>120.203</v>
      </c>
      <c r="I5878" s="26" t="n">
        <f aca="false">(H5878/10+IF(N5878=2025,Einstellungen!$B$23,Einstellungen!$C$23))*(1+Einstellungen!$B$10)</f>
        <v>34.249747</v>
      </c>
      <c r="J5878" s="25" t="n">
        <f aca="false">E5878*I5878/100</f>
        <v>0.136690740277</v>
      </c>
      <c r="K5878" s="25" t="n">
        <f aca="false">E5878*Einstellungen!$B$5/100</f>
        <v>0.115739</v>
      </c>
      <c r="L5878" s="23" t="str">
        <f aca="false">IF(I5878&lt;Einstellungen!$B$5,"ja","nein")</f>
        <v>nein</v>
      </c>
      <c r="M5878" s="23" t="s">
        <v>131</v>
      </c>
      <c r="N5878" s="23" t="n">
        <v>2025</v>
      </c>
      <c r="O5878" s="23" t="n">
        <v>21</v>
      </c>
    </row>
    <row r="5879" customFormat="false" ht="15" hidden="false" customHeight="false" outlineLevel="0" collapsed="false">
      <c r="A5879" s="22" t="n">
        <v>45936</v>
      </c>
      <c r="B5879" s="23" t="s">
        <v>96</v>
      </c>
      <c r="C5879" s="23" t="s">
        <v>93</v>
      </c>
      <c r="D5879" s="24" t="n">
        <v>367.4</v>
      </c>
      <c r="E5879" s="25" t="n">
        <f aca="false">MAX(D5879,0)/1000</f>
        <v>0.3674</v>
      </c>
      <c r="F5879" s="25" t="n">
        <f aca="false">MAX(-D5879,0)/1000</f>
        <v>0</v>
      </c>
      <c r="G5879" s="23" t="str">
        <f aca="false">IF(E5879&gt;0,"ja","nein")</f>
        <v>ja</v>
      </c>
      <c r="H5879" s="26" t="n">
        <v>118.665</v>
      </c>
      <c r="I5879" s="26" t="n">
        <f aca="false">(H5879/10+IF(N5879=2025,Einstellungen!$B$23,Einstellungen!$C$23))*(1+Einstellungen!$B$10)</f>
        <v>34.066725</v>
      </c>
      <c r="J5879" s="25" t="n">
        <f aca="false">E5879*I5879/100</f>
        <v>0.12516114765</v>
      </c>
      <c r="K5879" s="25" t="n">
        <f aca="false">E5879*Einstellungen!$B$5/100</f>
        <v>0.106546</v>
      </c>
      <c r="L5879" s="23" t="str">
        <f aca="false">IF(I5879&lt;Einstellungen!$B$5,"ja","nein")</f>
        <v>nein</v>
      </c>
      <c r="M5879" s="23" t="s">
        <v>131</v>
      </c>
      <c r="N5879" s="23" t="n">
        <v>2025</v>
      </c>
      <c r="O5879" s="23" t="n">
        <v>22</v>
      </c>
    </row>
    <row r="5880" customFormat="false" ht="15" hidden="false" customHeight="false" outlineLevel="0" collapsed="false">
      <c r="A5880" s="22" t="n">
        <v>45936</v>
      </c>
      <c r="B5880" s="23" t="s">
        <v>101</v>
      </c>
      <c r="C5880" s="23" t="s">
        <v>93</v>
      </c>
      <c r="D5880" s="24" t="n">
        <v>311.3</v>
      </c>
      <c r="E5880" s="25" t="n">
        <f aca="false">MAX(D5880,0)/1000</f>
        <v>0.3113</v>
      </c>
      <c r="F5880" s="25" t="n">
        <f aca="false">MAX(-D5880,0)/1000</f>
        <v>0</v>
      </c>
      <c r="G5880" s="23" t="str">
        <f aca="false">IF(E5880&gt;0,"ja","nein")</f>
        <v>ja</v>
      </c>
      <c r="H5880" s="26" t="n">
        <v>105.5</v>
      </c>
      <c r="I5880" s="26" t="n">
        <f aca="false">(H5880/10+IF(N5880=2025,Einstellungen!$B$23,Einstellungen!$C$23))*(1+Einstellungen!$B$10)</f>
        <v>32.50009</v>
      </c>
      <c r="J5880" s="25" t="n">
        <f aca="false">E5880*I5880/100</f>
        <v>0.10117278017</v>
      </c>
      <c r="K5880" s="25" t="n">
        <f aca="false">E5880*Einstellungen!$B$5/100</f>
        <v>0.090277</v>
      </c>
      <c r="L5880" s="23" t="str">
        <f aca="false">IF(I5880&lt;Einstellungen!$B$5,"ja","nein")</f>
        <v>nein</v>
      </c>
      <c r="M5880" s="23" t="s">
        <v>131</v>
      </c>
      <c r="N5880" s="23" t="n">
        <v>2025</v>
      </c>
      <c r="O5880" s="23" t="n">
        <v>23</v>
      </c>
    </row>
    <row r="5881" customFormat="false" ht="15" hidden="false" customHeight="false" outlineLevel="0" collapsed="false">
      <c r="A5881" s="22" t="n">
        <v>45937</v>
      </c>
      <c r="B5881" s="23" t="s">
        <v>102</v>
      </c>
      <c r="C5881" s="23" t="s">
        <v>98</v>
      </c>
      <c r="D5881" s="24" t="n">
        <v>367.4</v>
      </c>
      <c r="E5881" s="25" t="n">
        <f aca="false">MAX(D5881,0)/1000</f>
        <v>0.3674</v>
      </c>
      <c r="F5881" s="25" t="n">
        <f aca="false">MAX(-D5881,0)/1000</f>
        <v>0</v>
      </c>
      <c r="G5881" s="23" t="str">
        <f aca="false">IF(E5881&gt;0,"ja","nein")</f>
        <v>ja</v>
      </c>
      <c r="H5881" s="26" t="n">
        <v>100.263</v>
      </c>
      <c r="I5881" s="26" t="n">
        <f aca="false">(H5881/10+IF(N5881=2025,Einstellungen!$B$23,Einstellungen!$C$23))*(1+Einstellungen!$B$10)</f>
        <v>31.876887</v>
      </c>
      <c r="J5881" s="25" t="n">
        <f aca="false">E5881*I5881/100</f>
        <v>0.117115682838</v>
      </c>
      <c r="K5881" s="25" t="n">
        <f aca="false">E5881*Einstellungen!$B$5/100</f>
        <v>0.106546</v>
      </c>
      <c r="L5881" s="23" t="str">
        <f aca="false">IF(I5881&lt;Einstellungen!$B$5,"ja","nein")</f>
        <v>nein</v>
      </c>
      <c r="M5881" s="23" t="s">
        <v>131</v>
      </c>
      <c r="N5881" s="23" t="n">
        <v>2025</v>
      </c>
      <c r="O5881" s="23" t="n">
        <v>0</v>
      </c>
    </row>
    <row r="5882" customFormat="false" ht="15" hidden="false" customHeight="false" outlineLevel="0" collapsed="false">
      <c r="A5882" s="22" t="n">
        <v>45937</v>
      </c>
      <c r="B5882" s="23" t="s">
        <v>107</v>
      </c>
      <c r="C5882" s="23" t="s">
        <v>98</v>
      </c>
      <c r="D5882" s="24" t="n">
        <v>336.5</v>
      </c>
      <c r="E5882" s="25" t="n">
        <f aca="false">MAX(D5882,0)/1000</f>
        <v>0.3365</v>
      </c>
      <c r="F5882" s="25" t="n">
        <f aca="false">MAX(-D5882,0)/1000</f>
        <v>0</v>
      </c>
      <c r="G5882" s="23" t="str">
        <f aca="false">IF(E5882&gt;0,"ja","nein")</f>
        <v>ja</v>
      </c>
      <c r="H5882" s="26" t="n">
        <v>93.987</v>
      </c>
      <c r="I5882" s="26" t="n">
        <f aca="false">(H5882/10+IF(N5882=2025,Einstellungen!$B$23,Einstellungen!$C$23))*(1+Einstellungen!$B$10)</f>
        <v>31.130043</v>
      </c>
      <c r="J5882" s="25" t="n">
        <f aca="false">E5882*I5882/100</f>
        <v>0.104752594695</v>
      </c>
      <c r="K5882" s="25" t="n">
        <f aca="false">E5882*Einstellungen!$B$5/100</f>
        <v>0.097585</v>
      </c>
      <c r="L5882" s="23" t="str">
        <f aca="false">IF(I5882&lt;Einstellungen!$B$5,"ja","nein")</f>
        <v>nein</v>
      </c>
      <c r="M5882" s="23" t="s">
        <v>131</v>
      </c>
      <c r="N5882" s="23" t="n">
        <v>2025</v>
      </c>
      <c r="O5882" s="23" t="n">
        <v>1</v>
      </c>
    </row>
    <row r="5883" customFormat="false" ht="15" hidden="false" customHeight="false" outlineLevel="0" collapsed="false">
      <c r="A5883" s="22" t="n">
        <v>45937</v>
      </c>
      <c r="B5883" s="23" t="s">
        <v>108</v>
      </c>
      <c r="C5883" s="23" t="s">
        <v>98</v>
      </c>
      <c r="D5883" s="24" t="n">
        <v>316.4</v>
      </c>
      <c r="E5883" s="25" t="n">
        <f aca="false">MAX(D5883,0)/1000</f>
        <v>0.3164</v>
      </c>
      <c r="F5883" s="25" t="n">
        <f aca="false">MAX(-D5883,0)/1000</f>
        <v>0</v>
      </c>
      <c r="G5883" s="23" t="str">
        <f aca="false">IF(E5883&gt;0,"ja","nein")</f>
        <v>ja</v>
      </c>
      <c r="H5883" s="26" t="n">
        <v>89.817</v>
      </c>
      <c r="I5883" s="26" t="n">
        <f aca="false">(H5883/10+IF(N5883=2025,Einstellungen!$B$23,Einstellungen!$C$23))*(1+Einstellungen!$B$10)</f>
        <v>30.633813</v>
      </c>
      <c r="J5883" s="25" t="n">
        <f aca="false">E5883*I5883/100</f>
        <v>0.096925384332</v>
      </c>
      <c r="K5883" s="25" t="n">
        <f aca="false">E5883*Einstellungen!$B$5/100</f>
        <v>0.091756</v>
      </c>
      <c r="L5883" s="23" t="str">
        <f aca="false">IF(I5883&lt;Einstellungen!$B$5,"ja","nein")</f>
        <v>nein</v>
      </c>
      <c r="M5883" s="23" t="s">
        <v>131</v>
      </c>
      <c r="N5883" s="23" t="n">
        <v>2025</v>
      </c>
      <c r="O5883" s="23" t="n">
        <v>2</v>
      </c>
    </row>
    <row r="5884" customFormat="false" ht="15" hidden="false" customHeight="false" outlineLevel="0" collapsed="false">
      <c r="A5884" s="22" t="n">
        <v>45937</v>
      </c>
      <c r="B5884" s="23" t="s">
        <v>109</v>
      </c>
      <c r="C5884" s="23" t="s">
        <v>98</v>
      </c>
      <c r="D5884" s="24" t="n">
        <v>259.2</v>
      </c>
      <c r="E5884" s="25" t="n">
        <f aca="false">MAX(D5884,0)/1000</f>
        <v>0.2592</v>
      </c>
      <c r="F5884" s="25" t="n">
        <f aca="false">MAX(-D5884,0)/1000</f>
        <v>0</v>
      </c>
      <c r="G5884" s="23" t="str">
        <f aca="false">IF(E5884&gt;0,"ja","nein")</f>
        <v>ja</v>
      </c>
      <c r="H5884" s="26" t="n">
        <v>89.55</v>
      </c>
      <c r="I5884" s="26" t="n">
        <f aca="false">(H5884/10+IF(N5884=2025,Einstellungen!$B$23,Einstellungen!$C$23))*(1+Einstellungen!$B$10)</f>
        <v>30.60204</v>
      </c>
      <c r="J5884" s="25" t="n">
        <f aca="false">E5884*I5884/100</f>
        <v>0.07932048768</v>
      </c>
      <c r="K5884" s="25" t="n">
        <f aca="false">E5884*Einstellungen!$B$5/100</f>
        <v>0.075168</v>
      </c>
      <c r="L5884" s="23" t="str">
        <f aca="false">IF(I5884&lt;Einstellungen!$B$5,"ja","nein")</f>
        <v>nein</v>
      </c>
      <c r="M5884" s="23" t="s">
        <v>131</v>
      </c>
      <c r="N5884" s="23" t="n">
        <v>2025</v>
      </c>
      <c r="O5884" s="23" t="n">
        <v>3</v>
      </c>
    </row>
    <row r="5885" customFormat="false" ht="15" hidden="false" customHeight="false" outlineLevel="0" collapsed="false">
      <c r="A5885" s="22" t="n">
        <v>45937</v>
      </c>
      <c r="B5885" s="23" t="s">
        <v>110</v>
      </c>
      <c r="C5885" s="23" t="s">
        <v>98</v>
      </c>
      <c r="D5885" s="24" t="n">
        <v>254.9</v>
      </c>
      <c r="E5885" s="25" t="n">
        <f aca="false">MAX(D5885,0)/1000</f>
        <v>0.2549</v>
      </c>
      <c r="F5885" s="25" t="n">
        <f aca="false">MAX(-D5885,0)/1000</f>
        <v>0</v>
      </c>
      <c r="G5885" s="23" t="str">
        <f aca="false">IF(E5885&gt;0,"ja","nein")</f>
        <v>ja</v>
      </c>
      <c r="H5885" s="26" t="n">
        <v>92.975</v>
      </c>
      <c r="I5885" s="26" t="n">
        <f aca="false">(H5885/10+IF(N5885=2025,Einstellungen!$B$23,Einstellungen!$C$23))*(1+Einstellungen!$B$10)</f>
        <v>31.009615</v>
      </c>
      <c r="J5885" s="25" t="n">
        <f aca="false">E5885*I5885/100</f>
        <v>0.079043508635</v>
      </c>
      <c r="K5885" s="25" t="n">
        <f aca="false">E5885*Einstellungen!$B$5/100</f>
        <v>0.073921</v>
      </c>
      <c r="L5885" s="23" t="str">
        <f aca="false">IF(I5885&lt;Einstellungen!$B$5,"ja","nein")</f>
        <v>nein</v>
      </c>
      <c r="M5885" s="23" t="s">
        <v>131</v>
      </c>
      <c r="N5885" s="23" t="n">
        <v>2025</v>
      </c>
      <c r="O5885" s="23" t="n">
        <v>4</v>
      </c>
    </row>
    <row r="5886" customFormat="false" ht="15" hidden="false" customHeight="false" outlineLevel="0" collapsed="false">
      <c r="A5886" s="22" t="n">
        <v>45937</v>
      </c>
      <c r="B5886" s="23" t="s">
        <v>111</v>
      </c>
      <c r="C5886" s="23" t="s">
        <v>98</v>
      </c>
      <c r="D5886" s="24" t="n">
        <v>243.1</v>
      </c>
      <c r="E5886" s="25" t="n">
        <f aca="false">MAX(D5886,0)/1000</f>
        <v>0.2431</v>
      </c>
      <c r="F5886" s="25" t="n">
        <f aca="false">MAX(-D5886,0)/1000</f>
        <v>0</v>
      </c>
      <c r="G5886" s="23" t="str">
        <f aca="false">IF(E5886&gt;0,"ja","nein")</f>
        <v>ja</v>
      </c>
      <c r="H5886" s="26" t="n">
        <v>96.74</v>
      </c>
      <c r="I5886" s="26" t="n">
        <f aca="false">(H5886/10+IF(N5886=2025,Einstellungen!$B$23,Einstellungen!$C$23))*(1+Einstellungen!$B$10)</f>
        <v>31.45765</v>
      </c>
      <c r="J5886" s="25" t="n">
        <f aca="false">E5886*I5886/100</f>
        <v>0.07647354715</v>
      </c>
      <c r="K5886" s="25" t="n">
        <f aca="false">E5886*Einstellungen!$B$5/100</f>
        <v>0.070499</v>
      </c>
      <c r="L5886" s="23" t="str">
        <f aca="false">IF(I5886&lt;Einstellungen!$B$5,"ja","nein")</f>
        <v>nein</v>
      </c>
      <c r="M5886" s="23" t="s">
        <v>131</v>
      </c>
      <c r="N5886" s="23" t="n">
        <v>2025</v>
      </c>
      <c r="O5886" s="23" t="n">
        <v>5</v>
      </c>
    </row>
    <row r="5887" customFormat="false" ht="15" hidden="false" customHeight="false" outlineLevel="0" collapsed="false">
      <c r="A5887" s="22" t="n">
        <v>45937</v>
      </c>
      <c r="B5887" s="23" t="s">
        <v>112</v>
      </c>
      <c r="C5887" s="23" t="s">
        <v>98</v>
      </c>
      <c r="D5887" s="24" t="n">
        <v>247.8</v>
      </c>
      <c r="E5887" s="25" t="n">
        <f aca="false">MAX(D5887,0)/1000</f>
        <v>0.2478</v>
      </c>
      <c r="F5887" s="25" t="n">
        <f aca="false">MAX(-D5887,0)/1000</f>
        <v>0</v>
      </c>
      <c r="G5887" s="23" t="str">
        <f aca="false">IF(E5887&gt;0,"ja","nein")</f>
        <v>ja</v>
      </c>
      <c r="H5887" s="26" t="n">
        <v>134.885</v>
      </c>
      <c r="I5887" s="26" t="n">
        <f aca="false">(H5887/10+IF(N5887=2025,Einstellungen!$B$23,Einstellungen!$C$23))*(1+Einstellungen!$B$10)</f>
        <v>35.996905</v>
      </c>
      <c r="J5887" s="25" t="n">
        <f aca="false">E5887*I5887/100</f>
        <v>0.08920033059</v>
      </c>
      <c r="K5887" s="25" t="n">
        <f aca="false">E5887*Einstellungen!$B$5/100</f>
        <v>0.071862</v>
      </c>
      <c r="L5887" s="23" t="str">
        <f aca="false">IF(I5887&lt;Einstellungen!$B$5,"ja","nein")</f>
        <v>nein</v>
      </c>
      <c r="M5887" s="23" t="s">
        <v>131</v>
      </c>
      <c r="N5887" s="23" t="n">
        <v>2025</v>
      </c>
      <c r="O5887" s="23" t="n">
        <v>6</v>
      </c>
    </row>
    <row r="5888" customFormat="false" ht="15" hidden="false" customHeight="false" outlineLevel="0" collapsed="false">
      <c r="A5888" s="22" t="n">
        <v>45937</v>
      </c>
      <c r="B5888" s="23" t="s">
        <v>113</v>
      </c>
      <c r="C5888" s="23" t="s">
        <v>98</v>
      </c>
      <c r="D5888" s="24" t="n">
        <v>427.2</v>
      </c>
      <c r="E5888" s="25" t="n">
        <f aca="false">MAX(D5888,0)/1000</f>
        <v>0.4272</v>
      </c>
      <c r="F5888" s="25" t="n">
        <f aca="false">MAX(-D5888,0)/1000</f>
        <v>0</v>
      </c>
      <c r="G5888" s="23" t="str">
        <f aca="false">IF(E5888&gt;0,"ja","nein")</f>
        <v>ja</v>
      </c>
      <c r="H5888" s="26" t="n">
        <v>228.555</v>
      </c>
      <c r="I5888" s="26" t="n">
        <f aca="false">(H5888/10+IF(N5888=2025,Einstellungen!$B$23,Einstellungen!$C$23))*(1+Einstellungen!$B$10)</f>
        <v>47.143635</v>
      </c>
      <c r="J5888" s="25" t="n">
        <f aca="false">E5888*I5888/100</f>
        <v>0.20139760872</v>
      </c>
      <c r="K5888" s="25" t="n">
        <f aca="false">E5888*Einstellungen!$B$5/100</f>
        <v>0.123888</v>
      </c>
      <c r="L5888" s="23" t="str">
        <f aca="false">IF(I5888&lt;Einstellungen!$B$5,"ja","nein")</f>
        <v>nein</v>
      </c>
      <c r="M5888" s="23" t="s">
        <v>131</v>
      </c>
      <c r="N5888" s="23" t="n">
        <v>2025</v>
      </c>
      <c r="O5888" s="23" t="n">
        <v>7</v>
      </c>
    </row>
    <row r="5889" customFormat="false" ht="15" hidden="false" customHeight="false" outlineLevel="0" collapsed="false">
      <c r="A5889" s="22" t="n">
        <v>45937</v>
      </c>
      <c r="B5889" s="23" t="s">
        <v>114</v>
      </c>
      <c r="C5889" s="23" t="s">
        <v>98</v>
      </c>
      <c r="D5889" s="24" t="n">
        <v>615.5</v>
      </c>
      <c r="E5889" s="25" t="n">
        <f aca="false">MAX(D5889,0)/1000</f>
        <v>0.6155</v>
      </c>
      <c r="F5889" s="25" t="n">
        <f aca="false">MAX(-D5889,0)/1000</f>
        <v>0</v>
      </c>
      <c r="G5889" s="23" t="str">
        <f aca="false">IF(E5889&gt;0,"ja","nein")</f>
        <v>ja</v>
      </c>
      <c r="H5889" s="26" t="n">
        <v>287.67</v>
      </c>
      <c r="I5889" s="26" t="n">
        <f aca="false">(H5889/10+IF(N5889=2025,Einstellungen!$B$23,Einstellungen!$C$23))*(1+Einstellungen!$B$10)</f>
        <v>54.17832</v>
      </c>
      <c r="J5889" s="25" t="n">
        <f aca="false">E5889*I5889/100</f>
        <v>0.3334675596</v>
      </c>
      <c r="K5889" s="25" t="n">
        <f aca="false">E5889*Einstellungen!$B$5/100</f>
        <v>0.178495</v>
      </c>
      <c r="L5889" s="23" t="str">
        <f aca="false">IF(I5889&lt;Einstellungen!$B$5,"ja","nein")</f>
        <v>nein</v>
      </c>
      <c r="M5889" s="23" t="s">
        <v>131</v>
      </c>
      <c r="N5889" s="23" t="n">
        <v>2025</v>
      </c>
      <c r="O5889" s="23" t="n">
        <v>8</v>
      </c>
    </row>
    <row r="5890" customFormat="false" ht="15" hidden="false" customHeight="false" outlineLevel="0" collapsed="false">
      <c r="A5890" s="22" t="n">
        <v>45937</v>
      </c>
      <c r="B5890" s="23" t="s">
        <v>115</v>
      </c>
      <c r="C5890" s="23" t="s">
        <v>98</v>
      </c>
      <c r="D5890" s="24" t="n">
        <v>197.9</v>
      </c>
      <c r="E5890" s="25" t="n">
        <f aca="false">MAX(D5890,0)/1000</f>
        <v>0.1979</v>
      </c>
      <c r="F5890" s="25" t="n">
        <f aca="false">MAX(-D5890,0)/1000</f>
        <v>0</v>
      </c>
      <c r="G5890" s="23" t="str">
        <f aca="false">IF(E5890&gt;0,"ja","nein")</f>
        <v>ja</v>
      </c>
      <c r="H5890" s="26" t="n">
        <v>212.183</v>
      </c>
      <c r="I5890" s="26" t="n">
        <f aca="false">(H5890/10+IF(N5890=2025,Einstellungen!$B$23,Einstellungen!$C$23))*(1+Einstellungen!$B$10)</f>
        <v>45.195367</v>
      </c>
      <c r="J5890" s="25" t="n">
        <f aca="false">E5890*I5890/100</f>
        <v>0.089441631293</v>
      </c>
      <c r="K5890" s="25" t="n">
        <f aca="false">E5890*Einstellungen!$B$5/100</f>
        <v>0.057391</v>
      </c>
      <c r="L5890" s="23" t="str">
        <f aca="false">IF(I5890&lt;Einstellungen!$B$5,"ja","nein")</f>
        <v>nein</v>
      </c>
      <c r="M5890" s="23" t="s">
        <v>131</v>
      </c>
      <c r="N5890" s="23" t="n">
        <v>2025</v>
      </c>
      <c r="O5890" s="23" t="n">
        <v>9</v>
      </c>
    </row>
    <row r="5891" customFormat="false" ht="15" hidden="false" customHeight="false" outlineLevel="0" collapsed="false">
      <c r="A5891" s="22" t="n">
        <v>45937</v>
      </c>
      <c r="B5891" s="23" t="s">
        <v>116</v>
      </c>
      <c r="C5891" s="23" t="s">
        <v>98</v>
      </c>
      <c r="D5891" s="24" t="n">
        <v>59.7</v>
      </c>
      <c r="E5891" s="25" t="n">
        <f aca="false">MAX(D5891,0)/1000</f>
        <v>0.0597</v>
      </c>
      <c r="F5891" s="25" t="n">
        <f aca="false">MAX(-D5891,0)/1000</f>
        <v>0</v>
      </c>
      <c r="G5891" s="23" t="str">
        <f aca="false">IF(E5891&gt;0,"ja","nein")</f>
        <v>ja</v>
      </c>
      <c r="H5891" s="26" t="n">
        <v>154.66</v>
      </c>
      <c r="I5891" s="26" t="n">
        <f aca="false">(H5891/10+IF(N5891=2025,Einstellungen!$B$23,Einstellungen!$C$23))*(1+Einstellungen!$B$10)</f>
        <v>38.35013</v>
      </c>
      <c r="J5891" s="25" t="n">
        <f aca="false">E5891*I5891/100</f>
        <v>0.02289502761</v>
      </c>
      <c r="K5891" s="25" t="n">
        <f aca="false">E5891*Einstellungen!$B$5/100</f>
        <v>0.017313</v>
      </c>
      <c r="L5891" s="23" t="str">
        <f aca="false">IF(I5891&lt;Einstellungen!$B$5,"ja","nein")</f>
        <v>nein</v>
      </c>
      <c r="M5891" s="23" t="s">
        <v>131</v>
      </c>
      <c r="N5891" s="23" t="n">
        <v>2025</v>
      </c>
      <c r="O5891" s="23" t="n">
        <v>10</v>
      </c>
    </row>
    <row r="5892" customFormat="false" ht="15" hidden="false" customHeight="false" outlineLevel="0" collapsed="false">
      <c r="A5892" s="22" t="n">
        <v>45937</v>
      </c>
      <c r="B5892" s="23" t="s">
        <v>117</v>
      </c>
      <c r="C5892" s="23" t="s">
        <v>98</v>
      </c>
      <c r="D5892" s="24" t="n">
        <v>-22.4</v>
      </c>
      <c r="E5892" s="25" t="n">
        <f aca="false">MAX(D5892,0)/1000</f>
        <v>0</v>
      </c>
      <c r="F5892" s="25" t="n">
        <f aca="false">MAX(-D5892,0)/1000</f>
        <v>0.0224</v>
      </c>
      <c r="G5892" s="23" t="str">
        <f aca="false">IF(E5892&gt;0,"ja","nein")</f>
        <v>nein</v>
      </c>
      <c r="H5892" s="26" t="n">
        <v>129.907</v>
      </c>
      <c r="I5892" s="26" t="n">
        <f aca="false">(H5892/10+IF(N5892=2025,Einstellungen!$B$23,Einstellungen!$C$23))*(1+Einstellungen!$B$10)</f>
        <v>35.404523</v>
      </c>
      <c r="J5892" s="25" t="n">
        <f aca="false">E5892*I5892/100</f>
        <v>0</v>
      </c>
      <c r="K5892" s="25" t="n">
        <f aca="false">E5892*Einstellungen!$B$5/100</f>
        <v>0</v>
      </c>
      <c r="L5892" s="23" t="str">
        <f aca="false">IF(I5892&lt;Einstellungen!$B$5,"ja","nein")</f>
        <v>nein</v>
      </c>
      <c r="M5892" s="23" t="s">
        <v>131</v>
      </c>
      <c r="N5892" s="23" t="n">
        <v>2025</v>
      </c>
      <c r="O5892" s="23" t="n">
        <v>11</v>
      </c>
    </row>
    <row r="5893" customFormat="false" ht="15" hidden="false" customHeight="false" outlineLevel="0" collapsed="false">
      <c r="A5893" s="22" t="n">
        <v>45937</v>
      </c>
      <c r="B5893" s="23" t="s">
        <v>118</v>
      </c>
      <c r="C5893" s="23" t="s">
        <v>98</v>
      </c>
      <c r="D5893" s="24" t="n">
        <v>-27.5</v>
      </c>
      <c r="E5893" s="25" t="n">
        <f aca="false">MAX(D5893,0)/1000</f>
        <v>0</v>
      </c>
      <c r="F5893" s="25" t="n">
        <f aca="false">MAX(-D5893,0)/1000</f>
        <v>0.0275</v>
      </c>
      <c r="G5893" s="23" t="str">
        <f aca="false">IF(E5893&gt;0,"ja","nein")</f>
        <v>nein</v>
      </c>
      <c r="H5893" s="26" t="n">
        <v>110.94</v>
      </c>
      <c r="I5893" s="26" t="n">
        <f aca="false">(H5893/10+IF(N5893=2025,Einstellungen!$B$23,Einstellungen!$C$23))*(1+Einstellungen!$B$10)</f>
        <v>33.14745</v>
      </c>
      <c r="J5893" s="25" t="n">
        <f aca="false">E5893*I5893/100</f>
        <v>0</v>
      </c>
      <c r="K5893" s="25" t="n">
        <f aca="false">E5893*Einstellungen!$B$5/100</f>
        <v>0</v>
      </c>
      <c r="L5893" s="23" t="str">
        <f aca="false">IF(I5893&lt;Einstellungen!$B$5,"ja","nein")</f>
        <v>nein</v>
      </c>
      <c r="M5893" s="23" t="s">
        <v>131</v>
      </c>
      <c r="N5893" s="23" t="n">
        <v>2025</v>
      </c>
      <c r="O5893" s="23" t="n">
        <v>12</v>
      </c>
    </row>
    <row r="5894" customFormat="false" ht="15" hidden="false" customHeight="false" outlineLevel="0" collapsed="false">
      <c r="A5894" s="22" t="n">
        <v>45937</v>
      </c>
      <c r="B5894" s="23" t="s">
        <v>119</v>
      </c>
      <c r="C5894" s="23" t="s">
        <v>98</v>
      </c>
      <c r="D5894" s="24" t="n">
        <v>-95.4</v>
      </c>
      <c r="E5894" s="25" t="n">
        <f aca="false">MAX(D5894,0)/1000</f>
        <v>0</v>
      </c>
      <c r="F5894" s="25" t="n">
        <f aca="false">MAX(-D5894,0)/1000</f>
        <v>0.0954</v>
      </c>
      <c r="G5894" s="23" t="str">
        <f aca="false">IF(E5894&gt;0,"ja","nein")</f>
        <v>nein</v>
      </c>
      <c r="H5894" s="26" t="n">
        <v>106.183</v>
      </c>
      <c r="I5894" s="26" t="n">
        <f aca="false">(H5894/10+IF(N5894=2025,Einstellungen!$B$23,Einstellungen!$C$23))*(1+Einstellungen!$B$10)</f>
        <v>32.581367</v>
      </c>
      <c r="J5894" s="25" t="n">
        <f aca="false">E5894*I5894/100</f>
        <v>0</v>
      </c>
      <c r="K5894" s="25" t="n">
        <f aca="false">E5894*Einstellungen!$B$5/100</f>
        <v>0</v>
      </c>
      <c r="L5894" s="23" t="str">
        <f aca="false">IF(I5894&lt;Einstellungen!$B$5,"ja","nein")</f>
        <v>nein</v>
      </c>
      <c r="M5894" s="23" t="s">
        <v>131</v>
      </c>
      <c r="N5894" s="23" t="n">
        <v>2025</v>
      </c>
      <c r="O5894" s="23" t="n">
        <v>13</v>
      </c>
    </row>
    <row r="5895" customFormat="false" ht="15" hidden="false" customHeight="false" outlineLevel="0" collapsed="false">
      <c r="A5895" s="22" t="n">
        <v>45937</v>
      </c>
      <c r="B5895" s="23" t="s">
        <v>120</v>
      </c>
      <c r="C5895" s="23" t="s">
        <v>98</v>
      </c>
      <c r="D5895" s="24" t="n">
        <v>-14.7</v>
      </c>
      <c r="E5895" s="25" t="n">
        <f aca="false">MAX(D5895,0)/1000</f>
        <v>0</v>
      </c>
      <c r="F5895" s="25" t="n">
        <f aca="false">MAX(-D5895,0)/1000</f>
        <v>0.0147</v>
      </c>
      <c r="G5895" s="23" t="str">
        <f aca="false">IF(E5895&gt;0,"ja","nein")</f>
        <v>nein</v>
      </c>
      <c r="H5895" s="26" t="n">
        <v>105.352</v>
      </c>
      <c r="I5895" s="26" t="n">
        <f aca="false">(H5895/10+IF(N5895=2025,Einstellungen!$B$23,Einstellungen!$C$23))*(1+Einstellungen!$B$10)</f>
        <v>32.482478</v>
      </c>
      <c r="J5895" s="25" t="n">
        <f aca="false">E5895*I5895/100</f>
        <v>0</v>
      </c>
      <c r="K5895" s="25" t="n">
        <f aca="false">E5895*Einstellungen!$B$5/100</f>
        <v>0</v>
      </c>
      <c r="L5895" s="23" t="str">
        <f aca="false">IF(I5895&lt;Einstellungen!$B$5,"ja","nein")</f>
        <v>nein</v>
      </c>
      <c r="M5895" s="23" t="s">
        <v>131</v>
      </c>
      <c r="N5895" s="23" t="n">
        <v>2025</v>
      </c>
      <c r="O5895" s="23" t="n">
        <v>14</v>
      </c>
    </row>
    <row r="5896" customFormat="false" ht="15" hidden="false" customHeight="false" outlineLevel="0" collapsed="false">
      <c r="A5896" s="22" t="n">
        <v>45937</v>
      </c>
      <c r="B5896" s="23" t="s">
        <v>104</v>
      </c>
      <c r="C5896" s="23" t="s">
        <v>98</v>
      </c>
      <c r="D5896" s="24" t="n">
        <v>-20.4</v>
      </c>
      <c r="E5896" s="25" t="n">
        <f aca="false">MAX(D5896,0)/1000</f>
        <v>0</v>
      </c>
      <c r="F5896" s="25" t="n">
        <f aca="false">MAX(-D5896,0)/1000</f>
        <v>0.0204</v>
      </c>
      <c r="G5896" s="23" t="str">
        <f aca="false">IF(E5896&gt;0,"ja","nein")</f>
        <v>nein</v>
      </c>
      <c r="H5896" s="26" t="n">
        <v>113.16</v>
      </c>
      <c r="I5896" s="26" t="n">
        <f aca="false">(H5896/10+IF(N5896=2025,Einstellungen!$B$23,Einstellungen!$C$23))*(1+Einstellungen!$B$10)</f>
        <v>33.41163</v>
      </c>
      <c r="J5896" s="25" t="n">
        <f aca="false">E5896*I5896/100</f>
        <v>0</v>
      </c>
      <c r="K5896" s="25" t="n">
        <f aca="false">E5896*Einstellungen!$B$5/100</f>
        <v>0</v>
      </c>
      <c r="L5896" s="23" t="str">
        <f aca="false">IF(I5896&lt;Einstellungen!$B$5,"ja","nein")</f>
        <v>nein</v>
      </c>
      <c r="M5896" s="23" t="s">
        <v>131</v>
      </c>
      <c r="N5896" s="23" t="n">
        <v>2025</v>
      </c>
      <c r="O5896" s="23" t="n">
        <v>15</v>
      </c>
    </row>
    <row r="5897" customFormat="false" ht="15" hidden="false" customHeight="false" outlineLevel="0" collapsed="false">
      <c r="A5897" s="22" t="n">
        <v>45937</v>
      </c>
      <c r="B5897" s="23" t="s">
        <v>105</v>
      </c>
      <c r="C5897" s="23" t="s">
        <v>98</v>
      </c>
      <c r="D5897" s="24" t="n">
        <v>-14.2</v>
      </c>
      <c r="E5897" s="25" t="n">
        <f aca="false">MAX(D5897,0)/1000</f>
        <v>0</v>
      </c>
      <c r="F5897" s="25" t="n">
        <f aca="false">MAX(-D5897,0)/1000</f>
        <v>0.0142</v>
      </c>
      <c r="G5897" s="23" t="str">
        <f aca="false">IF(E5897&gt;0,"ja","nein")</f>
        <v>nein</v>
      </c>
      <c r="H5897" s="26" t="n">
        <v>122.105</v>
      </c>
      <c r="I5897" s="26" t="n">
        <f aca="false">(H5897/10+IF(N5897=2025,Einstellungen!$B$23,Einstellungen!$C$23))*(1+Einstellungen!$B$10)</f>
        <v>34.476085</v>
      </c>
      <c r="J5897" s="25" t="n">
        <f aca="false">E5897*I5897/100</f>
        <v>0</v>
      </c>
      <c r="K5897" s="25" t="n">
        <f aca="false">E5897*Einstellungen!$B$5/100</f>
        <v>0</v>
      </c>
      <c r="L5897" s="23" t="str">
        <f aca="false">IF(I5897&lt;Einstellungen!$B$5,"ja","nein")</f>
        <v>nein</v>
      </c>
      <c r="M5897" s="23" t="s">
        <v>131</v>
      </c>
      <c r="N5897" s="23" t="n">
        <v>2025</v>
      </c>
      <c r="O5897" s="23" t="n">
        <v>16</v>
      </c>
    </row>
    <row r="5898" customFormat="false" ht="15" hidden="false" customHeight="false" outlineLevel="0" collapsed="false">
      <c r="A5898" s="22" t="n">
        <v>45937</v>
      </c>
      <c r="B5898" s="23" t="s">
        <v>97</v>
      </c>
      <c r="C5898" s="23" t="s">
        <v>98</v>
      </c>
      <c r="D5898" s="24" t="n">
        <v>103</v>
      </c>
      <c r="E5898" s="25" t="n">
        <f aca="false">MAX(D5898,0)/1000</f>
        <v>0.103</v>
      </c>
      <c r="F5898" s="25" t="n">
        <f aca="false">MAX(-D5898,0)/1000</f>
        <v>0</v>
      </c>
      <c r="G5898" s="23" t="str">
        <f aca="false">IF(E5898&gt;0,"ja","nein")</f>
        <v>ja</v>
      </c>
      <c r="H5898" s="26" t="n">
        <v>151.84</v>
      </c>
      <c r="I5898" s="26" t="n">
        <f aca="false">(H5898/10+IF(N5898=2025,Einstellungen!$B$23,Einstellungen!$C$23))*(1+Einstellungen!$B$10)</f>
        <v>38.01455</v>
      </c>
      <c r="J5898" s="25" t="n">
        <f aca="false">E5898*I5898/100</f>
        <v>0.0391549865</v>
      </c>
      <c r="K5898" s="25" t="n">
        <f aca="false">E5898*Einstellungen!$B$5/100</f>
        <v>0.02987</v>
      </c>
      <c r="L5898" s="23" t="str">
        <f aca="false">IF(I5898&lt;Einstellungen!$B$5,"ja","nein")</f>
        <v>nein</v>
      </c>
      <c r="M5898" s="23" t="s">
        <v>131</v>
      </c>
      <c r="N5898" s="23" t="n">
        <v>2025</v>
      </c>
      <c r="O5898" s="23" t="n">
        <v>17</v>
      </c>
    </row>
    <row r="5899" customFormat="false" ht="15" hidden="false" customHeight="false" outlineLevel="0" collapsed="false">
      <c r="A5899" s="22" t="n">
        <v>45937</v>
      </c>
      <c r="B5899" s="23" t="s">
        <v>99</v>
      </c>
      <c r="C5899" s="23" t="s">
        <v>98</v>
      </c>
      <c r="D5899" s="24" t="n">
        <v>416.1</v>
      </c>
      <c r="E5899" s="25" t="n">
        <f aca="false">MAX(D5899,0)/1000</f>
        <v>0.4161</v>
      </c>
      <c r="F5899" s="25" t="n">
        <f aca="false">MAX(-D5899,0)/1000</f>
        <v>0</v>
      </c>
      <c r="G5899" s="23" t="str">
        <f aca="false">IF(E5899&gt;0,"ja","nein")</f>
        <v>ja</v>
      </c>
      <c r="H5899" s="26" t="n">
        <v>202.418</v>
      </c>
      <c r="I5899" s="26" t="n">
        <f aca="false">(H5899/10+IF(N5899=2025,Einstellungen!$B$23,Einstellungen!$C$23))*(1+Einstellungen!$B$10)</f>
        <v>44.033332</v>
      </c>
      <c r="J5899" s="25" t="n">
        <f aca="false">E5899*I5899/100</f>
        <v>0.183222694452</v>
      </c>
      <c r="K5899" s="25" t="n">
        <f aca="false">E5899*Einstellungen!$B$5/100</f>
        <v>0.120669</v>
      </c>
      <c r="L5899" s="23" t="str">
        <f aca="false">IF(I5899&lt;Einstellungen!$B$5,"ja","nein")</f>
        <v>nein</v>
      </c>
      <c r="M5899" s="23" t="s">
        <v>131</v>
      </c>
      <c r="N5899" s="23" t="n">
        <v>2025</v>
      </c>
      <c r="O5899" s="23" t="n">
        <v>18</v>
      </c>
    </row>
    <row r="5900" customFormat="false" ht="15" hidden="false" customHeight="false" outlineLevel="0" collapsed="false">
      <c r="A5900" s="22" t="n">
        <v>45937</v>
      </c>
      <c r="B5900" s="23" t="s">
        <v>100</v>
      </c>
      <c r="C5900" s="23" t="s">
        <v>98</v>
      </c>
      <c r="D5900" s="24" t="n">
        <v>738</v>
      </c>
      <c r="E5900" s="25" t="n">
        <f aca="false">MAX(D5900,0)/1000</f>
        <v>0.738</v>
      </c>
      <c r="F5900" s="25" t="n">
        <f aca="false">MAX(-D5900,0)/1000</f>
        <v>0</v>
      </c>
      <c r="G5900" s="23" t="str">
        <f aca="false">IF(E5900&gt;0,"ja","nein")</f>
        <v>ja</v>
      </c>
      <c r="H5900" s="26" t="n">
        <v>213.28</v>
      </c>
      <c r="I5900" s="26" t="n">
        <f aca="false">(H5900/10+IF(N5900=2025,Einstellungen!$B$23,Einstellungen!$C$23))*(1+Einstellungen!$B$10)</f>
        <v>45.32591</v>
      </c>
      <c r="J5900" s="25" t="n">
        <f aca="false">E5900*I5900/100</f>
        <v>0.3345052158</v>
      </c>
      <c r="K5900" s="25" t="n">
        <f aca="false">E5900*Einstellungen!$B$5/100</f>
        <v>0.21402</v>
      </c>
      <c r="L5900" s="23" t="str">
        <f aca="false">IF(I5900&lt;Einstellungen!$B$5,"ja","nein")</f>
        <v>nein</v>
      </c>
      <c r="M5900" s="23" t="s">
        <v>131</v>
      </c>
      <c r="N5900" s="23" t="n">
        <v>2025</v>
      </c>
      <c r="O5900" s="23" t="n">
        <v>19</v>
      </c>
    </row>
    <row r="5901" customFormat="false" ht="15" hidden="false" customHeight="false" outlineLevel="0" collapsed="false">
      <c r="A5901" s="22" t="n">
        <v>45937</v>
      </c>
      <c r="B5901" s="23" t="s">
        <v>92</v>
      </c>
      <c r="C5901" s="23" t="s">
        <v>98</v>
      </c>
      <c r="D5901" s="24" t="n">
        <v>776</v>
      </c>
      <c r="E5901" s="25" t="n">
        <f aca="false">MAX(D5901,0)/1000</f>
        <v>0.776</v>
      </c>
      <c r="F5901" s="25" t="n">
        <f aca="false">MAX(-D5901,0)/1000</f>
        <v>0</v>
      </c>
      <c r="G5901" s="23" t="str">
        <f aca="false">IF(E5901&gt;0,"ja","nein")</f>
        <v>ja</v>
      </c>
      <c r="H5901" s="26" t="n">
        <v>146.34</v>
      </c>
      <c r="I5901" s="26" t="n">
        <f aca="false">(H5901/10+IF(N5901=2025,Einstellungen!$B$23,Einstellungen!$C$23))*(1+Einstellungen!$B$10)</f>
        <v>37.36005</v>
      </c>
      <c r="J5901" s="25" t="n">
        <f aca="false">E5901*I5901/100</f>
        <v>0.289913988</v>
      </c>
      <c r="K5901" s="25" t="n">
        <f aca="false">E5901*Einstellungen!$B$5/100</f>
        <v>0.22504</v>
      </c>
      <c r="L5901" s="23" t="str">
        <f aca="false">IF(I5901&lt;Einstellungen!$B$5,"ja","nein")</f>
        <v>nein</v>
      </c>
      <c r="M5901" s="23" t="s">
        <v>131</v>
      </c>
      <c r="N5901" s="23" t="n">
        <v>2025</v>
      </c>
      <c r="O5901" s="23" t="n">
        <v>20</v>
      </c>
    </row>
    <row r="5902" customFormat="false" ht="15" hidden="false" customHeight="false" outlineLevel="0" collapsed="false">
      <c r="A5902" s="22" t="n">
        <v>45937</v>
      </c>
      <c r="B5902" s="23" t="s">
        <v>95</v>
      </c>
      <c r="C5902" s="23" t="s">
        <v>98</v>
      </c>
      <c r="D5902" s="24" t="n">
        <v>691.5</v>
      </c>
      <c r="E5902" s="25" t="n">
        <f aca="false">MAX(D5902,0)/1000</f>
        <v>0.6915</v>
      </c>
      <c r="F5902" s="25" t="n">
        <f aca="false">MAX(-D5902,0)/1000</f>
        <v>0</v>
      </c>
      <c r="G5902" s="23" t="str">
        <f aca="false">IF(E5902&gt;0,"ja","nein")</f>
        <v>ja</v>
      </c>
      <c r="H5902" s="26" t="n">
        <v>123.243</v>
      </c>
      <c r="I5902" s="26" t="n">
        <f aca="false">(H5902/10+IF(N5902=2025,Einstellungen!$B$23,Einstellungen!$C$23))*(1+Einstellungen!$B$10)</f>
        <v>34.611507</v>
      </c>
      <c r="J5902" s="25" t="n">
        <f aca="false">E5902*I5902/100</f>
        <v>0.239338570905</v>
      </c>
      <c r="K5902" s="25" t="n">
        <f aca="false">E5902*Einstellungen!$B$5/100</f>
        <v>0.200535</v>
      </c>
      <c r="L5902" s="23" t="str">
        <f aca="false">IF(I5902&lt;Einstellungen!$B$5,"ja","nein")</f>
        <v>nein</v>
      </c>
      <c r="M5902" s="23" t="s">
        <v>131</v>
      </c>
      <c r="N5902" s="23" t="n">
        <v>2025</v>
      </c>
      <c r="O5902" s="23" t="n">
        <v>21</v>
      </c>
    </row>
    <row r="5903" customFormat="false" ht="15" hidden="false" customHeight="false" outlineLevel="0" collapsed="false">
      <c r="A5903" s="22" t="n">
        <v>45937</v>
      </c>
      <c r="B5903" s="23" t="s">
        <v>96</v>
      </c>
      <c r="C5903" s="23" t="s">
        <v>98</v>
      </c>
      <c r="D5903" s="24" t="n">
        <v>395.1</v>
      </c>
      <c r="E5903" s="25" t="n">
        <f aca="false">MAX(D5903,0)/1000</f>
        <v>0.3951</v>
      </c>
      <c r="F5903" s="25" t="n">
        <f aca="false">MAX(-D5903,0)/1000</f>
        <v>0</v>
      </c>
      <c r="G5903" s="23" t="str">
        <f aca="false">IF(E5903&gt;0,"ja","nein")</f>
        <v>ja</v>
      </c>
      <c r="H5903" s="26" t="n">
        <v>107.422</v>
      </c>
      <c r="I5903" s="26" t="n">
        <f aca="false">(H5903/10+IF(N5903=2025,Einstellungen!$B$23,Einstellungen!$C$23))*(1+Einstellungen!$B$10)</f>
        <v>32.728808</v>
      </c>
      <c r="J5903" s="25" t="n">
        <f aca="false">E5903*I5903/100</f>
        <v>0.129311520408</v>
      </c>
      <c r="K5903" s="25" t="n">
        <f aca="false">E5903*Einstellungen!$B$5/100</f>
        <v>0.114579</v>
      </c>
      <c r="L5903" s="23" t="str">
        <f aca="false">IF(I5903&lt;Einstellungen!$B$5,"ja","nein")</f>
        <v>nein</v>
      </c>
      <c r="M5903" s="23" t="s">
        <v>131</v>
      </c>
      <c r="N5903" s="23" t="n">
        <v>2025</v>
      </c>
      <c r="O5903" s="23" t="n">
        <v>22</v>
      </c>
    </row>
    <row r="5904" customFormat="false" ht="15" hidden="false" customHeight="false" outlineLevel="0" collapsed="false">
      <c r="A5904" s="22" t="n">
        <v>45937</v>
      </c>
      <c r="B5904" s="23" t="s">
        <v>101</v>
      </c>
      <c r="C5904" s="23" t="s">
        <v>98</v>
      </c>
      <c r="D5904" s="24" t="n">
        <v>325.8</v>
      </c>
      <c r="E5904" s="25" t="n">
        <f aca="false">MAX(D5904,0)/1000</f>
        <v>0.3258</v>
      </c>
      <c r="F5904" s="25" t="n">
        <f aca="false">MAX(-D5904,0)/1000</f>
        <v>0</v>
      </c>
      <c r="G5904" s="23" t="str">
        <f aca="false">IF(E5904&gt;0,"ja","nein")</f>
        <v>ja</v>
      </c>
      <c r="H5904" s="26" t="n">
        <v>97.483</v>
      </c>
      <c r="I5904" s="26" t="n">
        <f aca="false">(H5904/10+IF(N5904=2025,Einstellungen!$B$23,Einstellungen!$C$23))*(1+Einstellungen!$B$10)</f>
        <v>31.546067</v>
      </c>
      <c r="J5904" s="25" t="n">
        <f aca="false">E5904*I5904/100</f>
        <v>0.102777086286</v>
      </c>
      <c r="K5904" s="25" t="n">
        <f aca="false">E5904*Einstellungen!$B$5/100</f>
        <v>0.094482</v>
      </c>
      <c r="L5904" s="23" t="str">
        <f aca="false">IF(I5904&lt;Einstellungen!$B$5,"ja","nein")</f>
        <v>nein</v>
      </c>
      <c r="M5904" s="23" t="s">
        <v>131</v>
      </c>
      <c r="N5904" s="23" t="n">
        <v>2025</v>
      </c>
      <c r="O5904" s="23" t="n">
        <v>23</v>
      </c>
    </row>
    <row r="5905" customFormat="false" ht="15" hidden="false" customHeight="false" outlineLevel="0" collapsed="false">
      <c r="A5905" s="22" t="n">
        <v>45938</v>
      </c>
      <c r="B5905" s="23" t="s">
        <v>102</v>
      </c>
      <c r="C5905" s="23" t="s">
        <v>103</v>
      </c>
      <c r="D5905" s="24" t="n">
        <v>320.7</v>
      </c>
      <c r="E5905" s="25" t="n">
        <f aca="false">MAX(D5905,0)/1000</f>
        <v>0.3207</v>
      </c>
      <c r="F5905" s="25" t="n">
        <f aca="false">MAX(-D5905,0)/1000</f>
        <v>0</v>
      </c>
      <c r="G5905" s="23" t="str">
        <f aca="false">IF(E5905&gt;0,"ja","nein")</f>
        <v>ja</v>
      </c>
      <c r="H5905" s="26" t="n">
        <v>93.453</v>
      </c>
      <c r="I5905" s="26" t="n">
        <f aca="false">(H5905/10+IF(N5905=2025,Einstellungen!$B$23,Einstellungen!$C$23))*(1+Einstellungen!$B$10)</f>
        <v>31.066497</v>
      </c>
      <c r="J5905" s="25" t="n">
        <f aca="false">E5905*I5905/100</f>
        <v>0.099630255879</v>
      </c>
      <c r="K5905" s="25" t="n">
        <f aca="false">E5905*Einstellungen!$B$5/100</f>
        <v>0.093003</v>
      </c>
      <c r="L5905" s="23" t="str">
        <f aca="false">IF(I5905&lt;Einstellungen!$B$5,"ja","nein")</f>
        <v>nein</v>
      </c>
      <c r="M5905" s="23" t="s">
        <v>131</v>
      </c>
      <c r="N5905" s="23" t="n">
        <v>2025</v>
      </c>
      <c r="O5905" s="23" t="n">
        <v>0</v>
      </c>
    </row>
    <row r="5906" customFormat="false" ht="15" hidden="false" customHeight="false" outlineLevel="0" collapsed="false">
      <c r="A5906" s="22" t="n">
        <v>45938</v>
      </c>
      <c r="B5906" s="23" t="s">
        <v>107</v>
      </c>
      <c r="C5906" s="23" t="s">
        <v>103</v>
      </c>
      <c r="D5906" s="24" t="n">
        <v>268.5</v>
      </c>
      <c r="E5906" s="25" t="n">
        <f aca="false">MAX(D5906,0)/1000</f>
        <v>0.2685</v>
      </c>
      <c r="F5906" s="25" t="n">
        <f aca="false">MAX(-D5906,0)/1000</f>
        <v>0</v>
      </c>
      <c r="G5906" s="23" t="str">
        <f aca="false">IF(E5906&gt;0,"ja","nein")</f>
        <v>ja</v>
      </c>
      <c r="H5906" s="26" t="n">
        <v>88.438</v>
      </c>
      <c r="I5906" s="26" t="n">
        <f aca="false">(H5906/10+IF(N5906=2025,Einstellungen!$B$23,Einstellungen!$C$23))*(1+Einstellungen!$B$10)</f>
        <v>30.469712</v>
      </c>
      <c r="J5906" s="25" t="n">
        <f aca="false">E5906*I5906/100</f>
        <v>0.08181117672</v>
      </c>
      <c r="K5906" s="25" t="n">
        <f aca="false">E5906*Einstellungen!$B$5/100</f>
        <v>0.077865</v>
      </c>
      <c r="L5906" s="23" t="str">
        <f aca="false">IF(I5906&lt;Einstellungen!$B$5,"ja","nein")</f>
        <v>nein</v>
      </c>
      <c r="M5906" s="23" t="s">
        <v>131</v>
      </c>
      <c r="N5906" s="23" t="n">
        <v>2025</v>
      </c>
      <c r="O5906" s="23" t="n">
        <v>1</v>
      </c>
    </row>
    <row r="5907" customFormat="false" ht="15" hidden="false" customHeight="false" outlineLevel="0" collapsed="false">
      <c r="A5907" s="22" t="n">
        <v>45938</v>
      </c>
      <c r="B5907" s="23" t="s">
        <v>108</v>
      </c>
      <c r="C5907" s="23" t="s">
        <v>103</v>
      </c>
      <c r="D5907" s="24" t="n">
        <v>254.6</v>
      </c>
      <c r="E5907" s="25" t="n">
        <f aca="false">MAX(D5907,0)/1000</f>
        <v>0.2546</v>
      </c>
      <c r="F5907" s="25" t="n">
        <f aca="false">MAX(-D5907,0)/1000</f>
        <v>0</v>
      </c>
      <c r="G5907" s="23" t="str">
        <f aca="false">IF(E5907&gt;0,"ja","nein")</f>
        <v>ja</v>
      </c>
      <c r="H5907" s="26" t="n">
        <v>87.56</v>
      </c>
      <c r="I5907" s="26" t="n">
        <f aca="false">(H5907/10+IF(N5907=2025,Einstellungen!$B$23,Einstellungen!$C$23))*(1+Einstellungen!$B$10)</f>
        <v>30.36523</v>
      </c>
      <c r="J5907" s="25" t="n">
        <f aca="false">E5907*I5907/100</f>
        <v>0.07730987558</v>
      </c>
      <c r="K5907" s="25" t="n">
        <f aca="false">E5907*Einstellungen!$B$5/100</f>
        <v>0.073834</v>
      </c>
      <c r="L5907" s="23" t="str">
        <f aca="false">IF(I5907&lt;Einstellungen!$B$5,"ja","nein")</f>
        <v>nein</v>
      </c>
      <c r="M5907" s="23" t="s">
        <v>131</v>
      </c>
      <c r="N5907" s="23" t="n">
        <v>2025</v>
      </c>
      <c r="O5907" s="23" t="n">
        <v>2</v>
      </c>
    </row>
    <row r="5908" customFormat="false" ht="15" hidden="false" customHeight="false" outlineLevel="0" collapsed="false">
      <c r="A5908" s="22" t="n">
        <v>45938</v>
      </c>
      <c r="B5908" s="23" t="s">
        <v>109</v>
      </c>
      <c r="C5908" s="23" t="s">
        <v>103</v>
      </c>
      <c r="D5908" s="24" t="n">
        <v>230.4</v>
      </c>
      <c r="E5908" s="25" t="n">
        <f aca="false">MAX(D5908,0)/1000</f>
        <v>0.2304</v>
      </c>
      <c r="F5908" s="25" t="n">
        <f aca="false">MAX(-D5908,0)/1000</f>
        <v>0</v>
      </c>
      <c r="G5908" s="23" t="str">
        <f aca="false">IF(E5908&gt;0,"ja","nein")</f>
        <v>ja</v>
      </c>
      <c r="H5908" s="26" t="n">
        <v>86.975</v>
      </c>
      <c r="I5908" s="26" t="n">
        <f aca="false">(H5908/10+IF(N5908=2025,Einstellungen!$B$23,Einstellungen!$C$23))*(1+Einstellungen!$B$10)</f>
        <v>30.295615</v>
      </c>
      <c r="J5908" s="25" t="n">
        <f aca="false">E5908*I5908/100</f>
        <v>0.06980109696</v>
      </c>
      <c r="K5908" s="25" t="n">
        <f aca="false">E5908*Einstellungen!$B$5/100</f>
        <v>0.066816</v>
      </c>
      <c r="L5908" s="23" t="str">
        <f aca="false">IF(I5908&lt;Einstellungen!$B$5,"ja","nein")</f>
        <v>nein</v>
      </c>
      <c r="M5908" s="23" t="s">
        <v>131</v>
      </c>
      <c r="N5908" s="23" t="n">
        <v>2025</v>
      </c>
      <c r="O5908" s="23" t="n">
        <v>3</v>
      </c>
    </row>
    <row r="5909" customFormat="false" ht="15" hidden="false" customHeight="false" outlineLevel="0" collapsed="false">
      <c r="A5909" s="22" t="n">
        <v>45938</v>
      </c>
      <c r="B5909" s="23" t="s">
        <v>110</v>
      </c>
      <c r="C5909" s="23" t="s">
        <v>103</v>
      </c>
      <c r="D5909" s="24" t="n">
        <v>246.4</v>
      </c>
      <c r="E5909" s="25" t="n">
        <f aca="false">MAX(D5909,0)/1000</f>
        <v>0.2464</v>
      </c>
      <c r="F5909" s="25" t="n">
        <f aca="false">MAX(-D5909,0)/1000</f>
        <v>0</v>
      </c>
      <c r="G5909" s="23" t="str">
        <f aca="false">IF(E5909&gt;0,"ja","nein")</f>
        <v>ja</v>
      </c>
      <c r="H5909" s="26" t="n">
        <v>89.672</v>
      </c>
      <c r="I5909" s="26" t="n">
        <f aca="false">(H5909/10+IF(N5909=2025,Einstellungen!$B$23,Einstellungen!$C$23))*(1+Einstellungen!$B$10)</f>
        <v>30.616558</v>
      </c>
      <c r="J5909" s="25" t="n">
        <f aca="false">E5909*I5909/100</f>
        <v>0.075439198912</v>
      </c>
      <c r="K5909" s="25" t="n">
        <f aca="false">E5909*Einstellungen!$B$5/100</f>
        <v>0.071456</v>
      </c>
      <c r="L5909" s="23" t="str">
        <f aca="false">IF(I5909&lt;Einstellungen!$B$5,"ja","nein")</f>
        <v>nein</v>
      </c>
      <c r="M5909" s="23" t="s">
        <v>131</v>
      </c>
      <c r="N5909" s="23" t="n">
        <v>2025</v>
      </c>
      <c r="O5909" s="23" t="n">
        <v>4</v>
      </c>
    </row>
    <row r="5910" customFormat="false" ht="15" hidden="false" customHeight="false" outlineLevel="0" collapsed="false">
      <c r="A5910" s="22" t="n">
        <v>45938</v>
      </c>
      <c r="B5910" s="23" t="s">
        <v>111</v>
      </c>
      <c r="C5910" s="23" t="s">
        <v>103</v>
      </c>
      <c r="D5910" s="24" t="n">
        <v>250</v>
      </c>
      <c r="E5910" s="25" t="n">
        <f aca="false">MAX(D5910,0)/1000</f>
        <v>0.25</v>
      </c>
      <c r="F5910" s="25" t="n">
        <f aca="false">MAX(-D5910,0)/1000</f>
        <v>0</v>
      </c>
      <c r="G5910" s="23" t="str">
        <f aca="false">IF(E5910&gt;0,"ja","nein")</f>
        <v>ja</v>
      </c>
      <c r="H5910" s="26" t="n">
        <v>97.395</v>
      </c>
      <c r="I5910" s="26" t="n">
        <f aca="false">(H5910/10+IF(N5910=2025,Einstellungen!$B$23,Einstellungen!$C$23))*(1+Einstellungen!$B$10)</f>
        <v>31.535595</v>
      </c>
      <c r="J5910" s="25" t="n">
        <f aca="false">E5910*I5910/100</f>
        <v>0.0788389875</v>
      </c>
      <c r="K5910" s="25" t="n">
        <f aca="false">E5910*Einstellungen!$B$5/100</f>
        <v>0.0725</v>
      </c>
      <c r="L5910" s="23" t="str">
        <f aca="false">IF(I5910&lt;Einstellungen!$B$5,"ja","nein")</f>
        <v>nein</v>
      </c>
      <c r="M5910" s="23" t="s">
        <v>131</v>
      </c>
      <c r="N5910" s="23" t="n">
        <v>2025</v>
      </c>
      <c r="O5910" s="23" t="n">
        <v>5</v>
      </c>
    </row>
    <row r="5911" customFormat="false" ht="15" hidden="false" customHeight="false" outlineLevel="0" collapsed="false">
      <c r="A5911" s="22" t="n">
        <v>45938</v>
      </c>
      <c r="B5911" s="23" t="s">
        <v>112</v>
      </c>
      <c r="C5911" s="23" t="s">
        <v>103</v>
      </c>
      <c r="D5911" s="24" t="n">
        <v>339.8</v>
      </c>
      <c r="E5911" s="25" t="n">
        <f aca="false">MAX(D5911,0)/1000</f>
        <v>0.3398</v>
      </c>
      <c r="F5911" s="25" t="n">
        <f aca="false">MAX(-D5911,0)/1000</f>
        <v>0</v>
      </c>
      <c r="G5911" s="23" t="str">
        <f aca="false">IF(E5911&gt;0,"ja","nein")</f>
        <v>ja</v>
      </c>
      <c r="H5911" s="26" t="n">
        <v>117.107</v>
      </c>
      <c r="I5911" s="26" t="n">
        <f aca="false">(H5911/10+IF(N5911=2025,Einstellungen!$B$23,Einstellungen!$C$23))*(1+Einstellungen!$B$10)</f>
        <v>33.881323</v>
      </c>
      <c r="J5911" s="25" t="n">
        <f aca="false">E5911*I5911/100</f>
        <v>0.115128735554</v>
      </c>
      <c r="K5911" s="25" t="n">
        <f aca="false">E5911*Einstellungen!$B$5/100</f>
        <v>0.098542</v>
      </c>
      <c r="L5911" s="23" t="str">
        <f aca="false">IF(I5911&lt;Einstellungen!$B$5,"ja","nein")</f>
        <v>nein</v>
      </c>
      <c r="M5911" s="23" t="s">
        <v>131</v>
      </c>
      <c r="N5911" s="23" t="n">
        <v>2025</v>
      </c>
      <c r="O5911" s="23" t="n">
        <v>6</v>
      </c>
    </row>
    <row r="5912" customFormat="false" ht="15" hidden="false" customHeight="false" outlineLevel="0" collapsed="false">
      <c r="A5912" s="22" t="n">
        <v>45938</v>
      </c>
      <c r="B5912" s="23" t="s">
        <v>113</v>
      </c>
      <c r="C5912" s="23" t="s">
        <v>103</v>
      </c>
      <c r="D5912" s="24" t="n">
        <v>331.1</v>
      </c>
      <c r="E5912" s="25" t="n">
        <f aca="false">MAX(D5912,0)/1000</f>
        <v>0.3311</v>
      </c>
      <c r="F5912" s="25" t="n">
        <f aca="false">MAX(-D5912,0)/1000</f>
        <v>0</v>
      </c>
      <c r="G5912" s="23" t="str">
        <f aca="false">IF(E5912&gt;0,"ja","nein")</f>
        <v>ja</v>
      </c>
      <c r="H5912" s="26" t="n">
        <v>155.58</v>
      </c>
      <c r="I5912" s="26" t="n">
        <f aca="false">(H5912/10+IF(N5912=2025,Einstellungen!$B$23,Einstellungen!$C$23))*(1+Einstellungen!$B$10)</f>
        <v>38.45961</v>
      </c>
      <c r="J5912" s="25" t="n">
        <f aca="false">E5912*I5912/100</f>
        <v>0.12733976871</v>
      </c>
      <c r="K5912" s="25" t="n">
        <f aca="false">E5912*Einstellungen!$B$5/100</f>
        <v>0.096019</v>
      </c>
      <c r="L5912" s="23" t="str">
        <f aca="false">IF(I5912&lt;Einstellungen!$B$5,"ja","nein")</f>
        <v>nein</v>
      </c>
      <c r="M5912" s="23" t="s">
        <v>131</v>
      </c>
      <c r="N5912" s="23" t="n">
        <v>2025</v>
      </c>
      <c r="O5912" s="23" t="n">
        <v>7</v>
      </c>
    </row>
    <row r="5913" customFormat="false" ht="15" hidden="false" customHeight="false" outlineLevel="0" collapsed="false">
      <c r="A5913" s="22" t="n">
        <v>45938</v>
      </c>
      <c r="B5913" s="23" t="s">
        <v>114</v>
      </c>
      <c r="C5913" s="23" t="s">
        <v>103</v>
      </c>
      <c r="D5913" s="24" t="n">
        <v>0.5</v>
      </c>
      <c r="E5913" s="25" t="n">
        <f aca="false">MAX(D5913,0)/1000</f>
        <v>0.0005</v>
      </c>
      <c r="F5913" s="25" t="n">
        <f aca="false">MAX(-D5913,0)/1000</f>
        <v>0</v>
      </c>
      <c r="G5913" s="23" t="str">
        <f aca="false">IF(E5913&gt;0,"ja","nein")</f>
        <v>ja</v>
      </c>
      <c r="H5913" s="26" t="n">
        <v>166.395</v>
      </c>
      <c r="I5913" s="26" t="n">
        <f aca="false">(H5913/10+IF(N5913=2025,Einstellungen!$B$23,Einstellungen!$C$23))*(1+Einstellungen!$B$10)</f>
        <v>39.746595</v>
      </c>
      <c r="J5913" s="25" t="n">
        <f aca="false">E5913*I5913/100</f>
        <v>0.000198732975</v>
      </c>
      <c r="K5913" s="25" t="n">
        <f aca="false">E5913*Einstellungen!$B$5/100</f>
        <v>0.000145</v>
      </c>
      <c r="L5913" s="23" t="str">
        <f aca="false">IF(I5913&lt;Einstellungen!$B$5,"ja","nein")</f>
        <v>nein</v>
      </c>
      <c r="M5913" s="23" t="s">
        <v>131</v>
      </c>
      <c r="N5913" s="23" t="n">
        <v>2025</v>
      </c>
      <c r="O5913" s="23" t="n">
        <v>8</v>
      </c>
    </row>
    <row r="5914" customFormat="false" ht="15" hidden="false" customHeight="false" outlineLevel="0" collapsed="false">
      <c r="A5914" s="22" t="n">
        <v>45938</v>
      </c>
      <c r="B5914" s="23" t="s">
        <v>115</v>
      </c>
      <c r="C5914" s="23" t="s">
        <v>103</v>
      </c>
      <c r="D5914" s="24" t="n">
        <v>-70.5</v>
      </c>
      <c r="E5914" s="25" t="n">
        <f aca="false">MAX(D5914,0)/1000</f>
        <v>0</v>
      </c>
      <c r="F5914" s="25" t="n">
        <f aca="false">MAX(-D5914,0)/1000</f>
        <v>0.0705</v>
      </c>
      <c r="G5914" s="23" t="str">
        <f aca="false">IF(E5914&gt;0,"ja","nein")</f>
        <v>nein</v>
      </c>
      <c r="H5914" s="26" t="n">
        <v>135.175</v>
      </c>
      <c r="I5914" s="26" t="n">
        <f aca="false">(H5914/10+IF(N5914=2025,Einstellungen!$B$23,Einstellungen!$C$23))*(1+Einstellungen!$B$10)</f>
        <v>36.031415</v>
      </c>
      <c r="J5914" s="25" t="n">
        <f aca="false">E5914*I5914/100</f>
        <v>0</v>
      </c>
      <c r="K5914" s="25" t="n">
        <f aca="false">E5914*Einstellungen!$B$5/100</f>
        <v>0</v>
      </c>
      <c r="L5914" s="23" t="str">
        <f aca="false">IF(I5914&lt;Einstellungen!$B$5,"ja","nein")</f>
        <v>nein</v>
      </c>
      <c r="M5914" s="23" t="s">
        <v>131</v>
      </c>
      <c r="N5914" s="23" t="n">
        <v>2025</v>
      </c>
      <c r="O5914" s="23" t="n">
        <v>9</v>
      </c>
    </row>
    <row r="5915" customFormat="false" ht="15" hidden="false" customHeight="false" outlineLevel="0" collapsed="false">
      <c r="A5915" s="22" t="n">
        <v>45938</v>
      </c>
      <c r="B5915" s="23" t="s">
        <v>116</v>
      </c>
      <c r="C5915" s="23" t="s">
        <v>103</v>
      </c>
      <c r="D5915" s="24" t="n">
        <v>-787.9</v>
      </c>
      <c r="E5915" s="25" t="n">
        <f aca="false">MAX(D5915,0)/1000</f>
        <v>0</v>
      </c>
      <c r="F5915" s="25" t="n">
        <f aca="false">MAX(-D5915,0)/1000</f>
        <v>0.7879</v>
      </c>
      <c r="G5915" s="23" t="str">
        <f aca="false">IF(E5915&gt;0,"ja","nein")</f>
        <v>nein</v>
      </c>
      <c r="H5915" s="26" t="n">
        <v>118.445</v>
      </c>
      <c r="I5915" s="26" t="n">
        <f aca="false">(H5915/10+IF(N5915=2025,Einstellungen!$B$23,Einstellungen!$C$23))*(1+Einstellungen!$B$10)</f>
        <v>34.040545</v>
      </c>
      <c r="J5915" s="25" t="n">
        <f aca="false">E5915*I5915/100</f>
        <v>0</v>
      </c>
      <c r="K5915" s="25" t="n">
        <f aca="false">E5915*Einstellungen!$B$5/100</f>
        <v>0</v>
      </c>
      <c r="L5915" s="23" t="str">
        <f aca="false">IF(I5915&lt;Einstellungen!$B$5,"ja","nein")</f>
        <v>nein</v>
      </c>
      <c r="M5915" s="23" t="s">
        <v>131</v>
      </c>
      <c r="N5915" s="23" t="n">
        <v>2025</v>
      </c>
      <c r="O5915" s="23" t="n">
        <v>10</v>
      </c>
    </row>
    <row r="5916" customFormat="false" ht="15" hidden="false" customHeight="false" outlineLevel="0" collapsed="false">
      <c r="A5916" s="22" t="n">
        <v>45938</v>
      </c>
      <c r="B5916" s="23" t="s">
        <v>117</v>
      </c>
      <c r="C5916" s="23" t="s">
        <v>103</v>
      </c>
      <c r="D5916" s="24" t="n">
        <v>-1387.5</v>
      </c>
      <c r="E5916" s="25" t="n">
        <f aca="false">MAX(D5916,0)/1000</f>
        <v>0</v>
      </c>
      <c r="F5916" s="25" t="n">
        <f aca="false">MAX(-D5916,0)/1000</f>
        <v>1.3875</v>
      </c>
      <c r="G5916" s="23" t="str">
        <f aca="false">IF(E5916&gt;0,"ja","nein")</f>
        <v>nein</v>
      </c>
      <c r="H5916" s="26" t="n">
        <v>103.325</v>
      </c>
      <c r="I5916" s="26" t="n">
        <f aca="false">(H5916/10+IF(N5916=2025,Einstellungen!$B$23,Einstellungen!$C$23))*(1+Einstellungen!$B$10)</f>
        <v>32.241265</v>
      </c>
      <c r="J5916" s="25" t="n">
        <f aca="false">E5916*I5916/100</f>
        <v>0</v>
      </c>
      <c r="K5916" s="25" t="n">
        <f aca="false">E5916*Einstellungen!$B$5/100</f>
        <v>0</v>
      </c>
      <c r="L5916" s="23" t="str">
        <f aca="false">IF(I5916&lt;Einstellungen!$B$5,"ja","nein")</f>
        <v>nein</v>
      </c>
      <c r="M5916" s="23" t="s">
        <v>131</v>
      </c>
      <c r="N5916" s="23" t="n">
        <v>2025</v>
      </c>
      <c r="O5916" s="23" t="n">
        <v>11</v>
      </c>
    </row>
    <row r="5917" customFormat="false" ht="15" hidden="false" customHeight="false" outlineLevel="0" collapsed="false">
      <c r="A5917" s="22" t="n">
        <v>45938</v>
      </c>
      <c r="B5917" s="23" t="s">
        <v>118</v>
      </c>
      <c r="C5917" s="23" t="s">
        <v>103</v>
      </c>
      <c r="D5917" s="24" t="n">
        <v>-616.5</v>
      </c>
      <c r="E5917" s="25" t="n">
        <f aca="false">MAX(D5917,0)/1000</f>
        <v>0</v>
      </c>
      <c r="F5917" s="25" t="n">
        <f aca="false">MAX(-D5917,0)/1000</f>
        <v>0.6165</v>
      </c>
      <c r="G5917" s="23" t="str">
        <f aca="false">IF(E5917&gt;0,"ja","nein")</f>
        <v>nein</v>
      </c>
      <c r="H5917" s="26" t="n">
        <v>90.822</v>
      </c>
      <c r="I5917" s="26" t="n">
        <f aca="false">(H5917/10+IF(N5917=2025,Einstellungen!$B$23,Einstellungen!$C$23))*(1+Einstellungen!$B$10)</f>
        <v>30.753408</v>
      </c>
      <c r="J5917" s="25" t="n">
        <f aca="false">E5917*I5917/100</f>
        <v>0</v>
      </c>
      <c r="K5917" s="25" t="n">
        <f aca="false">E5917*Einstellungen!$B$5/100</f>
        <v>0</v>
      </c>
      <c r="L5917" s="23" t="str">
        <f aca="false">IF(I5917&lt;Einstellungen!$B$5,"ja","nein")</f>
        <v>nein</v>
      </c>
      <c r="M5917" s="23" t="s">
        <v>131</v>
      </c>
      <c r="N5917" s="23" t="n">
        <v>2025</v>
      </c>
      <c r="O5917" s="23" t="n">
        <v>12</v>
      </c>
    </row>
    <row r="5918" customFormat="false" ht="15" hidden="false" customHeight="false" outlineLevel="0" collapsed="false">
      <c r="A5918" s="22" t="n">
        <v>45938</v>
      </c>
      <c r="B5918" s="23" t="s">
        <v>119</v>
      </c>
      <c r="C5918" s="23" t="s">
        <v>103</v>
      </c>
      <c r="D5918" s="24" t="n">
        <v>-251.2</v>
      </c>
      <c r="E5918" s="25" t="n">
        <f aca="false">MAX(D5918,0)/1000</f>
        <v>0</v>
      </c>
      <c r="F5918" s="25" t="n">
        <f aca="false">MAX(-D5918,0)/1000</f>
        <v>0.2512</v>
      </c>
      <c r="G5918" s="23" t="str">
        <f aca="false">IF(E5918&gt;0,"ja","nein")</f>
        <v>nein</v>
      </c>
      <c r="H5918" s="26" t="n">
        <v>89.335</v>
      </c>
      <c r="I5918" s="26" t="n">
        <f aca="false">(H5918/10+IF(N5918=2025,Einstellungen!$B$23,Einstellungen!$C$23))*(1+Einstellungen!$B$10)</f>
        <v>30.576455</v>
      </c>
      <c r="J5918" s="25" t="n">
        <f aca="false">E5918*I5918/100</f>
        <v>0</v>
      </c>
      <c r="K5918" s="25" t="n">
        <f aca="false">E5918*Einstellungen!$B$5/100</f>
        <v>0</v>
      </c>
      <c r="L5918" s="23" t="str">
        <f aca="false">IF(I5918&lt;Einstellungen!$B$5,"ja","nein")</f>
        <v>nein</v>
      </c>
      <c r="M5918" s="23" t="s">
        <v>131</v>
      </c>
      <c r="N5918" s="23" t="n">
        <v>2025</v>
      </c>
      <c r="O5918" s="23" t="n">
        <v>13</v>
      </c>
    </row>
    <row r="5919" customFormat="false" ht="15" hidden="false" customHeight="false" outlineLevel="0" collapsed="false">
      <c r="A5919" s="22" t="n">
        <v>45938</v>
      </c>
      <c r="B5919" s="23" t="s">
        <v>120</v>
      </c>
      <c r="C5919" s="23" t="s">
        <v>103</v>
      </c>
      <c r="D5919" s="24" t="n">
        <v>-39.5</v>
      </c>
      <c r="E5919" s="25" t="n">
        <f aca="false">MAX(D5919,0)/1000</f>
        <v>0</v>
      </c>
      <c r="F5919" s="25" t="n">
        <f aca="false">MAX(-D5919,0)/1000</f>
        <v>0.0395</v>
      </c>
      <c r="G5919" s="23" t="str">
        <f aca="false">IF(E5919&gt;0,"ja","nein")</f>
        <v>nein</v>
      </c>
      <c r="H5919" s="26" t="n">
        <v>90.442</v>
      </c>
      <c r="I5919" s="26" t="n">
        <f aca="false">(H5919/10+IF(N5919=2025,Einstellungen!$B$23,Einstellungen!$C$23))*(1+Einstellungen!$B$10)</f>
        <v>30.708188</v>
      </c>
      <c r="J5919" s="25" t="n">
        <f aca="false">E5919*I5919/100</f>
        <v>0</v>
      </c>
      <c r="K5919" s="25" t="n">
        <f aca="false">E5919*Einstellungen!$B$5/100</f>
        <v>0</v>
      </c>
      <c r="L5919" s="23" t="str">
        <f aca="false">IF(I5919&lt;Einstellungen!$B$5,"ja","nein")</f>
        <v>nein</v>
      </c>
      <c r="M5919" s="23" t="s">
        <v>131</v>
      </c>
      <c r="N5919" s="23" t="n">
        <v>2025</v>
      </c>
      <c r="O5919" s="23" t="n">
        <v>14</v>
      </c>
    </row>
    <row r="5920" customFormat="false" ht="15" hidden="false" customHeight="false" outlineLevel="0" collapsed="false">
      <c r="A5920" s="22" t="n">
        <v>45938</v>
      </c>
      <c r="B5920" s="23" t="s">
        <v>104</v>
      </c>
      <c r="C5920" s="23" t="s">
        <v>103</v>
      </c>
      <c r="D5920" s="24" t="n">
        <v>-26.3</v>
      </c>
      <c r="E5920" s="25" t="n">
        <f aca="false">MAX(D5920,0)/1000</f>
        <v>0</v>
      </c>
      <c r="F5920" s="25" t="n">
        <f aca="false">MAX(-D5920,0)/1000</f>
        <v>0.0263</v>
      </c>
      <c r="G5920" s="23" t="str">
        <f aca="false">IF(E5920&gt;0,"ja","nein")</f>
        <v>nein</v>
      </c>
      <c r="H5920" s="26" t="n">
        <v>99.427</v>
      </c>
      <c r="I5920" s="26" t="n">
        <f aca="false">(H5920/10+IF(N5920=2025,Einstellungen!$B$23,Einstellungen!$C$23))*(1+Einstellungen!$B$10)</f>
        <v>31.777403</v>
      </c>
      <c r="J5920" s="25" t="n">
        <f aca="false">E5920*I5920/100</f>
        <v>0</v>
      </c>
      <c r="K5920" s="25" t="n">
        <f aca="false">E5920*Einstellungen!$B$5/100</f>
        <v>0</v>
      </c>
      <c r="L5920" s="23" t="str">
        <f aca="false">IF(I5920&lt;Einstellungen!$B$5,"ja","nein")</f>
        <v>nein</v>
      </c>
      <c r="M5920" s="23" t="s">
        <v>131</v>
      </c>
      <c r="N5920" s="23" t="n">
        <v>2025</v>
      </c>
      <c r="O5920" s="23" t="n">
        <v>15</v>
      </c>
    </row>
    <row r="5921" customFormat="false" ht="15" hidden="false" customHeight="false" outlineLevel="0" collapsed="false">
      <c r="A5921" s="22" t="n">
        <v>45938</v>
      </c>
      <c r="B5921" s="23" t="s">
        <v>105</v>
      </c>
      <c r="C5921" s="23" t="s">
        <v>103</v>
      </c>
      <c r="D5921" s="24" t="n">
        <v>-29.3</v>
      </c>
      <c r="E5921" s="25" t="n">
        <f aca="false">MAX(D5921,0)/1000</f>
        <v>0</v>
      </c>
      <c r="F5921" s="25" t="n">
        <f aca="false">MAX(-D5921,0)/1000</f>
        <v>0.0293</v>
      </c>
      <c r="G5921" s="23" t="str">
        <f aca="false">IF(E5921&gt;0,"ja","nein")</f>
        <v>nein</v>
      </c>
      <c r="H5921" s="26" t="n">
        <v>117.465</v>
      </c>
      <c r="I5921" s="26" t="n">
        <f aca="false">(H5921/10+IF(N5921=2025,Einstellungen!$B$23,Einstellungen!$C$23))*(1+Einstellungen!$B$10)</f>
        <v>33.923925</v>
      </c>
      <c r="J5921" s="25" t="n">
        <f aca="false">E5921*I5921/100</f>
        <v>0</v>
      </c>
      <c r="K5921" s="25" t="n">
        <f aca="false">E5921*Einstellungen!$B$5/100</f>
        <v>0</v>
      </c>
      <c r="L5921" s="23" t="str">
        <f aca="false">IF(I5921&lt;Einstellungen!$B$5,"ja","nein")</f>
        <v>nein</v>
      </c>
      <c r="M5921" s="23" t="s">
        <v>131</v>
      </c>
      <c r="N5921" s="23" t="n">
        <v>2025</v>
      </c>
      <c r="O5921" s="23" t="n">
        <v>16</v>
      </c>
    </row>
    <row r="5922" customFormat="false" ht="15" hidden="false" customHeight="false" outlineLevel="0" collapsed="false">
      <c r="A5922" s="22" t="n">
        <v>45938</v>
      </c>
      <c r="B5922" s="23" t="s">
        <v>97</v>
      </c>
      <c r="C5922" s="23" t="s">
        <v>103</v>
      </c>
      <c r="D5922" s="24" t="n">
        <v>-16.5</v>
      </c>
      <c r="E5922" s="25" t="n">
        <f aca="false">MAX(D5922,0)/1000</f>
        <v>0</v>
      </c>
      <c r="F5922" s="25" t="n">
        <f aca="false">MAX(-D5922,0)/1000</f>
        <v>0.0165</v>
      </c>
      <c r="G5922" s="23" t="str">
        <f aca="false">IF(E5922&gt;0,"ja","nein")</f>
        <v>nein</v>
      </c>
      <c r="H5922" s="26" t="n">
        <v>149.48</v>
      </c>
      <c r="I5922" s="26" t="n">
        <f aca="false">(H5922/10+IF(N5922=2025,Einstellungen!$B$23,Einstellungen!$C$23))*(1+Einstellungen!$B$10)</f>
        <v>37.73371</v>
      </c>
      <c r="J5922" s="25" t="n">
        <f aca="false">E5922*I5922/100</f>
        <v>0</v>
      </c>
      <c r="K5922" s="25" t="n">
        <f aca="false">E5922*Einstellungen!$B$5/100</f>
        <v>0</v>
      </c>
      <c r="L5922" s="23" t="str">
        <f aca="false">IF(I5922&lt;Einstellungen!$B$5,"ja","nein")</f>
        <v>nein</v>
      </c>
      <c r="M5922" s="23" t="s">
        <v>131</v>
      </c>
      <c r="N5922" s="23" t="n">
        <v>2025</v>
      </c>
      <c r="O5922" s="23" t="n">
        <v>17</v>
      </c>
    </row>
    <row r="5923" customFormat="false" ht="15" hidden="false" customHeight="false" outlineLevel="0" collapsed="false">
      <c r="A5923" s="22" t="n">
        <v>45938</v>
      </c>
      <c r="B5923" s="23" t="s">
        <v>99</v>
      </c>
      <c r="C5923" s="23" t="s">
        <v>103</v>
      </c>
      <c r="D5923" s="24" t="n">
        <v>23</v>
      </c>
      <c r="E5923" s="25" t="n">
        <f aca="false">MAX(D5923,0)/1000</f>
        <v>0.023</v>
      </c>
      <c r="F5923" s="25" t="n">
        <f aca="false">MAX(-D5923,0)/1000</f>
        <v>0</v>
      </c>
      <c r="G5923" s="23" t="str">
        <f aca="false">IF(E5923&gt;0,"ja","nein")</f>
        <v>ja</v>
      </c>
      <c r="H5923" s="26" t="n">
        <v>183.808</v>
      </c>
      <c r="I5923" s="26" t="n">
        <f aca="false">(H5923/10+IF(N5923=2025,Einstellungen!$B$23,Einstellungen!$C$23))*(1+Einstellungen!$B$10)</f>
        <v>41.818742</v>
      </c>
      <c r="J5923" s="25" t="n">
        <f aca="false">E5923*I5923/100</f>
        <v>0.00961831066</v>
      </c>
      <c r="K5923" s="25" t="n">
        <f aca="false">E5923*Einstellungen!$B$5/100</f>
        <v>0.00667</v>
      </c>
      <c r="L5923" s="23" t="str">
        <f aca="false">IF(I5923&lt;Einstellungen!$B$5,"ja","nein")</f>
        <v>nein</v>
      </c>
      <c r="M5923" s="23" t="s">
        <v>131</v>
      </c>
      <c r="N5923" s="23" t="n">
        <v>2025</v>
      </c>
      <c r="O5923" s="23" t="n">
        <v>18</v>
      </c>
    </row>
    <row r="5924" customFormat="false" ht="15" hidden="false" customHeight="false" outlineLevel="0" collapsed="false">
      <c r="A5924" s="22" t="n">
        <v>45938</v>
      </c>
      <c r="B5924" s="23" t="s">
        <v>100</v>
      </c>
      <c r="C5924" s="23" t="s">
        <v>103</v>
      </c>
      <c r="D5924" s="24" t="n">
        <v>-22.3</v>
      </c>
      <c r="E5924" s="25" t="n">
        <f aca="false">MAX(D5924,0)/1000</f>
        <v>0</v>
      </c>
      <c r="F5924" s="25" t="n">
        <f aca="false">MAX(-D5924,0)/1000</f>
        <v>0.0223</v>
      </c>
      <c r="G5924" s="23" t="str">
        <f aca="false">IF(E5924&gt;0,"ja","nein")</f>
        <v>nein</v>
      </c>
      <c r="H5924" s="26" t="n">
        <v>199.002</v>
      </c>
      <c r="I5924" s="26" t="n">
        <f aca="false">(H5924/10+IF(N5924=2025,Einstellungen!$B$23,Einstellungen!$C$23))*(1+Einstellungen!$B$10)</f>
        <v>43.626828</v>
      </c>
      <c r="J5924" s="25" t="n">
        <f aca="false">E5924*I5924/100</f>
        <v>0</v>
      </c>
      <c r="K5924" s="25" t="n">
        <f aca="false">E5924*Einstellungen!$B$5/100</f>
        <v>0</v>
      </c>
      <c r="L5924" s="23" t="str">
        <f aca="false">IF(I5924&lt;Einstellungen!$B$5,"ja","nein")</f>
        <v>nein</v>
      </c>
      <c r="M5924" s="23" t="s">
        <v>131</v>
      </c>
      <c r="N5924" s="23" t="n">
        <v>2025</v>
      </c>
      <c r="O5924" s="23" t="n">
        <v>19</v>
      </c>
    </row>
    <row r="5925" customFormat="false" ht="15" hidden="false" customHeight="false" outlineLevel="0" collapsed="false">
      <c r="A5925" s="22" t="n">
        <v>45938</v>
      </c>
      <c r="B5925" s="23" t="s">
        <v>92</v>
      </c>
      <c r="C5925" s="23" t="s">
        <v>103</v>
      </c>
      <c r="D5925" s="24" t="n">
        <v>-23.6</v>
      </c>
      <c r="E5925" s="25" t="n">
        <f aca="false">MAX(D5925,0)/1000</f>
        <v>0</v>
      </c>
      <c r="F5925" s="25" t="n">
        <f aca="false">MAX(-D5925,0)/1000</f>
        <v>0.0236</v>
      </c>
      <c r="G5925" s="23" t="str">
        <f aca="false">IF(E5925&gt;0,"ja","nein")</f>
        <v>nein</v>
      </c>
      <c r="H5925" s="26" t="n">
        <v>141.695</v>
      </c>
      <c r="I5925" s="26" t="n">
        <f aca="false">(H5925/10+IF(N5925=2025,Einstellungen!$B$23,Einstellungen!$C$23))*(1+Einstellungen!$B$10)</f>
        <v>36.807295</v>
      </c>
      <c r="J5925" s="25" t="n">
        <f aca="false">E5925*I5925/100</f>
        <v>0</v>
      </c>
      <c r="K5925" s="25" t="n">
        <f aca="false">E5925*Einstellungen!$B$5/100</f>
        <v>0</v>
      </c>
      <c r="L5925" s="23" t="str">
        <f aca="false">IF(I5925&lt;Einstellungen!$B$5,"ja","nein")</f>
        <v>nein</v>
      </c>
      <c r="M5925" s="23" t="s">
        <v>131</v>
      </c>
      <c r="N5925" s="23" t="n">
        <v>2025</v>
      </c>
      <c r="O5925" s="23" t="n">
        <v>20</v>
      </c>
    </row>
    <row r="5926" customFormat="false" ht="15" hidden="false" customHeight="false" outlineLevel="0" collapsed="false">
      <c r="A5926" s="22" t="n">
        <v>45938</v>
      </c>
      <c r="B5926" s="23" t="s">
        <v>95</v>
      </c>
      <c r="C5926" s="23" t="s">
        <v>103</v>
      </c>
      <c r="D5926" s="24" t="n">
        <v>-21</v>
      </c>
      <c r="E5926" s="25" t="n">
        <f aca="false">MAX(D5926,0)/1000</f>
        <v>0</v>
      </c>
      <c r="F5926" s="25" t="n">
        <f aca="false">MAX(-D5926,0)/1000</f>
        <v>0.021</v>
      </c>
      <c r="G5926" s="23" t="str">
        <f aca="false">IF(E5926&gt;0,"ja","nein")</f>
        <v>nein</v>
      </c>
      <c r="H5926" s="26" t="n">
        <v>114.74</v>
      </c>
      <c r="I5926" s="26" t="n">
        <f aca="false">(H5926/10+IF(N5926=2025,Einstellungen!$B$23,Einstellungen!$C$23))*(1+Einstellungen!$B$10)</f>
        <v>33.59965</v>
      </c>
      <c r="J5926" s="25" t="n">
        <f aca="false">E5926*I5926/100</f>
        <v>0</v>
      </c>
      <c r="K5926" s="25" t="n">
        <f aca="false">E5926*Einstellungen!$B$5/100</f>
        <v>0</v>
      </c>
      <c r="L5926" s="23" t="str">
        <f aca="false">IF(I5926&lt;Einstellungen!$B$5,"ja","nein")</f>
        <v>nein</v>
      </c>
      <c r="M5926" s="23" t="s">
        <v>131</v>
      </c>
      <c r="N5926" s="23" t="n">
        <v>2025</v>
      </c>
      <c r="O5926" s="23" t="n">
        <v>21</v>
      </c>
    </row>
    <row r="5927" customFormat="false" ht="15" hidden="false" customHeight="false" outlineLevel="0" collapsed="false">
      <c r="A5927" s="22" t="n">
        <v>45938</v>
      </c>
      <c r="B5927" s="23" t="s">
        <v>96</v>
      </c>
      <c r="C5927" s="23" t="s">
        <v>103</v>
      </c>
      <c r="D5927" s="24" t="n">
        <v>-23.5</v>
      </c>
      <c r="E5927" s="25" t="n">
        <f aca="false">MAX(D5927,0)/1000</f>
        <v>0</v>
      </c>
      <c r="F5927" s="25" t="n">
        <f aca="false">MAX(-D5927,0)/1000</f>
        <v>0.0235</v>
      </c>
      <c r="G5927" s="23" t="str">
        <f aca="false">IF(E5927&gt;0,"ja","nein")</f>
        <v>nein</v>
      </c>
      <c r="H5927" s="26" t="n">
        <v>108.24</v>
      </c>
      <c r="I5927" s="26" t="n">
        <f aca="false">(H5927/10+IF(N5927=2025,Einstellungen!$B$23,Einstellungen!$C$23))*(1+Einstellungen!$B$10)</f>
        <v>32.82615</v>
      </c>
      <c r="J5927" s="25" t="n">
        <f aca="false">E5927*I5927/100</f>
        <v>0</v>
      </c>
      <c r="K5927" s="25" t="n">
        <f aca="false">E5927*Einstellungen!$B$5/100</f>
        <v>0</v>
      </c>
      <c r="L5927" s="23" t="str">
        <f aca="false">IF(I5927&lt;Einstellungen!$B$5,"ja","nein")</f>
        <v>nein</v>
      </c>
      <c r="M5927" s="23" t="s">
        <v>131</v>
      </c>
      <c r="N5927" s="23" t="n">
        <v>2025</v>
      </c>
      <c r="O5927" s="23" t="n">
        <v>22</v>
      </c>
    </row>
    <row r="5928" customFormat="false" ht="15" hidden="false" customHeight="false" outlineLevel="0" collapsed="false">
      <c r="A5928" s="22" t="n">
        <v>45938</v>
      </c>
      <c r="B5928" s="23" t="s">
        <v>101</v>
      </c>
      <c r="C5928" s="23" t="s">
        <v>103</v>
      </c>
      <c r="D5928" s="24" t="n">
        <v>-22.9</v>
      </c>
      <c r="E5928" s="25" t="n">
        <f aca="false">MAX(D5928,0)/1000</f>
        <v>0</v>
      </c>
      <c r="F5928" s="25" t="n">
        <f aca="false">MAX(-D5928,0)/1000</f>
        <v>0.0229</v>
      </c>
      <c r="G5928" s="23" t="str">
        <f aca="false">IF(E5928&gt;0,"ja","nein")</f>
        <v>nein</v>
      </c>
      <c r="H5928" s="26" t="n">
        <v>97.833</v>
      </c>
      <c r="I5928" s="26" t="n">
        <f aca="false">(H5928/10+IF(N5928=2025,Einstellungen!$B$23,Einstellungen!$C$23))*(1+Einstellungen!$B$10)</f>
        <v>31.587717</v>
      </c>
      <c r="J5928" s="25" t="n">
        <f aca="false">E5928*I5928/100</f>
        <v>0</v>
      </c>
      <c r="K5928" s="25" t="n">
        <f aca="false">E5928*Einstellungen!$B$5/100</f>
        <v>0</v>
      </c>
      <c r="L5928" s="23" t="str">
        <f aca="false">IF(I5928&lt;Einstellungen!$B$5,"ja","nein")</f>
        <v>nein</v>
      </c>
      <c r="M5928" s="23" t="s">
        <v>131</v>
      </c>
      <c r="N5928" s="23" t="n">
        <v>2025</v>
      </c>
      <c r="O5928" s="23" t="n">
        <v>23</v>
      </c>
    </row>
    <row r="5929" customFormat="false" ht="15" hidden="false" customHeight="false" outlineLevel="0" collapsed="false">
      <c r="A5929" s="22" t="n">
        <v>45939</v>
      </c>
      <c r="B5929" s="23" t="s">
        <v>102</v>
      </c>
      <c r="C5929" s="23" t="s">
        <v>106</v>
      </c>
      <c r="D5929" s="24" t="n">
        <v>-26.5</v>
      </c>
      <c r="E5929" s="25" t="n">
        <f aca="false">MAX(D5929,0)/1000</f>
        <v>0</v>
      </c>
      <c r="F5929" s="25" t="n">
        <f aca="false">MAX(-D5929,0)/1000</f>
        <v>0.0265</v>
      </c>
      <c r="G5929" s="23" t="str">
        <f aca="false">IF(E5929&gt;0,"ja","nein")</f>
        <v>nein</v>
      </c>
      <c r="H5929" s="26" t="n">
        <v>97.215</v>
      </c>
      <c r="I5929" s="26" t="n">
        <f aca="false">(H5929/10+IF(N5929=2025,Einstellungen!$B$23,Einstellungen!$C$23))*(1+Einstellungen!$B$10)</f>
        <v>31.514175</v>
      </c>
      <c r="J5929" s="25" t="n">
        <f aca="false">E5929*I5929/100</f>
        <v>0</v>
      </c>
      <c r="K5929" s="25" t="n">
        <f aca="false">E5929*Einstellungen!$B$5/100</f>
        <v>0</v>
      </c>
      <c r="L5929" s="23" t="str">
        <f aca="false">IF(I5929&lt;Einstellungen!$B$5,"ja","nein")</f>
        <v>nein</v>
      </c>
      <c r="M5929" s="23" t="s">
        <v>131</v>
      </c>
      <c r="N5929" s="23" t="n">
        <v>2025</v>
      </c>
      <c r="O5929" s="23" t="n">
        <v>0</v>
      </c>
    </row>
    <row r="5930" customFormat="false" ht="15" hidden="false" customHeight="false" outlineLevel="0" collapsed="false">
      <c r="A5930" s="22" t="n">
        <v>45939</v>
      </c>
      <c r="B5930" s="23" t="s">
        <v>107</v>
      </c>
      <c r="C5930" s="23" t="s">
        <v>106</v>
      </c>
      <c r="D5930" s="24" t="n">
        <v>-21.9</v>
      </c>
      <c r="E5930" s="25" t="n">
        <f aca="false">MAX(D5930,0)/1000</f>
        <v>0</v>
      </c>
      <c r="F5930" s="25" t="n">
        <f aca="false">MAX(-D5930,0)/1000</f>
        <v>0.0219</v>
      </c>
      <c r="G5930" s="23" t="str">
        <f aca="false">IF(E5930&gt;0,"ja","nein")</f>
        <v>nein</v>
      </c>
      <c r="H5930" s="26" t="n">
        <v>92.582</v>
      </c>
      <c r="I5930" s="26" t="n">
        <f aca="false">(H5930/10+IF(N5930=2025,Einstellungen!$B$23,Einstellungen!$C$23))*(1+Einstellungen!$B$10)</f>
        <v>30.962848</v>
      </c>
      <c r="J5930" s="25" t="n">
        <f aca="false">E5930*I5930/100</f>
        <v>0</v>
      </c>
      <c r="K5930" s="25" t="n">
        <f aca="false">E5930*Einstellungen!$B$5/100</f>
        <v>0</v>
      </c>
      <c r="L5930" s="23" t="str">
        <f aca="false">IF(I5930&lt;Einstellungen!$B$5,"ja","nein")</f>
        <v>nein</v>
      </c>
      <c r="M5930" s="23" t="s">
        <v>131</v>
      </c>
      <c r="N5930" s="23" t="n">
        <v>2025</v>
      </c>
      <c r="O5930" s="23" t="n">
        <v>1</v>
      </c>
    </row>
    <row r="5931" customFormat="false" ht="15" hidden="false" customHeight="false" outlineLevel="0" collapsed="false">
      <c r="A5931" s="22" t="n">
        <v>45939</v>
      </c>
      <c r="B5931" s="23" t="s">
        <v>108</v>
      </c>
      <c r="C5931" s="23" t="s">
        <v>106</v>
      </c>
      <c r="D5931" s="24" t="n">
        <v>-20.4</v>
      </c>
      <c r="E5931" s="25" t="n">
        <f aca="false">MAX(D5931,0)/1000</f>
        <v>0</v>
      </c>
      <c r="F5931" s="25" t="n">
        <f aca="false">MAX(-D5931,0)/1000</f>
        <v>0.0204</v>
      </c>
      <c r="G5931" s="23" t="str">
        <f aca="false">IF(E5931&gt;0,"ja","nein")</f>
        <v>nein</v>
      </c>
      <c r="H5931" s="26" t="n">
        <v>93.263</v>
      </c>
      <c r="I5931" s="26" t="n">
        <f aca="false">(H5931/10+IF(N5931=2025,Einstellungen!$B$23,Einstellungen!$C$23))*(1+Einstellungen!$B$10)</f>
        <v>31.043887</v>
      </c>
      <c r="J5931" s="25" t="n">
        <f aca="false">E5931*I5931/100</f>
        <v>0</v>
      </c>
      <c r="K5931" s="25" t="n">
        <f aca="false">E5931*Einstellungen!$B$5/100</f>
        <v>0</v>
      </c>
      <c r="L5931" s="23" t="str">
        <f aca="false">IF(I5931&lt;Einstellungen!$B$5,"ja","nein")</f>
        <v>nein</v>
      </c>
      <c r="M5931" s="23" t="s">
        <v>131</v>
      </c>
      <c r="N5931" s="23" t="n">
        <v>2025</v>
      </c>
      <c r="O5931" s="23" t="n">
        <v>2</v>
      </c>
    </row>
    <row r="5932" customFormat="false" ht="15" hidden="false" customHeight="false" outlineLevel="0" collapsed="false">
      <c r="A5932" s="22" t="n">
        <v>45939</v>
      </c>
      <c r="B5932" s="23" t="s">
        <v>109</v>
      </c>
      <c r="C5932" s="23" t="s">
        <v>106</v>
      </c>
      <c r="D5932" s="24" t="n">
        <v>-19</v>
      </c>
      <c r="E5932" s="25" t="n">
        <f aca="false">MAX(D5932,0)/1000</f>
        <v>0</v>
      </c>
      <c r="F5932" s="25" t="n">
        <f aca="false">MAX(-D5932,0)/1000</f>
        <v>0.019</v>
      </c>
      <c r="G5932" s="23" t="str">
        <f aca="false">IF(E5932&gt;0,"ja","nein")</f>
        <v>nein</v>
      </c>
      <c r="H5932" s="26" t="n">
        <v>90.817</v>
      </c>
      <c r="I5932" s="26" t="n">
        <f aca="false">(H5932/10+IF(N5932=2025,Einstellungen!$B$23,Einstellungen!$C$23))*(1+Einstellungen!$B$10)</f>
        <v>30.752813</v>
      </c>
      <c r="J5932" s="25" t="n">
        <f aca="false">E5932*I5932/100</f>
        <v>0</v>
      </c>
      <c r="K5932" s="25" t="n">
        <f aca="false">E5932*Einstellungen!$B$5/100</f>
        <v>0</v>
      </c>
      <c r="L5932" s="23" t="str">
        <f aca="false">IF(I5932&lt;Einstellungen!$B$5,"ja","nein")</f>
        <v>nein</v>
      </c>
      <c r="M5932" s="23" t="s">
        <v>131</v>
      </c>
      <c r="N5932" s="23" t="n">
        <v>2025</v>
      </c>
      <c r="O5932" s="23" t="n">
        <v>3</v>
      </c>
    </row>
    <row r="5933" customFormat="false" ht="15" hidden="false" customHeight="false" outlineLevel="0" collapsed="false">
      <c r="A5933" s="22" t="n">
        <v>45939</v>
      </c>
      <c r="B5933" s="23" t="s">
        <v>110</v>
      </c>
      <c r="C5933" s="23" t="s">
        <v>106</v>
      </c>
      <c r="D5933" s="24" t="n">
        <v>-19</v>
      </c>
      <c r="E5933" s="25" t="n">
        <f aca="false">MAX(D5933,0)/1000</f>
        <v>0</v>
      </c>
      <c r="F5933" s="25" t="n">
        <f aca="false">MAX(-D5933,0)/1000</f>
        <v>0.019</v>
      </c>
      <c r="G5933" s="23" t="str">
        <f aca="false">IF(E5933&gt;0,"ja","nein")</f>
        <v>nein</v>
      </c>
      <c r="H5933" s="26" t="n">
        <v>92.7</v>
      </c>
      <c r="I5933" s="26" t="n">
        <f aca="false">(H5933/10+IF(N5933=2025,Einstellungen!$B$23,Einstellungen!$C$23))*(1+Einstellungen!$B$10)</f>
        <v>30.97689</v>
      </c>
      <c r="J5933" s="25" t="n">
        <f aca="false">E5933*I5933/100</f>
        <v>0</v>
      </c>
      <c r="K5933" s="25" t="n">
        <f aca="false">E5933*Einstellungen!$B$5/100</f>
        <v>0</v>
      </c>
      <c r="L5933" s="23" t="str">
        <f aca="false">IF(I5933&lt;Einstellungen!$B$5,"ja","nein")</f>
        <v>nein</v>
      </c>
      <c r="M5933" s="23" t="s">
        <v>131</v>
      </c>
      <c r="N5933" s="23" t="n">
        <v>2025</v>
      </c>
      <c r="O5933" s="23" t="n">
        <v>4</v>
      </c>
    </row>
    <row r="5934" customFormat="false" ht="15" hidden="false" customHeight="false" outlineLevel="0" collapsed="false">
      <c r="A5934" s="22" t="n">
        <v>45939</v>
      </c>
      <c r="B5934" s="23" t="s">
        <v>111</v>
      </c>
      <c r="C5934" s="23" t="s">
        <v>106</v>
      </c>
      <c r="D5934" s="24" t="n">
        <v>-20.4</v>
      </c>
      <c r="E5934" s="25" t="n">
        <f aca="false">MAX(D5934,0)/1000</f>
        <v>0</v>
      </c>
      <c r="F5934" s="25" t="n">
        <f aca="false">MAX(-D5934,0)/1000</f>
        <v>0.0204</v>
      </c>
      <c r="G5934" s="23" t="str">
        <f aca="false">IF(E5934&gt;0,"ja","nein")</f>
        <v>nein</v>
      </c>
      <c r="H5934" s="26" t="n">
        <v>101.153</v>
      </c>
      <c r="I5934" s="26" t="n">
        <f aca="false">(H5934/10+IF(N5934=2025,Einstellungen!$B$23,Einstellungen!$C$23))*(1+Einstellungen!$B$10)</f>
        <v>31.982797</v>
      </c>
      <c r="J5934" s="25" t="n">
        <f aca="false">E5934*I5934/100</f>
        <v>0</v>
      </c>
      <c r="K5934" s="25" t="n">
        <f aca="false">E5934*Einstellungen!$B$5/100</f>
        <v>0</v>
      </c>
      <c r="L5934" s="23" t="str">
        <f aca="false">IF(I5934&lt;Einstellungen!$B$5,"ja","nein")</f>
        <v>nein</v>
      </c>
      <c r="M5934" s="23" t="s">
        <v>131</v>
      </c>
      <c r="N5934" s="23" t="n">
        <v>2025</v>
      </c>
      <c r="O5934" s="23" t="n">
        <v>5</v>
      </c>
    </row>
    <row r="5935" customFormat="false" ht="15" hidden="false" customHeight="false" outlineLevel="0" collapsed="false">
      <c r="A5935" s="22" t="n">
        <v>45939</v>
      </c>
      <c r="B5935" s="23" t="s">
        <v>112</v>
      </c>
      <c r="C5935" s="23" t="s">
        <v>106</v>
      </c>
      <c r="D5935" s="24" t="n">
        <v>-21.4</v>
      </c>
      <c r="E5935" s="25" t="n">
        <f aca="false">MAX(D5935,0)/1000</f>
        <v>0</v>
      </c>
      <c r="F5935" s="25" t="n">
        <f aca="false">MAX(-D5935,0)/1000</f>
        <v>0.0214</v>
      </c>
      <c r="G5935" s="23" t="str">
        <f aca="false">IF(E5935&gt;0,"ja","nein")</f>
        <v>nein</v>
      </c>
      <c r="H5935" s="26" t="n">
        <v>125.58</v>
      </c>
      <c r="I5935" s="26" t="n">
        <f aca="false">(H5935/10+IF(N5935=2025,Einstellungen!$B$23,Einstellungen!$C$23))*(1+Einstellungen!$B$10)</f>
        <v>34.88961</v>
      </c>
      <c r="J5935" s="25" t="n">
        <f aca="false">E5935*I5935/100</f>
        <v>0</v>
      </c>
      <c r="K5935" s="25" t="n">
        <f aca="false">E5935*Einstellungen!$B$5/100</f>
        <v>0</v>
      </c>
      <c r="L5935" s="23" t="str">
        <f aca="false">IF(I5935&lt;Einstellungen!$B$5,"ja","nein")</f>
        <v>nein</v>
      </c>
      <c r="M5935" s="23" t="s">
        <v>131</v>
      </c>
      <c r="N5935" s="23" t="n">
        <v>2025</v>
      </c>
      <c r="O5935" s="23" t="n">
        <v>6</v>
      </c>
    </row>
    <row r="5936" customFormat="false" ht="15" hidden="false" customHeight="false" outlineLevel="0" collapsed="false">
      <c r="A5936" s="22" t="n">
        <v>45939</v>
      </c>
      <c r="B5936" s="23" t="s">
        <v>113</v>
      </c>
      <c r="C5936" s="23" t="s">
        <v>106</v>
      </c>
      <c r="D5936" s="24" t="n">
        <v>-22.5</v>
      </c>
      <c r="E5936" s="25" t="n">
        <f aca="false">MAX(D5936,0)/1000</f>
        <v>0</v>
      </c>
      <c r="F5936" s="25" t="n">
        <f aca="false">MAX(-D5936,0)/1000</f>
        <v>0.0225</v>
      </c>
      <c r="G5936" s="23" t="str">
        <f aca="false">IF(E5936&gt;0,"ja","nein")</f>
        <v>nein</v>
      </c>
      <c r="H5936" s="26" t="n">
        <v>145</v>
      </c>
      <c r="I5936" s="26" t="n">
        <f aca="false">(H5936/10+IF(N5936=2025,Einstellungen!$B$23,Einstellungen!$C$23))*(1+Einstellungen!$B$10)</f>
        <v>37.20059</v>
      </c>
      <c r="J5936" s="25" t="n">
        <f aca="false">E5936*I5936/100</f>
        <v>0</v>
      </c>
      <c r="K5936" s="25" t="n">
        <f aca="false">E5936*Einstellungen!$B$5/100</f>
        <v>0</v>
      </c>
      <c r="L5936" s="23" t="str">
        <f aca="false">IF(I5936&lt;Einstellungen!$B$5,"ja","nein")</f>
        <v>nein</v>
      </c>
      <c r="M5936" s="23" t="s">
        <v>131</v>
      </c>
      <c r="N5936" s="23" t="n">
        <v>2025</v>
      </c>
      <c r="O5936" s="23" t="n">
        <v>7</v>
      </c>
    </row>
    <row r="5937" customFormat="false" ht="15" hidden="false" customHeight="false" outlineLevel="0" collapsed="false">
      <c r="A5937" s="22" t="n">
        <v>45939</v>
      </c>
      <c r="B5937" s="23" t="s">
        <v>114</v>
      </c>
      <c r="C5937" s="23" t="s">
        <v>106</v>
      </c>
      <c r="D5937" s="24" t="n">
        <v>-26.5</v>
      </c>
      <c r="E5937" s="25" t="n">
        <f aca="false">MAX(D5937,0)/1000</f>
        <v>0</v>
      </c>
      <c r="F5937" s="25" t="n">
        <f aca="false">MAX(-D5937,0)/1000</f>
        <v>0.0265</v>
      </c>
      <c r="G5937" s="23" t="str">
        <f aca="false">IF(E5937&gt;0,"ja","nein")</f>
        <v>nein</v>
      </c>
      <c r="H5937" s="26" t="n">
        <v>149.9</v>
      </c>
      <c r="I5937" s="26" t="n">
        <f aca="false">(H5937/10+IF(N5937=2025,Einstellungen!$B$23,Einstellungen!$C$23))*(1+Einstellungen!$B$10)</f>
        <v>37.78369</v>
      </c>
      <c r="J5937" s="25" t="n">
        <f aca="false">E5937*I5937/100</f>
        <v>0</v>
      </c>
      <c r="K5937" s="25" t="n">
        <f aca="false">E5937*Einstellungen!$B$5/100</f>
        <v>0</v>
      </c>
      <c r="L5937" s="23" t="str">
        <f aca="false">IF(I5937&lt;Einstellungen!$B$5,"ja","nein")</f>
        <v>nein</v>
      </c>
      <c r="M5937" s="23" t="s">
        <v>131</v>
      </c>
      <c r="N5937" s="23" t="n">
        <v>2025</v>
      </c>
      <c r="O5937" s="23" t="n">
        <v>8</v>
      </c>
    </row>
    <row r="5938" customFormat="false" ht="15" hidden="false" customHeight="false" outlineLevel="0" collapsed="false">
      <c r="A5938" s="22" t="n">
        <v>45939</v>
      </c>
      <c r="B5938" s="23" t="s">
        <v>115</v>
      </c>
      <c r="C5938" s="23" t="s">
        <v>106</v>
      </c>
      <c r="D5938" s="24" t="n">
        <v>-18</v>
      </c>
      <c r="E5938" s="25" t="n">
        <f aca="false">MAX(D5938,0)/1000</f>
        <v>0</v>
      </c>
      <c r="F5938" s="25" t="n">
        <f aca="false">MAX(-D5938,0)/1000</f>
        <v>0.018</v>
      </c>
      <c r="G5938" s="23" t="str">
        <f aca="false">IF(E5938&gt;0,"ja","nein")</f>
        <v>nein</v>
      </c>
      <c r="H5938" s="26" t="n">
        <v>132.488</v>
      </c>
      <c r="I5938" s="26" t="n">
        <f aca="false">(H5938/10+IF(N5938=2025,Einstellungen!$B$23,Einstellungen!$C$23))*(1+Einstellungen!$B$10)</f>
        <v>35.711662</v>
      </c>
      <c r="J5938" s="25" t="n">
        <f aca="false">E5938*I5938/100</f>
        <v>0</v>
      </c>
      <c r="K5938" s="25" t="n">
        <f aca="false">E5938*Einstellungen!$B$5/100</f>
        <v>0</v>
      </c>
      <c r="L5938" s="23" t="str">
        <f aca="false">IF(I5938&lt;Einstellungen!$B$5,"ja","nein")</f>
        <v>nein</v>
      </c>
      <c r="M5938" s="23" t="s">
        <v>131</v>
      </c>
      <c r="N5938" s="23" t="n">
        <v>2025</v>
      </c>
      <c r="O5938" s="23" t="n">
        <v>9</v>
      </c>
    </row>
    <row r="5939" customFormat="false" ht="15" hidden="false" customHeight="false" outlineLevel="0" collapsed="false">
      <c r="A5939" s="22" t="n">
        <v>45939</v>
      </c>
      <c r="B5939" s="23" t="s">
        <v>116</v>
      </c>
      <c r="C5939" s="23" t="s">
        <v>106</v>
      </c>
      <c r="D5939" s="24" t="n">
        <v>-29.2</v>
      </c>
      <c r="E5939" s="25" t="n">
        <f aca="false">MAX(D5939,0)/1000</f>
        <v>0</v>
      </c>
      <c r="F5939" s="25" t="n">
        <f aca="false">MAX(-D5939,0)/1000</f>
        <v>0.0292</v>
      </c>
      <c r="G5939" s="23" t="str">
        <f aca="false">IF(E5939&gt;0,"ja","nein")</f>
        <v>nein</v>
      </c>
      <c r="H5939" s="26" t="n">
        <v>109.688</v>
      </c>
      <c r="I5939" s="26" t="n">
        <f aca="false">(H5939/10+IF(N5939=2025,Einstellungen!$B$23,Einstellungen!$C$23))*(1+Einstellungen!$B$10)</f>
        <v>32.998462</v>
      </c>
      <c r="J5939" s="25" t="n">
        <f aca="false">E5939*I5939/100</f>
        <v>0</v>
      </c>
      <c r="K5939" s="25" t="n">
        <f aca="false">E5939*Einstellungen!$B$5/100</f>
        <v>0</v>
      </c>
      <c r="L5939" s="23" t="str">
        <f aca="false">IF(I5939&lt;Einstellungen!$B$5,"ja","nein")</f>
        <v>nein</v>
      </c>
      <c r="M5939" s="23" t="s">
        <v>131</v>
      </c>
      <c r="N5939" s="23" t="n">
        <v>2025</v>
      </c>
      <c r="O5939" s="23" t="n">
        <v>10</v>
      </c>
    </row>
    <row r="5940" customFormat="false" ht="15" hidden="false" customHeight="false" outlineLevel="0" collapsed="false">
      <c r="A5940" s="22" t="n">
        <v>45939</v>
      </c>
      <c r="B5940" s="23" t="s">
        <v>117</v>
      </c>
      <c r="C5940" s="23" t="s">
        <v>106</v>
      </c>
      <c r="D5940" s="24" t="n">
        <v>-48.5</v>
      </c>
      <c r="E5940" s="25" t="n">
        <f aca="false">MAX(D5940,0)/1000</f>
        <v>0</v>
      </c>
      <c r="F5940" s="25" t="n">
        <f aca="false">MAX(-D5940,0)/1000</f>
        <v>0.0485</v>
      </c>
      <c r="G5940" s="23" t="str">
        <f aca="false">IF(E5940&gt;0,"ja","nein")</f>
        <v>nein</v>
      </c>
      <c r="H5940" s="26" t="n">
        <v>96.963</v>
      </c>
      <c r="I5940" s="26" t="n">
        <f aca="false">(H5940/10+IF(N5940=2025,Einstellungen!$B$23,Einstellungen!$C$23))*(1+Einstellungen!$B$10)</f>
        <v>31.484187</v>
      </c>
      <c r="J5940" s="25" t="n">
        <f aca="false">E5940*I5940/100</f>
        <v>0</v>
      </c>
      <c r="K5940" s="25" t="n">
        <f aca="false">E5940*Einstellungen!$B$5/100</f>
        <v>0</v>
      </c>
      <c r="L5940" s="23" t="str">
        <f aca="false">IF(I5940&lt;Einstellungen!$B$5,"ja","nein")</f>
        <v>nein</v>
      </c>
      <c r="M5940" s="23" t="s">
        <v>131</v>
      </c>
      <c r="N5940" s="23" t="n">
        <v>2025</v>
      </c>
      <c r="O5940" s="23" t="n">
        <v>11</v>
      </c>
    </row>
    <row r="5941" customFormat="false" ht="15" hidden="false" customHeight="false" outlineLevel="0" collapsed="false">
      <c r="A5941" s="22" t="n">
        <v>45939</v>
      </c>
      <c r="B5941" s="23" t="s">
        <v>118</v>
      </c>
      <c r="C5941" s="23" t="s">
        <v>106</v>
      </c>
      <c r="D5941" s="24" t="n">
        <v>-35.7</v>
      </c>
      <c r="E5941" s="25" t="n">
        <f aca="false">MAX(D5941,0)/1000</f>
        <v>0</v>
      </c>
      <c r="F5941" s="25" t="n">
        <f aca="false">MAX(-D5941,0)/1000</f>
        <v>0.0357</v>
      </c>
      <c r="G5941" s="23" t="str">
        <f aca="false">IF(E5941&gt;0,"ja","nein")</f>
        <v>nein</v>
      </c>
      <c r="H5941" s="26" t="n">
        <v>91.023</v>
      </c>
      <c r="I5941" s="26" t="n">
        <f aca="false">(H5941/10+IF(N5941=2025,Einstellungen!$B$23,Einstellungen!$C$23))*(1+Einstellungen!$B$10)</f>
        <v>30.777327</v>
      </c>
      <c r="J5941" s="25" t="n">
        <f aca="false">E5941*I5941/100</f>
        <v>0</v>
      </c>
      <c r="K5941" s="25" t="n">
        <f aca="false">E5941*Einstellungen!$B$5/100</f>
        <v>0</v>
      </c>
      <c r="L5941" s="23" t="str">
        <f aca="false">IF(I5941&lt;Einstellungen!$B$5,"ja","nein")</f>
        <v>nein</v>
      </c>
      <c r="M5941" s="23" t="s">
        <v>131</v>
      </c>
      <c r="N5941" s="23" t="n">
        <v>2025</v>
      </c>
      <c r="O5941" s="23" t="n">
        <v>12</v>
      </c>
    </row>
    <row r="5942" customFormat="false" ht="15" hidden="false" customHeight="false" outlineLevel="0" collapsed="false">
      <c r="A5942" s="22" t="n">
        <v>45939</v>
      </c>
      <c r="B5942" s="23" t="s">
        <v>119</v>
      </c>
      <c r="C5942" s="23" t="s">
        <v>106</v>
      </c>
      <c r="D5942" s="24" t="n">
        <v>-30.6</v>
      </c>
      <c r="E5942" s="25" t="n">
        <f aca="false">MAX(D5942,0)/1000</f>
        <v>0</v>
      </c>
      <c r="F5942" s="25" t="n">
        <f aca="false">MAX(-D5942,0)/1000</f>
        <v>0.0306</v>
      </c>
      <c r="G5942" s="23" t="str">
        <f aca="false">IF(E5942&gt;0,"ja","nein")</f>
        <v>nein</v>
      </c>
      <c r="H5942" s="26" t="n">
        <v>83.353</v>
      </c>
      <c r="I5942" s="26" t="n">
        <f aca="false">(H5942/10+IF(N5942=2025,Einstellungen!$B$23,Einstellungen!$C$23))*(1+Einstellungen!$B$10)</f>
        <v>29.864597</v>
      </c>
      <c r="J5942" s="25" t="n">
        <f aca="false">E5942*I5942/100</f>
        <v>0</v>
      </c>
      <c r="K5942" s="25" t="n">
        <f aca="false">E5942*Einstellungen!$B$5/100</f>
        <v>0</v>
      </c>
      <c r="L5942" s="23" t="str">
        <f aca="false">IF(I5942&lt;Einstellungen!$B$5,"ja","nein")</f>
        <v>nein</v>
      </c>
      <c r="M5942" s="23" t="s">
        <v>131</v>
      </c>
      <c r="N5942" s="23" t="n">
        <v>2025</v>
      </c>
      <c r="O5942" s="23" t="n">
        <v>13</v>
      </c>
    </row>
    <row r="5943" customFormat="false" ht="15" hidden="false" customHeight="false" outlineLevel="0" collapsed="false">
      <c r="A5943" s="22" t="n">
        <v>45939</v>
      </c>
      <c r="B5943" s="23" t="s">
        <v>120</v>
      </c>
      <c r="C5943" s="23" t="s">
        <v>106</v>
      </c>
      <c r="D5943" s="24" t="n">
        <v>-30.4</v>
      </c>
      <c r="E5943" s="25" t="n">
        <f aca="false">MAX(D5943,0)/1000</f>
        <v>0</v>
      </c>
      <c r="F5943" s="25" t="n">
        <f aca="false">MAX(-D5943,0)/1000</f>
        <v>0.0304</v>
      </c>
      <c r="G5943" s="23" t="str">
        <f aca="false">IF(E5943&gt;0,"ja","nein")</f>
        <v>nein</v>
      </c>
      <c r="H5943" s="26" t="n">
        <v>83.2</v>
      </c>
      <c r="I5943" s="26" t="n">
        <f aca="false">(H5943/10+IF(N5943=2025,Einstellungen!$B$23,Einstellungen!$C$23))*(1+Einstellungen!$B$10)</f>
        <v>29.84639</v>
      </c>
      <c r="J5943" s="25" t="n">
        <f aca="false">E5943*I5943/100</f>
        <v>0</v>
      </c>
      <c r="K5943" s="25" t="n">
        <f aca="false">E5943*Einstellungen!$B$5/100</f>
        <v>0</v>
      </c>
      <c r="L5943" s="23" t="str">
        <f aca="false">IF(I5943&lt;Einstellungen!$B$5,"ja","nein")</f>
        <v>nein</v>
      </c>
      <c r="M5943" s="23" t="s">
        <v>131</v>
      </c>
      <c r="N5943" s="23" t="n">
        <v>2025</v>
      </c>
      <c r="O5943" s="23" t="n">
        <v>14</v>
      </c>
    </row>
    <row r="5944" customFormat="false" ht="15" hidden="false" customHeight="false" outlineLevel="0" collapsed="false">
      <c r="A5944" s="22" t="n">
        <v>45939</v>
      </c>
      <c r="B5944" s="23" t="s">
        <v>104</v>
      </c>
      <c r="C5944" s="23" t="s">
        <v>106</v>
      </c>
      <c r="D5944" s="24" t="n">
        <v>-22.9</v>
      </c>
      <c r="E5944" s="25" t="n">
        <f aca="false">MAX(D5944,0)/1000</f>
        <v>0</v>
      </c>
      <c r="F5944" s="25" t="n">
        <f aca="false">MAX(-D5944,0)/1000</f>
        <v>0.0229</v>
      </c>
      <c r="G5944" s="23" t="str">
        <f aca="false">IF(E5944&gt;0,"ja","nein")</f>
        <v>nein</v>
      </c>
      <c r="H5944" s="26" t="n">
        <v>88.828</v>
      </c>
      <c r="I5944" s="26" t="n">
        <f aca="false">(H5944/10+IF(N5944=2025,Einstellungen!$B$23,Einstellungen!$C$23))*(1+Einstellungen!$B$10)</f>
        <v>30.516122</v>
      </c>
      <c r="J5944" s="25" t="n">
        <f aca="false">E5944*I5944/100</f>
        <v>0</v>
      </c>
      <c r="K5944" s="25" t="n">
        <f aca="false">E5944*Einstellungen!$B$5/100</f>
        <v>0</v>
      </c>
      <c r="L5944" s="23" t="str">
        <f aca="false">IF(I5944&lt;Einstellungen!$B$5,"ja","nein")</f>
        <v>nein</v>
      </c>
      <c r="M5944" s="23" t="s">
        <v>131</v>
      </c>
      <c r="N5944" s="23" t="n">
        <v>2025</v>
      </c>
      <c r="O5944" s="23" t="n">
        <v>15</v>
      </c>
    </row>
    <row r="5945" customFormat="false" ht="15" hidden="false" customHeight="false" outlineLevel="0" collapsed="false">
      <c r="A5945" s="22" t="n">
        <v>45939</v>
      </c>
      <c r="B5945" s="23" t="s">
        <v>105</v>
      </c>
      <c r="C5945" s="23" t="s">
        <v>106</v>
      </c>
      <c r="D5945" s="24" t="n">
        <v>-29.4</v>
      </c>
      <c r="E5945" s="25" t="n">
        <f aca="false">MAX(D5945,0)/1000</f>
        <v>0</v>
      </c>
      <c r="F5945" s="25" t="n">
        <f aca="false">MAX(-D5945,0)/1000</f>
        <v>0.0294</v>
      </c>
      <c r="G5945" s="23" t="str">
        <f aca="false">IF(E5945&gt;0,"ja","nein")</f>
        <v>nein</v>
      </c>
      <c r="H5945" s="26" t="n">
        <v>92.075</v>
      </c>
      <c r="I5945" s="26" t="n">
        <f aca="false">(H5945/10+IF(N5945=2025,Einstellungen!$B$23,Einstellungen!$C$23))*(1+Einstellungen!$B$10)</f>
        <v>30.902515</v>
      </c>
      <c r="J5945" s="25" t="n">
        <f aca="false">E5945*I5945/100</f>
        <v>0</v>
      </c>
      <c r="K5945" s="25" t="n">
        <f aca="false">E5945*Einstellungen!$B$5/100</f>
        <v>0</v>
      </c>
      <c r="L5945" s="23" t="str">
        <f aca="false">IF(I5945&lt;Einstellungen!$B$5,"ja","nein")</f>
        <v>nein</v>
      </c>
      <c r="M5945" s="23" t="s">
        <v>131</v>
      </c>
      <c r="N5945" s="23" t="n">
        <v>2025</v>
      </c>
      <c r="O5945" s="23" t="n">
        <v>16</v>
      </c>
    </row>
    <row r="5946" customFormat="false" ht="15" hidden="false" customHeight="false" outlineLevel="0" collapsed="false">
      <c r="A5946" s="22" t="n">
        <v>45939</v>
      </c>
      <c r="B5946" s="23" t="s">
        <v>97</v>
      </c>
      <c r="C5946" s="23" t="s">
        <v>106</v>
      </c>
      <c r="D5946" s="24" t="n">
        <v>-24.3</v>
      </c>
      <c r="E5946" s="25" t="n">
        <f aca="false">MAX(D5946,0)/1000</f>
        <v>0</v>
      </c>
      <c r="F5946" s="25" t="n">
        <f aca="false">MAX(-D5946,0)/1000</f>
        <v>0.0243</v>
      </c>
      <c r="G5946" s="23" t="str">
        <f aca="false">IF(E5946&gt;0,"ja","nein")</f>
        <v>nein</v>
      </c>
      <c r="H5946" s="26" t="n">
        <v>110.01</v>
      </c>
      <c r="I5946" s="26" t="n">
        <f aca="false">(H5946/10+IF(N5946=2025,Einstellungen!$B$23,Einstellungen!$C$23))*(1+Einstellungen!$B$10)</f>
        <v>33.03678</v>
      </c>
      <c r="J5946" s="25" t="n">
        <f aca="false">E5946*I5946/100</f>
        <v>0</v>
      </c>
      <c r="K5946" s="25" t="n">
        <f aca="false">E5946*Einstellungen!$B$5/100</f>
        <v>0</v>
      </c>
      <c r="L5946" s="23" t="str">
        <f aca="false">IF(I5946&lt;Einstellungen!$B$5,"ja","nein")</f>
        <v>nein</v>
      </c>
      <c r="M5946" s="23" t="s">
        <v>131</v>
      </c>
      <c r="N5946" s="23" t="n">
        <v>2025</v>
      </c>
      <c r="O5946" s="23" t="n">
        <v>17</v>
      </c>
    </row>
    <row r="5947" customFormat="false" ht="15" hidden="false" customHeight="false" outlineLevel="0" collapsed="false">
      <c r="A5947" s="22" t="n">
        <v>45939</v>
      </c>
      <c r="B5947" s="23" t="s">
        <v>99</v>
      </c>
      <c r="C5947" s="23" t="s">
        <v>106</v>
      </c>
      <c r="D5947" s="24" t="n">
        <v>-1.5</v>
      </c>
      <c r="E5947" s="25" t="n">
        <f aca="false">MAX(D5947,0)/1000</f>
        <v>0</v>
      </c>
      <c r="F5947" s="25" t="n">
        <f aca="false">MAX(-D5947,0)/1000</f>
        <v>0.0015</v>
      </c>
      <c r="G5947" s="23" t="str">
        <f aca="false">IF(E5947&gt;0,"ja","nein")</f>
        <v>nein</v>
      </c>
      <c r="H5947" s="26" t="n">
        <v>122.907</v>
      </c>
      <c r="I5947" s="26" t="n">
        <f aca="false">(H5947/10+IF(N5947=2025,Einstellungen!$B$23,Einstellungen!$C$23))*(1+Einstellungen!$B$10)</f>
        <v>34.571523</v>
      </c>
      <c r="J5947" s="25" t="n">
        <f aca="false">E5947*I5947/100</f>
        <v>0</v>
      </c>
      <c r="K5947" s="25" t="n">
        <f aca="false">E5947*Einstellungen!$B$5/100</f>
        <v>0</v>
      </c>
      <c r="L5947" s="23" t="str">
        <f aca="false">IF(I5947&lt;Einstellungen!$B$5,"ja","nein")</f>
        <v>nein</v>
      </c>
      <c r="M5947" s="23" t="s">
        <v>131</v>
      </c>
      <c r="N5947" s="23" t="n">
        <v>2025</v>
      </c>
      <c r="O5947" s="23" t="n">
        <v>18</v>
      </c>
    </row>
    <row r="5948" customFormat="false" ht="15" hidden="false" customHeight="false" outlineLevel="0" collapsed="false">
      <c r="A5948" s="22" t="n">
        <v>45939</v>
      </c>
      <c r="B5948" s="23" t="s">
        <v>100</v>
      </c>
      <c r="C5948" s="23" t="s">
        <v>106</v>
      </c>
      <c r="D5948" s="24" t="n">
        <v>-22.3</v>
      </c>
      <c r="E5948" s="25" t="n">
        <f aca="false">MAX(D5948,0)/1000</f>
        <v>0</v>
      </c>
      <c r="F5948" s="25" t="n">
        <f aca="false">MAX(-D5948,0)/1000</f>
        <v>0.0223</v>
      </c>
      <c r="G5948" s="23" t="str">
        <f aca="false">IF(E5948&gt;0,"ja","nein")</f>
        <v>nein</v>
      </c>
      <c r="H5948" s="26" t="n">
        <v>123.112</v>
      </c>
      <c r="I5948" s="26" t="n">
        <f aca="false">(H5948/10+IF(N5948=2025,Einstellungen!$B$23,Einstellungen!$C$23))*(1+Einstellungen!$B$10)</f>
        <v>34.595918</v>
      </c>
      <c r="J5948" s="25" t="n">
        <f aca="false">E5948*I5948/100</f>
        <v>0</v>
      </c>
      <c r="K5948" s="25" t="n">
        <f aca="false">E5948*Einstellungen!$B$5/100</f>
        <v>0</v>
      </c>
      <c r="L5948" s="23" t="str">
        <f aca="false">IF(I5948&lt;Einstellungen!$B$5,"ja","nein")</f>
        <v>nein</v>
      </c>
      <c r="M5948" s="23" t="s">
        <v>131</v>
      </c>
      <c r="N5948" s="23" t="n">
        <v>2025</v>
      </c>
      <c r="O5948" s="23" t="n">
        <v>19</v>
      </c>
    </row>
    <row r="5949" customFormat="false" ht="15" hidden="false" customHeight="false" outlineLevel="0" collapsed="false">
      <c r="A5949" s="22" t="n">
        <v>45939</v>
      </c>
      <c r="B5949" s="23" t="s">
        <v>92</v>
      </c>
      <c r="C5949" s="23" t="s">
        <v>106</v>
      </c>
      <c r="D5949" s="24" t="n">
        <v>-18.9</v>
      </c>
      <c r="E5949" s="25" t="n">
        <f aca="false">MAX(D5949,0)/1000</f>
        <v>0</v>
      </c>
      <c r="F5949" s="25" t="n">
        <f aca="false">MAX(-D5949,0)/1000</f>
        <v>0.0189</v>
      </c>
      <c r="G5949" s="23" t="str">
        <f aca="false">IF(E5949&gt;0,"ja","nein")</f>
        <v>nein</v>
      </c>
      <c r="H5949" s="26" t="n">
        <v>112.362</v>
      </c>
      <c r="I5949" s="26" t="n">
        <f aca="false">(H5949/10+IF(N5949=2025,Einstellungen!$B$23,Einstellungen!$C$23))*(1+Einstellungen!$B$10)</f>
        <v>33.316668</v>
      </c>
      <c r="J5949" s="25" t="n">
        <f aca="false">E5949*I5949/100</f>
        <v>0</v>
      </c>
      <c r="K5949" s="25" t="n">
        <f aca="false">E5949*Einstellungen!$B$5/100</f>
        <v>0</v>
      </c>
      <c r="L5949" s="23" t="str">
        <f aca="false">IF(I5949&lt;Einstellungen!$B$5,"ja","nein")</f>
        <v>nein</v>
      </c>
      <c r="M5949" s="23" t="s">
        <v>131</v>
      </c>
      <c r="N5949" s="23" t="n">
        <v>2025</v>
      </c>
      <c r="O5949" s="23" t="n">
        <v>20</v>
      </c>
    </row>
    <row r="5950" customFormat="false" ht="15" hidden="false" customHeight="false" outlineLevel="0" collapsed="false">
      <c r="A5950" s="22" t="n">
        <v>45939</v>
      </c>
      <c r="B5950" s="23" t="s">
        <v>95</v>
      </c>
      <c r="C5950" s="23" t="s">
        <v>106</v>
      </c>
      <c r="D5950" s="24" t="n">
        <v>-25.6</v>
      </c>
      <c r="E5950" s="25" t="n">
        <f aca="false">MAX(D5950,0)/1000</f>
        <v>0</v>
      </c>
      <c r="F5950" s="25" t="n">
        <f aca="false">MAX(-D5950,0)/1000</f>
        <v>0.0256</v>
      </c>
      <c r="G5950" s="23" t="str">
        <f aca="false">IF(E5950&gt;0,"ja","nein")</f>
        <v>nein</v>
      </c>
      <c r="H5950" s="26" t="n">
        <v>98.093</v>
      </c>
      <c r="I5950" s="26" t="n">
        <f aca="false">(H5950/10+IF(N5950=2025,Einstellungen!$B$23,Einstellungen!$C$23))*(1+Einstellungen!$B$10)</f>
        <v>31.618657</v>
      </c>
      <c r="J5950" s="25" t="n">
        <f aca="false">E5950*I5950/100</f>
        <v>0</v>
      </c>
      <c r="K5950" s="25" t="n">
        <f aca="false">E5950*Einstellungen!$B$5/100</f>
        <v>0</v>
      </c>
      <c r="L5950" s="23" t="str">
        <f aca="false">IF(I5950&lt;Einstellungen!$B$5,"ja","nein")</f>
        <v>nein</v>
      </c>
      <c r="M5950" s="23" t="s">
        <v>131</v>
      </c>
      <c r="N5950" s="23" t="n">
        <v>2025</v>
      </c>
      <c r="O5950" s="23" t="n">
        <v>21</v>
      </c>
    </row>
    <row r="5951" customFormat="false" ht="15" hidden="false" customHeight="false" outlineLevel="0" collapsed="false">
      <c r="A5951" s="22" t="n">
        <v>45939</v>
      </c>
      <c r="B5951" s="23" t="s">
        <v>96</v>
      </c>
      <c r="C5951" s="23" t="s">
        <v>106</v>
      </c>
      <c r="D5951" s="24" t="n">
        <v>-24.3</v>
      </c>
      <c r="E5951" s="25" t="n">
        <f aca="false">MAX(D5951,0)/1000</f>
        <v>0</v>
      </c>
      <c r="F5951" s="25" t="n">
        <f aca="false">MAX(-D5951,0)/1000</f>
        <v>0.0243</v>
      </c>
      <c r="G5951" s="23" t="str">
        <f aca="false">IF(E5951&gt;0,"ja","nein")</f>
        <v>nein</v>
      </c>
      <c r="H5951" s="26" t="n">
        <v>96.833</v>
      </c>
      <c r="I5951" s="26" t="n">
        <f aca="false">(H5951/10+IF(N5951=2025,Einstellungen!$B$23,Einstellungen!$C$23))*(1+Einstellungen!$B$10)</f>
        <v>31.468717</v>
      </c>
      <c r="J5951" s="25" t="n">
        <f aca="false">E5951*I5951/100</f>
        <v>0</v>
      </c>
      <c r="K5951" s="25" t="n">
        <f aca="false">E5951*Einstellungen!$B$5/100</f>
        <v>0</v>
      </c>
      <c r="L5951" s="23" t="str">
        <f aca="false">IF(I5951&lt;Einstellungen!$B$5,"ja","nein")</f>
        <v>nein</v>
      </c>
      <c r="M5951" s="23" t="s">
        <v>131</v>
      </c>
      <c r="N5951" s="23" t="n">
        <v>2025</v>
      </c>
      <c r="O5951" s="23" t="n">
        <v>22</v>
      </c>
    </row>
    <row r="5952" customFormat="false" ht="15" hidden="false" customHeight="false" outlineLevel="0" collapsed="false">
      <c r="A5952" s="22" t="n">
        <v>45939</v>
      </c>
      <c r="B5952" s="23" t="s">
        <v>101</v>
      </c>
      <c r="C5952" s="23" t="s">
        <v>106</v>
      </c>
      <c r="D5952" s="24" t="n">
        <v>189.1</v>
      </c>
      <c r="E5952" s="25" t="n">
        <f aca="false">MAX(D5952,0)/1000</f>
        <v>0.1891</v>
      </c>
      <c r="F5952" s="25" t="n">
        <f aca="false">MAX(-D5952,0)/1000</f>
        <v>0</v>
      </c>
      <c r="G5952" s="23" t="str">
        <f aca="false">IF(E5952&gt;0,"ja","nein")</f>
        <v>ja</v>
      </c>
      <c r="H5952" s="26" t="n">
        <v>88.7</v>
      </c>
      <c r="I5952" s="26" t="n">
        <f aca="false">(H5952/10+IF(N5952=2025,Einstellungen!$B$23,Einstellungen!$C$23))*(1+Einstellungen!$B$10)</f>
        <v>30.50089</v>
      </c>
      <c r="J5952" s="25" t="n">
        <f aca="false">E5952*I5952/100</f>
        <v>0.05767718299</v>
      </c>
      <c r="K5952" s="25" t="n">
        <f aca="false">E5952*Einstellungen!$B$5/100</f>
        <v>0.054839</v>
      </c>
      <c r="L5952" s="23" t="str">
        <f aca="false">IF(I5952&lt;Einstellungen!$B$5,"ja","nein")</f>
        <v>nein</v>
      </c>
      <c r="M5952" s="23" t="s">
        <v>131</v>
      </c>
      <c r="N5952" s="23" t="n">
        <v>2025</v>
      </c>
      <c r="O5952" s="23" t="n">
        <v>23</v>
      </c>
    </row>
    <row r="5953" customFormat="false" ht="15" hidden="false" customHeight="false" outlineLevel="0" collapsed="false">
      <c r="A5953" s="22" t="n">
        <v>45940</v>
      </c>
      <c r="B5953" s="23" t="s">
        <v>102</v>
      </c>
      <c r="C5953" s="23" t="s">
        <v>121</v>
      </c>
      <c r="D5953" s="24" t="n">
        <v>288</v>
      </c>
      <c r="E5953" s="25" t="n">
        <f aca="false">MAX(D5953,0)/1000</f>
        <v>0.288</v>
      </c>
      <c r="F5953" s="25" t="n">
        <f aca="false">MAX(-D5953,0)/1000</f>
        <v>0</v>
      </c>
      <c r="G5953" s="23" t="str">
        <f aca="false">IF(E5953&gt;0,"ja","nein")</f>
        <v>ja</v>
      </c>
      <c r="H5953" s="26" t="n">
        <v>88.01</v>
      </c>
      <c r="I5953" s="26" t="n">
        <f aca="false">(H5953/10+IF(N5953=2025,Einstellungen!$B$23,Einstellungen!$C$23))*(1+Einstellungen!$B$10)</f>
        <v>30.41878</v>
      </c>
      <c r="J5953" s="25" t="n">
        <f aca="false">E5953*I5953/100</f>
        <v>0.0876060864</v>
      </c>
      <c r="K5953" s="25" t="n">
        <f aca="false">E5953*Einstellungen!$B$5/100</f>
        <v>0.08352</v>
      </c>
      <c r="L5953" s="23" t="str">
        <f aca="false">IF(I5953&lt;Einstellungen!$B$5,"ja","nein")</f>
        <v>nein</v>
      </c>
      <c r="M5953" s="23" t="s">
        <v>131</v>
      </c>
      <c r="N5953" s="23" t="n">
        <v>2025</v>
      </c>
      <c r="O5953" s="23" t="n">
        <v>0</v>
      </c>
    </row>
    <row r="5954" customFormat="false" ht="15" hidden="false" customHeight="false" outlineLevel="0" collapsed="false">
      <c r="A5954" s="22" t="n">
        <v>45940</v>
      </c>
      <c r="B5954" s="23" t="s">
        <v>107</v>
      </c>
      <c r="C5954" s="23" t="s">
        <v>121</v>
      </c>
      <c r="D5954" s="24" t="n">
        <v>298.1</v>
      </c>
      <c r="E5954" s="25" t="n">
        <f aca="false">MAX(D5954,0)/1000</f>
        <v>0.2981</v>
      </c>
      <c r="F5954" s="25" t="n">
        <f aca="false">MAX(-D5954,0)/1000</f>
        <v>0</v>
      </c>
      <c r="G5954" s="23" t="str">
        <f aca="false">IF(E5954&gt;0,"ja","nein")</f>
        <v>ja</v>
      </c>
      <c r="H5954" s="26" t="n">
        <v>84.968</v>
      </c>
      <c r="I5954" s="26" t="n">
        <f aca="false">(H5954/10+IF(N5954=2025,Einstellungen!$B$23,Einstellungen!$C$23))*(1+Einstellungen!$B$10)</f>
        <v>30.056782</v>
      </c>
      <c r="J5954" s="25" t="n">
        <f aca="false">E5954*I5954/100</f>
        <v>0.089599267142</v>
      </c>
      <c r="K5954" s="25" t="n">
        <f aca="false">E5954*Einstellungen!$B$5/100</f>
        <v>0.086449</v>
      </c>
      <c r="L5954" s="23" t="str">
        <f aca="false">IF(I5954&lt;Einstellungen!$B$5,"ja","nein")</f>
        <v>nein</v>
      </c>
      <c r="M5954" s="23" t="s">
        <v>131</v>
      </c>
      <c r="N5954" s="23" t="n">
        <v>2025</v>
      </c>
      <c r="O5954" s="23" t="n">
        <v>1</v>
      </c>
    </row>
    <row r="5955" customFormat="false" ht="15" hidden="false" customHeight="false" outlineLevel="0" collapsed="false">
      <c r="A5955" s="22" t="n">
        <v>45940</v>
      </c>
      <c r="B5955" s="23" t="s">
        <v>108</v>
      </c>
      <c r="C5955" s="23" t="s">
        <v>121</v>
      </c>
      <c r="D5955" s="24" t="n">
        <v>255.2</v>
      </c>
      <c r="E5955" s="25" t="n">
        <f aca="false">MAX(D5955,0)/1000</f>
        <v>0.2552</v>
      </c>
      <c r="F5955" s="25" t="n">
        <f aca="false">MAX(-D5955,0)/1000</f>
        <v>0</v>
      </c>
      <c r="G5955" s="23" t="str">
        <f aca="false">IF(E5955&gt;0,"ja","nein")</f>
        <v>ja</v>
      </c>
      <c r="H5955" s="26" t="n">
        <v>80.088</v>
      </c>
      <c r="I5955" s="26" t="n">
        <f aca="false">(H5955/10+IF(N5955=2025,Einstellungen!$B$23,Einstellungen!$C$23))*(1+Einstellungen!$B$10)</f>
        <v>29.476062</v>
      </c>
      <c r="J5955" s="25" t="n">
        <f aca="false">E5955*I5955/100</f>
        <v>0.075222910224</v>
      </c>
      <c r="K5955" s="25" t="n">
        <f aca="false">E5955*Einstellungen!$B$5/100</f>
        <v>0.074008</v>
      </c>
      <c r="L5955" s="23" t="str">
        <f aca="false">IF(I5955&lt;Einstellungen!$B$5,"ja","nein")</f>
        <v>nein</v>
      </c>
      <c r="M5955" s="23" t="s">
        <v>131</v>
      </c>
      <c r="N5955" s="23" t="n">
        <v>2025</v>
      </c>
      <c r="O5955" s="23" t="n">
        <v>2</v>
      </c>
    </row>
    <row r="5956" customFormat="false" ht="15" hidden="false" customHeight="false" outlineLevel="0" collapsed="false">
      <c r="A5956" s="22" t="n">
        <v>45940</v>
      </c>
      <c r="B5956" s="23" t="s">
        <v>109</v>
      </c>
      <c r="C5956" s="23" t="s">
        <v>121</v>
      </c>
      <c r="D5956" s="24" t="n">
        <v>347.1</v>
      </c>
      <c r="E5956" s="25" t="n">
        <f aca="false">MAX(D5956,0)/1000</f>
        <v>0.3471</v>
      </c>
      <c r="F5956" s="25" t="n">
        <f aca="false">MAX(-D5956,0)/1000</f>
        <v>0</v>
      </c>
      <c r="G5956" s="23" t="str">
        <f aca="false">IF(E5956&gt;0,"ja","nein")</f>
        <v>ja</v>
      </c>
      <c r="H5956" s="26" t="n">
        <v>78.285</v>
      </c>
      <c r="I5956" s="26" t="n">
        <f aca="false">(H5956/10+IF(N5956=2025,Einstellungen!$B$23,Einstellungen!$C$23))*(1+Einstellungen!$B$10)</f>
        <v>29.261505</v>
      </c>
      <c r="J5956" s="25" t="n">
        <f aca="false">E5956*I5956/100</f>
        <v>0.101566683855</v>
      </c>
      <c r="K5956" s="25" t="n">
        <f aca="false">E5956*Einstellungen!$B$5/100</f>
        <v>0.100659</v>
      </c>
      <c r="L5956" s="23" t="str">
        <f aca="false">IF(I5956&lt;Einstellungen!$B$5,"ja","nein")</f>
        <v>nein</v>
      </c>
      <c r="M5956" s="23" t="s">
        <v>131</v>
      </c>
      <c r="N5956" s="23" t="n">
        <v>2025</v>
      </c>
      <c r="O5956" s="23" t="n">
        <v>3</v>
      </c>
    </row>
    <row r="5957" customFormat="false" ht="15" hidden="false" customHeight="false" outlineLevel="0" collapsed="false">
      <c r="A5957" s="22" t="n">
        <v>45940</v>
      </c>
      <c r="B5957" s="23" t="s">
        <v>110</v>
      </c>
      <c r="C5957" s="23" t="s">
        <v>121</v>
      </c>
      <c r="D5957" s="24" t="n">
        <v>422.4</v>
      </c>
      <c r="E5957" s="25" t="n">
        <f aca="false">MAX(D5957,0)/1000</f>
        <v>0.4224</v>
      </c>
      <c r="F5957" s="25" t="n">
        <f aca="false">MAX(-D5957,0)/1000</f>
        <v>0</v>
      </c>
      <c r="G5957" s="23" t="str">
        <f aca="false">IF(E5957&gt;0,"ja","nein")</f>
        <v>ja</v>
      </c>
      <c r="H5957" s="26" t="n">
        <v>79.21</v>
      </c>
      <c r="I5957" s="26" t="n">
        <f aca="false">(H5957/10+IF(N5957=2025,Einstellungen!$B$23,Einstellungen!$C$23))*(1+Einstellungen!$B$10)</f>
        <v>29.37158</v>
      </c>
      <c r="J5957" s="25" t="n">
        <f aca="false">E5957*I5957/100</f>
        <v>0.12406555392</v>
      </c>
      <c r="K5957" s="25" t="n">
        <f aca="false">E5957*Einstellungen!$B$5/100</f>
        <v>0.122496</v>
      </c>
      <c r="L5957" s="23" t="str">
        <f aca="false">IF(I5957&lt;Einstellungen!$B$5,"ja","nein")</f>
        <v>nein</v>
      </c>
      <c r="M5957" s="23" t="s">
        <v>131</v>
      </c>
      <c r="N5957" s="23" t="n">
        <v>2025</v>
      </c>
      <c r="O5957" s="23" t="n">
        <v>4</v>
      </c>
    </row>
    <row r="5958" customFormat="false" ht="15" hidden="false" customHeight="false" outlineLevel="0" collapsed="false">
      <c r="A5958" s="22" t="n">
        <v>45940</v>
      </c>
      <c r="B5958" s="23" t="s">
        <v>111</v>
      </c>
      <c r="C5958" s="23" t="s">
        <v>121</v>
      </c>
      <c r="D5958" s="24" t="n">
        <v>451.1</v>
      </c>
      <c r="E5958" s="25" t="n">
        <f aca="false">MAX(D5958,0)/1000</f>
        <v>0.4511</v>
      </c>
      <c r="F5958" s="25" t="n">
        <f aca="false">MAX(-D5958,0)/1000</f>
        <v>0</v>
      </c>
      <c r="G5958" s="23" t="str">
        <f aca="false">IF(E5958&gt;0,"ja","nein")</f>
        <v>ja</v>
      </c>
      <c r="H5958" s="26" t="n">
        <v>86.073</v>
      </c>
      <c r="I5958" s="26" t="n">
        <f aca="false">(H5958/10+IF(N5958=2025,Einstellungen!$B$23,Einstellungen!$C$23))*(1+Einstellungen!$B$10)</f>
        <v>30.188277</v>
      </c>
      <c r="J5958" s="25" t="n">
        <f aca="false">E5958*I5958/100</f>
        <v>0.136179317547</v>
      </c>
      <c r="K5958" s="25" t="n">
        <f aca="false">E5958*Einstellungen!$B$5/100</f>
        <v>0.130819</v>
      </c>
      <c r="L5958" s="23" t="str">
        <f aca="false">IF(I5958&lt;Einstellungen!$B$5,"ja","nein")</f>
        <v>nein</v>
      </c>
      <c r="M5958" s="23" t="s">
        <v>131</v>
      </c>
      <c r="N5958" s="23" t="n">
        <v>2025</v>
      </c>
      <c r="O5958" s="23" t="n">
        <v>5</v>
      </c>
    </row>
    <row r="5959" customFormat="false" ht="15" hidden="false" customHeight="false" outlineLevel="0" collapsed="false">
      <c r="A5959" s="22" t="n">
        <v>45940</v>
      </c>
      <c r="B5959" s="23" t="s">
        <v>112</v>
      </c>
      <c r="C5959" s="23" t="s">
        <v>121</v>
      </c>
      <c r="D5959" s="24" t="n">
        <v>396.1</v>
      </c>
      <c r="E5959" s="25" t="n">
        <f aca="false">MAX(D5959,0)/1000</f>
        <v>0.3961</v>
      </c>
      <c r="F5959" s="25" t="n">
        <f aca="false">MAX(-D5959,0)/1000</f>
        <v>0</v>
      </c>
      <c r="G5959" s="23" t="str">
        <f aca="false">IF(E5959&gt;0,"ja","nein")</f>
        <v>ja</v>
      </c>
      <c r="H5959" s="26" t="n">
        <v>102.638</v>
      </c>
      <c r="I5959" s="26" t="n">
        <f aca="false">(H5959/10+IF(N5959=2025,Einstellungen!$B$23,Einstellungen!$C$23))*(1+Einstellungen!$B$10)</f>
        <v>32.159512</v>
      </c>
      <c r="J5959" s="25" t="n">
        <f aca="false">E5959*I5959/100</f>
        <v>0.127383827032</v>
      </c>
      <c r="K5959" s="25" t="n">
        <f aca="false">E5959*Einstellungen!$B$5/100</f>
        <v>0.114869</v>
      </c>
      <c r="L5959" s="23" t="str">
        <f aca="false">IF(I5959&lt;Einstellungen!$B$5,"ja","nein")</f>
        <v>nein</v>
      </c>
      <c r="M5959" s="23" t="s">
        <v>131</v>
      </c>
      <c r="N5959" s="23" t="n">
        <v>2025</v>
      </c>
      <c r="O5959" s="23" t="n">
        <v>6</v>
      </c>
    </row>
    <row r="5960" customFormat="false" ht="15" hidden="false" customHeight="false" outlineLevel="0" collapsed="false">
      <c r="A5960" s="22" t="n">
        <v>45940</v>
      </c>
      <c r="B5960" s="23" t="s">
        <v>113</v>
      </c>
      <c r="C5960" s="23" t="s">
        <v>121</v>
      </c>
      <c r="D5960" s="24" t="n">
        <v>357.8</v>
      </c>
      <c r="E5960" s="25" t="n">
        <f aca="false">MAX(D5960,0)/1000</f>
        <v>0.3578</v>
      </c>
      <c r="F5960" s="25" t="n">
        <f aca="false">MAX(-D5960,0)/1000</f>
        <v>0</v>
      </c>
      <c r="G5960" s="23" t="str">
        <f aca="false">IF(E5960&gt;0,"ja","nein")</f>
        <v>ja</v>
      </c>
      <c r="H5960" s="26" t="n">
        <v>119.325</v>
      </c>
      <c r="I5960" s="26" t="n">
        <f aca="false">(H5960/10+IF(N5960=2025,Einstellungen!$B$23,Einstellungen!$C$23))*(1+Einstellungen!$B$10)</f>
        <v>34.145265</v>
      </c>
      <c r="J5960" s="25" t="n">
        <f aca="false">E5960*I5960/100</f>
        <v>0.12217175817</v>
      </c>
      <c r="K5960" s="25" t="n">
        <f aca="false">E5960*Einstellungen!$B$5/100</f>
        <v>0.103762</v>
      </c>
      <c r="L5960" s="23" t="str">
        <f aca="false">IF(I5960&lt;Einstellungen!$B$5,"ja","nein")</f>
        <v>nein</v>
      </c>
      <c r="M5960" s="23" t="s">
        <v>131</v>
      </c>
      <c r="N5960" s="23" t="n">
        <v>2025</v>
      </c>
      <c r="O5960" s="23" t="n">
        <v>7</v>
      </c>
    </row>
    <row r="5961" customFormat="false" ht="15" hidden="false" customHeight="false" outlineLevel="0" collapsed="false">
      <c r="A5961" s="22" t="n">
        <v>45940</v>
      </c>
      <c r="B5961" s="23" t="s">
        <v>114</v>
      </c>
      <c r="C5961" s="23" t="s">
        <v>121</v>
      </c>
      <c r="D5961" s="24" t="n">
        <v>306.5</v>
      </c>
      <c r="E5961" s="25" t="n">
        <f aca="false">MAX(D5961,0)/1000</f>
        <v>0.3065</v>
      </c>
      <c r="F5961" s="25" t="n">
        <f aca="false">MAX(-D5961,0)/1000</f>
        <v>0</v>
      </c>
      <c r="G5961" s="23" t="str">
        <f aca="false">IF(E5961&gt;0,"ja","nein")</f>
        <v>ja</v>
      </c>
      <c r="H5961" s="26" t="n">
        <v>122.612</v>
      </c>
      <c r="I5961" s="26" t="n">
        <f aca="false">(H5961/10+IF(N5961=2025,Einstellungen!$B$23,Einstellungen!$C$23))*(1+Einstellungen!$B$10)</f>
        <v>34.536418</v>
      </c>
      <c r="J5961" s="25" t="n">
        <f aca="false">E5961*I5961/100</f>
        <v>0.10585412117</v>
      </c>
      <c r="K5961" s="25" t="n">
        <f aca="false">E5961*Einstellungen!$B$5/100</f>
        <v>0.088885</v>
      </c>
      <c r="L5961" s="23" t="str">
        <f aca="false">IF(I5961&lt;Einstellungen!$B$5,"ja","nein")</f>
        <v>nein</v>
      </c>
      <c r="M5961" s="23" t="s">
        <v>131</v>
      </c>
      <c r="N5961" s="23" t="n">
        <v>2025</v>
      </c>
      <c r="O5961" s="23" t="n">
        <v>8</v>
      </c>
    </row>
    <row r="5962" customFormat="false" ht="15" hidden="false" customHeight="false" outlineLevel="0" collapsed="false">
      <c r="A5962" s="22" t="n">
        <v>45940</v>
      </c>
      <c r="B5962" s="23" t="s">
        <v>115</v>
      </c>
      <c r="C5962" s="23" t="s">
        <v>121</v>
      </c>
      <c r="D5962" s="24" t="n">
        <v>-5.4</v>
      </c>
      <c r="E5962" s="25" t="n">
        <f aca="false">MAX(D5962,0)/1000</f>
        <v>0</v>
      </c>
      <c r="F5962" s="25" t="n">
        <f aca="false">MAX(-D5962,0)/1000</f>
        <v>0.0054</v>
      </c>
      <c r="G5962" s="23" t="str">
        <f aca="false">IF(E5962&gt;0,"ja","nein")</f>
        <v>nein</v>
      </c>
      <c r="H5962" s="26" t="n">
        <v>107.765</v>
      </c>
      <c r="I5962" s="26" t="n">
        <f aca="false">(H5962/10+IF(N5962=2025,Einstellungen!$B$23,Einstellungen!$C$23))*(1+Einstellungen!$B$10)</f>
        <v>32.769625</v>
      </c>
      <c r="J5962" s="25" t="n">
        <f aca="false">E5962*I5962/100</f>
        <v>0</v>
      </c>
      <c r="K5962" s="25" t="n">
        <f aca="false">E5962*Einstellungen!$B$5/100</f>
        <v>0</v>
      </c>
      <c r="L5962" s="23" t="str">
        <f aca="false">IF(I5962&lt;Einstellungen!$B$5,"ja","nein")</f>
        <v>nein</v>
      </c>
      <c r="M5962" s="23" t="s">
        <v>131</v>
      </c>
      <c r="N5962" s="23" t="n">
        <v>2025</v>
      </c>
      <c r="O5962" s="23" t="n">
        <v>9</v>
      </c>
    </row>
    <row r="5963" customFormat="false" ht="15" hidden="false" customHeight="false" outlineLevel="0" collapsed="false">
      <c r="A5963" s="22" t="n">
        <v>45940</v>
      </c>
      <c r="B5963" s="23" t="s">
        <v>116</v>
      </c>
      <c r="C5963" s="23" t="s">
        <v>121</v>
      </c>
      <c r="D5963" s="24" t="n">
        <v>-31.4</v>
      </c>
      <c r="E5963" s="25" t="n">
        <f aca="false">MAX(D5963,0)/1000</f>
        <v>0</v>
      </c>
      <c r="F5963" s="25" t="n">
        <f aca="false">MAX(-D5963,0)/1000</f>
        <v>0.0314</v>
      </c>
      <c r="G5963" s="23" t="str">
        <f aca="false">IF(E5963&gt;0,"ja","nein")</f>
        <v>nein</v>
      </c>
      <c r="H5963" s="26" t="n">
        <v>93.007</v>
      </c>
      <c r="I5963" s="26" t="n">
        <f aca="false">(H5963/10+IF(N5963=2025,Einstellungen!$B$23,Einstellungen!$C$23))*(1+Einstellungen!$B$10)</f>
        <v>31.013423</v>
      </c>
      <c r="J5963" s="25" t="n">
        <f aca="false">E5963*I5963/100</f>
        <v>0</v>
      </c>
      <c r="K5963" s="25" t="n">
        <f aca="false">E5963*Einstellungen!$B$5/100</f>
        <v>0</v>
      </c>
      <c r="L5963" s="23" t="str">
        <f aca="false">IF(I5963&lt;Einstellungen!$B$5,"ja","nein")</f>
        <v>nein</v>
      </c>
      <c r="M5963" s="23" t="s">
        <v>131</v>
      </c>
      <c r="N5963" s="23" t="n">
        <v>2025</v>
      </c>
      <c r="O5963" s="23" t="n">
        <v>10</v>
      </c>
    </row>
    <row r="5964" customFormat="false" ht="15" hidden="false" customHeight="false" outlineLevel="0" collapsed="false">
      <c r="A5964" s="22" t="n">
        <v>45940</v>
      </c>
      <c r="B5964" s="23" t="s">
        <v>117</v>
      </c>
      <c r="C5964" s="23" t="s">
        <v>121</v>
      </c>
      <c r="D5964" s="24" t="n">
        <v>-26.2</v>
      </c>
      <c r="E5964" s="25" t="n">
        <f aca="false">MAX(D5964,0)/1000</f>
        <v>0</v>
      </c>
      <c r="F5964" s="25" t="n">
        <f aca="false">MAX(-D5964,0)/1000</f>
        <v>0.0262</v>
      </c>
      <c r="G5964" s="23" t="str">
        <f aca="false">IF(E5964&gt;0,"ja","nein")</f>
        <v>nein</v>
      </c>
      <c r="H5964" s="26" t="n">
        <v>82.118</v>
      </c>
      <c r="I5964" s="26" t="n">
        <f aca="false">(H5964/10+IF(N5964=2025,Einstellungen!$B$23,Einstellungen!$C$23))*(1+Einstellungen!$B$10)</f>
        <v>29.717632</v>
      </c>
      <c r="J5964" s="25" t="n">
        <f aca="false">E5964*I5964/100</f>
        <v>0</v>
      </c>
      <c r="K5964" s="25" t="n">
        <f aca="false">E5964*Einstellungen!$B$5/100</f>
        <v>0</v>
      </c>
      <c r="L5964" s="23" t="str">
        <f aca="false">IF(I5964&lt;Einstellungen!$B$5,"ja","nein")</f>
        <v>nein</v>
      </c>
      <c r="M5964" s="23" t="s">
        <v>131</v>
      </c>
      <c r="N5964" s="23" t="n">
        <v>2025</v>
      </c>
      <c r="O5964" s="23" t="n">
        <v>11</v>
      </c>
    </row>
    <row r="5965" customFormat="false" ht="15" hidden="false" customHeight="false" outlineLevel="0" collapsed="false">
      <c r="A5965" s="22" t="n">
        <v>45940</v>
      </c>
      <c r="B5965" s="23" t="s">
        <v>118</v>
      </c>
      <c r="C5965" s="23" t="s">
        <v>121</v>
      </c>
      <c r="D5965" s="24" t="n">
        <v>-32.6</v>
      </c>
      <c r="E5965" s="25" t="n">
        <f aca="false">MAX(D5965,0)/1000</f>
        <v>0</v>
      </c>
      <c r="F5965" s="25" t="n">
        <f aca="false">MAX(-D5965,0)/1000</f>
        <v>0.0326</v>
      </c>
      <c r="G5965" s="23" t="str">
        <f aca="false">IF(E5965&gt;0,"ja","nein")</f>
        <v>nein</v>
      </c>
      <c r="H5965" s="26" t="n">
        <v>77.532</v>
      </c>
      <c r="I5965" s="26" t="n">
        <f aca="false">(H5965/10+IF(N5965=2025,Einstellungen!$B$23,Einstellungen!$C$23))*(1+Einstellungen!$B$10)</f>
        <v>29.171898</v>
      </c>
      <c r="J5965" s="25" t="n">
        <f aca="false">E5965*I5965/100</f>
        <v>0</v>
      </c>
      <c r="K5965" s="25" t="n">
        <f aca="false">E5965*Einstellungen!$B$5/100</f>
        <v>0</v>
      </c>
      <c r="L5965" s="23" t="str">
        <f aca="false">IF(I5965&lt;Einstellungen!$B$5,"ja","nein")</f>
        <v>nein</v>
      </c>
      <c r="M5965" s="23" t="s">
        <v>131</v>
      </c>
      <c r="N5965" s="23" t="n">
        <v>2025</v>
      </c>
      <c r="O5965" s="23" t="n">
        <v>12</v>
      </c>
    </row>
    <row r="5966" customFormat="false" ht="15" hidden="false" customHeight="false" outlineLevel="0" collapsed="false">
      <c r="A5966" s="22" t="n">
        <v>45940</v>
      </c>
      <c r="B5966" s="23" t="s">
        <v>119</v>
      </c>
      <c r="C5966" s="23" t="s">
        <v>121</v>
      </c>
      <c r="D5966" s="24" t="n">
        <v>137.9</v>
      </c>
      <c r="E5966" s="25" t="n">
        <f aca="false">MAX(D5966,0)/1000</f>
        <v>0.1379</v>
      </c>
      <c r="F5966" s="25" t="n">
        <f aca="false">MAX(-D5966,0)/1000</f>
        <v>0</v>
      </c>
      <c r="G5966" s="23" t="str">
        <f aca="false">IF(E5966&gt;0,"ja","nein")</f>
        <v>ja</v>
      </c>
      <c r="H5966" s="26" t="n">
        <v>75.69</v>
      </c>
      <c r="I5966" s="26" t="n">
        <f aca="false">(H5966/10+IF(N5966=2025,Einstellungen!$B$23,Einstellungen!$C$23))*(1+Einstellungen!$B$10)</f>
        <v>28.9527</v>
      </c>
      <c r="J5966" s="25" t="n">
        <f aca="false">E5966*I5966/100</f>
        <v>0.0399257733</v>
      </c>
      <c r="K5966" s="25" t="n">
        <f aca="false">E5966*Einstellungen!$B$5/100</f>
        <v>0.039991</v>
      </c>
      <c r="L5966" s="23" t="str">
        <f aca="false">IF(I5966&lt;Einstellungen!$B$5,"ja","nein")</f>
        <v>ja</v>
      </c>
      <c r="M5966" s="23" t="s">
        <v>131</v>
      </c>
      <c r="N5966" s="23" t="n">
        <v>2025</v>
      </c>
      <c r="O5966" s="23" t="n">
        <v>13</v>
      </c>
    </row>
    <row r="5967" customFormat="false" ht="15" hidden="false" customHeight="false" outlineLevel="0" collapsed="false">
      <c r="A5967" s="22" t="n">
        <v>45940</v>
      </c>
      <c r="B5967" s="23" t="s">
        <v>120</v>
      </c>
      <c r="C5967" s="23" t="s">
        <v>121</v>
      </c>
      <c r="D5967" s="24" t="n">
        <v>-28.9</v>
      </c>
      <c r="E5967" s="25" t="n">
        <f aca="false">MAX(D5967,0)/1000</f>
        <v>0</v>
      </c>
      <c r="F5967" s="25" t="n">
        <f aca="false">MAX(-D5967,0)/1000</f>
        <v>0.0289</v>
      </c>
      <c r="G5967" s="23" t="str">
        <f aca="false">IF(E5967&gt;0,"ja","nein")</f>
        <v>nein</v>
      </c>
      <c r="H5967" s="26" t="n">
        <v>77.257</v>
      </c>
      <c r="I5967" s="26" t="n">
        <f aca="false">(H5967/10+IF(N5967=2025,Einstellungen!$B$23,Einstellungen!$C$23))*(1+Einstellungen!$B$10)</f>
        <v>29.139173</v>
      </c>
      <c r="J5967" s="25" t="n">
        <f aca="false">E5967*I5967/100</f>
        <v>0</v>
      </c>
      <c r="K5967" s="25" t="n">
        <f aca="false">E5967*Einstellungen!$B$5/100</f>
        <v>0</v>
      </c>
      <c r="L5967" s="23" t="str">
        <f aca="false">IF(I5967&lt;Einstellungen!$B$5,"ja","nein")</f>
        <v>nein</v>
      </c>
      <c r="M5967" s="23" t="s">
        <v>131</v>
      </c>
      <c r="N5967" s="23" t="n">
        <v>2025</v>
      </c>
      <c r="O5967" s="23" t="n">
        <v>14</v>
      </c>
    </row>
    <row r="5968" customFormat="false" ht="15" hidden="false" customHeight="false" outlineLevel="0" collapsed="false">
      <c r="A5968" s="22" t="n">
        <v>45940</v>
      </c>
      <c r="B5968" s="23" t="s">
        <v>104</v>
      </c>
      <c r="C5968" s="23" t="s">
        <v>121</v>
      </c>
      <c r="D5968" s="24" t="n">
        <v>-27.5</v>
      </c>
      <c r="E5968" s="25" t="n">
        <f aca="false">MAX(D5968,0)/1000</f>
        <v>0</v>
      </c>
      <c r="F5968" s="25" t="n">
        <f aca="false">MAX(-D5968,0)/1000</f>
        <v>0.0275</v>
      </c>
      <c r="G5968" s="23" t="str">
        <f aca="false">IF(E5968&gt;0,"ja","nein")</f>
        <v>nein</v>
      </c>
      <c r="H5968" s="26" t="n">
        <v>88.895</v>
      </c>
      <c r="I5968" s="26" t="n">
        <f aca="false">(H5968/10+IF(N5968=2025,Einstellungen!$B$23,Einstellungen!$C$23))*(1+Einstellungen!$B$10)</f>
        <v>30.524095</v>
      </c>
      <c r="J5968" s="25" t="n">
        <f aca="false">E5968*I5968/100</f>
        <v>0</v>
      </c>
      <c r="K5968" s="25" t="n">
        <f aca="false">E5968*Einstellungen!$B$5/100</f>
        <v>0</v>
      </c>
      <c r="L5968" s="23" t="str">
        <f aca="false">IF(I5968&lt;Einstellungen!$B$5,"ja","nein")</f>
        <v>nein</v>
      </c>
      <c r="M5968" s="23" t="s">
        <v>131</v>
      </c>
      <c r="N5968" s="23" t="n">
        <v>2025</v>
      </c>
      <c r="O5968" s="23" t="n">
        <v>15</v>
      </c>
    </row>
    <row r="5969" customFormat="false" ht="15" hidden="false" customHeight="false" outlineLevel="0" collapsed="false">
      <c r="A5969" s="22" t="n">
        <v>45940</v>
      </c>
      <c r="B5969" s="23" t="s">
        <v>105</v>
      </c>
      <c r="C5969" s="23" t="s">
        <v>121</v>
      </c>
      <c r="D5969" s="24" t="n">
        <v>-16</v>
      </c>
      <c r="E5969" s="25" t="n">
        <f aca="false">MAX(D5969,0)/1000</f>
        <v>0</v>
      </c>
      <c r="F5969" s="25" t="n">
        <f aca="false">MAX(-D5969,0)/1000</f>
        <v>0.016</v>
      </c>
      <c r="G5969" s="23" t="str">
        <f aca="false">IF(E5969&gt;0,"ja","nein")</f>
        <v>nein</v>
      </c>
      <c r="H5969" s="26" t="n">
        <v>97.858</v>
      </c>
      <c r="I5969" s="26" t="n">
        <f aca="false">(H5969/10+IF(N5969=2025,Einstellungen!$B$23,Einstellungen!$C$23))*(1+Einstellungen!$B$10)</f>
        <v>31.590692</v>
      </c>
      <c r="J5969" s="25" t="n">
        <f aca="false">E5969*I5969/100</f>
        <v>0</v>
      </c>
      <c r="K5969" s="25" t="n">
        <f aca="false">E5969*Einstellungen!$B$5/100</f>
        <v>0</v>
      </c>
      <c r="L5969" s="23" t="str">
        <f aca="false">IF(I5969&lt;Einstellungen!$B$5,"ja","nein")</f>
        <v>nein</v>
      </c>
      <c r="M5969" s="23" t="s">
        <v>131</v>
      </c>
      <c r="N5969" s="23" t="n">
        <v>2025</v>
      </c>
      <c r="O5969" s="23" t="n">
        <v>16</v>
      </c>
    </row>
    <row r="5970" customFormat="false" ht="15" hidden="false" customHeight="false" outlineLevel="0" collapsed="false">
      <c r="A5970" s="22" t="n">
        <v>45940</v>
      </c>
      <c r="B5970" s="23" t="s">
        <v>97</v>
      </c>
      <c r="C5970" s="23" t="s">
        <v>121</v>
      </c>
      <c r="D5970" s="24" t="n">
        <v>-19.4</v>
      </c>
      <c r="E5970" s="25" t="n">
        <f aca="false">MAX(D5970,0)/1000</f>
        <v>0</v>
      </c>
      <c r="F5970" s="25" t="n">
        <f aca="false">MAX(-D5970,0)/1000</f>
        <v>0.0194</v>
      </c>
      <c r="G5970" s="23" t="str">
        <f aca="false">IF(E5970&gt;0,"ja","nein")</f>
        <v>nein</v>
      </c>
      <c r="H5970" s="26" t="n">
        <v>118.2</v>
      </c>
      <c r="I5970" s="26" t="n">
        <f aca="false">(H5970/10+IF(N5970=2025,Einstellungen!$B$23,Einstellungen!$C$23))*(1+Einstellungen!$B$10)</f>
        <v>34.01139</v>
      </c>
      <c r="J5970" s="25" t="n">
        <f aca="false">E5970*I5970/100</f>
        <v>0</v>
      </c>
      <c r="K5970" s="25" t="n">
        <f aca="false">E5970*Einstellungen!$B$5/100</f>
        <v>0</v>
      </c>
      <c r="L5970" s="23" t="str">
        <f aca="false">IF(I5970&lt;Einstellungen!$B$5,"ja","nein")</f>
        <v>nein</v>
      </c>
      <c r="M5970" s="23" t="s">
        <v>131</v>
      </c>
      <c r="N5970" s="23" t="n">
        <v>2025</v>
      </c>
      <c r="O5970" s="23" t="n">
        <v>17</v>
      </c>
    </row>
    <row r="5971" customFormat="false" ht="15" hidden="false" customHeight="false" outlineLevel="0" collapsed="false">
      <c r="A5971" s="22" t="n">
        <v>45940</v>
      </c>
      <c r="B5971" s="23" t="s">
        <v>99</v>
      </c>
      <c r="C5971" s="23" t="s">
        <v>121</v>
      </c>
      <c r="D5971" s="24" t="n">
        <v>-20.1</v>
      </c>
      <c r="E5971" s="25" t="n">
        <f aca="false">MAX(D5971,0)/1000</f>
        <v>0</v>
      </c>
      <c r="F5971" s="25" t="n">
        <f aca="false">MAX(-D5971,0)/1000</f>
        <v>0.0201</v>
      </c>
      <c r="G5971" s="23" t="str">
        <f aca="false">IF(E5971&gt;0,"ja","nein")</f>
        <v>nein</v>
      </c>
      <c r="H5971" s="26" t="n">
        <v>120.605</v>
      </c>
      <c r="I5971" s="26" t="n">
        <f aca="false">(H5971/10+IF(N5971=2025,Einstellungen!$B$23,Einstellungen!$C$23))*(1+Einstellungen!$B$10)</f>
        <v>34.297585</v>
      </c>
      <c r="J5971" s="25" t="n">
        <f aca="false">E5971*I5971/100</f>
        <v>0</v>
      </c>
      <c r="K5971" s="25" t="n">
        <f aca="false">E5971*Einstellungen!$B$5/100</f>
        <v>0</v>
      </c>
      <c r="L5971" s="23" t="str">
        <f aca="false">IF(I5971&lt;Einstellungen!$B$5,"ja","nein")</f>
        <v>nein</v>
      </c>
      <c r="M5971" s="23" t="s">
        <v>131</v>
      </c>
      <c r="N5971" s="23" t="n">
        <v>2025</v>
      </c>
      <c r="O5971" s="23" t="n">
        <v>18</v>
      </c>
    </row>
    <row r="5972" customFormat="false" ht="15" hidden="false" customHeight="false" outlineLevel="0" collapsed="false">
      <c r="A5972" s="22" t="n">
        <v>45940</v>
      </c>
      <c r="B5972" s="23" t="s">
        <v>100</v>
      </c>
      <c r="C5972" s="23" t="s">
        <v>121</v>
      </c>
      <c r="D5972" s="24" t="n">
        <v>1341.8</v>
      </c>
      <c r="E5972" s="25" t="n">
        <f aca="false">MAX(D5972,0)/1000</f>
        <v>1.3418</v>
      </c>
      <c r="F5972" s="25" t="n">
        <f aca="false">MAX(-D5972,0)/1000</f>
        <v>0</v>
      </c>
      <c r="G5972" s="23" t="str">
        <f aca="false">IF(E5972&gt;0,"ja","nein")</f>
        <v>ja</v>
      </c>
      <c r="H5972" s="26" t="n">
        <v>123.29</v>
      </c>
      <c r="I5972" s="26" t="n">
        <f aca="false">(H5972/10+IF(N5972=2025,Einstellungen!$B$23,Einstellungen!$C$23))*(1+Einstellungen!$B$10)</f>
        <v>34.6171</v>
      </c>
      <c r="J5972" s="25" t="n">
        <f aca="false">E5972*I5972/100</f>
        <v>0.4644922478</v>
      </c>
      <c r="K5972" s="25" t="n">
        <f aca="false">E5972*Einstellungen!$B$5/100</f>
        <v>0.389122</v>
      </c>
      <c r="L5972" s="23" t="str">
        <f aca="false">IF(I5972&lt;Einstellungen!$B$5,"ja","nein")</f>
        <v>nein</v>
      </c>
      <c r="M5972" s="23" t="s">
        <v>131</v>
      </c>
      <c r="N5972" s="23" t="n">
        <v>2025</v>
      </c>
      <c r="O5972" s="23" t="n">
        <v>19</v>
      </c>
    </row>
    <row r="5973" customFormat="false" ht="15" hidden="false" customHeight="false" outlineLevel="0" collapsed="false">
      <c r="A5973" s="22" t="n">
        <v>45940</v>
      </c>
      <c r="B5973" s="23" t="s">
        <v>92</v>
      </c>
      <c r="C5973" s="23" t="s">
        <v>121</v>
      </c>
      <c r="D5973" s="24" t="n">
        <v>507.1</v>
      </c>
      <c r="E5973" s="25" t="n">
        <f aca="false">MAX(D5973,0)/1000</f>
        <v>0.5071</v>
      </c>
      <c r="F5973" s="25" t="n">
        <f aca="false">MAX(-D5973,0)/1000</f>
        <v>0</v>
      </c>
      <c r="G5973" s="23" t="str">
        <f aca="false">IF(E5973&gt;0,"ja","nein")</f>
        <v>ja</v>
      </c>
      <c r="H5973" s="26" t="n">
        <v>115.39</v>
      </c>
      <c r="I5973" s="26" t="n">
        <f aca="false">(H5973/10+IF(N5973=2025,Einstellungen!$B$23,Einstellungen!$C$23))*(1+Einstellungen!$B$10)</f>
        <v>33.677</v>
      </c>
      <c r="J5973" s="25" t="n">
        <f aca="false">E5973*I5973/100</f>
        <v>0.170776067</v>
      </c>
      <c r="K5973" s="25" t="n">
        <f aca="false">E5973*Einstellungen!$B$5/100</f>
        <v>0.147059</v>
      </c>
      <c r="L5973" s="23" t="str">
        <f aca="false">IF(I5973&lt;Einstellungen!$B$5,"ja","nein")</f>
        <v>nein</v>
      </c>
      <c r="M5973" s="23" t="s">
        <v>131</v>
      </c>
      <c r="N5973" s="23" t="n">
        <v>2025</v>
      </c>
      <c r="O5973" s="23" t="n">
        <v>20</v>
      </c>
    </row>
    <row r="5974" customFormat="false" ht="15" hidden="false" customHeight="false" outlineLevel="0" collapsed="false">
      <c r="A5974" s="22" t="n">
        <v>45940</v>
      </c>
      <c r="B5974" s="23" t="s">
        <v>95</v>
      </c>
      <c r="C5974" s="23" t="s">
        <v>121</v>
      </c>
      <c r="D5974" s="24" t="n">
        <v>364.8</v>
      </c>
      <c r="E5974" s="25" t="n">
        <f aca="false">MAX(D5974,0)/1000</f>
        <v>0.3648</v>
      </c>
      <c r="F5974" s="25" t="n">
        <f aca="false">MAX(-D5974,0)/1000</f>
        <v>0</v>
      </c>
      <c r="G5974" s="23" t="str">
        <f aca="false">IF(E5974&gt;0,"ja","nein")</f>
        <v>ja</v>
      </c>
      <c r="H5974" s="26" t="n">
        <v>103.915</v>
      </c>
      <c r="I5974" s="26" t="n">
        <f aca="false">(H5974/10+IF(N5974=2025,Einstellungen!$B$23,Einstellungen!$C$23))*(1+Einstellungen!$B$10)</f>
        <v>32.311475</v>
      </c>
      <c r="J5974" s="25" t="n">
        <f aca="false">E5974*I5974/100</f>
        <v>0.1178722608</v>
      </c>
      <c r="K5974" s="25" t="n">
        <f aca="false">E5974*Einstellungen!$B$5/100</f>
        <v>0.105792</v>
      </c>
      <c r="L5974" s="23" t="str">
        <f aca="false">IF(I5974&lt;Einstellungen!$B$5,"ja","nein")</f>
        <v>nein</v>
      </c>
      <c r="M5974" s="23" t="s">
        <v>131</v>
      </c>
      <c r="N5974" s="23" t="n">
        <v>2025</v>
      </c>
      <c r="O5974" s="23" t="n">
        <v>21</v>
      </c>
    </row>
    <row r="5975" customFormat="false" ht="15" hidden="false" customHeight="false" outlineLevel="0" collapsed="false">
      <c r="A5975" s="22" t="n">
        <v>45940</v>
      </c>
      <c r="B5975" s="23" t="s">
        <v>96</v>
      </c>
      <c r="C5975" s="23" t="s">
        <v>121</v>
      </c>
      <c r="D5975" s="24" t="n">
        <v>370.7</v>
      </c>
      <c r="E5975" s="25" t="n">
        <f aca="false">MAX(D5975,0)/1000</f>
        <v>0.3707</v>
      </c>
      <c r="F5975" s="25" t="n">
        <f aca="false">MAX(-D5975,0)/1000</f>
        <v>0</v>
      </c>
      <c r="G5975" s="23" t="str">
        <f aca="false">IF(E5975&gt;0,"ja","nein")</f>
        <v>ja</v>
      </c>
      <c r="H5975" s="26" t="n">
        <v>97.737</v>
      </c>
      <c r="I5975" s="26" t="n">
        <f aca="false">(H5975/10+IF(N5975=2025,Einstellungen!$B$23,Einstellungen!$C$23))*(1+Einstellungen!$B$10)</f>
        <v>31.576293</v>
      </c>
      <c r="J5975" s="25" t="n">
        <f aca="false">E5975*I5975/100</f>
        <v>0.117053318151</v>
      </c>
      <c r="K5975" s="25" t="n">
        <f aca="false">E5975*Einstellungen!$B$5/100</f>
        <v>0.107503</v>
      </c>
      <c r="L5975" s="23" t="str">
        <f aca="false">IF(I5975&lt;Einstellungen!$B$5,"ja","nein")</f>
        <v>nein</v>
      </c>
      <c r="M5975" s="23" t="s">
        <v>131</v>
      </c>
      <c r="N5975" s="23" t="n">
        <v>2025</v>
      </c>
      <c r="O5975" s="23" t="n">
        <v>22</v>
      </c>
    </row>
    <row r="5976" customFormat="false" ht="15" hidden="false" customHeight="false" outlineLevel="0" collapsed="false">
      <c r="A5976" s="22" t="n">
        <v>45940</v>
      </c>
      <c r="B5976" s="23" t="s">
        <v>101</v>
      </c>
      <c r="C5976" s="23" t="s">
        <v>121</v>
      </c>
      <c r="D5976" s="24" t="n">
        <v>328.4</v>
      </c>
      <c r="E5976" s="25" t="n">
        <f aca="false">MAX(D5976,0)/1000</f>
        <v>0.3284</v>
      </c>
      <c r="F5976" s="25" t="n">
        <f aca="false">MAX(-D5976,0)/1000</f>
        <v>0</v>
      </c>
      <c r="G5976" s="23" t="str">
        <f aca="false">IF(E5976&gt;0,"ja","nein")</f>
        <v>ja</v>
      </c>
      <c r="H5976" s="26" t="n">
        <v>93.35</v>
      </c>
      <c r="I5976" s="26" t="n">
        <f aca="false">(H5976/10+IF(N5976=2025,Einstellungen!$B$23,Einstellungen!$C$23))*(1+Einstellungen!$B$10)</f>
        <v>31.05424</v>
      </c>
      <c r="J5976" s="25" t="n">
        <f aca="false">E5976*I5976/100</f>
        <v>0.10198212416</v>
      </c>
      <c r="K5976" s="25" t="n">
        <f aca="false">E5976*Einstellungen!$B$5/100</f>
        <v>0.095236</v>
      </c>
      <c r="L5976" s="23" t="str">
        <f aca="false">IF(I5976&lt;Einstellungen!$B$5,"ja","nein")</f>
        <v>nein</v>
      </c>
      <c r="M5976" s="23" t="s">
        <v>131</v>
      </c>
      <c r="N5976" s="23" t="n">
        <v>2025</v>
      </c>
      <c r="O5976" s="23" t="n">
        <v>23</v>
      </c>
    </row>
    <row r="5977" customFormat="false" ht="15" hidden="false" customHeight="false" outlineLevel="0" collapsed="false">
      <c r="A5977" s="22" t="n">
        <v>45941</v>
      </c>
      <c r="B5977" s="23" t="s">
        <v>102</v>
      </c>
      <c r="C5977" s="23" t="s">
        <v>122</v>
      </c>
      <c r="D5977" s="24" t="n">
        <v>290</v>
      </c>
      <c r="E5977" s="25" t="n">
        <f aca="false">MAX(D5977,0)/1000</f>
        <v>0.29</v>
      </c>
      <c r="F5977" s="25" t="n">
        <f aca="false">MAX(-D5977,0)/1000</f>
        <v>0</v>
      </c>
      <c r="G5977" s="23" t="str">
        <f aca="false">IF(E5977&gt;0,"ja","nein")</f>
        <v>ja</v>
      </c>
      <c r="H5977" s="26" t="n">
        <v>92.968</v>
      </c>
      <c r="I5977" s="26" t="n">
        <f aca="false">(H5977/10+IF(N5977=2025,Einstellungen!$B$23,Einstellungen!$C$23))*(1+Einstellungen!$B$10)</f>
        <v>31.008782</v>
      </c>
      <c r="J5977" s="25" t="n">
        <f aca="false">E5977*I5977/100</f>
        <v>0.0899254678</v>
      </c>
      <c r="K5977" s="25" t="n">
        <f aca="false">E5977*Einstellungen!$B$5/100</f>
        <v>0.0841</v>
      </c>
      <c r="L5977" s="23" t="str">
        <f aca="false">IF(I5977&lt;Einstellungen!$B$5,"ja","nein")</f>
        <v>nein</v>
      </c>
      <c r="M5977" s="23" t="s">
        <v>131</v>
      </c>
      <c r="N5977" s="23" t="n">
        <v>2025</v>
      </c>
      <c r="O5977" s="23" t="n">
        <v>0</v>
      </c>
    </row>
    <row r="5978" customFormat="false" ht="15" hidden="false" customHeight="false" outlineLevel="0" collapsed="false">
      <c r="A5978" s="22" t="n">
        <v>45941</v>
      </c>
      <c r="B5978" s="23" t="s">
        <v>107</v>
      </c>
      <c r="C5978" s="23" t="s">
        <v>122</v>
      </c>
      <c r="D5978" s="24" t="n">
        <v>254</v>
      </c>
      <c r="E5978" s="25" t="n">
        <f aca="false">MAX(D5978,0)/1000</f>
        <v>0.254</v>
      </c>
      <c r="F5978" s="25" t="n">
        <f aca="false">MAX(-D5978,0)/1000</f>
        <v>0</v>
      </c>
      <c r="G5978" s="23" t="str">
        <f aca="false">IF(E5978&gt;0,"ja","nein")</f>
        <v>ja</v>
      </c>
      <c r="H5978" s="26" t="n">
        <v>88.835</v>
      </c>
      <c r="I5978" s="26" t="n">
        <f aca="false">(H5978/10+IF(N5978=2025,Einstellungen!$B$23,Einstellungen!$C$23))*(1+Einstellungen!$B$10)</f>
        <v>30.516955</v>
      </c>
      <c r="J5978" s="25" t="n">
        <f aca="false">E5978*I5978/100</f>
        <v>0.0775130657</v>
      </c>
      <c r="K5978" s="25" t="n">
        <f aca="false">E5978*Einstellungen!$B$5/100</f>
        <v>0.07366</v>
      </c>
      <c r="L5978" s="23" t="str">
        <f aca="false">IF(I5978&lt;Einstellungen!$B$5,"ja","nein")</f>
        <v>nein</v>
      </c>
      <c r="M5978" s="23" t="s">
        <v>131</v>
      </c>
      <c r="N5978" s="23" t="n">
        <v>2025</v>
      </c>
      <c r="O5978" s="23" t="n">
        <v>1</v>
      </c>
    </row>
    <row r="5979" customFormat="false" ht="15" hidden="false" customHeight="false" outlineLevel="0" collapsed="false">
      <c r="A5979" s="22" t="n">
        <v>45941</v>
      </c>
      <c r="B5979" s="23" t="s">
        <v>108</v>
      </c>
      <c r="C5979" s="23" t="s">
        <v>122</v>
      </c>
      <c r="D5979" s="24" t="n">
        <v>245.2</v>
      </c>
      <c r="E5979" s="25" t="n">
        <f aca="false">MAX(D5979,0)/1000</f>
        <v>0.2452</v>
      </c>
      <c r="F5979" s="25" t="n">
        <f aca="false">MAX(-D5979,0)/1000</f>
        <v>0</v>
      </c>
      <c r="G5979" s="23" t="str">
        <f aca="false">IF(E5979&gt;0,"ja","nein")</f>
        <v>ja</v>
      </c>
      <c r="H5979" s="26" t="n">
        <v>87.388</v>
      </c>
      <c r="I5979" s="26" t="n">
        <f aca="false">(H5979/10+IF(N5979=2025,Einstellungen!$B$23,Einstellungen!$C$23))*(1+Einstellungen!$B$10)</f>
        <v>30.344762</v>
      </c>
      <c r="J5979" s="25" t="n">
        <f aca="false">E5979*I5979/100</f>
        <v>0.074405356424</v>
      </c>
      <c r="K5979" s="25" t="n">
        <f aca="false">E5979*Einstellungen!$B$5/100</f>
        <v>0.071108</v>
      </c>
      <c r="L5979" s="23" t="str">
        <f aca="false">IF(I5979&lt;Einstellungen!$B$5,"ja","nein")</f>
        <v>nein</v>
      </c>
      <c r="M5979" s="23" t="s">
        <v>131</v>
      </c>
      <c r="N5979" s="23" t="n">
        <v>2025</v>
      </c>
      <c r="O5979" s="23" t="n">
        <v>2</v>
      </c>
    </row>
    <row r="5980" customFormat="false" ht="15" hidden="false" customHeight="false" outlineLevel="0" collapsed="false">
      <c r="A5980" s="22" t="n">
        <v>45941</v>
      </c>
      <c r="B5980" s="23" t="s">
        <v>109</v>
      </c>
      <c r="C5980" s="23" t="s">
        <v>122</v>
      </c>
      <c r="D5980" s="24" t="n">
        <v>245.5</v>
      </c>
      <c r="E5980" s="25" t="n">
        <f aca="false">MAX(D5980,0)/1000</f>
        <v>0.2455</v>
      </c>
      <c r="F5980" s="25" t="n">
        <f aca="false">MAX(-D5980,0)/1000</f>
        <v>0</v>
      </c>
      <c r="G5980" s="23" t="str">
        <f aca="false">IF(E5980&gt;0,"ja","nein")</f>
        <v>ja</v>
      </c>
      <c r="H5980" s="26" t="n">
        <v>84.175</v>
      </c>
      <c r="I5980" s="26" t="n">
        <f aca="false">(H5980/10+IF(N5980=2025,Einstellungen!$B$23,Einstellungen!$C$23))*(1+Einstellungen!$B$10)</f>
        <v>29.962415</v>
      </c>
      <c r="J5980" s="25" t="n">
        <f aca="false">E5980*I5980/100</f>
        <v>0.073557728825</v>
      </c>
      <c r="K5980" s="25" t="n">
        <f aca="false">E5980*Einstellungen!$B$5/100</f>
        <v>0.071195</v>
      </c>
      <c r="L5980" s="23" t="str">
        <f aca="false">IF(I5980&lt;Einstellungen!$B$5,"ja","nein")</f>
        <v>nein</v>
      </c>
      <c r="M5980" s="23" t="s">
        <v>131</v>
      </c>
      <c r="N5980" s="23" t="n">
        <v>2025</v>
      </c>
      <c r="O5980" s="23" t="n">
        <v>3</v>
      </c>
    </row>
    <row r="5981" customFormat="false" ht="15" hidden="false" customHeight="false" outlineLevel="0" collapsed="false">
      <c r="A5981" s="22" t="n">
        <v>45941</v>
      </c>
      <c r="B5981" s="23" t="s">
        <v>110</v>
      </c>
      <c r="C5981" s="23" t="s">
        <v>122</v>
      </c>
      <c r="D5981" s="24" t="n">
        <v>244.7</v>
      </c>
      <c r="E5981" s="25" t="n">
        <f aca="false">MAX(D5981,0)/1000</f>
        <v>0.2447</v>
      </c>
      <c r="F5981" s="25" t="n">
        <f aca="false">MAX(-D5981,0)/1000</f>
        <v>0</v>
      </c>
      <c r="G5981" s="23" t="str">
        <f aca="false">IF(E5981&gt;0,"ja","nein")</f>
        <v>ja</v>
      </c>
      <c r="H5981" s="26" t="n">
        <v>82.028</v>
      </c>
      <c r="I5981" s="26" t="n">
        <f aca="false">(H5981/10+IF(N5981=2025,Einstellungen!$B$23,Einstellungen!$C$23))*(1+Einstellungen!$B$10)</f>
        <v>29.706922</v>
      </c>
      <c r="J5981" s="25" t="n">
        <f aca="false">E5981*I5981/100</f>
        <v>0.072692838134</v>
      </c>
      <c r="K5981" s="25" t="n">
        <f aca="false">E5981*Einstellungen!$B$5/100</f>
        <v>0.070963</v>
      </c>
      <c r="L5981" s="23" t="str">
        <f aca="false">IF(I5981&lt;Einstellungen!$B$5,"ja","nein")</f>
        <v>nein</v>
      </c>
      <c r="M5981" s="23" t="s">
        <v>131</v>
      </c>
      <c r="N5981" s="23" t="n">
        <v>2025</v>
      </c>
      <c r="O5981" s="23" t="n">
        <v>4</v>
      </c>
    </row>
    <row r="5982" customFormat="false" ht="15" hidden="false" customHeight="false" outlineLevel="0" collapsed="false">
      <c r="A5982" s="22" t="n">
        <v>45941</v>
      </c>
      <c r="B5982" s="23" t="s">
        <v>111</v>
      </c>
      <c r="C5982" s="23" t="s">
        <v>122</v>
      </c>
      <c r="D5982" s="24" t="n">
        <v>243</v>
      </c>
      <c r="E5982" s="25" t="n">
        <f aca="false">MAX(D5982,0)/1000</f>
        <v>0.243</v>
      </c>
      <c r="F5982" s="25" t="n">
        <f aca="false">MAX(-D5982,0)/1000</f>
        <v>0</v>
      </c>
      <c r="G5982" s="23" t="str">
        <f aca="false">IF(E5982&gt;0,"ja","nein")</f>
        <v>ja</v>
      </c>
      <c r="H5982" s="26" t="n">
        <v>84.755</v>
      </c>
      <c r="I5982" s="26" t="n">
        <f aca="false">(H5982/10+IF(N5982=2025,Einstellungen!$B$23,Einstellungen!$C$23))*(1+Einstellungen!$B$10)</f>
        <v>30.031435</v>
      </c>
      <c r="J5982" s="25" t="n">
        <f aca="false">E5982*I5982/100</f>
        <v>0.07297638705</v>
      </c>
      <c r="K5982" s="25" t="n">
        <f aca="false">E5982*Einstellungen!$B$5/100</f>
        <v>0.07047</v>
      </c>
      <c r="L5982" s="23" t="str">
        <f aca="false">IF(I5982&lt;Einstellungen!$B$5,"ja","nein")</f>
        <v>nein</v>
      </c>
      <c r="M5982" s="23" t="s">
        <v>131</v>
      </c>
      <c r="N5982" s="23" t="n">
        <v>2025</v>
      </c>
      <c r="O5982" s="23" t="n">
        <v>5</v>
      </c>
    </row>
    <row r="5983" customFormat="false" ht="15" hidden="false" customHeight="false" outlineLevel="0" collapsed="false">
      <c r="A5983" s="22" t="n">
        <v>45941</v>
      </c>
      <c r="B5983" s="23" t="s">
        <v>112</v>
      </c>
      <c r="C5983" s="23" t="s">
        <v>122</v>
      </c>
      <c r="D5983" s="24" t="n">
        <v>243.2</v>
      </c>
      <c r="E5983" s="25" t="n">
        <f aca="false">MAX(D5983,0)/1000</f>
        <v>0.2432</v>
      </c>
      <c r="F5983" s="25" t="n">
        <f aca="false">MAX(-D5983,0)/1000</f>
        <v>0</v>
      </c>
      <c r="G5983" s="23" t="str">
        <f aca="false">IF(E5983&gt;0,"ja","nein")</f>
        <v>ja</v>
      </c>
      <c r="H5983" s="26" t="n">
        <v>90.265</v>
      </c>
      <c r="I5983" s="26" t="n">
        <f aca="false">(H5983/10+IF(N5983=2025,Einstellungen!$B$23,Einstellungen!$C$23))*(1+Einstellungen!$B$10)</f>
        <v>30.687125</v>
      </c>
      <c r="J5983" s="25" t="n">
        <f aca="false">E5983*I5983/100</f>
        <v>0.074631088</v>
      </c>
      <c r="K5983" s="25" t="n">
        <f aca="false">E5983*Einstellungen!$B$5/100</f>
        <v>0.070528</v>
      </c>
      <c r="L5983" s="23" t="str">
        <f aca="false">IF(I5983&lt;Einstellungen!$B$5,"ja","nein")</f>
        <v>nein</v>
      </c>
      <c r="M5983" s="23" t="s">
        <v>131</v>
      </c>
      <c r="N5983" s="23" t="n">
        <v>2025</v>
      </c>
      <c r="O5983" s="23" t="n">
        <v>6</v>
      </c>
    </row>
    <row r="5984" customFormat="false" ht="15" hidden="false" customHeight="false" outlineLevel="0" collapsed="false">
      <c r="A5984" s="22" t="n">
        <v>45941</v>
      </c>
      <c r="B5984" s="23" t="s">
        <v>113</v>
      </c>
      <c r="C5984" s="23" t="s">
        <v>122</v>
      </c>
      <c r="D5984" s="24" t="n">
        <v>507.1</v>
      </c>
      <c r="E5984" s="25" t="n">
        <f aca="false">MAX(D5984,0)/1000</f>
        <v>0.5071</v>
      </c>
      <c r="F5984" s="25" t="n">
        <f aca="false">MAX(-D5984,0)/1000</f>
        <v>0</v>
      </c>
      <c r="G5984" s="23" t="str">
        <f aca="false">IF(E5984&gt;0,"ja","nein")</f>
        <v>ja</v>
      </c>
      <c r="H5984" s="26" t="n">
        <v>96.752</v>
      </c>
      <c r="I5984" s="26" t="n">
        <f aca="false">(H5984/10+IF(N5984=2025,Einstellungen!$B$23,Einstellungen!$C$23))*(1+Einstellungen!$B$10)</f>
        <v>31.459078</v>
      </c>
      <c r="J5984" s="25" t="n">
        <f aca="false">E5984*I5984/100</f>
        <v>0.159528984538</v>
      </c>
      <c r="K5984" s="25" t="n">
        <f aca="false">E5984*Einstellungen!$B$5/100</f>
        <v>0.147059</v>
      </c>
      <c r="L5984" s="23" t="str">
        <f aca="false">IF(I5984&lt;Einstellungen!$B$5,"ja","nein")</f>
        <v>nein</v>
      </c>
      <c r="M5984" s="23" t="s">
        <v>131</v>
      </c>
      <c r="N5984" s="23" t="n">
        <v>2025</v>
      </c>
      <c r="O5984" s="23" t="n">
        <v>7</v>
      </c>
    </row>
    <row r="5985" customFormat="false" ht="15" hidden="false" customHeight="false" outlineLevel="0" collapsed="false">
      <c r="A5985" s="22" t="n">
        <v>45941</v>
      </c>
      <c r="B5985" s="23" t="s">
        <v>114</v>
      </c>
      <c r="C5985" s="23" t="s">
        <v>122</v>
      </c>
      <c r="D5985" s="24" t="n">
        <v>214.5</v>
      </c>
      <c r="E5985" s="25" t="n">
        <f aca="false">MAX(D5985,0)/1000</f>
        <v>0.2145</v>
      </c>
      <c r="F5985" s="25" t="n">
        <f aca="false">MAX(-D5985,0)/1000</f>
        <v>0</v>
      </c>
      <c r="G5985" s="23" t="str">
        <f aca="false">IF(E5985&gt;0,"ja","nein")</f>
        <v>ja</v>
      </c>
      <c r="H5985" s="26" t="n">
        <v>100.4</v>
      </c>
      <c r="I5985" s="26" t="n">
        <f aca="false">(H5985/10+IF(N5985=2025,Einstellungen!$B$23,Einstellungen!$C$23))*(1+Einstellungen!$B$10)</f>
        <v>31.89319</v>
      </c>
      <c r="J5985" s="25" t="n">
        <f aca="false">E5985*I5985/100</f>
        <v>0.06841089255</v>
      </c>
      <c r="K5985" s="25" t="n">
        <f aca="false">E5985*Einstellungen!$B$5/100</f>
        <v>0.062205</v>
      </c>
      <c r="L5985" s="23" t="str">
        <f aca="false">IF(I5985&lt;Einstellungen!$B$5,"ja","nein")</f>
        <v>nein</v>
      </c>
      <c r="M5985" s="23" t="s">
        <v>131</v>
      </c>
      <c r="N5985" s="23" t="n">
        <v>2025</v>
      </c>
      <c r="O5985" s="23" t="n">
        <v>8</v>
      </c>
    </row>
    <row r="5986" customFormat="false" ht="15" hidden="false" customHeight="false" outlineLevel="0" collapsed="false">
      <c r="A5986" s="22" t="n">
        <v>45941</v>
      </c>
      <c r="B5986" s="23" t="s">
        <v>115</v>
      </c>
      <c r="C5986" s="23" t="s">
        <v>122</v>
      </c>
      <c r="D5986" s="24" t="n">
        <v>-21.4</v>
      </c>
      <c r="E5986" s="25" t="n">
        <f aca="false">MAX(D5986,0)/1000</f>
        <v>0</v>
      </c>
      <c r="F5986" s="25" t="n">
        <f aca="false">MAX(-D5986,0)/1000</f>
        <v>0.0214</v>
      </c>
      <c r="G5986" s="23" t="str">
        <f aca="false">IF(E5986&gt;0,"ja","nein")</f>
        <v>nein</v>
      </c>
      <c r="H5986" s="26" t="n">
        <v>92.96</v>
      </c>
      <c r="I5986" s="26" t="n">
        <f aca="false">(H5986/10+IF(N5986=2025,Einstellungen!$B$23,Einstellungen!$C$23))*(1+Einstellungen!$B$10)</f>
        <v>31.00783</v>
      </c>
      <c r="J5986" s="25" t="n">
        <f aca="false">E5986*I5986/100</f>
        <v>0</v>
      </c>
      <c r="K5986" s="25" t="n">
        <f aca="false">E5986*Einstellungen!$B$5/100</f>
        <v>0</v>
      </c>
      <c r="L5986" s="23" t="str">
        <f aca="false">IF(I5986&lt;Einstellungen!$B$5,"ja","nein")</f>
        <v>nein</v>
      </c>
      <c r="M5986" s="23" t="s">
        <v>131</v>
      </c>
      <c r="N5986" s="23" t="n">
        <v>2025</v>
      </c>
      <c r="O5986" s="23" t="n">
        <v>9</v>
      </c>
    </row>
    <row r="5987" customFormat="false" ht="15" hidden="false" customHeight="false" outlineLevel="0" collapsed="false">
      <c r="A5987" s="22" t="n">
        <v>45941</v>
      </c>
      <c r="B5987" s="23" t="s">
        <v>116</v>
      </c>
      <c r="C5987" s="23" t="s">
        <v>122</v>
      </c>
      <c r="D5987" s="24" t="n">
        <v>-29.2</v>
      </c>
      <c r="E5987" s="25" t="n">
        <f aca="false">MAX(D5987,0)/1000</f>
        <v>0</v>
      </c>
      <c r="F5987" s="25" t="n">
        <f aca="false">MAX(-D5987,0)/1000</f>
        <v>0.0292</v>
      </c>
      <c r="G5987" s="23" t="str">
        <f aca="false">IF(E5987&gt;0,"ja","nein")</f>
        <v>nein</v>
      </c>
      <c r="H5987" s="26" t="n">
        <v>82.433</v>
      </c>
      <c r="I5987" s="26" t="n">
        <f aca="false">(H5987/10+IF(N5987=2025,Einstellungen!$B$23,Einstellungen!$C$23))*(1+Einstellungen!$B$10)</f>
        <v>29.755117</v>
      </c>
      <c r="J5987" s="25" t="n">
        <f aca="false">E5987*I5987/100</f>
        <v>0</v>
      </c>
      <c r="K5987" s="25" t="n">
        <f aca="false">E5987*Einstellungen!$B$5/100</f>
        <v>0</v>
      </c>
      <c r="L5987" s="23" t="str">
        <f aca="false">IF(I5987&lt;Einstellungen!$B$5,"ja","nein")</f>
        <v>nein</v>
      </c>
      <c r="M5987" s="23" t="s">
        <v>131</v>
      </c>
      <c r="N5987" s="23" t="n">
        <v>2025</v>
      </c>
      <c r="O5987" s="23" t="n">
        <v>10</v>
      </c>
    </row>
    <row r="5988" customFormat="false" ht="15" hidden="false" customHeight="false" outlineLevel="0" collapsed="false">
      <c r="A5988" s="22" t="n">
        <v>45941</v>
      </c>
      <c r="B5988" s="23" t="s">
        <v>117</v>
      </c>
      <c r="C5988" s="23" t="s">
        <v>122</v>
      </c>
      <c r="D5988" s="24" t="n">
        <v>-239.4</v>
      </c>
      <c r="E5988" s="25" t="n">
        <f aca="false">MAX(D5988,0)/1000</f>
        <v>0</v>
      </c>
      <c r="F5988" s="25" t="n">
        <f aca="false">MAX(-D5988,0)/1000</f>
        <v>0.2394</v>
      </c>
      <c r="G5988" s="23" t="str">
        <f aca="false">IF(E5988&gt;0,"ja","nein")</f>
        <v>nein</v>
      </c>
      <c r="H5988" s="26" t="n">
        <v>74.02</v>
      </c>
      <c r="I5988" s="26" t="n">
        <f aca="false">(H5988/10+IF(N5988=2025,Einstellungen!$B$23,Einstellungen!$C$23))*(1+Einstellungen!$B$10)</f>
        <v>28.75397</v>
      </c>
      <c r="J5988" s="25" t="n">
        <f aca="false">E5988*I5988/100</f>
        <v>0</v>
      </c>
      <c r="K5988" s="25" t="n">
        <f aca="false">E5988*Einstellungen!$B$5/100</f>
        <v>0</v>
      </c>
      <c r="L5988" s="23" t="str">
        <f aca="false">IF(I5988&lt;Einstellungen!$B$5,"ja","nein")</f>
        <v>ja</v>
      </c>
      <c r="M5988" s="23" t="s">
        <v>131</v>
      </c>
      <c r="N5988" s="23" t="n">
        <v>2025</v>
      </c>
      <c r="O5988" s="23" t="n">
        <v>11</v>
      </c>
    </row>
    <row r="5989" customFormat="false" ht="15" hidden="false" customHeight="false" outlineLevel="0" collapsed="false">
      <c r="A5989" s="22" t="n">
        <v>45941</v>
      </c>
      <c r="B5989" s="23" t="s">
        <v>118</v>
      </c>
      <c r="C5989" s="23" t="s">
        <v>122</v>
      </c>
      <c r="D5989" s="24" t="n">
        <v>-598.9</v>
      </c>
      <c r="E5989" s="25" t="n">
        <f aca="false">MAX(D5989,0)/1000</f>
        <v>0</v>
      </c>
      <c r="F5989" s="25" t="n">
        <f aca="false">MAX(-D5989,0)/1000</f>
        <v>0.5989</v>
      </c>
      <c r="G5989" s="23" t="str">
        <f aca="false">IF(E5989&gt;0,"ja","nein")</f>
        <v>nein</v>
      </c>
      <c r="H5989" s="26" t="n">
        <v>55.418</v>
      </c>
      <c r="I5989" s="26" t="n">
        <f aca="false">(H5989/10+IF(N5989=2025,Einstellungen!$B$23,Einstellungen!$C$23))*(1+Einstellungen!$B$10)</f>
        <v>26.540332</v>
      </c>
      <c r="J5989" s="25" t="n">
        <f aca="false">E5989*I5989/100</f>
        <v>0</v>
      </c>
      <c r="K5989" s="25" t="n">
        <f aca="false">E5989*Einstellungen!$B$5/100</f>
        <v>0</v>
      </c>
      <c r="L5989" s="23" t="str">
        <f aca="false">IF(I5989&lt;Einstellungen!$B$5,"ja","nein")</f>
        <v>ja</v>
      </c>
      <c r="M5989" s="23" t="s">
        <v>131</v>
      </c>
      <c r="N5989" s="23" t="n">
        <v>2025</v>
      </c>
      <c r="O5989" s="23" t="n">
        <v>12</v>
      </c>
    </row>
    <row r="5990" customFormat="false" ht="15" hidden="false" customHeight="false" outlineLevel="0" collapsed="false">
      <c r="A5990" s="22" t="n">
        <v>45941</v>
      </c>
      <c r="B5990" s="23" t="s">
        <v>119</v>
      </c>
      <c r="C5990" s="23" t="s">
        <v>122</v>
      </c>
      <c r="D5990" s="24" t="n">
        <v>-172.2</v>
      </c>
      <c r="E5990" s="25" t="n">
        <f aca="false">MAX(D5990,0)/1000</f>
        <v>0</v>
      </c>
      <c r="F5990" s="25" t="n">
        <f aca="false">MAX(-D5990,0)/1000</f>
        <v>0.1722</v>
      </c>
      <c r="G5990" s="23" t="str">
        <f aca="false">IF(E5990&gt;0,"ja","nein")</f>
        <v>nein</v>
      </c>
      <c r="H5990" s="26" t="n">
        <v>46.773</v>
      </c>
      <c r="I5990" s="26" t="n">
        <f aca="false">(H5990/10+IF(N5990=2025,Einstellungen!$B$23,Einstellungen!$C$23))*(1+Einstellungen!$B$10)</f>
        <v>25.511577</v>
      </c>
      <c r="J5990" s="25" t="n">
        <f aca="false">E5990*I5990/100</f>
        <v>0</v>
      </c>
      <c r="K5990" s="25" t="n">
        <f aca="false">E5990*Einstellungen!$B$5/100</f>
        <v>0</v>
      </c>
      <c r="L5990" s="23" t="str">
        <f aca="false">IF(I5990&lt;Einstellungen!$B$5,"ja","nein")</f>
        <v>ja</v>
      </c>
      <c r="M5990" s="23" t="s">
        <v>131</v>
      </c>
      <c r="N5990" s="23" t="n">
        <v>2025</v>
      </c>
      <c r="O5990" s="23" t="n">
        <v>13</v>
      </c>
    </row>
    <row r="5991" customFormat="false" ht="15" hidden="false" customHeight="false" outlineLevel="0" collapsed="false">
      <c r="A5991" s="22" t="n">
        <v>45941</v>
      </c>
      <c r="B5991" s="23" t="s">
        <v>120</v>
      </c>
      <c r="C5991" s="23" t="s">
        <v>122</v>
      </c>
      <c r="D5991" s="24" t="n">
        <v>-60.9</v>
      </c>
      <c r="E5991" s="25" t="n">
        <f aca="false">MAX(D5991,0)/1000</f>
        <v>0</v>
      </c>
      <c r="F5991" s="25" t="n">
        <f aca="false">MAX(-D5991,0)/1000</f>
        <v>0.0609</v>
      </c>
      <c r="G5991" s="23" t="str">
        <f aca="false">IF(E5991&gt;0,"ja","nein")</f>
        <v>nein</v>
      </c>
      <c r="H5991" s="26" t="n">
        <v>51.03</v>
      </c>
      <c r="I5991" s="26" t="n">
        <f aca="false">(H5991/10+IF(N5991=2025,Einstellungen!$B$23,Einstellungen!$C$23))*(1+Einstellungen!$B$10)</f>
        <v>26.01816</v>
      </c>
      <c r="J5991" s="25" t="n">
        <f aca="false">E5991*I5991/100</f>
        <v>0</v>
      </c>
      <c r="K5991" s="25" t="n">
        <f aca="false">E5991*Einstellungen!$B$5/100</f>
        <v>0</v>
      </c>
      <c r="L5991" s="23" t="str">
        <f aca="false">IF(I5991&lt;Einstellungen!$B$5,"ja","nein")</f>
        <v>ja</v>
      </c>
      <c r="M5991" s="23" t="s">
        <v>131</v>
      </c>
      <c r="N5991" s="23" t="n">
        <v>2025</v>
      </c>
      <c r="O5991" s="23" t="n">
        <v>14</v>
      </c>
    </row>
    <row r="5992" customFormat="false" ht="15" hidden="false" customHeight="false" outlineLevel="0" collapsed="false">
      <c r="A5992" s="22" t="n">
        <v>45941</v>
      </c>
      <c r="B5992" s="23" t="s">
        <v>104</v>
      </c>
      <c r="C5992" s="23" t="s">
        <v>122</v>
      </c>
      <c r="D5992" s="24" t="n">
        <v>-22.1</v>
      </c>
      <c r="E5992" s="25" t="n">
        <f aca="false">MAX(D5992,0)/1000</f>
        <v>0</v>
      </c>
      <c r="F5992" s="25" t="n">
        <f aca="false">MAX(-D5992,0)/1000</f>
        <v>0.0221</v>
      </c>
      <c r="G5992" s="23" t="str">
        <f aca="false">IF(E5992&gt;0,"ja","nein")</f>
        <v>nein</v>
      </c>
      <c r="H5992" s="26" t="n">
        <v>76.942</v>
      </c>
      <c r="I5992" s="26" t="n">
        <f aca="false">(H5992/10+IF(N5992=2025,Einstellungen!$B$23,Einstellungen!$C$23))*(1+Einstellungen!$B$10)</f>
        <v>29.101688</v>
      </c>
      <c r="J5992" s="25" t="n">
        <f aca="false">E5992*I5992/100</f>
        <v>0</v>
      </c>
      <c r="K5992" s="25" t="n">
        <f aca="false">E5992*Einstellungen!$B$5/100</f>
        <v>0</v>
      </c>
      <c r="L5992" s="23" t="str">
        <f aca="false">IF(I5992&lt;Einstellungen!$B$5,"ja","nein")</f>
        <v>nein</v>
      </c>
      <c r="M5992" s="23" t="s">
        <v>131</v>
      </c>
      <c r="N5992" s="23" t="n">
        <v>2025</v>
      </c>
      <c r="O5992" s="23" t="n">
        <v>15</v>
      </c>
    </row>
    <row r="5993" customFormat="false" ht="15" hidden="false" customHeight="false" outlineLevel="0" collapsed="false">
      <c r="A5993" s="22" t="n">
        <v>45941</v>
      </c>
      <c r="B5993" s="23" t="s">
        <v>105</v>
      </c>
      <c r="C5993" s="23" t="s">
        <v>122</v>
      </c>
      <c r="D5993" s="24" t="n">
        <v>32.8</v>
      </c>
      <c r="E5993" s="25" t="n">
        <f aca="false">MAX(D5993,0)/1000</f>
        <v>0.0328</v>
      </c>
      <c r="F5993" s="25" t="n">
        <f aca="false">MAX(-D5993,0)/1000</f>
        <v>0</v>
      </c>
      <c r="G5993" s="23" t="str">
        <f aca="false">IF(E5993&gt;0,"ja","nein")</f>
        <v>ja</v>
      </c>
      <c r="H5993" s="26" t="n">
        <v>83.65</v>
      </c>
      <c r="I5993" s="26" t="n">
        <f aca="false">(H5993/10+IF(N5993=2025,Einstellungen!$B$23,Einstellungen!$C$23))*(1+Einstellungen!$B$10)</f>
        <v>29.89994</v>
      </c>
      <c r="J5993" s="25" t="n">
        <f aca="false">E5993*I5993/100</f>
        <v>0.00980718032</v>
      </c>
      <c r="K5993" s="25" t="n">
        <f aca="false">E5993*Einstellungen!$B$5/100</f>
        <v>0.009512</v>
      </c>
      <c r="L5993" s="23" t="str">
        <f aca="false">IF(I5993&lt;Einstellungen!$B$5,"ja","nein")</f>
        <v>nein</v>
      </c>
      <c r="M5993" s="23" t="s">
        <v>131</v>
      </c>
      <c r="N5993" s="23" t="n">
        <v>2025</v>
      </c>
      <c r="O5993" s="23" t="n">
        <v>16</v>
      </c>
    </row>
    <row r="5994" customFormat="false" ht="15" hidden="false" customHeight="false" outlineLevel="0" collapsed="false">
      <c r="A5994" s="22" t="n">
        <v>45941</v>
      </c>
      <c r="B5994" s="23" t="s">
        <v>97</v>
      </c>
      <c r="C5994" s="23" t="s">
        <v>122</v>
      </c>
      <c r="D5994" s="24" t="n">
        <v>-8.9</v>
      </c>
      <c r="E5994" s="25" t="n">
        <f aca="false">MAX(D5994,0)/1000</f>
        <v>0</v>
      </c>
      <c r="F5994" s="25" t="n">
        <f aca="false">MAX(-D5994,0)/1000</f>
        <v>0.0089</v>
      </c>
      <c r="G5994" s="23" t="str">
        <f aca="false">IF(E5994&gt;0,"ja","nein")</f>
        <v>nein</v>
      </c>
      <c r="H5994" s="26" t="n">
        <v>114.005</v>
      </c>
      <c r="I5994" s="26" t="n">
        <f aca="false">(H5994/10+IF(N5994=2025,Einstellungen!$B$23,Einstellungen!$C$23))*(1+Einstellungen!$B$10)</f>
        <v>33.512185</v>
      </c>
      <c r="J5994" s="25" t="n">
        <f aca="false">E5994*I5994/100</f>
        <v>0</v>
      </c>
      <c r="K5994" s="25" t="n">
        <f aca="false">E5994*Einstellungen!$B$5/100</f>
        <v>0</v>
      </c>
      <c r="L5994" s="23" t="str">
        <f aca="false">IF(I5994&lt;Einstellungen!$B$5,"ja","nein")</f>
        <v>nein</v>
      </c>
      <c r="M5994" s="23" t="s">
        <v>131</v>
      </c>
      <c r="N5994" s="23" t="n">
        <v>2025</v>
      </c>
      <c r="O5994" s="23" t="n">
        <v>17</v>
      </c>
    </row>
    <row r="5995" customFormat="false" ht="15" hidden="false" customHeight="false" outlineLevel="0" collapsed="false">
      <c r="A5995" s="22" t="n">
        <v>45941</v>
      </c>
      <c r="B5995" s="23" t="s">
        <v>99</v>
      </c>
      <c r="C5995" s="23" t="s">
        <v>122</v>
      </c>
      <c r="D5995" s="24" t="n">
        <v>-13</v>
      </c>
      <c r="E5995" s="25" t="n">
        <f aca="false">MAX(D5995,0)/1000</f>
        <v>0</v>
      </c>
      <c r="F5995" s="25" t="n">
        <f aca="false">MAX(-D5995,0)/1000</f>
        <v>0.013</v>
      </c>
      <c r="G5995" s="23" t="str">
        <f aca="false">IF(E5995&gt;0,"ja","nein")</f>
        <v>nein</v>
      </c>
      <c r="H5995" s="26" t="n">
        <v>126.438</v>
      </c>
      <c r="I5995" s="26" t="n">
        <f aca="false">(H5995/10+IF(N5995=2025,Einstellungen!$B$23,Einstellungen!$C$23))*(1+Einstellungen!$B$10)</f>
        <v>34.991712</v>
      </c>
      <c r="J5995" s="25" t="n">
        <f aca="false">E5995*I5995/100</f>
        <v>0</v>
      </c>
      <c r="K5995" s="25" t="n">
        <f aca="false">E5995*Einstellungen!$B$5/100</f>
        <v>0</v>
      </c>
      <c r="L5995" s="23" t="str">
        <f aca="false">IF(I5995&lt;Einstellungen!$B$5,"ja","nein")</f>
        <v>nein</v>
      </c>
      <c r="M5995" s="23" t="s">
        <v>131</v>
      </c>
      <c r="N5995" s="23" t="n">
        <v>2025</v>
      </c>
      <c r="O5995" s="23" t="n">
        <v>18</v>
      </c>
    </row>
    <row r="5996" customFormat="false" ht="15" hidden="false" customHeight="false" outlineLevel="0" collapsed="false">
      <c r="A5996" s="22" t="n">
        <v>45941</v>
      </c>
      <c r="B5996" s="23" t="s">
        <v>100</v>
      </c>
      <c r="C5996" s="23" t="s">
        <v>122</v>
      </c>
      <c r="D5996" s="24" t="n">
        <v>-24.9</v>
      </c>
      <c r="E5996" s="25" t="n">
        <f aca="false">MAX(D5996,0)/1000</f>
        <v>0</v>
      </c>
      <c r="F5996" s="25" t="n">
        <f aca="false">MAX(-D5996,0)/1000</f>
        <v>0.0249</v>
      </c>
      <c r="G5996" s="23" t="str">
        <f aca="false">IF(E5996&gt;0,"ja","nein")</f>
        <v>nein</v>
      </c>
      <c r="H5996" s="26" t="n">
        <v>130.173</v>
      </c>
      <c r="I5996" s="26" t="n">
        <f aca="false">(H5996/10+IF(N5996=2025,Einstellungen!$B$23,Einstellungen!$C$23))*(1+Einstellungen!$B$10)</f>
        <v>35.436177</v>
      </c>
      <c r="J5996" s="25" t="n">
        <f aca="false">E5996*I5996/100</f>
        <v>0</v>
      </c>
      <c r="K5996" s="25" t="n">
        <f aca="false">E5996*Einstellungen!$B$5/100</f>
        <v>0</v>
      </c>
      <c r="L5996" s="23" t="str">
        <f aca="false">IF(I5996&lt;Einstellungen!$B$5,"ja","nein")</f>
        <v>nein</v>
      </c>
      <c r="M5996" s="23" t="s">
        <v>131</v>
      </c>
      <c r="N5996" s="23" t="n">
        <v>2025</v>
      </c>
      <c r="O5996" s="23" t="n">
        <v>19</v>
      </c>
    </row>
    <row r="5997" customFormat="false" ht="15" hidden="false" customHeight="false" outlineLevel="0" collapsed="false">
      <c r="A5997" s="22" t="n">
        <v>45941</v>
      </c>
      <c r="B5997" s="23" t="s">
        <v>92</v>
      </c>
      <c r="C5997" s="23" t="s">
        <v>122</v>
      </c>
      <c r="D5997" s="24" t="n">
        <v>-19.2</v>
      </c>
      <c r="E5997" s="25" t="n">
        <f aca="false">MAX(D5997,0)/1000</f>
        <v>0</v>
      </c>
      <c r="F5997" s="25" t="n">
        <f aca="false">MAX(-D5997,0)/1000</f>
        <v>0.0192</v>
      </c>
      <c r="G5997" s="23" t="str">
        <f aca="false">IF(E5997&gt;0,"ja","nein")</f>
        <v>nein</v>
      </c>
      <c r="H5997" s="26" t="n">
        <v>120.635</v>
      </c>
      <c r="I5997" s="26" t="n">
        <f aca="false">(H5997/10+IF(N5997=2025,Einstellungen!$B$23,Einstellungen!$C$23))*(1+Einstellungen!$B$10)</f>
        <v>34.301155</v>
      </c>
      <c r="J5997" s="25" t="n">
        <f aca="false">E5997*I5997/100</f>
        <v>0</v>
      </c>
      <c r="K5997" s="25" t="n">
        <f aca="false">E5997*Einstellungen!$B$5/100</f>
        <v>0</v>
      </c>
      <c r="L5997" s="23" t="str">
        <f aca="false">IF(I5997&lt;Einstellungen!$B$5,"ja","nein")</f>
        <v>nein</v>
      </c>
      <c r="M5997" s="23" t="s">
        <v>131</v>
      </c>
      <c r="N5997" s="23" t="n">
        <v>2025</v>
      </c>
      <c r="O5997" s="23" t="n">
        <v>20</v>
      </c>
    </row>
    <row r="5998" customFormat="false" ht="15" hidden="false" customHeight="false" outlineLevel="0" collapsed="false">
      <c r="A5998" s="22" t="n">
        <v>45941</v>
      </c>
      <c r="B5998" s="23" t="s">
        <v>95</v>
      </c>
      <c r="C5998" s="23" t="s">
        <v>122</v>
      </c>
      <c r="D5998" s="24" t="n">
        <v>-25</v>
      </c>
      <c r="E5998" s="25" t="n">
        <f aca="false">MAX(D5998,0)/1000</f>
        <v>0</v>
      </c>
      <c r="F5998" s="25" t="n">
        <f aca="false">MAX(-D5998,0)/1000</f>
        <v>0.025</v>
      </c>
      <c r="G5998" s="23" t="str">
        <f aca="false">IF(E5998&gt;0,"ja","nein")</f>
        <v>nein</v>
      </c>
      <c r="H5998" s="26" t="n">
        <v>112.545</v>
      </c>
      <c r="I5998" s="26" t="n">
        <f aca="false">(H5998/10+IF(N5998=2025,Einstellungen!$B$23,Einstellungen!$C$23))*(1+Einstellungen!$B$10)</f>
        <v>33.338445</v>
      </c>
      <c r="J5998" s="25" t="n">
        <f aca="false">E5998*I5998/100</f>
        <v>0</v>
      </c>
      <c r="K5998" s="25" t="n">
        <f aca="false">E5998*Einstellungen!$B$5/100</f>
        <v>0</v>
      </c>
      <c r="L5998" s="23" t="str">
        <f aca="false">IF(I5998&lt;Einstellungen!$B$5,"ja","nein")</f>
        <v>nein</v>
      </c>
      <c r="M5998" s="23" t="s">
        <v>131</v>
      </c>
      <c r="N5998" s="23" t="n">
        <v>2025</v>
      </c>
      <c r="O5998" s="23" t="n">
        <v>21</v>
      </c>
    </row>
    <row r="5999" customFormat="false" ht="15" hidden="false" customHeight="false" outlineLevel="0" collapsed="false">
      <c r="A5999" s="22" t="n">
        <v>45941</v>
      </c>
      <c r="B5999" s="23" t="s">
        <v>96</v>
      </c>
      <c r="C5999" s="23" t="s">
        <v>122</v>
      </c>
      <c r="D5999" s="24" t="n">
        <v>-16.3</v>
      </c>
      <c r="E5999" s="25" t="n">
        <f aca="false">MAX(D5999,0)/1000</f>
        <v>0</v>
      </c>
      <c r="F5999" s="25" t="n">
        <f aca="false">MAX(-D5999,0)/1000</f>
        <v>0.0163</v>
      </c>
      <c r="G5999" s="23" t="str">
        <f aca="false">IF(E5999&gt;0,"ja","nein")</f>
        <v>nein</v>
      </c>
      <c r="H5999" s="26" t="n">
        <v>106.907</v>
      </c>
      <c r="I5999" s="26" t="n">
        <f aca="false">(H5999/10+IF(N5999=2025,Einstellungen!$B$23,Einstellungen!$C$23))*(1+Einstellungen!$B$10)</f>
        <v>32.667523</v>
      </c>
      <c r="J5999" s="25" t="n">
        <f aca="false">E5999*I5999/100</f>
        <v>0</v>
      </c>
      <c r="K5999" s="25" t="n">
        <f aca="false">E5999*Einstellungen!$B$5/100</f>
        <v>0</v>
      </c>
      <c r="L5999" s="23" t="str">
        <f aca="false">IF(I5999&lt;Einstellungen!$B$5,"ja","nein")</f>
        <v>nein</v>
      </c>
      <c r="M5999" s="23" t="s">
        <v>131</v>
      </c>
      <c r="N5999" s="23" t="n">
        <v>2025</v>
      </c>
      <c r="O5999" s="23" t="n">
        <v>22</v>
      </c>
    </row>
    <row r="6000" customFormat="false" ht="15" hidden="false" customHeight="false" outlineLevel="0" collapsed="false">
      <c r="A6000" s="22" t="n">
        <v>45941</v>
      </c>
      <c r="B6000" s="23" t="s">
        <v>101</v>
      </c>
      <c r="C6000" s="23" t="s">
        <v>122</v>
      </c>
      <c r="D6000" s="24" t="n">
        <v>-20.9</v>
      </c>
      <c r="E6000" s="25" t="n">
        <f aca="false">MAX(D6000,0)/1000</f>
        <v>0</v>
      </c>
      <c r="F6000" s="25" t="n">
        <f aca="false">MAX(-D6000,0)/1000</f>
        <v>0.0209</v>
      </c>
      <c r="G6000" s="23" t="str">
        <f aca="false">IF(E6000&gt;0,"ja","nein")</f>
        <v>nein</v>
      </c>
      <c r="H6000" s="26" t="n">
        <v>95.097</v>
      </c>
      <c r="I6000" s="26" t="n">
        <f aca="false">(H6000/10+IF(N6000=2025,Einstellungen!$B$23,Einstellungen!$C$23))*(1+Einstellungen!$B$10)</f>
        <v>31.262133</v>
      </c>
      <c r="J6000" s="25" t="n">
        <f aca="false">E6000*I6000/100</f>
        <v>0</v>
      </c>
      <c r="K6000" s="25" t="n">
        <f aca="false">E6000*Einstellungen!$B$5/100</f>
        <v>0</v>
      </c>
      <c r="L6000" s="23" t="str">
        <f aca="false">IF(I6000&lt;Einstellungen!$B$5,"ja","nein")</f>
        <v>nein</v>
      </c>
      <c r="M6000" s="23" t="s">
        <v>131</v>
      </c>
      <c r="N6000" s="23" t="n">
        <v>2025</v>
      </c>
      <c r="O6000" s="23" t="n">
        <v>23</v>
      </c>
    </row>
    <row r="6001" customFormat="false" ht="15" hidden="false" customHeight="false" outlineLevel="0" collapsed="false">
      <c r="A6001" s="22" t="n">
        <v>45942</v>
      </c>
      <c r="B6001" s="23" t="s">
        <v>102</v>
      </c>
      <c r="C6001" s="23" t="s">
        <v>124</v>
      </c>
      <c r="D6001" s="24" t="n">
        <v>-18.2</v>
      </c>
      <c r="E6001" s="25" t="n">
        <f aca="false">MAX(D6001,0)/1000</f>
        <v>0</v>
      </c>
      <c r="F6001" s="25" t="n">
        <f aca="false">MAX(-D6001,0)/1000</f>
        <v>0.0182</v>
      </c>
      <c r="G6001" s="23" t="str">
        <f aca="false">IF(E6001&gt;0,"ja","nein")</f>
        <v>nein</v>
      </c>
      <c r="H6001" s="26" t="n">
        <v>96.177</v>
      </c>
      <c r="I6001" s="26" t="n">
        <f aca="false">(H6001/10+IF(N6001=2025,Einstellungen!$B$23,Einstellungen!$C$23))*(1+Einstellungen!$B$10)</f>
        <v>31.390653</v>
      </c>
      <c r="J6001" s="25" t="n">
        <f aca="false">E6001*I6001/100</f>
        <v>0</v>
      </c>
      <c r="K6001" s="25" t="n">
        <f aca="false">E6001*Einstellungen!$B$5/100</f>
        <v>0</v>
      </c>
      <c r="L6001" s="23" t="str">
        <f aca="false">IF(I6001&lt;Einstellungen!$B$5,"ja","nein")</f>
        <v>nein</v>
      </c>
      <c r="M6001" s="23" t="s">
        <v>131</v>
      </c>
      <c r="N6001" s="23" t="n">
        <v>2025</v>
      </c>
      <c r="O6001" s="23" t="n">
        <v>0</v>
      </c>
    </row>
    <row r="6002" customFormat="false" ht="15" hidden="false" customHeight="false" outlineLevel="0" collapsed="false">
      <c r="A6002" s="22" t="n">
        <v>45942</v>
      </c>
      <c r="B6002" s="23" t="s">
        <v>107</v>
      </c>
      <c r="C6002" s="23" t="s">
        <v>124</v>
      </c>
      <c r="D6002" s="24" t="n">
        <v>-23.2</v>
      </c>
      <c r="E6002" s="25" t="n">
        <f aca="false">MAX(D6002,0)/1000</f>
        <v>0</v>
      </c>
      <c r="F6002" s="25" t="n">
        <f aca="false">MAX(-D6002,0)/1000</f>
        <v>0.0232</v>
      </c>
      <c r="G6002" s="23" t="str">
        <f aca="false">IF(E6002&gt;0,"ja","nein")</f>
        <v>nein</v>
      </c>
      <c r="H6002" s="26" t="n">
        <v>92.167</v>
      </c>
      <c r="I6002" s="26" t="n">
        <f aca="false">(H6002/10+IF(N6002=2025,Einstellungen!$B$23,Einstellungen!$C$23))*(1+Einstellungen!$B$10)</f>
        <v>30.913463</v>
      </c>
      <c r="J6002" s="25" t="n">
        <f aca="false">E6002*I6002/100</f>
        <v>0</v>
      </c>
      <c r="K6002" s="25" t="n">
        <f aca="false">E6002*Einstellungen!$B$5/100</f>
        <v>0</v>
      </c>
      <c r="L6002" s="23" t="str">
        <f aca="false">IF(I6002&lt;Einstellungen!$B$5,"ja","nein")</f>
        <v>nein</v>
      </c>
      <c r="M6002" s="23" t="s">
        <v>131</v>
      </c>
      <c r="N6002" s="23" t="n">
        <v>2025</v>
      </c>
      <c r="O6002" s="23" t="n">
        <v>1</v>
      </c>
    </row>
    <row r="6003" customFormat="false" ht="15" hidden="false" customHeight="false" outlineLevel="0" collapsed="false">
      <c r="A6003" s="22" t="n">
        <v>45942</v>
      </c>
      <c r="B6003" s="23" t="s">
        <v>108</v>
      </c>
      <c r="C6003" s="23" t="s">
        <v>124</v>
      </c>
      <c r="D6003" s="24" t="n">
        <v>-24.7</v>
      </c>
      <c r="E6003" s="25" t="n">
        <f aca="false">MAX(D6003,0)/1000</f>
        <v>0</v>
      </c>
      <c r="F6003" s="25" t="n">
        <f aca="false">MAX(-D6003,0)/1000</f>
        <v>0.0247</v>
      </c>
      <c r="G6003" s="23" t="str">
        <f aca="false">IF(E6003&gt;0,"ja","nein")</f>
        <v>nein</v>
      </c>
      <c r="H6003" s="26" t="n">
        <v>88.86</v>
      </c>
      <c r="I6003" s="26" t="n">
        <f aca="false">(H6003/10+IF(N6003=2025,Einstellungen!$B$23,Einstellungen!$C$23))*(1+Einstellungen!$B$10)</f>
        <v>30.51993</v>
      </c>
      <c r="J6003" s="25" t="n">
        <f aca="false">E6003*I6003/100</f>
        <v>0</v>
      </c>
      <c r="K6003" s="25" t="n">
        <f aca="false">E6003*Einstellungen!$B$5/100</f>
        <v>0</v>
      </c>
      <c r="L6003" s="23" t="str">
        <f aca="false">IF(I6003&lt;Einstellungen!$B$5,"ja","nein")</f>
        <v>nein</v>
      </c>
      <c r="M6003" s="23" t="s">
        <v>131</v>
      </c>
      <c r="N6003" s="23" t="n">
        <v>2025</v>
      </c>
      <c r="O6003" s="23" t="n">
        <v>2</v>
      </c>
    </row>
    <row r="6004" customFormat="false" ht="15" hidden="false" customHeight="false" outlineLevel="0" collapsed="false">
      <c r="A6004" s="22" t="n">
        <v>45942</v>
      </c>
      <c r="B6004" s="23" t="s">
        <v>109</v>
      </c>
      <c r="C6004" s="23" t="s">
        <v>124</v>
      </c>
      <c r="D6004" s="24" t="n">
        <v>-23.8</v>
      </c>
      <c r="E6004" s="25" t="n">
        <f aca="false">MAX(D6004,0)/1000</f>
        <v>0</v>
      </c>
      <c r="F6004" s="25" t="n">
        <f aca="false">MAX(-D6004,0)/1000</f>
        <v>0.0238</v>
      </c>
      <c r="G6004" s="23" t="str">
        <f aca="false">IF(E6004&gt;0,"ja","nein")</f>
        <v>nein</v>
      </c>
      <c r="H6004" s="26" t="n">
        <v>85.13</v>
      </c>
      <c r="I6004" s="26" t="n">
        <f aca="false">(H6004/10+IF(N6004=2025,Einstellungen!$B$23,Einstellungen!$C$23))*(1+Einstellungen!$B$10)</f>
        <v>30.07606</v>
      </c>
      <c r="J6004" s="25" t="n">
        <f aca="false">E6004*I6004/100</f>
        <v>0</v>
      </c>
      <c r="K6004" s="25" t="n">
        <f aca="false">E6004*Einstellungen!$B$5/100</f>
        <v>0</v>
      </c>
      <c r="L6004" s="23" t="str">
        <f aca="false">IF(I6004&lt;Einstellungen!$B$5,"ja","nein")</f>
        <v>nein</v>
      </c>
      <c r="M6004" s="23" t="s">
        <v>131</v>
      </c>
      <c r="N6004" s="23" t="n">
        <v>2025</v>
      </c>
      <c r="O6004" s="23" t="n">
        <v>3</v>
      </c>
    </row>
    <row r="6005" customFormat="false" ht="15" hidden="false" customHeight="false" outlineLevel="0" collapsed="false">
      <c r="A6005" s="22" t="n">
        <v>45942</v>
      </c>
      <c r="B6005" s="23" t="s">
        <v>110</v>
      </c>
      <c r="C6005" s="23" t="s">
        <v>124</v>
      </c>
      <c r="D6005" s="24" t="n">
        <v>-24.9</v>
      </c>
      <c r="E6005" s="25" t="n">
        <f aca="false">MAX(D6005,0)/1000</f>
        <v>0</v>
      </c>
      <c r="F6005" s="25" t="n">
        <f aca="false">MAX(-D6005,0)/1000</f>
        <v>0.0249</v>
      </c>
      <c r="G6005" s="23" t="str">
        <f aca="false">IF(E6005&gt;0,"ja","nein")</f>
        <v>nein</v>
      </c>
      <c r="H6005" s="26" t="n">
        <v>86.412</v>
      </c>
      <c r="I6005" s="26" t="n">
        <f aca="false">(H6005/10+IF(N6005=2025,Einstellungen!$B$23,Einstellungen!$C$23))*(1+Einstellungen!$B$10)</f>
        <v>30.228618</v>
      </c>
      <c r="J6005" s="25" t="n">
        <f aca="false">E6005*I6005/100</f>
        <v>0</v>
      </c>
      <c r="K6005" s="25" t="n">
        <f aca="false">E6005*Einstellungen!$B$5/100</f>
        <v>0</v>
      </c>
      <c r="L6005" s="23" t="str">
        <f aca="false">IF(I6005&lt;Einstellungen!$B$5,"ja","nein")</f>
        <v>nein</v>
      </c>
      <c r="M6005" s="23" t="s">
        <v>131</v>
      </c>
      <c r="N6005" s="23" t="n">
        <v>2025</v>
      </c>
      <c r="O6005" s="23" t="n">
        <v>4</v>
      </c>
    </row>
    <row r="6006" customFormat="false" ht="15" hidden="false" customHeight="false" outlineLevel="0" collapsed="false">
      <c r="A6006" s="22" t="n">
        <v>45942</v>
      </c>
      <c r="B6006" s="23" t="s">
        <v>111</v>
      </c>
      <c r="C6006" s="23" t="s">
        <v>124</v>
      </c>
      <c r="D6006" s="24" t="n">
        <v>42.4</v>
      </c>
      <c r="E6006" s="25" t="n">
        <f aca="false">MAX(D6006,0)/1000</f>
        <v>0.0424</v>
      </c>
      <c r="F6006" s="25" t="n">
        <f aca="false">MAX(-D6006,0)/1000</f>
        <v>0</v>
      </c>
      <c r="G6006" s="23" t="str">
        <f aca="false">IF(E6006&gt;0,"ja","nein")</f>
        <v>ja</v>
      </c>
      <c r="H6006" s="26" t="n">
        <v>86.657</v>
      </c>
      <c r="I6006" s="26" t="n">
        <f aca="false">(H6006/10+IF(N6006=2025,Einstellungen!$B$23,Einstellungen!$C$23))*(1+Einstellungen!$B$10)</f>
        <v>30.257773</v>
      </c>
      <c r="J6006" s="25" t="n">
        <f aca="false">E6006*I6006/100</f>
        <v>0.012829295752</v>
      </c>
      <c r="K6006" s="25" t="n">
        <f aca="false">E6006*Einstellungen!$B$5/100</f>
        <v>0.012296</v>
      </c>
      <c r="L6006" s="23" t="str">
        <f aca="false">IF(I6006&lt;Einstellungen!$B$5,"ja","nein")</f>
        <v>nein</v>
      </c>
      <c r="M6006" s="23" t="s">
        <v>131</v>
      </c>
      <c r="N6006" s="23" t="n">
        <v>2025</v>
      </c>
      <c r="O6006" s="23" t="n">
        <v>5</v>
      </c>
    </row>
    <row r="6007" customFormat="false" ht="15" hidden="false" customHeight="false" outlineLevel="0" collapsed="false">
      <c r="A6007" s="22" t="n">
        <v>45942</v>
      </c>
      <c r="B6007" s="23" t="s">
        <v>112</v>
      </c>
      <c r="C6007" s="23" t="s">
        <v>124</v>
      </c>
      <c r="D6007" s="24" t="n">
        <v>229.2</v>
      </c>
      <c r="E6007" s="25" t="n">
        <f aca="false">MAX(D6007,0)/1000</f>
        <v>0.2292</v>
      </c>
      <c r="F6007" s="25" t="n">
        <f aca="false">MAX(-D6007,0)/1000</f>
        <v>0</v>
      </c>
      <c r="G6007" s="23" t="str">
        <f aca="false">IF(E6007&gt;0,"ja","nein")</f>
        <v>ja</v>
      </c>
      <c r="H6007" s="26" t="n">
        <v>88.3</v>
      </c>
      <c r="I6007" s="26" t="n">
        <f aca="false">(H6007/10+IF(N6007=2025,Einstellungen!$B$23,Einstellungen!$C$23))*(1+Einstellungen!$B$10)</f>
        <v>30.45329</v>
      </c>
      <c r="J6007" s="25" t="n">
        <f aca="false">E6007*I6007/100</f>
        <v>0.06979894068</v>
      </c>
      <c r="K6007" s="25" t="n">
        <f aca="false">E6007*Einstellungen!$B$5/100</f>
        <v>0.066468</v>
      </c>
      <c r="L6007" s="23" t="str">
        <f aca="false">IF(I6007&lt;Einstellungen!$B$5,"ja","nein")</f>
        <v>nein</v>
      </c>
      <c r="M6007" s="23" t="s">
        <v>131</v>
      </c>
      <c r="N6007" s="23" t="n">
        <v>2025</v>
      </c>
      <c r="O6007" s="23" t="n">
        <v>6</v>
      </c>
    </row>
    <row r="6008" customFormat="false" ht="15" hidden="false" customHeight="false" outlineLevel="0" collapsed="false">
      <c r="A6008" s="22" t="n">
        <v>45942</v>
      </c>
      <c r="B6008" s="23" t="s">
        <v>113</v>
      </c>
      <c r="C6008" s="23" t="s">
        <v>124</v>
      </c>
      <c r="D6008" s="24" t="n">
        <v>317.7</v>
      </c>
      <c r="E6008" s="25" t="n">
        <f aca="false">MAX(D6008,0)/1000</f>
        <v>0.3177</v>
      </c>
      <c r="F6008" s="25" t="n">
        <f aca="false">MAX(-D6008,0)/1000</f>
        <v>0</v>
      </c>
      <c r="G6008" s="23" t="str">
        <f aca="false">IF(E6008&gt;0,"ja","nein")</f>
        <v>ja</v>
      </c>
      <c r="H6008" s="26" t="n">
        <v>89.172</v>
      </c>
      <c r="I6008" s="26" t="n">
        <f aca="false">(H6008/10+IF(N6008=2025,Einstellungen!$B$23,Einstellungen!$C$23))*(1+Einstellungen!$B$10)</f>
        <v>30.557058</v>
      </c>
      <c r="J6008" s="25" t="n">
        <f aca="false">E6008*I6008/100</f>
        <v>0.097079773266</v>
      </c>
      <c r="K6008" s="25" t="n">
        <f aca="false">E6008*Einstellungen!$B$5/100</f>
        <v>0.092133</v>
      </c>
      <c r="L6008" s="23" t="str">
        <f aca="false">IF(I6008&lt;Einstellungen!$B$5,"ja","nein")</f>
        <v>nein</v>
      </c>
      <c r="M6008" s="23" t="s">
        <v>131</v>
      </c>
      <c r="N6008" s="23" t="n">
        <v>2025</v>
      </c>
      <c r="O6008" s="23" t="n">
        <v>7</v>
      </c>
    </row>
    <row r="6009" customFormat="false" ht="15" hidden="false" customHeight="false" outlineLevel="0" collapsed="false">
      <c r="A6009" s="22" t="n">
        <v>45942</v>
      </c>
      <c r="B6009" s="23" t="s">
        <v>114</v>
      </c>
      <c r="C6009" s="23" t="s">
        <v>124</v>
      </c>
      <c r="D6009" s="24" t="n">
        <v>258.3</v>
      </c>
      <c r="E6009" s="25" t="n">
        <f aca="false">MAX(D6009,0)/1000</f>
        <v>0.2583</v>
      </c>
      <c r="F6009" s="25" t="n">
        <f aca="false">MAX(-D6009,0)/1000</f>
        <v>0</v>
      </c>
      <c r="G6009" s="23" t="str">
        <f aca="false">IF(E6009&gt;0,"ja","nein")</f>
        <v>ja</v>
      </c>
      <c r="H6009" s="26" t="n">
        <v>88.66</v>
      </c>
      <c r="I6009" s="26" t="n">
        <f aca="false">(H6009/10+IF(N6009=2025,Einstellungen!$B$23,Einstellungen!$C$23))*(1+Einstellungen!$B$10)</f>
        <v>30.49613</v>
      </c>
      <c r="J6009" s="25" t="n">
        <f aca="false">E6009*I6009/100</f>
        <v>0.07877150379</v>
      </c>
      <c r="K6009" s="25" t="n">
        <f aca="false">E6009*Einstellungen!$B$5/100</f>
        <v>0.074907</v>
      </c>
      <c r="L6009" s="23" t="str">
        <f aca="false">IF(I6009&lt;Einstellungen!$B$5,"ja","nein")</f>
        <v>nein</v>
      </c>
      <c r="M6009" s="23" t="s">
        <v>131</v>
      </c>
      <c r="N6009" s="23" t="n">
        <v>2025</v>
      </c>
      <c r="O6009" s="23" t="n">
        <v>8</v>
      </c>
    </row>
    <row r="6010" customFormat="false" ht="15" hidden="false" customHeight="false" outlineLevel="0" collapsed="false">
      <c r="A6010" s="22" t="n">
        <v>45942</v>
      </c>
      <c r="B6010" s="23" t="s">
        <v>115</v>
      </c>
      <c r="C6010" s="23" t="s">
        <v>124</v>
      </c>
      <c r="D6010" s="24" t="n">
        <v>353.2</v>
      </c>
      <c r="E6010" s="25" t="n">
        <f aca="false">MAX(D6010,0)/1000</f>
        <v>0.3532</v>
      </c>
      <c r="F6010" s="25" t="n">
        <f aca="false">MAX(-D6010,0)/1000</f>
        <v>0</v>
      </c>
      <c r="G6010" s="23" t="str">
        <f aca="false">IF(E6010&gt;0,"ja","nein")</f>
        <v>ja</v>
      </c>
      <c r="H6010" s="26" t="n">
        <v>83.062</v>
      </c>
      <c r="I6010" s="26" t="n">
        <f aca="false">(H6010/10+IF(N6010=2025,Einstellungen!$B$23,Einstellungen!$C$23))*(1+Einstellungen!$B$10)</f>
        <v>29.829968</v>
      </c>
      <c r="J6010" s="25" t="n">
        <f aca="false">E6010*I6010/100</f>
        <v>0.105359446976</v>
      </c>
      <c r="K6010" s="25" t="n">
        <f aca="false">E6010*Einstellungen!$B$5/100</f>
        <v>0.102428</v>
      </c>
      <c r="L6010" s="23" t="str">
        <f aca="false">IF(I6010&lt;Einstellungen!$B$5,"ja","nein")</f>
        <v>nein</v>
      </c>
      <c r="M6010" s="23" t="s">
        <v>131</v>
      </c>
      <c r="N6010" s="23" t="n">
        <v>2025</v>
      </c>
      <c r="O6010" s="23" t="n">
        <v>9</v>
      </c>
    </row>
    <row r="6011" customFormat="false" ht="15" hidden="false" customHeight="false" outlineLevel="0" collapsed="false">
      <c r="A6011" s="22" t="n">
        <v>45942</v>
      </c>
      <c r="B6011" s="23" t="s">
        <v>116</v>
      </c>
      <c r="C6011" s="23" t="s">
        <v>124</v>
      </c>
      <c r="D6011" s="24" t="n">
        <v>570.6</v>
      </c>
      <c r="E6011" s="25" t="n">
        <f aca="false">MAX(D6011,0)/1000</f>
        <v>0.5706</v>
      </c>
      <c r="F6011" s="25" t="n">
        <f aca="false">MAX(-D6011,0)/1000</f>
        <v>0</v>
      </c>
      <c r="G6011" s="23" t="str">
        <f aca="false">IF(E6011&gt;0,"ja","nein")</f>
        <v>ja</v>
      </c>
      <c r="H6011" s="26" t="n">
        <v>76.205</v>
      </c>
      <c r="I6011" s="26" t="n">
        <f aca="false">(H6011/10+IF(N6011=2025,Einstellungen!$B$23,Einstellungen!$C$23))*(1+Einstellungen!$B$10)</f>
        <v>29.013985</v>
      </c>
      <c r="J6011" s="25" t="n">
        <f aca="false">E6011*I6011/100</f>
        <v>0.16555379841</v>
      </c>
      <c r="K6011" s="25" t="n">
        <f aca="false">E6011*Einstellungen!$B$5/100</f>
        <v>0.165474</v>
      </c>
      <c r="L6011" s="23" t="str">
        <f aca="false">IF(I6011&lt;Einstellungen!$B$5,"ja","nein")</f>
        <v>nein</v>
      </c>
      <c r="M6011" s="23" t="s">
        <v>131</v>
      </c>
      <c r="N6011" s="23" t="n">
        <v>2025</v>
      </c>
      <c r="O6011" s="23" t="n">
        <v>10</v>
      </c>
    </row>
    <row r="6012" customFormat="false" ht="15" hidden="false" customHeight="false" outlineLevel="0" collapsed="false">
      <c r="A6012" s="22" t="n">
        <v>45942</v>
      </c>
      <c r="B6012" s="23" t="s">
        <v>117</v>
      </c>
      <c r="C6012" s="23" t="s">
        <v>124</v>
      </c>
      <c r="D6012" s="24" t="n">
        <v>-14.5</v>
      </c>
      <c r="E6012" s="25" t="n">
        <f aca="false">MAX(D6012,0)/1000</f>
        <v>0</v>
      </c>
      <c r="F6012" s="25" t="n">
        <f aca="false">MAX(-D6012,0)/1000</f>
        <v>0.0145</v>
      </c>
      <c r="G6012" s="23" t="str">
        <f aca="false">IF(E6012&gt;0,"ja","nein")</f>
        <v>nein</v>
      </c>
      <c r="H6012" s="26" t="n">
        <v>71.9</v>
      </c>
      <c r="I6012" s="26" t="n">
        <f aca="false">(H6012/10+IF(N6012=2025,Einstellungen!$B$23,Einstellungen!$C$23))*(1+Einstellungen!$B$10)</f>
        <v>28.50169</v>
      </c>
      <c r="J6012" s="25" t="n">
        <f aca="false">E6012*I6012/100</f>
        <v>0</v>
      </c>
      <c r="K6012" s="25" t="n">
        <f aca="false">E6012*Einstellungen!$B$5/100</f>
        <v>0</v>
      </c>
      <c r="L6012" s="23" t="str">
        <f aca="false">IF(I6012&lt;Einstellungen!$B$5,"ja","nein")</f>
        <v>ja</v>
      </c>
      <c r="M6012" s="23" t="s">
        <v>131</v>
      </c>
      <c r="N6012" s="23" t="n">
        <v>2025</v>
      </c>
      <c r="O6012" s="23" t="n">
        <v>11</v>
      </c>
    </row>
    <row r="6013" customFormat="false" ht="15" hidden="false" customHeight="false" outlineLevel="0" collapsed="false">
      <c r="A6013" s="22" t="n">
        <v>45942</v>
      </c>
      <c r="B6013" s="23" t="s">
        <v>118</v>
      </c>
      <c r="C6013" s="23" t="s">
        <v>124</v>
      </c>
      <c r="D6013" s="24" t="n">
        <v>-10</v>
      </c>
      <c r="E6013" s="25" t="n">
        <f aca="false">MAX(D6013,0)/1000</f>
        <v>0</v>
      </c>
      <c r="F6013" s="25" t="n">
        <f aca="false">MAX(-D6013,0)/1000</f>
        <v>0.01</v>
      </c>
      <c r="G6013" s="23" t="str">
        <f aca="false">IF(E6013&gt;0,"ja","nein")</f>
        <v>nein</v>
      </c>
      <c r="H6013" s="26" t="n">
        <v>66.888</v>
      </c>
      <c r="I6013" s="26" t="n">
        <f aca="false">(H6013/10+IF(N6013=2025,Einstellungen!$B$23,Einstellungen!$C$23))*(1+Einstellungen!$B$10)</f>
        <v>27.905262</v>
      </c>
      <c r="J6013" s="25" t="n">
        <f aca="false">E6013*I6013/100</f>
        <v>0</v>
      </c>
      <c r="K6013" s="25" t="n">
        <f aca="false">E6013*Einstellungen!$B$5/100</f>
        <v>0</v>
      </c>
      <c r="L6013" s="23" t="str">
        <f aca="false">IF(I6013&lt;Einstellungen!$B$5,"ja","nein")</f>
        <v>ja</v>
      </c>
      <c r="M6013" s="23" t="s">
        <v>131</v>
      </c>
      <c r="N6013" s="23" t="n">
        <v>2025</v>
      </c>
      <c r="O6013" s="23" t="n">
        <v>12</v>
      </c>
    </row>
    <row r="6014" customFormat="false" ht="15" hidden="false" customHeight="false" outlineLevel="0" collapsed="false">
      <c r="A6014" s="22" t="n">
        <v>45942</v>
      </c>
      <c r="B6014" s="23" t="s">
        <v>119</v>
      </c>
      <c r="C6014" s="23" t="s">
        <v>124</v>
      </c>
      <c r="D6014" s="24" t="n">
        <v>-24</v>
      </c>
      <c r="E6014" s="25" t="n">
        <f aca="false">MAX(D6014,0)/1000</f>
        <v>0</v>
      </c>
      <c r="F6014" s="25" t="n">
        <f aca="false">MAX(-D6014,0)/1000</f>
        <v>0.024</v>
      </c>
      <c r="G6014" s="23" t="str">
        <f aca="false">IF(E6014&gt;0,"ja","nein")</f>
        <v>nein</v>
      </c>
      <c r="H6014" s="26" t="n">
        <v>52.16</v>
      </c>
      <c r="I6014" s="26" t="n">
        <f aca="false">(H6014/10+IF(N6014=2025,Einstellungen!$B$23,Einstellungen!$C$23))*(1+Einstellungen!$B$10)</f>
        <v>26.15263</v>
      </c>
      <c r="J6014" s="25" t="n">
        <f aca="false">E6014*I6014/100</f>
        <v>0</v>
      </c>
      <c r="K6014" s="25" t="n">
        <f aca="false">E6014*Einstellungen!$B$5/100</f>
        <v>0</v>
      </c>
      <c r="L6014" s="23" t="str">
        <f aca="false">IF(I6014&lt;Einstellungen!$B$5,"ja","nein")</f>
        <v>ja</v>
      </c>
      <c r="M6014" s="23" t="s">
        <v>131</v>
      </c>
      <c r="N6014" s="23" t="n">
        <v>2025</v>
      </c>
      <c r="O6014" s="23" t="n">
        <v>13</v>
      </c>
    </row>
    <row r="6015" customFormat="false" ht="15" hidden="false" customHeight="false" outlineLevel="0" collapsed="false">
      <c r="A6015" s="22" t="n">
        <v>45942</v>
      </c>
      <c r="B6015" s="23" t="s">
        <v>120</v>
      </c>
      <c r="C6015" s="23" t="s">
        <v>124</v>
      </c>
      <c r="D6015" s="24" t="n">
        <v>-100.8</v>
      </c>
      <c r="E6015" s="25" t="n">
        <f aca="false">MAX(D6015,0)/1000</f>
        <v>0</v>
      </c>
      <c r="F6015" s="25" t="n">
        <f aca="false">MAX(-D6015,0)/1000</f>
        <v>0.1008</v>
      </c>
      <c r="G6015" s="23" t="str">
        <f aca="false">IF(E6015&gt;0,"ja","nein")</f>
        <v>nein</v>
      </c>
      <c r="H6015" s="26" t="n">
        <v>62.475</v>
      </c>
      <c r="I6015" s="26" t="n">
        <f aca="false">(H6015/10+IF(N6015=2025,Einstellungen!$B$23,Einstellungen!$C$23))*(1+Einstellungen!$B$10)</f>
        <v>27.380115</v>
      </c>
      <c r="J6015" s="25" t="n">
        <f aca="false">E6015*I6015/100</f>
        <v>0</v>
      </c>
      <c r="K6015" s="25" t="n">
        <f aca="false">E6015*Einstellungen!$B$5/100</f>
        <v>0</v>
      </c>
      <c r="L6015" s="23" t="str">
        <f aca="false">IF(I6015&lt;Einstellungen!$B$5,"ja","nein")</f>
        <v>ja</v>
      </c>
      <c r="M6015" s="23" t="s">
        <v>131</v>
      </c>
      <c r="N6015" s="23" t="n">
        <v>2025</v>
      </c>
      <c r="O6015" s="23" t="n">
        <v>14</v>
      </c>
    </row>
    <row r="6016" customFormat="false" ht="15" hidden="false" customHeight="false" outlineLevel="0" collapsed="false">
      <c r="A6016" s="22" t="n">
        <v>45942</v>
      </c>
      <c r="B6016" s="23" t="s">
        <v>104</v>
      </c>
      <c r="C6016" s="23" t="s">
        <v>124</v>
      </c>
      <c r="D6016" s="24" t="n">
        <v>-78.4</v>
      </c>
      <c r="E6016" s="25" t="n">
        <f aca="false">MAX(D6016,0)/1000</f>
        <v>0</v>
      </c>
      <c r="F6016" s="25" t="n">
        <f aca="false">MAX(-D6016,0)/1000</f>
        <v>0.0784</v>
      </c>
      <c r="G6016" s="23" t="str">
        <f aca="false">IF(E6016&gt;0,"ja","nein")</f>
        <v>nein</v>
      </c>
      <c r="H6016" s="26" t="n">
        <v>79.985</v>
      </c>
      <c r="I6016" s="26" t="n">
        <f aca="false">(H6016/10+IF(N6016=2025,Einstellungen!$B$23,Einstellungen!$C$23))*(1+Einstellungen!$B$10)</f>
        <v>29.463805</v>
      </c>
      <c r="J6016" s="25" t="n">
        <f aca="false">E6016*I6016/100</f>
        <v>0</v>
      </c>
      <c r="K6016" s="25" t="n">
        <f aca="false">E6016*Einstellungen!$B$5/100</f>
        <v>0</v>
      </c>
      <c r="L6016" s="23" t="str">
        <f aca="false">IF(I6016&lt;Einstellungen!$B$5,"ja","nein")</f>
        <v>nein</v>
      </c>
      <c r="M6016" s="23" t="s">
        <v>131</v>
      </c>
      <c r="N6016" s="23" t="n">
        <v>2025</v>
      </c>
      <c r="O6016" s="23" t="n">
        <v>15</v>
      </c>
    </row>
    <row r="6017" customFormat="false" ht="15" hidden="false" customHeight="false" outlineLevel="0" collapsed="false">
      <c r="A6017" s="22" t="n">
        <v>45942</v>
      </c>
      <c r="B6017" s="23" t="s">
        <v>105</v>
      </c>
      <c r="C6017" s="23" t="s">
        <v>124</v>
      </c>
      <c r="D6017" s="24" t="n">
        <v>-28.8</v>
      </c>
      <c r="E6017" s="25" t="n">
        <f aca="false">MAX(D6017,0)/1000</f>
        <v>0</v>
      </c>
      <c r="F6017" s="25" t="n">
        <f aca="false">MAX(-D6017,0)/1000</f>
        <v>0.0288</v>
      </c>
      <c r="G6017" s="23" t="str">
        <f aca="false">IF(E6017&gt;0,"ja","nein")</f>
        <v>nein</v>
      </c>
      <c r="H6017" s="26" t="n">
        <v>88.002</v>
      </c>
      <c r="I6017" s="26" t="n">
        <f aca="false">(H6017/10+IF(N6017=2025,Einstellungen!$B$23,Einstellungen!$C$23))*(1+Einstellungen!$B$10)</f>
        <v>30.417828</v>
      </c>
      <c r="J6017" s="25" t="n">
        <f aca="false">E6017*I6017/100</f>
        <v>0</v>
      </c>
      <c r="K6017" s="25" t="n">
        <f aca="false">E6017*Einstellungen!$B$5/100</f>
        <v>0</v>
      </c>
      <c r="L6017" s="23" t="str">
        <f aca="false">IF(I6017&lt;Einstellungen!$B$5,"ja","nein")</f>
        <v>nein</v>
      </c>
      <c r="M6017" s="23" t="s">
        <v>131</v>
      </c>
      <c r="N6017" s="23" t="n">
        <v>2025</v>
      </c>
      <c r="O6017" s="23" t="n">
        <v>16</v>
      </c>
    </row>
    <row r="6018" customFormat="false" ht="15" hidden="false" customHeight="false" outlineLevel="0" collapsed="false">
      <c r="A6018" s="22" t="n">
        <v>45942</v>
      </c>
      <c r="B6018" s="23" t="s">
        <v>97</v>
      </c>
      <c r="C6018" s="23" t="s">
        <v>124</v>
      </c>
      <c r="D6018" s="24" t="n">
        <v>-18.6</v>
      </c>
      <c r="E6018" s="25" t="n">
        <f aca="false">MAX(D6018,0)/1000</f>
        <v>0</v>
      </c>
      <c r="F6018" s="25" t="n">
        <f aca="false">MAX(-D6018,0)/1000</f>
        <v>0.0186</v>
      </c>
      <c r="G6018" s="23" t="str">
        <f aca="false">IF(E6018&gt;0,"ja","nein")</f>
        <v>nein</v>
      </c>
      <c r="H6018" s="26" t="n">
        <v>105.55</v>
      </c>
      <c r="I6018" s="26" t="n">
        <f aca="false">(H6018/10+IF(N6018=2025,Einstellungen!$B$23,Einstellungen!$C$23))*(1+Einstellungen!$B$10)</f>
        <v>32.50604</v>
      </c>
      <c r="J6018" s="25" t="n">
        <f aca="false">E6018*I6018/100</f>
        <v>0</v>
      </c>
      <c r="K6018" s="25" t="n">
        <f aca="false">E6018*Einstellungen!$B$5/100</f>
        <v>0</v>
      </c>
      <c r="L6018" s="23" t="str">
        <f aca="false">IF(I6018&lt;Einstellungen!$B$5,"ja","nein")</f>
        <v>nein</v>
      </c>
      <c r="M6018" s="23" t="s">
        <v>131</v>
      </c>
      <c r="N6018" s="23" t="n">
        <v>2025</v>
      </c>
      <c r="O6018" s="23" t="n">
        <v>17</v>
      </c>
    </row>
    <row r="6019" customFormat="false" ht="15" hidden="false" customHeight="false" outlineLevel="0" collapsed="false">
      <c r="A6019" s="22" t="n">
        <v>45942</v>
      </c>
      <c r="B6019" s="23" t="s">
        <v>99</v>
      </c>
      <c r="C6019" s="23" t="s">
        <v>124</v>
      </c>
      <c r="D6019" s="24" t="n">
        <v>-19.4</v>
      </c>
      <c r="E6019" s="25" t="n">
        <f aca="false">MAX(D6019,0)/1000</f>
        <v>0</v>
      </c>
      <c r="F6019" s="25" t="n">
        <f aca="false">MAX(-D6019,0)/1000</f>
        <v>0.0194</v>
      </c>
      <c r="G6019" s="23" t="str">
        <f aca="false">IF(E6019&gt;0,"ja","nein")</f>
        <v>nein</v>
      </c>
      <c r="H6019" s="26" t="n">
        <v>108.9</v>
      </c>
      <c r="I6019" s="26" t="n">
        <f aca="false">(H6019/10+IF(N6019=2025,Einstellungen!$B$23,Einstellungen!$C$23))*(1+Einstellungen!$B$10)</f>
        <v>32.90469</v>
      </c>
      <c r="J6019" s="25" t="n">
        <f aca="false">E6019*I6019/100</f>
        <v>0</v>
      </c>
      <c r="K6019" s="25" t="n">
        <f aca="false">E6019*Einstellungen!$B$5/100</f>
        <v>0</v>
      </c>
      <c r="L6019" s="23" t="str">
        <f aca="false">IF(I6019&lt;Einstellungen!$B$5,"ja","nein")</f>
        <v>nein</v>
      </c>
      <c r="M6019" s="23" t="s">
        <v>131</v>
      </c>
      <c r="N6019" s="23" t="n">
        <v>2025</v>
      </c>
      <c r="O6019" s="23" t="n">
        <v>18</v>
      </c>
    </row>
    <row r="6020" customFormat="false" ht="15" hidden="false" customHeight="false" outlineLevel="0" collapsed="false">
      <c r="A6020" s="22" t="n">
        <v>45942</v>
      </c>
      <c r="B6020" s="23" t="s">
        <v>100</v>
      </c>
      <c r="C6020" s="23" t="s">
        <v>124</v>
      </c>
      <c r="D6020" s="24" t="n">
        <v>-24.7</v>
      </c>
      <c r="E6020" s="25" t="n">
        <f aca="false">MAX(D6020,0)/1000</f>
        <v>0</v>
      </c>
      <c r="F6020" s="25" t="n">
        <f aca="false">MAX(-D6020,0)/1000</f>
        <v>0.0247</v>
      </c>
      <c r="G6020" s="23" t="str">
        <f aca="false">IF(E6020&gt;0,"ja","nein")</f>
        <v>nein</v>
      </c>
      <c r="H6020" s="26" t="n">
        <v>116.64</v>
      </c>
      <c r="I6020" s="26" t="n">
        <f aca="false">(H6020/10+IF(N6020=2025,Einstellungen!$B$23,Einstellungen!$C$23))*(1+Einstellungen!$B$10)</f>
        <v>33.82575</v>
      </c>
      <c r="J6020" s="25" t="n">
        <f aca="false">E6020*I6020/100</f>
        <v>0</v>
      </c>
      <c r="K6020" s="25" t="n">
        <f aca="false">E6020*Einstellungen!$B$5/100</f>
        <v>0</v>
      </c>
      <c r="L6020" s="23" t="str">
        <f aca="false">IF(I6020&lt;Einstellungen!$B$5,"ja","nein")</f>
        <v>nein</v>
      </c>
      <c r="M6020" s="23" t="s">
        <v>131</v>
      </c>
      <c r="N6020" s="23" t="n">
        <v>2025</v>
      </c>
      <c r="O6020" s="23" t="n">
        <v>19</v>
      </c>
    </row>
    <row r="6021" customFormat="false" ht="15" hidden="false" customHeight="false" outlineLevel="0" collapsed="false">
      <c r="A6021" s="22" t="n">
        <v>45942</v>
      </c>
      <c r="B6021" s="23" t="s">
        <v>92</v>
      </c>
      <c r="C6021" s="23" t="s">
        <v>124</v>
      </c>
      <c r="D6021" s="24" t="n">
        <v>-25.1</v>
      </c>
      <c r="E6021" s="25" t="n">
        <f aca="false">MAX(D6021,0)/1000</f>
        <v>0</v>
      </c>
      <c r="F6021" s="25" t="n">
        <f aca="false">MAX(-D6021,0)/1000</f>
        <v>0.0251</v>
      </c>
      <c r="G6021" s="23" t="str">
        <f aca="false">IF(E6021&gt;0,"ja","nein")</f>
        <v>nein</v>
      </c>
      <c r="H6021" s="26" t="n">
        <v>115.528</v>
      </c>
      <c r="I6021" s="26" t="n">
        <f aca="false">(H6021/10+IF(N6021=2025,Einstellungen!$B$23,Einstellungen!$C$23))*(1+Einstellungen!$B$10)</f>
        <v>33.693422</v>
      </c>
      <c r="J6021" s="25" t="n">
        <f aca="false">E6021*I6021/100</f>
        <v>0</v>
      </c>
      <c r="K6021" s="25" t="n">
        <f aca="false">E6021*Einstellungen!$B$5/100</f>
        <v>0</v>
      </c>
      <c r="L6021" s="23" t="str">
        <f aca="false">IF(I6021&lt;Einstellungen!$B$5,"ja","nein")</f>
        <v>nein</v>
      </c>
      <c r="M6021" s="23" t="s">
        <v>131</v>
      </c>
      <c r="N6021" s="23" t="n">
        <v>2025</v>
      </c>
      <c r="O6021" s="23" t="n">
        <v>20</v>
      </c>
    </row>
    <row r="6022" customFormat="false" ht="15" hidden="false" customHeight="false" outlineLevel="0" collapsed="false">
      <c r="A6022" s="22" t="n">
        <v>45942</v>
      </c>
      <c r="B6022" s="23" t="s">
        <v>95</v>
      </c>
      <c r="C6022" s="23" t="s">
        <v>124</v>
      </c>
      <c r="D6022" s="24" t="n">
        <v>-20.2</v>
      </c>
      <c r="E6022" s="25" t="n">
        <f aca="false">MAX(D6022,0)/1000</f>
        <v>0</v>
      </c>
      <c r="F6022" s="25" t="n">
        <f aca="false">MAX(-D6022,0)/1000</f>
        <v>0.0202</v>
      </c>
      <c r="G6022" s="23" t="str">
        <f aca="false">IF(E6022&gt;0,"ja","nein")</f>
        <v>nein</v>
      </c>
      <c r="H6022" s="26" t="n">
        <v>110.447</v>
      </c>
      <c r="I6022" s="26" t="n">
        <f aca="false">(H6022/10+IF(N6022=2025,Einstellungen!$B$23,Einstellungen!$C$23))*(1+Einstellungen!$B$10)</f>
        <v>33.088783</v>
      </c>
      <c r="J6022" s="25" t="n">
        <f aca="false">E6022*I6022/100</f>
        <v>0</v>
      </c>
      <c r="K6022" s="25" t="n">
        <f aca="false">E6022*Einstellungen!$B$5/100</f>
        <v>0</v>
      </c>
      <c r="L6022" s="23" t="str">
        <f aca="false">IF(I6022&lt;Einstellungen!$B$5,"ja","nein")</f>
        <v>nein</v>
      </c>
      <c r="M6022" s="23" t="s">
        <v>131</v>
      </c>
      <c r="N6022" s="23" t="n">
        <v>2025</v>
      </c>
      <c r="O6022" s="23" t="n">
        <v>21</v>
      </c>
    </row>
    <row r="6023" customFormat="false" ht="15" hidden="false" customHeight="false" outlineLevel="0" collapsed="false">
      <c r="A6023" s="22" t="n">
        <v>45942</v>
      </c>
      <c r="B6023" s="23" t="s">
        <v>96</v>
      </c>
      <c r="C6023" s="23" t="s">
        <v>124</v>
      </c>
      <c r="D6023" s="24" t="n">
        <v>-18.8</v>
      </c>
      <c r="E6023" s="25" t="n">
        <f aca="false">MAX(D6023,0)/1000</f>
        <v>0</v>
      </c>
      <c r="F6023" s="25" t="n">
        <f aca="false">MAX(-D6023,0)/1000</f>
        <v>0.0188</v>
      </c>
      <c r="G6023" s="23" t="str">
        <f aca="false">IF(E6023&gt;0,"ja","nein")</f>
        <v>nein</v>
      </c>
      <c r="H6023" s="26" t="n">
        <v>107.79</v>
      </c>
      <c r="I6023" s="26" t="n">
        <f aca="false">(H6023/10+IF(N6023=2025,Einstellungen!$B$23,Einstellungen!$C$23))*(1+Einstellungen!$B$10)</f>
        <v>32.7726</v>
      </c>
      <c r="J6023" s="25" t="n">
        <f aca="false">E6023*I6023/100</f>
        <v>0</v>
      </c>
      <c r="K6023" s="25" t="n">
        <f aca="false">E6023*Einstellungen!$B$5/100</f>
        <v>0</v>
      </c>
      <c r="L6023" s="23" t="str">
        <f aca="false">IF(I6023&lt;Einstellungen!$B$5,"ja","nein")</f>
        <v>nein</v>
      </c>
      <c r="M6023" s="23" t="s">
        <v>131</v>
      </c>
      <c r="N6023" s="23" t="n">
        <v>2025</v>
      </c>
      <c r="O6023" s="23" t="n">
        <v>22</v>
      </c>
    </row>
    <row r="6024" customFormat="false" ht="15" hidden="false" customHeight="false" outlineLevel="0" collapsed="false">
      <c r="A6024" s="22" t="n">
        <v>45942</v>
      </c>
      <c r="B6024" s="23" t="s">
        <v>101</v>
      </c>
      <c r="C6024" s="23" t="s">
        <v>124</v>
      </c>
      <c r="D6024" s="24" t="n">
        <v>9.8</v>
      </c>
      <c r="E6024" s="25" t="n">
        <f aca="false">MAX(D6024,0)/1000</f>
        <v>0.0098</v>
      </c>
      <c r="F6024" s="25" t="n">
        <f aca="false">MAX(-D6024,0)/1000</f>
        <v>0</v>
      </c>
      <c r="G6024" s="23" t="str">
        <f aca="false">IF(E6024&gt;0,"ja","nein")</f>
        <v>ja</v>
      </c>
      <c r="H6024" s="26" t="n">
        <v>93.445</v>
      </c>
      <c r="I6024" s="26" t="n">
        <f aca="false">(H6024/10+IF(N6024=2025,Einstellungen!$B$23,Einstellungen!$C$23))*(1+Einstellungen!$B$10)</f>
        <v>31.065545</v>
      </c>
      <c r="J6024" s="25" t="n">
        <f aca="false">E6024*I6024/100</f>
        <v>0.00304442341</v>
      </c>
      <c r="K6024" s="25" t="n">
        <f aca="false">E6024*Einstellungen!$B$5/100</f>
        <v>0.002842</v>
      </c>
      <c r="L6024" s="23" t="str">
        <f aca="false">IF(I6024&lt;Einstellungen!$B$5,"ja","nein")</f>
        <v>nein</v>
      </c>
      <c r="M6024" s="23" t="s">
        <v>131</v>
      </c>
      <c r="N6024" s="23" t="n">
        <v>2025</v>
      </c>
      <c r="O6024" s="23" t="n">
        <v>23</v>
      </c>
    </row>
    <row r="6025" customFormat="false" ht="15" hidden="false" customHeight="false" outlineLevel="0" collapsed="false">
      <c r="A6025" s="22" t="n">
        <v>45943</v>
      </c>
      <c r="B6025" s="23" t="s">
        <v>102</v>
      </c>
      <c r="C6025" s="23" t="s">
        <v>93</v>
      </c>
      <c r="D6025" s="24" t="n">
        <v>167.2</v>
      </c>
      <c r="E6025" s="25" t="n">
        <f aca="false">MAX(D6025,0)/1000</f>
        <v>0.1672</v>
      </c>
      <c r="F6025" s="25" t="n">
        <f aca="false">MAX(-D6025,0)/1000</f>
        <v>0</v>
      </c>
      <c r="G6025" s="23" t="str">
        <f aca="false">IF(E6025&gt;0,"ja","nein")</f>
        <v>ja</v>
      </c>
      <c r="H6025" s="26" t="n">
        <v>93.453</v>
      </c>
      <c r="I6025" s="26" t="n">
        <f aca="false">(H6025/10+IF(N6025=2025,Einstellungen!$B$23,Einstellungen!$C$23))*(1+Einstellungen!$B$10)</f>
        <v>31.066497</v>
      </c>
      <c r="J6025" s="25" t="n">
        <f aca="false">E6025*I6025/100</f>
        <v>0.051943182984</v>
      </c>
      <c r="K6025" s="25" t="n">
        <f aca="false">E6025*Einstellungen!$B$5/100</f>
        <v>0.048488</v>
      </c>
      <c r="L6025" s="23" t="str">
        <f aca="false">IF(I6025&lt;Einstellungen!$B$5,"ja","nein")</f>
        <v>nein</v>
      </c>
      <c r="M6025" s="23" t="s">
        <v>131</v>
      </c>
      <c r="N6025" s="23" t="n">
        <v>2025</v>
      </c>
      <c r="O6025" s="23" t="n">
        <v>0</v>
      </c>
    </row>
    <row r="6026" customFormat="false" ht="15" hidden="false" customHeight="false" outlineLevel="0" collapsed="false">
      <c r="A6026" s="22" t="n">
        <v>45943</v>
      </c>
      <c r="B6026" s="23" t="s">
        <v>107</v>
      </c>
      <c r="C6026" s="23" t="s">
        <v>93</v>
      </c>
      <c r="D6026" s="24" t="n">
        <v>231</v>
      </c>
      <c r="E6026" s="25" t="n">
        <f aca="false">MAX(D6026,0)/1000</f>
        <v>0.231</v>
      </c>
      <c r="F6026" s="25" t="n">
        <f aca="false">MAX(-D6026,0)/1000</f>
        <v>0</v>
      </c>
      <c r="G6026" s="23" t="str">
        <f aca="false">IF(E6026&gt;0,"ja","nein")</f>
        <v>ja</v>
      </c>
      <c r="H6026" s="26" t="n">
        <v>90.26</v>
      </c>
      <c r="I6026" s="26" t="n">
        <f aca="false">(H6026/10+IF(N6026=2025,Einstellungen!$B$23,Einstellungen!$C$23))*(1+Einstellungen!$B$10)</f>
        <v>30.68653</v>
      </c>
      <c r="J6026" s="25" t="n">
        <f aca="false">E6026*I6026/100</f>
        <v>0.0708858843</v>
      </c>
      <c r="K6026" s="25" t="n">
        <f aca="false">E6026*Einstellungen!$B$5/100</f>
        <v>0.06699</v>
      </c>
      <c r="L6026" s="23" t="str">
        <f aca="false">IF(I6026&lt;Einstellungen!$B$5,"ja","nein")</f>
        <v>nein</v>
      </c>
      <c r="M6026" s="23" t="s">
        <v>131</v>
      </c>
      <c r="N6026" s="23" t="n">
        <v>2025</v>
      </c>
      <c r="O6026" s="23" t="n">
        <v>1</v>
      </c>
    </row>
    <row r="6027" customFormat="false" ht="15" hidden="false" customHeight="false" outlineLevel="0" collapsed="false">
      <c r="A6027" s="22" t="n">
        <v>45943</v>
      </c>
      <c r="B6027" s="23" t="s">
        <v>108</v>
      </c>
      <c r="C6027" s="23" t="s">
        <v>93</v>
      </c>
      <c r="D6027" s="24" t="n">
        <v>208.6</v>
      </c>
      <c r="E6027" s="25" t="n">
        <f aca="false">MAX(D6027,0)/1000</f>
        <v>0.2086</v>
      </c>
      <c r="F6027" s="25" t="n">
        <f aca="false">MAX(-D6027,0)/1000</f>
        <v>0</v>
      </c>
      <c r="G6027" s="23" t="str">
        <f aca="false">IF(E6027&gt;0,"ja","nein")</f>
        <v>ja</v>
      </c>
      <c r="H6027" s="26" t="n">
        <v>90.832</v>
      </c>
      <c r="I6027" s="26" t="n">
        <f aca="false">(H6027/10+IF(N6027=2025,Einstellungen!$B$23,Einstellungen!$C$23))*(1+Einstellungen!$B$10)</f>
        <v>30.754598</v>
      </c>
      <c r="J6027" s="25" t="n">
        <f aca="false">E6027*I6027/100</f>
        <v>0.064154091428</v>
      </c>
      <c r="K6027" s="25" t="n">
        <f aca="false">E6027*Einstellungen!$B$5/100</f>
        <v>0.060494</v>
      </c>
      <c r="L6027" s="23" t="str">
        <f aca="false">IF(I6027&lt;Einstellungen!$B$5,"ja","nein")</f>
        <v>nein</v>
      </c>
      <c r="M6027" s="23" t="s">
        <v>131</v>
      </c>
      <c r="N6027" s="23" t="n">
        <v>2025</v>
      </c>
      <c r="O6027" s="23" t="n">
        <v>2</v>
      </c>
    </row>
    <row r="6028" customFormat="false" ht="15" hidden="false" customHeight="false" outlineLevel="0" collapsed="false">
      <c r="A6028" s="22" t="n">
        <v>45943</v>
      </c>
      <c r="B6028" s="23" t="s">
        <v>109</v>
      </c>
      <c r="C6028" s="23" t="s">
        <v>93</v>
      </c>
      <c r="D6028" s="24" t="n">
        <v>208.4</v>
      </c>
      <c r="E6028" s="25" t="n">
        <f aca="false">MAX(D6028,0)/1000</f>
        <v>0.2084</v>
      </c>
      <c r="F6028" s="25" t="n">
        <f aca="false">MAX(-D6028,0)/1000</f>
        <v>0</v>
      </c>
      <c r="G6028" s="23" t="str">
        <f aca="false">IF(E6028&gt;0,"ja","nein")</f>
        <v>ja</v>
      </c>
      <c r="H6028" s="26" t="n">
        <v>89.123</v>
      </c>
      <c r="I6028" s="26" t="n">
        <f aca="false">(H6028/10+IF(N6028=2025,Einstellungen!$B$23,Einstellungen!$C$23))*(1+Einstellungen!$B$10)</f>
        <v>30.551227</v>
      </c>
      <c r="J6028" s="25" t="n">
        <f aca="false">E6028*I6028/100</f>
        <v>0.063668757068</v>
      </c>
      <c r="K6028" s="25" t="n">
        <f aca="false">E6028*Einstellungen!$B$5/100</f>
        <v>0.060436</v>
      </c>
      <c r="L6028" s="23" t="str">
        <f aca="false">IF(I6028&lt;Einstellungen!$B$5,"ja","nein")</f>
        <v>nein</v>
      </c>
      <c r="M6028" s="23" t="s">
        <v>131</v>
      </c>
      <c r="N6028" s="23" t="n">
        <v>2025</v>
      </c>
      <c r="O6028" s="23" t="n">
        <v>3</v>
      </c>
    </row>
    <row r="6029" customFormat="false" ht="15" hidden="false" customHeight="false" outlineLevel="0" collapsed="false">
      <c r="A6029" s="22" t="n">
        <v>45943</v>
      </c>
      <c r="B6029" s="23" t="s">
        <v>110</v>
      </c>
      <c r="C6029" s="23" t="s">
        <v>93</v>
      </c>
      <c r="D6029" s="24" t="n">
        <v>236.7</v>
      </c>
      <c r="E6029" s="25" t="n">
        <f aca="false">MAX(D6029,0)/1000</f>
        <v>0.2367</v>
      </c>
      <c r="F6029" s="25" t="n">
        <f aca="false">MAX(-D6029,0)/1000</f>
        <v>0</v>
      </c>
      <c r="G6029" s="23" t="str">
        <f aca="false">IF(E6029&gt;0,"ja","nein")</f>
        <v>ja</v>
      </c>
      <c r="H6029" s="26" t="n">
        <v>93.453</v>
      </c>
      <c r="I6029" s="26" t="n">
        <f aca="false">(H6029/10+IF(N6029=2025,Einstellungen!$B$23,Einstellungen!$C$23))*(1+Einstellungen!$B$10)</f>
        <v>31.066497</v>
      </c>
      <c r="J6029" s="25" t="n">
        <f aca="false">E6029*I6029/100</f>
        <v>0.073534398399</v>
      </c>
      <c r="K6029" s="25" t="n">
        <f aca="false">E6029*Einstellungen!$B$5/100</f>
        <v>0.068643</v>
      </c>
      <c r="L6029" s="23" t="str">
        <f aca="false">IF(I6029&lt;Einstellungen!$B$5,"ja","nein")</f>
        <v>nein</v>
      </c>
      <c r="M6029" s="23" t="s">
        <v>131</v>
      </c>
      <c r="N6029" s="23" t="n">
        <v>2025</v>
      </c>
      <c r="O6029" s="23" t="n">
        <v>4</v>
      </c>
    </row>
    <row r="6030" customFormat="false" ht="15" hidden="false" customHeight="false" outlineLevel="0" collapsed="false">
      <c r="A6030" s="22" t="n">
        <v>45943</v>
      </c>
      <c r="B6030" s="23" t="s">
        <v>111</v>
      </c>
      <c r="C6030" s="23" t="s">
        <v>93</v>
      </c>
      <c r="D6030" s="24" t="n">
        <v>207.3</v>
      </c>
      <c r="E6030" s="25" t="n">
        <f aca="false">MAX(D6030,0)/1000</f>
        <v>0.2073</v>
      </c>
      <c r="F6030" s="25" t="n">
        <f aca="false">MAX(-D6030,0)/1000</f>
        <v>0</v>
      </c>
      <c r="G6030" s="23" t="str">
        <f aca="false">IF(E6030&gt;0,"ja","nein")</f>
        <v>ja</v>
      </c>
      <c r="H6030" s="26" t="n">
        <v>98.095</v>
      </c>
      <c r="I6030" s="26" t="n">
        <f aca="false">(H6030/10+IF(N6030=2025,Einstellungen!$B$23,Einstellungen!$C$23))*(1+Einstellungen!$B$10)</f>
        <v>31.618895</v>
      </c>
      <c r="J6030" s="25" t="n">
        <f aca="false">E6030*I6030/100</f>
        <v>0.065545969335</v>
      </c>
      <c r="K6030" s="25" t="n">
        <f aca="false">E6030*Einstellungen!$B$5/100</f>
        <v>0.060117</v>
      </c>
      <c r="L6030" s="23" t="str">
        <f aca="false">IF(I6030&lt;Einstellungen!$B$5,"ja","nein")</f>
        <v>nein</v>
      </c>
      <c r="M6030" s="23" t="s">
        <v>131</v>
      </c>
      <c r="N6030" s="23" t="n">
        <v>2025</v>
      </c>
      <c r="O6030" s="23" t="n">
        <v>5</v>
      </c>
    </row>
    <row r="6031" customFormat="false" ht="15" hidden="false" customHeight="false" outlineLevel="0" collapsed="false">
      <c r="A6031" s="22" t="n">
        <v>45943</v>
      </c>
      <c r="B6031" s="23" t="s">
        <v>112</v>
      </c>
      <c r="C6031" s="23" t="s">
        <v>93</v>
      </c>
      <c r="D6031" s="24" t="n">
        <v>320.2</v>
      </c>
      <c r="E6031" s="25" t="n">
        <f aca="false">MAX(D6031,0)/1000</f>
        <v>0.3202</v>
      </c>
      <c r="F6031" s="25" t="n">
        <f aca="false">MAX(-D6031,0)/1000</f>
        <v>0</v>
      </c>
      <c r="G6031" s="23" t="str">
        <f aca="false">IF(E6031&gt;0,"ja","nein")</f>
        <v>ja</v>
      </c>
      <c r="H6031" s="26" t="n">
        <v>131.41</v>
      </c>
      <c r="I6031" s="26" t="n">
        <f aca="false">(H6031/10+IF(N6031=2025,Einstellungen!$B$23,Einstellungen!$C$23))*(1+Einstellungen!$B$10)</f>
        <v>35.58338</v>
      </c>
      <c r="J6031" s="25" t="n">
        <f aca="false">E6031*I6031/100</f>
        <v>0.11393798276</v>
      </c>
      <c r="K6031" s="25" t="n">
        <f aca="false">E6031*Einstellungen!$B$5/100</f>
        <v>0.092858</v>
      </c>
      <c r="L6031" s="23" t="str">
        <f aca="false">IF(I6031&lt;Einstellungen!$B$5,"ja","nein")</f>
        <v>nein</v>
      </c>
      <c r="M6031" s="23" t="s">
        <v>131</v>
      </c>
      <c r="N6031" s="23" t="n">
        <v>2025</v>
      </c>
      <c r="O6031" s="23" t="n">
        <v>6</v>
      </c>
    </row>
    <row r="6032" customFormat="false" ht="15" hidden="false" customHeight="false" outlineLevel="0" collapsed="false">
      <c r="A6032" s="22" t="n">
        <v>45943</v>
      </c>
      <c r="B6032" s="23" t="s">
        <v>113</v>
      </c>
      <c r="C6032" s="23" t="s">
        <v>93</v>
      </c>
      <c r="D6032" s="24" t="n">
        <v>397.6</v>
      </c>
      <c r="E6032" s="25" t="n">
        <f aca="false">MAX(D6032,0)/1000</f>
        <v>0.3976</v>
      </c>
      <c r="F6032" s="25" t="n">
        <f aca="false">MAX(-D6032,0)/1000</f>
        <v>0</v>
      </c>
      <c r="G6032" s="23" t="str">
        <f aca="false">IF(E6032&gt;0,"ja","nein")</f>
        <v>ja</v>
      </c>
      <c r="H6032" s="26" t="n">
        <v>218.637</v>
      </c>
      <c r="I6032" s="26" t="n">
        <f aca="false">(H6032/10+IF(N6032=2025,Einstellungen!$B$23,Einstellungen!$C$23))*(1+Einstellungen!$B$10)</f>
        <v>45.963393</v>
      </c>
      <c r="J6032" s="25" t="n">
        <f aca="false">E6032*I6032/100</f>
        <v>0.182750450568</v>
      </c>
      <c r="K6032" s="25" t="n">
        <f aca="false">E6032*Einstellungen!$B$5/100</f>
        <v>0.115304</v>
      </c>
      <c r="L6032" s="23" t="str">
        <f aca="false">IF(I6032&lt;Einstellungen!$B$5,"ja","nein")</f>
        <v>nein</v>
      </c>
      <c r="M6032" s="23" t="s">
        <v>131</v>
      </c>
      <c r="N6032" s="23" t="n">
        <v>2025</v>
      </c>
      <c r="O6032" s="23" t="n">
        <v>7</v>
      </c>
    </row>
    <row r="6033" customFormat="false" ht="15" hidden="false" customHeight="false" outlineLevel="0" collapsed="false">
      <c r="A6033" s="22" t="n">
        <v>45943</v>
      </c>
      <c r="B6033" s="23" t="s">
        <v>114</v>
      </c>
      <c r="C6033" s="23" t="s">
        <v>93</v>
      </c>
      <c r="D6033" s="24" t="n">
        <v>82.1</v>
      </c>
      <c r="E6033" s="25" t="n">
        <f aca="false">MAX(D6033,0)/1000</f>
        <v>0.0821</v>
      </c>
      <c r="F6033" s="25" t="n">
        <f aca="false">MAX(-D6033,0)/1000</f>
        <v>0</v>
      </c>
      <c r="G6033" s="23" t="str">
        <f aca="false">IF(E6033&gt;0,"ja","nein")</f>
        <v>ja</v>
      </c>
      <c r="H6033" s="26" t="n">
        <v>199.558</v>
      </c>
      <c r="I6033" s="26" t="n">
        <f aca="false">(H6033/10+IF(N6033=2025,Einstellungen!$B$23,Einstellungen!$C$23))*(1+Einstellungen!$B$10)</f>
        <v>43.692992</v>
      </c>
      <c r="J6033" s="25" t="n">
        <f aca="false">E6033*I6033/100</f>
        <v>0.035871946432</v>
      </c>
      <c r="K6033" s="25" t="n">
        <f aca="false">E6033*Einstellungen!$B$5/100</f>
        <v>0.023809</v>
      </c>
      <c r="L6033" s="23" t="str">
        <f aca="false">IF(I6033&lt;Einstellungen!$B$5,"ja","nein")</f>
        <v>nein</v>
      </c>
      <c r="M6033" s="23" t="s">
        <v>131</v>
      </c>
      <c r="N6033" s="23" t="n">
        <v>2025</v>
      </c>
      <c r="O6033" s="23" t="n">
        <v>8</v>
      </c>
    </row>
    <row r="6034" customFormat="false" ht="15" hidden="false" customHeight="false" outlineLevel="0" collapsed="false">
      <c r="A6034" s="22" t="n">
        <v>45943</v>
      </c>
      <c r="B6034" s="23" t="s">
        <v>115</v>
      </c>
      <c r="C6034" s="23" t="s">
        <v>93</v>
      </c>
      <c r="D6034" s="24" t="n">
        <v>-20.8</v>
      </c>
      <c r="E6034" s="25" t="n">
        <f aca="false">MAX(D6034,0)/1000</f>
        <v>0</v>
      </c>
      <c r="F6034" s="25" t="n">
        <f aca="false">MAX(-D6034,0)/1000</f>
        <v>0.0208</v>
      </c>
      <c r="G6034" s="23" t="str">
        <f aca="false">IF(E6034&gt;0,"ja","nein")</f>
        <v>nein</v>
      </c>
      <c r="H6034" s="26" t="n">
        <v>150.185</v>
      </c>
      <c r="I6034" s="26" t="n">
        <f aca="false">(H6034/10+IF(N6034=2025,Einstellungen!$B$23,Einstellungen!$C$23))*(1+Einstellungen!$B$10)</f>
        <v>37.817605</v>
      </c>
      <c r="J6034" s="25" t="n">
        <f aca="false">E6034*I6034/100</f>
        <v>0</v>
      </c>
      <c r="K6034" s="25" t="n">
        <f aca="false">E6034*Einstellungen!$B$5/100</f>
        <v>0</v>
      </c>
      <c r="L6034" s="23" t="str">
        <f aca="false">IF(I6034&lt;Einstellungen!$B$5,"ja","nein")</f>
        <v>nein</v>
      </c>
      <c r="M6034" s="23" t="s">
        <v>131</v>
      </c>
      <c r="N6034" s="23" t="n">
        <v>2025</v>
      </c>
      <c r="O6034" s="23" t="n">
        <v>9</v>
      </c>
    </row>
    <row r="6035" customFormat="false" ht="15" hidden="false" customHeight="false" outlineLevel="0" collapsed="false">
      <c r="A6035" s="22" t="n">
        <v>45943</v>
      </c>
      <c r="B6035" s="23" t="s">
        <v>116</v>
      </c>
      <c r="C6035" s="23" t="s">
        <v>93</v>
      </c>
      <c r="D6035" s="24" t="n">
        <v>-10.8</v>
      </c>
      <c r="E6035" s="25" t="n">
        <f aca="false">MAX(D6035,0)/1000</f>
        <v>0</v>
      </c>
      <c r="F6035" s="25" t="n">
        <f aca="false">MAX(-D6035,0)/1000</f>
        <v>0.0108</v>
      </c>
      <c r="G6035" s="23" t="str">
        <f aca="false">IF(E6035&gt;0,"ja","nein")</f>
        <v>nein</v>
      </c>
      <c r="H6035" s="26" t="n">
        <v>125.097</v>
      </c>
      <c r="I6035" s="26" t="n">
        <f aca="false">(H6035/10+IF(N6035=2025,Einstellungen!$B$23,Einstellungen!$C$23))*(1+Einstellungen!$B$10)</f>
        <v>34.832133</v>
      </c>
      <c r="J6035" s="25" t="n">
        <f aca="false">E6035*I6035/100</f>
        <v>0</v>
      </c>
      <c r="K6035" s="25" t="n">
        <f aca="false">E6035*Einstellungen!$B$5/100</f>
        <v>0</v>
      </c>
      <c r="L6035" s="23" t="str">
        <f aca="false">IF(I6035&lt;Einstellungen!$B$5,"ja","nein")</f>
        <v>nein</v>
      </c>
      <c r="M6035" s="23" t="s">
        <v>131</v>
      </c>
      <c r="N6035" s="23" t="n">
        <v>2025</v>
      </c>
      <c r="O6035" s="23" t="n">
        <v>10</v>
      </c>
    </row>
    <row r="6036" customFormat="false" ht="15" hidden="false" customHeight="false" outlineLevel="0" collapsed="false">
      <c r="A6036" s="22" t="n">
        <v>45943</v>
      </c>
      <c r="B6036" s="23" t="s">
        <v>117</v>
      </c>
      <c r="C6036" s="23" t="s">
        <v>93</v>
      </c>
      <c r="D6036" s="24" t="n">
        <v>-29.6</v>
      </c>
      <c r="E6036" s="25" t="n">
        <f aca="false">MAX(D6036,0)/1000</f>
        <v>0</v>
      </c>
      <c r="F6036" s="25" t="n">
        <f aca="false">MAX(-D6036,0)/1000</f>
        <v>0.0296</v>
      </c>
      <c r="G6036" s="23" t="str">
        <f aca="false">IF(E6036&gt;0,"ja","nein")</f>
        <v>nein</v>
      </c>
      <c r="H6036" s="26" t="n">
        <v>110</v>
      </c>
      <c r="I6036" s="26" t="n">
        <f aca="false">(H6036/10+IF(N6036=2025,Einstellungen!$B$23,Einstellungen!$C$23))*(1+Einstellungen!$B$10)</f>
        <v>33.03559</v>
      </c>
      <c r="J6036" s="25" t="n">
        <f aca="false">E6036*I6036/100</f>
        <v>0</v>
      </c>
      <c r="K6036" s="25" t="n">
        <f aca="false">E6036*Einstellungen!$B$5/100</f>
        <v>0</v>
      </c>
      <c r="L6036" s="23" t="str">
        <f aca="false">IF(I6036&lt;Einstellungen!$B$5,"ja","nein")</f>
        <v>nein</v>
      </c>
      <c r="M6036" s="23" t="s">
        <v>131</v>
      </c>
      <c r="N6036" s="23" t="n">
        <v>2025</v>
      </c>
      <c r="O6036" s="23" t="n">
        <v>11</v>
      </c>
    </row>
    <row r="6037" customFormat="false" ht="15" hidden="false" customHeight="false" outlineLevel="0" collapsed="false">
      <c r="A6037" s="22" t="n">
        <v>45943</v>
      </c>
      <c r="B6037" s="23" t="s">
        <v>118</v>
      </c>
      <c r="C6037" s="23" t="s">
        <v>93</v>
      </c>
      <c r="D6037" s="24" t="n">
        <v>-33.5</v>
      </c>
      <c r="E6037" s="25" t="n">
        <f aca="false">MAX(D6037,0)/1000</f>
        <v>0</v>
      </c>
      <c r="F6037" s="25" t="n">
        <f aca="false">MAX(-D6037,0)/1000</f>
        <v>0.0335</v>
      </c>
      <c r="G6037" s="23" t="str">
        <f aca="false">IF(E6037&gt;0,"ja","nein")</f>
        <v>nein</v>
      </c>
      <c r="H6037" s="26" t="n">
        <v>95.1</v>
      </c>
      <c r="I6037" s="26" t="n">
        <f aca="false">(H6037/10+IF(N6037=2025,Einstellungen!$B$23,Einstellungen!$C$23))*(1+Einstellungen!$B$10)</f>
        <v>31.26249</v>
      </c>
      <c r="J6037" s="25" t="n">
        <f aca="false">E6037*I6037/100</f>
        <v>0</v>
      </c>
      <c r="K6037" s="25" t="n">
        <f aca="false">E6037*Einstellungen!$B$5/100</f>
        <v>0</v>
      </c>
      <c r="L6037" s="23" t="str">
        <f aca="false">IF(I6037&lt;Einstellungen!$B$5,"ja","nein")</f>
        <v>nein</v>
      </c>
      <c r="M6037" s="23" t="s">
        <v>131</v>
      </c>
      <c r="N6037" s="23" t="n">
        <v>2025</v>
      </c>
      <c r="O6037" s="23" t="n">
        <v>12</v>
      </c>
    </row>
    <row r="6038" customFormat="false" ht="15" hidden="false" customHeight="false" outlineLevel="0" collapsed="false">
      <c r="A6038" s="22" t="n">
        <v>45943</v>
      </c>
      <c r="B6038" s="23" t="s">
        <v>119</v>
      </c>
      <c r="C6038" s="23" t="s">
        <v>93</v>
      </c>
      <c r="D6038" s="24" t="n">
        <v>-31.7</v>
      </c>
      <c r="E6038" s="25" t="n">
        <f aca="false">MAX(D6038,0)/1000</f>
        <v>0</v>
      </c>
      <c r="F6038" s="25" t="n">
        <f aca="false">MAX(-D6038,0)/1000</f>
        <v>0.0317</v>
      </c>
      <c r="G6038" s="23" t="str">
        <f aca="false">IF(E6038&gt;0,"ja","nein")</f>
        <v>nein</v>
      </c>
      <c r="H6038" s="26" t="n">
        <v>89.858</v>
      </c>
      <c r="I6038" s="26" t="n">
        <f aca="false">(H6038/10+IF(N6038=2025,Einstellungen!$B$23,Einstellungen!$C$23))*(1+Einstellungen!$B$10)</f>
        <v>30.638692</v>
      </c>
      <c r="J6038" s="25" t="n">
        <f aca="false">E6038*I6038/100</f>
        <v>0</v>
      </c>
      <c r="K6038" s="25" t="n">
        <f aca="false">E6038*Einstellungen!$B$5/100</f>
        <v>0</v>
      </c>
      <c r="L6038" s="23" t="str">
        <f aca="false">IF(I6038&lt;Einstellungen!$B$5,"ja","nein")</f>
        <v>nein</v>
      </c>
      <c r="M6038" s="23" t="s">
        <v>131</v>
      </c>
      <c r="N6038" s="23" t="n">
        <v>2025</v>
      </c>
      <c r="O6038" s="23" t="n">
        <v>13</v>
      </c>
    </row>
    <row r="6039" customFormat="false" ht="15" hidden="false" customHeight="false" outlineLevel="0" collapsed="false">
      <c r="A6039" s="22" t="n">
        <v>45943</v>
      </c>
      <c r="B6039" s="23" t="s">
        <v>120</v>
      </c>
      <c r="C6039" s="23" t="s">
        <v>93</v>
      </c>
      <c r="D6039" s="24" t="n">
        <v>-36</v>
      </c>
      <c r="E6039" s="25" t="n">
        <f aca="false">MAX(D6039,0)/1000</f>
        <v>0</v>
      </c>
      <c r="F6039" s="25" t="n">
        <f aca="false">MAX(-D6039,0)/1000</f>
        <v>0.036</v>
      </c>
      <c r="G6039" s="23" t="str">
        <f aca="false">IF(E6039&gt;0,"ja","nein")</f>
        <v>nein</v>
      </c>
      <c r="H6039" s="26" t="n">
        <v>92.097</v>
      </c>
      <c r="I6039" s="26" t="n">
        <f aca="false">(H6039/10+IF(N6039=2025,Einstellungen!$B$23,Einstellungen!$C$23))*(1+Einstellungen!$B$10)</f>
        <v>30.905133</v>
      </c>
      <c r="J6039" s="25" t="n">
        <f aca="false">E6039*I6039/100</f>
        <v>0</v>
      </c>
      <c r="K6039" s="25" t="n">
        <f aca="false">E6039*Einstellungen!$B$5/100</f>
        <v>0</v>
      </c>
      <c r="L6039" s="23" t="str">
        <f aca="false">IF(I6039&lt;Einstellungen!$B$5,"ja","nein")</f>
        <v>nein</v>
      </c>
      <c r="M6039" s="23" t="s">
        <v>131</v>
      </c>
      <c r="N6039" s="23" t="n">
        <v>2025</v>
      </c>
      <c r="O6039" s="23" t="n">
        <v>14</v>
      </c>
    </row>
    <row r="6040" customFormat="false" ht="15" hidden="false" customHeight="false" outlineLevel="0" collapsed="false">
      <c r="A6040" s="22" t="n">
        <v>45943</v>
      </c>
      <c r="B6040" s="23" t="s">
        <v>104</v>
      </c>
      <c r="C6040" s="23" t="s">
        <v>93</v>
      </c>
      <c r="D6040" s="24" t="n">
        <v>-33</v>
      </c>
      <c r="E6040" s="25" t="n">
        <f aca="false">MAX(D6040,0)/1000</f>
        <v>0</v>
      </c>
      <c r="F6040" s="25" t="n">
        <f aca="false">MAX(-D6040,0)/1000</f>
        <v>0.033</v>
      </c>
      <c r="G6040" s="23" t="str">
        <f aca="false">IF(E6040&gt;0,"ja","nein")</f>
        <v>nein</v>
      </c>
      <c r="H6040" s="26" t="n">
        <v>101.843</v>
      </c>
      <c r="I6040" s="26" t="n">
        <f aca="false">(H6040/10+IF(N6040=2025,Einstellungen!$B$23,Einstellungen!$C$23))*(1+Einstellungen!$B$10)</f>
        <v>32.064907</v>
      </c>
      <c r="J6040" s="25" t="n">
        <f aca="false">E6040*I6040/100</f>
        <v>0</v>
      </c>
      <c r="K6040" s="25" t="n">
        <f aca="false">E6040*Einstellungen!$B$5/100</f>
        <v>0</v>
      </c>
      <c r="L6040" s="23" t="str">
        <f aca="false">IF(I6040&lt;Einstellungen!$B$5,"ja","nein")</f>
        <v>nein</v>
      </c>
      <c r="M6040" s="23" t="s">
        <v>131</v>
      </c>
      <c r="N6040" s="23" t="n">
        <v>2025</v>
      </c>
      <c r="O6040" s="23" t="n">
        <v>15</v>
      </c>
    </row>
    <row r="6041" customFormat="false" ht="15" hidden="false" customHeight="false" outlineLevel="0" collapsed="false">
      <c r="A6041" s="22" t="n">
        <v>45943</v>
      </c>
      <c r="B6041" s="23" t="s">
        <v>105</v>
      </c>
      <c r="C6041" s="23" t="s">
        <v>93</v>
      </c>
      <c r="D6041" s="24" t="n">
        <v>166.8</v>
      </c>
      <c r="E6041" s="25" t="n">
        <f aca="false">MAX(D6041,0)/1000</f>
        <v>0.1668</v>
      </c>
      <c r="F6041" s="25" t="n">
        <f aca="false">MAX(-D6041,0)/1000</f>
        <v>0</v>
      </c>
      <c r="G6041" s="23" t="str">
        <f aca="false">IF(E6041&gt;0,"ja","nein")</f>
        <v>ja</v>
      </c>
      <c r="H6041" s="26" t="n">
        <v>117.903</v>
      </c>
      <c r="I6041" s="26" t="n">
        <f aca="false">(H6041/10+IF(N6041=2025,Einstellungen!$B$23,Einstellungen!$C$23))*(1+Einstellungen!$B$10)</f>
        <v>33.976047</v>
      </c>
      <c r="J6041" s="25" t="n">
        <f aca="false">E6041*I6041/100</f>
        <v>0.056672046396</v>
      </c>
      <c r="K6041" s="25" t="n">
        <f aca="false">E6041*Einstellungen!$B$5/100</f>
        <v>0.048372</v>
      </c>
      <c r="L6041" s="23" t="str">
        <f aca="false">IF(I6041&lt;Einstellungen!$B$5,"ja","nein")</f>
        <v>nein</v>
      </c>
      <c r="M6041" s="23" t="s">
        <v>131</v>
      </c>
      <c r="N6041" s="23" t="n">
        <v>2025</v>
      </c>
      <c r="O6041" s="23" t="n">
        <v>16</v>
      </c>
    </row>
    <row r="6042" customFormat="false" ht="15" hidden="false" customHeight="false" outlineLevel="0" collapsed="false">
      <c r="A6042" s="22" t="n">
        <v>45943</v>
      </c>
      <c r="B6042" s="23" t="s">
        <v>97</v>
      </c>
      <c r="C6042" s="23" t="s">
        <v>93</v>
      </c>
      <c r="D6042" s="24" t="n">
        <v>877.5</v>
      </c>
      <c r="E6042" s="25" t="n">
        <f aca="false">MAX(D6042,0)/1000</f>
        <v>0.8775</v>
      </c>
      <c r="F6042" s="25" t="n">
        <f aca="false">MAX(-D6042,0)/1000</f>
        <v>0</v>
      </c>
      <c r="G6042" s="23" t="str">
        <f aca="false">IF(E6042&gt;0,"ja","nein")</f>
        <v>ja</v>
      </c>
      <c r="H6042" s="26" t="n">
        <v>180.6</v>
      </c>
      <c r="I6042" s="26" t="n">
        <f aca="false">(H6042/10+IF(N6042=2025,Einstellungen!$B$23,Einstellungen!$C$23))*(1+Einstellungen!$B$10)</f>
        <v>41.43699</v>
      </c>
      <c r="J6042" s="25" t="n">
        <f aca="false">E6042*I6042/100</f>
        <v>0.36360958725</v>
      </c>
      <c r="K6042" s="25" t="n">
        <f aca="false">E6042*Einstellungen!$B$5/100</f>
        <v>0.254475</v>
      </c>
      <c r="L6042" s="23" t="str">
        <f aca="false">IF(I6042&lt;Einstellungen!$B$5,"ja","nein")</f>
        <v>nein</v>
      </c>
      <c r="M6042" s="23" t="s">
        <v>131</v>
      </c>
      <c r="N6042" s="23" t="n">
        <v>2025</v>
      </c>
      <c r="O6042" s="23" t="n">
        <v>17</v>
      </c>
    </row>
    <row r="6043" customFormat="false" ht="15" hidden="false" customHeight="false" outlineLevel="0" collapsed="false">
      <c r="A6043" s="22" t="n">
        <v>45943</v>
      </c>
      <c r="B6043" s="23" t="s">
        <v>99</v>
      </c>
      <c r="C6043" s="23" t="s">
        <v>93</v>
      </c>
      <c r="D6043" s="24" t="n">
        <v>2890.8</v>
      </c>
      <c r="E6043" s="25" t="n">
        <f aca="false">MAX(D6043,0)/1000</f>
        <v>2.8908</v>
      </c>
      <c r="F6043" s="25" t="n">
        <f aca="false">MAX(-D6043,0)/1000</f>
        <v>0</v>
      </c>
      <c r="G6043" s="23" t="str">
        <f aca="false">IF(E6043&gt;0,"ja","nein")</f>
        <v>ja</v>
      </c>
      <c r="H6043" s="26" t="n">
        <v>305.74</v>
      </c>
      <c r="I6043" s="26" t="n">
        <f aca="false">(H6043/10+IF(N6043=2025,Einstellungen!$B$23,Einstellungen!$C$23))*(1+Einstellungen!$B$10)</f>
        <v>56.32865</v>
      </c>
      <c r="J6043" s="25" t="n">
        <f aca="false">E6043*I6043/100</f>
        <v>1.6283486142</v>
      </c>
      <c r="K6043" s="25" t="n">
        <f aca="false">E6043*Einstellungen!$B$5/100</f>
        <v>0.838332</v>
      </c>
      <c r="L6043" s="23" t="str">
        <f aca="false">IF(I6043&lt;Einstellungen!$B$5,"ja","nein")</f>
        <v>nein</v>
      </c>
      <c r="M6043" s="23" t="s">
        <v>131</v>
      </c>
      <c r="N6043" s="23" t="n">
        <v>2025</v>
      </c>
      <c r="O6043" s="23" t="n">
        <v>18</v>
      </c>
    </row>
    <row r="6044" customFormat="false" ht="15" hidden="false" customHeight="false" outlineLevel="0" collapsed="false">
      <c r="A6044" s="22" t="n">
        <v>45943</v>
      </c>
      <c r="B6044" s="23" t="s">
        <v>100</v>
      </c>
      <c r="C6044" s="23" t="s">
        <v>93</v>
      </c>
      <c r="D6044" s="24" t="n">
        <v>2701.2</v>
      </c>
      <c r="E6044" s="25" t="n">
        <f aca="false">MAX(D6044,0)/1000</f>
        <v>2.7012</v>
      </c>
      <c r="F6044" s="25" t="n">
        <f aca="false">MAX(-D6044,0)/1000</f>
        <v>0</v>
      </c>
      <c r="G6044" s="23" t="str">
        <f aca="false">IF(E6044&gt;0,"ja","nein")</f>
        <v>ja</v>
      </c>
      <c r="H6044" s="26" t="n">
        <v>306.575</v>
      </c>
      <c r="I6044" s="26" t="n">
        <f aca="false">(H6044/10+IF(N6044=2025,Einstellungen!$B$23,Einstellungen!$C$23))*(1+Einstellungen!$B$10)</f>
        <v>56.428015</v>
      </c>
      <c r="J6044" s="25" t="n">
        <f aca="false">E6044*I6044/100</f>
        <v>1.52423354118</v>
      </c>
      <c r="K6044" s="25" t="n">
        <f aca="false">E6044*Einstellungen!$B$5/100</f>
        <v>0.783348</v>
      </c>
      <c r="L6044" s="23" t="str">
        <f aca="false">IF(I6044&lt;Einstellungen!$B$5,"ja","nein")</f>
        <v>nein</v>
      </c>
      <c r="M6044" s="23" t="s">
        <v>131</v>
      </c>
      <c r="N6044" s="23" t="n">
        <v>2025</v>
      </c>
      <c r="O6044" s="23" t="n">
        <v>19</v>
      </c>
    </row>
    <row r="6045" customFormat="false" ht="15" hidden="false" customHeight="false" outlineLevel="0" collapsed="false">
      <c r="A6045" s="22" t="n">
        <v>45943</v>
      </c>
      <c r="B6045" s="23" t="s">
        <v>92</v>
      </c>
      <c r="C6045" s="23" t="s">
        <v>93</v>
      </c>
      <c r="D6045" s="24" t="n">
        <v>2664.4</v>
      </c>
      <c r="E6045" s="25" t="n">
        <f aca="false">MAX(D6045,0)/1000</f>
        <v>2.6644</v>
      </c>
      <c r="F6045" s="25" t="n">
        <f aca="false">MAX(-D6045,0)/1000</f>
        <v>0</v>
      </c>
      <c r="G6045" s="23" t="str">
        <f aca="false">IF(E6045&gt;0,"ja","nein")</f>
        <v>ja</v>
      </c>
      <c r="H6045" s="26" t="n">
        <v>186.952</v>
      </c>
      <c r="I6045" s="26" t="n">
        <f aca="false">(H6045/10+IF(N6045=2025,Einstellungen!$B$23,Einstellungen!$C$23))*(1+Einstellungen!$B$10)</f>
        <v>42.192878</v>
      </c>
      <c r="J6045" s="25" t="n">
        <f aca="false">E6045*I6045/100</f>
        <v>1.124187041432</v>
      </c>
      <c r="K6045" s="25" t="n">
        <f aca="false">E6045*Einstellungen!$B$5/100</f>
        <v>0.772676</v>
      </c>
      <c r="L6045" s="23" t="str">
        <f aca="false">IF(I6045&lt;Einstellungen!$B$5,"ja","nein")</f>
        <v>nein</v>
      </c>
      <c r="M6045" s="23" t="s">
        <v>131</v>
      </c>
      <c r="N6045" s="23" t="n">
        <v>2025</v>
      </c>
      <c r="O6045" s="23" t="n">
        <v>20</v>
      </c>
    </row>
    <row r="6046" customFormat="false" ht="15" hidden="false" customHeight="false" outlineLevel="0" collapsed="false">
      <c r="A6046" s="22" t="n">
        <v>45943</v>
      </c>
      <c r="B6046" s="23" t="s">
        <v>95</v>
      </c>
      <c r="C6046" s="23" t="s">
        <v>93</v>
      </c>
      <c r="D6046" s="24" t="n">
        <v>2634.7</v>
      </c>
      <c r="E6046" s="25" t="n">
        <f aca="false">MAX(D6046,0)/1000</f>
        <v>2.6347</v>
      </c>
      <c r="F6046" s="25" t="n">
        <f aca="false">MAX(-D6046,0)/1000</f>
        <v>0</v>
      </c>
      <c r="G6046" s="23" t="str">
        <f aca="false">IF(E6046&gt;0,"ja","nein")</f>
        <v>ja</v>
      </c>
      <c r="H6046" s="26" t="n">
        <v>137.175</v>
      </c>
      <c r="I6046" s="26" t="n">
        <f aca="false">(H6046/10+IF(N6046=2025,Einstellungen!$B$23,Einstellungen!$C$23))*(1+Einstellungen!$B$10)</f>
        <v>36.269415</v>
      </c>
      <c r="J6046" s="25" t="n">
        <f aca="false">E6046*I6046/100</f>
        <v>0.955590277005</v>
      </c>
      <c r="K6046" s="25" t="n">
        <f aca="false">E6046*Einstellungen!$B$5/100</f>
        <v>0.764063</v>
      </c>
      <c r="L6046" s="23" t="str">
        <f aca="false">IF(I6046&lt;Einstellungen!$B$5,"ja","nein")</f>
        <v>nein</v>
      </c>
      <c r="M6046" s="23" t="s">
        <v>131</v>
      </c>
      <c r="N6046" s="23" t="n">
        <v>2025</v>
      </c>
      <c r="O6046" s="23" t="n">
        <v>21</v>
      </c>
    </row>
    <row r="6047" customFormat="false" ht="15" hidden="false" customHeight="false" outlineLevel="0" collapsed="false">
      <c r="A6047" s="22" t="n">
        <v>45943</v>
      </c>
      <c r="B6047" s="23" t="s">
        <v>96</v>
      </c>
      <c r="C6047" s="23" t="s">
        <v>93</v>
      </c>
      <c r="D6047" s="24" t="n">
        <v>1339.4</v>
      </c>
      <c r="E6047" s="25" t="n">
        <f aca="false">MAX(D6047,0)/1000</f>
        <v>1.3394</v>
      </c>
      <c r="F6047" s="25" t="n">
        <f aca="false">MAX(-D6047,0)/1000</f>
        <v>0</v>
      </c>
      <c r="G6047" s="23" t="str">
        <f aca="false">IF(E6047&gt;0,"ja","nein")</f>
        <v>ja</v>
      </c>
      <c r="H6047" s="26" t="n">
        <v>121.987</v>
      </c>
      <c r="I6047" s="26" t="n">
        <f aca="false">(H6047/10+IF(N6047=2025,Einstellungen!$B$23,Einstellungen!$C$23))*(1+Einstellungen!$B$10)</f>
        <v>34.462043</v>
      </c>
      <c r="J6047" s="25" t="n">
        <f aca="false">E6047*I6047/100</f>
        <v>0.461584603942</v>
      </c>
      <c r="K6047" s="25" t="n">
        <f aca="false">E6047*Einstellungen!$B$5/100</f>
        <v>0.388426</v>
      </c>
      <c r="L6047" s="23" t="str">
        <f aca="false">IF(I6047&lt;Einstellungen!$B$5,"ja","nein")</f>
        <v>nein</v>
      </c>
      <c r="M6047" s="23" t="s">
        <v>131</v>
      </c>
      <c r="N6047" s="23" t="n">
        <v>2025</v>
      </c>
      <c r="O6047" s="23" t="n">
        <v>22</v>
      </c>
    </row>
    <row r="6048" customFormat="false" ht="15" hidden="false" customHeight="false" outlineLevel="0" collapsed="false">
      <c r="A6048" s="22" t="n">
        <v>45943</v>
      </c>
      <c r="B6048" s="23" t="s">
        <v>101</v>
      </c>
      <c r="C6048" s="23" t="s">
        <v>93</v>
      </c>
      <c r="D6048" s="24" t="n">
        <v>257.9</v>
      </c>
      <c r="E6048" s="25" t="n">
        <f aca="false">MAX(D6048,0)/1000</f>
        <v>0.2579</v>
      </c>
      <c r="F6048" s="25" t="n">
        <f aca="false">MAX(-D6048,0)/1000</f>
        <v>0</v>
      </c>
      <c r="G6048" s="23" t="str">
        <f aca="false">IF(E6048&gt;0,"ja","nein")</f>
        <v>ja</v>
      </c>
      <c r="H6048" s="26" t="n">
        <v>111.275</v>
      </c>
      <c r="I6048" s="26" t="n">
        <f aca="false">(H6048/10+IF(N6048=2025,Einstellungen!$B$23,Einstellungen!$C$23))*(1+Einstellungen!$B$10)</f>
        <v>33.187315</v>
      </c>
      <c r="J6048" s="25" t="n">
        <f aca="false">E6048*I6048/100</f>
        <v>0.085590085385</v>
      </c>
      <c r="K6048" s="25" t="n">
        <f aca="false">E6048*Einstellungen!$B$5/100</f>
        <v>0.074791</v>
      </c>
      <c r="L6048" s="23" t="str">
        <f aca="false">IF(I6048&lt;Einstellungen!$B$5,"ja","nein")</f>
        <v>nein</v>
      </c>
      <c r="M6048" s="23" t="s">
        <v>131</v>
      </c>
      <c r="N6048" s="23" t="n">
        <v>2025</v>
      </c>
      <c r="O6048" s="23" t="n">
        <v>23</v>
      </c>
    </row>
    <row r="6049" customFormat="false" ht="15" hidden="false" customHeight="false" outlineLevel="0" collapsed="false">
      <c r="A6049" s="22" t="n">
        <v>45944</v>
      </c>
      <c r="B6049" s="23" t="s">
        <v>102</v>
      </c>
      <c r="C6049" s="23" t="s">
        <v>98</v>
      </c>
      <c r="D6049" s="24" t="n">
        <v>271.9</v>
      </c>
      <c r="E6049" s="25" t="n">
        <f aca="false">MAX(D6049,0)/1000</f>
        <v>0.2719</v>
      </c>
      <c r="F6049" s="25" t="n">
        <f aca="false">MAX(-D6049,0)/1000</f>
        <v>0</v>
      </c>
      <c r="G6049" s="23" t="str">
        <f aca="false">IF(E6049&gt;0,"ja","nein")</f>
        <v>ja</v>
      </c>
      <c r="H6049" s="26" t="n">
        <v>109.183</v>
      </c>
      <c r="I6049" s="26" t="n">
        <f aca="false">(H6049/10+IF(N6049=2025,Einstellungen!$B$23,Einstellungen!$C$23))*(1+Einstellungen!$B$10)</f>
        <v>32.938367</v>
      </c>
      <c r="J6049" s="25" t="n">
        <f aca="false">E6049*I6049/100</f>
        <v>0.089559419873</v>
      </c>
      <c r="K6049" s="25" t="n">
        <f aca="false">E6049*Einstellungen!$B$5/100</f>
        <v>0.078851</v>
      </c>
      <c r="L6049" s="23" t="str">
        <f aca="false">IF(I6049&lt;Einstellungen!$B$5,"ja","nein")</f>
        <v>nein</v>
      </c>
      <c r="M6049" s="23" t="s">
        <v>131</v>
      </c>
      <c r="N6049" s="23" t="n">
        <v>2025</v>
      </c>
      <c r="O6049" s="23" t="n">
        <v>0</v>
      </c>
    </row>
    <row r="6050" customFormat="false" ht="15" hidden="false" customHeight="false" outlineLevel="0" collapsed="false">
      <c r="A6050" s="22" t="n">
        <v>45944</v>
      </c>
      <c r="B6050" s="23" t="s">
        <v>107</v>
      </c>
      <c r="C6050" s="23" t="s">
        <v>98</v>
      </c>
      <c r="D6050" s="24" t="n">
        <v>301.6</v>
      </c>
      <c r="E6050" s="25" t="n">
        <f aca="false">MAX(D6050,0)/1000</f>
        <v>0.3016</v>
      </c>
      <c r="F6050" s="25" t="n">
        <f aca="false">MAX(-D6050,0)/1000</f>
        <v>0</v>
      </c>
      <c r="G6050" s="23" t="str">
        <f aca="false">IF(E6050&gt;0,"ja","nein")</f>
        <v>ja</v>
      </c>
      <c r="H6050" s="26" t="n">
        <v>103.015</v>
      </c>
      <c r="I6050" s="26" t="n">
        <f aca="false">(H6050/10+IF(N6050=2025,Einstellungen!$B$23,Einstellungen!$C$23))*(1+Einstellungen!$B$10)</f>
        <v>32.204375</v>
      </c>
      <c r="J6050" s="25" t="n">
        <f aca="false">E6050*I6050/100</f>
        <v>0.097128395</v>
      </c>
      <c r="K6050" s="25" t="n">
        <f aca="false">E6050*Einstellungen!$B$5/100</f>
        <v>0.087464</v>
      </c>
      <c r="L6050" s="23" t="str">
        <f aca="false">IF(I6050&lt;Einstellungen!$B$5,"ja","nein")</f>
        <v>nein</v>
      </c>
      <c r="M6050" s="23" t="s">
        <v>131</v>
      </c>
      <c r="N6050" s="23" t="n">
        <v>2025</v>
      </c>
      <c r="O6050" s="23" t="n">
        <v>1</v>
      </c>
    </row>
    <row r="6051" customFormat="false" ht="15" hidden="false" customHeight="false" outlineLevel="0" collapsed="false">
      <c r="A6051" s="22" t="n">
        <v>45944</v>
      </c>
      <c r="B6051" s="23" t="s">
        <v>108</v>
      </c>
      <c r="C6051" s="23" t="s">
        <v>98</v>
      </c>
      <c r="D6051" s="24" t="n">
        <v>268.4</v>
      </c>
      <c r="E6051" s="25" t="n">
        <f aca="false">MAX(D6051,0)/1000</f>
        <v>0.2684</v>
      </c>
      <c r="F6051" s="25" t="n">
        <f aca="false">MAX(-D6051,0)/1000</f>
        <v>0</v>
      </c>
      <c r="G6051" s="23" t="str">
        <f aca="false">IF(E6051&gt;0,"ja","nein")</f>
        <v>ja</v>
      </c>
      <c r="H6051" s="26" t="n">
        <v>99.52</v>
      </c>
      <c r="I6051" s="26" t="n">
        <f aca="false">(H6051/10+IF(N6051=2025,Einstellungen!$B$23,Einstellungen!$C$23))*(1+Einstellungen!$B$10)</f>
        <v>31.78847</v>
      </c>
      <c r="J6051" s="25" t="n">
        <f aca="false">E6051*I6051/100</f>
        <v>0.08532025348</v>
      </c>
      <c r="K6051" s="25" t="n">
        <f aca="false">E6051*Einstellungen!$B$5/100</f>
        <v>0.077836</v>
      </c>
      <c r="L6051" s="23" t="str">
        <f aca="false">IF(I6051&lt;Einstellungen!$B$5,"ja","nein")</f>
        <v>nein</v>
      </c>
      <c r="M6051" s="23" t="s">
        <v>131</v>
      </c>
      <c r="N6051" s="23" t="n">
        <v>2025</v>
      </c>
      <c r="O6051" s="23" t="n">
        <v>2</v>
      </c>
    </row>
    <row r="6052" customFormat="false" ht="15" hidden="false" customHeight="false" outlineLevel="0" collapsed="false">
      <c r="A6052" s="22" t="n">
        <v>45944</v>
      </c>
      <c r="B6052" s="23" t="s">
        <v>109</v>
      </c>
      <c r="C6052" s="23" t="s">
        <v>98</v>
      </c>
      <c r="D6052" s="24" t="n">
        <v>293.3</v>
      </c>
      <c r="E6052" s="25" t="n">
        <f aca="false">MAX(D6052,0)/1000</f>
        <v>0.2933</v>
      </c>
      <c r="F6052" s="25" t="n">
        <f aca="false">MAX(-D6052,0)/1000</f>
        <v>0</v>
      </c>
      <c r="G6052" s="23" t="str">
        <f aca="false">IF(E6052&gt;0,"ja","nein")</f>
        <v>ja</v>
      </c>
      <c r="H6052" s="26" t="n">
        <v>98.868</v>
      </c>
      <c r="I6052" s="26" t="n">
        <f aca="false">(H6052/10+IF(N6052=2025,Einstellungen!$B$23,Einstellungen!$C$23))*(1+Einstellungen!$B$10)</f>
        <v>31.710882</v>
      </c>
      <c r="J6052" s="25" t="n">
        <f aca="false">E6052*I6052/100</f>
        <v>0.093008016906</v>
      </c>
      <c r="K6052" s="25" t="n">
        <f aca="false">E6052*Einstellungen!$B$5/100</f>
        <v>0.085057</v>
      </c>
      <c r="L6052" s="23" t="str">
        <f aca="false">IF(I6052&lt;Einstellungen!$B$5,"ja","nein")</f>
        <v>nein</v>
      </c>
      <c r="M6052" s="23" t="s">
        <v>131</v>
      </c>
      <c r="N6052" s="23" t="n">
        <v>2025</v>
      </c>
      <c r="O6052" s="23" t="n">
        <v>3</v>
      </c>
    </row>
    <row r="6053" customFormat="false" ht="15" hidden="false" customHeight="false" outlineLevel="0" collapsed="false">
      <c r="A6053" s="22" t="n">
        <v>45944</v>
      </c>
      <c r="B6053" s="23" t="s">
        <v>110</v>
      </c>
      <c r="C6053" s="23" t="s">
        <v>98</v>
      </c>
      <c r="D6053" s="24" t="n">
        <v>220.3</v>
      </c>
      <c r="E6053" s="25" t="n">
        <f aca="false">MAX(D6053,0)/1000</f>
        <v>0.2203</v>
      </c>
      <c r="F6053" s="25" t="n">
        <f aca="false">MAX(-D6053,0)/1000</f>
        <v>0</v>
      </c>
      <c r="G6053" s="23" t="str">
        <f aca="false">IF(E6053&gt;0,"ja","nein")</f>
        <v>ja</v>
      </c>
      <c r="H6053" s="26" t="n">
        <v>100.047</v>
      </c>
      <c r="I6053" s="26" t="n">
        <f aca="false">(H6053/10+IF(N6053=2025,Einstellungen!$B$23,Einstellungen!$C$23))*(1+Einstellungen!$B$10)</f>
        <v>31.851183</v>
      </c>
      <c r="J6053" s="25" t="n">
        <f aca="false">E6053*I6053/100</f>
        <v>0.070168156149</v>
      </c>
      <c r="K6053" s="25" t="n">
        <f aca="false">E6053*Einstellungen!$B$5/100</f>
        <v>0.063887</v>
      </c>
      <c r="L6053" s="23" t="str">
        <f aca="false">IF(I6053&lt;Einstellungen!$B$5,"ja","nein")</f>
        <v>nein</v>
      </c>
      <c r="M6053" s="23" t="s">
        <v>131</v>
      </c>
      <c r="N6053" s="23" t="n">
        <v>2025</v>
      </c>
      <c r="O6053" s="23" t="n">
        <v>4</v>
      </c>
    </row>
    <row r="6054" customFormat="false" ht="15" hidden="false" customHeight="false" outlineLevel="0" collapsed="false">
      <c r="A6054" s="22" t="n">
        <v>45944</v>
      </c>
      <c r="B6054" s="23" t="s">
        <v>111</v>
      </c>
      <c r="C6054" s="23" t="s">
        <v>98</v>
      </c>
      <c r="D6054" s="24" t="n">
        <v>237.1</v>
      </c>
      <c r="E6054" s="25" t="n">
        <f aca="false">MAX(D6054,0)/1000</f>
        <v>0.2371</v>
      </c>
      <c r="F6054" s="25" t="n">
        <f aca="false">MAX(-D6054,0)/1000</f>
        <v>0</v>
      </c>
      <c r="G6054" s="23" t="str">
        <f aca="false">IF(E6054&gt;0,"ja","nein")</f>
        <v>ja</v>
      </c>
      <c r="H6054" s="26" t="n">
        <v>101.447</v>
      </c>
      <c r="I6054" s="26" t="n">
        <f aca="false">(H6054/10+IF(N6054=2025,Einstellungen!$B$23,Einstellungen!$C$23))*(1+Einstellungen!$B$10)</f>
        <v>32.017783</v>
      </c>
      <c r="J6054" s="25" t="n">
        <f aca="false">E6054*I6054/100</f>
        <v>0.075914163493</v>
      </c>
      <c r="K6054" s="25" t="n">
        <f aca="false">E6054*Einstellungen!$B$5/100</f>
        <v>0.068759</v>
      </c>
      <c r="L6054" s="23" t="str">
        <f aca="false">IF(I6054&lt;Einstellungen!$B$5,"ja","nein")</f>
        <v>nein</v>
      </c>
      <c r="M6054" s="23" t="s">
        <v>131</v>
      </c>
      <c r="N6054" s="23" t="n">
        <v>2025</v>
      </c>
      <c r="O6054" s="23" t="n">
        <v>5</v>
      </c>
    </row>
    <row r="6055" customFormat="false" ht="15" hidden="false" customHeight="false" outlineLevel="0" collapsed="false">
      <c r="A6055" s="22" t="n">
        <v>45944</v>
      </c>
      <c r="B6055" s="23" t="s">
        <v>112</v>
      </c>
      <c r="C6055" s="23" t="s">
        <v>98</v>
      </c>
      <c r="D6055" s="24" t="n">
        <v>322.2</v>
      </c>
      <c r="E6055" s="25" t="n">
        <f aca="false">MAX(D6055,0)/1000</f>
        <v>0.3222</v>
      </c>
      <c r="F6055" s="25" t="n">
        <f aca="false">MAX(-D6055,0)/1000</f>
        <v>0</v>
      </c>
      <c r="G6055" s="23" t="str">
        <f aca="false">IF(E6055&gt;0,"ja","nein")</f>
        <v>ja</v>
      </c>
      <c r="H6055" s="26" t="n">
        <v>123.292</v>
      </c>
      <c r="I6055" s="26" t="n">
        <f aca="false">(H6055/10+IF(N6055=2025,Einstellungen!$B$23,Einstellungen!$C$23))*(1+Einstellungen!$B$10)</f>
        <v>34.617338</v>
      </c>
      <c r="J6055" s="25" t="n">
        <f aca="false">E6055*I6055/100</f>
        <v>0.111537063036</v>
      </c>
      <c r="K6055" s="25" t="n">
        <f aca="false">E6055*Einstellungen!$B$5/100</f>
        <v>0.093438</v>
      </c>
      <c r="L6055" s="23" t="str">
        <f aca="false">IF(I6055&lt;Einstellungen!$B$5,"ja","nein")</f>
        <v>nein</v>
      </c>
      <c r="M6055" s="23" t="s">
        <v>131</v>
      </c>
      <c r="N6055" s="23" t="n">
        <v>2025</v>
      </c>
      <c r="O6055" s="23" t="n">
        <v>6</v>
      </c>
    </row>
    <row r="6056" customFormat="false" ht="15" hidden="false" customHeight="false" outlineLevel="0" collapsed="false">
      <c r="A6056" s="22" t="n">
        <v>45944</v>
      </c>
      <c r="B6056" s="23" t="s">
        <v>113</v>
      </c>
      <c r="C6056" s="23" t="s">
        <v>98</v>
      </c>
      <c r="D6056" s="24" t="n">
        <v>398.1</v>
      </c>
      <c r="E6056" s="25" t="n">
        <f aca="false">MAX(D6056,0)/1000</f>
        <v>0.3981</v>
      </c>
      <c r="F6056" s="25" t="n">
        <f aca="false">MAX(-D6056,0)/1000</f>
        <v>0</v>
      </c>
      <c r="G6056" s="23" t="str">
        <f aca="false">IF(E6056&gt;0,"ja","nein")</f>
        <v>ja</v>
      </c>
      <c r="H6056" s="26" t="n">
        <v>160.195</v>
      </c>
      <c r="I6056" s="26" t="n">
        <f aca="false">(H6056/10+IF(N6056=2025,Einstellungen!$B$23,Einstellungen!$C$23))*(1+Einstellungen!$B$10)</f>
        <v>39.008795</v>
      </c>
      <c r="J6056" s="25" t="n">
        <f aca="false">E6056*I6056/100</f>
        <v>0.155294012895</v>
      </c>
      <c r="K6056" s="25" t="n">
        <f aca="false">E6056*Einstellungen!$B$5/100</f>
        <v>0.115449</v>
      </c>
      <c r="L6056" s="23" t="str">
        <f aca="false">IF(I6056&lt;Einstellungen!$B$5,"ja","nein")</f>
        <v>nein</v>
      </c>
      <c r="M6056" s="23" t="s">
        <v>131</v>
      </c>
      <c r="N6056" s="23" t="n">
        <v>2025</v>
      </c>
      <c r="O6056" s="23" t="n">
        <v>7</v>
      </c>
    </row>
    <row r="6057" customFormat="false" ht="15" hidden="false" customHeight="false" outlineLevel="0" collapsed="false">
      <c r="A6057" s="22" t="n">
        <v>45944</v>
      </c>
      <c r="B6057" s="23" t="s">
        <v>114</v>
      </c>
      <c r="C6057" s="23" t="s">
        <v>98</v>
      </c>
      <c r="D6057" s="24" t="n">
        <v>128.4</v>
      </c>
      <c r="E6057" s="25" t="n">
        <f aca="false">MAX(D6057,0)/1000</f>
        <v>0.1284</v>
      </c>
      <c r="F6057" s="25" t="n">
        <f aca="false">MAX(-D6057,0)/1000</f>
        <v>0</v>
      </c>
      <c r="G6057" s="23" t="str">
        <f aca="false">IF(E6057&gt;0,"ja","nein")</f>
        <v>ja</v>
      </c>
      <c r="H6057" s="26" t="n">
        <v>190.82</v>
      </c>
      <c r="I6057" s="26" t="n">
        <f aca="false">(H6057/10+IF(N6057=2025,Einstellungen!$B$23,Einstellungen!$C$23))*(1+Einstellungen!$B$10)</f>
        <v>42.65317</v>
      </c>
      <c r="J6057" s="25" t="n">
        <f aca="false">E6057*I6057/100</f>
        <v>0.05476667028</v>
      </c>
      <c r="K6057" s="25" t="n">
        <f aca="false">E6057*Einstellungen!$B$5/100</f>
        <v>0.037236</v>
      </c>
      <c r="L6057" s="23" t="str">
        <f aca="false">IF(I6057&lt;Einstellungen!$B$5,"ja","nein")</f>
        <v>nein</v>
      </c>
      <c r="M6057" s="23" t="s">
        <v>131</v>
      </c>
      <c r="N6057" s="23" t="n">
        <v>2025</v>
      </c>
      <c r="O6057" s="23" t="n">
        <v>8</v>
      </c>
    </row>
    <row r="6058" customFormat="false" ht="15" hidden="false" customHeight="false" outlineLevel="0" collapsed="false">
      <c r="A6058" s="22" t="n">
        <v>45944</v>
      </c>
      <c r="B6058" s="23" t="s">
        <v>115</v>
      </c>
      <c r="C6058" s="23" t="s">
        <v>98</v>
      </c>
      <c r="D6058" s="24" t="n">
        <v>320.2</v>
      </c>
      <c r="E6058" s="25" t="n">
        <f aca="false">MAX(D6058,0)/1000</f>
        <v>0.3202</v>
      </c>
      <c r="F6058" s="25" t="n">
        <f aca="false">MAX(-D6058,0)/1000</f>
        <v>0</v>
      </c>
      <c r="G6058" s="23" t="str">
        <f aca="false">IF(E6058&gt;0,"ja","nein")</f>
        <v>ja</v>
      </c>
      <c r="H6058" s="26" t="n">
        <v>156.445</v>
      </c>
      <c r="I6058" s="26" t="n">
        <f aca="false">(H6058/10+IF(N6058=2025,Einstellungen!$B$23,Einstellungen!$C$23))*(1+Einstellungen!$B$10)</f>
        <v>38.562545</v>
      </c>
      <c r="J6058" s="25" t="n">
        <f aca="false">E6058*I6058/100</f>
        <v>0.12347726909</v>
      </c>
      <c r="K6058" s="25" t="n">
        <f aca="false">E6058*Einstellungen!$B$5/100</f>
        <v>0.092858</v>
      </c>
      <c r="L6058" s="23" t="str">
        <f aca="false">IF(I6058&lt;Einstellungen!$B$5,"ja","nein")</f>
        <v>nein</v>
      </c>
      <c r="M6058" s="23" t="s">
        <v>131</v>
      </c>
      <c r="N6058" s="23" t="n">
        <v>2025</v>
      </c>
      <c r="O6058" s="23" t="n">
        <v>9</v>
      </c>
    </row>
    <row r="6059" customFormat="false" ht="15" hidden="false" customHeight="false" outlineLevel="0" collapsed="false">
      <c r="A6059" s="22" t="n">
        <v>45944</v>
      </c>
      <c r="B6059" s="23" t="s">
        <v>116</v>
      </c>
      <c r="C6059" s="23" t="s">
        <v>98</v>
      </c>
      <c r="D6059" s="24" t="n">
        <v>-1428.5</v>
      </c>
      <c r="E6059" s="25" t="n">
        <f aca="false">MAX(D6059,0)/1000</f>
        <v>0</v>
      </c>
      <c r="F6059" s="25" t="n">
        <f aca="false">MAX(-D6059,0)/1000</f>
        <v>1.4285</v>
      </c>
      <c r="G6059" s="23" t="str">
        <f aca="false">IF(E6059&gt;0,"ja","nein")</f>
        <v>nein</v>
      </c>
      <c r="H6059" s="26" t="n">
        <v>134.725</v>
      </c>
      <c r="I6059" s="26" t="n">
        <f aca="false">(H6059/10+IF(N6059=2025,Einstellungen!$B$23,Einstellungen!$C$23))*(1+Einstellungen!$B$10)</f>
        <v>35.977865</v>
      </c>
      <c r="J6059" s="25" t="n">
        <f aca="false">E6059*I6059/100</f>
        <v>0</v>
      </c>
      <c r="K6059" s="25" t="n">
        <f aca="false">E6059*Einstellungen!$B$5/100</f>
        <v>0</v>
      </c>
      <c r="L6059" s="23" t="str">
        <f aca="false">IF(I6059&lt;Einstellungen!$B$5,"ja","nein")</f>
        <v>nein</v>
      </c>
      <c r="M6059" s="23" t="s">
        <v>131</v>
      </c>
      <c r="N6059" s="23" t="n">
        <v>2025</v>
      </c>
      <c r="O6059" s="23" t="n">
        <v>10</v>
      </c>
    </row>
    <row r="6060" customFormat="false" ht="15" hidden="false" customHeight="false" outlineLevel="0" collapsed="false">
      <c r="A6060" s="22" t="n">
        <v>45944</v>
      </c>
      <c r="B6060" s="23" t="s">
        <v>117</v>
      </c>
      <c r="C6060" s="23" t="s">
        <v>98</v>
      </c>
      <c r="D6060" s="24" t="n">
        <v>-2223.9</v>
      </c>
      <c r="E6060" s="25" t="n">
        <f aca="false">MAX(D6060,0)/1000</f>
        <v>0</v>
      </c>
      <c r="F6060" s="25" t="n">
        <f aca="false">MAX(-D6060,0)/1000</f>
        <v>2.2239</v>
      </c>
      <c r="G6060" s="23" t="str">
        <f aca="false">IF(E6060&gt;0,"ja","nein")</f>
        <v>nein</v>
      </c>
      <c r="H6060" s="26" t="n">
        <v>119.845</v>
      </c>
      <c r="I6060" s="26" t="n">
        <f aca="false">(H6060/10+IF(N6060=2025,Einstellungen!$B$23,Einstellungen!$C$23))*(1+Einstellungen!$B$10)</f>
        <v>34.207145</v>
      </c>
      <c r="J6060" s="25" t="n">
        <f aca="false">E6060*I6060/100</f>
        <v>0</v>
      </c>
      <c r="K6060" s="25" t="n">
        <f aca="false">E6060*Einstellungen!$B$5/100</f>
        <v>0</v>
      </c>
      <c r="L6060" s="23" t="str">
        <f aca="false">IF(I6060&lt;Einstellungen!$B$5,"ja","nein")</f>
        <v>nein</v>
      </c>
      <c r="M6060" s="23" t="s">
        <v>131</v>
      </c>
      <c r="N6060" s="23" t="n">
        <v>2025</v>
      </c>
      <c r="O6060" s="23" t="n">
        <v>11</v>
      </c>
    </row>
    <row r="6061" customFormat="false" ht="15" hidden="false" customHeight="false" outlineLevel="0" collapsed="false">
      <c r="A6061" s="22" t="n">
        <v>45944</v>
      </c>
      <c r="B6061" s="23" t="s">
        <v>118</v>
      </c>
      <c r="C6061" s="23" t="s">
        <v>98</v>
      </c>
      <c r="D6061" s="24" t="n">
        <v>-2242</v>
      </c>
      <c r="E6061" s="25" t="n">
        <f aca="false">MAX(D6061,0)/1000</f>
        <v>0</v>
      </c>
      <c r="F6061" s="25" t="n">
        <f aca="false">MAX(-D6061,0)/1000</f>
        <v>2.242</v>
      </c>
      <c r="G6061" s="23" t="str">
        <f aca="false">IF(E6061&gt;0,"ja","nein")</f>
        <v>nein</v>
      </c>
      <c r="H6061" s="26" t="n">
        <v>107.648</v>
      </c>
      <c r="I6061" s="26" t="n">
        <f aca="false">(H6061/10+IF(N6061=2025,Einstellungen!$B$23,Einstellungen!$C$23))*(1+Einstellungen!$B$10)</f>
        <v>32.755702</v>
      </c>
      <c r="J6061" s="25" t="n">
        <f aca="false">E6061*I6061/100</f>
        <v>0</v>
      </c>
      <c r="K6061" s="25" t="n">
        <f aca="false">E6061*Einstellungen!$B$5/100</f>
        <v>0</v>
      </c>
      <c r="L6061" s="23" t="str">
        <f aca="false">IF(I6061&lt;Einstellungen!$B$5,"ja","nein")</f>
        <v>nein</v>
      </c>
      <c r="M6061" s="23" t="s">
        <v>131</v>
      </c>
      <c r="N6061" s="23" t="n">
        <v>2025</v>
      </c>
      <c r="O6061" s="23" t="n">
        <v>12</v>
      </c>
    </row>
    <row r="6062" customFormat="false" ht="15" hidden="false" customHeight="false" outlineLevel="0" collapsed="false">
      <c r="A6062" s="22" t="n">
        <v>45944</v>
      </c>
      <c r="B6062" s="23" t="s">
        <v>119</v>
      </c>
      <c r="C6062" s="23" t="s">
        <v>98</v>
      </c>
      <c r="D6062" s="24" t="n">
        <v>-2236.7</v>
      </c>
      <c r="E6062" s="25" t="n">
        <f aca="false">MAX(D6062,0)/1000</f>
        <v>0</v>
      </c>
      <c r="F6062" s="25" t="n">
        <f aca="false">MAX(-D6062,0)/1000</f>
        <v>2.2367</v>
      </c>
      <c r="G6062" s="23" t="str">
        <f aca="false">IF(E6062&gt;0,"ja","nein")</f>
        <v>nein</v>
      </c>
      <c r="H6062" s="26" t="n">
        <v>102.998</v>
      </c>
      <c r="I6062" s="26" t="n">
        <f aca="false">(H6062/10+IF(N6062=2025,Einstellungen!$B$23,Einstellungen!$C$23))*(1+Einstellungen!$B$10)</f>
        <v>32.202352</v>
      </c>
      <c r="J6062" s="25" t="n">
        <f aca="false">E6062*I6062/100</f>
        <v>0</v>
      </c>
      <c r="K6062" s="25" t="n">
        <f aca="false">E6062*Einstellungen!$B$5/100</f>
        <v>0</v>
      </c>
      <c r="L6062" s="23" t="str">
        <f aca="false">IF(I6062&lt;Einstellungen!$B$5,"ja","nein")</f>
        <v>nein</v>
      </c>
      <c r="M6062" s="23" t="s">
        <v>131</v>
      </c>
      <c r="N6062" s="23" t="n">
        <v>2025</v>
      </c>
      <c r="O6062" s="23" t="n">
        <v>13</v>
      </c>
    </row>
    <row r="6063" customFormat="false" ht="15" hidden="false" customHeight="false" outlineLevel="0" collapsed="false">
      <c r="A6063" s="22" t="n">
        <v>45944</v>
      </c>
      <c r="B6063" s="23" t="s">
        <v>120</v>
      </c>
      <c r="C6063" s="23" t="s">
        <v>98</v>
      </c>
      <c r="D6063" s="24" t="n">
        <v>-1616.7</v>
      </c>
      <c r="E6063" s="25" t="n">
        <f aca="false">MAX(D6063,0)/1000</f>
        <v>0</v>
      </c>
      <c r="F6063" s="25" t="n">
        <f aca="false">MAX(-D6063,0)/1000</f>
        <v>1.6167</v>
      </c>
      <c r="G6063" s="23" t="str">
        <f aca="false">IF(E6063&gt;0,"ja","nein")</f>
        <v>nein</v>
      </c>
      <c r="H6063" s="26" t="n">
        <v>105.265</v>
      </c>
      <c r="I6063" s="26" t="n">
        <f aca="false">(H6063/10+IF(N6063=2025,Einstellungen!$B$23,Einstellungen!$C$23))*(1+Einstellungen!$B$10)</f>
        <v>32.472125</v>
      </c>
      <c r="J6063" s="25" t="n">
        <f aca="false">E6063*I6063/100</f>
        <v>0</v>
      </c>
      <c r="K6063" s="25" t="n">
        <f aca="false">E6063*Einstellungen!$B$5/100</f>
        <v>0</v>
      </c>
      <c r="L6063" s="23" t="str">
        <f aca="false">IF(I6063&lt;Einstellungen!$B$5,"ja","nein")</f>
        <v>nein</v>
      </c>
      <c r="M6063" s="23" t="s">
        <v>131</v>
      </c>
      <c r="N6063" s="23" t="n">
        <v>2025</v>
      </c>
      <c r="O6063" s="23" t="n">
        <v>14</v>
      </c>
    </row>
    <row r="6064" customFormat="false" ht="15" hidden="false" customHeight="false" outlineLevel="0" collapsed="false">
      <c r="A6064" s="22" t="n">
        <v>45944</v>
      </c>
      <c r="B6064" s="23" t="s">
        <v>104</v>
      </c>
      <c r="C6064" s="23" t="s">
        <v>98</v>
      </c>
      <c r="D6064" s="24" t="n">
        <v>-2463.8</v>
      </c>
      <c r="E6064" s="25" t="n">
        <f aca="false">MAX(D6064,0)/1000</f>
        <v>0</v>
      </c>
      <c r="F6064" s="25" t="n">
        <f aca="false">MAX(-D6064,0)/1000</f>
        <v>2.4638</v>
      </c>
      <c r="G6064" s="23" t="str">
        <f aca="false">IF(E6064&gt;0,"ja","nein")</f>
        <v>nein</v>
      </c>
      <c r="H6064" s="26" t="n">
        <v>122.275</v>
      </c>
      <c r="I6064" s="26" t="n">
        <f aca="false">(H6064/10+IF(N6064=2025,Einstellungen!$B$23,Einstellungen!$C$23))*(1+Einstellungen!$B$10)</f>
        <v>34.496315</v>
      </c>
      <c r="J6064" s="25" t="n">
        <f aca="false">E6064*I6064/100</f>
        <v>0</v>
      </c>
      <c r="K6064" s="25" t="n">
        <f aca="false">E6064*Einstellungen!$B$5/100</f>
        <v>0</v>
      </c>
      <c r="L6064" s="23" t="str">
        <f aca="false">IF(I6064&lt;Einstellungen!$B$5,"ja","nein")</f>
        <v>nein</v>
      </c>
      <c r="M6064" s="23" t="s">
        <v>131</v>
      </c>
      <c r="N6064" s="23" t="n">
        <v>2025</v>
      </c>
      <c r="O6064" s="23" t="n">
        <v>15</v>
      </c>
    </row>
    <row r="6065" customFormat="false" ht="15" hidden="false" customHeight="false" outlineLevel="0" collapsed="false">
      <c r="A6065" s="22" t="n">
        <v>45944</v>
      </c>
      <c r="B6065" s="23" t="s">
        <v>105</v>
      </c>
      <c r="C6065" s="23" t="s">
        <v>98</v>
      </c>
      <c r="D6065" s="24" t="n">
        <v>-496.6</v>
      </c>
      <c r="E6065" s="25" t="n">
        <f aca="false">MAX(D6065,0)/1000</f>
        <v>0</v>
      </c>
      <c r="F6065" s="25" t="n">
        <f aca="false">MAX(-D6065,0)/1000</f>
        <v>0.4966</v>
      </c>
      <c r="G6065" s="23" t="str">
        <f aca="false">IF(E6065&gt;0,"ja","nein")</f>
        <v>nein</v>
      </c>
      <c r="H6065" s="26" t="n">
        <v>146.6</v>
      </c>
      <c r="I6065" s="26" t="n">
        <f aca="false">(H6065/10+IF(N6065=2025,Einstellungen!$B$23,Einstellungen!$C$23))*(1+Einstellungen!$B$10)</f>
        <v>37.39099</v>
      </c>
      <c r="J6065" s="25" t="n">
        <f aca="false">E6065*I6065/100</f>
        <v>0</v>
      </c>
      <c r="K6065" s="25" t="n">
        <f aca="false">E6065*Einstellungen!$B$5/100</f>
        <v>0</v>
      </c>
      <c r="L6065" s="23" t="str">
        <f aca="false">IF(I6065&lt;Einstellungen!$B$5,"ja","nein")</f>
        <v>nein</v>
      </c>
      <c r="M6065" s="23" t="s">
        <v>131</v>
      </c>
      <c r="N6065" s="23" t="n">
        <v>2025</v>
      </c>
      <c r="O6065" s="23" t="n">
        <v>16</v>
      </c>
    </row>
    <row r="6066" customFormat="false" ht="15" hidden="false" customHeight="false" outlineLevel="0" collapsed="false">
      <c r="A6066" s="22" t="n">
        <v>45944</v>
      </c>
      <c r="B6066" s="23" t="s">
        <v>97</v>
      </c>
      <c r="C6066" s="23" t="s">
        <v>98</v>
      </c>
      <c r="D6066" s="24" t="n">
        <v>-25.4</v>
      </c>
      <c r="E6066" s="25" t="n">
        <f aca="false">MAX(D6066,0)/1000</f>
        <v>0</v>
      </c>
      <c r="F6066" s="25" t="n">
        <f aca="false">MAX(-D6066,0)/1000</f>
        <v>0.0254</v>
      </c>
      <c r="G6066" s="23" t="str">
        <f aca="false">IF(E6066&gt;0,"ja","nein")</f>
        <v>nein</v>
      </c>
      <c r="H6066" s="26" t="n">
        <v>219.195</v>
      </c>
      <c r="I6066" s="26" t="n">
        <f aca="false">(H6066/10+IF(N6066=2025,Einstellungen!$B$23,Einstellungen!$C$23))*(1+Einstellungen!$B$10)</f>
        <v>46.029795</v>
      </c>
      <c r="J6066" s="25" t="n">
        <f aca="false">E6066*I6066/100</f>
        <v>0</v>
      </c>
      <c r="K6066" s="25" t="n">
        <f aca="false">E6066*Einstellungen!$B$5/100</f>
        <v>0</v>
      </c>
      <c r="L6066" s="23" t="str">
        <f aca="false">IF(I6066&lt;Einstellungen!$B$5,"ja","nein")</f>
        <v>nein</v>
      </c>
      <c r="M6066" s="23" t="s">
        <v>131</v>
      </c>
      <c r="N6066" s="23" t="n">
        <v>2025</v>
      </c>
      <c r="O6066" s="23" t="n">
        <v>17</v>
      </c>
    </row>
    <row r="6067" customFormat="false" ht="15" hidden="false" customHeight="false" outlineLevel="0" collapsed="false">
      <c r="A6067" s="22" t="n">
        <v>45944</v>
      </c>
      <c r="B6067" s="23" t="s">
        <v>99</v>
      </c>
      <c r="C6067" s="23" t="s">
        <v>98</v>
      </c>
      <c r="D6067" s="24" t="n">
        <v>103.6</v>
      </c>
      <c r="E6067" s="25" t="n">
        <f aca="false">MAX(D6067,0)/1000</f>
        <v>0.1036</v>
      </c>
      <c r="F6067" s="25" t="n">
        <f aca="false">MAX(-D6067,0)/1000</f>
        <v>0</v>
      </c>
      <c r="G6067" s="23" t="str">
        <f aca="false">IF(E6067&gt;0,"ja","nein")</f>
        <v>ja</v>
      </c>
      <c r="H6067" s="26" t="n">
        <v>404.957</v>
      </c>
      <c r="I6067" s="26" t="n">
        <f aca="false">(H6067/10+IF(N6067=2025,Einstellungen!$B$23,Einstellungen!$C$23))*(1+Einstellungen!$B$10)</f>
        <v>68.135473</v>
      </c>
      <c r="J6067" s="25" t="n">
        <f aca="false">E6067*I6067/100</f>
        <v>0.070588350028</v>
      </c>
      <c r="K6067" s="25" t="n">
        <f aca="false">E6067*Einstellungen!$B$5/100</f>
        <v>0.030044</v>
      </c>
      <c r="L6067" s="23" t="str">
        <f aca="false">IF(I6067&lt;Einstellungen!$B$5,"ja","nein")</f>
        <v>nein</v>
      </c>
      <c r="M6067" s="23" t="s">
        <v>131</v>
      </c>
      <c r="N6067" s="23" t="n">
        <v>2025</v>
      </c>
      <c r="O6067" s="23" t="n">
        <v>18</v>
      </c>
    </row>
    <row r="6068" customFormat="false" ht="15" hidden="false" customHeight="false" outlineLevel="0" collapsed="false">
      <c r="A6068" s="22" t="n">
        <v>45944</v>
      </c>
      <c r="B6068" s="23" t="s">
        <v>100</v>
      </c>
      <c r="C6068" s="23" t="s">
        <v>98</v>
      </c>
      <c r="D6068" s="24" t="n">
        <v>41.3</v>
      </c>
      <c r="E6068" s="25" t="n">
        <f aca="false">MAX(D6068,0)/1000</f>
        <v>0.0413</v>
      </c>
      <c r="F6068" s="25" t="n">
        <f aca="false">MAX(-D6068,0)/1000</f>
        <v>0</v>
      </c>
      <c r="G6068" s="23" t="str">
        <f aca="false">IF(E6068&gt;0,"ja","nein")</f>
        <v>ja</v>
      </c>
      <c r="H6068" s="26" t="n">
        <v>407.205</v>
      </c>
      <c r="I6068" s="26" t="n">
        <f aca="false">(H6068/10+IF(N6068=2025,Einstellungen!$B$23,Einstellungen!$C$23))*(1+Einstellungen!$B$10)</f>
        <v>68.402985</v>
      </c>
      <c r="J6068" s="25" t="n">
        <f aca="false">E6068*I6068/100</f>
        <v>0.028250432805</v>
      </c>
      <c r="K6068" s="25" t="n">
        <f aca="false">E6068*Einstellungen!$B$5/100</f>
        <v>0.011977</v>
      </c>
      <c r="L6068" s="23" t="str">
        <f aca="false">IF(I6068&lt;Einstellungen!$B$5,"ja","nein")</f>
        <v>nein</v>
      </c>
      <c r="M6068" s="23" t="s">
        <v>131</v>
      </c>
      <c r="N6068" s="23" t="n">
        <v>2025</v>
      </c>
      <c r="O6068" s="23" t="n">
        <v>19</v>
      </c>
    </row>
    <row r="6069" customFormat="false" ht="15" hidden="false" customHeight="false" outlineLevel="0" collapsed="false">
      <c r="A6069" s="22" t="n">
        <v>45944</v>
      </c>
      <c r="B6069" s="23" t="s">
        <v>92</v>
      </c>
      <c r="C6069" s="23" t="s">
        <v>98</v>
      </c>
      <c r="D6069" s="24" t="n">
        <v>-19.9</v>
      </c>
      <c r="E6069" s="25" t="n">
        <f aca="false">MAX(D6069,0)/1000</f>
        <v>0</v>
      </c>
      <c r="F6069" s="25" t="n">
        <f aca="false">MAX(-D6069,0)/1000</f>
        <v>0.0199</v>
      </c>
      <c r="G6069" s="23" t="str">
        <f aca="false">IF(E6069&gt;0,"ja","nein")</f>
        <v>nein</v>
      </c>
      <c r="H6069" s="26" t="n">
        <v>225.48</v>
      </c>
      <c r="I6069" s="26" t="n">
        <f aca="false">(H6069/10+IF(N6069=2025,Einstellungen!$B$23,Einstellungen!$C$23))*(1+Einstellungen!$B$10)</f>
        <v>46.77771</v>
      </c>
      <c r="J6069" s="25" t="n">
        <f aca="false">E6069*I6069/100</f>
        <v>0</v>
      </c>
      <c r="K6069" s="25" t="n">
        <f aca="false">E6069*Einstellungen!$B$5/100</f>
        <v>0</v>
      </c>
      <c r="L6069" s="23" t="str">
        <f aca="false">IF(I6069&lt;Einstellungen!$B$5,"ja","nein")</f>
        <v>nein</v>
      </c>
      <c r="M6069" s="23" t="s">
        <v>131</v>
      </c>
      <c r="N6069" s="23" t="n">
        <v>2025</v>
      </c>
      <c r="O6069" s="23" t="n">
        <v>20</v>
      </c>
    </row>
    <row r="6070" customFormat="false" ht="15" hidden="false" customHeight="false" outlineLevel="0" collapsed="false">
      <c r="A6070" s="22" t="n">
        <v>45944</v>
      </c>
      <c r="B6070" s="23" t="s">
        <v>95</v>
      </c>
      <c r="C6070" s="23" t="s">
        <v>98</v>
      </c>
      <c r="D6070" s="24" t="n">
        <v>-15.3</v>
      </c>
      <c r="E6070" s="25" t="n">
        <f aca="false">MAX(D6070,0)/1000</f>
        <v>0</v>
      </c>
      <c r="F6070" s="25" t="n">
        <f aca="false">MAX(-D6070,0)/1000</f>
        <v>0.0153</v>
      </c>
      <c r="G6070" s="23" t="str">
        <f aca="false">IF(E6070&gt;0,"ja","nein")</f>
        <v>nein</v>
      </c>
      <c r="H6070" s="26" t="n">
        <v>163.04</v>
      </c>
      <c r="I6070" s="26" t="n">
        <f aca="false">(H6070/10+IF(N6070=2025,Einstellungen!$B$23,Einstellungen!$C$23))*(1+Einstellungen!$B$10)</f>
        <v>39.34735</v>
      </c>
      <c r="J6070" s="25" t="n">
        <f aca="false">E6070*I6070/100</f>
        <v>0</v>
      </c>
      <c r="K6070" s="25" t="n">
        <f aca="false">E6070*Einstellungen!$B$5/100</f>
        <v>0</v>
      </c>
      <c r="L6070" s="23" t="str">
        <f aca="false">IF(I6070&lt;Einstellungen!$B$5,"ja","nein")</f>
        <v>nein</v>
      </c>
      <c r="M6070" s="23" t="s">
        <v>131</v>
      </c>
      <c r="N6070" s="23" t="n">
        <v>2025</v>
      </c>
      <c r="O6070" s="23" t="n">
        <v>21</v>
      </c>
    </row>
    <row r="6071" customFormat="false" ht="15" hidden="false" customHeight="false" outlineLevel="0" collapsed="false">
      <c r="A6071" s="22" t="n">
        <v>45944</v>
      </c>
      <c r="B6071" s="23" t="s">
        <v>96</v>
      </c>
      <c r="C6071" s="23" t="s">
        <v>98</v>
      </c>
      <c r="D6071" s="24" t="n">
        <v>-20.7</v>
      </c>
      <c r="E6071" s="25" t="n">
        <f aca="false">MAX(D6071,0)/1000</f>
        <v>0</v>
      </c>
      <c r="F6071" s="25" t="n">
        <f aca="false">MAX(-D6071,0)/1000</f>
        <v>0.0207</v>
      </c>
      <c r="G6071" s="23" t="str">
        <f aca="false">IF(E6071&gt;0,"ja","nein")</f>
        <v>nein</v>
      </c>
      <c r="H6071" s="26" t="n">
        <v>129.858</v>
      </c>
      <c r="I6071" s="26" t="n">
        <f aca="false">(H6071/10+IF(N6071=2025,Einstellungen!$B$23,Einstellungen!$C$23))*(1+Einstellungen!$B$10)</f>
        <v>35.398692</v>
      </c>
      <c r="J6071" s="25" t="n">
        <f aca="false">E6071*I6071/100</f>
        <v>0</v>
      </c>
      <c r="K6071" s="25" t="n">
        <f aca="false">E6071*Einstellungen!$B$5/100</f>
        <v>0</v>
      </c>
      <c r="L6071" s="23" t="str">
        <f aca="false">IF(I6071&lt;Einstellungen!$B$5,"ja","nein")</f>
        <v>nein</v>
      </c>
      <c r="M6071" s="23" t="s">
        <v>131</v>
      </c>
      <c r="N6071" s="23" t="n">
        <v>2025</v>
      </c>
      <c r="O6071" s="23" t="n">
        <v>22</v>
      </c>
    </row>
    <row r="6072" customFormat="false" ht="15" hidden="false" customHeight="false" outlineLevel="0" collapsed="false">
      <c r="A6072" s="22" t="n">
        <v>45944</v>
      </c>
      <c r="B6072" s="23" t="s">
        <v>101</v>
      </c>
      <c r="C6072" s="23" t="s">
        <v>98</v>
      </c>
      <c r="D6072" s="24" t="n">
        <v>-19.4</v>
      </c>
      <c r="E6072" s="25" t="n">
        <f aca="false">MAX(D6072,0)/1000</f>
        <v>0</v>
      </c>
      <c r="F6072" s="25" t="n">
        <f aca="false">MAX(-D6072,0)/1000</f>
        <v>0.0194</v>
      </c>
      <c r="G6072" s="23" t="str">
        <f aca="false">IF(E6072&gt;0,"ja","nein")</f>
        <v>nein</v>
      </c>
      <c r="H6072" s="26" t="n">
        <v>115.36</v>
      </c>
      <c r="I6072" s="26" t="n">
        <f aca="false">(H6072/10+IF(N6072=2025,Einstellungen!$B$23,Einstellungen!$C$23))*(1+Einstellungen!$B$10)</f>
        <v>33.67343</v>
      </c>
      <c r="J6072" s="25" t="n">
        <f aca="false">E6072*I6072/100</f>
        <v>0</v>
      </c>
      <c r="K6072" s="25" t="n">
        <f aca="false">E6072*Einstellungen!$B$5/100</f>
        <v>0</v>
      </c>
      <c r="L6072" s="23" t="str">
        <f aca="false">IF(I6072&lt;Einstellungen!$B$5,"ja","nein")</f>
        <v>nein</v>
      </c>
      <c r="M6072" s="23" t="s">
        <v>131</v>
      </c>
      <c r="N6072" s="23" t="n">
        <v>2025</v>
      </c>
      <c r="O6072" s="23" t="n">
        <v>23</v>
      </c>
    </row>
    <row r="6073" customFormat="false" ht="15" hidden="false" customHeight="false" outlineLevel="0" collapsed="false">
      <c r="A6073" s="22" t="n">
        <v>45945</v>
      </c>
      <c r="B6073" s="23" t="s">
        <v>102</v>
      </c>
      <c r="C6073" s="23" t="s">
        <v>103</v>
      </c>
      <c r="D6073" s="24" t="n">
        <v>-21.9</v>
      </c>
      <c r="E6073" s="25" t="n">
        <f aca="false">MAX(D6073,0)/1000</f>
        <v>0</v>
      </c>
      <c r="F6073" s="25" t="n">
        <f aca="false">MAX(-D6073,0)/1000</f>
        <v>0.0219</v>
      </c>
      <c r="G6073" s="23" t="str">
        <f aca="false">IF(E6073&gt;0,"ja","nein")</f>
        <v>nein</v>
      </c>
      <c r="H6073" s="26" t="n">
        <v>115.463</v>
      </c>
      <c r="I6073" s="26" t="n">
        <f aca="false">(H6073/10+IF(N6073=2025,Einstellungen!$B$23,Einstellungen!$C$23))*(1+Einstellungen!$B$10)</f>
        <v>33.685687</v>
      </c>
      <c r="J6073" s="25" t="n">
        <f aca="false">E6073*I6073/100</f>
        <v>0</v>
      </c>
      <c r="K6073" s="25" t="n">
        <f aca="false">E6073*Einstellungen!$B$5/100</f>
        <v>0</v>
      </c>
      <c r="L6073" s="23" t="str">
        <f aca="false">IF(I6073&lt;Einstellungen!$B$5,"ja","nein")</f>
        <v>nein</v>
      </c>
      <c r="M6073" s="23" t="s">
        <v>131</v>
      </c>
      <c r="N6073" s="23" t="n">
        <v>2025</v>
      </c>
      <c r="O6073" s="23" t="n">
        <v>0</v>
      </c>
    </row>
    <row r="6074" customFormat="false" ht="15" hidden="false" customHeight="false" outlineLevel="0" collapsed="false">
      <c r="A6074" s="22" t="n">
        <v>45945</v>
      </c>
      <c r="B6074" s="23" t="s">
        <v>107</v>
      </c>
      <c r="C6074" s="23" t="s">
        <v>103</v>
      </c>
      <c r="D6074" s="24" t="n">
        <v>-18.9</v>
      </c>
      <c r="E6074" s="25" t="n">
        <f aca="false">MAX(D6074,0)/1000</f>
        <v>0</v>
      </c>
      <c r="F6074" s="25" t="n">
        <f aca="false">MAX(-D6074,0)/1000</f>
        <v>0.0189</v>
      </c>
      <c r="G6074" s="23" t="str">
        <f aca="false">IF(E6074&gt;0,"ja","nein")</f>
        <v>nein</v>
      </c>
      <c r="H6074" s="26" t="n">
        <v>111.865</v>
      </c>
      <c r="I6074" s="26" t="n">
        <f aca="false">(H6074/10+IF(N6074=2025,Einstellungen!$B$23,Einstellungen!$C$23))*(1+Einstellungen!$B$10)</f>
        <v>33.257525</v>
      </c>
      <c r="J6074" s="25" t="n">
        <f aca="false">E6074*I6074/100</f>
        <v>0</v>
      </c>
      <c r="K6074" s="25" t="n">
        <f aca="false">E6074*Einstellungen!$B$5/100</f>
        <v>0</v>
      </c>
      <c r="L6074" s="23" t="str">
        <f aca="false">IF(I6074&lt;Einstellungen!$B$5,"ja","nein")</f>
        <v>nein</v>
      </c>
      <c r="M6074" s="23" t="s">
        <v>131</v>
      </c>
      <c r="N6074" s="23" t="n">
        <v>2025</v>
      </c>
      <c r="O6074" s="23" t="n">
        <v>1</v>
      </c>
    </row>
    <row r="6075" customFormat="false" ht="15" hidden="false" customHeight="false" outlineLevel="0" collapsed="false">
      <c r="A6075" s="22" t="n">
        <v>45945</v>
      </c>
      <c r="B6075" s="23" t="s">
        <v>108</v>
      </c>
      <c r="C6075" s="23" t="s">
        <v>103</v>
      </c>
      <c r="D6075" s="24" t="n">
        <v>-25</v>
      </c>
      <c r="E6075" s="25" t="n">
        <f aca="false">MAX(D6075,0)/1000</f>
        <v>0</v>
      </c>
      <c r="F6075" s="25" t="n">
        <f aca="false">MAX(-D6075,0)/1000</f>
        <v>0.025</v>
      </c>
      <c r="G6075" s="23" t="str">
        <f aca="false">IF(E6075&gt;0,"ja","nein")</f>
        <v>nein</v>
      </c>
      <c r="H6075" s="26" t="n">
        <v>107.68</v>
      </c>
      <c r="I6075" s="26" t="n">
        <f aca="false">(H6075/10+IF(N6075=2025,Einstellungen!$B$23,Einstellungen!$C$23))*(1+Einstellungen!$B$10)</f>
        <v>32.75951</v>
      </c>
      <c r="J6075" s="25" t="n">
        <f aca="false">E6075*I6075/100</f>
        <v>0</v>
      </c>
      <c r="K6075" s="25" t="n">
        <f aca="false">E6075*Einstellungen!$B$5/100</f>
        <v>0</v>
      </c>
      <c r="L6075" s="23" t="str">
        <f aca="false">IF(I6075&lt;Einstellungen!$B$5,"ja","nein")</f>
        <v>nein</v>
      </c>
      <c r="M6075" s="23" t="s">
        <v>131</v>
      </c>
      <c r="N6075" s="23" t="n">
        <v>2025</v>
      </c>
      <c r="O6075" s="23" t="n">
        <v>2</v>
      </c>
    </row>
    <row r="6076" customFormat="false" ht="15" hidden="false" customHeight="false" outlineLevel="0" collapsed="false">
      <c r="A6076" s="22" t="n">
        <v>45945</v>
      </c>
      <c r="B6076" s="23" t="s">
        <v>109</v>
      </c>
      <c r="C6076" s="23" t="s">
        <v>103</v>
      </c>
      <c r="D6076" s="24" t="n">
        <v>-18.2</v>
      </c>
      <c r="E6076" s="25" t="n">
        <f aca="false">MAX(D6076,0)/1000</f>
        <v>0</v>
      </c>
      <c r="F6076" s="25" t="n">
        <f aca="false">MAX(-D6076,0)/1000</f>
        <v>0.0182</v>
      </c>
      <c r="G6076" s="23" t="str">
        <f aca="false">IF(E6076&gt;0,"ja","nein")</f>
        <v>nein</v>
      </c>
      <c r="H6076" s="26" t="n">
        <v>103.618</v>
      </c>
      <c r="I6076" s="26" t="n">
        <f aca="false">(H6076/10+IF(N6076=2025,Einstellungen!$B$23,Einstellungen!$C$23))*(1+Einstellungen!$B$10)</f>
        <v>32.276132</v>
      </c>
      <c r="J6076" s="25" t="n">
        <f aca="false">E6076*I6076/100</f>
        <v>0</v>
      </c>
      <c r="K6076" s="25" t="n">
        <f aca="false">E6076*Einstellungen!$B$5/100</f>
        <v>0</v>
      </c>
      <c r="L6076" s="23" t="str">
        <f aca="false">IF(I6076&lt;Einstellungen!$B$5,"ja","nein")</f>
        <v>nein</v>
      </c>
      <c r="M6076" s="23" t="s">
        <v>131</v>
      </c>
      <c r="N6076" s="23" t="n">
        <v>2025</v>
      </c>
      <c r="O6076" s="23" t="n">
        <v>3</v>
      </c>
    </row>
    <row r="6077" customFormat="false" ht="15" hidden="false" customHeight="false" outlineLevel="0" collapsed="false">
      <c r="A6077" s="22" t="n">
        <v>45945</v>
      </c>
      <c r="B6077" s="23" t="s">
        <v>110</v>
      </c>
      <c r="C6077" s="23" t="s">
        <v>103</v>
      </c>
      <c r="D6077" s="24" t="n">
        <v>-22.2</v>
      </c>
      <c r="E6077" s="25" t="n">
        <f aca="false">MAX(D6077,0)/1000</f>
        <v>0</v>
      </c>
      <c r="F6077" s="25" t="n">
        <f aca="false">MAX(-D6077,0)/1000</f>
        <v>0.0222</v>
      </c>
      <c r="G6077" s="23" t="str">
        <f aca="false">IF(E6077&gt;0,"ja","nein")</f>
        <v>nein</v>
      </c>
      <c r="H6077" s="26" t="n">
        <v>106.48</v>
      </c>
      <c r="I6077" s="26" t="n">
        <f aca="false">(H6077/10+IF(N6077=2025,Einstellungen!$B$23,Einstellungen!$C$23))*(1+Einstellungen!$B$10)</f>
        <v>32.61671</v>
      </c>
      <c r="J6077" s="25" t="n">
        <f aca="false">E6077*I6077/100</f>
        <v>0</v>
      </c>
      <c r="K6077" s="25" t="n">
        <f aca="false">E6077*Einstellungen!$B$5/100</f>
        <v>0</v>
      </c>
      <c r="L6077" s="23" t="str">
        <f aca="false">IF(I6077&lt;Einstellungen!$B$5,"ja","nein")</f>
        <v>nein</v>
      </c>
      <c r="M6077" s="23" t="s">
        <v>131</v>
      </c>
      <c r="N6077" s="23" t="n">
        <v>2025</v>
      </c>
      <c r="O6077" s="23" t="n">
        <v>4</v>
      </c>
    </row>
    <row r="6078" customFormat="false" ht="15" hidden="false" customHeight="false" outlineLevel="0" collapsed="false">
      <c r="A6078" s="22" t="n">
        <v>45945</v>
      </c>
      <c r="B6078" s="23" t="s">
        <v>111</v>
      </c>
      <c r="C6078" s="23" t="s">
        <v>103</v>
      </c>
      <c r="D6078" s="24" t="n">
        <v>-22</v>
      </c>
      <c r="E6078" s="25" t="n">
        <f aca="false">MAX(D6078,0)/1000</f>
        <v>0</v>
      </c>
      <c r="F6078" s="25" t="n">
        <f aca="false">MAX(-D6078,0)/1000</f>
        <v>0.022</v>
      </c>
      <c r="G6078" s="23" t="str">
        <f aca="false">IF(E6078&gt;0,"ja","nein")</f>
        <v>nein</v>
      </c>
      <c r="H6078" s="26" t="n">
        <v>114.397</v>
      </c>
      <c r="I6078" s="26" t="n">
        <f aca="false">(H6078/10+IF(N6078=2025,Einstellungen!$B$23,Einstellungen!$C$23))*(1+Einstellungen!$B$10)</f>
        <v>33.558833</v>
      </c>
      <c r="J6078" s="25" t="n">
        <f aca="false">E6078*I6078/100</f>
        <v>0</v>
      </c>
      <c r="K6078" s="25" t="n">
        <f aca="false">E6078*Einstellungen!$B$5/100</f>
        <v>0</v>
      </c>
      <c r="L6078" s="23" t="str">
        <f aca="false">IF(I6078&lt;Einstellungen!$B$5,"ja","nein")</f>
        <v>nein</v>
      </c>
      <c r="M6078" s="23" t="s">
        <v>131</v>
      </c>
      <c r="N6078" s="23" t="n">
        <v>2025</v>
      </c>
      <c r="O6078" s="23" t="n">
        <v>5</v>
      </c>
    </row>
    <row r="6079" customFormat="false" ht="15" hidden="false" customHeight="false" outlineLevel="0" collapsed="false">
      <c r="A6079" s="22" t="n">
        <v>45945</v>
      </c>
      <c r="B6079" s="23" t="s">
        <v>112</v>
      </c>
      <c r="C6079" s="23" t="s">
        <v>103</v>
      </c>
      <c r="D6079" s="24" t="n">
        <v>-21.6</v>
      </c>
      <c r="E6079" s="25" t="n">
        <f aca="false">MAX(D6079,0)/1000</f>
        <v>0</v>
      </c>
      <c r="F6079" s="25" t="n">
        <f aca="false">MAX(-D6079,0)/1000</f>
        <v>0.0216</v>
      </c>
      <c r="G6079" s="23" t="str">
        <f aca="false">IF(E6079&gt;0,"ja","nein")</f>
        <v>nein</v>
      </c>
      <c r="H6079" s="26" t="n">
        <v>151.96</v>
      </c>
      <c r="I6079" s="26" t="n">
        <f aca="false">(H6079/10+IF(N6079=2025,Einstellungen!$B$23,Einstellungen!$C$23))*(1+Einstellungen!$B$10)</f>
        <v>38.02883</v>
      </c>
      <c r="J6079" s="25" t="n">
        <f aca="false">E6079*I6079/100</f>
        <v>0</v>
      </c>
      <c r="K6079" s="25" t="n">
        <f aca="false">E6079*Einstellungen!$B$5/100</f>
        <v>0</v>
      </c>
      <c r="L6079" s="23" t="str">
        <f aca="false">IF(I6079&lt;Einstellungen!$B$5,"ja","nein")</f>
        <v>nein</v>
      </c>
      <c r="M6079" s="23" t="s">
        <v>131</v>
      </c>
      <c r="N6079" s="23" t="n">
        <v>2025</v>
      </c>
      <c r="O6079" s="23" t="n">
        <v>6</v>
      </c>
    </row>
    <row r="6080" customFormat="false" ht="15" hidden="false" customHeight="false" outlineLevel="0" collapsed="false">
      <c r="A6080" s="22" t="n">
        <v>45945</v>
      </c>
      <c r="B6080" s="23" t="s">
        <v>113</v>
      </c>
      <c r="C6080" s="23" t="s">
        <v>103</v>
      </c>
      <c r="D6080" s="24" t="n">
        <v>-23.4</v>
      </c>
      <c r="E6080" s="25" t="n">
        <f aca="false">MAX(D6080,0)/1000</f>
        <v>0</v>
      </c>
      <c r="F6080" s="25" t="n">
        <f aca="false">MAX(-D6080,0)/1000</f>
        <v>0.0234</v>
      </c>
      <c r="G6080" s="23" t="str">
        <f aca="false">IF(E6080&gt;0,"ja","nein")</f>
        <v>nein</v>
      </c>
      <c r="H6080" s="26" t="n">
        <v>278.74</v>
      </c>
      <c r="I6080" s="26" t="n">
        <f aca="false">(H6080/10+IF(N6080=2025,Einstellungen!$B$23,Einstellungen!$C$23))*(1+Einstellungen!$B$10)</f>
        <v>53.11565</v>
      </c>
      <c r="J6080" s="25" t="n">
        <f aca="false">E6080*I6080/100</f>
        <v>0</v>
      </c>
      <c r="K6080" s="25" t="n">
        <f aca="false">E6080*Einstellungen!$B$5/100</f>
        <v>0</v>
      </c>
      <c r="L6080" s="23" t="str">
        <f aca="false">IF(I6080&lt;Einstellungen!$B$5,"ja","nein")</f>
        <v>nein</v>
      </c>
      <c r="M6080" s="23" t="s">
        <v>131</v>
      </c>
      <c r="N6080" s="23" t="n">
        <v>2025</v>
      </c>
      <c r="O6080" s="23" t="n">
        <v>7</v>
      </c>
    </row>
    <row r="6081" customFormat="false" ht="15" hidden="false" customHeight="false" outlineLevel="0" collapsed="false">
      <c r="A6081" s="22" t="n">
        <v>45945</v>
      </c>
      <c r="B6081" s="23" t="s">
        <v>114</v>
      </c>
      <c r="C6081" s="23" t="s">
        <v>103</v>
      </c>
      <c r="D6081" s="24" t="n">
        <v>-25.1</v>
      </c>
      <c r="E6081" s="25" t="n">
        <f aca="false">MAX(D6081,0)/1000</f>
        <v>0</v>
      </c>
      <c r="F6081" s="25" t="n">
        <f aca="false">MAX(-D6081,0)/1000</f>
        <v>0.0251</v>
      </c>
      <c r="G6081" s="23" t="str">
        <f aca="false">IF(E6081&gt;0,"ja","nein")</f>
        <v>nein</v>
      </c>
      <c r="H6081" s="26" t="n">
        <v>276.197</v>
      </c>
      <c r="I6081" s="26" t="n">
        <f aca="false">(H6081/10+IF(N6081=2025,Einstellungen!$B$23,Einstellungen!$C$23))*(1+Einstellungen!$B$10)</f>
        <v>52.813033</v>
      </c>
      <c r="J6081" s="25" t="n">
        <f aca="false">E6081*I6081/100</f>
        <v>0</v>
      </c>
      <c r="K6081" s="25" t="n">
        <f aca="false">E6081*Einstellungen!$B$5/100</f>
        <v>0</v>
      </c>
      <c r="L6081" s="23" t="str">
        <f aca="false">IF(I6081&lt;Einstellungen!$B$5,"ja","nein")</f>
        <v>nein</v>
      </c>
      <c r="M6081" s="23" t="s">
        <v>131</v>
      </c>
      <c r="N6081" s="23" t="n">
        <v>2025</v>
      </c>
      <c r="O6081" s="23" t="n">
        <v>8</v>
      </c>
    </row>
    <row r="6082" customFormat="false" ht="15" hidden="false" customHeight="false" outlineLevel="0" collapsed="false">
      <c r="A6082" s="22" t="n">
        <v>45945</v>
      </c>
      <c r="B6082" s="23" t="s">
        <v>115</v>
      </c>
      <c r="C6082" s="23" t="s">
        <v>103</v>
      </c>
      <c r="D6082" s="24" t="n">
        <v>-7.1</v>
      </c>
      <c r="E6082" s="25" t="n">
        <f aca="false">MAX(D6082,0)/1000</f>
        <v>0</v>
      </c>
      <c r="F6082" s="25" t="n">
        <f aca="false">MAX(-D6082,0)/1000</f>
        <v>0.0071</v>
      </c>
      <c r="G6082" s="23" t="str">
        <f aca="false">IF(E6082&gt;0,"ja","nein")</f>
        <v>nein</v>
      </c>
      <c r="H6082" s="26" t="n">
        <v>181.053</v>
      </c>
      <c r="I6082" s="26" t="n">
        <f aca="false">(H6082/10+IF(N6082=2025,Einstellungen!$B$23,Einstellungen!$C$23))*(1+Einstellungen!$B$10)</f>
        <v>41.490897</v>
      </c>
      <c r="J6082" s="25" t="n">
        <f aca="false">E6082*I6082/100</f>
        <v>0</v>
      </c>
      <c r="K6082" s="25" t="n">
        <f aca="false">E6082*Einstellungen!$B$5/100</f>
        <v>0</v>
      </c>
      <c r="L6082" s="23" t="str">
        <f aca="false">IF(I6082&lt;Einstellungen!$B$5,"ja","nein")</f>
        <v>nein</v>
      </c>
      <c r="M6082" s="23" t="s">
        <v>131</v>
      </c>
      <c r="N6082" s="23" t="n">
        <v>2025</v>
      </c>
      <c r="O6082" s="23" t="n">
        <v>9</v>
      </c>
    </row>
    <row r="6083" customFormat="false" ht="15" hidden="false" customHeight="false" outlineLevel="0" collapsed="false">
      <c r="A6083" s="22" t="n">
        <v>45945</v>
      </c>
      <c r="B6083" s="23" t="s">
        <v>116</v>
      </c>
      <c r="C6083" s="23" t="s">
        <v>103</v>
      </c>
      <c r="D6083" s="24" t="n">
        <v>-27.5</v>
      </c>
      <c r="E6083" s="25" t="n">
        <f aca="false">MAX(D6083,0)/1000</f>
        <v>0</v>
      </c>
      <c r="F6083" s="25" t="n">
        <f aca="false">MAX(-D6083,0)/1000</f>
        <v>0.0275</v>
      </c>
      <c r="G6083" s="23" t="str">
        <f aca="false">IF(E6083&gt;0,"ja","nein")</f>
        <v>nein</v>
      </c>
      <c r="H6083" s="26" t="n">
        <v>142.357</v>
      </c>
      <c r="I6083" s="26" t="n">
        <f aca="false">(H6083/10+IF(N6083=2025,Einstellungen!$B$23,Einstellungen!$C$23))*(1+Einstellungen!$B$10)</f>
        <v>36.886073</v>
      </c>
      <c r="J6083" s="25" t="n">
        <f aca="false">E6083*I6083/100</f>
        <v>0</v>
      </c>
      <c r="K6083" s="25" t="n">
        <f aca="false">E6083*Einstellungen!$B$5/100</f>
        <v>0</v>
      </c>
      <c r="L6083" s="23" t="str">
        <f aca="false">IF(I6083&lt;Einstellungen!$B$5,"ja","nein")</f>
        <v>nein</v>
      </c>
      <c r="M6083" s="23" t="s">
        <v>131</v>
      </c>
      <c r="N6083" s="23" t="n">
        <v>2025</v>
      </c>
      <c r="O6083" s="23" t="n">
        <v>10</v>
      </c>
    </row>
    <row r="6084" customFormat="false" ht="15" hidden="false" customHeight="false" outlineLevel="0" collapsed="false">
      <c r="A6084" s="22" t="n">
        <v>45945</v>
      </c>
      <c r="B6084" s="23" t="s">
        <v>117</v>
      </c>
      <c r="C6084" s="23" t="s">
        <v>103</v>
      </c>
      <c r="D6084" s="24" t="n">
        <v>-58.9</v>
      </c>
      <c r="E6084" s="25" t="n">
        <f aca="false">MAX(D6084,0)/1000</f>
        <v>0</v>
      </c>
      <c r="F6084" s="25" t="n">
        <f aca="false">MAX(-D6084,0)/1000</f>
        <v>0.0589</v>
      </c>
      <c r="G6084" s="23" t="str">
        <f aca="false">IF(E6084&gt;0,"ja","nein")</f>
        <v>nein</v>
      </c>
      <c r="H6084" s="26" t="n">
        <v>126.105</v>
      </c>
      <c r="I6084" s="26" t="n">
        <f aca="false">(H6084/10+IF(N6084=2025,Einstellungen!$B$23,Einstellungen!$C$23))*(1+Einstellungen!$B$10)</f>
        <v>34.952085</v>
      </c>
      <c r="J6084" s="25" t="n">
        <f aca="false">E6084*I6084/100</f>
        <v>0</v>
      </c>
      <c r="K6084" s="25" t="n">
        <f aca="false">E6084*Einstellungen!$B$5/100</f>
        <v>0</v>
      </c>
      <c r="L6084" s="23" t="str">
        <f aca="false">IF(I6084&lt;Einstellungen!$B$5,"ja","nein")</f>
        <v>nein</v>
      </c>
      <c r="M6084" s="23" t="s">
        <v>131</v>
      </c>
      <c r="N6084" s="23" t="n">
        <v>2025</v>
      </c>
      <c r="O6084" s="23" t="n">
        <v>11</v>
      </c>
    </row>
    <row r="6085" customFormat="false" ht="15" hidden="false" customHeight="false" outlineLevel="0" collapsed="false">
      <c r="A6085" s="22" t="n">
        <v>45945</v>
      </c>
      <c r="B6085" s="23" t="s">
        <v>118</v>
      </c>
      <c r="C6085" s="23" t="s">
        <v>103</v>
      </c>
      <c r="D6085" s="24" t="n">
        <v>-39.9</v>
      </c>
      <c r="E6085" s="25" t="n">
        <f aca="false">MAX(D6085,0)/1000</f>
        <v>0</v>
      </c>
      <c r="F6085" s="25" t="n">
        <f aca="false">MAX(-D6085,0)/1000</f>
        <v>0.0399</v>
      </c>
      <c r="G6085" s="23" t="str">
        <f aca="false">IF(E6085&gt;0,"ja","nein")</f>
        <v>nein</v>
      </c>
      <c r="H6085" s="26" t="n">
        <v>119.425</v>
      </c>
      <c r="I6085" s="26" t="n">
        <f aca="false">(H6085/10+IF(N6085=2025,Einstellungen!$B$23,Einstellungen!$C$23))*(1+Einstellungen!$B$10)</f>
        <v>34.157165</v>
      </c>
      <c r="J6085" s="25" t="n">
        <f aca="false">E6085*I6085/100</f>
        <v>0</v>
      </c>
      <c r="K6085" s="25" t="n">
        <f aca="false">E6085*Einstellungen!$B$5/100</f>
        <v>0</v>
      </c>
      <c r="L6085" s="23" t="str">
        <f aca="false">IF(I6085&lt;Einstellungen!$B$5,"ja","nein")</f>
        <v>nein</v>
      </c>
      <c r="M6085" s="23" t="s">
        <v>131</v>
      </c>
      <c r="N6085" s="23" t="n">
        <v>2025</v>
      </c>
      <c r="O6085" s="23" t="n">
        <v>12</v>
      </c>
    </row>
    <row r="6086" customFormat="false" ht="15" hidden="false" customHeight="false" outlineLevel="0" collapsed="false">
      <c r="A6086" s="22" t="n">
        <v>45945</v>
      </c>
      <c r="B6086" s="23" t="s">
        <v>119</v>
      </c>
      <c r="C6086" s="23" t="s">
        <v>103</v>
      </c>
      <c r="D6086" s="24" t="n">
        <v>-132.5</v>
      </c>
      <c r="E6086" s="25" t="n">
        <f aca="false">MAX(D6086,0)/1000</f>
        <v>0</v>
      </c>
      <c r="F6086" s="25" t="n">
        <f aca="false">MAX(-D6086,0)/1000</f>
        <v>0.1325</v>
      </c>
      <c r="G6086" s="23" t="str">
        <f aca="false">IF(E6086&gt;0,"ja","nein")</f>
        <v>nein</v>
      </c>
      <c r="H6086" s="26" t="n">
        <v>112.877</v>
      </c>
      <c r="I6086" s="26" t="n">
        <f aca="false">(H6086/10+IF(N6086=2025,Einstellungen!$B$23,Einstellungen!$C$23))*(1+Einstellungen!$B$10)</f>
        <v>33.377953</v>
      </c>
      <c r="J6086" s="25" t="n">
        <f aca="false">E6086*I6086/100</f>
        <v>0</v>
      </c>
      <c r="K6086" s="25" t="n">
        <f aca="false">E6086*Einstellungen!$B$5/100</f>
        <v>0</v>
      </c>
      <c r="L6086" s="23" t="str">
        <f aca="false">IF(I6086&lt;Einstellungen!$B$5,"ja","nein")</f>
        <v>nein</v>
      </c>
      <c r="M6086" s="23" t="s">
        <v>131</v>
      </c>
      <c r="N6086" s="23" t="n">
        <v>2025</v>
      </c>
      <c r="O6086" s="23" t="n">
        <v>13</v>
      </c>
    </row>
    <row r="6087" customFormat="false" ht="15" hidden="false" customHeight="false" outlineLevel="0" collapsed="false">
      <c r="A6087" s="22" t="n">
        <v>45945</v>
      </c>
      <c r="B6087" s="23" t="s">
        <v>120</v>
      </c>
      <c r="C6087" s="23" t="s">
        <v>103</v>
      </c>
      <c r="D6087" s="24" t="n">
        <v>7.2</v>
      </c>
      <c r="E6087" s="25" t="n">
        <f aca="false">MAX(D6087,0)/1000</f>
        <v>0.0072</v>
      </c>
      <c r="F6087" s="25" t="n">
        <f aca="false">MAX(-D6087,0)/1000</f>
        <v>0</v>
      </c>
      <c r="G6087" s="23" t="str">
        <f aca="false">IF(E6087&gt;0,"ja","nein")</f>
        <v>ja</v>
      </c>
      <c r="H6087" s="26" t="n">
        <v>115.393</v>
      </c>
      <c r="I6087" s="26" t="n">
        <f aca="false">(H6087/10+IF(N6087=2025,Einstellungen!$B$23,Einstellungen!$C$23))*(1+Einstellungen!$B$10)</f>
        <v>33.677357</v>
      </c>
      <c r="J6087" s="25" t="n">
        <f aca="false">E6087*I6087/100</f>
        <v>0.002424769704</v>
      </c>
      <c r="K6087" s="25" t="n">
        <f aca="false">E6087*Einstellungen!$B$5/100</f>
        <v>0.002088</v>
      </c>
      <c r="L6087" s="23" t="str">
        <f aca="false">IF(I6087&lt;Einstellungen!$B$5,"ja","nein")</f>
        <v>nein</v>
      </c>
      <c r="M6087" s="23" t="s">
        <v>131</v>
      </c>
      <c r="N6087" s="23" t="n">
        <v>2025</v>
      </c>
      <c r="O6087" s="23" t="n">
        <v>14</v>
      </c>
    </row>
    <row r="6088" customFormat="false" ht="15" hidden="false" customHeight="false" outlineLevel="0" collapsed="false">
      <c r="A6088" s="22" t="n">
        <v>45945</v>
      </c>
      <c r="B6088" s="23" t="s">
        <v>104</v>
      </c>
      <c r="C6088" s="23" t="s">
        <v>103</v>
      </c>
      <c r="D6088" s="24" t="n">
        <v>-29.4</v>
      </c>
      <c r="E6088" s="25" t="n">
        <f aca="false">MAX(D6088,0)/1000</f>
        <v>0</v>
      </c>
      <c r="F6088" s="25" t="n">
        <f aca="false">MAX(-D6088,0)/1000</f>
        <v>0.0294</v>
      </c>
      <c r="G6088" s="23" t="str">
        <f aca="false">IF(E6088&gt;0,"ja","nein")</f>
        <v>nein</v>
      </c>
      <c r="H6088" s="26" t="n">
        <v>122.643</v>
      </c>
      <c r="I6088" s="26" t="n">
        <f aca="false">(H6088/10+IF(N6088=2025,Einstellungen!$B$23,Einstellungen!$C$23))*(1+Einstellungen!$B$10)</f>
        <v>34.540107</v>
      </c>
      <c r="J6088" s="25" t="n">
        <f aca="false">E6088*I6088/100</f>
        <v>0</v>
      </c>
      <c r="K6088" s="25" t="n">
        <f aca="false">E6088*Einstellungen!$B$5/100</f>
        <v>0</v>
      </c>
      <c r="L6088" s="23" t="str">
        <f aca="false">IF(I6088&lt;Einstellungen!$B$5,"ja","nein")</f>
        <v>nein</v>
      </c>
      <c r="M6088" s="23" t="s">
        <v>131</v>
      </c>
      <c r="N6088" s="23" t="n">
        <v>2025</v>
      </c>
      <c r="O6088" s="23" t="n">
        <v>15</v>
      </c>
    </row>
    <row r="6089" customFormat="false" ht="15" hidden="false" customHeight="false" outlineLevel="0" collapsed="false">
      <c r="A6089" s="22" t="n">
        <v>45945</v>
      </c>
      <c r="B6089" s="23" t="s">
        <v>105</v>
      </c>
      <c r="C6089" s="23" t="s">
        <v>103</v>
      </c>
      <c r="D6089" s="24" t="n">
        <v>-36.5</v>
      </c>
      <c r="E6089" s="25" t="n">
        <f aca="false">MAX(D6089,0)/1000</f>
        <v>0</v>
      </c>
      <c r="F6089" s="25" t="n">
        <f aca="false">MAX(-D6089,0)/1000</f>
        <v>0.0365</v>
      </c>
      <c r="G6089" s="23" t="str">
        <f aca="false">IF(E6089&gt;0,"ja","nein")</f>
        <v>nein</v>
      </c>
      <c r="H6089" s="26" t="n">
        <v>135.692</v>
      </c>
      <c r="I6089" s="26" t="n">
        <f aca="false">(H6089/10+IF(N6089=2025,Einstellungen!$B$23,Einstellungen!$C$23))*(1+Einstellungen!$B$10)</f>
        <v>36.092938</v>
      </c>
      <c r="J6089" s="25" t="n">
        <f aca="false">E6089*I6089/100</f>
        <v>0</v>
      </c>
      <c r="K6089" s="25" t="n">
        <f aca="false">E6089*Einstellungen!$B$5/100</f>
        <v>0</v>
      </c>
      <c r="L6089" s="23" t="str">
        <f aca="false">IF(I6089&lt;Einstellungen!$B$5,"ja","nein")</f>
        <v>nein</v>
      </c>
      <c r="M6089" s="23" t="s">
        <v>131</v>
      </c>
      <c r="N6089" s="23" t="n">
        <v>2025</v>
      </c>
      <c r="O6089" s="23" t="n">
        <v>16</v>
      </c>
    </row>
    <row r="6090" customFormat="false" ht="15" hidden="false" customHeight="false" outlineLevel="0" collapsed="false">
      <c r="A6090" s="22" t="n">
        <v>45945</v>
      </c>
      <c r="B6090" s="23" t="s">
        <v>97</v>
      </c>
      <c r="C6090" s="23" t="s">
        <v>103</v>
      </c>
      <c r="D6090" s="24" t="n">
        <v>-28</v>
      </c>
      <c r="E6090" s="25" t="n">
        <f aca="false">MAX(D6090,0)/1000</f>
        <v>0</v>
      </c>
      <c r="F6090" s="25" t="n">
        <f aca="false">MAX(-D6090,0)/1000</f>
        <v>0.028</v>
      </c>
      <c r="G6090" s="23" t="str">
        <f aca="false">IF(E6090&gt;0,"ja","nein")</f>
        <v>nein</v>
      </c>
      <c r="H6090" s="26" t="n">
        <v>170</v>
      </c>
      <c r="I6090" s="26" t="n">
        <f aca="false">(H6090/10+IF(N6090=2025,Einstellungen!$B$23,Einstellungen!$C$23))*(1+Einstellungen!$B$10)</f>
        <v>40.17559</v>
      </c>
      <c r="J6090" s="25" t="n">
        <f aca="false">E6090*I6090/100</f>
        <v>0</v>
      </c>
      <c r="K6090" s="25" t="n">
        <f aca="false">E6090*Einstellungen!$B$5/100</f>
        <v>0</v>
      </c>
      <c r="L6090" s="23" t="str">
        <f aca="false">IF(I6090&lt;Einstellungen!$B$5,"ja","nein")</f>
        <v>nein</v>
      </c>
      <c r="M6090" s="23" t="s">
        <v>131</v>
      </c>
      <c r="N6090" s="23" t="n">
        <v>2025</v>
      </c>
      <c r="O6090" s="23" t="n">
        <v>17</v>
      </c>
    </row>
    <row r="6091" customFormat="false" ht="15" hidden="false" customHeight="false" outlineLevel="0" collapsed="false">
      <c r="A6091" s="22" t="n">
        <v>45945</v>
      </c>
      <c r="B6091" s="23" t="s">
        <v>99</v>
      </c>
      <c r="C6091" s="23" t="s">
        <v>103</v>
      </c>
      <c r="D6091" s="24" t="n">
        <v>110.8</v>
      </c>
      <c r="E6091" s="25" t="n">
        <f aca="false">MAX(D6091,0)/1000</f>
        <v>0.1108</v>
      </c>
      <c r="F6091" s="25" t="n">
        <f aca="false">MAX(-D6091,0)/1000</f>
        <v>0</v>
      </c>
      <c r="G6091" s="23" t="str">
        <f aca="false">IF(E6091&gt;0,"ja","nein")</f>
        <v>ja</v>
      </c>
      <c r="H6091" s="26" t="n">
        <v>221.877</v>
      </c>
      <c r="I6091" s="26" t="n">
        <f aca="false">(H6091/10+IF(N6091=2025,Einstellungen!$B$23,Einstellungen!$C$23))*(1+Einstellungen!$B$10)</f>
        <v>46.348953</v>
      </c>
      <c r="J6091" s="25" t="n">
        <f aca="false">E6091*I6091/100</f>
        <v>0.051354639924</v>
      </c>
      <c r="K6091" s="25" t="n">
        <f aca="false">E6091*Einstellungen!$B$5/100</f>
        <v>0.032132</v>
      </c>
      <c r="L6091" s="23" t="str">
        <f aca="false">IF(I6091&lt;Einstellungen!$B$5,"ja","nein")</f>
        <v>nein</v>
      </c>
      <c r="M6091" s="23" t="s">
        <v>131</v>
      </c>
      <c r="N6091" s="23" t="n">
        <v>2025</v>
      </c>
      <c r="O6091" s="23" t="n">
        <v>18</v>
      </c>
    </row>
    <row r="6092" customFormat="false" ht="15" hidden="false" customHeight="false" outlineLevel="0" collapsed="false">
      <c r="A6092" s="22" t="n">
        <v>45945</v>
      </c>
      <c r="B6092" s="23" t="s">
        <v>100</v>
      </c>
      <c r="C6092" s="23" t="s">
        <v>103</v>
      </c>
      <c r="D6092" s="24" t="n">
        <v>-25.7</v>
      </c>
      <c r="E6092" s="25" t="n">
        <f aca="false">MAX(D6092,0)/1000</f>
        <v>0</v>
      </c>
      <c r="F6092" s="25" t="n">
        <f aca="false">MAX(-D6092,0)/1000</f>
        <v>0.0257</v>
      </c>
      <c r="G6092" s="23" t="str">
        <f aca="false">IF(E6092&gt;0,"ja","nein")</f>
        <v>nein</v>
      </c>
      <c r="H6092" s="26" t="n">
        <v>220</v>
      </c>
      <c r="I6092" s="26" t="n">
        <f aca="false">(H6092/10+IF(N6092=2025,Einstellungen!$B$23,Einstellungen!$C$23))*(1+Einstellungen!$B$10)</f>
        <v>46.12559</v>
      </c>
      <c r="J6092" s="25" t="n">
        <f aca="false">E6092*I6092/100</f>
        <v>0</v>
      </c>
      <c r="K6092" s="25" t="n">
        <f aca="false">E6092*Einstellungen!$B$5/100</f>
        <v>0</v>
      </c>
      <c r="L6092" s="23" t="str">
        <f aca="false">IF(I6092&lt;Einstellungen!$B$5,"ja","nein")</f>
        <v>nein</v>
      </c>
      <c r="M6092" s="23" t="s">
        <v>131</v>
      </c>
      <c r="N6092" s="23" t="n">
        <v>2025</v>
      </c>
      <c r="O6092" s="23" t="n">
        <v>19</v>
      </c>
    </row>
    <row r="6093" customFormat="false" ht="15" hidden="false" customHeight="false" outlineLevel="0" collapsed="false">
      <c r="A6093" s="22" t="n">
        <v>45945</v>
      </c>
      <c r="B6093" s="23" t="s">
        <v>92</v>
      </c>
      <c r="C6093" s="23" t="s">
        <v>103</v>
      </c>
      <c r="D6093" s="24" t="n">
        <v>-22.1</v>
      </c>
      <c r="E6093" s="25" t="n">
        <f aca="false">MAX(D6093,0)/1000</f>
        <v>0</v>
      </c>
      <c r="F6093" s="25" t="n">
        <f aca="false">MAX(-D6093,0)/1000</f>
        <v>0.0221</v>
      </c>
      <c r="G6093" s="23" t="str">
        <f aca="false">IF(E6093&gt;0,"ja","nein")</f>
        <v>nein</v>
      </c>
      <c r="H6093" s="26" t="n">
        <v>152.845</v>
      </c>
      <c r="I6093" s="26" t="n">
        <f aca="false">(H6093/10+IF(N6093=2025,Einstellungen!$B$23,Einstellungen!$C$23))*(1+Einstellungen!$B$10)</f>
        <v>38.134145</v>
      </c>
      <c r="J6093" s="25" t="n">
        <f aca="false">E6093*I6093/100</f>
        <v>0</v>
      </c>
      <c r="K6093" s="25" t="n">
        <f aca="false">E6093*Einstellungen!$B$5/100</f>
        <v>0</v>
      </c>
      <c r="L6093" s="23" t="str">
        <f aca="false">IF(I6093&lt;Einstellungen!$B$5,"ja","nein")</f>
        <v>nein</v>
      </c>
      <c r="M6093" s="23" t="s">
        <v>131</v>
      </c>
      <c r="N6093" s="23" t="n">
        <v>2025</v>
      </c>
      <c r="O6093" s="23" t="n">
        <v>20</v>
      </c>
    </row>
    <row r="6094" customFormat="false" ht="15" hidden="false" customHeight="false" outlineLevel="0" collapsed="false">
      <c r="A6094" s="22" t="n">
        <v>45945</v>
      </c>
      <c r="B6094" s="23" t="s">
        <v>95</v>
      </c>
      <c r="C6094" s="23" t="s">
        <v>103</v>
      </c>
      <c r="D6094" s="24" t="n">
        <v>-19.1</v>
      </c>
      <c r="E6094" s="25" t="n">
        <f aca="false">MAX(D6094,0)/1000</f>
        <v>0</v>
      </c>
      <c r="F6094" s="25" t="n">
        <f aca="false">MAX(-D6094,0)/1000</f>
        <v>0.0191</v>
      </c>
      <c r="G6094" s="23" t="str">
        <f aca="false">IF(E6094&gt;0,"ja","nein")</f>
        <v>nein</v>
      </c>
      <c r="H6094" s="26" t="n">
        <v>124.343</v>
      </c>
      <c r="I6094" s="26" t="n">
        <f aca="false">(H6094/10+IF(N6094=2025,Einstellungen!$B$23,Einstellungen!$C$23))*(1+Einstellungen!$B$10)</f>
        <v>34.742407</v>
      </c>
      <c r="J6094" s="25" t="n">
        <f aca="false">E6094*I6094/100</f>
        <v>0</v>
      </c>
      <c r="K6094" s="25" t="n">
        <f aca="false">E6094*Einstellungen!$B$5/100</f>
        <v>0</v>
      </c>
      <c r="L6094" s="23" t="str">
        <f aca="false">IF(I6094&lt;Einstellungen!$B$5,"ja","nein")</f>
        <v>nein</v>
      </c>
      <c r="M6094" s="23" t="s">
        <v>131</v>
      </c>
      <c r="N6094" s="23" t="n">
        <v>2025</v>
      </c>
      <c r="O6094" s="23" t="n">
        <v>21</v>
      </c>
    </row>
    <row r="6095" customFormat="false" ht="15" hidden="false" customHeight="false" outlineLevel="0" collapsed="false">
      <c r="A6095" s="22" t="n">
        <v>45945</v>
      </c>
      <c r="B6095" s="23" t="s">
        <v>96</v>
      </c>
      <c r="C6095" s="23" t="s">
        <v>103</v>
      </c>
      <c r="D6095" s="24" t="n">
        <v>-25.2</v>
      </c>
      <c r="E6095" s="25" t="n">
        <f aca="false">MAX(D6095,0)/1000</f>
        <v>0</v>
      </c>
      <c r="F6095" s="25" t="n">
        <f aca="false">MAX(-D6095,0)/1000</f>
        <v>0.0252</v>
      </c>
      <c r="G6095" s="23" t="str">
        <f aca="false">IF(E6095&gt;0,"ja","nein")</f>
        <v>nein</v>
      </c>
      <c r="H6095" s="26" t="n">
        <v>98.21</v>
      </c>
      <c r="I6095" s="26" t="n">
        <f aca="false">(H6095/10+IF(N6095=2025,Einstellungen!$B$23,Einstellungen!$C$23))*(1+Einstellungen!$B$10)</f>
        <v>31.63258</v>
      </c>
      <c r="J6095" s="25" t="n">
        <f aca="false">E6095*I6095/100</f>
        <v>0</v>
      </c>
      <c r="K6095" s="25" t="n">
        <f aca="false">E6095*Einstellungen!$B$5/100</f>
        <v>0</v>
      </c>
      <c r="L6095" s="23" t="str">
        <f aca="false">IF(I6095&lt;Einstellungen!$B$5,"ja","nein")</f>
        <v>nein</v>
      </c>
      <c r="M6095" s="23" t="s">
        <v>131</v>
      </c>
      <c r="N6095" s="23" t="n">
        <v>2025</v>
      </c>
      <c r="O6095" s="23" t="n">
        <v>22</v>
      </c>
    </row>
    <row r="6096" customFormat="false" ht="15" hidden="false" customHeight="false" outlineLevel="0" collapsed="false">
      <c r="A6096" s="22" t="n">
        <v>45945</v>
      </c>
      <c r="B6096" s="23" t="s">
        <v>101</v>
      </c>
      <c r="C6096" s="23" t="s">
        <v>103</v>
      </c>
      <c r="D6096" s="24" t="n">
        <v>-20.7</v>
      </c>
      <c r="E6096" s="25" t="n">
        <f aca="false">MAX(D6096,0)/1000</f>
        <v>0</v>
      </c>
      <c r="F6096" s="25" t="n">
        <f aca="false">MAX(-D6096,0)/1000</f>
        <v>0.0207</v>
      </c>
      <c r="G6096" s="23" t="str">
        <f aca="false">IF(E6096&gt;0,"ja","nein")</f>
        <v>nein</v>
      </c>
      <c r="H6096" s="26" t="n">
        <v>88.17</v>
      </c>
      <c r="I6096" s="26" t="n">
        <f aca="false">(H6096/10+IF(N6096=2025,Einstellungen!$B$23,Einstellungen!$C$23))*(1+Einstellungen!$B$10)</f>
        <v>30.43782</v>
      </c>
      <c r="J6096" s="25" t="n">
        <f aca="false">E6096*I6096/100</f>
        <v>0</v>
      </c>
      <c r="K6096" s="25" t="n">
        <f aca="false">E6096*Einstellungen!$B$5/100</f>
        <v>0</v>
      </c>
      <c r="L6096" s="23" t="str">
        <f aca="false">IF(I6096&lt;Einstellungen!$B$5,"ja","nein")</f>
        <v>nein</v>
      </c>
      <c r="M6096" s="23" t="s">
        <v>131</v>
      </c>
      <c r="N6096" s="23" t="n">
        <v>2025</v>
      </c>
      <c r="O6096" s="23" t="n">
        <v>23</v>
      </c>
    </row>
    <row r="6097" customFormat="false" ht="15" hidden="false" customHeight="false" outlineLevel="0" collapsed="false">
      <c r="A6097" s="22" t="n">
        <v>45946</v>
      </c>
      <c r="B6097" s="23" t="s">
        <v>102</v>
      </c>
      <c r="C6097" s="23" t="s">
        <v>106</v>
      </c>
      <c r="D6097" s="24" t="n">
        <v>-24.9</v>
      </c>
      <c r="E6097" s="25" t="n">
        <f aca="false">MAX(D6097,0)/1000</f>
        <v>0</v>
      </c>
      <c r="F6097" s="25" t="n">
        <f aca="false">MAX(-D6097,0)/1000</f>
        <v>0.0249</v>
      </c>
      <c r="G6097" s="23" t="str">
        <f aca="false">IF(E6097&gt;0,"ja","nein")</f>
        <v>nein</v>
      </c>
      <c r="H6097" s="26" t="n">
        <v>88.165</v>
      </c>
      <c r="I6097" s="26" t="n">
        <f aca="false">(H6097/10+IF(N6097=2025,Einstellungen!$B$23,Einstellungen!$C$23))*(1+Einstellungen!$B$10)</f>
        <v>30.437225</v>
      </c>
      <c r="J6097" s="25" t="n">
        <f aca="false">E6097*I6097/100</f>
        <v>0</v>
      </c>
      <c r="K6097" s="25" t="n">
        <f aca="false">E6097*Einstellungen!$B$5/100</f>
        <v>0</v>
      </c>
      <c r="L6097" s="23" t="str">
        <f aca="false">IF(I6097&lt;Einstellungen!$B$5,"ja","nein")</f>
        <v>nein</v>
      </c>
      <c r="M6097" s="23" t="s">
        <v>131</v>
      </c>
      <c r="N6097" s="23" t="n">
        <v>2025</v>
      </c>
      <c r="O6097" s="23" t="n">
        <v>0</v>
      </c>
    </row>
    <row r="6098" customFormat="false" ht="15" hidden="false" customHeight="false" outlineLevel="0" collapsed="false">
      <c r="A6098" s="22" t="n">
        <v>45946</v>
      </c>
      <c r="B6098" s="23" t="s">
        <v>107</v>
      </c>
      <c r="C6098" s="23" t="s">
        <v>106</v>
      </c>
      <c r="D6098" s="24" t="n">
        <v>-21.8</v>
      </c>
      <c r="E6098" s="25" t="n">
        <f aca="false">MAX(D6098,0)/1000</f>
        <v>0</v>
      </c>
      <c r="F6098" s="25" t="n">
        <f aca="false">MAX(-D6098,0)/1000</f>
        <v>0.0218</v>
      </c>
      <c r="G6098" s="23" t="str">
        <f aca="false">IF(E6098&gt;0,"ja","nein")</f>
        <v>nein</v>
      </c>
      <c r="H6098" s="26" t="n">
        <v>85.808</v>
      </c>
      <c r="I6098" s="26" t="n">
        <f aca="false">(H6098/10+IF(N6098=2025,Einstellungen!$B$23,Einstellungen!$C$23))*(1+Einstellungen!$B$10)</f>
        <v>30.156742</v>
      </c>
      <c r="J6098" s="25" t="n">
        <f aca="false">E6098*I6098/100</f>
        <v>0</v>
      </c>
      <c r="K6098" s="25" t="n">
        <f aca="false">E6098*Einstellungen!$B$5/100</f>
        <v>0</v>
      </c>
      <c r="L6098" s="23" t="str">
        <f aca="false">IF(I6098&lt;Einstellungen!$B$5,"ja","nein")</f>
        <v>nein</v>
      </c>
      <c r="M6098" s="23" t="s">
        <v>131</v>
      </c>
      <c r="N6098" s="23" t="n">
        <v>2025</v>
      </c>
      <c r="O6098" s="23" t="n">
        <v>1</v>
      </c>
    </row>
    <row r="6099" customFormat="false" ht="15" hidden="false" customHeight="false" outlineLevel="0" collapsed="false">
      <c r="A6099" s="22" t="n">
        <v>45946</v>
      </c>
      <c r="B6099" s="23" t="s">
        <v>108</v>
      </c>
      <c r="C6099" s="23" t="s">
        <v>106</v>
      </c>
      <c r="D6099" s="24" t="n">
        <v>-21.1</v>
      </c>
      <c r="E6099" s="25" t="n">
        <f aca="false">MAX(D6099,0)/1000</f>
        <v>0</v>
      </c>
      <c r="F6099" s="25" t="n">
        <f aca="false">MAX(-D6099,0)/1000</f>
        <v>0.0211</v>
      </c>
      <c r="G6099" s="23" t="str">
        <f aca="false">IF(E6099&gt;0,"ja","nein")</f>
        <v>nein</v>
      </c>
      <c r="H6099" s="26" t="n">
        <v>88</v>
      </c>
      <c r="I6099" s="26" t="n">
        <f aca="false">(H6099/10+IF(N6099=2025,Einstellungen!$B$23,Einstellungen!$C$23))*(1+Einstellungen!$B$10)</f>
        <v>30.41759</v>
      </c>
      <c r="J6099" s="25" t="n">
        <f aca="false">E6099*I6099/100</f>
        <v>0</v>
      </c>
      <c r="K6099" s="25" t="n">
        <f aca="false">E6099*Einstellungen!$B$5/100</f>
        <v>0</v>
      </c>
      <c r="L6099" s="23" t="str">
        <f aca="false">IF(I6099&lt;Einstellungen!$B$5,"ja","nein")</f>
        <v>nein</v>
      </c>
      <c r="M6099" s="23" t="s">
        <v>131</v>
      </c>
      <c r="N6099" s="23" t="n">
        <v>2025</v>
      </c>
      <c r="O6099" s="23" t="n">
        <v>2</v>
      </c>
    </row>
    <row r="6100" customFormat="false" ht="15" hidden="false" customHeight="false" outlineLevel="0" collapsed="false">
      <c r="A6100" s="22" t="n">
        <v>45946</v>
      </c>
      <c r="B6100" s="23" t="s">
        <v>109</v>
      </c>
      <c r="C6100" s="23" t="s">
        <v>106</v>
      </c>
      <c r="D6100" s="24" t="n">
        <v>-23.8</v>
      </c>
      <c r="E6100" s="25" t="n">
        <f aca="false">MAX(D6100,0)/1000</f>
        <v>0</v>
      </c>
      <c r="F6100" s="25" t="n">
        <f aca="false">MAX(-D6100,0)/1000</f>
        <v>0.0238</v>
      </c>
      <c r="G6100" s="23" t="str">
        <f aca="false">IF(E6100&gt;0,"ja","nein")</f>
        <v>nein</v>
      </c>
      <c r="H6100" s="26" t="n">
        <v>86.655</v>
      </c>
      <c r="I6100" s="26" t="n">
        <f aca="false">(H6100/10+IF(N6100=2025,Einstellungen!$B$23,Einstellungen!$C$23))*(1+Einstellungen!$B$10)</f>
        <v>30.257535</v>
      </c>
      <c r="J6100" s="25" t="n">
        <f aca="false">E6100*I6100/100</f>
        <v>0</v>
      </c>
      <c r="K6100" s="25" t="n">
        <f aca="false">E6100*Einstellungen!$B$5/100</f>
        <v>0</v>
      </c>
      <c r="L6100" s="23" t="str">
        <f aca="false">IF(I6100&lt;Einstellungen!$B$5,"ja","nein")</f>
        <v>nein</v>
      </c>
      <c r="M6100" s="23" t="s">
        <v>131</v>
      </c>
      <c r="N6100" s="23" t="n">
        <v>2025</v>
      </c>
      <c r="O6100" s="23" t="n">
        <v>3</v>
      </c>
    </row>
    <row r="6101" customFormat="false" ht="15" hidden="false" customHeight="false" outlineLevel="0" collapsed="false">
      <c r="A6101" s="22" t="n">
        <v>45946</v>
      </c>
      <c r="B6101" s="23" t="s">
        <v>110</v>
      </c>
      <c r="C6101" s="23" t="s">
        <v>106</v>
      </c>
      <c r="D6101" s="24" t="n">
        <v>-19.9</v>
      </c>
      <c r="E6101" s="25" t="n">
        <f aca="false">MAX(D6101,0)/1000</f>
        <v>0</v>
      </c>
      <c r="F6101" s="25" t="n">
        <f aca="false">MAX(-D6101,0)/1000</f>
        <v>0.0199</v>
      </c>
      <c r="G6101" s="23" t="str">
        <f aca="false">IF(E6101&gt;0,"ja","nein")</f>
        <v>nein</v>
      </c>
      <c r="H6101" s="26" t="n">
        <v>88.335</v>
      </c>
      <c r="I6101" s="26" t="n">
        <f aca="false">(H6101/10+IF(N6101=2025,Einstellungen!$B$23,Einstellungen!$C$23))*(1+Einstellungen!$B$10)</f>
        <v>30.457455</v>
      </c>
      <c r="J6101" s="25" t="n">
        <f aca="false">E6101*I6101/100</f>
        <v>0</v>
      </c>
      <c r="K6101" s="25" t="n">
        <f aca="false">E6101*Einstellungen!$B$5/100</f>
        <v>0</v>
      </c>
      <c r="L6101" s="23" t="str">
        <f aca="false">IF(I6101&lt;Einstellungen!$B$5,"ja","nein")</f>
        <v>nein</v>
      </c>
      <c r="M6101" s="23" t="s">
        <v>131</v>
      </c>
      <c r="N6101" s="23" t="n">
        <v>2025</v>
      </c>
      <c r="O6101" s="23" t="n">
        <v>4</v>
      </c>
    </row>
    <row r="6102" customFormat="false" ht="15" hidden="false" customHeight="false" outlineLevel="0" collapsed="false">
      <c r="A6102" s="22" t="n">
        <v>45946</v>
      </c>
      <c r="B6102" s="23" t="s">
        <v>111</v>
      </c>
      <c r="C6102" s="23" t="s">
        <v>106</v>
      </c>
      <c r="D6102" s="24" t="n">
        <v>-16.8</v>
      </c>
      <c r="E6102" s="25" t="n">
        <f aca="false">MAX(D6102,0)/1000</f>
        <v>0</v>
      </c>
      <c r="F6102" s="25" t="n">
        <f aca="false">MAX(-D6102,0)/1000</f>
        <v>0.0168</v>
      </c>
      <c r="G6102" s="23" t="str">
        <f aca="false">IF(E6102&gt;0,"ja","nein")</f>
        <v>nein</v>
      </c>
      <c r="H6102" s="26" t="n">
        <v>85.045</v>
      </c>
      <c r="I6102" s="26" t="n">
        <f aca="false">(H6102/10+IF(N6102=2025,Einstellungen!$B$23,Einstellungen!$C$23))*(1+Einstellungen!$B$10)</f>
        <v>30.065945</v>
      </c>
      <c r="J6102" s="25" t="n">
        <f aca="false">E6102*I6102/100</f>
        <v>0</v>
      </c>
      <c r="K6102" s="25" t="n">
        <f aca="false">E6102*Einstellungen!$B$5/100</f>
        <v>0</v>
      </c>
      <c r="L6102" s="23" t="str">
        <f aca="false">IF(I6102&lt;Einstellungen!$B$5,"ja","nein")</f>
        <v>nein</v>
      </c>
      <c r="M6102" s="23" t="s">
        <v>131</v>
      </c>
      <c r="N6102" s="23" t="n">
        <v>2025</v>
      </c>
      <c r="O6102" s="23" t="n">
        <v>5</v>
      </c>
    </row>
    <row r="6103" customFormat="false" ht="15" hidden="false" customHeight="false" outlineLevel="0" collapsed="false">
      <c r="A6103" s="22" t="n">
        <v>45946</v>
      </c>
      <c r="B6103" s="23" t="s">
        <v>112</v>
      </c>
      <c r="C6103" s="23" t="s">
        <v>106</v>
      </c>
      <c r="D6103" s="24" t="n">
        <v>-18</v>
      </c>
      <c r="E6103" s="25" t="n">
        <f aca="false">MAX(D6103,0)/1000</f>
        <v>0</v>
      </c>
      <c r="F6103" s="25" t="n">
        <f aca="false">MAX(-D6103,0)/1000</f>
        <v>0.018</v>
      </c>
      <c r="G6103" s="23" t="str">
        <f aca="false">IF(E6103&gt;0,"ja","nein")</f>
        <v>nein</v>
      </c>
      <c r="H6103" s="26" t="n">
        <v>96.192</v>
      </c>
      <c r="I6103" s="26" t="n">
        <f aca="false">(H6103/10+IF(N6103=2025,Einstellungen!$B$23,Einstellungen!$C$23))*(1+Einstellungen!$B$10)</f>
        <v>31.392438</v>
      </c>
      <c r="J6103" s="25" t="n">
        <f aca="false">E6103*I6103/100</f>
        <v>0</v>
      </c>
      <c r="K6103" s="25" t="n">
        <f aca="false">E6103*Einstellungen!$B$5/100</f>
        <v>0</v>
      </c>
      <c r="L6103" s="23" t="str">
        <f aca="false">IF(I6103&lt;Einstellungen!$B$5,"ja","nein")</f>
        <v>nein</v>
      </c>
      <c r="M6103" s="23" t="s">
        <v>131</v>
      </c>
      <c r="N6103" s="23" t="n">
        <v>2025</v>
      </c>
      <c r="O6103" s="23" t="n">
        <v>6</v>
      </c>
    </row>
    <row r="6104" customFormat="false" ht="15" hidden="false" customHeight="false" outlineLevel="0" collapsed="false">
      <c r="A6104" s="22" t="n">
        <v>45946</v>
      </c>
      <c r="B6104" s="23" t="s">
        <v>113</v>
      </c>
      <c r="C6104" s="23" t="s">
        <v>106</v>
      </c>
      <c r="D6104" s="24" t="n">
        <v>573.1</v>
      </c>
      <c r="E6104" s="25" t="n">
        <f aca="false">MAX(D6104,0)/1000</f>
        <v>0.5731</v>
      </c>
      <c r="F6104" s="25" t="n">
        <f aca="false">MAX(-D6104,0)/1000</f>
        <v>0</v>
      </c>
      <c r="G6104" s="23" t="str">
        <f aca="false">IF(E6104&gt;0,"ja","nein")</f>
        <v>ja</v>
      </c>
      <c r="H6104" s="26" t="n">
        <v>116.123</v>
      </c>
      <c r="I6104" s="26" t="n">
        <f aca="false">(H6104/10+IF(N6104=2025,Einstellungen!$B$23,Einstellungen!$C$23))*(1+Einstellungen!$B$10)</f>
        <v>33.764227</v>
      </c>
      <c r="J6104" s="25" t="n">
        <f aca="false">E6104*I6104/100</f>
        <v>0.193502784937</v>
      </c>
      <c r="K6104" s="25" t="n">
        <f aca="false">E6104*Einstellungen!$B$5/100</f>
        <v>0.166199</v>
      </c>
      <c r="L6104" s="23" t="str">
        <f aca="false">IF(I6104&lt;Einstellungen!$B$5,"ja","nein")</f>
        <v>nein</v>
      </c>
      <c r="M6104" s="23" t="s">
        <v>131</v>
      </c>
      <c r="N6104" s="23" t="n">
        <v>2025</v>
      </c>
      <c r="O6104" s="23" t="n">
        <v>7</v>
      </c>
    </row>
    <row r="6105" customFormat="false" ht="15" hidden="false" customHeight="false" outlineLevel="0" collapsed="false">
      <c r="A6105" s="22" t="n">
        <v>45946</v>
      </c>
      <c r="B6105" s="23" t="s">
        <v>114</v>
      </c>
      <c r="C6105" s="23" t="s">
        <v>106</v>
      </c>
      <c r="D6105" s="24" t="n">
        <v>331.9</v>
      </c>
      <c r="E6105" s="25" t="n">
        <f aca="false">MAX(D6105,0)/1000</f>
        <v>0.3319</v>
      </c>
      <c r="F6105" s="25" t="n">
        <f aca="false">MAX(-D6105,0)/1000</f>
        <v>0</v>
      </c>
      <c r="G6105" s="23" t="str">
        <f aca="false">IF(E6105&gt;0,"ja","nein")</f>
        <v>ja</v>
      </c>
      <c r="H6105" s="26" t="n">
        <v>132.767</v>
      </c>
      <c r="I6105" s="26" t="n">
        <f aca="false">(H6105/10+IF(N6105=2025,Einstellungen!$B$23,Einstellungen!$C$23))*(1+Einstellungen!$B$10)</f>
        <v>35.744863</v>
      </c>
      <c r="J6105" s="25" t="n">
        <f aca="false">E6105*I6105/100</f>
        <v>0.118637200297</v>
      </c>
      <c r="K6105" s="25" t="n">
        <f aca="false">E6105*Einstellungen!$B$5/100</f>
        <v>0.096251</v>
      </c>
      <c r="L6105" s="23" t="str">
        <f aca="false">IF(I6105&lt;Einstellungen!$B$5,"ja","nein")</f>
        <v>nein</v>
      </c>
      <c r="M6105" s="23" t="s">
        <v>131</v>
      </c>
      <c r="N6105" s="23" t="n">
        <v>2025</v>
      </c>
      <c r="O6105" s="23" t="n">
        <v>8</v>
      </c>
    </row>
    <row r="6106" customFormat="false" ht="15" hidden="false" customHeight="false" outlineLevel="0" collapsed="false">
      <c r="A6106" s="22" t="n">
        <v>45946</v>
      </c>
      <c r="B6106" s="23" t="s">
        <v>115</v>
      </c>
      <c r="C6106" s="23" t="s">
        <v>106</v>
      </c>
      <c r="D6106" s="24" t="n">
        <v>160.9</v>
      </c>
      <c r="E6106" s="25" t="n">
        <f aca="false">MAX(D6106,0)/1000</f>
        <v>0.1609</v>
      </c>
      <c r="F6106" s="25" t="n">
        <f aca="false">MAX(-D6106,0)/1000</f>
        <v>0</v>
      </c>
      <c r="G6106" s="23" t="str">
        <f aca="false">IF(E6106&gt;0,"ja","nein")</f>
        <v>ja</v>
      </c>
      <c r="H6106" s="26" t="n">
        <v>119.93</v>
      </c>
      <c r="I6106" s="26" t="n">
        <f aca="false">(H6106/10+IF(N6106=2025,Einstellungen!$B$23,Einstellungen!$C$23))*(1+Einstellungen!$B$10)</f>
        <v>34.21726</v>
      </c>
      <c r="J6106" s="25" t="n">
        <f aca="false">E6106*I6106/100</f>
        <v>0.05505557134</v>
      </c>
      <c r="K6106" s="25" t="n">
        <f aca="false">E6106*Einstellungen!$B$5/100</f>
        <v>0.046661</v>
      </c>
      <c r="L6106" s="23" t="str">
        <f aca="false">IF(I6106&lt;Einstellungen!$B$5,"ja","nein")</f>
        <v>nein</v>
      </c>
      <c r="M6106" s="23" t="s">
        <v>131</v>
      </c>
      <c r="N6106" s="23" t="n">
        <v>2025</v>
      </c>
      <c r="O6106" s="23" t="n">
        <v>9</v>
      </c>
    </row>
    <row r="6107" customFormat="false" ht="15" hidden="false" customHeight="false" outlineLevel="0" collapsed="false">
      <c r="A6107" s="22" t="n">
        <v>45946</v>
      </c>
      <c r="B6107" s="23" t="s">
        <v>116</v>
      </c>
      <c r="C6107" s="23" t="s">
        <v>106</v>
      </c>
      <c r="D6107" s="24" t="n">
        <v>-24.5</v>
      </c>
      <c r="E6107" s="25" t="n">
        <f aca="false">MAX(D6107,0)/1000</f>
        <v>0</v>
      </c>
      <c r="F6107" s="25" t="n">
        <f aca="false">MAX(-D6107,0)/1000</f>
        <v>0.0245</v>
      </c>
      <c r="G6107" s="23" t="str">
        <f aca="false">IF(E6107&gt;0,"ja","nein")</f>
        <v>nein</v>
      </c>
      <c r="H6107" s="26" t="n">
        <v>92.237</v>
      </c>
      <c r="I6107" s="26" t="n">
        <f aca="false">(H6107/10+IF(N6107=2025,Einstellungen!$B$23,Einstellungen!$C$23))*(1+Einstellungen!$B$10)</f>
        <v>30.921793</v>
      </c>
      <c r="J6107" s="25" t="n">
        <f aca="false">E6107*I6107/100</f>
        <v>0</v>
      </c>
      <c r="K6107" s="25" t="n">
        <f aca="false">E6107*Einstellungen!$B$5/100</f>
        <v>0</v>
      </c>
      <c r="L6107" s="23" t="str">
        <f aca="false">IF(I6107&lt;Einstellungen!$B$5,"ja","nein")</f>
        <v>nein</v>
      </c>
      <c r="M6107" s="23" t="s">
        <v>131</v>
      </c>
      <c r="N6107" s="23" t="n">
        <v>2025</v>
      </c>
      <c r="O6107" s="23" t="n">
        <v>10</v>
      </c>
    </row>
    <row r="6108" customFormat="false" ht="15" hidden="false" customHeight="false" outlineLevel="0" collapsed="false">
      <c r="A6108" s="22" t="n">
        <v>45946</v>
      </c>
      <c r="B6108" s="23" t="s">
        <v>117</v>
      </c>
      <c r="C6108" s="23" t="s">
        <v>106</v>
      </c>
      <c r="D6108" s="24" t="n">
        <v>-287.5</v>
      </c>
      <c r="E6108" s="25" t="n">
        <f aca="false">MAX(D6108,0)/1000</f>
        <v>0</v>
      </c>
      <c r="F6108" s="25" t="n">
        <f aca="false">MAX(-D6108,0)/1000</f>
        <v>0.2875</v>
      </c>
      <c r="G6108" s="23" t="str">
        <f aca="false">IF(E6108&gt;0,"ja","nein")</f>
        <v>nein</v>
      </c>
      <c r="H6108" s="26" t="n">
        <v>88.308</v>
      </c>
      <c r="I6108" s="26" t="n">
        <f aca="false">(H6108/10+IF(N6108=2025,Einstellungen!$B$23,Einstellungen!$C$23))*(1+Einstellungen!$B$10)</f>
        <v>30.454242</v>
      </c>
      <c r="J6108" s="25" t="n">
        <f aca="false">E6108*I6108/100</f>
        <v>0</v>
      </c>
      <c r="K6108" s="25" t="n">
        <f aca="false">E6108*Einstellungen!$B$5/100</f>
        <v>0</v>
      </c>
      <c r="L6108" s="23" t="str">
        <f aca="false">IF(I6108&lt;Einstellungen!$B$5,"ja","nein")</f>
        <v>nein</v>
      </c>
      <c r="M6108" s="23" t="s">
        <v>131</v>
      </c>
      <c r="N6108" s="23" t="n">
        <v>2025</v>
      </c>
      <c r="O6108" s="23" t="n">
        <v>11</v>
      </c>
    </row>
    <row r="6109" customFormat="false" ht="15" hidden="false" customHeight="false" outlineLevel="0" collapsed="false">
      <c r="A6109" s="22" t="n">
        <v>45946</v>
      </c>
      <c r="B6109" s="23" t="s">
        <v>118</v>
      </c>
      <c r="C6109" s="23" t="s">
        <v>106</v>
      </c>
      <c r="D6109" s="24" t="n">
        <v>-400.5</v>
      </c>
      <c r="E6109" s="25" t="n">
        <f aca="false">MAX(D6109,0)/1000</f>
        <v>0</v>
      </c>
      <c r="F6109" s="25" t="n">
        <f aca="false">MAX(-D6109,0)/1000</f>
        <v>0.4005</v>
      </c>
      <c r="G6109" s="23" t="str">
        <f aca="false">IF(E6109&gt;0,"ja","nein")</f>
        <v>nein</v>
      </c>
      <c r="H6109" s="26" t="n">
        <v>83.403</v>
      </c>
      <c r="I6109" s="26" t="n">
        <f aca="false">(H6109/10+IF(N6109=2025,Einstellungen!$B$23,Einstellungen!$C$23))*(1+Einstellungen!$B$10)</f>
        <v>29.870547</v>
      </c>
      <c r="J6109" s="25" t="n">
        <f aca="false">E6109*I6109/100</f>
        <v>0</v>
      </c>
      <c r="K6109" s="25" t="n">
        <f aca="false">E6109*Einstellungen!$B$5/100</f>
        <v>0</v>
      </c>
      <c r="L6109" s="23" t="str">
        <f aca="false">IF(I6109&lt;Einstellungen!$B$5,"ja","nein")</f>
        <v>nein</v>
      </c>
      <c r="M6109" s="23" t="s">
        <v>131</v>
      </c>
      <c r="N6109" s="23" t="n">
        <v>2025</v>
      </c>
      <c r="O6109" s="23" t="n">
        <v>12</v>
      </c>
    </row>
    <row r="6110" customFormat="false" ht="15" hidden="false" customHeight="false" outlineLevel="0" collapsed="false">
      <c r="A6110" s="22" t="n">
        <v>45946</v>
      </c>
      <c r="B6110" s="23" t="s">
        <v>119</v>
      </c>
      <c r="C6110" s="23" t="s">
        <v>106</v>
      </c>
      <c r="D6110" s="24" t="n">
        <v>-73.8</v>
      </c>
      <c r="E6110" s="25" t="n">
        <f aca="false">MAX(D6110,0)/1000</f>
        <v>0</v>
      </c>
      <c r="F6110" s="25" t="n">
        <f aca="false">MAX(-D6110,0)/1000</f>
        <v>0.0738</v>
      </c>
      <c r="G6110" s="23" t="str">
        <f aca="false">IF(E6110&gt;0,"ja","nein")</f>
        <v>nein</v>
      </c>
      <c r="H6110" s="26" t="n">
        <v>81.475</v>
      </c>
      <c r="I6110" s="26" t="n">
        <f aca="false">(H6110/10+IF(N6110=2025,Einstellungen!$B$23,Einstellungen!$C$23))*(1+Einstellungen!$B$10)</f>
        <v>29.641115</v>
      </c>
      <c r="J6110" s="25" t="n">
        <f aca="false">E6110*I6110/100</f>
        <v>0</v>
      </c>
      <c r="K6110" s="25" t="n">
        <f aca="false">E6110*Einstellungen!$B$5/100</f>
        <v>0</v>
      </c>
      <c r="L6110" s="23" t="str">
        <f aca="false">IF(I6110&lt;Einstellungen!$B$5,"ja","nein")</f>
        <v>nein</v>
      </c>
      <c r="M6110" s="23" t="s">
        <v>131</v>
      </c>
      <c r="N6110" s="23" t="n">
        <v>2025</v>
      </c>
      <c r="O6110" s="23" t="n">
        <v>13</v>
      </c>
    </row>
    <row r="6111" customFormat="false" ht="15" hidden="false" customHeight="false" outlineLevel="0" collapsed="false">
      <c r="A6111" s="22" t="n">
        <v>45946</v>
      </c>
      <c r="B6111" s="23" t="s">
        <v>120</v>
      </c>
      <c r="C6111" s="23" t="s">
        <v>106</v>
      </c>
      <c r="D6111" s="24" t="n">
        <v>-80</v>
      </c>
      <c r="E6111" s="25" t="n">
        <f aca="false">MAX(D6111,0)/1000</f>
        <v>0</v>
      </c>
      <c r="F6111" s="25" t="n">
        <f aca="false">MAX(-D6111,0)/1000</f>
        <v>0.08</v>
      </c>
      <c r="G6111" s="23" t="str">
        <f aca="false">IF(E6111&gt;0,"ja","nein")</f>
        <v>nein</v>
      </c>
      <c r="H6111" s="26" t="n">
        <v>82.98</v>
      </c>
      <c r="I6111" s="26" t="n">
        <f aca="false">(H6111/10+IF(N6111=2025,Einstellungen!$B$23,Einstellungen!$C$23))*(1+Einstellungen!$B$10)</f>
        <v>29.82021</v>
      </c>
      <c r="J6111" s="25" t="n">
        <f aca="false">E6111*I6111/100</f>
        <v>0</v>
      </c>
      <c r="K6111" s="25" t="n">
        <f aca="false">E6111*Einstellungen!$B$5/100</f>
        <v>0</v>
      </c>
      <c r="L6111" s="23" t="str">
        <f aca="false">IF(I6111&lt;Einstellungen!$B$5,"ja","nein")</f>
        <v>nein</v>
      </c>
      <c r="M6111" s="23" t="s">
        <v>131</v>
      </c>
      <c r="N6111" s="23" t="n">
        <v>2025</v>
      </c>
      <c r="O6111" s="23" t="n">
        <v>14</v>
      </c>
    </row>
    <row r="6112" customFormat="false" ht="15" hidden="false" customHeight="false" outlineLevel="0" collapsed="false">
      <c r="A6112" s="22" t="n">
        <v>45946</v>
      </c>
      <c r="B6112" s="23" t="s">
        <v>104</v>
      </c>
      <c r="C6112" s="23" t="s">
        <v>106</v>
      </c>
      <c r="D6112" s="24" t="n">
        <v>-173.6</v>
      </c>
      <c r="E6112" s="25" t="n">
        <f aca="false">MAX(D6112,0)/1000</f>
        <v>0</v>
      </c>
      <c r="F6112" s="25" t="n">
        <f aca="false">MAX(-D6112,0)/1000</f>
        <v>0.1736</v>
      </c>
      <c r="G6112" s="23" t="str">
        <f aca="false">IF(E6112&gt;0,"ja","nein")</f>
        <v>nein</v>
      </c>
      <c r="H6112" s="26" t="n">
        <v>83.028</v>
      </c>
      <c r="I6112" s="26" t="n">
        <f aca="false">(H6112/10+IF(N6112=2025,Einstellungen!$B$23,Einstellungen!$C$23))*(1+Einstellungen!$B$10)</f>
        <v>29.825922</v>
      </c>
      <c r="J6112" s="25" t="n">
        <f aca="false">E6112*I6112/100</f>
        <v>0</v>
      </c>
      <c r="K6112" s="25" t="n">
        <f aca="false">E6112*Einstellungen!$B$5/100</f>
        <v>0</v>
      </c>
      <c r="L6112" s="23" t="str">
        <f aca="false">IF(I6112&lt;Einstellungen!$B$5,"ja","nein")</f>
        <v>nein</v>
      </c>
      <c r="M6112" s="23" t="s">
        <v>131</v>
      </c>
      <c r="N6112" s="23" t="n">
        <v>2025</v>
      </c>
      <c r="O6112" s="23" t="n">
        <v>15</v>
      </c>
    </row>
    <row r="6113" customFormat="false" ht="15" hidden="false" customHeight="false" outlineLevel="0" collapsed="false">
      <c r="A6113" s="22" t="n">
        <v>45946</v>
      </c>
      <c r="B6113" s="23" t="s">
        <v>105</v>
      </c>
      <c r="C6113" s="23" t="s">
        <v>106</v>
      </c>
      <c r="D6113" s="24" t="n">
        <v>-10.3</v>
      </c>
      <c r="E6113" s="25" t="n">
        <f aca="false">MAX(D6113,0)/1000</f>
        <v>0</v>
      </c>
      <c r="F6113" s="25" t="n">
        <f aca="false">MAX(-D6113,0)/1000</f>
        <v>0.0103</v>
      </c>
      <c r="G6113" s="23" t="str">
        <f aca="false">IF(E6113&gt;0,"ja","nein")</f>
        <v>nein</v>
      </c>
      <c r="H6113" s="26" t="n">
        <v>89.028</v>
      </c>
      <c r="I6113" s="26" t="n">
        <f aca="false">(H6113/10+IF(N6113=2025,Einstellungen!$B$23,Einstellungen!$C$23))*(1+Einstellungen!$B$10)</f>
        <v>30.539922</v>
      </c>
      <c r="J6113" s="25" t="n">
        <f aca="false">E6113*I6113/100</f>
        <v>0</v>
      </c>
      <c r="K6113" s="25" t="n">
        <f aca="false">E6113*Einstellungen!$B$5/100</f>
        <v>0</v>
      </c>
      <c r="L6113" s="23" t="str">
        <f aca="false">IF(I6113&lt;Einstellungen!$B$5,"ja","nein")</f>
        <v>nein</v>
      </c>
      <c r="M6113" s="23" t="s">
        <v>131</v>
      </c>
      <c r="N6113" s="23" t="n">
        <v>2025</v>
      </c>
      <c r="O6113" s="23" t="n">
        <v>16</v>
      </c>
    </row>
    <row r="6114" customFormat="false" ht="15" hidden="false" customHeight="false" outlineLevel="0" collapsed="false">
      <c r="A6114" s="22" t="n">
        <v>45946</v>
      </c>
      <c r="B6114" s="23" t="s">
        <v>97</v>
      </c>
      <c r="C6114" s="23" t="s">
        <v>106</v>
      </c>
      <c r="D6114" s="24" t="n">
        <v>0.8</v>
      </c>
      <c r="E6114" s="25" t="n">
        <f aca="false">MAX(D6114,0)/1000</f>
        <v>0.0008</v>
      </c>
      <c r="F6114" s="25" t="n">
        <f aca="false">MAX(-D6114,0)/1000</f>
        <v>0</v>
      </c>
      <c r="G6114" s="23" t="str">
        <f aca="false">IF(E6114&gt;0,"ja","nein")</f>
        <v>ja</v>
      </c>
      <c r="H6114" s="26" t="n">
        <v>120.915</v>
      </c>
      <c r="I6114" s="26" t="n">
        <f aca="false">(H6114/10+IF(N6114=2025,Einstellungen!$B$23,Einstellungen!$C$23))*(1+Einstellungen!$B$10)</f>
        <v>34.334475</v>
      </c>
      <c r="J6114" s="25" t="n">
        <f aca="false">E6114*I6114/100</f>
        <v>0.0002746758</v>
      </c>
      <c r="K6114" s="25" t="n">
        <f aca="false">E6114*Einstellungen!$B$5/100</f>
        <v>0.000232</v>
      </c>
      <c r="L6114" s="23" t="str">
        <f aca="false">IF(I6114&lt;Einstellungen!$B$5,"ja","nein")</f>
        <v>nein</v>
      </c>
      <c r="M6114" s="23" t="s">
        <v>131</v>
      </c>
      <c r="N6114" s="23" t="n">
        <v>2025</v>
      </c>
      <c r="O6114" s="23" t="n">
        <v>17</v>
      </c>
    </row>
    <row r="6115" customFormat="false" ht="15" hidden="false" customHeight="false" outlineLevel="0" collapsed="false">
      <c r="A6115" s="22" t="n">
        <v>45946</v>
      </c>
      <c r="B6115" s="23" t="s">
        <v>99</v>
      </c>
      <c r="C6115" s="23" t="s">
        <v>106</v>
      </c>
      <c r="D6115" s="24" t="n">
        <v>25.4</v>
      </c>
      <c r="E6115" s="25" t="n">
        <f aca="false">MAX(D6115,0)/1000</f>
        <v>0.0254</v>
      </c>
      <c r="F6115" s="25" t="n">
        <f aca="false">MAX(-D6115,0)/1000</f>
        <v>0</v>
      </c>
      <c r="G6115" s="23" t="str">
        <f aca="false">IF(E6115&gt;0,"ja","nein")</f>
        <v>ja</v>
      </c>
      <c r="H6115" s="26" t="n">
        <v>130</v>
      </c>
      <c r="I6115" s="26" t="n">
        <f aca="false">(H6115/10+IF(N6115=2025,Einstellungen!$B$23,Einstellungen!$C$23))*(1+Einstellungen!$B$10)</f>
        <v>35.41559</v>
      </c>
      <c r="J6115" s="25" t="n">
        <f aca="false">E6115*I6115/100</f>
        <v>0.00899555986</v>
      </c>
      <c r="K6115" s="25" t="n">
        <f aca="false">E6115*Einstellungen!$B$5/100</f>
        <v>0.007366</v>
      </c>
      <c r="L6115" s="23" t="str">
        <f aca="false">IF(I6115&lt;Einstellungen!$B$5,"ja","nein")</f>
        <v>nein</v>
      </c>
      <c r="M6115" s="23" t="s">
        <v>131</v>
      </c>
      <c r="N6115" s="23" t="n">
        <v>2025</v>
      </c>
      <c r="O6115" s="23" t="n">
        <v>18</v>
      </c>
    </row>
    <row r="6116" customFormat="false" ht="15" hidden="false" customHeight="false" outlineLevel="0" collapsed="false">
      <c r="A6116" s="22" t="n">
        <v>45946</v>
      </c>
      <c r="B6116" s="23" t="s">
        <v>100</v>
      </c>
      <c r="C6116" s="23" t="s">
        <v>106</v>
      </c>
      <c r="D6116" s="24" t="n">
        <v>79.9</v>
      </c>
      <c r="E6116" s="25" t="n">
        <f aca="false">MAX(D6116,0)/1000</f>
        <v>0.0799</v>
      </c>
      <c r="F6116" s="25" t="n">
        <f aca="false">MAX(-D6116,0)/1000</f>
        <v>0</v>
      </c>
      <c r="G6116" s="23" t="str">
        <f aca="false">IF(E6116&gt;0,"ja","nein")</f>
        <v>ja</v>
      </c>
      <c r="H6116" s="26" t="n">
        <v>140.59</v>
      </c>
      <c r="I6116" s="26" t="n">
        <f aca="false">(H6116/10+IF(N6116=2025,Einstellungen!$B$23,Einstellungen!$C$23))*(1+Einstellungen!$B$10)</f>
        <v>36.6758</v>
      </c>
      <c r="J6116" s="25" t="n">
        <f aca="false">E6116*I6116/100</f>
        <v>0.0293039642</v>
      </c>
      <c r="K6116" s="25" t="n">
        <f aca="false">E6116*Einstellungen!$B$5/100</f>
        <v>0.023171</v>
      </c>
      <c r="L6116" s="23" t="str">
        <f aca="false">IF(I6116&lt;Einstellungen!$B$5,"ja","nein")</f>
        <v>nein</v>
      </c>
      <c r="M6116" s="23" t="s">
        <v>131</v>
      </c>
      <c r="N6116" s="23" t="n">
        <v>2025</v>
      </c>
      <c r="O6116" s="23" t="n">
        <v>19</v>
      </c>
    </row>
    <row r="6117" customFormat="false" ht="15" hidden="false" customHeight="false" outlineLevel="0" collapsed="false">
      <c r="A6117" s="22" t="n">
        <v>45946</v>
      </c>
      <c r="B6117" s="23" t="s">
        <v>92</v>
      </c>
      <c r="C6117" s="23" t="s">
        <v>106</v>
      </c>
      <c r="D6117" s="24" t="n">
        <v>136.9</v>
      </c>
      <c r="E6117" s="25" t="n">
        <f aca="false">MAX(D6117,0)/1000</f>
        <v>0.1369</v>
      </c>
      <c r="F6117" s="25" t="n">
        <f aca="false">MAX(-D6117,0)/1000</f>
        <v>0</v>
      </c>
      <c r="G6117" s="23" t="str">
        <f aca="false">IF(E6117&gt;0,"ja","nein")</f>
        <v>ja</v>
      </c>
      <c r="H6117" s="26" t="n">
        <v>125.595</v>
      </c>
      <c r="I6117" s="26" t="n">
        <f aca="false">(H6117/10+IF(N6117=2025,Einstellungen!$B$23,Einstellungen!$C$23))*(1+Einstellungen!$B$10)</f>
        <v>34.891395</v>
      </c>
      <c r="J6117" s="25" t="n">
        <f aca="false">E6117*I6117/100</f>
        <v>0.047766319755</v>
      </c>
      <c r="K6117" s="25" t="n">
        <f aca="false">E6117*Einstellungen!$B$5/100</f>
        <v>0.039701</v>
      </c>
      <c r="L6117" s="23" t="str">
        <f aca="false">IF(I6117&lt;Einstellungen!$B$5,"ja","nein")</f>
        <v>nein</v>
      </c>
      <c r="M6117" s="23" t="s">
        <v>131</v>
      </c>
      <c r="N6117" s="23" t="n">
        <v>2025</v>
      </c>
      <c r="O6117" s="23" t="n">
        <v>20</v>
      </c>
    </row>
    <row r="6118" customFormat="false" ht="15" hidden="false" customHeight="false" outlineLevel="0" collapsed="false">
      <c r="A6118" s="22" t="n">
        <v>45946</v>
      </c>
      <c r="B6118" s="23" t="s">
        <v>95</v>
      </c>
      <c r="C6118" s="23" t="s">
        <v>106</v>
      </c>
      <c r="D6118" s="24" t="n">
        <v>-30.8</v>
      </c>
      <c r="E6118" s="25" t="n">
        <f aca="false">MAX(D6118,0)/1000</f>
        <v>0</v>
      </c>
      <c r="F6118" s="25" t="n">
        <f aca="false">MAX(-D6118,0)/1000</f>
        <v>0.0308</v>
      </c>
      <c r="G6118" s="23" t="str">
        <f aca="false">IF(E6118&gt;0,"ja","nein")</f>
        <v>nein</v>
      </c>
      <c r="H6118" s="26" t="n">
        <v>102.233</v>
      </c>
      <c r="I6118" s="26" t="n">
        <f aca="false">(H6118/10+IF(N6118=2025,Einstellungen!$B$23,Einstellungen!$C$23))*(1+Einstellungen!$B$10)</f>
        <v>32.111317</v>
      </c>
      <c r="J6118" s="25" t="n">
        <f aca="false">E6118*I6118/100</f>
        <v>0</v>
      </c>
      <c r="K6118" s="25" t="n">
        <f aca="false">E6118*Einstellungen!$B$5/100</f>
        <v>0</v>
      </c>
      <c r="L6118" s="23" t="str">
        <f aca="false">IF(I6118&lt;Einstellungen!$B$5,"ja","nein")</f>
        <v>nein</v>
      </c>
      <c r="M6118" s="23" t="s">
        <v>131</v>
      </c>
      <c r="N6118" s="23" t="n">
        <v>2025</v>
      </c>
      <c r="O6118" s="23" t="n">
        <v>21</v>
      </c>
    </row>
    <row r="6119" customFormat="false" ht="15" hidden="false" customHeight="false" outlineLevel="0" collapsed="false">
      <c r="A6119" s="22" t="n">
        <v>45946</v>
      </c>
      <c r="B6119" s="23" t="s">
        <v>96</v>
      </c>
      <c r="C6119" s="23" t="s">
        <v>106</v>
      </c>
      <c r="D6119" s="24" t="n">
        <v>-183.1</v>
      </c>
      <c r="E6119" s="25" t="n">
        <f aca="false">MAX(D6119,0)/1000</f>
        <v>0</v>
      </c>
      <c r="F6119" s="25" t="n">
        <f aca="false">MAX(-D6119,0)/1000</f>
        <v>0.1831</v>
      </c>
      <c r="G6119" s="23" t="str">
        <f aca="false">IF(E6119&gt;0,"ja","nein")</f>
        <v>nein</v>
      </c>
      <c r="H6119" s="26" t="n">
        <v>99.855</v>
      </c>
      <c r="I6119" s="26" t="n">
        <f aca="false">(H6119/10+IF(N6119=2025,Einstellungen!$B$23,Einstellungen!$C$23))*(1+Einstellungen!$B$10)</f>
        <v>31.828335</v>
      </c>
      <c r="J6119" s="25" t="n">
        <f aca="false">E6119*I6119/100</f>
        <v>0</v>
      </c>
      <c r="K6119" s="25" t="n">
        <f aca="false">E6119*Einstellungen!$B$5/100</f>
        <v>0</v>
      </c>
      <c r="L6119" s="23" t="str">
        <f aca="false">IF(I6119&lt;Einstellungen!$B$5,"ja","nein")</f>
        <v>nein</v>
      </c>
      <c r="M6119" s="23" t="s">
        <v>131</v>
      </c>
      <c r="N6119" s="23" t="n">
        <v>2025</v>
      </c>
      <c r="O6119" s="23" t="n">
        <v>22</v>
      </c>
    </row>
    <row r="6120" customFormat="false" ht="15" hidden="false" customHeight="false" outlineLevel="0" collapsed="false">
      <c r="A6120" s="22" t="n">
        <v>45946</v>
      </c>
      <c r="B6120" s="23" t="s">
        <v>101</v>
      </c>
      <c r="C6120" s="23" t="s">
        <v>106</v>
      </c>
      <c r="D6120" s="24" t="n">
        <v>-177</v>
      </c>
      <c r="E6120" s="25" t="n">
        <f aca="false">MAX(D6120,0)/1000</f>
        <v>0</v>
      </c>
      <c r="F6120" s="25" t="n">
        <f aca="false">MAX(-D6120,0)/1000</f>
        <v>0.177</v>
      </c>
      <c r="G6120" s="23" t="str">
        <f aca="false">IF(E6120&gt;0,"ja","nein")</f>
        <v>nein</v>
      </c>
      <c r="H6120" s="26" t="n">
        <v>93.362</v>
      </c>
      <c r="I6120" s="26" t="n">
        <f aca="false">(H6120/10+IF(N6120=2025,Einstellungen!$B$23,Einstellungen!$C$23))*(1+Einstellungen!$B$10)</f>
        <v>31.055668</v>
      </c>
      <c r="J6120" s="25" t="n">
        <f aca="false">E6120*I6120/100</f>
        <v>0</v>
      </c>
      <c r="K6120" s="25" t="n">
        <f aca="false">E6120*Einstellungen!$B$5/100</f>
        <v>0</v>
      </c>
      <c r="L6120" s="23" t="str">
        <f aca="false">IF(I6120&lt;Einstellungen!$B$5,"ja","nein")</f>
        <v>nein</v>
      </c>
      <c r="M6120" s="23" t="s">
        <v>131</v>
      </c>
      <c r="N6120" s="23" t="n">
        <v>2025</v>
      </c>
      <c r="O6120" s="23" t="n">
        <v>23</v>
      </c>
    </row>
    <row r="6121" customFormat="false" ht="15" hidden="false" customHeight="false" outlineLevel="0" collapsed="false">
      <c r="A6121" s="22" t="n">
        <v>45947</v>
      </c>
      <c r="B6121" s="23" t="s">
        <v>102</v>
      </c>
      <c r="C6121" s="23" t="s">
        <v>121</v>
      </c>
      <c r="D6121" s="24" t="n">
        <v>100.3</v>
      </c>
      <c r="E6121" s="25" t="n">
        <f aca="false">MAX(D6121,0)/1000</f>
        <v>0.1003</v>
      </c>
      <c r="F6121" s="25" t="n">
        <f aca="false">MAX(-D6121,0)/1000</f>
        <v>0</v>
      </c>
      <c r="G6121" s="23" t="str">
        <f aca="false">IF(E6121&gt;0,"ja","nein")</f>
        <v>ja</v>
      </c>
      <c r="H6121" s="26" t="n">
        <v>88.148</v>
      </c>
      <c r="I6121" s="26" t="n">
        <f aca="false">(H6121/10+IF(N6121=2025,Einstellungen!$B$23,Einstellungen!$C$23))*(1+Einstellungen!$B$10)</f>
        <v>30.435202</v>
      </c>
      <c r="J6121" s="25" t="n">
        <f aca="false">E6121*I6121/100</f>
        <v>0.030526507606</v>
      </c>
      <c r="K6121" s="25" t="n">
        <f aca="false">E6121*Einstellungen!$B$5/100</f>
        <v>0.029087</v>
      </c>
      <c r="L6121" s="23" t="str">
        <f aca="false">IF(I6121&lt;Einstellungen!$B$5,"ja","nein")</f>
        <v>nein</v>
      </c>
      <c r="M6121" s="23" t="s">
        <v>131</v>
      </c>
      <c r="N6121" s="23" t="n">
        <v>2025</v>
      </c>
      <c r="O6121" s="23" t="n">
        <v>0</v>
      </c>
    </row>
    <row r="6122" customFormat="false" ht="15" hidden="false" customHeight="false" outlineLevel="0" collapsed="false">
      <c r="A6122" s="22" t="n">
        <v>45947</v>
      </c>
      <c r="B6122" s="23" t="s">
        <v>107</v>
      </c>
      <c r="C6122" s="23" t="s">
        <v>121</v>
      </c>
      <c r="D6122" s="24" t="n">
        <v>97.6</v>
      </c>
      <c r="E6122" s="25" t="n">
        <f aca="false">MAX(D6122,0)/1000</f>
        <v>0.0976</v>
      </c>
      <c r="F6122" s="25" t="n">
        <f aca="false">MAX(-D6122,0)/1000</f>
        <v>0</v>
      </c>
      <c r="G6122" s="23" t="str">
        <f aca="false">IF(E6122&gt;0,"ja","nein")</f>
        <v>ja</v>
      </c>
      <c r="H6122" s="26" t="n">
        <v>88.312</v>
      </c>
      <c r="I6122" s="26" t="n">
        <f aca="false">(H6122/10+IF(N6122=2025,Einstellungen!$B$23,Einstellungen!$C$23))*(1+Einstellungen!$B$10)</f>
        <v>30.454718</v>
      </c>
      <c r="J6122" s="25" t="n">
        <f aca="false">E6122*I6122/100</f>
        <v>0.029723804768</v>
      </c>
      <c r="K6122" s="25" t="n">
        <f aca="false">E6122*Einstellungen!$B$5/100</f>
        <v>0.028304</v>
      </c>
      <c r="L6122" s="23" t="str">
        <f aca="false">IF(I6122&lt;Einstellungen!$B$5,"ja","nein")</f>
        <v>nein</v>
      </c>
      <c r="M6122" s="23" t="s">
        <v>131</v>
      </c>
      <c r="N6122" s="23" t="n">
        <v>2025</v>
      </c>
      <c r="O6122" s="23" t="n">
        <v>1</v>
      </c>
    </row>
    <row r="6123" customFormat="false" ht="15" hidden="false" customHeight="false" outlineLevel="0" collapsed="false">
      <c r="A6123" s="22" t="n">
        <v>45947</v>
      </c>
      <c r="B6123" s="23" t="s">
        <v>108</v>
      </c>
      <c r="C6123" s="23" t="s">
        <v>121</v>
      </c>
      <c r="D6123" s="24" t="n">
        <v>97.3</v>
      </c>
      <c r="E6123" s="25" t="n">
        <f aca="false">MAX(D6123,0)/1000</f>
        <v>0.0973</v>
      </c>
      <c r="F6123" s="25" t="n">
        <f aca="false">MAX(-D6123,0)/1000</f>
        <v>0</v>
      </c>
      <c r="G6123" s="23" t="str">
        <f aca="false">IF(E6123&gt;0,"ja","nein")</f>
        <v>ja</v>
      </c>
      <c r="H6123" s="26" t="n">
        <v>89.058</v>
      </c>
      <c r="I6123" s="26" t="n">
        <f aca="false">(H6123/10+IF(N6123=2025,Einstellungen!$B$23,Einstellungen!$C$23))*(1+Einstellungen!$B$10)</f>
        <v>30.543492</v>
      </c>
      <c r="J6123" s="25" t="n">
        <f aca="false">E6123*I6123/100</f>
        <v>0.029718817716</v>
      </c>
      <c r="K6123" s="25" t="n">
        <f aca="false">E6123*Einstellungen!$B$5/100</f>
        <v>0.028217</v>
      </c>
      <c r="L6123" s="23" t="str">
        <f aca="false">IF(I6123&lt;Einstellungen!$B$5,"ja","nein")</f>
        <v>nein</v>
      </c>
      <c r="M6123" s="23" t="s">
        <v>131</v>
      </c>
      <c r="N6123" s="23" t="n">
        <v>2025</v>
      </c>
      <c r="O6123" s="23" t="n">
        <v>2</v>
      </c>
    </row>
    <row r="6124" customFormat="false" ht="15" hidden="false" customHeight="false" outlineLevel="0" collapsed="false">
      <c r="A6124" s="22" t="n">
        <v>45947</v>
      </c>
      <c r="B6124" s="23" t="s">
        <v>109</v>
      </c>
      <c r="C6124" s="23" t="s">
        <v>121</v>
      </c>
      <c r="D6124" s="24" t="n">
        <v>104.6</v>
      </c>
      <c r="E6124" s="25" t="n">
        <f aca="false">MAX(D6124,0)/1000</f>
        <v>0.1046</v>
      </c>
      <c r="F6124" s="25" t="n">
        <f aca="false">MAX(-D6124,0)/1000</f>
        <v>0</v>
      </c>
      <c r="G6124" s="23" t="str">
        <f aca="false">IF(E6124&gt;0,"ja","nein")</f>
        <v>ja</v>
      </c>
      <c r="H6124" s="26" t="n">
        <v>88.457</v>
      </c>
      <c r="I6124" s="26" t="n">
        <f aca="false">(H6124/10+IF(N6124=2025,Einstellungen!$B$23,Einstellungen!$C$23))*(1+Einstellungen!$B$10)</f>
        <v>30.471973</v>
      </c>
      <c r="J6124" s="25" t="n">
        <f aca="false">E6124*I6124/100</f>
        <v>0.031873683758</v>
      </c>
      <c r="K6124" s="25" t="n">
        <f aca="false">E6124*Einstellungen!$B$5/100</f>
        <v>0.030334</v>
      </c>
      <c r="L6124" s="23" t="str">
        <f aca="false">IF(I6124&lt;Einstellungen!$B$5,"ja","nein")</f>
        <v>nein</v>
      </c>
      <c r="M6124" s="23" t="s">
        <v>131</v>
      </c>
      <c r="N6124" s="23" t="n">
        <v>2025</v>
      </c>
      <c r="O6124" s="23" t="n">
        <v>3</v>
      </c>
    </row>
    <row r="6125" customFormat="false" ht="15" hidden="false" customHeight="false" outlineLevel="0" collapsed="false">
      <c r="A6125" s="22" t="n">
        <v>45947</v>
      </c>
      <c r="B6125" s="23" t="s">
        <v>110</v>
      </c>
      <c r="C6125" s="23" t="s">
        <v>121</v>
      </c>
      <c r="D6125" s="24" t="n">
        <v>238.3</v>
      </c>
      <c r="E6125" s="25" t="n">
        <f aca="false">MAX(D6125,0)/1000</f>
        <v>0.2383</v>
      </c>
      <c r="F6125" s="25" t="n">
        <f aca="false">MAX(-D6125,0)/1000</f>
        <v>0</v>
      </c>
      <c r="G6125" s="23" t="str">
        <f aca="false">IF(E6125&gt;0,"ja","nein")</f>
        <v>ja</v>
      </c>
      <c r="H6125" s="26" t="n">
        <v>90.588</v>
      </c>
      <c r="I6125" s="26" t="n">
        <f aca="false">(H6125/10+IF(N6125=2025,Einstellungen!$B$23,Einstellungen!$C$23))*(1+Einstellungen!$B$10)</f>
        <v>30.725562</v>
      </c>
      <c r="J6125" s="25" t="n">
        <f aca="false">E6125*I6125/100</f>
        <v>0.073219014246</v>
      </c>
      <c r="K6125" s="25" t="n">
        <f aca="false">E6125*Einstellungen!$B$5/100</f>
        <v>0.069107</v>
      </c>
      <c r="L6125" s="23" t="str">
        <f aca="false">IF(I6125&lt;Einstellungen!$B$5,"ja","nein")</f>
        <v>nein</v>
      </c>
      <c r="M6125" s="23" t="s">
        <v>131</v>
      </c>
      <c r="N6125" s="23" t="n">
        <v>2025</v>
      </c>
      <c r="O6125" s="23" t="n">
        <v>4</v>
      </c>
    </row>
    <row r="6126" customFormat="false" ht="15" hidden="false" customHeight="false" outlineLevel="0" collapsed="false">
      <c r="A6126" s="22" t="n">
        <v>45947</v>
      </c>
      <c r="B6126" s="23" t="s">
        <v>111</v>
      </c>
      <c r="C6126" s="23" t="s">
        <v>121</v>
      </c>
      <c r="D6126" s="24" t="n">
        <v>210.6</v>
      </c>
      <c r="E6126" s="25" t="n">
        <f aca="false">MAX(D6126,0)/1000</f>
        <v>0.2106</v>
      </c>
      <c r="F6126" s="25" t="n">
        <f aca="false">MAX(-D6126,0)/1000</f>
        <v>0</v>
      </c>
      <c r="G6126" s="23" t="str">
        <f aca="false">IF(E6126&gt;0,"ja","nein")</f>
        <v>ja</v>
      </c>
      <c r="H6126" s="26" t="n">
        <v>94.51</v>
      </c>
      <c r="I6126" s="26" t="n">
        <f aca="false">(H6126/10+IF(N6126=2025,Einstellungen!$B$23,Einstellungen!$C$23))*(1+Einstellungen!$B$10)</f>
        <v>31.19228</v>
      </c>
      <c r="J6126" s="25" t="n">
        <f aca="false">E6126*I6126/100</f>
        <v>0.06569094168</v>
      </c>
      <c r="K6126" s="25" t="n">
        <f aca="false">E6126*Einstellungen!$B$5/100</f>
        <v>0.061074</v>
      </c>
      <c r="L6126" s="23" t="str">
        <f aca="false">IF(I6126&lt;Einstellungen!$B$5,"ja","nein")</f>
        <v>nein</v>
      </c>
      <c r="M6126" s="23" t="s">
        <v>131</v>
      </c>
      <c r="N6126" s="23" t="n">
        <v>2025</v>
      </c>
      <c r="O6126" s="23" t="n">
        <v>5</v>
      </c>
    </row>
    <row r="6127" customFormat="false" ht="15" hidden="false" customHeight="false" outlineLevel="0" collapsed="false">
      <c r="A6127" s="22" t="n">
        <v>45947</v>
      </c>
      <c r="B6127" s="23" t="s">
        <v>112</v>
      </c>
      <c r="C6127" s="23" t="s">
        <v>121</v>
      </c>
      <c r="D6127" s="24" t="n">
        <v>247.2</v>
      </c>
      <c r="E6127" s="25" t="n">
        <f aca="false">MAX(D6127,0)/1000</f>
        <v>0.2472</v>
      </c>
      <c r="F6127" s="25" t="n">
        <f aca="false">MAX(-D6127,0)/1000</f>
        <v>0</v>
      </c>
      <c r="G6127" s="23" t="str">
        <f aca="false">IF(E6127&gt;0,"ja","nein")</f>
        <v>ja</v>
      </c>
      <c r="H6127" s="26" t="n">
        <v>107.91</v>
      </c>
      <c r="I6127" s="26" t="n">
        <f aca="false">(H6127/10+IF(N6127=2025,Einstellungen!$B$23,Einstellungen!$C$23))*(1+Einstellungen!$B$10)</f>
        <v>32.78688</v>
      </c>
      <c r="J6127" s="25" t="n">
        <f aca="false">E6127*I6127/100</f>
        <v>0.08104916736</v>
      </c>
      <c r="K6127" s="25" t="n">
        <f aca="false">E6127*Einstellungen!$B$5/100</f>
        <v>0.071688</v>
      </c>
      <c r="L6127" s="23" t="str">
        <f aca="false">IF(I6127&lt;Einstellungen!$B$5,"ja","nein")</f>
        <v>nein</v>
      </c>
      <c r="M6127" s="23" t="s">
        <v>131</v>
      </c>
      <c r="N6127" s="23" t="n">
        <v>2025</v>
      </c>
      <c r="O6127" s="23" t="n">
        <v>6</v>
      </c>
    </row>
    <row r="6128" customFormat="false" ht="15" hidden="false" customHeight="false" outlineLevel="0" collapsed="false">
      <c r="A6128" s="22" t="n">
        <v>45947</v>
      </c>
      <c r="B6128" s="23" t="s">
        <v>113</v>
      </c>
      <c r="C6128" s="23" t="s">
        <v>121</v>
      </c>
      <c r="D6128" s="24" t="n">
        <v>399.7</v>
      </c>
      <c r="E6128" s="25" t="n">
        <f aca="false">MAX(D6128,0)/1000</f>
        <v>0.3997</v>
      </c>
      <c r="F6128" s="25" t="n">
        <f aca="false">MAX(-D6128,0)/1000</f>
        <v>0</v>
      </c>
      <c r="G6128" s="23" t="str">
        <f aca="false">IF(E6128&gt;0,"ja","nein")</f>
        <v>ja</v>
      </c>
      <c r="H6128" s="26" t="n">
        <v>129.485</v>
      </c>
      <c r="I6128" s="26" t="n">
        <f aca="false">(H6128/10+IF(N6128=2025,Einstellungen!$B$23,Einstellungen!$C$23))*(1+Einstellungen!$B$10)</f>
        <v>35.354305</v>
      </c>
      <c r="J6128" s="25" t="n">
        <f aca="false">E6128*I6128/100</f>
        <v>0.141311157085</v>
      </c>
      <c r="K6128" s="25" t="n">
        <f aca="false">E6128*Einstellungen!$B$5/100</f>
        <v>0.115913</v>
      </c>
      <c r="L6128" s="23" t="str">
        <f aca="false">IF(I6128&lt;Einstellungen!$B$5,"ja","nein")</f>
        <v>nein</v>
      </c>
      <c r="M6128" s="23" t="s">
        <v>131</v>
      </c>
      <c r="N6128" s="23" t="n">
        <v>2025</v>
      </c>
      <c r="O6128" s="23" t="n">
        <v>7</v>
      </c>
    </row>
    <row r="6129" customFormat="false" ht="15" hidden="false" customHeight="false" outlineLevel="0" collapsed="false">
      <c r="A6129" s="22" t="n">
        <v>45947</v>
      </c>
      <c r="B6129" s="23" t="s">
        <v>114</v>
      </c>
      <c r="C6129" s="23" t="s">
        <v>121</v>
      </c>
      <c r="D6129" s="24" t="n">
        <v>426.4</v>
      </c>
      <c r="E6129" s="25" t="n">
        <f aca="false">MAX(D6129,0)/1000</f>
        <v>0.4264</v>
      </c>
      <c r="F6129" s="25" t="n">
        <f aca="false">MAX(-D6129,0)/1000</f>
        <v>0</v>
      </c>
      <c r="G6129" s="23" t="str">
        <f aca="false">IF(E6129&gt;0,"ja","nein")</f>
        <v>ja</v>
      </c>
      <c r="H6129" s="26" t="n">
        <v>144.835</v>
      </c>
      <c r="I6129" s="26" t="n">
        <f aca="false">(H6129/10+IF(N6129=2025,Einstellungen!$B$23,Einstellungen!$C$23))*(1+Einstellungen!$B$10)</f>
        <v>37.180955</v>
      </c>
      <c r="J6129" s="25" t="n">
        <f aca="false">E6129*I6129/100</f>
        <v>0.15853959212</v>
      </c>
      <c r="K6129" s="25" t="n">
        <f aca="false">E6129*Einstellungen!$B$5/100</f>
        <v>0.123656</v>
      </c>
      <c r="L6129" s="23" t="str">
        <f aca="false">IF(I6129&lt;Einstellungen!$B$5,"ja","nein")</f>
        <v>nein</v>
      </c>
      <c r="M6129" s="23" t="s">
        <v>131</v>
      </c>
      <c r="N6129" s="23" t="n">
        <v>2025</v>
      </c>
      <c r="O6129" s="23" t="n">
        <v>8</v>
      </c>
    </row>
    <row r="6130" customFormat="false" ht="15" hidden="false" customHeight="false" outlineLevel="0" collapsed="false">
      <c r="A6130" s="22" t="n">
        <v>45947</v>
      </c>
      <c r="B6130" s="23" t="s">
        <v>115</v>
      </c>
      <c r="C6130" s="23" t="s">
        <v>121</v>
      </c>
      <c r="D6130" s="24" t="n">
        <v>15.4</v>
      </c>
      <c r="E6130" s="25" t="n">
        <f aca="false">MAX(D6130,0)/1000</f>
        <v>0.0154</v>
      </c>
      <c r="F6130" s="25" t="n">
        <f aca="false">MAX(-D6130,0)/1000</f>
        <v>0</v>
      </c>
      <c r="G6130" s="23" t="str">
        <f aca="false">IF(E6130&gt;0,"ja","nein")</f>
        <v>ja</v>
      </c>
      <c r="H6130" s="26" t="n">
        <v>129.02</v>
      </c>
      <c r="I6130" s="26" t="n">
        <f aca="false">(H6130/10+IF(N6130=2025,Einstellungen!$B$23,Einstellungen!$C$23))*(1+Einstellungen!$B$10)</f>
        <v>35.29897</v>
      </c>
      <c r="J6130" s="25" t="n">
        <f aca="false">E6130*I6130/100</f>
        <v>0.00543604138</v>
      </c>
      <c r="K6130" s="25" t="n">
        <f aca="false">E6130*Einstellungen!$B$5/100</f>
        <v>0.004466</v>
      </c>
      <c r="L6130" s="23" t="str">
        <f aca="false">IF(I6130&lt;Einstellungen!$B$5,"ja","nein")</f>
        <v>nein</v>
      </c>
      <c r="M6130" s="23" t="s">
        <v>131</v>
      </c>
      <c r="N6130" s="23" t="n">
        <v>2025</v>
      </c>
      <c r="O6130" s="23" t="n">
        <v>9</v>
      </c>
    </row>
    <row r="6131" customFormat="false" ht="15" hidden="false" customHeight="false" outlineLevel="0" collapsed="false">
      <c r="A6131" s="22" t="n">
        <v>45947</v>
      </c>
      <c r="B6131" s="23" t="s">
        <v>116</v>
      </c>
      <c r="C6131" s="23" t="s">
        <v>121</v>
      </c>
      <c r="D6131" s="24" t="n">
        <v>-29.2</v>
      </c>
      <c r="E6131" s="25" t="n">
        <f aca="false">MAX(D6131,0)/1000</f>
        <v>0</v>
      </c>
      <c r="F6131" s="25" t="n">
        <f aca="false">MAX(-D6131,0)/1000</f>
        <v>0.0292</v>
      </c>
      <c r="G6131" s="23" t="str">
        <f aca="false">IF(E6131&gt;0,"ja","nein")</f>
        <v>nein</v>
      </c>
      <c r="H6131" s="26" t="n">
        <v>117.18</v>
      </c>
      <c r="I6131" s="26" t="n">
        <f aca="false">(H6131/10+IF(N6131=2025,Einstellungen!$B$23,Einstellungen!$C$23))*(1+Einstellungen!$B$10)</f>
        <v>33.89001</v>
      </c>
      <c r="J6131" s="25" t="n">
        <f aca="false">E6131*I6131/100</f>
        <v>0</v>
      </c>
      <c r="K6131" s="25" t="n">
        <f aca="false">E6131*Einstellungen!$B$5/100</f>
        <v>0</v>
      </c>
      <c r="L6131" s="23" t="str">
        <f aca="false">IF(I6131&lt;Einstellungen!$B$5,"ja","nein")</f>
        <v>nein</v>
      </c>
      <c r="M6131" s="23" t="s">
        <v>131</v>
      </c>
      <c r="N6131" s="23" t="n">
        <v>2025</v>
      </c>
      <c r="O6131" s="23" t="n">
        <v>10</v>
      </c>
    </row>
    <row r="6132" customFormat="false" ht="15" hidden="false" customHeight="false" outlineLevel="0" collapsed="false">
      <c r="A6132" s="22" t="n">
        <v>45947</v>
      </c>
      <c r="B6132" s="23" t="s">
        <v>117</v>
      </c>
      <c r="C6132" s="23" t="s">
        <v>121</v>
      </c>
      <c r="D6132" s="24" t="n">
        <v>14.8</v>
      </c>
      <c r="E6132" s="25" t="n">
        <f aca="false">MAX(D6132,0)/1000</f>
        <v>0.0148</v>
      </c>
      <c r="F6132" s="25" t="n">
        <f aca="false">MAX(-D6132,0)/1000</f>
        <v>0</v>
      </c>
      <c r="G6132" s="23" t="str">
        <f aca="false">IF(E6132&gt;0,"ja","nein")</f>
        <v>ja</v>
      </c>
      <c r="H6132" s="26" t="n">
        <v>99.037</v>
      </c>
      <c r="I6132" s="26" t="n">
        <f aca="false">(H6132/10+IF(N6132=2025,Einstellungen!$B$23,Einstellungen!$C$23))*(1+Einstellungen!$B$10)</f>
        <v>31.730993</v>
      </c>
      <c r="J6132" s="25" t="n">
        <f aca="false">E6132*I6132/100</f>
        <v>0.004696186964</v>
      </c>
      <c r="K6132" s="25" t="n">
        <f aca="false">E6132*Einstellungen!$B$5/100</f>
        <v>0.004292</v>
      </c>
      <c r="L6132" s="23" t="str">
        <f aca="false">IF(I6132&lt;Einstellungen!$B$5,"ja","nein")</f>
        <v>nein</v>
      </c>
      <c r="M6132" s="23" t="s">
        <v>131</v>
      </c>
      <c r="N6132" s="23" t="n">
        <v>2025</v>
      </c>
      <c r="O6132" s="23" t="n">
        <v>11</v>
      </c>
    </row>
    <row r="6133" customFormat="false" ht="15" hidden="false" customHeight="false" outlineLevel="0" collapsed="false">
      <c r="A6133" s="22" t="n">
        <v>45947</v>
      </c>
      <c r="B6133" s="23" t="s">
        <v>118</v>
      </c>
      <c r="C6133" s="23" t="s">
        <v>121</v>
      </c>
      <c r="D6133" s="24" t="n">
        <v>-25.9</v>
      </c>
      <c r="E6133" s="25" t="n">
        <f aca="false">MAX(D6133,0)/1000</f>
        <v>0</v>
      </c>
      <c r="F6133" s="25" t="n">
        <f aca="false">MAX(-D6133,0)/1000</f>
        <v>0.0259</v>
      </c>
      <c r="G6133" s="23" t="str">
        <f aca="false">IF(E6133&gt;0,"ja","nein")</f>
        <v>nein</v>
      </c>
      <c r="H6133" s="26" t="n">
        <v>88.14</v>
      </c>
      <c r="I6133" s="26" t="n">
        <f aca="false">(H6133/10+IF(N6133=2025,Einstellungen!$B$23,Einstellungen!$C$23))*(1+Einstellungen!$B$10)</f>
        <v>30.43425</v>
      </c>
      <c r="J6133" s="25" t="n">
        <f aca="false">E6133*I6133/100</f>
        <v>0</v>
      </c>
      <c r="K6133" s="25" t="n">
        <f aca="false">E6133*Einstellungen!$B$5/100</f>
        <v>0</v>
      </c>
      <c r="L6133" s="23" t="str">
        <f aca="false">IF(I6133&lt;Einstellungen!$B$5,"ja","nein")</f>
        <v>nein</v>
      </c>
      <c r="M6133" s="23" t="s">
        <v>131</v>
      </c>
      <c r="N6133" s="23" t="n">
        <v>2025</v>
      </c>
      <c r="O6133" s="23" t="n">
        <v>12</v>
      </c>
    </row>
    <row r="6134" customFormat="false" ht="15" hidden="false" customHeight="false" outlineLevel="0" collapsed="false">
      <c r="A6134" s="22" t="n">
        <v>45947</v>
      </c>
      <c r="B6134" s="23" t="s">
        <v>119</v>
      </c>
      <c r="C6134" s="23" t="s">
        <v>121</v>
      </c>
      <c r="D6134" s="24" t="n">
        <v>-502.7</v>
      </c>
      <c r="E6134" s="25" t="n">
        <f aca="false">MAX(D6134,0)/1000</f>
        <v>0</v>
      </c>
      <c r="F6134" s="25" t="n">
        <f aca="false">MAX(-D6134,0)/1000</f>
        <v>0.5027</v>
      </c>
      <c r="G6134" s="23" t="str">
        <f aca="false">IF(E6134&gt;0,"ja","nein")</f>
        <v>nein</v>
      </c>
      <c r="H6134" s="26" t="n">
        <v>86.718</v>
      </c>
      <c r="I6134" s="26" t="n">
        <f aca="false">(H6134/10+IF(N6134=2025,Einstellungen!$B$23,Einstellungen!$C$23))*(1+Einstellungen!$B$10)</f>
        <v>30.265032</v>
      </c>
      <c r="J6134" s="25" t="n">
        <f aca="false">E6134*I6134/100</f>
        <v>0</v>
      </c>
      <c r="K6134" s="25" t="n">
        <f aca="false">E6134*Einstellungen!$B$5/100</f>
        <v>0</v>
      </c>
      <c r="L6134" s="23" t="str">
        <f aca="false">IF(I6134&lt;Einstellungen!$B$5,"ja","nein")</f>
        <v>nein</v>
      </c>
      <c r="M6134" s="23" t="s">
        <v>131</v>
      </c>
      <c r="N6134" s="23" t="n">
        <v>2025</v>
      </c>
      <c r="O6134" s="23" t="n">
        <v>13</v>
      </c>
    </row>
    <row r="6135" customFormat="false" ht="15" hidden="false" customHeight="false" outlineLevel="0" collapsed="false">
      <c r="A6135" s="22" t="n">
        <v>45947</v>
      </c>
      <c r="B6135" s="23" t="s">
        <v>120</v>
      </c>
      <c r="C6135" s="23" t="s">
        <v>121</v>
      </c>
      <c r="D6135" s="24" t="n">
        <v>-27.8</v>
      </c>
      <c r="E6135" s="25" t="n">
        <f aca="false">MAX(D6135,0)/1000</f>
        <v>0</v>
      </c>
      <c r="F6135" s="25" t="n">
        <f aca="false">MAX(-D6135,0)/1000</f>
        <v>0.0278</v>
      </c>
      <c r="G6135" s="23" t="str">
        <f aca="false">IF(E6135&gt;0,"ja","nein")</f>
        <v>nein</v>
      </c>
      <c r="H6135" s="26" t="n">
        <v>87.805</v>
      </c>
      <c r="I6135" s="26" t="n">
        <f aca="false">(H6135/10+IF(N6135=2025,Einstellungen!$B$23,Einstellungen!$C$23))*(1+Einstellungen!$B$10)</f>
        <v>30.394385</v>
      </c>
      <c r="J6135" s="25" t="n">
        <f aca="false">E6135*I6135/100</f>
        <v>0</v>
      </c>
      <c r="K6135" s="25" t="n">
        <f aca="false">E6135*Einstellungen!$B$5/100</f>
        <v>0</v>
      </c>
      <c r="L6135" s="23" t="str">
        <f aca="false">IF(I6135&lt;Einstellungen!$B$5,"ja","nein")</f>
        <v>nein</v>
      </c>
      <c r="M6135" s="23" t="s">
        <v>131</v>
      </c>
      <c r="N6135" s="23" t="n">
        <v>2025</v>
      </c>
      <c r="O6135" s="23" t="n">
        <v>14</v>
      </c>
    </row>
    <row r="6136" customFormat="false" ht="15" hidden="false" customHeight="false" outlineLevel="0" collapsed="false">
      <c r="A6136" s="22" t="n">
        <v>45947</v>
      </c>
      <c r="B6136" s="23" t="s">
        <v>104</v>
      </c>
      <c r="C6136" s="23" t="s">
        <v>121</v>
      </c>
      <c r="D6136" s="24" t="n">
        <v>19.2</v>
      </c>
      <c r="E6136" s="25" t="n">
        <f aca="false">MAX(D6136,0)/1000</f>
        <v>0.0192</v>
      </c>
      <c r="F6136" s="25" t="n">
        <f aca="false">MAX(-D6136,0)/1000</f>
        <v>0</v>
      </c>
      <c r="G6136" s="23" t="str">
        <f aca="false">IF(E6136&gt;0,"ja","nein")</f>
        <v>ja</v>
      </c>
      <c r="H6136" s="26" t="n">
        <v>88.642</v>
      </c>
      <c r="I6136" s="26" t="n">
        <f aca="false">(H6136/10+IF(N6136=2025,Einstellungen!$B$23,Einstellungen!$C$23))*(1+Einstellungen!$B$10)</f>
        <v>30.493988</v>
      </c>
      <c r="J6136" s="25" t="n">
        <f aca="false">E6136*I6136/100</f>
        <v>0.005854845696</v>
      </c>
      <c r="K6136" s="25" t="n">
        <f aca="false">E6136*Einstellungen!$B$5/100</f>
        <v>0.005568</v>
      </c>
      <c r="L6136" s="23" t="str">
        <f aca="false">IF(I6136&lt;Einstellungen!$B$5,"ja","nein")</f>
        <v>nein</v>
      </c>
      <c r="M6136" s="23" t="s">
        <v>131</v>
      </c>
      <c r="N6136" s="23" t="n">
        <v>2025</v>
      </c>
      <c r="O6136" s="23" t="n">
        <v>15</v>
      </c>
    </row>
    <row r="6137" customFormat="false" ht="15" hidden="false" customHeight="false" outlineLevel="0" collapsed="false">
      <c r="A6137" s="22" t="n">
        <v>45947</v>
      </c>
      <c r="B6137" s="23" t="s">
        <v>105</v>
      </c>
      <c r="C6137" s="23" t="s">
        <v>121</v>
      </c>
      <c r="D6137" s="24" t="n">
        <v>12.4</v>
      </c>
      <c r="E6137" s="25" t="n">
        <f aca="false">MAX(D6137,0)/1000</f>
        <v>0.0124</v>
      </c>
      <c r="F6137" s="25" t="n">
        <f aca="false">MAX(-D6137,0)/1000</f>
        <v>0</v>
      </c>
      <c r="G6137" s="23" t="str">
        <f aca="false">IF(E6137&gt;0,"ja","nein")</f>
        <v>ja</v>
      </c>
      <c r="H6137" s="26" t="n">
        <v>95</v>
      </c>
      <c r="I6137" s="26" t="n">
        <f aca="false">(H6137/10+IF(N6137=2025,Einstellungen!$B$23,Einstellungen!$C$23))*(1+Einstellungen!$B$10)</f>
        <v>31.25059</v>
      </c>
      <c r="J6137" s="25" t="n">
        <f aca="false">E6137*I6137/100</f>
        <v>0.00387507316</v>
      </c>
      <c r="K6137" s="25" t="n">
        <f aca="false">E6137*Einstellungen!$B$5/100</f>
        <v>0.003596</v>
      </c>
      <c r="L6137" s="23" t="str">
        <f aca="false">IF(I6137&lt;Einstellungen!$B$5,"ja","nein")</f>
        <v>nein</v>
      </c>
      <c r="M6137" s="23" t="s">
        <v>131</v>
      </c>
      <c r="N6137" s="23" t="n">
        <v>2025</v>
      </c>
      <c r="O6137" s="23" t="n">
        <v>16</v>
      </c>
    </row>
    <row r="6138" customFormat="false" ht="15" hidden="false" customHeight="false" outlineLevel="0" collapsed="false">
      <c r="A6138" s="22" t="n">
        <v>45947</v>
      </c>
      <c r="B6138" s="23" t="s">
        <v>97</v>
      </c>
      <c r="C6138" s="23" t="s">
        <v>121</v>
      </c>
      <c r="D6138" s="24" t="n">
        <v>0.2</v>
      </c>
      <c r="E6138" s="25" t="n">
        <f aca="false">MAX(D6138,0)/1000</f>
        <v>0.0002</v>
      </c>
      <c r="F6138" s="25" t="n">
        <f aca="false">MAX(-D6138,0)/1000</f>
        <v>0</v>
      </c>
      <c r="G6138" s="23" t="str">
        <f aca="false">IF(E6138&gt;0,"ja","nein")</f>
        <v>ja</v>
      </c>
      <c r="H6138" s="26" t="n">
        <v>117.168</v>
      </c>
      <c r="I6138" s="26" t="n">
        <f aca="false">(H6138/10+IF(N6138=2025,Einstellungen!$B$23,Einstellungen!$C$23))*(1+Einstellungen!$B$10)</f>
        <v>33.888582</v>
      </c>
      <c r="J6138" s="25" t="n">
        <f aca="false">E6138*I6138/100</f>
        <v>6.7777164E-005</v>
      </c>
      <c r="K6138" s="25" t="n">
        <f aca="false">E6138*Einstellungen!$B$5/100</f>
        <v>5.8E-005</v>
      </c>
      <c r="L6138" s="23" t="str">
        <f aca="false">IF(I6138&lt;Einstellungen!$B$5,"ja","nein")</f>
        <v>nein</v>
      </c>
      <c r="M6138" s="23" t="s">
        <v>131</v>
      </c>
      <c r="N6138" s="23" t="n">
        <v>2025</v>
      </c>
      <c r="O6138" s="23" t="n">
        <v>17</v>
      </c>
    </row>
    <row r="6139" customFormat="false" ht="15" hidden="false" customHeight="false" outlineLevel="0" collapsed="false">
      <c r="A6139" s="22" t="n">
        <v>45947</v>
      </c>
      <c r="B6139" s="23" t="s">
        <v>99</v>
      </c>
      <c r="C6139" s="23" t="s">
        <v>121</v>
      </c>
      <c r="D6139" s="24" t="n">
        <v>115.3</v>
      </c>
      <c r="E6139" s="25" t="n">
        <f aca="false">MAX(D6139,0)/1000</f>
        <v>0.1153</v>
      </c>
      <c r="F6139" s="25" t="n">
        <f aca="false">MAX(-D6139,0)/1000</f>
        <v>0</v>
      </c>
      <c r="G6139" s="23" t="str">
        <f aca="false">IF(E6139&gt;0,"ja","nein")</f>
        <v>ja</v>
      </c>
      <c r="H6139" s="26" t="n">
        <v>129.31</v>
      </c>
      <c r="I6139" s="26" t="n">
        <f aca="false">(H6139/10+IF(N6139=2025,Einstellungen!$B$23,Einstellungen!$C$23))*(1+Einstellungen!$B$10)</f>
        <v>35.33348</v>
      </c>
      <c r="J6139" s="25" t="n">
        <f aca="false">E6139*I6139/100</f>
        <v>0.04073950244</v>
      </c>
      <c r="K6139" s="25" t="n">
        <f aca="false">E6139*Einstellungen!$B$5/100</f>
        <v>0.033437</v>
      </c>
      <c r="L6139" s="23" t="str">
        <f aca="false">IF(I6139&lt;Einstellungen!$B$5,"ja","nein")</f>
        <v>nein</v>
      </c>
      <c r="M6139" s="23" t="s">
        <v>131</v>
      </c>
      <c r="N6139" s="23" t="n">
        <v>2025</v>
      </c>
      <c r="O6139" s="23" t="n">
        <v>18</v>
      </c>
    </row>
    <row r="6140" customFormat="false" ht="15" hidden="false" customHeight="false" outlineLevel="0" collapsed="false">
      <c r="A6140" s="22" t="n">
        <v>45947</v>
      </c>
      <c r="B6140" s="23" t="s">
        <v>100</v>
      </c>
      <c r="C6140" s="23" t="s">
        <v>121</v>
      </c>
      <c r="D6140" s="24" t="n">
        <v>354.9</v>
      </c>
      <c r="E6140" s="25" t="n">
        <f aca="false">MAX(D6140,0)/1000</f>
        <v>0.3549</v>
      </c>
      <c r="F6140" s="25" t="n">
        <f aca="false">MAX(-D6140,0)/1000</f>
        <v>0</v>
      </c>
      <c r="G6140" s="23" t="str">
        <f aca="false">IF(E6140&gt;0,"ja","nein")</f>
        <v>ja</v>
      </c>
      <c r="H6140" s="26" t="n">
        <v>130.69</v>
      </c>
      <c r="I6140" s="26" t="n">
        <f aca="false">(H6140/10+IF(N6140=2025,Einstellungen!$B$23,Einstellungen!$C$23))*(1+Einstellungen!$B$10)</f>
        <v>35.4977</v>
      </c>
      <c r="J6140" s="25" t="n">
        <f aca="false">E6140*I6140/100</f>
        <v>0.1259813373</v>
      </c>
      <c r="K6140" s="25" t="n">
        <f aca="false">E6140*Einstellungen!$B$5/100</f>
        <v>0.102921</v>
      </c>
      <c r="L6140" s="23" t="str">
        <f aca="false">IF(I6140&lt;Einstellungen!$B$5,"ja","nein")</f>
        <v>nein</v>
      </c>
      <c r="M6140" s="23" t="s">
        <v>131</v>
      </c>
      <c r="N6140" s="23" t="n">
        <v>2025</v>
      </c>
      <c r="O6140" s="23" t="n">
        <v>19</v>
      </c>
    </row>
    <row r="6141" customFormat="false" ht="15" hidden="false" customHeight="false" outlineLevel="0" collapsed="false">
      <c r="A6141" s="22" t="n">
        <v>45947</v>
      </c>
      <c r="B6141" s="23" t="s">
        <v>92</v>
      </c>
      <c r="C6141" s="23" t="s">
        <v>121</v>
      </c>
      <c r="D6141" s="24" t="n">
        <v>138.8</v>
      </c>
      <c r="E6141" s="25" t="n">
        <f aca="false">MAX(D6141,0)/1000</f>
        <v>0.1388</v>
      </c>
      <c r="F6141" s="25" t="n">
        <f aca="false">MAX(-D6141,0)/1000</f>
        <v>0</v>
      </c>
      <c r="G6141" s="23" t="str">
        <f aca="false">IF(E6141&gt;0,"ja","nein")</f>
        <v>ja</v>
      </c>
      <c r="H6141" s="26" t="n">
        <v>116.988</v>
      </c>
      <c r="I6141" s="26" t="n">
        <f aca="false">(H6141/10+IF(N6141=2025,Einstellungen!$B$23,Einstellungen!$C$23))*(1+Einstellungen!$B$10)</f>
        <v>33.867162</v>
      </c>
      <c r="J6141" s="25" t="n">
        <f aca="false">E6141*I6141/100</f>
        <v>0.047007620856</v>
      </c>
      <c r="K6141" s="25" t="n">
        <f aca="false">E6141*Einstellungen!$B$5/100</f>
        <v>0.040252</v>
      </c>
      <c r="L6141" s="23" t="str">
        <f aca="false">IF(I6141&lt;Einstellungen!$B$5,"ja","nein")</f>
        <v>nein</v>
      </c>
      <c r="M6141" s="23" t="s">
        <v>131</v>
      </c>
      <c r="N6141" s="23" t="n">
        <v>2025</v>
      </c>
      <c r="O6141" s="23" t="n">
        <v>20</v>
      </c>
    </row>
    <row r="6142" customFormat="false" ht="15" hidden="false" customHeight="false" outlineLevel="0" collapsed="false">
      <c r="A6142" s="22" t="n">
        <v>45947</v>
      </c>
      <c r="B6142" s="23" t="s">
        <v>95</v>
      </c>
      <c r="C6142" s="23" t="s">
        <v>121</v>
      </c>
      <c r="D6142" s="24" t="n">
        <v>624.5</v>
      </c>
      <c r="E6142" s="25" t="n">
        <f aca="false">MAX(D6142,0)/1000</f>
        <v>0.6245</v>
      </c>
      <c r="F6142" s="25" t="n">
        <f aca="false">MAX(-D6142,0)/1000</f>
        <v>0</v>
      </c>
      <c r="G6142" s="23" t="str">
        <f aca="false">IF(E6142&gt;0,"ja","nein")</f>
        <v>ja</v>
      </c>
      <c r="H6142" s="26" t="n">
        <v>104.055</v>
      </c>
      <c r="I6142" s="26" t="n">
        <f aca="false">(H6142/10+IF(N6142=2025,Einstellungen!$B$23,Einstellungen!$C$23))*(1+Einstellungen!$B$10)</f>
        <v>32.328135</v>
      </c>
      <c r="J6142" s="25" t="n">
        <f aca="false">E6142*I6142/100</f>
        <v>0.201889203075</v>
      </c>
      <c r="K6142" s="25" t="n">
        <f aca="false">E6142*Einstellungen!$B$5/100</f>
        <v>0.181105</v>
      </c>
      <c r="L6142" s="23" t="str">
        <f aca="false">IF(I6142&lt;Einstellungen!$B$5,"ja","nein")</f>
        <v>nein</v>
      </c>
      <c r="M6142" s="23" t="s">
        <v>131</v>
      </c>
      <c r="N6142" s="23" t="n">
        <v>2025</v>
      </c>
      <c r="O6142" s="23" t="n">
        <v>21</v>
      </c>
    </row>
    <row r="6143" customFormat="false" ht="15" hidden="false" customHeight="false" outlineLevel="0" collapsed="false">
      <c r="A6143" s="22" t="n">
        <v>45947</v>
      </c>
      <c r="B6143" s="23" t="s">
        <v>96</v>
      </c>
      <c r="C6143" s="23" t="s">
        <v>121</v>
      </c>
      <c r="D6143" s="24" t="n">
        <v>570.6</v>
      </c>
      <c r="E6143" s="25" t="n">
        <f aca="false">MAX(D6143,0)/1000</f>
        <v>0.5706</v>
      </c>
      <c r="F6143" s="25" t="n">
        <f aca="false">MAX(-D6143,0)/1000</f>
        <v>0</v>
      </c>
      <c r="G6143" s="23" t="str">
        <f aca="false">IF(E6143&gt;0,"ja","nein")</f>
        <v>ja</v>
      </c>
      <c r="H6143" s="26" t="n">
        <v>102.183</v>
      </c>
      <c r="I6143" s="26" t="n">
        <f aca="false">(H6143/10+IF(N6143=2025,Einstellungen!$B$23,Einstellungen!$C$23))*(1+Einstellungen!$B$10)</f>
        <v>32.105367</v>
      </c>
      <c r="J6143" s="25" t="n">
        <f aca="false">E6143*I6143/100</f>
        <v>0.183193224102</v>
      </c>
      <c r="K6143" s="25" t="n">
        <f aca="false">E6143*Einstellungen!$B$5/100</f>
        <v>0.165474</v>
      </c>
      <c r="L6143" s="23" t="str">
        <f aca="false">IF(I6143&lt;Einstellungen!$B$5,"ja","nein")</f>
        <v>nein</v>
      </c>
      <c r="M6143" s="23" t="s">
        <v>131</v>
      </c>
      <c r="N6143" s="23" t="n">
        <v>2025</v>
      </c>
      <c r="O6143" s="23" t="n">
        <v>22</v>
      </c>
    </row>
    <row r="6144" customFormat="false" ht="15" hidden="false" customHeight="false" outlineLevel="0" collapsed="false">
      <c r="A6144" s="22" t="n">
        <v>45947</v>
      </c>
      <c r="B6144" s="23" t="s">
        <v>101</v>
      </c>
      <c r="C6144" s="23" t="s">
        <v>121</v>
      </c>
      <c r="D6144" s="24" t="n">
        <v>357.8</v>
      </c>
      <c r="E6144" s="25" t="n">
        <f aca="false">MAX(D6144,0)/1000</f>
        <v>0.3578</v>
      </c>
      <c r="F6144" s="25" t="n">
        <f aca="false">MAX(-D6144,0)/1000</f>
        <v>0</v>
      </c>
      <c r="G6144" s="23" t="str">
        <f aca="false">IF(E6144&gt;0,"ja","nein")</f>
        <v>ja</v>
      </c>
      <c r="H6144" s="26" t="n">
        <v>92.498</v>
      </c>
      <c r="I6144" s="26" t="n">
        <f aca="false">(H6144/10+IF(N6144=2025,Einstellungen!$B$23,Einstellungen!$C$23))*(1+Einstellungen!$B$10)</f>
        <v>30.952852</v>
      </c>
      <c r="J6144" s="25" t="n">
        <f aca="false">E6144*I6144/100</f>
        <v>0.110749304456</v>
      </c>
      <c r="K6144" s="25" t="n">
        <f aca="false">E6144*Einstellungen!$B$5/100</f>
        <v>0.103762</v>
      </c>
      <c r="L6144" s="23" t="str">
        <f aca="false">IF(I6144&lt;Einstellungen!$B$5,"ja","nein")</f>
        <v>nein</v>
      </c>
      <c r="M6144" s="23" t="s">
        <v>131</v>
      </c>
      <c r="N6144" s="23" t="n">
        <v>2025</v>
      </c>
      <c r="O6144" s="23" t="n">
        <v>23</v>
      </c>
    </row>
    <row r="6145" customFormat="false" ht="15" hidden="false" customHeight="false" outlineLevel="0" collapsed="false">
      <c r="A6145" s="22" t="n">
        <v>45948</v>
      </c>
      <c r="B6145" s="23" t="s">
        <v>102</v>
      </c>
      <c r="C6145" s="23" t="s">
        <v>122</v>
      </c>
      <c r="D6145" s="24" t="n">
        <v>327.2</v>
      </c>
      <c r="E6145" s="25" t="n">
        <f aca="false">MAX(D6145,0)/1000</f>
        <v>0.3272</v>
      </c>
      <c r="F6145" s="25" t="n">
        <f aca="false">MAX(-D6145,0)/1000</f>
        <v>0</v>
      </c>
      <c r="G6145" s="23" t="str">
        <f aca="false">IF(E6145&gt;0,"ja","nein")</f>
        <v>ja</v>
      </c>
      <c r="H6145" s="26" t="n">
        <v>94.615</v>
      </c>
      <c r="I6145" s="26" t="n">
        <f aca="false">(H6145/10+IF(N6145=2025,Einstellungen!$B$23,Einstellungen!$C$23))*(1+Einstellungen!$B$10)</f>
        <v>31.204775</v>
      </c>
      <c r="J6145" s="25" t="n">
        <f aca="false">E6145*I6145/100</f>
        <v>0.1021020238</v>
      </c>
      <c r="K6145" s="25" t="n">
        <f aca="false">E6145*Einstellungen!$B$5/100</f>
        <v>0.094888</v>
      </c>
      <c r="L6145" s="23" t="str">
        <f aca="false">IF(I6145&lt;Einstellungen!$B$5,"ja","nein")</f>
        <v>nein</v>
      </c>
      <c r="M6145" s="23" t="s">
        <v>131</v>
      </c>
      <c r="N6145" s="23" t="n">
        <v>2025</v>
      </c>
      <c r="O6145" s="23" t="n">
        <v>0</v>
      </c>
    </row>
    <row r="6146" customFormat="false" ht="15" hidden="false" customHeight="false" outlineLevel="0" collapsed="false">
      <c r="A6146" s="22" t="n">
        <v>45948</v>
      </c>
      <c r="B6146" s="23" t="s">
        <v>107</v>
      </c>
      <c r="C6146" s="23" t="s">
        <v>122</v>
      </c>
      <c r="D6146" s="24" t="n">
        <v>369.1</v>
      </c>
      <c r="E6146" s="25" t="n">
        <f aca="false">MAX(D6146,0)/1000</f>
        <v>0.3691</v>
      </c>
      <c r="F6146" s="25" t="n">
        <f aca="false">MAX(-D6146,0)/1000</f>
        <v>0</v>
      </c>
      <c r="G6146" s="23" t="str">
        <f aca="false">IF(E6146&gt;0,"ja","nein")</f>
        <v>ja</v>
      </c>
      <c r="H6146" s="26" t="n">
        <v>89.86</v>
      </c>
      <c r="I6146" s="26" t="n">
        <f aca="false">(H6146/10+IF(N6146=2025,Einstellungen!$B$23,Einstellungen!$C$23))*(1+Einstellungen!$B$10)</f>
        <v>30.63893</v>
      </c>
      <c r="J6146" s="25" t="n">
        <f aca="false">E6146*I6146/100</f>
        <v>0.11308829063</v>
      </c>
      <c r="K6146" s="25" t="n">
        <f aca="false">E6146*Einstellungen!$B$5/100</f>
        <v>0.107039</v>
      </c>
      <c r="L6146" s="23" t="str">
        <f aca="false">IF(I6146&lt;Einstellungen!$B$5,"ja","nein")</f>
        <v>nein</v>
      </c>
      <c r="M6146" s="23" t="s">
        <v>131</v>
      </c>
      <c r="N6146" s="23" t="n">
        <v>2025</v>
      </c>
      <c r="O6146" s="23" t="n">
        <v>1</v>
      </c>
    </row>
    <row r="6147" customFormat="false" ht="15" hidden="false" customHeight="false" outlineLevel="0" collapsed="false">
      <c r="A6147" s="22" t="n">
        <v>45948</v>
      </c>
      <c r="B6147" s="23" t="s">
        <v>108</v>
      </c>
      <c r="C6147" s="23" t="s">
        <v>122</v>
      </c>
      <c r="D6147" s="24" t="n">
        <v>344.1</v>
      </c>
      <c r="E6147" s="25" t="n">
        <f aca="false">MAX(D6147,0)/1000</f>
        <v>0.3441</v>
      </c>
      <c r="F6147" s="25" t="n">
        <f aca="false">MAX(-D6147,0)/1000</f>
        <v>0</v>
      </c>
      <c r="G6147" s="23" t="str">
        <f aca="false">IF(E6147&gt;0,"ja","nein")</f>
        <v>ja</v>
      </c>
      <c r="H6147" s="26" t="n">
        <v>89.812</v>
      </c>
      <c r="I6147" s="26" t="n">
        <f aca="false">(H6147/10+IF(N6147=2025,Einstellungen!$B$23,Einstellungen!$C$23))*(1+Einstellungen!$B$10)</f>
        <v>30.633218</v>
      </c>
      <c r="J6147" s="25" t="n">
        <f aca="false">E6147*I6147/100</f>
        <v>0.105408903138</v>
      </c>
      <c r="K6147" s="25" t="n">
        <f aca="false">E6147*Einstellungen!$B$5/100</f>
        <v>0.099789</v>
      </c>
      <c r="L6147" s="23" t="str">
        <f aca="false">IF(I6147&lt;Einstellungen!$B$5,"ja","nein")</f>
        <v>nein</v>
      </c>
      <c r="M6147" s="23" t="s">
        <v>131</v>
      </c>
      <c r="N6147" s="23" t="n">
        <v>2025</v>
      </c>
      <c r="O6147" s="23" t="n">
        <v>2</v>
      </c>
    </row>
    <row r="6148" customFormat="false" ht="15" hidden="false" customHeight="false" outlineLevel="0" collapsed="false">
      <c r="A6148" s="22" t="n">
        <v>45948</v>
      </c>
      <c r="B6148" s="23" t="s">
        <v>109</v>
      </c>
      <c r="C6148" s="23" t="s">
        <v>122</v>
      </c>
      <c r="D6148" s="24" t="n">
        <v>241</v>
      </c>
      <c r="E6148" s="25" t="n">
        <f aca="false">MAX(D6148,0)/1000</f>
        <v>0.241</v>
      </c>
      <c r="F6148" s="25" t="n">
        <f aca="false">MAX(-D6148,0)/1000</f>
        <v>0</v>
      </c>
      <c r="G6148" s="23" t="str">
        <f aca="false">IF(E6148&gt;0,"ja","nein")</f>
        <v>ja</v>
      </c>
      <c r="H6148" s="26" t="n">
        <v>88.335</v>
      </c>
      <c r="I6148" s="26" t="n">
        <f aca="false">(H6148/10+IF(N6148=2025,Einstellungen!$B$23,Einstellungen!$C$23))*(1+Einstellungen!$B$10)</f>
        <v>30.457455</v>
      </c>
      <c r="J6148" s="25" t="n">
        <f aca="false">E6148*I6148/100</f>
        <v>0.07340246655</v>
      </c>
      <c r="K6148" s="25" t="n">
        <f aca="false">E6148*Einstellungen!$B$5/100</f>
        <v>0.06989</v>
      </c>
      <c r="L6148" s="23" t="str">
        <f aca="false">IF(I6148&lt;Einstellungen!$B$5,"ja","nein")</f>
        <v>nein</v>
      </c>
      <c r="M6148" s="23" t="s">
        <v>131</v>
      </c>
      <c r="N6148" s="23" t="n">
        <v>2025</v>
      </c>
      <c r="O6148" s="23" t="n">
        <v>3</v>
      </c>
    </row>
    <row r="6149" customFormat="false" ht="15" hidden="false" customHeight="false" outlineLevel="0" collapsed="false">
      <c r="A6149" s="22" t="n">
        <v>45948</v>
      </c>
      <c r="B6149" s="23" t="s">
        <v>110</v>
      </c>
      <c r="C6149" s="23" t="s">
        <v>122</v>
      </c>
      <c r="D6149" s="24" t="n">
        <v>260.6</v>
      </c>
      <c r="E6149" s="25" t="n">
        <f aca="false">MAX(D6149,0)/1000</f>
        <v>0.2606</v>
      </c>
      <c r="F6149" s="25" t="n">
        <f aca="false">MAX(-D6149,0)/1000</f>
        <v>0</v>
      </c>
      <c r="G6149" s="23" t="str">
        <f aca="false">IF(E6149&gt;0,"ja","nein")</f>
        <v>ja</v>
      </c>
      <c r="H6149" s="26" t="n">
        <v>88.35</v>
      </c>
      <c r="I6149" s="26" t="n">
        <f aca="false">(H6149/10+IF(N6149=2025,Einstellungen!$B$23,Einstellungen!$C$23))*(1+Einstellungen!$B$10)</f>
        <v>30.45924</v>
      </c>
      <c r="J6149" s="25" t="n">
        <f aca="false">E6149*I6149/100</f>
        <v>0.07937677944</v>
      </c>
      <c r="K6149" s="25" t="n">
        <f aca="false">E6149*Einstellungen!$B$5/100</f>
        <v>0.075574</v>
      </c>
      <c r="L6149" s="23" t="str">
        <f aca="false">IF(I6149&lt;Einstellungen!$B$5,"ja","nein")</f>
        <v>nein</v>
      </c>
      <c r="M6149" s="23" t="s">
        <v>131</v>
      </c>
      <c r="N6149" s="23" t="n">
        <v>2025</v>
      </c>
      <c r="O6149" s="23" t="n">
        <v>4</v>
      </c>
    </row>
    <row r="6150" customFormat="false" ht="15" hidden="false" customHeight="false" outlineLevel="0" collapsed="false">
      <c r="A6150" s="22" t="n">
        <v>45948</v>
      </c>
      <c r="B6150" s="23" t="s">
        <v>111</v>
      </c>
      <c r="C6150" s="23" t="s">
        <v>122</v>
      </c>
      <c r="D6150" s="24" t="n">
        <v>260.5</v>
      </c>
      <c r="E6150" s="25" t="n">
        <f aca="false">MAX(D6150,0)/1000</f>
        <v>0.2605</v>
      </c>
      <c r="F6150" s="25" t="n">
        <f aca="false">MAX(-D6150,0)/1000</f>
        <v>0</v>
      </c>
      <c r="G6150" s="23" t="str">
        <f aca="false">IF(E6150&gt;0,"ja","nein")</f>
        <v>ja</v>
      </c>
      <c r="H6150" s="26" t="n">
        <v>88.315</v>
      </c>
      <c r="I6150" s="26" t="n">
        <f aca="false">(H6150/10+IF(N6150=2025,Einstellungen!$B$23,Einstellungen!$C$23))*(1+Einstellungen!$B$10)</f>
        <v>30.455075</v>
      </c>
      <c r="J6150" s="25" t="n">
        <f aca="false">E6150*I6150/100</f>
        <v>0.079335470375</v>
      </c>
      <c r="K6150" s="25" t="n">
        <f aca="false">E6150*Einstellungen!$B$5/100</f>
        <v>0.075545</v>
      </c>
      <c r="L6150" s="23" t="str">
        <f aca="false">IF(I6150&lt;Einstellungen!$B$5,"ja","nein")</f>
        <v>nein</v>
      </c>
      <c r="M6150" s="23" t="s">
        <v>131</v>
      </c>
      <c r="N6150" s="23" t="n">
        <v>2025</v>
      </c>
      <c r="O6150" s="23" t="n">
        <v>5</v>
      </c>
    </row>
    <row r="6151" customFormat="false" ht="15" hidden="false" customHeight="false" outlineLevel="0" collapsed="false">
      <c r="A6151" s="22" t="n">
        <v>45948</v>
      </c>
      <c r="B6151" s="23" t="s">
        <v>112</v>
      </c>
      <c r="C6151" s="23" t="s">
        <v>122</v>
      </c>
      <c r="D6151" s="24" t="n">
        <v>258.5</v>
      </c>
      <c r="E6151" s="25" t="n">
        <f aca="false">MAX(D6151,0)/1000</f>
        <v>0.2585</v>
      </c>
      <c r="F6151" s="25" t="n">
        <f aca="false">MAX(-D6151,0)/1000</f>
        <v>0</v>
      </c>
      <c r="G6151" s="23" t="str">
        <f aca="false">IF(E6151&gt;0,"ja","nein")</f>
        <v>ja</v>
      </c>
      <c r="H6151" s="26" t="n">
        <v>91.955</v>
      </c>
      <c r="I6151" s="26" t="n">
        <f aca="false">(H6151/10+IF(N6151=2025,Einstellungen!$B$23,Einstellungen!$C$23))*(1+Einstellungen!$B$10)</f>
        <v>30.888235</v>
      </c>
      <c r="J6151" s="25" t="n">
        <f aca="false">E6151*I6151/100</f>
        <v>0.079846087475</v>
      </c>
      <c r="K6151" s="25" t="n">
        <f aca="false">E6151*Einstellungen!$B$5/100</f>
        <v>0.074965</v>
      </c>
      <c r="L6151" s="23" t="str">
        <f aca="false">IF(I6151&lt;Einstellungen!$B$5,"ja","nein")</f>
        <v>nein</v>
      </c>
      <c r="M6151" s="23" t="s">
        <v>131</v>
      </c>
      <c r="N6151" s="23" t="n">
        <v>2025</v>
      </c>
      <c r="O6151" s="23" t="n">
        <v>6</v>
      </c>
    </row>
    <row r="6152" customFormat="false" ht="15" hidden="false" customHeight="false" outlineLevel="0" collapsed="false">
      <c r="A6152" s="22" t="n">
        <v>45948</v>
      </c>
      <c r="B6152" s="23" t="s">
        <v>113</v>
      </c>
      <c r="C6152" s="23" t="s">
        <v>122</v>
      </c>
      <c r="D6152" s="24" t="n">
        <v>375.5</v>
      </c>
      <c r="E6152" s="25" t="n">
        <f aca="false">MAX(D6152,0)/1000</f>
        <v>0.3755</v>
      </c>
      <c r="F6152" s="25" t="n">
        <f aca="false">MAX(-D6152,0)/1000</f>
        <v>0</v>
      </c>
      <c r="G6152" s="23" t="str">
        <f aca="false">IF(E6152&gt;0,"ja","nein")</f>
        <v>ja</v>
      </c>
      <c r="H6152" s="26" t="n">
        <v>109.472</v>
      </c>
      <c r="I6152" s="26" t="n">
        <f aca="false">(H6152/10+IF(N6152=2025,Einstellungen!$B$23,Einstellungen!$C$23))*(1+Einstellungen!$B$10)</f>
        <v>32.972758</v>
      </c>
      <c r="J6152" s="25" t="n">
        <f aca="false">E6152*I6152/100</f>
        <v>0.12381270629</v>
      </c>
      <c r="K6152" s="25" t="n">
        <f aca="false">E6152*Einstellungen!$B$5/100</f>
        <v>0.108895</v>
      </c>
      <c r="L6152" s="23" t="str">
        <f aca="false">IF(I6152&lt;Einstellungen!$B$5,"ja","nein")</f>
        <v>nein</v>
      </c>
      <c r="M6152" s="23" t="s">
        <v>131</v>
      </c>
      <c r="N6152" s="23" t="n">
        <v>2025</v>
      </c>
      <c r="O6152" s="23" t="n">
        <v>7</v>
      </c>
    </row>
    <row r="6153" customFormat="false" ht="15" hidden="false" customHeight="false" outlineLevel="0" collapsed="false">
      <c r="A6153" s="22" t="n">
        <v>45948</v>
      </c>
      <c r="B6153" s="23" t="s">
        <v>114</v>
      </c>
      <c r="C6153" s="23" t="s">
        <v>122</v>
      </c>
      <c r="D6153" s="24" t="n">
        <v>678.5</v>
      </c>
      <c r="E6153" s="25" t="n">
        <f aca="false">MAX(D6153,0)/1000</f>
        <v>0.6785</v>
      </c>
      <c r="F6153" s="25" t="n">
        <f aca="false">MAX(-D6153,0)/1000</f>
        <v>0</v>
      </c>
      <c r="G6153" s="23" t="str">
        <f aca="false">IF(E6153&gt;0,"ja","nein")</f>
        <v>ja</v>
      </c>
      <c r="H6153" s="26" t="n">
        <v>114.545</v>
      </c>
      <c r="I6153" s="26" t="n">
        <f aca="false">(H6153/10+IF(N6153=2025,Einstellungen!$B$23,Einstellungen!$C$23))*(1+Einstellungen!$B$10)</f>
        <v>33.576445</v>
      </c>
      <c r="J6153" s="25" t="n">
        <f aca="false">E6153*I6153/100</f>
        <v>0.227816179325</v>
      </c>
      <c r="K6153" s="25" t="n">
        <f aca="false">E6153*Einstellungen!$B$5/100</f>
        <v>0.196765</v>
      </c>
      <c r="L6153" s="23" t="str">
        <f aca="false">IF(I6153&lt;Einstellungen!$B$5,"ja","nein")</f>
        <v>nein</v>
      </c>
      <c r="M6153" s="23" t="s">
        <v>131</v>
      </c>
      <c r="N6153" s="23" t="n">
        <v>2025</v>
      </c>
      <c r="O6153" s="23" t="n">
        <v>8</v>
      </c>
    </row>
    <row r="6154" customFormat="false" ht="15" hidden="false" customHeight="false" outlineLevel="0" collapsed="false">
      <c r="A6154" s="22" t="n">
        <v>45948</v>
      </c>
      <c r="B6154" s="23" t="s">
        <v>115</v>
      </c>
      <c r="C6154" s="23" t="s">
        <v>122</v>
      </c>
      <c r="D6154" s="24" t="n">
        <v>557.6</v>
      </c>
      <c r="E6154" s="25" t="n">
        <f aca="false">MAX(D6154,0)/1000</f>
        <v>0.5576</v>
      </c>
      <c r="F6154" s="25" t="n">
        <f aca="false">MAX(-D6154,0)/1000</f>
        <v>0</v>
      </c>
      <c r="G6154" s="23" t="str">
        <f aca="false">IF(E6154&gt;0,"ja","nein")</f>
        <v>ja</v>
      </c>
      <c r="H6154" s="26" t="n">
        <v>102.243</v>
      </c>
      <c r="I6154" s="26" t="n">
        <f aca="false">(H6154/10+IF(N6154=2025,Einstellungen!$B$23,Einstellungen!$C$23))*(1+Einstellungen!$B$10)</f>
        <v>32.112507</v>
      </c>
      <c r="J6154" s="25" t="n">
        <f aca="false">E6154*I6154/100</f>
        <v>0.179059339032</v>
      </c>
      <c r="K6154" s="25" t="n">
        <f aca="false">E6154*Einstellungen!$B$5/100</f>
        <v>0.161704</v>
      </c>
      <c r="L6154" s="23" t="str">
        <f aca="false">IF(I6154&lt;Einstellungen!$B$5,"ja","nein")</f>
        <v>nein</v>
      </c>
      <c r="M6154" s="23" t="s">
        <v>131</v>
      </c>
      <c r="N6154" s="23" t="n">
        <v>2025</v>
      </c>
      <c r="O6154" s="23" t="n">
        <v>9</v>
      </c>
    </row>
    <row r="6155" customFormat="false" ht="15" hidden="false" customHeight="false" outlineLevel="0" collapsed="false">
      <c r="A6155" s="22" t="n">
        <v>45948</v>
      </c>
      <c r="B6155" s="23" t="s">
        <v>116</v>
      </c>
      <c r="C6155" s="23" t="s">
        <v>122</v>
      </c>
      <c r="D6155" s="24" t="n">
        <v>159.8</v>
      </c>
      <c r="E6155" s="25" t="n">
        <f aca="false">MAX(D6155,0)/1000</f>
        <v>0.1598</v>
      </c>
      <c r="F6155" s="25" t="n">
        <f aca="false">MAX(-D6155,0)/1000</f>
        <v>0</v>
      </c>
      <c r="G6155" s="23" t="str">
        <f aca="false">IF(E6155&gt;0,"ja","nein")</f>
        <v>ja</v>
      </c>
      <c r="H6155" s="26" t="n">
        <v>91.468</v>
      </c>
      <c r="I6155" s="26" t="n">
        <f aca="false">(H6155/10+IF(N6155=2025,Einstellungen!$B$23,Einstellungen!$C$23))*(1+Einstellungen!$B$10)</f>
        <v>30.830282</v>
      </c>
      <c r="J6155" s="25" t="n">
        <f aca="false">E6155*I6155/100</f>
        <v>0.049266790636</v>
      </c>
      <c r="K6155" s="25" t="n">
        <f aca="false">E6155*Einstellungen!$B$5/100</f>
        <v>0.046342</v>
      </c>
      <c r="L6155" s="23" t="str">
        <f aca="false">IF(I6155&lt;Einstellungen!$B$5,"ja","nein")</f>
        <v>nein</v>
      </c>
      <c r="M6155" s="23" t="s">
        <v>131</v>
      </c>
      <c r="N6155" s="23" t="n">
        <v>2025</v>
      </c>
      <c r="O6155" s="23" t="n">
        <v>10</v>
      </c>
    </row>
    <row r="6156" customFormat="false" ht="15" hidden="false" customHeight="false" outlineLevel="0" collapsed="false">
      <c r="A6156" s="22" t="n">
        <v>45948</v>
      </c>
      <c r="B6156" s="23" t="s">
        <v>117</v>
      </c>
      <c r="C6156" s="23" t="s">
        <v>122</v>
      </c>
      <c r="D6156" s="24" t="n">
        <v>-286.9</v>
      </c>
      <c r="E6156" s="25" t="n">
        <f aca="false">MAX(D6156,0)/1000</f>
        <v>0</v>
      </c>
      <c r="F6156" s="25" t="n">
        <f aca="false">MAX(-D6156,0)/1000</f>
        <v>0.2869</v>
      </c>
      <c r="G6156" s="23" t="str">
        <f aca="false">IF(E6156&gt;0,"ja","nein")</f>
        <v>nein</v>
      </c>
      <c r="H6156" s="26" t="n">
        <v>80.787</v>
      </c>
      <c r="I6156" s="26" t="n">
        <f aca="false">(H6156/10+IF(N6156=2025,Einstellungen!$B$23,Einstellungen!$C$23))*(1+Einstellungen!$B$10)</f>
        <v>29.559243</v>
      </c>
      <c r="J6156" s="25" t="n">
        <f aca="false">E6156*I6156/100</f>
        <v>0</v>
      </c>
      <c r="K6156" s="25" t="n">
        <f aca="false">E6156*Einstellungen!$B$5/100</f>
        <v>0</v>
      </c>
      <c r="L6156" s="23" t="str">
        <f aca="false">IF(I6156&lt;Einstellungen!$B$5,"ja","nein")</f>
        <v>nein</v>
      </c>
      <c r="M6156" s="23" t="s">
        <v>131</v>
      </c>
      <c r="N6156" s="23" t="n">
        <v>2025</v>
      </c>
      <c r="O6156" s="23" t="n">
        <v>11</v>
      </c>
    </row>
    <row r="6157" customFormat="false" ht="15" hidden="false" customHeight="false" outlineLevel="0" collapsed="false">
      <c r="A6157" s="22" t="n">
        <v>45948</v>
      </c>
      <c r="B6157" s="23" t="s">
        <v>118</v>
      </c>
      <c r="C6157" s="23" t="s">
        <v>122</v>
      </c>
      <c r="D6157" s="24" t="n">
        <v>-120.9</v>
      </c>
      <c r="E6157" s="25" t="n">
        <f aca="false">MAX(D6157,0)/1000</f>
        <v>0</v>
      </c>
      <c r="F6157" s="25" t="n">
        <f aca="false">MAX(-D6157,0)/1000</f>
        <v>0.1209</v>
      </c>
      <c r="G6157" s="23" t="str">
        <f aca="false">IF(E6157&gt;0,"ja","nein")</f>
        <v>nein</v>
      </c>
      <c r="H6157" s="26" t="n">
        <v>73.94</v>
      </c>
      <c r="I6157" s="26" t="n">
        <f aca="false">(H6157/10+IF(N6157=2025,Einstellungen!$B$23,Einstellungen!$C$23))*(1+Einstellungen!$B$10)</f>
        <v>28.74445</v>
      </c>
      <c r="J6157" s="25" t="n">
        <f aca="false">E6157*I6157/100</f>
        <v>0</v>
      </c>
      <c r="K6157" s="25" t="n">
        <f aca="false">E6157*Einstellungen!$B$5/100</f>
        <v>0</v>
      </c>
      <c r="L6157" s="23" t="str">
        <f aca="false">IF(I6157&lt;Einstellungen!$B$5,"ja","nein")</f>
        <v>ja</v>
      </c>
      <c r="M6157" s="23" t="s">
        <v>131</v>
      </c>
      <c r="N6157" s="23" t="n">
        <v>2025</v>
      </c>
      <c r="O6157" s="23" t="n">
        <v>12</v>
      </c>
    </row>
    <row r="6158" customFormat="false" ht="15" hidden="false" customHeight="false" outlineLevel="0" collapsed="false">
      <c r="A6158" s="22" t="n">
        <v>45948</v>
      </c>
      <c r="B6158" s="23" t="s">
        <v>119</v>
      </c>
      <c r="C6158" s="23" t="s">
        <v>122</v>
      </c>
      <c r="D6158" s="24" t="n">
        <v>-345.2</v>
      </c>
      <c r="E6158" s="25" t="n">
        <f aca="false">MAX(D6158,0)/1000</f>
        <v>0</v>
      </c>
      <c r="F6158" s="25" t="n">
        <f aca="false">MAX(-D6158,0)/1000</f>
        <v>0.3452</v>
      </c>
      <c r="G6158" s="23" t="str">
        <f aca="false">IF(E6158&gt;0,"ja","nein")</f>
        <v>nein</v>
      </c>
      <c r="H6158" s="26" t="n">
        <v>67.532</v>
      </c>
      <c r="I6158" s="26" t="n">
        <f aca="false">(H6158/10+IF(N6158=2025,Einstellungen!$B$23,Einstellungen!$C$23))*(1+Einstellungen!$B$10)</f>
        <v>27.981898</v>
      </c>
      <c r="J6158" s="25" t="n">
        <f aca="false">E6158*I6158/100</f>
        <v>0</v>
      </c>
      <c r="K6158" s="25" t="n">
        <f aca="false">E6158*Einstellungen!$B$5/100</f>
        <v>0</v>
      </c>
      <c r="L6158" s="23" t="str">
        <f aca="false">IF(I6158&lt;Einstellungen!$B$5,"ja","nein")</f>
        <v>ja</v>
      </c>
      <c r="M6158" s="23" t="s">
        <v>131</v>
      </c>
      <c r="N6158" s="23" t="n">
        <v>2025</v>
      </c>
      <c r="O6158" s="23" t="n">
        <v>13</v>
      </c>
    </row>
    <row r="6159" customFormat="false" ht="15" hidden="false" customHeight="false" outlineLevel="0" collapsed="false">
      <c r="A6159" s="22" t="n">
        <v>45948</v>
      </c>
      <c r="B6159" s="23" t="s">
        <v>120</v>
      </c>
      <c r="C6159" s="23" t="s">
        <v>122</v>
      </c>
      <c r="D6159" s="24" t="n">
        <v>-190.6</v>
      </c>
      <c r="E6159" s="25" t="n">
        <f aca="false">MAX(D6159,0)/1000</f>
        <v>0</v>
      </c>
      <c r="F6159" s="25" t="n">
        <f aca="false">MAX(-D6159,0)/1000</f>
        <v>0.1906</v>
      </c>
      <c r="G6159" s="23" t="str">
        <f aca="false">IF(E6159&gt;0,"ja","nein")</f>
        <v>nein</v>
      </c>
      <c r="H6159" s="26" t="n">
        <v>72.297</v>
      </c>
      <c r="I6159" s="26" t="n">
        <f aca="false">(H6159/10+IF(N6159=2025,Einstellungen!$B$23,Einstellungen!$C$23))*(1+Einstellungen!$B$10)</f>
        <v>28.548933</v>
      </c>
      <c r="J6159" s="25" t="n">
        <f aca="false">E6159*I6159/100</f>
        <v>0</v>
      </c>
      <c r="K6159" s="25" t="n">
        <f aca="false">E6159*Einstellungen!$B$5/100</f>
        <v>0</v>
      </c>
      <c r="L6159" s="23" t="str">
        <f aca="false">IF(I6159&lt;Einstellungen!$B$5,"ja","nein")</f>
        <v>ja</v>
      </c>
      <c r="M6159" s="23" t="s">
        <v>131</v>
      </c>
      <c r="N6159" s="23" t="n">
        <v>2025</v>
      </c>
      <c r="O6159" s="23" t="n">
        <v>14</v>
      </c>
    </row>
    <row r="6160" customFormat="false" ht="15" hidden="false" customHeight="false" outlineLevel="0" collapsed="false">
      <c r="A6160" s="22" t="n">
        <v>45948</v>
      </c>
      <c r="B6160" s="23" t="s">
        <v>104</v>
      </c>
      <c r="C6160" s="23" t="s">
        <v>122</v>
      </c>
      <c r="D6160" s="24" t="n">
        <v>-154.6</v>
      </c>
      <c r="E6160" s="25" t="n">
        <f aca="false">MAX(D6160,0)/1000</f>
        <v>0</v>
      </c>
      <c r="F6160" s="25" t="n">
        <f aca="false">MAX(-D6160,0)/1000</f>
        <v>0.1546</v>
      </c>
      <c r="G6160" s="23" t="str">
        <f aca="false">IF(E6160&gt;0,"ja","nein")</f>
        <v>nein</v>
      </c>
      <c r="H6160" s="26" t="n">
        <v>83.5</v>
      </c>
      <c r="I6160" s="26" t="n">
        <f aca="false">(H6160/10+IF(N6160=2025,Einstellungen!$B$23,Einstellungen!$C$23))*(1+Einstellungen!$B$10)</f>
        <v>29.88209</v>
      </c>
      <c r="J6160" s="25" t="n">
        <f aca="false">E6160*I6160/100</f>
        <v>0</v>
      </c>
      <c r="K6160" s="25" t="n">
        <f aca="false">E6160*Einstellungen!$B$5/100</f>
        <v>0</v>
      </c>
      <c r="L6160" s="23" t="str">
        <f aca="false">IF(I6160&lt;Einstellungen!$B$5,"ja","nein")</f>
        <v>nein</v>
      </c>
      <c r="M6160" s="23" t="s">
        <v>131</v>
      </c>
      <c r="N6160" s="23" t="n">
        <v>2025</v>
      </c>
      <c r="O6160" s="23" t="n">
        <v>15</v>
      </c>
    </row>
    <row r="6161" customFormat="false" ht="15" hidden="false" customHeight="false" outlineLevel="0" collapsed="false">
      <c r="A6161" s="22" t="n">
        <v>45948</v>
      </c>
      <c r="B6161" s="23" t="s">
        <v>105</v>
      </c>
      <c r="C6161" s="23" t="s">
        <v>122</v>
      </c>
      <c r="D6161" s="24" t="n">
        <v>64.9</v>
      </c>
      <c r="E6161" s="25" t="n">
        <f aca="false">MAX(D6161,0)/1000</f>
        <v>0.0649</v>
      </c>
      <c r="F6161" s="25" t="n">
        <f aca="false">MAX(-D6161,0)/1000</f>
        <v>0</v>
      </c>
      <c r="G6161" s="23" t="str">
        <f aca="false">IF(E6161&gt;0,"ja","nein")</f>
        <v>ja</v>
      </c>
      <c r="H6161" s="26" t="n">
        <v>96.55</v>
      </c>
      <c r="I6161" s="26" t="n">
        <f aca="false">(H6161/10+IF(N6161=2025,Einstellungen!$B$23,Einstellungen!$C$23))*(1+Einstellungen!$B$10)</f>
        <v>31.43504</v>
      </c>
      <c r="J6161" s="25" t="n">
        <f aca="false">E6161*I6161/100</f>
        <v>0.02040134096</v>
      </c>
      <c r="K6161" s="25" t="n">
        <f aca="false">E6161*Einstellungen!$B$5/100</f>
        <v>0.018821</v>
      </c>
      <c r="L6161" s="23" t="str">
        <f aca="false">IF(I6161&lt;Einstellungen!$B$5,"ja","nein")</f>
        <v>nein</v>
      </c>
      <c r="M6161" s="23" t="s">
        <v>131</v>
      </c>
      <c r="N6161" s="23" t="n">
        <v>2025</v>
      </c>
      <c r="O6161" s="23" t="n">
        <v>16</v>
      </c>
    </row>
    <row r="6162" customFormat="false" ht="15" hidden="false" customHeight="false" outlineLevel="0" collapsed="false">
      <c r="A6162" s="22" t="n">
        <v>45948</v>
      </c>
      <c r="B6162" s="23" t="s">
        <v>97</v>
      </c>
      <c r="C6162" s="23" t="s">
        <v>122</v>
      </c>
      <c r="D6162" s="24" t="n">
        <v>36.4</v>
      </c>
      <c r="E6162" s="25" t="n">
        <f aca="false">MAX(D6162,0)/1000</f>
        <v>0.0364</v>
      </c>
      <c r="F6162" s="25" t="n">
        <f aca="false">MAX(-D6162,0)/1000</f>
        <v>0</v>
      </c>
      <c r="G6162" s="23" t="str">
        <f aca="false">IF(E6162&gt;0,"ja","nein")</f>
        <v>ja</v>
      </c>
      <c r="H6162" s="26" t="n">
        <v>120.64</v>
      </c>
      <c r="I6162" s="26" t="n">
        <f aca="false">(H6162/10+IF(N6162=2025,Einstellungen!$B$23,Einstellungen!$C$23))*(1+Einstellungen!$B$10)</f>
        <v>34.30175</v>
      </c>
      <c r="J6162" s="25" t="n">
        <f aca="false">E6162*I6162/100</f>
        <v>0.012485837</v>
      </c>
      <c r="K6162" s="25" t="n">
        <f aca="false">E6162*Einstellungen!$B$5/100</f>
        <v>0.010556</v>
      </c>
      <c r="L6162" s="23" t="str">
        <f aca="false">IF(I6162&lt;Einstellungen!$B$5,"ja","nein")</f>
        <v>nein</v>
      </c>
      <c r="M6162" s="23" t="s">
        <v>131</v>
      </c>
      <c r="N6162" s="23" t="n">
        <v>2025</v>
      </c>
      <c r="O6162" s="23" t="n">
        <v>17</v>
      </c>
    </row>
    <row r="6163" customFormat="false" ht="15" hidden="false" customHeight="false" outlineLevel="0" collapsed="false">
      <c r="A6163" s="22" t="n">
        <v>45948</v>
      </c>
      <c r="B6163" s="23" t="s">
        <v>99</v>
      </c>
      <c r="C6163" s="23" t="s">
        <v>122</v>
      </c>
      <c r="D6163" s="24" t="n">
        <v>94.2</v>
      </c>
      <c r="E6163" s="25" t="n">
        <f aca="false">MAX(D6163,0)/1000</f>
        <v>0.0942</v>
      </c>
      <c r="F6163" s="25" t="n">
        <f aca="false">MAX(-D6163,0)/1000</f>
        <v>0</v>
      </c>
      <c r="G6163" s="23" t="str">
        <f aca="false">IF(E6163&gt;0,"ja","nein")</f>
        <v>ja</v>
      </c>
      <c r="H6163" s="26" t="n">
        <v>133.235</v>
      </c>
      <c r="I6163" s="26" t="n">
        <f aca="false">(H6163/10+IF(N6163=2025,Einstellungen!$B$23,Einstellungen!$C$23))*(1+Einstellungen!$B$10)</f>
        <v>35.800555</v>
      </c>
      <c r="J6163" s="25" t="n">
        <f aca="false">E6163*I6163/100</f>
        <v>0.03372412281</v>
      </c>
      <c r="K6163" s="25" t="n">
        <f aca="false">E6163*Einstellungen!$B$5/100</f>
        <v>0.027318</v>
      </c>
      <c r="L6163" s="23" t="str">
        <f aca="false">IF(I6163&lt;Einstellungen!$B$5,"ja","nein")</f>
        <v>nein</v>
      </c>
      <c r="M6163" s="23" t="s">
        <v>131</v>
      </c>
      <c r="N6163" s="23" t="n">
        <v>2025</v>
      </c>
      <c r="O6163" s="23" t="n">
        <v>18</v>
      </c>
    </row>
    <row r="6164" customFormat="false" ht="15" hidden="false" customHeight="false" outlineLevel="0" collapsed="false">
      <c r="A6164" s="22" t="n">
        <v>45948</v>
      </c>
      <c r="B6164" s="23" t="s">
        <v>100</v>
      </c>
      <c r="C6164" s="23" t="s">
        <v>122</v>
      </c>
      <c r="D6164" s="24" t="n">
        <v>182.6</v>
      </c>
      <c r="E6164" s="25" t="n">
        <f aca="false">MAX(D6164,0)/1000</f>
        <v>0.1826</v>
      </c>
      <c r="F6164" s="25" t="n">
        <f aca="false">MAX(-D6164,0)/1000</f>
        <v>0</v>
      </c>
      <c r="G6164" s="23" t="str">
        <f aca="false">IF(E6164&gt;0,"ja","nein")</f>
        <v>ja</v>
      </c>
      <c r="H6164" s="26" t="n">
        <v>124.822</v>
      </c>
      <c r="I6164" s="26" t="n">
        <f aca="false">(H6164/10+IF(N6164=2025,Einstellungen!$B$23,Einstellungen!$C$23))*(1+Einstellungen!$B$10)</f>
        <v>34.799408</v>
      </c>
      <c r="J6164" s="25" t="n">
        <f aca="false">E6164*I6164/100</f>
        <v>0.063543719008</v>
      </c>
      <c r="K6164" s="25" t="n">
        <f aca="false">E6164*Einstellungen!$B$5/100</f>
        <v>0.052954</v>
      </c>
      <c r="L6164" s="23" t="str">
        <f aca="false">IF(I6164&lt;Einstellungen!$B$5,"ja","nein")</f>
        <v>nein</v>
      </c>
      <c r="M6164" s="23" t="s">
        <v>131</v>
      </c>
      <c r="N6164" s="23" t="n">
        <v>2025</v>
      </c>
      <c r="O6164" s="23" t="n">
        <v>19</v>
      </c>
    </row>
    <row r="6165" customFormat="false" ht="15" hidden="false" customHeight="false" outlineLevel="0" collapsed="false">
      <c r="A6165" s="22" t="n">
        <v>45948</v>
      </c>
      <c r="B6165" s="23" t="s">
        <v>92</v>
      </c>
      <c r="C6165" s="23" t="s">
        <v>122</v>
      </c>
      <c r="D6165" s="24" t="n">
        <v>1790.7</v>
      </c>
      <c r="E6165" s="25" t="n">
        <f aca="false">MAX(D6165,0)/1000</f>
        <v>1.7907</v>
      </c>
      <c r="F6165" s="25" t="n">
        <f aca="false">MAX(-D6165,0)/1000</f>
        <v>0</v>
      </c>
      <c r="G6165" s="23" t="str">
        <f aca="false">IF(E6165&gt;0,"ja","nein")</f>
        <v>ja</v>
      </c>
      <c r="H6165" s="26" t="n">
        <v>112.995</v>
      </c>
      <c r="I6165" s="26" t="n">
        <f aca="false">(H6165/10+IF(N6165=2025,Einstellungen!$B$23,Einstellungen!$C$23))*(1+Einstellungen!$B$10)</f>
        <v>33.391995</v>
      </c>
      <c r="J6165" s="25" t="n">
        <f aca="false">E6165*I6165/100</f>
        <v>0.597950454465</v>
      </c>
      <c r="K6165" s="25" t="n">
        <f aca="false">E6165*Einstellungen!$B$5/100</f>
        <v>0.519303</v>
      </c>
      <c r="L6165" s="23" t="str">
        <f aca="false">IF(I6165&lt;Einstellungen!$B$5,"ja","nein")</f>
        <v>nein</v>
      </c>
      <c r="M6165" s="23" t="s">
        <v>131</v>
      </c>
      <c r="N6165" s="23" t="n">
        <v>2025</v>
      </c>
      <c r="O6165" s="23" t="n">
        <v>20</v>
      </c>
    </row>
    <row r="6166" customFormat="false" ht="15" hidden="false" customHeight="false" outlineLevel="0" collapsed="false">
      <c r="A6166" s="22" t="n">
        <v>45948</v>
      </c>
      <c r="B6166" s="23" t="s">
        <v>95</v>
      </c>
      <c r="C6166" s="23" t="s">
        <v>122</v>
      </c>
      <c r="D6166" s="24" t="n">
        <v>1662.9</v>
      </c>
      <c r="E6166" s="25" t="n">
        <f aca="false">MAX(D6166,0)/1000</f>
        <v>1.6629</v>
      </c>
      <c r="F6166" s="25" t="n">
        <f aca="false">MAX(-D6166,0)/1000</f>
        <v>0</v>
      </c>
      <c r="G6166" s="23" t="str">
        <f aca="false">IF(E6166&gt;0,"ja","nein")</f>
        <v>ja</v>
      </c>
      <c r="H6166" s="26" t="n">
        <v>92.552</v>
      </c>
      <c r="I6166" s="26" t="n">
        <f aca="false">(H6166/10+IF(N6166=2025,Einstellungen!$B$23,Einstellungen!$C$23))*(1+Einstellungen!$B$10)</f>
        <v>30.959278</v>
      </c>
      <c r="J6166" s="25" t="n">
        <f aca="false">E6166*I6166/100</f>
        <v>0.514821833862</v>
      </c>
      <c r="K6166" s="25" t="n">
        <f aca="false">E6166*Einstellungen!$B$5/100</f>
        <v>0.482241</v>
      </c>
      <c r="L6166" s="23" t="str">
        <f aca="false">IF(I6166&lt;Einstellungen!$B$5,"ja","nein")</f>
        <v>nein</v>
      </c>
      <c r="M6166" s="23" t="s">
        <v>131</v>
      </c>
      <c r="N6166" s="23" t="n">
        <v>2025</v>
      </c>
      <c r="O6166" s="23" t="n">
        <v>21</v>
      </c>
    </row>
    <row r="6167" customFormat="false" ht="15" hidden="false" customHeight="false" outlineLevel="0" collapsed="false">
      <c r="A6167" s="22" t="n">
        <v>45948</v>
      </c>
      <c r="B6167" s="23" t="s">
        <v>96</v>
      </c>
      <c r="C6167" s="23" t="s">
        <v>122</v>
      </c>
      <c r="D6167" s="24" t="n">
        <v>88.4</v>
      </c>
      <c r="E6167" s="25" t="n">
        <f aca="false">MAX(D6167,0)/1000</f>
        <v>0.0884</v>
      </c>
      <c r="F6167" s="25" t="n">
        <f aca="false">MAX(-D6167,0)/1000</f>
        <v>0</v>
      </c>
      <c r="G6167" s="23" t="str">
        <f aca="false">IF(E6167&gt;0,"ja","nein")</f>
        <v>ja</v>
      </c>
      <c r="H6167" s="26" t="n">
        <v>95.578</v>
      </c>
      <c r="I6167" s="26" t="n">
        <f aca="false">(H6167/10+IF(N6167=2025,Einstellungen!$B$23,Einstellungen!$C$23))*(1+Einstellungen!$B$10)</f>
        <v>31.319372</v>
      </c>
      <c r="J6167" s="25" t="n">
        <f aca="false">E6167*I6167/100</f>
        <v>0.027686324848</v>
      </c>
      <c r="K6167" s="25" t="n">
        <f aca="false">E6167*Einstellungen!$B$5/100</f>
        <v>0.025636</v>
      </c>
      <c r="L6167" s="23" t="str">
        <f aca="false">IF(I6167&lt;Einstellungen!$B$5,"ja","nein")</f>
        <v>nein</v>
      </c>
      <c r="M6167" s="23" t="s">
        <v>131</v>
      </c>
      <c r="N6167" s="23" t="n">
        <v>2025</v>
      </c>
      <c r="O6167" s="23" t="n">
        <v>22</v>
      </c>
    </row>
    <row r="6168" customFormat="false" ht="15" hidden="false" customHeight="false" outlineLevel="0" collapsed="false">
      <c r="A6168" s="22" t="n">
        <v>45948</v>
      </c>
      <c r="B6168" s="23" t="s">
        <v>101</v>
      </c>
      <c r="C6168" s="23" t="s">
        <v>122</v>
      </c>
      <c r="D6168" s="24" t="n">
        <v>66.2</v>
      </c>
      <c r="E6168" s="25" t="n">
        <f aca="false">MAX(D6168,0)/1000</f>
        <v>0.0662</v>
      </c>
      <c r="F6168" s="25" t="n">
        <f aca="false">MAX(-D6168,0)/1000</f>
        <v>0</v>
      </c>
      <c r="G6168" s="23" t="str">
        <f aca="false">IF(E6168&gt;0,"ja","nein")</f>
        <v>ja</v>
      </c>
      <c r="H6168" s="26" t="n">
        <v>94.355</v>
      </c>
      <c r="I6168" s="26" t="n">
        <f aca="false">(H6168/10+IF(N6168=2025,Einstellungen!$B$23,Einstellungen!$C$23))*(1+Einstellungen!$B$10)</f>
        <v>31.173835</v>
      </c>
      <c r="J6168" s="25" t="n">
        <f aca="false">E6168*I6168/100</f>
        <v>0.02063707877</v>
      </c>
      <c r="K6168" s="25" t="n">
        <f aca="false">E6168*Einstellungen!$B$5/100</f>
        <v>0.019198</v>
      </c>
      <c r="L6168" s="23" t="str">
        <f aca="false">IF(I6168&lt;Einstellungen!$B$5,"ja","nein")</f>
        <v>nein</v>
      </c>
      <c r="M6168" s="23" t="s">
        <v>131</v>
      </c>
      <c r="N6168" s="23" t="n">
        <v>2025</v>
      </c>
      <c r="O6168" s="23" t="n">
        <v>23</v>
      </c>
    </row>
    <row r="6169" customFormat="false" ht="15" hidden="false" customHeight="false" outlineLevel="0" collapsed="false">
      <c r="A6169" s="22" t="n">
        <v>45949</v>
      </c>
      <c r="B6169" s="23" t="s">
        <v>102</v>
      </c>
      <c r="C6169" s="23" t="s">
        <v>124</v>
      </c>
      <c r="D6169" s="24" t="n">
        <v>139.6</v>
      </c>
      <c r="E6169" s="25" t="n">
        <f aca="false">MAX(D6169,0)/1000</f>
        <v>0.1396</v>
      </c>
      <c r="F6169" s="25" t="n">
        <f aca="false">MAX(-D6169,0)/1000</f>
        <v>0</v>
      </c>
      <c r="G6169" s="23" t="str">
        <f aca="false">IF(E6169&gt;0,"ja","nein")</f>
        <v>ja</v>
      </c>
      <c r="H6169" s="26" t="n">
        <v>92.343</v>
      </c>
      <c r="I6169" s="26" t="n">
        <f aca="false">(H6169/10+IF(N6169=2025,Einstellungen!$B$23,Einstellungen!$C$23))*(1+Einstellungen!$B$10)</f>
        <v>30.934407</v>
      </c>
      <c r="J6169" s="25" t="n">
        <f aca="false">E6169*I6169/100</f>
        <v>0.043184432172</v>
      </c>
      <c r="K6169" s="25" t="n">
        <f aca="false">E6169*Einstellungen!$B$5/100</f>
        <v>0.040484</v>
      </c>
      <c r="L6169" s="23" t="str">
        <f aca="false">IF(I6169&lt;Einstellungen!$B$5,"ja","nein")</f>
        <v>nein</v>
      </c>
      <c r="M6169" s="23" t="s">
        <v>131</v>
      </c>
      <c r="N6169" s="23" t="n">
        <v>2025</v>
      </c>
      <c r="O6169" s="23" t="n">
        <v>0</v>
      </c>
    </row>
    <row r="6170" customFormat="false" ht="15" hidden="false" customHeight="false" outlineLevel="0" collapsed="false">
      <c r="A6170" s="22" t="n">
        <v>45949</v>
      </c>
      <c r="B6170" s="23" t="s">
        <v>107</v>
      </c>
      <c r="C6170" s="23" t="s">
        <v>124</v>
      </c>
      <c r="D6170" s="24" t="n">
        <v>56.2</v>
      </c>
      <c r="E6170" s="25" t="n">
        <f aca="false">MAX(D6170,0)/1000</f>
        <v>0.0562</v>
      </c>
      <c r="F6170" s="25" t="n">
        <f aca="false">MAX(-D6170,0)/1000</f>
        <v>0</v>
      </c>
      <c r="G6170" s="23" t="str">
        <f aca="false">IF(E6170&gt;0,"ja","nein")</f>
        <v>ja</v>
      </c>
      <c r="H6170" s="26" t="n">
        <v>87.585</v>
      </c>
      <c r="I6170" s="26" t="n">
        <f aca="false">(H6170/10+IF(N6170=2025,Einstellungen!$B$23,Einstellungen!$C$23))*(1+Einstellungen!$B$10)</f>
        <v>30.368205</v>
      </c>
      <c r="J6170" s="25" t="n">
        <f aca="false">E6170*I6170/100</f>
        <v>0.01706693121</v>
      </c>
      <c r="K6170" s="25" t="n">
        <f aca="false">E6170*Einstellungen!$B$5/100</f>
        <v>0.016298</v>
      </c>
      <c r="L6170" s="23" t="str">
        <f aca="false">IF(I6170&lt;Einstellungen!$B$5,"ja","nein")</f>
        <v>nein</v>
      </c>
      <c r="M6170" s="23" t="s">
        <v>131</v>
      </c>
      <c r="N6170" s="23" t="n">
        <v>2025</v>
      </c>
      <c r="O6170" s="23" t="n">
        <v>1</v>
      </c>
    </row>
    <row r="6171" customFormat="false" ht="15" hidden="false" customHeight="false" outlineLevel="0" collapsed="false">
      <c r="A6171" s="22" t="n">
        <v>45949</v>
      </c>
      <c r="B6171" s="23" t="s">
        <v>108</v>
      </c>
      <c r="C6171" s="23" t="s">
        <v>124</v>
      </c>
      <c r="D6171" s="24" t="n">
        <v>42.3</v>
      </c>
      <c r="E6171" s="25" t="n">
        <f aca="false">MAX(D6171,0)/1000</f>
        <v>0.0423</v>
      </c>
      <c r="F6171" s="25" t="n">
        <f aca="false">MAX(-D6171,0)/1000</f>
        <v>0</v>
      </c>
      <c r="G6171" s="23" t="str">
        <f aca="false">IF(E6171&gt;0,"ja","nein")</f>
        <v>ja</v>
      </c>
      <c r="H6171" s="26" t="n">
        <v>82.293</v>
      </c>
      <c r="I6171" s="26" t="n">
        <f aca="false">(H6171/10+IF(N6171=2025,Einstellungen!$B$23,Einstellungen!$C$23))*(1+Einstellungen!$B$10)</f>
        <v>29.738457</v>
      </c>
      <c r="J6171" s="25" t="n">
        <f aca="false">E6171*I6171/100</f>
        <v>0.012579367311</v>
      </c>
      <c r="K6171" s="25" t="n">
        <f aca="false">E6171*Einstellungen!$B$5/100</f>
        <v>0.012267</v>
      </c>
      <c r="L6171" s="23" t="str">
        <f aca="false">IF(I6171&lt;Einstellungen!$B$5,"ja","nein")</f>
        <v>nein</v>
      </c>
      <c r="M6171" s="23" t="s">
        <v>131</v>
      </c>
      <c r="N6171" s="23" t="n">
        <v>2025</v>
      </c>
      <c r="O6171" s="23" t="n">
        <v>2</v>
      </c>
    </row>
    <row r="6172" customFormat="false" ht="15" hidden="false" customHeight="false" outlineLevel="0" collapsed="false">
      <c r="A6172" s="22" t="n">
        <v>45949</v>
      </c>
      <c r="B6172" s="23" t="s">
        <v>109</v>
      </c>
      <c r="C6172" s="23" t="s">
        <v>124</v>
      </c>
      <c r="D6172" s="24" t="n">
        <v>229.2</v>
      </c>
      <c r="E6172" s="25" t="n">
        <f aca="false">MAX(D6172,0)/1000</f>
        <v>0.2292</v>
      </c>
      <c r="F6172" s="25" t="n">
        <f aca="false">MAX(-D6172,0)/1000</f>
        <v>0</v>
      </c>
      <c r="G6172" s="23" t="str">
        <f aca="false">IF(E6172&gt;0,"ja","nein")</f>
        <v>ja</v>
      </c>
      <c r="H6172" s="26" t="n">
        <v>82.14</v>
      </c>
      <c r="I6172" s="26" t="n">
        <f aca="false">(H6172/10+IF(N6172=2025,Einstellungen!$B$23,Einstellungen!$C$23))*(1+Einstellungen!$B$10)</f>
        <v>29.72025</v>
      </c>
      <c r="J6172" s="25" t="n">
        <f aca="false">E6172*I6172/100</f>
        <v>0.068118813</v>
      </c>
      <c r="K6172" s="25" t="n">
        <f aca="false">E6172*Einstellungen!$B$5/100</f>
        <v>0.066468</v>
      </c>
      <c r="L6172" s="23" t="str">
        <f aca="false">IF(I6172&lt;Einstellungen!$B$5,"ja","nein")</f>
        <v>nein</v>
      </c>
      <c r="M6172" s="23" t="s">
        <v>131</v>
      </c>
      <c r="N6172" s="23" t="n">
        <v>2025</v>
      </c>
      <c r="O6172" s="23" t="n">
        <v>3</v>
      </c>
    </row>
    <row r="6173" customFormat="false" ht="15" hidden="false" customHeight="false" outlineLevel="0" collapsed="false">
      <c r="A6173" s="22" t="n">
        <v>45949</v>
      </c>
      <c r="B6173" s="23" t="s">
        <v>110</v>
      </c>
      <c r="C6173" s="23" t="s">
        <v>124</v>
      </c>
      <c r="D6173" s="24" t="n">
        <v>230.8</v>
      </c>
      <c r="E6173" s="25" t="n">
        <f aca="false">MAX(D6173,0)/1000</f>
        <v>0.2308</v>
      </c>
      <c r="F6173" s="25" t="n">
        <f aca="false">MAX(-D6173,0)/1000</f>
        <v>0</v>
      </c>
      <c r="G6173" s="23" t="str">
        <f aca="false">IF(E6173&gt;0,"ja","nein")</f>
        <v>ja</v>
      </c>
      <c r="H6173" s="26" t="n">
        <v>83.213</v>
      </c>
      <c r="I6173" s="26" t="n">
        <f aca="false">(H6173/10+IF(N6173=2025,Einstellungen!$B$23,Einstellungen!$C$23))*(1+Einstellungen!$B$10)</f>
        <v>29.847937</v>
      </c>
      <c r="J6173" s="25" t="n">
        <f aca="false">E6173*I6173/100</f>
        <v>0.068889038596</v>
      </c>
      <c r="K6173" s="25" t="n">
        <f aca="false">E6173*Einstellungen!$B$5/100</f>
        <v>0.066932</v>
      </c>
      <c r="L6173" s="23" t="str">
        <f aca="false">IF(I6173&lt;Einstellungen!$B$5,"ja","nein")</f>
        <v>nein</v>
      </c>
      <c r="M6173" s="23" t="s">
        <v>131</v>
      </c>
      <c r="N6173" s="23" t="n">
        <v>2025</v>
      </c>
      <c r="O6173" s="23" t="n">
        <v>4</v>
      </c>
    </row>
    <row r="6174" customFormat="false" ht="15" hidden="false" customHeight="false" outlineLevel="0" collapsed="false">
      <c r="A6174" s="22" t="n">
        <v>45949</v>
      </c>
      <c r="B6174" s="23" t="s">
        <v>111</v>
      </c>
      <c r="C6174" s="23" t="s">
        <v>124</v>
      </c>
      <c r="D6174" s="24" t="n">
        <v>234.4</v>
      </c>
      <c r="E6174" s="25" t="n">
        <f aca="false">MAX(D6174,0)/1000</f>
        <v>0.2344</v>
      </c>
      <c r="F6174" s="25" t="n">
        <f aca="false">MAX(-D6174,0)/1000</f>
        <v>0</v>
      </c>
      <c r="G6174" s="23" t="str">
        <f aca="false">IF(E6174&gt;0,"ja","nein")</f>
        <v>ja</v>
      </c>
      <c r="H6174" s="26" t="n">
        <v>83.498</v>
      </c>
      <c r="I6174" s="26" t="n">
        <f aca="false">(H6174/10+IF(N6174=2025,Einstellungen!$B$23,Einstellungen!$C$23))*(1+Einstellungen!$B$10)</f>
        <v>29.881852</v>
      </c>
      <c r="J6174" s="25" t="n">
        <f aca="false">E6174*I6174/100</f>
        <v>0.070043061088</v>
      </c>
      <c r="K6174" s="25" t="n">
        <f aca="false">E6174*Einstellungen!$B$5/100</f>
        <v>0.067976</v>
      </c>
      <c r="L6174" s="23" t="str">
        <f aca="false">IF(I6174&lt;Einstellungen!$B$5,"ja","nein")</f>
        <v>nein</v>
      </c>
      <c r="M6174" s="23" t="s">
        <v>131</v>
      </c>
      <c r="N6174" s="23" t="n">
        <v>2025</v>
      </c>
      <c r="O6174" s="23" t="n">
        <v>5</v>
      </c>
    </row>
    <row r="6175" customFormat="false" ht="15" hidden="false" customHeight="false" outlineLevel="0" collapsed="false">
      <c r="A6175" s="22" t="n">
        <v>45949</v>
      </c>
      <c r="B6175" s="23" t="s">
        <v>112</v>
      </c>
      <c r="C6175" s="23" t="s">
        <v>124</v>
      </c>
      <c r="D6175" s="24" t="n">
        <v>270.8</v>
      </c>
      <c r="E6175" s="25" t="n">
        <f aca="false">MAX(D6175,0)/1000</f>
        <v>0.2708</v>
      </c>
      <c r="F6175" s="25" t="n">
        <f aca="false">MAX(-D6175,0)/1000</f>
        <v>0</v>
      </c>
      <c r="G6175" s="23" t="str">
        <f aca="false">IF(E6175&gt;0,"ja","nein")</f>
        <v>ja</v>
      </c>
      <c r="H6175" s="26" t="n">
        <v>85.25</v>
      </c>
      <c r="I6175" s="26" t="n">
        <f aca="false">(H6175/10+IF(N6175=2025,Einstellungen!$B$23,Einstellungen!$C$23))*(1+Einstellungen!$B$10)</f>
        <v>30.09034</v>
      </c>
      <c r="J6175" s="25" t="n">
        <f aca="false">E6175*I6175/100</f>
        <v>0.08148464072</v>
      </c>
      <c r="K6175" s="25" t="n">
        <f aca="false">E6175*Einstellungen!$B$5/100</f>
        <v>0.078532</v>
      </c>
      <c r="L6175" s="23" t="str">
        <f aca="false">IF(I6175&lt;Einstellungen!$B$5,"ja","nein")</f>
        <v>nein</v>
      </c>
      <c r="M6175" s="23" t="s">
        <v>131</v>
      </c>
      <c r="N6175" s="23" t="n">
        <v>2025</v>
      </c>
      <c r="O6175" s="23" t="n">
        <v>6</v>
      </c>
    </row>
    <row r="6176" customFormat="false" ht="15" hidden="false" customHeight="false" outlineLevel="0" collapsed="false">
      <c r="A6176" s="22" t="n">
        <v>45949</v>
      </c>
      <c r="B6176" s="23" t="s">
        <v>113</v>
      </c>
      <c r="C6176" s="23" t="s">
        <v>124</v>
      </c>
      <c r="D6176" s="24" t="n">
        <v>357.6</v>
      </c>
      <c r="E6176" s="25" t="n">
        <f aca="false">MAX(D6176,0)/1000</f>
        <v>0.3576</v>
      </c>
      <c r="F6176" s="25" t="n">
        <f aca="false">MAX(-D6176,0)/1000</f>
        <v>0</v>
      </c>
      <c r="G6176" s="23" t="str">
        <f aca="false">IF(E6176&gt;0,"ja","nein")</f>
        <v>ja</v>
      </c>
      <c r="H6176" s="26" t="n">
        <v>85.255</v>
      </c>
      <c r="I6176" s="26" t="n">
        <f aca="false">(H6176/10+IF(N6176=2025,Einstellungen!$B$23,Einstellungen!$C$23))*(1+Einstellungen!$B$10)</f>
        <v>30.090935</v>
      </c>
      <c r="J6176" s="25" t="n">
        <f aca="false">E6176*I6176/100</f>
        <v>0.10760518356</v>
      </c>
      <c r="K6176" s="25" t="n">
        <f aca="false">E6176*Einstellungen!$B$5/100</f>
        <v>0.103704</v>
      </c>
      <c r="L6176" s="23" t="str">
        <f aca="false">IF(I6176&lt;Einstellungen!$B$5,"ja","nein")</f>
        <v>nein</v>
      </c>
      <c r="M6176" s="23" t="s">
        <v>131</v>
      </c>
      <c r="N6176" s="23" t="n">
        <v>2025</v>
      </c>
      <c r="O6176" s="23" t="n">
        <v>7</v>
      </c>
    </row>
    <row r="6177" customFormat="false" ht="15" hidden="false" customHeight="false" outlineLevel="0" collapsed="false">
      <c r="A6177" s="22" t="n">
        <v>45949</v>
      </c>
      <c r="B6177" s="23" t="s">
        <v>114</v>
      </c>
      <c r="C6177" s="23" t="s">
        <v>124</v>
      </c>
      <c r="D6177" s="24" t="n">
        <v>232.1</v>
      </c>
      <c r="E6177" s="25" t="n">
        <f aca="false">MAX(D6177,0)/1000</f>
        <v>0.2321</v>
      </c>
      <c r="F6177" s="25" t="n">
        <f aca="false">MAX(-D6177,0)/1000</f>
        <v>0</v>
      </c>
      <c r="G6177" s="23" t="str">
        <f aca="false">IF(E6177&gt;0,"ja","nein")</f>
        <v>ja</v>
      </c>
      <c r="H6177" s="26" t="n">
        <v>87.157</v>
      </c>
      <c r="I6177" s="26" t="n">
        <f aca="false">(H6177/10+IF(N6177=2025,Einstellungen!$B$23,Einstellungen!$C$23))*(1+Einstellungen!$B$10)</f>
        <v>30.317273</v>
      </c>
      <c r="J6177" s="25" t="n">
        <f aca="false">E6177*I6177/100</f>
        <v>0.070366390633</v>
      </c>
      <c r="K6177" s="25" t="n">
        <f aca="false">E6177*Einstellungen!$B$5/100</f>
        <v>0.067309</v>
      </c>
      <c r="L6177" s="23" t="str">
        <f aca="false">IF(I6177&lt;Einstellungen!$B$5,"ja","nein")</f>
        <v>nein</v>
      </c>
      <c r="M6177" s="23" t="s">
        <v>131</v>
      </c>
      <c r="N6177" s="23" t="n">
        <v>2025</v>
      </c>
      <c r="O6177" s="23" t="n">
        <v>8</v>
      </c>
    </row>
    <row r="6178" customFormat="false" ht="15" hidden="false" customHeight="false" outlineLevel="0" collapsed="false">
      <c r="A6178" s="22" t="n">
        <v>45949</v>
      </c>
      <c r="B6178" s="23" t="s">
        <v>115</v>
      </c>
      <c r="C6178" s="23" t="s">
        <v>124</v>
      </c>
      <c r="D6178" s="24" t="n">
        <v>-5.2</v>
      </c>
      <c r="E6178" s="25" t="n">
        <f aca="false">MAX(D6178,0)/1000</f>
        <v>0</v>
      </c>
      <c r="F6178" s="25" t="n">
        <f aca="false">MAX(-D6178,0)/1000</f>
        <v>0.0052</v>
      </c>
      <c r="G6178" s="23" t="str">
        <f aca="false">IF(E6178&gt;0,"ja","nein")</f>
        <v>nein</v>
      </c>
      <c r="H6178" s="26" t="n">
        <v>78.433</v>
      </c>
      <c r="I6178" s="26" t="n">
        <f aca="false">(H6178/10+IF(N6178=2025,Einstellungen!$B$23,Einstellungen!$C$23))*(1+Einstellungen!$B$10)</f>
        <v>29.279117</v>
      </c>
      <c r="J6178" s="25" t="n">
        <f aca="false">E6178*I6178/100</f>
        <v>0</v>
      </c>
      <c r="K6178" s="25" t="n">
        <f aca="false">E6178*Einstellungen!$B$5/100</f>
        <v>0</v>
      </c>
      <c r="L6178" s="23" t="str">
        <f aca="false">IF(I6178&lt;Einstellungen!$B$5,"ja","nein")</f>
        <v>nein</v>
      </c>
      <c r="M6178" s="23" t="s">
        <v>131</v>
      </c>
      <c r="N6178" s="23" t="n">
        <v>2025</v>
      </c>
      <c r="O6178" s="23" t="n">
        <v>9</v>
      </c>
    </row>
    <row r="6179" customFormat="false" ht="15" hidden="false" customHeight="false" outlineLevel="0" collapsed="false">
      <c r="A6179" s="22" t="n">
        <v>45949</v>
      </c>
      <c r="B6179" s="23" t="s">
        <v>116</v>
      </c>
      <c r="C6179" s="23" t="s">
        <v>124</v>
      </c>
      <c r="D6179" s="24" t="n">
        <v>-32.9</v>
      </c>
      <c r="E6179" s="25" t="n">
        <f aca="false">MAX(D6179,0)/1000</f>
        <v>0</v>
      </c>
      <c r="F6179" s="25" t="n">
        <f aca="false">MAX(-D6179,0)/1000</f>
        <v>0.0329</v>
      </c>
      <c r="G6179" s="23" t="str">
        <f aca="false">IF(E6179&gt;0,"ja","nein")</f>
        <v>nein</v>
      </c>
      <c r="H6179" s="26" t="n">
        <v>69.638</v>
      </c>
      <c r="I6179" s="26" t="n">
        <f aca="false">(H6179/10+IF(N6179=2025,Einstellungen!$B$23,Einstellungen!$C$23))*(1+Einstellungen!$B$10)</f>
        <v>28.232512</v>
      </c>
      <c r="J6179" s="25" t="n">
        <f aca="false">E6179*I6179/100</f>
        <v>0</v>
      </c>
      <c r="K6179" s="25" t="n">
        <f aca="false">E6179*Einstellungen!$B$5/100</f>
        <v>0</v>
      </c>
      <c r="L6179" s="23" t="str">
        <f aca="false">IF(I6179&lt;Einstellungen!$B$5,"ja","nein")</f>
        <v>ja</v>
      </c>
      <c r="M6179" s="23" t="s">
        <v>131</v>
      </c>
      <c r="N6179" s="23" t="n">
        <v>2025</v>
      </c>
      <c r="O6179" s="23" t="n">
        <v>10</v>
      </c>
    </row>
    <row r="6180" customFormat="false" ht="15" hidden="false" customHeight="false" outlineLevel="0" collapsed="false">
      <c r="A6180" s="22" t="n">
        <v>45949</v>
      </c>
      <c r="B6180" s="23" t="s">
        <v>117</v>
      </c>
      <c r="C6180" s="23" t="s">
        <v>124</v>
      </c>
      <c r="D6180" s="24" t="n">
        <v>-26.5</v>
      </c>
      <c r="E6180" s="25" t="n">
        <f aca="false">MAX(D6180,0)/1000</f>
        <v>0</v>
      </c>
      <c r="F6180" s="25" t="n">
        <f aca="false">MAX(-D6180,0)/1000</f>
        <v>0.0265</v>
      </c>
      <c r="G6180" s="23" t="str">
        <f aca="false">IF(E6180&gt;0,"ja","nein")</f>
        <v>nein</v>
      </c>
      <c r="H6180" s="26" t="n">
        <v>60.3</v>
      </c>
      <c r="I6180" s="26" t="n">
        <f aca="false">(H6180/10+IF(N6180=2025,Einstellungen!$B$23,Einstellungen!$C$23))*(1+Einstellungen!$B$10)</f>
        <v>27.12129</v>
      </c>
      <c r="J6180" s="25" t="n">
        <f aca="false">E6180*I6180/100</f>
        <v>0</v>
      </c>
      <c r="K6180" s="25" t="n">
        <f aca="false">E6180*Einstellungen!$B$5/100</f>
        <v>0</v>
      </c>
      <c r="L6180" s="23" t="str">
        <f aca="false">IF(I6180&lt;Einstellungen!$B$5,"ja","nein")</f>
        <v>ja</v>
      </c>
      <c r="M6180" s="23" t="s">
        <v>131</v>
      </c>
      <c r="N6180" s="23" t="n">
        <v>2025</v>
      </c>
      <c r="O6180" s="23" t="n">
        <v>11</v>
      </c>
    </row>
    <row r="6181" customFormat="false" ht="15" hidden="false" customHeight="false" outlineLevel="0" collapsed="false">
      <c r="A6181" s="22" t="n">
        <v>45949</v>
      </c>
      <c r="B6181" s="23" t="s">
        <v>118</v>
      </c>
      <c r="C6181" s="23" t="s">
        <v>124</v>
      </c>
      <c r="D6181" s="24" t="n">
        <v>-236.1</v>
      </c>
      <c r="E6181" s="25" t="n">
        <f aca="false">MAX(D6181,0)/1000</f>
        <v>0</v>
      </c>
      <c r="F6181" s="25" t="n">
        <f aca="false">MAX(-D6181,0)/1000</f>
        <v>0.2361</v>
      </c>
      <c r="G6181" s="23" t="str">
        <f aca="false">IF(E6181&gt;0,"ja","nein")</f>
        <v>nein</v>
      </c>
      <c r="H6181" s="26" t="n">
        <v>34.567</v>
      </c>
      <c r="I6181" s="26" t="n">
        <f aca="false">(H6181/10+IF(N6181=2025,Einstellungen!$B$23,Einstellungen!$C$23))*(1+Einstellungen!$B$10)</f>
        <v>24.059063</v>
      </c>
      <c r="J6181" s="25" t="n">
        <f aca="false">E6181*I6181/100</f>
        <v>0</v>
      </c>
      <c r="K6181" s="25" t="n">
        <f aca="false">E6181*Einstellungen!$B$5/100</f>
        <v>0</v>
      </c>
      <c r="L6181" s="23" t="str">
        <f aca="false">IF(I6181&lt;Einstellungen!$B$5,"ja","nein")</f>
        <v>ja</v>
      </c>
      <c r="M6181" s="23" t="s">
        <v>131</v>
      </c>
      <c r="N6181" s="23" t="n">
        <v>2025</v>
      </c>
      <c r="O6181" s="23" t="n">
        <v>12</v>
      </c>
    </row>
    <row r="6182" customFormat="false" ht="15" hidden="false" customHeight="false" outlineLevel="0" collapsed="false">
      <c r="A6182" s="22" t="n">
        <v>45949</v>
      </c>
      <c r="B6182" s="23" t="s">
        <v>119</v>
      </c>
      <c r="C6182" s="23" t="s">
        <v>124</v>
      </c>
      <c r="D6182" s="24" t="n">
        <v>-136.1</v>
      </c>
      <c r="E6182" s="25" t="n">
        <f aca="false">MAX(D6182,0)/1000</f>
        <v>0</v>
      </c>
      <c r="F6182" s="25" t="n">
        <f aca="false">MAX(-D6182,0)/1000</f>
        <v>0.1361</v>
      </c>
      <c r="G6182" s="23" t="str">
        <f aca="false">IF(E6182&gt;0,"ja","nein")</f>
        <v>nein</v>
      </c>
      <c r="H6182" s="26" t="n">
        <v>20.295</v>
      </c>
      <c r="I6182" s="26" t="n">
        <f aca="false">(H6182/10+IF(N6182=2025,Einstellungen!$B$23,Einstellungen!$C$23))*(1+Einstellungen!$B$10)</f>
        <v>22.360695</v>
      </c>
      <c r="J6182" s="25" t="n">
        <f aca="false">E6182*I6182/100</f>
        <v>0</v>
      </c>
      <c r="K6182" s="25" t="n">
        <f aca="false">E6182*Einstellungen!$B$5/100</f>
        <v>0</v>
      </c>
      <c r="L6182" s="23" t="str">
        <f aca="false">IF(I6182&lt;Einstellungen!$B$5,"ja","nein")</f>
        <v>ja</v>
      </c>
      <c r="M6182" s="23" t="s">
        <v>131</v>
      </c>
      <c r="N6182" s="23" t="n">
        <v>2025</v>
      </c>
      <c r="O6182" s="23" t="n">
        <v>13</v>
      </c>
    </row>
    <row r="6183" customFormat="false" ht="15" hidden="false" customHeight="false" outlineLevel="0" collapsed="false">
      <c r="A6183" s="22" t="n">
        <v>45949</v>
      </c>
      <c r="B6183" s="23" t="s">
        <v>120</v>
      </c>
      <c r="C6183" s="23" t="s">
        <v>124</v>
      </c>
      <c r="D6183" s="24" t="n">
        <v>287.2</v>
      </c>
      <c r="E6183" s="25" t="n">
        <f aca="false">MAX(D6183,0)/1000</f>
        <v>0.2872</v>
      </c>
      <c r="F6183" s="25" t="n">
        <f aca="false">MAX(-D6183,0)/1000</f>
        <v>0</v>
      </c>
      <c r="G6183" s="23" t="str">
        <f aca="false">IF(E6183&gt;0,"ja","nein")</f>
        <v>ja</v>
      </c>
      <c r="H6183" s="26" t="n">
        <v>36.218</v>
      </c>
      <c r="I6183" s="26" t="n">
        <f aca="false">(H6183/10+IF(N6183=2025,Einstellungen!$B$23,Einstellungen!$C$23))*(1+Einstellungen!$B$10)</f>
        <v>24.255532</v>
      </c>
      <c r="J6183" s="25" t="n">
        <f aca="false">E6183*I6183/100</f>
        <v>0.069661887904</v>
      </c>
      <c r="K6183" s="25" t="n">
        <f aca="false">E6183*Einstellungen!$B$5/100</f>
        <v>0.083288</v>
      </c>
      <c r="L6183" s="23" t="str">
        <f aca="false">IF(I6183&lt;Einstellungen!$B$5,"ja","nein")</f>
        <v>ja</v>
      </c>
      <c r="M6183" s="23" t="s">
        <v>131</v>
      </c>
      <c r="N6183" s="23" t="n">
        <v>2025</v>
      </c>
      <c r="O6183" s="23" t="n">
        <v>14</v>
      </c>
    </row>
    <row r="6184" customFormat="false" ht="15" hidden="false" customHeight="false" outlineLevel="0" collapsed="false">
      <c r="A6184" s="22" t="n">
        <v>45949</v>
      </c>
      <c r="B6184" s="23" t="s">
        <v>104</v>
      </c>
      <c r="C6184" s="23" t="s">
        <v>124</v>
      </c>
      <c r="D6184" s="24" t="n">
        <v>-12.5</v>
      </c>
      <c r="E6184" s="25" t="n">
        <f aca="false">MAX(D6184,0)/1000</f>
        <v>0</v>
      </c>
      <c r="F6184" s="25" t="n">
        <f aca="false">MAX(-D6184,0)/1000</f>
        <v>0.0125</v>
      </c>
      <c r="G6184" s="23" t="str">
        <f aca="false">IF(E6184&gt;0,"ja","nein")</f>
        <v>nein</v>
      </c>
      <c r="H6184" s="26" t="n">
        <v>66.773</v>
      </c>
      <c r="I6184" s="26" t="n">
        <f aca="false">(H6184/10+IF(N6184=2025,Einstellungen!$B$23,Einstellungen!$C$23))*(1+Einstellungen!$B$10)</f>
        <v>27.891577</v>
      </c>
      <c r="J6184" s="25" t="n">
        <f aca="false">E6184*I6184/100</f>
        <v>0</v>
      </c>
      <c r="K6184" s="25" t="n">
        <f aca="false">E6184*Einstellungen!$B$5/100</f>
        <v>0</v>
      </c>
      <c r="L6184" s="23" t="str">
        <f aca="false">IF(I6184&lt;Einstellungen!$B$5,"ja","nein")</f>
        <v>ja</v>
      </c>
      <c r="M6184" s="23" t="s">
        <v>131</v>
      </c>
      <c r="N6184" s="23" t="n">
        <v>2025</v>
      </c>
      <c r="O6184" s="23" t="n">
        <v>15</v>
      </c>
    </row>
    <row r="6185" customFormat="false" ht="15" hidden="false" customHeight="false" outlineLevel="0" collapsed="false">
      <c r="A6185" s="22" t="n">
        <v>45949</v>
      </c>
      <c r="B6185" s="23" t="s">
        <v>105</v>
      </c>
      <c r="C6185" s="23" t="s">
        <v>124</v>
      </c>
      <c r="D6185" s="24" t="n">
        <v>-21.7</v>
      </c>
      <c r="E6185" s="25" t="n">
        <f aca="false">MAX(D6185,0)/1000</f>
        <v>0</v>
      </c>
      <c r="F6185" s="25" t="n">
        <f aca="false">MAX(-D6185,0)/1000</f>
        <v>0.0217</v>
      </c>
      <c r="G6185" s="23" t="str">
        <f aca="false">IF(E6185&gt;0,"ja","nein")</f>
        <v>nein</v>
      </c>
      <c r="H6185" s="26" t="n">
        <v>89.93</v>
      </c>
      <c r="I6185" s="26" t="n">
        <f aca="false">(H6185/10+IF(N6185=2025,Einstellungen!$B$23,Einstellungen!$C$23))*(1+Einstellungen!$B$10)</f>
        <v>30.64726</v>
      </c>
      <c r="J6185" s="25" t="n">
        <f aca="false">E6185*I6185/100</f>
        <v>0</v>
      </c>
      <c r="K6185" s="25" t="n">
        <f aca="false">E6185*Einstellungen!$B$5/100</f>
        <v>0</v>
      </c>
      <c r="L6185" s="23" t="str">
        <f aca="false">IF(I6185&lt;Einstellungen!$B$5,"ja","nein")</f>
        <v>nein</v>
      </c>
      <c r="M6185" s="23" t="s">
        <v>131</v>
      </c>
      <c r="N6185" s="23" t="n">
        <v>2025</v>
      </c>
      <c r="O6185" s="23" t="n">
        <v>16</v>
      </c>
    </row>
    <row r="6186" customFormat="false" ht="15" hidden="false" customHeight="false" outlineLevel="0" collapsed="false">
      <c r="A6186" s="22" t="n">
        <v>45949</v>
      </c>
      <c r="B6186" s="23" t="s">
        <v>97</v>
      </c>
      <c r="C6186" s="23" t="s">
        <v>124</v>
      </c>
      <c r="D6186" s="24" t="n">
        <v>-15.8</v>
      </c>
      <c r="E6186" s="25" t="n">
        <f aca="false">MAX(D6186,0)/1000</f>
        <v>0</v>
      </c>
      <c r="F6186" s="25" t="n">
        <f aca="false">MAX(-D6186,0)/1000</f>
        <v>0.0158</v>
      </c>
      <c r="G6186" s="23" t="str">
        <f aca="false">IF(E6186&gt;0,"ja","nein")</f>
        <v>nein</v>
      </c>
      <c r="H6186" s="26" t="n">
        <v>106.072</v>
      </c>
      <c r="I6186" s="26" t="n">
        <f aca="false">(H6186/10+IF(N6186=2025,Einstellungen!$B$23,Einstellungen!$C$23))*(1+Einstellungen!$B$10)</f>
        <v>32.568158</v>
      </c>
      <c r="J6186" s="25" t="n">
        <f aca="false">E6186*I6186/100</f>
        <v>0</v>
      </c>
      <c r="K6186" s="25" t="n">
        <f aca="false">E6186*Einstellungen!$B$5/100</f>
        <v>0</v>
      </c>
      <c r="L6186" s="23" t="str">
        <f aca="false">IF(I6186&lt;Einstellungen!$B$5,"ja","nein")</f>
        <v>nein</v>
      </c>
      <c r="M6186" s="23" t="s">
        <v>131</v>
      </c>
      <c r="N6186" s="23" t="n">
        <v>2025</v>
      </c>
      <c r="O6186" s="23" t="n">
        <v>17</v>
      </c>
    </row>
    <row r="6187" customFormat="false" ht="15" hidden="false" customHeight="false" outlineLevel="0" collapsed="false">
      <c r="A6187" s="22" t="n">
        <v>45949</v>
      </c>
      <c r="B6187" s="23" t="s">
        <v>99</v>
      </c>
      <c r="C6187" s="23" t="s">
        <v>124</v>
      </c>
      <c r="D6187" s="24" t="n">
        <v>88.2</v>
      </c>
      <c r="E6187" s="25" t="n">
        <f aca="false">MAX(D6187,0)/1000</f>
        <v>0.0882</v>
      </c>
      <c r="F6187" s="25" t="n">
        <f aca="false">MAX(-D6187,0)/1000</f>
        <v>0</v>
      </c>
      <c r="G6187" s="23" t="str">
        <f aca="false">IF(E6187&gt;0,"ja","nein")</f>
        <v>ja</v>
      </c>
      <c r="H6187" s="26" t="n">
        <v>107.688</v>
      </c>
      <c r="I6187" s="26" t="n">
        <f aca="false">(H6187/10+IF(N6187=2025,Einstellungen!$B$23,Einstellungen!$C$23))*(1+Einstellungen!$B$10)</f>
        <v>32.760462</v>
      </c>
      <c r="J6187" s="25" t="n">
        <f aca="false">E6187*I6187/100</f>
        <v>0.028894727484</v>
      </c>
      <c r="K6187" s="25" t="n">
        <f aca="false">E6187*Einstellungen!$B$5/100</f>
        <v>0.025578</v>
      </c>
      <c r="L6187" s="23" t="str">
        <f aca="false">IF(I6187&lt;Einstellungen!$B$5,"ja","nein")</f>
        <v>nein</v>
      </c>
      <c r="M6187" s="23" t="s">
        <v>131</v>
      </c>
      <c r="N6187" s="23" t="n">
        <v>2025</v>
      </c>
      <c r="O6187" s="23" t="n">
        <v>18</v>
      </c>
    </row>
    <row r="6188" customFormat="false" ht="15" hidden="false" customHeight="false" outlineLevel="0" collapsed="false">
      <c r="A6188" s="22" t="n">
        <v>45949</v>
      </c>
      <c r="B6188" s="23" t="s">
        <v>100</v>
      </c>
      <c r="C6188" s="23" t="s">
        <v>124</v>
      </c>
      <c r="D6188" s="24" t="n">
        <v>107</v>
      </c>
      <c r="E6188" s="25" t="n">
        <f aca="false">MAX(D6188,0)/1000</f>
        <v>0.107</v>
      </c>
      <c r="F6188" s="25" t="n">
        <f aca="false">MAX(-D6188,0)/1000</f>
        <v>0</v>
      </c>
      <c r="G6188" s="23" t="str">
        <f aca="false">IF(E6188&gt;0,"ja","nein")</f>
        <v>ja</v>
      </c>
      <c r="H6188" s="26" t="n">
        <v>85.62</v>
      </c>
      <c r="I6188" s="26" t="n">
        <f aca="false">(H6188/10+IF(N6188=2025,Einstellungen!$B$23,Einstellungen!$C$23))*(1+Einstellungen!$B$10)</f>
        <v>30.13437</v>
      </c>
      <c r="J6188" s="25" t="n">
        <f aca="false">E6188*I6188/100</f>
        <v>0.0322437759</v>
      </c>
      <c r="K6188" s="25" t="n">
        <f aca="false">E6188*Einstellungen!$B$5/100</f>
        <v>0.03103</v>
      </c>
      <c r="L6188" s="23" t="str">
        <f aca="false">IF(I6188&lt;Einstellungen!$B$5,"ja","nein")</f>
        <v>nein</v>
      </c>
      <c r="M6188" s="23" t="s">
        <v>131</v>
      </c>
      <c r="N6188" s="23" t="n">
        <v>2025</v>
      </c>
      <c r="O6188" s="23" t="n">
        <v>19</v>
      </c>
    </row>
    <row r="6189" customFormat="false" ht="15" hidden="false" customHeight="false" outlineLevel="0" collapsed="false">
      <c r="A6189" s="22" t="n">
        <v>45949</v>
      </c>
      <c r="B6189" s="23" t="s">
        <v>92</v>
      </c>
      <c r="C6189" s="23" t="s">
        <v>124</v>
      </c>
      <c r="D6189" s="24" t="n">
        <v>-30.9</v>
      </c>
      <c r="E6189" s="25" t="n">
        <f aca="false">MAX(D6189,0)/1000</f>
        <v>0</v>
      </c>
      <c r="F6189" s="25" t="n">
        <f aca="false">MAX(-D6189,0)/1000</f>
        <v>0.0309</v>
      </c>
      <c r="G6189" s="23" t="str">
        <f aca="false">IF(E6189&gt;0,"ja","nein")</f>
        <v>nein</v>
      </c>
      <c r="H6189" s="26" t="n">
        <v>75.502</v>
      </c>
      <c r="I6189" s="26" t="n">
        <f aca="false">(H6189/10+IF(N6189=2025,Einstellungen!$B$23,Einstellungen!$C$23))*(1+Einstellungen!$B$10)</f>
        <v>28.930328</v>
      </c>
      <c r="J6189" s="25" t="n">
        <f aca="false">E6189*I6189/100</f>
        <v>0</v>
      </c>
      <c r="K6189" s="25" t="n">
        <f aca="false">E6189*Einstellungen!$B$5/100</f>
        <v>0</v>
      </c>
      <c r="L6189" s="23" t="str">
        <f aca="false">IF(I6189&lt;Einstellungen!$B$5,"ja","nein")</f>
        <v>ja</v>
      </c>
      <c r="M6189" s="23" t="s">
        <v>131</v>
      </c>
      <c r="N6189" s="23" t="n">
        <v>2025</v>
      </c>
      <c r="O6189" s="23" t="n">
        <v>20</v>
      </c>
    </row>
    <row r="6190" customFormat="false" ht="15" hidden="false" customHeight="false" outlineLevel="0" collapsed="false">
      <c r="A6190" s="22" t="n">
        <v>45949</v>
      </c>
      <c r="B6190" s="23" t="s">
        <v>95</v>
      </c>
      <c r="C6190" s="23" t="s">
        <v>124</v>
      </c>
      <c r="D6190" s="24" t="n">
        <v>-21.6</v>
      </c>
      <c r="E6190" s="25" t="n">
        <f aca="false">MAX(D6190,0)/1000</f>
        <v>0</v>
      </c>
      <c r="F6190" s="25" t="n">
        <f aca="false">MAX(-D6190,0)/1000</f>
        <v>0.0216</v>
      </c>
      <c r="G6190" s="23" t="str">
        <f aca="false">IF(E6190&gt;0,"ja","nein")</f>
        <v>nein</v>
      </c>
      <c r="H6190" s="26" t="n">
        <v>73.15</v>
      </c>
      <c r="I6190" s="26" t="n">
        <f aca="false">(H6190/10+IF(N6190=2025,Einstellungen!$B$23,Einstellungen!$C$23))*(1+Einstellungen!$B$10)</f>
        <v>28.65044</v>
      </c>
      <c r="J6190" s="25" t="n">
        <f aca="false">E6190*I6190/100</f>
        <v>0</v>
      </c>
      <c r="K6190" s="25" t="n">
        <f aca="false">E6190*Einstellungen!$B$5/100</f>
        <v>0</v>
      </c>
      <c r="L6190" s="23" t="str">
        <f aca="false">IF(I6190&lt;Einstellungen!$B$5,"ja","nein")</f>
        <v>ja</v>
      </c>
      <c r="M6190" s="23" t="s">
        <v>131</v>
      </c>
      <c r="N6190" s="23" t="n">
        <v>2025</v>
      </c>
      <c r="O6190" s="23" t="n">
        <v>21</v>
      </c>
    </row>
    <row r="6191" customFormat="false" ht="15" hidden="false" customHeight="false" outlineLevel="0" collapsed="false">
      <c r="A6191" s="22" t="n">
        <v>45949</v>
      </c>
      <c r="B6191" s="23" t="s">
        <v>96</v>
      </c>
      <c r="C6191" s="23" t="s">
        <v>124</v>
      </c>
      <c r="D6191" s="24" t="n">
        <v>-21.6</v>
      </c>
      <c r="E6191" s="25" t="n">
        <f aca="false">MAX(D6191,0)/1000</f>
        <v>0</v>
      </c>
      <c r="F6191" s="25" t="n">
        <f aca="false">MAX(-D6191,0)/1000</f>
        <v>0.0216</v>
      </c>
      <c r="G6191" s="23" t="str">
        <f aca="false">IF(E6191&gt;0,"ja","nein")</f>
        <v>nein</v>
      </c>
      <c r="H6191" s="26" t="n">
        <v>74.742</v>
      </c>
      <c r="I6191" s="26" t="n">
        <f aca="false">(H6191/10+IF(N6191=2025,Einstellungen!$B$23,Einstellungen!$C$23))*(1+Einstellungen!$B$10)</f>
        <v>28.839888</v>
      </c>
      <c r="J6191" s="25" t="n">
        <f aca="false">E6191*I6191/100</f>
        <v>0</v>
      </c>
      <c r="K6191" s="25" t="n">
        <f aca="false">E6191*Einstellungen!$B$5/100</f>
        <v>0</v>
      </c>
      <c r="L6191" s="23" t="str">
        <f aca="false">IF(I6191&lt;Einstellungen!$B$5,"ja","nein")</f>
        <v>ja</v>
      </c>
      <c r="M6191" s="23" t="s">
        <v>131</v>
      </c>
      <c r="N6191" s="23" t="n">
        <v>2025</v>
      </c>
      <c r="O6191" s="23" t="n">
        <v>22</v>
      </c>
    </row>
    <row r="6192" customFormat="false" ht="15" hidden="false" customHeight="false" outlineLevel="0" collapsed="false">
      <c r="A6192" s="22" t="n">
        <v>45949</v>
      </c>
      <c r="B6192" s="23" t="s">
        <v>101</v>
      </c>
      <c r="C6192" s="23" t="s">
        <v>124</v>
      </c>
      <c r="D6192" s="24" t="n">
        <v>14.9</v>
      </c>
      <c r="E6192" s="25" t="n">
        <f aca="false">MAX(D6192,0)/1000</f>
        <v>0.0149</v>
      </c>
      <c r="F6192" s="25" t="n">
        <f aca="false">MAX(-D6192,0)/1000</f>
        <v>0</v>
      </c>
      <c r="G6192" s="23" t="str">
        <f aca="false">IF(E6192&gt;0,"ja","nein")</f>
        <v>ja</v>
      </c>
      <c r="H6192" s="26" t="n">
        <v>60.855</v>
      </c>
      <c r="I6192" s="26" t="n">
        <f aca="false">(H6192/10+IF(N6192=2025,Einstellungen!$B$23,Einstellungen!$C$23))*(1+Einstellungen!$B$10)</f>
        <v>27.187335</v>
      </c>
      <c r="J6192" s="25" t="n">
        <f aca="false">E6192*I6192/100</f>
        <v>0.004050912915</v>
      </c>
      <c r="K6192" s="25" t="n">
        <f aca="false">E6192*Einstellungen!$B$5/100</f>
        <v>0.004321</v>
      </c>
      <c r="L6192" s="23" t="str">
        <f aca="false">IF(I6192&lt;Einstellungen!$B$5,"ja","nein")</f>
        <v>ja</v>
      </c>
      <c r="M6192" s="23" t="s">
        <v>131</v>
      </c>
      <c r="N6192" s="23" t="n">
        <v>2025</v>
      </c>
      <c r="O6192" s="23" t="n">
        <v>23</v>
      </c>
    </row>
    <row r="6193" customFormat="false" ht="15" hidden="false" customHeight="false" outlineLevel="0" collapsed="false">
      <c r="A6193" s="22" t="n">
        <v>45950</v>
      </c>
      <c r="B6193" s="23" t="s">
        <v>102</v>
      </c>
      <c r="C6193" s="23" t="s">
        <v>93</v>
      </c>
      <c r="D6193" s="24" t="n">
        <v>296.7</v>
      </c>
      <c r="E6193" s="25" t="n">
        <f aca="false">MAX(D6193,0)/1000</f>
        <v>0.2967</v>
      </c>
      <c r="F6193" s="25" t="n">
        <f aca="false">MAX(-D6193,0)/1000</f>
        <v>0</v>
      </c>
      <c r="G6193" s="23" t="str">
        <f aca="false">IF(E6193&gt;0,"ja","nein")</f>
        <v>ja</v>
      </c>
      <c r="H6193" s="26" t="n">
        <v>70.038</v>
      </c>
      <c r="I6193" s="26" t="n">
        <f aca="false">(H6193/10+IF(N6193=2025,Einstellungen!$B$23,Einstellungen!$C$23))*(1+Einstellungen!$B$10)</f>
        <v>28.280112</v>
      </c>
      <c r="J6193" s="25" t="n">
        <f aca="false">E6193*I6193/100</f>
        <v>0.083907092304</v>
      </c>
      <c r="K6193" s="25" t="n">
        <f aca="false">E6193*Einstellungen!$B$5/100</f>
        <v>0.086043</v>
      </c>
      <c r="L6193" s="23" t="str">
        <f aca="false">IF(I6193&lt;Einstellungen!$B$5,"ja","nein")</f>
        <v>ja</v>
      </c>
      <c r="M6193" s="23" t="s">
        <v>131</v>
      </c>
      <c r="N6193" s="23" t="n">
        <v>2025</v>
      </c>
      <c r="O6193" s="23" t="n">
        <v>0</v>
      </c>
    </row>
    <row r="6194" customFormat="false" ht="15" hidden="false" customHeight="false" outlineLevel="0" collapsed="false">
      <c r="A6194" s="22" t="n">
        <v>45950</v>
      </c>
      <c r="B6194" s="23" t="s">
        <v>107</v>
      </c>
      <c r="C6194" s="23" t="s">
        <v>93</v>
      </c>
      <c r="D6194" s="24" t="n">
        <v>345.8</v>
      </c>
      <c r="E6194" s="25" t="n">
        <f aca="false">MAX(D6194,0)/1000</f>
        <v>0.3458</v>
      </c>
      <c r="F6194" s="25" t="n">
        <f aca="false">MAX(-D6194,0)/1000</f>
        <v>0</v>
      </c>
      <c r="G6194" s="23" t="str">
        <f aca="false">IF(E6194&gt;0,"ja","nein")</f>
        <v>ja</v>
      </c>
      <c r="H6194" s="26" t="n">
        <v>63.975</v>
      </c>
      <c r="I6194" s="26" t="n">
        <f aca="false">(H6194/10+IF(N6194=2025,Einstellungen!$B$23,Einstellungen!$C$23))*(1+Einstellungen!$B$10)</f>
        <v>27.558615</v>
      </c>
      <c r="J6194" s="25" t="n">
        <f aca="false">E6194*I6194/100</f>
        <v>0.09529769067</v>
      </c>
      <c r="K6194" s="25" t="n">
        <f aca="false">E6194*Einstellungen!$B$5/100</f>
        <v>0.100282</v>
      </c>
      <c r="L6194" s="23" t="str">
        <f aca="false">IF(I6194&lt;Einstellungen!$B$5,"ja","nein")</f>
        <v>ja</v>
      </c>
      <c r="M6194" s="23" t="s">
        <v>131</v>
      </c>
      <c r="N6194" s="23" t="n">
        <v>2025</v>
      </c>
      <c r="O6194" s="23" t="n">
        <v>1</v>
      </c>
    </row>
    <row r="6195" customFormat="false" ht="15" hidden="false" customHeight="false" outlineLevel="0" collapsed="false">
      <c r="A6195" s="22" t="n">
        <v>45950</v>
      </c>
      <c r="B6195" s="23" t="s">
        <v>108</v>
      </c>
      <c r="C6195" s="23" t="s">
        <v>93</v>
      </c>
      <c r="D6195" s="24" t="n">
        <v>263.9</v>
      </c>
      <c r="E6195" s="25" t="n">
        <f aca="false">MAX(D6195,0)/1000</f>
        <v>0.2639</v>
      </c>
      <c r="F6195" s="25" t="n">
        <f aca="false">MAX(-D6195,0)/1000</f>
        <v>0</v>
      </c>
      <c r="G6195" s="23" t="str">
        <f aca="false">IF(E6195&gt;0,"ja","nein")</f>
        <v>ja</v>
      </c>
      <c r="H6195" s="26" t="n">
        <v>60.98</v>
      </c>
      <c r="I6195" s="26" t="n">
        <f aca="false">(H6195/10+IF(N6195=2025,Einstellungen!$B$23,Einstellungen!$C$23))*(1+Einstellungen!$B$10)</f>
        <v>27.20221</v>
      </c>
      <c r="J6195" s="25" t="n">
        <f aca="false">E6195*I6195/100</f>
        <v>0.07178663219</v>
      </c>
      <c r="K6195" s="25" t="n">
        <f aca="false">E6195*Einstellungen!$B$5/100</f>
        <v>0.076531</v>
      </c>
      <c r="L6195" s="23" t="str">
        <f aca="false">IF(I6195&lt;Einstellungen!$B$5,"ja","nein")</f>
        <v>ja</v>
      </c>
      <c r="M6195" s="23" t="s">
        <v>131</v>
      </c>
      <c r="N6195" s="23" t="n">
        <v>2025</v>
      </c>
      <c r="O6195" s="23" t="n">
        <v>2</v>
      </c>
    </row>
    <row r="6196" customFormat="false" ht="15" hidden="false" customHeight="false" outlineLevel="0" collapsed="false">
      <c r="A6196" s="22" t="n">
        <v>45950</v>
      </c>
      <c r="B6196" s="23" t="s">
        <v>109</v>
      </c>
      <c r="C6196" s="23" t="s">
        <v>93</v>
      </c>
      <c r="D6196" s="24" t="n">
        <v>596.5</v>
      </c>
      <c r="E6196" s="25" t="n">
        <f aca="false">MAX(D6196,0)/1000</f>
        <v>0.5965</v>
      </c>
      <c r="F6196" s="25" t="n">
        <f aca="false">MAX(-D6196,0)/1000</f>
        <v>0</v>
      </c>
      <c r="G6196" s="23" t="str">
        <f aca="false">IF(E6196&gt;0,"ja","nein")</f>
        <v>ja</v>
      </c>
      <c r="H6196" s="26" t="n">
        <v>60.002</v>
      </c>
      <c r="I6196" s="26" t="n">
        <f aca="false">(H6196/10+IF(N6196=2025,Einstellungen!$B$23,Einstellungen!$C$23))*(1+Einstellungen!$B$10)</f>
        <v>27.085828</v>
      </c>
      <c r="J6196" s="25" t="n">
        <f aca="false">E6196*I6196/100</f>
        <v>0.16156696402</v>
      </c>
      <c r="K6196" s="25" t="n">
        <f aca="false">E6196*Einstellungen!$B$5/100</f>
        <v>0.172985</v>
      </c>
      <c r="L6196" s="23" t="str">
        <f aca="false">IF(I6196&lt;Einstellungen!$B$5,"ja","nein")</f>
        <v>ja</v>
      </c>
      <c r="M6196" s="23" t="s">
        <v>131</v>
      </c>
      <c r="N6196" s="23" t="n">
        <v>2025</v>
      </c>
      <c r="O6196" s="23" t="n">
        <v>3</v>
      </c>
    </row>
    <row r="6197" customFormat="false" ht="15" hidden="false" customHeight="false" outlineLevel="0" collapsed="false">
      <c r="A6197" s="22" t="n">
        <v>45950</v>
      </c>
      <c r="B6197" s="23" t="s">
        <v>110</v>
      </c>
      <c r="C6197" s="23" t="s">
        <v>93</v>
      </c>
      <c r="D6197" s="24" t="n">
        <v>491.3</v>
      </c>
      <c r="E6197" s="25" t="n">
        <f aca="false">MAX(D6197,0)/1000</f>
        <v>0.4913</v>
      </c>
      <c r="F6197" s="25" t="n">
        <f aca="false">MAX(-D6197,0)/1000</f>
        <v>0</v>
      </c>
      <c r="G6197" s="23" t="str">
        <f aca="false">IF(E6197&gt;0,"ja","nein")</f>
        <v>ja</v>
      </c>
      <c r="H6197" s="26" t="n">
        <v>60.602</v>
      </c>
      <c r="I6197" s="26" t="n">
        <f aca="false">(H6197/10+IF(N6197=2025,Einstellungen!$B$23,Einstellungen!$C$23))*(1+Einstellungen!$B$10)</f>
        <v>27.157228</v>
      </c>
      <c r="J6197" s="25" t="n">
        <f aca="false">E6197*I6197/100</f>
        <v>0.133423461164</v>
      </c>
      <c r="K6197" s="25" t="n">
        <f aca="false">E6197*Einstellungen!$B$5/100</f>
        <v>0.142477</v>
      </c>
      <c r="L6197" s="23" t="str">
        <f aca="false">IF(I6197&lt;Einstellungen!$B$5,"ja","nein")</f>
        <v>ja</v>
      </c>
      <c r="M6197" s="23" t="s">
        <v>131</v>
      </c>
      <c r="N6197" s="23" t="n">
        <v>2025</v>
      </c>
      <c r="O6197" s="23" t="n">
        <v>4</v>
      </c>
    </row>
    <row r="6198" customFormat="false" ht="15" hidden="false" customHeight="false" outlineLevel="0" collapsed="false">
      <c r="A6198" s="22" t="n">
        <v>45950</v>
      </c>
      <c r="B6198" s="23" t="s">
        <v>111</v>
      </c>
      <c r="C6198" s="23" t="s">
        <v>93</v>
      </c>
      <c r="D6198" s="24" t="n">
        <v>233.3</v>
      </c>
      <c r="E6198" s="25" t="n">
        <f aca="false">MAX(D6198,0)/1000</f>
        <v>0.2333</v>
      </c>
      <c r="F6198" s="25" t="n">
        <f aca="false">MAX(-D6198,0)/1000</f>
        <v>0</v>
      </c>
      <c r="G6198" s="23" t="str">
        <f aca="false">IF(E6198&gt;0,"ja","nein")</f>
        <v>ja</v>
      </c>
      <c r="H6198" s="26" t="n">
        <v>74.81</v>
      </c>
      <c r="I6198" s="26" t="n">
        <f aca="false">(H6198/10+IF(N6198=2025,Einstellungen!$B$23,Einstellungen!$C$23))*(1+Einstellungen!$B$10)</f>
        <v>28.84798</v>
      </c>
      <c r="J6198" s="25" t="n">
        <f aca="false">E6198*I6198/100</f>
        <v>0.06730233734</v>
      </c>
      <c r="K6198" s="25" t="n">
        <f aca="false">E6198*Einstellungen!$B$5/100</f>
        <v>0.067657</v>
      </c>
      <c r="L6198" s="23" t="str">
        <f aca="false">IF(I6198&lt;Einstellungen!$B$5,"ja","nein")</f>
        <v>ja</v>
      </c>
      <c r="M6198" s="23" t="s">
        <v>131</v>
      </c>
      <c r="N6198" s="23" t="n">
        <v>2025</v>
      </c>
      <c r="O6198" s="23" t="n">
        <v>5</v>
      </c>
    </row>
    <row r="6199" customFormat="false" ht="15" hidden="false" customHeight="false" outlineLevel="0" collapsed="false">
      <c r="A6199" s="22" t="n">
        <v>45950</v>
      </c>
      <c r="B6199" s="23" t="s">
        <v>112</v>
      </c>
      <c r="C6199" s="23" t="s">
        <v>93</v>
      </c>
      <c r="D6199" s="24" t="n">
        <v>230.1</v>
      </c>
      <c r="E6199" s="25" t="n">
        <f aca="false">MAX(D6199,0)/1000</f>
        <v>0.2301</v>
      </c>
      <c r="F6199" s="25" t="n">
        <f aca="false">MAX(-D6199,0)/1000</f>
        <v>0</v>
      </c>
      <c r="G6199" s="23" t="str">
        <f aca="false">IF(E6199&gt;0,"ja","nein")</f>
        <v>ja</v>
      </c>
      <c r="H6199" s="26" t="n">
        <v>76.252</v>
      </c>
      <c r="I6199" s="26" t="n">
        <f aca="false">(H6199/10+IF(N6199=2025,Einstellungen!$B$23,Einstellungen!$C$23))*(1+Einstellungen!$B$10)</f>
        <v>29.019578</v>
      </c>
      <c r="J6199" s="25" t="n">
        <f aca="false">E6199*I6199/100</f>
        <v>0.066774048978</v>
      </c>
      <c r="K6199" s="25" t="n">
        <f aca="false">E6199*Einstellungen!$B$5/100</f>
        <v>0.066729</v>
      </c>
      <c r="L6199" s="23" t="str">
        <f aca="false">IF(I6199&lt;Einstellungen!$B$5,"ja","nein")</f>
        <v>nein</v>
      </c>
      <c r="M6199" s="23" t="s">
        <v>131</v>
      </c>
      <c r="N6199" s="23" t="n">
        <v>2025</v>
      </c>
      <c r="O6199" s="23" t="n">
        <v>6</v>
      </c>
    </row>
    <row r="6200" customFormat="false" ht="15" hidden="false" customHeight="false" outlineLevel="0" collapsed="false">
      <c r="A6200" s="22" t="n">
        <v>45950</v>
      </c>
      <c r="B6200" s="23" t="s">
        <v>113</v>
      </c>
      <c r="C6200" s="23" t="s">
        <v>93</v>
      </c>
      <c r="D6200" s="24" t="n">
        <v>354.4</v>
      </c>
      <c r="E6200" s="25" t="n">
        <f aca="false">MAX(D6200,0)/1000</f>
        <v>0.3544</v>
      </c>
      <c r="F6200" s="25" t="n">
        <f aca="false">MAX(-D6200,0)/1000</f>
        <v>0</v>
      </c>
      <c r="G6200" s="23" t="str">
        <f aca="false">IF(E6200&gt;0,"ja","nein")</f>
        <v>ja</v>
      </c>
      <c r="H6200" s="26" t="n">
        <v>91.868</v>
      </c>
      <c r="I6200" s="26" t="n">
        <f aca="false">(H6200/10+IF(N6200=2025,Einstellungen!$B$23,Einstellungen!$C$23))*(1+Einstellungen!$B$10)</f>
        <v>30.877882</v>
      </c>
      <c r="J6200" s="25" t="n">
        <f aca="false">E6200*I6200/100</f>
        <v>0.109431213808</v>
      </c>
      <c r="K6200" s="25" t="n">
        <f aca="false">E6200*Einstellungen!$B$5/100</f>
        <v>0.102776</v>
      </c>
      <c r="L6200" s="23" t="str">
        <f aca="false">IF(I6200&lt;Einstellungen!$B$5,"ja","nein")</f>
        <v>nein</v>
      </c>
      <c r="M6200" s="23" t="s">
        <v>131</v>
      </c>
      <c r="N6200" s="23" t="n">
        <v>2025</v>
      </c>
      <c r="O6200" s="23" t="n">
        <v>7</v>
      </c>
    </row>
    <row r="6201" customFormat="false" ht="15" hidden="false" customHeight="false" outlineLevel="0" collapsed="false">
      <c r="A6201" s="22" t="n">
        <v>45950</v>
      </c>
      <c r="B6201" s="23" t="s">
        <v>114</v>
      </c>
      <c r="C6201" s="23" t="s">
        <v>93</v>
      </c>
      <c r="D6201" s="24" t="n">
        <v>215.1</v>
      </c>
      <c r="E6201" s="25" t="n">
        <f aca="false">MAX(D6201,0)/1000</f>
        <v>0.2151</v>
      </c>
      <c r="F6201" s="25" t="n">
        <f aca="false">MAX(-D6201,0)/1000</f>
        <v>0</v>
      </c>
      <c r="G6201" s="23" t="str">
        <f aca="false">IF(E6201&gt;0,"ja","nein")</f>
        <v>ja</v>
      </c>
      <c r="H6201" s="26" t="n">
        <v>125.097</v>
      </c>
      <c r="I6201" s="26" t="n">
        <f aca="false">(H6201/10+IF(N6201=2025,Einstellungen!$B$23,Einstellungen!$C$23))*(1+Einstellungen!$B$10)</f>
        <v>34.832133</v>
      </c>
      <c r="J6201" s="25" t="n">
        <f aca="false">E6201*I6201/100</f>
        <v>0.074923918083</v>
      </c>
      <c r="K6201" s="25" t="n">
        <f aca="false">E6201*Einstellungen!$B$5/100</f>
        <v>0.062379</v>
      </c>
      <c r="L6201" s="23" t="str">
        <f aca="false">IF(I6201&lt;Einstellungen!$B$5,"ja","nein")</f>
        <v>nein</v>
      </c>
      <c r="M6201" s="23" t="s">
        <v>131</v>
      </c>
      <c r="N6201" s="23" t="n">
        <v>2025</v>
      </c>
      <c r="O6201" s="23" t="n">
        <v>8</v>
      </c>
    </row>
    <row r="6202" customFormat="false" ht="15" hidden="false" customHeight="false" outlineLevel="0" collapsed="false">
      <c r="A6202" s="22" t="n">
        <v>45950</v>
      </c>
      <c r="B6202" s="23" t="s">
        <v>115</v>
      </c>
      <c r="C6202" s="23" t="s">
        <v>93</v>
      </c>
      <c r="D6202" s="24" t="n">
        <v>90.2</v>
      </c>
      <c r="E6202" s="25" t="n">
        <f aca="false">MAX(D6202,0)/1000</f>
        <v>0.0902</v>
      </c>
      <c r="F6202" s="25" t="n">
        <f aca="false">MAX(-D6202,0)/1000</f>
        <v>0</v>
      </c>
      <c r="G6202" s="23" t="str">
        <f aca="false">IF(E6202&gt;0,"ja","nein")</f>
        <v>ja</v>
      </c>
      <c r="H6202" s="26" t="n">
        <v>92.185</v>
      </c>
      <c r="I6202" s="26" t="n">
        <f aca="false">(H6202/10+IF(N6202=2025,Einstellungen!$B$23,Einstellungen!$C$23))*(1+Einstellungen!$B$10)</f>
        <v>30.915605</v>
      </c>
      <c r="J6202" s="25" t="n">
        <f aca="false">E6202*I6202/100</f>
        <v>0.02788587571</v>
      </c>
      <c r="K6202" s="25" t="n">
        <f aca="false">E6202*Einstellungen!$B$5/100</f>
        <v>0.026158</v>
      </c>
      <c r="L6202" s="23" t="str">
        <f aca="false">IF(I6202&lt;Einstellungen!$B$5,"ja","nein")</f>
        <v>nein</v>
      </c>
      <c r="M6202" s="23" t="s">
        <v>131</v>
      </c>
      <c r="N6202" s="23" t="n">
        <v>2025</v>
      </c>
      <c r="O6202" s="23" t="n">
        <v>9</v>
      </c>
    </row>
    <row r="6203" customFormat="false" ht="15" hidden="false" customHeight="false" outlineLevel="0" collapsed="false">
      <c r="A6203" s="22" t="n">
        <v>45950</v>
      </c>
      <c r="B6203" s="23" t="s">
        <v>116</v>
      </c>
      <c r="C6203" s="23" t="s">
        <v>93</v>
      </c>
      <c r="D6203" s="24" t="n">
        <v>115.8</v>
      </c>
      <c r="E6203" s="25" t="n">
        <f aca="false">MAX(D6203,0)/1000</f>
        <v>0.1158</v>
      </c>
      <c r="F6203" s="25" t="n">
        <f aca="false">MAX(-D6203,0)/1000</f>
        <v>0</v>
      </c>
      <c r="G6203" s="23" t="str">
        <f aca="false">IF(E6203&gt;0,"ja","nein")</f>
        <v>ja</v>
      </c>
      <c r="H6203" s="26" t="n">
        <v>73.15</v>
      </c>
      <c r="I6203" s="26" t="n">
        <f aca="false">(H6203/10+IF(N6203=2025,Einstellungen!$B$23,Einstellungen!$C$23))*(1+Einstellungen!$B$10)</f>
        <v>28.65044</v>
      </c>
      <c r="J6203" s="25" t="n">
        <f aca="false">E6203*I6203/100</f>
        <v>0.03317720952</v>
      </c>
      <c r="K6203" s="25" t="n">
        <f aca="false">E6203*Einstellungen!$B$5/100</f>
        <v>0.033582</v>
      </c>
      <c r="L6203" s="23" t="str">
        <f aca="false">IF(I6203&lt;Einstellungen!$B$5,"ja","nein")</f>
        <v>ja</v>
      </c>
      <c r="M6203" s="23" t="s">
        <v>131</v>
      </c>
      <c r="N6203" s="23" t="n">
        <v>2025</v>
      </c>
      <c r="O6203" s="23" t="n">
        <v>10</v>
      </c>
    </row>
    <row r="6204" customFormat="false" ht="15" hidden="false" customHeight="false" outlineLevel="0" collapsed="false">
      <c r="A6204" s="22" t="n">
        <v>45950</v>
      </c>
      <c r="B6204" s="23" t="s">
        <v>117</v>
      </c>
      <c r="C6204" s="23" t="s">
        <v>93</v>
      </c>
      <c r="D6204" s="24" t="n">
        <v>37.9</v>
      </c>
      <c r="E6204" s="25" t="n">
        <f aca="false">MAX(D6204,0)/1000</f>
        <v>0.0379</v>
      </c>
      <c r="F6204" s="25" t="n">
        <f aca="false">MAX(-D6204,0)/1000</f>
        <v>0</v>
      </c>
      <c r="G6204" s="23" t="str">
        <f aca="false">IF(E6204&gt;0,"ja","nein")</f>
        <v>ja</v>
      </c>
      <c r="H6204" s="26" t="n">
        <v>69.935</v>
      </c>
      <c r="I6204" s="26" t="n">
        <f aca="false">(H6204/10+IF(N6204=2025,Einstellungen!$B$23,Einstellungen!$C$23))*(1+Einstellungen!$B$10)</f>
        <v>28.267855</v>
      </c>
      <c r="J6204" s="25" t="n">
        <f aca="false">E6204*I6204/100</f>
        <v>0.010713517045</v>
      </c>
      <c r="K6204" s="25" t="n">
        <f aca="false">E6204*Einstellungen!$B$5/100</f>
        <v>0.010991</v>
      </c>
      <c r="L6204" s="23" t="str">
        <f aca="false">IF(I6204&lt;Einstellungen!$B$5,"ja","nein")</f>
        <v>ja</v>
      </c>
      <c r="M6204" s="23" t="s">
        <v>131</v>
      </c>
      <c r="N6204" s="23" t="n">
        <v>2025</v>
      </c>
      <c r="O6204" s="23" t="n">
        <v>11</v>
      </c>
    </row>
    <row r="6205" customFormat="false" ht="15" hidden="false" customHeight="false" outlineLevel="0" collapsed="false">
      <c r="A6205" s="22" t="n">
        <v>45950</v>
      </c>
      <c r="B6205" s="23" t="s">
        <v>118</v>
      </c>
      <c r="C6205" s="23" t="s">
        <v>93</v>
      </c>
      <c r="D6205" s="24" t="n">
        <v>-25.3</v>
      </c>
      <c r="E6205" s="25" t="n">
        <f aca="false">MAX(D6205,0)/1000</f>
        <v>0</v>
      </c>
      <c r="F6205" s="25" t="n">
        <f aca="false">MAX(-D6205,0)/1000</f>
        <v>0.0253</v>
      </c>
      <c r="G6205" s="23" t="str">
        <f aca="false">IF(E6205&gt;0,"ja","nein")</f>
        <v>nein</v>
      </c>
      <c r="H6205" s="26" t="n">
        <v>60.288</v>
      </c>
      <c r="I6205" s="26" t="n">
        <f aca="false">(H6205/10+IF(N6205=2025,Einstellungen!$B$23,Einstellungen!$C$23))*(1+Einstellungen!$B$10)</f>
        <v>27.119862</v>
      </c>
      <c r="J6205" s="25" t="n">
        <f aca="false">E6205*I6205/100</f>
        <v>0</v>
      </c>
      <c r="K6205" s="25" t="n">
        <f aca="false">E6205*Einstellungen!$B$5/100</f>
        <v>0</v>
      </c>
      <c r="L6205" s="23" t="str">
        <f aca="false">IF(I6205&lt;Einstellungen!$B$5,"ja","nein")</f>
        <v>ja</v>
      </c>
      <c r="M6205" s="23" t="s">
        <v>131</v>
      </c>
      <c r="N6205" s="23" t="n">
        <v>2025</v>
      </c>
      <c r="O6205" s="23" t="n">
        <v>12</v>
      </c>
    </row>
    <row r="6206" customFormat="false" ht="15" hidden="false" customHeight="false" outlineLevel="0" collapsed="false">
      <c r="A6206" s="22" t="n">
        <v>45950</v>
      </c>
      <c r="B6206" s="23" t="s">
        <v>119</v>
      </c>
      <c r="C6206" s="23" t="s">
        <v>93</v>
      </c>
      <c r="D6206" s="24" t="n">
        <v>-23.2</v>
      </c>
      <c r="E6206" s="25" t="n">
        <f aca="false">MAX(D6206,0)/1000</f>
        <v>0</v>
      </c>
      <c r="F6206" s="25" t="n">
        <f aca="false">MAX(-D6206,0)/1000</f>
        <v>0.0232</v>
      </c>
      <c r="G6206" s="23" t="str">
        <f aca="false">IF(E6206&gt;0,"ja","nein")</f>
        <v>nein</v>
      </c>
      <c r="H6206" s="26" t="n">
        <v>65.273</v>
      </c>
      <c r="I6206" s="26" t="n">
        <f aca="false">(H6206/10+IF(N6206=2025,Einstellungen!$B$23,Einstellungen!$C$23))*(1+Einstellungen!$B$10)</f>
        <v>27.713077</v>
      </c>
      <c r="J6206" s="25" t="n">
        <f aca="false">E6206*I6206/100</f>
        <v>0</v>
      </c>
      <c r="K6206" s="25" t="n">
        <f aca="false">E6206*Einstellungen!$B$5/100</f>
        <v>0</v>
      </c>
      <c r="L6206" s="23" t="str">
        <f aca="false">IF(I6206&lt;Einstellungen!$B$5,"ja","nein")</f>
        <v>ja</v>
      </c>
      <c r="M6206" s="23" t="s">
        <v>131</v>
      </c>
      <c r="N6206" s="23" t="n">
        <v>2025</v>
      </c>
      <c r="O6206" s="23" t="n">
        <v>13</v>
      </c>
    </row>
    <row r="6207" customFormat="false" ht="15" hidden="false" customHeight="false" outlineLevel="0" collapsed="false">
      <c r="A6207" s="22" t="n">
        <v>45950</v>
      </c>
      <c r="B6207" s="23" t="s">
        <v>120</v>
      </c>
      <c r="C6207" s="23" t="s">
        <v>93</v>
      </c>
      <c r="D6207" s="24" t="n">
        <v>-38.3</v>
      </c>
      <c r="E6207" s="25" t="n">
        <f aca="false">MAX(D6207,0)/1000</f>
        <v>0</v>
      </c>
      <c r="F6207" s="25" t="n">
        <f aca="false">MAX(-D6207,0)/1000</f>
        <v>0.0383</v>
      </c>
      <c r="G6207" s="23" t="str">
        <f aca="false">IF(E6207&gt;0,"ja","nein")</f>
        <v>nein</v>
      </c>
      <c r="H6207" s="26" t="n">
        <v>76.085</v>
      </c>
      <c r="I6207" s="26" t="n">
        <f aca="false">(H6207/10+IF(N6207=2025,Einstellungen!$B$23,Einstellungen!$C$23))*(1+Einstellungen!$B$10)</f>
        <v>28.999705</v>
      </c>
      <c r="J6207" s="25" t="n">
        <f aca="false">E6207*I6207/100</f>
        <v>0</v>
      </c>
      <c r="K6207" s="25" t="n">
        <f aca="false">E6207*Einstellungen!$B$5/100</f>
        <v>0</v>
      </c>
      <c r="L6207" s="23" t="str">
        <f aca="false">IF(I6207&lt;Einstellungen!$B$5,"ja","nein")</f>
        <v>ja</v>
      </c>
      <c r="M6207" s="23" t="s">
        <v>131</v>
      </c>
      <c r="N6207" s="23" t="n">
        <v>2025</v>
      </c>
      <c r="O6207" s="23" t="n">
        <v>14</v>
      </c>
    </row>
    <row r="6208" customFormat="false" ht="15" hidden="false" customHeight="false" outlineLevel="0" collapsed="false">
      <c r="A6208" s="22" t="n">
        <v>45950</v>
      </c>
      <c r="B6208" s="23" t="s">
        <v>104</v>
      </c>
      <c r="C6208" s="23" t="s">
        <v>93</v>
      </c>
      <c r="D6208" s="24" t="n">
        <v>-9.5</v>
      </c>
      <c r="E6208" s="25" t="n">
        <f aca="false">MAX(D6208,0)/1000</f>
        <v>0</v>
      </c>
      <c r="F6208" s="25" t="n">
        <f aca="false">MAX(-D6208,0)/1000</f>
        <v>0.0095</v>
      </c>
      <c r="G6208" s="23" t="str">
        <f aca="false">IF(E6208&gt;0,"ja","nein")</f>
        <v>nein</v>
      </c>
      <c r="H6208" s="26" t="n">
        <v>97.14</v>
      </c>
      <c r="I6208" s="26" t="n">
        <f aca="false">(H6208/10+IF(N6208=2025,Einstellungen!$B$23,Einstellungen!$C$23))*(1+Einstellungen!$B$10)</f>
        <v>31.50525</v>
      </c>
      <c r="J6208" s="25" t="n">
        <f aca="false">E6208*I6208/100</f>
        <v>0</v>
      </c>
      <c r="K6208" s="25" t="n">
        <f aca="false">E6208*Einstellungen!$B$5/100</f>
        <v>0</v>
      </c>
      <c r="L6208" s="23" t="str">
        <f aca="false">IF(I6208&lt;Einstellungen!$B$5,"ja","nein")</f>
        <v>nein</v>
      </c>
      <c r="M6208" s="23" t="s">
        <v>131</v>
      </c>
      <c r="N6208" s="23" t="n">
        <v>2025</v>
      </c>
      <c r="O6208" s="23" t="n">
        <v>15</v>
      </c>
    </row>
    <row r="6209" customFormat="false" ht="15" hidden="false" customHeight="false" outlineLevel="0" collapsed="false">
      <c r="A6209" s="22" t="n">
        <v>45950</v>
      </c>
      <c r="B6209" s="23" t="s">
        <v>105</v>
      </c>
      <c r="C6209" s="23" t="s">
        <v>93</v>
      </c>
      <c r="D6209" s="24" t="n">
        <v>57.6</v>
      </c>
      <c r="E6209" s="25" t="n">
        <f aca="false">MAX(D6209,0)/1000</f>
        <v>0.0576</v>
      </c>
      <c r="F6209" s="25" t="n">
        <f aca="false">MAX(-D6209,0)/1000</f>
        <v>0</v>
      </c>
      <c r="G6209" s="23" t="str">
        <f aca="false">IF(E6209&gt;0,"ja","nein")</f>
        <v>ja</v>
      </c>
      <c r="H6209" s="26" t="n">
        <v>119.51</v>
      </c>
      <c r="I6209" s="26" t="n">
        <f aca="false">(H6209/10+IF(N6209=2025,Einstellungen!$B$23,Einstellungen!$C$23))*(1+Einstellungen!$B$10)</f>
        <v>34.16728</v>
      </c>
      <c r="J6209" s="25" t="n">
        <f aca="false">E6209*I6209/100</f>
        <v>0.01968035328</v>
      </c>
      <c r="K6209" s="25" t="n">
        <f aca="false">E6209*Einstellungen!$B$5/100</f>
        <v>0.016704</v>
      </c>
      <c r="L6209" s="23" t="str">
        <f aca="false">IF(I6209&lt;Einstellungen!$B$5,"ja","nein")</f>
        <v>nein</v>
      </c>
      <c r="M6209" s="23" t="s">
        <v>131</v>
      </c>
      <c r="N6209" s="23" t="n">
        <v>2025</v>
      </c>
      <c r="O6209" s="23" t="n">
        <v>16</v>
      </c>
    </row>
    <row r="6210" customFormat="false" ht="15" hidden="false" customHeight="false" outlineLevel="0" collapsed="false">
      <c r="A6210" s="22" t="n">
        <v>45950</v>
      </c>
      <c r="B6210" s="23" t="s">
        <v>97</v>
      </c>
      <c r="C6210" s="23" t="s">
        <v>93</v>
      </c>
      <c r="D6210" s="24" t="n">
        <v>35</v>
      </c>
      <c r="E6210" s="25" t="n">
        <f aca="false">MAX(D6210,0)/1000</f>
        <v>0.035</v>
      </c>
      <c r="F6210" s="25" t="n">
        <f aca="false">MAX(-D6210,0)/1000</f>
        <v>0</v>
      </c>
      <c r="G6210" s="23" t="str">
        <f aca="false">IF(E6210&gt;0,"ja","nein")</f>
        <v>ja</v>
      </c>
      <c r="H6210" s="26" t="n">
        <v>131.123</v>
      </c>
      <c r="I6210" s="26" t="n">
        <f aca="false">(H6210/10+IF(N6210=2025,Einstellungen!$B$23,Einstellungen!$C$23))*(1+Einstellungen!$B$10)</f>
        <v>35.549227</v>
      </c>
      <c r="J6210" s="25" t="n">
        <f aca="false">E6210*I6210/100</f>
        <v>0.01244222945</v>
      </c>
      <c r="K6210" s="25" t="n">
        <f aca="false">E6210*Einstellungen!$B$5/100</f>
        <v>0.01015</v>
      </c>
      <c r="L6210" s="23" t="str">
        <f aca="false">IF(I6210&lt;Einstellungen!$B$5,"ja","nein")</f>
        <v>nein</v>
      </c>
      <c r="M6210" s="23" t="s">
        <v>131</v>
      </c>
      <c r="N6210" s="23" t="n">
        <v>2025</v>
      </c>
      <c r="O6210" s="23" t="n">
        <v>17</v>
      </c>
    </row>
    <row r="6211" customFormat="false" ht="15" hidden="false" customHeight="false" outlineLevel="0" collapsed="false">
      <c r="A6211" s="22" t="n">
        <v>45950</v>
      </c>
      <c r="B6211" s="23" t="s">
        <v>99</v>
      </c>
      <c r="C6211" s="23" t="s">
        <v>93</v>
      </c>
      <c r="D6211" s="24" t="n">
        <v>-7.8</v>
      </c>
      <c r="E6211" s="25" t="n">
        <f aca="false">MAX(D6211,0)/1000</f>
        <v>0</v>
      </c>
      <c r="F6211" s="25" t="n">
        <f aca="false">MAX(-D6211,0)/1000</f>
        <v>0.0078</v>
      </c>
      <c r="G6211" s="23" t="str">
        <f aca="false">IF(E6211&gt;0,"ja","nein")</f>
        <v>nein</v>
      </c>
      <c r="H6211" s="26" t="n">
        <v>125.09</v>
      </c>
      <c r="I6211" s="26" t="n">
        <f aca="false">(H6211/10+IF(N6211=2025,Einstellungen!$B$23,Einstellungen!$C$23))*(1+Einstellungen!$B$10)</f>
        <v>34.8313</v>
      </c>
      <c r="J6211" s="25" t="n">
        <f aca="false">E6211*I6211/100</f>
        <v>0</v>
      </c>
      <c r="K6211" s="25" t="n">
        <f aca="false">E6211*Einstellungen!$B$5/100</f>
        <v>0</v>
      </c>
      <c r="L6211" s="23" t="str">
        <f aca="false">IF(I6211&lt;Einstellungen!$B$5,"ja","nein")</f>
        <v>nein</v>
      </c>
      <c r="M6211" s="23" t="s">
        <v>131</v>
      </c>
      <c r="N6211" s="23" t="n">
        <v>2025</v>
      </c>
      <c r="O6211" s="23" t="n">
        <v>18</v>
      </c>
    </row>
    <row r="6212" customFormat="false" ht="15" hidden="false" customHeight="false" outlineLevel="0" collapsed="false">
      <c r="A6212" s="22" t="n">
        <v>45950</v>
      </c>
      <c r="B6212" s="23" t="s">
        <v>100</v>
      </c>
      <c r="C6212" s="23" t="s">
        <v>93</v>
      </c>
      <c r="D6212" s="24" t="n">
        <v>150.5</v>
      </c>
      <c r="E6212" s="25" t="n">
        <f aca="false">MAX(D6212,0)/1000</f>
        <v>0.1505</v>
      </c>
      <c r="F6212" s="25" t="n">
        <f aca="false">MAX(-D6212,0)/1000</f>
        <v>0</v>
      </c>
      <c r="G6212" s="23" t="str">
        <f aca="false">IF(E6212&gt;0,"ja","nein")</f>
        <v>ja</v>
      </c>
      <c r="H6212" s="26" t="n">
        <v>103</v>
      </c>
      <c r="I6212" s="26" t="n">
        <f aca="false">(H6212/10+IF(N6212=2025,Einstellungen!$B$23,Einstellungen!$C$23))*(1+Einstellungen!$B$10)</f>
        <v>32.20259</v>
      </c>
      <c r="J6212" s="25" t="n">
        <f aca="false">E6212*I6212/100</f>
        <v>0.04846489795</v>
      </c>
      <c r="K6212" s="25" t="n">
        <f aca="false">E6212*Einstellungen!$B$5/100</f>
        <v>0.043645</v>
      </c>
      <c r="L6212" s="23" t="str">
        <f aca="false">IF(I6212&lt;Einstellungen!$B$5,"ja","nein")</f>
        <v>nein</v>
      </c>
      <c r="M6212" s="23" t="s">
        <v>131</v>
      </c>
      <c r="N6212" s="23" t="n">
        <v>2025</v>
      </c>
      <c r="O6212" s="23" t="n">
        <v>19</v>
      </c>
    </row>
    <row r="6213" customFormat="false" ht="15" hidden="false" customHeight="false" outlineLevel="0" collapsed="false">
      <c r="A6213" s="22" t="n">
        <v>45950</v>
      </c>
      <c r="B6213" s="23" t="s">
        <v>92</v>
      </c>
      <c r="C6213" s="23" t="s">
        <v>93</v>
      </c>
      <c r="D6213" s="24" t="n">
        <v>207.2</v>
      </c>
      <c r="E6213" s="25" t="n">
        <f aca="false">MAX(D6213,0)/1000</f>
        <v>0.2072</v>
      </c>
      <c r="F6213" s="25" t="n">
        <f aca="false">MAX(-D6213,0)/1000</f>
        <v>0</v>
      </c>
      <c r="G6213" s="23" t="str">
        <f aca="false">IF(E6213&gt;0,"ja","nein")</f>
        <v>ja</v>
      </c>
      <c r="H6213" s="26" t="n">
        <v>82.29</v>
      </c>
      <c r="I6213" s="26" t="n">
        <f aca="false">(H6213/10+IF(N6213=2025,Einstellungen!$B$23,Einstellungen!$C$23))*(1+Einstellungen!$B$10)</f>
        <v>29.7381</v>
      </c>
      <c r="J6213" s="25" t="n">
        <f aca="false">E6213*I6213/100</f>
        <v>0.0616173432</v>
      </c>
      <c r="K6213" s="25" t="n">
        <f aca="false">E6213*Einstellungen!$B$5/100</f>
        <v>0.060088</v>
      </c>
      <c r="L6213" s="23" t="str">
        <f aca="false">IF(I6213&lt;Einstellungen!$B$5,"ja","nein")</f>
        <v>nein</v>
      </c>
      <c r="M6213" s="23" t="s">
        <v>131</v>
      </c>
      <c r="N6213" s="23" t="n">
        <v>2025</v>
      </c>
      <c r="O6213" s="23" t="n">
        <v>20</v>
      </c>
    </row>
    <row r="6214" customFormat="false" ht="15" hidden="false" customHeight="false" outlineLevel="0" collapsed="false">
      <c r="A6214" s="22" t="n">
        <v>45950</v>
      </c>
      <c r="B6214" s="23" t="s">
        <v>95</v>
      </c>
      <c r="C6214" s="23" t="s">
        <v>93</v>
      </c>
      <c r="D6214" s="24" t="n">
        <v>311.9</v>
      </c>
      <c r="E6214" s="25" t="n">
        <f aca="false">MAX(D6214,0)/1000</f>
        <v>0.3119</v>
      </c>
      <c r="F6214" s="25" t="n">
        <f aca="false">MAX(-D6214,0)/1000</f>
        <v>0</v>
      </c>
      <c r="G6214" s="23" t="str">
        <f aca="false">IF(E6214&gt;0,"ja","nein")</f>
        <v>ja</v>
      </c>
      <c r="H6214" s="26" t="n">
        <v>76.252</v>
      </c>
      <c r="I6214" s="26" t="n">
        <f aca="false">(H6214/10+IF(N6214=2025,Einstellungen!$B$23,Einstellungen!$C$23))*(1+Einstellungen!$B$10)</f>
        <v>29.019578</v>
      </c>
      <c r="J6214" s="25" t="n">
        <f aca="false">E6214*I6214/100</f>
        <v>0.090512063782</v>
      </c>
      <c r="K6214" s="25" t="n">
        <f aca="false">E6214*Einstellungen!$B$5/100</f>
        <v>0.090451</v>
      </c>
      <c r="L6214" s="23" t="str">
        <f aca="false">IF(I6214&lt;Einstellungen!$B$5,"ja","nein")</f>
        <v>nein</v>
      </c>
      <c r="M6214" s="23" t="s">
        <v>131</v>
      </c>
      <c r="N6214" s="23" t="n">
        <v>2025</v>
      </c>
      <c r="O6214" s="23" t="n">
        <v>21</v>
      </c>
    </row>
    <row r="6215" customFormat="false" ht="15" hidden="false" customHeight="false" outlineLevel="0" collapsed="false">
      <c r="A6215" s="22" t="n">
        <v>45950</v>
      </c>
      <c r="B6215" s="23" t="s">
        <v>96</v>
      </c>
      <c r="C6215" s="23" t="s">
        <v>93</v>
      </c>
      <c r="D6215" s="24" t="n">
        <v>2451.9</v>
      </c>
      <c r="E6215" s="25" t="n">
        <f aca="false">MAX(D6215,0)/1000</f>
        <v>2.4519</v>
      </c>
      <c r="F6215" s="25" t="n">
        <f aca="false">MAX(-D6215,0)/1000</f>
        <v>0</v>
      </c>
      <c r="G6215" s="23" t="str">
        <f aca="false">IF(E6215&gt;0,"ja","nein")</f>
        <v>ja</v>
      </c>
      <c r="H6215" s="26" t="n">
        <v>68.377</v>
      </c>
      <c r="I6215" s="26" t="n">
        <f aca="false">(H6215/10+IF(N6215=2025,Einstellungen!$B$23,Einstellungen!$C$23))*(1+Einstellungen!$B$10)</f>
        <v>28.082453</v>
      </c>
      <c r="J6215" s="25" t="n">
        <f aca="false">E6215*I6215/100</f>
        <v>0.688553665107</v>
      </c>
      <c r="K6215" s="25" t="n">
        <f aca="false">E6215*Einstellungen!$B$5/100</f>
        <v>0.711051</v>
      </c>
      <c r="L6215" s="23" t="str">
        <f aca="false">IF(I6215&lt;Einstellungen!$B$5,"ja","nein")</f>
        <v>ja</v>
      </c>
      <c r="M6215" s="23" t="s">
        <v>131</v>
      </c>
      <c r="N6215" s="23" t="n">
        <v>2025</v>
      </c>
      <c r="O6215" s="23" t="n">
        <v>22</v>
      </c>
    </row>
    <row r="6216" customFormat="false" ht="15" hidden="false" customHeight="false" outlineLevel="0" collapsed="false">
      <c r="A6216" s="22" t="n">
        <v>45950</v>
      </c>
      <c r="B6216" s="23" t="s">
        <v>101</v>
      </c>
      <c r="C6216" s="23" t="s">
        <v>93</v>
      </c>
      <c r="D6216" s="24" t="n">
        <v>292.3</v>
      </c>
      <c r="E6216" s="25" t="n">
        <f aca="false">MAX(D6216,0)/1000</f>
        <v>0.2923</v>
      </c>
      <c r="F6216" s="25" t="n">
        <f aca="false">MAX(-D6216,0)/1000</f>
        <v>0</v>
      </c>
      <c r="G6216" s="23" t="str">
        <f aca="false">IF(E6216&gt;0,"ja","nein")</f>
        <v>ja</v>
      </c>
      <c r="H6216" s="26" t="n">
        <v>51</v>
      </c>
      <c r="I6216" s="26" t="n">
        <f aca="false">(H6216/10+IF(N6216=2025,Einstellungen!$B$23,Einstellungen!$C$23))*(1+Einstellungen!$B$10)</f>
        <v>26.01459</v>
      </c>
      <c r="J6216" s="25" t="n">
        <f aca="false">E6216*I6216/100</f>
        <v>0.07604064657</v>
      </c>
      <c r="K6216" s="25" t="n">
        <f aca="false">E6216*Einstellungen!$B$5/100</f>
        <v>0.084767</v>
      </c>
      <c r="L6216" s="23" t="str">
        <f aca="false">IF(I6216&lt;Einstellungen!$B$5,"ja","nein")</f>
        <v>ja</v>
      </c>
      <c r="M6216" s="23" t="s">
        <v>131</v>
      </c>
      <c r="N6216" s="23" t="n">
        <v>2025</v>
      </c>
      <c r="O6216" s="23" t="n">
        <v>23</v>
      </c>
    </row>
    <row r="6217" customFormat="false" ht="15" hidden="false" customHeight="false" outlineLevel="0" collapsed="false">
      <c r="A6217" s="22" t="n">
        <v>45951</v>
      </c>
      <c r="B6217" s="23" t="s">
        <v>102</v>
      </c>
      <c r="C6217" s="23" t="s">
        <v>98</v>
      </c>
      <c r="D6217" s="24" t="n">
        <v>352.4</v>
      </c>
      <c r="E6217" s="25" t="n">
        <f aca="false">MAX(D6217,0)/1000</f>
        <v>0.3524</v>
      </c>
      <c r="F6217" s="25" t="n">
        <f aca="false">MAX(-D6217,0)/1000</f>
        <v>0</v>
      </c>
      <c r="G6217" s="23" t="str">
        <f aca="false">IF(E6217&gt;0,"ja","nein")</f>
        <v>ja</v>
      </c>
      <c r="H6217" s="26" t="n">
        <v>61.48</v>
      </c>
      <c r="I6217" s="26" t="n">
        <f aca="false">(H6217/10+IF(N6217=2025,Einstellungen!$B$23,Einstellungen!$C$23))*(1+Einstellungen!$B$10)</f>
        <v>27.26171</v>
      </c>
      <c r="J6217" s="25" t="n">
        <f aca="false">E6217*I6217/100</f>
        <v>0.09607026604</v>
      </c>
      <c r="K6217" s="25" t="n">
        <f aca="false">E6217*Einstellungen!$B$5/100</f>
        <v>0.102196</v>
      </c>
      <c r="L6217" s="23" t="str">
        <f aca="false">IF(I6217&lt;Einstellungen!$B$5,"ja","nein")</f>
        <v>ja</v>
      </c>
      <c r="M6217" s="23" t="s">
        <v>131</v>
      </c>
      <c r="N6217" s="23" t="n">
        <v>2025</v>
      </c>
      <c r="O6217" s="23" t="n">
        <v>0</v>
      </c>
    </row>
    <row r="6218" customFormat="false" ht="15" hidden="false" customHeight="false" outlineLevel="0" collapsed="false">
      <c r="A6218" s="22" t="n">
        <v>45951</v>
      </c>
      <c r="B6218" s="23" t="s">
        <v>107</v>
      </c>
      <c r="C6218" s="23" t="s">
        <v>98</v>
      </c>
      <c r="D6218" s="24" t="n">
        <v>261.1</v>
      </c>
      <c r="E6218" s="25" t="n">
        <f aca="false">MAX(D6218,0)/1000</f>
        <v>0.2611</v>
      </c>
      <c r="F6218" s="25" t="n">
        <f aca="false">MAX(-D6218,0)/1000</f>
        <v>0</v>
      </c>
      <c r="G6218" s="23" t="str">
        <f aca="false">IF(E6218&gt;0,"ja","nein")</f>
        <v>ja</v>
      </c>
      <c r="H6218" s="26" t="n">
        <v>43.833</v>
      </c>
      <c r="I6218" s="26" t="n">
        <f aca="false">(H6218/10+IF(N6218=2025,Einstellungen!$B$23,Einstellungen!$C$23))*(1+Einstellungen!$B$10)</f>
        <v>25.161717</v>
      </c>
      <c r="J6218" s="25" t="n">
        <f aca="false">E6218*I6218/100</f>
        <v>0.065697243087</v>
      </c>
      <c r="K6218" s="25" t="n">
        <f aca="false">E6218*Einstellungen!$B$5/100</f>
        <v>0.075719</v>
      </c>
      <c r="L6218" s="23" t="str">
        <f aca="false">IF(I6218&lt;Einstellungen!$B$5,"ja","nein")</f>
        <v>ja</v>
      </c>
      <c r="M6218" s="23" t="s">
        <v>131</v>
      </c>
      <c r="N6218" s="23" t="n">
        <v>2025</v>
      </c>
      <c r="O6218" s="23" t="n">
        <v>1</v>
      </c>
    </row>
    <row r="6219" customFormat="false" ht="15" hidden="false" customHeight="false" outlineLevel="0" collapsed="false">
      <c r="A6219" s="22" t="n">
        <v>45951</v>
      </c>
      <c r="B6219" s="23" t="s">
        <v>108</v>
      </c>
      <c r="C6219" s="23" t="s">
        <v>98</v>
      </c>
      <c r="D6219" s="24" t="n">
        <v>287.8</v>
      </c>
      <c r="E6219" s="25" t="n">
        <f aca="false">MAX(D6219,0)/1000</f>
        <v>0.2878</v>
      </c>
      <c r="F6219" s="25" t="n">
        <f aca="false">MAX(-D6219,0)/1000</f>
        <v>0</v>
      </c>
      <c r="G6219" s="23" t="str">
        <f aca="false">IF(E6219&gt;0,"ja","nein")</f>
        <v>ja</v>
      </c>
      <c r="H6219" s="26" t="n">
        <v>33.072</v>
      </c>
      <c r="I6219" s="26" t="n">
        <f aca="false">(H6219/10+IF(N6219=2025,Einstellungen!$B$23,Einstellungen!$C$23))*(1+Einstellungen!$B$10)</f>
        <v>23.881158</v>
      </c>
      <c r="J6219" s="25" t="n">
        <f aca="false">E6219*I6219/100</f>
        <v>0.068729972724</v>
      </c>
      <c r="K6219" s="25" t="n">
        <f aca="false">E6219*Einstellungen!$B$5/100</f>
        <v>0.083462</v>
      </c>
      <c r="L6219" s="23" t="str">
        <f aca="false">IF(I6219&lt;Einstellungen!$B$5,"ja","nein")</f>
        <v>ja</v>
      </c>
      <c r="M6219" s="23" t="s">
        <v>131</v>
      </c>
      <c r="N6219" s="23" t="n">
        <v>2025</v>
      </c>
      <c r="O6219" s="23" t="n">
        <v>2</v>
      </c>
    </row>
    <row r="6220" customFormat="false" ht="15" hidden="false" customHeight="false" outlineLevel="0" collapsed="false">
      <c r="A6220" s="22" t="n">
        <v>45951</v>
      </c>
      <c r="B6220" s="23" t="s">
        <v>109</v>
      </c>
      <c r="C6220" s="23" t="s">
        <v>98</v>
      </c>
      <c r="D6220" s="24" t="n">
        <v>258.2</v>
      </c>
      <c r="E6220" s="25" t="n">
        <f aca="false">MAX(D6220,0)/1000</f>
        <v>0.2582</v>
      </c>
      <c r="F6220" s="25" t="n">
        <f aca="false">MAX(-D6220,0)/1000</f>
        <v>0</v>
      </c>
      <c r="G6220" s="23" t="str">
        <f aca="false">IF(E6220&gt;0,"ja","nein")</f>
        <v>ja</v>
      </c>
      <c r="H6220" s="26" t="n">
        <v>22.277</v>
      </c>
      <c r="I6220" s="26" t="n">
        <f aca="false">(H6220/10+IF(N6220=2025,Einstellungen!$B$23,Einstellungen!$C$23))*(1+Einstellungen!$B$10)</f>
        <v>22.596553</v>
      </c>
      <c r="J6220" s="25" t="n">
        <f aca="false">E6220*I6220/100</f>
        <v>0.058344299846</v>
      </c>
      <c r="K6220" s="25" t="n">
        <f aca="false">E6220*Einstellungen!$B$5/100</f>
        <v>0.074878</v>
      </c>
      <c r="L6220" s="23" t="str">
        <f aca="false">IF(I6220&lt;Einstellungen!$B$5,"ja","nein")</f>
        <v>ja</v>
      </c>
      <c r="M6220" s="23" t="s">
        <v>131</v>
      </c>
      <c r="N6220" s="23" t="n">
        <v>2025</v>
      </c>
      <c r="O6220" s="23" t="n">
        <v>3</v>
      </c>
    </row>
    <row r="6221" customFormat="false" ht="15" hidden="false" customHeight="false" outlineLevel="0" collapsed="false">
      <c r="A6221" s="22" t="n">
        <v>45951</v>
      </c>
      <c r="B6221" s="23" t="s">
        <v>110</v>
      </c>
      <c r="C6221" s="23" t="s">
        <v>98</v>
      </c>
      <c r="D6221" s="24" t="n">
        <v>279</v>
      </c>
      <c r="E6221" s="25" t="n">
        <f aca="false">MAX(D6221,0)/1000</f>
        <v>0.279</v>
      </c>
      <c r="F6221" s="25" t="n">
        <f aca="false">MAX(-D6221,0)/1000</f>
        <v>0</v>
      </c>
      <c r="G6221" s="23" t="str">
        <f aca="false">IF(E6221&gt;0,"ja","nein")</f>
        <v>ja</v>
      </c>
      <c r="H6221" s="26" t="n">
        <v>25.913</v>
      </c>
      <c r="I6221" s="26" t="n">
        <f aca="false">(H6221/10+IF(N6221=2025,Einstellungen!$B$23,Einstellungen!$C$23))*(1+Einstellungen!$B$10)</f>
        <v>23.029237</v>
      </c>
      <c r="J6221" s="25" t="n">
        <f aca="false">E6221*I6221/100</f>
        <v>0.06425157123</v>
      </c>
      <c r="K6221" s="25" t="n">
        <f aca="false">E6221*Einstellungen!$B$5/100</f>
        <v>0.08091</v>
      </c>
      <c r="L6221" s="23" t="str">
        <f aca="false">IF(I6221&lt;Einstellungen!$B$5,"ja","nein")</f>
        <v>ja</v>
      </c>
      <c r="M6221" s="23" t="s">
        <v>131</v>
      </c>
      <c r="N6221" s="23" t="n">
        <v>2025</v>
      </c>
      <c r="O6221" s="23" t="n">
        <v>4</v>
      </c>
    </row>
    <row r="6222" customFormat="false" ht="15" hidden="false" customHeight="false" outlineLevel="0" collapsed="false">
      <c r="A6222" s="22" t="n">
        <v>45951</v>
      </c>
      <c r="B6222" s="23" t="s">
        <v>111</v>
      </c>
      <c r="C6222" s="23" t="s">
        <v>98</v>
      </c>
      <c r="D6222" s="24" t="n">
        <v>241</v>
      </c>
      <c r="E6222" s="25" t="n">
        <f aca="false">MAX(D6222,0)/1000</f>
        <v>0.241</v>
      </c>
      <c r="F6222" s="25" t="n">
        <f aca="false">MAX(-D6222,0)/1000</f>
        <v>0</v>
      </c>
      <c r="G6222" s="23" t="str">
        <f aca="false">IF(E6222&gt;0,"ja","nein")</f>
        <v>ja</v>
      </c>
      <c r="H6222" s="26" t="n">
        <v>47.46</v>
      </c>
      <c r="I6222" s="26" t="n">
        <f aca="false">(H6222/10+IF(N6222=2025,Einstellungen!$B$23,Einstellungen!$C$23))*(1+Einstellungen!$B$10)</f>
        <v>25.59333</v>
      </c>
      <c r="J6222" s="25" t="n">
        <f aca="false">E6222*I6222/100</f>
        <v>0.0616799253</v>
      </c>
      <c r="K6222" s="25" t="n">
        <f aca="false">E6222*Einstellungen!$B$5/100</f>
        <v>0.06989</v>
      </c>
      <c r="L6222" s="23" t="str">
        <f aca="false">IF(I6222&lt;Einstellungen!$B$5,"ja","nein")</f>
        <v>ja</v>
      </c>
      <c r="M6222" s="23" t="s">
        <v>131</v>
      </c>
      <c r="N6222" s="23" t="n">
        <v>2025</v>
      </c>
      <c r="O6222" s="23" t="n">
        <v>5</v>
      </c>
    </row>
    <row r="6223" customFormat="false" ht="15" hidden="false" customHeight="false" outlineLevel="0" collapsed="false">
      <c r="A6223" s="22" t="n">
        <v>45951</v>
      </c>
      <c r="B6223" s="23" t="s">
        <v>112</v>
      </c>
      <c r="C6223" s="23" t="s">
        <v>98</v>
      </c>
      <c r="D6223" s="24" t="n">
        <v>392.1</v>
      </c>
      <c r="E6223" s="25" t="n">
        <f aca="false">MAX(D6223,0)/1000</f>
        <v>0.3921</v>
      </c>
      <c r="F6223" s="25" t="n">
        <f aca="false">MAX(-D6223,0)/1000</f>
        <v>0</v>
      </c>
      <c r="G6223" s="23" t="str">
        <f aca="false">IF(E6223&gt;0,"ja","nein")</f>
        <v>ja</v>
      </c>
      <c r="H6223" s="26" t="n">
        <v>75.095</v>
      </c>
      <c r="I6223" s="26" t="n">
        <f aca="false">(H6223/10+IF(N6223=2025,Einstellungen!$B$23,Einstellungen!$C$23))*(1+Einstellungen!$B$10)</f>
        <v>28.881895</v>
      </c>
      <c r="J6223" s="25" t="n">
        <f aca="false">E6223*I6223/100</f>
        <v>0.113245910295</v>
      </c>
      <c r="K6223" s="25" t="n">
        <f aca="false">E6223*Einstellungen!$B$5/100</f>
        <v>0.113709</v>
      </c>
      <c r="L6223" s="23" t="str">
        <f aca="false">IF(I6223&lt;Einstellungen!$B$5,"ja","nein")</f>
        <v>ja</v>
      </c>
      <c r="M6223" s="23" t="s">
        <v>131</v>
      </c>
      <c r="N6223" s="23" t="n">
        <v>2025</v>
      </c>
      <c r="O6223" s="23" t="n">
        <v>6</v>
      </c>
    </row>
    <row r="6224" customFormat="false" ht="15" hidden="false" customHeight="false" outlineLevel="0" collapsed="false">
      <c r="A6224" s="22" t="n">
        <v>45951</v>
      </c>
      <c r="B6224" s="23" t="s">
        <v>113</v>
      </c>
      <c r="C6224" s="23" t="s">
        <v>98</v>
      </c>
      <c r="D6224" s="24" t="n">
        <v>352.4</v>
      </c>
      <c r="E6224" s="25" t="n">
        <f aca="false">MAX(D6224,0)/1000</f>
        <v>0.3524</v>
      </c>
      <c r="F6224" s="25" t="n">
        <f aca="false">MAX(-D6224,0)/1000</f>
        <v>0</v>
      </c>
      <c r="G6224" s="23" t="str">
        <f aca="false">IF(E6224&gt;0,"ja","nein")</f>
        <v>ja</v>
      </c>
      <c r="H6224" s="26" t="n">
        <v>88.123</v>
      </c>
      <c r="I6224" s="26" t="n">
        <f aca="false">(H6224/10+IF(N6224=2025,Einstellungen!$B$23,Einstellungen!$C$23))*(1+Einstellungen!$B$10)</f>
        <v>30.432227</v>
      </c>
      <c r="J6224" s="25" t="n">
        <f aca="false">E6224*I6224/100</f>
        <v>0.107243167948</v>
      </c>
      <c r="K6224" s="25" t="n">
        <f aca="false">E6224*Einstellungen!$B$5/100</f>
        <v>0.102196</v>
      </c>
      <c r="L6224" s="23" t="str">
        <f aca="false">IF(I6224&lt;Einstellungen!$B$5,"ja","nein")</f>
        <v>nein</v>
      </c>
      <c r="M6224" s="23" t="s">
        <v>131</v>
      </c>
      <c r="N6224" s="23" t="n">
        <v>2025</v>
      </c>
      <c r="O6224" s="23" t="n">
        <v>7</v>
      </c>
    </row>
    <row r="6225" customFormat="false" ht="15" hidden="false" customHeight="false" outlineLevel="0" collapsed="false">
      <c r="A6225" s="22" t="n">
        <v>45951</v>
      </c>
      <c r="B6225" s="23" t="s">
        <v>114</v>
      </c>
      <c r="C6225" s="23" t="s">
        <v>98</v>
      </c>
      <c r="D6225" s="24" t="n">
        <v>111.4</v>
      </c>
      <c r="E6225" s="25" t="n">
        <f aca="false">MAX(D6225,0)/1000</f>
        <v>0.1114</v>
      </c>
      <c r="F6225" s="25" t="n">
        <f aca="false">MAX(-D6225,0)/1000</f>
        <v>0</v>
      </c>
      <c r="G6225" s="23" t="str">
        <f aca="false">IF(E6225&gt;0,"ja","nein")</f>
        <v>ja</v>
      </c>
      <c r="H6225" s="26" t="n">
        <v>91.582</v>
      </c>
      <c r="I6225" s="26" t="n">
        <f aca="false">(H6225/10+IF(N6225=2025,Einstellungen!$B$23,Einstellungen!$C$23))*(1+Einstellungen!$B$10)</f>
        <v>30.843848</v>
      </c>
      <c r="J6225" s="25" t="n">
        <f aca="false">E6225*I6225/100</f>
        <v>0.034360046672</v>
      </c>
      <c r="K6225" s="25" t="n">
        <f aca="false">E6225*Einstellungen!$B$5/100</f>
        <v>0.032306</v>
      </c>
      <c r="L6225" s="23" t="str">
        <f aca="false">IF(I6225&lt;Einstellungen!$B$5,"ja","nein")</f>
        <v>nein</v>
      </c>
      <c r="M6225" s="23" t="s">
        <v>131</v>
      </c>
      <c r="N6225" s="23" t="n">
        <v>2025</v>
      </c>
      <c r="O6225" s="23" t="n">
        <v>8</v>
      </c>
    </row>
    <row r="6226" customFormat="false" ht="15" hidden="false" customHeight="false" outlineLevel="0" collapsed="false">
      <c r="A6226" s="22" t="n">
        <v>45951</v>
      </c>
      <c r="B6226" s="23" t="s">
        <v>115</v>
      </c>
      <c r="C6226" s="23" t="s">
        <v>98</v>
      </c>
      <c r="D6226" s="24" t="n">
        <v>-344.6</v>
      </c>
      <c r="E6226" s="25" t="n">
        <f aca="false">MAX(D6226,0)/1000</f>
        <v>0</v>
      </c>
      <c r="F6226" s="25" t="n">
        <f aca="false">MAX(-D6226,0)/1000</f>
        <v>0.3446</v>
      </c>
      <c r="G6226" s="23" t="str">
        <f aca="false">IF(E6226&gt;0,"ja","nein")</f>
        <v>nein</v>
      </c>
      <c r="H6226" s="26" t="n">
        <v>84.718</v>
      </c>
      <c r="I6226" s="26" t="n">
        <f aca="false">(H6226/10+IF(N6226=2025,Einstellungen!$B$23,Einstellungen!$C$23))*(1+Einstellungen!$B$10)</f>
        <v>30.027032</v>
      </c>
      <c r="J6226" s="25" t="n">
        <f aca="false">E6226*I6226/100</f>
        <v>0</v>
      </c>
      <c r="K6226" s="25" t="n">
        <f aca="false">E6226*Einstellungen!$B$5/100</f>
        <v>0</v>
      </c>
      <c r="L6226" s="23" t="str">
        <f aca="false">IF(I6226&lt;Einstellungen!$B$5,"ja","nein")</f>
        <v>nein</v>
      </c>
      <c r="M6226" s="23" t="s">
        <v>131</v>
      </c>
      <c r="N6226" s="23" t="n">
        <v>2025</v>
      </c>
      <c r="O6226" s="23" t="n">
        <v>9</v>
      </c>
    </row>
    <row r="6227" customFormat="false" ht="15" hidden="false" customHeight="false" outlineLevel="0" collapsed="false">
      <c r="A6227" s="22" t="n">
        <v>45951</v>
      </c>
      <c r="B6227" s="23" t="s">
        <v>116</v>
      </c>
      <c r="C6227" s="23" t="s">
        <v>98</v>
      </c>
      <c r="D6227" s="24" t="n">
        <v>-172.9</v>
      </c>
      <c r="E6227" s="25" t="n">
        <f aca="false">MAX(D6227,0)/1000</f>
        <v>0</v>
      </c>
      <c r="F6227" s="25" t="n">
        <f aca="false">MAX(-D6227,0)/1000</f>
        <v>0.1729</v>
      </c>
      <c r="G6227" s="23" t="str">
        <f aca="false">IF(E6227&gt;0,"ja","nein")</f>
        <v>nein</v>
      </c>
      <c r="H6227" s="26" t="n">
        <v>74.27</v>
      </c>
      <c r="I6227" s="26" t="n">
        <f aca="false">(H6227/10+IF(N6227=2025,Einstellungen!$B$23,Einstellungen!$C$23))*(1+Einstellungen!$B$10)</f>
        <v>28.78372</v>
      </c>
      <c r="J6227" s="25" t="n">
        <f aca="false">E6227*I6227/100</f>
        <v>0</v>
      </c>
      <c r="K6227" s="25" t="n">
        <f aca="false">E6227*Einstellungen!$B$5/100</f>
        <v>0</v>
      </c>
      <c r="L6227" s="23" t="str">
        <f aca="false">IF(I6227&lt;Einstellungen!$B$5,"ja","nein")</f>
        <v>ja</v>
      </c>
      <c r="M6227" s="23" t="s">
        <v>131</v>
      </c>
      <c r="N6227" s="23" t="n">
        <v>2025</v>
      </c>
      <c r="O6227" s="23" t="n">
        <v>10</v>
      </c>
    </row>
    <row r="6228" customFormat="false" ht="15" hidden="false" customHeight="false" outlineLevel="0" collapsed="false">
      <c r="A6228" s="22" t="n">
        <v>45951</v>
      </c>
      <c r="B6228" s="23" t="s">
        <v>117</v>
      </c>
      <c r="C6228" s="23" t="s">
        <v>98</v>
      </c>
      <c r="D6228" s="24" t="n">
        <v>-27.5</v>
      </c>
      <c r="E6228" s="25" t="n">
        <f aca="false">MAX(D6228,0)/1000</f>
        <v>0</v>
      </c>
      <c r="F6228" s="25" t="n">
        <f aca="false">MAX(-D6228,0)/1000</f>
        <v>0.0275</v>
      </c>
      <c r="G6228" s="23" t="str">
        <f aca="false">IF(E6228&gt;0,"ja","nein")</f>
        <v>nein</v>
      </c>
      <c r="H6228" s="26" t="n">
        <v>65.112</v>
      </c>
      <c r="I6228" s="26" t="n">
        <f aca="false">(H6228/10+IF(N6228=2025,Einstellungen!$B$23,Einstellungen!$C$23))*(1+Einstellungen!$B$10)</f>
        <v>27.693918</v>
      </c>
      <c r="J6228" s="25" t="n">
        <f aca="false">E6228*I6228/100</f>
        <v>0</v>
      </c>
      <c r="K6228" s="25" t="n">
        <f aca="false">E6228*Einstellungen!$B$5/100</f>
        <v>0</v>
      </c>
      <c r="L6228" s="23" t="str">
        <f aca="false">IF(I6228&lt;Einstellungen!$B$5,"ja","nein")</f>
        <v>ja</v>
      </c>
      <c r="M6228" s="23" t="s">
        <v>131</v>
      </c>
      <c r="N6228" s="23" t="n">
        <v>2025</v>
      </c>
      <c r="O6228" s="23" t="n">
        <v>11</v>
      </c>
    </row>
    <row r="6229" customFormat="false" ht="15" hidden="false" customHeight="false" outlineLevel="0" collapsed="false">
      <c r="A6229" s="22" t="n">
        <v>45951</v>
      </c>
      <c r="B6229" s="23" t="s">
        <v>118</v>
      </c>
      <c r="C6229" s="23" t="s">
        <v>98</v>
      </c>
      <c r="D6229" s="24" t="n">
        <v>-25.9</v>
      </c>
      <c r="E6229" s="25" t="n">
        <f aca="false">MAX(D6229,0)/1000</f>
        <v>0</v>
      </c>
      <c r="F6229" s="25" t="n">
        <f aca="false">MAX(-D6229,0)/1000</f>
        <v>0.0259</v>
      </c>
      <c r="G6229" s="23" t="str">
        <f aca="false">IF(E6229&gt;0,"ja","nein")</f>
        <v>nein</v>
      </c>
      <c r="H6229" s="26" t="n">
        <v>47.455</v>
      </c>
      <c r="I6229" s="26" t="n">
        <f aca="false">(H6229/10+IF(N6229=2025,Einstellungen!$B$23,Einstellungen!$C$23))*(1+Einstellungen!$B$10)</f>
        <v>25.592735</v>
      </c>
      <c r="J6229" s="25" t="n">
        <f aca="false">E6229*I6229/100</f>
        <v>0</v>
      </c>
      <c r="K6229" s="25" t="n">
        <f aca="false">E6229*Einstellungen!$B$5/100</f>
        <v>0</v>
      </c>
      <c r="L6229" s="23" t="str">
        <f aca="false">IF(I6229&lt;Einstellungen!$B$5,"ja","nein")</f>
        <v>ja</v>
      </c>
      <c r="M6229" s="23" t="s">
        <v>131</v>
      </c>
      <c r="N6229" s="23" t="n">
        <v>2025</v>
      </c>
      <c r="O6229" s="23" t="n">
        <v>12</v>
      </c>
    </row>
    <row r="6230" customFormat="false" ht="15" hidden="false" customHeight="false" outlineLevel="0" collapsed="false">
      <c r="A6230" s="22" t="n">
        <v>45951</v>
      </c>
      <c r="B6230" s="23" t="s">
        <v>119</v>
      </c>
      <c r="C6230" s="23" t="s">
        <v>98</v>
      </c>
      <c r="D6230" s="24" t="n">
        <v>-183.1</v>
      </c>
      <c r="E6230" s="25" t="n">
        <f aca="false">MAX(D6230,0)/1000</f>
        <v>0</v>
      </c>
      <c r="F6230" s="25" t="n">
        <f aca="false">MAX(-D6230,0)/1000</f>
        <v>0.1831</v>
      </c>
      <c r="G6230" s="23" t="str">
        <f aca="false">IF(E6230&gt;0,"ja","nein")</f>
        <v>nein</v>
      </c>
      <c r="H6230" s="26" t="n">
        <v>31.582</v>
      </c>
      <c r="I6230" s="26" t="n">
        <f aca="false">(H6230/10+IF(N6230=2025,Einstellungen!$B$23,Einstellungen!$C$23))*(1+Einstellungen!$B$10)</f>
        <v>23.703848</v>
      </c>
      <c r="J6230" s="25" t="n">
        <f aca="false">E6230*I6230/100</f>
        <v>0</v>
      </c>
      <c r="K6230" s="25" t="n">
        <f aca="false">E6230*Einstellungen!$B$5/100</f>
        <v>0</v>
      </c>
      <c r="L6230" s="23" t="str">
        <f aca="false">IF(I6230&lt;Einstellungen!$B$5,"ja","nein")</f>
        <v>ja</v>
      </c>
      <c r="M6230" s="23" t="s">
        <v>131</v>
      </c>
      <c r="N6230" s="23" t="n">
        <v>2025</v>
      </c>
      <c r="O6230" s="23" t="n">
        <v>13</v>
      </c>
    </row>
    <row r="6231" customFormat="false" ht="15" hidden="false" customHeight="false" outlineLevel="0" collapsed="false">
      <c r="A6231" s="22" t="n">
        <v>45951</v>
      </c>
      <c r="B6231" s="23" t="s">
        <v>120</v>
      </c>
      <c r="C6231" s="23" t="s">
        <v>98</v>
      </c>
      <c r="D6231" s="24" t="n">
        <v>-38.9</v>
      </c>
      <c r="E6231" s="25" t="n">
        <f aca="false">MAX(D6231,0)/1000</f>
        <v>0</v>
      </c>
      <c r="F6231" s="25" t="n">
        <f aca="false">MAX(-D6231,0)/1000</f>
        <v>0.0389</v>
      </c>
      <c r="G6231" s="23" t="str">
        <f aca="false">IF(E6231&gt;0,"ja","nein")</f>
        <v>nein</v>
      </c>
      <c r="H6231" s="26" t="n">
        <v>33.06</v>
      </c>
      <c r="I6231" s="26" t="n">
        <f aca="false">(H6231/10+IF(N6231=2025,Einstellungen!$B$23,Einstellungen!$C$23))*(1+Einstellungen!$B$10)</f>
        <v>23.87973</v>
      </c>
      <c r="J6231" s="25" t="n">
        <f aca="false">E6231*I6231/100</f>
        <v>0</v>
      </c>
      <c r="K6231" s="25" t="n">
        <f aca="false">E6231*Einstellungen!$B$5/100</f>
        <v>0</v>
      </c>
      <c r="L6231" s="23" t="str">
        <f aca="false">IF(I6231&lt;Einstellungen!$B$5,"ja","nein")</f>
        <v>ja</v>
      </c>
      <c r="M6231" s="23" t="s">
        <v>131</v>
      </c>
      <c r="N6231" s="23" t="n">
        <v>2025</v>
      </c>
      <c r="O6231" s="23" t="n">
        <v>14</v>
      </c>
    </row>
    <row r="6232" customFormat="false" ht="15" hidden="false" customHeight="false" outlineLevel="0" collapsed="false">
      <c r="A6232" s="22" t="n">
        <v>45951</v>
      </c>
      <c r="B6232" s="23" t="s">
        <v>104</v>
      </c>
      <c r="C6232" s="23" t="s">
        <v>98</v>
      </c>
      <c r="D6232" s="24" t="n">
        <v>-27</v>
      </c>
      <c r="E6232" s="25" t="n">
        <f aca="false">MAX(D6232,0)/1000</f>
        <v>0</v>
      </c>
      <c r="F6232" s="25" t="n">
        <f aca="false">MAX(-D6232,0)/1000</f>
        <v>0.027</v>
      </c>
      <c r="G6232" s="23" t="str">
        <f aca="false">IF(E6232&gt;0,"ja","nein")</f>
        <v>nein</v>
      </c>
      <c r="H6232" s="26" t="n">
        <v>60.23</v>
      </c>
      <c r="I6232" s="26" t="n">
        <f aca="false">(H6232/10+IF(N6232=2025,Einstellungen!$B$23,Einstellungen!$C$23))*(1+Einstellungen!$B$10)</f>
        <v>27.11296</v>
      </c>
      <c r="J6232" s="25" t="n">
        <f aca="false">E6232*I6232/100</f>
        <v>0</v>
      </c>
      <c r="K6232" s="25" t="n">
        <f aca="false">E6232*Einstellungen!$B$5/100</f>
        <v>0</v>
      </c>
      <c r="L6232" s="23" t="str">
        <f aca="false">IF(I6232&lt;Einstellungen!$B$5,"ja","nein")</f>
        <v>ja</v>
      </c>
      <c r="M6232" s="23" t="s">
        <v>131</v>
      </c>
      <c r="N6232" s="23" t="n">
        <v>2025</v>
      </c>
      <c r="O6232" s="23" t="n">
        <v>15</v>
      </c>
    </row>
    <row r="6233" customFormat="false" ht="15" hidden="false" customHeight="false" outlineLevel="0" collapsed="false">
      <c r="A6233" s="22" t="n">
        <v>45951</v>
      </c>
      <c r="B6233" s="23" t="s">
        <v>105</v>
      </c>
      <c r="C6233" s="23" t="s">
        <v>98</v>
      </c>
      <c r="D6233" s="24" t="n">
        <v>-17.8</v>
      </c>
      <c r="E6233" s="25" t="n">
        <f aca="false">MAX(D6233,0)/1000</f>
        <v>0</v>
      </c>
      <c r="F6233" s="25" t="n">
        <f aca="false">MAX(-D6233,0)/1000</f>
        <v>0.0178</v>
      </c>
      <c r="G6233" s="23" t="str">
        <f aca="false">IF(E6233&gt;0,"ja","nein")</f>
        <v>nein</v>
      </c>
      <c r="H6233" s="26" t="n">
        <v>68.203</v>
      </c>
      <c r="I6233" s="26" t="n">
        <f aca="false">(H6233/10+IF(N6233=2025,Einstellungen!$B$23,Einstellungen!$C$23))*(1+Einstellungen!$B$10)</f>
        <v>28.061747</v>
      </c>
      <c r="J6233" s="25" t="n">
        <f aca="false">E6233*I6233/100</f>
        <v>0</v>
      </c>
      <c r="K6233" s="25" t="n">
        <f aca="false">E6233*Einstellungen!$B$5/100</f>
        <v>0</v>
      </c>
      <c r="L6233" s="23" t="str">
        <f aca="false">IF(I6233&lt;Einstellungen!$B$5,"ja","nein")</f>
        <v>ja</v>
      </c>
      <c r="M6233" s="23" t="s">
        <v>131</v>
      </c>
      <c r="N6233" s="23" t="n">
        <v>2025</v>
      </c>
      <c r="O6233" s="23" t="n">
        <v>16</v>
      </c>
    </row>
    <row r="6234" customFormat="false" ht="15" hidden="false" customHeight="false" outlineLevel="0" collapsed="false">
      <c r="A6234" s="22" t="n">
        <v>45951</v>
      </c>
      <c r="B6234" s="23" t="s">
        <v>97</v>
      </c>
      <c r="C6234" s="23" t="s">
        <v>98</v>
      </c>
      <c r="D6234" s="24" t="n">
        <v>-16.7</v>
      </c>
      <c r="E6234" s="25" t="n">
        <f aca="false">MAX(D6234,0)/1000</f>
        <v>0</v>
      </c>
      <c r="F6234" s="25" t="n">
        <f aca="false">MAX(-D6234,0)/1000</f>
        <v>0.0167</v>
      </c>
      <c r="G6234" s="23" t="str">
        <f aca="false">IF(E6234&gt;0,"ja","nein")</f>
        <v>nein</v>
      </c>
      <c r="H6234" s="26" t="n">
        <v>100</v>
      </c>
      <c r="I6234" s="26" t="n">
        <f aca="false">(H6234/10+IF(N6234=2025,Einstellungen!$B$23,Einstellungen!$C$23))*(1+Einstellungen!$B$10)</f>
        <v>31.84559</v>
      </c>
      <c r="J6234" s="25" t="n">
        <f aca="false">E6234*I6234/100</f>
        <v>0</v>
      </c>
      <c r="K6234" s="25" t="n">
        <f aca="false">E6234*Einstellungen!$B$5/100</f>
        <v>0</v>
      </c>
      <c r="L6234" s="23" t="str">
        <f aca="false">IF(I6234&lt;Einstellungen!$B$5,"ja","nein")</f>
        <v>nein</v>
      </c>
      <c r="M6234" s="23" t="s">
        <v>131</v>
      </c>
      <c r="N6234" s="23" t="n">
        <v>2025</v>
      </c>
      <c r="O6234" s="23" t="n">
        <v>17</v>
      </c>
    </row>
    <row r="6235" customFormat="false" ht="15" hidden="false" customHeight="false" outlineLevel="0" collapsed="false">
      <c r="A6235" s="22" t="n">
        <v>45951</v>
      </c>
      <c r="B6235" s="23" t="s">
        <v>99</v>
      </c>
      <c r="C6235" s="23" t="s">
        <v>98</v>
      </c>
      <c r="D6235" s="24" t="n">
        <v>-21.5</v>
      </c>
      <c r="E6235" s="25" t="n">
        <f aca="false">MAX(D6235,0)/1000</f>
        <v>0</v>
      </c>
      <c r="F6235" s="25" t="n">
        <f aca="false">MAX(-D6235,0)/1000</f>
        <v>0.0215</v>
      </c>
      <c r="G6235" s="23" t="str">
        <f aca="false">IF(E6235&gt;0,"ja","nein")</f>
        <v>nein</v>
      </c>
      <c r="H6235" s="26" t="n">
        <v>121.8</v>
      </c>
      <c r="I6235" s="26" t="n">
        <f aca="false">(H6235/10+IF(N6235=2025,Einstellungen!$B$23,Einstellungen!$C$23))*(1+Einstellungen!$B$10)</f>
        <v>34.43979</v>
      </c>
      <c r="J6235" s="25" t="n">
        <f aca="false">E6235*I6235/100</f>
        <v>0</v>
      </c>
      <c r="K6235" s="25" t="n">
        <f aca="false">E6235*Einstellungen!$B$5/100</f>
        <v>0</v>
      </c>
      <c r="L6235" s="23" t="str">
        <f aca="false">IF(I6235&lt;Einstellungen!$B$5,"ja","nein")</f>
        <v>nein</v>
      </c>
      <c r="M6235" s="23" t="s">
        <v>131</v>
      </c>
      <c r="N6235" s="23" t="n">
        <v>2025</v>
      </c>
      <c r="O6235" s="23" t="n">
        <v>18</v>
      </c>
    </row>
    <row r="6236" customFormat="false" ht="15" hidden="false" customHeight="false" outlineLevel="0" collapsed="false">
      <c r="A6236" s="22" t="n">
        <v>45951</v>
      </c>
      <c r="B6236" s="23" t="s">
        <v>100</v>
      </c>
      <c r="C6236" s="23" t="s">
        <v>98</v>
      </c>
      <c r="D6236" s="24" t="n">
        <v>-13.1</v>
      </c>
      <c r="E6236" s="25" t="n">
        <f aca="false">MAX(D6236,0)/1000</f>
        <v>0</v>
      </c>
      <c r="F6236" s="25" t="n">
        <f aca="false">MAX(-D6236,0)/1000</f>
        <v>0.0131</v>
      </c>
      <c r="G6236" s="23" t="str">
        <f aca="false">IF(E6236&gt;0,"ja","nein")</f>
        <v>nein</v>
      </c>
      <c r="H6236" s="26" t="n">
        <v>115.385</v>
      </c>
      <c r="I6236" s="26" t="n">
        <f aca="false">(H6236/10+IF(N6236=2025,Einstellungen!$B$23,Einstellungen!$C$23))*(1+Einstellungen!$B$10)</f>
        <v>33.676405</v>
      </c>
      <c r="J6236" s="25" t="n">
        <f aca="false">E6236*I6236/100</f>
        <v>0</v>
      </c>
      <c r="K6236" s="25" t="n">
        <f aca="false">E6236*Einstellungen!$B$5/100</f>
        <v>0</v>
      </c>
      <c r="L6236" s="23" t="str">
        <f aca="false">IF(I6236&lt;Einstellungen!$B$5,"ja","nein")</f>
        <v>nein</v>
      </c>
      <c r="M6236" s="23" t="s">
        <v>131</v>
      </c>
      <c r="N6236" s="23" t="n">
        <v>2025</v>
      </c>
      <c r="O6236" s="23" t="n">
        <v>19</v>
      </c>
    </row>
    <row r="6237" customFormat="false" ht="15" hidden="false" customHeight="false" outlineLevel="0" collapsed="false">
      <c r="A6237" s="22" t="n">
        <v>45951</v>
      </c>
      <c r="B6237" s="23" t="s">
        <v>92</v>
      </c>
      <c r="C6237" s="23" t="s">
        <v>98</v>
      </c>
      <c r="D6237" s="24" t="n">
        <v>-25</v>
      </c>
      <c r="E6237" s="25" t="n">
        <f aca="false">MAX(D6237,0)/1000</f>
        <v>0</v>
      </c>
      <c r="F6237" s="25" t="n">
        <f aca="false">MAX(-D6237,0)/1000</f>
        <v>0.025</v>
      </c>
      <c r="G6237" s="23" t="str">
        <f aca="false">IF(E6237&gt;0,"ja","nein")</f>
        <v>nein</v>
      </c>
      <c r="H6237" s="26" t="n">
        <v>99.672</v>
      </c>
      <c r="I6237" s="26" t="n">
        <f aca="false">(H6237/10+IF(N6237=2025,Einstellungen!$B$23,Einstellungen!$C$23))*(1+Einstellungen!$B$10)</f>
        <v>31.806558</v>
      </c>
      <c r="J6237" s="25" t="n">
        <f aca="false">E6237*I6237/100</f>
        <v>0</v>
      </c>
      <c r="K6237" s="25" t="n">
        <f aca="false">E6237*Einstellungen!$B$5/100</f>
        <v>0</v>
      </c>
      <c r="L6237" s="23" t="str">
        <f aca="false">IF(I6237&lt;Einstellungen!$B$5,"ja","nein")</f>
        <v>nein</v>
      </c>
      <c r="M6237" s="23" t="s">
        <v>131</v>
      </c>
      <c r="N6237" s="23" t="n">
        <v>2025</v>
      </c>
      <c r="O6237" s="23" t="n">
        <v>20</v>
      </c>
    </row>
    <row r="6238" customFormat="false" ht="15" hidden="false" customHeight="false" outlineLevel="0" collapsed="false">
      <c r="A6238" s="22" t="n">
        <v>45951</v>
      </c>
      <c r="B6238" s="23" t="s">
        <v>95</v>
      </c>
      <c r="C6238" s="23" t="s">
        <v>98</v>
      </c>
      <c r="D6238" s="24" t="n">
        <v>-24.2</v>
      </c>
      <c r="E6238" s="25" t="n">
        <f aca="false">MAX(D6238,0)/1000</f>
        <v>0</v>
      </c>
      <c r="F6238" s="25" t="n">
        <f aca="false">MAX(-D6238,0)/1000</f>
        <v>0.0242</v>
      </c>
      <c r="G6238" s="23" t="str">
        <f aca="false">IF(E6238&gt;0,"ja","nein")</f>
        <v>nein</v>
      </c>
      <c r="H6238" s="26" t="n">
        <v>81.055</v>
      </c>
      <c r="I6238" s="26" t="n">
        <f aca="false">(H6238/10+IF(N6238=2025,Einstellungen!$B$23,Einstellungen!$C$23))*(1+Einstellungen!$B$10)</f>
        <v>29.591135</v>
      </c>
      <c r="J6238" s="25" t="n">
        <f aca="false">E6238*I6238/100</f>
        <v>0</v>
      </c>
      <c r="K6238" s="25" t="n">
        <f aca="false">E6238*Einstellungen!$B$5/100</f>
        <v>0</v>
      </c>
      <c r="L6238" s="23" t="str">
        <f aca="false">IF(I6238&lt;Einstellungen!$B$5,"ja","nein")</f>
        <v>nein</v>
      </c>
      <c r="M6238" s="23" t="s">
        <v>131</v>
      </c>
      <c r="N6238" s="23" t="n">
        <v>2025</v>
      </c>
      <c r="O6238" s="23" t="n">
        <v>21</v>
      </c>
    </row>
    <row r="6239" customFormat="false" ht="15" hidden="false" customHeight="false" outlineLevel="0" collapsed="false">
      <c r="A6239" s="22" t="n">
        <v>45951</v>
      </c>
      <c r="B6239" s="23" t="s">
        <v>96</v>
      </c>
      <c r="C6239" s="23" t="s">
        <v>98</v>
      </c>
      <c r="D6239" s="24" t="n">
        <v>-25.1</v>
      </c>
      <c r="E6239" s="25" t="n">
        <f aca="false">MAX(D6239,0)/1000</f>
        <v>0</v>
      </c>
      <c r="F6239" s="25" t="n">
        <f aca="false">MAX(-D6239,0)/1000</f>
        <v>0.0251</v>
      </c>
      <c r="G6239" s="23" t="str">
        <f aca="false">IF(E6239&gt;0,"ja","nein")</f>
        <v>nein</v>
      </c>
      <c r="H6239" s="26" t="n">
        <v>81.68</v>
      </c>
      <c r="I6239" s="26" t="n">
        <f aca="false">(H6239/10+IF(N6239=2025,Einstellungen!$B$23,Einstellungen!$C$23))*(1+Einstellungen!$B$10)</f>
        <v>29.66551</v>
      </c>
      <c r="J6239" s="25" t="n">
        <f aca="false">E6239*I6239/100</f>
        <v>0</v>
      </c>
      <c r="K6239" s="25" t="n">
        <f aca="false">E6239*Einstellungen!$B$5/100</f>
        <v>0</v>
      </c>
      <c r="L6239" s="23" t="str">
        <f aca="false">IF(I6239&lt;Einstellungen!$B$5,"ja","nein")</f>
        <v>nein</v>
      </c>
      <c r="M6239" s="23" t="s">
        <v>131</v>
      </c>
      <c r="N6239" s="23" t="n">
        <v>2025</v>
      </c>
      <c r="O6239" s="23" t="n">
        <v>22</v>
      </c>
    </row>
    <row r="6240" customFormat="false" ht="15" hidden="false" customHeight="false" outlineLevel="0" collapsed="false">
      <c r="A6240" s="22" t="n">
        <v>45951</v>
      </c>
      <c r="B6240" s="23" t="s">
        <v>101</v>
      </c>
      <c r="C6240" s="23" t="s">
        <v>98</v>
      </c>
      <c r="D6240" s="24" t="n">
        <v>-22.4</v>
      </c>
      <c r="E6240" s="25" t="n">
        <f aca="false">MAX(D6240,0)/1000</f>
        <v>0</v>
      </c>
      <c r="F6240" s="25" t="n">
        <f aca="false">MAX(-D6240,0)/1000</f>
        <v>0.0224</v>
      </c>
      <c r="G6240" s="23" t="str">
        <f aca="false">IF(E6240&gt;0,"ja","nein")</f>
        <v>nein</v>
      </c>
      <c r="H6240" s="26" t="n">
        <v>74.33</v>
      </c>
      <c r="I6240" s="26" t="n">
        <f aca="false">(H6240/10+IF(N6240=2025,Einstellungen!$B$23,Einstellungen!$C$23))*(1+Einstellungen!$B$10)</f>
        <v>28.79086</v>
      </c>
      <c r="J6240" s="25" t="n">
        <f aca="false">E6240*I6240/100</f>
        <v>0</v>
      </c>
      <c r="K6240" s="25" t="n">
        <f aca="false">E6240*Einstellungen!$B$5/100</f>
        <v>0</v>
      </c>
      <c r="L6240" s="23" t="str">
        <f aca="false">IF(I6240&lt;Einstellungen!$B$5,"ja","nein")</f>
        <v>ja</v>
      </c>
      <c r="M6240" s="23" t="s">
        <v>131</v>
      </c>
      <c r="N6240" s="23" t="n">
        <v>2025</v>
      </c>
      <c r="O6240" s="23" t="n">
        <v>23</v>
      </c>
    </row>
    <row r="6241" customFormat="false" ht="15" hidden="false" customHeight="false" outlineLevel="0" collapsed="false">
      <c r="A6241" s="22" t="n">
        <v>45952</v>
      </c>
      <c r="B6241" s="23" t="s">
        <v>102</v>
      </c>
      <c r="C6241" s="23" t="s">
        <v>103</v>
      </c>
      <c r="D6241" s="24" t="n">
        <v>-20.4</v>
      </c>
      <c r="E6241" s="25" t="n">
        <f aca="false">MAX(D6241,0)/1000</f>
        <v>0</v>
      </c>
      <c r="F6241" s="25" t="n">
        <f aca="false">MAX(-D6241,0)/1000</f>
        <v>0.0204</v>
      </c>
      <c r="G6241" s="23" t="str">
        <f aca="false">IF(E6241&gt;0,"ja","nein")</f>
        <v>nein</v>
      </c>
      <c r="H6241" s="26" t="n">
        <v>87.838</v>
      </c>
      <c r="I6241" s="26" t="n">
        <f aca="false">(H6241/10+IF(N6241=2025,Einstellungen!$B$23,Einstellungen!$C$23))*(1+Einstellungen!$B$10)</f>
        <v>30.398312</v>
      </c>
      <c r="J6241" s="25" t="n">
        <f aca="false">E6241*I6241/100</f>
        <v>0</v>
      </c>
      <c r="K6241" s="25" t="n">
        <f aca="false">E6241*Einstellungen!$B$5/100</f>
        <v>0</v>
      </c>
      <c r="L6241" s="23" t="str">
        <f aca="false">IF(I6241&lt;Einstellungen!$B$5,"ja","nein")</f>
        <v>nein</v>
      </c>
      <c r="M6241" s="23" t="s">
        <v>131</v>
      </c>
      <c r="N6241" s="23" t="n">
        <v>2025</v>
      </c>
      <c r="O6241" s="23" t="n">
        <v>0</v>
      </c>
    </row>
    <row r="6242" customFormat="false" ht="15" hidden="false" customHeight="false" outlineLevel="0" collapsed="false">
      <c r="A6242" s="22" t="n">
        <v>45952</v>
      </c>
      <c r="B6242" s="23" t="s">
        <v>107</v>
      </c>
      <c r="C6242" s="23" t="s">
        <v>103</v>
      </c>
      <c r="D6242" s="24" t="n">
        <v>-24.8</v>
      </c>
      <c r="E6242" s="25" t="n">
        <f aca="false">MAX(D6242,0)/1000</f>
        <v>0</v>
      </c>
      <c r="F6242" s="25" t="n">
        <f aca="false">MAX(-D6242,0)/1000</f>
        <v>0.0248</v>
      </c>
      <c r="G6242" s="23" t="str">
        <f aca="false">IF(E6242&gt;0,"ja","nein")</f>
        <v>nein</v>
      </c>
      <c r="H6242" s="26" t="n">
        <v>87.493</v>
      </c>
      <c r="I6242" s="26" t="n">
        <f aca="false">(H6242/10+IF(N6242=2025,Einstellungen!$B$23,Einstellungen!$C$23))*(1+Einstellungen!$B$10)</f>
        <v>30.357257</v>
      </c>
      <c r="J6242" s="25" t="n">
        <f aca="false">E6242*I6242/100</f>
        <v>0</v>
      </c>
      <c r="K6242" s="25" t="n">
        <f aca="false">E6242*Einstellungen!$B$5/100</f>
        <v>0</v>
      </c>
      <c r="L6242" s="23" t="str">
        <f aca="false">IF(I6242&lt;Einstellungen!$B$5,"ja","nein")</f>
        <v>nein</v>
      </c>
      <c r="M6242" s="23" t="s">
        <v>131</v>
      </c>
      <c r="N6242" s="23" t="n">
        <v>2025</v>
      </c>
      <c r="O6242" s="23" t="n">
        <v>1</v>
      </c>
    </row>
    <row r="6243" customFormat="false" ht="15" hidden="false" customHeight="false" outlineLevel="0" collapsed="false">
      <c r="A6243" s="22" t="n">
        <v>45952</v>
      </c>
      <c r="B6243" s="23" t="s">
        <v>108</v>
      </c>
      <c r="C6243" s="23" t="s">
        <v>103</v>
      </c>
      <c r="D6243" s="24" t="n">
        <v>-22.3</v>
      </c>
      <c r="E6243" s="25" t="n">
        <f aca="false">MAX(D6243,0)/1000</f>
        <v>0</v>
      </c>
      <c r="F6243" s="25" t="n">
        <f aca="false">MAX(-D6243,0)/1000</f>
        <v>0.0223</v>
      </c>
      <c r="G6243" s="23" t="str">
        <f aca="false">IF(E6243&gt;0,"ja","nein")</f>
        <v>nein</v>
      </c>
      <c r="H6243" s="26" t="n">
        <v>85.405</v>
      </c>
      <c r="I6243" s="26" t="n">
        <f aca="false">(H6243/10+IF(N6243=2025,Einstellungen!$B$23,Einstellungen!$C$23))*(1+Einstellungen!$B$10)</f>
        <v>30.108785</v>
      </c>
      <c r="J6243" s="25" t="n">
        <f aca="false">E6243*I6243/100</f>
        <v>0</v>
      </c>
      <c r="K6243" s="25" t="n">
        <f aca="false">E6243*Einstellungen!$B$5/100</f>
        <v>0</v>
      </c>
      <c r="L6243" s="23" t="str">
        <f aca="false">IF(I6243&lt;Einstellungen!$B$5,"ja","nein")</f>
        <v>nein</v>
      </c>
      <c r="M6243" s="23" t="s">
        <v>131</v>
      </c>
      <c r="N6243" s="23" t="n">
        <v>2025</v>
      </c>
      <c r="O6243" s="23" t="n">
        <v>2</v>
      </c>
    </row>
    <row r="6244" customFormat="false" ht="15" hidden="false" customHeight="false" outlineLevel="0" collapsed="false">
      <c r="A6244" s="22" t="n">
        <v>45952</v>
      </c>
      <c r="B6244" s="23" t="s">
        <v>109</v>
      </c>
      <c r="C6244" s="23" t="s">
        <v>103</v>
      </c>
      <c r="D6244" s="24" t="n">
        <v>-15.3</v>
      </c>
      <c r="E6244" s="25" t="n">
        <f aca="false">MAX(D6244,0)/1000</f>
        <v>0</v>
      </c>
      <c r="F6244" s="25" t="n">
        <f aca="false">MAX(-D6244,0)/1000</f>
        <v>0.0153</v>
      </c>
      <c r="G6244" s="23" t="str">
        <f aca="false">IF(E6244&gt;0,"ja","nein")</f>
        <v>nein</v>
      </c>
      <c r="H6244" s="26" t="n">
        <v>89.347</v>
      </c>
      <c r="I6244" s="26" t="n">
        <f aca="false">(H6244/10+IF(N6244=2025,Einstellungen!$B$23,Einstellungen!$C$23))*(1+Einstellungen!$B$10)</f>
        <v>30.577883</v>
      </c>
      <c r="J6244" s="25" t="n">
        <f aca="false">E6244*I6244/100</f>
        <v>0</v>
      </c>
      <c r="K6244" s="25" t="n">
        <f aca="false">E6244*Einstellungen!$B$5/100</f>
        <v>0</v>
      </c>
      <c r="L6244" s="23" t="str">
        <f aca="false">IF(I6244&lt;Einstellungen!$B$5,"ja","nein")</f>
        <v>nein</v>
      </c>
      <c r="M6244" s="23" t="s">
        <v>131</v>
      </c>
      <c r="N6244" s="23" t="n">
        <v>2025</v>
      </c>
      <c r="O6244" s="23" t="n">
        <v>3</v>
      </c>
    </row>
    <row r="6245" customFormat="false" ht="15" hidden="false" customHeight="false" outlineLevel="0" collapsed="false">
      <c r="A6245" s="22" t="n">
        <v>45952</v>
      </c>
      <c r="B6245" s="23" t="s">
        <v>110</v>
      </c>
      <c r="C6245" s="23" t="s">
        <v>103</v>
      </c>
      <c r="D6245" s="24" t="n">
        <v>-20.2</v>
      </c>
      <c r="E6245" s="25" t="n">
        <f aca="false">MAX(D6245,0)/1000</f>
        <v>0</v>
      </c>
      <c r="F6245" s="25" t="n">
        <f aca="false">MAX(-D6245,0)/1000</f>
        <v>0.0202</v>
      </c>
      <c r="G6245" s="23" t="str">
        <f aca="false">IF(E6245&gt;0,"ja","nein")</f>
        <v>nein</v>
      </c>
      <c r="H6245" s="26" t="n">
        <v>89.502</v>
      </c>
      <c r="I6245" s="26" t="n">
        <f aca="false">(H6245/10+IF(N6245=2025,Einstellungen!$B$23,Einstellungen!$C$23))*(1+Einstellungen!$B$10)</f>
        <v>30.596328</v>
      </c>
      <c r="J6245" s="25" t="n">
        <f aca="false">E6245*I6245/100</f>
        <v>0</v>
      </c>
      <c r="K6245" s="25" t="n">
        <f aca="false">E6245*Einstellungen!$B$5/100</f>
        <v>0</v>
      </c>
      <c r="L6245" s="23" t="str">
        <f aca="false">IF(I6245&lt;Einstellungen!$B$5,"ja","nein")</f>
        <v>nein</v>
      </c>
      <c r="M6245" s="23" t="s">
        <v>131</v>
      </c>
      <c r="N6245" s="23" t="n">
        <v>2025</v>
      </c>
      <c r="O6245" s="23" t="n">
        <v>4</v>
      </c>
    </row>
    <row r="6246" customFormat="false" ht="15" hidden="false" customHeight="false" outlineLevel="0" collapsed="false">
      <c r="A6246" s="22" t="n">
        <v>45952</v>
      </c>
      <c r="B6246" s="23" t="s">
        <v>111</v>
      </c>
      <c r="C6246" s="23" t="s">
        <v>103</v>
      </c>
      <c r="D6246" s="24" t="n">
        <v>-23</v>
      </c>
      <c r="E6246" s="25" t="n">
        <f aca="false">MAX(D6246,0)/1000</f>
        <v>0</v>
      </c>
      <c r="F6246" s="25" t="n">
        <f aca="false">MAX(-D6246,0)/1000</f>
        <v>0.023</v>
      </c>
      <c r="G6246" s="23" t="str">
        <f aca="false">IF(E6246&gt;0,"ja","nein")</f>
        <v>nein</v>
      </c>
      <c r="H6246" s="26" t="n">
        <v>90.175</v>
      </c>
      <c r="I6246" s="26" t="n">
        <f aca="false">(H6246/10+IF(N6246=2025,Einstellungen!$B$23,Einstellungen!$C$23))*(1+Einstellungen!$B$10)</f>
        <v>30.676415</v>
      </c>
      <c r="J6246" s="25" t="n">
        <f aca="false">E6246*I6246/100</f>
        <v>0</v>
      </c>
      <c r="K6246" s="25" t="n">
        <f aca="false">E6246*Einstellungen!$B$5/100</f>
        <v>0</v>
      </c>
      <c r="L6246" s="23" t="str">
        <f aca="false">IF(I6246&lt;Einstellungen!$B$5,"ja","nein")</f>
        <v>nein</v>
      </c>
      <c r="M6246" s="23" t="s">
        <v>131</v>
      </c>
      <c r="N6246" s="23" t="n">
        <v>2025</v>
      </c>
      <c r="O6246" s="23" t="n">
        <v>5</v>
      </c>
    </row>
    <row r="6247" customFormat="false" ht="15" hidden="false" customHeight="false" outlineLevel="0" collapsed="false">
      <c r="A6247" s="22" t="n">
        <v>45952</v>
      </c>
      <c r="B6247" s="23" t="s">
        <v>112</v>
      </c>
      <c r="C6247" s="23" t="s">
        <v>103</v>
      </c>
      <c r="D6247" s="24" t="n">
        <v>246</v>
      </c>
      <c r="E6247" s="25" t="n">
        <f aca="false">MAX(D6247,0)/1000</f>
        <v>0.246</v>
      </c>
      <c r="F6247" s="25" t="n">
        <f aca="false">MAX(-D6247,0)/1000</f>
        <v>0</v>
      </c>
      <c r="G6247" s="23" t="str">
        <f aca="false">IF(E6247&gt;0,"ja","nein")</f>
        <v>ja</v>
      </c>
      <c r="H6247" s="26" t="n">
        <v>99.392</v>
      </c>
      <c r="I6247" s="26" t="n">
        <f aca="false">(H6247/10+IF(N6247=2025,Einstellungen!$B$23,Einstellungen!$C$23))*(1+Einstellungen!$B$10)</f>
        <v>31.773238</v>
      </c>
      <c r="J6247" s="25" t="n">
        <f aca="false">E6247*I6247/100</f>
        <v>0.07816216548</v>
      </c>
      <c r="K6247" s="25" t="n">
        <f aca="false">E6247*Einstellungen!$B$5/100</f>
        <v>0.07134</v>
      </c>
      <c r="L6247" s="23" t="str">
        <f aca="false">IF(I6247&lt;Einstellungen!$B$5,"ja","nein")</f>
        <v>nein</v>
      </c>
      <c r="M6247" s="23" t="s">
        <v>131</v>
      </c>
      <c r="N6247" s="23" t="n">
        <v>2025</v>
      </c>
      <c r="O6247" s="23" t="n">
        <v>6</v>
      </c>
    </row>
    <row r="6248" customFormat="false" ht="15" hidden="false" customHeight="false" outlineLevel="0" collapsed="false">
      <c r="A6248" s="22" t="n">
        <v>45952</v>
      </c>
      <c r="B6248" s="23" t="s">
        <v>113</v>
      </c>
      <c r="C6248" s="23" t="s">
        <v>103</v>
      </c>
      <c r="D6248" s="24" t="n">
        <v>351</v>
      </c>
      <c r="E6248" s="25" t="n">
        <f aca="false">MAX(D6248,0)/1000</f>
        <v>0.351</v>
      </c>
      <c r="F6248" s="25" t="n">
        <f aca="false">MAX(-D6248,0)/1000</f>
        <v>0</v>
      </c>
      <c r="G6248" s="23" t="str">
        <f aca="false">IF(E6248&gt;0,"ja","nein")</f>
        <v>ja</v>
      </c>
      <c r="H6248" s="26" t="n">
        <v>100.183</v>
      </c>
      <c r="I6248" s="26" t="n">
        <f aca="false">(H6248/10+IF(N6248=2025,Einstellungen!$B$23,Einstellungen!$C$23))*(1+Einstellungen!$B$10)</f>
        <v>31.867367</v>
      </c>
      <c r="J6248" s="25" t="n">
        <f aca="false">E6248*I6248/100</f>
        <v>0.11185445817</v>
      </c>
      <c r="K6248" s="25" t="n">
        <f aca="false">E6248*Einstellungen!$B$5/100</f>
        <v>0.10179</v>
      </c>
      <c r="L6248" s="23" t="str">
        <f aca="false">IF(I6248&lt;Einstellungen!$B$5,"ja","nein")</f>
        <v>nein</v>
      </c>
      <c r="M6248" s="23" t="s">
        <v>131</v>
      </c>
      <c r="N6248" s="23" t="n">
        <v>2025</v>
      </c>
      <c r="O6248" s="23" t="n">
        <v>7</v>
      </c>
    </row>
    <row r="6249" customFormat="false" ht="15" hidden="false" customHeight="false" outlineLevel="0" collapsed="false">
      <c r="A6249" s="22" t="n">
        <v>45952</v>
      </c>
      <c r="B6249" s="23" t="s">
        <v>114</v>
      </c>
      <c r="C6249" s="23" t="s">
        <v>103</v>
      </c>
      <c r="D6249" s="24" t="n">
        <v>284.2</v>
      </c>
      <c r="E6249" s="25" t="n">
        <f aca="false">MAX(D6249,0)/1000</f>
        <v>0.2842</v>
      </c>
      <c r="F6249" s="25" t="n">
        <f aca="false">MAX(-D6249,0)/1000</f>
        <v>0</v>
      </c>
      <c r="G6249" s="23" t="str">
        <f aca="false">IF(E6249&gt;0,"ja","nein")</f>
        <v>ja</v>
      </c>
      <c r="H6249" s="26" t="n">
        <v>113.757</v>
      </c>
      <c r="I6249" s="26" t="n">
        <f aca="false">(H6249/10+IF(N6249=2025,Einstellungen!$B$23,Einstellungen!$C$23))*(1+Einstellungen!$B$10)</f>
        <v>33.482673</v>
      </c>
      <c r="J6249" s="25" t="n">
        <f aca="false">E6249*I6249/100</f>
        <v>0.095157756666</v>
      </c>
      <c r="K6249" s="25" t="n">
        <f aca="false">E6249*Einstellungen!$B$5/100</f>
        <v>0.082418</v>
      </c>
      <c r="L6249" s="23" t="str">
        <f aca="false">IF(I6249&lt;Einstellungen!$B$5,"ja","nein")</f>
        <v>nein</v>
      </c>
      <c r="M6249" s="23" t="s">
        <v>131</v>
      </c>
      <c r="N6249" s="23" t="n">
        <v>2025</v>
      </c>
      <c r="O6249" s="23" t="n">
        <v>8</v>
      </c>
    </row>
    <row r="6250" customFormat="false" ht="15" hidden="false" customHeight="false" outlineLevel="0" collapsed="false">
      <c r="A6250" s="22" t="n">
        <v>45952</v>
      </c>
      <c r="B6250" s="23" t="s">
        <v>115</v>
      </c>
      <c r="C6250" s="23" t="s">
        <v>103</v>
      </c>
      <c r="D6250" s="24" t="n">
        <v>233</v>
      </c>
      <c r="E6250" s="25" t="n">
        <f aca="false">MAX(D6250,0)/1000</f>
        <v>0.233</v>
      </c>
      <c r="F6250" s="25" t="n">
        <f aca="false">MAX(-D6250,0)/1000</f>
        <v>0</v>
      </c>
      <c r="G6250" s="23" t="str">
        <f aca="false">IF(E6250&gt;0,"ja","nein")</f>
        <v>ja</v>
      </c>
      <c r="H6250" s="26" t="n">
        <v>125.718</v>
      </c>
      <c r="I6250" s="26" t="n">
        <f aca="false">(H6250/10+IF(N6250=2025,Einstellungen!$B$23,Einstellungen!$C$23))*(1+Einstellungen!$B$10)</f>
        <v>34.906032</v>
      </c>
      <c r="J6250" s="25" t="n">
        <f aca="false">E6250*I6250/100</f>
        <v>0.08133105456</v>
      </c>
      <c r="K6250" s="25" t="n">
        <f aca="false">E6250*Einstellungen!$B$5/100</f>
        <v>0.06757</v>
      </c>
      <c r="L6250" s="23" t="str">
        <f aca="false">IF(I6250&lt;Einstellungen!$B$5,"ja","nein")</f>
        <v>nein</v>
      </c>
      <c r="M6250" s="23" t="s">
        <v>131</v>
      </c>
      <c r="N6250" s="23" t="n">
        <v>2025</v>
      </c>
      <c r="O6250" s="23" t="n">
        <v>9</v>
      </c>
    </row>
    <row r="6251" customFormat="false" ht="15" hidden="false" customHeight="false" outlineLevel="0" collapsed="false">
      <c r="A6251" s="22" t="n">
        <v>45952</v>
      </c>
      <c r="B6251" s="23" t="s">
        <v>116</v>
      </c>
      <c r="C6251" s="23" t="s">
        <v>103</v>
      </c>
      <c r="D6251" s="24" t="n">
        <v>68.4</v>
      </c>
      <c r="E6251" s="25" t="n">
        <f aca="false">MAX(D6251,0)/1000</f>
        <v>0.0684</v>
      </c>
      <c r="F6251" s="25" t="n">
        <f aca="false">MAX(-D6251,0)/1000</f>
        <v>0</v>
      </c>
      <c r="G6251" s="23" t="str">
        <f aca="false">IF(E6251&gt;0,"ja","nein")</f>
        <v>ja</v>
      </c>
      <c r="H6251" s="26" t="n">
        <v>105.727</v>
      </c>
      <c r="I6251" s="26" t="n">
        <f aca="false">(H6251/10+IF(N6251=2025,Einstellungen!$B$23,Einstellungen!$C$23))*(1+Einstellungen!$B$10)</f>
        <v>32.527103</v>
      </c>
      <c r="J6251" s="25" t="n">
        <f aca="false">E6251*I6251/100</f>
        <v>0.022248538452</v>
      </c>
      <c r="K6251" s="25" t="n">
        <f aca="false">E6251*Einstellungen!$B$5/100</f>
        <v>0.019836</v>
      </c>
      <c r="L6251" s="23" t="str">
        <f aca="false">IF(I6251&lt;Einstellungen!$B$5,"ja","nein")</f>
        <v>nein</v>
      </c>
      <c r="M6251" s="23" t="s">
        <v>131</v>
      </c>
      <c r="N6251" s="23" t="n">
        <v>2025</v>
      </c>
      <c r="O6251" s="23" t="n">
        <v>10</v>
      </c>
    </row>
    <row r="6252" customFormat="false" ht="15" hidden="false" customHeight="false" outlineLevel="0" collapsed="false">
      <c r="A6252" s="22" t="n">
        <v>45952</v>
      </c>
      <c r="B6252" s="23" t="s">
        <v>117</v>
      </c>
      <c r="C6252" s="23" t="s">
        <v>103</v>
      </c>
      <c r="D6252" s="24" t="n">
        <v>-227.1</v>
      </c>
      <c r="E6252" s="25" t="n">
        <f aca="false">MAX(D6252,0)/1000</f>
        <v>0</v>
      </c>
      <c r="F6252" s="25" t="n">
        <f aca="false">MAX(-D6252,0)/1000</f>
        <v>0.2271</v>
      </c>
      <c r="G6252" s="23" t="str">
        <f aca="false">IF(E6252&gt;0,"ja","nein")</f>
        <v>nein</v>
      </c>
      <c r="H6252" s="26" t="n">
        <v>91.215</v>
      </c>
      <c r="I6252" s="26" t="n">
        <f aca="false">(H6252/10+IF(N6252=2025,Einstellungen!$B$23,Einstellungen!$C$23))*(1+Einstellungen!$B$10)</f>
        <v>30.800175</v>
      </c>
      <c r="J6252" s="25" t="n">
        <f aca="false">E6252*I6252/100</f>
        <v>0</v>
      </c>
      <c r="K6252" s="25" t="n">
        <f aca="false">E6252*Einstellungen!$B$5/100</f>
        <v>0</v>
      </c>
      <c r="L6252" s="23" t="str">
        <f aca="false">IF(I6252&lt;Einstellungen!$B$5,"ja","nein")</f>
        <v>nein</v>
      </c>
      <c r="M6252" s="23" t="s">
        <v>131</v>
      </c>
      <c r="N6252" s="23" t="n">
        <v>2025</v>
      </c>
      <c r="O6252" s="23" t="n">
        <v>11</v>
      </c>
    </row>
    <row r="6253" customFormat="false" ht="15" hidden="false" customHeight="false" outlineLevel="0" collapsed="false">
      <c r="A6253" s="22" t="n">
        <v>45952</v>
      </c>
      <c r="B6253" s="23" t="s">
        <v>118</v>
      </c>
      <c r="C6253" s="23" t="s">
        <v>103</v>
      </c>
      <c r="D6253" s="24" t="n">
        <v>-230.3</v>
      </c>
      <c r="E6253" s="25" t="n">
        <f aca="false">MAX(D6253,0)/1000</f>
        <v>0</v>
      </c>
      <c r="F6253" s="25" t="n">
        <f aca="false">MAX(-D6253,0)/1000</f>
        <v>0.2303</v>
      </c>
      <c r="G6253" s="23" t="str">
        <f aca="false">IF(E6253&gt;0,"ja","nein")</f>
        <v>nein</v>
      </c>
      <c r="H6253" s="26" t="n">
        <v>87.1</v>
      </c>
      <c r="I6253" s="26" t="n">
        <f aca="false">(H6253/10+IF(N6253=2025,Einstellungen!$B$23,Einstellungen!$C$23))*(1+Einstellungen!$B$10)</f>
        <v>30.31049</v>
      </c>
      <c r="J6253" s="25" t="n">
        <f aca="false">E6253*I6253/100</f>
        <v>0</v>
      </c>
      <c r="K6253" s="25" t="n">
        <f aca="false">E6253*Einstellungen!$B$5/100</f>
        <v>0</v>
      </c>
      <c r="L6253" s="23" t="str">
        <f aca="false">IF(I6253&lt;Einstellungen!$B$5,"ja","nein")</f>
        <v>nein</v>
      </c>
      <c r="M6253" s="23" t="s">
        <v>131</v>
      </c>
      <c r="N6253" s="23" t="n">
        <v>2025</v>
      </c>
      <c r="O6253" s="23" t="n">
        <v>12</v>
      </c>
    </row>
    <row r="6254" customFormat="false" ht="15" hidden="false" customHeight="false" outlineLevel="0" collapsed="false">
      <c r="A6254" s="22" t="n">
        <v>45952</v>
      </c>
      <c r="B6254" s="23" t="s">
        <v>119</v>
      </c>
      <c r="C6254" s="23" t="s">
        <v>103</v>
      </c>
      <c r="D6254" s="24" t="n">
        <v>-9.9</v>
      </c>
      <c r="E6254" s="25" t="n">
        <f aca="false">MAX(D6254,0)/1000</f>
        <v>0</v>
      </c>
      <c r="F6254" s="25" t="n">
        <f aca="false">MAX(-D6254,0)/1000</f>
        <v>0.0099</v>
      </c>
      <c r="G6254" s="23" t="str">
        <f aca="false">IF(E6254&gt;0,"ja","nein")</f>
        <v>nein</v>
      </c>
      <c r="H6254" s="26" t="n">
        <v>86</v>
      </c>
      <c r="I6254" s="26" t="n">
        <f aca="false">(H6254/10+IF(N6254=2025,Einstellungen!$B$23,Einstellungen!$C$23))*(1+Einstellungen!$B$10)</f>
        <v>30.17959</v>
      </c>
      <c r="J6254" s="25" t="n">
        <f aca="false">E6254*I6254/100</f>
        <v>0</v>
      </c>
      <c r="K6254" s="25" t="n">
        <f aca="false">E6254*Einstellungen!$B$5/100</f>
        <v>0</v>
      </c>
      <c r="L6254" s="23" t="str">
        <f aca="false">IF(I6254&lt;Einstellungen!$B$5,"ja","nein")</f>
        <v>nein</v>
      </c>
      <c r="M6254" s="23" t="s">
        <v>131</v>
      </c>
      <c r="N6254" s="23" t="n">
        <v>2025</v>
      </c>
      <c r="O6254" s="23" t="n">
        <v>13</v>
      </c>
    </row>
    <row r="6255" customFormat="false" ht="15" hidden="false" customHeight="false" outlineLevel="0" collapsed="false">
      <c r="A6255" s="22" t="n">
        <v>45952</v>
      </c>
      <c r="B6255" s="23" t="s">
        <v>120</v>
      </c>
      <c r="C6255" s="23" t="s">
        <v>103</v>
      </c>
      <c r="D6255" s="24" t="n">
        <v>-29.5</v>
      </c>
      <c r="E6255" s="25" t="n">
        <f aca="false">MAX(D6255,0)/1000</f>
        <v>0</v>
      </c>
      <c r="F6255" s="25" t="n">
        <f aca="false">MAX(-D6255,0)/1000</f>
        <v>0.0295</v>
      </c>
      <c r="G6255" s="23" t="str">
        <f aca="false">IF(E6255&gt;0,"ja","nein")</f>
        <v>nein</v>
      </c>
      <c r="H6255" s="26" t="n">
        <v>93.46</v>
      </c>
      <c r="I6255" s="26" t="n">
        <f aca="false">(H6255/10+IF(N6255=2025,Einstellungen!$B$23,Einstellungen!$C$23))*(1+Einstellungen!$B$10)</f>
        <v>31.06733</v>
      </c>
      <c r="J6255" s="25" t="n">
        <f aca="false">E6255*I6255/100</f>
        <v>0</v>
      </c>
      <c r="K6255" s="25" t="n">
        <f aca="false">E6255*Einstellungen!$B$5/100</f>
        <v>0</v>
      </c>
      <c r="L6255" s="23" t="str">
        <f aca="false">IF(I6255&lt;Einstellungen!$B$5,"ja","nein")</f>
        <v>nein</v>
      </c>
      <c r="M6255" s="23" t="s">
        <v>131</v>
      </c>
      <c r="N6255" s="23" t="n">
        <v>2025</v>
      </c>
      <c r="O6255" s="23" t="n">
        <v>14</v>
      </c>
    </row>
    <row r="6256" customFormat="false" ht="15" hidden="false" customHeight="false" outlineLevel="0" collapsed="false">
      <c r="A6256" s="22" t="n">
        <v>45952</v>
      </c>
      <c r="B6256" s="23" t="s">
        <v>104</v>
      </c>
      <c r="C6256" s="23" t="s">
        <v>103</v>
      </c>
      <c r="D6256" s="24" t="n">
        <v>-2.2</v>
      </c>
      <c r="E6256" s="25" t="n">
        <f aca="false">MAX(D6256,0)/1000</f>
        <v>0</v>
      </c>
      <c r="F6256" s="25" t="n">
        <f aca="false">MAX(-D6256,0)/1000</f>
        <v>0.0022</v>
      </c>
      <c r="G6256" s="23" t="str">
        <f aca="false">IF(E6256&gt;0,"ja","nein")</f>
        <v>nein</v>
      </c>
      <c r="H6256" s="26" t="n">
        <v>110.655</v>
      </c>
      <c r="I6256" s="26" t="n">
        <f aca="false">(H6256/10+IF(N6256=2025,Einstellungen!$B$23,Einstellungen!$C$23))*(1+Einstellungen!$B$10)</f>
        <v>33.113535</v>
      </c>
      <c r="J6256" s="25" t="n">
        <f aca="false">E6256*I6256/100</f>
        <v>0</v>
      </c>
      <c r="K6256" s="25" t="n">
        <f aca="false">E6256*Einstellungen!$B$5/100</f>
        <v>0</v>
      </c>
      <c r="L6256" s="23" t="str">
        <f aca="false">IF(I6256&lt;Einstellungen!$B$5,"ja","nein")</f>
        <v>nein</v>
      </c>
      <c r="M6256" s="23" t="s">
        <v>131</v>
      </c>
      <c r="N6256" s="23" t="n">
        <v>2025</v>
      </c>
      <c r="O6256" s="23" t="n">
        <v>15</v>
      </c>
    </row>
    <row r="6257" customFormat="false" ht="15" hidden="false" customHeight="false" outlineLevel="0" collapsed="false">
      <c r="A6257" s="22" t="n">
        <v>45952</v>
      </c>
      <c r="B6257" s="23" t="s">
        <v>105</v>
      </c>
      <c r="C6257" s="23" t="s">
        <v>103</v>
      </c>
      <c r="D6257" s="24" t="n">
        <v>-8.4</v>
      </c>
      <c r="E6257" s="25" t="n">
        <f aca="false">MAX(D6257,0)/1000</f>
        <v>0</v>
      </c>
      <c r="F6257" s="25" t="n">
        <f aca="false">MAX(-D6257,0)/1000</f>
        <v>0.0084</v>
      </c>
      <c r="G6257" s="23" t="str">
        <f aca="false">IF(E6257&gt;0,"ja","nein")</f>
        <v>nein</v>
      </c>
      <c r="H6257" s="26" t="n">
        <v>135</v>
      </c>
      <c r="I6257" s="26" t="n">
        <f aca="false">(H6257/10+IF(N6257=2025,Einstellungen!$B$23,Einstellungen!$C$23))*(1+Einstellungen!$B$10)</f>
        <v>36.01059</v>
      </c>
      <c r="J6257" s="25" t="n">
        <f aca="false">E6257*I6257/100</f>
        <v>0</v>
      </c>
      <c r="K6257" s="25" t="n">
        <f aca="false">E6257*Einstellungen!$B$5/100</f>
        <v>0</v>
      </c>
      <c r="L6257" s="23" t="str">
        <f aca="false">IF(I6257&lt;Einstellungen!$B$5,"ja","nein")</f>
        <v>nein</v>
      </c>
      <c r="M6257" s="23" t="s">
        <v>131</v>
      </c>
      <c r="N6257" s="23" t="n">
        <v>2025</v>
      </c>
      <c r="O6257" s="23" t="n">
        <v>16</v>
      </c>
    </row>
    <row r="6258" customFormat="false" ht="15" hidden="false" customHeight="false" outlineLevel="0" collapsed="false">
      <c r="A6258" s="22" t="n">
        <v>45952</v>
      </c>
      <c r="B6258" s="23" t="s">
        <v>97</v>
      </c>
      <c r="C6258" s="23" t="s">
        <v>103</v>
      </c>
      <c r="D6258" s="24" t="n">
        <v>-13.8</v>
      </c>
      <c r="E6258" s="25" t="n">
        <f aca="false">MAX(D6258,0)/1000</f>
        <v>0</v>
      </c>
      <c r="F6258" s="25" t="n">
        <f aca="false">MAX(-D6258,0)/1000</f>
        <v>0.0138</v>
      </c>
      <c r="G6258" s="23" t="str">
        <f aca="false">IF(E6258&gt;0,"ja","nein")</f>
        <v>nein</v>
      </c>
      <c r="H6258" s="26" t="n">
        <v>198.053</v>
      </c>
      <c r="I6258" s="26" t="n">
        <f aca="false">(H6258/10+IF(N6258=2025,Einstellungen!$B$23,Einstellungen!$C$23))*(1+Einstellungen!$B$10)</f>
        <v>43.513897</v>
      </c>
      <c r="J6258" s="25" t="n">
        <f aca="false">E6258*I6258/100</f>
        <v>0</v>
      </c>
      <c r="K6258" s="25" t="n">
        <f aca="false">E6258*Einstellungen!$B$5/100</f>
        <v>0</v>
      </c>
      <c r="L6258" s="23" t="str">
        <f aca="false">IF(I6258&lt;Einstellungen!$B$5,"ja","nein")</f>
        <v>nein</v>
      </c>
      <c r="M6258" s="23" t="s">
        <v>131</v>
      </c>
      <c r="N6258" s="23" t="n">
        <v>2025</v>
      </c>
      <c r="O6258" s="23" t="n">
        <v>17</v>
      </c>
    </row>
    <row r="6259" customFormat="false" ht="15" hidden="false" customHeight="false" outlineLevel="0" collapsed="false">
      <c r="A6259" s="22" t="n">
        <v>45952</v>
      </c>
      <c r="B6259" s="23" t="s">
        <v>99</v>
      </c>
      <c r="C6259" s="23" t="s">
        <v>103</v>
      </c>
      <c r="D6259" s="24" t="n">
        <v>-22.8</v>
      </c>
      <c r="E6259" s="25" t="n">
        <f aca="false">MAX(D6259,0)/1000</f>
        <v>0</v>
      </c>
      <c r="F6259" s="25" t="n">
        <f aca="false">MAX(-D6259,0)/1000</f>
        <v>0.0228</v>
      </c>
      <c r="G6259" s="23" t="str">
        <f aca="false">IF(E6259&gt;0,"ja","nein")</f>
        <v>nein</v>
      </c>
      <c r="H6259" s="26" t="n">
        <v>296.482</v>
      </c>
      <c r="I6259" s="26" t="n">
        <f aca="false">(H6259/10+IF(N6259=2025,Einstellungen!$B$23,Einstellungen!$C$23))*(1+Einstellungen!$B$10)</f>
        <v>55.226948</v>
      </c>
      <c r="J6259" s="25" t="n">
        <f aca="false">E6259*I6259/100</f>
        <v>0</v>
      </c>
      <c r="K6259" s="25" t="n">
        <f aca="false">E6259*Einstellungen!$B$5/100</f>
        <v>0</v>
      </c>
      <c r="L6259" s="23" t="str">
        <f aca="false">IF(I6259&lt;Einstellungen!$B$5,"ja","nein")</f>
        <v>nein</v>
      </c>
      <c r="M6259" s="23" t="s">
        <v>131</v>
      </c>
      <c r="N6259" s="23" t="n">
        <v>2025</v>
      </c>
      <c r="O6259" s="23" t="n">
        <v>18</v>
      </c>
    </row>
    <row r="6260" customFormat="false" ht="15" hidden="false" customHeight="false" outlineLevel="0" collapsed="false">
      <c r="A6260" s="22" t="n">
        <v>45952</v>
      </c>
      <c r="B6260" s="23" t="s">
        <v>100</v>
      </c>
      <c r="C6260" s="23" t="s">
        <v>103</v>
      </c>
      <c r="D6260" s="24" t="n">
        <v>-28.5</v>
      </c>
      <c r="E6260" s="25" t="n">
        <f aca="false">MAX(D6260,0)/1000</f>
        <v>0</v>
      </c>
      <c r="F6260" s="25" t="n">
        <f aca="false">MAX(-D6260,0)/1000</f>
        <v>0.0285</v>
      </c>
      <c r="G6260" s="23" t="str">
        <f aca="false">IF(E6260&gt;0,"ja","nein")</f>
        <v>nein</v>
      </c>
      <c r="H6260" s="26" t="n">
        <v>279.76</v>
      </c>
      <c r="I6260" s="26" t="n">
        <f aca="false">(H6260/10+IF(N6260=2025,Einstellungen!$B$23,Einstellungen!$C$23))*(1+Einstellungen!$B$10)</f>
        <v>53.23703</v>
      </c>
      <c r="J6260" s="25" t="n">
        <f aca="false">E6260*I6260/100</f>
        <v>0</v>
      </c>
      <c r="K6260" s="25" t="n">
        <f aca="false">E6260*Einstellungen!$B$5/100</f>
        <v>0</v>
      </c>
      <c r="L6260" s="23" t="str">
        <f aca="false">IF(I6260&lt;Einstellungen!$B$5,"ja","nein")</f>
        <v>nein</v>
      </c>
      <c r="M6260" s="23" t="s">
        <v>131</v>
      </c>
      <c r="N6260" s="23" t="n">
        <v>2025</v>
      </c>
      <c r="O6260" s="23" t="n">
        <v>19</v>
      </c>
    </row>
    <row r="6261" customFormat="false" ht="15" hidden="false" customHeight="false" outlineLevel="0" collapsed="false">
      <c r="A6261" s="22" t="n">
        <v>45952</v>
      </c>
      <c r="B6261" s="23" t="s">
        <v>92</v>
      </c>
      <c r="C6261" s="23" t="s">
        <v>103</v>
      </c>
      <c r="D6261" s="24" t="n">
        <v>7.7</v>
      </c>
      <c r="E6261" s="25" t="n">
        <f aca="false">MAX(D6261,0)/1000</f>
        <v>0.0077</v>
      </c>
      <c r="F6261" s="25" t="n">
        <f aca="false">MAX(-D6261,0)/1000</f>
        <v>0</v>
      </c>
      <c r="G6261" s="23" t="str">
        <f aca="false">IF(E6261&gt;0,"ja","nein")</f>
        <v>ja</v>
      </c>
      <c r="H6261" s="26" t="n">
        <v>185.31</v>
      </c>
      <c r="I6261" s="26" t="n">
        <f aca="false">(H6261/10+IF(N6261=2025,Einstellungen!$B$23,Einstellungen!$C$23))*(1+Einstellungen!$B$10)</f>
        <v>41.99748</v>
      </c>
      <c r="J6261" s="25" t="n">
        <f aca="false">E6261*I6261/100</f>
        <v>0.00323380596</v>
      </c>
      <c r="K6261" s="25" t="n">
        <f aca="false">E6261*Einstellungen!$B$5/100</f>
        <v>0.002233</v>
      </c>
      <c r="L6261" s="23" t="str">
        <f aca="false">IF(I6261&lt;Einstellungen!$B$5,"ja","nein")</f>
        <v>nein</v>
      </c>
      <c r="M6261" s="23" t="s">
        <v>131</v>
      </c>
      <c r="N6261" s="23" t="n">
        <v>2025</v>
      </c>
      <c r="O6261" s="23" t="n">
        <v>20</v>
      </c>
    </row>
    <row r="6262" customFormat="false" ht="15" hidden="false" customHeight="false" outlineLevel="0" collapsed="false">
      <c r="A6262" s="22" t="n">
        <v>45952</v>
      </c>
      <c r="B6262" s="23" t="s">
        <v>95</v>
      </c>
      <c r="C6262" s="23" t="s">
        <v>103</v>
      </c>
      <c r="D6262" s="24" t="n">
        <v>-22.7</v>
      </c>
      <c r="E6262" s="25" t="n">
        <f aca="false">MAX(D6262,0)/1000</f>
        <v>0</v>
      </c>
      <c r="F6262" s="25" t="n">
        <f aca="false">MAX(-D6262,0)/1000</f>
        <v>0.0227</v>
      </c>
      <c r="G6262" s="23" t="str">
        <f aca="false">IF(E6262&gt;0,"ja","nein")</f>
        <v>nein</v>
      </c>
      <c r="H6262" s="26" t="n">
        <v>133.947</v>
      </c>
      <c r="I6262" s="26" t="n">
        <f aca="false">(H6262/10+IF(N6262=2025,Einstellungen!$B$23,Einstellungen!$C$23))*(1+Einstellungen!$B$10)</f>
        <v>35.885283</v>
      </c>
      <c r="J6262" s="25" t="n">
        <f aca="false">E6262*I6262/100</f>
        <v>0</v>
      </c>
      <c r="K6262" s="25" t="n">
        <f aca="false">E6262*Einstellungen!$B$5/100</f>
        <v>0</v>
      </c>
      <c r="L6262" s="23" t="str">
        <f aca="false">IF(I6262&lt;Einstellungen!$B$5,"ja","nein")</f>
        <v>nein</v>
      </c>
      <c r="M6262" s="23" t="s">
        <v>131</v>
      </c>
      <c r="N6262" s="23" t="n">
        <v>2025</v>
      </c>
      <c r="O6262" s="23" t="n">
        <v>21</v>
      </c>
    </row>
    <row r="6263" customFormat="false" ht="15" hidden="false" customHeight="false" outlineLevel="0" collapsed="false">
      <c r="A6263" s="22" t="n">
        <v>45952</v>
      </c>
      <c r="B6263" s="23" t="s">
        <v>96</v>
      </c>
      <c r="C6263" s="23" t="s">
        <v>103</v>
      </c>
      <c r="D6263" s="24" t="n">
        <v>-22.9</v>
      </c>
      <c r="E6263" s="25" t="n">
        <f aca="false">MAX(D6263,0)/1000</f>
        <v>0</v>
      </c>
      <c r="F6263" s="25" t="n">
        <f aca="false">MAX(-D6263,0)/1000</f>
        <v>0.0229</v>
      </c>
      <c r="G6263" s="23" t="str">
        <f aca="false">IF(E6263&gt;0,"ja","nein")</f>
        <v>nein</v>
      </c>
      <c r="H6263" s="26" t="n">
        <v>122.065</v>
      </c>
      <c r="I6263" s="26" t="n">
        <f aca="false">(H6263/10+IF(N6263=2025,Einstellungen!$B$23,Einstellungen!$C$23))*(1+Einstellungen!$B$10)</f>
        <v>34.471325</v>
      </c>
      <c r="J6263" s="25" t="n">
        <f aca="false">E6263*I6263/100</f>
        <v>0</v>
      </c>
      <c r="K6263" s="25" t="n">
        <f aca="false">E6263*Einstellungen!$B$5/100</f>
        <v>0</v>
      </c>
      <c r="L6263" s="23" t="str">
        <f aca="false">IF(I6263&lt;Einstellungen!$B$5,"ja","nein")</f>
        <v>nein</v>
      </c>
      <c r="M6263" s="23" t="s">
        <v>131</v>
      </c>
      <c r="N6263" s="23" t="n">
        <v>2025</v>
      </c>
      <c r="O6263" s="23" t="n">
        <v>22</v>
      </c>
    </row>
    <row r="6264" customFormat="false" ht="15" hidden="false" customHeight="false" outlineLevel="0" collapsed="false">
      <c r="A6264" s="22" t="n">
        <v>45952</v>
      </c>
      <c r="B6264" s="23" t="s">
        <v>101</v>
      </c>
      <c r="C6264" s="23" t="s">
        <v>103</v>
      </c>
      <c r="D6264" s="24" t="n">
        <v>105.6</v>
      </c>
      <c r="E6264" s="25" t="n">
        <f aca="false">MAX(D6264,0)/1000</f>
        <v>0.1056</v>
      </c>
      <c r="F6264" s="25" t="n">
        <f aca="false">MAX(-D6264,0)/1000</f>
        <v>0</v>
      </c>
      <c r="G6264" s="23" t="str">
        <f aca="false">IF(E6264&gt;0,"ja","nein")</f>
        <v>ja</v>
      </c>
      <c r="H6264" s="26" t="n">
        <v>108.093</v>
      </c>
      <c r="I6264" s="26" t="n">
        <f aca="false">(H6264/10+IF(N6264=2025,Einstellungen!$B$23,Einstellungen!$C$23))*(1+Einstellungen!$B$10)</f>
        <v>32.808657</v>
      </c>
      <c r="J6264" s="25" t="n">
        <f aca="false">E6264*I6264/100</f>
        <v>0.034645941792</v>
      </c>
      <c r="K6264" s="25" t="n">
        <f aca="false">E6264*Einstellungen!$B$5/100</f>
        <v>0.030624</v>
      </c>
      <c r="L6264" s="23" t="str">
        <f aca="false">IF(I6264&lt;Einstellungen!$B$5,"ja","nein")</f>
        <v>nein</v>
      </c>
      <c r="M6264" s="23" t="s">
        <v>131</v>
      </c>
      <c r="N6264" s="23" t="n">
        <v>2025</v>
      </c>
      <c r="O6264" s="23" t="n">
        <v>23</v>
      </c>
    </row>
    <row r="6265" customFormat="false" ht="15" hidden="false" customHeight="false" outlineLevel="0" collapsed="false">
      <c r="A6265" s="22" t="n">
        <v>45953</v>
      </c>
      <c r="B6265" s="23" t="s">
        <v>102</v>
      </c>
      <c r="C6265" s="23" t="s">
        <v>106</v>
      </c>
      <c r="D6265" s="24" t="n">
        <v>248.1</v>
      </c>
      <c r="E6265" s="25" t="n">
        <f aca="false">MAX(D6265,0)/1000</f>
        <v>0.2481</v>
      </c>
      <c r="F6265" s="25" t="n">
        <f aca="false">MAX(-D6265,0)/1000</f>
        <v>0</v>
      </c>
      <c r="G6265" s="23" t="str">
        <f aca="false">IF(E6265&gt;0,"ja","nein")</f>
        <v>ja</v>
      </c>
      <c r="H6265" s="26" t="n">
        <v>101.375</v>
      </c>
      <c r="I6265" s="26" t="n">
        <f aca="false">(H6265/10+IF(N6265=2025,Einstellungen!$B$23,Einstellungen!$C$23))*(1+Einstellungen!$B$10)</f>
        <v>32.009215</v>
      </c>
      <c r="J6265" s="25" t="n">
        <f aca="false">E6265*I6265/100</f>
        <v>0.079414862415</v>
      </c>
      <c r="K6265" s="25" t="n">
        <f aca="false">E6265*Einstellungen!$B$5/100</f>
        <v>0.071949</v>
      </c>
      <c r="L6265" s="23" t="str">
        <f aca="false">IF(I6265&lt;Einstellungen!$B$5,"ja","nein")</f>
        <v>nein</v>
      </c>
      <c r="M6265" s="23" t="s">
        <v>131</v>
      </c>
      <c r="N6265" s="23" t="n">
        <v>2025</v>
      </c>
      <c r="O6265" s="23" t="n">
        <v>0</v>
      </c>
    </row>
    <row r="6266" customFormat="false" ht="15" hidden="false" customHeight="false" outlineLevel="0" collapsed="false">
      <c r="A6266" s="22" t="n">
        <v>45953</v>
      </c>
      <c r="B6266" s="23" t="s">
        <v>107</v>
      </c>
      <c r="C6266" s="23" t="s">
        <v>106</v>
      </c>
      <c r="D6266" s="24" t="n">
        <v>213</v>
      </c>
      <c r="E6266" s="25" t="n">
        <f aca="false">MAX(D6266,0)/1000</f>
        <v>0.213</v>
      </c>
      <c r="F6266" s="25" t="n">
        <f aca="false">MAX(-D6266,0)/1000</f>
        <v>0</v>
      </c>
      <c r="G6266" s="23" t="str">
        <f aca="false">IF(E6266&gt;0,"ja","nein")</f>
        <v>ja</v>
      </c>
      <c r="H6266" s="26" t="n">
        <v>98.745</v>
      </c>
      <c r="I6266" s="26" t="n">
        <f aca="false">(H6266/10+IF(N6266=2025,Einstellungen!$B$23,Einstellungen!$C$23))*(1+Einstellungen!$B$10)</f>
        <v>31.696245</v>
      </c>
      <c r="J6266" s="25" t="n">
        <f aca="false">E6266*I6266/100</f>
        <v>0.06751300185</v>
      </c>
      <c r="K6266" s="25" t="n">
        <f aca="false">E6266*Einstellungen!$B$5/100</f>
        <v>0.06177</v>
      </c>
      <c r="L6266" s="23" t="str">
        <f aca="false">IF(I6266&lt;Einstellungen!$B$5,"ja","nein")</f>
        <v>nein</v>
      </c>
      <c r="M6266" s="23" t="s">
        <v>131</v>
      </c>
      <c r="N6266" s="23" t="n">
        <v>2025</v>
      </c>
      <c r="O6266" s="23" t="n">
        <v>1</v>
      </c>
    </row>
    <row r="6267" customFormat="false" ht="15" hidden="false" customHeight="false" outlineLevel="0" collapsed="false">
      <c r="A6267" s="22" t="n">
        <v>45953</v>
      </c>
      <c r="B6267" s="23" t="s">
        <v>108</v>
      </c>
      <c r="C6267" s="23" t="s">
        <v>106</v>
      </c>
      <c r="D6267" s="24" t="n">
        <v>339.1</v>
      </c>
      <c r="E6267" s="25" t="n">
        <f aca="false">MAX(D6267,0)/1000</f>
        <v>0.3391</v>
      </c>
      <c r="F6267" s="25" t="n">
        <f aca="false">MAX(-D6267,0)/1000</f>
        <v>0</v>
      </c>
      <c r="G6267" s="23" t="str">
        <f aca="false">IF(E6267&gt;0,"ja","nein")</f>
        <v>ja</v>
      </c>
      <c r="H6267" s="26" t="n">
        <v>95.067</v>
      </c>
      <c r="I6267" s="26" t="n">
        <f aca="false">(H6267/10+IF(N6267=2025,Einstellungen!$B$23,Einstellungen!$C$23))*(1+Einstellungen!$B$10)</f>
        <v>31.258563</v>
      </c>
      <c r="J6267" s="25" t="n">
        <f aca="false">E6267*I6267/100</f>
        <v>0.105997787133</v>
      </c>
      <c r="K6267" s="25" t="n">
        <f aca="false">E6267*Einstellungen!$B$5/100</f>
        <v>0.098339</v>
      </c>
      <c r="L6267" s="23" t="str">
        <f aca="false">IF(I6267&lt;Einstellungen!$B$5,"ja","nein")</f>
        <v>nein</v>
      </c>
      <c r="M6267" s="23" t="s">
        <v>131</v>
      </c>
      <c r="N6267" s="23" t="n">
        <v>2025</v>
      </c>
      <c r="O6267" s="23" t="n">
        <v>2</v>
      </c>
    </row>
    <row r="6268" customFormat="false" ht="15" hidden="false" customHeight="false" outlineLevel="0" collapsed="false">
      <c r="A6268" s="22" t="n">
        <v>45953</v>
      </c>
      <c r="B6268" s="23" t="s">
        <v>109</v>
      </c>
      <c r="C6268" s="23" t="s">
        <v>106</v>
      </c>
      <c r="D6268" s="24" t="n">
        <v>609.5</v>
      </c>
      <c r="E6268" s="25" t="n">
        <f aca="false">MAX(D6268,0)/1000</f>
        <v>0.6095</v>
      </c>
      <c r="F6268" s="25" t="n">
        <f aca="false">MAX(-D6268,0)/1000</f>
        <v>0</v>
      </c>
      <c r="G6268" s="23" t="str">
        <f aca="false">IF(E6268&gt;0,"ja","nein")</f>
        <v>ja</v>
      </c>
      <c r="H6268" s="26" t="n">
        <v>79.922</v>
      </c>
      <c r="I6268" s="26" t="n">
        <f aca="false">(H6268/10+IF(N6268=2025,Einstellungen!$B$23,Einstellungen!$C$23))*(1+Einstellungen!$B$10)</f>
        <v>29.456308</v>
      </c>
      <c r="J6268" s="25" t="n">
        <f aca="false">E6268*I6268/100</f>
        <v>0.17953619726</v>
      </c>
      <c r="K6268" s="25" t="n">
        <f aca="false">E6268*Einstellungen!$B$5/100</f>
        <v>0.176755</v>
      </c>
      <c r="L6268" s="23" t="str">
        <f aca="false">IF(I6268&lt;Einstellungen!$B$5,"ja","nein")</f>
        <v>nein</v>
      </c>
      <c r="M6268" s="23" t="s">
        <v>131</v>
      </c>
      <c r="N6268" s="23" t="n">
        <v>2025</v>
      </c>
      <c r="O6268" s="23" t="n">
        <v>3</v>
      </c>
    </row>
    <row r="6269" customFormat="false" ht="15" hidden="false" customHeight="false" outlineLevel="0" collapsed="false">
      <c r="A6269" s="22" t="n">
        <v>45953</v>
      </c>
      <c r="B6269" s="23" t="s">
        <v>110</v>
      </c>
      <c r="C6269" s="23" t="s">
        <v>106</v>
      </c>
      <c r="D6269" s="24" t="n">
        <v>343.9</v>
      </c>
      <c r="E6269" s="25" t="n">
        <f aca="false">MAX(D6269,0)/1000</f>
        <v>0.3439</v>
      </c>
      <c r="F6269" s="25" t="n">
        <f aca="false">MAX(-D6269,0)/1000</f>
        <v>0</v>
      </c>
      <c r="G6269" s="23" t="str">
        <f aca="false">IF(E6269&gt;0,"ja","nein")</f>
        <v>ja</v>
      </c>
      <c r="H6269" s="26" t="n">
        <v>70.998</v>
      </c>
      <c r="I6269" s="26" t="n">
        <f aca="false">(H6269/10+IF(N6269=2025,Einstellungen!$B$23,Einstellungen!$C$23))*(1+Einstellungen!$B$10)</f>
        <v>28.394352</v>
      </c>
      <c r="J6269" s="25" t="n">
        <f aca="false">E6269*I6269/100</f>
        <v>0.097648176528</v>
      </c>
      <c r="K6269" s="25" t="n">
        <f aca="false">E6269*Einstellungen!$B$5/100</f>
        <v>0.099731</v>
      </c>
      <c r="L6269" s="23" t="str">
        <f aca="false">IF(I6269&lt;Einstellungen!$B$5,"ja","nein")</f>
        <v>ja</v>
      </c>
      <c r="M6269" s="23" t="s">
        <v>131</v>
      </c>
      <c r="N6269" s="23" t="n">
        <v>2025</v>
      </c>
      <c r="O6269" s="23" t="n">
        <v>4</v>
      </c>
    </row>
    <row r="6270" customFormat="false" ht="15" hidden="false" customHeight="false" outlineLevel="0" collapsed="false">
      <c r="A6270" s="22" t="n">
        <v>45953</v>
      </c>
      <c r="B6270" s="23" t="s">
        <v>111</v>
      </c>
      <c r="C6270" s="23" t="s">
        <v>106</v>
      </c>
      <c r="D6270" s="24" t="n">
        <v>201.9</v>
      </c>
      <c r="E6270" s="25" t="n">
        <f aca="false">MAX(D6270,0)/1000</f>
        <v>0.2019</v>
      </c>
      <c r="F6270" s="25" t="n">
        <f aca="false">MAX(-D6270,0)/1000</f>
        <v>0</v>
      </c>
      <c r="G6270" s="23" t="str">
        <f aca="false">IF(E6270&gt;0,"ja","nein")</f>
        <v>ja</v>
      </c>
      <c r="H6270" s="26" t="n">
        <v>67.52</v>
      </c>
      <c r="I6270" s="26" t="n">
        <f aca="false">(H6270/10+IF(N6270=2025,Einstellungen!$B$23,Einstellungen!$C$23))*(1+Einstellungen!$B$10)</f>
        <v>27.98047</v>
      </c>
      <c r="J6270" s="25" t="n">
        <f aca="false">E6270*I6270/100</f>
        <v>0.05649256893</v>
      </c>
      <c r="K6270" s="25" t="n">
        <f aca="false">E6270*Einstellungen!$B$5/100</f>
        <v>0.058551</v>
      </c>
      <c r="L6270" s="23" t="str">
        <f aca="false">IF(I6270&lt;Einstellungen!$B$5,"ja","nein")</f>
        <v>ja</v>
      </c>
      <c r="M6270" s="23" t="s">
        <v>131</v>
      </c>
      <c r="N6270" s="23" t="n">
        <v>2025</v>
      </c>
      <c r="O6270" s="23" t="n">
        <v>5</v>
      </c>
    </row>
    <row r="6271" customFormat="false" ht="15" hidden="false" customHeight="false" outlineLevel="0" collapsed="false">
      <c r="A6271" s="22" t="n">
        <v>45953</v>
      </c>
      <c r="B6271" s="23" t="s">
        <v>112</v>
      </c>
      <c r="C6271" s="23" t="s">
        <v>106</v>
      </c>
      <c r="D6271" s="24" t="n">
        <v>215.6</v>
      </c>
      <c r="E6271" s="25" t="n">
        <f aca="false">MAX(D6271,0)/1000</f>
        <v>0.2156</v>
      </c>
      <c r="F6271" s="25" t="n">
        <f aca="false">MAX(-D6271,0)/1000</f>
        <v>0</v>
      </c>
      <c r="G6271" s="23" t="str">
        <f aca="false">IF(E6271&gt;0,"ja","nein")</f>
        <v>ja</v>
      </c>
      <c r="H6271" s="26" t="n">
        <v>72.25</v>
      </c>
      <c r="I6271" s="26" t="n">
        <f aca="false">(H6271/10+IF(N6271=2025,Einstellungen!$B$23,Einstellungen!$C$23))*(1+Einstellungen!$B$10)</f>
        <v>28.54334</v>
      </c>
      <c r="J6271" s="25" t="n">
        <f aca="false">E6271*I6271/100</f>
        <v>0.06153944104</v>
      </c>
      <c r="K6271" s="25" t="n">
        <f aca="false">E6271*Einstellungen!$B$5/100</f>
        <v>0.062524</v>
      </c>
      <c r="L6271" s="23" t="str">
        <f aca="false">IF(I6271&lt;Einstellungen!$B$5,"ja","nein")</f>
        <v>ja</v>
      </c>
      <c r="M6271" s="23" t="s">
        <v>131</v>
      </c>
      <c r="N6271" s="23" t="n">
        <v>2025</v>
      </c>
      <c r="O6271" s="23" t="n">
        <v>6</v>
      </c>
    </row>
    <row r="6272" customFormat="false" ht="15" hidden="false" customHeight="false" outlineLevel="0" collapsed="false">
      <c r="A6272" s="22" t="n">
        <v>45953</v>
      </c>
      <c r="B6272" s="23" t="s">
        <v>113</v>
      </c>
      <c r="C6272" s="23" t="s">
        <v>106</v>
      </c>
      <c r="D6272" s="24" t="n">
        <v>358.5</v>
      </c>
      <c r="E6272" s="25" t="n">
        <f aca="false">MAX(D6272,0)/1000</f>
        <v>0.3585</v>
      </c>
      <c r="F6272" s="25" t="n">
        <f aca="false">MAX(-D6272,0)/1000</f>
        <v>0</v>
      </c>
      <c r="G6272" s="23" t="str">
        <f aca="false">IF(E6272&gt;0,"ja","nein")</f>
        <v>ja</v>
      </c>
      <c r="H6272" s="26" t="n">
        <v>82.282</v>
      </c>
      <c r="I6272" s="26" t="n">
        <f aca="false">(H6272/10+IF(N6272=2025,Einstellungen!$B$23,Einstellungen!$C$23))*(1+Einstellungen!$B$10)</f>
        <v>29.737148</v>
      </c>
      <c r="J6272" s="25" t="n">
        <f aca="false">E6272*I6272/100</f>
        <v>0.10660767558</v>
      </c>
      <c r="K6272" s="25" t="n">
        <f aca="false">E6272*Einstellungen!$B$5/100</f>
        <v>0.103965</v>
      </c>
      <c r="L6272" s="23" t="str">
        <f aca="false">IF(I6272&lt;Einstellungen!$B$5,"ja","nein")</f>
        <v>nein</v>
      </c>
      <c r="M6272" s="23" t="s">
        <v>131</v>
      </c>
      <c r="N6272" s="23" t="n">
        <v>2025</v>
      </c>
      <c r="O6272" s="23" t="n">
        <v>7</v>
      </c>
    </row>
    <row r="6273" customFormat="false" ht="15" hidden="false" customHeight="false" outlineLevel="0" collapsed="false">
      <c r="A6273" s="22" t="n">
        <v>45953</v>
      </c>
      <c r="B6273" s="23" t="s">
        <v>114</v>
      </c>
      <c r="C6273" s="23" t="s">
        <v>106</v>
      </c>
      <c r="D6273" s="24" t="n">
        <v>251.8</v>
      </c>
      <c r="E6273" s="25" t="n">
        <f aca="false">MAX(D6273,0)/1000</f>
        <v>0.2518</v>
      </c>
      <c r="F6273" s="25" t="n">
        <f aca="false">MAX(-D6273,0)/1000</f>
        <v>0</v>
      </c>
      <c r="G6273" s="23" t="str">
        <f aca="false">IF(E6273&gt;0,"ja","nein")</f>
        <v>ja</v>
      </c>
      <c r="H6273" s="26" t="n">
        <v>90</v>
      </c>
      <c r="I6273" s="26" t="n">
        <f aca="false">(H6273/10+IF(N6273=2025,Einstellungen!$B$23,Einstellungen!$C$23))*(1+Einstellungen!$B$10)</f>
        <v>30.65559</v>
      </c>
      <c r="J6273" s="25" t="n">
        <f aca="false">E6273*I6273/100</f>
        <v>0.07719077562</v>
      </c>
      <c r="K6273" s="25" t="n">
        <f aca="false">E6273*Einstellungen!$B$5/100</f>
        <v>0.073022</v>
      </c>
      <c r="L6273" s="23" t="str">
        <f aca="false">IF(I6273&lt;Einstellungen!$B$5,"ja","nein")</f>
        <v>nein</v>
      </c>
      <c r="M6273" s="23" t="s">
        <v>131</v>
      </c>
      <c r="N6273" s="23" t="n">
        <v>2025</v>
      </c>
      <c r="O6273" s="23" t="n">
        <v>8</v>
      </c>
    </row>
    <row r="6274" customFormat="false" ht="15" hidden="false" customHeight="false" outlineLevel="0" collapsed="false">
      <c r="A6274" s="22" t="n">
        <v>45953</v>
      </c>
      <c r="B6274" s="23" t="s">
        <v>115</v>
      </c>
      <c r="C6274" s="23" t="s">
        <v>106</v>
      </c>
      <c r="D6274" s="24" t="n">
        <v>219.6</v>
      </c>
      <c r="E6274" s="25" t="n">
        <f aca="false">MAX(D6274,0)/1000</f>
        <v>0.2196</v>
      </c>
      <c r="F6274" s="25" t="n">
        <f aca="false">MAX(-D6274,0)/1000</f>
        <v>0</v>
      </c>
      <c r="G6274" s="23" t="str">
        <f aca="false">IF(E6274&gt;0,"ja","nein")</f>
        <v>ja</v>
      </c>
      <c r="H6274" s="26" t="n">
        <v>83.017</v>
      </c>
      <c r="I6274" s="26" t="n">
        <f aca="false">(H6274/10+IF(N6274=2025,Einstellungen!$B$23,Einstellungen!$C$23))*(1+Einstellungen!$B$10)</f>
        <v>29.824613</v>
      </c>
      <c r="J6274" s="25" t="n">
        <f aca="false">E6274*I6274/100</f>
        <v>0.065494850148</v>
      </c>
      <c r="K6274" s="25" t="n">
        <f aca="false">E6274*Einstellungen!$B$5/100</f>
        <v>0.063684</v>
      </c>
      <c r="L6274" s="23" t="str">
        <f aca="false">IF(I6274&lt;Einstellungen!$B$5,"ja","nein")</f>
        <v>nein</v>
      </c>
      <c r="M6274" s="23" t="s">
        <v>131</v>
      </c>
      <c r="N6274" s="23" t="n">
        <v>2025</v>
      </c>
      <c r="O6274" s="23" t="n">
        <v>9</v>
      </c>
    </row>
    <row r="6275" customFormat="false" ht="15" hidden="false" customHeight="false" outlineLevel="0" collapsed="false">
      <c r="A6275" s="22" t="n">
        <v>45953</v>
      </c>
      <c r="B6275" s="23" t="s">
        <v>116</v>
      </c>
      <c r="C6275" s="23" t="s">
        <v>106</v>
      </c>
      <c r="D6275" s="24" t="n">
        <v>308.2</v>
      </c>
      <c r="E6275" s="25" t="n">
        <f aca="false">MAX(D6275,0)/1000</f>
        <v>0.3082</v>
      </c>
      <c r="F6275" s="25" t="n">
        <f aca="false">MAX(-D6275,0)/1000</f>
        <v>0</v>
      </c>
      <c r="G6275" s="23" t="str">
        <f aca="false">IF(E6275&gt;0,"ja","nein")</f>
        <v>ja</v>
      </c>
      <c r="H6275" s="26" t="n">
        <v>79.703</v>
      </c>
      <c r="I6275" s="26" t="n">
        <f aca="false">(H6275/10+IF(N6275=2025,Einstellungen!$B$23,Einstellungen!$C$23))*(1+Einstellungen!$B$10)</f>
        <v>29.430247</v>
      </c>
      <c r="J6275" s="25" t="n">
        <f aca="false">E6275*I6275/100</f>
        <v>0.090704021254</v>
      </c>
      <c r="K6275" s="25" t="n">
        <f aca="false">E6275*Einstellungen!$B$5/100</f>
        <v>0.089378</v>
      </c>
      <c r="L6275" s="23" t="str">
        <f aca="false">IF(I6275&lt;Einstellungen!$B$5,"ja","nein")</f>
        <v>nein</v>
      </c>
      <c r="M6275" s="23" t="s">
        <v>131</v>
      </c>
      <c r="N6275" s="23" t="n">
        <v>2025</v>
      </c>
      <c r="O6275" s="23" t="n">
        <v>10</v>
      </c>
    </row>
    <row r="6276" customFormat="false" ht="15" hidden="false" customHeight="false" outlineLevel="0" collapsed="false">
      <c r="A6276" s="22" t="n">
        <v>45953</v>
      </c>
      <c r="B6276" s="23" t="s">
        <v>117</v>
      </c>
      <c r="C6276" s="23" t="s">
        <v>106</v>
      </c>
      <c r="D6276" s="24" t="n">
        <v>363</v>
      </c>
      <c r="E6276" s="25" t="n">
        <f aca="false">MAX(D6276,0)/1000</f>
        <v>0.363</v>
      </c>
      <c r="F6276" s="25" t="n">
        <f aca="false">MAX(-D6276,0)/1000</f>
        <v>0</v>
      </c>
      <c r="G6276" s="23" t="str">
        <f aca="false">IF(E6276&gt;0,"ja","nein")</f>
        <v>ja</v>
      </c>
      <c r="H6276" s="26" t="n">
        <v>69.6</v>
      </c>
      <c r="I6276" s="26" t="n">
        <f aca="false">(H6276/10+IF(N6276=2025,Einstellungen!$B$23,Einstellungen!$C$23))*(1+Einstellungen!$B$10)</f>
        <v>28.22799</v>
      </c>
      <c r="J6276" s="25" t="n">
        <f aca="false">E6276*I6276/100</f>
        <v>0.1024676037</v>
      </c>
      <c r="K6276" s="25" t="n">
        <f aca="false">E6276*Einstellungen!$B$5/100</f>
        <v>0.10527</v>
      </c>
      <c r="L6276" s="23" t="str">
        <f aca="false">IF(I6276&lt;Einstellungen!$B$5,"ja","nein")</f>
        <v>ja</v>
      </c>
      <c r="M6276" s="23" t="s">
        <v>131</v>
      </c>
      <c r="N6276" s="23" t="n">
        <v>2025</v>
      </c>
      <c r="O6276" s="23" t="n">
        <v>11</v>
      </c>
    </row>
    <row r="6277" customFormat="false" ht="15" hidden="false" customHeight="false" outlineLevel="0" collapsed="false">
      <c r="A6277" s="22" t="n">
        <v>45953</v>
      </c>
      <c r="B6277" s="23" t="s">
        <v>118</v>
      </c>
      <c r="C6277" s="23" t="s">
        <v>106</v>
      </c>
      <c r="D6277" s="24" t="n">
        <v>411.5</v>
      </c>
      <c r="E6277" s="25" t="n">
        <f aca="false">MAX(D6277,0)/1000</f>
        <v>0.4115</v>
      </c>
      <c r="F6277" s="25" t="n">
        <f aca="false">MAX(-D6277,0)/1000</f>
        <v>0</v>
      </c>
      <c r="G6277" s="23" t="str">
        <f aca="false">IF(E6277&gt;0,"ja","nein")</f>
        <v>ja</v>
      </c>
      <c r="H6277" s="26" t="n">
        <v>66.097</v>
      </c>
      <c r="I6277" s="26" t="n">
        <f aca="false">(H6277/10+IF(N6277=2025,Einstellungen!$B$23,Einstellungen!$C$23))*(1+Einstellungen!$B$10)</f>
        <v>27.811133</v>
      </c>
      <c r="J6277" s="25" t="n">
        <f aca="false">E6277*I6277/100</f>
        <v>0.114442812295</v>
      </c>
      <c r="K6277" s="25" t="n">
        <f aca="false">E6277*Einstellungen!$B$5/100</f>
        <v>0.119335</v>
      </c>
      <c r="L6277" s="23" t="str">
        <f aca="false">IF(I6277&lt;Einstellungen!$B$5,"ja","nein")</f>
        <v>ja</v>
      </c>
      <c r="M6277" s="23" t="s">
        <v>131</v>
      </c>
      <c r="N6277" s="23" t="n">
        <v>2025</v>
      </c>
      <c r="O6277" s="23" t="n">
        <v>12</v>
      </c>
    </row>
    <row r="6278" customFormat="false" ht="15" hidden="false" customHeight="false" outlineLevel="0" collapsed="false">
      <c r="A6278" s="22" t="n">
        <v>45953</v>
      </c>
      <c r="B6278" s="23" t="s">
        <v>119</v>
      </c>
      <c r="C6278" s="23" t="s">
        <v>106</v>
      </c>
      <c r="D6278" s="24" t="n">
        <v>131.3</v>
      </c>
      <c r="E6278" s="25" t="n">
        <f aca="false">MAX(D6278,0)/1000</f>
        <v>0.1313</v>
      </c>
      <c r="F6278" s="25" t="n">
        <f aca="false">MAX(-D6278,0)/1000</f>
        <v>0</v>
      </c>
      <c r="G6278" s="23" t="str">
        <f aca="false">IF(E6278&gt;0,"ja","nein")</f>
        <v>ja</v>
      </c>
      <c r="H6278" s="26" t="n">
        <v>64.105</v>
      </c>
      <c r="I6278" s="26" t="n">
        <f aca="false">(H6278/10+IF(N6278=2025,Einstellungen!$B$23,Einstellungen!$C$23))*(1+Einstellungen!$B$10)</f>
        <v>27.574085</v>
      </c>
      <c r="J6278" s="25" t="n">
        <f aca="false">E6278*I6278/100</f>
        <v>0.036204773605</v>
      </c>
      <c r="K6278" s="25" t="n">
        <f aca="false">E6278*Einstellungen!$B$5/100</f>
        <v>0.038077</v>
      </c>
      <c r="L6278" s="23" t="str">
        <f aca="false">IF(I6278&lt;Einstellungen!$B$5,"ja","nein")</f>
        <v>ja</v>
      </c>
      <c r="M6278" s="23" t="s">
        <v>131</v>
      </c>
      <c r="N6278" s="23" t="n">
        <v>2025</v>
      </c>
      <c r="O6278" s="23" t="n">
        <v>13</v>
      </c>
    </row>
    <row r="6279" customFormat="false" ht="15" hidden="false" customHeight="false" outlineLevel="0" collapsed="false">
      <c r="A6279" s="22" t="n">
        <v>45953</v>
      </c>
      <c r="B6279" s="23" t="s">
        <v>120</v>
      </c>
      <c r="C6279" s="23" t="s">
        <v>106</v>
      </c>
      <c r="D6279" s="24" t="n">
        <v>-37.2</v>
      </c>
      <c r="E6279" s="25" t="n">
        <f aca="false">MAX(D6279,0)/1000</f>
        <v>0</v>
      </c>
      <c r="F6279" s="25" t="n">
        <f aca="false">MAX(-D6279,0)/1000</f>
        <v>0.0372</v>
      </c>
      <c r="G6279" s="23" t="str">
        <f aca="false">IF(E6279&gt;0,"ja","nein")</f>
        <v>nein</v>
      </c>
      <c r="H6279" s="26" t="n">
        <v>63.535</v>
      </c>
      <c r="I6279" s="26" t="n">
        <f aca="false">(H6279/10+IF(N6279=2025,Einstellungen!$B$23,Einstellungen!$C$23))*(1+Einstellungen!$B$10)</f>
        <v>27.506255</v>
      </c>
      <c r="J6279" s="25" t="n">
        <f aca="false">E6279*I6279/100</f>
        <v>0</v>
      </c>
      <c r="K6279" s="25" t="n">
        <f aca="false">E6279*Einstellungen!$B$5/100</f>
        <v>0</v>
      </c>
      <c r="L6279" s="23" t="str">
        <f aca="false">IF(I6279&lt;Einstellungen!$B$5,"ja","nein")</f>
        <v>ja</v>
      </c>
      <c r="M6279" s="23" t="s">
        <v>131</v>
      </c>
      <c r="N6279" s="23" t="n">
        <v>2025</v>
      </c>
      <c r="O6279" s="23" t="n">
        <v>14</v>
      </c>
    </row>
    <row r="6280" customFormat="false" ht="15" hidden="false" customHeight="false" outlineLevel="0" collapsed="false">
      <c r="A6280" s="22" t="n">
        <v>45953</v>
      </c>
      <c r="B6280" s="23" t="s">
        <v>104</v>
      </c>
      <c r="C6280" s="23" t="s">
        <v>106</v>
      </c>
      <c r="D6280" s="24" t="n">
        <v>-115.4</v>
      </c>
      <c r="E6280" s="25" t="n">
        <f aca="false">MAX(D6280,0)/1000</f>
        <v>0</v>
      </c>
      <c r="F6280" s="25" t="n">
        <f aca="false">MAX(-D6280,0)/1000</f>
        <v>0.1154</v>
      </c>
      <c r="G6280" s="23" t="str">
        <f aca="false">IF(E6280&gt;0,"ja","nein")</f>
        <v>nein</v>
      </c>
      <c r="H6280" s="26" t="n">
        <v>75.605</v>
      </c>
      <c r="I6280" s="26" t="n">
        <f aca="false">(H6280/10+IF(N6280=2025,Einstellungen!$B$23,Einstellungen!$C$23))*(1+Einstellungen!$B$10)</f>
        <v>28.942585</v>
      </c>
      <c r="J6280" s="25" t="n">
        <f aca="false">E6280*I6280/100</f>
        <v>0</v>
      </c>
      <c r="K6280" s="25" t="n">
        <f aca="false">E6280*Einstellungen!$B$5/100</f>
        <v>0</v>
      </c>
      <c r="L6280" s="23" t="str">
        <f aca="false">IF(I6280&lt;Einstellungen!$B$5,"ja","nein")</f>
        <v>ja</v>
      </c>
      <c r="M6280" s="23" t="s">
        <v>131</v>
      </c>
      <c r="N6280" s="23" t="n">
        <v>2025</v>
      </c>
      <c r="O6280" s="23" t="n">
        <v>15</v>
      </c>
    </row>
    <row r="6281" customFormat="false" ht="15" hidden="false" customHeight="false" outlineLevel="0" collapsed="false">
      <c r="A6281" s="22" t="n">
        <v>45953</v>
      </c>
      <c r="B6281" s="23" t="s">
        <v>105</v>
      </c>
      <c r="C6281" s="23" t="s">
        <v>106</v>
      </c>
      <c r="D6281" s="24" t="n">
        <v>-31.1</v>
      </c>
      <c r="E6281" s="25" t="n">
        <f aca="false">MAX(D6281,0)/1000</f>
        <v>0</v>
      </c>
      <c r="F6281" s="25" t="n">
        <f aca="false">MAX(-D6281,0)/1000</f>
        <v>0.0311</v>
      </c>
      <c r="G6281" s="23" t="str">
        <f aca="false">IF(E6281&gt;0,"ja","nein")</f>
        <v>nein</v>
      </c>
      <c r="H6281" s="26" t="n">
        <v>85.498</v>
      </c>
      <c r="I6281" s="26" t="n">
        <f aca="false">(H6281/10+IF(N6281=2025,Einstellungen!$B$23,Einstellungen!$C$23))*(1+Einstellungen!$B$10)</f>
        <v>30.119852</v>
      </c>
      <c r="J6281" s="25" t="n">
        <f aca="false">E6281*I6281/100</f>
        <v>0</v>
      </c>
      <c r="K6281" s="25" t="n">
        <f aca="false">E6281*Einstellungen!$B$5/100</f>
        <v>0</v>
      </c>
      <c r="L6281" s="23" t="str">
        <f aca="false">IF(I6281&lt;Einstellungen!$B$5,"ja","nein")</f>
        <v>nein</v>
      </c>
      <c r="M6281" s="23" t="s">
        <v>131</v>
      </c>
      <c r="N6281" s="23" t="n">
        <v>2025</v>
      </c>
      <c r="O6281" s="23" t="n">
        <v>16</v>
      </c>
    </row>
    <row r="6282" customFormat="false" ht="15" hidden="false" customHeight="false" outlineLevel="0" collapsed="false">
      <c r="A6282" s="22" t="n">
        <v>45953</v>
      </c>
      <c r="B6282" s="23" t="s">
        <v>97</v>
      </c>
      <c r="C6282" s="23" t="s">
        <v>106</v>
      </c>
      <c r="D6282" s="24" t="n">
        <v>-27.3</v>
      </c>
      <c r="E6282" s="25" t="n">
        <f aca="false">MAX(D6282,0)/1000</f>
        <v>0</v>
      </c>
      <c r="F6282" s="25" t="n">
        <f aca="false">MAX(-D6282,0)/1000</f>
        <v>0.0273</v>
      </c>
      <c r="G6282" s="23" t="str">
        <f aca="false">IF(E6282&gt;0,"ja","nein")</f>
        <v>nein</v>
      </c>
      <c r="H6282" s="26" t="n">
        <v>98.118</v>
      </c>
      <c r="I6282" s="26" t="n">
        <f aca="false">(H6282/10+IF(N6282=2025,Einstellungen!$B$23,Einstellungen!$C$23))*(1+Einstellungen!$B$10)</f>
        <v>31.621632</v>
      </c>
      <c r="J6282" s="25" t="n">
        <f aca="false">E6282*I6282/100</f>
        <v>0</v>
      </c>
      <c r="K6282" s="25" t="n">
        <f aca="false">E6282*Einstellungen!$B$5/100</f>
        <v>0</v>
      </c>
      <c r="L6282" s="23" t="str">
        <f aca="false">IF(I6282&lt;Einstellungen!$B$5,"ja","nein")</f>
        <v>nein</v>
      </c>
      <c r="M6282" s="23" t="s">
        <v>131</v>
      </c>
      <c r="N6282" s="23" t="n">
        <v>2025</v>
      </c>
      <c r="O6282" s="23" t="n">
        <v>17</v>
      </c>
    </row>
    <row r="6283" customFormat="false" ht="15" hidden="false" customHeight="false" outlineLevel="0" collapsed="false">
      <c r="A6283" s="22" t="n">
        <v>45953</v>
      </c>
      <c r="B6283" s="23" t="s">
        <v>99</v>
      </c>
      <c r="C6283" s="23" t="s">
        <v>106</v>
      </c>
      <c r="D6283" s="24" t="n">
        <v>-20.3</v>
      </c>
      <c r="E6283" s="25" t="n">
        <f aca="false">MAX(D6283,0)/1000</f>
        <v>0</v>
      </c>
      <c r="F6283" s="25" t="n">
        <f aca="false">MAX(-D6283,0)/1000</f>
        <v>0.0203</v>
      </c>
      <c r="G6283" s="23" t="str">
        <f aca="false">IF(E6283&gt;0,"ja","nein")</f>
        <v>nein</v>
      </c>
      <c r="H6283" s="26" t="n">
        <v>114.93</v>
      </c>
      <c r="I6283" s="26" t="n">
        <f aca="false">(H6283/10+IF(N6283=2025,Einstellungen!$B$23,Einstellungen!$C$23))*(1+Einstellungen!$B$10)</f>
        <v>33.62226</v>
      </c>
      <c r="J6283" s="25" t="n">
        <f aca="false">E6283*I6283/100</f>
        <v>0</v>
      </c>
      <c r="K6283" s="25" t="n">
        <f aca="false">E6283*Einstellungen!$B$5/100</f>
        <v>0</v>
      </c>
      <c r="L6283" s="23" t="str">
        <f aca="false">IF(I6283&lt;Einstellungen!$B$5,"ja","nein")</f>
        <v>nein</v>
      </c>
      <c r="M6283" s="23" t="s">
        <v>131</v>
      </c>
      <c r="N6283" s="23" t="n">
        <v>2025</v>
      </c>
      <c r="O6283" s="23" t="n">
        <v>18</v>
      </c>
    </row>
    <row r="6284" customFormat="false" ht="15" hidden="false" customHeight="false" outlineLevel="0" collapsed="false">
      <c r="A6284" s="22" t="n">
        <v>45953</v>
      </c>
      <c r="B6284" s="23" t="s">
        <v>100</v>
      </c>
      <c r="C6284" s="23" t="s">
        <v>106</v>
      </c>
      <c r="D6284" s="24" t="n">
        <v>-27.3</v>
      </c>
      <c r="E6284" s="25" t="n">
        <f aca="false">MAX(D6284,0)/1000</f>
        <v>0</v>
      </c>
      <c r="F6284" s="25" t="n">
        <f aca="false">MAX(-D6284,0)/1000</f>
        <v>0.0273</v>
      </c>
      <c r="G6284" s="23" t="str">
        <f aca="false">IF(E6284&gt;0,"ja","nein")</f>
        <v>nein</v>
      </c>
      <c r="H6284" s="26" t="n">
        <v>107.912</v>
      </c>
      <c r="I6284" s="26" t="n">
        <f aca="false">(H6284/10+IF(N6284=2025,Einstellungen!$B$23,Einstellungen!$C$23))*(1+Einstellungen!$B$10)</f>
        <v>32.787118</v>
      </c>
      <c r="J6284" s="25" t="n">
        <f aca="false">E6284*I6284/100</f>
        <v>0</v>
      </c>
      <c r="K6284" s="25" t="n">
        <f aca="false">E6284*Einstellungen!$B$5/100</f>
        <v>0</v>
      </c>
      <c r="L6284" s="23" t="str">
        <f aca="false">IF(I6284&lt;Einstellungen!$B$5,"ja","nein")</f>
        <v>nein</v>
      </c>
      <c r="M6284" s="23" t="s">
        <v>131</v>
      </c>
      <c r="N6284" s="23" t="n">
        <v>2025</v>
      </c>
      <c r="O6284" s="23" t="n">
        <v>19</v>
      </c>
    </row>
    <row r="6285" customFormat="false" ht="15" hidden="false" customHeight="false" outlineLevel="0" collapsed="false">
      <c r="A6285" s="22" t="n">
        <v>45953</v>
      </c>
      <c r="B6285" s="23" t="s">
        <v>92</v>
      </c>
      <c r="C6285" s="23" t="s">
        <v>106</v>
      </c>
      <c r="D6285" s="24" t="n">
        <v>-12.8</v>
      </c>
      <c r="E6285" s="25" t="n">
        <f aca="false">MAX(D6285,0)/1000</f>
        <v>0</v>
      </c>
      <c r="F6285" s="25" t="n">
        <f aca="false">MAX(-D6285,0)/1000</f>
        <v>0.0128</v>
      </c>
      <c r="G6285" s="23" t="str">
        <f aca="false">IF(E6285&gt;0,"ja","nein")</f>
        <v>nein</v>
      </c>
      <c r="H6285" s="26" t="n">
        <v>87.713</v>
      </c>
      <c r="I6285" s="26" t="n">
        <f aca="false">(H6285/10+IF(N6285=2025,Einstellungen!$B$23,Einstellungen!$C$23))*(1+Einstellungen!$B$10)</f>
        <v>30.383437</v>
      </c>
      <c r="J6285" s="25" t="n">
        <f aca="false">E6285*I6285/100</f>
        <v>0</v>
      </c>
      <c r="K6285" s="25" t="n">
        <f aca="false">E6285*Einstellungen!$B$5/100</f>
        <v>0</v>
      </c>
      <c r="L6285" s="23" t="str">
        <f aca="false">IF(I6285&lt;Einstellungen!$B$5,"ja","nein")</f>
        <v>nein</v>
      </c>
      <c r="M6285" s="23" t="s">
        <v>131</v>
      </c>
      <c r="N6285" s="23" t="n">
        <v>2025</v>
      </c>
      <c r="O6285" s="23" t="n">
        <v>20</v>
      </c>
    </row>
    <row r="6286" customFormat="false" ht="15" hidden="false" customHeight="false" outlineLevel="0" collapsed="false">
      <c r="A6286" s="22" t="n">
        <v>45953</v>
      </c>
      <c r="B6286" s="23" t="s">
        <v>95</v>
      </c>
      <c r="C6286" s="23" t="s">
        <v>106</v>
      </c>
      <c r="D6286" s="24" t="n">
        <v>105.5</v>
      </c>
      <c r="E6286" s="25" t="n">
        <f aca="false">MAX(D6286,0)/1000</f>
        <v>0.1055</v>
      </c>
      <c r="F6286" s="25" t="n">
        <f aca="false">MAX(-D6286,0)/1000</f>
        <v>0</v>
      </c>
      <c r="G6286" s="23" t="str">
        <f aca="false">IF(E6286&gt;0,"ja","nein")</f>
        <v>ja</v>
      </c>
      <c r="H6286" s="26" t="n">
        <v>82.812</v>
      </c>
      <c r="I6286" s="26" t="n">
        <f aca="false">(H6286/10+IF(N6286=2025,Einstellungen!$B$23,Einstellungen!$C$23))*(1+Einstellungen!$B$10)</f>
        <v>29.800218</v>
      </c>
      <c r="J6286" s="25" t="n">
        <f aca="false">E6286*I6286/100</f>
        <v>0.03143922999</v>
      </c>
      <c r="K6286" s="25" t="n">
        <f aca="false">E6286*Einstellungen!$B$5/100</f>
        <v>0.030595</v>
      </c>
      <c r="L6286" s="23" t="str">
        <f aca="false">IF(I6286&lt;Einstellungen!$B$5,"ja","nein")</f>
        <v>nein</v>
      </c>
      <c r="M6286" s="23" t="s">
        <v>131</v>
      </c>
      <c r="N6286" s="23" t="n">
        <v>2025</v>
      </c>
      <c r="O6286" s="23" t="n">
        <v>21</v>
      </c>
    </row>
    <row r="6287" customFormat="false" ht="15" hidden="false" customHeight="false" outlineLevel="0" collapsed="false">
      <c r="A6287" s="22" t="n">
        <v>45953</v>
      </c>
      <c r="B6287" s="23" t="s">
        <v>96</v>
      </c>
      <c r="C6287" s="23" t="s">
        <v>106</v>
      </c>
      <c r="D6287" s="24" t="n">
        <v>363.2</v>
      </c>
      <c r="E6287" s="25" t="n">
        <f aca="false">MAX(D6287,0)/1000</f>
        <v>0.3632</v>
      </c>
      <c r="F6287" s="25" t="n">
        <f aca="false">MAX(-D6287,0)/1000</f>
        <v>0</v>
      </c>
      <c r="G6287" s="23" t="str">
        <f aca="false">IF(E6287&gt;0,"ja","nein")</f>
        <v>ja</v>
      </c>
      <c r="H6287" s="26" t="n">
        <v>77.655</v>
      </c>
      <c r="I6287" s="26" t="n">
        <f aca="false">(H6287/10+IF(N6287=2025,Einstellungen!$B$23,Einstellungen!$C$23))*(1+Einstellungen!$B$10)</f>
        <v>29.186535</v>
      </c>
      <c r="J6287" s="25" t="n">
        <f aca="false">E6287*I6287/100</f>
        <v>0.10600549512</v>
      </c>
      <c r="K6287" s="25" t="n">
        <f aca="false">E6287*Einstellungen!$B$5/100</f>
        <v>0.105328</v>
      </c>
      <c r="L6287" s="23" t="str">
        <f aca="false">IF(I6287&lt;Einstellungen!$B$5,"ja","nein")</f>
        <v>nein</v>
      </c>
      <c r="M6287" s="23" t="s">
        <v>131</v>
      </c>
      <c r="N6287" s="23" t="n">
        <v>2025</v>
      </c>
      <c r="O6287" s="23" t="n">
        <v>22</v>
      </c>
    </row>
    <row r="6288" customFormat="false" ht="15" hidden="false" customHeight="false" outlineLevel="0" collapsed="false">
      <c r="A6288" s="22" t="n">
        <v>45953</v>
      </c>
      <c r="B6288" s="23" t="s">
        <v>101</v>
      </c>
      <c r="C6288" s="23" t="s">
        <v>106</v>
      </c>
      <c r="D6288" s="24" t="n">
        <v>359.7</v>
      </c>
      <c r="E6288" s="25" t="n">
        <f aca="false">MAX(D6288,0)/1000</f>
        <v>0.3597</v>
      </c>
      <c r="F6288" s="25" t="n">
        <f aca="false">MAX(-D6288,0)/1000</f>
        <v>0</v>
      </c>
      <c r="G6288" s="23" t="str">
        <f aca="false">IF(E6288&gt;0,"ja","nein")</f>
        <v>ja</v>
      </c>
      <c r="H6288" s="26" t="n">
        <v>60.078</v>
      </c>
      <c r="I6288" s="26" t="n">
        <f aca="false">(H6288/10+IF(N6288=2025,Einstellungen!$B$23,Einstellungen!$C$23))*(1+Einstellungen!$B$10)</f>
        <v>27.094872</v>
      </c>
      <c r="J6288" s="25" t="n">
        <f aca="false">E6288*I6288/100</f>
        <v>0.097460254584</v>
      </c>
      <c r="K6288" s="25" t="n">
        <f aca="false">E6288*Einstellungen!$B$5/100</f>
        <v>0.104313</v>
      </c>
      <c r="L6288" s="23" t="str">
        <f aca="false">IF(I6288&lt;Einstellungen!$B$5,"ja","nein")</f>
        <v>ja</v>
      </c>
      <c r="M6288" s="23" t="s">
        <v>131</v>
      </c>
      <c r="N6288" s="23" t="n">
        <v>2025</v>
      </c>
      <c r="O6288" s="23" t="n">
        <v>23</v>
      </c>
    </row>
    <row r="6289" customFormat="false" ht="15" hidden="false" customHeight="false" outlineLevel="0" collapsed="false">
      <c r="A6289" s="22" t="n">
        <v>45954</v>
      </c>
      <c r="B6289" s="23" t="s">
        <v>102</v>
      </c>
      <c r="C6289" s="23" t="s">
        <v>121</v>
      </c>
      <c r="D6289" s="24" t="n">
        <v>356.2</v>
      </c>
      <c r="E6289" s="25" t="n">
        <f aca="false">MAX(D6289,0)/1000</f>
        <v>0.3562</v>
      </c>
      <c r="F6289" s="25" t="n">
        <f aca="false">MAX(-D6289,0)/1000</f>
        <v>0</v>
      </c>
      <c r="G6289" s="23" t="str">
        <f aca="false">IF(E6289&gt;0,"ja","nein")</f>
        <v>ja</v>
      </c>
      <c r="H6289" s="26" t="n">
        <v>14.335</v>
      </c>
      <c r="I6289" s="26" t="n">
        <f aca="false">(H6289/10+IF(N6289=2025,Einstellungen!$B$23,Einstellungen!$C$23))*(1+Einstellungen!$B$10)</f>
        <v>21.651455</v>
      </c>
      <c r="J6289" s="25" t="n">
        <f aca="false">E6289*I6289/100</f>
        <v>0.07712248271</v>
      </c>
      <c r="K6289" s="25" t="n">
        <f aca="false">E6289*Einstellungen!$B$5/100</f>
        <v>0.103298</v>
      </c>
      <c r="L6289" s="23" t="str">
        <f aca="false">IF(I6289&lt;Einstellungen!$B$5,"ja","nein")</f>
        <v>ja</v>
      </c>
      <c r="M6289" s="23" t="s">
        <v>131</v>
      </c>
      <c r="N6289" s="23" t="n">
        <v>2025</v>
      </c>
      <c r="O6289" s="23" t="n">
        <v>0</v>
      </c>
    </row>
    <row r="6290" customFormat="false" ht="15" hidden="false" customHeight="false" outlineLevel="0" collapsed="false">
      <c r="A6290" s="22" t="n">
        <v>45954</v>
      </c>
      <c r="B6290" s="23" t="s">
        <v>107</v>
      </c>
      <c r="C6290" s="23" t="s">
        <v>121</v>
      </c>
      <c r="D6290" s="24" t="n">
        <v>312.3</v>
      </c>
      <c r="E6290" s="25" t="n">
        <f aca="false">MAX(D6290,0)/1000</f>
        <v>0.3123</v>
      </c>
      <c r="F6290" s="25" t="n">
        <f aca="false">MAX(-D6290,0)/1000</f>
        <v>0</v>
      </c>
      <c r="G6290" s="23" t="str">
        <f aca="false">IF(E6290&gt;0,"ja","nein")</f>
        <v>ja</v>
      </c>
      <c r="H6290" s="26" t="n">
        <v>9.835</v>
      </c>
      <c r="I6290" s="26" t="n">
        <f aca="false">(H6290/10+IF(N6290=2025,Einstellungen!$B$23,Einstellungen!$C$23))*(1+Einstellungen!$B$10)</f>
        <v>21.115955</v>
      </c>
      <c r="J6290" s="25" t="n">
        <f aca="false">E6290*I6290/100</f>
        <v>0.065945127465</v>
      </c>
      <c r="K6290" s="25" t="n">
        <f aca="false">E6290*Einstellungen!$B$5/100</f>
        <v>0.090567</v>
      </c>
      <c r="L6290" s="23" t="str">
        <f aca="false">IF(I6290&lt;Einstellungen!$B$5,"ja","nein")</f>
        <v>ja</v>
      </c>
      <c r="M6290" s="23" t="s">
        <v>131</v>
      </c>
      <c r="N6290" s="23" t="n">
        <v>2025</v>
      </c>
      <c r="O6290" s="23" t="n">
        <v>1</v>
      </c>
    </row>
    <row r="6291" customFormat="false" ht="15" hidden="false" customHeight="false" outlineLevel="0" collapsed="false">
      <c r="A6291" s="22" t="n">
        <v>45954</v>
      </c>
      <c r="B6291" s="23" t="s">
        <v>108</v>
      </c>
      <c r="C6291" s="23" t="s">
        <v>121</v>
      </c>
      <c r="D6291" s="24" t="n">
        <v>274.8</v>
      </c>
      <c r="E6291" s="25" t="n">
        <f aca="false">MAX(D6291,0)/1000</f>
        <v>0.2748</v>
      </c>
      <c r="F6291" s="25" t="n">
        <f aca="false">MAX(-D6291,0)/1000</f>
        <v>0</v>
      </c>
      <c r="G6291" s="23" t="str">
        <f aca="false">IF(E6291&gt;0,"ja","nein")</f>
        <v>ja</v>
      </c>
      <c r="H6291" s="26" t="n">
        <v>6.525</v>
      </c>
      <c r="I6291" s="26" t="n">
        <f aca="false">(H6291/10+IF(N6291=2025,Einstellungen!$B$23,Einstellungen!$C$23))*(1+Einstellungen!$B$10)</f>
        <v>20.722065</v>
      </c>
      <c r="J6291" s="25" t="n">
        <f aca="false">E6291*I6291/100</f>
        <v>0.05694423462</v>
      </c>
      <c r="K6291" s="25" t="n">
        <f aca="false">E6291*Einstellungen!$B$5/100</f>
        <v>0.079692</v>
      </c>
      <c r="L6291" s="23" t="str">
        <f aca="false">IF(I6291&lt;Einstellungen!$B$5,"ja","nein")</f>
        <v>ja</v>
      </c>
      <c r="M6291" s="23" t="s">
        <v>131</v>
      </c>
      <c r="N6291" s="23" t="n">
        <v>2025</v>
      </c>
      <c r="O6291" s="23" t="n">
        <v>2</v>
      </c>
    </row>
    <row r="6292" customFormat="false" ht="15" hidden="false" customHeight="false" outlineLevel="0" collapsed="false">
      <c r="A6292" s="22" t="n">
        <v>45954</v>
      </c>
      <c r="B6292" s="23" t="s">
        <v>109</v>
      </c>
      <c r="C6292" s="23" t="s">
        <v>121</v>
      </c>
      <c r="D6292" s="24" t="n">
        <v>244.1</v>
      </c>
      <c r="E6292" s="25" t="n">
        <f aca="false">MAX(D6292,0)/1000</f>
        <v>0.2441</v>
      </c>
      <c r="F6292" s="25" t="n">
        <f aca="false">MAX(-D6292,0)/1000</f>
        <v>0</v>
      </c>
      <c r="G6292" s="23" t="str">
        <f aca="false">IF(E6292&gt;0,"ja","nein")</f>
        <v>ja</v>
      </c>
      <c r="H6292" s="26" t="n">
        <v>1.025</v>
      </c>
      <c r="I6292" s="26" t="n">
        <f aca="false">(H6292/10+IF(N6292=2025,Einstellungen!$B$23,Einstellungen!$C$23))*(1+Einstellungen!$B$10)</f>
        <v>20.067565</v>
      </c>
      <c r="J6292" s="25" t="n">
        <f aca="false">E6292*I6292/100</f>
        <v>0.048984926165</v>
      </c>
      <c r="K6292" s="25" t="n">
        <f aca="false">E6292*Einstellungen!$B$5/100</f>
        <v>0.070789</v>
      </c>
      <c r="L6292" s="23" t="str">
        <f aca="false">IF(I6292&lt;Einstellungen!$B$5,"ja","nein")</f>
        <v>ja</v>
      </c>
      <c r="M6292" s="23" t="s">
        <v>131</v>
      </c>
      <c r="N6292" s="23" t="n">
        <v>2025</v>
      </c>
      <c r="O6292" s="23" t="n">
        <v>3</v>
      </c>
    </row>
    <row r="6293" customFormat="false" ht="15" hidden="false" customHeight="false" outlineLevel="0" collapsed="false">
      <c r="A6293" s="22" t="n">
        <v>45954</v>
      </c>
      <c r="B6293" s="23" t="s">
        <v>110</v>
      </c>
      <c r="C6293" s="23" t="s">
        <v>121</v>
      </c>
      <c r="D6293" s="24" t="n">
        <v>238.4</v>
      </c>
      <c r="E6293" s="25" t="n">
        <f aca="false">MAX(D6293,0)/1000</f>
        <v>0.2384</v>
      </c>
      <c r="F6293" s="25" t="n">
        <f aca="false">MAX(-D6293,0)/1000</f>
        <v>0</v>
      </c>
      <c r="G6293" s="23" t="str">
        <f aca="false">IF(E6293&gt;0,"ja","nein")</f>
        <v>ja</v>
      </c>
      <c r="H6293" s="26" t="n">
        <v>2.19</v>
      </c>
      <c r="I6293" s="26" t="n">
        <f aca="false">(H6293/10+IF(N6293=2025,Einstellungen!$B$23,Einstellungen!$C$23))*(1+Einstellungen!$B$10)</f>
        <v>20.2062</v>
      </c>
      <c r="J6293" s="25" t="n">
        <f aca="false">E6293*I6293/100</f>
        <v>0.0481715808</v>
      </c>
      <c r="K6293" s="25" t="n">
        <f aca="false">E6293*Einstellungen!$B$5/100</f>
        <v>0.069136</v>
      </c>
      <c r="L6293" s="23" t="str">
        <f aca="false">IF(I6293&lt;Einstellungen!$B$5,"ja","nein")</f>
        <v>ja</v>
      </c>
      <c r="M6293" s="23" t="s">
        <v>131</v>
      </c>
      <c r="N6293" s="23" t="n">
        <v>2025</v>
      </c>
      <c r="O6293" s="23" t="n">
        <v>4</v>
      </c>
    </row>
    <row r="6294" customFormat="false" ht="15" hidden="false" customHeight="false" outlineLevel="0" collapsed="false">
      <c r="A6294" s="22" t="n">
        <v>45954</v>
      </c>
      <c r="B6294" s="23" t="s">
        <v>111</v>
      </c>
      <c r="C6294" s="23" t="s">
        <v>121</v>
      </c>
      <c r="D6294" s="24" t="n">
        <v>239.8</v>
      </c>
      <c r="E6294" s="25" t="n">
        <f aca="false">MAX(D6294,0)/1000</f>
        <v>0.2398</v>
      </c>
      <c r="F6294" s="25" t="n">
        <f aca="false">MAX(-D6294,0)/1000</f>
        <v>0</v>
      </c>
      <c r="G6294" s="23" t="str">
        <f aca="false">IF(E6294&gt;0,"ja","nein")</f>
        <v>ja</v>
      </c>
      <c r="H6294" s="26" t="n">
        <v>7.525</v>
      </c>
      <c r="I6294" s="26" t="n">
        <f aca="false">(H6294/10+IF(N6294=2025,Einstellungen!$B$23,Einstellungen!$C$23))*(1+Einstellungen!$B$10)</f>
        <v>20.841065</v>
      </c>
      <c r="J6294" s="25" t="n">
        <f aca="false">E6294*I6294/100</f>
        <v>0.04997687387</v>
      </c>
      <c r="K6294" s="25" t="n">
        <f aca="false">E6294*Einstellungen!$B$5/100</f>
        <v>0.069542</v>
      </c>
      <c r="L6294" s="23" t="str">
        <f aca="false">IF(I6294&lt;Einstellungen!$B$5,"ja","nein")</f>
        <v>ja</v>
      </c>
      <c r="M6294" s="23" t="s">
        <v>131</v>
      </c>
      <c r="N6294" s="23" t="n">
        <v>2025</v>
      </c>
      <c r="O6294" s="23" t="n">
        <v>5</v>
      </c>
    </row>
    <row r="6295" customFormat="false" ht="15" hidden="false" customHeight="false" outlineLevel="0" collapsed="false">
      <c r="A6295" s="22" t="n">
        <v>45954</v>
      </c>
      <c r="B6295" s="23" t="s">
        <v>112</v>
      </c>
      <c r="C6295" s="23" t="s">
        <v>121</v>
      </c>
      <c r="D6295" s="24" t="n">
        <v>239.1</v>
      </c>
      <c r="E6295" s="25" t="n">
        <f aca="false">MAX(D6295,0)/1000</f>
        <v>0.2391</v>
      </c>
      <c r="F6295" s="25" t="n">
        <f aca="false">MAX(-D6295,0)/1000</f>
        <v>0</v>
      </c>
      <c r="G6295" s="23" t="str">
        <f aca="false">IF(E6295&gt;0,"ja","nein")</f>
        <v>ja</v>
      </c>
      <c r="H6295" s="26" t="n">
        <v>23.277</v>
      </c>
      <c r="I6295" s="26" t="n">
        <f aca="false">(H6295/10+IF(N6295=2025,Einstellungen!$B$23,Einstellungen!$C$23))*(1+Einstellungen!$B$10)</f>
        <v>22.715553</v>
      </c>
      <c r="J6295" s="25" t="n">
        <f aca="false">E6295*I6295/100</f>
        <v>0.054312887223</v>
      </c>
      <c r="K6295" s="25" t="n">
        <f aca="false">E6295*Einstellungen!$B$5/100</f>
        <v>0.069339</v>
      </c>
      <c r="L6295" s="23" t="str">
        <f aca="false">IF(I6295&lt;Einstellungen!$B$5,"ja","nein")</f>
        <v>ja</v>
      </c>
      <c r="M6295" s="23" t="s">
        <v>131</v>
      </c>
      <c r="N6295" s="23" t="n">
        <v>2025</v>
      </c>
      <c r="O6295" s="23" t="n">
        <v>6</v>
      </c>
    </row>
    <row r="6296" customFormat="false" ht="15" hidden="false" customHeight="false" outlineLevel="0" collapsed="false">
      <c r="A6296" s="22" t="n">
        <v>45954</v>
      </c>
      <c r="B6296" s="23" t="s">
        <v>113</v>
      </c>
      <c r="C6296" s="23" t="s">
        <v>121</v>
      </c>
      <c r="D6296" s="24" t="n">
        <v>350.7</v>
      </c>
      <c r="E6296" s="25" t="n">
        <f aca="false">MAX(D6296,0)/1000</f>
        <v>0.3507</v>
      </c>
      <c r="F6296" s="25" t="n">
        <f aca="false">MAX(-D6296,0)/1000</f>
        <v>0</v>
      </c>
      <c r="G6296" s="23" t="str">
        <f aca="false">IF(E6296&gt;0,"ja","nein")</f>
        <v>ja</v>
      </c>
      <c r="H6296" s="26" t="n">
        <v>64.985</v>
      </c>
      <c r="I6296" s="26" t="n">
        <f aca="false">(H6296/10+IF(N6296=2025,Einstellungen!$B$23,Einstellungen!$C$23))*(1+Einstellungen!$B$10)</f>
        <v>27.678805</v>
      </c>
      <c r="J6296" s="25" t="n">
        <f aca="false">E6296*I6296/100</f>
        <v>0.097069569135</v>
      </c>
      <c r="K6296" s="25" t="n">
        <f aca="false">E6296*Einstellungen!$B$5/100</f>
        <v>0.101703</v>
      </c>
      <c r="L6296" s="23" t="str">
        <f aca="false">IF(I6296&lt;Einstellungen!$B$5,"ja","nein")</f>
        <v>ja</v>
      </c>
      <c r="M6296" s="23" t="s">
        <v>131</v>
      </c>
      <c r="N6296" s="23" t="n">
        <v>2025</v>
      </c>
      <c r="O6296" s="23" t="n">
        <v>7</v>
      </c>
    </row>
    <row r="6297" customFormat="false" ht="15" hidden="false" customHeight="false" outlineLevel="0" collapsed="false">
      <c r="A6297" s="22" t="n">
        <v>45954</v>
      </c>
      <c r="B6297" s="23" t="s">
        <v>114</v>
      </c>
      <c r="C6297" s="23" t="s">
        <v>121</v>
      </c>
      <c r="D6297" s="24" t="n">
        <v>238.4</v>
      </c>
      <c r="E6297" s="25" t="n">
        <f aca="false">MAX(D6297,0)/1000</f>
        <v>0.2384</v>
      </c>
      <c r="F6297" s="25" t="n">
        <f aca="false">MAX(-D6297,0)/1000</f>
        <v>0</v>
      </c>
      <c r="G6297" s="23" t="str">
        <f aca="false">IF(E6297&gt;0,"ja","nein")</f>
        <v>ja</v>
      </c>
      <c r="H6297" s="26" t="n">
        <v>84.87</v>
      </c>
      <c r="I6297" s="26" t="n">
        <f aca="false">(H6297/10+IF(N6297=2025,Einstellungen!$B$23,Einstellungen!$C$23))*(1+Einstellungen!$B$10)</f>
        <v>30.04512</v>
      </c>
      <c r="J6297" s="25" t="n">
        <f aca="false">E6297*I6297/100</f>
        <v>0.07162756608</v>
      </c>
      <c r="K6297" s="25" t="n">
        <f aca="false">E6297*Einstellungen!$B$5/100</f>
        <v>0.069136</v>
      </c>
      <c r="L6297" s="23" t="str">
        <f aca="false">IF(I6297&lt;Einstellungen!$B$5,"ja","nein")</f>
        <v>nein</v>
      </c>
      <c r="M6297" s="23" t="s">
        <v>131</v>
      </c>
      <c r="N6297" s="23" t="n">
        <v>2025</v>
      </c>
      <c r="O6297" s="23" t="n">
        <v>8</v>
      </c>
    </row>
    <row r="6298" customFormat="false" ht="15" hidden="false" customHeight="false" outlineLevel="0" collapsed="false">
      <c r="A6298" s="22" t="n">
        <v>45954</v>
      </c>
      <c r="B6298" s="23" t="s">
        <v>115</v>
      </c>
      <c r="C6298" s="23" t="s">
        <v>121</v>
      </c>
      <c r="D6298" s="24" t="n">
        <v>-13.1</v>
      </c>
      <c r="E6298" s="25" t="n">
        <f aca="false">MAX(D6298,0)/1000</f>
        <v>0</v>
      </c>
      <c r="F6298" s="25" t="n">
        <f aca="false">MAX(-D6298,0)/1000</f>
        <v>0.0131</v>
      </c>
      <c r="G6298" s="23" t="str">
        <f aca="false">IF(E6298&gt;0,"ja","nein")</f>
        <v>nein</v>
      </c>
      <c r="H6298" s="26" t="n">
        <v>76.547</v>
      </c>
      <c r="I6298" s="26" t="n">
        <f aca="false">(H6298/10+IF(N6298=2025,Einstellungen!$B$23,Einstellungen!$C$23))*(1+Einstellungen!$B$10)</f>
        <v>29.054683</v>
      </c>
      <c r="J6298" s="25" t="n">
        <f aca="false">E6298*I6298/100</f>
        <v>0</v>
      </c>
      <c r="K6298" s="25" t="n">
        <f aca="false">E6298*Einstellungen!$B$5/100</f>
        <v>0</v>
      </c>
      <c r="L6298" s="23" t="str">
        <f aca="false">IF(I6298&lt;Einstellungen!$B$5,"ja","nein")</f>
        <v>nein</v>
      </c>
      <c r="M6298" s="23" t="s">
        <v>131</v>
      </c>
      <c r="N6298" s="23" t="n">
        <v>2025</v>
      </c>
      <c r="O6298" s="23" t="n">
        <v>9</v>
      </c>
    </row>
    <row r="6299" customFormat="false" ht="15" hidden="false" customHeight="false" outlineLevel="0" collapsed="false">
      <c r="A6299" s="22" t="n">
        <v>45954</v>
      </c>
      <c r="B6299" s="23" t="s">
        <v>116</v>
      </c>
      <c r="C6299" s="23" t="s">
        <v>121</v>
      </c>
      <c r="D6299" s="24" t="n">
        <v>-55.5</v>
      </c>
      <c r="E6299" s="25" t="n">
        <f aca="false">MAX(D6299,0)/1000</f>
        <v>0</v>
      </c>
      <c r="F6299" s="25" t="n">
        <f aca="false">MAX(-D6299,0)/1000</f>
        <v>0.0555</v>
      </c>
      <c r="G6299" s="23" t="str">
        <f aca="false">IF(E6299&gt;0,"ja","nein")</f>
        <v>nein</v>
      </c>
      <c r="H6299" s="26" t="n">
        <v>58.303</v>
      </c>
      <c r="I6299" s="26" t="n">
        <f aca="false">(H6299/10+IF(N6299=2025,Einstellungen!$B$23,Einstellungen!$C$23))*(1+Einstellungen!$B$10)</f>
        <v>26.883647</v>
      </c>
      <c r="J6299" s="25" t="n">
        <f aca="false">E6299*I6299/100</f>
        <v>0</v>
      </c>
      <c r="K6299" s="25" t="n">
        <f aca="false">E6299*Einstellungen!$B$5/100</f>
        <v>0</v>
      </c>
      <c r="L6299" s="23" t="str">
        <f aca="false">IF(I6299&lt;Einstellungen!$B$5,"ja","nein")</f>
        <v>ja</v>
      </c>
      <c r="M6299" s="23" t="s">
        <v>131</v>
      </c>
      <c r="N6299" s="23" t="n">
        <v>2025</v>
      </c>
      <c r="O6299" s="23" t="n">
        <v>10</v>
      </c>
    </row>
    <row r="6300" customFormat="false" ht="15" hidden="false" customHeight="false" outlineLevel="0" collapsed="false">
      <c r="A6300" s="22" t="n">
        <v>45954</v>
      </c>
      <c r="B6300" s="23" t="s">
        <v>117</v>
      </c>
      <c r="C6300" s="23" t="s">
        <v>121</v>
      </c>
      <c r="D6300" s="24" t="n">
        <v>-264.2</v>
      </c>
      <c r="E6300" s="25" t="n">
        <f aca="false">MAX(D6300,0)/1000</f>
        <v>0</v>
      </c>
      <c r="F6300" s="25" t="n">
        <f aca="false">MAX(-D6300,0)/1000</f>
        <v>0.2642</v>
      </c>
      <c r="G6300" s="23" t="str">
        <f aca="false">IF(E6300&gt;0,"ja","nein")</f>
        <v>nein</v>
      </c>
      <c r="H6300" s="26" t="n">
        <v>33</v>
      </c>
      <c r="I6300" s="26" t="n">
        <f aca="false">(H6300/10+IF(N6300=2025,Einstellungen!$B$23,Einstellungen!$C$23))*(1+Einstellungen!$B$10)</f>
        <v>23.87259</v>
      </c>
      <c r="J6300" s="25" t="n">
        <f aca="false">E6300*I6300/100</f>
        <v>0</v>
      </c>
      <c r="K6300" s="25" t="n">
        <f aca="false">E6300*Einstellungen!$B$5/100</f>
        <v>0</v>
      </c>
      <c r="L6300" s="23" t="str">
        <f aca="false">IF(I6300&lt;Einstellungen!$B$5,"ja","nein")</f>
        <v>ja</v>
      </c>
      <c r="M6300" s="23" t="s">
        <v>131</v>
      </c>
      <c r="N6300" s="23" t="n">
        <v>2025</v>
      </c>
      <c r="O6300" s="23" t="n">
        <v>11</v>
      </c>
    </row>
    <row r="6301" customFormat="false" ht="15" hidden="false" customHeight="false" outlineLevel="0" collapsed="false">
      <c r="A6301" s="22" t="n">
        <v>45954</v>
      </c>
      <c r="B6301" s="23" t="s">
        <v>118</v>
      </c>
      <c r="C6301" s="23" t="s">
        <v>121</v>
      </c>
      <c r="D6301" s="24" t="n">
        <v>-159.9</v>
      </c>
      <c r="E6301" s="25" t="n">
        <f aca="false">MAX(D6301,0)/1000</f>
        <v>0</v>
      </c>
      <c r="F6301" s="25" t="n">
        <f aca="false">MAX(-D6301,0)/1000</f>
        <v>0.1599</v>
      </c>
      <c r="G6301" s="23" t="str">
        <f aca="false">IF(E6301&gt;0,"ja","nein")</f>
        <v>nein</v>
      </c>
      <c r="H6301" s="26" t="n">
        <v>1.252</v>
      </c>
      <c r="I6301" s="26" t="n">
        <f aca="false">(H6301/10+IF(N6301=2025,Einstellungen!$B$23,Einstellungen!$C$23))*(1+Einstellungen!$B$10)</f>
        <v>20.094578</v>
      </c>
      <c r="J6301" s="25" t="n">
        <f aca="false">E6301*I6301/100</f>
        <v>0</v>
      </c>
      <c r="K6301" s="25" t="n">
        <f aca="false">E6301*Einstellungen!$B$5/100</f>
        <v>0</v>
      </c>
      <c r="L6301" s="23" t="str">
        <f aca="false">IF(I6301&lt;Einstellungen!$B$5,"ja","nein")</f>
        <v>ja</v>
      </c>
      <c r="M6301" s="23" t="s">
        <v>131</v>
      </c>
      <c r="N6301" s="23" t="n">
        <v>2025</v>
      </c>
      <c r="O6301" s="23" t="n">
        <v>12</v>
      </c>
    </row>
    <row r="6302" customFormat="false" ht="15" hidden="false" customHeight="false" outlineLevel="0" collapsed="false">
      <c r="A6302" s="22" t="n">
        <v>45954</v>
      </c>
      <c r="B6302" s="23" t="s">
        <v>119</v>
      </c>
      <c r="C6302" s="23" t="s">
        <v>121</v>
      </c>
      <c r="D6302" s="24" t="n">
        <v>-250.4</v>
      </c>
      <c r="E6302" s="25" t="n">
        <f aca="false">MAX(D6302,0)/1000</f>
        <v>0</v>
      </c>
      <c r="F6302" s="25" t="n">
        <f aca="false">MAX(-D6302,0)/1000</f>
        <v>0.2504</v>
      </c>
      <c r="G6302" s="23" t="str">
        <f aca="false">IF(E6302&gt;0,"ja","nein")</f>
        <v>nein</v>
      </c>
      <c r="H6302" s="26" t="n">
        <v>-0.01</v>
      </c>
      <c r="I6302" s="26" t="n">
        <f aca="false">(H6302/10+IF(N6302=2025,Einstellungen!$B$23,Einstellungen!$C$23))*(1+Einstellungen!$B$10)</f>
        <v>19.9444</v>
      </c>
      <c r="J6302" s="25" t="n">
        <f aca="false">E6302*I6302/100</f>
        <v>0</v>
      </c>
      <c r="K6302" s="25" t="n">
        <f aca="false">E6302*Einstellungen!$B$5/100</f>
        <v>0</v>
      </c>
      <c r="L6302" s="23" t="str">
        <f aca="false">IF(I6302&lt;Einstellungen!$B$5,"ja","nein")</f>
        <v>ja</v>
      </c>
      <c r="M6302" s="23" t="s">
        <v>131</v>
      </c>
      <c r="N6302" s="23" t="n">
        <v>2025</v>
      </c>
      <c r="O6302" s="23" t="n">
        <v>13</v>
      </c>
    </row>
    <row r="6303" customFormat="false" ht="15" hidden="false" customHeight="false" outlineLevel="0" collapsed="false">
      <c r="A6303" s="22" t="n">
        <v>45954</v>
      </c>
      <c r="B6303" s="23" t="s">
        <v>120</v>
      </c>
      <c r="C6303" s="23" t="s">
        <v>121</v>
      </c>
      <c r="D6303" s="24" t="n">
        <v>-490.1</v>
      </c>
      <c r="E6303" s="25" t="n">
        <f aca="false">MAX(D6303,0)/1000</f>
        <v>0</v>
      </c>
      <c r="F6303" s="25" t="n">
        <f aca="false">MAX(-D6303,0)/1000</f>
        <v>0.4901</v>
      </c>
      <c r="G6303" s="23" t="str">
        <f aca="false">IF(E6303&gt;0,"ja","nein")</f>
        <v>nein</v>
      </c>
      <c r="H6303" s="26" t="n">
        <v>-0.01</v>
      </c>
      <c r="I6303" s="26" t="n">
        <f aca="false">(H6303/10+IF(N6303=2025,Einstellungen!$B$23,Einstellungen!$C$23))*(1+Einstellungen!$B$10)</f>
        <v>19.9444</v>
      </c>
      <c r="J6303" s="25" t="n">
        <f aca="false">E6303*I6303/100</f>
        <v>0</v>
      </c>
      <c r="K6303" s="25" t="n">
        <f aca="false">E6303*Einstellungen!$B$5/100</f>
        <v>0</v>
      </c>
      <c r="L6303" s="23" t="str">
        <f aca="false">IF(I6303&lt;Einstellungen!$B$5,"ja","nein")</f>
        <v>ja</v>
      </c>
      <c r="M6303" s="23" t="s">
        <v>131</v>
      </c>
      <c r="N6303" s="23" t="n">
        <v>2025</v>
      </c>
      <c r="O6303" s="23" t="n">
        <v>14</v>
      </c>
    </row>
    <row r="6304" customFormat="false" ht="15" hidden="false" customHeight="false" outlineLevel="0" collapsed="false">
      <c r="A6304" s="22" t="n">
        <v>45954</v>
      </c>
      <c r="B6304" s="23" t="s">
        <v>104</v>
      </c>
      <c r="C6304" s="23" t="s">
        <v>121</v>
      </c>
      <c r="D6304" s="24" t="n">
        <v>-41.9</v>
      </c>
      <c r="E6304" s="25" t="n">
        <f aca="false">MAX(D6304,0)/1000</f>
        <v>0</v>
      </c>
      <c r="F6304" s="25" t="n">
        <f aca="false">MAX(-D6304,0)/1000</f>
        <v>0.0419</v>
      </c>
      <c r="G6304" s="23" t="str">
        <f aca="false">IF(E6304&gt;0,"ja","nein")</f>
        <v>nein</v>
      </c>
      <c r="H6304" s="26" t="n">
        <v>1.81</v>
      </c>
      <c r="I6304" s="26" t="n">
        <f aca="false">(H6304/10+IF(N6304=2025,Einstellungen!$B$23,Einstellungen!$C$23))*(1+Einstellungen!$B$10)</f>
        <v>20.16098</v>
      </c>
      <c r="J6304" s="25" t="n">
        <f aca="false">E6304*I6304/100</f>
        <v>0</v>
      </c>
      <c r="K6304" s="25" t="n">
        <f aca="false">E6304*Einstellungen!$B$5/100</f>
        <v>0</v>
      </c>
      <c r="L6304" s="23" t="str">
        <f aca="false">IF(I6304&lt;Einstellungen!$B$5,"ja","nein")</f>
        <v>ja</v>
      </c>
      <c r="M6304" s="23" t="s">
        <v>131</v>
      </c>
      <c r="N6304" s="23" t="n">
        <v>2025</v>
      </c>
      <c r="O6304" s="23" t="n">
        <v>15</v>
      </c>
    </row>
    <row r="6305" customFormat="false" ht="15" hidden="false" customHeight="false" outlineLevel="0" collapsed="false">
      <c r="A6305" s="22" t="n">
        <v>45954</v>
      </c>
      <c r="B6305" s="23" t="s">
        <v>105</v>
      </c>
      <c r="C6305" s="23" t="s">
        <v>121</v>
      </c>
      <c r="D6305" s="24" t="n">
        <v>-13.3</v>
      </c>
      <c r="E6305" s="25" t="n">
        <f aca="false">MAX(D6305,0)/1000</f>
        <v>0</v>
      </c>
      <c r="F6305" s="25" t="n">
        <f aca="false">MAX(-D6305,0)/1000</f>
        <v>0.0133</v>
      </c>
      <c r="G6305" s="23" t="str">
        <f aca="false">IF(E6305&gt;0,"ja","nein")</f>
        <v>nein</v>
      </c>
      <c r="H6305" s="26" t="n">
        <v>37.32</v>
      </c>
      <c r="I6305" s="26" t="n">
        <f aca="false">(H6305/10+IF(N6305=2025,Einstellungen!$B$23,Einstellungen!$C$23))*(1+Einstellungen!$B$10)</f>
        <v>24.38667</v>
      </c>
      <c r="J6305" s="25" t="n">
        <f aca="false">E6305*I6305/100</f>
        <v>0</v>
      </c>
      <c r="K6305" s="25" t="n">
        <f aca="false">E6305*Einstellungen!$B$5/100</f>
        <v>0</v>
      </c>
      <c r="L6305" s="23" t="str">
        <f aca="false">IF(I6305&lt;Einstellungen!$B$5,"ja","nein")</f>
        <v>ja</v>
      </c>
      <c r="M6305" s="23" t="s">
        <v>131</v>
      </c>
      <c r="N6305" s="23" t="n">
        <v>2025</v>
      </c>
      <c r="O6305" s="23" t="n">
        <v>16</v>
      </c>
    </row>
    <row r="6306" customFormat="false" ht="15" hidden="false" customHeight="false" outlineLevel="0" collapsed="false">
      <c r="A6306" s="22" t="n">
        <v>45954</v>
      </c>
      <c r="B6306" s="23" t="s">
        <v>97</v>
      </c>
      <c r="C6306" s="23" t="s">
        <v>121</v>
      </c>
      <c r="D6306" s="24" t="n">
        <v>-4.3</v>
      </c>
      <c r="E6306" s="25" t="n">
        <f aca="false">MAX(D6306,0)/1000</f>
        <v>0</v>
      </c>
      <c r="F6306" s="25" t="n">
        <f aca="false">MAX(-D6306,0)/1000</f>
        <v>0.0043</v>
      </c>
      <c r="G6306" s="23" t="str">
        <f aca="false">IF(E6306&gt;0,"ja","nein")</f>
        <v>nein</v>
      </c>
      <c r="H6306" s="26" t="n">
        <v>66.26</v>
      </c>
      <c r="I6306" s="26" t="n">
        <f aca="false">(H6306/10+IF(N6306=2025,Einstellungen!$B$23,Einstellungen!$C$23))*(1+Einstellungen!$B$10)</f>
        <v>27.83053</v>
      </c>
      <c r="J6306" s="25" t="n">
        <f aca="false">E6306*I6306/100</f>
        <v>0</v>
      </c>
      <c r="K6306" s="25" t="n">
        <f aca="false">E6306*Einstellungen!$B$5/100</f>
        <v>0</v>
      </c>
      <c r="L6306" s="23" t="str">
        <f aca="false">IF(I6306&lt;Einstellungen!$B$5,"ja","nein")</f>
        <v>ja</v>
      </c>
      <c r="M6306" s="23" t="s">
        <v>131</v>
      </c>
      <c r="N6306" s="23" t="n">
        <v>2025</v>
      </c>
      <c r="O6306" s="23" t="n">
        <v>17</v>
      </c>
    </row>
    <row r="6307" customFormat="false" ht="15" hidden="false" customHeight="false" outlineLevel="0" collapsed="false">
      <c r="A6307" s="22" t="n">
        <v>45954</v>
      </c>
      <c r="B6307" s="23" t="s">
        <v>99</v>
      </c>
      <c r="C6307" s="23" t="s">
        <v>121</v>
      </c>
      <c r="D6307" s="24" t="n">
        <v>-27.2</v>
      </c>
      <c r="E6307" s="25" t="n">
        <f aca="false">MAX(D6307,0)/1000</f>
        <v>0</v>
      </c>
      <c r="F6307" s="25" t="n">
        <f aca="false">MAX(-D6307,0)/1000</f>
        <v>0.0272</v>
      </c>
      <c r="G6307" s="23" t="str">
        <f aca="false">IF(E6307&gt;0,"ja","nein")</f>
        <v>nein</v>
      </c>
      <c r="H6307" s="26" t="n">
        <v>74.61</v>
      </c>
      <c r="I6307" s="26" t="n">
        <f aca="false">(H6307/10+IF(N6307=2025,Einstellungen!$B$23,Einstellungen!$C$23))*(1+Einstellungen!$B$10)</f>
        <v>28.82418</v>
      </c>
      <c r="J6307" s="25" t="n">
        <f aca="false">E6307*I6307/100</f>
        <v>0</v>
      </c>
      <c r="K6307" s="25" t="n">
        <f aca="false">E6307*Einstellungen!$B$5/100</f>
        <v>0</v>
      </c>
      <c r="L6307" s="23" t="str">
        <f aca="false">IF(I6307&lt;Einstellungen!$B$5,"ja","nein")</f>
        <v>ja</v>
      </c>
      <c r="M6307" s="23" t="s">
        <v>131</v>
      </c>
      <c r="N6307" s="23" t="n">
        <v>2025</v>
      </c>
      <c r="O6307" s="23" t="n">
        <v>18</v>
      </c>
    </row>
    <row r="6308" customFormat="false" ht="15" hidden="false" customHeight="false" outlineLevel="0" collapsed="false">
      <c r="A6308" s="22" t="n">
        <v>45954</v>
      </c>
      <c r="B6308" s="23" t="s">
        <v>100</v>
      </c>
      <c r="C6308" s="23" t="s">
        <v>121</v>
      </c>
      <c r="D6308" s="24" t="n">
        <v>-7.2</v>
      </c>
      <c r="E6308" s="25" t="n">
        <f aca="false">MAX(D6308,0)/1000</f>
        <v>0</v>
      </c>
      <c r="F6308" s="25" t="n">
        <f aca="false">MAX(-D6308,0)/1000</f>
        <v>0.0072</v>
      </c>
      <c r="G6308" s="23" t="str">
        <f aca="false">IF(E6308&gt;0,"ja","nein")</f>
        <v>nein</v>
      </c>
      <c r="H6308" s="26" t="n">
        <v>74.613</v>
      </c>
      <c r="I6308" s="26" t="n">
        <f aca="false">(H6308/10+IF(N6308=2025,Einstellungen!$B$23,Einstellungen!$C$23))*(1+Einstellungen!$B$10)</f>
        <v>28.824537</v>
      </c>
      <c r="J6308" s="25" t="n">
        <f aca="false">E6308*I6308/100</f>
        <v>0</v>
      </c>
      <c r="K6308" s="25" t="n">
        <f aca="false">E6308*Einstellungen!$B$5/100</f>
        <v>0</v>
      </c>
      <c r="L6308" s="23" t="str">
        <f aca="false">IF(I6308&lt;Einstellungen!$B$5,"ja","nein")</f>
        <v>ja</v>
      </c>
      <c r="M6308" s="23" t="s">
        <v>131</v>
      </c>
      <c r="N6308" s="23" t="n">
        <v>2025</v>
      </c>
      <c r="O6308" s="23" t="n">
        <v>19</v>
      </c>
    </row>
    <row r="6309" customFormat="false" ht="15" hidden="false" customHeight="false" outlineLevel="0" collapsed="false">
      <c r="A6309" s="22" t="n">
        <v>45954</v>
      </c>
      <c r="B6309" s="23" t="s">
        <v>92</v>
      </c>
      <c r="C6309" s="23" t="s">
        <v>121</v>
      </c>
      <c r="D6309" s="24" t="n">
        <v>-17.2</v>
      </c>
      <c r="E6309" s="25" t="n">
        <f aca="false">MAX(D6309,0)/1000</f>
        <v>0</v>
      </c>
      <c r="F6309" s="25" t="n">
        <f aca="false">MAX(-D6309,0)/1000</f>
        <v>0.0172</v>
      </c>
      <c r="G6309" s="23" t="str">
        <f aca="false">IF(E6309&gt;0,"ja","nein")</f>
        <v>nein</v>
      </c>
      <c r="H6309" s="26" t="n">
        <v>57.05</v>
      </c>
      <c r="I6309" s="26" t="n">
        <f aca="false">(H6309/10+IF(N6309=2025,Einstellungen!$B$23,Einstellungen!$C$23))*(1+Einstellungen!$B$10)</f>
        <v>26.73454</v>
      </c>
      <c r="J6309" s="25" t="n">
        <f aca="false">E6309*I6309/100</f>
        <v>0</v>
      </c>
      <c r="K6309" s="25" t="n">
        <f aca="false">E6309*Einstellungen!$B$5/100</f>
        <v>0</v>
      </c>
      <c r="L6309" s="23" t="str">
        <f aca="false">IF(I6309&lt;Einstellungen!$B$5,"ja","nein")</f>
        <v>ja</v>
      </c>
      <c r="M6309" s="23" t="s">
        <v>131</v>
      </c>
      <c r="N6309" s="23" t="n">
        <v>2025</v>
      </c>
      <c r="O6309" s="23" t="n">
        <v>20</v>
      </c>
    </row>
    <row r="6310" customFormat="false" ht="15" hidden="false" customHeight="false" outlineLevel="0" collapsed="false">
      <c r="A6310" s="22" t="n">
        <v>45954</v>
      </c>
      <c r="B6310" s="23" t="s">
        <v>95</v>
      </c>
      <c r="C6310" s="23" t="s">
        <v>121</v>
      </c>
      <c r="D6310" s="24" t="n">
        <v>11.7</v>
      </c>
      <c r="E6310" s="25" t="n">
        <f aca="false">MAX(D6310,0)/1000</f>
        <v>0.0117</v>
      </c>
      <c r="F6310" s="25" t="n">
        <f aca="false">MAX(-D6310,0)/1000</f>
        <v>0</v>
      </c>
      <c r="G6310" s="23" t="str">
        <f aca="false">IF(E6310&gt;0,"ja","nein")</f>
        <v>ja</v>
      </c>
      <c r="H6310" s="26" t="n">
        <v>41.508</v>
      </c>
      <c r="I6310" s="26" t="n">
        <f aca="false">(H6310/10+IF(N6310=2025,Einstellungen!$B$23,Einstellungen!$C$23))*(1+Einstellungen!$B$10)</f>
        <v>24.885042</v>
      </c>
      <c r="J6310" s="25" t="n">
        <f aca="false">E6310*I6310/100</f>
        <v>0.002911549914</v>
      </c>
      <c r="K6310" s="25" t="n">
        <f aca="false">E6310*Einstellungen!$B$5/100</f>
        <v>0.003393</v>
      </c>
      <c r="L6310" s="23" t="str">
        <f aca="false">IF(I6310&lt;Einstellungen!$B$5,"ja","nein")</f>
        <v>ja</v>
      </c>
      <c r="M6310" s="23" t="s">
        <v>131</v>
      </c>
      <c r="N6310" s="23" t="n">
        <v>2025</v>
      </c>
      <c r="O6310" s="23" t="n">
        <v>21</v>
      </c>
    </row>
    <row r="6311" customFormat="false" ht="15" hidden="false" customHeight="false" outlineLevel="0" collapsed="false">
      <c r="A6311" s="22" t="n">
        <v>45954</v>
      </c>
      <c r="B6311" s="23" t="s">
        <v>96</v>
      </c>
      <c r="C6311" s="23" t="s">
        <v>121</v>
      </c>
      <c r="D6311" s="24" t="n">
        <v>35.7</v>
      </c>
      <c r="E6311" s="25" t="n">
        <f aca="false">MAX(D6311,0)/1000</f>
        <v>0.0357</v>
      </c>
      <c r="F6311" s="25" t="n">
        <f aca="false">MAX(-D6311,0)/1000</f>
        <v>0</v>
      </c>
      <c r="G6311" s="23" t="str">
        <f aca="false">IF(E6311&gt;0,"ja","nein")</f>
        <v>ja</v>
      </c>
      <c r="H6311" s="26" t="n">
        <v>28.922</v>
      </c>
      <c r="I6311" s="26" t="n">
        <f aca="false">(H6311/10+IF(N6311=2025,Einstellungen!$B$23,Einstellungen!$C$23))*(1+Einstellungen!$B$10)</f>
        <v>23.387308</v>
      </c>
      <c r="J6311" s="25" t="n">
        <f aca="false">E6311*I6311/100</f>
        <v>0.008349268956</v>
      </c>
      <c r="K6311" s="25" t="n">
        <f aca="false">E6311*Einstellungen!$B$5/100</f>
        <v>0.010353</v>
      </c>
      <c r="L6311" s="23" t="str">
        <f aca="false">IF(I6311&lt;Einstellungen!$B$5,"ja","nein")</f>
        <v>ja</v>
      </c>
      <c r="M6311" s="23" t="s">
        <v>131</v>
      </c>
      <c r="N6311" s="23" t="n">
        <v>2025</v>
      </c>
      <c r="O6311" s="23" t="n">
        <v>22</v>
      </c>
    </row>
    <row r="6312" customFormat="false" ht="15" hidden="false" customHeight="false" outlineLevel="0" collapsed="false">
      <c r="A6312" s="22" t="n">
        <v>45954</v>
      </c>
      <c r="B6312" s="23" t="s">
        <v>101</v>
      </c>
      <c r="C6312" s="23" t="s">
        <v>121</v>
      </c>
      <c r="D6312" s="24" t="n">
        <v>455.4</v>
      </c>
      <c r="E6312" s="25" t="n">
        <f aca="false">MAX(D6312,0)/1000</f>
        <v>0.4554</v>
      </c>
      <c r="F6312" s="25" t="n">
        <f aca="false">MAX(-D6312,0)/1000</f>
        <v>0</v>
      </c>
      <c r="G6312" s="23" t="str">
        <f aca="false">IF(E6312&gt;0,"ja","nein")</f>
        <v>ja</v>
      </c>
      <c r="H6312" s="26" t="n">
        <v>9.967</v>
      </c>
      <c r="I6312" s="26" t="n">
        <f aca="false">(H6312/10+IF(N6312=2025,Einstellungen!$B$23,Einstellungen!$C$23))*(1+Einstellungen!$B$10)</f>
        <v>21.131663</v>
      </c>
      <c r="J6312" s="25" t="n">
        <f aca="false">E6312*I6312/100</f>
        <v>0.096233593302</v>
      </c>
      <c r="K6312" s="25" t="n">
        <f aca="false">E6312*Einstellungen!$B$5/100</f>
        <v>0.132066</v>
      </c>
      <c r="L6312" s="23" t="str">
        <f aca="false">IF(I6312&lt;Einstellungen!$B$5,"ja","nein")</f>
        <v>ja</v>
      </c>
      <c r="M6312" s="23" t="s">
        <v>131</v>
      </c>
      <c r="N6312" s="23" t="n">
        <v>2025</v>
      </c>
      <c r="O6312" s="23" t="n">
        <v>23</v>
      </c>
    </row>
    <row r="6313" customFormat="false" ht="15" hidden="false" customHeight="false" outlineLevel="0" collapsed="false">
      <c r="A6313" s="22" t="n">
        <v>45955</v>
      </c>
      <c r="B6313" s="23" t="s">
        <v>102</v>
      </c>
      <c r="C6313" s="23" t="s">
        <v>122</v>
      </c>
      <c r="D6313" s="24" t="n">
        <v>300.9</v>
      </c>
      <c r="E6313" s="25" t="n">
        <f aca="false">MAX(D6313,0)/1000</f>
        <v>0.3009</v>
      </c>
      <c r="F6313" s="25" t="n">
        <f aca="false">MAX(-D6313,0)/1000</f>
        <v>0</v>
      </c>
      <c r="G6313" s="23" t="str">
        <f aca="false">IF(E6313&gt;0,"ja","nein")</f>
        <v>ja</v>
      </c>
      <c r="H6313" s="26" t="n">
        <v>3.525</v>
      </c>
      <c r="I6313" s="26" t="n">
        <f aca="false">(H6313/10+IF(N6313=2025,Einstellungen!$B$23,Einstellungen!$C$23))*(1+Einstellungen!$B$10)</f>
        <v>20.365065</v>
      </c>
      <c r="J6313" s="25" t="n">
        <f aca="false">E6313*I6313/100</f>
        <v>0.061278480585</v>
      </c>
      <c r="K6313" s="25" t="n">
        <f aca="false">E6313*Einstellungen!$B$5/100</f>
        <v>0.087261</v>
      </c>
      <c r="L6313" s="23" t="str">
        <f aca="false">IF(I6313&lt;Einstellungen!$B$5,"ja","nein")</f>
        <v>ja</v>
      </c>
      <c r="M6313" s="23" t="s">
        <v>131</v>
      </c>
      <c r="N6313" s="23" t="n">
        <v>2025</v>
      </c>
      <c r="O6313" s="23" t="n">
        <v>0</v>
      </c>
    </row>
    <row r="6314" customFormat="false" ht="15" hidden="false" customHeight="false" outlineLevel="0" collapsed="false">
      <c r="A6314" s="22" t="n">
        <v>45955</v>
      </c>
      <c r="B6314" s="23" t="s">
        <v>107</v>
      </c>
      <c r="C6314" s="23" t="s">
        <v>122</v>
      </c>
      <c r="D6314" s="24" t="n">
        <v>306.7</v>
      </c>
      <c r="E6314" s="25" t="n">
        <f aca="false">MAX(D6314,0)/1000</f>
        <v>0.3067</v>
      </c>
      <c r="F6314" s="25" t="n">
        <f aca="false">MAX(-D6314,0)/1000</f>
        <v>0</v>
      </c>
      <c r="G6314" s="23" t="str">
        <f aca="false">IF(E6314&gt;0,"ja","nein")</f>
        <v>ja</v>
      </c>
      <c r="H6314" s="26" t="n">
        <v>1.32</v>
      </c>
      <c r="I6314" s="26" t="n">
        <f aca="false">(H6314/10+IF(N6314=2025,Einstellungen!$B$23,Einstellungen!$C$23))*(1+Einstellungen!$B$10)</f>
        <v>20.10267</v>
      </c>
      <c r="J6314" s="25" t="n">
        <f aca="false">E6314*I6314/100</f>
        <v>0.06165488889</v>
      </c>
      <c r="K6314" s="25" t="n">
        <f aca="false">E6314*Einstellungen!$B$5/100</f>
        <v>0.088943</v>
      </c>
      <c r="L6314" s="23" t="str">
        <f aca="false">IF(I6314&lt;Einstellungen!$B$5,"ja","nein")</f>
        <v>ja</v>
      </c>
      <c r="M6314" s="23" t="s">
        <v>131</v>
      </c>
      <c r="N6314" s="23" t="n">
        <v>2025</v>
      </c>
      <c r="O6314" s="23" t="n">
        <v>1</v>
      </c>
    </row>
    <row r="6315" customFormat="false" ht="15" hidden="false" customHeight="false" outlineLevel="0" collapsed="false">
      <c r="A6315" s="22" t="n">
        <v>45955</v>
      </c>
      <c r="B6315" s="23" t="s">
        <v>108</v>
      </c>
      <c r="C6315" s="23" t="s">
        <v>122</v>
      </c>
      <c r="D6315" s="24" t="n">
        <v>290.8</v>
      </c>
      <c r="E6315" s="25" t="n">
        <f aca="false">MAX(D6315,0)/1000</f>
        <v>0.2908</v>
      </c>
      <c r="F6315" s="25" t="n">
        <f aca="false">MAX(-D6315,0)/1000</f>
        <v>0</v>
      </c>
      <c r="G6315" s="23" t="str">
        <f aca="false">IF(E6315&gt;0,"ja","nein")</f>
        <v>ja</v>
      </c>
      <c r="H6315" s="26" t="n">
        <v>0.925</v>
      </c>
      <c r="I6315" s="26" t="n">
        <f aca="false">(H6315/10+IF(N6315=2025,Einstellungen!$B$23,Einstellungen!$C$23))*(1+Einstellungen!$B$10)</f>
        <v>20.055665</v>
      </c>
      <c r="J6315" s="25" t="n">
        <f aca="false">E6315*I6315/100</f>
        <v>0.05832187382</v>
      </c>
      <c r="K6315" s="25" t="n">
        <f aca="false">E6315*Einstellungen!$B$5/100</f>
        <v>0.084332</v>
      </c>
      <c r="L6315" s="23" t="str">
        <f aca="false">IF(I6315&lt;Einstellungen!$B$5,"ja","nein")</f>
        <v>ja</v>
      </c>
      <c r="M6315" s="23" t="s">
        <v>131</v>
      </c>
      <c r="N6315" s="23" t="n">
        <v>2025</v>
      </c>
      <c r="O6315" s="23" t="n">
        <v>2</v>
      </c>
    </row>
    <row r="6316" customFormat="false" ht="15" hidden="false" customHeight="false" outlineLevel="0" collapsed="false">
      <c r="A6316" s="22" t="n">
        <v>45955</v>
      </c>
      <c r="B6316" s="23" t="s">
        <v>109</v>
      </c>
      <c r="C6316" s="23" t="s">
        <v>122</v>
      </c>
      <c r="D6316" s="24" t="n">
        <v>291.4</v>
      </c>
      <c r="E6316" s="25" t="n">
        <f aca="false">MAX(D6316,0)/1000</f>
        <v>0.2914</v>
      </c>
      <c r="F6316" s="25" t="n">
        <f aca="false">MAX(-D6316,0)/1000</f>
        <v>0</v>
      </c>
      <c r="G6316" s="23" t="str">
        <f aca="false">IF(E6316&gt;0,"ja","nein")</f>
        <v>ja</v>
      </c>
      <c r="H6316" s="26" t="n">
        <v>-0.003</v>
      </c>
      <c r="I6316" s="26" t="n">
        <f aca="false">(H6316/10+IF(N6316=2025,Einstellungen!$B$23,Einstellungen!$C$23))*(1+Einstellungen!$B$10)</f>
        <v>19.945233</v>
      </c>
      <c r="J6316" s="25" t="n">
        <f aca="false">E6316*I6316/100</f>
        <v>0.058120408962</v>
      </c>
      <c r="K6316" s="25" t="n">
        <f aca="false">E6316*Einstellungen!$B$5/100</f>
        <v>0.084506</v>
      </c>
      <c r="L6316" s="23" t="str">
        <f aca="false">IF(I6316&lt;Einstellungen!$B$5,"ja","nein")</f>
        <v>ja</v>
      </c>
      <c r="M6316" s="23" t="s">
        <v>131</v>
      </c>
      <c r="N6316" s="23" t="n">
        <v>2025</v>
      </c>
      <c r="O6316" s="23" t="n">
        <v>3</v>
      </c>
    </row>
    <row r="6317" customFormat="false" ht="15" hidden="false" customHeight="false" outlineLevel="0" collapsed="false">
      <c r="A6317" s="22" t="n">
        <v>45955</v>
      </c>
      <c r="B6317" s="23" t="s">
        <v>110</v>
      </c>
      <c r="C6317" s="23" t="s">
        <v>122</v>
      </c>
      <c r="D6317" s="24" t="n">
        <v>280</v>
      </c>
      <c r="E6317" s="25" t="n">
        <f aca="false">MAX(D6317,0)/1000</f>
        <v>0.28</v>
      </c>
      <c r="F6317" s="25" t="n">
        <f aca="false">MAX(-D6317,0)/1000</f>
        <v>0</v>
      </c>
      <c r="G6317" s="23" t="str">
        <f aca="false">IF(E6317&gt;0,"ja","nein")</f>
        <v>ja</v>
      </c>
      <c r="H6317" s="26" t="n">
        <v>-0.007</v>
      </c>
      <c r="I6317" s="26" t="n">
        <f aca="false">(H6317/10+IF(N6317=2025,Einstellungen!$B$23,Einstellungen!$C$23))*(1+Einstellungen!$B$10)</f>
        <v>19.944757</v>
      </c>
      <c r="J6317" s="25" t="n">
        <f aca="false">E6317*I6317/100</f>
        <v>0.0558453196</v>
      </c>
      <c r="K6317" s="25" t="n">
        <f aca="false">E6317*Einstellungen!$B$5/100</f>
        <v>0.0812</v>
      </c>
      <c r="L6317" s="23" t="str">
        <f aca="false">IF(I6317&lt;Einstellungen!$B$5,"ja","nein")</f>
        <v>ja</v>
      </c>
      <c r="M6317" s="23" t="s">
        <v>131</v>
      </c>
      <c r="N6317" s="23" t="n">
        <v>2025</v>
      </c>
      <c r="O6317" s="23" t="n">
        <v>4</v>
      </c>
    </row>
    <row r="6318" customFormat="false" ht="15" hidden="false" customHeight="false" outlineLevel="0" collapsed="false">
      <c r="A6318" s="22" t="n">
        <v>45955</v>
      </c>
      <c r="B6318" s="23" t="s">
        <v>111</v>
      </c>
      <c r="C6318" s="23" t="s">
        <v>122</v>
      </c>
      <c r="D6318" s="24" t="n">
        <v>278.6</v>
      </c>
      <c r="E6318" s="25" t="n">
        <f aca="false">MAX(D6318,0)/1000</f>
        <v>0.2786</v>
      </c>
      <c r="F6318" s="25" t="n">
        <f aca="false">MAX(-D6318,0)/1000</f>
        <v>0</v>
      </c>
      <c r="G6318" s="23" t="str">
        <f aca="false">IF(E6318&gt;0,"ja","nein")</f>
        <v>ja</v>
      </c>
      <c r="H6318" s="26" t="n">
        <v>0.165</v>
      </c>
      <c r="I6318" s="26" t="n">
        <f aca="false">(H6318/10+IF(N6318=2025,Einstellungen!$B$23,Einstellungen!$C$23))*(1+Einstellungen!$B$10)</f>
        <v>19.965225</v>
      </c>
      <c r="J6318" s="25" t="n">
        <f aca="false">E6318*I6318/100</f>
        <v>0.05562311685</v>
      </c>
      <c r="K6318" s="25" t="n">
        <f aca="false">E6318*Einstellungen!$B$5/100</f>
        <v>0.080794</v>
      </c>
      <c r="L6318" s="23" t="str">
        <f aca="false">IF(I6318&lt;Einstellungen!$B$5,"ja","nein")</f>
        <v>ja</v>
      </c>
      <c r="M6318" s="23" t="s">
        <v>131</v>
      </c>
      <c r="N6318" s="23" t="n">
        <v>2025</v>
      </c>
      <c r="O6318" s="23" t="n">
        <v>5</v>
      </c>
    </row>
    <row r="6319" customFormat="false" ht="15" hidden="false" customHeight="false" outlineLevel="0" collapsed="false">
      <c r="A6319" s="22" t="n">
        <v>45955</v>
      </c>
      <c r="B6319" s="23" t="s">
        <v>112</v>
      </c>
      <c r="C6319" s="23" t="s">
        <v>122</v>
      </c>
      <c r="D6319" s="24" t="n">
        <v>379.6</v>
      </c>
      <c r="E6319" s="25" t="n">
        <f aca="false">MAX(D6319,0)/1000</f>
        <v>0.3796</v>
      </c>
      <c r="F6319" s="25" t="n">
        <f aca="false">MAX(-D6319,0)/1000</f>
        <v>0</v>
      </c>
      <c r="G6319" s="23" t="str">
        <f aca="false">IF(E6319&gt;0,"ja","nein")</f>
        <v>ja</v>
      </c>
      <c r="H6319" s="26" t="n">
        <v>0.522</v>
      </c>
      <c r="I6319" s="26" t="n">
        <f aca="false">(H6319/10+IF(N6319=2025,Einstellungen!$B$23,Einstellungen!$C$23))*(1+Einstellungen!$B$10)</f>
        <v>20.007708</v>
      </c>
      <c r="J6319" s="25" t="n">
        <f aca="false">E6319*I6319/100</f>
        <v>0.075949259568</v>
      </c>
      <c r="K6319" s="25" t="n">
        <f aca="false">E6319*Einstellungen!$B$5/100</f>
        <v>0.110084</v>
      </c>
      <c r="L6319" s="23" t="str">
        <f aca="false">IF(I6319&lt;Einstellungen!$B$5,"ja","nein")</f>
        <v>ja</v>
      </c>
      <c r="M6319" s="23" t="s">
        <v>131</v>
      </c>
      <c r="N6319" s="23" t="n">
        <v>2025</v>
      </c>
      <c r="O6319" s="23" t="n">
        <v>6</v>
      </c>
    </row>
    <row r="6320" customFormat="false" ht="15" hidden="false" customHeight="false" outlineLevel="0" collapsed="false">
      <c r="A6320" s="22" t="n">
        <v>45955</v>
      </c>
      <c r="B6320" s="23" t="s">
        <v>113</v>
      </c>
      <c r="C6320" s="23" t="s">
        <v>122</v>
      </c>
      <c r="D6320" s="24" t="n">
        <v>444.2</v>
      </c>
      <c r="E6320" s="25" t="n">
        <f aca="false">MAX(D6320,0)/1000</f>
        <v>0.4442</v>
      </c>
      <c r="F6320" s="25" t="n">
        <f aca="false">MAX(-D6320,0)/1000</f>
        <v>0</v>
      </c>
      <c r="G6320" s="23" t="str">
        <f aca="false">IF(E6320&gt;0,"ja","nein")</f>
        <v>ja</v>
      </c>
      <c r="H6320" s="26" t="n">
        <v>0.99</v>
      </c>
      <c r="I6320" s="26" t="n">
        <f aca="false">(H6320/10+IF(N6320=2025,Einstellungen!$B$23,Einstellungen!$C$23))*(1+Einstellungen!$B$10)</f>
        <v>20.0634</v>
      </c>
      <c r="J6320" s="25" t="n">
        <f aca="false">E6320*I6320/100</f>
        <v>0.0891216228</v>
      </c>
      <c r="K6320" s="25" t="n">
        <f aca="false">E6320*Einstellungen!$B$5/100</f>
        <v>0.128818</v>
      </c>
      <c r="L6320" s="23" t="str">
        <f aca="false">IF(I6320&lt;Einstellungen!$B$5,"ja","nein")</f>
        <v>ja</v>
      </c>
      <c r="M6320" s="23" t="s">
        <v>131</v>
      </c>
      <c r="N6320" s="23" t="n">
        <v>2025</v>
      </c>
      <c r="O6320" s="23" t="n">
        <v>7</v>
      </c>
    </row>
    <row r="6321" customFormat="false" ht="15" hidden="false" customHeight="false" outlineLevel="0" collapsed="false">
      <c r="A6321" s="22" t="n">
        <v>45955</v>
      </c>
      <c r="B6321" s="23" t="s">
        <v>114</v>
      </c>
      <c r="C6321" s="23" t="s">
        <v>122</v>
      </c>
      <c r="D6321" s="24" t="n">
        <v>689.7</v>
      </c>
      <c r="E6321" s="25" t="n">
        <f aca="false">MAX(D6321,0)/1000</f>
        <v>0.6897</v>
      </c>
      <c r="F6321" s="25" t="n">
        <f aca="false">MAX(-D6321,0)/1000</f>
        <v>0</v>
      </c>
      <c r="G6321" s="23" t="str">
        <f aca="false">IF(E6321&gt;0,"ja","nein")</f>
        <v>ja</v>
      </c>
      <c r="H6321" s="26" t="n">
        <v>3.995</v>
      </c>
      <c r="I6321" s="26" t="n">
        <f aca="false">(H6321/10+IF(N6321=2025,Einstellungen!$B$23,Einstellungen!$C$23))*(1+Einstellungen!$B$10)</f>
        <v>20.420995</v>
      </c>
      <c r="J6321" s="25" t="n">
        <f aca="false">E6321*I6321/100</f>
        <v>0.140843602515</v>
      </c>
      <c r="K6321" s="25" t="n">
        <f aca="false">E6321*Einstellungen!$B$5/100</f>
        <v>0.200013</v>
      </c>
      <c r="L6321" s="23" t="str">
        <f aca="false">IF(I6321&lt;Einstellungen!$B$5,"ja","nein")</f>
        <v>ja</v>
      </c>
      <c r="M6321" s="23" t="s">
        <v>131</v>
      </c>
      <c r="N6321" s="23" t="n">
        <v>2025</v>
      </c>
      <c r="O6321" s="23" t="n">
        <v>8</v>
      </c>
    </row>
    <row r="6322" customFormat="false" ht="15" hidden="false" customHeight="false" outlineLevel="0" collapsed="false">
      <c r="A6322" s="22" t="n">
        <v>45955</v>
      </c>
      <c r="B6322" s="23" t="s">
        <v>115</v>
      </c>
      <c r="C6322" s="23" t="s">
        <v>122</v>
      </c>
      <c r="D6322" s="24" t="n">
        <v>552.4</v>
      </c>
      <c r="E6322" s="25" t="n">
        <f aca="false">MAX(D6322,0)/1000</f>
        <v>0.5524</v>
      </c>
      <c r="F6322" s="25" t="n">
        <f aca="false">MAX(-D6322,0)/1000</f>
        <v>0</v>
      </c>
      <c r="G6322" s="23" t="str">
        <f aca="false">IF(E6322&gt;0,"ja","nein")</f>
        <v>ja</v>
      </c>
      <c r="H6322" s="26" t="n">
        <v>7.583</v>
      </c>
      <c r="I6322" s="26" t="n">
        <f aca="false">(H6322/10+IF(N6322=2025,Einstellungen!$B$23,Einstellungen!$C$23))*(1+Einstellungen!$B$10)</f>
        <v>20.847967</v>
      </c>
      <c r="J6322" s="25" t="n">
        <f aca="false">E6322*I6322/100</f>
        <v>0.115164169708</v>
      </c>
      <c r="K6322" s="25" t="n">
        <f aca="false">E6322*Einstellungen!$B$5/100</f>
        <v>0.160196</v>
      </c>
      <c r="L6322" s="23" t="str">
        <f aca="false">IF(I6322&lt;Einstellungen!$B$5,"ja","nein")</f>
        <v>ja</v>
      </c>
      <c r="M6322" s="23" t="s">
        <v>131</v>
      </c>
      <c r="N6322" s="23" t="n">
        <v>2025</v>
      </c>
      <c r="O6322" s="23" t="n">
        <v>9</v>
      </c>
    </row>
    <row r="6323" customFormat="false" ht="15" hidden="false" customHeight="false" outlineLevel="0" collapsed="false">
      <c r="A6323" s="22" t="n">
        <v>45955</v>
      </c>
      <c r="B6323" s="23" t="s">
        <v>116</v>
      </c>
      <c r="C6323" s="23" t="s">
        <v>122</v>
      </c>
      <c r="D6323" s="24" t="n">
        <v>642</v>
      </c>
      <c r="E6323" s="25" t="n">
        <f aca="false">MAX(D6323,0)/1000</f>
        <v>0.642</v>
      </c>
      <c r="F6323" s="25" t="n">
        <f aca="false">MAX(-D6323,0)/1000</f>
        <v>0</v>
      </c>
      <c r="G6323" s="23" t="str">
        <f aca="false">IF(E6323&gt;0,"ja","nein")</f>
        <v>ja</v>
      </c>
      <c r="H6323" s="26" t="n">
        <v>6.728</v>
      </c>
      <c r="I6323" s="26" t="n">
        <f aca="false">(H6323/10+IF(N6323=2025,Einstellungen!$B$23,Einstellungen!$C$23))*(1+Einstellungen!$B$10)</f>
        <v>20.746222</v>
      </c>
      <c r="J6323" s="25" t="n">
        <f aca="false">E6323*I6323/100</f>
        <v>0.13319074524</v>
      </c>
      <c r="K6323" s="25" t="n">
        <f aca="false">E6323*Einstellungen!$B$5/100</f>
        <v>0.18618</v>
      </c>
      <c r="L6323" s="23" t="str">
        <f aca="false">IF(I6323&lt;Einstellungen!$B$5,"ja","nein")</f>
        <v>ja</v>
      </c>
      <c r="M6323" s="23" t="s">
        <v>131</v>
      </c>
      <c r="N6323" s="23" t="n">
        <v>2025</v>
      </c>
      <c r="O6323" s="23" t="n">
        <v>10</v>
      </c>
    </row>
    <row r="6324" customFormat="false" ht="15" hidden="false" customHeight="false" outlineLevel="0" collapsed="false">
      <c r="A6324" s="22" t="n">
        <v>45955</v>
      </c>
      <c r="B6324" s="23" t="s">
        <v>117</v>
      </c>
      <c r="C6324" s="23" t="s">
        <v>122</v>
      </c>
      <c r="D6324" s="24" t="n">
        <v>564.4</v>
      </c>
      <c r="E6324" s="25" t="n">
        <f aca="false">MAX(D6324,0)/1000</f>
        <v>0.5644</v>
      </c>
      <c r="F6324" s="25" t="n">
        <f aca="false">MAX(-D6324,0)/1000</f>
        <v>0</v>
      </c>
      <c r="G6324" s="23" t="str">
        <f aca="false">IF(E6324&gt;0,"ja","nein")</f>
        <v>ja</v>
      </c>
      <c r="H6324" s="26" t="n">
        <v>4.765</v>
      </c>
      <c r="I6324" s="26" t="n">
        <f aca="false">(H6324/10+IF(N6324=2025,Einstellungen!$B$23,Einstellungen!$C$23))*(1+Einstellungen!$B$10)</f>
        <v>20.512625</v>
      </c>
      <c r="J6324" s="25" t="n">
        <f aca="false">E6324*I6324/100</f>
        <v>0.1157732555</v>
      </c>
      <c r="K6324" s="25" t="n">
        <f aca="false">E6324*Einstellungen!$B$5/100</f>
        <v>0.163676</v>
      </c>
      <c r="L6324" s="23" t="str">
        <f aca="false">IF(I6324&lt;Einstellungen!$B$5,"ja","nein")</f>
        <v>ja</v>
      </c>
      <c r="M6324" s="23" t="s">
        <v>131</v>
      </c>
      <c r="N6324" s="23" t="n">
        <v>2025</v>
      </c>
      <c r="O6324" s="23" t="n">
        <v>11</v>
      </c>
    </row>
    <row r="6325" customFormat="false" ht="15" hidden="false" customHeight="false" outlineLevel="0" collapsed="false">
      <c r="A6325" s="22" t="n">
        <v>45955</v>
      </c>
      <c r="B6325" s="23" t="s">
        <v>118</v>
      </c>
      <c r="C6325" s="23" t="s">
        <v>122</v>
      </c>
      <c r="D6325" s="24" t="n">
        <v>608.2</v>
      </c>
      <c r="E6325" s="25" t="n">
        <f aca="false">MAX(D6325,0)/1000</f>
        <v>0.6082</v>
      </c>
      <c r="F6325" s="25" t="n">
        <f aca="false">MAX(-D6325,0)/1000</f>
        <v>0</v>
      </c>
      <c r="G6325" s="23" t="str">
        <f aca="false">IF(E6325&gt;0,"ja","nein")</f>
        <v>ja</v>
      </c>
      <c r="H6325" s="26" t="n">
        <v>6.095</v>
      </c>
      <c r="I6325" s="26" t="n">
        <f aca="false">(H6325/10+IF(N6325=2025,Einstellungen!$B$23,Einstellungen!$C$23))*(1+Einstellungen!$B$10)</f>
        <v>20.670895</v>
      </c>
      <c r="J6325" s="25" t="n">
        <f aca="false">E6325*I6325/100</f>
        <v>0.12572038339</v>
      </c>
      <c r="K6325" s="25" t="n">
        <f aca="false">E6325*Einstellungen!$B$5/100</f>
        <v>0.176378</v>
      </c>
      <c r="L6325" s="23" t="str">
        <f aca="false">IF(I6325&lt;Einstellungen!$B$5,"ja","nein")</f>
        <v>ja</v>
      </c>
      <c r="M6325" s="23" t="s">
        <v>131</v>
      </c>
      <c r="N6325" s="23" t="n">
        <v>2025</v>
      </c>
      <c r="O6325" s="23" t="n">
        <v>12</v>
      </c>
    </row>
    <row r="6326" customFormat="false" ht="15" hidden="false" customHeight="false" outlineLevel="0" collapsed="false">
      <c r="A6326" s="22" t="n">
        <v>45955</v>
      </c>
      <c r="B6326" s="23" t="s">
        <v>119</v>
      </c>
      <c r="C6326" s="23" t="s">
        <v>122</v>
      </c>
      <c r="D6326" s="24" t="n">
        <v>445.2</v>
      </c>
      <c r="E6326" s="25" t="n">
        <f aca="false">MAX(D6326,0)/1000</f>
        <v>0.4452</v>
      </c>
      <c r="F6326" s="25" t="n">
        <f aca="false">MAX(-D6326,0)/1000</f>
        <v>0</v>
      </c>
      <c r="G6326" s="23" t="str">
        <f aca="false">IF(E6326&gt;0,"ja","nein")</f>
        <v>ja</v>
      </c>
      <c r="H6326" s="26" t="n">
        <v>4.37</v>
      </c>
      <c r="I6326" s="26" t="n">
        <f aca="false">(H6326/10+IF(N6326=2025,Einstellungen!$B$23,Einstellungen!$C$23))*(1+Einstellungen!$B$10)</f>
        <v>20.46562</v>
      </c>
      <c r="J6326" s="25" t="n">
        <f aca="false">E6326*I6326/100</f>
        <v>0.09111294024</v>
      </c>
      <c r="K6326" s="25" t="n">
        <f aca="false">E6326*Einstellungen!$B$5/100</f>
        <v>0.129108</v>
      </c>
      <c r="L6326" s="23" t="str">
        <f aca="false">IF(I6326&lt;Einstellungen!$B$5,"ja","nein")</f>
        <v>ja</v>
      </c>
      <c r="M6326" s="23" t="s">
        <v>131</v>
      </c>
      <c r="N6326" s="23" t="n">
        <v>2025</v>
      </c>
      <c r="O6326" s="23" t="n">
        <v>13</v>
      </c>
    </row>
    <row r="6327" customFormat="false" ht="15" hidden="false" customHeight="false" outlineLevel="0" collapsed="false">
      <c r="A6327" s="22" t="n">
        <v>45955</v>
      </c>
      <c r="B6327" s="23" t="s">
        <v>120</v>
      </c>
      <c r="C6327" s="23" t="s">
        <v>122</v>
      </c>
      <c r="D6327" s="24" t="n">
        <v>401.2</v>
      </c>
      <c r="E6327" s="25" t="n">
        <f aca="false">MAX(D6327,0)/1000</f>
        <v>0.4012</v>
      </c>
      <c r="F6327" s="25" t="n">
        <f aca="false">MAX(-D6327,0)/1000</f>
        <v>0</v>
      </c>
      <c r="G6327" s="23" t="str">
        <f aca="false">IF(E6327&gt;0,"ja","nein")</f>
        <v>ja</v>
      </c>
      <c r="H6327" s="26" t="n">
        <v>4.03</v>
      </c>
      <c r="I6327" s="26" t="n">
        <f aca="false">(H6327/10+IF(N6327=2025,Einstellungen!$B$23,Einstellungen!$C$23))*(1+Einstellungen!$B$10)</f>
        <v>20.42516</v>
      </c>
      <c r="J6327" s="25" t="n">
        <f aca="false">E6327*I6327/100</f>
        <v>0.08194574192</v>
      </c>
      <c r="K6327" s="25" t="n">
        <f aca="false">E6327*Einstellungen!$B$5/100</f>
        <v>0.116348</v>
      </c>
      <c r="L6327" s="23" t="str">
        <f aca="false">IF(I6327&lt;Einstellungen!$B$5,"ja","nein")</f>
        <v>ja</v>
      </c>
      <c r="M6327" s="23" t="s">
        <v>131</v>
      </c>
      <c r="N6327" s="23" t="n">
        <v>2025</v>
      </c>
      <c r="O6327" s="23" t="n">
        <v>14</v>
      </c>
    </row>
    <row r="6328" customFormat="false" ht="15" hidden="false" customHeight="false" outlineLevel="0" collapsed="false">
      <c r="A6328" s="22" t="n">
        <v>45955</v>
      </c>
      <c r="B6328" s="23" t="s">
        <v>104</v>
      </c>
      <c r="C6328" s="23" t="s">
        <v>122</v>
      </c>
      <c r="D6328" s="24" t="n">
        <v>510.6</v>
      </c>
      <c r="E6328" s="25" t="n">
        <f aca="false">MAX(D6328,0)/1000</f>
        <v>0.5106</v>
      </c>
      <c r="F6328" s="25" t="n">
        <f aca="false">MAX(-D6328,0)/1000</f>
        <v>0</v>
      </c>
      <c r="G6328" s="23" t="str">
        <f aca="false">IF(E6328&gt;0,"ja","nein")</f>
        <v>ja</v>
      </c>
      <c r="H6328" s="26" t="n">
        <v>3.945</v>
      </c>
      <c r="I6328" s="26" t="n">
        <f aca="false">(H6328/10+IF(N6328=2025,Einstellungen!$B$23,Einstellungen!$C$23))*(1+Einstellungen!$B$10)</f>
        <v>20.415045</v>
      </c>
      <c r="J6328" s="25" t="n">
        <f aca="false">E6328*I6328/100</f>
        <v>0.10423921977</v>
      </c>
      <c r="K6328" s="25" t="n">
        <f aca="false">E6328*Einstellungen!$B$5/100</f>
        <v>0.148074</v>
      </c>
      <c r="L6328" s="23" t="str">
        <f aca="false">IF(I6328&lt;Einstellungen!$B$5,"ja","nein")</f>
        <v>ja</v>
      </c>
      <c r="M6328" s="23" t="s">
        <v>131</v>
      </c>
      <c r="N6328" s="23" t="n">
        <v>2025</v>
      </c>
      <c r="O6328" s="23" t="n">
        <v>15</v>
      </c>
    </row>
    <row r="6329" customFormat="false" ht="15" hidden="false" customHeight="false" outlineLevel="0" collapsed="false">
      <c r="A6329" s="22" t="n">
        <v>45955</v>
      </c>
      <c r="B6329" s="23" t="s">
        <v>105</v>
      </c>
      <c r="C6329" s="23" t="s">
        <v>122</v>
      </c>
      <c r="D6329" s="24" t="n">
        <v>438.3</v>
      </c>
      <c r="E6329" s="25" t="n">
        <f aca="false">MAX(D6329,0)/1000</f>
        <v>0.4383</v>
      </c>
      <c r="F6329" s="25" t="n">
        <f aca="false">MAX(-D6329,0)/1000</f>
        <v>0</v>
      </c>
      <c r="G6329" s="23" t="str">
        <f aca="false">IF(E6329&gt;0,"ja","nein")</f>
        <v>ja</v>
      </c>
      <c r="H6329" s="26" t="n">
        <v>5.558</v>
      </c>
      <c r="I6329" s="26" t="n">
        <f aca="false">(H6329/10+IF(N6329=2025,Einstellungen!$B$23,Einstellungen!$C$23))*(1+Einstellungen!$B$10)</f>
        <v>20.606992</v>
      </c>
      <c r="J6329" s="25" t="n">
        <f aca="false">E6329*I6329/100</f>
        <v>0.090320445936</v>
      </c>
      <c r="K6329" s="25" t="n">
        <f aca="false">E6329*Einstellungen!$B$5/100</f>
        <v>0.127107</v>
      </c>
      <c r="L6329" s="23" t="str">
        <f aca="false">IF(I6329&lt;Einstellungen!$B$5,"ja","nein")</f>
        <v>ja</v>
      </c>
      <c r="M6329" s="23" t="s">
        <v>131</v>
      </c>
      <c r="N6329" s="23" t="n">
        <v>2025</v>
      </c>
      <c r="O6329" s="23" t="n">
        <v>16</v>
      </c>
    </row>
    <row r="6330" customFormat="false" ht="15" hidden="false" customHeight="false" outlineLevel="0" collapsed="false">
      <c r="A6330" s="22" t="n">
        <v>45955</v>
      </c>
      <c r="B6330" s="23" t="s">
        <v>97</v>
      </c>
      <c r="C6330" s="23" t="s">
        <v>122</v>
      </c>
      <c r="D6330" s="24" t="n">
        <v>665.3</v>
      </c>
      <c r="E6330" s="25" t="n">
        <f aca="false">MAX(D6330,0)/1000</f>
        <v>0.6653</v>
      </c>
      <c r="F6330" s="25" t="n">
        <f aca="false">MAX(-D6330,0)/1000</f>
        <v>0</v>
      </c>
      <c r="G6330" s="23" t="str">
        <f aca="false">IF(E6330&gt;0,"ja","nein")</f>
        <v>ja</v>
      </c>
      <c r="H6330" s="26" t="n">
        <v>25.308</v>
      </c>
      <c r="I6330" s="26" t="n">
        <f aca="false">(H6330/10+IF(N6330=2025,Einstellungen!$B$23,Einstellungen!$C$23))*(1+Einstellungen!$B$10)</f>
        <v>22.957242</v>
      </c>
      <c r="J6330" s="25" t="n">
        <f aca="false">E6330*I6330/100</f>
        <v>0.152734531026</v>
      </c>
      <c r="K6330" s="25" t="n">
        <f aca="false">E6330*Einstellungen!$B$5/100</f>
        <v>0.192937</v>
      </c>
      <c r="L6330" s="23" t="str">
        <f aca="false">IF(I6330&lt;Einstellungen!$B$5,"ja","nein")</f>
        <v>ja</v>
      </c>
      <c r="M6330" s="23" t="s">
        <v>131</v>
      </c>
      <c r="N6330" s="23" t="n">
        <v>2025</v>
      </c>
      <c r="O6330" s="23" t="n">
        <v>17</v>
      </c>
    </row>
    <row r="6331" customFormat="false" ht="15" hidden="false" customHeight="false" outlineLevel="0" collapsed="false">
      <c r="A6331" s="22" t="n">
        <v>45955</v>
      </c>
      <c r="B6331" s="23" t="s">
        <v>99</v>
      </c>
      <c r="C6331" s="23" t="s">
        <v>122</v>
      </c>
      <c r="D6331" s="24" t="n">
        <v>551.3</v>
      </c>
      <c r="E6331" s="25" t="n">
        <f aca="false">MAX(D6331,0)/1000</f>
        <v>0.5513</v>
      </c>
      <c r="F6331" s="25" t="n">
        <f aca="false">MAX(-D6331,0)/1000</f>
        <v>0</v>
      </c>
      <c r="G6331" s="23" t="str">
        <f aca="false">IF(E6331&gt;0,"ja","nein")</f>
        <v>ja</v>
      </c>
      <c r="H6331" s="26" t="n">
        <v>55.252</v>
      </c>
      <c r="I6331" s="26" t="n">
        <f aca="false">(H6331/10+IF(N6331=2025,Einstellungen!$B$23,Einstellungen!$C$23))*(1+Einstellungen!$B$10)</f>
        <v>26.520578</v>
      </c>
      <c r="J6331" s="25" t="n">
        <f aca="false">E6331*I6331/100</f>
        <v>0.146207946514</v>
      </c>
      <c r="K6331" s="25" t="n">
        <f aca="false">E6331*Einstellungen!$B$5/100</f>
        <v>0.159877</v>
      </c>
      <c r="L6331" s="23" t="str">
        <f aca="false">IF(I6331&lt;Einstellungen!$B$5,"ja","nein")</f>
        <v>ja</v>
      </c>
      <c r="M6331" s="23" t="s">
        <v>131</v>
      </c>
      <c r="N6331" s="23" t="n">
        <v>2025</v>
      </c>
      <c r="O6331" s="23" t="n">
        <v>18</v>
      </c>
    </row>
    <row r="6332" customFormat="false" ht="15" hidden="false" customHeight="false" outlineLevel="0" collapsed="false">
      <c r="A6332" s="22" t="n">
        <v>45955</v>
      </c>
      <c r="B6332" s="23" t="s">
        <v>100</v>
      </c>
      <c r="C6332" s="23" t="s">
        <v>122</v>
      </c>
      <c r="D6332" s="24" t="n">
        <v>4290.6</v>
      </c>
      <c r="E6332" s="25" t="n">
        <f aca="false">MAX(D6332,0)/1000</f>
        <v>4.2906</v>
      </c>
      <c r="F6332" s="25" t="n">
        <f aca="false">MAX(-D6332,0)/1000</f>
        <v>0</v>
      </c>
      <c r="G6332" s="23" t="str">
        <f aca="false">IF(E6332&gt;0,"ja","nein")</f>
        <v>ja</v>
      </c>
      <c r="H6332" s="26" t="n">
        <v>61.265</v>
      </c>
      <c r="I6332" s="26" t="n">
        <f aca="false">(H6332/10+IF(N6332=2025,Einstellungen!$B$23,Einstellungen!$C$23))*(1+Einstellungen!$B$10)</f>
        <v>27.236125</v>
      </c>
      <c r="J6332" s="25" t="n">
        <f aca="false">E6332*I6332/100</f>
        <v>1.16859317925</v>
      </c>
      <c r="K6332" s="25" t="n">
        <f aca="false">E6332*Einstellungen!$B$5/100</f>
        <v>1.244274</v>
      </c>
      <c r="L6332" s="23" t="str">
        <f aca="false">IF(I6332&lt;Einstellungen!$B$5,"ja","nein")</f>
        <v>ja</v>
      </c>
      <c r="M6332" s="23" t="s">
        <v>131</v>
      </c>
      <c r="N6332" s="23" t="n">
        <v>2025</v>
      </c>
      <c r="O6332" s="23" t="n">
        <v>19</v>
      </c>
    </row>
    <row r="6333" customFormat="false" ht="15" hidden="false" customHeight="false" outlineLevel="0" collapsed="false">
      <c r="A6333" s="22" t="n">
        <v>45955</v>
      </c>
      <c r="B6333" s="23" t="s">
        <v>92</v>
      </c>
      <c r="C6333" s="23" t="s">
        <v>122</v>
      </c>
      <c r="D6333" s="24" t="n">
        <v>1631.7</v>
      </c>
      <c r="E6333" s="25" t="n">
        <f aca="false">MAX(D6333,0)/1000</f>
        <v>1.6317</v>
      </c>
      <c r="F6333" s="25" t="n">
        <f aca="false">MAX(-D6333,0)/1000</f>
        <v>0</v>
      </c>
      <c r="G6333" s="23" t="str">
        <f aca="false">IF(E6333&gt;0,"ja","nein")</f>
        <v>ja</v>
      </c>
      <c r="H6333" s="26" t="n">
        <v>33.995</v>
      </c>
      <c r="I6333" s="26" t="n">
        <f aca="false">(H6333/10+IF(N6333=2025,Einstellungen!$B$23,Einstellungen!$C$23))*(1+Einstellungen!$B$10)</f>
        <v>23.990995</v>
      </c>
      <c r="J6333" s="25" t="n">
        <f aca="false">E6333*I6333/100</f>
        <v>0.391461065415</v>
      </c>
      <c r="K6333" s="25" t="n">
        <f aca="false">E6333*Einstellungen!$B$5/100</f>
        <v>0.473193</v>
      </c>
      <c r="L6333" s="23" t="str">
        <f aca="false">IF(I6333&lt;Einstellungen!$B$5,"ja","nein")</f>
        <v>ja</v>
      </c>
      <c r="M6333" s="23" t="s">
        <v>131</v>
      </c>
      <c r="N6333" s="23" t="n">
        <v>2025</v>
      </c>
      <c r="O6333" s="23" t="n">
        <v>20</v>
      </c>
    </row>
    <row r="6334" customFormat="false" ht="15" hidden="false" customHeight="false" outlineLevel="0" collapsed="false">
      <c r="A6334" s="22" t="n">
        <v>45955</v>
      </c>
      <c r="B6334" s="23" t="s">
        <v>95</v>
      </c>
      <c r="C6334" s="23" t="s">
        <v>122</v>
      </c>
      <c r="D6334" s="24" t="n">
        <v>514.3</v>
      </c>
      <c r="E6334" s="25" t="n">
        <f aca="false">MAX(D6334,0)/1000</f>
        <v>0.5143</v>
      </c>
      <c r="F6334" s="25" t="n">
        <f aca="false">MAX(-D6334,0)/1000</f>
        <v>0</v>
      </c>
      <c r="G6334" s="23" t="str">
        <f aca="false">IF(E6334&gt;0,"ja","nein")</f>
        <v>ja</v>
      </c>
      <c r="H6334" s="26" t="n">
        <v>14.107</v>
      </c>
      <c r="I6334" s="26" t="n">
        <f aca="false">(H6334/10+IF(N6334=2025,Einstellungen!$B$23,Einstellungen!$C$23))*(1+Einstellungen!$B$10)</f>
        <v>21.624323</v>
      </c>
      <c r="J6334" s="25" t="n">
        <f aca="false">E6334*I6334/100</f>
        <v>0.111213893189</v>
      </c>
      <c r="K6334" s="25" t="n">
        <f aca="false">E6334*Einstellungen!$B$5/100</f>
        <v>0.149147</v>
      </c>
      <c r="L6334" s="23" t="str">
        <f aca="false">IF(I6334&lt;Einstellungen!$B$5,"ja","nein")</f>
        <v>ja</v>
      </c>
      <c r="M6334" s="23" t="s">
        <v>131</v>
      </c>
      <c r="N6334" s="23" t="n">
        <v>2025</v>
      </c>
      <c r="O6334" s="23" t="n">
        <v>21</v>
      </c>
    </row>
    <row r="6335" customFormat="false" ht="15" hidden="false" customHeight="false" outlineLevel="0" collapsed="false">
      <c r="A6335" s="22" t="n">
        <v>45955</v>
      </c>
      <c r="B6335" s="23" t="s">
        <v>96</v>
      </c>
      <c r="C6335" s="23" t="s">
        <v>122</v>
      </c>
      <c r="D6335" s="24" t="n">
        <v>506.3</v>
      </c>
      <c r="E6335" s="25" t="n">
        <f aca="false">MAX(D6335,0)/1000</f>
        <v>0.5063</v>
      </c>
      <c r="F6335" s="25" t="n">
        <f aca="false">MAX(-D6335,0)/1000</f>
        <v>0</v>
      </c>
      <c r="G6335" s="23" t="str">
        <f aca="false">IF(E6335&gt;0,"ja","nein")</f>
        <v>ja</v>
      </c>
      <c r="H6335" s="26" t="n">
        <v>16.682</v>
      </c>
      <c r="I6335" s="26" t="n">
        <f aca="false">(H6335/10+IF(N6335=2025,Einstellungen!$B$23,Einstellungen!$C$23))*(1+Einstellungen!$B$10)</f>
        <v>21.930748</v>
      </c>
      <c r="J6335" s="25" t="n">
        <f aca="false">E6335*I6335/100</f>
        <v>0.111035377124</v>
      </c>
      <c r="K6335" s="25" t="n">
        <f aca="false">E6335*Einstellungen!$B$5/100</f>
        <v>0.146827</v>
      </c>
      <c r="L6335" s="23" t="str">
        <f aca="false">IF(I6335&lt;Einstellungen!$B$5,"ja","nein")</f>
        <v>ja</v>
      </c>
      <c r="M6335" s="23" t="s">
        <v>131</v>
      </c>
      <c r="N6335" s="23" t="n">
        <v>2025</v>
      </c>
      <c r="O6335" s="23" t="n">
        <v>22</v>
      </c>
    </row>
    <row r="6336" customFormat="false" ht="15" hidden="false" customHeight="false" outlineLevel="0" collapsed="false">
      <c r="A6336" s="22" t="n">
        <v>45955</v>
      </c>
      <c r="B6336" s="23" t="s">
        <v>101</v>
      </c>
      <c r="C6336" s="23" t="s">
        <v>122</v>
      </c>
      <c r="D6336" s="24" t="n">
        <v>389.4</v>
      </c>
      <c r="E6336" s="25" t="n">
        <f aca="false">MAX(D6336,0)/1000</f>
        <v>0.3894</v>
      </c>
      <c r="F6336" s="25" t="n">
        <f aca="false">MAX(-D6336,0)/1000</f>
        <v>0</v>
      </c>
      <c r="G6336" s="23" t="str">
        <f aca="false">IF(E6336&gt;0,"ja","nein")</f>
        <v>ja</v>
      </c>
      <c r="H6336" s="26" t="n">
        <v>8.17</v>
      </c>
      <c r="I6336" s="26" t="n">
        <f aca="false">(H6336/10+IF(N6336=2025,Einstellungen!$B$23,Einstellungen!$C$23))*(1+Einstellungen!$B$10)</f>
        <v>20.91782</v>
      </c>
      <c r="J6336" s="25" t="n">
        <f aca="false">E6336*I6336/100</f>
        <v>0.08145399108</v>
      </c>
      <c r="K6336" s="25" t="n">
        <f aca="false">E6336*Einstellungen!$B$5/100</f>
        <v>0.112926</v>
      </c>
      <c r="L6336" s="23" t="str">
        <f aca="false">IF(I6336&lt;Einstellungen!$B$5,"ja","nein")</f>
        <v>ja</v>
      </c>
      <c r="M6336" s="23" t="s">
        <v>131</v>
      </c>
      <c r="N6336" s="23" t="n">
        <v>2025</v>
      </c>
      <c r="O6336" s="23" t="n">
        <v>23</v>
      </c>
    </row>
    <row r="6337" customFormat="false" ht="15" hidden="false" customHeight="false" outlineLevel="0" collapsed="false">
      <c r="A6337" s="22" t="n">
        <v>45956</v>
      </c>
      <c r="B6337" s="23" t="s">
        <v>102</v>
      </c>
      <c r="C6337" s="23" t="s">
        <v>124</v>
      </c>
      <c r="D6337" s="24" t="n">
        <v>319.2</v>
      </c>
      <c r="E6337" s="25" t="n">
        <f aca="false">MAX(D6337,0)/1000</f>
        <v>0.3192</v>
      </c>
      <c r="F6337" s="25" t="n">
        <f aca="false">MAX(-D6337,0)/1000</f>
        <v>0</v>
      </c>
      <c r="G6337" s="23" t="str">
        <f aca="false">IF(E6337&gt;0,"ja","nein")</f>
        <v>ja</v>
      </c>
      <c r="H6337" s="26" t="n">
        <v>5.572</v>
      </c>
      <c r="I6337" s="26" t="n">
        <f aca="false">(H6337/10+IF(N6337=2025,Einstellungen!$B$23,Einstellungen!$C$23))*(1+Einstellungen!$B$10)</f>
        <v>20.608658</v>
      </c>
      <c r="J6337" s="25" t="n">
        <f aca="false">E6337*I6337/100</f>
        <v>0.065782836336</v>
      </c>
      <c r="K6337" s="25" t="n">
        <f aca="false">E6337*Einstellungen!$B$5/100</f>
        <v>0.092568</v>
      </c>
      <c r="L6337" s="23" t="str">
        <f aca="false">IF(I6337&lt;Einstellungen!$B$5,"ja","nein")</f>
        <v>ja</v>
      </c>
      <c r="M6337" s="23" t="s">
        <v>131</v>
      </c>
      <c r="N6337" s="23" t="n">
        <v>2025</v>
      </c>
      <c r="O6337" s="23" t="n">
        <v>0</v>
      </c>
    </row>
    <row r="6338" customFormat="false" ht="15" hidden="false" customHeight="false" outlineLevel="0" collapsed="false">
      <c r="A6338" s="22" t="n">
        <v>45956</v>
      </c>
      <c r="B6338" s="23" t="s">
        <v>107</v>
      </c>
      <c r="C6338" s="23" t="s">
        <v>124</v>
      </c>
      <c r="D6338" s="24" t="n">
        <v>353</v>
      </c>
      <c r="E6338" s="25" t="n">
        <f aca="false">MAX(D6338,0)/1000</f>
        <v>0.353</v>
      </c>
      <c r="F6338" s="25" t="n">
        <f aca="false">MAX(-D6338,0)/1000</f>
        <v>0</v>
      </c>
      <c r="G6338" s="23" t="str">
        <f aca="false">IF(E6338&gt;0,"ja","nein")</f>
        <v>ja</v>
      </c>
      <c r="H6338" s="26" t="n">
        <v>3.697</v>
      </c>
      <c r="I6338" s="26" t="n">
        <f aca="false">(H6338/10+IF(N6338=2025,Einstellungen!$B$23,Einstellungen!$C$23))*(1+Einstellungen!$B$10)</f>
        <v>20.385533</v>
      </c>
      <c r="J6338" s="25" t="n">
        <f aca="false">E6338*I6338/100</f>
        <v>0.07196093149</v>
      </c>
      <c r="K6338" s="25" t="n">
        <f aca="false">E6338*Einstellungen!$B$5/100</f>
        <v>0.10237</v>
      </c>
      <c r="L6338" s="23" t="str">
        <f aca="false">IF(I6338&lt;Einstellungen!$B$5,"ja","nein")</f>
        <v>ja</v>
      </c>
      <c r="M6338" s="23" t="s">
        <v>131</v>
      </c>
      <c r="N6338" s="23" t="n">
        <v>2025</v>
      </c>
      <c r="O6338" s="23" t="n">
        <v>1</v>
      </c>
    </row>
    <row r="6339" customFormat="false" ht="15" hidden="false" customHeight="false" outlineLevel="0" collapsed="false">
      <c r="A6339" s="22" t="n">
        <v>45956</v>
      </c>
      <c r="B6339" s="23" t="s">
        <v>108</v>
      </c>
      <c r="C6339" s="23" t="s">
        <v>124</v>
      </c>
      <c r="D6339" s="24" t="n">
        <v>312.8</v>
      </c>
      <c r="E6339" s="25" t="n">
        <f aca="false">MAX(D6339,0)/1000</f>
        <v>0.3128</v>
      </c>
      <c r="F6339" s="25" t="n">
        <f aca="false">MAX(-D6339,0)/1000</f>
        <v>0</v>
      </c>
      <c r="G6339" s="23" t="str">
        <f aca="false">IF(E6339&gt;0,"ja","nein")</f>
        <v>ja</v>
      </c>
      <c r="H6339" s="26" t="n">
        <v>3.19</v>
      </c>
      <c r="I6339" s="26" t="n">
        <f aca="false">(H6339/10+IF(N6339=2025,Einstellungen!$B$23,Einstellungen!$C$23))*(1+Einstellungen!$B$10)</f>
        <v>20.3252</v>
      </c>
      <c r="J6339" s="25" t="n">
        <f aca="false">E6339*I6339/100</f>
        <v>0.0635772256</v>
      </c>
      <c r="K6339" s="25" t="n">
        <f aca="false">E6339*Einstellungen!$B$5/100</f>
        <v>0.090712</v>
      </c>
      <c r="L6339" s="23" t="str">
        <f aca="false">IF(I6339&lt;Einstellungen!$B$5,"ja","nein")</f>
        <v>ja</v>
      </c>
      <c r="M6339" s="23" t="s">
        <v>131</v>
      </c>
      <c r="N6339" s="23" t="n">
        <v>2025</v>
      </c>
      <c r="O6339" s="23" t="n">
        <v>2</v>
      </c>
    </row>
    <row r="6340" customFormat="false" ht="15" hidden="false" customHeight="false" outlineLevel="0" collapsed="false">
      <c r="A6340" s="22" t="n">
        <v>45956</v>
      </c>
      <c r="B6340" s="23" t="s">
        <v>108</v>
      </c>
      <c r="C6340" s="23" t="s">
        <v>124</v>
      </c>
      <c r="D6340" s="24" t="n">
        <v>292.6</v>
      </c>
      <c r="E6340" s="25" t="n">
        <f aca="false">MAX(D6340,0)/1000</f>
        <v>0.2926</v>
      </c>
      <c r="F6340" s="25" t="n">
        <f aca="false">MAX(-D6340,0)/1000</f>
        <v>0</v>
      </c>
      <c r="G6340" s="23" t="str">
        <f aca="false">IF(E6340&gt;0,"ja","nein")</f>
        <v>ja</v>
      </c>
      <c r="H6340" s="26" t="n">
        <v>2.015</v>
      </c>
      <c r="I6340" s="26" t="n">
        <f aca="false">(H6340/10+IF(N6340=2025,Einstellungen!$B$23,Einstellungen!$C$23))*(1+Einstellungen!$B$10)</f>
        <v>20.185375</v>
      </c>
      <c r="J6340" s="25" t="n">
        <f aca="false">E6340*I6340/100</f>
        <v>0.05906240725</v>
      </c>
      <c r="K6340" s="25" t="n">
        <f aca="false">E6340*Einstellungen!$B$5/100</f>
        <v>0.084854</v>
      </c>
      <c r="L6340" s="23" t="str">
        <f aca="false">IF(I6340&lt;Einstellungen!$B$5,"ja","nein")</f>
        <v>ja</v>
      </c>
      <c r="M6340" s="23" t="s">
        <v>131</v>
      </c>
      <c r="N6340" s="23" t="n">
        <v>2025</v>
      </c>
      <c r="O6340" s="23" t="n">
        <v>2</v>
      </c>
    </row>
    <row r="6341" customFormat="false" ht="15" hidden="false" customHeight="false" outlineLevel="0" collapsed="false">
      <c r="A6341" s="22" t="n">
        <v>45956</v>
      </c>
      <c r="B6341" s="23" t="s">
        <v>109</v>
      </c>
      <c r="C6341" s="23" t="s">
        <v>124</v>
      </c>
      <c r="D6341" s="24" t="n">
        <v>296.5</v>
      </c>
      <c r="E6341" s="25" t="n">
        <f aca="false">MAX(D6341,0)/1000</f>
        <v>0.2965</v>
      </c>
      <c r="F6341" s="25" t="n">
        <f aca="false">MAX(-D6341,0)/1000</f>
        <v>0</v>
      </c>
      <c r="G6341" s="23" t="str">
        <f aca="false">IF(E6341&gt;0,"ja","nein")</f>
        <v>ja</v>
      </c>
      <c r="H6341" s="26" t="n">
        <v>0.343</v>
      </c>
      <c r="I6341" s="26" t="n">
        <f aca="false">(H6341/10+IF(N6341=2025,Einstellungen!$B$23,Einstellungen!$C$23))*(1+Einstellungen!$B$10)</f>
        <v>19.986407</v>
      </c>
      <c r="J6341" s="25" t="n">
        <f aca="false">E6341*I6341/100</f>
        <v>0.059259696755</v>
      </c>
      <c r="K6341" s="25" t="n">
        <f aca="false">E6341*Einstellungen!$B$5/100</f>
        <v>0.085985</v>
      </c>
      <c r="L6341" s="23" t="str">
        <f aca="false">IF(I6341&lt;Einstellungen!$B$5,"ja","nein")</f>
        <v>ja</v>
      </c>
      <c r="M6341" s="23" t="s">
        <v>131</v>
      </c>
      <c r="N6341" s="23" t="n">
        <v>2025</v>
      </c>
      <c r="O6341" s="23" t="n">
        <v>3</v>
      </c>
    </row>
    <row r="6342" customFormat="false" ht="15" hidden="false" customHeight="false" outlineLevel="0" collapsed="false">
      <c r="A6342" s="22" t="n">
        <v>45956</v>
      </c>
      <c r="B6342" s="23" t="s">
        <v>110</v>
      </c>
      <c r="C6342" s="23" t="s">
        <v>124</v>
      </c>
      <c r="D6342" s="24" t="n">
        <v>285.3</v>
      </c>
      <c r="E6342" s="25" t="n">
        <f aca="false">MAX(D6342,0)/1000</f>
        <v>0.2853</v>
      </c>
      <c r="F6342" s="25" t="n">
        <f aca="false">MAX(-D6342,0)/1000</f>
        <v>0</v>
      </c>
      <c r="G6342" s="23" t="str">
        <f aca="false">IF(E6342&gt;0,"ja","nein")</f>
        <v>ja</v>
      </c>
      <c r="H6342" s="26" t="n">
        <v>0.103</v>
      </c>
      <c r="I6342" s="26" t="n">
        <f aca="false">(H6342/10+IF(N6342=2025,Einstellungen!$B$23,Einstellungen!$C$23))*(1+Einstellungen!$B$10)</f>
        <v>19.957847</v>
      </c>
      <c r="J6342" s="25" t="n">
        <f aca="false">E6342*I6342/100</f>
        <v>0.056939737491</v>
      </c>
      <c r="K6342" s="25" t="n">
        <f aca="false">E6342*Einstellungen!$B$5/100</f>
        <v>0.082737</v>
      </c>
      <c r="L6342" s="23" t="str">
        <f aca="false">IF(I6342&lt;Einstellungen!$B$5,"ja","nein")</f>
        <v>ja</v>
      </c>
      <c r="M6342" s="23" t="s">
        <v>131</v>
      </c>
      <c r="N6342" s="23" t="n">
        <v>2025</v>
      </c>
      <c r="O6342" s="23" t="n">
        <v>4</v>
      </c>
    </row>
    <row r="6343" customFormat="false" ht="15" hidden="false" customHeight="false" outlineLevel="0" collapsed="false">
      <c r="A6343" s="22" t="n">
        <v>45956</v>
      </c>
      <c r="B6343" s="23" t="s">
        <v>111</v>
      </c>
      <c r="C6343" s="23" t="s">
        <v>124</v>
      </c>
      <c r="D6343" s="24" t="n">
        <v>291.5</v>
      </c>
      <c r="E6343" s="25" t="n">
        <f aca="false">MAX(D6343,0)/1000</f>
        <v>0.2915</v>
      </c>
      <c r="F6343" s="25" t="n">
        <f aca="false">MAX(-D6343,0)/1000</f>
        <v>0</v>
      </c>
      <c r="G6343" s="23" t="str">
        <f aca="false">IF(E6343&gt;0,"ja","nein")</f>
        <v>ja</v>
      </c>
      <c r="H6343" s="26" t="n">
        <v>0.105</v>
      </c>
      <c r="I6343" s="26" t="n">
        <f aca="false">(H6343/10+IF(N6343=2025,Einstellungen!$B$23,Einstellungen!$C$23))*(1+Einstellungen!$B$10)</f>
        <v>19.958085</v>
      </c>
      <c r="J6343" s="25" t="n">
        <f aca="false">E6343*I6343/100</f>
        <v>0.058177817775</v>
      </c>
      <c r="K6343" s="25" t="n">
        <f aca="false">E6343*Einstellungen!$B$5/100</f>
        <v>0.084535</v>
      </c>
      <c r="L6343" s="23" t="str">
        <f aca="false">IF(I6343&lt;Einstellungen!$B$5,"ja","nein")</f>
        <v>ja</v>
      </c>
      <c r="M6343" s="23" t="s">
        <v>131</v>
      </c>
      <c r="N6343" s="23" t="n">
        <v>2025</v>
      </c>
      <c r="O6343" s="23" t="n">
        <v>5</v>
      </c>
    </row>
    <row r="6344" customFormat="false" ht="15" hidden="false" customHeight="false" outlineLevel="0" collapsed="false">
      <c r="A6344" s="22" t="n">
        <v>45956</v>
      </c>
      <c r="B6344" s="23" t="s">
        <v>112</v>
      </c>
      <c r="C6344" s="23" t="s">
        <v>124</v>
      </c>
      <c r="D6344" s="24" t="n">
        <v>459.2</v>
      </c>
      <c r="E6344" s="25" t="n">
        <f aca="false">MAX(D6344,0)/1000</f>
        <v>0.4592</v>
      </c>
      <c r="F6344" s="25" t="n">
        <f aca="false">MAX(-D6344,0)/1000</f>
        <v>0</v>
      </c>
      <c r="G6344" s="23" t="str">
        <f aca="false">IF(E6344&gt;0,"ja","nein")</f>
        <v>ja</v>
      </c>
      <c r="H6344" s="26" t="n">
        <v>0.108</v>
      </c>
      <c r="I6344" s="26" t="n">
        <f aca="false">(H6344/10+IF(N6344=2025,Einstellungen!$B$23,Einstellungen!$C$23))*(1+Einstellungen!$B$10)</f>
        <v>19.958442</v>
      </c>
      <c r="J6344" s="25" t="n">
        <f aca="false">E6344*I6344/100</f>
        <v>0.091649165664</v>
      </c>
      <c r="K6344" s="25" t="n">
        <f aca="false">E6344*Einstellungen!$B$5/100</f>
        <v>0.133168</v>
      </c>
      <c r="L6344" s="23" t="str">
        <f aca="false">IF(I6344&lt;Einstellungen!$B$5,"ja","nein")</f>
        <v>ja</v>
      </c>
      <c r="M6344" s="23" t="s">
        <v>131</v>
      </c>
      <c r="N6344" s="23" t="n">
        <v>2025</v>
      </c>
      <c r="O6344" s="23" t="n">
        <v>6</v>
      </c>
    </row>
    <row r="6345" customFormat="false" ht="15" hidden="false" customHeight="false" outlineLevel="0" collapsed="false">
      <c r="A6345" s="22" t="n">
        <v>45956</v>
      </c>
      <c r="B6345" s="23" t="s">
        <v>113</v>
      </c>
      <c r="C6345" s="23" t="s">
        <v>124</v>
      </c>
      <c r="D6345" s="24" t="n">
        <v>535.9</v>
      </c>
      <c r="E6345" s="25" t="n">
        <f aca="false">MAX(D6345,0)/1000</f>
        <v>0.5359</v>
      </c>
      <c r="F6345" s="25" t="n">
        <f aca="false">MAX(-D6345,0)/1000</f>
        <v>0</v>
      </c>
      <c r="G6345" s="23" t="str">
        <f aca="false">IF(E6345&gt;0,"ja","nein")</f>
        <v>ja</v>
      </c>
      <c r="H6345" s="26" t="n">
        <v>0.103</v>
      </c>
      <c r="I6345" s="26" t="n">
        <f aca="false">(H6345/10+IF(N6345=2025,Einstellungen!$B$23,Einstellungen!$C$23))*(1+Einstellungen!$B$10)</f>
        <v>19.957847</v>
      </c>
      <c r="J6345" s="25" t="n">
        <f aca="false">E6345*I6345/100</f>
        <v>0.106954102073</v>
      </c>
      <c r="K6345" s="25" t="n">
        <f aca="false">E6345*Einstellungen!$B$5/100</f>
        <v>0.155411</v>
      </c>
      <c r="L6345" s="23" t="str">
        <f aca="false">IF(I6345&lt;Einstellungen!$B$5,"ja","nein")</f>
        <v>ja</v>
      </c>
      <c r="M6345" s="23" t="s">
        <v>131</v>
      </c>
      <c r="N6345" s="23" t="n">
        <v>2025</v>
      </c>
      <c r="O6345" s="23" t="n">
        <v>7</v>
      </c>
    </row>
    <row r="6346" customFormat="false" ht="15" hidden="false" customHeight="false" outlineLevel="0" collapsed="false">
      <c r="A6346" s="22" t="n">
        <v>45956</v>
      </c>
      <c r="B6346" s="23" t="s">
        <v>114</v>
      </c>
      <c r="C6346" s="23" t="s">
        <v>124</v>
      </c>
      <c r="D6346" s="24" t="n">
        <v>355</v>
      </c>
      <c r="E6346" s="25" t="n">
        <f aca="false">MAX(D6346,0)/1000</f>
        <v>0.355</v>
      </c>
      <c r="F6346" s="25" t="n">
        <f aca="false">MAX(-D6346,0)/1000</f>
        <v>0</v>
      </c>
      <c r="G6346" s="23" t="str">
        <f aca="false">IF(E6346&gt;0,"ja","nein")</f>
        <v>ja</v>
      </c>
      <c r="H6346" s="26" t="n">
        <v>-0.01</v>
      </c>
      <c r="I6346" s="26" t="n">
        <f aca="false">(H6346/10+IF(N6346=2025,Einstellungen!$B$23,Einstellungen!$C$23))*(1+Einstellungen!$B$10)</f>
        <v>19.9444</v>
      </c>
      <c r="J6346" s="25" t="n">
        <f aca="false">E6346*I6346/100</f>
        <v>0.07080262</v>
      </c>
      <c r="K6346" s="25" t="n">
        <f aca="false">E6346*Einstellungen!$B$5/100</f>
        <v>0.10295</v>
      </c>
      <c r="L6346" s="23" t="str">
        <f aca="false">IF(I6346&lt;Einstellungen!$B$5,"ja","nein")</f>
        <v>ja</v>
      </c>
      <c r="M6346" s="23" t="s">
        <v>131</v>
      </c>
      <c r="N6346" s="23" t="n">
        <v>2025</v>
      </c>
      <c r="O6346" s="23" t="n">
        <v>8</v>
      </c>
    </row>
    <row r="6347" customFormat="false" ht="15" hidden="false" customHeight="false" outlineLevel="0" collapsed="false">
      <c r="A6347" s="22" t="n">
        <v>45956</v>
      </c>
      <c r="B6347" s="23" t="s">
        <v>115</v>
      </c>
      <c r="C6347" s="23" t="s">
        <v>124</v>
      </c>
      <c r="D6347" s="24" t="n">
        <v>-344.5</v>
      </c>
      <c r="E6347" s="25" t="n">
        <f aca="false">MAX(D6347,0)/1000</f>
        <v>0</v>
      </c>
      <c r="F6347" s="25" t="n">
        <f aca="false">MAX(-D6347,0)/1000</f>
        <v>0.3445</v>
      </c>
      <c r="G6347" s="23" t="str">
        <f aca="false">IF(E6347&gt;0,"ja","nein")</f>
        <v>nein</v>
      </c>
      <c r="H6347" s="26" t="n">
        <v>-0.312</v>
      </c>
      <c r="I6347" s="26" t="n">
        <f aca="false">(H6347/10+IF(N6347=2025,Einstellungen!$B$23,Einstellungen!$C$23))*(1+Einstellungen!$B$10)</f>
        <v>19.908462</v>
      </c>
      <c r="J6347" s="25" t="n">
        <f aca="false">E6347*I6347/100</f>
        <v>0</v>
      </c>
      <c r="K6347" s="25" t="n">
        <f aca="false">E6347*Einstellungen!$B$5/100</f>
        <v>0</v>
      </c>
      <c r="L6347" s="23" t="str">
        <f aca="false">IF(I6347&lt;Einstellungen!$B$5,"ja","nein")</f>
        <v>ja</v>
      </c>
      <c r="M6347" s="23" t="s">
        <v>131</v>
      </c>
      <c r="N6347" s="23" t="n">
        <v>2025</v>
      </c>
      <c r="O6347" s="23" t="n">
        <v>9</v>
      </c>
    </row>
    <row r="6348" customFormat="false" ht="15" hidden="false" customHeight="false" outlineLevel="0" collapsed="false">
      <c r="A6348" s="22" t="n">
        <v>45956</v>
      </c>
      <c r="B6348" s="23" t="s">
        <v>116</v>
      </c>
      <c r="C6348" s="23" t="s">
        <v>124</v>
      </c>
      <c r="D6348" s="24" t="n">
        <v>-234.4</v>
      </c>
      <c r="E6348" s="25" t="n">
        <f aca="false">MAX(D6348,0)/1000</f>
        <v>0</v>
      </c>
      <c r="F6348" s="25" t="n">
        <f aca="false">MAX(-D6348,0)/1000</f>
        <v>0.2344</v>
      </c>
      <c r="G6348" s="23" t="str">
        <f aca="false">IF(E6348&gt;0,"ja","nein")</f>
        <v>nein</v>
      </c>
      <c r="H6348" s="26" t="n">
        <v>-0.065</v>
      </c>
      <c r="I6348" s="26" t="n">
        <f aca="false">(H6348/10+IF(N6348=2025,Einstellungen!$B$23,Einstellungen!$C$23))*(1+Einstellungen!$B$10)</f>
        <v>19.937855</v>
      </c>
      <c r="J6348" s="25" t="n">
        <f aca="false">E6348*I6348/100</f>
        <v>0</v>
      </c>
      <c r="K6348" s="25" t="n">
        <f aca="false">E6348*Einstellungen!$B$5/100</f>
        <v>0</v>
      </c>
      <c r="L6348" s="23" t="str">
        <f aca="false">IF(I6348&lt;Einstellungen!$B$5,"ja","nein")</f>
        <v>ja</v>
      </c>
      <c r="M6348" s="23" t="s">
        <v>131</v>
      </c>
      <c r="N6348" s="23" t="n">
        <v>2025</v>
      </c>
      <c r="O6348" s="23" t="n">
        <v>10</v>
      </c>
    </row>
    <row r="6349" customFormat="false" ht="15" hidden="false" customHeight="false" outlineLevel="0" collapsed="false">
      <c r="A6349" s="22" t="n">
        <v>45956</v>
      </c>
      <c r="B6349" s="23" t="s">
        <v>117</v>
      </c>
      <c r="C6349" s="23" t="s">
        <v>124</v>
      </c>
      <c r="D6349" s="24" t="n">
        <v>-300.6</v>
      </c>
      <c r="E6349" s="25" t="n">
        <f aca="false">MAX(D6349,0)/1000</f>
        <v>0</v>
      </c>
      <c r="F6349" s="25" t="n">
        <f aca="false">MAX(-D6349,0)/1000</f>
        <v>0.3006</v>
      </c>
      <c r="G6349" s="23" t="str">
        <f aca="false">IF(E6349&gt;0,"ja","nein")</f>
        <v>nein</v>
      </c>
      <c r="H6349" s="26" t="n">
        <v>-0.08</v>
      </c>
      <c r="I6349" s="26" t="n">
        <f aca="false">(H6349/10+IF(N6349=2025,Einstellungen!$B$23,Einstellungen!$C$23))*(1+Einstellungen!$B$10)</f>
        <v>19.93607</v>
      </c>
      <c r="J6349" s="25" t="n">
        <f aca="false">E6349*I6349/100</f>
        <v>0</v>
      </c>
      <c r="K6349" s="25" t="n">
        <f aca="false">E6349*Einstellungen!$B$5/100</f>
        <v>0</v>
      </c>
      <c r="L6349" s="23" t="str">
        <f aca="false">IF(I6349&lt;Einstellungen!$B$5,"ja","nein")</f>
        <v>ja</v>
      </c>
      <c r="M6349" s="23" t="s">
        <v>131</v>
      </c>
      <c r="N6349" s="23" t="n">
        <v>2025</v>
      </c>
      <c r="O6349" s="23" t="n">
        <v>11</v>
      </c>
    </row>
    <row r="6350" customFormat="false" ht="15" hidden="false" customHeight="false" outlineLevel="0" collapsed="false">
      <c r="A6350" s="22" t="n">
        <v>45956</v>
      </c>
      <c r="B6350" s="23" t="s">
        <v>118</v>
      </c>
      <c r="C6350" s="23" t="s">
        <v>124</v>
      </c>
      <c r="D6350" s="24" t="n">
        <v>-14.2</v>
      </c>
      <c r="E6350" s="25" t="n">
        <f aca="false">MAX(D6350,0)/1000</f>
        <v>0</v>
      </c>
      <c r="F6350" s="25" t="n">
        <f aca="false">MAX(-D6350,0)/1000</f>
        <v>0.0142</v>
      </c>
      <c r="G6350" s="23" t="str">
        <f aca="false">IF(E6350&gt;0,"ja","nein")</f>
        <v>nein</v>
      </c>
      <c r="H6350" s="26" t="n">
        <v>-0.065</v>
      </c>
      <c r="I6350" s="26" t="n">
        <f aca="false">(H6350/10+IF(N6350=2025,Einstellungen!$B$23,Einstellungen!$C$23))*(1+Einstellungen!$B$10)</f>
        <v>19.937855</v>
      </c>
      <c r="J6350" s="25" t="n">
        <f aca="false">E6350*I6350/100</f>
        <v>0</v>
      </c>
      <c r="K6350" s="25" t="n">
        <f aca="false">E6350*Einstellungen!$B$5/100</f>
        <v>0</v>
      </c>
      <c r="L6350" s="23" t="str">
        <f aca="false">IF(I6350&lt;Einstellungen!$B$5,"ja","nein")</f>
        <v>ja</v>
      </c>
      <c r="M6350" s="23" t="s">
        <v>131</v>
      </c>
      <c r="N6350" s="23" t="n">
        <v>2025</v>
      </c>
      <c r="O6350" s="23" t="n">
        <v>12</v>
      </c>
    </row>
    <row r="6351" customFormat="false" ht="15" hidden="false" customHeight="false" outlineLevel="0" collapsed="false">
      <c r="A6351" s="22" t="n">
        <v>45956</v>
      </c>
      <c r="B6351" s="23" t="s">
        <v>119</v>
      </c>
      <c r="C6351" s="23" t="s">
        <v>124</v>
      </c>
      <c r="D6351" s="24" t="n">
        <v>47.6</v>
      </c>
      <c r="E6351" s="25" t="n">
        <f aca="false">MAX(D6351,0)/1000</f>
        <v>0.0476</v>
      </c>
      <c r="F6351" s="25" t="n">
        <f aca="false">MAX(-D6351,0)/1000</f>
        <v>0</v>
      </c>
      <c r="G6351" s="23" t="str">
        <f aca="false">IF(E6351&gt;0,"ja","nein")</f>
        <v>ja</v>
      </c>
      <c r="H6351" s="26" t="n">
        <v>-0.545</v>
      </c>
      <c r="I6351" s="26" t="n">
        <f aca="false">(H6351/10+IF(N6351=2025,Einstellungen!$B$23,Einstellungen!$C$23))*(1+Einstellungen!$B$10)</f>
        <v>19.880735</v>
      </c>
      <c r="J6351" s="25" t="n">
        <f aca="false">E6351*I6351/100</f>
        <v>0.00946322986</v>
      </c>
      <c r="K6351" s="25" t="n">
        <f aca="false">E6351*Einstellungen!$B$5/100</f>
        <v>0.013804</v>
      </c>
      <c r="L6351" s="23" t="str">
        <f aca="false">IF(I6351&lt;Einstellungen!$B$5,"ja","nein")</f>
        <v>ja</v>
      </c>
      <c r="M6351" s="23" t="s">
        <v>131</v>
      </c>
      <c r="N6351" s="23" t="n">
        <v>2025</v>
      </c>
      <c r="O6351" s="23" t="n">
        <v>13</v>
      </c>
    </row>
    <row r="6352" customFormat="false" ht="15" hidden="false" customHeight="false" outlineLevel="0" collapsed="false">
      <c r="A6352" s="22" t="n">
        <v>45956</v>
      </c>
      <c r="B6352" s="23" t="s">
        <v>120</v>
      </c>
      <c r="C6352" s="23" t="s">
        <v>124</v>
      </c>
      <c r="D6352" s="24" t="n">
        <v>-23.8</v>
      </c>
      <c r="E6352" s="25" t="n">
        <f aca="false">MAX(D6352,0)/1000</f>
        <v>0</v>
      </c>
      <c r="F6352" s="25" t="n">
        <f aca="false">MAX(-D6352,0)/1000</f>
        <v>0.0238</v>
      </c>
      <c r="G6352" s="23" t="str">
        <f aca="false">IF(E6352&gt;0,"ja","nein")</f>
        <v>nein</v>
      </c>
      <c r="H6352" s="26" t="n">
        <v>-0.733</v>
      </c>
      <c r="I6352" s="26" t="n">
        <f aca="false">(H6352/10+IF(N6352=2025,Einstellungen!$B$23,Einstellungen!$C$23))*(1+Einstellungen!$B$10)</f>
        <v>19.858363</v>
      </c>
      <c r="J6352" s="25" t="n">
        <f aca="false">E6352*I6352/100</f>
        <v>0</v>
      </c>
      <c r="K6352" s="25" t="n">
        <f aca="false">E6352*Einstellungen!$B$5/100</f>
        <v>0</v>
      </c>
      <c r="L6352" s="23" t="str">
        <f aca="false">IF(I6352&lt;Einstellungen!$B$5,"ja","nein")</f>
        <v>ja</v>
      </c>
      <c r="M6352" s="23" t="s">
        <v>131</v>
      </c>
      <c r="N6352" s="23" t="n">
        <v>2025</v>
      </c>
      <c r="O6352" s="23" t="n">
        <v>14</v>
      </c>
    </row>
    <row r="6353" customFormat="false" ht="15" hidden="false" customHeight="false" outlineLevel="0" collapsed="false">
      <c r="A6353" s="22" t="n">
        <v>45956</v>
      </c>
      <c r="B6353" s="23" t="s">
        <v>104</v>
      </c>
      <c r="C6353" s="23" t="s">
        <v>124</v>
      </c>
      <c r="D6353" s="24" t="n">
        <v>-21.2</v>
      </c>
      <c r="E6353" s="25" t="n">
        <f aca="false">MAX(D6353,0)/1000</f>
        <v>0</v>
      </c>
      <c r="F6353" s="25" t="n">
        <f aca="false">MAX(-D6353,0)/1000</f>
        <v>0.0212</v>
      </c>
      <c r="G6353" s="23" t="str">
        <f aca="false">IF(E6353&gt;0,"ja","nein")</f>
        <v>nein</v>
      </c>
      <c r="H6353" s="26" t="n">
        <v>-0.01</v>
      </c>
      <c r="I6353" s="26" t="n">
        <f aca="false">(H6353/10+IF(N6353=2025,Einstellungen!$B$23,Einstellungen!$C$23))*(1+Einstellungen!$B$10)</f>
        <v>19.9444</v>
      </c>
      <c r="J6353" s="25" t="n">
        <f aca="false">E6353*I6353/100</f>
        <v>0</v>
      </c>
      <c r="K6353" s="25" t="n">
        <f aca="false">E6353*Einstellungen!$B$5/100</f>
        <v>0</v>
      </c>
      <c r="L6353" s="23" t="str">
        <f aca="false">IF(I6353&lt;Einstellungen!$B$5,"ja","nein")</f>
        <v>ja</v>
      </c>
      <c r="M6353" s="23" t="s">
        <v>131</v>
      </c>
      <c r="N6353" s="23" t="n">
        <v>2025</v>
      </c>
      <c r="O6353" s="23" t="n">
        <v>15</v>
      </c>
    </row>
    <row r="6354" customFormat="false" ht="15" hidden="false" customHeight="false" outlineLevel="0" collapsed="false">
      <c r="A6354" s="22" t="n">
        <v>45956</v>
      </c>
      <c r="B6354" s="23" t="s">
        <v>105</v>
      </c>
      <c r="C6354" s="23" t="s">
        <v>124</v>
      </c>
      <c r="D6354" s="24" t="n">
        <v>-22.3</v>
      </c>
      <c r="E6354" s="25" t="n">
        <f aca="false">MAX(D6354,0)/1000</f>
        <v>0</v>
      </c>
      <c r="F6354" s="25" t="n">
        <f aca="false">MAX(-D6354,0)/1000</f>
        <v>0.0223</v>
      </c>
      <c r="G6354" s="23" t="str">
        <f aca="false">IF(E6354&gt;0,"ja","nein")</f>
        <v>nein</v>
      </c>
      <c r="H6354" s="26" t="n">
        <v>3.038</v>
      </c>
      <c r="I6354" s="26" t="n">
        <f aca="false">(H6354/10+IF(N6354=2025,Einstellungen!$B$23,Einstellungen!$C$23))*(1+Einstellungen!$B$10)</f>
        <v>20.307112</v>
      </c>
      <c r="J6354" s="25" t="n">
        <f aca="false">E6354*I6354/100</f>
        <v>0</v>
      </c>
      <c r="K6354" s="25" t="n">
        <f aca="false">E6354*Einstellungen!$B$5/100</f>
        <v>0</v>
      </c>
      <c r="L6354" s="23" t="str">
        <f aca="false">IF(I6354&lt;Einstellungen!$B$5,"ja","nein")</f>
        <v>ja</v>
      </c>
      <c r="M6354" s="23" t="s">
        <v>131</v>
      </c>
      <c r="N6354" s="23" t="n">
        <v>2025</v>
      </c>
      <c r="O6354" s="23" t="n">
        <v>16</v>
      </c>
    </row>
    <row r="6355" customFormat="false" ht="15" hidden="false" customHeight="false" outlineLevel="0" collapsed="false">
      <c r="A6355" s="22" t="n">
        <v>45956</v>
      </c>
      <c r="B6355" s="23" t="s">
        <v>97</v>
      </c>
      <c r="C6355" s="23" t="s">
        <v>124</v>
      </c>
      <c r="D6355" s="24" t="n">
        <v>486.3</v>
      </c>
      <c r="E6355" s="25" t="n">
        <f aca="false">MAX(D6355,0)/1000</f>
        <v>0.4863</v>
      </c>
      <c r="F6355" s="25" t="n">
        <f aca="false">MAX(-D6355,0)/1000</f>
        <v>0</v>
      </c>
      <c r="G6355" s="23" t="str">
        <f aca="false">IF(E6355&gt;0,"ja","nein")</f>
        <v>ja</v>
      </c>
      <c r="H6355" s="26" t="n">
        <v>30.002</v>
      </c>
      <c r="I6355" s="26" t="n">
        <f aca="false">(H6355/10+IF(N6355=2025,Einstellungen!$B$23,Einstellungen!$C$23))*(1+Einstellungen!$B$10)</f>
        <v>23.515828</v>
      </c>
      <c r="J6355" s="25" t="n">
        <f aca="false">E6355*I6355/100</f>
        <v>0.114357471564</v>
      </c>
      <c r="K6355" s="25" t="n">
        <f aca="false">E6355*Einstellungen!$B$5/100</f>
        <v>0.141027</v>
      </c>
      <c r="L6355" s="23" t="str">
        <f aca="false">IF(I6355&lt;Einstellungen!$B$5,"ja","nein")</f>
        <v>ja</v>
      </c>
      <c r="M6355" s="23" t="s">
        <v>131</v>
      </c>
      <c r="N6355" s="23" t="n">
        <v>2025</v>
      </c>
      <c r="O6355" s="23" t="n">
        <v>17</v>
      </c>
    </row>
    <row r="6356" customFormat="false" ht="15" hidden="false" customHeight="false" outlineLevel="0" collapsed="false">
      <c r="A6356" s="22" t="n">
        <v>45956</v>
      </c>
      <c r="B6356" s="23" t="s">
        <v>99</v>
      </c>
      <c r="C6356" s="23" t="s">
        <v>124</v>
      </c>
      <c r="D6356" s="24" t="n">
        <v>2004.6</v>
      </c>
      <c r="E6356" s="25" t="n">
        <f aca="false">MAX(D6356,0)/1000</f>
        <v>2.0046</v>
      </c>
      <c r="F6356" s="25" t="n">
        <f aca="false">MAX(-D6356,0)/1000</f>
        <v>0</v>
      </c>
      <c r="G6356" s="23" t="str">
        <f aca="false">IF(E6356&gt;0,"ja","nein")</f>
        <v>ja</v>
      </c>
      <c r="H6356" s="26" t="n">
        <v>42.023</v>
      </c>
      <c r="I6356" s="26" t="n">
        <f aca="false">(H6356/10+IF(N6356=2025,Einstellungen!$B$23,Einstellungen!$C$23))*(1+Einstellungen!$B$10)</f>
        <v>24.946327</v>
      </c>
      <c r="J6356" s="25" t="n">
        <f aca="false">E6356*I6356/100</f>
        <v>0.500074071042</v>
      </c>
      <c r="K6356" s="25" t="n">
        <f aca="false">E6356*Einstellungen!$B$5/100</f>
        <v>0.581334</v>
      </c>
      <c r="L6356" s="23" t="str">
        <f aca="false">IF(I6356&lt;Einstellungen!$B$5,"ja","nein")</f>
        <v>ja</v>
      </c>
      <c r="M6356" s="23" t="s">
        <v>131</v>
      </c>
      <c r="N6356" s="23" t="n">
        <v>2025</v>
      </c>
      <c r="O6356" s="23" t="n">
        <v>18</v>
      </c>
    </row>
    <row r="6357" customFormat="false" ht="15" hidden="false" customHeight="false" outlineLevel="0" collapsed="false">
      <c r="A6357" s="22" t="n">
        <v>45956</v>
      </c>
      <c r="B6357" s="23" t="s">
        <v>100</v>
      </c>
      <c r="C6357" s="23" t="s">
        <v>124</v>
      </c>
      <c r="D6357" s="24" t="n">
        <v>1526.9</v>
      </c>
      <c r="E6357" s="25" t="n">
        <f aca="false">MAX(D6357,0)/1000</f>
        <v>1.5269</v>
      </c>
      <c r="F6357" s="25" t="n">
        <f aca="false">MAX(-D6357,0)/1000</f>
        <v>0</v>
      </c>
      <c r="G6357" s="23" t="str">
        <f aca="false">IF(E6357&gt;0,"ja","nein")</f>
        <v>ja</v>
      </c>
      <c r="H6357" s="26" t="n">
        <v>34.73</v>
      </c>
      <c r="I6357" s="26" t="n">
        <f aca="false">(H6357/10+IF(N6357=2025,Einstellungen!$B$23,Einstellungen!$C$23))*(1+Einstellungen!$B$10)</f>
        <v>24.07846</v>
      </c>
      <c r="J6357" s="25" t="n">
        <f aca="false">E6357*I6357/100</f>
        <v>0.36765400574</v>
      </c>
      <c r="K6357" s="25" t="n">
        <f aca="false">E6357*Einstellungen!$B$5/100</f>
        <v>0.442801</v>
      </c>
      <c r="L6357" s="23" t="str">
        <f aca="false">IF(I6357&lt;Einstellungen!$B$5,"ja","nein")</f>
        <v>ja</v>
      </c>
      <c r="M6357" s="23" t="s">
        <v>131</v>
      </c>
      <c r="N6357" s="23" t="n">
        <v>2025</v>
      </c>
      <c r="O6357" s="23" t="n">
        <v>19</v>
      </c>
    </row>
    <row r="6358" customFormat="false" ht="15" hidden="false" customHeight="false" outlineLevel="0" collapsed="false">
      <c r="A6358" s="22" t="n">
        <v>45956</v>
      </c>
      <c r="B6358" s="23" t="s">
        <v>92</v>
      </c>
      <c r="C6358" s="23" t="s">
        <v>124</v>
      </c>
      <c r="D6358" s="24" t="n">
        <v>543.2</v>
      </c>
      <c r="E6358" s="25" t="n">
        <f aca="false">MAX(D6358,0)/1000</f>
        <v>0.5432</v>
      </c>
      <c r="F6358" s="25" t="n">
        <f aca="false">MAX(-D6358,0)/1000</f>
        <v>0</v>
      </c>
      <c r="G6358" s="23" t="str">
        <f aca="false">IF(E6358&gt;0,"ja","nein")</f>
        <v>ja</v>
      </c>
      <c r="H6358" s="26" t="n">
        <v>16.643</v>
      </c>
      <c r="I6358" s="26" t="n">
        <f aca="false">(H6358/10+IF(N6358=2025,Einstellungen!$B$23,Einstellungen!$C$23))*(1+Einstellungen!$B$10)</f>
        <v>21.926107</v>
      </c>
      <c r="J6358" s="25" t="n">
        <f aca="false">E6358*I6358/100</f>
        <v>0.119102613224</v>
      </c>
      <c r="K6358" s="25" t="n">
        <f aca="false">E6358*Einstellungen!$B$5/100</f>
        <v>0.157528</v>
      </c>
      <c r="L6358" s="23" t="str">
        <f aca="false">IF(I6358&lt;Einstellungen!$B$5,"ja","nein")</f>
        <v>ja</v>
      </c>
      <c r="M6358" s="23" t="s">
        <v>131</v>
      </c>
      <c r="N6358" s="23" t="n">
        <v>2025</v>
      </c>
      <c r="O6358" s="23" t="n">
        <v>20</v>
      </c>
    </row>
    <row r="6359" customFormat="false" ht="15" hidden="false" customHeight="false" outlineLevel="0" collapsed="false">
      <c r="A6359" s="22" t="n">
        <v>45956</v>
      </c>
      <c r="B6359" s="23" t="s">
        <v>95</v>
      </c>
      <c r="C6359" s="23" t="s">
        <v>124</v>
      </c>
      <c r="D6359" s="24" t="n">
        <v>654.1</v>
      </c>
      <c r="E6359" s="25" t="n">
        <f aca="false">MAX(D6359,0)/1000</f>
        <v>0.6541</v>
      </c>
      <c r="F6359" s="25" t="n">
        <f aca="false">MAX(-D6359,0)/1000</f>
        <v>0</v>
      </c>
      <c r="G6359" s="23" t="str">
        <f aca="false">IF(E6359&gt;0,"ja","nein")</f>
        <v>ja</v>
      </c>
      <c r="H6359" s="26" t="n">
        <v>3.065</v>
      </c>
      <c r="I6359" s="26" t="n">
        <f aca="false">(H6359/10+IF(N6359=2025,Einstellungen!$B$23,Einstellungen!$C$23))*(1+Einstellungen!$B$10)</f>
        <v>20.310325</v>
      </c>
      <c r="J6359" s="25" t="n">
        <f aca="false">E6359*I6359/100</f>
        <v>0.132849835825</v>
      </c>
      <c r="K6359" s="25" t="n">
        <f aca="false">E6359*Einstellungen!$B$5/100</f>
        <v>0.189689</v>
      </c>
      <c r="L6359" s="23" t="str">
        <f aca="false">IF(I6359&lt;Einstellungen!$B$5,"ja","nein")</f>
        <v>ja</v>
      </c>
      <c r="M6359" s="23" t="s">
        <v>131</v>
      </c>
      <c r="N6359" s="23" t="n">
        <v>2025</v>
      </c>
      <c r="O6359" s="23" t="n">
        <v>21</v>
      </c>
    </row>
    <row r="6360" customFormat="false" ht="15" hidden="false" customHeight="false" outlineLevel="0" collapsed="false">
      <c r="A6360" s="22" t="n">
        <v>45956</v>
      </c>
      <c r="B6360" s="23" t="s">
        <v>96</v>
      </c>
      <c r="C6360" s="23" t="s">
        <v>124</v>
      </c>
      <c r="D6360" s="24" t="n">
        <v>416.8</v>
      </c>
      <c r="E6360" s="25" t="n">
        <f aca="false">MAX(D6360,0)/1000</f>
        <v>0.4168</v>
      </c>
      <c r="F6360" s="25" t="n">
        <f aca="false">MAX(-D6360,0)/1000</f>
        <v>0</v>
      </c>
      <c r="G6360" s="23" t="str">
        <f aca="false">IF(E6360&gt;0,"ja","nein")</f>
        <v>ja</v>
      </c>
      <c r="H6360" s="26" t="n">
        <v>14.907</v>
      </c>
      <c r="I6360" s="26" t="n">
        <f aca="false">(H6360/10+IF(N6360=2025,Einstellungen!$B$23,Einstellungen!$C$23))*(1+Einstellungen!$B$10)</f>
        <v>21.719523</v>
      </c>
      <c r="J6360" s="25" t="n">
        <f aca="false">E6360*I6360/100</f>
        <v>0.090526971864</v>
      </c>
      <c r="K6360" s="25" t="n">
        <f aca="false">E6360*Einstellungen!$B$5/100</f>
        <v>0.120872</v>
      </c>
      <c r="L6360" s="23" t="str">
        <f aca="false">IF(I6360&lt;Einstellungen!$B$5,"ja","nein")</f>
        <v>ja</v>
      </c>
      <c r="M6360" s="23" t="s">
        <v>131</v>
      </c>
      <c r="N6360" s="23" t="n">
        <v>2025</v>
      </c>
      <c r="O6360" s="23" t="n">
        <v>22</v>
      </c>
    </row>
    <row r="6361" customFormat="false" ht="15" hidden="false" customHeight="false" outlineLevel="0" collapsed="false">
      <c r="A6361" s="22" t="n">
        <v>45956</v>
      </c>
      <c r="B6361" s="23" t="s">
        <v>101</v>
      </c>
      <c r="C6361" s="23" t="s">
        <v>124</v>
      </c>
      <c r="D6361" s="24" t="n">
        <v>341.7</v>
      </c>
      <c r="E6361" s="25" t="n">
        <f aca="false">MAX(D6361,0)/1000</f>
        <v>0.3417</v>
      </c>
      <c r="F6361" s="25" t="n">
        <f aca="false">MAX(-D6361,0)/1000</f>
        <v>0</v>
      </c>
      <c r="G6361" s="23" t="str">
        <f aca="false">IF(E6361&gt;0,"ja","nein")</f>
        <v>ja</v>
      </c>
      <c r="H6361" s="26" t="n">
        <v>5.06</v>
      </c>
      <c r="I6361" s="26" t="n">
        <f aca="false">(H6361/10+IF(N6361=2025,Einstellungen!$B$23,Einstellungen!$C$23))*(1+Einstellungen!$B$10)</f>
        <v>20.54773</v>
      </c>
      <c r="J6361" s="25" t="n">
        <f aca="false">E6361*I6361/100</f>
        <v>0.07021159341</v>
      </c>
      <c r="K6361" s="25" t="n">
        <f aca="false">E6361*Einstellungen!$B$5/100</f>
        <v>0.099093</v>
      </c>
      <c r="L6361" s="23" t="str">
        <f aca="false">IF(I6361&lt;Einstellungen!$B$5,"ja","nein")</f>
        <v>ja</v>
      </c>
      <c r="M6361" s="23" t="s">
        <v>131</v>
      </c>
      <c r="N6361" s="23" t="n">
        <v>2025</v>
      </c>
      <c r="O6361" s="23" t="n">
        <v>23</v>
      </c>
    </row>
    <row r="6362" customFormat="false" ht="15" hidden="false" customHeight="false" outlineLevel="0" collapsed="false">
      <c r="A6362" s="22" t="n">
        <v>45957</v>
      </c>
      <c r="B6362" s="23" t="s">
        <v>102</v>
      </c>
      <c r="C6362" s="23" t="s">
        <v>93</v>
      </c>
      <c r="D6362" s="24" t="n">
        <v>370.4</v>
      </c>
      <c r="E6362" s="25" t="n">
        <f aca="false">MAX(D6362,0)/1000</f>
        <v>0.3704</v>
      </c>
      <c r="F6362" s="25" t="n">
        <f aca="false">MAX(-D6362,0)/1000</f>
        <v>0</v>
      </c>
      <c r="G6362" s="23" t="str">
        <f aca="false">IF(E6362&gt;0,"ja","nein")</f>
        <v>ja</v>
      </c>
      <c r="H6362" s="26" t="n">
        <v>1.342</v>
      </c>
      <c r="I6362" s="26" t="n">
        <f aca="false">(H6362/10+IF(N6362=2025,Einstellungen!$B$23,Einstellungen!$C$23))*(1+Einstellungen!$B$10)</f>
        <v>20.105288</v>
      </c>
      <c r="J6362" s="25" t="n">
        <f aca="false">E6362*I6362/100</f>
        <v>0.074469986752</v>
      </c>
      <c r="K6362" s="25" t="n">
        <f aca="false">E6362*Einstellungen!$B$5/100</f>
        <v>0.107416</v>
      </c>
      <c r="L6362" s="23" t="str">
        <f aca="false">IF(I6362&lt;Einstellungen!$B$5,"ja","nein")</f>
        <v>ja</v>
      </c>
      <c r="M6362" s="23" t="s">
        <v>131</v>
      </c>
      <c r="N6362" s="23" t="n">
        <v>2025</v>
      </c>
      <c r="O6362" s="23" t="n">
        <v>0</v>
      </c>
    </row>
    <row r="6363" customFormat="false" ht="15" hidden="false" customHeight="false" outlineLevel="0" collapsed="false">
      <c r="A6363" s="22" t="n">
        <v>45957</v>
      </c>
      <c r="B6363" s="23" t="s">
        <v>107</v>
      </c>
      <c r="C6363" s="23" t="s">
        <v>93</v>
      </c>
      <c r="D6363" s="24" t="n">
        <v>318.4</v>
      </c>
      <c r="E6363" s="25" t="n">
        <f aca="false">MAX(D6363,0)/1000</f>
        <v>0.3184</v>
      </c>
      <c r="F6363" s="25" t="n">
        <f aca="false">MAX(-D6363,0)/1000</f>
        <v>0</v>
      </c>
      <c r="G6363" s="23" t="str">
        <f aca="false">IF(E6363&gt;0,"ja","nein")</f>
        <v>ja</v>
      </c>
      <c r="H6363" s="26" t="n">
        <v>1.825</v>
      </c>
      <c r="I6363" s="26" t="n">
        <f aca="false">(H6363/10+IF(N6363=2025,Einstellungen!$B$23,Einstellungen!$C$23))*(1+Einstellungen!$B$10)</f>
        <v>20.162765</v>
      </c>
      <c r="J6363" s="25" t="n">
        <f aca="false">E6363*I6363/100</f>
        <v>0.06419824376</v>
      </c>
      <c r="K6363" s="25" t="n">
        <f aca="false">E6363*Einstellungen!$B$5/100</f>
        <v>0.092336</v>
      </c>
      <c r="L6363" s="23" t="str">
        <f aca="false">IF(I6363&lt;Einstellungen!$B$5,"ja","nein")</f>
        <v>ja</v>
      </c>
      <c r="M6363" s="23" t="s">
        <v>131</v>
      </c>
      <c r="N6363" s="23" t="n">
        <v>2025</v>
      </c>
      <c r="O6363" s="23" t="n">
        <v>1</v>
      </c>
    </row>
    <row r="6364" customFormat="false" ht="15" hidden="false" customHeight="false" outlineLevel="0" collapsed="false">
      <c r="A6364" s="22" t="n">
        <v>45957</v>
      </c>
      <c r="B6364" s="23" t="s">
        <v>108</v>
      </c>
      <c r="C6364" s="23" t="s">
        <v>93</v>
      </c>
      <c r="D6364" s="24" t="n">
        <v>303</v>
      </c>
      <c r="E6364" s="25" t="n">
        <f aca="false">MAX(D6364,0)/1000</f>
        <v>0.303</v>
      </c>
      <c r="F6364" s="25" t="n">
        <f aca="false">MAX(-D6364,0)/1000</f>
        <v>0</v>
      </c>
      <c r="G6364" s="23" t="str">
        <f aca="false">IF(E6364&gt;0,"ja","nein")</f>
        <v>ja</v>
      </c>
      <c r="H6364" s="26" t="n">
        <v>1.25</v>
      </c>
      <c r="I6364" s="26" t="n">
        <f aca="false">(H6364/10+IF(N6364=2025,Einstellungen!$B$23,Einstellungen!$C$23))*(1+Einstellungen!$B$10)</f>
        <v>20.09434</v>
      </c>
      <c r="J6364" s="25" t="n">
        <f aca="false">E6364*I6364/100</f>
        <v>0.0608858502</v>
      </c>
      <c r="K6364" s="25" t="n">
        <f aca="false">E6364*Einstellungen!$B$5/100</f>
        <v>0.08787</v>
      </c>
      <c r="L6364" s="23" t="str">
        <f aca="false">IF(I6364&lt;Einstellungen!$B$5,"ja","nein")</f>
        <v>ja</v>
      </c>
      <c r="M6364" s="23" t="s">
        <v>131</v>
      </c>
      <c r="N6364" s="23" t="n">
        <v>2025</v>
      </c>
      <c r="O6364" s="23" t="n">
        <v>2</v>
      </c>
    </row>
    <row r="6365" customFormat="false" ht="15" hidden="false" customHeight="false" outlineLevel="0" collapsed="false">
      <c r="A6365" s="22" t="n">
        <v>45957</v>
      </c>
      <c r="B6365" s="23" t="s">
        <v>109</v>
      </c>
      <c r="C6365" s="23" t="s">
        <v>93</v>
      </c>
      <c r="D6365" s="24" t="n">
        <v>277.1</v>
      </c>
      <c r="E6365" s="25" t="n">
        <f aca="false">MAX(D6365,0)/1000</f>
        <v>0.2771</v>
      </c>
      <c r="F6365" s="25" t="n">
        <f aca="false">MAX(-D6365,0)/1000</f>
        <v>0</v>
      </c>
      <c r="G6365" s="23" t="str">
        <f aca="false">IF(E6365&gt;0,"ja","nein")</f>
        <v>ja</v>
      </c>
      <c r="H6365" s="26" t="n">
        <v>-0.003</v>
      </c>
      <c r="I6365" s="26" t="n">
        <f aca="false">(H6365/10+IF(N6365=2025,Einstellungen!$B$23,Einstellungen!$C$23))*(1+Einstellungen!$B$10)</f>
        <v>19.945233</v>
      </c>
      <c r="J6365" s="25" t="n">
        <f aca="false">E6365*I6365/100</f>
        <v>0.055268240643</v>
      </c>
      <c r="K6365" s="25" t="n">
        <f aca="false">E6365*Einstellungen!$B$5/100</f>
        <v>0.080359</v>
      </c>
      <c r="L6365" s="23" t="str">
        <f aca="false">IF(I6365&lt;Einstellungen!$B$5,"ja","nein")</f>
        <v>ja</v>
      </c>
      <c r="M6365" s="23" t="s">
        <v>131</v>
      </c>
      <c r="N6365" s="23" t="n">
        <v>2025</v>
      </c>
      <c r="O6365" s="23" t="n">
        <v>3</v>
      </c>
    </row>
    <row r="6366" customFormat="false" ht="15" hidden="false" customHeight="false" outlineLevel="0" collapsed="false">
      <c r="A6366" s="22" t="n">
        <v>45957</v>
      </c>
      <c r="B6366" s="23" t="s">
        <v>110</v>
      </c>
      <c r="C6366" s="23" t="s">
        <v>93</v>
      </c>
      <c r="D6366" s="24" t="n">
        <v>270.5</v>
      </c>
      <c r="E6366" s="25" t="n">
        <f aca="false">MAX(D6366,0)/1000</f>
        <v>0.2705</v>
      </c>
      <c r="F6366" s="25" t="n">
        <f aca="false">MAX(-D6366,0)/1000</f>
        <v>0</v>
      </c>
      <c r="G6366" s="23" t="str">
        <f aca="false">IF(E6366&gt;0,"ja","nein")</f>
        <v>ja</v>
      </c>
      <c r="H6366" s="26" t="n">
        <v>1.307</v>
      </c>
      <c r="I6366" s="26" t="n">
        <f aca="false">(H6366/10+IF(N6366=2025,Einstellungen!$B$23,Einstellungen!$C$23))*(1+Einstellungen!$B$10)</f>
        <v>20.101123</v>
      </c>
      <c r="J6366" s="25" t="n">
        <f aca="false">E6366*I6366/100</f>
        <v>0.054373537715</v>
      </c>
      <c r="K6366" s="25" t="n">
        <f aca="false">E6366*Einstellungen!$B$5/100</f>
        <v>0.078445</v>
      </c>
      <c r="L6366" s="23" t="str">
        <f aca="false">IF(I6366&lt;Einstellungen!$B$5,"ja","nein")</f>
        <v>ja</v>
      </c>
      <c r="M6366" s="23" t="s">
        <v>131</v>
      </c>
      <c r="N6366" s="23" t="n">
        <v>2025</v>
      </c>
      <c r="O6366" s="23" t="n">
        <v>4</v>
      </c>
    </row>
    <row r="6367" customFormat="false" ht="15" hidden="false" customHeight="false" outlineLevel="0" collapsed="false">
      <c r="A6367" s="22" t="n">
        <v>45957</v>
      </c>
      <c r="B6367" s="23" t="s">
        <v>111</v>
      </c>
      <c r="C6367" s="23" t="s">
        <v>93</v>
      </c>
      <c r="D6367" s="24" t="n">
        <v>275.4</v>
      </c>
      <c r="E6367" s="25" t="n">
        <f aca="false">MAX(D6367,0)/1000</f>
        <v>0.2754</v>
      </c>
      <c r="F6367" s="25" t="n">
        <f aca="false">MAX(-D6367,0)/1000</f>
        <v>0</v>
      </c>
      <c r="G6367" s="23" t="str">
        <f aca="false">IF(E6367&gt;0,"ja","nein")</f>
        <v>ja</v>
      </c>
      <c r="H6367" s="26" t="n">
        <v>10.782</v>
      </c>
      <c r="I6367" s="26" t="n">
        <f aca="false">(H6367/10+IF(N6367=2025,Einstellungen!$B$23,Einstellungen!$C$23))*(1+Einstellungen!$B$10)</f>
        <v>21.228648</v>
      </c>
      <c r="J6367" s="25" t="n">
        <f aca="false">E6367*I6367/100</f>
        <v>0.058463696592</v>
      </c>
      <c r="K6367" s="25" t="n">
        <f aca="false">E6367*Einstellungen!$B$5/100</f>
        <v>0.079866</v>
      </c>
      <c r="L6367" s="23" t="str">
        <f aca="false">IF(I6367&lt;Einstellungen!$B$5,"ja","nein")</f>
        <v>ja</v>
      </c>
      <c r="M6367" s="23" t="s">
        <v>131</v>
      </c>
      <c r="N6367" s="23" t="n">
        <v>2025</v>
      </c>
      <c r="O6367" s="23" t="n">
        <v>5</v>
      </c>
    </row>
    <row r="6368" customFormat="false" ht="15" hidden="false" customHeight="false" outlineLevel="0" collapsed="false">
      <c r="A6368" s="22" t="n">
        <v>45957</v>
      </c>
      <c r="B6368" s="23" t="s">
        <v>112</v>
      </c>
      <c r="C6368" s="23" t="s">
        <v>93</v>
      </c>
      <c r="D6368" s="24" t="n">
        <v>290.1</v>
      </c>
      <c r="E6368" s="25" t="n">
        <f aca="false">MAX(D6368,0)/1000</f>
        <v>0.2901</v>
      </c>
      <c r="F6368" s="25" t="n">
        <f aca="false">MAX(-D6368,0)/1000</f>
        <v>0</v>
      </c>
      <c r="G6368" s="23" t="str">
        <f aca="false">IF(E6368&gt;0,"ja","nein")</f>
        <v>ja</v>
      </c>
      <c r="H6368" s="26" t="n">
        <v>55</v>
      </c>
      <c r="I6368" s="26" t="n">
        <f aca="false">(H6368/10+IF(N6368=2025,Einstellungen!$B$23,Einstellungen!$C$23))*(1+Einstellungen!$B$10)</f>
        <v>26.49059</v>
      </c>
      <c r="J6368" s="25" t="n">
        <f aca="false">E6368*I6368/100</f>
        <v>0.07684920159</v>
      </c>
      <c r="K6368" s="25" t="n">
        <f aca="false">E6368*Einstellungen!$B$5/100</f>
        <v>0.084129</v>
      </c>
      <c r="L6368" s="23" t="str">
        <f aca="false">IF(I6368&lt;Einstellungen!$B$5,"ja","nein")</f>
        <v>ja</v>
      </c>
      <c r="M6368" s="23" t="s">
        <v>131</v>
      </c>
      <c r="N6368" s="23" t="n">
        <v>2025</v>
      </c>
      <c r="O6368" s="23" t="n">
        <v>6</v>
      </c>
    </row>
    <row r="6369" customFormat="false" ht="15" hidden="false" customHeight="false" outlineLevel="0" collapsed="false">
      <c r="A6369" s="22" t="n">
        <v>45957</v>
      </c>
      <c r="B6369" s="23" t="s">
        <v>113</v>
      </c>
      <c r="C6369" s="23" t="s">
        <v>93</v>
      </c>
      <c r="D6369" s="24" t="n">
        <v>351</v>
      </c>
      <c r="E6369" s="25" t="n">
        <f aca="false">MAX(D6369,0)/1000</f>
        <v>0.351</v>
      </c>
      <c r="F6369" s="25" t="n">
        <f aca="false">MAX(-D6369,0)/1000</f>
        <v>0</v>
      </c>
      <c r="G6369" s="23" t="str">
        <f aca="false">IF(E6369&gt;0,"ja","nein")</f>
        <v>ja</v>
      </c>
      <c r="H6369" s="26" t="n">
        <v>86.065</v>
      </c>
      <c r="I6369" s="26" t="n">
        <f aca="false">(H6369/10+IF(N6369=2025,Einstellungen!$B$23,Einstellungen!$C$23))*(1+Einstellungen!$B$10)</f>
        <v>30.187325</v>
      </c>
      <c r="J6369" s="25" t="n">
        <f aca="false">E6369*I6369/100</f>
        <v>0.10595751075</v>
      </c>
      <c r="K6369" s="25" t="n">
        <f aca="false">E6369*Einstellungen!$B$5/100</f>
        <v>0.10179</v>
      </c>
      <c r="L6369" s="23" t="str">
        <f aca="false">IF(I6369&lt;Einstellungen!$B$5,"ja","nein")</f>
        <v>nein</v>
      </c>
      <c r="M6369" s="23" t="s">
        <v>131</v>
      </c>
      <c r="N6369" s="23" t="n">
        <v>2025</v>
      </c>
      <c r="O6369" s="23" t="n">
        <v>7</v>
      </c>
    </row>
    <row r="6370" customFormat="false" ht="15" hidden="false" customHeight="false" outlineLevel="0" collapsed="false">
      <c r="A6370" s="22" t="n">
        <v>45957</v>
      </c>
      <c r="B6370" s="23" t="s">
        <v>114</v>
      </c>
      <c r="C6370" s="23" t="s">
        <v>93</v>
      </c>
      <c r="D6370" s="24" t="n">
        <v>313.7</v>
      </c>
      <c r="E6370" s="25" t="n">
        <f aca="false">MAX(D6370,0)/1000</f>
        <v>0.3137</v>
      </c>
      <c r="F6370" s="25" t="n">
        <f aca="false">MAX(-D6370,0)/1000</f>
        <v>0</v>
      </c>
      <c r="G6370" s="23" t="str">
        <f aca="false">IF(E6370&gt;0,"ja","nein")</f>
        <v>ja</v>
      </c>
      <c r="H6370" s="26" t="n">
        <v>100.148</v>
      </c>
      <c r="I6370" s="26" t="n">
        <f aca="false">(H6370/10+IF(N6370=2025,Einstellungen!$B$23,Einstellungen!$C$23))*(1+Einstellungen!$B$10)</f>
        <v>31.863202</v>
      </c>
      <c r="J6370" s="25" t="n">
        <f aca="false">E6370*I6370/100</f>
        <v>0.099954864674</v>
      </c>
      <c r="K6370" s="25" t="n">
        <f aca="false">E6370*Einstellungen!$B$5/100</f>
        <v>0.090973</v>
      </c>
      <c r="L6370" s="23" t="str">
        <f aca="false">IF(I6370&lt;Einstellungen!$B$5,"ja","nein")</f>
        <v>nein</v>
      </c>
      <c r="M6370" s="23" t="s">
        <v>131</v>
      </c>
      <c r="N6370" s="23" t="n">
        <v>2025</v>
      </c>
      <c r="O6370" s="23" t="n">
        <v>8</v>
      </c>
    </row>
    <row r="6371" customFormat="false" ht="15" hidden="false" customHeight="false" outlineLevel="0" collapsed="false">
      <c r="A6371" s="22" t="n">
        <v>45957</v>
      </c>
      <c r="B6371" s="23" t="s">
        <v>115</v>
      </c>
      <c r="C6371" s="23" t="s">
        <v>93</v>
      </c>
      <c r="D6371" s="24" t="n">
        <v>911.3</v>
      </c>
      <c r="E6371" s="25" t="n">
        <f aca="false">MAX(D6371,0)/1000</f>
        <v>0.9113</v>
      </c>
      <c r="F6371" s="25" t="n">
        <f aca="false">MAX(-D6371,0)/1000</f>
        <v>0</v>
      </c>
      <c r="G6371" s="23" t="str">
        <f aca="false">IF(E6371&gt;0,"ja","nein")</f>
        <v>ja</v>
      </c>
      <c r="H6371" s="26" t="n">
        <v>101.86</v>
      </c>
      <c r="I6371" s="26" t="n">
        <f aca="false">(H6371/10+IF(N6371=2025,Einstellungen!$B$23,Einstellungen!$C$23))*(1+Einstellungen!$B$10)</f>
        <v>32.06693</v>
      </c>
      <c r="J6371" s="25" t="n">
        <f aca="false">E6371*I6371/100</f>
        <v>0.29222593309</v>
      </c>
      <c r="K6371" s="25" t="n">
        <f aca="false">E6371*Einstellungen!$B$5/100</f>
        <v>0.264277</v>
      </c>
      <c r="L6371" s="23" t="str">
        <f aca="false">IF(I6371&lt;Einstellungen!$B$5,"ja","nein")</f>
        <v>nein</v>
      </c>
      <c r="M6371" s="23" t="s">
        <v>131</v>
      </c>
      <c r="N6371" s="23" t="n">
        <v>2025</v>
      </c>
      <c r="O6371" s="23" t="n">
        <v>9</v>
      </c>
    </row>
    <row r="6372" customFormat="false" ht="15" hidden="false" customHeight="false" outlineLevel="0" collapsed="false">
      <c r="A6372" s="22" t="n">
        <v>45957</v>
      </c>
      <c r="B6372" s="23" t="s">
        <v>116</v>
      </c>
      <c r="C6372" s="23" t="s">
        <v>93</v>
      </c>
      <c r="D6372" s="24" t="n">
        <v>288</v>
      </c>
      <c r="E6372" s="25" t="n">
        <f aca="false">MAX(D6372,0)/1000</f>
        <v>0.288</v>
      </c>
      <c r="F6372" s="25" t="n">
        <f aca="false">MAX(-D6372,0)/1000</f>
        <v>0</v>
      </c>
      <c r="G6372" s="23" t="str">
        <f aca="false">IF(E6372&gt;0,"ja","nein")</f>
        <v>ja</v>
      </c>
      <c r="H6372" s="26" t="n">
        <v>96.737</v>
      </c>
      <c r="I6372" s="26" t="n">
        <f aca="false">(H6372/10+IF(N6372=2025,Einstellungen!$B$23,Einstellungen!$C$23))*(1+Einstellungen!$B$10)</f>
        <v>31.457293</v>
      </c>
      <c r="J6372" s="25" t="n">
        <f aca="false">E6372*I6372/100</f>
        <v>0.09059700384</v>
      </c>
      <c r="K6372" s="25" t="n">
        <f aca="false">E6372*Einstellungen!$B$5/100</f>
        <v>0.08352</v>
      </c>
      <c r="L6372" s="23" t="str">
        <f aca="false">IF(I6372&lt;Einstellungen!$B$5,"ja","nein")</f>
        <v>nein</v>
      </c>
      <c r="M6372" s="23" t="s">
        <v>131</v>
      </c>
      <c r="N6372" s="23" t="n">
        <v>2025</v>
      </c>
      <c r="O6372" s="23" t="n">
        <v>10</v>
      </c>
    </row>
    <row r="6373" customFormat="false" ht="15" hidden="false" customHeight="false" outlineLevel="0" collapsed="false">
      <c r="A6373" s="22" t="n">
        <v>45957</v>
      </c>
      <c r="B6373" s="23" t="s">
        <v>117</v>
      </c>
      <c r="C6373" s="23" t="s">
        <v>93</v>
      </c>
      <c r="D6373" s="24" t="n">
        <v>320.9</v>
      </c>
      <c r="E6373" s="25" t="n">
        <f aca="false">MAX(D6373,0)/1000</f>
        <v>0.3209</v>
      </c>
      <c r="F6373" s="25" t="n">
        <f aca="false">MAX(-D6373,0)/1000</f>
        <v>0</v>
      </c>
      <c r="G6373" s="23" t="str">
        <f aca="false">IF(E6373&gt;0,"ja","nein")</f>
        <v>ja</v>
      </c>
      <c r="H6373" s="26" t="n">
        <v>94.632</v>
      </c>
      <c r="I6373" s="26" t="n">
        <f aca="false">(H6373/10+IF(N6373=2025,Einstellungen!$B$23,Einstellungen!$C$23))*(1+Einstellungen!$B$10)</f>
        <v>31.206798</v>
      </c>
      <c r="J6373" s="25" t="n">
        <f aca="false">E6373*I6373/100</f>
        <v>0.100142614782</v>
      </c>
      <c r="K6373" s="25" t="n">
        <f aca="false">E6373*Einstellungen!$B$5/100</f>
        <v>0.093061</v>
      </c>
      <c r="L6373" s="23" t="str">
        <f aca="false">IF(I6373&lt;Einstellungen!$B$5,"ja","nein")</f>
        <v>nein</v>
      </c>
      <c r="M6373" s="23" t="s">
        <v>131</v>
      </c>
      <c r="N6373" s="23" t="n">
        <v>2025</v>
      </c>
      <c r="O6373" s="23" t="n">
        <v>11</v>
      </c>
    </row>
    <row r="6374" customFormat="false" ht="15" hidden="false" customHeight="false" outlineLevel="0" collapsed="false">
      <c r="A6374" s="22" t="n">
        <v>45957</v>
      </c>
      <c r="B6374" s="23" t="s">
        <v>118</v>
      </c>
      <c r="C6374" s="23" t="s">
        <v>93</v>
      </c>
      <c r="D6374" s="24" t="n">
        <v>558.1</v>
      </c>
      <c r="E6374" s="25" t="n">
        <f aca="false">MAX(D6374,0)/1000</f>
        <v>0.5581</v>
      </c>
      <c r="F6374" s="25" t="n">
        <f aca="false">MAX(-D6374,0)/1000</f>
        <v>0</v>
      </c>
      <c r="G6374" s="23" t="str">
        <f aca="false">IF(E6374&gt;0,"ja","nein")</f>
        <v>ja</v>
      </c>
      <c r="H6374" s="26" t="n">
        <v>82.698</v>
      </c>
      <c r="I6374" s="26" t="n">
        <f aca="false">(H6374/10+IF(N6374=2025,Einstellungen!$B$23,Einstellungen!$C$23))*(1+Einstellungen!$B$10)</f>
        <v>29.786652</v>
      </c>
      <c r="J6374" s="25" t="n">
        <f aca="false">E6374*I6374/100</f>
        <v>0.166239304812</v>
      </c>
      <c r="K6374" s="25" t="n">
        <f aca="false">E6374*Einstellungen!$B$5/100</f>
        <v>0.161849</v>
      </c>
      <c r="L6374" s="23" t="str">
        <f aca="false">IF(I6374&lt;Einstellungen!$B$5,"ja","nein")</f>
        <v>nein</v>
      </c>
      <c r="M6374" s="23" t="s">
        <v>131</v>
      </c>
      <c r="N6374" s="23" t="n">
        <v>2025</v>
      </c>
      <c r="O6374" s="23" t="n">
        <v>12</v>
      </c>
    </row>
    <row r="6375" customFormat="false" ht="15" hidden="false" customHeight="false" outlineLevel="0" collapsed="false">
      <c r="A6375" s="22" t="n">
        <v>45957</v>
      </c>
      <c r="B6375" s="23" t="s">
        <v>119</v>
      </c>
      <c r="C6375" s="23" t="s">
        <v>93</v>
      </c>
      <c r="D6375" s="24" t="n">
        <v>482.3</v>
      </c>
      <c r="E6375" s="25" t="n">
        <f aca="false">MAX(D6375,0)/1000</f>
        <v>0.4823</v>
      </c>
      <c r="F6375" s="25" t="n">
        <f aca="false">MAX(-D6375,0)/1000</f>
        <v>0</v>
      </c>
      <c r="G6375" s="23" t="str">
        <f aca="false">IF(E6375&gt;0,"ja","nein")</f>
        <v>ja</v>
      </c>
      <c r="H6375" s="26" t="n">
        <v>81.123</v>
      </c>
      <c r="I6375" s="26" t="n">
        <f aca="false">(H6375/10+IF(N6375=2025,Einstellungen!$B$23,Einstellungen!$C$23))*(1+Einstellungen!$B$10)</f>
        <v>29.599227</v>
      </c>
      <c r="J6375" s="25" t="n">
        <f aca="false">E6375*I6375/100</f>
        <v>0.142757071821</v>
      </c>
      <c r="K6375" s="25" t="n">
        <f aca="false">E6375*Einstellungen!$B$5/100</f>
        <v>0.139867</v>
      </c>
      <c r="L6375" s="23" t="str">
        <f aca="false">IF(I6375&lt;Einstellungen!$B$5,"ja","nein")</f>
        <v>nein</v>
      </c>
      <c r="M6375" s="23" t="s">
        <v>131</v>
      </c>
      <c r="N6375" s="23" t="n">
        <v>2025</v>
      </c>
      <c r="O6375" s="23" t="n">
        <v>13</v>
      </c>
    </row>
    <row r="6376" customFormat="false" ht="15" hidden="false" customHeight="false" outlineLevel="0" collapsed="false">
      <c r="A6376" s="22" t="n">
        <v>45957</v>
      </c>
      <c r="B6376" s="23" t="s">
        <v>120</v>
      </c>
      <c r="C6376" s="23" t="s">
        <v>93</v>
      </c>
      <c r="D6376" s="24" t="n">
        <v>367.3</v>
      </c>
      <c r="E6376" s="25" t="n">
        <f aca="false">MAX(D6376,0)/1000</f>
        <v>0.3673</v>
      </c>
      <c r="F6376" s="25" t="n">
        <f aca="false">MAX(-D6376,0)/1000</f>
        <v>0</v>
      </c>
      <c r="G6376" s="23" t="str">
        <f aca="false">IF(E6376&gt;0,"ja","nein")</f>
        <v>ja</v>
      </c>
      <c r="H6376" s="26" t="n">
        <v>83.347</v>
      </c>
      <c r="I6376" s="26" t="n">
        <f aca="false">(H6376/10+IF(N6376=2025,Einstellungen!$B$23,Einstellungen!$C$23))*(1+Einstellungen!$B$10)</f>
        <v>29.863883</v>
      </c>
      <c r="J6376" s="25" t="n">
        <f aca="false">E6376*I6376/100</f>
        <v>0.109690042259</v>
      </c>
      <c r="K6376" s="25" t="n">
        <f aca="false">E6376*Einstellungen!$B$5/100</f>
        <v>0.106517</v>
      </c>
      <c r="L6376" s="23" t="str">
        <f aca="false">IF(I6376&lt;Einstellungen!$B$5,"ja","nein")</f>
        <v>nein</v>
      </c>
      <c r="M6376" s="23" t="s">
        <v>131</v>
      </c>
      <c r="N6376" s="23" t="n">
        <v>2025</v>
      </c>
      <c r="O6376" s="23" t="n">
        <v>14</v>
      </c>
    </row>
    <row r="6377" customFormat="false" ht="15" hidden="false" customHeight="false" outlineLevel="0" collapsed="false">
      <c r="A6377" s="22" t="n">
        <v>45957</v>
      </c>
      <c r="B6377" s="23" t="s">
        <v>104</v>
      </c>
      <c r="C6377" s="23" t="s">
        <v>93</v>
      </c>
      <c r="D6377" s="24" t="n">
        <v>390.6</v>
      </c>
      <c r="E6377" s="25" t="n">
        <f aca="false">MAX(D6377,0)/1000</f>
        <v>0.3906</v>
      </c>
      <c r="F6377" s="25" t="n">
        <f aca="false">MAX(-D6377,0)/1000</f>
        <v>0</v>
      </c>
      <c r="G6377" s="23" t="str">
        <f aca="false">IF(E6377&gt;0,"ja","nein")</f>
        <v>ja</v>
      </c>
      <c r="H6377" s="26" t="n">
        <v>83.665</v>
      </c>
      <c r="I6377" s="26" t="n">
        <f aca="false">(H6377/10+IF(N6377=2025,Einstellungen!$B$23,Einstellungen!$C$23))*(1+Einstellungen!$B$10)</f>
        <v>29.901725</v>
      </c>
      <c r="J6377" s="25" t="n">
        <f aca="false">E6377*I6377/100</f>
        <v>0.11679613785</v>
      </c>
      <c r="K6377" s="25" t="n">
        <f aca="false">E6377*Einstellungen!$B$5/100</f>
        <v>0.113274</v>
      </c>
      <c r="L6377" s="23" t="str">
        <f aca="false">IF(I6377&lt;Einstellungen!$B$5,"ja","nein")</f>
        <v>nein</v>
      </c>
      <c r="M6377" s="23" t="s">
        <v>131</v>
      </c>
      <c r="N6377" s="23" t="n">
        <v>2025</v>
      </c>
      <c r="O6377" s="23" t="n">
        <v>15</v>
      </c>
    </row>
    <row r="6378" customFormat="false" ht="15" hidden="false" customHeight="false" outlineLevel="0" collapsed="false">
      <c r="A6378" s="22" t="n">
        <v>45957</v>
      </c>
      <c r="B6378" s="23" t="s">
        <v>105</v>
      </c>
      <c r="C6378" s="23" t="s">
        <v>93</v>
      </c>
      <c r="D6378" s="24" t="n">
        <v>567.5</v>
      </c>
      <c r="E6378" s="25" t="n">
        <f aca="false">MAX(D6378,0)/1000</f>
        <v>0.5675</v>
      </c>
      <c r="F6378" s="25" t="n">
        <f aca="false">MAX(-D6378,0)/1000</f>
        <v>0</v>
      </c>
      <c r="G6378" s="23" t="str">
        <f aca="false">IF(E6378&gt;0,"ja","nein")</f>
        <v>ja</v>
      </c>
      <c r="H6378" s="26" t="n">
        <v>99.233</v>
      </c>
      <c r="I6378" s="26" t="n">
        <f aca="false">(H6378/10+IF(N6378=2025,Einstellungen!$B$23,Einstellungen!$C$23))*(1+Einstellungen!$B$10)</f>
        <v>31.754317</v>
      </c>
      <c r="J6378" s="25" t="n">
        <f aca="false">E6378*I6378/100</f>
        <v>0.180205748975</v>
      </c>
      <c r="K6378" s="25" t="n">
        <f aca="false">E6378*Einstellungen!$B$5/100</f>
        <v>0.164575</v>
      </c>
      <c r="L6378" s="23" t="str">
        <f aca="false">IF(I6378&lt;Einstellungen!$B$5,"ja","nein")</f>
        <v>nein</v>
      </c>
      <c r="M6378" s="23" t="s">
        <v>131</v>
      </c>
      <c r="N6378" s="23" t="n">
        <v>2025</v>
      </c>
      <c r="O6378" s="23" t="n">
        <v>16</v>
      </c>
    </row>
    <row r="6379" customFormat="false" ht="15" hidden="false" customHeight="false" outlineLevel="0" collapsed="false">
      <c r="A6379" s="22" t="n">
        <v>45957</v>
      </c>
      <c r="B6379" s="23" t="s">
        <v>97</v>
      </c>
      <c r="C6379" s="23" t="s">
        <v>93</v>
      </c>
      <c r="D6379" s="24" t="n">
        <v>570.7</v>
      </c>
      <c r="E6379" s="25" t="n">
        <f aca="false">MAX(D6379,0)/1000</f>
        <v>0.5707</v>
      </c>
      <c r="F6379" s="25" t="n">
        <f aca="false">MAX(-D6379,0)/1000</f>
        <v>0</v>
      </c>
      <c r="G6379" s="23" t="str">
        <f aca="false">IF(E6379&gt;0,"ja","nein")</f>
        <v>ja</v>
      </c>
      <c r="H6379" s="26" t="n">
        <v>110.71</v>
      </c>
      <c r="I6379" s="26" t="n">
        <f aca="false">(H6379/10+IF(N6379=2025,Einstellungen!$B$23,Einstellungen!$C$23))*(1+Einstellungen!$B$10)</f>
        <v>33.12008</v>
      </c>
      <c r="J6379" s="25" t="n">
        <f aca="false">E6379*I6379/100</f>
        <v>0.18901629656</v>
      </c>
      <c r="K6379" s="25" t="n">
        <f aca="false">E6379*Einstellungen!$B$5/100</f>
        <v>0.165503</v>
      </c>
      <c r="L6379" s="23" t="str">
        <f aca="false">IF(I6379&lt;Einstellungen!$B$5,"ja","nein")</f>
        <v>nein</v>
      </c>
      <c r="M6379" s="23" t="s">
        <v>131</v>
      </c>
      <c r="N6379" s="23" t="n">
        <v>2025</v>
      </c>
      <c r="O6379" s="23" t="n">
        <v>17</v>
      </c>
    </row>
    <row r="6380" customFormat="false" ht="15" hidden="false" customHeight="false" outlineLevel="0" collapsed="false">
      <c r="A6380" s="22" t="n">
        <v>45957</v>
      </c>
      <c r="B6380" s="23" t="s">
        <v>99</v>
      </c>
      <c r="C6380" s="23" t="s">
        <v>93</v>
      </c>
      <c r="D6380" s="24" t="n">
        <v>649.8</v>
      </c>
      <c r="E6380" s="25" t="n">
        <f aca="false">MAX(D6380,0)/1000</f>
        <v>0.6498</v>
      </c>
      <c r="F6380" s="25" t="n">
        <f aca="false">MAX(-D6380,0)/1000</f>
        <v>0</v>
      </c>
      <c r="G6380" s="23" t="str">
        <f aca="false">IF(E6380&gt;0,"ja","nein")</f>
        <v>ja</v>
      </c>
      <c r="H6380" s="26" t="n">
        <v>126.537</v>
      </c>
      <c r="I6380" s="26" t="n">
        <f aca="false">(H6380/10+IF(N6380=2025,Einstellungen!$B$23,Einstellungen!$C$23))*(1+Einstellungen!$B$10)</f>
        <v>35.003493</v>
      </c>
      <c r="J6380" s="25" t="n">
        <f aca="false">E6380*I6380/100</f>
        <v>0.227452697514</v>
      </c>
      <c r="K6380" s="25" t="n">
        <f aca="false">E6380*Einstellungen!$B$5/100</f>
        <v>0.188442</v>
      </c>
      <c r="L6380" s="23" t="str">
        <f aca="false">IF(I6380&lt;Einstellungen!$B$5,"ja","nein")</f>
        <v>nein</v>
      </c>
      <c r="M6380" s="23" t="s">
        <v>131</v>
      </c>
      <c r="N6380" s="23" t="n">
        <v>2025</v>
      </c>
      <c r="O6380" s="23" t="n">
        <v>18</v>
      </c>
    </row>
    <row r="6381" customFormat="false" ht="15" hidden="false" customHeight="false" outlineLevel="0" collapsed="false">
      <c r="A6381" s="22" t="n">
        <v>45957</v>
      </c>
      <c r="B6381" s="23" t="s">
        <v>100</v>
      </c>
      <c r="C6381" s="23" t="s">
        <v>93</v>
      </c>
      <c r="D6381" s="24" t="n">
        <v>511</v>
      </c>
      <c r="E6381" s="25" t="n">
        <f aca="false">MAX(D6381,0)/1000</f>
        <v>0.511</v>
      </c>
      <c r="F6381" s="25" t="n">
        <f aca="false">MAX(-D6381,0)/1000</f>
        <v>0</v>
      </c>
      <c r="G6381" s="23" t="str">
        <f aca="false">IF(E6381&gt;0,"ja","nein")</f>
        <v>ja</v>
      </c>
      <c r="H6381" s="26" t="n">
        <v>113.498</v>
      </c>
      <c r="I6381" s="26" t="n">
        <f aca="false">(H6381/10+IF(N6381=2025,Einstellungen!$B$23,Einstellungen!$C$23))*(1+Einstellungen!$B$10)</f>
        <v>33.451852</v>
      </c>
      <c r="J6381" s="25" t="n">
        <f aca="false">E6381*I6381/100</f>
        <v>0.17093896372</v>
      </c>
      <c r="K6381" s="25" t="n">
        <f aca="false">E6381*Einstellungen!$B$5/100</f>
        <v>0.14819</v>
      </c>
      <c r="L6381" s="23" t="str">
        <f aca="false">IF(I6381&lt;Einstellungen!$B$5,"ja","nein")</f>
        <v>nein</v>
      </c>
      <c r="M6381" s="23" t="s">
        <v>131</v>
      </c>
      <c r="N6381" s="23" t="n">
        <v>2025</v>
      </c>
      <c r="O6381" s="23" t="n">
        <v>19</v>
      </c>
    </row>
    <row r="6382" customFormat="false" ht="15" hidden="false" customHeight="false" outlineLevel="0" collapsed="false">
      <c r="A6382" s="22" t="n">
        <v>45957</v>
      </c>
      <c r="B6382" s="23" t="s">
        <v>92</v>
      </c>
      <c r="C6382" s="23" t="s">
        <v>93</v>
      </c>
      <c r="D6382" s="24" t="n">
        <v>538.4</v>
      </c>
      <c r="E6382" s="25" t="n">
        <f aca="false">MAX(D6382,0)/1000</f>
        <v>0.5384</v>
      </c>
      <c r="F6382" s="25" t="n">
        <f aca="false">MAX(-D6382,0)/1000</f>
        <v>0</v>
      </c>
      <c r="G6382" s="23" t="str">
        <f aca="false">IF(E6382&gt;0,"ja","nein")</f>
        <v>ja</v>
      </c>
      <c r="H6382" s="26" t="n">
        <v>95.035</v>
      </c>
      <c r="I6382" s="26" t="n">
        <f aca="false">(H6382/10+IF(N6382=2025,Einstellungen!$B$23,Einstellungen!$C$23))*(1+Einstellungen!$B$10)</f>
        <v>31.254755</v>
      </c>
      <c r="J6382" s="25" t="n">
        <f aca="false">E6382*I6382/100</f>
        <v>0.16827560092</v>
      </c>
      <c r="K6382" s="25" t="n">
        <f aca="false">E6382*Einstellungen!$B$5/100</f>
        <v>0.156136</v>
      </c>
      <c r="L6382" s="23" t="str">
        <f aca="false">IF(I6382&lt;Einstellungen!$B$5,"ja","nein")</f>
        <v>nein</v>
      </c>
      <c r="M6382" s="23" t="s">
        <v>131</v>
      </c>
      <c r="N6382" s="23" t="n">
        <v>2025</v>
      </c>
      <c r="O6382" s="23" t="n">
        <v>20</v>
      </c>
    </row>
    <row r="6383" customFormat="false" ht="15" hidden="false" customHeight="false" outlineLevel="0" collapsed="false">
      <c r="A6383" s="22" t="n">
        <v>45957</v>
      </c>
      <c r="B6383" s="23" t="s">
        <v>95</v>
      </c>
      <c r="C6383" s="23" t="s">
        <v>93</v>
      </c>
      <c r="D6383" s="24" t="n">
        <v>511.4</v>
      </c>
      <c r="E6383" s="25" t="n">
        <f aca="false">MAX(D6383,0)/1000</f>
        <v>0.5114</v>
      </c>
      <c r="F6383" s="25" t="n">
        <f aca="false">MAX(-D6383,0)/1000</f>
        <v>0</v>
      </c>
      <c r="G6383" s="23" t="str">
        <f aca="false">IF(E6383&gt;0,"ja","nein")</f>
        <v>ja</v>
      </c>
      <c r="H6383" s="26" t="n">
        <v>77.94</v>
      </c>
      <c r="I6383" s="26" t="n">
        <f aca="false">(H6383/10+IF(N6383=2025,Einstellungen!$B$23,Einstellungen!$C$23))*(1+Einstellungen!$B$10)</f>
        <v>29.22045</v>
      </c>
      <c r="J6383" s="25" t="n">
        <f aca="false">E6383*I6383/100</f>
        <v>0.1494333813</v>
      </c>
      <c r="K6383" s="25" t="n">
        <f aca="false">E6383*Einstellungen!$B$5/100</f>
        <v>0.148306</v>
      </c>
      <c r="L6383" s="23" t="str">
        <f aca="false">IF(I6383&lt;Einstellungen!$B$5,"ja","nein")</f>
        <v>nein</v>
      </c>
      <c r="M6383" s="23" t="s">
        <v>131</v>
      </c>
      <c r="N6383" s="23" t="n">
        <v>2025</v>
      </c>
      <c r="O6383" s="23" t="n">
        <v>21</v>
      </c>
    </row>
    <row r="6384" customFormat="false" ht="15" hidden="false" customHeight="false" outlineLevel="0" collapsed="false">
      <c r="A6384" s="22" t="n">
        <v>45957</v>
      </c>
      <c r="B6384" s="23" t="s">
        <v>96</v>
      </c>
      <c r="C6384" s="23" t="s">
        <v>93</v>
      </c>
      <c r="D6384" s="24" t="n">
        <v>407.8</v>
      </c>
      <c r="E6384" s="25" t="n">
        <f aca="false">MAX(D6384,0)/1000</f>
        <v>0.4078</v>
      </c>
      <c r="F6384" s="25" t="n">
        <f aca="false">MAX(-D6384,0)/1000</f>
        <v>0</v>
      </c>
      <c r="G6384" s="23" t="str">
        <f aca="false">IF(E6384&gt;0,"ja","nein")</f>
        <v>ja</v>
      </c>
      <c r="H6384" s="26" t="n">
        <v>74.48</v>
      </c>
      <c r="I6384" s="26" t="n">
        <f aca="false">(H6384/10+IF(N6384=2025,Einstellungen!$B$23,Einstellungen!$C$23))*(1+Einstellungen!$B$10)</f>
        <v>28.80871</v>
      </c>
      <c r="J6384" s="25" t="n">
        <f aca="false">E6384*I6384/100</f>
        <v>0.11748191938</v>
      </c>
      <c r="K6384" s="25" t="n">
        <f aca="false">E6384*Einstellungen!$B$5/100</f>
        <v>0.118262</v>
      </c>
      <c r="L6384" s="23" t="str">
        <f aca="false">IF(I6384&lt;Einstellungen!$B$5,"ja","nein")</f>
        <v>ja</v>
      </c>
      <c r="M6384" s="23" t="s">
        <v>131</v>
      </c>
      <c r="N6384" s="23" t="n">
        <v>2025</v>
      </c>
      <c r="O6384" s="23" t="n">
        <v>22</v>
      </c>
    </row>
    <row r="6385" customFormat="false" ht="15" hidden="false" customHeight="false" outlineLevel="0" collapsed="false">
      <c r="A6385" s="22" t="n">
        <v>45957</v>
      </c>
      <c r="B6385" s="23" t="s">
        <v>101</v>
      </c>
      <c r="C6385" s="23" t="s">
        <v>93</v>
      </c>
      <c r="D6385" s="24" t="n">
        <v>361.9</v>
      </c>
      <c r="E6385" s="25" t="n">
        <f aca="false">MAX(D6385,0)/1000</f>
        <v>0.3619</v>
      </c>
      <c r="F6385" s="25" t="n">
        <f aca="false">MAX(-D6385,0)/1000</f>
        <v>0</v>
      </c>
      <c r="G6385" s="23" t="str">
        <f aca="false">IF(E6385&gt;0,"ja","nein")</f>
        <v>ja</v>
      </c>
      <c r="H6385" s="26" t="n">
        <v>62.425</v>
      </c>
      <c r="I6385" s="26" t="n">
        <f aca="false">(H6385/10+IF(N6385=2025,Einstellungen!$B$23,Einstellungen!$C$23))*(1+Einstellungen!$B$10)</f>
        <v>27.374165</v>
      </c>
      <c r="J6385" s="25" t="n">
        <f aca="false">E6385*I6385/100</f>
        <v>0.099067103135</v>
      </c>
      <c r="K6385" s="25" t="n">
        <f aca="false">E6385*Einstellungen!$B$5/100</f>
        <v>0.104951</v>
      </c>
      <c r="L6385" s="23" t="str">
        <f aca="false">IF(I6385&lt;Einstellungen!$B$5,"ja","nein")</f>
        <v>ja</v>
      </c>
      <c r="M6385" s="23" t="s">
        <v>131</v>
      </c>
      <c r="N6385" s="23" t="n">
        <v>2025</v>
      </c>
      <c r="O6385" s="23" t="n">
        <v>23</v>
      </c>
    </row>
    <row r="6386" customFormat="false" ht="15" hidden="false" customHeight="false" outlineLevel="0" collapsed="false">
      <c r="A6386" s="22" t="n">
        <v>45958</v>
      </c>
      <c r="B6386" s="23" t="s">
        <v>102</v>
      </c>
      <c r="C6386" s="23" t="s">
        <v>98</v>
      </c>
      <c r="D6386" s="24" t="n">
        <v>326.9</v>
      </c>
      <c r="E6386" s="25" t="n">
        <f aca="false">MAX(D6386,0)/1000</f>
        <v>0.3269</v>
      </c>
      <c r="F6386" s="25" t="n">
        <f aca="false">MAX(-D6386,0)/1000</f>
        <v>0</v>
      </c>
      <c r="G6386" s="23" t="str">
        <f aca="false">IF(E6386&gt;0,"ja","nein")</f>
        <v>ja</v>
      </c>
      <c r="H6386" s="26" t="n">
        <v>44.11</v>
      </c>
      <c r="I6386" s="26" t="n">
        <f aca="false">(H6386/10+IF(N6386=2025,Einstellungen!$B$23,Einstellungen!$C$23))*(1+Einstellungen!$B$10)</f>
        <v>25.19468</v>
      </c>
      <c r="J6386" s="25" t="n">
        <f aca="false">E6386*I6386/100</f>
        <v>0.08236140892</v>
      </c>
      <c r="K6386" s="25" t="n">
        <f aca="false">E6386*Einstellungen!$B$5/100</f>
        <v>0.094801</v>
      </c>
      <c r="L6386" s="23" t="str">
        <f aca="false">IF(I6386&lt;Einstellungen!$B$5,"ja","nein")</f>
        <v>ja</v>
      </c>
      <c r="M6386" s="23" t="s">
        <v>131</v>
      </c>
      <c r="N6386" s="23" t="n">
        <v>2025</v>
      </c>
      <c r="O6386" s="23" t="n">
        <v>0</v>
      </c>
    </row>
    <row r="6387" customFormat="false" ht="15" hidden="false" customHeight="false" outlineLevel="0" collapsed="false">
      <c r="A6387" s="22" t="n">
        <v>45958</v>
      </c>
      <c r="B6387" s="23" t="s">
        <v>107</v>
      </c>
      <c r="C6387" s="23" t="s">
        <v>98</v>
      </c>
      <c r="D6387" s="24" t="n">
        <v>293.7</v>
      </c>
      <c r="E6387" s="25" t="n">
        <f aca="false">MAX(D6387,0)/1000</f>
        <v>0.2937</v>
      </c>
      <c r="F6387" s="25" t="n">
        <f aca="false">MAX(-D6387,0)/1000</f>
        <v>0</v>
      </c>
      <c r="G6387" s="23" t="str">
        <f aca="false">IF(E6387&gt;0,"ja","nein")</f>
        <v>ja</v>
      </c>
      <c r="H6387" s="26" t="n">
        <v>28.883</v>
      </c>
      <c r="I6387" s="26" t="n">
        <f aca="false">(H6387/10+IF(N6387=2025,Einstellungen!$B$23,Einstellungen!$C$23))*(1+Einstellungen!$B$10)</f>
        <v>23.382667</v>
      </c>
      <c r="J6387" s="25" t="n">
        <f aca="false">E6387*I6387/100</f>
        <v>0.068674892979</v>
      </c>
      <c r="K6387" s="25" t="n">
        <f aca="false">E6387*Einstellungen!$B$5/100</f>
        <v>0.085173</v>
      </c>
      <c r="L6387" s="23" t="str">
        <f aca="false">IF(I6387&lt;Einstellungen!$B$5,"ja","nein")</f>
        <v>ja</v>
      </c>
      <c r="M6387" s="23" t="s">
        <v>131</v>
      </c>
      <c r="N6387" s="23" t="n">
        <v>2025</v>
      </c>
      <c r="O6387" s="23" t="n">
        <v>1</v>
      </c>
    </row>
    <row r="6388" customFormat="false" ht="15" hidden="false" customHeight="false" outlineLevel="0" collapsed="false">
      <c r="A6388" s="22" t="n">
        <v>45958</v>
      </c>
      <c r="B6388" s="23" t="s">
        <v>108</v>
      </c>
      <c r="C6388" s="23" t="s">
        <v>98</v>
      </c>
      <c r="D6388" s="24" t="n">
        <v>270.6</v>
      </c>
      <c r="E6388" s="25" t="n">
        <f aca="false">MAX(D6388,0)/1000</f>
        <v>0.2706</v>
      </c>
      <c r="F6388" s="25" t="n">
        <f aca="false">MAX(-D6388,0)/1000</f>
        <v>0</v>
      </c>
      <c r="G6388" s="23" t="str">
        <f aca="false">IF(E6388&gt;0,"ja","nein")</f>
        <v>ja</v>
      </c>
      <c r="H6388" s="26" t="n">
        <v>18.543</v>
      </c>
      <c r="I6388" s="26" t="n">
        <f aca="false">(H6388/10+IF(N6388=2025,Einstellungen!$B$23,Einstellungen!$C$23))*(1+Einstellungen!$B$10)</f>
        <v>22.152207</v>
      </c>
      <c r="J6388" s="25" t="n">
        <f aca="false">E6388*I6388/100</f>
        <v>0.059943872142</v>
      </c>
      <c r="K6388" s="25" t="n">
        <f aca="false">E6388*Einstellungen!$B$5/100</f>
        <v>0.078474</v>
      </c>
      <c r="L6388" s="23" t="str">
        <f aca="false">IF(I6388&lt;Einstellungen!$B$5,"ja","nein")</f>
        <v>ja</v>
      </c>
      <c r="M6388" s="23" t="s">
        <v>131</v>
      </c>
      <c r="N6388" s="23" t="n">
        <v>2025</v>
      </c>
      <c r="O6388" s="23" t="n">
        <v>2</v>
      </c>
    </row>
    <row r="6389" customFormat="false" ht="15" hidden="false" customHeight="false" outlineLevel="0" collapsed="false">
      <c r="A6389" s="22" t="n">
        <v>45958</v>
      </c>
      <c r="B6389" s="23" t="s">
        <v>109</v>
      </c>
      <c r="C6389" s="23" t="s">
        <v>98</v>
      </c>
      <c r="D6389" s="24" t="n">
        <v>288.3</v>
      </c>
      <c r="E6389" s="25" t="n">
        <f aca="false">MAX(D6389,0)/1000</f>
        <v>0.2883</v>
      </c>
      <c r="F6389" s="25" t="n">
        <f aca="false">MAX(-D6389,0)/1000</f>
        <v>0</v>
      </c>
      <c r="G6389" s="23" t="str">
        <f aca="false">IF(E6389&gt;0,"ja","nein")</f>
        <v>ja</v>
      </c>
      <c r="H6389" s="26" t="n">
        <v>10.223</v>
      </c>
      <c r="I6389" s="26" t="n">
        <f aca="false">(H6389/10+IF(N6389=2025,Einstellungen!$B$23,Einstellungen!$C$23))*(1+Einstellungen!$B$10)</f>
        <v>21.162127</v>
      </c>
      <c r="J6389" s="25" t="n">
        <f aca="false">E6389*I6389/100</f>
        <v>0.061010412141</v>
      </c>
      <c r="K6389" s="25" t="n">
        <f aca="false">E6389*Einstellungen!$B$5/100</f>
        <v>0.083607</v>
      </c>
      <c r="L6389" s="23" t="str">
        <f aca="false">IF(I6389&lt;Einstellungen!$B$5,"ja","nein")</f>
        <v>ja</v>
      </c>
      <c r="M6389" s="23" t="s">
        <v>131</v>
      </c>
      <c r="N6389" s="23" t="n">
        <v>2025</v>
      </c>
      <c r="O6389" s="23" t="n">
        <v>3</v>
      </c>
    </row>
    <row r="6390" customFormat="false" ht="15" hidden="false" customHeight="false" outlineLevel="0" collapsed="false">
      <c r="A6390" s="22" t="n">
        <v>45958</v>
      </c>
      <c r="B6390" s="23" t="s">
        <v>110</v>
      </c>
      <c r="C6390" s="23" t="s">
        <v>98</v>
      </c>
      <c r="D6390" s="24" t="n">
        <v>267.5</v>
      </c>
      <c r="E6390" s="25" t="n">
        <f aca="false">MAX(D6390,0)/1000</f>
        <v>0.2675</v>
      </c>
      <c r="F6390" s="25" t="n">
        <f aca="false">MAX(-D6390,0)/1000</f>
        <v>0</v>
      </c>
      <c r="G6390" s="23" t="str">
        <f aca="false">IF(E6390&gt;0,"ja","nein")</f>
        <v>ja</v>
      </c>
      <c r="H6390" s="26" t="n">
        <v>10.953</v>
      </c>
      <c r="I6390" s="26" t="n">
        <f aca="false">(H6390/10+IF(N6390=2025,Einstellungen!$B$23,Einstellungen!$C$23))*(1+Einstellungen!$B$10)</f>
        <v>21.248997</v>
      </c>
      <c r="J6390" s="25" t="n">
        <f aca="false">E6390*I6390/100</f>
        <v>0.056841066975</v>
      </c>
      <c r="K6390" s="25" t="n">
        <f aca="false">E6390*Einstellungen!$B$5/100</f>
        <v>0.077575</v>
      </c>
      <c r="L6390" s="23" t="str">
        <f aca="false">IF(I6390&lt;Einstellungen!$B$5,"ja","nein")</f>
        <v>ja</v>
      </c>
      <c r="M6390" s="23" t="s">
        <v>131</v>
      </c>
      <c r="N6390" s="23" t="n">
        <v>2025</v>
      </c>
      <c r="O6390" s="23" t="n">
        <v>4</v>
      </c>
    </row>
    <row r="6391" customFormat="false" ht="15" hidden="false" customHeight="false" outlineLevel="0" collapsed="false">
      <c r="A6391" s="22" t="n">
        <v>45958</v>
      </c>
      <c r="B6391" s="23" t="s">
        <v>111</v>
      </c>
      <c r="C6391" s="23" t="s">
        <v>98</v>
      </c>
      <c r="D6391" s="24" t="n">
        <v>318.3</v>
      </c>
      <c r="E6391" s="25" t="n">
        <f aca="false">MAX(D6391,0)/1000</f>
        <v>0.3183</v>
      </c>
      <c r="F6391" s="25" t="n">
        <f aca="false">MAX(-D6391,0)/1000</f>
        <v>0</v>
      </c>
      <c r="G6391" s="23" t="str">
        <f aca="false">IF(E6391&gt;0,"ja","nein")</f>
        <v>ja</v>
      </c>
      <c r="H6391" s="26" t="n">
        <v>30.407</v>
      </c>
      <c r="I6391" s="26" t="n">
        <f aca="false">(H6391/10+IF(N6391=2025,Einstellungen!$B$23,Einstellungen!$C$23))*(1+Einstellungen!$B$10)</f>
        <v>23.564023</v>
      </c>
      <c r="J6391" s="25" t="n">
        <f aca="false">E6391*I6391/100</f>
        <v>0.075004285209</v>
      </c>
      <c r="K6391" s="25" t="n">
        <f aca="false">E6391*Einstellungen!$B$5/100</f>
        <v>0.092307</v>
      </c>
      <c r="L6391" s="23" t="str">
        <f aca="false">IF(I6391&lt;Einstellungen!$B$5,"ja","nein")</f>
        <v>ja</v>
      </c>
      <c r="M6391" s="23" t="s">
        <v>131</v>
      </c>
      <c r="N6391" s="23" t="n">
        <v>2025</v>
      </c>
      <c r="O6391" s="23" t="n">
        <v>5</v>
      </c>
    </row>
    <row r="6392" customFormat="false" ht="15" hidden="false" customHeight="false" outlineLevel="0" collapsed="false">
      <c r="A6392" s="22" t="n">
        <v>45958</v>
      </c>
      <c r="B6392" s="23" t="s">
        <v>112</v>
      </c>
      <c r="C6392" s="23" t="s">
        <v>98</v>
      </c>
      <c r="D6392" s="24" t="n">
        <v>279.9</v>
      </c>
      <c r="E6392" s="25" t="n">
        <f aca="false">MAX(D6392,0)/1000</f>
        <v>0.2799</v>
      </c>
      <c r="F6392" s="25" t="n">
        <f aca="false">MAX(-D6392,0)/1000</f>
        <v>0</v>
      </c>
      <c r="G6392" s="23" t="str">
        <f aca="false">IF(E6392&gt;0,"ja","nein")</f>
        <v>ja</v>
      </c>
      <c r="H6392" s="26" t="n">
        <v>59.522</v>
      </c>
      <c r="I6392" s="26" t="n">
        <f aca="false">(H6392/10+IF(N6392=2025,Einstellungen!$B$23,Einstellungen!$C$23))*(1+Einstellungen!$B$10)</f>
        <v>27.028708</v>
      </c>
      <c r="J6392" s="25" t="n">
        <f aca="false">E6392*I6392/100</f>
        <v>0.075653353692</v>
      </c>
      <c r="K6392" s="25" t="n">
        <f aca="false">E6392*Einstellungen!$B$5/100</f>
        <v>0.081171</v>
      </c>
      <c r="L6392" s="23" t="str">
        <f aca="false">IF(I6392&lt;Einstellungen!$B$5,"ja","nein")</f>
        <v>ja</v>
      </c>
      <c r="M6392" s="23" t="s">
        <v>131</v>
      </c>
      <c r="N6392" s="23" t="n">
        <v>2025</v>
      </c>
      <c r="O6392" s="23" t="n">
        <v>6</v>
      </c>
    </row>
    <row r="6393" customFormat="false" ht="15" hidden="false" customHeight="false" outlineLevel="0" collapsed="false">
      <c r="A6393" s="22" t="n">
        <v>45958</v>
      </c>
      <c r="B6393" s="23" t="s">
        <v>113</v>
      </c>
      <c r="C6393" s="23" t="s">
        <v>98</v>
      </c>
      <c r="D6393" s="24" t="n">
        <v>343.2</v>
      </c>
      <c r="E6393" s="25" t="n">
        <f aca="false">MAX(D6393,0)/1000</f>
        <v>0.3432</v>
      </c>
      <c r="F6393" s="25" t="n">
        <f aca="false">MAX(-D6393,0)/1000</f>
        <v>0</v>
      </c>
      <c r="G6393" s="23" t="str">
        <f aca="false">IF(E6393&gt;0,"ja","nein")</f>
        <v>ja</v>
      </c>
      <c r="H6393" s="26" t="n">
        <v>80.382</v>
      </c>
      <c r="I6393" s="26" t="n">
        <f aca="false">(H6393/10+IF(N6393=2025,Einstellungen!$B$23,Einstellungen!$C$23))*(1+Einstellungen!$B$10)</f>
        <v>29.511048</v>
      </c>
      <c r="J6393" s="25" t="n">
        <f aca="false">E6393*I6393/100</f>
        <v>0.101281916736</v>
      </c>
      <c r="K6393" s="25" t="n">
        <f aca="false">E6393*Einstellungen!$B$5/100</f>
        <v>0.099528</v>
      </c>
      <c r="L6393" s="23" t="str">
        <f aca="false">IF(I6393&lt;Einstellungen!$B$5,"ja","nein")</f>
        <v>nein</v>
      </c>
      <c r="M6393" s="23" t="s">
        <v>131</v>
      </c>
      <c r="N6393" s="23" t="n">
        <v>2025</v>
      </c>
      <c r="O6393" s="23" t="n">
        <v>7</v>
      </c>
    </row>
    <row r="6394" customFormat="false" ht="15" hidden="false" customHeight="false" outlineLevel="0" collapsed="false">
      <c r="A6394" s="22" t="n">
        <v>45958</v>
      </c>
      <c r="B6394" s="23" t="s">
        <v>114</v>
      </c>
      <c r="C6394" s="23" t="s">
        <v>98</v>
      </c>
      <c r="D6394" s="24" t="n">
        <v>324</v>
      </c>
      <c r="E6394" s="25" t="n">
        <f aca="false">MAX(D6394,0)/1000</f>
        <v>0.324</v>
      </c>
      <c r="F6394" s="25" t="n">
        <f aca="false">MAX(-D6394,0)/1000</f>
        <v>0</v>
      </c>
      <c r="G6394" s="23" t="str">
        <f aca="false">IF(E6394&gt;0,"ja","nein")</f>
        <v>ja</v>
      </c>
      <c r="H6394" s="26" t="n">
        <v>89.395</v>
      </c>
      <c r="I6394" s="26" t="n">
        <f aca="false">(H6394/10+IF(N6394=2025,Einstellungen!$B$23,Einstellungen!$C$23))*(1+Einstellungen!$B$10)</f>
        <v>30.583595</v>
      </c>
      <c r="J6394" s="25" t="n">
        <f aca="false">E6394*I6394/100</f>
        <v>0.0990908478</v>
      </c>
      <c r="K6394" s="25" t="n">
        <f aca="false">E6394*Einstellungen!$B$5/100</f>
        <v>0.09396</v>
      </c>
      <c r="L6394" s="23" t="str">
        <f aca="false">IF(I6394&lt;Einstellungen!$B$5,"ja","nein")</f>
        <v>nein</v>
      </c>
      <c r="M6394" s="23" t="s">
        <v>131</v>
      </c>
      <c r="N6394" s="23" t="n">
        <v>2025</v>
      </c>
      <c r="O6394" s="23" t="n">
        <v>8</v>
      </c>
    </row>
    <row r="6395" customFormat="false" ht="15" hidden="false" customHeight="false" outlineLevel="0" collapsed="false">
      <c r="A6395" s="22" t="n">
        <v>45958</v>
      </c>
      <c r="B6395" s="23" t="s">
        <v>115</v>
      </c>
      <c r="C6395" s="23" t="s">
        <v>98</v>
      </c>
      <c r="D6395" s="24" t="n">
        <v>326.4</v>
      </c>
      <c r="E6395" s="25" t="n">
        <f aca="false">MAX(D6395,0)/1000</f>
        <v>0.3264</v>
      </c>
      <c r="F6395" s="25" t="n">
        <f aca="false">MAX(-D6395,0)/1000</f>
        <v>0</v>
      </c>
      <c r="G6395" s="23" t="str">
        <f aca="false">IF(E6395&gt;0,"ja","nein")</f>
        <v>ja</v>
      </c>
      <c r="H6395" s="26" t="n">
        <v>87.365</v>
      </c>
      <c r="I6395" s="26" t="n">
        <f aca="false">(H6395/10+IF(N6395=2025,Einstellungen!$B$23,Einstellungen!$C$23))*(1+Einstellungen!$B$10)</f>
        <v>30.342025</v>
      </c>
      <c r="J6395" s="25" t="n">
        <f aca="false">E6395*I6395/100</f>
        <v>0.0990363696</v>
      </c>
      <c r="K6395" s="25" t="n">
        <f aca="false">E6395*Einstellungen!$B$5/100</f>
        <v>0.094656</v>
      </c>
      <c r="L6395" s="23" t="str">
        <f aca="false">IF(I6395&lt;Einstellungen!$B$5,"ja","nein")</f>
        <v>nein</v>
      </c>
      <c r="M6395" s="23" t="s">
        <v>131</v>
      </c>
      <c r="N6395" s="23" t="n">
        <v>2025</v>
      </c>
      <c r="O6395" s="23" t="n">
        <v>9</v>
      </c>
    </row>
    <row r="6396" customFormat="false" ht="15" hidden="false" customHeight="false" outlineLevel="0" collapsed="false">
      <c r="A6396" s="22" t="n">
        <v>45958</v>
      </c>
      <c r="B6396" s="23" t="s">
        <v>116</v>
      </c>
      <c r="C6396" s="23" t="s">
        <v>98</v>
      </c>
      <c r="D6396" s="24" t="n">
        <v>225.8</v>
      </c>
      <c r="E6396" s="25" t="n">
        <f aca="false">MAX(D6396,0)/1000</f>
        <v>0.2258</v>
      </c>
      <c r="F6396" s="25" t="n">
        <f aca="false">MAX(-D6396,0)/1000</f>
        <v>0</v>
      </c>
      <c r="G6396" s="23" t="str">
        <f aca="false">IF(E6396&gt;0,"ja","nein")</f>
        <v>ja</v>
      </c>
      <c r="H6396" s="26" t="n">
        <v>81.002</v>
      </c>
      <c r="I6396" s="26" t="n">
        <f aca="false">(H6396/10+IF(N6396=2025,Einstellungen!$B$23,Einstellungen!$C$23))*(1+Einstellungen!$B$10)</f>
        <v>29.584828</v>
      </c>
      <c r="J6396" s="25" t="n">
        <f aca="false">E6396*I6396/100</f>
        <v>0.066802541624</v>
      </c>
      <c r="K6396" s="25" t="n">
        <f aca="false">E6396*Einstellungen!$B$5/100</f>
        <v>0.065482</v>
      </c>
      <c r="L6396" s="23" t="str">
        <f aca="false">IF(I6396&lt;Einstellungen!$B$5,"ja","nein")</f>
        <v>nein</v>
      </c>
      <c r="M6396" s="23" t="s">
        <v>131</v>
      </c>
      <c r="N6396" s="23" t="n">
        <v>2025</v>
      </c>
      <c r="O6396" s="23" t="n">
        <v>10</v>
      </c>
    </row>
    <row r="6397" customFormat="false" ht="15" hidden="false" customHeight="false" outlineLevel="0" collapsed="false">
      <c r="A6397" s="22" t="n">
        <v>45958</v>
      </c>
      <c r="B6397" s="23" t="s">
        <v>117</v>
      </c>
      <c r="C6397" s="23" t="s">
        <v>98</v>
      </c>
      <c r="D6397" s="24" t="n">
        <v>-222.1</v>
      </c>
      <c r="E6397" s="25" t="n">
        <f aca="false">MAX(D6397,0)/1000</f>
        <v>0</v>
      </c>
      <c r="F6397" s="25" t="n">
        <f aca="false">MAX(-D6397,0)/1000</f>
        <v>0.2221</v>
      </c>
      <c r="G6397" s="23" t="str">
        <f aca="false">IF(E6397&gt;0,"ja","nein")</f>
        <v>nein</v>
      </c>
      <c r="H6397" s="26" t="n">
        <v>75.415</v>
      </c>
      <c r="I6397" s="26" t="n">
        <f aca="false">(H6397/10+IF(N6397=2025,Einstellungen!$B$23,Einstellungen!$C$23))*(1+Einstellungen!$B$10)</f>
        <v>28.919975</v>
      </c>
      <c r="J6397" s="25" t="n">
        <f aca="false">E6397*I6397/100</f>
        <v>0</v>
      </c>
      <c r="K6397" s="25" t="n">
        <f aca="false">E6397*Einstellungen!$B$5/100</f>
        <v>0</v>
      </c>
      <c r="L6397" s="23" t="str">
        <f aca="false">IF(I6397&lt;Einstellungen!$B$5,"ja","nein")</f>
        <v>ja</v>
      </c>
      <c r="M6397" s="23" t="s">
        <v>131</v>
      </c>
      <c r="N6397" s="23" t="n">
        <v>2025</v>
      </c>
      <c r="O6397" s="23" t="n">
        <v>11</v>
      </c>
    </row>
    <row r="6398" customFormat="false" ht="15" hidden="false" customHeight="false" outlineLevel="0" collapsed="false">
      <c r="A6398" s="22" t="n">
        <v>45958</v>
      </c>
      <c r="B6398" s="23" t="s">
        <v>118</v>
      </c>
      <c r="C6398" s="23" t="s">
        <v>98</v>
      </c>
      <c r="D6398" s="24" t="n">
        <v>-33.5</v>
      </c>
      <c r="E6398" s="25" t="n">
        <f aca="false">MAX(D6398,0)/1000</f>
        <v>0</v>
      </c>
      <c r="F6398" s="25" t="n">
        <f aca="false">MAX(-D6398,0)/1000</f>
        <v>0.0335</v>
      </c>
      <c r="G6398" s="23" t="str">
        <f aca="false">IF(E6398&gt;0,"ja","nein")</f>
        <v>nein</v>
      </c>
      <c r="H6398" s="26" t="n">
        <v>67.56</v>
      </c>
      <c r="I6398" s="26" t="n">
        <f aca="false">(H6398/10+IF(N6398=2025,Einstellungen!$B$23,Einstellungen!$C$23))*(1+Einstellungen!$B$10)</f>
        <v>27.98523</v>
      </c>
      <c r="J6398" s="25" t="n">
        <f aca="false">E6398*I6398/100</f>
        <v>0</v>
      </c>
      <c r="K6398" s="25" t="n">
        <f aca="false">E6398*Einstellungen!$B$5/100</f>
        <v>0</v>
      </c>
      <c r="L6398" s="23" t="str">
        <f aca="false">IF(I6398&lt;Einstellungen!$B$5,"ja","nein")</f>
        <v>ja</v>
      </c>
      <c r="M6398" s="23" t="s">
        <v>131</v>
      </c>
      <c r="N6398" s="23" t="n">
        <v>2025</v>
      </c>
      <c r="O6398" s="23" t="n">
        <v>12</v>
      </c>
    </row>
    <row r="6399" customFormat="false" ht="15" hidden="false" customHeight="false" outlineLevel="0" collapsed="false">
      <c r="A6399" s="22" t="n">
        <v>45958</v>
      </c>
      <c r="B6399" s="23" t="s">
        <v>119</v>
      </c>
      <c r="C6399" s="23" t="s">
        <v>98</v>
      </c>
      <c r="D6399" s="24" t="n">
        <v>28.1</v>
      </c>
      <c r="E6399" s="25" t="n">
        <f aca="false">MAX(D6399,0)/1000</f>
        <v>0.0281</v>
      </c>
      <c r="F6399" s="25" t="n">
        <f aca="false">MAX(-D6399,0)/1000</f>
        <v>0</v>
      </c>
      <c r="G6399" s="23" t="str">
        <f aca="false">IF(E6399&gt;0,"ja","nein")</f>
        <v>ja</v>
      </c>
      <c r="H6399" s="26" t="n">
        <v>62.303</v>
      </c>
      <c r="I6399" s="26" t="n">
        <f aca="false">(H6399/10+IF(N6399=2025,Einstellungen!$B$23,Einstellungen!$C$23))*(1+Einstellungen!$B$10)</f>
        <v>27.359647</v>
      </c>
      <c r="J6399" s="25" t="n">
        <f aca="false">E6399*I6399/100</f>
        <v>0.007688060807</v>
      </c>
      <c r="K6399" s="25" t="n">
        <f aca="false">E6399*Einstellungen!$B$5/100</f>
        <v>0.008149</v>
      </c>
      <c r="L6399" s="23" t="str">
        <f aca="false">IF(I6399&lt;Einstellungen!$B$5,"ja","nein")</f>
        <v>ja</v>
      </c>
      <c r="M6399" s="23" t="s">
        <v>131</v>
      </c>
      <c r="N6399" s="23" t="n">
        <v>2025</v>
      </c>
      <c r="O6399" s="23" t="n">
        <v>13</v>
      </c>
    </row>
    <row r="6400" customFormat="false" ht="15" hidden="false" customHeight="false" outlineLevel="0" collapsed="false">
      <c r="A6400" s="22" t="n">
        <v>45958</v>
      </c>
      <c r="B6400" s="23" t="s">
        <v>120</v>
      </c>
      <c r="C6400" s="23" t="s">
        <v>98</v>
      </c>
      <c r="D6400" s="24" t="n">
        <v>-38.5</v>
      </c>
      <c r="E6400" s="25" t="n">
        <f aca="false">MAX(D6400,0)/1000</f>
        <v>0</v>
      </c>
      <c r="F6400" s="25" t="n">
        <f aca="false">MAX(-D6400,0)/1000</f>
        <v>0.0385</v>
      </c>
      <c r="G6400" s="23" t="str">
        <f aca="false">IF(E6400&gt;0,"ja","nein")</f>
        <v>nein</v>
      </c>
      <c r="H6400" s="26" t="n">
        <v>64.42</v>
      </c>
      <c r="I6400" s="26" t="n">
        <f aca="false">(H6400/10+IF(N6400=2025,Einstellungen!$B$23,Einstellungen!$C$23))*(1+Einstellungen!$B$10)</f>
        <v>27.61157</v>
      </c>
      <c r="J6400" s="25" t="n">
        <f aca="false">E6400*I6400/100</f>
        <v>0</v>
      </c>
      <c r="K6400" s="25" t="n">
        <f aca="false">E6400*Einstellungen!$B$5/100</f>
        <v>0</v>
      </c>
      <c r="L6400" s="23" t="str">
        <f aca="false">IF(I6400&lt;Einstellungen!$B$5,"ja","nein")</f>
        <v>ja</v>
      </c>
      <c r="M6400" s="23" t="s">
        <v>131</v>
      </c>
      <c r="N6400" s="23" t="n">
        <v>2025</v>
      </c>
      <c r="O6400" s="23" t="n">
        <v>14</v>
      </c>
    </row>
    <row r="6401" customFormat="false" ht="15" hidden="false" customHeight="false" outlineLevel="0" collapsed="false">
      <c r="A6401" s="22" t="n">
        <v>45958</v>
      </c>
      <c r="B6401" s="23" t="s">
        <v>104</v>
      </c>
      <c r="C6401" s="23" t="s">
        <v>98</v>
      </c>
      <c r="D6401" s="24" t="n">
        <v>138.5</v>
      </c>
      <c r="E6401" s="25" t="n">
        <f aca="false">MAX(D6401,0)/1000</f>
        <v>0.1385</v>
      </c>
      <c r="F6401" s="25" t="n">
        <f aca="false">MAX(-D6401,0)/1000</f>
        <v>0</v>
      </c>
      <c r="G6401" s="23" t="str">
        <f aca="false">IF(E6401&gt;0,"ja","nein")</f>
        <v>ja</v>
      </c>
      <c r="H6401" s="26" t="n">
        <v>73.097</v>
      </c>
      <c r="I6401" s="26" t="n">
        <f aca="false">(H6401/10+IF(N6401=2025,Einstellungen!$B$23,Einstellungen!$C$23))*(1+Einstellungen!$B$10)</f>
        <v>28.644133</v>
      </c>
      <c r="J6401" s="25" t="n">
        <f aca="false">E6401*I6401/100</f>
        <v>0.039672124205</v>
      </c>
      <c r="K6401" s="25" t="n">
        <f aca="false">E6401*Einstellungen!$B$5/100</f>
        <v>0.040165</v>
      </c>
      <c r="L6401" s="23" t="str">
        <f aca="false">IF(I6401&lt;Einstellungen!$B$5,"ja","nein")</f>
        <v>ja</v>
      </c>
      <c r="M6401" s="23" t="s">
        <v>131</v>
      </c>
      <c r="N6401" s="23" t="n">
        <v>2025</v>
      </c>
      <c r="O6401" s="23" t="n">
        <v>15</v>
      </c>
    </row>
    <row r="6402" customFormat="false" ht="15" hidden="false" customHeight="false" outlineLevel="0" collapsed="false">
      <c r="A6402" s="22" t="n">
        <v>45958</v>
      </c>
      <c r="B6402" s="23" t="s">
        <v>105</v>
      </c>
      <c r="C6402" s="23" t="s">
        <v>98</v>
      </c>
      <c r="D6402" s="24" t="n">
        <v>397.8</v>
      </c>
      <c r="E6402" s="25" t="n">
        <f aca="false">MAX(D6402,0)/1000</f>
        <v>0.3978</v>
      </c>
      <c r="F6402" s="25" t="n">
        <f aca="false">MAX(-D6402,0)/1000</f>
        <v>0</v>
      </c>
      <c r="G6402" s="23" t="str">
        <f aca="false">IF(E6402&gt;0,"ja","nein")</f>
        <v>ja</v>
      </c>
      <c r="H6402" s="26" t="n">
        <v>80.072</v>
      </c>
      <c r="I6402" s="26" t="n">
        <f aca="false">(H6402/10+IF(N6402=2025,Einstellungen!$B$23,Einstellungen!$C$23))*(1+Einstellungen!$B$10)</f>
        <v>29.474158</v>
      </c>
      <c r="J6402" s="25" t="n">
        <f aca="false">E6402*I6402/100</f>
        <v>0.117248200524</v>
      </c>
      <c r="K6402" s="25" t="n">
        <f aca="false">E6402*Einstellungen!$B$5/100</f>
        <v>0.115362</v>
      </c>
      <c r="L6402" s="23" t="str">
        <f aca="false">IF(I6402&lt;Einstellungen!$B$5,"ja","nein")</f>
        <v>nein</v>
      </c>
      <c r="M6402" s="23" t="s">
        <v>131</v>
      </c>
      <c r="N6402" s="23" t="n">
        <v>2025</v>
      </c>
      <c r="O6402" s="23" t="n">
        <v>16</v>
      </c>
    </row>
    <row r="6403" customFormat="false" ht="15" hidden="false" customHeight="false" outlineLevel="0" collapsed="false">
      <c r="A6403" s="22" t="n">
        <v>45958</v>
      </c>
      <c r="B6403" s="23" t="s">
        <v>97</v>
      </c>
      <c r="C6403" s="23" t="s">
        <v>98</v>
      </c>
      <c r="D6403" s="24" t="n">
        <v>1548.7</v>
      </c>
      <c r="E6403" s="25" t="n">
        <f aca="false">MAX(D6403,0)/1000</f>
        <v>1.5487</v>
      </c>
      <c r="F6403" s="25" t="n">
        <f aca="false">MAX(-D6403,0)/1000</f>
        <v>0</v>
      </c>
      <c r="G6403" s="23" t="str">
        <f aca="false">IF(E6403&gt;0,"ja","nein")</f>
        <v>ja</v>
      </c>
      <c r="H6403" s="26" t="n">
        <v>93.832</v>
      </c>
      <c r="I6403" s="26" t="n">
        <f aca="false">(H6403/10+IF(N6403=2025,Einstellungen!$B$23,Einstellungen!$C$23))*(1+Einstellungen!$B$10)</f>
        <v>31.111598</v>
      </c>
      <c r="J6403" s="25" t="n">
        <f aca="false">E6403*I6403/100</f>
        <v>0.481825318226</v>
      </c>
      <c r="K6403" s="25" t="n">
        <f aca="false">E6403*Einstellungen!$B$5/100</f>
        <v>0.449123</v>
      </c>
      <c r="L6403" s="23" t="str">
        <f aca="false">IF(I6403&lt;Einstellungen!$B$5,"ja","nein")</f>
        <v>nein</v>
      </c>
      <c r="M6403" s="23" t="s">
        <v>131</v>
      </c>
      <c r="N6403" s="23" t="n">
        <v>2025</v>
      </c>
      <c r="O6403" s="23" t="n">
        <v>17</v>
      </c>
    </row>
    <row r="6404" customFormat="false" ht="15" hidden="false" customHeight="false" outlineLevel="0" collapsed="false">
      <c r="A6404" s="22" t="n">
        <v>45958</v>
      </c>
      <c r="B6404" s="23" t="s">
        <v>99</v>
      </c>
      <c r="C6404" s="23" t="s">
        <v>98</v>
      </c>
      <c r="D6404" s="24" t="n">
        <v>853.3</v>
      </c>
      <c r="E6404" s="25" t="n">
        <f aca="false">MAX(D6404,0)/1000</f>
        <v>0.8533</v>
      </c>
      <c r="F6404" s="25" t="n">
        <f aca="false">MAX(-D6404,0)/1000</f>
        <v>0</v>
      </c>
      <c r="G6404" s="23" t="str">
        <f aca="false">IF(E6404&gt;0,"ja","nein")</f>
        <v>ja</v>
      </c>
      <c r="H6404" s="26" t="n">
        <v>110.23</v>
      </c>
      <c r="I6404" s="26" t="n">
        <f aca="false">(H6404/10+IF(N6404=2025,Einstellungen!$B$23,Einstellungen!$C$23))*(1+Einstellungen!$B$10)</f>
        <v>33.06296</v>
      </c>
      <c r="J6404" s="25" t="n">
        <f aca="false">E6404*I6404/100</f>
        <v>0.28212623768</v>
      </c>
      <c r="K6404" s="25" t="n">
        <f aca="false">E6404*Einstellungen!$B$5/100</f>
        <v>0.247457</v>
      </c>
      <c r="L6404" s="23" t="str">
        <f aca="false">IF(I6404&lt;Einstellungen!$B$5,"ja","nein")</f>
        <v>nein</v>
      </c>
      <c r="M6404" s="23" t="s">
        <v>131</v>
      </c>
      <c r="N6404" s="23" t="n">
        <v>2025</v>
      </c>
      <c r="O6404" s="23" t="n">
        <v>18</v>
      </c>
    </row>
    <row r="6405" customFormat="false" ht="15" hidden="false" customHeight="false" outlineLevel="0" collapsed="false">
      <c r="A6405" s="22" t="n">
        <v>45958</v>
      </c>
      <c r="B6405" s="23" t="s">
        <v>100</v>
      </c>
      <c r="C6405" s="23" t="s">
        <v>98</v>
      </c>
      <c r="D6405" s="24" t="n">
        <v>385.4</v>
      </c>
      <c r="E6405" s="25" t="n">
        <f aca="false">MAX(D6405,0)/1000</f>
        <v>0.3854</v>
      </c>
      <c r="F6405" s="25" t="n">
        <f aca="false">MAX(-D6405,0)/1000</f>
        <v>0</v>
      </c>
      <c r="G6405" s="23" t="str">
        <f aca="false">IF(E6405&gt;0,"ja","nein")</f>
        <v>ja</v>
      </c>
      <c r="H6405" s="26" t="n">
        <v>106.913</v>
      </c>
      <c r="I6405" s="26" t="n">
        <f aca="false">(H6405/10+IF(N6405=2025,Einstellungen!$B$23,Einstellungen!$C$23))*(1+Einstellungen!$B$10)</f>
        <v>32.668237</v>
      </c>
      <c r="J6405" s="25" t="n">
        <f aca="false">E6405*I6405/100</f>
        <v>0.125903385398</v>
      </c>
      <c r="K6405" s="25" t="n">
        <f aca="false">E6405*Einstellungen!$B$5/100</f>
        <v>0.111766</v>
      </c>
      <c r="L6405" s="23" t="str">
        <f aca="false">IF(I6405&lt;Einstellungen!$B$5,"ja","nein")</f>
        <v>nein</v>
      </c>
      <c r="M6405" s="23" t="s">
        <v>131</v>
      </c>
      <c r="N6405" s="23" t="n">
        <v>2025</v>
      </c>
      <c r="O6405" s="23" t="n">
        <v>19</v>
      </c>
    </row>
    <row r="6406" customFormat="false" ht="15" hidden="false" customHeight="false" outlineLevel="0" collapsed="false">
      <c r="A6406" s="22" t="n">
        <v>45958</v>
      </c>
      <c r="B6406" s="23" t="s">
        <v>92</v>
      </c>
      <c r="C6406" s="23" t="s">
        <v>98</v>
      </c>
      <c r="D6406" s="24" t="n">
        <v>1102.1</v>
      </c>
      <c r="E6406" s="25" t="n">
        <f aca="false">MAX(D6406,0)/1000</f>
        <v>1.1021</v>
      </c>
      <c r="F6406" s="25" t="n">
        <f aca="false">MAX(-D6406,0)/1000</f>
        <v>0</v>
      </c>
      <c r="G6406" s="23" t="str">
        <f aca="false">IF(E6406&gt;0,"ja","nein")</f>
        <v>ja</v>
      </c>
      <c r="H6406" s="26" t="n">
        <v>91.925</v>
      </c>
      <c r="I6406" s="26" t="n">
        <f aca="false">(H6406/10+IF(N6406=2025,Einstellungen!$B$23,Einstellungen!$C$23))*(1+Einstellungen!$B$10)</f>
        <v>30.884665</v>
      </c>
      <c r="J6406" s="25" t="n">
        <f aca="false">E6406*I6406/100</f>
        <v>0.340379892965</v>
      </c>
      <c r="K6406" s="25" t="n">
        <f aca="false">E6406*Einstellungen!$B$5/100</f>
        <v>0.319609</v>
      </c>
      <c r="L6406" s="23" t="str">
        <f aca="false">IF(I6406&lt;Einstellungen!$B$5,"ja","nein")</f>
        <v>nein</v>
      </c>
      <c r="M6406" s="23" t="s">
        <v>131</v>
      </c>
      <c r="N6406" s="23" t="n">
        <v>2025</v>
      </c>
      <c r="O6406" s="23" t="n">
        <v>20</v>
      </c>
    </row>
    <row r="6407" customFormat="false" ht="15" hidden="false" customHeight="false" outlineLevel="0" collapsed="false">
      <c r="A6407" s="22" t="n">
        <v>45958</v>
      </c>
      <c r="B6407" s="23" t="s">
        <v>95</v>
      </c>
      <c r="C6407" s="23" t="s">
        <v>98</v>
      </c>
      <c r="D6407" s="24" t="n">
        <v>565</v>
      </c>
      <c r="E6407" s="25" t="n">
        <f aca="false">MAX(D6407,0)/1000</f>
        <v>0.565</v>
      </c>
      <c r="F6407" s="25" t="n">
        <f aca="false">MAX(-D6407,0)/1000</f>
        <v>0</v>
      </c>
      <c r="G6407" s="23" t="str">
        <f aca="false">IF(E6407&gt;0,"ja","nein")</f>
        <v>ja</v>
      </c>
      <c r="H6407" s="26" t="n">
        <v>80.838</v>
      </c>
      <c r="I6407" s="26" t="n">
        <f aca="false">(H6407/10+IF(N6407=2025,Einstellungen!$B$23,Einstellungen!$C$23))*(1+Einstellungen!$B$10)</f>
        <v>29.565312</v>
      </c>
      <c r="J6407" s="25" t="n">
        <f aca="false">E6407*I6407/100</f>
        <v>0.1670440128</v>
      </c>
      <c r="K6407" s="25" t="n">
        <f aca="false">E6407*Einstellungen!$B$5/100</f>
        <v>0.16385</v>
      </c>
      <c r="L6407" s="23" t="str">
        <f aca="false">IF(I6407&lt;Einstellungen!$B$5,"ja","nein")</f>
        <v>nein</v>
      </c>
      <c r="M6407" s="23" t="s">
        <v>131</v>
      </c>
      <c r="N6407" s="23" t="n">
        <v>2025</v>
      </c>
      <c r="O6407" s="23" t="n">
        <v>21</v>
      </c>
    </row>
    <row r="6408" customFormat="false" ht="15" hidden="false" customHeight="false" outlineLevel="0" collapsed="false">
      <c r="A6408" s="22" t="n">
        <v>45958</v>
      </c>
      <c r="B6408" s="23" t="s">
        <v>96</v>
      </c>
      <c r="C6408" s="23" t="s">
        <v>98</v>
      </c>
      <c r="D6408" s="24" t="n">
        <v>405</v>
      </c>
      <c r="E6408" s="25" t="n">
        <f aca="false">MAX(D6408,0)/1000</f>
        <v>0.405</v>
      </c>
      <c r="F6408" s="25" t="n">
        <f aca="false">MAX(-D6408,0)/1000</f>
        <v>0</v>
      </c>
      <c r="G6408" s="23" t="str">
        <f aca="false">IF(E6408&gt;0,"ja","nein")</f>
        <v>ja</v>
      </c>
      <c r="H6408" s="26" t="n">
        <v>79.58</v>
      </c>
      <c r="I6408" s="26" t="n">
        <f aca="false">(H6408/10+IF(N6408=2025,Einstellungen!$B$23,Einstellungen!$C$23))*(1+Einstellungen!$B$10)</f>
        <v>29.41561</v>
      </c>
      <c r="J6408" s="25" t="n">
        <f aca="false">E6408*I6408/100</f>
        <v>0.1191332205</v>
      </c>
      <c r="K6408" s="25" t="n">
        <f aca="false">E6408*Einstellungen!$B$5/100</f>
        <v>0.11745</v>
      </c>
      <c r="L6408" s="23" t="str">
        <f aca="false">IF(I6408&lt;Einstellungen!$B$5,"ja","nein")</f>
        <v>nein</v>
      </c>
      <c r="M6408" s="23" t="s">
        <v>131</v>
      </c>
      <c r="N6408" s="23" t="n">
        <v>2025</v>
      </c>
      <c r="O6408" s="23" t="n">
        <v>22</v>
      </c>
    </row>
    <row r="6409" customFormat="false" ht="15" hidden="false" customHeight="false" outlineLevel="0" collapsed="false">
      <c r="A6409" s="22" t="n">
        <v>45958</v>
      </c>
      <c r="B6409" s="23" t="s">
        <v>101</v>
      </c>
      <c r="C6409" s="23" t="s">
        <v>98</v>
      </c>
      <c r="D6409" s="24" t="n">
        <v>362.3</v>
      </c>
      <c r="E6409" s="25" t="n">
        <f aca="false">MAX(D6409,0)/1000</f>
        <v>0.3623</v>
      </c>
      <c r="F6409" s="25" t="n">
        <f aca="false">MAX(-D6409,0)/1000</f>
        <v>0</v>
      </c>
      <c r="G6409" s="23" t="str">
        <f aca="false">IF(E6409&gt;0,"ja","nein")</f>
        <v>ja</v>
      </c>
      <c r="H6409" s="26" t="n">
        <v>73.222</v>
      </c>
      <c r="I6409" s="26" t="n">
        <f aca="false">(H6409/10+IF(N6409=2025,Einstellungen!$B$23,Einstellungen!$C$23))*(1+Einstellungen!$B$10)</f>
        <v>28.659008</v>
      </c>
      <c r="J6409" s="25" t="n">
        <f aca="false">E6409*I6409/100</f>
        <v>0.103831585984</v>
      </c>
      <c r="K6409" s="25" t="n">
        <f aca="false">E6409*Einstellungen!$B$5/100</f>
        <v>0.105067</v>
      </c>
      <c r="L6409" s="23" t="str">
        <f aca="false">IF(I6409&lt;Einstellungen!$B$5,"ja","nein")</f>
        <v>ja</v>
      </c>
      <c r="M6409" s="23" t="s">
        <v>131</v>
      </c>
      <c r="N6409" s="23" t="n">
        <v>2025</v>
      </c>
      <c r="O6409" s="23" t="n">
        <v>23</v>
      </c>
    </row>
    <row r="6410" customFormat="false" ht="15" hidden="false" customHeight="false" outlineLevel="0" collapsed="false">
      <c r="A6410" s="22" t="n">
        <v>45959</v>
      </c>
      <c r="B6410" s="23" t="s">
        <v>102</v>
      </c>
      <c r="C6410" s="23" t="s">
        <v>103</v>
      </c>
      <c r="D6410" s="24" t="n">
        <v>341.6</v>
      </c>
      <c r="E6410" s="25" t="n">
        <f aca="false">MAX(D6410,0)/1000</f>
        <v>0.3416</v>
      </c>
      <c r="F6410" s="25" t="n">
        <f aca="false">MAX(-D6410,0)/1000</f>
        <v>0</v>
      </c>
      <c r="G6410" s="23" t="str">
        <f aca="false">IF(E6410&gt;0,"ja","nein")</f>
        <v>ja</v>
      </c>
      <c r="H6410" s="26" t="n">
        <v>58.803</v>
      </c>
      <c r="I6410" s="26" t="n">
        <f aca="false">(H6410/10+IF(N6410=2025,Einstellungen!$B$23,Einstellungen!$C$23))*(1+Einstellungen!$B$10)</f>
        <v>26.943147</v>
      </c>
      <c r="J6410" s="25" t="n">
        <f aca="false">E6410*I6410/100</f>
        <v>0.092037790152</v>
      </c>
      <c r="K6410" s="25" t="n">
        <f aca="false">E6410*Einstellungen!$B$5/100</f>
        <v>0.099064</v>
      </c>
      <c r="L6410" s="23" t="str">
        <f aca="false">IF(I6410&lt;Einstellungen!$B$5,"ja","nein")</f>
        <v>ja</v>
      </c>
      <c r="M6410" s="23" t="s">
        <v>131</v>
      </c>
      <c r="N6410" s="23" t="n">
        <v>2025</v>
      </c>
      <c r="O6410" s="23" t="n">
        <v>0</v>
      </c>
    </row>
    <row r="6411" customFormat="false" ht="15" hidden="false" customHeight="false" outlineLevel="0" collapsed="false">
      <c r="A6411" s="22" t="n">
        <v>45959</v>
      </c>
      <c r="B6411" s="23" t="s">
        <v>107</v>
      </c>
      <c r="C6411" s="23" t="s">
        <v>103</v>
      </c>
      <c r="D6411" s="24" t="n">
        <v>512.2</v>
      </c>
      <c r="E6411" s="25" t="n">
        <f aca="false">MAX(D6411,0)/1000</f>
        <v>0.5122</v>
      </c>
      <c r="F6411" s="25" t="n">
        <f aca="false">MAX(-D6411,0)/1000</f>
        <v>0</v>
      </c>
      <c r="G6411" s="23" t="str">
        <f aca="false">IF(E6411&gt;0,"ja","nein")</f>
        <v>ja</v>
      </c>
      <c r="H6411" s="26" t="n">
        <v>54.035</v>
      </c>
      <c r="I6411" s="26" t="n">
        <f aca="false">(H6411/10+IF(N6411=2025,Einstellungen!$B$23,Einstellungen!$C$23))*(1+Einstellungen!$B$10)</f>
        <v>26.375755</v>
      </c>
      <c r="J6411" s="25" t="n">
        <f aca="false">E6411*I6411/100</f>
        <v>0.13509661711</v>
      </c>
      <c r="K6411" s="25" t="n">
        <f aca="false">E6411*Einstellungen!$B$5/100</f>
        <v>0.148538</v>
      </c>
      <c r="L6411" s="23" t="str">
        <f aca="false">IF(I6411&lt;Einstellungen!$B$5,"ja","nein")</f>
        <v>ja</v>
      </c>
      <c r="M6411" s="23" t="s">
        <v>131</v>
      </c>
      <c r="N6411" s="23" t="n">
        <v>2025</v>
      </c>
      <c r="O6411" s="23" t="n">
        <v>1</v>
      </c>
    </row>
    <row r="6412" customFormat="false" ht="15" hidden="false" customHeight="false" outlineLevel="0" collapsed="false">
      <c r="A6412" s="22" t="n">
        <v>45959</v>
      </c>
      <c r="B6412" s="23" t="s">
        <v>108</v>
      </c>
      <c r="C6412" s="23" t="s">
        <v>103</v>
      </c>
      <c r="D6412" s="24" t="n">
        <v>709.7</v>
      </c>
      <c r="E6412" s="25" t="n">
        <f aca="false">MAX(D6412,0)/1000</f>
        <v>0.7097</v>
      </c>
      <c r="F6412" s="25" t="n">
        <f aca="false">MAX(-D6412,0)/1000</f>
        <v>0</v>
      </c>
      <c r="G6412" s="23" t="str">
        <f aca="false">IF(E6412&gt;0,"ja","nein")</f>
        <v>ja</v>
      </c>
      <c r="H6412" s="26" t="n">
        <v>54.155</v>
      </c>
      <c r="I6412" s="26" t="n">
        <f aca="false">(H6412/10+IF(N6412=2025,Einstellungen!$B$23,Einstellungen!$C$23))*(1+Einstellungen!$B$10)</f>
        <v>26.390035</v>
      </c>
      <c r="J6412" s="25" t="n">
        <f aca="false">E6412*I6412/100</f>
        <v>0.187290078395</v>
      </c>
      <c r="K6412" s="25" t="n">
        <f aca="false">E6412*Einstellungen!$B$5/100</f>
        <v>0.205813</v>
      </c>
      <c r="L6412" s="23" t="str">
        <f aca="false">IF(I6412&lt;Einstellungen!$B$5,"ja","nein")</f>
        <v>ja</v>
      </c>
      <c r="M6412" s="23" t="s">
        <v>131</v>
      </c>
      <c r="N6412" s="23" t="n">
        <v>2025</v>
      </c>
      <c r="O6412" s="23" t="n">
        <v>2</v>
      </c>
    </row>
    <row r="6413" customFormat="false" ht="15" hidden="false" customHeight="false" outlineLevel="0" collapsed="false">
      <c r="A6413" s="22" t="n">
        <v>45959</v>
      </c>
      <c r="B6413" s="23" t="s">
        <v>109</v>
      </c>
      <c r="C6413" s="23" t="s">
        <v>103</v>
      </c>
      <c r="D6413" s="24" t="n">
        <v>328.4</v>
      </c>
      <c r="E6413" s="25" t="n">
        <f aca="false">MAX(D6413,0)/1000</f>
        <v>0.3284</v>
      </c>
      <c r="F6413" s="25" t="n">
        <f aca="false">MAX(-D6413,0)/1000</f>
        <v>0</v>
      </c>
      <c r="G6413" s="23" t="str">
        <f aca="false">IF(E6413&gt;0,"ja","nein")</f>
        <v>ja</v>
      </c>
      <c r="H6413" s="26" t="n">
        <v>56.347</v>
      </c>
      <c r="I6413" s="26" t="n">
        <f aca="false">(H6413/10+IF(N6413=2025,Einstellungen!$B$23,Einstellungen!$C$23))*(1+Einstellungen!$B$10)</f>
        <v>26.650883</v>
      </c>
      <c r="J6413" s="25" t="n">
        <f aca="false">E6413*I6413/100</f>
        <v>0.087521499772</v>
      </c>
      <c r="K6413" s="25" t="n">
        <f aca="false">E6413*Einstellungen!$B$5/100</f>
        <v>0.095236</v>
      </c>
      <c r="L6413" s="23" t="str">
        <f aca="false">IF(I6413&lt;Einstellungen!$B$5,"ja","nein")</f>
        <v>ja</v>
      </c>
      <c r="M6413" s="23" t="s">
        <v>131</v>
      </c>
      <c r="N6413" s="23" t="n">
        <v>2025</v>
      </c>
      <c r="O6413" s="23" t="n">
        <v>3</v>
      </c>
    </row>
    <row r="6414" customFormat="false" ht="15" hidden="false" customHeight="false" outlineLevel="0" collapsed="false">
      <c r="A6414" s="22" t="n">
        <v>45959</v>
      </c>
      <c r="B6414" s="23" t="s">
        <v>110</v>
      </c>
      <c r="C6414" s="23" t="s">
        <v>103</v>
      </c>
      <c r="D6414" s="24" t="n">
        <v>304.4</v>
      </c>
      <c r="E6414" s="25" t="n">
        <f aca="false">MAX(D6414,0)/1000</f>
        <v>0.3044</v>
      </c>
      <c r="F6414" s="25" t="n">
        <f aca="false">MAX(-D6414,0)/1000</f>
        <v>0</v>
      </c>
      <c r="G6414" s="23" t="str">
        <f aca="false">IF(E6414&gt;0,"ja","nein")</f>
        <v>ja</v>
      </c>
      <c r="H6414" s="26" t="n">
        <v>54.725</v>
      </c>
      <c r="I6414" s="26" t="n">
        <f aca="false">(H6414/10+IF(N6414=2025,Einstellungen!$B$23,Einstellungen!$C$23))*(1+Einstellungen!$B$10)</f>
        <v>26.457865</v>
      </c>
      <c r="J6414" s="25" t="n">
        <f aca="false">E6414*I6414/100</f>
        <v>0.08053774106</v>
      </c>
      <c r="K6414" s="25" t="n">
        <f aca="false">E6414*Einstellungen!$B$5/100</f>
        <v>0.088276</v>
      </c>
      <c r="L6414" s="23" t="str">
        <f aca="false">IF(I6414&lt;Einstellungen!$B$5,"ja","nein")</f>
        <v>ja</v>
      </c>
      <c r="M6414" s="23" t="s">
        <v>131</v>
      </c>
      <c r="N6414" s="23" t="n">
        <v>2025</v>
      </c>
      <c r="O6414" s="23" t="n">
        <v>4</v>
      </c>
    </row>
    <row r="6415" customFormat="false" ht="15" hidden="false" customHeight="false" outlineLevel="0" collapsed="false">
      <c r="A6415" s="22" t="n">
        <v>45959</v>
      </c>
      <c r="B6415" s="23" t="s">
        <v>111</v>
      </c>
      <c r="C6415" s="23" t="s">
        <v>103</v>
      </c>
      <c r="D6415" s="24" t="n">
        <v>276.8</v>
      </c>
      <c r="E6415" s="25" t="n">
        <f aca="false">MAX(D6415,0)/1000</f>
        <v>0.2768</v>
      </c>
      <c r="F6415" s="25" t="n">
        <f aca="false">MAX(-D6415,0)/1000</f>
        <v>0</v>
      </c>
      <c r="G6415" s="23" t="str">
        <f aca="false">IF(E6415&gt;0,"ja","nein")</f>
        <v>ja</v>
      </c>
      <c r="H6415" s="26" t="n">
        <v>66.618</v>
      </c>
      <c r="I6415" s="26" t="n">
        <f aca="false">(H6415/10+IF(N6415=2025,Einstellungen!$B$23,Einstellungen!$C$23))*(1+Einstellungen!$B$10)</f>
        <v>27.873132</v>
      </c>
      <c r="J6415" s="25" t="n">
        <f aca="false">E6415*I6415/100</f>
        <v>0.077152829376</v>
      </c>
      <c r="K6415" s="25" t="n">
        <f aca="false">E6415*Einstellungen!$B$5/100</f>
        <v>0.080272</v>
      </c>
      <c r="L6415" s="23" t="str">
        <f aca="false">IF(I6415&lt;Einstellungen!$B$5,"ja","nein")</f>
        <v>ja</v>
      </c>
      <c r="M6415" s="23" t="s">
        <v>131</v>
      </c>
      <c r="N6415" s="23" t="n">
        <v>2025</v>
      </c>
      <c r="O6415" s="23" t="n">
        <v>5</v>
      </c>
    </row>
    <row r="6416" customFormat="false" ht="15" hidden="false" customHeight="false" outlineLevel="0" collapsed="false">
      <c r="A6416" s="22" t="n">
        <v>45959</v>
      </c>
      <c r="B6416" s="23" t="s">
        <v>112</v>
      </c>
      <c r="C6416" s="23" t="s">
        <v>103</v>
      </c>
      <c r="D6416" s="24" t="n">
        <v>270.9</v>
      </c>
      <c r="E6416" s="25" t="n">
        <f aca="false">MAX(D6416,0)/1000</f>
        <v>0.2709</v>
      </c>
      <c r="F6416" s="25" t="n">
        <f aca="false">MAX(-D6416,0)/1000</f>
        <v>0</v>
      </c>
      <c r="G6416" s="23" t="str">
        <f aca="false">IF(E6416&gt;0,"ja","nein")</f>
        <v>ja</v>
      </c>
      <c r="H6416" s="26" t="n">
        <v>95.433</v>
      </c>
      <c r="I6416" s="26" t="n">
        <f aca="false">(H6416/10+IF(N6416=2025,Einstellungen!$B$23,Einstellungen!$C$23))*(1+Einstellungen!$B$10)</f>
        <v>31.302117</v>
      </c>
      <c r="J6416" s="25" t="n">
        <f aca="false">E6416*I6416/100</f>
        <v>0.084797434953</v>
      </c>
      <c r="K6416" s="25" t="n">
        <f aca="false">E6416*Einstellungen!$B$5/100</f>
        <v>0.078561</v>
      </c>
      <c r="L6416" s="23" t="str">
        <f aca="false">IF(I6416&lt;Einstellungen!$B$5,"ja","nein")</f>
        <v>nein</v>
      </c>
      <c r="M6416" s="23" t="s">
        <v>131</v>
      </c>
      <c r="N6416" s="23" t="n">
        <v>2025</v>
      </c>
      <c r="O6416" s="23" t="n">
        <v>6</v>
      </c>
    </row>
    <row r="6417" customFormat="false" ht="15" hidden="false" customHeight="false" outlineLevel="0" collapsed="false">
      <c r="A6417" s="22" t="n">
        <v>45959</v>
      </c>
      <c r="B6417" s="23" t="s">
        <v>113</v>
      </c>
      <c r="C6417" s="23" t="s">
        <v>103</v>
      </c>
      <c r="D6417" s="24" t="n">
        <v>221.3</v>
      </c>
      <c r="E6417" s="25" t="n">
        <f aca="false">MAX(D6417,0)/1000</f>
        <v>0.2213</v>
      </c>
      <c r="F6417" s="25" t="n">
        <f aca="false">MAX(-D6417,0)/1000</f>
        <v>0</v>
      </c>
      <c r="G6417" s="23" t="str">
        <f aca="false">IF(E6417&gt;0,"ja","nein")</f>
        <v>ja</v>
      </c>
      <c r="H6417" s="26" t="n">
        <v>107.532</v>
      </c>
      <c r="I6417" s="26" t="n">
        <f aca="false">(H6417/10+IF(N6417=2025,Einstellungen!$B$23,Einstellungen!$C$23))*(1+Einstellungen!$B$10)</f>
        <v>32.741898</v>
      </c>
      <c r="J6417" s="25" t="n">
        <f aca="false">E6417*I6417/100</f>
        <v>0.072457820274</v>
      </c>
      <c r="K6417" s="25" t="n">
        <f aca="false">E6417*Einstellungen!$B$5/100</f>
        <v>0.064177</v>
      </c>
      <c r="L6417" s="23" t="str">
        <f aca="false">IF(I6417&lt;Einstellungen!$B$5,"ja","nein")</f>
        <v>nein</v>
      </c>
      <c r="M6417" s="23" t="s">
        <v>131</v>
      </c>
      <c r="N6417" s="23" t="n">
        <v>2025</v>
      </c>
      <c r="O6417" s="23" t="n">
        <v>7</v>
      </c>
    </row>
    <row r="6418" customFormat="false" ht="15" hidden="false" customHeight="false" outlineLevel="0" collapsed="false">
      <c r="A6418" s="22" t="n">
        <v>45959</v>
      </c>
      <c r="B6418" s="23" t="s">
        <v>114</v>
      </c>
      <c r="C6418" s="23" t="s">
        <v>103</v>
      </c>
      <c r="D6418" s="24" t="n">
        <v>-253.3</v>
      </c>
      <c r="E6418" s="25" t="n">
        <f aca="false">MAX(D6418,0)/1000</f>
        <v>0</v>
      </c>
      <c r="F6418" s="25" t="n">
        <f aca="false">MAX(-D6418,0)/1000</f>
        <v>0.2533</v>
      </c>
      <c r="G6418" s="23" t="str">
        <f aca="false">IF(E6418&gt;0,"ja","nein")</f>
        <v>nein</v>
      </c>
      <c r="H6418" s="26" t="n">
        <v>100.265</v>
      </c>
      <c r="I6418" s="26" t="n">
        <f aca="false">(H6418/10+IF(N6418=2025,Einstellungen!$B$23,Einstellungen!$C$23))*(1+Einstellungen!$B$10)</f>
        <v>31.877125</v>
      </c>
      <c r="J6418" s="25" t="n">
        <f aca="false">E6418*I6418/100</f>
        <v>0</v>
      </c>
      <c r="K6418" s="25" t="n">
        <f aca="false">E6418*Einstellungen!$B$5/100</f>
        <v>0</v>
      </c>
      <c r="L6418" s="23" t="str">
        <f aca="false">IF(I6418&lt;Einstellungen!$B$5,"ja","nein")</f>
        <v>nein</v>
      </c>
      <c r="M6418" s="23" t="s">
        <v>131</v>
      </c>
      <c r="N6418" s="23" t="n">
        <v>2025</v>
      </c>
      <c r="O6418" s="23" t="n">
        <v>8</v>
      </c>
    </row>
    <row r="6419" customFormat="false" ht="15" hidden="false" customHeight="false" outlineLevel="0" collapsed="false">
      <c r="A6419" s="22" t="n">
        <v>45959</v>
      </c>
      <c r="B6419" s="23" t="s">
        <v>115</v>
      </c>
      <c r="C6419" s="23" t="s">
        <v>103</v>
      </c>
      <c r="D6419" s="24" t="n">
        <v>-65.8</v>
      </c>
      <c r="E6419" s="25" t="n">
        <f aca="false">MAX(D6419,0)/1000</f>
        <v>0</v>
      </c>
      <c r="F6419" s="25" t="n">
        <f aca="false">MAX(-D6419,0)/1000</f>
        <v>0.0658</v>
      </c>
      <c r="G6419" s="23" t="str">
        <f aca="false">IF(E6419&gt;0,"ja","nein")</f>
        <v>nein</v>
      </c>
      <c r="H6419" s="26" t="n">
        <v>85.805</v>
      </c>
      <c r="I6419" s="26" t="n">
        <f aca="false">(H6419/10+IF(N6419=2025,Einstellungen!$B$23,Einstellungen!$C$23))*(1+Einstellungen!$B$10)</f>
        <v>30.156385</v>
      </c>
      <c r="J6419" s="25" t="n">
        <f aca="false">E6419*I6419/100</f>
        <v>0</v>
      </c>
      <c r="K6419" s="25" t="n">
        <f aca="false">E6419*Einstellungen!$B$5/100</f>
        <v>0</v>
      </c>
      <c r="L6419" s="23" t="str">
        <f aca="false">IF(I6419&lt;Einstellungen!$B$5,"ja","nein")</f>
        <v>nein</v>
      </c>
      <c r="M6419" s="23" t="s">
        <v>131</v>
      </c>
      <c r="N6419" s="23" t="n">
        <v>2025</v>
      </c>
      <c r="O6419" s="23" t="n">
        <v>9</v>
      </c>
    </row>
    <row r="6420" customFormat="false" ht="15" hidden="false" customHeight="false" outlineLevel="0" collapsed="false">
      <c r="A6420" s="22" t="n">
        <v>45959</v>
      </c>
      <c r="B6420" s="23" t="s">
        <v>116</v>
      </c>
      <c r="C6420" s="23" t="s">
        <v>103</v>
      </c>
      <c r="D6420" s="24" t="n">
        <v>-49.7</v>
      </c>
      <c r="E6420" s="25" t="n">
        <f aca="false">MAX(D6420,0)/1000</f>
        <v>0</v>
      </c>
      <c r="F6420" s="25" t="n">
        <f aca="false">MAX(-D6420,0)/1000</f>
        <v>0.0497</v>
      </c>
      <c r="G6420" s="23" t="str">
        <f aca="false">IF(E6420&gt;0,"ja","nein")</f>
        <v>nein</v>
      </c>
      <c r="H6420" s="26" t="n">
        <v>71.953</v>
      </c>
      <c r="I6420" s="26" t="n">
        <f aca="false">(H6420/10+IF(N6420=2025,Einstellungen!$B$23,Einstellungen!$C$23))*(1+Einstellungen!$B$10)</f>
        <v>28.507997</v>
      </c>
      <c r="J6420" s="25" t="n">
        <f aca="false">E6420*I6420/100</f>
        <v>0</v>
      </c>
      <c r="K6420" s="25" t="n">
        <f aca="false">E6420*Einstellungen!$B$5/100</f>
        <v>0</v>
      </c>
      <c r="L6420" s="23" t="str">
        <f aca="false">IF(I6420&lt;Einstellungen!$B$5,"ja","nein")</f>
        <v>ja</v>
      </c>
      <c r="M6420" s="23" t="s">
        <v>131</v>
      </c>
      <c r="N6420" s="23" t="n">
        <v>2025</v>
      </c>
      <c r="O6420" s="23" t="n">
        <v>10</v>
      </c>
    </row>
    <row r="6421" customFormat="false" ht="15" hidden="false" customHeight="false" outlineLevel="0" collapsed="false">
      <c r="A6421" s="22" t="n">
        <v>45959</v>
      </c>
      <c r="B6421" s="23" t="s">
        <v>117</v>
      </c>
      <c r="C6421" s="23" t="s">
        <v>103</v>
      </c>
      <c r="D6421" s="24" t="n">
        <v>-19.7</v>
      </c>
      <c r="E6421" s="25" t="n">
        <f aca="false">MAX(D6421,0)/1000</f>
        <v>0</v>
      </c>
      <c r="F6421" s="25" t="n">
        <f aca="false">MAX(-D6421,0)/1000</f>
        <v>0.0197</v>
      </c>
      <c r="G6421" s="23" t="str">
        <f aca="false">IF(E6421&gt;0,"ja","nein")</f>
        <v>nein</v>
      </c>
      <c r="H6421" s="26" t="n">
        <v>70.213</v>
      </c>
      <c r="I6421" s="26" t="n">
        <f aca="false">(H6421/10+IF(N6421=2025,Einstellungen!$B$23,Einstellungen!$C$23))*(1+Einstellungen!$B$10)</f>
        <v>28.300937</v>
      </c>
      <c r="J6421" s="25" t="n">
        <f aca="false">E6421*I6421/100</f>
        <v>0</v>
      </c>
      <c r="K6421" s="25" t="n">
        <f aca="false">E6421*Einstellungen!$B$5/100</f>
        <v>0</v>
      </c>
      <c r="L6421" s="23" t="str">
        <f aca="false">IF(I6421&lt;Einstellungen!$B$5,"ja","nein")</f>
        <v>ja</v>
      </c>
      <c r="M6421" s="23" t="s">
        <v>131</v>
      </c>
      <c r="N6421" s="23" t="n">
        <v>2025</v>
      </c>
      <c r="O6421" s="23" t="n">
        <v>11</v>
      </c>
    </row>
    <row r="6422" customFormat="false" ht="15" hidden="false" customHeight="false" outlineLevel="0" collapsed="false">
      <c r="A6422" s="22" t="n">
        <v>45959</v>
      </c>
      <c r="B6422" s="23" t="s">
        <v>118</v>
      </c>
      <c r="C6422" s="23" t="s">
        <v>103</v>
      </c>
      <c r="D6422" s="24" t="n">
        <v>-28.2</v>
      </c>
      <c r="E6422" s="25" t="n">
        <f aca="false">MAX(D6422,0)/1000</f>
        <v>0</v>
      </c>
      <c r="F6422" s="25" t="n">
        <f aca="false">MAX(-D6422,0)/1000</f>
        <v>0.0282</v>
      </c>
      <c r="G6422" s="23" t="str">
        <f aca="false">IF(E6422&gt;0,"ja","nein")</f>
        <v>nein</v>
      </c>
      <c r="H6422" s="26" t="n">
        <v>70.838</v>
      </c>
      <c r="I6422" s="26" t="n">
        <f aca="false">(H6422/10+IF(N6422=2025,Einstellungen!$B$23,Einstellungen!$C$23))*(1+Einstellungen!$B$10)</f>
        <v>28.375312</v>
      </c>
      <c r="J6422" s="25" t="n">
        <f aca="false">E6422*I6422/100</f>
        <v>0</v>
      </c>
      <c r="K6422" s="25" t="n">
        <f aca="false">E6422*Einstellungen!$B$5/100</f>
        <v>0</v>
      </c>
      <c r="L6422" s="23" t="str">
        <f aca="false">IF(I6422&lt;Einstellungen!$B$5,"ja","nein")</f>
        <v>ja</v>
      </c>
      <c r="M6422" s="23" t="s">
        <v>131</v>
      </c>
      <c r="N6422" s="23" t="n">
        <v>2025</v>
      </c>
      <c r="O6422" s="23" t="n">
        <v>12</v>
      </c>
    </row>
    <row r="6423" customFormat="false" ht="15" hidden="false" customHeight="false" outlineLevel="0" collapsed="false">
      <c r="A6423" s="22" t="n">
        <v>45959</v>
      </c>
      <c r="B6423" s="23" t="s">
        <v>119</v>
      </c>
      <c r="C6423" s="23" t="s">
        <v>103</v>
      </c>
      <c r="D6423" s="24" t="n">
        <v>-384</v>
      </c>
      <c r="E6423" s="25" t="n">
        <f aca="false">MAX(D6423,0)/1000</f>
        <v>0</v>
      </c>
      <c r="F6423" s="25" t="n">
        <f aca="false">MAX(-D6423,0)/1000</f>
        <v>0.384</v>
      </c>
      <c r="G6423" s="23" t="str">
        <f aca="false">IF(E6423&gt;0,"ja","nein")</f>
        <v>nein</v>
      </c>
      <c r="H6423" s="26" t="n">
        <v>77.112</v>
      </c>
      <c r="I6423" s="26" t="n">
        <f aca="false">(H6423/10+IF(N6423=2025,Einstellungen!$B$23,Einstellungen!$C$23))*(1+Einstellungen!$B$10)</f>
        <v>29.121918</v>
      </c>
      <c r="J6423" s="25" t="n">
        <f aca="false">E6423*I6423/100</f>
        <v>0</v>
      </c>
      <c r="K6423" s="25" t="n">
        <f aca="false">E6423*Einstellungen!$B$5/100</f>
        <v>0</v>
      </c>
      <c r="L6423" s="23" t="str">
        <f aca="false">IF(I6423&lt;Einstellungen!$B$5,"ja","nein")</f>
        <v>nein</v>
      </c>
      <c r="M6423" s="23" t="s">
        <v>131</v>
      </c>
      <c r="N6423" s="23" t="n">
        <v>2025</v>
      </c>
      <c r="O6423" s="23" t="n">
        <v>13</v>
      </c>
    </row>
    <row r="6424" customFormat="false" ht="15" hidden="false" customHeight="false" outlineLevel="0" collapsed="false">
      <c r="A6424" s="22" t="n">
        <v>45959</v>
      </c>
      <c r="B6424" s="23" t="s">
        <v>120</v>
      </c>
      <c r="C6424" s="23" t="s">
        <v>103</v>
      </c>
      <c r="D6424" s="24" t="n">
        <v>-22.2</v>
      </c>
      <c r="E6424" s="25" t="n">
        <f aca="false">MAX(D6424,0)/1000</f>
        <v>0</v>
      </c>
      <c r="F6424" s="25" t="n">
        <f aca="false">MAX(-D6424,0)/1000</f>
        <v>0.0222</v>
      </c>
      <c r="G6424" s="23" t="str">
        <f aca="false">IF(E6424&gt;0,"ja","nein")</f>
        <v>nein</v>
      </c>
      <c r="H6424" s="26" t="n">
        <v>88.853</v>
      </c>
      <c r="I6424" s="26" t="n">
        <f aca="false">(H6424/10+IF(N6424=2025,Einstellungen!$B$23,Einstellungen!$C$23))*(1+Einstellungen!$B$10)</f>
        <v>30.519097</v>
      </c>
      <c r="J6424" s="25" t="n">
        <f aca="false">E6424*I6424/100</f>
        <v>0</v>
      </c>
      <c r="K6424" s="25" t="n">
        <f aca="false">E6424*Einstellungen!$B$5/100</f>
        <v>0</v>
      </c>
      <c r="L6424" s="23" t="str">
        <f aca="false">IF(I6424&lt;Einstellungen!$B$5,"ja","nein")</f>
        <v>nein</v>
      </c>
      <c r="M6424" s="23" t="s">
        <v>131</v>
      </c>
      <c r="N6424" s="23" t="n">
        <v>2025</v>
      </c>
      <c r="O6424" s="23" t="n">
        <v>14</v>
      </c>
    </row>
    <row r="6425" customFormat="false" ht="15" hidden="false" customHeight="false" outlineLevel="0" collapsed="false">
      <c r="A6425" s="22" t="n">
        <v>45959</v>
      </c>
      <c r="B6425" s="23" t="s">
        <v>104</v>
      </c>
      <c r="C6425" s="23" t="s">
        <v>103</v>
      </c>
      <c r="D6425" s="24" t="n">
        <v>-13.2</v>
      </c>
      <c r="E6425" s="25" t="n">
        <f aca="false">MAX(D6425,0)/1000</f>
        <v>0</v>
      </c>
      <c r="F6425" s="25" t="n">
        <f aca="false">MAX(-D6425,0)/1000</f>
        <v>0.0132</v>
      </c>
      <c r="G6425" s="23" t="str">
        <f aca="false">IF(E6425&gt;0,"ja","nein")</f>
        <v>nein</v>
      </c>
      <c r="H6425" s="26" t="n">
        <v>116.358</v>
      </c>
      <c r="I6425" s="26" t="n">
        <f aca="false">(H6425/10+IF(N6425=2025,Einstellungen!$B$23,Einstellungen!$C$23))*(1+Einstellungen!$B$10)</f>
        <v>33.792192</v>
      </c>
      <c r="J6425" s="25" t="n">
        <f aca="false">E6425*I6425/100</f>
        <v>0</v>
      </c>
      <c r="K6425" s="25" t="n">
        <f aca="false">E6425*Einstellungen!$B$5/100</f>
        <v>0</v>
      </c>
      <c r="L6425" s="23" t="str">
        <f aca="false">IF(I6425&lt;Einstellungen!$B$5,"ja","nein")</f>
        <v>nein</v>
      </c>
      <c r="M6425" s="23" t="s">
        <v>131</v>
      </c>
      <c r="N6425" s="23" t="n">
        <v>2025</v>
      </c>
      <c r="O6425" s="23" t="n">
        <v>15</v>
      </c>
    </row>
    <row r="6426" customFormat="false" ht="15" hidden="false" customHeight="false" outlineLevel="0" collapsed="false">
      <c r="A6426" s="22" t="n">
        <v>45959</v>
      </c>
      <c r="B6426" s="23" t="s">
        <v>105</v>
      </c>
      <c r="C6426" s="23" t="s">
        <v>103</v>
      </c>
      <c r="D6426" s="24" t="n">
        <v>259.1</v>
      </c>
      <c r="E6426" s="25" t="n">
        <f aca="false">MAX(D6426,0)/1000</f>
        <v>0.2591</v>
      </c>
      <c r="F6426" s="25" t="n">
        <f aca="false">MAX(-D6426,0)/1000</f>
        <v>0</v>
      </c>
      <c r="G6426" s="23" t="str">
        <f aca="false">IF(E6426&gt;0,"ja","nein")</f>
        <v>ja</v>
      </c>
      <c r="H6426" s="26" t="n">
        <v>126.232</v>
      </c>
      <c r="I6426" s="26" t="n">
        <f aca="false">(H6426/10+IF(N6426=2025,Einstellungen!$B$23,Einstellungen!$C$23))*(1+Einstellungen!$B$10)</f>
        <v>34.967198</v>
      </c>
      <c r="J6426" s="25" t="n">
        <f aca="false">E6426*I6426/100</f>
        <v>0.090600010018</v>
      </c>
      <c r="K6426" s="25" t="n">
        <f aca="false">E6426*Einstellungen!$B$5/100</f>
        <v>0.075139</v>
      </c>
      <c r="L6426" s="23" t="str">
        <f aca="false">IF(I6426&lt;Einstellungen!$B$5,"ja","nein")</f>
        <v>nein</v>
      </c>
      <c r="M6426" s="23" t="s">
        <v>131</v>
      </c>
      <c r="N6426" s="23" t="n">
        <v>2025</v>
      </c>
      <c r="O6426" s="23" t="n">
        <v>16</v>
      </c>
    </row>
    <row r="6427" customFormat="false" ht="15" hidden="false" customHeight="false" outlineLevel="0" collapsed="false">
      <c r="A6427" s="22" t="n">
        <v>45959</v>
      </c>
      <c r="B6427" s="23" t="s">
        <v>97</v>
      </c>
      <c r="C6427" s="23" t="s">
        <v>103</v>
      </c>
      <c r="D6427" s="24" t="n">
        <v>473.8</v>
      </c>
      <c r="E6427" s="25" t="n">
        <f aca="false">MAX(D6427,0)/1000</f>
        <v>0.4738</v>
      </c>
      <c r="F6427" s="25" t="n">
        <f aca="false">MAX(-D6427,0)/1000</f>
        <v>0</v>
      </c>
      <c r="G6427" s="23" t="str">
        <f aca="false">IF(E6427&gt;0,"ja","nein")</f>
        <v>ja</v>
      </c>
      <c r="H6427" s="26" t="n">
        <v>126.975</v>
      </c>
      <c r="I6427" s="26" t="n">
        <f aca="false">(H6427/10+IF(N6427=2025,Einstellungen!$B$23,Einstellungen!$C$23))*(1+Einstellungen!$B$10)</f>
        <v>35.055615</v>
      </c>
      <c r="J6427" s="25" t="n">
        <f aca="false">E6427*I6427/100</f>
        <v>0.16609350387</v>
      </c>
      <c r="K6427" s="25" t="n">
        <f aca="false">E6427*Einstellungen!$B$5/100</f>
        <v>0.137402</v>
      </c>
      <c r="L6427" s="23" t="str">
        <f aca="false">IF(I6427&lt;Einstellungen!$B$5,"ja","nein")</f>
        <v>nein</v>
      </c>
      <c r="M6427" s="23" t="s">
        <v>131</v>
      </c>
      <c r="N6427" s="23" t="n">
        <v>2025</v>
      </c>
      <c r="O6427" s="23" t="n">
        <v>17</v>
      </c>
    </row>
    <row r="6428" customFormat="false" ht="15" hidden="false" customHeight="false" outlineLevel="0" collapsed="false">
      <c r="A6428" s="22" t="n">
        <v>45959</v>
      </c>
      <c r="B6428" s="23" t="s">
        <v>99</v>
      </c>
      <c r="C6428" s="23" t="s">
        <v>103</v>
      </c>
      <c r="D6428" s="24" t="n">
        <v>353.5</v>
      </c>
      <c r="E6428" s="25" t="n">
        <f aca="false">MAX(D6428,0)/1000</f>
        <v>0.3535</v>
      </c>
      <c r="F6428" s="25" t="n">
        <f aca="false">MAX(-D6428,0)/1000</f>
        <v>0</v>
      </c>
      <c r="G6428" s="23" t="str">
        <f aca="false">IF(E6428&gt;0,"ja","nein")</f>
        <v>ja</v>
      </c>
      <c r="H6428" s="26" t="n">
        <v>128.743</v>
      </c>
      <c r="I6428" s="26" t="n">
        <f aca="false">(H6428/10+IF(N6428=2025,Einstellungen!$B$23,Einstellungen!$C$23))*(1+Einstellungen!$B$10)</f>
        <v>35.266007</v>
      </c>
      <c r="J6428" s="25" t="n">
        <f aca="false">E6428*I6428/100</f>
        <v>0.124665334745</v>
      </c>
      <c r="K6428" s="25" t="n">
        <f aca="false">E6428*Einstellungen!$B$5/100</f>
        <v>0.102515</v>
      </c>
      <c r="L6428" s="23" t="str">
        <f aca="false">IF(I6428&lt;Einstellungen!$B$5,"ja","nein")</f>
        <v>nein</v>
      </c>
      <c r="M6428" s="23" t="s">
        <v>131</v>
      </c>
      <c r="N6428" s="23" t="n">
        <v>2025</v>
      </c>
      <c r="O6428" s="23" t="n">
        <v>18</v>
      </c>
    </row>
    <row r="6429" customFormat="false" ht="15" hidden="false" customHeight="false" outlineLevel="0" collapsed="false">
      <c r="A6429" s="22" t="n">
        <v>45959</v>
      </c>
      <c r="B6429" s="23" t="s">
        <v>100</v>
      </c>
      <c r="C6429" s="23" t="s">
        <v>103</v>
      </c>
      <c r="D6429" s="24" t="n">
        <v>448</v>
      </c>
      <c r="E6429" s="25" t="n">
        <f aca="false">MAX(D6429,0)/1000</f>
        <v>0.448</v>
      </c>
      <c r="F6429" s="25" t="n">
        <f aca="false">MAX(-D6429,0)/1000</f>
        <v>0</v>
      </c>
      <c r="G6429" s="23" t="str">
        <f aca="false">IF(E6429&gt;0,"ja","nein")</f>
        <v>ja</v>
      </c>
      <c r="H6429" s="26" t="n">
        <v>113.543</v>
      </c>
      <c r="I6429" s="26" t="n">
        <f aca="false">(H6429/10+IF(N6429=2025,Einstellungen!$B$23,Einstellungen!$C$23))*(1+Einstellungen!$B$10)</f>
        <v>33.457207</v>
      </c>
      <c r="J6429" s="25" t="n">
        <f aca="false">E6429*I6429/100</f>
        <v>0.14988828736</v>
      </c>
      <c r="K6429" s="25" t="n">
        <f aca="false">E6429*Einstellungen!$B$5/100</f>
        <v>0.12992</v>
      </c>
      <c r="L6429" s="23" t="str">
        <f aca="false">IF(I6429&lt;Einstellungen!$B$5,"ja","nein")</f>
        <v>nein</v>
      </c>
      <c r="M6429" s="23" t="s">
        <v>131</v>
      </c>
      <c r="N6429" s="23" t="n">
        <v>2025</v>
      </c>
      <c r="O6429" s="23" t="n">
        <v>19</v>
      </c>
    </row>
    <row r="6430" customFormat="false" ht="15" hidden="false" customHeight="false" outlineLevel="0" collapsed="false">
      <c r="A6430" s="22" t="n">
        <v>45959</v>
      </c>
      <c r="B6430" s="23" t="s">
        <v>92</v>
      </c>
      <c r="C6430" s="23" t="s">
        <v>103</v>
      </c>
      <c r="D6430" s="24" t="n">
        <v>313.8</v>
      </c>
      <c r="E6430" s="25" t="n">
        <f aca="false">MAX(D6430,0)/1000</f>
        <v>0.3138</v>
      </c>
      <c r="F6430" s="25" t="n">
        <f aca="false">MAX(-D6430,0)/1000</f>
        <v>0</v>
      </c>
      <c r="G6430" s="23" t="str">
        <f aca="false">IF(E6430&gt;0,"ja","nein")</f>
        <v>ja</v>
      </c>
      <c r="H6430" s="26" t="n">
        <v>102.65</v>
      </c>
      <c r="I6430" s="26" t="n">
        <f aca="false">(H6430/10+IF(N6430=2025,Einstellungen!$B$23,Einstellungen!$C$23))*(1+Einstellungen!$B$10)</f>
        <v>32.16094</v>
      </c>
      <c r="J6430" s="25" t="n">
        <f aca="false">E6430*I6430/100</f>
        <v>0.10092102972</v>
      </c>
      <c r="K6430" s="25" t="n">
        <f aca="false">E6430*Einstellungen!$B$5/100</f>
        <v>0.091002</v>
      </c>
      <c r="L6430" s="23" t="str">
        <f aca="false">IF(I6430&lt;Einstellungen!$B$5,"ja","nein")</f>
        <v>nein</v>
      </c>
      <c r="M6430" s="23" t="s">
        <v>131</v>
      </c>
      <c r="N6430" s="23" t="n">
        <v>2025</v>
      </c>
      <c r="O6430" s="23" t="n">
        <v>20</v>
      </c>
    </row>
    <row r="6431" customFormat="false" ht="15" hidden="false" customHeight="false" outlineLevel="0" collapsed="false">
      <c r="A6431" s="22" t="n">
        <v>45959</v>
      </c>
      <c r="B6431" s="23" t="s">
        <v>95</v>
      </c>
      <c r="C6431" s="23" t="s">
        <v>103</v>
      </c>
      <c r="D6431" s="24" t="n">
        <v>312.7</v>
      </c>
      <c r="E6431" s="25" t="n">
        <f aca="false">MAX(D6431,0)/1000</f>
        <v>0.3127</v>
      </c>
      <c r="F6431" s="25" t="n">
        <f aca="false">MAX(-D6431,0)/1000</f>
        <v>0</v>
      </c>
      <c r="G6431" s="23" t="str">
        <f aca="false">IF(E6431&gt;0,"ja","nein")</f>
        <v>ja</v>
      </c>
      <c r="H6431" s="26" t="n">
        <v>96.502</v>
      </c>
      <c r="I6431" s="26" t="n">
        <f aca="false">(H6431/10+IF(N6431=2025,Einstellungen!$B$23,Einstellungen!$C$23))*(1+Einstellungen!$B$10)</f>
        <v>31.429328</v>
      </c>
      <c r="J6431" s="25" t="n">
        <f aca="false">E6431*I6431/100</f>
        <v>0.098279508656</v>
      </c>
      <c r="K6431" s="25" t="n">
        <f aca="false">E6431*Einstellungen!$B$5/100</f>
        <v>0.090683</v>
      </c>
      <c r="L6431" s="23" t="str">
        <f aca="false">IF(I6431&lt;Einstellungen!$B$5,"ja","nein")</f>
        <v>nein</v>
      </c>
      <c r="M6431" s="23" t="s">
        <v>131</v>
      </c>
      <c r="N6431" s="23" t="n">
        <v>2025</v>
      </c>
      <c r="O6431" s="23" t="n">
        <v>21</v>
      </c>
    </row>
    <row r="6432" customFormat="false" ht="15" hidden="false" customHeight="false" outlineLevel="0" collapsed="false">
      <c r="A6432" s="22" t="n">
        <v>45959</v>
      </c>
      <c r="B6432" s="23" t="s">
        <v>96</v>
      </c>
      <c r="C6432" s="23" t="s">
        <v>103</v>
      </c>
      <c r="D6432" s="24" t="n">
        <v>340.3</v>
      </c>
      <c r="E6432" s="25" t="n">
        <f aca="false">MAX(D6432,0)/1000</f>
        <v>0.3403</v>
      </c>
      <c r="F6432" s="25" t="n">
        <f aca="false">MAX(-D6432,0)/1000</f>
        <v>0</v>
      </c>
      <c r="G6432" s="23" t="str">
        <f aca="false">IF(E6432&gt;0,"ja","nein")</f>
        <v>ja</v>
      </c>
      <c r="H6432" s="26" t="n">
        <v>94.422</v>
      </c>
      <c r="I6432" s="26" t="n">
        <f aca="false">(H6432/10+IF(N6432=2025,Einstellungen!$B$23,Einstellungen!$C$23))*(1+Einstellungen!$B$10)</f>
        <v>31.181808</v>
      </c>
      <c r="J6432" s="25" t="n">
        <f aca="false">E6432*I6432/100</f>
        <v>0.106111692624</v>
      </c>
      <c r="K6432" s="25" t="n">
        <f aca="false">E6432*Einstellungen!$B$5/100</f>
        <v>0.098687</v>
      </c>
      <c r="L6432" s="23" t="str">
        <f aca="false">IF(I6432&lt;Einstellungen!$B$5,"ja","nein")</f>
        <v>nein</v>
      </c>
      <c r="M6432" s="23" t="s">
        <v>131</v>
      </c>
      <c r="N6432" s="23" t="n">
        <v>2025</v>
      </c>
      <c r="O6432" s="23" t="n">
        <v>22</v>
      </c>
    </row>
    <row r="6433" customFormat="false" ht="15" hidden="false" customHeight="false" outlineLevel="0" collapsed="false">
      <c r="A6433" s="22" t="n">
        <v>45959</v>
      </c>
      <c r="B6433" s="23" t="s">
        <v>101</v>
      </c>
      <c r="C6433" s="23" t="s">
        <v>103</v>
      </c>
      <c r="D6433" s="24" t="n">
        <v>335.2</v>
      </c>
      <c r="E6433" s="25" t="n">
        <f aca="false">MAX(D6433,0)/1000</f>
        <v>0.3352</v>
      </c>
      <c r="F6433" s="25" t="n">
        <f aca="false">MAX(-D6433,0)/1000</f>
        <v>0</v>
      </c>
      <c r="G6433" s="23" t="str">
        <f aca="false">IF(E6433&gt;0,"ja","nein")</f>
        <v>ja</v>
      </c>
      <c r="H6433" s="26" t="n">
        <v>87.142</v>
      </c>
      <c r="I6433" s="26" t="n">
        <f aca="false">(H6433/10+IF(N6433=2025,Einstellungen!$B$23,Einstellungen!$C$23))*(1+Einstellungen!$B$10)</f>
        <v>30.315488</v>
      </c>
      <c r="J6433" s="25" t="n">
        <f aca="false">E6433*I6433/100</f>
        <v>0.101617515776</v>
      </c>
      <c r="K6433" s="25" t="n">
        <f aca="false">E6433*Einstellungen!$B$5/100</f>
        <v>0.097208</v>
      </c>
      <c r="L6433" s="23" t="str">
        <f aca="false">IF(I6433&lt;Einstellungen!$B$5,"ja","nein")</f>
        <v>nein</v>
      </c>
      <c r="M6433" s="23" t="s">
        <v>131</v>
      </c>
      <c r="N6433" s="23" t="n">
        <v>2025</v>
      </c>
      <c r="O6433" s="23" t="n">
        <v>23</v>
      </c>
    </row>
    <row r="6434" customFormat="false" ht="15" hidden="false" customHeight="false" outlineLevel="0" collapsed="false">
      <c r="A6434" s="22" t="n">
        <v>45960</v>
      </c>
      <c r="B6434" s="23" t="s">
        <v>102</v>
      </c>
      <c r="C6434" s="23" t="s">
        <v>106</v>
      </c>
      <c r="D6434" s="24" t="n">
        <v>329</v>
      </c>
      <c r="E6434" s="25" t="n">
        <f aca="false">MAX(D6434,0)/1000</f>
        <v>0.329</v>
      </c>
      <c r="F6434" s="25" t="n">
        <f aca="false">MAX(-D6434,0)/1000</f>
        <v>0</v>
      </c>
      <c r="G6434" s="23" t="str">
        <f aca="false">IF(E6434&gt;0,"ja","nein")</f>
        <v>ja</v>
      </c>
      <c r="H6434" s="26" t="n">
        <v>75.245</v>
      </c>
      <c r="I6434" s="26" t="n">
        <f aca="false">(H6434/10+IF(N6434=2025,Einstellungen!$B$23,Einstellungen!$C$23))*(1+Einstellungen!$B$10)</f>
        <v>28.899745</v>
      </c>
      <c r="J6434" s="25" t="n">
        <f aca="false">E6434*I6434/100</f>
        <v>0.09508016105</v>
      </c>
      <c r="K6434" s="25" t="n">
        <f aca="false">E6434*Einstellungen!$B$5/100</f>
        <v>0.09541</v>
      </c>
      <c r="L6434" s="23" t="str">
        <f aca="false">IF(I6434&lt;Einstellungen!$B$5,"ja","nein")</f>
        <v>ja</v>
      </c>
      <c r="M6434" s="23" t="s">
        <v>131</v>
      </c>
      <c r="N6434" s="23" t="n">
        <v>2025</v>
      </c>
      <c r="O6434" s="23" t="n">
        <v>0</v>
      </c>
    </row>
    <row r="6435" customFormat="false" ht="15" hidden="false" customHeight="false" outlineLevel="0" collapsed="false">
      <c r="A6435" s="22" t="n">
        <v>45960</v>
      </c>
      <c r="B6435" s="23" t="s">
        <v>107</v>
      </c>
      <c r="C6435" s="23" t="s">
        <v>106</v>
      </c>
      <c r="D6435" s="24" t="n">
        <v>318</v>
      </c>
      <c r="E6435" s="25" t="n">
        <f aca="false">MAX(D6435,0)/1000</f>
        <v>0.318</v>
      </c>
      <c r="F6435" s="25" t="n">
        <f aca="false">MAX(-D6435,0)/1000</f>
        <v>0</v>
      </c>
      <c r="G6435" s="23" t="str">
        <f aca="false">IF(E6435&gt;0,"ja","nein")</f>
        <v>ja</v>
      </c>
      <c r="H6435" s="26" t="n">
        <v>70.105</v>
      </c>
      <c r="I6435" s="26" t="n">
        <f aca="false">(H6435/10+IF(N6435=2025,Einstellungen!$B$23,Einstellungen!$C$23))*(1+Einstellungen!$B$10)</f>
        <v>28.288085</v>
      </c>
      <c r="J6435" s="25" t="n">
        <f aca="false">E6435*I6435/100</f>
        <v>0.0899561103</v>
      </c>
      <c r="K6435" s="25" t="n">
        <f aca="false">E6435*Einstellungen!$B$5/100</f>
        <v>0.09222</v>
      </c>
      <c r="L6435" s="23" t="str">
        <f aca="false">IF(I6435&lt;Einstellungen!$B$5,"ja","nein")</f>
        <v>ja</v>
      </c>
      <c r="M6435" s="23" t="s">
        <v>131</v>
      </c>
      <c r="N6435" s="23" t="n">
        <v>2025</v>
      </c>
      <c r="O6435" s="23" t="n">
        <v>1</v>
      </c>
    </row>
    <row r="6436" customFormat="false" ht="15" hidden="false" customHeight="false" outlineLevel="0" collapsed="false">
      <c r="A6436" s="22" t="n">
        <v>45960</v>
      </c>
      <c r="B6436" s="23" t="s">
        <v>108</v>
      </c>
      <c r="C6436" s="23" t="s">
        <v>106</v>
      </c>
      <c r="D6436" s="24" t="n">
        <v>273.4</v>
      </c>
      <c r="E6436" s="25" t="n">
        <f aca="false">MAX(D6436,0)/1000</f>
        <v>0.2734</v>
      </c>
      <c r="F6436" s="25" t="n">
        <f aca="false">MAX(-D6436,0)/1000</f>
        <v>0</v>
      </c>
      <c r="G6436" s="23" t="str">
        <f aca="false">IF(E6436&gt;0,"ja","nein")</f>
        <v>ja</v>
      </c>
      <c r="H6436" s="26" t="n">
        <v>65.525</v>
      </c>
      <c r="I6436" s="26" t="n">
        <f aca="false">(H6436/10+IF(N6436=2025,Einstellungen!$B$23,Einstellungen!$C$23))*(1+Einstellungen!$B$10)</f>
        <v>27.743065</v>
      </c>
      <c r="J6436" s="25" t="n">
        <f aca="false">E6436*I6436/100</f>
        <v>0.07584953971</v>
      </c>
      <c r="K6436" s="25" t="n">
        <f aca="false">E6436*Einstellungen!$B$5/100</f>
        <v>0.079286</v>
      </c>
      <c r="L6436" s="23" t="str">
        <f aca="false">IF(I6436&lt;Einstellungen!$B$5,"ja","nein")</f>
        <v>ja</v>
      </c>
      <c r="M6436" s="23" t="s">
        <v>131</v>
      </c>
      <c r="N6436" s="23" t="n">
        <v>2025</v>
      </c>
      <c r="O6436" s="23" t="n">
        <v>2</v>
      </c>
    </row>
    <row r="6437" customFormat="false" ht="15" hidden="false" customHeight="false" outlineLevel="0" collapsed="false">
      <c r="A6437" s="22" t="n">
        <v>45960</v>
      </c>
      <c r="B6437" s="23" t="s">
        <v>109</v>
      </c>
      <c r="C6437" s="23" t="s">
        <v>106</v>
      </c>
      <c r="D6437" s="24" t="n">
        <v>275.6</v>
      </c>
      <c r="E6437" s="25" t="n">
        <f aca="false">MAX(D6437,0)/1000</f>
        <v>0.2756</v>
      </c>
      <c r="F6437" s="25" t="n">
        <f aca="false">MAX(-D6437,0)/1000</f>
        <v>0</v>
      </c>
      <c r="G6437" s="23" t="str">
        <f aca="false">IF(E6437&gt;0,"ja","nein")</f>
        <v>ja</v>
      </c>
      <c r="H6437" s="26" t="n">
        <v>60.417</v>
      </c>
      <c r="I6437" s="26" t="n">
        <f aca="false">(H6437/10+IF(N6437=2025,Einstellungen!$B$23,Einstellungen!$C$23))*(1+Einstellungen!$B$10)</f>
        <v>27.135213</v>
      </c>
      <c r="J6437" s="25" t="n">
        <f aca="false">E6437*I6437/100</f>
        <v>0.074784647028</v>
      </c>
      <c r="K6437" s="25" t="n">
        <f aca="false">E6437*Einstellungen!$B$5/100</f>
        <v>0.079924</v>
      </c>
      <c r="L6437" s="23" t="str">
        <f aca="false">IF(I6437&lt;Einstellungen!$B$5,"ja","nein")</f>
        <v>ja</v>
      </c>
      <c r="M6437" s="23" t="s">
        <v>131</v>
      </c>
      <c r="N6437" s="23" t="n">
        <v>2025</v>
      </c>
      <c r="O6437" s="23" t="n">
        <v>3</v>
      </c>
    </row>
    <row r="6438" customFormat="false" ht="15" hidden="false" customHeight="false" outlineLevel="0" collapsed="false">
      <c r="A6438" s="22" t="n">
        <v>45960</v>
      </c>
      <c r="B6438" s="23" t="s">
        <v>110</v>
      </c>
      <c r="C6438" s="23" t="s">
        <v>106</v>
      </c>
      <c r="D6438" s="24" t="n">
        <v>269.7</v>
      </c>
      <c r="E6438" s="25" t="n">
        <f aca="false">MAX(D6438,0)/1000</f>
        <v>0.2697</v>
      </c>
      <c r="F6438" s="25" t="n">
        <f aca="false">MAX(-D6438,0)/1000</f>
        <v>0</v>
      </c>
      <c r="G6438" s="23" t="str">
        <f aca="false">IF(E6438&gt;0,"ja","nein")</f>
        <v>ja</v>
      </c>
      <c r="H6438" s="26" t="n">
        <v>57.153</v>
      </c>
      <c r="I6438" s="26" t="n">
        <f aca="false">(H6438/10+IF(N6438=2025,Einstellungen!$B$23,Einstellungen!$C$23))*(1+Einstellungen!$B$10)</f>
        <v>26.746797</v>
      </c>
      <c r="J6438" s="25" t="n">
        <f aca="false">E6438*I6438/100</f>
        <v>0.072136111509</v>
      </c>
      <c r="K6438" s="25" t="n">
        <f aca="false">E6438*Einstellungen!$B$5/100</f>
        <v>0.078213</v>
      </c>
      <c r="L6438" s="23" t="str">
        <f aca="false">IF(I6438&lt;Einstellungen!$B$5,"ja","nein")</f>
        <v>ja</v>
      </c>
      <c r="M6438" s="23" t="s">
        <v>131</v>
      </c>
      <c r="N6438" s="23" t="n">
        <v>2025</v>
      </c>
      <c r="O6438" s="23" t="n">
        <v>4</v>
      </c>
    </row>
    <row r="6439" customFormat="false" ht="15" hidden="false" customHeight="false" outlineLevel="0" collapsed="false">
      <c r="A6439" s="22" t="n">
        <v>45960</v>
      </c>
      <c r="B6439" s="23" t="s">
        <v>111</v>
      </c>
      <c r="C6439" s="23" t="s">
        <v>106</v>
      </c>
      <c r="D6439" s="24" t="n">
        <v>279.1</v>
      </c>
      <c r="E6439" s="25" t="n">
        <f aca="false">MAX(D6439,0)/1000</f>
        <v>0.2791</v>
      </c>
      <c r="F6439" s="25" t="n">
        <f aca="false">MAX(-D6439,0)/1000</f>
        <v>0</v>
      </c>
      <c r="G6439" s="23" t="str">
        <f aca="false">IF(E6439&gt;0,"ja","nein")</f>
        <v>ja</v>
      </c>
      <c r="H6439" s="26" t="n">
        <v>60.013</v>
      </c>
      <c r="I6439" s="26" t="n">
        <f aca="false">(H6439/10+IF(N6439=2025,Einstellungen!$B$23,Einstellungen!$C$23))*(1+Einstellungen!$B$10)</f>
        <v>27.087137</v>
      </c>
      <c r="J6439" s="25" t="n">
        <f aca="false">E6439*I6439/100</f>
        <v>0.075600199367</v>
      </c>
      <c r="K6439" s="25" t="n">
        <f aca="false">E6439*Einstellungen!$B$5/100</f>
        <v>0.080939</v>
      </c>
      <c r="L6439" s="23" t="str">
        <f aca="false">IF(I6439&lt;Einstellungen!$B$5,"ja","nein")</f>
        <v>ja</v>
      </c>
      <c r="M6439" s="23" t="s">
        <v>131</v>
      </c>
      <c r="N6439" s="23" t="n">
        <v>2025</v>
      </c>
      <c r="O6439" s="23" t="n">
        <v>5</v>
      </c>
    </row>
    <row r="6440" customFormat="false" ht="15" hidden="false" customHeight="false" outlineLevel="0" collapsed="false">
      <c r="A6440" s="22" t="n">
        <v>45960</v>
      </c>
      <c r="B6440" s="23" t="s">
        <v>112</v>
      </c>
      <c r="C6440" s="23" t="s">
        <v>106</v>
      </c>
      <c r="D6440" s="24" t="n">
        <v>339.1</v>
      </c>
      <c r="E6440" s="25" t="n">
        <f aca="false">MAX(D6440,0)/1000</f>
        <v>0.3391</v>
      </c>
      <c r="F6440" s="25" t="n">
        <f aca="false">MAX(-D6440,0)/1000</f>
        <v>0</v>
      </c>
      <c r="G6440" s="23" t="str">
        <f aca="false">IF(E6440&gt;0,"ja","nein")</f>
        <v>ja</v>
      </c>
      <c r="H6440" s="26" t="n">
        <v>69.177</v>
      </c>
      <c r="I6440" s="26" t="n">
        <f aca="false">(H6440/10+IF(N6440=2025,Einstellungen!$B$23,Einstellungen!$C$23))*(1+Einstellungen!$B$10)</f>
        <v>28.177653</v>
      </c>
      <c r="J6440" s="25" t="n">
        <f aca="false">E6440*I6440/100</f>
        <v>0.095550421323</v>
      </c>
      <c r="K6440" s="25" t="n">
        <f aca="false">E6440*Einstellungen!$B$5/100</f>
        <v>0.098339</v>
      </c>
      <c r="L6440" s="23" t="str">
        <f aca="false">IF(I6440&lt;Einstellungen!$B$5,"ja","nein")</f>
        <v>ja</v>
      </c>
      <c r="M6440" s="23" t="s">
        <v>131</v>
      </c>
      <c r="N6440" s="23" t="n">
        <v>2025</v>
      </c>
      <c r="O6440" s="23" t="n">
        <v>6</v>
      </c>
    </row>
    <row r="6441" customFormat="false" ht="15" hidden="false" customHeight="false" outlineLevel="0" collapsed="false">
      <c r="A6441" s="22" t="n">
        <v>45960</v>
      </c>
      <c r="B6441" s="23" t="s">
        <v>113</v>
      </c>
      <c r="C6441" s="23" t="s">
        <v>106</v>
      </c>
      <c r="D6441" s="24" t="n">
        <v>319.5</v>
      </c>
      <c r="E6441" s="25" t="n">
        <f aca="false">MAX(D6441,0)/1000</f>
        <v>0.3195</v>
      </c>
      <c r="F6441" s="25" t="n">
        <f aca="false">MAX(-D6441,0)/1000</f>
        <v>0</v>
      </c>
      <c r="G6441" s="23" t="str">
        <f aca="false">IF(E6441&gt;0,"ja","nein")</f>
        <v>ja</v>
      </c>
      <c r="H6441" s="26" t="n">
        <v>79.938</v>
      </c>
      <c r="I6441" s="26" t="n">
        <f aca="false">(H6441/10+IF(N6441=2025,Einstellungen!$B$23,Einstellungen!$C$23))*(1+Einstellungen!$B$10)</f>
        <v>29.458212</v>
      </c>
      <c r="J6441" s="25" t="n">
        <f aca="false">E6441*I6441/100</f>
        <v>0.09411898734</v>
      </c>
      <c r="K6441" s="25" t="n">
        <f aca="false">E6441*Einstellungen!$B$5/100</f>
        <v>0.092655</v>
      </c>
      <c r="L6441" s="23" t="str">
        <f aca="false">IF(I6441&lt;Einstellungen!$B$5,"ja","nein")</f>
        <v>nein</v>
      </c>
      <c r="M6441" s="23" t="s">
        <v>131</v>
      </c>
      <c r="N6441" s="23" t="n">
        <v>2025</v>
      </c>
      <c r="O6441" s="23" t="n">
        <v>7</v>
      </c>
    </row>
    <row r="6442" customFormat="false" ht="15" hidden="false" customHeight="false" outlineLevel="0" collapsed="false">
      <c r="A6442" s="22" t="n">
        <v>45960</v>
      </c>
      <c r="B6442" s="23" t="s">
        <v>114</v>
      </c>
      <c r="C6442" s="23" t="s">
        <v>106</v>
      </c>
      <c r="D6442" s="24" t="n">
        <v>37.9</v>
      </c>
      <c r="E6442" s="25" t="n">
        <f aca="false">MAX(D6442,0)/1000</f>
        <v>0.0379</v>
      </c>
      <c r="F6442" s="25" t="n">
        <f aca="false">MAX(-D6442,0)/1000</f>
        <v>0</v>
      </c>
      <c r="G6442" s="23" t="str">
        <f aca="false">IF(E6442&gt;0,"ja","nein")</f>
        <v>ja</v>
      </c>
      <c r="H6442" s="26" t="n">
        <v>85.297</v>
      </c>
      <c r="I6442" s="26" t="n">
        <f aca="false">(H6442/10+IF(N6442=2025,Einstellungen!$B$23,Einstellungen!$C$23))*(1+Einstellungen!$B$10)</f>
        <v>30.095933</v>
      </c>
      <c r="J6442" s="25" t="n">
        <f aca="false">E6442*I6442/100</f>
        <v>0.011406358607</v>
      </c>
      <c r="K6442" s="25" t="n">
        <f aca="false">E6442*Einstellungen!$B$5/100</f>
        <v>0.010991</v>
      </c>
      <c r="L6442" s="23" t="str">
        <f aca="false">IF(I6442&lt;Einstellungen!$B$5,"ja","nein")</f>
        <v>nein</v>
      </c>
      <c r="M6442" s="23" t="s">
        <v>131</v>
      </c>
      <c r="N6442" s="23" t="n">
        <v>2025</v>
      </c>
      <c r="O6442" s="23" t="n">
        <v>8</v>
      </c>
    </row>
    <row r="6443" customFormat="false" ht="15" hidden="false" customHeight="false" outlineLevel="0" collapsed="false">
      <c r="A6443" s="22" t="n">
        <v>45960</v>
      </c>
      <c r="B6443" s="23" t="s">
        <v>115</v>
      </c>
      <c r="C6443" s="23" t="s">
        <v>106</v>
      </c>
      <c r="D6443" s="24" t="n">
        <v>-363.5</v>
      </c>
      <c r="E6443" s="25" t="n">
        <f aca="false">MAX(D6443,0)/1000</f>
        <v>0</v>
      </c>
      <c r="F6443" s="25" t="n">
        <f aca="false">MAX(-D6443,0)/1000</f>
        <v>0.3635</v>
      </c>
      <c r="G6443" s="23" t="str">
        <f aca="false">IF(E6443&gt;0,"ja","nein")</f>
        <v>nein</v>
      </c>
      <c r="H6443" s="26" t="n">
        <v>66.722</v>
      </c>
      <c r="I6443" s="26" t="n">
        <f aca="false">(H6443/10+IF(N6443=2025,Einstellungen!$B$23,Einstellungen!$C$23))*(1+Einstellungen!$B$10)</f>
        <v>27.885508</v>
      </c>
      <c r="J6443" s="25" t="n">
        <f aca="false">E6443*I6443/100</f>
        <v>0</v>
      </c>
      <c r="K6443" s="25" t="n">
        <f aca="false">E6443*Einstellungen!$B$5/100</f>
        <v>0</v>
      </c>
      <c r="L6443" s="23" t="str">
        <f aca="false">IF(I6443&lt;Einstellungen!$B$5,"ja","nein")</f>
        <v>ja</v>
      </c>
      <c r="M6443" s="23" t="s">
        <v>131</v>
      </c>
      <c r="N6443" s="23" t="n">
        <v>2025</v>
      </c>
      <c r="O6443" s="23" t="n">
        <v>9</v>
      </c>
    </row>
    <row r="6444" customFormat="false" ht="15" hidden="false" customHeight="false" outlineLevel="0" collapsed="false">
      <c r="A6444" s="22" t="n">
        <v>45960</v>
      </c>
      <c r="B6444" s="23" t="s">
        <v>116</v>
      </c>
      <c r="C6444" s="23" t="s">
        <v>106</v>
      </c>
      <c r="D6444" s="24" t="n">
        <v>-1153.1</v>
      </c>
      <c r="E6444" s="25" t="n">
        <f aca="false">MAX(D6444,0)/1000</f>
        <v>0</v>
      </c>
      <c r="F6444" s="25" t="n">
        <f aca="false">MAX(-D6444,0)/1000</f>
        <v>1.1531</v>
      </c>
      <c r="G6444" s="23" t="str">
        <f aca="false">IF(E6444&gt;0,"ja","nein")</f>
        <v>nein</v>
      </c>
      <c r="H6444" s="26" t="n">
        <v>42.902</v>
      </c>
      <c r="I6444" s="26" t="n">
        <f aca="false">(H6444/10+IF(N6444=2025,Einstellungen!$B$23,Einstellungen!$C$23))*(1+Einstellungen!$B$10)</f>
        <v>25.050928</v>
      </c>
      <c r="J6444" s="25" t="n">
        <f aca="false">E6444*I6444/100</f>
        <v>0</v>
      </c>
      <c r="K6444" s="25" t="n">
        <f aca="false">E6444*Einstellungen!$B$5/100</f>
        <v>0</v>
      </c>
      <c r="L6444" s="23" t="str">
        <f aca="false">IF(I6444&lt;Einstellungen!$B$5,"ja","nein")</f>
        <v>ja</v>
      </c>
      <c r="M6444" s="23" t="s">
        <v>131</v>
      </c>
      <c r="N6444" s="23" t="n">
        <v>2025</v>
      </c>
      <c r="O6444" s="23" t="n">
        <v>10</v>
      </c>
    </row>
    <row r="6445" customFormat="false" ht="15" hidden="false" customHeight="false" outlineLevel="0" collapsed="false">
      <c r="A6445" s="22" t="n">
        <v>45960</v>
      </c>
      <c r="B6445" s="23" t="s">
        <v>117</v>
      </c>
      <c r="C6445" s="23" t="s">
        <v>106</v>
      </c>
      <c r="D6445" s="24" t="n">
        <v>-2164.5</v>
      </c>
      <c r="E6445" s="25" t="n">
        <f aca="false">MAX(D6445,0)/1000</f>
        <v>0</v>
      </c>
      <c r="F6445" s="25" t="n">
        <f aca="false">MAX(-D6445,0)/1000</f>
        <v>2.1645</v>
      </c>
      <c r="G6445" s="23" t="str">
        <f aca="false">IF(E6445&gt;0,"ja","nein")</f>
        <v>nein</v>
      </c>
      <c r="H6445" s="26" t="n">
        <v>7.083</v>
      </c>
      <c r="I6445" s="26" t="n">
        <f aca="false">(H6445/10+IF(N6445=2025,Einstellungen!$B$23,Einstellungen!$C$23))*(1+Einstellungen!$B$10)</f>
        <v>20.788467</v>
      </c>
      <c r="J6445" s="25" t="n">
        <f aca="false">E6445*I6445/100</f>
        <v>0</v>
      </c>
      <c r="K6445" s="25" t="n">
        <f aca="false">E6445*Einstellungen!$B$5/100</f>
        <v>0</v>
      </c>
      <c r="L6445" s="23" t="str">
        <f aca="false">IF(I6445&lt;Einstellungen!$B$5,"ja","nein")</f>
        <v>ja</v>
      </c>
      <c r="M6445" s="23" t="s">
        <v>131</v>
      </c>
      <c r="N6445" s="23" t="n">
        <v>2025</v>
      </c>
      <c r="O6445" s="23" t="n">
        <v>11</v>
      </c>
    </row>
    <row r="6446" customFormat="false" ht="15" hidden="false" customHeight="false" outlineLevel="0" collapsed="false">
      <c r="A6446" s="22" t="n">
        <v>45960</v>
      </c>
      <c r="B6446" s="23" t="s">
        <v>118</v>
      </c>
      <c r="C6446" s="23" t="s">
        <v>106</v>
      </c>
      <c r="D6446" s="24" t="n">
        <v>-1733.8</v>
      </c>
      <c r="E6446" s="25" t="n">
        <f aca="false">MAX(D6446,0)/1000</f>
        <v>0</v>
      </c>
      <c r="F6446" s="25" t="n">
        <f aca="false">MAX(-D6446,0)/1000</f>
        <v>1.7338</v>
      </c>
      <c r="G6446" s="23" t="str">
        <f aca="false">IF(E6446&gt;0,"ja","nein")</f>
        <v>nein</v>
      </c>
      <c r="H6446" s="26" t="n">
        <v>-0.003</v>
      </c>
      <c r="I6446" s="26" t="n">
        <f aca="false">(H6446/10+IF(N6446=2025,Einstellungen!$B$23,Einstellungen!$C$23))*(1+Einstellungen!$B$10)</f>
        <v>19.945233</v>
      </c>
      <c r="J6446" s="25" t="n">
        <f aca="false">E6446*I6446/100</f>
        <v>0</v>
      </c>
      <c r="K6446" s="25" t="n">
        <f aca="false">E6446*Einstellungen!$B$5/100</f>
        <v>0</v>
      </c>
      <c r="L6446" s="23" t="str">
        <f aca="false">IF(I6446&lt;Einstellungen!$B$5,"ja","nein")</f>
        <v>ja</v>
      </c>
      <c r="M6446" s="23" t="s">
        <v>131</v>
      </c>
      <c r="N6446" s="23" t="n">
        <v>2025</v>
      </c>
      <c r="O6446" s="23" t="n">
        <v>12</v>
      </c>
    </row>
    <row r="6447" customFormat="false" ht="15" hidden="false" customHeight="false" outlineLevel="0" collapsed="false">
      <c r="A6447" s="22" t="n">
        <v>45960</v>
      </c>
      <c r="B6447" s="23" t="s">
        <v>119</v>
      </c>
      <c r="C6447" s="23" t="s">
        <v>106</v>
      </c>
      <c r="D6447" s="24" t="n">
        <v>-628.2</v>
      </c>
      <c r="E6447" s="25" t="n">
        <f aca="false">MAX(D6447,0)/1000</f>
        <v>0</v>
      </c>
      <c r="F6447" s="25" t="n">
        <f aca="false">MAX(-D6447,0)/1000</f>
        <v>0.6282</v>
      </c>
      <c r="G6447" s="23" t="str">
        <f aca="false">IF(E6447&gt;0,"ja","nein")</f>
        <v>nein</v>
      </c>
      <c r="H6447" s="26" t="n">
        <v>0.002</v>
      </c>
      <c r="I6447" s="26" t="n">
        <f aca="false">(H6447/10+IF(N6447=2025,Einstellungen!$B$23,Einstellungen!$C$23))*(1+Einstellungen!$B$10)</f>
        <v>19.945828</v>
      </c>
      <c r="J6447" s="25" t="n">
        <f aca="false">E6447*I6447/100</f>
        <v>0</v>
      </c>
      <c r="K6447" s="25" t="n">
        <f aca="false">E6447*Einstellungen!$B$5/100</f>
        <v>0</v>
      </c>
      <c r="L6447" s="23" t="str">
        <f aca="false">IF(I6447&lt;Einstellungen!$B$5,"ja","nein")</f>
        <v>ja</v>
      </c>
      <c r="M6447" s="23" t="s">
        <v>131</v>
      </c>
      <c r="N6447" s="23" t="n">
        <v>2025</v>
      </c>
      <c r="O6447" s="23" t="n">
        <v>13</v>
      </c>
    </row>
    <row r="6448" customFormat="false" ht="15" hidden="false" customHeight="false" outlineLevel="0" collapsed="false">
      <c r="A6448" s="22" t="n">
        <v>45960</v>
      </c>
      <c r="B6448" s="23" t="s">
        <v>120</v>
      </c>
      <c r="C6448" s="23" t="s">
        <v>106</v>
      </c>
      <c r="D6448" s="24" t="n">
        <v>305.9</v>
      </c>
      <c r="E6448" s="25" t="n">
        <f aca="false">MAX(D6448,0)/1000</f>
        <v>0.3059</v>
      </c>
      <c r="F6448" s="25" t="n">
        <f aca="false">MAX(-D6448,0)/1000</f>
        <v>0</v>
      </c>
      <c r="G6448" s="23" t="str">
        <f aca="false">IF(E6448&gt;0,"ja","nein")</f>
        <v>ja</v>
      </c>
      <c r="H6448" s="26" t="n">
        <v>31.293</v>
      </c>
      <c r="I6448" s="26" t="n">
        <f aca="false">(H6448/10+IF(N6448=2025,Einstellungen!$B$23,Einstellungen!$C$23))*(1+Einstellungen!$B$10)</f>
        <v>23.669457</v>
      </c>
      <c r="J6448" s="25" t="n">
        <f aca="false">E6448*I6448/100</f>
        <v>0.072404868963</v>
      </c>
      <c r="K6448" s="25" t="n">
        <f aca="false">E6448*Einstellungen!$B$5/100</f>
        <v>0.088711</v>
      </c>
      <c r="L6448" s="23" t="str">
        <f aca="false">IF(I6448&lt;Einstellungen!$B$5,"ja","nein")</f>
        <v>ja</v>
      </c>
      <c r="M6448" s="23" t="s">
        <v>131</v>
      </c>
      <c r="N6448" s="23" t="n">
        <v>2025</v>
      </c>
      <c r="O6448" s="23" t="n">
        <v>14</v>
      </c>
    </row>
    <row r="6449" customFormat="false" ht="15" hidden="false" customHeight="false" outlineLevel="0" collapsed="false">
      <c r="A6449" s="22" t="n">
        <v>45960</v>
      </c>
      <c r="B6449" s="23" t="s">
        <v>104</v>
      </c>
      <c r="C6449" s="23" t="s">
        <v>106</v>
      </c>
      <c r="D6449" s="24" t="n">
        <v>559.2</v>
      </c>
      <c r="E6449" s="25" t="n">
        <f aca="false">MAX(D6449,0)/1000</f>
        <v>0.5592</v>
      </c>
      <c r="F6449" s="25" t="n">
        <f aca="false">MAX(-D6449,0)/1000</f>
        <v>0</v>
      </c>
      <c r="G6449" s="23" t="str">
        <f aca="false">IF(E6449&gt;0,"ja","nein")</f>
        <v>ja</v>
      </c>
      <c r="H6449" s="26" t="n">
        <v>69.8</v>
      </c>
      <c r="I6449" s="26" t="n">
        <f aca="false">(H6449/10+IF(N6449=2025,Einstellungen!$B$23,Einstellungen!$C$23))*(1+Einstellungen!$B$10)</f>
        <v>28.25179</v>
      </c>
      <c r="J6449" s="25" t="n">
        <f aca="false">E6449*I6449/100</f>
        <v>0.15798400968</v>
      </c>
      <c r="K6449" s="25" t="n">
        <f aca="false">E6449*Einstellungen!$B$5/100</f>
        <v>0.162168</v>
      </c>
      <c r="L6449" s="23" t="str">
        <f aca="false">IF(I6449&lt;Einstellungen!$B$5,"ja","nein")</f>
        <v>ja</v>
      </c>
      <c r="M6449" s="23" t="s">
        <v>131</v>
      </c>
      <c r="N6449" s="23" t="n">
        <v>2025</v>
      </c>
      <c r="O6449" s="23" t="n">
        <v>15</v>
      </c>
    </row>
    <row r="6450" customFormat="false" ht="15" hidden="false" customHeight="false" outlineLevel="0" collapsed="false">
      <c r="A6450" s="22" t="n">
        <v>45960</v>
      </c>
      <c r="B6450" s="23" t="s">
        <v>105</v>
      </c>
      <c r="C6450" s="23" t="s">
        <v>106</v>
      </c>
      <c r="D6450" s="24" t="n">
        <v>-18.6</v>
      </c>
      <c r="E6450" s="25" t="n">
        <f aca="false">MAX(D6450,0)/1000</f>
        <v>0</v>
      </c>
      <c r="F6450" s="25" t="n">
        <f aca="false">MAX(-D6450,0)/1000</f>
        <v>0.0186</v>
      </c>
      <c r="G6450" s="23" t="str">
        <f aca="false">IF(E6450&gt;0,"ja","nein")</f>
        <v>nein</v>
      </c>
      <c r="H6450" s="26" t="n">
        <v>85.295</v>
      </c>
      <c r="I6450" s="26" t="n">
        <f aca="false">(H6450/10+IF(N6450=2025,Einstellungen!$B$23,Einstellungen!$C$23))*(1+Einstellungen!$B$10)</f>
        <v>30.095695</v>
      </c>
      <c r="J6450" s="25" t="n">
        <f aca="false">E6450*I6450/100</f>
        <v>0</v>
      </c>
      <c r="K6450" s="25" t="n">
        <f aca="false">E6450*Einstellungen!$B$5/100</f>
        <v>0</v>
      </c>
      <c r="L6450" s="23" t="str">
        <f aca="false">IF(I6450&lt;Einstellungen!$B$5,"ja","nein")</f>
        <v>nein</v>
      </c>
      <c r="M6450" s="23" t="s">
        <v>131</v>
      </c>
      <c r="N6450" s="23" t="n">
        <v>2025</v>
      </c>
      <c r="O6450" s="23" t="n">
        <v>16</v>
      </c>
    </row>
    <row r="6451" customFormat="false" ht="15" hidden="false" customHeight="false" outlineLevel="0" collapsed="false">
      <c r="A6451" s="22" t="n">
        <v>45960</v>
      </c>
      <c r="B6451" s="23" t="s">
        <v>97</v>
      </c>
      <c r="C6451" s="23" t="s">
        <v>106</v>
      </c>
      <c r="D6451" s="24" t="n">
        <v>341.4</v>
      </c>
      <c r="E6451" s="25" t="n">
        <f aca="false">MAX(D6451,0)/1000</f>
        <v>0.3414</v>
      </c>
      <c r="F6451" s="25" t="n">
        <f aca="false">MAX(-D6451,0)/1000</f>
        <v>0</v>
      </c>
      <c r="G6451" s="23" t="str">
        <f aca="false">IF(E6451&gt;0,"ja","nein")</f>
        <v>ja</v>
      </c>
      <c r="H6451" s="26" t="n">
        <v>117.93</v>
      </c>
      <c r="I6451" s="26" t="n">
        <f aca="false">(H6451/10+IF(N6451=2025,Einstellungen!$B$23,Einstellungen!$C$23))*(1+Einstellungen!$B$10)</f>
        <v>33.97926</v>
      </c>
      <c r="J6451" s="25" t="n">
        <f aca="false">E6451*I6451/100</f>
        <v>0.11600519364</v>
      </c>
      <c r="K6451" s="25" t="n">
        <f aca="false">E6451*Einstellungen!$B$5/100</f>
        <v>0.099006</v>
      </c>
      <c r="L6451" s="23" t="str">
        <f aca="false">IF(I6451&lt;Einstellungen!$B$5,"ja","nein")</f>
        <v>nein</v>
      </c>
      <c r="M6451" s="23" t="s">
        <v>131</v>
      </c>
      <c r="N6451" s="23" t="n">
        <v>2025</v>
      </c>
      <c r="O6451" s="23" t="n">
        <v>17</v>
      </c>
    </row>
    <row r="6452" customFormat="false" ht="15" hidden="false" customHeight="false" outlineLevel="0" collapsed="false">
      <c r="A6452" s="22" t="n">
        <v>45960</v>
      </c>
      <c r="B6452" s="23" t="s">
        <v>99</v>
      </c>
      <c r="C6452" s="23" t="s">
        <v>106</v>
      </c>
      <c r="D6452" s="24" t="n">
        <v>34.2</v>
      </c>
      <c r="E6452" s="25" t="n">
        <f aca="false">MAX(D6452,0)/1000</f>
        <v>0.0342</v>
      </c>
      <c r="F6452" s="25" t="n">
        <f aca="false">MAX(-D6452,0)/1000</f>
        <v>0</v>
      </c>
      <c r="G6452" s="23" t="str">
        <f aca="false">IF(E6452&gt;0,"ja","nein")</f>
        <v>ja</v>
      </c>
      <c r="H6452" s="26" t="n">
        <v>117.698</v>
      </c>
      <c r="I6452" s="26" t="n">
        <f aca="false">(H6452/10+IF(N6452=2025,Einstellungen!$B$23,Einstellungen!$C$23))*(1+Einstellungen!$B$10)</f>
        <v>33.951652</v>
      </c>
      <c r="J6452" s="25" t="n">
        <f aca="false">E6452*I6452/100</f>
        <v>0.011611464984</v>
      </c>
      <c r="K6452" s="25" t="n">
        <f aca="false">E6452*Einstellungen!$B$5/100</f>
        <v>0.009918</v>
      </c>
      <c r="L6452" s="23" t="str">
        <f aca="false">IF(I6452&lt;Einstellungen!$B$5,"ja","nein")</f>
        <v>nein</v>
      </c>
      <c r="M6452" s="23" t="s">
        <v>131</v>
      </c>
      <c r="N6452" s="23" t="n">
        <v>2025</v>
      </c>
      <c r="O6452" s="23" t="n">
        <v>18</v>
      </c>
    </row>
    <row r="6453" customFormat="false" ht="15" hidden="false" customHeight="false" outlineLevel="0" collapsed="false">
      <c r="A6453" s="22" t="n">
        <v>45960</v>
      </c>
      <c r="B6453" s="23" t="s">
        <v>100</v>
      </c>
      <c r="C6453" s="23" t="s">
        <v>106</v>
      </c>
      <c r="D6453" s="24" t="n">
        <v>-12.7</v>
      </c>
      <c r="E6453" s="25" t="n">
        <f aca="false">MAX(D6453,0)/1000</f>
        <v>0</v>
      </c>
      <c r="F6453" s="25" t="n">
        <f aca="false">MAX(-D6453,0)/1000</f>
        <v>0.0127</v>
      </c>
      <c r="G6453" s="23" t="str">
        <f aca="false">IF(E6453&gt;0,"ja","nein")</f>
        <v>nein</v>
      </c>
      <c r="H6453" s="26" t="n">
        <v>117.672</v>
      </c>
      <c r="I6453" s="26" t="n">
        <f aca="false">(H6453/10+IF(N6453=2025,Einstellungen!$B$23,Einstellungen!$C$23))*(1+Einstellungen!$B$10)</f>
        <v>33.948558</v>
      </c>
      <c r="J6453" s="25" t="n">
        <f aca="false">E6453*I6453/100</f>
        <v>0</v>
      </c>
      <c r="K6453" s="25" t="n">
        <f aca="false">E6453*Einstellungen!$B$5/100</f>
        <v>0</v>
      </c>
      <c r="L6453" s="23" t="str">
        <f aca="false">IF(I6453&lt;Einstellungen!$B$5,"ja","nein")</f>
        <v>nein</v>
      </c>
      <c r="M6453" s="23" t="s">
        <v>131</v>
      </c>
      <c r="N6453" s="23" t="n">
        <v>2025</v>
      </c>
      <c r="O6453" s="23" t="n">
        <v>19</v>
      </c>
    </row>
    <row r="6454" customFormat="false" ht="15" hidden="false" customHeight="false" outlineLevel="0" collapsed="false">
      <c r="A6454" s="22" t="n">
        <v>45960</v>
      </c>
      <c r="B6454" s="23" t="s">
        <v>92</v>
      </c>
      <c r="C6454" s="23" t="s">
        <v>106</v>
      </c>
      <c r="D6454" s="24" t="n">
        <v>-22.7</v>
      </c>
      <c r="E6454" s="25" t="n">
        <f aca="false">MAX(D6454,0)/1000</f>
        <v>0</v>
      </c>
      <c r="F6454" s="25" t="n">
        <f aca="false">MAX(-D6454,0)/1000</f>
        <v>0.0227</v>
      </c>
      <c r="G6454" s="23" t="str">
        <f aca="false">IF(E6454&gt;0,"ja","nein")</f>
        <v>nein</v>
      </c>
      <c r="H6454" s="26" t="n">
        <v>105.287</v>
      </c>
      <c r="I6454" s="26" t="n">
        <f aca="false">(H6454/10+IF(N6454=2025,Einstellungen!$B$23,Einstellungen!$C$23))*(1+Einstellungen!$B$10)</f>
        <v>32.474743</v>
      </c>
      <c r="J6454" s="25" t="n">
        <f aca="false">E6454*I6454/100</f>
        <v>0</v>
      </c>
      <c r="K6454" s="25" t="n">
        <f aca="false">E6454*Einstellungen!$B$5/100</f>
        <v>0</v>
      </c>
      <c r="L6454" s="23" t="str">
        <f aca="false">IF(I6454&lt;Einstellungen!$B$5,"ja","nein")</f>
        <v>nein</v>
      </c>
      <c r="M6454" s="23" t="s">
        <v>131</v>
      </c>
      <c r="N6454" s="23" t="n">
        <v>2025</v>
      </c>
      <c r="O6454" s="23" t="n">
        <v>20</v>
      </c>
    </row>
    <row r="6455" customFormat="false" ht="15" hidden="false" customHeight="false" outlineLevel="0" collapsed="false">
      <c r="A6455" s="22" t="n">
        <v>45960</v>
      </c>
      <c r="B6455" s="23" t="s">
        <v>95</v>
      </c>
      <c r="C6455" s="23" t="s">
        <v>106</v>
      </c>
      <c r="D6455" s="24" t="n">
        <v>-22.3</v>
      </c>
      <c r="E6455" s="25" t="n">
        <f aca="false">MAX(D6455,0)/1000</f>
        <v>0</v>
      </c>
      <c r="F6455" s="25" t="n">
        <f aca="false">MAX(-D6455,0)/1000</f>
        <v>0.0223</v>
      </c>
      <c r="G6455" s="23" t="str">
        <f aca="false">IF(E6455&gt;0,"ja","nein")</f>
        <v>nein</v>
      </c>
      <c r="H6455" s="26" t="n">
        <v>98.035</v>
      </c>
      <c r="I6455" s="26" t="n">
        <f aca="false">(H6455/10+IF(N6455=2025,Einstellungen!$B$23,Einstellungen!$C$23))*(1+Einstellungen!$B$10)</f>
        <v>31.611755</v>
      </c>
      <c r="J6455" s="25" t="n">
        <f aca="false">E6455*I6455/100</f>
        <v>0</v>
      </c>
      <c r="K6455" s="25" t="n">
        <f aca="false">E6455*Einstellungen!$B$5/100</f>
        <v>0</v>
      </c>
      <c r="L6455" s="23" t="str">
        <f aca="false">IF(I6455&lt;Einstellungen!$B$5,"ja","nein")</f>
        <v>nein</v>
      </c>
      <c r="M6455" s="23" t="s">
        <v>131</v>
      </c>
      <c r="N6455" s="23" t="n">
        <v>2025</v>
      </c>
      <c r="O6455" s="23" t="n">
        <v>21</v>
      </c>
    </row>
    <row r="6456" customFormat="false" ht="15" hidden="false" customHeight="false" outlineLevel="0" collapsed="false">
      <c r="A6456" s="22" t="n">
        <v>45960</v>
      </c>
      <c r="B6456" s="23" t="s">
        <v>96</v>
      </c>
      <c r="C6456" s="23" t="s">
        <v>106</v>
      </c>
      <c r="D6456" s="24" t="n">
        <v>-25.7</v>
      </c>
      <c r="E6456" s="25" t="n">
        <f aca="false">MAX(D6456,0)/1000</f>
        <v>0</v>
      </c>
      <c r="F6456" s="25" t="n">
        <f aca="false">MAX(-D6456,0)/1000</f>
        <v>0.0257</v>
      </c>
      <c r="G6456" s="23" t="str">
        <f aca="false">IF(E6456&gt;0,"ja","nein")</f>
        <v>nein</v>
      </c>
      <c r="H6456" s="26" t="n">
        <v>98.44</v>
      </c>
      <c r="I6456" s="26" t="n">
        <f aca="false">(H6456/10+IF(N6456=2025,Einstellungen!$B$23,Einstellungen!$C$23))*(1+Einstellungen!$B$10)</f>
        <v>31.65995</v>
      </c>
      <c r="J6456" s="25" t="n">
        <f aca="false">E6456*I6456/100</f>
        <v>0</v>
      </c>
      <c r="K6456" s="25" t="n">
        <f aca="false">E6456*Einstellungen!$B$5/100</f>
        <v>0</v>
      </c>
      <c r="L6456" s="23" t="str">
        <f aca="false">IF(I6456&lt;Einstellungen!$B$5,"ja","nein")</f>
        <v>nein</v>
      </c>
      <c r="M6456" s="23" t="s">
        <v>131</v>
      </c>
      <c r="N6456" s="23" t="n">
        <v>2025</v>
      </c>
      <c r="O6456" s="23" t="n">
        <v>22</v>
      </c>
    </row>
    <row r="6457" customFormat="false" ht="15" hidden="false" customHeight="false" outlineLevel="0" collapsed="false">
      <c r="A6457" s="22" t="n">
        <v>45960</v>
      </c>
      <c r="B6457" s="23" t="s">
        <v>101</v>
      </c>
      <c r="C6457" s="23" t="s">
        <v>106</v>
      </c>
      <c r="D6457" s="24" t="n">
        <v>-19.2</v>
      </c>
      <c r="E6457" s="25" t="n">
        <f aca="false">MAX(D6457,0)/1000</f>
        <v>0</v>
      </c>
      <c r="F6457" s="25" t="n">
        <f aca="false">MAX(-D6457,0)/1000</f>
        <v>0.0192</v>
      </c>
      <c r="G6457" s="23" t="str">
        <f aca="false">IF(E6457&gt;0,"ja","nein")</f>
        <v>nein</v>
      </c>
      <c r="H6457" s="26" t="n">
        <v>84.832</v>
      </c>
      <c r="I6457" s="26" t="n">
        <f aca="false">(H6457/10+IF(N6457=2025,Einstellungen!$B$23,Einstellungen!$C$23))*(1+Einstellungen!$B$10)</f>
        <v>30.040598</v>
      </c>
      <c r="J6457" s="25" t="n">
        <f aca="false">E6457*I6457/100</f>
        <v>0</v>
      </c>
      <c r="K6457" s="25" t="n">
        <f aca="false">E6457*Einstellungen!$B$5/100</f>
        <v>0</v>
      </c>
      <c r="L6457" s="23" t="str">
        <f aca="false">IF(I6457&lt;Einstellungen!$B$5,"ja","nein")</f>
        <v>nein</v>
      </c>
      <c r="M6457" s="23" t="s">
        <v>131</v>
      </c>
      <c r="N6457" s="23" t="n">
        <v>2025</v>
      </c>
      <c r="O6457" s="23" t="n">
        <v>23</v>
      </c>
    </row>
    <row r="6458" customFormat="false" ht="15" hidden="false" customHeight="false" outlineLevel="0" collapsed="false">
      <c r="A6458" s="22" t="n">
        <v>45961</v>
      </c>
      <c r="B6458" s="23" t="s">
        <v>102</v>
      </c>
      <c r="C6458" s="23" t="s">
        <v>121</v>
      </c>
      <c r="D6458" s="24" t="n">
        <v>-22.3</v>
      </c>
      <c r="E6458" s="25" t="n">
        <f aca="false">MAX(D6458,0)/1000</f>
        <v>0</v>
      </c>
      <c r="F6458" s="25" t="n">
        <f aca="false">MAX(-D6458,0)/1000</f>
        <v>0.0223</v>
      </c>
      <c r="G6458" s="23" t="str">
        <f aca="false">IF(E6458&gt;0,"ja","nein")</f>
        <v>nein</v>
      </c>
      <c r="H6458" s="26" t="n">
        <v>87.74</v>
      </c>
      <c r="I6458" s="26" t="n">
        <f aca="false">(H6458/10+IF(N6458=2025,Einstellungen!$B$23,Einstellungen!$C$23))*(1+Einstellungen!$B$10)</f>
        <v>30.38665</v>
      </c>
      <c r="J6458" s="25" t="n">
        <f aca="false">E6458*I6458/100</f>
        <v>0</v>
      </c>
      <c r="K6458" s="25" t="n">
        <f aca="false">E6458*Einstellungen!$B$5/100</f>
        <v>0</v>
      </c>
      <c r="L6458" s="23" t="str">
        <f aca="false">IF(I6458&lt;Einstellungen!$B$5,"ja","nein")</f>
        <v>nein</v>
      </c>
      <c r="M6458" s="23" t="s">
        <v>131</v>
      </c>
      <c r="N6458" s="23" t="n">
        <v>2025</v>
      </c>
      <c r="O6458" s="23" t="n">
        <v>0</v>
      </c>
    </row>
    <row r="6459" customFormat="false" ht="15" hidden="false" customHeight="false" outlineLevel="0" collapsed="false">
      <c r="A6459" s="22" t="n">
        <v>45961</v>
      </c>
      <c r="B6459" s="23" t="s">
        <v>107</v>
      </c>
      <c r="C6459" s="23" t="s">
        <v>121</v>
      </c>
      <c r="D6459" s="24" t="n">
        <v>-13.4</v>
      </c>
      <c r="E6459" s="25" t="n">
        <f aca="false">MAX(D6459,0)/1000</f>
        <v>0</v>
      </c>
      <c r="F6459" s="25" t="n">
        <f aca="false">MAX(-D6459,0)/1000</f>
        <v>0.0134</v>
      </c>
      <c r="G6459" s="23" t="str">
        <f aca="false">IF(E6459&gt;0,"ja","nein")</f>
        <v>nein</v>
      </c>
      <c r="H6459" s="26" t="n">
        <v>78.157</v>
      </c>
      <c r="I6459" s="26" t="n">
        <f aca="false">(H6459/10+IF(N6459=2025,Einstellungen!$B$23,Einstellungen!$C$23))*(1+Einstellungen!$B$10)</f>
        <v>29.246273</v>
      </c>
      <c r="J6459" s="25" t="n">
        <f aca="false">E6459*I6459/100</f>
        <v>0</v>
      </c>
      <c r="K6459" s="25" t="n">
        <f aca="false">E6459*Einstellungen!$B$5/100</f>
        <v>0</v>
      </c>
      <c r="L6459" s="23" t="str">
        <f aca="false">IF(I6459&lt;Einstellungen!$B$5,"ja","nein")</f>
        <v>nein</v>
      </c>
      <c r="M6459" s="23" t="s">
        <v>131</v>
      </c>
      <c r="N6459" s="23" t="n">
        <v>2025</v>
      </c>
      <c r="O6459" s="23" t="n">
        <v>1</v>
      </c>
    </row>
    <row r="6460" customFormat="false" ht="15" hidden="false" customHeight="false" outlineLevel="0" collapsed="false">
      <c r="A6460" s="22" t="n">
        <v>45961</v>
      </c>
      <c r="B6460" s="23" t="s">
        <v>108</v>
      </c>
      <c r="C6460" s="23" t="s">
        <v>121</v>
      </c>
      <c r="D6460" s="24" t="n">
        <v>-20.1</v>
      </c>
      <c r="E6460" s="25" t="n">
        <f aca="false">MAX(D6460,0)/1000</f>
        <v>0</v>
      </c>
      <c r="F6460" s="25" t="n">
        <f aca="false">MAX(-D6460,0)/1000</f>
        <v>0.0201</v>
      </c>
      <c r="G6460" s="23" t="str">
        <f aca="false">IF(E6460&gt;0,"ja","nein")</f>
        <v>nein</v>
      </c>
      <c r="H6460" s="26" t="n">
        <v>74.74</v>
      </c>
      <c r="I6460" s="26" t="n">
        <f aca="false">(H6460/10+IF(N6460=2025,Einstellungen!$B$23,Einstellungen!$C$23))*(1+Einstellungen!$B$10)</f>
        <v>28.83965</v>
      </c>
      <c r="J6460" s="25" t="n">
        <f aca="false">E6460*I6460/100</f>
        <v>0</v>
      </c>
      <c r="K6460" s="25" t="n">
        <f aca="false">E6460*Einstellungen!$B$5/100</f>
        <v>0</v>
      </c>
      <c r="L6460" s="23" t="str">
        <f aca="false">IF(I6460&lt;Einstellungen!$B$5,"ja","nein")</f>
        <v>ja</v>
      </c>
      <c r="M6460" s="23" t="s">
        <v>131</v>
      </c>
      <c r="N6460" s="23" t="n">
        <v>2025</v>
      </c>
      <c r="O6460" s="23" t="n">
        <v>2</v>
      </c>
    </row>
    <row r="6461" customFormat="false" ht="15" hidden="false" customHeight="false" outlineLevel="0" collapsed="false">
      <c r="A6461" s="22" t="n">
        <v>45961</v>
      </c>
      <c r="B6461" s="23" t="s">
        <v>109</v>
      </c>
      <c r="C6461" s="23" t="s">
        <v>121</v>
      </c>
      <c r="D6461" s="24" t="n">
        <v>-18.4</v>
      </c>
      <c r="E6461" s="25" t="n">
        <f aca="false">MAX(D6461,0)/1000</f>
        <v>0</v>
      </c>
      <c r="F6461" s="25" t="n">
        <f aca="false">MAX(-D6461,0)/1000</f>
        <v>0.0184</v>
      </c>
      <c r="G6461" s="23" t="str">
        <f aca="false">IF(E6461&gt;0,"ja","nein")</f>
        <v>nein</v>
      </c>
      <c r="H6461" s="26" t="n">
        <v>75.675</v>
      </c>
      <c r="I6461" s="26" t="n">
        <f aca="false">(H6461/10+IF(N6461=2025,Einstellungen!$B$23,Einstellungen!$C$23))*(1+Einstellungen!$B$10)</f>
        <v>28.950915</v>
      </c>
      <c r="J6461" s="25" t="n">
        <f aca="false">E6461*I6461/100</f>
        <v>0</v>
      </c>
      <c r="K6461" s="25" t="n">
        <f aca="false">E6461*Einstellungen!$B$5/100</f>
        <v>0</v>
      </c>
      <c r="L6461" s="23" t="str">
        <f aca="false">IF(I6461&lt;Einstellungen!$B$5,"ja","nein")</f>
        <v>ja</v>
      </c>
      <c r="M6461" s="23" t="s">
        <v>131</v>
      </c>
      <c r="N6461" s="23" t="n">
        <v>2025</v>
      </c>
      <c r="O6461" s="23" t="n">
        <v>3</v>
      </c>
    </row>
    <row r="6462" customFormat="false" ht="15" hidden="false" customHeight="false" outlineLevel="0" collapsed="false">
      <c r="A6462" s="22" t="n">
        <v>45961</v>
      </c>
      <c r="B6462" s="23" t="s">
        <v>110</v>
      </c>
      <c r="C6462" s="23" t="s">
        <v>121</v>
      </c>
      <c r="D6462" s="24" t="n">
        <v>-21.3</v>
      </c>
      <c r="E6462" s="25" t="n">
        <f aca="false">MAX(D6462,0)/1000</f>
        <v>0</v>
      </c>
      <c r="F6462" s="25" t="n">
        <f aca="false">MAX(-D6462,0)/1000</f>
        <v>0.0213</v>
      </c>
      <c r="G6462" s="23" t="str">
        <f aca="false">IF(E6462&gt;0,"ja","nein")</f>
        <v>nein</v>
      </c>
      <c r="H6462" s="26" t="n">
        <v>79.763</v>
      </c>
      <c r="I6462" s="26" t="n">
        <f aca="false">(H6462/10+IF(N6462=2025,Einstellungen!$B$23,Einstellungen!$C$23))*(1+Einstellungen!$B$10)</f>
        <v>29.437387</v>
      </c>
      <c r="J6462" s="25" t="n">
        <f aca="false">E6462*I6462/100</f>
        <v>0</v>
      </c>
      <c r="K6462" s="25" t="n">
        <f aca="false">E6462*Einstellungen!$B$5/100</f>
        <v>0</v>
      </c>
      <c r="L6462" s="23" t="str">
        <f aca="false">IF(I6462&lt;Einstellungen!$B$5,"ja","nein")</f>
        <v>nein</v>
      </c>
      <c r="M6462" s="23" t="s">
        <v>131</v>
      </c>
      <c r="N6462" s="23" t="n">
        <v>2025</v>
      </c>
      <c r="O6462" s="23" t="n">
        <v>4</v>
      </c>
    </row>
    <row r="6463" customFormat="false" ht="15" hidden="false" customHeight="false" outlineLevel="0" collapsed="false">
      <c r="A6463" s="22" t="n">
        <v>45961</v>
      </c>
      <c r="B6463" s="23" t="s">
        <v>111</v>
      </c>
      <c r="C6463" s="23" t="s">
        <v>121</v>
      </c>
      <c r="D6463" s="24" t="n">
        <v>-19.3</v>
      </c>
      <c r="E6463" s="25" t="n">
        <f aca="false">MAX(D6463,0)/1000</f>
        <v>0</v>
      </c>
      <c r="F6463" s="25" t="n">
        <f aca="false">MAX(-D6463,0)/1000</f>
        <v>0.0193</v>
      </c>
      <c r="G6463" s="23" t="str">
        <f aca="false">IF(E6463&gt;0,"ja","nein")</f>
        <v>nein</v>
      </c>
      <c r="H6463" s="26" t="n">
        <v>91.825</v>
      </c>
      <c r="I6463" s="26" t="n">
        <f aca="false">(H6463/10+IF(N6463=2025,Einstellungen!$B$23,Einstellungen!$C$23))*(1+Einstellungen!$B$10)</f>
        <v>30.872765</v>
      </c>
      <c r="J6463" s="25" t="n">
        <f aca="false">E6463*I6463/100</f>
        <v>0</v>
      </c>
      <c r="K6463" s="25" t="n">
        <f aca="false">E6463*Einstellungen!$B$5/100</f>
        <v>0</v>
      </c>
      <c r="L6463" s="23" t="str">
        <f aca="false">IF(I6463&lt;Einstellungen!$B$5,"ja","nein")</f>
        <v>nein</v>
      </c>
      <c r="M6463" s="23" t="s">
        <v>131</v>
      </c>
      <c r="N6463" s="23" t="n">
        <v>2025</v>
      </c>
      <c r="O6463" s="23" t="n">
        <v>5</v>
      </c>
    </row>
    <row r="6464" customFormat="false" ht="15" hidden="false" customHeight="false" outlineLevel="0" collapsed="false">
      <c r="A6464" s="22" t="n">
        <v>45961</v>
      </c>
      <c r="B6464" s="23" t="s">
        <v>112</v>
      </c>
      <c r="C6464" s="23" t="s">
        <v>121</v>
      </c>
      <c r="D6464" s="24" t="n">
        <v>-20.3</v>
      </c>
      <c r="E6464" s="25" t="n">
        <f aca="false">MAX(D6464,0)/1000</f>
        <v>0</v>
      </c>
      <c r="F6464" s="25" t="n">
        <f aca="false">MAX(-D6464,0)/1000</f>
        <v>0.0203</v>
      </c>
      <c r="G6464" s="23" t="str">
        <f aca="false">IF(E6464&gt;0,"ja","nein")</f>
        <v>nein</v>
      </c>
      <c r="H6464" s="26" t="n">
        <v>120.385</v>
      </c>
      <c r="I6464" s="26" t="n">
        <f aca="false">(H6464/10+IF(N6464=2025,Einstellungen!$B$23,Einstellungen!$C$23))*(1+Einstellungen!$B$10)</f>
        <v>34.271405</v>
      </c>
      <c r="J6464" s="25" t="n">
        <f aca="false">E6464*I6464/100</f>
        <v>0</v>
      </c>
      <c r="K6464" s="25" t="n">
        <f aca="false">E6464*Einstellungen!$B$5/100</f>
        <v>0</v>
      </c>
      <c r="L6464" s="23" t="str">
        <f aca="false">IF(I6464&lt;Einstellungen!$B$5,"ja","nein")</f>
        <v>nein</v>
      </c>
      <c r="M6464" s="23" t="s">
        <v>131</v>
      </c>
      <c r="N6464" s="23" t="n">
        <v>2025</v>
      </c>
      <c r="O6464" s="23" t="n">
        <v>6</v>
      </c>
    </row>
    <row r="6465" customFormat="false" ht="15" hidden="false" customHeight="false" outlineLevel="0" collapsed="false">
      <c r="A6465" s="22" t="n">
        <v>45961</v>
      </c>
      <c r="B6465" s="23" t="s">
        <v>113</v>
      </c>
      <c r="C6465" s="23" t="s">
        <v>121</v>
      </c>
      <c r="D6465" s="24" t="n">
        <v>-22.4</v>
      </c>
      <c r="E6465" s="25" t="n">
        <f aca="false">MAX(D6465,0)/1000</f>
        <v>0</v>
      </c>
      <c r="F6465" s="25" t="n">
        <f aca="false">MAX(-D6465,0)/1000</f>
        <v>0.0224</v>
      </c>
      <c r="G6465" s="23" t="str">
        <f aca="false">IF(E6465&gt;0,"ja","nein")</f>
        <v>nein</v>
      </c>
      <c r="H6465" s="26" t="n">
        <v>119.573</v>
      </c>
      <c r="I6465" s="26" t="n">
        <f aca="false">(H6465/10+IF(N6465=2025,Einstellungen!$B$23,Einstellungen!$C$23))*(1+Einstellungen!$B$10)</f>
        <v>34.174777</v>
      </c>
      <c r="J6465" s="25" t="n">
        <f aca="false">E6465*I6465/100</f>
        <v>0</v>
      </c>
      <c r="K6465" s="25" t="n">
        <f aca="false">E6465*Einstellungen!$B$5/100</f>
        <v>0</v>
      </c>
      <c r="L6465" s="23" t="str">
        <f aca="false">IF(I6465&lt;Einstellungen!$B$5,"ja","nein")</f>
        <v>nein</v>
      </c>
      <c r="M6465" s="23" t="s">
        <v>131</v>
      </c>
      <c r="N6465" s="23" t="n">
        <v>2025</v>
      </c>
      <c r="O6465" s="23" t="n">
        <v>7</v>
      </c>
    </row>
    <row r="6466" customFormat="false" ht="15" hidden="false" customHeight="false" outlineLevel="0" collapsed="false">
      <c r="A6466" s="22" t="n">
        <v>45961</v>
      </c>
      <c r="B6466" s="23" t="s">
        <v>114</v>
      </c>
      <c r="C6466" s="23" t="s">
        <v>121</v>
      </c>
      <c r="D6466" s="24" t="n">
        <v>-852.9</v>
      </c>
      <c r="E6466" s="25" t="n">
        <f aca="false">MAX(D6466,0)/1000</f>
        <v>0</v>
      </c>
      <c r="F6466" s="25" t="n">
        <f aca="false">MAX(-D6466,0)/1000</f>
        <v>0.8529</v>
      </c>
      <c r="G6466" s="23" t="str">
        <f aca="false">IF(E6466&gt;0,"ja","nein")</f>
        <v>nein</v>
      </c>
      <c r="H6466" s="26" t="n">
        <v>108.765</v>
      </c>
      <c r="I6466" s="26" t="n">
        <f aca="false">(H6466/10+IF(N6466=2025,Einstellungen!$B$23,Einstellungen!$C$23))*(1+Einstellungen!$B$10)</f>
        <v>32.888625</v>
      </c>
      <c r="J6466" s="25" t="n">
        <f aca="false">E6466*I6466/100</f>
        <v>0</v>
      </c>
      <c r="K6466" s="25" t="n">
        <f aca="false">E6466*Einstellungen!$B$5/100</f>
        <v>0</v>
      </c>
      <c r="L6466" s="23" t="str">
        <f aca="false">IF(I6466&lt;Einstellungen!$B$5,"ja","nein")</f>
        <v>nein</v>
      </c>
      <c r="M6466" s="23" t="s">
        <v>131</v>
      </c>
      <c r="N6466" s="23" t="n">
        <v>2025</v>
      </c>
      <c r="O6466" s="23" t="n">
        <v>8</v>
      </c>
    </row>
    <row r="6467" customFormat="false" ht="15" hidden="false" customHeight="false" outlineLevel="0" collapsed="false">
      <c r="A6467" s="22" t="n">
        <v>45961</v>
      </c>
      <c r="B6467" s="23" t="s">
        <v>115</v>
      </c>
      <c r="C6467" s="23" t="s">
        <v>121</v>
      </c>
      <c r="D6467" s="24" t="n">
        <v>-1869.1</v>
      </c>
      <c r="E6467" s="25" t="n">
        <f aca="false">MAX(D6467,0)/1000</f>
        <v>0</v>
      </c>
      <c r="F6467" s="25" t="n">
        <f aca="false">MAX(-D6467,0)/1000</f>
        <v>1.8691</v>
      </c>
      <c r="G6467" s="23" t="str">
        <f aca="false">IF(E6467&gt;0,"ja","nein")</f>
        <v>nein</v>
      </c>
      <c r="H6467" s="26" t="n">
        <v>83.013</v>
      </c>
      <c r="I6467" s="26" t="n">
        <f aca="false">(H6467/10+IF(N6467=2025,Einstellungen!$B$23,Einstellungen!$C$23))*(1+Einstellungen!$B$10)</f>
        <v>29.824137</v>
      </c>
      <c r="J6467" s="25" t="n">
        <f aca="false">E6467*I6467/100</f>
        <v>0</v>
      </c>
      <c r="K6467" s="25" t="n">
        <f aca="false">E6467*Einstellungen!$B$5/100</f>
        <v>0</v>
      </c>
      <c r="L6467" s="23" t="str">
        <f aca="false">IF(I6467&lt;Einstellungen!$B$5,"ja","nein")</f>
        <v>nein</v>
      </c>
      <c r="M6467" s="23" t="s">
        <v>131</v>
      </c>
      <c r="N6467" s="23" t="n">
        <v>2025</v>
      </c>
      <c r="O6467" s="23" t="n">
        <v>9</v>
      </c>
    </row>
    <row r="6468" customFormat="false" ht="15" hidden="false" customHeight="false" outlineLevel="0" collapsed="false">
      <c r="A6468" s="22" t="n">
        <v>45961</v>
      </c>
      <c r="B6468" s="23" t="s">
        <v>116</v>
      </c>
      <c r="C6468" s="23" t="s">
        <v>121</v>
      </c>
      <c r="D6468" s="24" t="n">
        <v>-3113.9</v>
      </c>
      <c r="E6468" s="25" t="n">
        <f aca="false">MAX(D6468,0)/1000</f>
        <v>0</v>
      </c>
      <c r="F6468" s="25" t="n">
        <f aca="false">MAX(-D6468,0)/1000</f>
        <v>3.1139</v>
      </c>
      <c r="G6468" s="23" t="str">
        <f aca="false">IF(E6468&gt;0,"ja","nein")</f>
        <v>nein</v>
      </c>
      <c r="H6468" s="26" t="n">
        <v>75.67</v>
      </c>
      <c r="I6468" s="26" t="n">
        <f aca="false">(H6468/10+IF(N6468=2025,Einstellungen!$B$23,Einstellungen!$C$23))*(1+Einstellungen!$B$10)</f>
        <v>28.95032</v>
      </c>
      <c r="J6468" s="25" t="n">
        <f aca="false">E6468*I6468/100</f>
        <v>0</v>
      </c>
      <c r="K6468" s="25" t="n">
        <f aca="false">E6468*Einstellungen!$B$5/100</f>
        <v>0</v>
      </c>
      <c r="L6468" s="23" t="str">
        <f aca="false">IF(I6468&lt;Einstellungen!$B$5,"ja","nein")</f>
        <v>ja</v>
      </c>
      <c r="M6468" s="23" t="s">
        <v>131</v>
      </c>
      <c r="N6468" s="23" t="n">
        <v>2025</v>
      </c>
      <c r="O6468" s="23" t="n">
        <v>10</v>
      </c>
    </row>
    <row r="6469" customFormat="false" ht="15" hidden="false" customHeight="false" outlineLevel="0" collapsed="false">
      <c r="A6469" s="22" t="n">
        <v>45961</v>
      </c>
      <c r="B6469" s="23" t="s">
        <v>117</v>
      </c>
      <c r="C6469" s="23" t="s">
        <v>121</v>
      </c>
      <c r="D6469" s="24" t="n">
        <v>-477.6</v>
      </c>
      <c r="E6469" s="25" t="n">
        <f aca="false">MAX(D6469,0)/1000</f>
        <v>0</v>
      </c>
      <c r="F6469" s="25" t="n">
        <f aca="false">MAX(-D6469,0)/1000</f>
        <v>0.4776</v>
      </c>
      <c r="G6469" s="23" t="str">
        <f aca="false">IF(E6469&gt;0,"ja","nein")</f>
        <v>nein</v>
      </c>
      <c r="H6469" s="26" t="n">
        <v>74.088</v>
      </c>
      <c r="I6469" s="26" t="n">
        <f aca="false">(H6469/10+IF(N6469=2025,Einstellungen!$B$23,Einstellungen!$C$23))*(1+Einstellungen!$B$10)</f>
        <v>28.762062</v>
      </c>
      <c r="J6469" s="25" t="n">
        <f aca="false">E6469*I6469/100</f>
        <v>0</v>
      </c>
      <c r="K6469" s="25" t="n">
        <f aca="false">E6469*Einstellungen!$B$5/100</f>
        <v>0</v>
      </c>
      <c r="L6469" s="23" t="str">
        <f aca="false">IF(I6469&lt;Einstellungen!$B$5,"ja","nein")</f>
        <v>ja</v>
      </c>
      <c r="M6469" s="23" t="s">
        <v>131</v>
      </c>
      <c r="N6469" s="23" t="n">
        <v>2025</v>
      </c>
      <c r="O6469" s="23" t="n">
        <v>11</v>
      </c>
    </row>
    <row r="6470" customFormat="false" ht="15" hidden="false" customHeight="false" outlineLevel="0" collapsed="false">
      <c r="A6470" s="22" t="n">
        <v>45961</v>
      </c>
      <c r="B6470" s="23" t="s">
        <v>118</v>
      </c>
      <c r="C6470" s="23" t="s">
        <v>121</v>
      </c>
      <c r="D6470" s="24" t="n">
        <v>-117.1</v>
      </c>
      <c r="E6470" s="25" t="n">
        <f aca="false">MAX(D6470,0)/1000</f>
        <v>0</v>
      </c>
      <c r="F6470" s="25" t="n">
        <f aca="false">MAX(-D6470,0)/1000</f>
        <v>0.1171</v>
      </c>
      <c r="G6470" s="23" t="str">
        <f aca="false">IF(E6470&gt;0,"ja","nein")</f>
        <v>nein</v>
      </c>
      <c r="H6470" s="26" t="n">
        <v>75.99</v>
      </c>
      <c r="I6470" s="26" t="n">
        <f aca="false">(H6470/10+IF(N6470=2025,Einstellungen!$B$23,Einstellungen!$C$23))*(1+Einstellungen!$B$10)</f>
        <v>28.9884</v>
      </c>
      <c r="J6470" s="25" t="n">
        <f aca="false">E6470*I6470/100</f>
        <v>0</v>
      </c>
      <c r="K6470" s="25" t="n">
        <f aca="false">E6470*Einstellungen!$B$5/100</f>
        <v>0</v>
      </c>
      <c r="L6470" s="23" t="str">
        <f aca="false">IF(I6470&lt;Einstellungen!$B$5,"ja","nein")</f>
        <v>ja</v>
      </c>
      <c r="M6470" s="23" t="s">
        <v>131</v>
      </c>
      <c r="N6470" s="23" t="n">
        <v>2025</v>
      </c>
      <c r="O6470" s="23" t="n">
        <v>12</v>
      </c>
    </row>
    <row r="6471" customFormat="false" ht="15" hidden="false" customHeight="false" outlineLevel="0" collapsed="false">
      <c r="A6471" s="22" t="n">
        <v>45961</v>
      </c>
      <c r="B6471" s="23" t="s">
        <v>119</v>
      </c>
      <c r="C6471" s="23" t="s">
        <v>121</v>
      </c>
      <c r="D6471" s="24" t="n">
        <v>-27.8</v>
      </c>
      <c r="E6471" s="25" t="n">
        <f aca="false">MAX(D6471,0)/1000</f>
        <v>0</v>
      </c>
      <c r="F6471" s="25" t="n">
        <f aca="false">MAX(-D6471,0)/1000</f>
        <v>0.0278</v>
      </c>
      <c r="G6471" s="23" t="str">
        <f aca="false">IF(E6471&gt;0,"ja","nein")</f>
        <v>nein</v>
      </c>
      <c r="H6471" s="26" t="n">
        <v>84.207</v>
      </c>
      <c r="I6471" s="26" t="n">
        <f aca="false">(H6471/10+IF(N6471=2025,Einstellungen!$B$23,Einstellungen!$C$23))*(1+Einstellungen!$B$10)</f>
        <v>29.966223</v>
      </c>
      <c r="J6471" s="25" t="n">
        <f aca="false">E6471*I6471/100</f>
        <v>0</v>
      </c>
      <c r="K6471" s="25" t="n">
        <f aca="false">E6471*Einstellungen!$B$5/100</f>
        <v>0</v>
      </c>
      <c r="L6471" s="23" t="str">
        <f aca="false">IF(I6471&lt;Einstellungen!$B$5,"ja","nein")</f>
        <v>nein</v>
      </c>
      <c r="M6471" s="23" t="s">
        <v>131</v>
      </c>
      <c r="N6471" s="23" t="n">
        <v>2025</v>
      </c>
      <c r="O6471" s="23" t="n">
        <v>13</v>
      </c>
    </row>
    <row r="6472" customFormat="false" ht="15" hidden="false" customHeight="false" outlineLevel="0" collapsed="false">
      <c r="A6472" s="22" t="n">
        <v>45961</v>
      </c>
      <c r="B6472" s="23" t="s">
        <v>120</v>
      </c>
      <c r="C6472" s="23" t="s">
        <v>121</v>
      </c>
      <c r="D6472" s="24" t="n">
        <v>-33.1</v>
      </c>
      <c r="E6472" s="25" t="n">
        <f aca="false">MAX(D6472,0)/1000</f>
        <v>0</v>
      </c>
      <c r="F6472" s="25" t="n">
        <f aca="false">MAX(-D6472,0)/1000</f>
        <v>0.0331</v>
      </c>
      <c r="G6472" s="23" t="str">
        <f aca="false">IF(E6472&gt;0,"ja","nein")</f>
        <v>nein</v>
      </c>
      <c r="H6472" s="26" t="n">
        <v>106.7</v>
      </c>
      <c r="I6472" s="26" t="n">
        <f aca="false">(H6472/10+IF(N6472=2025,Einstellungen!$B$23,Einstellungen!$C$23))*(1+Einstellungen!$B$10)</f>
        <v>32.64289</v>
      </c>
      <c r="J6472" s="25" t="n">
        <f aca="false">E6472*I6472/100</f>
        <v>0</v>
      </c>
      <c r="K6472" s="25" t="n">
        <f aca="false">E6472*Einstellungen!$B$5/100</f>
        <v>0</v>
      </c>
      <c r="L6472" s="23" t="str">
        <f aca="false">IF(I6472&lt;Einstellungen!$B$5,"ja","nein")</f>
        <v>nein</v>
      </c>
      <c r="M6472" s="23" t="s">
        <v>131</v>
      </c>
      <c r="N6472" s="23" t="n">
        <v>2025</v>
      </c>
      <c r="O6472" s="23" t="n">
        <v>14</v>
      </c>
    </row>
    <row r="6473" customFormat="false" ht="15" hidden="false" customHeight="false" outlineLevel="0" collapsed="false">
      <c r="A6473" s="22" t="n">
        <v>45961</v>
      </c>
      <c r="B6473" s="23" t="s">
        <v>104</v>
      </c>
      <c r="C6473" s="23" t="s">
        <v>121</v>
      </c>
      <c r="D6473" s="24" t="n">
        <v>-12.8</v>
      </c>
      <c r="E6473" s="25" t="n">
        <f aca="false">MAX(D6473,0)/1000</f>
        <v>0</v>
      </c>
      <c r="F6473" s="25" t="n">
        <f aca="false">MAX(-D6473,0)/1000</f>
        <v>0.0128</v>
      </c>
      <c r="G6473" s="23" t="str">
        <f aca="false">IF(E6473&gt;0,"ja","nein")</f>
        <v>nein</v>
      </c>
      <c r="H6473" s="26" t="n">
        <v>127.078</v>
      </c>
      <c r="I6473" s="26" t="n">
        <f aca="false">(H6473/10+IF(N6473=2025,Einstellungen!$B$23,Einstellungen!$C$23))*(1+Einstellungen!$B$10)</f>
        <v>35.067872</v>
      </c>
      <c r="J6473" s="25" t="n">
        <f aca="false">E6473*I6473/100</f>
        <v>0</v>
      </c>
      <c r="K6473" s="25" t="n">
        <f aca="false">E6473*Einstellungen!$B$5/100</f>
        <v>0</v>
      </c>
      <c r="L6473" s="23" t="str">
        <f aca="false">IF(I6473&lt;Einstellungen!$B$5,"ja","nein")</f>
        <v>nein</v>
      </c>
      <c r="M6473" s="23" t="s">
        <v>131</v>
      </c>
      <c r="N6473" s="23" t="n">
        <v>2025</v>
      </c>
      <c r="O6473" s="23" t="n">
        <v>15</v>
      </c>
    </row>
    <row r="6474" customFormat="false" ht="15" hidden="false" customHeight="false" outlineLevel="0" collapsed="false">
      <c r="A6474" s="22" t="n">
        <v>45961</v>
      </c>
      <c r="B6474" s="23" t="s">
        <v>105</v>
      </c>
      <c r="C6474" s="23" t="s">
        <v>121</v>
      </c>
      <c r="D6474" s="24" t="n">
        <v>-37.1</v>
      </c>
      <c r="E6474" s="25" t="n">
        <f aca="false">MAX(D6474,0)/1000</f>
        <v>0</v>
      </c>
      <c r="F6474" s="25" t="n">
        <f aca="false">MAX(-D6474,0)/1000</f>
        <v>0.0371</v>
      </c>
      <c r="G6474" s="23" t="str">
        <f aca="false">IF(E6474&gt;0,"ja","nein")</f>
        <v>nein</v>
      </c>
      <c r="H6474" s="26" t="n">
        <v>132.048</v>
      </c>
      <c r="I6474" s="26" t="n">
        <f aca="false">(H6474/10+IF(N6474=2025,Einstellungen!$B$23,Einstellungen!$C$23))*(1+Einstellungen!$B$10)</f>
        <v>35.659302</v>
      </c>
      <c r="J6474" s="25" t="n">
        <f aca="false">E6474*I6474/100</f>
        <v>0</v>
      </c>
      <c r="K6474" s="25" t="n">
        <f aca="false">E6474*Einstellungen!$B$5/100</f>
        <v>0</v>
      </c>
      <c r="L6474" s="23" t="str">
        <f aca="false">IF(I6474&lt;Einstellungen!$B$5,"ja","nein")</f>
        <v>nein</v>
      </c>
      <c r="M6474" s="23" t="s">
        <v>131</v>
      </c>
      <c r="N6474" s="23" t="n">
        <v>2025</v>
      </c>
      <c r="O6474" s="23" t="n">
        <v>16</v>
      </c>
    </row>
    <row r="6475" customFormat="false" ht="15" hidden="false" customHeight="false" outlineLevel="0" collapsed="false">
      <c r="A6475" s="22" t="n">
        <v>45961</v>
      </c>
      <c r="B6475" s="23" t="s">
        <v>97</v>
      </c>
      <c r="C6475" s="23" t="s">
        <v>121</v>
      </c>
      <c r="D6475" s="24" t="n">
        <v>-39.7</v>
      </c>
      <c r="E6475" s="25" t="n">
        <f aca="false">MAX(D6475,0)/1000</f>
        <v>0</v>
      </c>
      <c r="F6475" s="25" t="n">
        <f aca="false">MAX(-D6475,0)/1000</f>
        <v>0.0397</v>
      </c>
      <c r="G6475" s="23" t="str">
        <f aca="false">IF(E6475&gt;0,"ja","nein")</f>
        <v>nein</v>
      </c>
      <c r="H6475" s="26" t="n">
        <v>122.175</v>
      </c>
      <c r="I6475" s="26" t="n">
        <f aca="false">(H6475/10+IF(N6475=2025,Einstellungen!$B$23,Einstellungen!$C$23))*(1+Einstellungen!$B$10)</f>
        <v>34.484415</v>
      </c>
      <c r="J6475" s="25" t="n">
        <f aca="false">E6475*I6475/100</f>
        <v>0</v>
      </c>
      <c r="K6475" s="25" t="n">
        <f aca="false">E6475*Einstellungen!$B$5/100</f>
        <v>0</v>
      </c>
      <c r="L6475" s="23" t="str">
        <f aca="false">IF(I6475&lt;Einstellungen!$B$5,"ja","nein")</f>
        <v>nein</v>
      </c>
      <c r="M6475" s="23" t="s">
        <v>131</v>
      </c>
      <c r="N6475" s="23" t="n">
        <v>2025</v>
      </c>
      <c r="O6475" s="23" t="n">
        <v>17</v>
      </c>
    </row>
    <row r="6476" customFormat="false" ht="15" hidden="false" customHeight="false" outlineLevel="0" collapsed="false">
      <c r="A6476" s="22" t="n">
        <v>45961</v>
      </c>
      <c r="B6476" s="23" t="s">
        <v>99</v>
      </c>
      <c r="C6476" s="23" t="s">
        <v>121</v>
      </c>
      <c r="D6476" s="24" t="n">
        <v>-47.3</v>
      </c>
      <c r="E6476" s="25" t="n">
        <f aca="false">MAX(D6476,0)/1000</f>
        <v>0</v>
      </c>
      <c r="F6476" s="25" t="n">
        <f aca="false">MAX(-D6476,0)/1000</f>
        <v>0.0473</v>
      </c>
      <c r="G6476" s="23" t="str">
        <f aca="false">IF(E6476&gt;0,"ja","nein")</f>
        <v>nein</v>
      </c>
      <c r="H6476" s="26" t="n">
        <v>107.28</v>
      </c>
      <c r="I6476" s="26" t="n">
        <f aca="false">(H6476/10+IF(N6476=2025,Einstellungen!$B$23,Einstellungen!$C$23))*(1+Einstellungen!$B$10)</f>
        <v>32.71191</v>
      </c>
      <c r="J6476" s="25" t="n">
        <f aca="false">E6476*I6476/100</f>
        <v>0</v>
      </c>
      <c r="K6476" s="25" t="n">
        <f aca="false">E6476*Einstellungen!$B$5/100</f>
        <v>0</v>
      </c>
      <c r="L6476" s="23" t="str">
        <f aca="false">IF(I6476&lt;Einstellungen!$B$5,"ja","nein")</f>
        <v>nein</v>
      </c>
      <c r="M6476" s="23" t="s">
        <v>131</v>
      </c>
      <c r="N6476" s="23" t="n">
        <v>2025</v>
      </c>
      <c r="O6476" s="23" t="n">
        <v>18</v>
      </c>
    </row>
    <row r="6477" customFormat="false" ht="15" hidden="false" customHeight="false" outlineLevel="0" collapsed="false">
      <c r="A6477" s="22" t="n">
        <v>45961</v>
      </c>
      <c r="B6477" s="23" t="s">
        <v>100</v>
      </c>
      <c r="C6477" s="23" t="s">
        <v>121</v>
      </c>
      <c r="D6477" s="24" t="n">
        <v>-37.1</v>
      </c>
      <c r="E6477" s="25" t="n">
        <f aca="false">MAX(D6477,0)/1000</f>
        <v>0</v>
      </c>
      <c r="F6477" s="25" t="n">
        <f aca="false">MAX(-D6477,0)/1000</f>
        <v>0.0371</v>
      </c>
      <c r="G6477" s="23" t="str">
        <f aca="false">IF(E6477&gt;0,"ja","nein")</f>
        <v>nein</v>
      </c>
      <c r="H6477" s="26" t="n">
        <v>90.005</v>
      </c>
      <c r="I6477" s="26" t="n">
        <f aca="false">(H6477/10+IF(N6477=2025,Einstellungen!$B$23,Einstellungen!$C$23))*(1+Einstellungen!$B$10)</f>
        <v>30.656185</v>
      </c>
      <c r="J6477" s="25" t="n">
        <f aca="false">E6477*I6477/100</f>
        <v>0</v>
      </c>
      <c r="K6477" s="25" t="n">
        <f aca="false">E6477*Einstellungen!$B$5/100</f>
        <v>0</v>
      </c>
      <c r="L6477" s="23" t="str">
        <f aca="false">IF(I6477&lt;Einstellungen!$B$5,"ja","nein")</f>
        <v>nein</v>
      </c>
      <c r="M6477" s="23" t="s">
        <v>131</v>
      </c>
      <c r="N6477" s="23" t="n">
        <v>2025</v>
      </c>
      <c r="O6477" s="23" t="n">
        <v>19</v>
      </c>
    </row>
    <row r="6478" customFormat="false" ht="15" hidden="false" customHeight="false" outlineLevel="0" collapsed="false">
      <c r="A6478" s="22" t="n">
        <v>45961</v>
      </c>
      <c r="B6478" s="23" t="s">
        <v>92</v>
      </c>
      <c r="C6478" s="23" t="s">
        <v>121</v>
      </c>
      <c r="D6478" s="24" t="n">
        <v>-31.3</v>
      </c>
      <c r="E6478" s="25" t="n">
        <f aca="false">MAX(D6478,0)/1000</f>
        <v>0</v>
      </c>
      <c r="F6478" s="25" t="n">
        <f aca="false">MAX(-D6478,0)/1000</f>
        <v>0.0313</v>
      </c>
      <c r="G6478" s="23" t="str">
        <f aca="false">IF(E6478&gt;0,"ja","nein")</f>
        <v>nein</v>
      </c>
      <c r="H6478" s="26" t="n">
        <v>86.047</v>
      </c>
      <c r="I6478" s="26" t="n">
        <f aca="false">(H6478/10+IF(N6478=2025,Einstellungen!$B$23,Einstellungen!$C$23))*(1+Einstellungen!$B$10)</f>
        <v>30.185183</v>
      </c>
      <c r="J6478" s="25" t="n">
        <f aca="false">E6478*I6478/100</f>
        <v>0</v>
      </c>
      <c r="K6478" s="25" t="n">
        <f aca="false">E6478*Einstellungen!$B$5/100</f>
        <v>0</v>
      </c>
      <c r="L6478" s="23" t="str">
        <f aca="false">IF(I6478&lt;Einstellungen!$B$5,"ja","nein")</f>
        <v>nein</v>
      </c>
      <c r="M6478" s="23" t="s">
        <v>131</v>
      </c>
      <c r="N6478" s="23" t="n">
        <v>2025</v>
      </c>
      <c r="O6478" s="23" t="n">
        <v>20</v>
      </c>
    </row>
    <row r="6479" customFormat="false" ht="15" hidden="false" customHeight="false" outlineLevel="0" collapsed="false">
      <c r="A6479" s="22" t="n">
        <v>45961</v>
      </c>
      <c r="B6479" s="23" t="s">
        <v>95</v>
      </c>
      <c r="C6479" s="23" t="s">
        <v>121</v>
      </c>
      <c r="D6479" s="24" t="n">
        <v>90.2</v>
      </c>
      <c r="E6479" s="25" t="n">
        <f aca="false">MAX(D6479,0)/1000</f>
        <v>0.0902</v>
      </c>
      <c r="F6479" s="25" t="n">
        <f aca="false">MAX(-D6479,0)/1000</f>
        <v>0</v>
      </c>
      <c r="G6479" s="23" t="str">
        <f aca="false">IF(E6479&gt;0,"ja","nein")</f>
        <v>ja</v>
      </c>
      <c r="H6479" s="26" t="n">
        <v>87.465</v>
      </c>
      <c r="I6479" s="26" t="n">
        <f aca="false">(H6479/10+IF(N6479=2025,Einstellungen!$B$23,Einstellungen!$C$23))*(1+Einstellungen!$B$10)</f>
        <v>30.353925</v>
      </c>
      <c r="J6479" s="25" t="n">
        <f aca="false">E6479*I6479/100</f>
        <v>0.02737924035</v>
      </c>
      <c r="K6479" s="25" t="n">
        <f aca="false">E6479*Einstellungen!$B$5/100</f>
        <v>0.026158</v>
      </c>
      <c r="L6479" s="23" t="str">
        <f aca="false">IF(I6479&lt;Einstellungen!$B$5,"ja","nein")</f>
        <v>nein</v>
      </c>
      <c r="M6479" s="23" t="s">
        <v>131</v>
      </c>
      <c r="N6479" s="23" t="n">
        <v>2025</v>
      </c>
      <c r="O6479" s="23" t="n">
        <v>21</v>
      </c>
    </row>
    <row r="6480" customFormat="false" ht="15" hidden="false" customHeight="false" outlineLevel="0" collapsed="false">
      <c r="A6480" s="22" t="n">
        <v>45961</v>
      </c>
      <c r="B6480" s="23" t="s">
        <v>96</v>
      </c>
      <c r="C6480" s="23" t="s">
        <v>121</v>
      </c>
      <c r="D6480" s="24" t="n">
        <v>-32.9</v>
      </c>
      <c r="E6480" s="25" t="n">
        <f aca="false">MAX(D6480,0)/1000</f>
        <v>0</v>
      </c>
      <c r="F6480" s="25" t="n">
        <f aca="false">MAX(-D6480,0)/1000</f>
        <v>0.0329</v>
      </c>
      <c r="G6480" s="23" t="str">
        <f aca="false">IF(E6480&gt;0,"ja","nein")</f>
        <v>nein</v>
      </c>
      <c r="H6480" s="26" t="n">
        <v>81.845</v>
      </c>
      <c r="I6480" s="26" t="n">
        <f aca="false">(H6480/10+IF(N6480=2025,Einstellungen!$B$23,Einstellungen!$C$23))*(1+Einstellungen!$B$10)</f>
        <v>29.685145</v>
      </c>
      <c r="J6480" s="25" t="n">
        <f aca="false">E6480*I6480/100</f>
        <v>0</v>
      </c>
      <c r="K6480" s="25" t="n">
        <f aca="false">E6480*Einstellungen!$B$5/100</f>
        <v>0</v>
      </c>
      <c r="L6480" s="23" t="str">
        <f aca="false">IF(I6480&lt;Einstellungen!$B$5,"ja","nein")</f>
        <v>nein</v>
      </c>
      <c r="M6480" s="23" t="s">
        <v>131</v>
      </c>
      <c r="N6480" s="23" t="n">
        <v>2025</v>
      </c>
      <c r="O6480" s="23" t="n">
        <v>22</v>
      </c>
    </row>
    <row r="6481" customFormat="false" ht="15" hidden="false" customHeight="false" outlineLevel="0" collapsed="false">
      <c r="A6481" s="22" t="n">
        <v>45961</v>
      </c>
      <c r="B6481" s="23" t="s">
        <v>101</v>
      </c>
      <c r="C6481" s="23" t="s">
        <v>121</v>
      </c>
      <c r="D6481" s="24" t="n">
        <v>-22.1</v>
      </c>
      <c r="E6481" s="25" t="n">
        <f aca="false">MAX(D6481,0)/1000</f>
        <v>0</v>
      </c>
      <c r="F6481" s="25" t="n">
        <f aca="false">MAX(-D6481,0)/1000</f>
        <v>0.0221</v>
      </c>
      <c r="G6481" s="23" t="str">
        <f aca="false">IF(E6481&gt;0,"ja","nein")</f>
        <v>nein</v>
      </c>
      <c r="H6481" s="26" t="n">
        <v>67.602</v>
      </c>
      <c r="I6481" s="26" t="n">
        <f aca="false">(H6481/10+IF(N6481=2025,Einstellungen!$B$23,Einstellungen!$C$23))*(1+Einstellungen!$B$10)</f>
        <v>27.990228</v>
      </c>
      <c r="J6481" s="25" t="n">
        <f aca="false">E6481*I6481/100</f>
        <v>0</v>
      </c>
      <c r="K6481" s="25" t="n">
        <f aca="false">E6481*Einstellungen!$B$5/100</f>
        <v>0</v>
      </c>
      <c r="L6481" s="23" t="str">
        <f aca="false">IF(I6481&lt;Einstellungen!$B$5,"ja","nein")</f>
        <v>ja</v>
      </c>
      <c r="M6481" s="23" t="s">
        <v>131</v>
      </c>
      <c r="N6481" s="23" t="n">
        <v>2025</v>
      </c>
      <c r="O6481" s="23" t="n">
        <v>23</v>
      </c>
    </row>
    <row r="6482" customFormat="false" ht="15" hidden="false" customHeight="false" outlineLevel="0" collapsed="false">
      <c r="A6482" s="22" t="n">
        <v>45962</v>
      </c>
      <c r="B6482" s="23" t="s">
        <v>102</v>
      </c>
      <c r="C6482" s="23" t="s">
        <v>122</v>
      </c>
      <c r="D6482" s="24" t="n">
        <v>-38</v>
      </c>
      <c r="E6482" s="25" t="n">
        <f aca="false">MAX(D6482,0)/1000</f>
        <v>0</v>
      </c>
      <c r="F6482" s="25" t="n">
        <f aca="false">MAX(-D6482,0)/1000</f>
        <v>0.038</v>
      </c>
      <c r="G6482" s="23" t="str">
        <f aca="false">IF(E6482&gt;0,"ja","nein")</f>
        <v>nein</v>
      </c>
      <c r="H6482" s="26" t="n">
        <v>54.707</v>
      </c>
      <c r="I6482" s="26" t="n">
        <f aca="false">(H6482/10+IF(N6482=2025,Einstellungen!$B$23,Einstellungen!$C$23))*(1+Einstellungen!$B$10)</f>
        <v>26.455723</v>
      </c>
      <c r="J6482" s="25" t="n">
        <f aca="false">E6482*I6482/100</f>
        <v>0</v>
      </c>
      <c r="K6482" s="25" t="n">
        <f aca="false">E6482*Einstellungen!$B$5/100</f>
        <v>0</v>
      </c>
      <c r="L6482" s="23" t="str">
        <f aca="false">IF(I6482&lt;Einstellungen!$B$5,"ja","nein")</f>
        <v>ja</v>
      </c>
      <c r="M6482" s="23" t="s">
        <v>132</v>
      </c>
      <c r="N6482" s="23" t="n">
        <v>2025</v>
      </c>
      <c r="O6482" s="23" t="n">
        <v>0</v>
      </c>
    </row>
    <row r="6483" customFormat="false" ht="15" hidden="false" customHeight="false" outlineLevel="0" collapsed="false">
      <c r="A6483" s="22" t="n">
        <v>45962</v>
      </c>
      <c r="B6483" s="23" t="s">
        <v>107</v>
      </c>
      <c r="C6483" s="23" t="s">
        <v>122</v>
      </c>
      <c r="D6483" s="24" t="n">
        <v>-18</v>
      </c>
      <c r="E6483" s="25" t="n">
        <f aca="false">MAX(D6483,0)/1000</f>
        <v>0</v>
      </c>
      <c r="F6483" s="25" t="n">
        <f aca="false">MAX(-D6483,0)/1000</f>
        <v>0.018</v>
      </c>
      <c r="G6483" s="23" t="str">
        <f aca="false">IF(E6483&gt;0,"ja","nein")</f>
        <v>nein</v>
      </c>
      <c r="H6483" s="26" t="n">
        <v>38.115</v>
      </c>
      <c r="I6483" s="26" t="n">
        <f aca="false">(H6483/10+IF(N6483=2025,Einstellungen!$B$23,Einstellungen!$C$23))*(1+Einstellungen!$B$10)</f>
        <v>24.481275</v>
      </c>
      <c r="J6483" s="25" t="n">
        <f aca="false">E6483*I6483/100</f>
        <v>0</v>
      </c>
      <c r="K6483" s="25" t="n">
        <f aca="false">E6483*Einstellungen!$B$5/100</f>
        <v>0</v>
      </c>
      <c r="L6483" s="23" t="str">
        <f aca="false">IF(I6483&lt;Einstellungen!$B$5,"ja","nein")</f>
        <v>ja</v>
      </c>
      <c r="M6483" s="23" t="s">
        <v>132</v>
      </c>
      <c r="N6483" s="23" t="n">
        <v>2025</v>
      </c>
      <c r="O6483" s="23" t="n">
        <v>1</v>
      </c>
    </row>
    <row r="6484" customFormat="false" ht="15" hidden="false" customHeight="false" outlineLevel="0" collapsed="false">
      <c r="A6484" s="22" t="n">
        <v>45962</v>
      </c>
      <c r="B6484" s="23" t="s">
        <v>108</v>
      </c>
      <c r="C6484" s="23" t="s">
        <v>122</v>
      </c>
      <c r="D6484" s="24" t="n">
        <v>-17.7</v>
      </c>
      <c r="E6484" s="25" t="n">
        <f aca="false">MAX(D6484,0)/1000</f>
        <v>0</v>
      </c>
      <c r="F6484" s="25" t="n">
        <f aca="false">MAX(-D6484,0)/1000</f>
        <v>0.0177</v>
      </c>
      <c r="G6484" s="23" t="str">
        <f aca="false">IF(E6484&gt;0,"ja","nein")</f>
        <v>nein</v>
      </c>
      <c r="H6484" s="26" t="n">
        <v>28.273</v>
      </c>
      <c r="I6484" s="26" t="n">
        <f aca="false">(H6484/10+IF(N6484=2025,Einstellungen!$B$23,Einstellungen!$C$23))*(1+Einstellungen!$B$10)</f>
        <v>23.310077</v>
      </c>
      <c r="J6484" s="25" t="n">
        <f aca="false">E6484*I6484/100</f>
        <v>0</v>
      </c>
      <c r="K6484" s="25" t="n">
        <f aca="false">E6484*Einstellungen!$B$5/100</f>
        <v>0</v>
      </c>
      <c r="L6484" s="23" t="str">
        <f aca="false">IF(I6484&lt;Einstellungen!$B$5,"ja","nein")</f>
        <v>ja</v>
      </c>
      <c r="M6484" s="23" t="s">
        <v>132</v>
      </c>
      <c r="N6484" s="23" t="n">
        <v>2025</v>
      </c>
      <c r="O6484" s="23" t="n">
        <v>2</v>
      </c>
    </row>
    <row r="6485" customFormat="false" ht="15" hidden="false" customHeight="false" outlineLevel="0" collapsed="false">
      <c r="A6485" s="22" t="n">
        <v>45962</v>
      </c>
      <c r="B6485" s="23" t="s">
        <v>109</v>
      </c>
      <c r="C6485" s="23" t="s">
        <v>122</v>
      </c>
      <c r="D6485" s="24" t="n">
        <v>-2.9</v>
      </c>
      <c r="E6485" s="25" t="n">
        <f aca="false">MAX(D6485,0)/1000</f>
        <v>0</v>
      </c>
      <c r="F6485" s="25" t="n">
        <f aca="false">MAX(-D6485,0)/1000</f>
        <v>0.0029</v>
      </c>
      <c r="G6485" s="23" t="str">
        <f aca="false">IF(E6485&gt;0,"ja","nein")</f>
        <v>nein</v>
      </c>
      <c r="H6485" s="26" t="n">
        <v>29.957</v>
      </c>
      <c r="I6485" s="26" t="n">
        <f aca="false">(H6485/10+IF(N6485=2025,Einstellungen!$B$23,Einstellungen!$C$23))*(1+Einstellungen!$B$10)</f>
        <v>23.510473</v>
      </c>
      <c r="J6485" s="25" t="n">
        <f aca="false">E6485*I6485/100</f>
        <v>0</v>
      </c>
      <c r="K6485" s="25" t="n">
        <f aca="false">E6485*Einstellungen!$B$5/100</f>
        <v>0</v>
      </c>
      <c r="L6485" s="23" t="str">
        <f aca="false">IF(I6485&lt;Einstellungen!$B$5,"ja","nein")</f>
        <v>ja</v>
      </c>
      <c r="M6485" s="23" t="s">
        <v>132</v>
      </c>
      <c r="N6485" s="23" t="n">
        <v>2025</v>
      </c>
      <c r="O6485" s="23" t="n">
        <v>3</v>
      </c>
    </row>
    <row r="6486" customFormat="false" ht="15" hidden="false" customHeight="false" outlineLevel="0" collapsed="false">
      <c r="A6486" s="22" t="n">
        <v>45962</v>
      </c>
      <c r="B6486" s="23" t="s">
        <v>110</v>
      </c>
      <c r="C6486" s="23" t="s">
        <v>122</v>
      </c>
      <c r="D6486" s="24" t="n">
        <v>151.9</v>
      </c>
      <c r="E6486" s="25" t="n">
        <f aca="false">MAX(D6486,0)/1000</f>
        <v>0.1519</v>
      </c>
      <c r="F6486" s="25" t="n">
        <f aca="false">MAX(-D6486,0)/1000</f>
        <v>0</v>
      </c>
      <c r="G6486" s="23" t="str">
        <f aca="false">IF(E6486&gt;0,"ja","nein")</f>
        <v>ja</v>
      </c>
      <c r="H6486" s="26" t="n">
        <v>19.902</v>
      </c>
      <c r="I6486" s="26" t="n">
        <f aca="false">(H6486/10+IF(N6486=2025,Einstellungen!$B$23,Einstellungen!$C$23))*(1+Einstellungen!$B$10)</f>
        <v>22.313928</v>
      </c>
      <c r="J6486" s="25" t="n">
        <f aca="false">E6486*I6486/100</f>
        <v>0.033894856632</v>
      </c>
      <c r="K6486" s="25" t="n">
        <f aca="false">E6486*Einstellungen!$B$5/100</f>
        <v>0.044051</v>
      </c>
      <c r="L6486" s="23" t="str">
        <f aca="false">IF(I6486&lt;Einstellungen!$B$5,"ja","nein")</f>
        <v>ja</v>
      </c>
      <c r="M6486" s="23" t="s">
        <v>132</v>
      </c>
      <c r="N6486" s="23" t="n">
        <v>2025</v>
      </c>
      <c r="O6486" s="23" t="n">
        <v>4</v>
      </c>
    </row>
    <row r="6487" customFormat="false" ht="15" hidden="false" customHeight="false" outlineLevel="0" collapsed="false">
      <c r="A6487" s="22" t="n">
        <v>45962</v>
      </c>
      <c r="B6487" s="23" t="s">
        <v>111</v>
      </c>
      <c r="C6487" s="23" t="s">
        <v>122</v>
      </c>
      <c r="D6487" s="24" t="n">
        <v>323.7</v>
      </c>
      <c r="E6487" s="25" t="n">
        <f aca="false">MAX(D6487,0)/1000</f>
        <v>0.3237</v>
      </c>
      <c r="F6487" s="25" t="n">
        <f aca="false">MAX(-D6487,0)/1000</f>
        <v>0</v>
      </c>
      <c r="G6487" s="23" t="str">
        <f aca="false">IF(E6487&gt;0,"ja","nein")</f>
        <v>ja</v>
      </c>
      <c r="H6487" s="26" t="n">
        <v>15.328</v>
      </c>
      <c r="I6487" s="26" t="n">
        <f aca="false">(H6487/10+IF(N6487=2025,Einstellungen!$B$23,Einstellungen!$C$23))*(1+Einstellungen!$B$10)</f>
        <v>21.769622</v>
      </c>
      <c r="J6487" s="25" t="n">
        <f aca="false">E6487*I6487/100</f>
        <v>0.070468266414</v>
      </c>
      <c r="K6487" s="25" t="n">
        <f aca="false">E6487*Einstellungen!$B$5/100</f>
        <v>0.093873</v>
      </c>
      <c r="L6487" s="23" t="str">
        <f aca="false">IF(I6487&lt;Einstellungen!$B$5,"ja","nein")</f>
        <v>ja</v>
      </c>
      <c r="M6487" s="23" t="s">
        <v>132</v>
      </c>
      <c r="N6487" s="23" t="n">
        <v>2025</v>
      </c>
      <c r="O6487" s="23" t="n">
        <v>5</v>
      </c>
    </row>
    <row r="6488" customFormat="false" ht="15" hidden="false" customHeight="false" outlineLevel="0" collapsed="false">
      <c r="A6488" s="22" t="n">
        <v>45962</v>
      </c>
      <c r="B6488" s="23" t="s">
        <v>112</v>
      </c>
      <c r="C6488" s="23" t="s">
        <v>122</v>
      </c>
      <c r="D6488" s="24" t="n">
        <v>316.6</v>
      </c>
      <c r="E6488" s="25" t="n">
        <f aca="false">MAX(D6488,0)/1000</f>
        <v>0.3166</v>
      </c>
      <c r="F6488" s="25" t="n">
        <f aca="false">MAX(-D6488,0)/1000</f>
        <v>0</v>
      </c>
      <c r="G6488" s="23" t="str">
        <f aca="false">IF(E6488&gt;0,"ja","nein")</f>
        <v>ja</v>
      </c>
      <c r="H6488" s="26" t="n">
        <v>11.627</v>
      </c>
      <c r="I6488" s="26" t="n">
        <f aca="false">(H6488/10+IF(N6488=2025,Einstellungen!$B$23,Einstellungen!$C$23))*(1+Einstellungen!$B$10)</f>
        <v>21.329203</v>
      </c>
      <c r="J6488" s="25" t="n">
        <f aca="false">E6488*I6488/100</f>
        <v>0.067528256698</v>
      </c>
      <c r="K6488" s="25" t="n">
        <f aca="false">E6488*Einstellungen!$B$5/100</f>
        <v>0.091814</v>
      </c>
      <c r="L6488" s="23" t="str">
        <f aca="false">IF(I6488&lt;Einstellungen!$B$5,"ja","nein")</f>
        <v>ja</v>
      </c>
      <c r="M6488" s="23" t="s">
        <v>132</v>
      </c>
      <c r="N6488" s="23" t="n">
        <v>2025</v>
      </c>
      <c r="O6488" s="23" t="n">
        <v>6</v>
      </c>
    </row>
    <row r="6489" customFormat="false" ht="15" hidden="false" customHeight="false" outlineLevel="0" collapsed="false">
      <c r="A6489" s="22" t="n">
        <v>45962</v>
      </c>
      <c r="B6489" s="23" t="s">
        <v>113</v>
      </c>
      <c r="C6489" s="23" t="s">
        <v>122</v>
      </c>
      <c r="D6489" s="24" t="n">
        <v>26.1</v>
      </c>
      <c r="E6489" s="25" t="n">
        <f aca="false">MAX(D6489,0)/1000</f>
        <v>0.0261</v>
      </c>
      <c r="F6489" s="25" t="n">
        <f aca="false">MAX(-D6489,0)/1000</f>
        <v>0</v>
      </c>
      <c r="G6489" s="23" t="str">
        <f aca="false">IF(E6489&gt;0,"ja","nein")</f>
        <v>ja</v>
      </c>
      <c r="H6489" s="26" t="n">
        <v>17.605</v>
      </c>
      <c r="I6489" s="26" t="n">
        <f aca="false">(H6489/10+IF(N6489=2025,Einstellungen!$B$23,Einstellungen!$C$23))*(1+Einstellungen!$B$10)</f>
        <v>22.040585</v>
      </c>
      <c r="J6489" s="25" t="n">
        <f aca="false">E6489*I6489/100</f>
        <v>0.005752592685</v>
      </c>
      <c r="K6489" s="25" t="n">
        <f aca="false">E6489*Einstellungen!$B$5/100</f>
        <v>0.007569</v>
      </c>
      <c r="L6489" s="23" t="str">
        <f aca="false">IF(I6489&lt;Einstellungen!$B$5,"ja","nein")</f>
        <v>ja</v>
      </c>
      <c r="M6489" s="23" t="s">
        <v>132</v>
      </c>
      <c r="N6489" s="23" t="n">
        <v>2025</v>
      </c>
      <c r="O6489" s="23" t="n">
        <v>7</v>
      </c>
    </row>
    <row r="6490" customFormat="false" ht="15" hidden="false" customHeight="false" outlineLevel="0" collapsed="false">
      <c r="A6490" s="22" t="n">
        <v>45962</v>
      </c>
      <c r="B6490" s="23" t="s">
        <v>114</v>
      </c>
      <c r="C6490" s="23" t="s">
        <v>122</v>
      </c>
      <c r="D6490" s="24" t="n">
        <v>473.6</v>
      </c>
      <c r="E6490" s="25" t="n">
        <f aca="false">MAX(D6490,0)/1000</f>
        <v>0.4736</v>
      </c>
      <c r="F6490" s="25" t="n">
        <f aca="false">MAX(-D6490,0)/1000</f>
        <v>0</v>
      </c>
      <c r="G6490" s="23" t="str">
        <f aca="false">IF(E6490&gt;0,"ja","nein")</f>
        <v>ja</v>
      </c>
      <c r="H6490" s="26" t="n">
        <v>29.95</v>
      </c>
      <c r="I6490" s="26" t="n">
        <f aca="false">(H6490/10+IF(N6490=2025,Einstellungen!$B$23,Einstellungen!$C$23))*(1+Einstellungen!$B$10)</f>
        <v>23.50964</v>
      </c>
      <c r="J6490" s="25" t="n">
        <f aca="false">E6490*I6490/100</f>
        <v>0.11134165504</v>
      </c>
      <c r="K6490" s="25" t="n">
        <f aca="false">E6490*Einstellungen!$B$5/100</f>
        <v>0.137344</v>
      </c>
      <c r="L6490" s="23" t="str">
        <f aca="false">IF(I6490&lt;Einstellungen!$B$5,"ja","nein")</f>
        <v>ja</v>
      </c>
      <c r="M6490" s="23" t="s">
        <v>132</v>
      </c>
      <c r="N6490" s="23" t="n">
        <v>2025</v>
      </c>
      <c r="O6490" s="23" t="n">
        <v>8</v>
      </c>
    </row>
    <row r="6491" customFormat="false" ht="15" hidden="false" customHeight="false" outlineLevel="0" collapsed="false">
      <c r="A6491" s="22" t="n">
        <v>45962</v>
      </c>
      <c r="B6491" s="23" t="s">
        <v>115</v>
      </c>
      <c r="C6491" s="23" t="s">
        <v>122</v>
      </c>
      <c r="D6491" s="24" t="n">
        <v>-131.8</v>
      </c>
      <c r="E6491" s="25" t="n">
        <f aca="false">MAX(D6491,0)/1000</f>
        <v>0</v>
      </c>
      <c r="F6491" s="25" t="n">
        <f aca="false">MAX(-D6491,0)/1000</f>
        <v>0.1318</v>
      </c>
      <c r="G6491" s="23" t="str">
        <f aca="false">IF(E6491&gt;0,"ja","nein")</f>
        <v>nein</v>
      </c>
      <c r="H6491" s="26" t="n">
        <v>27.045</v>
      </c>
      <c r="I6491" s="26" t="n">
        <f aca="false">(H6491/10+IF(N6491=2025,Einstellungen!$B$23,Einstellungen!$C$23))*(1+Einstellungen!$B$10)</f>
        <v>23.163945</v>
      </c>
      <c r="J6491" s="25" t="n">
        <f aca="false">E6491*I6491/100</f>
        <v>0</v>
      </c>
      <c r="K6491" s="25" t="n">
        <f aca="false">E6491*Einstellungen!$B$5/100</f>
        <v>0</v>
      </c>
      <c r="L6491" s="23" t="str">
        <f aca="false">IF(I6491&lt;Einstellungen!$B$5,"ja","nein")</f>
        <v>ja</v>
      </c>
      <c r="M6491" s="23" t="s">
        <v>132</v>
      </c>
      <c r="N6491" s="23" t="n">
        <v>2025</v>
      </c>
      <c r="O6491" s="23" t="n">
        <v>9</v>
      </c>
    </row>
    <row r="6492" customFormat="false" ht="15" hidden="false" customHeight="false" outlineLevel="0" collapsed="false">
      <c r="A6492" s="22" t="n">
        <v>45962</v>
      </c>
      <c r="B6492" s="23" t="s">
        <v>116</v>
      </c>
      <c r="C6492" s="23" t="s">
        <v>122</v>
      </c>
      <c r="D6492" s="24" t="n">
        <v>-148.7</v>
      </c>
      <c r="E6492" s="25" t="n">
        <f aca="false">MAX(D6492,0)/1000</f>
        <v>0</v>
      </c>
      <c r="F6492" s="25" t="n">
        <f aca="false">MAX(-D6492,0)/1000</f>
        <v>0.1487</v>
      </c>
      <c r="G6492" s="23" t="str">
        <f aca="false">IF(E6492&gt;0,"ja","nein")</f>
        <v>nein</v>
      </c>
      <c r="H6492" s="26" t="n">
        <v>18.3</v>
      </c>
      <c r="I6492" s="26" t="n">
        <f aca="false">(H6492/10+IF(N6492=2025,Einstellungen!$B$23,Einstellungen!$C$23))*(1+Einstellungen!$B$10)</f>
        <v>22.12329</v>
      </c>
      <c r="J6492" s="25" t="n">
        <f aca="false">E6492*I6492/100</f>
        <v>0</v>
      </c>
      <c r="K6492" s="25" t="n">
        <f aca="false">E6492*Einstellungen!$B$5/100</f>
        <v>0</v>
      </c>
      <c r="L6492" s="23" t="str">
        <f aca="false">IF(I6492&lt;Einstellungen!$B$5,"ja","nein")</f>
        <v>ja</v>
      </c>
      <c r="M6492" s="23" t="s">
        <v>132</v>
      </c>
      <c r="N6492" s="23" t="n">
        <v>2025</v>
      </c>
      <c r="O6492" s="23" t="n">
        <v>10</v>
      </c>
    </row>
    <row r="6493" customFormat="false" ht="15" hidden="false" customHeight="false" outlineLevel="0" collapsed="false">
      <c r="A6493" s="22" t="n">
        <v>45962</v>
      </c>
      <c r="B6493" s="23" t="s">
        <v>117</v>
      </c>
      <c r="C6493" s="23" t="s">
        <v>122</v>
      </c>
      <c r="D6493" s="24" t="n">
        <v>-37</v>
      </c>
      <c r="E6493" s="25" t="n">
        <f aca="false">MAX(D6493,0)/1000</f>
        <v>0</v>
      </c>
      <c r="F6493" s="25" t="n">
        <f aca="false">MAX(-D6493,0)/1000</f>
        <v>0.037</v>
      </c>
      <c r="G6493" s="23" t="str">
        <f aca="false">IF(E6493&gt;0,"ja","nein")</f>
        <v>nein</v>
      </c>
      <c r="H6493" s="26" t="n">
        <v>15.758</v>
      </c>
      <c r="I6493" s="26" t="n">
        <f aca="false">(H6493/10+IF(N6493=2025,Einstellungen!$B$23,Einstellungen!$C$23))*(1+Einstellungen!$B$10)</f>
        <v>21.820792</v>
      </c>
      <c r="J6493" s="25" t="n">
        <f aca="false">E6493*I6493/100</f>
        <v>0</v>
      </c>
      <c r="K6493" s="25" t="n">
        <f aca="false">E6493*Einstellungen!$B$5/100</f>
        <v>0</v>
      </c>
      <c r="L6493" s="23" t="str">
        <f aca="false">IF(I6493&lt;Einstellungen!$B$5,"ja","nein")</f>
        <v>ja</v>
      </c>
      <c r="M6493" s="23" t="s">
        <v>132</v>
      </c>
      <c r="N6493" s="23" t="n">
        <v>2025</v>
      </c>
      <c r="O6493" s="23" t="n">
        <v>11</v>
      </c>
    </row>
    <row r="6494" customFormat="false" ht="15" hidden="false" customHeight="false" outlineLevel="0" collapsed="false">
      <c r="A6494" s="22" t="n">
        <v>45962</v>
      </c>
      <c r="B6494" s="23" t="s">
        <v>118</v>
      </c>
      <c r="C6494" s="23" t="s">
        <v>122</v>
      </c>
      <c r="D6494" s="24" t="n">
        <v>-48.5</v>
      </c>
      <c r="E6494" s="25" t="n">
        <f aca="false">MAX(D6494,0)/1000</f>
        <v>0</v>
      </c>
      <c r="F6494" s="25" t="n">
        <f aca="false">MAX(-D6494,0)/1000</f>
        <v>0.0485</v>
      </c>
      <c r="G6494" s="23" t="str">
        <f aca="false">IF(E6494&gt;0,"ja","nein")</f>
        <v>nein</v>
      </c>
      <c r="H6494" s="26" t="n">
        <v>21.015</v>
      </c>
      <c r="I6494" s="26" t="n">
        <f aca="false">(H6494/10+IF(N6494=2025,Einstellungen!$B$23,Einstellungen!$C$23))*(1+Einstellungen!$B$10)</f>
        <v>22.446375</v>
      </c>
      <c r="J6494" s="25" t="n">
        <f aca="false">E6494*I6494/100</f>
        <v>0</v>
      </c>
      <c r="K6494" s="25" t="n">
        <f aca="false">E6494*Einstellungen!$B$5/100</f>
        <v>0</v>
      </c>
      <c r="L6494" s="23" t="str">
        <f aca="false">IF(I6494&lt;Einstellungen!$B$5,"ja","nein")</f>
        <v>ja</v>
      </c>
      <c r="M6494" s="23" t="s">
        <v>132</v>
      </c>
      <c r="N6494" s="23" t="n">
        <v>2025</v>
      </c>
      <c r="O6494" s="23" t="n">
        <v>12</v>
      </c>
    </row>
    <row r="6495" customFormat="false" ht="15" hidden="false" customHeight="false" outlineLevel="0" collapsed="false">
      <c r="A6495" s="22" t="n">
        <v>45962</v>
      </c>
      <c r="B6495" s="23" t="s">
        <v>119</v>
      </c>
      <c r="C6495" s="23" t="s">
        <v>122</v>
      </c>
      <c r="D6495" s="24" t="n">
        <v>-22.1</v>
      </c>
      <c r="E6495" s="25" t="n">
        <f aca="false">MAX(D6495,0)/1000</f>
        <v>0</v>
      </c>
      <c r="F6495" s="25" t="n">
        <f aca="false">MAX(-D6495,0)/1000</f>
        <v>0.0221</v>
      </c>
      <c r="G6495" s="23" t="str">
        <f aca="false">IF(E6495&gt;0,"ja","nein")</f>
        <v>nein</v>
      </c>
      <c r="H6495" s="26" t="n">
        <v>31.74</v>
      </c>
      <c r="I6495" s="26" t="n">
        <f aca="false">(H6495/10+IF(N6495=2025,Einstellungen!$B$23,Einstellungen!$C$23))*(1+Einstellungen!$B$10)</f>
        <v>23.72265</v>
      </c>
      <c r="J6495" s="25" t="n">
        <f aca="false">E6495*I6495/100</f>
        <v>0</v>
      </c>
      <c r="K6495" s="25" t="n">
        <f aca="false">E6495*Einstellungen!$B$5/100</f>
        <v>0</v>
      </c>
      <c r="L6495" s="23" t="str">
        <f aca="false">IF(I6495&lt;Einstellungen!$B$5,"ja","nein")</f>
        <v>ja</v>
      </c>
      <c r="M6495" s="23" t="s">
        <v>132</v>
      </c>
      <c r="N6495" s="23" t="n">
        <v>2025</v>
      </c>
      <c r="O6495" s="23" t="n">
        <v>13</v>
      </c>
    </row>
    <row r="6496" customFormat="false" ht="15" hidden="false" customHeight="false" outlineLevel="0" collapsed="false">
      <c r="A6496" s="22" t="n">
        <v>45962</v>
      </c>
      <c r="B6496" s="23" t="s">
        <v>120</v>
      </c>
      <c r="C6496" s="23" t="s">
        <v>122</v>
      </c>
      <c r="D6496" s="24" t="n">
        <v>9.4</v>
      </c>
      <c r="E6496" s="25" t="n">
        <f aca="false">MAX(D6496,0)/1000</f>
        <v>0.0094</v>
      </c>
      <c r="F6496" s="25" t="n">
        <f aca="false">MAX(-D6496,0)/1000</f>
        <v>0</v>
      </c>
      <c r="G6496" s="23" t="str">
        <f aca="false">IF(E6496&gt;0,"ja","nein")</f>
        <v>ja</v>
      </c>
      <c r="H6496" s="26" t="n">
        <v>54.002</v>
      </c>
      <c r="I6496" s="26" t="n">
        <f aca="false">(H6496/10+IF(N6496=2025,Einstellungen!$B$23,Einstellungen!$C$23))*(1+Einstellungen!$B$10)</f>
        <v>26.371828</v>
      </c>
      <c r="J6496" s="25" t="n">
        <f aca="false">E6496*I6496/100</f>
        <v>0.002478951832</v>
      </c>
      <c r="K6496" s="25" t="n">
        <f aca="false">E6496*Einstellungen!$B$5/100</f>
        <v>0.002726</v>
      </c>
      <c r="L6496" s="23" t="str">
        <f aca="false">IF(I6496&lt;Einstellungen!$B$5,"ja","nein")</f>
        <v>ja</v>
      </c>
      <c r="M6496" s="23" t="s">
        <v>132</v>
      </c>
      <c r="N6496" s="23" t="n">
        <v>2025</v>
      </c>
      <c r="O6496" s="23" t="n">
        <v>14</v>
      </c>
    </row>
    <row r="6497" customFormat="false" ht="15" hidden="false" customHeight="false" outlineLevel="0" collapsed="false">
      <c r="A6497" s="22" t="n">
        <v>45962</v>
      </c>
      <c r="B6497" s="23" t="s">
        <v>104</v>
      </c>
      <c r="C6497" s="23" t="s">
        <v>122</v>
      </c>
      <c r="D6497" s="24" t="n">
        <v>-11.7</v>
      </c>
      <c r="E6497" s="25" t="n">
        <f aca="false">MAX(D6497,0)/1000</f>
        <v>0</v>
      </c>
      <c r="F6497" s="25" t="n">
        <f aca="false">MAX(-D6497,0)/1000</f>
        <v>0.0117</v>
      </c>
      <c r="G6497" s="23" t="str">
        <f aca="false">IF(E6497&gt;0,"ja","nein")</f>
        <v>nein</v>
      </c>
      <c r="H6497" s="26" t="n">
        <v>59.072</v>
      </c>
      <c r="I6497" s="26" t="n">
        <f aca="false">(H6497/10+IF(N6497=2025,Einstellungen!$B$23,Einstellungen!$C$23))*(1+Einstellungen!$B$10)</f>
        <v>26.975158</v>
      </c>
      <c r="J6497" s="25" t="n">
        <f aca="false">E6497*I6497/100</f>
        <v>0</v>
      </c>
      <c r="K6497" s="25" t="n">
        <f aca="false">E6497*Einstellungen!$B$5/100</f>
        <v>0</v>
      </c>
      <c r="L6497" s="23" t="str">
        <f aca="false">IF(I6497&lt;Einstellungen!$B$5,"ja","nein")</f>
        <v>ja</v>
      </c>
      <c r="M6497" s="23" t="s">
        <v>132</v>
      </c>
      <c r="N6497" s="23" t="n">
        <v>2025</v>
      </c>
      <c r="O6497" s="23" t="n">
        <v>15</v>
      </c>
    </row>
    <row r="6498" customFormat="false" ht="15" hidden="false" customHeight="false" outlineLevel="0" collapsed="false">
      <c r="A6498" s="22" t="n">
        <v>45962</v>
      </c>
      <c r="B6498" s="23" t="s">
        <v>105</v>
      </c>
      <c r="C6498" s="23" t="s">
        <v>122</v>
      </c>
      <c r="D6498" s="24" t="n">
        <v>-15.6</v>
      </c>
      <c r="E6498" s="25" t="n">
        <f aca="false">MAX(D6498,0)/1000</f>
        <v>0</v>
      </c>
      <c r="F6498" s="25" t="n">
        <f aca="false">MAX(-D6498,0)/1000</f>
        <v>0.0156</v>
      </c>
      <c r="G6498" s="23" t="str">
        <f aca="false">IF(E6498&gt;0,"ja","nein")</f>
        <v>nein</v>
      </c>
      <c r="H6498" s="26" t="n">
        <v>76.585</v>
      </c>
      <c r="I6498" s="26" t="n">
        <f aca="false">(H6498/10+IF(N6498=2025,Einstellungen!$B$23,Einstellungen!$C$23))*(1+Einstellungen!$B$10)</f>
        <v>29.059205</v>
      </c>
      <c r="J6498" s="25" t="n">
        <f aca="false">E6498*I6498/100</f>
        <v>0</v>
      </c>
      <c r="K6498" s="25" t="n">
        <f aca="false">E6498*Einstellungen!$B$5/100</f>
        <v>0</v>
      </c>
      <c r="L6498" s="23" t="str">
        <f aca="false">IF(I6498&lt;Einstellungen!$B$5,"ja","nein")</f>
        <v>nein</v>
      </c>
      <c r="M6498" s="23" t="s">
        <v>132</v>
      </c>
      <c r="N6498" s="23" t="n">
        <v>2025</v>
      </c>
      <c r="O6498" s="23" t="n">
        <v>16</v>
      </c>
    </row>
    <row r="6499" customFormat="false" ht="15" hidden="false" customHeight="false" outlineLevel="0" collapsed="false">
      <c r="A6499" s="22" t="n">
        <v>45962</v>
      </c>
      <c r="B6499" s="23" t="s">
        <v>97</v>
      </c>
      <c r="C6499" s="23" t="s">
        <v>122</v>
      </c>
      <c r="D6499" s="24" t="n">
        <v>-15.5</v>
      </c>
      <c r="E6499" s="25" t="n">
        <f aca="false">MAX(D6499,0)/1000</f>
        <v>0</v>
      </c>
      <c r="F6499" s="25" t="n">
        <f aca="false">MAX(-D6499,0)/1000</f>
        <v>0.0155</v>
      </c>
      <c r="G6499" s="23" t="str">
        <f aca="false">IF(E6499&gt;0,"ja","nein")</f>
        <v>nein</v>
      </c>
      <c r="H6499" s="26" t="n">
        <v>88.79</v>
      </c>
      <c r="I6499" s="26" t="n">
        <f aca="false">(H6499/10+IF(N6499=2025,Einstellungen!$B$23,Einstellungen!$C$23))*(1+Einstellungen!$B$10)</f>
        <v>30.5116</v>
      </c>
      <c r="J6499" s="25" t="n">
        <f aca="false">E6499*I6499/100</f>
        <v>0</v>
      </c>
      <c r="K6499" s="25" t="n">
        <f aca="false">E6499*Einstellungen!$B$5/100</f>
        <v>0</v>
      </c>
      <c r="L6499" s="23" t="str">
        <f aca="false">IF(I6499&lt;Einstellungen!$B$5,"ja","nein")</f>
        <v>nein</v>
      </c>
      <c r="M6499" s="23" t="s">
        <v>132</v>
      </c>
      <c r="N6499" s="23" t="n">
        <v>2025</v>
      </c>
      <c r="O6499" s="23" t="n">
        <v>17</v>
      </c>
    </row>
    <row r="6500" customFormat="false" ht="15" hidden="false" customHeight="false" outlineLevel="0" collapsed="false">
      <c r="A6500" s="22" t="n">
        <v>45962</v>
      </c>
      <c r="B6500" s="23" t="s">
        <v>99</v>
      </c>
      <c r="C6500" s="23" t="s">
        <v>122</v>
      </c>
      <c r="D6500" s="24" t="n">
        <v>186.1</v>
      </c>
      <c r="E6500" s="25" t="n">
        <f aca="false">MAX(D6500,0)/1000</f>
        <v>0.1861</v>
      </c>
      <c r="F6500" s="25" t="n">
        <f aca="false">MAX(-D6500,0)/1000</f>
        <v>0</v>
      </c>
      <c r="G6500" s="23" t="str">
        <f aca="false">IF(E6500&gt;0,"ja","nein")</f>
        <v>ja</v>
      </c>
      <c r="H6500" s="26" t="n">
        <v>89.055</v>
      </c>
      <c r="I6500" s="26" t="n">
        <f aca="false">(H6500/10+IF(N6500=2025,Einstellungen!$B$23,Einstellungen!$C$23))*(1+Einstellungen!$B$10)</f>
        <v>30.543135</v>
      </c>
      <c r="J6500" s="25" t="n">
        <f aca="false">E6500*I6500/100</f>
        <v>0.056840774235</v>
      </c>
      <c r="K6500" s="25" t="n">
        <f aca="false">E6500*Einstellungen!$B$5/100</f>
        <v>0.053969</v>
      </c>
      <c r="L6500" s="23" t="str">
        <f aca="false">IF(I6500&lt;Einstellungen!$B$5,"ja","nein")</f>
        <v>nein</v>
      </c>
      <c r="M6500" s="23" t="s">
        <v>132</v>
      </c>
      <c r="N6500" s="23" t="n">
        <v>2025</v>
      </c>
      <c r="O6500" s="23" t="n">
        <v>18</v>
      </c>
    </row>
    <row r="6501" customFormat="false" ht="15" hidden="false" customHeight="false" outlineLevel="0" collapsed="false">
      <c r="A6501" s="22" t="n">
        <v>45962</v>
      </c>
      <c r="B6501" s="23" t="s">
        <v>100</v>
      </c>
      <c r="C6501" s="23" t="s">
        <v>122</v>
      </c>
      <c r="D6501" s="24" t="n">
        <v>255.4</v>
      </c>
      <c r="E6501" s="25" t="n">
        <f aca="false">MAX(D6501,0)/1000</f>
        <v>0.2554</v>
      </c>
      <c r="F6501" s="25" t="n">
        <f aca="false">MAX(-D6501,0)/1000</f>
        <v>0</v>
      </c>
      <c r="G6501" s="23" t="str">
        <f aca="false">IF(E6501&gt;0,"ja","nein")</f>
        <v>ja</v>
      </c>
      <c r="H6501" s="26" t="n">
        <v>86.4</v>
      </c>
      <c r="I6501" s="26" t="n">
        <f aca="false">(H6501/10+IF(N6501=2025,Einstellungen!$B$23,Einstellungen!$C$23))*(1+Einstellungen!$B$10)</f>
        <v>30.22719</v>
      </c>
      <c r="J6501" s="25" t="n">
        <f aca="false">E6501*I6501/100</f>
        <v>0.07720024326</v>
      </c>
      <c r="K6501" s="25" t="n">
        <f aca="false">E6501*Einstellungen!$B$5/100</f>
        <v>0.074066</v>
      </c>
      <c r="L6501" s="23" t="str">
        <f aca="false">IF(I6501&lt;Einstellungen!$B$5,"ja","nein")</f>
        <v>nein</v>
      </c>
      <c r="M6501" s="23" t="s">
        <v>132</v>
      </c>
      <c r="N6501" s="23" t="n">
        <v>2025</v>
      </c>
      <c r="O6501" s="23" t="n">
        <v>19</v>
      </c>
    </row>
    <row r="6502" customFormat="false" ht="15" hidden="false" customHeight="false" outlineLevel="0" collapsed="false">
      <c r="A6502" s="22" t="n">
        <v>45962</v>
      </c>
      <c r="B6502" s="23" t="s">
        <v>92</v>
      </c>
      <c r="C6502" s="23" t="s">
        <v>122</v>
      </c>
      <c r="D6502" s="24" t="n">
        <v>625.1</v>
      </c>
      <c r="E6502" s="25" t="n">
        <f aca="false">MAX(D6502,0)/1000</f>
        <v>0.6251</v>
      </c>
      <c r="F6502" s="25" t="n">
        <f aca="false">MAX(-D6502,0)/1000</f>
        <v>0</v>
      </c>
      <c r="G6502" s="23" t="str">
        <f aca="false">IF(E6502&gt;0,"ja","nein")</f>
        <v>ja</v>
      </c>
      <c r="H6502" s="26" t="n">
        <v>86.198</v>
      </c>
      <c r="I6502" s="26" t="n">
        <f aca="false">(H6502/10+IF(N6502=2025,Einstellungen!$B$23,Einstellungen!$C$23))*(1+Einstellungen!$B$10)</f>
        <v>30.203152</v>
      </c>
      <c r="J6502" s="25" t="n">
        <f aca="false">E6502*I6502/100</f>
        <v>0.188799903152</v>
      </c>
      <c r="K6502" s="25" t="n">
        <f aca="false">E6502*Einstellungen!$B$5/100</f>
        <v>0.181279</v>
      </c>
      <c r="L6502" s="23" t="str">
        <f aca="false">IF(I6502&lt;Einstellungen!$B$5,"ja","nein")</f>
        <v>nein</v>
      </c>
      <c r="M6502" s="23" t="s">
        <v>132</v>
      </c>
      <c r="N6502" s="23" t="n">
        <v>2025</v>
      </c>
      <c r="O6502" s="23" t="n">
        <v>20</v>
      </c>
    </row>
    <row r="6503" customFormat="false" ht="15" hidden="false" customHeight="false" outlineLevel="0" collapsed="false">
      <c r="A6503" s="22" t="n">
        <v>45962</v>
      </c>
      <c r="B6503" s="23" t="s">
        <v>95</v>
      </c>
      <c r="C6503" s="23" t="s">
        <v>122</v>
      </c>
      <c r="D6503" s="24" t="n">
        <v>339.5</v>
      </c>
      <c r="E6503" s="25" t="n">
        <f aca="false">MAX(D6503,0)/1000</f>
        <v>0.3395</v>
      </c>
      <c r="F6503" s="25" t="n">
        <f aca="false">MAX(-D6503,0)/1000</f>
        <v>0</v>
      </c>
      <c r="G6503" s="23" t="str">
        <f aca="false">IF(E6503&gt;0,"ja","nein")</f>
        <v>ja</v>
      </c>
      <c r="H6503" s="26" t="n">
        <v>83.282</v>
      </c>
      <c r="I6503" s="26" t="n">
        <f aca="false">(H6503/10+IF(N6503=2025,Einstellungen!$B$23,Einstellungen!$C$23))*(1+Einstellungen!$B$10)</f>
        <v>29.856148</v>
      </c>
      <c r="J6503" s="25" t="n">
        <f aca="false">E6503*I6503/100</f>
        <v>0.10136162246</v>
      </c>
      <c r="K6503" s="25" t="n">
        <f aca="false">E6503*Einstellungen!$B$5/100</f>
        <v>0.098455</v>
      </c>
      <c r="L6503" s="23" t="str">
        <f aca="false">IF(I6503&lt;Einstellungen!$B$5,"ja","nein")</f>
        <v>nein</v>
      </c>
      <c r="M6503" s="23" t="s">
        <v>132</v>
      </c>
      <c r="N6503" s="23" t="n">
        <v>2025</v>
      </c>
      <c r="O6503" s="23" t="n">
        <v>21</v>
      </c>
    </row>
    <row r="6504" customFormat="false" ht="15" hidden="false" customHeight="false" outlineLevel="0" collapsed="false">
      <c r="A6504" s="22" t="n">
        <v>45962</v>
      </c>
      <c r="B6504" s="23" t="s">
        <v>96</v>
      </c>
      <c r="C6504" s="23" t="s">
        <v>122</v>
      </c>
      <c r="D6504" s="24" t="n">
        <v>34.1</v>
      </c>
      <c r="E6504" s="25" t="n">
        <f aca="false">MAX(D6504,0)/1000</f>
        <v>0.0341</v>
      </c>
      <c r="F6504" s="25" t="n">
        <f aca="false">MAX(-D6504,0)/1000</f>
        <v>0</v>
      </c>
      <c r="G6504" s="23" t="str">
        <f aca="false">IF(E6504&gt;0,"ja","nein")</f>
        <v>ja</v>
      </c>
      <c r="H6504" s="26" t="n">
        <v>82.93</v>
      </c>
      <c r="I6504" s="26" t="n">
        <f aca="false">(H6504/10+IF(N6504=2025,Einstellungen!$B$23,Einstellungen!$C$23))*(1+Einstellungen!$B$10)</f>
        <v>29.81426</v>
      </c>
      <c r="J6504" s="25" t="n">
        <f aca="false">E6504*I6504/100</f>
        <v>0.01016666266</v>
      </c>
      <c r="K6504" s="25" t="n">
        <f aca="false">E6504*Einstellungen!$B$5/100</f>
        <v>0.009889</v>
      </c>
      <c r="L6504" s="23" t="str">
        <f aca="false">IF(I6504&lt;Einstellungen!$B$5,"ja","nein")</f>
        <v>nein</v>
      </c>
      <c r="M6504" s="23" t="s">
        <v>132</v>
      </c>
      <c r="N6504" s="23" t="n">
        <v>2025</v>
      </c>
      <c r="O6504" s="23" t="n">
        <v>22</v>
      </c>
    </row>
    <row r="6505" customFormat="false" ht="15" hidden="false" customHeight="false" outlineLevel="0" collapsed="false">
      <c r="A6505" s="22" t="n">
        <v>45962</v>
      </c>
      <c r="B6505" s="23" t="s">
        <v>101</v>
      </c>
      <c r="C6505" s="23" t="s">
        <v>122</v>
      </c>
      <c r="D6505" s="24" t="n">
        <v>-30.2</v>
      </c>
      <c r="E6505" s="25" t="n">
        <f aca="false">MAX(D6505,0)/1000</f>
        <v>0</v>
      </c>
      <c r="F6505" s="25" t="n">
        <f aca="false">MAX(-D6505,0)/1000</f>
        <v>0.0302</v>
      </c>
      <c r="G6505" s="23" t="str">
        <f aca="false">IF(E6505&gt;0,"ja","nein")</f>
        <v>nein</v>
      </c>
      <c r="H6505" s="26" t="n">
        <v>77.507</v>
      </c>
      <c r="I6505" s="26" t="n">
        <f aca="false">(H6505/10+IF(N6505=2025,Einstellungen!$B$23,Einstellungen!$C$23))*(1+Einstellungen!$B$10)</f>
        <v>29.168923</v>
      </c>
      <c r="J6505" s="25" t="n">
        <f aca="false">E6505*I6505/100</f>
        <v>0</v>
      </c>
      <c r="K6505" s="25" t="n">
        <f aca="false">E6505*Einstellungen!$B$5/100</f>
        <v>0</v>
      </c>
      <c r="L6505" s="23" t="str">
        <f aca="false">IF(I6505&lt;Einstellungen!$B$5,"ja","nein")</f>
        <v>nein</v>
      </c>
      <c r="M6505" s="23" t="s">
        <v>132</v>
      </c>
      <c r="N6505" s="23" t="n">
        <v>2025</v>
      </c>
      <c r="O6505" s="23" t="n">
        <v>23</v>
      </c>
    </row>
    <row r="6506" customFormat="false" ht="15" hidden="false" customHeight="false" outlineLevel="0" collapsed="false">
      <c r="A6506" s="22" t="n">
        <v>45963</v>
      </c>
      <c r="B6506" s="23" t="s">
        <v>102</v>
      </c>
      <c r="C6506" s="23" t="s">
        <v>124</v>
      </c>
      <c r="D6506" s="24" t="n">
        <v>47</v>
      </c>
      <c r="E6506" s="25" t="n">
        <f aca="false">MAX(D6506,0)/1000</f>
        <v>0.047</v>
      </c>
      <c r="F6506" s="25" t="n">
        <f aca="false">MAX(-D6506,0)/1000</f>
        <v>0</v>
      </c>
      <c r="G6506" s="23" t="str">
        <f aca="false">IF(E6506&gt;0,"ja","nein")</f>
        <v>ja</v>
      </c>
      <c r="H6506" s="26" t="n">
        <v>64.285</v>
      </c>
      <c r="I6506" s="26" t="n">
        <f aca="false">(H6506/10+IF(N6506=2025,Einstellungen!$B$23,Einstellungen!$C$23))*(1+Einstellungen!$B$10)</f>
        <v>27.595505</v>
      </c>
      <c r="J6506" s="25" t="n">
        <f aca="false">E6506*I6506/100</f>
        <v>0.01296988735</v>
      </c>
      <c r="K6506" s="25" t="n">
        <f aca="false">E6506*Einstellungen!$B$5/100</f>
        <v>0.01363</v>
      </c>
      <c r="L6506" s="23" t="str">
        <f aca="false">IF(I6506&lt;Einstellungen!$B$5,"ja","nein")</f>
        <v>ja</v>
      </c>
      <c r="M6506" s="23" t="s">
        <v>132</v>
      </c>
      <c r="N6506" s="23" t="n">
        <v>2025</v>
      </c>
      <c r="O6506" s="23" t="n">
        <v>0</v>
      </c>
    </row>
    <row r="6507" customFormat="false" ht="15" hidden="false" customHeight="false" outlineLevel="0" collapsed="false">
      <c r="A6507" s="22" t="n">
        <v>45963</v>
      </c>
      <c r="B6507" s="23" t="s">
        <v>107</v>
      </c>
      <c r="C6507" s="23" t="s">
        <v>124</v>
      </c>
      <c r="D6507" s="24" t="n">
        <v>-41.4</v>
      </c>
      <c r="E6507" s="25" t="n">
        <f aca="false">MAX(D6507,0)/1000</f>
        <v>0</v>
      </c>
      <c r="F6507" s="25" t="n">
        <f aca="false">MAX(-D6507,0)/1000</f>
        <v>0.0414</v>
      </c>
      <c r="G6507" s="23" t="str">
        <f aca="false">IF(E6507&gt;0,"ja","nein")</f>
        <v>nein</v>
      </c>
      <c r="H6507" s="26" t="n">
        <v>60.328</v>
      </c>
      <c r="I6507" s="26" t="n">
        <f aca="false">(H6507/10+IF(N6507=2025,Einstellungen!$B$23,Einstellungen!$C$23))*(1+Einstellungen!$B$10)</f>
        <v>27.124622</v>
      </c>
      <c r="J6507" s="25" t="n">
        <f aca="false">E6507*I6507/100</f>
        <v>0</v>
      </c>
      <c r="K6507" s="25" t="n">
        <f aca="false">E6507*Einstellungen!$B$5/100</f>
        <v>0</v>
      </c>
      <c r="L6507" s="23" t="str">
        <f aca="false">IF(I6507&lt;Einstellungen!$B$5,"ja","nein")</f>
        <v>ja</v>
      </c>
      <c r="M6507" s="23" t="s">
        <v>132</v>
      </c>
      <c r="N6507" s="23" t="n">
        <v>2025</v>
      </c>
      <c r="O6507" s="23" t="n">
        <v>1</v>
      </c>
    </row>
    <row r="6508" customFormat="false" ht="15" hidden="false" customHeight="false" outlineLevel="0" collapsed="false">
      <c r="A6508" s="22" t="n">
        <v>45963</v>
      </c>
      <c r="B6508" s="23" t="s">
        <v>108</v>
      </c>
      <c r="C6508" s="23" t="s">
        <v>124</v>
      </c>
      <c r="D6508" s="24" t="n">
        <v>-64.9</v>
      </c>
      <c r="E6508" s="25" t="n">
        <f aca="false">MAX(D6508,0)/1000</f>
        <v>0</v>
      </c>
      <c r="F6508" s="25" t="n">
        <f aca="false">MAX(-D6508,0)/1000</f>
        <v>0.0649</v>
      </c>
      <c r="G6508" s="23" t="str">
        <f aca="false">IF(E6508&gt;0,"ja","nein")</f>
        <v>nein</v>
      </c>
      <c r="H6508" s="26" t="n">
        <v>60.977</v>
      </c>
      <c r="I6508" s="26" t="n">
        <f aca="false">(H6508/10+IF(N6508=2025,Einstellungen!$B$23,Einstellungen!$C$23))*(1+Einstellungen!$B$10)</f>
        <v>27.201853</v>
      </c>
      <c r="J6508" s="25" t="n">
        <f aca="false">E6508*I6508/100</f>
        <v>0</v>
      </c>
      <c r="K6508" s="25" t="n">
        <f aca="false">E6508*Einstellungen!$B$5/100</f>
        <v>0</v>
      </c>
      <c r="L6508" s="23" t="str">
        <f aca="false">IF(I6508&lt;Einstellungen!$B$5,"ja","nein")</f>
        <v>ja</v>
      </c>
      <c r="M6508" s="23" t="s">
        <v>132</v>
      </c>
      <c r="N6508" s="23" t="n">
        <v>2025</v>
      </c>
      <c r="O6508" s="23" t="n">
        <v>2</v>
      </c>
    </row>
    <row r="6509" customFormat="false" ht="15" hidden="false" customHeight="false" outlineLevel="0" collapsed="false">
      <c r="A6509" s="22" t="n">
        <v>45963</v>
      </c>
      <c r="B6509" s="23" t="s">
        <v>109</v>
      </c>
      <c r="C6509" s="23" t="s">
        <v>124</v>
      </c>
      <c r="D6509" s="24" t="n">
        <v>-76.4</v>
      </c>
      <c r="E6509" s="25" t="n">
        <f aca="false">MAX(D6509,0)/1000</f>
        <v>0</v>
      </c>
      <c r="F6509" s="25" t="n">
        <f aca="false">MAX(-D6509,0)/1000</f>
        <v>0.0764</v>
      </c>
      <c r="G6509" s="23" t="str">
        <f aca="false">IF(E6509&gt;0,"ja","nein")</f>
        <v>nein</v>
      </c>
      <c r="H6509" s="26" t="n">
        <v>62.733</v>
      </c>
      <c r="I6509" s="26" t="n">
        <f aca="false">(H6509/10+IF(N6509=2025,Einstellungen!$B$23,Einstellungen!$C$23))*(1+Einstellungen!$B$10)</f>
        <v>27.410817</v>
      </c>
      <c r="J6509" s="25" t="n">
        <f aca="false">E6509*I6509/100</f>
        <v>0</v>
      </c>
      <c r="K6509" s="25" t="n">
        <f aca="false">E6509*Einstellungen!$B$5/100</f>
        <v>0</v>
      </c>
      <c r="L6509" s="23" t="str">
        <f aca="false">IF(I6509&lt;Einstellungen!$B$5,"ja","nein")</f>
        <v>ja</v>
      </c>
      <c r="M6509" s="23" t="s">
        <v>132</v>
      </c>
      <c r="N6509" s="23" t="n">
        <v>2025</v>
      </c>
      <c r="O6509" s="23" t="n">
        <v>3</v>
      </c>
    </row>
    <row r="6510" customFormat="false" ht="15" hidden="false" customHeight="false" outlineLevel="0" collapsed="false">
      <c r="A6510" s="22" t="n">
        <v>45963</v>
      </c>
      <c r="B6510" s="23" t="s">
        <v>110</v>
      </c>
      <c r="C6510" s="23" t="s">
        <v>124</v>
      </c>
      <c r="D6510" s="24" t="n">
        <v>-61.6</v>
      </c>
      <c r="E6510" s="25" t="n">
        <f aca="false">MAX(D6510,0)/1000</f>
        <v>0</v>
      </c>
      <c r="F6510" s="25" t="n">
        <f aca="false">MAX(-D6510,0)/1000</f>
        <v>0.0616</v>
      </c>
      <c r="G6510" s="23" t="str">
        <f aca="false">IF(E6510&gt;0,"ja","nein")</f>
        <v>nein</v>
      </c>
      <c r="H6510" s="26" t="n">
        <v>67.017</v>
      </c>
      <c r="I6510" s="26" t="n">
        <f aca="false">(H6510/10+IF(N6510=2025,Einstellungen!$B$23,Einstellungen!$C$23))*(1+Einstellungen!$B$10)</f>
        <v>27.920613</v>
      </c>
      <c r="J6510" s="25" t="n">
        <f aca="false">E6510*I6510/100</f>
        <v>0</v>
      </c>
      <c r="K6510" s="25" t="n">
        <f aca="false">E6510*Einstellungen!$B$5/100</f>
        <v>0</v>
      </c>
      <c r="L6510" s="23" t="str">
        <f aca="false">IF(I6510&lt;Einstellungen!$B$5,"ja","nein")</f>
        <v>ja</v>
      </c>
      <c r="M6510" s="23" t="s">
        <v>132</v>
      </c>
      <c r="N6510" s="23" t="n">
        <v>2025</v>
      </c>
      <c r="O6510" s="23" t="n">
        <v>4</v>
      </c>
    </row>
    <row r="6511" customFormat="false" ht="15" hidden="false" customHeight="false" outlineLevel="0" collapsed="false">
      <c r="A6511" s="22" t="n">
        <v>45963</v>
      </c>
      <c r="B6511" s="23" t="s">
        <v>111</v>
      </c>
      <c r="C6511" s="23" t="s">
        <v>124</v>
      </c>
      <c r="D6511" s="24" t="n">
        <v>194.5</v>
      </c>
      <c r="E6511" s="25" t="n">
        <f aca="false">MAX(D6511,0)/1000</f>
        <v>0.1945</v>
      </c>
      <c r="F6511" s="25" t="n">
        <f aca="false">MAX(-D6511,0)/1000</f>
        <v>0</v>
      </c>
      <c r="G6511" s="23" t="str">
        <f aca="false">IF(E6511&gt;0,"ja","nein")</f>
        <v>ja</v>
      </c>
      <c r="H6511" s="26" t="n">
        <v>68.81</v>
      </c>
      <c r="I6511" s="26" t="n">
        <f aca="false">(H6511/10+IF(N6511=2025,Einstellungen!$B$23,Einstellungen!$C$23))*(1+Einstellungen!$B$10)</f>
        <v>28.13398</v>
      </c>
      <c r="J6511" s="25" t="n">
        <f aca="false">E6511*I6511/100</f>
        <v>0.0547205911</v>
      </c>
      <c r="K6511" s="25" t="n">
        <f aca="false">E6511*Einstellungen!$B$5/100</f>
        <v>0.056405</v>
      </c>
      <c r="L6511" s="23" t="str">
        <f aca="false">IF(I6511&lt;Einstellungen!$B$5,"ja","nein")</f>
        <v>ja</v>
      </c>
      <c r="M6511" s="23" t="s">
        <v>132</v>
      </c>
      <c r="N6511" s="23" t="n">
        <v>2025</v>
      </c>
      <c r="O6511" s="23" t="n">
        <v>5</v>
      </c>
    </row>
    <row r="6512" customFormat="false" ht="15" hidden="false" customHeight="false" outlineLevel="0" collapsed="false">
      <c r="A6512" s="22" t="n">
        <v>45963</v>
      </c>
      <c r="B6512" s="23" t="s">
        <v>112</v>
      </c>
      <c r="C6512" s="23" t="s">
        <v>124</v>
      </c>
      <c r="D6512" s="24" t="n">
        <v>295</v>
      </c>
      <c r="E6512" s="25" t="n">
        <f aca="false">MAX(D6512,0)/1000</f>
        <v>0.295</v>
      </c>
      <c r="F6512" s="25" t="n">
        <f aca="false">MAX(-D6512,0)/1000</f>
        <v>0</v>
      </c>
      <c r="G6512" s="23" t="str">
        <f aca="false">IF(E6512&gt;0,"ja","nein")</f>
        <v>ja</v>
      </c>
      <c r="H6512" s="26" t="n">
        <v>70.347</v>
      </c>
      <c r="I6512" s="26" t="n">
        <f aca="false">(H6512/10+IF(N6512=2025,Einstellungen!$B$23,Einstellungen!$C$23))*(1+Einstellungen!$B$10)</f>
        <v>28.316883</v>
      </c>
      <c r="J6512" s="25" t="n">
        <f aca="false">E6512*I6512/100</f>
        <v>0.08353480485</v>
      </c>
      <c r="K6512" s="25" t="n">
        <f aca="false">E6512*Einstellungen!$B$5/100</f>
        <v>0.08555</v>
      </c>
      <c r="L6512" s="23" t="str">
        <f aca="false">IF(I6512&lt;Einstellungen!$B$5,"ja","nein")</f>
        <v>ja</v>
      </c>
      <c r="M6512" s="23" t="s">
        <v>132</v>
      </c>
      <c r="N6512" s="23" t="n">
        <v>2025</v>
      </c>
      <c r="O6512" s="23" t="n">
        <v>6</v>
      </c>
    </row>
    <row r="6513" customFormat="false" ht="15" hidden="false" customHeight="false" outlineLevel="0" collapsed="false">
      <c r="A6513" s="22" t="n">
        <v>45963</v>
      </c>
      <c r="B6513" s="23" t="s">
        <v>113</v>
      </c>
      <c r="C6513" s="23" t="s">
        <v>124</v>
      </c>
      <c r="D6513" s="24" t="n">
        <v>599.9</v>
      </c>
      <c r="E6513" s="25" t="n">
        <f aca="false">MAX(D6513,0)/1000</f>
        <v>0.5999</v>
      </c>
      <c r="F6513" s="25" t="n">
        <f aca="false">MAX(-D6513,0)/1000</f>
        <v>0</v>
      </c>
      <c r="G6513" s="23" t="str">
        <f aca="false">IF(E6513&gt;0,"ja","nein")</f>
        <v>ja</v>
      </c>
      <c r="H6513" s="26" t="n">
        <v>75.53</v>
      </c>
      <c r="I6513" s="26" t="n">
        <f aca="false">(H6513/10+IF(N6513=2025,Einstellungen!$B$23,Einstellungen!$C$23))*(1+Einstellungen!$B$10)</f>
        <v>28.93366</v>
      </c>
      <c r="J6513" s="25" t="n">
        <f aca="false">E6513*I6513/100</f>
        <v>0.17357302634</v>
      </c>
      <c r="K6513" s="25" t="n">
        <f aca="false">E6513*Einstellungen!$B$5/100</f>
        <v>0.173971</v>
      </c>
      <c r="L6513" s="23" t="str">
        <f aca="false">IF(I6513&lt;Einstellungen!$B$5,"ja","nein")</f>
        <v>ja</v>
      </c>
      <c r="M6513" s="23" t="s">
        <v>132</v>
      </c>
      <c r="N6513" s="23" t="n">
        <v>2025</v>
      </c>
      <c r="O6513" s="23" t="n">
        <v>7</v>
      </c>
    </row>
    <row r="6514" customFormat="false" ht="15" hidden="false" customHeight="false" outlineLevel="0" collapsed="false">
      <c r="A6514" s="22" t="n">
        <v>45963</v>
      </c>
      <c r="B6514" s="23" t="s">
        <v>114</v>
      </c>
      <c r="C6514" s="23" t="s">
        <v>124</v>
      </c>
      <c r="D6514" s="24" t="n">
        <v>886.6</v>
      </c>
      <c r="E6514" s="25" t="n">
        <f aca="false">MAX(D6514,0)/1000</f>
        <v>0.8866</v>
      </c>
      <c r="F6514" s="25" t="n">
        <f aca="false">MAX(-D6514,0)/1000</f>
        <v>0</v>
      </c>
      <c r="G6514" s="23" t="str">
        <f aca="false">IF(E6514&gt;0,"ja","nein")</f>
        <v>ja</v>
      </c>
      <c r="H6514" s="26" t="n">
        <v>77.12</v>
      </c>
      <c r="I6514" s="26" t="n">
        <f aca="false">(H6514/10+IF(N6514=2025,Einstellungen!$B$23,Einstellungen!$C$23))*(1+Einstellungen!$B$10)</f>
        <v>29.12287</v>
      </c>
      <c r="J6514" s="25" t="n">
        <f aca="false">E6514*I6514/100</f>
        <v>0.25820336542</v>
      </c>
      <c r="K6514" s="25" t="n">
        <f aca="false">E6514*Einstellungen!$B$5/100</f>
        <v>0.257114</v>
      </c>
      <c r="L6514" s="23" t="str">
        <f aca="false">IF(I6514&lt;Einstellungen!$B$5,"ja","nein")</f>
        <v>nein</v>
      </c>
      <c r="M6514" s="23" t="s">
        <v>132</v>
      </c>
      <c r="N6514" s="23" t="n">
        <v>2025</v>
      </c>
      <c r="O6514" s="23" t="n">
        <v>8</v>
      </c>
    </row>
    <row r="6515" customFormat="false" ht="15" hidden="false" customHeight="false" outlineLevel="0" collapsed="false">
      <c r="A6515" s="22" t="n">
        <v>45963</v>
      </c>
      <c r="B6515" s="23" t="s">
        <v>115</v>
      </c>
      <c r="C6515" s="23" t="s">
        <v>124</v>
      </c>
      <c r="D6515" s="24" t="n">
        <v>375.5</v>
      </c>
      <c r="E6515" s="25" t="n">
        <f aca="false">MAX(D6515,0)/1000</f>
        <v>0.3755</v>
      </c>
      <c r="F6515" s="25" t="n">
        <f aca="false">MAX(-D6515,0)/1000</f>
        <v>0</v>
      </c>
      <c r="G6515" s="23" t="str">
        <f aca="false">IF(E6515&gt;0,"ja","nein")</f>
        <v>ja</v>
      </c>
      <c r="H6515" s="26" t="n">
        <v>78.457</v>
      </c>
      <c r="I6515" s="26" t="n">
        <f aca="false">(H6515/10+IF(N6515=2025,Einstellungen!$B$23,Einstellungen!$C$23))*(1+Einstellungen!$B$10)</f>
        <v>29.281973</v>
      </c>
      <c r="J6515" s="25" t="n">
        <f aca="false">E6515*I6515/100</f>
        <v>0.109953808615</v>
      </c>
      <c r="K6515" s="25" t="n">
        <f aca="false">E6515*Einstellungen!$B$5/100</f>
        <v>0.108895</v>
      </c>
      <c r="L6515" s="23" t="str">
        <f aca="false">IF(I6515&lt;Einstellungen!$B$5,"ja","nein")</f>
        <v>nein</v>
      </c>
      <c r="M6515" s="23" t="s">
        <v>132</v>
      </c>
      <c r="N6515" s="23" t="n">
        <v>2025</v>
      </c>
      <c r="O6515" s="23" t="n">
        <v>9</v>
      </c>
    </row>
    <row r="6516" customFormat="false" ht="15" hidden="false" customHeight="false" outlineLevel="0" collapsed="false">
      <c r="A6516" s="22" t="n">
        <v>45963</v>
      </c>
      <c r="B6516" s="23" t="s">
        <v>116</v>
      </c>
      <c r="C6516" s="23" t="s">
        <v>124</v>
      </c>
      <c r="D6516" s="24" t="n">
        <v>177.9</v>
      </c>
      <c r="E6516" s="25" t="n">
        <f aca="false">MAX(D6516,0)/1000</f>
        <v>0.1779</v>
      </c>
      <c r="F6516" s="25" t="n">
        <f aca="false">MAX(-D6516,0)/1000</f>
        <v>0</v>
      </c>
      <c r="G6516" s="23" t="str">
        <f aca="false">IF(E6516&gt;0,"ja","nein")</f>
        <v>ja</v>
      </c>
      <c r="H6516" s="26" t="n">
        <v>74.99</v>
      </c>
      <c r="I6516" s="26" t="n">
        <f aca="false">(H6516/10+IF(N6516=2025,Einstellungen!$B$23,Einstellungen!$C$23))*(1+Einstellungen!$B$10)</f>
        <v>28.8694</v>
      </c>
      <c r="J6516" s="25" t="n">
        <f aca="false">E6516*I6516/100</f>
        <v>0.0513586626</v>
      </c>
      <c r="K6516" s="25" t="n">
        <f aca="false">E6516*Einstellungen!$B$5/100</f>
        <v>0.051591</v>
      </c>
      <c r="L6516" s="23" t="str">
        <f aca="false">IF(I6516&lt;Einstellungen!$B$5,"ja","nein")</f>
        <v>ja</v>
      </c>
      <c r="M6516" s="23" t="s">
        <v>132</v>
      </c>
      <c r="N6516" s="23" t="n">
        <v>2025</v>
      </c>
      <c r="O6516" s="23" t="n">
        <v>10</v>
      </c>
    </row>
    <row r="6517" customFormat="false" ht="15" hidden="false" customHeight="false" outlineLevel="0" collapsed="false">
      <c r="A6517" s="22" t="n">
        <v>45963</v>
      </c>
      <c r="B6517" s="23" t="s">
        <v>117</v>
      </c>
      <c r="C6517" s="23" t="s">
        <v>124</v>
      </c>
      <c r="D6517" s="24" t="n">
        <v>-11</v>
      </c>
      <c r="E6517" s="25" t="n">
        <f aca="false">MAX(D6517,0)/1000</f>
        <v>0</v>
      </c>
      <c r="F6517" s="25" t="n">
        <f aca="false">MAX(-D6517,0)/1000</f>
        <v>0.011</v>
      </c>
      <c r="G6517" s="23" t="str">
        <f aca="false">IF(E6517&gt;0,"ja","nein")</f>
        <v>nein</v>
      </c>
      <c r="H6517" s="26" t="n">
        <v>74.98</v>
      </c>
      <c r="I6517" s="26" t="n">
        <f aca="false">(H6517/10+IF(N6517=2025,Einstellungen!$B$23,Einstellungen!$C$23))*(1+Einstellungen!$B$10)</f>
        <v>28.86821</v>
      </c>
      <c r="J6517" s="25" t="n">
        <f aca="false">E6517*I6517/100</f>
        <v>0</v>
      </c>
      <c r="K6517" s="25" t="n">
        <f aca="false">E6517*Einstellungen!$B$5/100</f>
        <v>0</v>
      </c>
      <c r="L6517" s="23" t="str">
        <f aca="false">IF(I6517&lt;Einstellungen!$B$5,"ja","nein")</f>
        <v>ja</v>
      </c>
      <c r="M6517" s="23" t="s">
        <v>132</v>
      </c>
      <c r="N6517" s="23" t="n">
        <v>2025</v>
      </c>
      <c r="O6517" s="23" t="n">
        <v>11</v>
      </c>
    </row>
    <row r="6518" customFormat="false" ht="15" hidden="false" customHeight="false" outlineLevel="0" collapsed="false">
      <c r="A6518" s="22" t="n">
        <v>45963</v>
      </c>
      <c r="B6518" s="23" t="s">
        <v>118</v>
      </c>
      <c r="C6518" s="23" t="s">
        <v>124</v>
      </c>
      <c r="D6518" s="24" t="n">
        <v>632.7</v>
      </c>
      <c r="E6518" s="25" t="n">
        <f aca="false">MAX(D6518,0)/1000</f>
        <v>0.6327</v>
      </c>
      <c r="F6518" s="25" t="n">
        <f aca="false">MAX(-D6518,0)/1000</f>
        <v>0</v>
      </c>
      <c r="G6518" s="23" t="str">
        <f aca="false">IF(E6518&gt;0,"ja","nein")</f>
        <v>ja</v>
      </c>
      <c r="H6518" s="26" t="n">
        <v>75.213</v>
      </c>
      <c r="I6518" s="26" t="n">
        <f aca="false">(H6518/10+IF(N6518=2025,Einstellungen!$B$23,Einstellungen!$C$23))*(1+Einstellungen!$B$10)</f>
        <v>28.895937</v>
      </c>
      <c r="J6518" s="25" t="n">
        <f aca="false">E6518*I6518/100</f>
        <v>0.182824593399</v>
      </c>
      <c r="K6518" s="25" t="n">
        <f aca="false">E6518*Einstellungen!$B$5/100</f>
        <v>0.183483</v>
      </c>
      <c r="L6518" s="23" t="str">
        <f aca="false">IF(I6518&lt;Einstellungen!$B$5,"ja","nein")</f>
        <v>ja</v>
      </c>
      <c r="M6518" s="23" t="s">
        <v>132</v>
      </c>
      <c r="N6518" s="23" t="n">
        <v>2025</v>
      </c>
      <c r="O6518" s="23" t="n">
        <v>12</v>
      </c>
    </row>
    <row r="6519" customFormat="false" ht="15" hidden="false" customHeight="false" outlineLevel="0" collapsed="false">
      <c r="A6519" s="22" t="n">
        <v>45963</v>
      </c>
      <c r="B6519" s="23" t="s">
        <v>119</v>
      </c>
      <c r="C6519" s="23" t="s">
        <v>124</v>
      </c>
      <c r="D6519" s="24" t="n">
        <v>1275.2</v>
      </c>
      <c r="E6519" s="25" t="n">
        <f aca="false">MAX(D6519,0)/1000</f>
        <v>1.2752</v>
      </c>
      <c r="F6519" s="25" t="n">
        <f aca="false">MAX(-D6519,0)/1000</f>
        <v>0</v>
      </c>
      <c r="G6519" s="23" t="str">
        <f aca="false">IF(E6519&gt;0,"ja","nein")</f>
        <v>ja</v>
      </c>
      <c r="H6519" s="26" t="n">
        <v>83.162</v>
      </c>
      <c r="I6519" s="26" t="n">
        <f aca="false">(H6519/10+IF(N6519=2025,Einstellungen!$B$23,Einstellungen!$C$23))*(1+Einstellungen!$B$10)</f>
        <v>29.841868</v>
      </c>
      <c r="J6519" s="25" t="n">
        <f aca="false">E6519*I6519/100</f>
        <v>0.380543500736</v>
      </c>
      <c r="K6519" s="25" t="n">
        <f aca="false">E6519*Einstellungen!$B$5/100</f>
        <v>0.369808</v>
      </c>
      <c r="L6519" s="23" t="str">
        <f aca="false">IF(I6519&lt;Einstellungen!$B$5,"ja","nein")</f>
        <v>nein</v>
      </c>
      <c r="M6519" s="23" t="s">
        <v>132</v>
      </c>
      <c r="N6519" s="23" t="n">
        <v>2025</v>
      </c>
      <c r="O6519" s="23" t="n">
        <v>13</v>
      </c>
    </row>
    <row r="6520" customFormat="false" ht="15" hidden="false" customHeight="false" outlineLevel="0" collapsed="false">
      <c r="A6520" s="22" t="n">
        <v>45963</v>
      </c>
      <c r="B6520" s="23" t="s">
        <v>120</v>
      </c>
      <c r="C6520" s="23" t="s">
        <v>124</v>
      </c>
      <c r="D6520" s="24" t="n">
        <v>447.2</v>
      </c>
      <c r="E6520" s="25" t="n">
        <f aca="false">MAX(D6520,0)/1000</f>
        <v>0.4472</v>
      </c>
      <c r="F6520" s="25" t="n">
        <f aca="false">MAX(-D6520,0)/1000</f>
        <v>0</v>
      </c>
      <c r="G6520" s="23" t="str">
        <f aca="false">IF(E6520&gt;0,"ja","nein")</f>
        <v>ja</v>
      </c>
      <c r="H6520" s="26" t="n">
        <v>92.55</v>
      </c>
      <c r="I6520" s="26" t="n">
        <f aca="false">(H6520/10+IF(N6520=2025,Einstellungen!$B$23,Einstellungen!$C$23))*(1+Einstellungen!$B$10)</f>
        <v>30.95904</v>
      </c>
      <c r="J6520" s="25" t="n">
        <f aca="false">E6520*I6520/100</f>
        <v>0.13844882688</v>
      </c>
      <c r="K6520" s="25" t="n">
        <f aca="false">E6520*Einstellungen!$B$5/100</f>
        <v>0.129688</v>
      </c>
      <c r="L6520" s="23" t="str">
        <f aca="false">IF(I6520&lt;Einstellungen!$B$5,"ja","nein")</f>
        <v>nein</v>
      </c>
      <c r="M6520" s="23" t="s">
        <v>132</v>
      </c>
      <c r="N6520" s="23" t="n">
        <v>2025</v>
      </c>
      <c r="O6520" s="23" t="n">
        <v>14</v>
      </c>
    </row>
    <row r="6521" customFormat="false" ht="15" hidden="false" customHeight="false" outlineLevel="0" collapsed="false">
      <c r="A6521" s="22" t="n">
        <v>45963</v>
      </c>
      <c r="B6521" s="23" t="s">
        <v>104</v>
      </c>
      <c r="C6521" s="23" t="s">
        <v>124</v>
      </c>
      <c r="D6521" s="24" t="n">
        <v>477.5</v>
      </c>
      <c r="E6521" s="25" t="n">
        <f aca="false">MAX(D6521,0)/1000</f>
        <v>0.4775</v>
      </c>
      <c r="F6521" s="25" t="n">
        <f aca="false">MAX(-D6521,0)/1000</f>
        <v>0</v>
      </c>
      <c r="G6521" s="23" t="str">
        <f aca="false">IF(E6521&gt;0,"ja","nein")</f>
        <v>ja</v>
      </c>
      <c r="H6521" s="26" t="n">
        <v>110.653</v>
      </c>
      <c r="I6521" s="26" t="n">
        <f aca="false">(H6521/10+IF(N6521=2025,Einstellungen!$B$23,Einstellungen!$C$23))*(1+Einstellungen!$B$10)</f>
        <v>33.113297</v>
      </c>
      <c r="J6521" s="25" t="n">
        <f aca="false">E6521*I6521/100</f>
        <v>0.158115993175</v>
      </c>
      <c r="K6521" s="25" t="n">
        <f aca="false">E6521*Einstellungen!$B$5/100</f>
        <v>0.138475</v>
      </c>
      <c r="L6521" s="23" t="str">
        <f aca="false">IF(I6521&lt;Einstellungen!$B$5,"ja","nein")</f>
        <v>nein</v>
      </c>
      <c r="M6521" s="23" t="s">
        <v>132</v>
      </c>
      <c r="N6521" s="23" t="n">
        <v>2025</v>
      </c>
      <c r="O6521" s="23" t="n">
        <v>15</v>
      </c>
    </row>
    <row r="6522" customFormat="false" ht="15" hidden="false" customHeight="false" outlineLevel="0" collapsed="false">
      <c r="A6522" s="22" t="n">
        <v>45963</v>
      </c>
      <c r="B6522" s="23" t="s">
        <v>105</v>
      </c>
      <c r="C6522" s="23" t="s">
        <v>124</v>
      </c>
      <c r="D6522" s="24" t="n">
        <v>630.4</v>
      </c>
      <c r="E6522" s="25" t="n">
        <f aca="false">MAX(D6522,0)/1000</f>
        <v>0.6304</v>
      </c>
      <c r="F6522" s="25" t="n">
        <f aca="false">MAX(-D6522,0)/1000</f>
        <v>0</v>
      </c>
      <c r="G6522" s="23" t="str">
        <f aca="false">IF(E6522&gt;0,"ja","nein")</f>
        <v>ja</v>
      </c>
      <c r="H6522" s="26" t="n">
        <v>116.502</v>
      </c>
      <c r="I6522" s="26" t="n">
        <f aca="false">(H6522/10+IF(N6522=2025,Einstellungen!$B$23,Einstellungen!$C$23))*(1+Einstellungen!$B$10)</f>
        <v>33.809328</v>
      </c>
      <c r="J6522" s="25" t="n">
        <f aca="false">E6522*I6522/100</f>
        <v>0.213134003712</v>
      </c>
      <c r="K6522" s="25" t="n">
        <f aca="false">E6522*Einstellungen!$B$5/100</f>
        <v>0.182816</v>
      </c>
      <c r="L6522" s="23" t="str">
        <f aca="false">IF(I6522&lt;Einstellungen!$B$5,"ja","nein")</f>
        <v>nein</v>
      </c>
      <c r="M6522" s="23" t="s">
        <v>132</v>
      </c>
      <c r="N6522" s="23" t="n">
        <v>2025</v>
      </c>
      <c r="O6522" s="23" t="n">
        <v>16</v>
      </c>
    </row>
    <row r="6523" customFormat="false" ht="15" hidden="false" customHeight="false" outlineLevel="0" collapsed="false">
      <c r="A6523" s="22" t="n">
        <v>45963</v>
      </c>
      <c r="B6523" s="23" t="s">
        <v>97</v>
      </c>
      <c r="C6523" s="23" t="s">
        <v>124</v>
      </c>
      <c r="D6523" s="24" t="n">
        <v>875</v>
      </c>
      <c r="E6523" s="25" t="n">
        <f aca="false">MAX(D6523,0)/1000</f>
        <v>0.875</v>
      </c>
      <c r="F6523" s="25" t="n">
        <f aca="false">MAX(-D6523,0)/1000</f>
        <v>0</v>
      </c>
      <c r="G6523" s="23" t="str">
        <f aca="false">IF(E6523&gt;0,"ja","nein")</f>
        <v>ja</v>
      </c>
      <c r="H6523" s="26" t="n">
        <v>132.072</v>
      </c>
      <c r="I6523" s="26" t="n">
        <f aca="false">(H6523/10+IF(N6523=2025,Einstellungen!$B$23,Einstellungen!$C$23))*(1+Einstellungen!$B$10)</f>
        <v>35.662158</v>
      </c>
      <c r="J6523" s="25" t="n">
        <f aca="false">E6523*I6523/100</f>
        <v>0.3120438825</v>
      </c>
      <c r="K6523" s="25" t="n">
        <f aca="false">E6523*Einstellungen!$B$5/100</f>
        <v>0.25375</v>
      </c>
      <c r="L6523" s="23" t="str">
        <f aca="false">IF(I6523&lt;Einstellungen!$B$5,"ja","nein")</f>
        <v>nein</v>
      </c>
      <c r="M6523" s="23" t="s">
        <v>132</v>
      </c>
      <c r="N6523" s="23" t="n">
        <v>2025</v>
      </c>
      <c r="O6523" s="23" t="n">
        <v>17</v>
      </c>
    </row>
    <row r="6524" customFormat="false" ht="15" hidden="false" customHeight="false" outlineLevel="0" collapsed="false">
      <c r="A6524" s="22" t="n">
        <v>45963</v>
      </c>
      <c r="B6524" s="23" t="s">
        <v>99</v>
      </c>
      <c r="C6524" s="23" t="s">
        <v>124</v>
      </c>
      <c r="D6524" s="24" t="n">
        <v>773.8</v>
      </c>
      <c r="E6524" s="25" t="n">
        <f aca="false">MAX(D6524,0)/1000</f>
        <v>0.7738</v>
      </c>
      <c r="F6524" s="25" t="n">
        <f aca="false">MAX(-D6524,0)/1000</f>
        <v>0</v>
      </c>
      <c r="G6524" s="23" t="str">
        <f aca="false">IF(E6524&gt;0,"ja","nein")</f>
        <v>ja</v>
      </c>
      <c r="H6524" s="26" t="n">
        <v>130.407</v>
      </c>
      <c r="I6524" s="26" t="n">
        <f aca="false">(H6524/10+IF(N6524=2025,Einstellungen!$B$23,Einstellungen!$C$23))*(1+Einstellungen!$B$10)</f>
        <v>35.464023</v>
      </c>
      <c r="J6524" s="25" t="n">
        <f aca="false">E6524*I6524/100</f>
        <v>0.274420609974</v>
      </c>
      <c r="K6524" s="25" t="n">
        <f aca="false">E6524*Einstellungen!$B$5/100</f>
        <v>0.224402</v>
      </c>
      <c r="L6524" s="23" t="str">
        <f aca="false">IF(I6524&lt;Einstellungen!$B$5,"ja","nein")</f>
        <v>nein</v>
      </c>
      <c r="M6524" s="23" t="s">
        <v>132</v>
      </c>
      <c r="N6524" s="23" t="n">
        <v>2025</v>
      </c>
      <c r="O6524" s="23" t="n">
        <v>18</v>
      </c>
    </row>
    <row r="6525" customFormat="false" ht="15" hidden="false" customHeight="false" outlineLevel="0" collapsed="false">
      <c r="A6525" s="22" t="n">
        <v>45963</v>
      </c>
      <c r="B6525" s="23" t="s">
        <v>100</v>
      </c>
      <c r="C6525" s="23" t="s">
        <v>124</v>
      </c>
      <c r="D6525" s="24" t="n">
        <v>715</v>
      </c>
      <c r="E6525" s="25" t="n">
        <f aca="false">MAX(D6525,0)/1000</f>
        <v>0.715</v>
      </c>
      <c r="F6525" s="25" t="n">
        <f aca="false">MAX(-D6525,0)/1000</f>
        <v>0</v>
      </c>
      <c r="G6525" s="23" t="str">
        <f aca="false">IF(E6525&gt;0,"ja","nein")</f>
        <v>ja</v>
      </c>
      <c r="H6525" s="26" t="n">
        <v>113.608</v>
      </c>
      <c r="I6525" s="26" t="n">
        <f aca="false">(H6525/10+IF(N6525=2025,Einstellungen!$B$23,Einstellungen!$C$23))*(1+Einstellungen!$B$10)</f>
        <v>33.464942</v>
      </c>
      <c r="J6525" s="25" t="n">
        <f aca="false">E6525*I6525/100</f>
        <v>0.2392743353</v>
      </c>
      <c r="K6525" s="25" t="n">
        <f aca="false">E6525*Einstellungen!$B$5/100</f>
        <v>0.20735</v>
      </c>
      <c r="L6525" s="23" t="str">
        <f aca="false">IF(I6525&lt;Einstellungen!$B$5,"ja","nein")</f>
        <v>nein</v>
      </c>
      <c r="M6525" s="23" t="s">
        <v>132</v>
      </c>
      <c r="N6525" s="23" t="n">
        <v>2025</v>
      </c>
      <c r="O6525" s="23" t="n">
        <v>19</v>
      </c>
    </row>
    <row r="6526" customFormat="false" ht="15" hidden="false" customHeight="false" outlineLevel="0" collapsed="false">
      <c r="A6526" s="22" t="n">
        <v>45963</v>
      </c>
      <c r="B6526" s="23" t="s">
        <v>92</v>
      </c>
      <c r="C6526" s="23" t="s">
        <v>124</v>
      </c>
      <c r="D6526" s="24" t="n">
        <v>509.8</v>
      </c>
      <c r="E6526" s="25" t="n">
        <f aca="false">MAX(D6526,0)/1000</f>
        <v>0.5098</v>
      </c>
      <c r="F6526" s="25" t="n">
        <f aca="false">MAX(-D6526,0)/1000</f>
        <v>0</v>
      </c>
      <c r="G6526" s="23" t="str">
        <f aca="false">IF(E6526&gt;0,"ja","nein")</f>
        <v>ja</v>
      </c>
      <c r="H6526" s="26" t="n">
        <v>98.6</v>
      </c>
      <c r="I6526" s="26" t="n">
        <f aca="false">(H6526/10+IF(N6526=2025,Einstellungen!$B$23,Einstellungen!$C$23))*(1+Einstellungen!$B$10)</f>
        <v>31.67899</v>
      </c>
      <c r="J6526" s="25" t="n">
        <f aca="false">E6526*I6526/100</f>
        <v>0.16149949102</v>
      </c>
      <c r="K6526" s="25" t="n">
        <f aca="false">E6526*Einstellungen!$B$5/100</f>
        <v>0.147842</v>
      </c>
      <c r="L6526" s="23" t="str">
        <f aca="false">IF(I6526&lt;Einstellungen!$B$5,"ja","nein")</f>
        <v>nein</v>
      </c>
      <c r="M6526" s="23" t="s">
        <v>132</v>
      </c>
      <c r="N6526" s="23" t="n">
        <v>2025</v>
      </c>
      <c r="O6526" s="23" t="n">
        <v>20</v>
      </c>
    </row>
    <row r="6527" customFormat="false" ht="15" hidden="false" customHeight="false" outlineLevel="0" collapsed="false">
      <c r="A6527" s="22" t="n">
        <v>45963</v>
      </c>
      <c r="B6527" s="23" t="s">
        <v>95</v>
      </c>
      <c r="C6527" s="23" t="s">
        <v>124</v>
      </c>
      <c r="D6527" s="24" t="n">
        <v>338.9</v>
      </c>
      <c r="E6527" s="25" t="n">
        <f aca="false">MAX(D6527,0)/1000</f>
        <v>0.3389</v>
      </c>
      <c r="F6527" s="25" t="n">
        <f aca="false">MAX(-D6527,0)/1000</f>
        <v>0</v>
      </c>
      <c r="G6527" s="23" t="str">
        <f aca="false">IF(E6527&gt;0,"ja","nein")</f>
        <v>ja</v>
      </c>
      <c r="H6527" s="26" t="n">
        <v>95.33</v>
      </c>
      <c r="I6527" s="26" t="n">
        <f aca="false">(H6527/10+IF(N6527=2025,Einstellungen!$B$23,Einstellungen!$C$23))*(1+Einstellungen!$B$10)</f>
        <v>31.28986</v>
      </c>
      <c r="J6527" s="25" t="n">
        <f aca="false">E6527*I6527/100</f>
        <v>0.10604133554</v>
      </c>
      <c r="K6527" s="25" t="n">
        <f aca="false">E6527*Einstellungen!$B$5/100</f>
        <v>0.098281</v>
      </c>
      <c r="L6527" s="23" t="str">
        <f aca="false">IF(I6527&lt;Einstellungen!$B$5,"ja","nein")</f>
        <v>nein</v>
      </c>
      <c r="M6527" s="23" t="s">
        <v>132</v>
      </c>
      <c r="N6527" s="23" t="n">
        <v>2025</v>
      </c>
      <c r="O6527" s="23" t="n">
        <v>21</v>
      </c>
    </row>
    <row r="6528" customFormat="false" ht="15" hidden="false" customHeight="false" outlineLevel="0" collapsed="false">
      <c r="A6528" s="22" t="n">
        <v>45963</v>
      </c>
      <c r="B6528" s="23" t="s">
        <v>96</v>
      </c>
      <c r="C6528" s="23" t="s">
        <v>124</v>
      </c>
      <c r="D6528" s="24" t="n">
        <v>270.8</v>
      </c>
      <c r="E6528" s="25" t="n">
        <f aca="false">MAX(D6528,0)/1000</f>
        <v>0.2708</v>
      </c>
      <c r="F6528" s="25" t="n">
        <f aca="false">MAX(-D6528,0)/1000</f>
        <v>0</v>
      </c>
      <c r="G6528" s="23" t="str">
        <f aca="false">IF(E6528&gt;0,"ja","nein")</f>
        <v>ja</v>
      </c>
      <c r="H6528" s="26" t="n">
        <v>93.178</v>
      </c>
      <c r="I6528" s="26" t="n">
        <f aca="false">(H6528/10+IF(N6528=2025,Einstellungen!$B$23,Einstellungen!$C$23))*(1+Einstellungen!$B$10)</f>
        <v>31.033772</v>
      </c>
      <c r="J6528" s="25" t="n">
        <f aca="false">E6528*I6528/100</f>
        <v>0.084039454576</v>
      </c>
      <c r="K6528" s="25" t="n">
        <f aca="false">E6528*Einstellungen!$B$5/100</f>
        <v>0.078532</v>
      </c>
      <c r="L6528" s="23" t="str">
        <f aca="false">IF(I6528&lt;Einstellungen!$B$5,"ja","nein")</f>
        <v>nein</v>
      </c>
      <c r="M6528" s="23" t="s">
        <v>132</v>
      </c>
      <c r="N6528" s="23" t="n">
        <v>2025</v>
      </c>
      <c r="O6528" s="23" t="n">
        <v>22</v>
      </c>
    </row>
    <row r="6529" customFormat="false" ht="15" hidden="false" customHeight="false" outlineLevel="0" collapsed="false">
      <c r="A6529" s="22" t="n">
        <v>45963</v>
      </c>
      <c r="B6529" s="23" t="s">
        <v>101</v>
      </c>
      <c r="C6529" s="23" t="s">
        <v>124</v>
      </c>
      <c r="D6529" s="24" t="n">
        <v>295.8</v>
      </c>
      <c r="E6529" s="25" t="n">
        <f aca="false">MAX(D6529,0)/1000</f>
        <v>0.2958</v>
      </c>
      <c r="F6529" s="25" t="n">
        <f aca="false">MAX(-D6529,0)/1000</f>
        <v>0</v>
      </c>
      <c r="G6529" s="23" t="str">
        <f aca="false">IF(E6529&gt;0,"ja","nein")</f>
        <v>ja</v>
      </c>
      <c r="H6529" s="26" t="n">
        <v>85.042</v>
      </c>
      <c r="I6529" s="26" t="n">
        <f aca="false">(H6529/10+IF(N6529=2025,Einstellungen!$B$23,Einstellungen!$C$23))*(1+Einstellungen!$B$10)</f>
        <v>30.065588</v>
      </c>
      <c r="J6529" s="25" t="n">
        <f aca="false">E6529*I6529/100</f>
        <v>0.088934009304</v>
      </c>
      <c r="K6529" s="25" t="n">
        <f aca="false">E6529*Einstellungen!$B$5/100</f>
        <v>0.085782</v>
      </c>
      <c r="L6529" s="23" t="str">
        <f aca="false">IF(I6529&lt;Einstellungen!$B$5,"ja","nein")</f>
        <v>nein</v>
      </c>
      <c r="M6529" s="23" t="s">
        <v>132</v>
      </c>
      <c r="N6529" s="23" t="n">
        <v>2025</v>
      </c>
      <c r="O6529" s="23" t="n">
        <v>23</v>
      </c>
    </row>
    <row r="6530" customFormat="false" ht="15" hidden="false" customHeight="false" outlineLevel="0" collapsed="false">
      <c r="A6530" s="22" t="n">
        <v>45964</v>
      </c>
      <c r="B6530" s="23" t="s">
        <v>102</v>
      </c>
      <c r="C6530" s="23" t="s">
        <v>93</v>
      </c>
      <c r="D6530" s="24" t="n">
        <v>267.1</v>
      </c>
      <c r="E6530" s="25" t="n">
        <f aca="false">MAX(D6530,0)/1000</f>
        <v>0.2671</v>
      </c>
      <c r="F6530" s="25" t="n">
        <f aca="false">MAX(-D6530,0)/1000</f>
        <v>0</v>
      </c>
      <c r="G6530" s="23" t="str">
        <f aca="false">IF(E6530&gt;0,"ja","nein")</f>
        <v>ja</v>
      </c>
      <c r="H6530" s="26" t="n">
        <v>82.44</v>
      </c>
      <c r="I6530" s="26" t="n">
        <f aca="false">(H6530/10+IF(N6530=2025,Einstellungen!$B$23,Einstellungen!$C$23))*(1+Einstellungen!$B$10)</f>
        <v>29.75595</v>
      </c>
      <c r="J6530" s="25" t="n">
        <f aca="false">E6530*I6530/100</f>
        <v>0.07947814245</v>
      </c>
      <c r="K6530" s="25" t="n">
        <f aca="false">E6530*Einstellungen!$B$5/100</f>
        <v>0.077459</v>
      </c>
      <c r="L6530" s="23" t="str">
        <f aca="false">IF(I6530&lt;Einstellungen!$B$5,"ja","nein")</f>
        <v>nein</v>
      </c>
      <c r="M6530" s="23" t="s">
        <v>132</v>
      </c>
      <c r="N6530" s="23" t="n">
        <v>2025</v>
      </c>
      <c r="O6530" s="23" t="n">
        <v>0</v>
      </c>
    </row>
    <row r="6531" customFormat="false" ht="15" hidden="false" customHeight="false" outlineLevel="0" collapsed="false">
      <c r="A6531" s="22" t="n">
        <v>45964</v>
      </c>
      <c r="B6531" s="23" t="s">
        <v>107</v>
      </c>
      <c r="C6531" s="23" t="s">
        <v>93</v>
      </c>
      <c r="D6531" s="24" t="n">
        <v>334.7</v>
      </c>
      <c r="E6531" s="25" t="n">
        <f aca="false">MAX(D6531,0)/1000</f>
        <v>0.3347</v>
      </c>
      <c r="F6531" s="25" t="n">
        <f aca="false">MAX(-D6531,0)/1000</f>
        <v>0</v>
      </c>
      <c r="G6531" s="23" t="str">
        <f aca="false">IF(E6531&gt;0,"ja","nein")</f>
        <v>ja</v>
      </c>
      <c r="H6531" s="26" t="n">
        <v>80.105</v>
      </c>
      <c r="I6531" s="26" t="n">
        <f aca="false">(H6531/10+IF(N6531=2025,Einstellungen!$B$23,Einstellungen!$C$23))*(1+Einstellungen!$B$10)</f>
        <v>29.478085</v>
      </c>
      <c r="J6531" s="25" t="n">
        <f aca="false">E6531*I6531/100</f>
        <v>0.098663150495</v>
      </c>
      <c r="K6531" s="25" t="n">
        <f aca="false">E6531*Einstellungen!$B$5/100</f>
        <v>0.097063</v>
      </c>
      <c r="L6531" s="23" t="str">
        <f aca="false">IF(I6531&lt;Einstellungen!$B$5,"ja","nein")</f>
        <v>nein</v>
      </c>
      <c r="M6531" s="23" t="s">
        <v>132</v>
      </c>
      <c r="N6531" s="23" t="n">
        <v>2025</v>
      </c>
      <c r="O6531" s="23" t="n">
        <v>1</v>
      </c>
    </row>
    <row r="6532" customFormat="false" ht="15" hidden="false" customHeight="false" outlineLevel="0" collapsed="false">
      <c r="A6532" s="22" t="n">
        <v>45964</v>
      </c>
      <c r="B6532" s="23" t="s">
        <v>108</v>
      </c>
      <c r="C6532" s="23" t="s">
        <v>93</v>
      </c>
      <c r="D6532" s="24" t="n">
        <v>288.3</v>
      </c>
      <c r="E6532" s="25" t="n">
        <f aca="false">MAX(D6532,0)/1000</f>
        <v>0.2883</v>
      </c>
      <c r="F6532" s="25" t="n">
        <f aca="false">MAX(-D6532,0)/1000</f>
        <v>0</v>
      </c>
      <c r="G6532" s="23" t="str">
        <f aca="false">IF(E6532&gt;0,"ja","nein")</f>
        <v>ja</v>
      </c>
      <c r="H6532" s="26" t="n">
        <v>74.998</v>
      </c>
      <c r="I6532" s="26" t="n">
        <f aca="false">(H6532/10+IF(N6532=2025,Einstellungen!$B$23,Einstellungen!$C$23))*(1+Einstellungen!$B$10)</f>
        <v>28.870352</v>
      </c>
      <c r="J6532" s="25" t="n">
        <f aca="false">E6532*I6532/100</f>
        <v>0.083233224816</v>
      </c>
      <c r="K6532" s="25" t="n">
        <f aca="false">E6532*Einstellungen!$B$5/100</f>
        <v>0.083607</v>
      </c>
      <c r="L6532" s="23" t="str">
        <f aca="false">IF(I6532&lt;Einstellungen!$B$5,"ja","nein")</f>
        <v>ja</v>
      </c>
      <c r="M6532" s="23" t="s">
        <v>132</v>
      </c>
      <c r="N6532" s="23" t="n">
        <v>2025</v>
      </c>
      <c r="O6532" s="23" t="n">
        <v>2</v>
      </c>
    </row>
    <row r="6533" customFormat="false" ht="15" hidden="false" customHeight="false" outlineLevel="0" collapsed="false">
      <c r="A6533" s="22" t="n">
        <v>45964</v>
      </c>
      <c r="B6533" s="23" t="s">
        <v>109</v>
      </c>
      <c r="C6533" s="23" t="s">
        <v>93</v>
      </c>
      <c r="D6533" s="24" t="n">
        <v>280.8</v>
      </c>
      <c r="E6533" s="25" t="n">
        <f aca="false">MAX(D6533,0)/1000</f>
        <v>0.2808</v>
      </c>
      <c r="F6533" s="25" t="n">
        <f aca="false">MAX(-D6533,0)/1000</f>
        <v>0</v>
      </c>
      <c r="G6533" s="23" t="str">
        <f aca="false">IF(E6533&gt;0,"ja","nein")</f>
        <v>ja</v>
      </c>
      <c r="H6533" s="26" t="n">
        <v>73.14</v>
      </c>
      <c r="I6533" s="26" t="n">
        <f aca="false">(H6533/10+IF(N6533=2025,Einstellungen!$B$23,Einstellungen!$C$23))*(1+Einstellungen!$B$10)</f>
        <v>28.64925</v>
      </c>
      <c r="J6533" s="25" t="n">
        <f aca="false">E6533*I6533/100</f>
        <v>0.080447094</v>
      </c>
      <c r="K6533" s="25" t="n">
        <f aca="false">E6533*Einstellungen!$B$5/100</f>
        <v>0.081432</v>
      </c>
      <c r="L6533" s="23" t="str">
        <f aca="false">IF(I6533&lt;Einstellungen!$B$5,"ja","nein")</f>
        <v>ja</v>
      </c>
      <c r="M6533" s="23" t="s">
        <v>132</v>
      </c>
      <c r="N6533" s="23" t="n">
        <v>2025</v>
      </c>
      <c r="O6533" s="23" t="n">
        <v>3</v>
      </c>
    </row>
    <row r="6534" customFormat="false" ht="15" hidden="false" customHeight="false" outlineLevel="0" collapsed="false">
      <c r="A6534" s="22" t="n">
        <v>45964</v>
      </c>
      <c r="B6534" s="23" t="s">
        <v>110</v>
      </c>
      <c r="C6534" s="23" t="s">
        <v>93</v>
      </c>
      <c r="D6534" s="24" t="n">
        <v>225.5</v>
      </c>
      <c r="E6534" s="25" t="n">
        <f aca="false">MAX(D6534,0)/1000</f>
        <v>0.2255</v>
      </c>
      <c r="F6534" s="25" t="n">
        <f aca="false">MAX(-D6534,0)/1000</f>
        <v>0</v>
      </c>
      <c r="G6534" s="23" t="str">
        <f aca="false">IF(E6534&gt;0,"ja","nein")</f>
        <v>ja</v>
      </c>
      <c r="H6534" s="26" t="n">
        <v>74.972</v>
      </c>
      <c r="I6534" s="26" t="n">
        <f aca="false">(H6534/10+IF(N6534=2025,Einstellungen!$B$23,Einstellungen!$C$23))*(1+Einstellungen!$B$10)</f>
        <v>28.867258</v>
      </c>
      <c r="J6534" s="25" t="n">
        <f aca="false">E6534*I6534/100</f>
        <v>0.06509566679</v>
      </c>
      <c r="K6534" s="25" t="n">
        <f aca="false">E6534*Einstellungen!$B$5/100</f>
        <v>0.065395</v>
      </c>
      <c r="L6534" s="23" t="str">
        <f aca="false">IF(I6534&lt;Einstellungen!$B$5,"ja","nein")</f>
        <v>ja</v>
      </c>
      <c r="M6534" s="23" t="s">
        <v>132</v>
      </c>
      <c r="N6534" s="23" t="n">
        <v>2025</v>
      </c>
      <c r="O6534" s="23" t="n">
        <v>4</v>
      </c>
    </row>
    <row r="6535" customFormat="false" ht="15" hidden="false" customHeight="false" outlineLevel="0" collapsed="false">
      <c r="A6535" s="22" t="n">
        <v>45964</v>
      </c>
      <c r="B6535" s="23" t="s">
        <v>111</v>
      </c>
      <c r="C6535" s="23" t="s">
        <v>93</v>
      </c>
      <c r="D6535" s="24" t="n">
        <v>220.2</v>
      </c>
      <c r="E6535" s="25" t="n">
        <f aca="false">MAX(D6535,0)/1000</f>
        <v>0.2202</v>
      </c>
      <c r="F6535" s="25" t="n">
        <f aca="false">MAX(-D6535,0)/1000</f>
        <v>0</v>
      </c>
      <c r="G6535" s="23" t="str">
        <f aca="false">IF(E6535&gt;0,"ja","nein")</f>
        <v>ja</v>
      </c>
      <c r="H6535" s="26" t="n">
        <v>75</v>
      </c>
      <c r="I6535" s="26" t="n">
        <f aca="false">(H6535/10+IF(N6535=2025,Einstellungen!$B$23,Einstellungen!$C$23))*(1+Einstellungen!$B$10)</f>
        <v>28.87059</v>
      </c>
      <c r="J6535" s="25" t="n">
        <f aca="false">E6535*I6535/100</f>
        <v>0.06357303918</v>
      </c>
      <c r="K6535" s="25" t="n">
        <f aca="false">E6535*Einstellungen!$B$5/100</f>
        <v>0.063858</v>
      </c>
      <c r="L6535" s="23" t="str">
        <f aca="false">IF(I6535&lt;Einstellungen!$B$5,"ja","nein")</f>
        <v>ja</v>
      </c>
      <c r="M6535" s="23" t="s">
        <v>132</v>
      </c>
      <c r="N6535" s="23" t="n">
        <v>2025</v>
      </c>
      <c r="O6535" s="23" t="n">
        <v>5</v>
      </c>
    </row>
    <row r="6536" customFormat="false" ht="15" hidden="false" customHeight="false" outlineLevel="0" collapsed="false">
      <c r="A6536" s="22" t="n">
        <v>45964</v>
      </c>
      <c r="B6536" s="23" t="s">
        <v>112</v>
      </c>
      <c r="C6536" s="23" t="s">
        <v>93</v>
      </c>
      <c r="D6536" s="24" t="n">
        <v>227.5</v>
      </c>
      <c r="E6536" s="25" t="n">
        <f aca="false">MAX(D6536,0)/1000</f>
        <v>0.2275</v>
      </c>
      <c r="F6536" s="25" t="n">
        <f aca="false">MAX(-D6536,0)/1000</f>
        <v>0</v>
      </c>
      <c r="G6536" s="23" t="str">
        <f aca="false">IF(E6536&gt;0,"ja","nein")</f>
        <v>ja</v>
      </c>
      <c r="H6536" s="26" t="n">
        <v>95.33</v>
      </c>
      <c r="I6536" s="26" t="n">
        <f aca="false">(H6536/10+IF(N6536=2025,Einstellungen!$B$23,Einstellungen!$C$23))*(1+Einstellungen!$B$10)</f>
        <v>31.28986</v>
      </c>
      <c r="J6536" s="25" t="n">
        <f aca="false">E6536*I6536/100</f>
        <v>0.0711844315</v>
      </c>
      <c r="K6536" s="25" t="n">
        <f aca="false">E6536*Einstellungen!$B$5/100</f>
        <v>0.065975</v>
      </c>
      <c r="L6536" s="23" t="str">
        <f aca="false">IF(I6536&lt;Einstellungen!$B$5,"ja","nein")</f>
        <v>nein</v>
      </c>
      <c r="M6536" s="23" t="s">
        <v>132</v>
      </c>
      <c r="N6536" s="23" t="n">
        <v>2025</v>
      </c>
      <c r="O6536" s="23" t="n">
        <v>6</v>
      </c>
    </row>
    <row r="6537" customFormat="false" ht="15" hidden="false" customHeight="false" outlineLevel="0" collapsed="false">
      <c r="A6537" s="22" t="n">
        <v>45964</v>
      </c>
      <c r="B6537" s="23" t="s">
        <v>113</v>
      </c>
      <c r="C6537" s="23" t="s">
        <v>93</v>
      </c>
      <c r="D6537" s="24" t="n">
        <v>373.4</v>
      </c>
      <c r="E6537" s="25" t="n">
        <f aca="false">MAX(D6537,0)/1000</f>
        <v>0.3734</v>
      </c>
      <c r="F6537" s="25" t="n">
        <f aca="false">MAX(-D6537,0)/1000</f>
        <v>0</v>
      </c>
      <c r="G6537" s="23" t="str">
        <f aca="false">IF(E6537&gt;0,"ja","nein")</f>
        <v>ja</v>
      </c>
      <c r="H6537" s="26" t="n">
        <v>117.255</v>
      </c>
      <c r="I6537" s="26" t="n">
        <f aca="false">(H6537/10+IF(N6537=2025,Einstellungen!$B$23,Einstellungen!$C$23))*(1+Einstellungen!$B$10)</f>
        <v>33.898935</v>
      </c>
      <c r="J6537" s="25" t="n">
        <f aca="false">E6537*I6537/100</f>
        <v>0.12657862329</v>
      </c>
      <c r="K6537" s="25" t="n">
        <f aca="false">E6537*Einstellungen!$B$5/100</f>
        <v>0.108286</v>
      </c>
      <c r="L6537" s="23" t="str">
        <f aca="false">IF(I6537&lt;Einstellungen!$B$5,"ja","nein")</f>
        <v>nein</v>
      </c>
      <c r="M6537" s="23" t="s">
        <v>132</v>
      </c>
      <c r="N6537" s="23" t="n">
        <v>2025</v>
      </c>
      <c r="O6537" s="23" t="n">
        <v>7</v>
      </c>
    </row>
    <row r="6538" customFormat="false" ht="15" hidden="false" customHeight="false" outlineLevel="0" collapsed="false">
      <c r="A6538" s="22" t="n">
        <v>45964</v>
      </c>
      <c r="B6538" s="23" t="s">
        <v>114</v>
      </c>
      <c r="C6538" s="23" t="s">
        <v>93</v>
      </c>
      <c r="D6538" s="24" t="n">
        <v>205.8</v>
      </c>
      <c r="E6538" s="25" t="n">
        <f aca="false">MAX(D6538,0)/1000</f>
        <v>0.2058</v>
      </c>
      <c r="F6538" s="25" t="n">
        <f aca="false">MAX(-D6538,0)/1000</f>
        <v>0</v>
      </c>
      <c r="G6538" s="23" t="str">
        <f aca="false">IF(E6538&gt;0,"ja","nein")</f>
        <v>ja</v>
      </c>
      <c r="H6538" s="26" t="n">
        <v>105</v>
      </c>
      <c r="I6538" s="26" t="n">
        <f aca="false">(H6538/10+IF(N6538=2025,Einstellungen!$B$23,Einstellungen!$C$23))*(1+Einstellungen!$B$10)</f>
        <v>32.44059</v>
      </c>
      <c r="J6538" s="25" t="n">
        <f aca="false">E6538*I6538/100</f>
        <v>0.06676273422</v>
      </c>
      <c r="K6538" s="25" t="n">
        <f aca="false">E6538*Einstellungen!$B$5/100</f>
        <v>0.059682</v>
      </c>
      <c r="L6538" s="23" t="str">
        <f aca="false">IF(I6538&lt;Einstellungen!$B$5,"ja","nein")</f>
        <v>nein</v>
      </c>
      <c r="M6538" s="23" t="s">
        <v>132</v>
      </c>
      <c r="N6538" s="23" t="n">
        <v>2025</v>
      </c>
      <c r="O6538" s="23" t="n">
        <v>8</v>
      </c>
    </row>
    <row r="6539" customFormat="false" ht="15" hidden="false" customHeight="false" outlineLevel="0" collapsed="false">
      <c r="A6539" s="22" t="n">
        <v>45964</v>
      </c>
      <c r="B6539" s="23" t="s">
        <v>115</v>
      </c>
      <c r="C6539" s="23" t="s">
        <v>93</v>
      </c>
      <c r="D6539" s="24" t="n">
        <v>11.7</v>
      </c>
      <c r="E6539" s="25" t="n">
        <f aca="false">MAX(D6539,0)/1000</f>
        <v>0.0117</v>
      </c>
      <c r="F6539" s="25" t="n">
        <f aca="false">MAX(-D6539,0)/1000</f>
        <v>0</v>
      </c>
      <c r="G6539" s="23" t="str">
        <f aca="false">IF(E6539&gt;0,"ja","nein")</f>
        <v>ja</v>
      </c>
      <c r="H6539" s="26" t="n">
        <v>85.763</v>
      </c>
      <c r="I6539" s="26" t="n">
        <f aca="false">(H6539/10+IF(N6539=2025,Einstellungen!$B$23,Einstellungen!$C$23))*(1+Einstellungen!$B$10)</f>
        <v>30.151387</v>
      </c>
      <c r="J6539" s="25" t="n">
        <f aca="false">E6539*I6539/100</f>
        <v>0.003527712279</v>
      </c>
      <c r="K6539" s="25" t="n">
        <f aca="false">E6539*Einstellungen!$B$5/100</f>
        <v>0.003393</v>
      </c>
      <c r="L6539" s="23" t="str">
        <f aca="false">IF(I6539&lt;Einstellungen!$B$5,"ja","nein")</f>
        <v>nein</v>
      </c>
      <c r="M6539" s="23" t="s">
        <v>132</v>
      </c>
      <c r="N6539" s="23" t="n">
        <v>2025</v>
      </c>
      <c r="O6539" s="23" t="n">
        <v>9</v>
      </c>
    </row>
    <row r="6540" customFormat="false" ht="15" hidden="false" customHeight="false" outlineLevel="0" collapsed="false">
      <c r="A6540" s="22" t="n">
        <v>45964</v>
      </c>
      <c r="B6540" s="23" t="s">
        <v>116</v>
      </c>
      <c r="C6540" s="23" t="s">
        <v>93</v>
      </c>
      <c r="D6540" s="24" t="n">
        <v>-114.6</v>
      </c>
      <c r="E6540" s="25" t="n">
        <f aca="false">MAX(D6540,0)/1000</f>
        <v>0</v>
      </c>
      <c r="F6540" s="25" t="n">
        <f aca="false">MAX(-D6540,0)/1000</f>
        <v>0.1146</v>
      </c>
      <c r="G6540" s="23" t="str">
        <f aca="false">IF(E6540&gt;0,"ja","nein")</f>
        <v>nein</v>
      </c>
      <c r="H6540" s="26" t="n">
        <v>75.445</v>
      </c>
      <c r="I6540" s="26" t="n">
        <f aca="false">(H6540/10+IF(N6540=2025,Einstellungen!$B$23,Einstellungen!$C$23))*(1+Einstellungen!$B$10)</f>
        <v>28.923545</v>
      </c>
      <c r="J6540" s="25" t="n">
        <f aca="false">E6540*I6540/100</f>
        <v>0</v>
      </c>
      <c r="K6540" s="25" t="n">
        <f aca="false">E6540*Einstellungen!$B$5/100</f>
        <v>0</v>
      </c>
      <c r="L6540" s="23" t="str">
        <f aca="false">IF(I6540&lt;Einstellungen!$B$5,"ja","nein")</f>
        <v>ja</v>
      </c>
      <c r="M6540" s="23" t="s">
        <v>132</v>
      </c>
      <c r="N6540" s="23" t="n">
        <v>2025</v>
      </c>
      <c r="O6540" s="23" t="n">
        <v>10</v>
      </c>
    </row>
    <row r="6541" customFormat="false" ht="15" hidden="false" customHeight="false" outlineLevel="0" collapsed="false">
      <c r="A6541" s="22" t="n">
        <v>45964</v>
      </c>
      <c r="B6541" s="23" t="s">
        <v>117</v>
      </c>
      <c r="C6541" s="23" t="s">
        <v>93</v>
      </c>
      <c r="D6541" s="24" t="n">
        <v>-469.1</v>
      </c>
      <c r="E6541" s="25" t="n">
        <f aca="false">MAX(D6541,0)/1000</f>
        <v>0</v>
      </c>
      <c r="F6541" s="25" t="n">
        <f aca="false">MAX(-D6541,0)/1000</f>
        <v>0.4691</v>
      </c>
      <c r="G6541" s="23" t="str">
        <f aca="false">IF(E6541&gt;0,"ja","nein")</f>
        <v>nein</v>
      </c>
      <c r="H6541" s="26" t="n">
        <v>71.675</v>
      </c>
      <c r="I6541" s="26" t="n">
        <f aca="false">(H6541/10+IF(N6541=2025,Einstellungen!$B$23,Einstellungen!$C$23))*(1+Einstellungen!$B$10)</f>
        <v>28.474915</v>
      </c>
      <c r="J6541" s="25" t="n">
        <f aca="false">E6541*I6541/100</f>
        <v>0</v>
      </c>
      <c r="K6541" s="25" t="n">
        <f aca="false">E6541*Einstellungen!$B$5/100</f>
        <v>0</v>
      </c>
      <c r="L6541" s="23" t="str">
        <f aca="false">IF(I6541&lt;Einstellungen!$B$5,"ja","nein")</f>
        <v>ja</v>
      </c>
      <c r="M6541" s="23" t="s">
        <v>132</v>
      </c>
      <c r="N6541" s="23" t="n">
        <v>2025</v>
      </c>
      <c r="O6541" s="23" t="n">
        <v>11</v>
      </c>
    </row>
    <row r="6542" customFormat="false" ht="15" hidden="false" customHeight="false" outlineLevel="0" collapsed="false">
      <c r="A6542" s="22" t="n">
        <v>45964</v>
      </c>
      <c r="B6542" s="23" t="s">
        <v>118</v>
      </c>
      <c r="C6542" s="23" t="s">
        <v>93</v>
      </c>
      <c r="D6542" s="24" t="n">
        <v>-186.4</v>
      </c>
      <c r="E6542" s="25" t="n">
        <f aca="false">MAX(D6542,0)/1000</f>
        <v>0</v>
      </c>
      <c r="F6542" s="25" t="n">
        <f aca="false">MAX(-D6542,0)/1000</f>
        <v>0.1864</v>
      </c>
      <c r="G6542" s="23" t="str">
        <f aca="false">IF(E6542&gt;0,"ja","nein")</f>
        <v>nein</v>
      </c>
      <c r="H6542" s="26" t="n">
        <v>67.99</v>
      </c>
      <c r="I6542" s="26" t="n">
        <f aca="false">(H6542/10+IF(N6542=2025,Einstellungen!$B$23,Einstellungen!$C$23))*(1+Einstellungen!$B$10)</f>
        <v>28.0364</v>
      </c>
      <c r="J6542" s="25" t="n">
        <f aca="false">E6542*I6542/100</f>
        <v>0</v>
      </c>
      <c r="K6542" s="25" t="n">
        <f aca="false">E6542*Einstellungen!$B$5/100</f>
        <v>0</v>
      </c>
      <c r="L6542" s="23" t="str">
        <f aca="false">IF(I6542&lt;Einstellungen!$B$5,"ja","nein")</f>
        <v>ja</v>
      </c>
      <c r="M6542" s="23" t="s">
        <v>132</v>
      </c>
      <c r="N6542" s="23" t="n">
        <v>2025</v>
      </c>
      <c r="O6542" s="23" t="n">
        <v>12</v>
      </c>
    </row>
    <row r="6543" customFormat="false" ht="15" hidden="false" customHeight="false" outlineLevel="0" collapsed="false">
      <c r="A6543" s="22" t="n">
        <v>45964</v>
      </c>
      <c r="B6543" s="23" t="s">
        <v>119</v>
      </c>
      <c r="C6543" s="23" t="s">
        <v>93</v>
      </c>
      <c r="D6543" s="24" t="n">
        <v>-10.1</v>
      </c>
      <c r="E6543" s="25" t="n">
        <f aca="false">MAX(D6543,0)/1000</f>
        <v>0</v>
      </c>
      <c r="F6543" s="25" t="n">
        <f aca="false">MAX(-D6543,0)/1000</f>
        <v>0.0101</v>
      </c>
      <c r="G6543" s="23" t="str">
        <f aca="false">IF(E6543&gt;0,"ja","nein")</f>
        <v>nein</v>
      </c>
      <c r="H6543" s="26" t="n">
        <v>71.925</v>
      </c>
      <c r="I6543" s="26" t="n">
        <f aca="false">(H6543/10+IF(N6543=2025,Einstellungen!$B$23,Einstellungen!$C$23))*(1+Einstellungen!$B$10)</f>
        <v>28.504665</v>
      </c>
      <c r="J6543" s="25" t="n">
        <f aca="false">E6543*I6543/100</f>
        <v>0</v>
      </c>
      <c r="K6543" s="25" t="n">
        <f aca="false">E6543*Einstellungen!$B$5/100</f>
        <v>0</v>
      </c>
      <c r="L6543" s="23" t="str">
        <f aca="false">IF(I6543&lt;Einstellungen!$B$5,"ja","nein")</f>
        <v>ja</v>
      </c>
      <c r="M6543" s="23" t="s">
        <v>132</v>
      </c>
      <c r="N6543" s="23" t="n">
        <v>2025</v>
      </c>
      <c r="O6543" s="23" t="n">
        <v>13</v>
      </c>
    </row>
    <row r="6544" customFormat="false" ht="15" hidden="false" customHeight="false" outlineLevel="0" collapsed="false">
      <c r="A6544" s="22" t="n">
        <v>45964</v>
      </c>
      <c r="B6544" s="23" t="s">
        <v>120</v>
      </c>
      <c r="C6544" s="23" t="s">
        <v>93</v>
      </c>
      <c r="D6544" s="24" t="n">
        <v>-18.6</v>
      </c>
      <c r="E6544" s="25" t="n">
        <f aca="false">MAX(D6544,0)/1000</f>
        <v>0</v>
      </c>
      <c r="F6544" s="25" t="n">
        <f aca="false">MAX(-D6544,0)/1000</f>
        <v>0.0186</v>
      </c>
      <c r="G6544" s="23" t="str">
        <f aca="false">IF(E6544&gt;0,"ja","nein")</f>
        <v>nein</v>
      </c>
      <c r="H6544" s="26" t="n">
        <v>74.975</v>
      </c>
      <c r="I6544" s="26" t="n">
        <f aca="false">(H6544/10+IF(N6544=2025,Einstellungen!$B$23,Einstellungen!$C$23))*(1+Einstellungen!$B$10)</f>
        <v>28.867615</v>
      </c>
      <c r="J6544" s="25" t="n">
        <f aca="false">E6544*I6544/100</f>
        <v>0</v>
      </c>
      <c r="K6544" s="25" t="n">
        <f aca="false">E6544*Einstellungen!$B$5/100</f>
        <v>0</v>
      </c>
      <c r="L6544" s="23" t="str">
        <f aca="false">IF(I6544&lt;Einstellungen!$B$5,"ja","nein")</f>
        <v>ja</v>
      </c>
      <c r="M6544" s="23" t="s">
        <v>132</v>
      </c>
      <c r="N6544" s="23" t="n">
        <v>2025</v>
      </c>
      <c r="O6544" s="23" t="n">
        <v>14</v>
      </c>
    </row>
    <row r="6545" customFormat="false" ht="15" hidden="false" customHeight="false" outlineLevel="0" collapsed="false">
      <c r="A6545" s="22" t="n">
        <v>45964</v>
      </c>
      <c r="B6545" s="23" t="s">
        <v>104</v>
      </c>
      <c r="C6545" s="23" t="s">
        <v>93</v>
      </c>
      <c r="D6545" s="24" t="n">
        <v>-9.8</v>
      </c>
      <c r="E6545" s="25" t="n">
        <f aca="false">MAX(D6545,0)/1000</f>
        <v>0</v>
      </c>
      <c r="F6545" s="25" t="n">
        <f aca="false">MAX(-D6545,0)/1000</f>
        <v>0.0098</v>
      </c>
      <c r="G6545" s="23" t="str">
        <f aca="false">IF(E6545&gt;0,"ja","nein")</f>
        <v>nein</v>
      </c>
      <c r="H6545" s="26" t="n">
        <v>82.605</v>
      </c>
      <c r="I6545" s="26" t="n">
        <f aca="false">(H6545/10+IF(N6545=2025,Einstellungen!$B$23,Einstellungen!$C$23))*(1+Einstellungen!$B$10)</f>
        <v>29.775585</v>
      </c>
      <c r="J6545" s="25" t="n">
        <f aca="false">E6545*I6545/100</f>
        <v>0</v>
      </c>
      <c r="K6545" s="25" t="n">
        <f aca="false">E6545*Einstellungen!$B$5/100</f>
        <v>0</v>
      </c>
      <c r="L6545" s="23" t="str">
        <f aca="false">IF(I6545&lt;Einstellungen!$B$5,"ja","nein")</f>
        <v>nein</v>
      </c>
      <c r="M6545" s="23" t="s">
        <v>132</v>
      </c>
      <c r="N6545" s="23" t="n">
        <v>2025</v>
      </c>
      <c r="O6545" s="23" t="n">
        <v>15</v>
      </c>
    </row>
    <row r="6546" customFormat="false" ht="15" hidden="false" customHeight="false" outlineLevel="0" collapsed="false">
      <c r="A6546" s="22" t="n">
        <v>45964</v>
      </c>
      <c r="B6546" s="23" t="s">
        <v>105</v>
      </c>
      <c r="C6546" s="23" t="s">
        <v>93</v>
      </c>
      <c r="D6546" s="24" t="n">
        <v>207.5</v>
      </c>
      <c r="E6546" s="25" t="n">
        <f aca="false">MAX(D6546,0)/1000</f>
        <v>0.2075</v>
      </c>
      <c r="F6546" s="25" t="n">
        <f aca="false">MAX(-D6546,0)/1000</f>
        <v>0</v>
      </c>
      <c r="G6546" s="23" t="str">
        <f aca="false">IF(E6546&gt;0,"ja","nein")</f>
        <v>ja</v>
      </c>
      <c r="H6546" s="26" t="n">
        <v>92.735</v>
      </c>
      <c r="I6546" s="26" t="n">
        <f aca="false">(H6546/10+IF(N6546=2025,Einstellungen!$B$23,Einstellungen!$C$23))*(1+Einstellungen!$B$10)</f>
        <v>30.981055</v>
      </c>
      <c r="J6546" s="25" t="n">
        <f aca="false">E6546*I6546/100</f>
        <v>0.064285689125</v>
      </c>
      <c r="K6546" s="25" t="n">
        <f aca="false">E6546*Einstellungen!$B$5/100</f>
        <v>0.060175</v>
      </c>
      <c r="L6546" s="23" t="str">
        <f aca="false">IF(I6546&lt;Einstellungen!$B$5,"ja","nein")</f>
        <v>nein</v>
      </c>
      <c r="M6546" s="23" t="s">
        <v>132</v>
      </c>
      <c r="N6546" s="23" t="n">
        <v>2025</v>
      </c>
      <c r="O6546" s="23" t="n">
        <v>16</v>
      </c>
    </row>
    <row r="6547" customFormat="false" ht="15" hidden="false" customHeight="false" outlineLevel="0" collapsed="false">
      <c r="A6547" s="22" t="n">
        <v>45964</v>
      </c>
      <c r="B6547" s="23" t="s">
        <v>97</v>
      </c>
      <c r="C6547" s="23" t="s">
        <v>93</v>
      </c>
      <c r="D6547" s="24" t="n">
        <v>409.7</v>
      </c>
      <c r="E6547" s="25" t="n">
        <f aca="false">MAX(D6547,0)/1000</f>
        <v>0.4097</v>
      </c>
      <c r="F6547" s="25" t="n">
        <f aca="false">MAX(-D6547,0)/1000</f>
        <v>0</v>
      </c>
      <c r="G6547" s="23" t="str">
        <f aca="false">IF(E6547&gt;0,"ja","nein")</f>
        <v>ja</v>
      </c>
      <c r="H6547" s="26" t="n">
        <v>92.52</v>
      </c>
      <c r="I6547" s="26" t="n">
        <f aca="false">(H6547/10+IF(N6547=2025,Einstellungen!$B$23,Einstellungen!$C$23))*(1+Einstellungen!$B$10)</f>
        <v>30.95547</v>
      </c>
      <c r="J6547" s="25" t="n">
        <f aca="false">E6547*I6547/100</f>
        <v>0.12682456059</v>
      </c>
      <c r="K6547" s="25" t="n">
        <f aca="false">E6547*Einstellungen!$B$5/100</f>
        <v>0.118813</v>
      </c>
      <c r="L6547" s="23" t="str">
        <f aca="false">IF(I6547&lt;Einstellungen!$B$5,"ja","nein")</f>
        <v>nein</v>
      </c>
      <c r="M6547" s="23" t="s">
        <v>132</v>
      </c>
      <c r="N6547" s="23" t="n">
        <v>2025</v>
      </c>
      <c r="O6547" s="23" t="n">
        <v>17</v>
      </c>
    </row>
    <row r="6548" customFormat="false" ht="15" hidden="false" customHeight="false" outlineLevel="0" collapsed="false">
      <c r="A6548" s="22" t="n">
        <v>45964</v>
      </c>
      <c r="B6548" s="23" t="s">
        <v>99</v>
      </c>
      <c r="C6548" s="23" t="s">
        <v>93</v>
      </c>
      <c r="D6548" s="24" t="n">
        <v>461.8</v>
      </c>
      <c r="E6548" s="25" t="n">
        <f aca="false">MAX(D6548,0)/1000</f>
        <v>0.4618</v>
      </c>
      <c r="F6548" s="25" t="n">
        <f aca="false">MAX(-D6548,0)/1000</f>
        <v>0</v>
      </c>
      <c r="G6548" s="23" t="str">
        <f aca="false">IF(E6548&gt;0,"ja","nein")</f>
        <v>ja</v>
      </c>
      <c r="H6548" s="26" t="n">
        <v>90.555</v>
      </c>
      <c r="I6548" s="26" t="n">
        <f aca="false">(H6548/10+IF(N6548=2025,Einstellungen!$B$23,Einstellungen!$C$23))*(1+Einstellungen!$B$10)</f>
        <v>30.721635</v>
      </c>
      <c r="J6548" s="25" t="n">
        <f aca="false">E6548*I6548/100</f>
        <v>0.14187251043</v>
      </c>
      <c r="K6548" s="25" t="n">
        <f aca="false">E6548*Einstellungen!$B$5/100</f>
        <v>0.133922</v>
      </c>
      <c r="L6548" s="23" t="str">
        <f aca="false">IF(I6548&lt;Einstellungen!$B$5,"ja","nein")</f>
        <v>nein</v>
      </c>
      <c r="M6548" s="23" t="s">
        <v>132</v>
      </c>
      <c r="N6548" s="23" t="n">
        <v>2025</v>
      </c>
      <c r="O6548" s="23" t="n">
        <v>18</v>
      </c>
    </row>
    <row r="6549" customFormat="false" ht="15" hidden="false" customHeight="false" outlineLevel="0" collapsed="false">
      <c r="A6549" s="22" t="n">
        <v>45964</v>
      </c>
      <c r="B6549" s="23" t="s">
        <v>100</v>
      </c>
      <c r="C6549" s="23" t="s">
        <v>93</v>
      </c>
      <c r="D6549" s="24" t="n">
        <v>795.2</v>
      </c>
      <c r="E6549" s="25" t="n">
        <f aca="false">MAX(D6549,0)/1000</f>
        <v>0.7952</v>
      </c>
      <c r="F6549" s="25" t="n">
        <f aca="false">MAX(-D6549,0)/1000</f>
        <v>0</v>
      </c>
      <c r="G6549" s="23" t="str">
        <f aca="false">IF(E6549&gt;0,"ja","nein")</f>
        <v>ja</v>
      </c>
      <c r="H6549" s="26" t="n">
        <v>81.575</v>
      </c>
      <c r="I6549" s="26" t="n">
        <f aca="false">(H6549/10+IF(N6549=2025,Einstellungen!$B$23,Einstellungen!$C$23))*(1+Einstellungen!$B$10)</f>
        <v>29.653015</v>
      </c>
      <c r="J6549" s="25" t="n">
        <f aca="false">E6549*I6549/100</f>
        <v>0.23580077528</v>
      </c>
      <c r="K6549" s="25" t="n">
        <f aca="false">E6549*Einstellungen!$B$5/100</f>
        <v>0.230608</v>
      </c>
      <c r="L6549" s="23" t="str">
        <f aca="false">IF(I6549&lt;Einstellungen!$B$5,"ja","nein")</f>
        <v>nein</v>
      </c>
      <c r="M6549" s="23" t="s">
        <v>132</v>
      </c>
      <c r="N6549" s="23" t="n">
        <v>2025</v>
      </c>
      <c r="O6549" s="23" t="n">
        <v>19</v>
      </c>
    </row>
    <row r="6550" customFormat="false" ht="15" hidden="false" customHeight="false" outlineLevel="0" collapsed="false">
      <c r="A6550" s="22" t="n">
        <v>45964</v>
      </c>
      <c r="B6550" s="23" t="s">
        <v>92</v>
      </c>
      <c r="C6550" s="23" t="s">
        <v>93</v>
      </c>
      <c r="D6550" s="24" t="n">
        <v>576.4</v>
      </c>
      <c r="E6550" s="25" t="n">
        <f aca="false">MAX(D6550,0)/1000</f>
        <v>0.5764</v>
      </c>
      <c r="F6550" s="25" t="n">
        <f aca="false">MAX(-D6550,0)/1000</f>
        <v>0</v>
      </c>
      <c r="G6550" s="23" t="str">
        <f aca="false">IF(E6550&gt;0,"ja","nein")</f>
        <v>ja</v>
      </c>
      <c r="H6550" s="26" t="n">
        <v>71.633</v>
      </c>
      <c r="I6550" s="26" t="n">
        <f aca="false">(H6550/10+IF(N6550=2025,Einstellungen!$B$23,Einstellungen!$C$23))*(1+Einstellungen!$B$10)</f>
        <v>28.469917</v>
      </c>
      <c r="J6550" s="25" t="n">
        <f aca="false">E6550*I6550/100</f>
        <v>0.164100601588</v>
      </c>
      <c r="K6550" s="25" t="n">
        <f aca="false">E6550*Einstellungen!$B$5/100</f>
        <v>0.167156</v>
      </c>
      <c r="L6550" s="23" t="str">
        <f aca="false">IF(I6550&lt;Einstellungen!$B$5,"ja","nein")</f>
        <v>ja</v>
      </c>
      <c r="M6550" s="23" t="s">
        <v>132</v>
      </c>
      <c r="N6550" s="23" t="n">
        <v>2025</v>
      </c>
      <c r="O6550" s="23" t="n">
        <v>20</v>
      </c>
    </row>
    <row r="6551" customFormat="false" ht="15" hidden="false" customHeight="false" outlineLevel="0" collapsed="false">
      <c r="A6551" s="22" t="n">
        <v>45964</v>
      </c>
      <c r="B6551" s="23" t="s">
        <v>95</v>
      </c>
      <c r="C6551" s="23" t="s">
        <v>93</v>
      </c>
      <c r="D6551" s="24" t="n">
        <v>475.5</v>
      </c>
      <c r="E6551" s="25" t="n">
        <f aca="false">MAX(D6551,0)/1000</f>
        <v>0.4755</v>
      </c>
      <c r="F6551" s="25" t="n">
        <f aca="false">MAX(-D6551,0)/1000</f>
        <v>0</v>
      </c>
      <c r="G6551" s="23" t="str">
        <f aca="false">IF(E6551&gt;0,"ja","nein")</f>
        <v>ja</v>
      </c>
      <c r="H6551" s="26" t="n">
        <v>60.007</v>
      </c>
      <c r="I6551" s="26" t="n">
        <f aca="false">(H6551/10+IF(N6551=2025,Einstellungen!$B$23,Einstellungen!$C$23))*(1+Einstellungen!$B$10)</f>
        <v>27.086423</v>
      </c>
      <c r="J6551" s="25" t="n">
        <f aca="false">E6551*I6551/100</f>
        <v>0.128795941365</v>
      </c>
      <c r="K6551" s="25" t="n">
        <f aca="false">E6551*Einstellungen!$B$5/100</f>
        <v>0.137895</v>
      </c>
      <c r="L6551" s="23" t="str">
        <f aca="false">IF(I6551&lt;Einstellungen!$B$5,"ja","nein")</f>
        <v>ja</v>
      </c>
      <c r="M6551" s="23" t="s">
        <v>132</v>
      </c>
      <c r="N6551" s="23" t="n">
        <v>2025</v>
      </c>
      <c r="O6551" s="23" t="n">
        <v>21</v>
      </c>
    </row>
    <row r="6552" customFormat="false" ht="15" hidden="false" customHeight="false" outlineLevel="0" collapsed="false">
      <c r="A6552" s="22" t="n">
        <v>45964</v>
      </c>
      <c r="B6552" s="23" t="s">
        <v>96</v>
      </c>
      <c r="C6552" s="23" t="s">
        <v>93</v>
      </c>
      <c r="D6552" s="24" t="n">
        <v>439</v>
      </c>
      <c r="E6552" s="25" t="n">
        <f aca="false">MAX(D6552,0)/1000</f>
        <v>0.439</v>
      </c>
      <c r="F6552" s="25" t="n">
        <f aca="false">MAX(-D6552,0)/1000</f>
        <v>0</v>
      </c>
      <c r="G6552" s="23" t="str">
        <f aca="false">IF(E6552&gt;0,"ja","nein")</f>
        <v>ja</v>
      </c>
      <c r="H6552" s="26" t="n">
        <v>52.712</v>
      </c>
      <c r="I6552" s="26" t="n">
        <f aca="false">(H6552/10+IF(N6552=2025,Einstellungen!$B$23,Einstellungen!$C$23))*(1+Einstellungen!$B$10)</f>
        <v>26.218318</v>
      </c>
      <c r="J6552" s="25" t="n">
        <f aca="false">E6552*I6552/100</f>
        <v>0.11509841602</v>
      </c>
      <c r="K6552" s="25" t="n">
        <f aca="false">E6552*Einstellungen!$B$5/100</f>
        <v>0.12731</v>
      </c>
      <c r="L6552" s="23" t="str">
        <f aca="false">IF(I6552&lt;Einstellungen!$B$5,"ja","nein")</f>
        <v>ja</v>
      </c>
      <c r="M6552" s="23" t="s">
        <v>132</v>
      </c>
      <c r="N6552" s="23" t="n">
        <v>2025</v>
      </c>
      <c r="O6552" s="23" t="n">
        <v>22</v>
      </c>
    </row>
    <row r="6553" customFormat="false" ht="15" hidden="false" customHeight="false" outlineLevel="0" collapsed="false">
      <c r="A6553" s="22" t="n">
        <v>45964</v>
      </c>
      <c r="B6553" s="23" t="s">
        <v>101</v>
      </c>
      <c r="C6553" s="23" t="s">
        <v>93</v>
      </c>
      <c r="D6553" s="24" t="n">
        <v>413.3</v>
      </c>
      <c r="E6553" s="25" t="n">
        <f aca="false">MAX(D6553,0)/1000</f>
        <v>0.4133</v>
      </c>
      <c r="F6553" s="25" t="n">
        <f aca="false">MAX(-D6553,0)/1000</f>
        <v>0</v>
      </c>
      <c r="G6553" s="23" t="str">
        <f aca="false">IF(E6553&gt;0,"ja","nein")</f>
        <v>ja</v>
      </c>
      <c r="H6553" s="26" t="n">
        <v>28.715</v>
      </c>
      <c r="I6553" s="26" t="n">
        <f aca="false">(H6553/10+IF(N6553=2025,Einstellungen!$B$23,Einstellungen!$C$23))*(1+Einstellungen!$B$10)</f>
        <v>23.362675</v>
      </c>
      <c r="J6553" s="25" t="n">
        <f aca="false">E6553*I6553/100</f>
        <v>0.096557935775</v>
      </c>
      <c r="K6553" s="25" t="n">
        <f aca="false">E6553*Einstellungen!$B$5/100</f>
        <v>0.119857</v>
      </c>
      <c r="L6553" s="23" t="str">
        <f aca="false">IF(I6553&lt;Einstellungen!$B$5,"ja","nein")</f>
        <v>ja</v>
      </c>
      <c r="M6553" s="23" t="s">
        <v>132</v>
      </c>
      <c r="N6553" s="23" t="n">
        <v>2025</v>
      </c>
      <c r="O6553" s="23" t="n">
        <v>23</v>
      </c>
    </row>
    <row r="6554" customFormat="false" ht="15" hidden="false" customHeight="false" outlineLevel="0" collapsed="false">
      <c r="A6554" s="22" t="n">
        <v>45965</v>
      </c>
      <c r="B6554" s="23" t="s">
        <v>102</v>
      </c>
      <c r="C6554" s="23" t="s">
        <v>98</v>
      </c>
      <c r="D6554" s="24" t="n">
        <v>306</v>
      </c>
      <c r="E6554" s="25" t="n">
        <f aca="false">MAX(D6554,0)/1000</f>
        <v>0.306</v>
      </c>
      <c r="F6554" s="25" t="n">
        <f aca="false">MAX(-D6554,0)/1000</f>
        <v>0</v>
      </c>
      <c r="G6554" s="23" t="str">
        <f aca="false">IF(E6554&gt;0,"ja","nein")</f>
        <v>ja</v>
      </c>
      <c r="H6554" s="26" t="n">
        <v>16.53</v>
      </c>
      <c r="I6554" s="26" t="n">
        <f aca="false">(H6554/10+IF(N6554=2025,Einstellungen!$B$23,Einstellungen!$C$23))*(1+Einstellungen!$B$10)</f>
        <v>21.91266</v>
      </c>
      <c r="J6554" s="25" t="n">
        <f aca="false">E6554*I6554/100</f>
        <v>0.0670527396</v>
      </c>
      <c r="K6554" s="25" t="n">
        <f aca="false">E6554*Einstellungen!$B$5/100</f>
        <v>0.08874</v>
      </c>
      <c r="L6554" s="23" t="str">
        <f aca="false">IF(I6554&lt;Einstellungen!$B$5,"ja","nein")</f>
        <v>ja</v>
      </c>
      <c r="M6554" s="23" t="s">
        <v>132</v>
      </c>
      <c r="N6554" s="23" t="n">
        <v>2025</v>
      </c>
      <c r="O6554" s="23" t="n">
        <v>0</v>
      </c>
    </row>
    <row r="6555" customFormat="false" ht="15" hidden="false" customHeight="false" outlineLevel="0" collapsed="false">
      <c r="A6555" s="22" t="n">
        <v>45965</v>
      </c>
      <c r="B6555" s="23" t="s">
        <v>107</v>
      </c>
      <c r="C6555" s="23" t="s">
        <v>98</v>
      </c>
      <c r="D6555" s="24" t="n">
        <v>348</v>
      </c>
      <c r="E6555" s="25" t="n">
        <f aca="false">MAX(D6555,0)/1000</f>
        <v>0.348</v>
      </c>
      <c r="F6555" s="25" t="n">
        <f aca="false">MAX(-D6555,0)/1000</f>
        <v>0</v>
      </c>
      <c r="G6555" s="23" t="str">
        <f aca="false">IF(E6555&gt;0,"ja","nein")</f>
        <v>ja</v>
      </c>
      <c r="H6555" s="26" t="n">
        <v>7.258</v>
      </c>
      <c r="I6555" s="26" t="n">
        <f aca="false">(H6555/10+IF(N6555=2025,Einstellungen!$B$23,Einstellungen!$C$23))*(1+Einstellungen!$B$10)</f>
        <v>20.809292</v>
      </c>
      <c r="J6555" s="25" t="n">
        <f aca="false">E6555*I6555/100</f>
        <v>0.07241633616</v>
      </c>
      <c r="K6555" s="25" t="n">
        <f aca="false">E6555*Einstellungen!$B$5/100</f>
        <v>0.10092</v>
      </c>
      <c r="L6555" s="23" t="str">
        <f aca="false">IF(I6555&lt;Einstellungen!$B$5,"ja","nein")</f>
        <v>ja</v>
      </c>
      <c r="M6555" s="23" t="s">
        <v>132</v>
      </c>
      <c r="N6555" s="23" t="n">
        <v>2025</v>
      </c>
      <c r="O6555" s="23" t="n">
        <v>1</v>
      </c>
    </row>
    <row r="6556" customFormat="false" ht="15" hidden="false" customHeight="false" outlineLevel="0" collapsed="false">
      <c r="A6556" s="22" t="n">
        <v>45965</v>
      </c>
      <c r="B6556" s="23" t="s">
        <v>108</v>
      </c>
      <c r="C6556" s="23" t="s">
        <v>98</v>
      </c>
      <c r="D6556" s="24" t="n">
        <v>300.3</v>
      </c>
      <c r="E6556" s="25" t="n">
        <f aca="false">MAX(D6556,0)/1000</f>
        <v>0.3003</v>
      </c>
      <c r="F6556" s="25" t="n">
        <f aca="false">MAX(-D6556,0)/1000</f>
        <v>0</v>
      </c>
      <c r="G6556" s="23" t="str">
        <f aca="false">IF(E6556&gt;0,"ja","nein")</f>
        <v>ja</v>
      </c>
      <c r="H6556" s="26" t="n">
        <v>4.925</v>
      </c>
      <c r="I6556" s="26" t="n">
        <f aca="false">(H6556/10+IF(N6556=2025,Einstellungen!$B$23,Einstellungen!$C$23))*(1+Einstellungen!$B$10)</f>
        <v>20.531665</v>
      </c>
      <c r="J6556" s="25" t="n">
        <f aca="false">E6556*I6556/100</f>
        <v>0.061656589995</v>
      </c>
      <c r="K6556" s="25" t="n">
        <f aca="false">E6556*Einstellungen!$B$5/100</f>
        <v>0.087087</v>
      </c>
      <c r="L6556" s="23" t="str">
        <f aca="false">IF(I6556&lt;Einstellungen!$B$5,"ja","nein")</f>
        <v>ja</v>
      </c>
      <c r="M6556" s="23" t="s">
        <v>132</v>
      </c>
      <c r="N6556" s="23" t="n">
        <v>2025</v>
      </c>
      <c r="O6556" s="23" t="n">
        <v>2</v>
      </c>
    </row>
    <row r="6557" customFormat="false" ht="15" hidden="false" customHeight="false" outlineLevel="0" collapsed="false">
      <c r="A6557" s="22" t="n">
        <v>45965</v>
      </c>
      <c r="B6557" s="23" t="s">
        <v>109</v>
      </c>
      <c r="C6557" s="23" t="s">
        <v>98</v>
      </c>
      <c r="D6557" s="24" t="n">
        <v>317.3</v>
      </c>
      <c r="E6557" s="25" t="n">
        <f aca="false">MAX(D6557,0)/1000</f>
        <v>0.3173</v>
      </c>
      <c r="F6557" s="25" t="n">
        <f aca="false">MAX(-D6557,0)/1000</f>
        <v>0</v>
      </c>
      <c r="G6557" s="23" t="str">
        <f aca="false">IF(E6557&gt;0,"ja","nein")</f>
        <v>ja</v>
      </c>
      <c r="H6557" s="26" t="n">
        <v>6.312</v>
      </c>
      <c r="I6557" s="26" t="n">
        <f aca="false">(H6557/10+IF(N6557=2025,Einstellungen!$B$23,Einstellungen!$C$23))*(1+Einstellungen!$B$10)</f>
        <v>20.696718</v>
      </c>
      <c r="J6557" s="25" t="n">
        <f aca="false">E6557*I6557/100</f>
        <v>0.065670686214</v>
      </c>
      <c r="K6557" s="25" t="n">
        <f aca="false">E6557*Einstellungen!$B$5/100</f>
        <v>0.092017</v>
      </c>
      <c r="L6557" s="23" t="str">
        <f aca="false">IF(I6557&lt;Einstellungen!$B$5,"ja","nein")</f>
        <v>ja</v>
      </c>
      <c r="M6557" s="23" t="s">
        <v>132</v>
      </c>
      <c r="N6557" s="23" t="n">
        <v>2025</v>
      </c>
      <c r="O6557" s="23" t="n">
        <v>3</v>
      </c>
    </row>
    <row r="6558" customFormat="false" ht="15" hidden="false" customHeight="false" outlineLevel="0" collapsed="false">
      <c r="A6558" s="22" t="n">
        <v>45965</v>
      </c>
      <c r="B6558" s="23" t="s">
        <v>110</v>
      </c>
      <c r="C6558" s="23" t="s">
        <v>98</v>
      </c>
      <c r="D6558" s="24" t="n">
        <v>235.1</v>
      </c>
      <c r="E6558" s="25" t="n">
        <f aca="false">MAX(D6558,0)/1000</f>
        <v>0.2351</v>
      </c>
      <c r="F6558" s="25" t="n">
        <f aca="false">MAX(-D6558,0)/1000</f>
        <v>0</v>
      </c>
      <c r="G6558" s="23" t="str">
        <f aca="false">IF(E6558&gt;0,"ja","nein")</f>
        <v>ja</v>
      </c>
      <c r="H6558" s="26" t="n">
        <v>21.197</v>
      </c>
      <c r="I6558" s="26" t="n">
        <f aca="false">(H6558/10+IF(N6558=2025,Einstellungen!$B$23,Einstellungen!$C$23))*(1+Einstellungen!$B$10)</f>
        <v>22.468033</v>
      </c>
      <c r="J6558" s="25" t="n">
        <f aca="false">E6558*I6558/100</f>
        <v>0.052822345583</v>
      </c>
      <c r="K6558" s="25" t="n">
        <f aca="false">E6558*Einstellungen!$B$5/100</f>
        <v>0.068179</v>
      </c>
      <c r="L6558" s="23" t="str">
        <f aca="false">IF(I6558&lt;Einstellungen!$B$5,"ja","nein")</f>
        <v>ja</v>
      </c>
      <c r="M6558" s="23" t="s">
        <v>132</v>
      </c>
      <c r="N6558" s="23" t="n">
        <v>2025</v>
      </c>
      <c r="O6558" s="23" t="n">
        <v>4</v>
      </c>
    </row>
    <row r="6559" customFormat="false" ht="15" hidden="false" customHeight="false" outlineLevel="0" collapsed="false">
      <c r="A6559" s="22" t="n">
        <v>45965</v>
      </c>
      <c r="B6559" s="23" t="s">
        <v>111</v>
      </c>
      <c r="C6559" s="23" t="s">
        <v>98</v>
      </c>
      <c r="D6559" s="24" t="n">
        <v>276.6</v>
      </c>
      <c r="E6559" s="25" t="n">
        <f aca="false">MAX(D6559,0)/1000</f>
        <v>0.2766</v>
      </c>
      <c r="F6559" s="25" t="n">
        <f aca="false">MAX(-D6559,0)/1000</f>
        <v>0</v>
      </c>
      <c r="G6559" s="23" t="str">
        <f aca="false">IF(E6559&gt;0,"ja","nein")</f>
        <v>ja</v>
      </c>
      <c r="H6559" s="26" t="n">
        <v>58.432</v>
      </c>
      <c r="I6559" s="26" t="n">
        <f aca="false">(H6559/10+IF(N6559=2025,Einstellungen!$B$23,Einstellungen!$C$23))*(1+Einstellungen!$B$10)</f>
        <v>26.898998</v>
      </c>
      <c r="J6559" s="25" t="n">
        <f aca="false">E6559*I6559/100</f>
        <v>0.074402628468</v>
      </c>
      <c r="K6559" s="25" t="n">
        <f aca="false">E6559*Einstellungen!$B$5/100</f>
        <v>0.080214</v>
      </c>
      <c r="L6559" s="23" t="str">
        <f aca="false">IF(I6559&lt;Einstellungen!$B$5,"ja","nein")</f>
        <v>ja</v>
      </c>
      <c r="M6559" s="23" t="s">
        <v>132</v>
      </c>
      <c r="N6559" s="23" t="n">
        <v>2025</v>
      </c>
      <c r="O6559" s="23" t="n">
        <v>5</v>
      </c>
    </row>
    <row r="6560" customFormat="false" ht="15" hidden="false" customHeight="false" outlineLevel="0" collapsed="false">
      <c r="A6560" s="22" t="n">
        <v>45965</v>
      </c>
      <c r="B6560" s="23" t="s">
        <v>112</v>
      </c>
      <c r="C6560" s="23" t="s">
        <v>98</v>
      </c>
      <c r="D6560" s="24" t="n">
        <v>243.1</v>
      </c>
      <c r="E6560" s="25" t="n">
        <f aca="false">MAX(D6560,0)/1000</f>
        <v>0.2431</v>
      </c>
      <c r="F6560" s="25" t="n">
        <f aca="false">MAX(-D6560,0)/1000</f>
        <v>0</v>
      </c>
      <c r="G6560" s="23" t="str">
        <f aca="false">IF(E6560&gt;0,"ja","nein")</f>
        <v>ja</v>
      </c>
      <c r="H6560" s="26" t="n">
        <v>81.037</v>
      </c>
      <c r="I6560" s="26" t="n">
        <f aca="false">(H6560/10+IF(N6560=2025,Einstellungen!$B$23,Einstellungen!$C$23))*(1+Einstellungen!$B$10)</f>
        <v>29.588993</v>
      </c>
      <c r="J6560" s="25" t="n">
        <f aca="false">E6560*I6560/100</f>
        <v>0.071930841983</v>
      </c>
      <c r="K6560" s="25" t="n">
        <f aca="false">E6560*Einstellungen!$B$5/100</f>
        <v>0.070499</v>
      </c>
      <c r="L6560" s="23" t="str">
        <f aca="false">IF(I6560&lt;Einstellungen!$B$5,"ja","nein")</f>
        <v>nein</v>
      </c>
      <c r="M6560" s="23" t="s">
        <v>132</v>
      </c>
      <c r="N6560" s="23" t="n">
        <v>2025</v>
      </c>
      <c r="O6560" s="23" t="n">
        <v>6</v>
      </c>
    </row>
    <row r="6561" customFormat="false" ht="15" hidden="false" customHeight="false" outlineLevel="0" collapsed="false">
      <c r="A6561" s="22" t="n">
        <v>45965</v>
      </c>
      <c r="B6561" s="23" t="s">
        <v>113</v>
      </c>
      <c r="C6561" s="23" t="s">
        <v>98</v>
      </c>
      <c r="D6561" s="24" t="n">
        <v>438.8</v>
      </c>
      <c r="E6561" s="25" t="n">
        <f aca="false">MAX(D6561,0)/1000</f>
        <v>0.4388</v>
      </c>
      <c r="F6561" s="25" t="n">
        <f aca="false">MAX(-D6561,0)/1000</f>
        <v>0</v>
      </c>
      <c r="G6561" s="23" t="str">
        <f aca="false">IF(E6561&gt;0,"ja","nein")</f>
        <v>ja</v>
      </c>
      <c r="H6561" s="26" t="n">
        <v>114.308</v>
      </c>
      <c r="I6561" s="26" t="n">
        <f aca="false">(H6561/10+IF(N6561=2025,Einstellungen!$B$23,Einstellungen!$C$23))*(1+Einstellungen!$B$10)</f>
        <v>33.548242</v>
      </c>
      <c r="J6561" s="25" t="n">
        <f aca="false">E6561*I6561/100</f>
        <v>0.147209685896</v>
      </c>
      <c r="K6561" s="25" t="n">
        <f aca="false">E6561*Einstellungen!$B$5/100</f>
        <v>0.127252</v>
      </c>
      <c r="L6561" s="23" t="str">
        <f aca="false">IF(I6561&lt;Einstellungen!$B$5,"ja","nein")</f>
        <v>nein</v>
      </c>
      <c r="M6561" s="23" t="s">
        <v>132</v>
      </c>
      <c r="N6561" s="23" t="n">
        <v>2025</v>
      </c>
      <c r="O6561" s="23" t="n">
        <v>7</v>
      </c>
    </row>
    <row r="6562" customFormat="false" ht="15" hidden="false" customHeight="false" outlineLevel="0" collapsed="false">
      <c r="A6562" s="22" t="n">
        <v>45965</v>
      </c>
      <c r="B6562" s="23" t="s">
        <v>114</v>
      </c>
      <c r="C6562" s="23" t="s">
        <v>98</v>
      </c>
      <c r="D6562" s="24" t="n">
        <v>163</v>
      </c>
      <c r="E6562" s="25" t="n">
        <f aca="false">MAX(D6562,0)/1000</f>
        <v>0.163</v>
      </c>
      <c r="F6562" s="25" t="n">
        <f aca="false">MAX(-D6562,0)/1000</f>
        <v>0</v>
      </c>
      <c r="G6562" s="23" t="str">
        <f aca="false">IF(E6562&gt;0,"ja","nein")</f>
        <v>ja</v>
      </c>
      <c r="H6562" s="26" t="n">
        <v>110</v>
      </c>
      <c r="I6562" s="26" t="n">
        <f aca="false">(H6562/10+IF(N6562=2025,Einstellungen!$B$23,Einstellungen!$C$23))*(1+Einstellungen!$B$10)</f>
        <v>33.03559</v>
      </c>
      <c r="J6562" s="25" t="n">
        <f aca="false">E6562*I6562/100</f>
        <v>0.0538480117</v>
      </c>
      <c r="K6562" s="25" t="n">
        <f aca="false">E6562*Einstellungen!$B$5/100</f>
        <v>0.04727</v>
      </c>
      <c r="L6562" s="23" t="str">
        <f aca="false">IF(I6562&lt;Einstellungen!$B$5,"ja","nein")</f>
        <v>nein</v>
      </c>
      <c r="M6562" s="23" t="s">
        <v>132</v>
      </c>
      <c r="N6562" s="23" t="n">
        <v>2025</v>
      </c>
      <c r="O6562" s="23" t="n">
        <v>8</v>
      </c>
    </row>
    <row r="6563" customFormat="false" ht="15" hidden="false" customHeight="false" outlineLevel="0" collapsed="false">
      <c r="A6563" s="22" t="n">
        <v>45965</v>
      </c>
      <c r="B6563" s="23" t="s">
        <v>115</v>
      </c>
      <c r="C6563" s="23" t="s">
        <v>98</v>
      </c>
      <c r="D6563" s="24" t="n">
        <v>-503.4</v>
      </c>
      <c r="E6563" s="25" t="n">
        <f aca="false">MAX(D6563,0)/1000</f>
        <v>0</v>
      </c>
      <c r="F6563" s="25" t="n">
        <f aca="false">MAX(-D6563,0)/1000</f>
        <v>0.5034</v>
      </c>
      <c r="G6563" s="23" t="str">
        <f aca="false">IF(E6563&gt;0,"ja","nein")</f>
        <v>nein</v>
      </c>
      <c r="H6563" s="26" t="n">
        <v>80.847</v>
      </c>
      <c r="I6563" s="26" t="n">
        <f aca="false">(H6563/10+IF(N6563=2025,Einstellungen!$B$23,Einstellungen!$C$23))*(1+Einstellungen!$B$10)</f>
        <v>29.566383</v>
      </c>
      <c r="J6563" s="25" t="n">
        <f aca="false">E6563*I6563/100</f>
        <v>0</v>
      </c>
      <c r="K6563" s="25" t="n">
        <f aca="false">E6563*Einstellungen!$B$5/100</f>
        <v>0</v>
      </c>
      <c r="L6563" s="23" t="str">
        <f aca="false">IF(I6563&lt;Einstellungen!$B$5,"ja","nein")</f>
        <v>nein</v>
      </c>
      <c r="M6563" s="23" t="s">
        <v>132</v>
      </c>
      <c r="N6563" s="23" t="n">
        <v>2025</v>
      </c>
      <c r="O6563" s="23" t="n">
        <v>9</v>
      </c>
    </row>
    <row r="6564" customFormat="false" ht="15" hidden="false" customHeight="false" outlineLevel="0" collapsed="false">
      <c r="A6564" s="22" t="n">
        <v>45965</v>
      </c>
      <c r="B6564" s="23" t="s">
        <v>116</v>
      </c>
      <c r="C6564" s="23" t="s">
        <v>98</v>
      </c>
      <c r="D6564" s="24" t="n">
        <v>-1254</v>
      </c>
      <c r="E6564" s="25" t="n">
        <f aca="false">MAX(D6564,0)/1000</f>
        <v>0</v>
      </c>
      <c r="F6564" s="25" t="n">
        <f aca="false">MAX(-D6564,0)/1000</f>
        <v>1.254</v>
      </c>
      <c r="G6564" s="23" t="str">
        <f aca="false">IF(E6564&gt;0,"ja","nein")</f>
        <v>nein</v>
      </c>
      <c r="H6564" s="26" t="n">
        <v>60.648</v>
      </c>
      <c r="I6564" s="26" t="n">
        <f aca="false">(H6564/10+IF(N6564=2025,Einstellungen!$B$23,Einstellungen!$C$23))*(1+Einstellungen!$B$10)</f>
        <v>27.162702</v>
      </c>
      <c r="J6564" s="25" t="n">
        <f aca="false">E6564*I6564/100</f>
        <v>0</v>
      </c>
      <c r="K6564" s="25" t="n">
        <f aca="false">E6564*Einstellungen!$B$5/100</f>
        <v>0</v>
      </c>
      <c r="L6564" s="23" t="str">
        <f aca="false">IF(I6564&lt;Einstellungen!$B$5,"ja","nein")</f>
        <v>ja</v>
      </c>
      <c r="M6564" s="23" t="s">
        <v>132</v>
      </c>
      <c r="N6564" s="23" t="n">
        <v>2025</v>
      </c>
      <c r="O6564" s="23" t="n">
        <v>10</v>
      </c>
    </row>
    <row r="6565" customFormat="false" ht="15" hidden="false" customHeight="false" outlineLevel="0" collapsed="false">
      <c r="A6565" s="22" t="n">
        <v>45965</v>
      </c>
      <c r="B6565" s="23" t="s">
        <v>117</v>
      </c>
      <c r="C6565" s="23" t="s">
        <v>98</v>
      </c>
      <c r="D6565" s="24" t="n">
        <v>-1366.2</v>
      </c>
      <c r="E6565" s="25" t="n">
        <f aca="false">MAX(D6565,0)/1000</f>
        <v>0</v>
      </c>
      <c r="F6565" s="25" t="n">
        <f aca="false">MAX(-D6565,0)/1000</f>
        <v>1.3662</v>
      </c>
      <c r="G6565" s="23" t="str">
        <f aca="false">IF(E6565&gt;0,"ja","nein")</f>
        <v>nein</v>
      </c>
      <c r="H6565" s="26" t="n">
        <v>52.87</v>
      </c>
      <c r="I6565" s="26" t="n">
        <f aca="false">(H6565/10+IF(N6565=2025,Einstellungen!$B$23,Einstellungen!$C$23))*(1+Einstellungen!$B$10)</f>
        <v>26.23712</v>
      </c>
      <c r="J6565" s="25" t="n">
        <f aca="false">E6565*I6565/100</f>
        <v>0</v>
      </c>
      <c r="K6565" s="25" t="n">
        <f aca="false">E6565*Einstellungen!$B$5/100</f>
        <v>0</v>
      </c>
      <c r="L6565" s="23" t="str">
        <f aca="false">IF(I6565&lt;Einstellungen!$B$5,"ja","nein")</f>
        <v>ja</v>
      </c>
      <c r="M6565" s="23" t="s">
        <v>132</v>
      </c>
      <c r="N6565" s="23" t="n">
        <v>2025</v>
      </c>
      <c r="O6565" s="23" t="n">
        <v>11</v>
      </c>
    </row>
    <row r="6566" customFormat="false" ht="15" hidden="false" customHeight="false" outlineLevel="0" collapsed="false">
      <c r="A6566" s="22" t="n">
        <v>45965</v>
      </c>
      <c r="B6566" s="23" t="s">
        <v>118</v>
      </c>
      <c r="C6566" s="23" t="s">
        <v>98</v>
      </c>
      <c r="D6566" s="24" t="n">
        <v>-971.3</v>
      </c>
      <c r="E6566" s="25" t="n">
        <f aca="false">MAX(D6566,0)/1000</f>
        <v>0</v>
      </c>
      <c r="F6566" s="25" t="n">
        <f aca="false">MAX(-D6566,0)/1000</f>
        <v>0.9713</v>
      </c>
      <c r="G6566" s="23" t="str">
        <f aca="false">IF(E6566&gt;0,"ja","nein")</f>
        <v>nein</v>
      </c>
      <c r="H6566" s="26" t="n">
        <v>50.153</v>
      </c>
      <c r="I6566" s="26" t="n">
        <f aca="false">(H6566/10+IF(N6566=2025,Einstellungen!$B$23,Einstellungen!$C$23))*(1+Einstellungen!$B$10)</f>
        <v>25.913797</v>
      </c>
      <c r="J6566" s="25" t="n">
        <f aca="false">E6566*I6566/100</f>
        <v>0</v>
      </c>
      <c r="K6566" s="25" t="n">
        <f aca="false">E6566*Einstellungen!$B$5/100</f>
        <v>0</v>
      </c>
      <c r="L6566" s="23" t="str">
        <f aca="false">IF(I6566&lt;Einstellungen!$B$5,"ja","nein")</f>
        <v>ja</v>
      </c>
      <c r="M6566" s="23" t="s">
        <v>132</v>
      </c>
      <c r="N6566" s="23" t="n">
        <v>2025</v>
      </c>
      <c r="O6566" s="23" t="n">
        <v>12</v>
      </c>
    </row>
    <row r="6567" customFormat="false" ht="15" hidden="false" customHeight="false" outlineLevel="0" collapsed="false">
      <c r="A6567" s="22" t="n">
        <v>45965</v>
      </c>
      <c r="B6567" s="23" t="s">
        <v>119</v>
      </c>
      <c r="C6567" s="23" t="s">
        <v>98</v>
      </c>
      <c r="D6567" s="24" t="n">
        <v>-2069.6</v>
      </c>
      <c r="E6567" s="25" t="n">
        <f aca="false">MAX(D6567,0)/1000</f>
        <v>0</v>
      </c>
      <c r="F6567" s="25" t="n">
        <f aca="false">MAX(-D6567,0)/1000</f>
        <v>2.0696</v>
      </c>
      <c r="G6567" s="23" t="str">
        <f aca="false">IF(E6567&gt;0,"ja","nein")</f>
        <v>nein</v>
      </c>
      <c r="H6567" s="26" t="n">
        <v>66.938</v>
      </c>
      <c r="I6567" s="26" t="n">
        <f aca="false">(H6567/10+IF(N6567=2025,Einstellungen!$B$23,Einstellungen!$C$23))*(1+Einstellungen!$B$10)</f>
        <v>27.911212</v>
      </c>
      <c r="J6567" s="25" t="n">
        <f aca="false">E6567*I6567/100</f>
        <v>0</v>
      </c>
      <c r="K6567" s="25" t="n">
        <f aca="false">E6567*Einstellungen!$B$5/100</f>
        <v>0</v>
      </c>
      <c r="L6567" s="23" t="str">
        <f aca="false">IF(I6567&lt;Einstellungen!$B$5,"ja","nein")</f>
        <v>ja</v>
      </c>
      <c r="M6567" s="23" t="s">
        <v>132</v>
      </c>
      <c r="N6567" s="23" t="n">
        <v>2025</v>
      </c>
      <c r="O6567" s="23" t="n">
        <v>13</v>
      </c>
    </row>
    <row r="6568" customFormat="false" ht="15" hidden="false" customHeight="false" outlineLevel="0" collapsed="false">
      <c r="A6568" s="22" t="n">
        <v>45965</v>
      </c>
      <c r="B6568" s="23" t="s">
        <v>120</v>
      </c>
      <c r="C6568" s="23" t="s">
        <v>98</v>
      </c>
      <c r="D6568" s="24" t="n">
        <v>-524.3</v>
      </c>
      <c r="E6568" s="25" t="n">
        <f aca="false">MAX(D6568,0)/1000</f>
        <v>0</v>
      </c>
      <c r="F6568" s="25" t="n">
        <f aca="false">MAX(-D6568,0)/1000</f>
        <v>0.5243</v>
      </c>
      <c r="G6568" s="23" t="str">
        <f aca="false">IF(E6568&gt;0,"ja","nein")</f>
        <v>nein</v>
      </c>
      <c r="H6568" s="26" t="n">
        <v>81.05</v>
      </c>
      <c r="I6568" s="26" t="n">
        <f aca="false">(H6568/10+IF(N6568=2025,Einstellungen!$B$23,Einstellungen!$C$23))*(1+Einstellungen!$B$10)</f>
        <v>29.59054</v>
      </c>
      <c r="J6568" s="25" t="n">
        <f aca="false">E6568*I6568/100</f>
        <v>0</v>
      </c>
      <c r="K6568" s="25" t="n">
        <f aca="false">E6568*Einstellungen!$B$5/100</f>
        <v>0</v>
      </c>
      <c r="L6568" s="23" t="str">
        <f aca="false">IF(I6568&lt;Einstellungen!$B$5,"ja","nein")</f>
        <v>nein</v>
      </c>
      <c r="M6568" s="23" t="s">
        <v>132</v>
      </c>
      <c r="N6568" s="23" t="n">
        <v>2025</v>
      </c>
      <c r="O6568" s="23" t="n">
        <v>14</v>
      </c>
    </row>
    <row r="6569" customFormat="false" ht="15" hidden="false" customHeight="false" outlineLevel="0" collapsed="false">
      <c r="A6569" s="22" t="n">
        <v>45965</v>
      </c>
      <c r="B6569" s="23" t="s">
        <v>104</v>
      </c>
      <c r="C6569" s="23" t="s">
        <v>98</v>
      </c>
      <c r="D6569" s="24" t="n">
        <v>-9.4</v>
      </c>
      <c r="E6569" s="25" t="n">
        <f aca="false">MAX(D6569,0)/1000</f>
        <v>0</v>
      </c>
      <c r="F6569" s="25" t="n">
        <f aca="false">MAX(-D6569,0)/1000</f>
        <v>0.0094</v>
      </c>
      <c r="G6569" s="23" t="str">
        <f aca="false">IF(E6569&gt;0,"ja","nein")</f>
        <v>nein</v>
      </c>
      <c r="H6569" s="26" t="n">
        <v>116.265</v>
      </c>
      <c r="I6569" s="26" t="n">
        <f aca="false">(H6569/10+IF(N6569=2025,Einstellungen!$B$23,Einstellungen!$C$23))*(1+Einstellungen!$B$10)</f>
        <v>33.781125</v>
      </c>
      <c r="J6569" s="25" t="n">
        <f aca="false">E6569*I6569/100</f>
        <v>0</v>
      </c>
      <c r="K6569" s="25" t="n">
        <f aca="false">E6569*Einstellungen!$B$5/100</f>
        <v>0</v>
      </c>
      <c r="L6569" s="23" t="str">
        <f aca="false">IF(I6569&lt;Einstellungen!$B$5,"ja","nein")</f>
        <v>nein</v>
      </c>
      <c r="M6569" s="23" t="s">
        <v>132</v>
      </c>
      <c r="N6569" s="23" t="n">
        <v>2025</v>
      </c>
      <c r="O6569" s="23" t="n">
        <v>15</v>
      </c>
    </row>
    <row r="6570" customFormat="false" ht="15" hidden="false" customHeight="false" outlineLevel="0" collapsed="false">
      <c r="A6570" s="22" t="n">
        <v>45965</v>
      </c>
      <c r="B6570" s="23" t="s">
        <v>105</v>
      </c>
      <c r="C6570" s="23" t="s">
        <v>98</v>
      </c>
      <c r="D6570" s="24" t="n">
        <v>137.6</v>
      </c>
      <c r="E6570" s="25" t="n">
        <f aca="false">MAX(D6570,0)/1000</f>
        <v>0.1376</v>
      </c>
      <c r="F6570" s="25" t="n">
        <f aca="false">MAX(-D6570,0)/1000</f>
        <v>0</v>
      </c>
      <c r="G6570" s="23" t="str">
        <f aca="false">IF(E6570&gt;0,"ja","nein")</f>
        <v>ja</v>
      </c>
      <c r="H6570" s="26" t="n">
        <v>127.475</v>
      </c>
      <c r="I6570" s="26" t="n">
        <f aca="false">(H6570/10+IF(N6570=2025,Einstellungen!$B$23,Einstellungen!$C$23))*(1+Einstellungen!$B$10)</f>
        <v>35.115115</v>
      </c>
      <c r="J6570" s="25" t="n">
        <f aca="false">E6570*I6570/100</f>
        <v>0.04831839824</v>
      </c>
      <c r="K6570" s="25" t="n">
        <f aca="false">E6570*Einstellungen!$B$5/100</f>
        <v>0.039904</v>
      </c>
      <c r="L6570" s="23" t="str">
        <f aca="false">IF(I6570&lt;Einstellungen!$B$5,"ja","nein")</f>
        <v>nein</v>
      </c>
      <c r="M6570" s="23" t="s">
        <v>132</v>
      </c>
      <c r="N6570" s="23" t="n">
        <v>2025</v>
      </c>
      <c r="O6570" s="23" t="n">
        <v>16</v>
      </c>
    </row>
    <row r="6571" customFormat="false" ht="15" hidden="false" customHeight="false" outlineLevel="0" collapsed="false">
      <c r="A6571" s="22" t="n">
        <v>45965</v>
      </c>
      <c r="B6571" s="23" t="s">
        <v>97</v>
      </c>
      <c r="C6571" s="23" t="s">
        <v>98</v>
      </c>
      <c r="D6571" s="24" t="n">
        <v>26.8</v>
      </c>
      <c r="E6571" s="25" t="n">
        <f aca="false">MAX(D6571,0)/1000</f>
        <v>0.0268</v>
      </c>
      <c r="F6571" s="25" t="n">
        <f aca="false">MAX(-D6571,0)/1000</f>
        <v>0</v>
      </c>
      <c r="G6571" s="23" t="str">
        <f aca="false">IF(E6571&gt;0,"ja","nein")</f>
        <v>ja</v>
      </c>
      <c r="H6571" s="26" t="n">
        <v>129.1</v>
      </c>
      <c r="I6571" s="26" t="n">
        <f aca="false">(H6571/10+IF(N6571=2025,Einstellungen!$B$23,Einstellungen!$C$23))*(1+Einstellungen!$B$10)</f>
        <v>35.30849</v>
      </c>
      <c r="J6571" s="25" t="n">
        <f aca="false">E6571*I6571/100</f>
        <v>0.00946267532</v>
      </c>
      <c r="K6571" s="25" t="n">
        <f aca="false">E6571*Einstellungen!$B$5/100</f>
        <v>0.007772</v>
      </c>
      <c r="L6571" s="23" t="str">
        <f aca="false">IF(I6571&lt;Einstellungen!$B$5,"ja","nein")</f>
        <v>nein</v>
      </c>
      <c r="M6571" s="23" t="s">
        <v>132</v>
      </c>
      <c r="N6571" s="23" t="n">
        <v>2025</v>
      </c>
      <c r="O6571" s="23" t="n">
        <v>17</v>
      </c>
    </row>
    <row r="6572" customFormat="false" ht="15" hidden="false" customHeight="false" outlineLevel="0" collapsed="false">
      <c r="A6572" s="22" t="n">
        <v>45965</v>
      </c>
      <c r="B6572" s="23" t="s">
        <v>99</v>
      </c>
      <c r="C6572" s="23" t="s">
        <v>98</v>
      </c>
      <c r="D6572" s="24" t="n">
        <v>136.5</v>
      </c>
      <c r="E6572" s="25" t="n">
        <f aca="false">MAX(D6572,0)/1000</f>
        <v>0.1365</v>
      </c>
      <c r="F6572" s="25" t="n">
        <f aca="false">MAX(-D6572,0)/1000</f>
        <v>0</v>
      </c>
      <c r="G6572" s="23" t="str">
        <f aca="false">IF(E6572&gt;0,"ja","nein")</f>
        <v>ja</v>
      </c>
      <c r="H6572" s="26" t="n">
        <v>122.763</v>
      </c>
      <c r="I6572" s="26" t="n">
        <f aca="false">(H6572/10+IF(N6572=2025,Einstellungen!$B$23,Einstellungen!$C$23))*(1+Einstellungen!$B$10)</f>
        <v>34.554387</v>
      </c>
      <c r="J6572" s="25" t="n">
        <f aca="false">E6572*I6572/100</f>
        <v>0.047166738255</v>
      </c>
      <c r="K6572" s="25" t="n">
        <f aca="false">E6572*Einstellungen!$B$5/100</f>
        <v>0.039585</v>
      </c>
      <c r="L6572" s="23" t="str">
        <f aca="false">IF(I6572&lt;Einstellungen!$B$5,"ja","nein")</f>
        <v>nein</v>
      </c>
      <c r="M6572" s="23" t="s">
        <v>132</v>
      </c>
      <c r="N6572" s="23" t="n">
        <v>2025</v>
      </c>
      <c r="O6572" s="23" t="n">
        <v>18</v>
      </c>
    </row>
    <row r="6573" customFormat="false" ht="15" hidden="false" customHeight="false" outlineLevel="0" collapsed="false">
      <c r="A6573" s="22" t="n">
        <v>45965</v>
      </c>
      <c r="B6573" s="23" t="s">
        <v>100</v>
      </c>
      <c r="C6573" s="23" t="s">
        <v>98</v>
      </c>
      <c r="D6573" s="24" t="n">
        <v>181.1</v>
      </c>
      <c r="E6573" s="25" t="n">
        <f aca="false">MAX(D6573,0)/1000</f>
        <v>0.1811</v>
      </c>
      <c r="F6573" s="25" t="n">
        <f aca="false">MAX(-D6573,0)/1000</f>
        <v>0</v>
      </c>
      <c r="G6573" s="23" t="str">
        <f aca="false">IF(E6573&gt;0,"ja","nein")</f>
        <v>ja</v>
      </c>
      <c r="H6573" s="26" t="n">
        <v>106.698</v>
      </c>
      <c r="I6573" s="26" t="n">
        <f aca="false">(H6573/10+IF(N6573=2025,Einstellungen!$B$23,Einstellungen!$C$23))*(1+Einstellungen!$B$10)</f>
        <v>32.642652</v>
      </c>
      <c r="J6573" s="25" t="n">
        <f aca="false">E6573*I6573/100</f>
        <v>0.059115842772</v>
      </c>
      <c r="K6573" s="25" t="n">
        <f aca="false">E6573*Einstellungen!$B$5/100</f>
        <v>0.052519</v>
      </c>
      <c r="L6573" s="23" t="str">
        <f aca="false">IF(I6573&lt;Einstellungen!$B$5,"ja","nein")</f>
        <v>nein</v>
      </c>
      <c r="M6573" s="23" t="s">
        <v>132</v>
      </c>
      <c r="N6573" s="23" t="n">
        <v>2025</v>
      </c>
      <c r="O6573" s="23" t="n">
        <v>19</v>
      </c>
    </row>
    <row r="6574" customFormat="false" ht="15" hidden="false" customHeight="false" outlineLevel="0" collapsed="false">
      <c r="A6574" s="22" t="n">
        <v>45965</v>
      </c>
      <c r="B6574" s="23" t="s">
        <v>92</v>
      </c>
      <c r="C6574" s="23" t="s">
        <v>98</v>
      </c>
      <c r="D6574" s="24" t="n">
        <v>302</v>
      </c>
      <c r="E6574" s="25" t="n">
        <f aca="false">MAX(D6574,0)/1000</f>
        <v>0.302</v>
      </c>
      <c r="F6574" s="25" t="n">
        <f aca="false">MAX(-D6574,0)/1000</f>
        <v>0</v>
      </c>
      <c r="G6574" s="23" t="str">
        <f aca="false">IF(E6574&gt;0,"ja","nein")</f>
        <v>ja</v>
      </c>
      <c r="H6574" s="26" t="n">
        <v>96.752</v>
      </c>
      <c r="I6574" s="26" t="n">
        <f aca="false">(H6574/10+IF(N6574=2025,Einstellungen!$B$23,Einstellungen!$C$23))*(1+Einstellungen!$B$10)</f>
        <v>31.459078</v>
      </c>
      <c r="J6574" s="25" t="n">
        <f aca="false">E6574*I6574/100</f>
        <v>0.09500641556</v>
      </c>
      <c r="K6574" s="25" t="n">
        <f aca="false">E6574*Einstellungen!$B$5/100</f>
        <v>0.08758</v>
      </c>
      <c r="L6574" s="23" t="str">
        <f aca="false">IF(I6574&lt;Einstellungen!$B$5,"ja","nein")</f>
        <v>nein</v>
      </c>
      <c r="M6574" s="23" t="s">
        <v>132</v>
      </c>
      <c r="N6574" s="23" t="n">
        <v>2025</v>
      </c>
      <c r="O6574" s="23" t="n">
        <v>20</v>
      </c>
    </row>
    <row r="6575" customFormat="false" ht="15" hidden="false" customHeight="false" outlineLevel="0" collapsed="false">
      <c r="A6575" s="22" t="n">
        <v>45965</v>
      </c>
      <c r="B6575" s="23" t="s">
        <v>95</v>
      </c>
      <c r="C6575" s="23" t="s">
        <v>98</v>
      </c>
      <c r="D6575" s="24" t="n">
        <v>-8</v>
      </c>
      <c r="E6575" s="25" t="n">
        <f aca="false">MAX(D6575,0)/1000</f>
        <v>0</v>
      </c>
      <c r="F6575" s="25" t="n">
        <f aca="false">MAX(-D6575,0)/1000</f>
        <v>0.008</v>
      </c>
      <c r="G6575" s="23" t="str">
        <f aca="false">IF(E6575&gt;0,"ja","nein")</f>
        <v>nein</v>
      </c>
      <c r="H6575" s="26" t="n">
        <v>91.365</v>
      </c>
      <c r="I6575" s="26" t="n">
        <f aca="false">(H6575/10+IF(N6575=2025,Einstellungen!$B$23,Einstellungen!$C$23))*(1+Einstellungen!$B$10)</f>
        <v>30.818025</v>
      </c>
      <c r="J6575" s="25" t="n">
        <f aca="false">E6575*I6575/100</f>
        <v>0</v>
      </c>
      <c r="K6575" s="25" t="n">
        <f aca="false">E6575*Einstellungen!$B$5/100</f>
        <v>0</v>
      </c>
      <c r="L6575" s="23" t="str">
        <f aca="false">IF(I6575&lt;Einstellungen!$B$5,"ja","nein")</f>
        <v>nein</v>
      </c>
      <c r="M6575" s="23" t="s">
        <v>132</v>
      </c>
      <c r="N6575" s="23" t="n">
        <v>2025</v>
      </c>
      <c r="O6575" s="23" t="n">
        <v>21</v>
      </c>
    </row>
    <row r="6576" customFormat="false" ht="15" hidden="false" customHeight="false" outlineLevel="0" collapsed="false">
      <c r="A6576" s="22" t="n">
        <v>45965</v>
      </c>
      <c r="B6576" s="23" t="s">
        <v>96</v>
      </c>
      <c r="C6576" s="23" t="s">
        <v>98</v>
      </c>
      <c r="D6576" s="24" t="n">
        <v>38</v>
      </c>
      <c r="E6576" s="25" t="n">
        <f aca="false">MAX(D6576,0)/1000</f>
        <v>0.038</v>
      </c>
      <c r="F6576" s="25" t="n">
        <f aca="false">MAX(-D6576,0)/1000</f>
        <v>0</v>
      </c>
      <c r="G6576" s="23" t="str">
        <f aca="false">IF(E6576&gt;0,"ja","nein")</f>
        <v>ja</v>
      </c>
      <c r="H6576" s="26" t="n">
        <v>86.237</v>
      </c>
      <c r="I6576" s="26" t="n">
        <f aca="false">(H6576/10+IF(N6576=2025,Einstellungen!$B$23,Einstellungen!$C$23))*(1+Einstellungen!$B$10)</f>
        <v>30.207793</v>
      </c>
      <c r="J6576" s="25" t="n">
        <f aca="false">E6576*I6576/100</f>
        <v>0.01147896134</v>
      </c>
      <c r="K6576" s="25" t="n">
        <f aca="false">E6576*Einstellungen!$B$5/100</f>
        <v>0.01102</v>
      </c>
      <c r="L6576" s="23" t="str">
        <f aca="false">IF(I6576&lt;Einstellungen!$B$5,"ja","nein")</f>
        <v>nein</v>
      </c>
      <c r="M6576" s="23" t="s">
        <v>132</v>
      </c>
      <c r="N6576" s="23" t="n">
        <v>2025</v>
      </c>
      <c r="O6576" s="23" t="n">
        <v>22</v>
      </c>
    </row>
    <row r="6577" customFormat="false" ht="15" hidden="false" customHeight="false" outlineLevel="0" collapsed="false">
      <c r="A6577" s="22" t="n">
        <v>45965</v>
      </c>
      <c r="B6577" s="23" t="s">
        <v>101</v>
      </c>
      <c r="C6577" s="23" t="s">
        <v>98</v>
      </c>
      <c r="D6577" s="24" t="n">
        <v>339.4</v>
      </c>
      <c r="E6577" s="25" t="n">
        <f aca="false">MAX(D6577,0)/1000</f>
        <v>0.3394</v>
      </c>
      <c r="F6577" s="25" t="n">
        <f aca="false">MAX(-D6577,0)/1000</f>
        <v>0</v>
      </c>
      <c r="G6577" s="23" t="str">
        <f aca="false">IF(E6577&gt;0,"ja","nein")</f>
        <v>ja</v>
      </c>
      <c r="H6577" s="26" t="n">
        <v>76.123</v>
      </c>
      <c r="I6577" s="26" t="n">
        <f aca="false">(H6577/10+IF(N6577=2025,Einstellungen!$B$23,Einstellungen!$C$23))*(1+Einstellungen!$B$10)</f>
        <v>29.004227</v>
      </c>
      <c r="J6577" s="25" t="n">
        <f aca="false">E6577*I6577/100</f>
        <v>0.098440346438</v>
      </c>
      <c r="K6577" s="25" t="n">
        <f aca="false">E6577*Einstellungen!$B$5/100</f>
        <v>0.098426</v>
      </c>
      <c r="L6577" s="23" t="str">
        <f aca="false">IF(I6577&lt;Einstellungen!$B$5,"ja","nein")</f>
        <v>nein</v>
      </c>
      <c r="M6577" s="23" t="s">
        <v>132</v>
      </c>
      <c r="N6577" s="23" t="n">
        <v>2025</v>
      </c>
      <c r="O6577" s="23" t="n">
        <v>23</v>
      </c>
    </row>
    <row r="6578" customFormat="false" ht="15" hidden="false" customHeight="false" outlineLevel="0" collapsed="false">
      <c r="A6578" s="22" t="n">
        <v>45966</v>
      </c>
      <c r="B6578" s="23" t="s">
        <v>102</v>
      </c>
      <c r="C6578" s="23" t="s">
        <v>103</v>
      </c>
      <c r="D6578" s="24" t="n">
        <v>324.6</v>
      </c>
      <c r="E6578" s="25" t="n">
        <f aca="false">MAX(D6578,0)/1000</f>
        <v>0.3246</v>
      </c>
      <c r="F6578" s="25" t="n">
        <f aca="false">MAX(-D6578,0)/1000</f>
        <v>0</v>
      </c>
      <c r="G6578" s="23" t="str">
        <f aca="false">IF(E6578&gt;0,"ja","nein")</f>
        <v>ja</v>
      </c>
      <c r="H6578" s="26" t="n">
        <v>77.33</v>
      </c>
      <c r="I6578" s="26" t="n">
        <f aca="false">(H6578/10+IF(N6578=2025,Einstellungen!$B$23,Einstellungen!$C$23))*(1+Einstellungen!$B$10)</f>
        <v>29.14786</v>
      </c>
      <c r="J6578" s="25" t="n">
        <f aca="false">E6578*I6578/100</f>
        <v>0.09461395356</v>
      </c>
      <c r="K6578" s="25" t="n">
        <f aca="false">E6578*Einstellungen!$B$5/100</f>
        <v>0.094134</v>
      </c>
      <c r="L6578" s="23" t="str">
        <f aca="false">IF(I6578&lt;Einstellungen!$B$5,"ja","nein")</f>
        <v>nein</v>
      </c>
      <c r="M6578" s="23" t="s">
        <v>132</v>
      </c>
      <c r="N6578" s="23" t="n">
        <v>2025</v>
      </c>
      <c r="O6578" s="23" t="n">
        <v>0</v>
      </c>
    </row>
    <row r="6579" customFormat="false" ht="15" hidden="false" customHeight="false" outlineLevel="0" collapsed="false">
      <c r="A6579" s="22" t="n">
        <v>45966</v>
      </c>
      <c r="B6579" s="23" t="s">
        <v>107</v>
      </c>
      <c r="C6579" s="23" t="s">
        <v>103</v>
      </c>
      <c r="D6579" s="24" t="n">
        <v>313.2</v>
      </c>
      <c r="E6579" s="25" t="n">
        <f aca="false">MAX(D6579,0)/1000</f>
        <v>0.3132</v>
      </c>
      <c r="F6579" s="25" t="n">
        <f aca="false">MAX(-D6579,0)/1000</f>
        <v>0</v>
      </c>
      <c r="G6579" s="23" t="str">
        <f aca="false">IF(E6579&gt;0,"ja","nein")</f>
        <v>ja</v>
      </c>
      <c r="H6579" s="26" t="n">
        <v>75.823</v>
      </c>
      <c r="I6579" s="26" t="n">
        <f aca="false">(H6579/10+IF(N6579=2025,Einstellungen!$B$23,Einstellungen!$C$23))*(1+Einstellungen!$B$10)</f>
        <v>28.968527</v>
      </c>
      <c r="J6579" s="25" t="n">
        <f aca="false">E6579*I6579/100</f>
        <v>0.090729426564</v>
      </c>
      <c r="K6579" s="25" t="n">
        <f aca="false">E6579*Einstellungen!$B$5/100</f>
        <v>0.090828</v>
      </c>
      <c r="L6579" s="23" t="str">
        <f aca="false">IF(I6579&lt;Einstellungen!$B$5,"ja","nein")</f>
        <v>ja</v>
      </c>
      <c r="M6579" s="23" t="s">
        <v>132</v>
      </c>
      <c r="N6579" s="23" t="n">
        <v>2025</v>
      </c>
      <c r="O6579" s="23" t="n">
        <v>1</v>
      </c>
    </row>
    <row r="6580" customFormat="false" ht="15" hidden="false" customHeight="false" outlineLevel="0" collapsed="false">
      <c r="A6580" s="22" t="n">
        <v>45966</v>
      </c>
      <c r="B6580" s="23" t="s">
        <v>108</v>
      </c>
      <c r="C6580" s="23" t="s">
        <v>103</v>
      </c>
      <c r="D6580" s="24" t="n">
        <v>273.9</v>
      </c>
      <c r="E6580" s="25" t="n">
        <f aca="false">MAX(D6580,0)/1000</f>
        <v>0.2739</v>
      </c>
      <c r="F6580" s="25" t="n">
        <f aca="false">MAX(-D6580,0)/1000</f>
        <v>0</v>
      </c>
      <c r="G6580" s="23" t="str">
        <f aca="false">IF(E6580&gt;0,"ja","nein")</f>
        <v>ja</v>
      </c>
      <c r="H6580" s="26" t="n">
        <v>74.355</v>
      </c>
      <c r="I6580" s="26" t="n">
        <f aca="false">(H6580/10+IF(N6580=2025,Einstellungen!$B$23,Einstellungen!$C$23))*(1+Einstellungen!$B$10)</f>
        <v>28.793835</v>
      </c>
      <c r="J6580" s="25" t="n">
        <f aca="false">E6580*I6580/100</f>
        <v>0.078866314065</v>
      </c>
      <c r="K6580" s="25" t="n">
        <f aca="false">E6580*Einstellungen!$B$5/100</f>
        <v>0.079431</v>
      </c>
      <c r="L6580" s="23" t="str">
        <f aca="false">IF(I6580&lt;Einstellungen!$B$5,"ja","nein")</f>
        <v>ja</v>
      </c>
      <c r="M6580" s="23" t="s">
        <v>132</v>
      </c>
      <c r="N6580" s="23" t="n">
        <v>2025</v>
      </c>
      <c r="O6580" s="23" t="n">
        <v>2</v>
      </c>
    </row>
    <row r="6581" customFormat="false" ht="15" hidden="false" customHeight="false" outlineLevel="0" collapsed="false">
      <c r="A6581" s="22" t="n">
        <v>45966</v>
      </c>
      <c r="B6581" s="23" t="s">
        <v>109</v>
      </c>
      <c r="C6581" s="23" t="s">
        <v>103</v>
      </c>
      <c r="D6581" s="24" t="n">
        <v>280.7</v>
      </c>
      <c r="E6581" s="25" t="n">
        <f aca="false">MAX(D6581,0)/1000</f>
        <v>0.2807</v>
      </c>
      <c r="F6581" s="25" t="n">
        <f aca="false">MAX(-D6581,0)/1000</f>
        <v>0</v>
      </c>
      <c r="G6581" s="23" t="str">
        <f aca="false">IF(E6581&gt;0,"ja","nein")</f>
        <v>ja</v>
      </c>
      <c r="H6581" s="26" t="n">
        <v>74.683</v>
      </c>
      <c r="I6581" s="26" t="n">
        <f aca="false">(H6581/10+IF(N6581=2025,Einstellungen!$B$23,Einstellungen!$C$23))*(1+Einstellungen!$B$10)</f>
        <v>28.832867</v>
      </c>
      <c r="J6581" s="25" t="n">
        <f aca="false">E6581*I6581/100</f>
        <v>0.080933857669</v>
      </c>
      <c r="K6581" s="25" t="n">
        <f aca="false">E6581*Einstellungen!$B$5/100</f>
        <v>0.081403</v>
      </c>
      <c r="L6581" s="23" t="str">
        <f aca="false">IF(I6581&lt;Einstellungen!$B$5,"ja","nein")</f>
        <v>ja</v>
      </c>
      <c r="M6581" s="23" t="s">
        <v>132</v>
      </c>
      <c r="N6581" s="23" t="n">
        <v>2025</v>
      </c>
      <c r="O6581" s="23" t="n">
        <v>3</v>
      </c>
    </row>
    <row r="6582" customFormat="false" ht="15" hidden="false" customHeight="false" outlineLevel="0" collapsed="false">
      <c r="A6582" s="22" t="n">
        <v>45966</v>
      </c>
      <c r="B6582" s="23" t="s">
        <v>110</v>
      </c>
      <c r="C6582" s="23" t="s">
        <v>103</v>
      </c>
      <c r="D6582" s="24" t="n">
        <v>394.7</v>
      </c>
      <c r="E6582" s="25" t="n">
        <f aca="false">MAX(D6582,0)/1000</f>
        <v>0.3947</v>
      </c>
      <c r="F6582" s="25" t="n">
        <f aca="false">MAX(-D6582,0)/1000</f>
        <v>0</v>
      </c>
      <c r="G6582" s="23" t="str">
        <f aca="false">IF(E6582&gt;0,"ja","nein")</f>
        <v>ja</v>
      </c>
      <c r="H6582" s="26" t="n">
        <v>78.885</v>
      </c>
      <c r="I6582" s="26" t="n">
        <f aca="false">(H6582/10+IF(N6582=2025,Einstellungen!$B$23,Einstellungen!$C$23))*(1+Einstellungen!$B$10)</f>
        <v>29.332905</v>
      </c>
      <c r="J6582" s="25" t="n">
        <f aca="false">E6582*I6582/100</f>
        <v>0.115776976035</v>
      </c>
      <c r="K6582" s="25" t="n">
        <f aca="false">E6582*Einstellungen!$B$5/100</f>
        <v>0.114463</v>
      </c>
      <c r="L6582" s="23" t="str">
        <f aca="false">IF(I6582&lt;Einstellungen!$B$5,"ja","nein")</f>
        <v>nein</v>
      </c>
      <c r="M6582" s="23" t="s">
        <v>132</v>
      </c>
      <c r="N6582" s="23" t="n">
        <v>2025</v>
      </c>
      <c r="O6582" s="23" t="n">
        <v>4</v>
      </c>
    </row>
    <row r="6583" customFormat="false" ht="15" hidden="false" customHeight="false" outlineLevel="0" collapsed="false">
      <c r="A6583" s="22" t="n">
        <v>45966</v>
      </c>
      <c r="B6583" s="23" t="s">
        <v>111</v>
      </c>
      <c r="C6583" s="23" t="s">
        <v>103</v>
      </c>
      <c r="D6583" s="24" t="n">
        <v>419.4</v>
      </c>
      <c r="E6583" s="25" t="n">
        <f aca="false">MAX(D6583,0)/1000</f>
        <v>0.4194</v>
      </c>
      <c r="F6583" s="25" t="n">
        <f aca="false">MAX(-D6583,0)/1000</f>
        <v>0</v>
      </c>
      <c r="G6583" s="23" t="str">
        <f aca="false">IF(E6583&gt;0,"ja","nein")</f>
        <v>ja</v>
      </c>
      <c r="H6583" s="26" t="n">
        <v>85</v>
      </c>
      <c r="I6583" s="26" t="n">
        <f aca="false">(H6583/10+IF(N6583=2025,Einstellungen!$B$23,Einstellungen!$C$23))*(1+Einstellungen!$B$10)</f>
        <v>30.06059</v>
      </c>
      <c r="J6583" s="25" t="n">
        <f aca="false">E6583*I6583/100</f>
        <v>0.12607411446</v>
      </c>
      <c r="K6583" s="25" t="n">
        <f aca="false">E6583*Einstellungen!$B$5/100</f>
        <v>0.121626</v>
      </c>
      <c r="L6583" s="23" t="str">
        <f aca="false">IF(I6583&lt;Einstellungen!$B$5,"ja","nein")</f>
        <v>nein</v>
      </c>
      <c r="M6583" s="23" t="s">
        <v>132</v>
      </c>
      <c r="N6583" s="23" t="n">
        <v>2025</v>
      </c>
      <c r="O6583" s="23" t="n">
        <v>5</v>
      </c>
    </row>
    <row r="6584" customFormat="false" ht="15" hidden="false" customHeight="false" outlineLevel="0" collapsed="false">
      <c r="A6584" s="22" t="n">
        <v>45966</v>
      </c>
      <c r="B6584" s="23" t="s">
        <v>112</v>
      </c>
      <c r="C6584" s="23" t="s">
        <v>103</v>
      </c>
      <c r="D6584" s="24" t="n">
        <v>324.7</v>
      </c>
      <c r="E6584" s="25" t="n">
        <f aca="false">MAX(D6584,0)/1000</f>
        <v>0.3247</v>
      </c>
      <c r="F6584" s="25" t="n">
        <f aca="false">MAX(-D6584,0)/1000</f>
        <v>0</v>
      </c>
      <c r="G6584" s="23" t="str">
        <f aca="false">IF(E6584&gt;0,"ja","nein")</f>
        <v>ja</v>
      </c>
      <c r="H6584" s="26" t="n">
        <v>91.362</v>
      </c>
      <c r="I6584" s="26" t="n">
        <f aca="false">(H6584/10+IF(N6584=2025,Einstellungen!$B$23,Einstellungen!$C$23))*(1+Einstellungen!$B$10)</f>
        <v>30.817668</v>
      </c>
      <c r="J6584" s="25" t="n">
        <f aca="false">E6584*I6584/100</f>
        <v>0.100064967996</v>
      </c>
      <c r="K6584" s="25" t="n">
        <f aca="false">E6584*Einstellungen!$B$5/100</f>
        <v>0.094163</v>
      </c>
      <c r="L6584" s="23" t="str">
        <f aca="false">IF(I6584&lt;Einstellungen!$B$5,"ja","nein")</f>
        <v>nein</v>
      </c>
      <c r="M6584" s="23" t="s">
        <v>132</v>
      </c>
      <c r="N6584" s="23" t="n">
        <v>2025</v>
      </c>
      <c r="O6584" s="23" t="n">
        <v>6</v>
      </c>
    </row>
    <row r="6585" customFormat="false" ht="15" hidden="false" customHeight="false" outlineLevel="0" collapsed="false">
      <c r="A6585" s="22" t="n">
        <v>45966</v>
      </c>
      <c r="B6585" s="23" t="s">
        <v>113</v>
      </c>
      <c r="C6585" s="23" t="s">
        <v>103</v>
      </c>
      <c r="D6585" s="24" t="n">
        <v>480.5</v>
      </c>
      <c r="E6585" s="25" t="n">
        <f aca="false">MAX(D6585,0)/1000</f>
        <v>0.4805</v>
      </c>
      <c r="F6585" s="25" t="n">
        <f aca="false">MAX(-D6585,0)/1000</f>
        <v>0</v>
      </c>
      <c r="G6585" s="23" t="str">
        <f aca="false">IF(E6585&gt;0,"ja","nein")</f>
        <v>ja</v>
      </c>
      <c r="H6585" s="26" t="n">
        <v>115.9</v>
      </c>
      <c r="I6585" s="26" t="n">
        <f aca="false">(H6585/10+IF(N6585=2025,Einstellungen!$B$23,Einstellungen!$C$23))*(1+Einstellungen!$B$10)</f>
        <v>33.73769</v>
      </c>
      <c r="J6585" s="25" t="n">
        <f aca="false">E6585*I6585/100</f>
        <v>0.16210960045</v>
      </c>
      <c r="K6585" s="25" t="n">
        <f aca="false">E6585*Einstellungen!$B$5/100</f>
        <v>0.139345</v>
      </c>
      <c r="L6585" s="23" t="str">
        <f aca="false">IF(I6585&lt;Einstellungen!$B$5,"ja","nein")</f>
        <v>nein</v>
      </c>
      <c r="M6585" s="23" t="s">
        <v>132</v>
      </c>
      <c r="N6585" s="23" t="n">
        <v>2025</v>
      </c>
      <c r="O6585" s="23" t="n">
        <v>7</v>
      </c>
    </row>
    <row r="6586" customFormat="false" ht="15" hidden="false" customHeight="false" outlineLevel="0" collapsed="false">
      <c r="A6586" s="22" t="n">
        <v>45966</v>
      </c>
      <c r="B6586" s="23" t="s">
        <v>114</v>
      </c>
      <c r="C6586" s="23" t="s">
        <v>103</v>
      </c>
      <c r="D6586" s="24" t="n">
        <v>150.9</v>
      </c>
      <c r="E6586" s="25" t="n">
        <f aca="false">MAX(D6586,0)/1000</f>
        <v>0.1509</v>
      </c>
      <c r="F6586" s="25" t="n">
        <f aca="false">MAX(-D6586,0)/1000</f>
        <v>0</v>
      </c>
      <c r="G6586" s="23" t="str">
        <f aca="false">IF(E6586&gt;0,"ja","nein")</f>
        <v>ja</v>
      </c>
      <c r="H6586" s="26" t="n">
        <v>107.115</v>
      </c>
      <c r="I6586" s="26" t="n">
        <f aca="false">(H6586/10+IF(N6586=2025,Einstellungen!$B$23,Einstellungen!$C$23))*(1+Einstellungen!$B$10)</f>
        <v>32.692275</v>
      </c>
      <c r="J6586" s="25" t="n">
        <f aca="false">E6586*I6586/100</f>
        <v>0.049332642975</v>
      </c>
      <c r="K6586" s="25" t="n">
        <f aca="false">E6586*Einstellungen!$B$5/100</f>
        <v>0.043761</v>
      </c>
      <c r="L6586" s="23" t="str">
        <f aca="false">IF(I6586&lt;Einstellungen!$B$5,"ja","nein")</f>
        <v>nein</v>
      </c>
      <c r="M6586" s="23" t="s">
        <v>132</v>
      </c>
      <c r="N6586" s="23" t="n">
        <v>2025</v>
      </c>
      <c r="O6586" s="23" t="n">
        <v>8</v>
      </c>
    </row>
    <row r="6587" customFormat="false" ht="15" hidden="false" customHeight="false" outlineLevel="0" collapsed="false">
      <c r="A6587" s="22" t="n">
        <v>45966</v>
      </c>
      <c r="B6587" s="23" t="s">
        <v>115</v>
      </c>
      <c r="C6587" s="23" t="s">
        <v>103</v>
      </c>
      <c r="D6587" s="24" t="n">
        <v>-286.9</v>
      </c>
      <c r="E6587" s="25" t="n">
        <f aca="false">MAX(D6587,0)/1000</f>
        <v>0</v>
      </c>
      <c r="F6587" s="25" t="n">
        <f aca="false">MAX(-D6587,0)/1000</f>
        <v>0.2869</v>
      </c>
      <c r="G6587" s="23" t="str">
        <f aca="false">IF(E6587&gt;0,"ja","nein")</f>
        <v>nein</v>
      </c>
      <c r="H6587" s="26" t="n">
        <v>74.54</v>
      </c>
      <c r="I6587" s="26" t="n">
        <f aca="false">(H6587/10+IF(N6587=2025,Einstellungen!$B$23,Einstellungen!$C$23))*(1+Einstellungen!$B$10)</f>
        <v>28.81585</v>
      </c>
      <c r="J6587" s="25" t="n">
        <f aca="false">E6587*I6587/100</f>
        <v>0</v>
      </c>
      <c r="K6587" s="25" t="n">
        <f aca="false">E6587*Einstellungen!$B$5/100</f>
        <v>0</v>
      </c>
      <c r="L6587" s="23" t="str">
        <f aca="false">IF(I6587&lt;Einstellungen!$B$5,"ja","nein")</f>
        <v>ja</v>
      </c>
      <c r="M6587" s="23" t="s">
        <v>132</v>
      </c>
      <c r="N6587" s="23" t="n">
        <v>2025</v>
      </c>
      <c r="O6587" s="23" t="n">
        <v>9</v>
      </c>
    </row>
    <row r="6588" customFormat="false" ht="15" hidden="false" customHeight="false" outlineLevel="0" collapsed="false">
      <c r="A6588" s="22" t="n">
        <v>45966</v>
      </c>
      <c r="B6588" s="23" t="s">
        <v>116</v>
      </c>
      <c r="C6588" s="23" t="s">
        <v>103</v>
      </c>
      <c r="D6588" s="24" t="n">
        <v>-972.3</v>
      </c>
      <c r="E6588" s="25" t="n">
        <f aca="false">MAX(D6588,0)/1000</f>
        <v>0</v>
      </c>
      <c r="F6588" s="25" t="n">
        <f aca="false">MAX(-D6588,0)/1000</f>
        <v>0.9723</v>
      </c>
      <c r="G6588" s="23" t="str">
        <f aca="false">IF(E6588&gt;0,"ja","nein")</f>
        <v>nein</v>
      </c>
      <c r="H6588" s="26" t="n">
        <v>62.883</v>
      </c>
      <c r="I6588" s="26" t="n">
        <f aca="false">(H6588/10+IF(N6588=2025,Einstellungen!$B$23,Einstellungen!$C$23))*(1+Einstellungen!$B$10)</f>
        <v>27.428667</v>
      </c>
      <c r="J6588" s="25" t="n">
        <f aca="false">E6588*I6588/100</f>
        <v>0</v>
      </c>
      <c r="K6588" s="25" t="n">
        <f aca="false">E6588*Einstellungen!$B$5/100</f>
        <v>0</v>
      </c>
      <c r="L6588" s="23" t="str">
        <f aca="false">IF(I6588&lt;Einstellungen!$B$5,"ja","nein")</f>
        <v>ja</v>
      </c>
      <c r="M6588" s="23" t="s">
        <v>132</v>
      </c>
      <c r="N6588" s="23" t="n">
        <v>2025</v>
      </c>
      <c r="O6588" s="23" t="n">
        <v>10</v>
      </c>
    </row>
    <row r="6589" customFormat="false" ht="15" hidden="false" customHeight="false" outlineLevel="0" collapsed="false">
      <c r="A6589" s="22" t="n">
        <v>45966</v>
      </c>
      <c r="B6589" s="23" t="s">
        <v>117</v>
      </c>
      <c r="C6589" s="23" t="s">
        <v>103</v>
      </c>
      <c r="D6589" s="24" t="n">
        <v>-1228</v>
      </c>
      <c r="E6589" s="25" t="n">
        <f aca="false">MAX(D6589,0)/1000</f>
        <v>0</v>
      </c>
      <c r="F6589" s="25" t="n">
        <f aca="false">MAX(-D6589,0)/1000</f>
        <v>1.228</v>
      </c>
      <c r="G6589" s="23" t="str">
        <f aca="false">IF(E6589&gt;0,"ja","nein")</f>
        <v>nein</v>
      </c>
      <c r="H6589" s="26" t="n">
        <v>62.008</v>
      </c>
      <c r="I6589" s="26" t="n">
        <f aca="false">(H6589/10+IF(N6589=2025,Einstellungen!$B$23,Einstellungen!$C$23))*(1+Einstellungen!$B$10)</f>
        <v>27.324542</v>
      </c>
      <c r="J6589" s="25" t="n">
        <f aca="false">E6589*I6589/100</f>
        <v>0</v>
      </c>
      <c r="K6589" s="25" t="n">
        <f aca="false">E6589*Einstellungen!$B$5/100</f>
        <v>0</v>
      </c>
      <c r="L6589" s="23" t="str">
        <f aca="false">IF(I6589&lt;Einstellungen!$B$5,"ja","nein")</f>
        <v>ja</v>
      </c>
      <c r="M6589" s="23" t="s">
        <v>132</v>
      </c>
      <c r="N6589" s="23" t="n">
        <v>2025</v>
      </c>
      <c r="O6589" s="23" t="n">
        <v>11</v>
      </c>
    </row>
    <row r="6590" customFormat="false" ht="15" hidden="false" customHeight="false" outlineLevel="0" collapsed="false">
      <c r="A6590" s="22" t="n">
        <v>45966</v>
      </c>
      <c r="B6590" s="23" t="s">
        <v>118</v>
      </c>
      <c r="C6590" s="23" t="s">
        <v>103</v>
      </c>
      <c r="D6590" s="24" t="n">
        <v>-573.8</v>
      </c>
      <c r="E6590" s="25" t="n">
        <f aca="false">MAX(D6590,0)/1000</f>
        <v>0</v>
      </c>
      <c r="F6590" s="25" t="n">
        <f aca="false">MAX(-D6590,0)/1000</f>
        <v>0.5738</v>
      </c>
      <c r="G6590" s="23" t="str">
        <f aca="false">IF(E6590&gt;0,"ja","nein")</f>
        <v>nein</v>
      </c>
      <c r="H6590" s="26" t="n">
        <v>62.07</v>
      </c>
      <c r="I6590" s="26" t="n">
        <f aca="false">(H6590/10+IF(N6590=2025,Einstellungen!$B$23,Einstellungen!$C$23))*(1+Einstellungen!$B$10)</f>
        <v>27.33192</v>
      </c>
      <c r="J6590" s="25" t="n">
        <f aca="false">E6590*I6590/100</f>
        <v>0</v>
      </c>
      <c r="K6590" s="25" t="n">
        <f aca="false">E6590*Einstellungen!$B$5/100</f>
        <v>0</v>
      </c>
      <c r="L6590" s="23" t="str">
        <f aca="false">IF(I6590&lt;Einstellungen!$B$5,"ja","nein")</f>
        <v>ja</v>
      </c>
      <c r="M6590" s="23" t="s">
        <v>132</v>
      </c>
      <c r="N6590" s="23" t="n">
        <v>2025</v>
      </c>
      <c r="O6590" s="23" t="n">
        <v>12</v>
      </c>
    </row>
    <row r="6591" customFormat="false" ht="15" hidden="false" customHeight="false" outlineLevel="0" collapsed="false">
      <c r="A6591" s="22" t="n">
        <v>45966</v>
      </c>
      <c r="B6591" s="23" t="s">
        <v>119</v>
      </c>
      <c r="C6591" s="23" t="s">
        <v>103</v>
      </c>
      <c r="D6591" s="24" t="n">
        <v>-340.9</v>
      </c>
      <c r="E6591" s="25" t="n">
        <f aca="false">MAX(D6591,0)/1000</f>
        <v>0</v>
      </c>
      <c r="F6591" s="25" t="n">
        <f aca="false">MAX(-D6591,0)/1000</f>
        <v>0.3409</v>
      </c>
      <c r="G6591" s="23" t="str">
        <f aca="false">IF(E6591&gt;0,"ja","nein")</f>
        <v>nein</v>
      </c>
      <c r="H6591" s="26" t="n">
        <v>77.332</v>
      </c>
      <c r="I6591" s="26" t="n">
        <f aca="false">(H6591/10+IF(N6591=2025,Einstellungen!$B$23,Einstellungen!$C$23))*(1+Einstellungen!$B$10)</f>
        <v>29.148098</v>
      </c>
      <c r="J6591" s="25" t="n">
        <f aca="false">E6591*I6591/100</f>
        <v>0</v>
      </c>
      <c r="K6591" s="25" t="n">
        <f aca="false">E6591*Einstellungen!$B$5/100</f>
        <v>0</v>
      </c>
      <c r="L6591" s="23" t="str">
        <f aca="false">IF(I6591&lt;Einstellungen!$B$5,"ja","nein")</f>
        <v>nein</v>
      </c>
      <c r="M6591" s="23" t="s">
        <v>132</v>
      </c>
      <c r="N6591" s="23" t="n">
        <v>2025</v>
      </c>
      <c r="O6591" s="23" t="n">
        <v>13</v>
      </c>
    </row>
    <row r="6592" customFormat="false" ht="15" hidden="false" customHeight="false" outlineLevel="0" collapsed="false">
      <c r="A6592" s="22" t="n">
        <v>45966</v>
      </c>
      <c r="B6592" s="23" t="s">
        <v>120</v>
      </c>
      <c r="C6592" s="23" t="s">
        <v>103</v>
      </c>
      <c r="D6592" s="24" t="n">
        <v>-910.9</v>
      </c>
      <c r="E6592" s="25" t="n">
        <f aca="false">MAX(D6592,0)/1000</f>
        <v>0</v>
      </c>
      <c r="F6592" s="25" t="n">
        <f aca="false">MAX(-D6592,0)/1000</f>
        <v>0.9109</v>
      </c>
      <c r="G6592" s="23" t="str">
        <f aca="false">IF(E6592&gt;0,"ja","nein")</f>
        <v>nein</v>
      </c>
      <c r="H6592" s="26" t="n">
        <v>96.192</v>
      </c>
      <c r="I6592" s="26" t="n">
        <f aca="false">(H6592/10+IF(N6592=2025,Einstellungen!$B$23,Einstellungen!$C$23))*(1+Einstellungen!$B$10)</f>
        <v>31.392438</v>
      </c>
      <c r="J6592" s="25" t="n">
        <f aca="false">E6592*I6592/100</f>
        <v>0</v>
      </c>
      <c r="K6592" s="25" t="n">
        <f aca="false">E6592*Einstellungen!$B$5/100</f>
        <v>0</v>
      </c>
      <c r="L6592" s="23" t="str">
        <f aca="false">IF(I6592&lt;Einstellungen!$B$5,"ja","nein")</f>
        <v>nein</v>
      </c>
      <c r="M6592" s="23" t="s">
        <v>132</v>
      </c>
      <c r="N6592" s="23" t="n">
        <v>2025</v>
      </c>
      <c r="O6592" s="23" t="n">
        <v>14</v>
      </c>
    </row>
    <row r="6593" customFormat="false" ht="15" hidden="false" customHeight="false" outlineLevel="0" collapsed="false">
      <c r="A6593" s="22" t="n">
        <v>45966</v>
      </c>
      <c r="B6593" s="23" t="s">
        <v>104</v>
      </c>
      <c r="C6593" s="23" t="s">
        <v>103</v>
      </c>
      <c r="D6593" s="24" t="n">
        <v>-130.3</v>
      </c>
      <c r="E6593" s="25" t="n">
        <f aca="false">MAX(D6593,0)/1000</f>
        <v>0</v>
      </c>
      <c r="F6593" s="25" t="n">
        <f aca="false">MAX(-D6593,0)/1000</f>
        <v>0.1303</v>
      </c>
      <c r="G6593" s="23" t="str">
        <f aca="false">IF(E6593&gt;0,"ja","nein")</f>
        <v>nein</v>
      </c>
      <c r="H6593" s="26" t="n">
        <v>115.395</v>
      </c>
      <c r="I6593" s="26" t="n">
        <f aca="false">(H6593/10+IF(N6593=2025,Einstellungen!$B$23,Einstellungen!$C$23))*(1+Einstellungen!$B$10)</f>
        <v>33.677595</v>
      </c>
      <c r="J6593" s="25" t="n">
        <f aca="false">E6593*I6593/100</f>
        <v>0</v>
      </c>
      <c r="K6593" s="25" t="n">
        <f aca="false">E6593*Einstellungen!$B$5/100</f>
        <v>0</v>
      </c>
      <c r="L6593" s="23" t="str">
        <f aca="false">IF(I6593&lt;Einstellungen!$B$5,"ja","nein")</f>
        <v>nein</v>
      </c>
      <c r="M6593" s="23" t="s">
        <v>132</v>
      </c>
      <c r="N6593" s="23" t="n">
        <v>2025</v>
      </c>
      <c r="O6593" s="23" t="n">
        <v>15</v>
      </c>
    </row>
    <row r="6594" customFormat="false" ht="15" hidden="false" customHeight="false" outlineLevel="0" collapsed="false">
      <c r="A6594" s="22" t="n">
        <v>45966</v>
      </c>
      <c r="B6594" s="23" t="s">
        <v>105</v>
      </c>
      <c r="C6594" s="23" t="s">
        <v>103</v>
      </c>
      <c r="D6594" s="24" t="n">
        <v>-19.3</v>
      </c>
      <c r="E6594" s="25" t="n">
        <f aca="false">MAX(D6594,0)/1000</f>
        <v>0</v>
      </c>
      <c r="F6594" s="25" t="n">
        <f aca="false">MAX(-D6594,0)/1000</f>
        <v>0.0193</v>
      </c>
      <c r="G6594" s="23" t="str">
        <f aca="false">IF(E6594&gt;0,"ja","nein")</f>
        <v>nein</v>
      </c>
      <c r="H6594" s="26" t="n">
        <v>141.382</v>
      </c>
      <c r="I6594" s="26" t="n">
        <f aca="false">(H6594/10+IF(N6594=2025,Einstellungen!$B$23,Einstellungen!$C$23))*(1+Einstellungen!$B$10)</f>
        <v>36.770048</v>
      </c>
      <c r="J6594" s="25" t="n">
        <f aca="false">E6594*I6594/100</f>
        <v>0</v>
      </c>
      <c r="K6594" s="25" t="n">
        <f aca="false">E6594*Einstellungen!$B$5/100</f>
        <v>0</v>
      </c>
      <c r="L6594" s="23" t="str">
        <f aca="false">IF(I6594&lt;Einstellungen!$B$5,"ja","nein")</f>
        <v>nein</v>
      </c>
      <c r="M6594" s="23" t="s">
        <v>132</v>
      </c>
      <c r="N6594" s="23" t="n">
        <v>2025</v>
      </c>
      <c r="O6594" s="23" t="n">
        <v>16</v>
      </c>
    </row>
    <row r="6595" customFormat="false" ht="15" hidden="false" customHeight="false" outlineLevel="0" collapsed="false">
      <c r="A6595" s="22" t="n">
        <v>45966</v>
      </c>
      <c r="B6595" s="23" t="s">
        <v>97</v>
      </c>
      <c r="C6595" s="23" t="s">
        <v>103</v>
      </c>
      <c r="D6595" s="24" t="n">
        <v>-38.6</v>
      </c>
      <c r="E6595" s="25" t="n">
        <f aca="false">MAX(D6595,0)/1000</f>
        <v>0</v>
      </c>
      <c r="F6595" s="25" t="n">
        <f aca="false">MAX(-D6595,0)/1000</f>
        <v>0.0386</v>
      </c>
      <c r="G6595" s="23" t="str">
        <f aca="false">IF(E6595&gt;0,"ja","nein")</f>
        <v>nein</v>
      </c>
      <c r="H6595" s="26" t="n">
        <v>147.417</v>
      </c>
      <c r="I6595" s="26" t="n">
        <f aca="false">(H6595/10+IF(N6595=2025,Einstellungen!$B$23,Einstellungen!$C$23))*(1+Einstellungen!$B$10)</f>
        <v>37.488213</v>
      </c>
      <c r="J6595" s="25" t="n">
        <f aca="false">E6595*I6595/100</f>
        <v>0</v>
      </c>
      <c r="K6595" s="25" t="n">
        <f aca="false">E6595*Einstellungen!$B$5/100</f>
        <v>0</v>
      </c>
      <c r="L6595" s="23" t="str">
        <f aca="false">IF(I6595&lt;Einstellungen!$B$5,"ja","nein")</f>
        <v>nein</v>
      </c>
      <c r="M6595" s="23" t="s">
        <v>132</v>
      </c>
      <c r="N6595" s="23" t="n">
        <v>2025</v>
      </c>
      <c r="O6595" s="23" t="n">
        <v>17</v>
      </c>
    </row>
    <row r="6596" customFormat="false" ht="15" hidden="false" customHeight="false" outlineLevel="0" collapsed="false">
      <c r="A6596" s="22" t="n">
        <v>45966</v>
      </c>
      <c r="B6596" s="23" t="s">
        <v>99</v>
      </c>
      <c r="C6596" s="23" t="s">
        <v>103</v>
      </c>
      <c r="D6596" s="24" t="n">
        <v>42.7</v>
      </c>
      <c r="E6596" s="25" t="n">
        <f aca="false">MAX(D6596,0)/1000</f>
        <v>0.0427</v>
      </c>
      <c r="F6596" s="25" t="n">
        <f aca="false">MAX(-D6596,0)/1000</f>
        <v>0</v>
      </c>
      <c r="G6596" s="23" t="str">
        <f aca="false">IF(E6596&gt;0,"ja","nein")</f>
        <v>ja</v>
      </c>
      <c r="H6596" s="26" t="n">
        <v>127.58</v>
      </c>
      <c r="I6596" s="26" t="n">
        <f aca="false">(H6596/10+IF(N6596=2025,Einstellungen!$B$23,Einstellungen!$C$23))*(1+Einstellungen!$B$10)</f>
        <v>35.12761</v>
      </c>
      <c r="J6596" s="25" t="n">
        <f aca="false">E6596*I6596/100</f>
        <v>0.01499948947</v>
      </c>
      <c r="K6596" s="25" t="n">
        <f aca="false">E6596*Einstellungen!$B$5/100</f>
        <v>0.012383</v>
      </c>
      <c r="L6596" s="23" t="str">
        <f aca="false">IF(I6596&lt;Einstellungen!$B$5,"ja","nein")</f>
        <v>nein</v>
      </c>
      <c r="M6596" s="23" t="s">
        <v>132</v>
      </c>
      <c r="N6596" s="23" t="n">
        <v>2025</v>
      </c>
      <c r="O6596" s="23" t="n">
        <v>18</v>
      </c>
    </row>
    <row r="6597" customFormat="false" ht="15" hidden="false" customHeight="false" outlineLevel="0" collapsed="false">
      <c r="A6597" s="22" t="n">
        <v>45966</v>
      </c>
      <c r="B6597" s="23" t="s">
        <v>100</v>
      </c>
      <c r="C6597" s="23" t="s">
        <v>103</v>
      </c>
      <c r="D6597" s="24" t="n">
        <v>29.9</v>
      </c>
      <c r="E6597" s="25" t="n">
        <f aca="false">MAX(D6597,0)/1000</f>
        <v>0.0299</v>
      </c>
      <c r="F6597" s="25" t="n">
        <f aca="false">MAX(-D6597,0)/1000</f>
        <v>0</v>
      </c>
      <c r="G6597" s="23" t="str">
        <f aca="false">IF(E6597&gt;0,"ja","nein")</f>
        <v>ja</v>
      </c>
      <c r="H6597" s="26" t="n">
        <v>114.755</v>
      </c>
      <c r="I6597" s="26" t="n">
        <f aca="false">(H6597/10+IF(N6597=2025,Einstellungen!$B$23,Einstellungen!$C$23))*(1+Einstellungen!$B$10)</f>
        <v>33.601435</v>
      </c>
      <c r="J6597" s="25" t="n">
        <f aca="false">E6597*I6597/100</f>
        <v>0.010046829065</v>
      </c>
      <c r="K6597" s="25" t="n">
        <f aca="false">E6597*Einstellungen!$B$5/100</f>
        <v>0.008671</v>
      </c>
      <c r="L6597" s="23" t="str">
        <f aca="false">IF(I6597&lt;Einstellungen!$B$5,"ja","nein")</f>
        <v>nein</v>
      </c>
      <c r="M6597" s="23" t="s">
        <v>132</v>
      </c>
      <c r="N6597" s="23" t="n">
        <v>2025</v>
      </c>
      <c r="O6597" s="23" t="n">
        <v>19</v>
      </c>
    </row>
    <row r="6598" customFormat="false" ht="15" hidden="false" customHeight="false" outlineLevel="0" collapsed="false">
      <c r="A6598" s="22" t="n">
        <v>45966</v>
      </c>
      <c r="B6598" s="23" t="s">
        <v>92</v>
      </c>
      <c r="C6598" s="23" t="s">
        <v>103</v>
      </c>
      <c r="D6598" s="24" t="n">
        <v>-28.5</v>
      </c>
      <c r="E6598" s="25" t="n">
        <f aca="false">MAX(D6598,0)/1000</f>
        <v>0</v>
      </c>
      <c r="F6598" s="25" t="n">
        <f aca="false">MAX(-D6598,0)/1000</f>
        <v>0.0285</v>
      </c>
      <c r="G6598" s="23" t="str">
        <f aca="false">IF(E6598&gt;0,"ja","nein")</f>
        <v>nein</v>
      </c>
      <c r="H6598" s="26" t="n">
        <v>104.79</v>
      </c>
      <c r="I6598" s="26" t="n">
        <f aca="false">(H6598/10+IF(N6598=2025,Einstellungen!$B$23,Einstellungen!$C$23))*(1+Einstellungen!$B$10)</f>
        <v>32.4156</v>
      </c>
      <c r="J6598" s="25" t="n">
        <f aca="false">E6598*I6598/100</f>
        <v>0</v>
      </c>
      <c r="K6598" s="25" t="n">
        <f aca="false">E6598*Einstellungen!$B$5/100</f>
        <v>0</v>
      </c>
      <c r="L6598" s="23" t="str">
        <f aca="false">IF(I6598&lt;Einstellungen!$B$5,"ja","nein")</f>
        <v>nein</v>
      </c>
      <c r="M6598" s="23" t="s">
        <v>132</v>
      </c>
      <c r="N6598" s="23" t="n">
        <v>2025</v>
      </c>
      <c r="O6598" s="23" t="n">
        <v>20</v>
      </c>
    </row>
    <row r="6599" customFormat="false" ht="15" hidden="false" customHeight="false" outlineLevel="0" collapsed="false">
      <c r="A6599" s="22" t="n">
        <v>45966</v>
      </c>
      <c r="B6599" s="23" t="s">
        <v>95</v>
      </c>
      <c r="C6599" s="23" t="s">
        <v>103</v>
      </c>
      <c r="D6599" s="24" t="n">
        <v>-100.7</v>
      </c>
      <c r="E6599" s="25" t="n">
        <f aca="false">MAX(D6599,0)/1000</f>
        <v>0</v>
      </c>
      <c r="F6599" s="25" t="n">
        <f aca="false">MAX(-D6599,0)/1000</f>
        <v>0.1007</v>
      </c>
      <c r="G6599" s="23" t="str">
        <f aca="false">IF(E6599&gt;0,"ja","nein")</f>
        <v>nein</v>
      </c>
      <c r="H6599" s="26" t="n">
        <v>98.918</v>
      </c>
      <c r="I6599" s="26" t="n">
        <f aca="false">(H6599/10+IF(N6599=2025,Einstellungen!$B$23,Einstellungen!$C$23))*(1+Einstellungen!$B$10)</f>
        <v>31.716832</v>
      </c>
      <c r="J6599" s="25" t="n">
        <f aca="false">E6599*I6599/100</f>
        <v>0</v>
      </c>
      <c r="K6599" s="25" t="n">
        <f aca="false">E6599*Einstellungen!$B$5/100</f>
        <v>0</v>
      </c>
      <c r="L6599" s="23" t="str">
        <f aca="false">IF(I6599&lt;Einstellungen!$B$5,"ja","nein")</f>
        <v>nein</v>
      </c>
      <c r="M6599" s="23" t="s">
        <v>132</v>
      </c>
      <c r="N6599" s="23" t="n">
        <v>2025</v>
      </c>
      <c r="O6599" s="23" t="n">
        <v>21</v>
      </c>
    </row>
    <row r="6600" customFormat="false" ht="15" hidden="false" customHeight="false" outlineLevel="0" collapsed="false">
      <c r="A6600" s="22" t="n">
        <v>45966</v>
      </c>
      <c r="B6600" s="23" t="s">
        <v>96</v>
      </c>
      <c r="C6600" s="23" t="s">
        <v>103</v>
      </c>
      <c r="D6600" s="24" t="n">
        <v>-165</v>
      </c>
      <c r="E6600" s="25" t="n">
        <f aca="false">MAX(D6600,0)/1000</f>
        <v>0</v>
      </c>
      <c r="F6600" s="25" t="n">
        <f aca="false">MAX(-D6600,0)/1000</f>
        <v>0.165</v>
      </c>
      <c r="G6600" s="23" t="str">
        <f aca="false">IF(E6600&gt;0,"ja","nein")</f>
        <v>nein</v>
      </c>
      <c r="H6600" s="26" t="n">
        <v>88.847</v>
      </c>
      <c r="I6600" s="26" t="n">
        <f aca="false">(H6600/10+IF(N6600=2025,Einstellungen!$B$23,Einstellungen!$C$23))*(1+Einstellungen!$B$10)</f>
        <v>30.518383</v>
      </c>
      <c r="J6600" s="25" t="n">
        <f aca="false">E6600*I6600/100</f>
        <v>0</v>
      </c>
      <c r="K6600" s="25" t="n">
        <f aca="false">E6600*Einstellungen!$B$5/100</f>
        <v>0</v>
      </c>
      <c r="L6600" s="23" t="str">
        <f aca="false">IF(I6600&lt;Einstellungen!$B$5,"ja","nein")</f>
        <v>nein</v>
      </c>
      <c r="M6600" s="23" t="s">
        <v>132</v>
      </c>
      <c r="N6600" s="23" t="n">
        <v>2025</v>
      </c>
      <c r="O6600" s="23" t="n">
        <v>22</v>
      </c>
    </row>
    <row r="6601" customFormat="false" ht="15" hidden="false" customHeight="false" outlineLevel="0" collapsed="false">
      <c r="A6601" s="22" t="n">
        <v>45966</v>
      </c>
      <c r="B6601" s="23" t="s">
        <v>101</v>
      </c>
      <c r="C6601" s="23" t="s">
        <v>103</v>
      </c>
      <c r="D6601" s="24" t="n">
        <v>-165</v>
      </c>
      <c r="E6601" s="25" t="n">
        <f aca="false">MAX(D6601,0)/1000</f>
        <v>0</v>
      </c>
      <c r="F6601" s="25" t="n">
        <f aca="false">MAX(-D6601,0)/1000</f>
        <v>0.165</v>
      </c>
      <c r="G6601" s="23" t="str">
        <f aca="false">IF(E6601&gt;0,"ja","nein")</f>
        <v>nein</v>
      </c>
      <c r="H6601" s="26" t="n">
        <v>87.7</v>
      </c>
      <c r="I6601" s="26" t="n">
        <f aca="false">(H6601/10+IF(N6601=2025,Einstellungen!$B$23,Einstellungen!$C$23))*(1+Einstellungen!$B$10)</f>
        <v>30.38189</v>
      </c>
      <c r="J6601" s="25" t="n">
        <f aca="false">E6601*I6601/100</f>
        <v>0</v>
      </c>
      <c r="K6601" s="25" t="n">
        <f aca="false">E6601*Einstellungen!$B$5/100</f>
        <v>0</v>
      </c>
      <c r="L6601" s="23" t="str">
        <f aca="false">IF(I6601&lt;Einstellungen!$B$5,"ja","nein")</f>
        <v>nein</v>
      </c>
      <c r="M6601" s="23" t="s">
        <v>132</v>
      </c>
      <c r="N6601" s="23" t="n">
        <v>2025</v>
      </c>
      <c r="O6601" s="23" t="n">
        <v>23</v>
      </c>
    </row>
    <row r="6602" customFormat="false" ht="15" hidden="false" customHeight="false" outlineLevel="0" collapsed="false">
      <c r="A6602" s="22" t="n">
        <v>45967</v>
      </c>
      <c r="B6602" s="23" t="s">
        <v>115</v>
      </c>
      <c r="C6602" s="23" t="s">
        <v>106</v>
      </c>
      <c r="D6602" s="24" t="n">
        <v>-294.3</v>
      </c>
      <c r="E6602" s="25" t="n">
        <f aca="false">MAX(D6602,0)/1000</f>
        <v>0</v>
      </c>
      <c r="F6602" s="25" t="n">
        <f aca="false">MAX(-D6602,0)/1000</f>
        <v>0.2943</v>
      </c>
      <c r="G6602" s="23" t="str">
        <f aca="false">IF(E6602&gt;0,"ja","nein")</f>
        <v>nein</v>
      </c>
      <c r="H6602" s="26" t="n">
        <v>93.213</v>
      </c>
      <c r="I6602" s="26" t="n">
        <f aca="false">(H6602/10+IF(N6602=2025,Einstellungen!$B$23,Einstellungen!$C$23))*(1+Einstellungen!$B$10)</f>
        <v>31.037937</v>
      </c>
      <c r="J6602" s="25" t="n">
        <f aca="false">E6602*I6602/100</f>
        <v>0</v>
      </c>
      <c r="K6602" s="25" t="n">
        <f aca="false">E6602*Einstellungen!$B$5/100</f>
        <v>0</v>
      </c>
      <c r="L6602" s="23" t="str">
        <f aca="false">IF(I6602&lt;Einstellungen!$B$5,"ja","nein")</f>
        <v>nein</v>
      </c>
      <c r="M6602" s="23" t="s">
        <v>132</v>
      </c>
      <c r="N6602" s="23" t="n">
        <v>2025</v>
      </c>
      <c r="O6602" s="23" t="n">
        <v>9</v>
      </c>
    </row>
    <row r="6603" customFormat="false" ht="15" hidden="false" customHeight="false" outlineLevel="0" collapsed="false">
      <c r="A6603" s="22" t="n">
        <v>45967</v>
      </c>
      <c r="B6603" s="23" t="s">
        <v>116</v>
      </c>
      <c r="C6603" s="23" t="s">
        <v>106</v>
      </c>
      <c r="D6603" s="24" t="n">
        <v>-793.3</v>
      </c>
      <c r="E6603" s="25" t="n">
        <f aca="false">MAX(D6603,0)/1000</f>
        <v>0</v>
      </c>
      <c r="F6603" s="25" t="n">
        <f aca="false">MAX(-D6603,0)/1000</f>
        <v>0.7933</v>
      </c>
      <c r="G6603" s="23" t="str">
        <f aca="false">IF(E6603&gt;0,"ja","nein")</f>
        <v>nein</v>
      </c>
      <c r="H6603" s="26" t="n">
        <v>85.157</v>
      </c>
      <c r="I6603" s="26" t="n">
        <f aca="false">(H6603/10+IF(N6603=2025,Einstellungen!$B$23,Einstellungen!$C$23))*(1+Einstellungen!$B$10)</f>
        <v>30.079273</v>
      </c>
      <c r="J6603" s="25" t="n">
        <f aca="false">E6603*I6603/100</f>
        <v>0</v>
      </c>
      <c r="K6603" s="25" t="n">
        <f aca="false">E6603*Einstellungen!$B$5/100</f>
        <v>0</v>
      </c>
      <c r="L6603" s="23" t="str">
        <f aca="false">IF(I6603&lt;Einstellungen!$B$5,"ja","nein")</f>
        <v>nein</v>
      </c>
      <c r="M6603" s="23" t="s">
        <v>132</v>
      </c>
      <c r="N6603" s="23" t="n">
        <v>2025</v>
      </c>
      <c r="O6603" s="23" t="n">
        <v>10</v>
      </c>
    </row>
    <row r="6604" customFormat="false" ht="15" hidden="false" customHeight="false" outlineLevel="0" collapsed="false">
      <c r="A6604" s="22" t="n">
        <v>45967</v>
      </c>
      <c r="B6604" s="23" t="s">
        <v>117</v>
      </c>
      <c r="C6604" s="23" t="s">
        <v>106</v>
      </c>
      <c r="D6604" s="24" t="n">
        <v>-889.1</v>
      </c>
      <c r="E6604" s="25" t="n">
        <f aca="false">MAX(D6604,0)/1000</f>
        <v>0</v>
      </c>
      <c r="F6604" s="25" t="n">
        <f aca="false">MAX(-D6604,0)/1000</f>
        <v>0.8891</v>
      </c>
      <c r="G6604" s="23" t="str">
        <f aca="false">IF(E6604&gt;0,"ja","nein")</f>
        <v>nein</v>
      </c>
      <c r="H6604" s="26" t="n">
        <v>83.7</v>
      </c>
      <c r="I6604" s="26" t="n">
        <f aca="false">(H6604/10+IF(N6604=2025,Einstellungen!$B$23,Einstellungen!$C$23))*(1+Einstellungen!$B$10)</f>
        <v>29.90589</v>
      </c>
      <c r="J6604" s="25" t="n">
        <f aca="false">E6604*I6604/100</f>
        <v>0</v>
      </c>
      <c r="K6604" s="25" t="n">
        <f aca="false">E6604*Einstellungen!$B$5/100</f>
        <v>0</v>
      </c>
      <c r="L6604" s="23" t="str">
        <f aca="false">IF(I6604&lt;Einstellungen!$B$5,"ja","nein")</f>
        <v>nein</v>
      </c>
      <c r="M6604" s="23" t="s">
        <v>132</v>
      </c>
      <c r="N6604" s="23" t="n">
        <v>2025</v>
      </c>
      <c r="O6604" s="23" t="n">
        <v>11</v>
      </c>
    </row>
    <row r="6605" customFormat="false" ht="15" hidden="false" customHeight="false" outlineLevel="0" collapsed="false">
      <c r="A6605" s="22" t="n">
        <v>45967</v>
      </c>
      <c r="B6605" s="23" t="s">
        <v>118</v>
      </c>
      <c r="C6605" s="23" t="s">
        <v>106</v>
      </c>
      <c r="D6605" s="24" t="n">
        <v>-2019</v>
      </c>
      <c r="E6605" s="25" t="n">
        <f aca="false">MAX(D6605,0)/1000</f>
        <v>0</v>
      </c>
      <c r="F6605" s="25" t="n">
        <f aca="false">MAX(-D6605,0)/1000</f>
        <v>2.019</v>
      </c>
      <c r="G6605" s="23" t="str">
        <f aca="false">IF(E6605&gt;0,"ja","nein")</f>
        <v>nein</v>
      </c>
      <c r="H6605" s="26" t="n">
        <v>83.993</v>
      </c>
      <c r="I6605" s="26" t="n">
        <f aca="false">(H6605/10+IF(N6605=2025,Einstellungen!$B$23,Einstellungen!$C$23))*(1+Einstellungen!$B$10)</f>
        <v>29.940757</v>
      </c>
      <c r="J6605" s="25" t="n">
        <f aca="false">E6605*I6605/100</f>
        <v>0</v>
      </c>
      <c r="K6605" s="25" t="n">
        <f aca="false">E6605*Einstellungen!$B$5/100</f>
        <v>0</v>
      </c>
      <c r="L6605" s="23" t="str">
        <f aca="false">IF(I6605&lt;Einstellungen!$B$5,"ja","nein")</f>
        <v>nein</v>
      </c>
      <c r="M6605" s="23" t="s">
        <v>132</v>
      </c>
      <c r="N6605" s="23" t="n">
        <v>2025</v>
      </c>
      <c r="O6605" s="23" t="n">
        <v>12</v>
      </c>
    </row>
    <row r="6606" customFormat="false" ht="15" hidden="false" customHeight="false" outlineLevel="0" collapsed="false">
      <c r="A6606" s="22" t="n">
        <v>45967</v>
      </c>
      <c r="B6606" s="23" t="s">
        <v>119</v>
      </c>
      <c r="C6606" s="23" t="s">
        <v>106</v>
      </c>
      <c r="D6606" s="24" t="n">
        <v>-2753.6</v>
      </c>
      <c r="E6606" s="25" t="n">
        <f aca="false">MAX(D6606,0)/1000</f>
        <v>0</v>
      </c>
      <c r="F6606" s="25" t="n">
        <f aca="false">MAX(-D6606,0)/1000</f>
        <v>2.7536</v>
      </c>
      <c r="G6606" s="23" t="str">
        <f aca="false">IF(E6606&gt;0,"ja","nein")</f>
        <v>nein</v>
      </c>
      <c r="H6606" s="26" t="n">
        <v>87.18</v>
      </c>
      <c r="I6606" s="26" t="n">
        <f aca="false">(H6606/10+IF(N6606=2025,Einstellungen!$B$23,Einstellungen!$C$23))*(1+Einstellungen!$B$10)</f>
        <v>30.32001</v>
      </c>
      <c r="J6606" s="25" t="n">
        <f aca="false">E6606*I6606/100</f>
        <v>0</v>
      </c>
      <c r="K6606" s="25" t="n">
        <f aca="false">E6606*Einstellungen!$B$5/100</f>
        <v>0</v>
      </c>
      <c r="L6606" s="23" t="str">
        <f aca="false">IF(I6606&lt;Einstellungen!$B$5,"ja","nein")</f>
        <v>nein</v>
      </c>
      <c r="M6606" s="23" t="s">
        <v>132</v>
      </c>
      <c r="N6606" s="23" t="n">
        <v>2025</v>
      </c>
      <c r="O6606" s="23" t="n">
        <v>13</v>
      </c>
    </row>
    <row r="6607" customFormat="false" ht="15" hidden="false" customHeight="false" outlineLevel="0" collapsed="false">
      <c r="A6607" s="22" t="n">
        <v>45967</v>
      </c>
      <c r="B6607" s="23" t="s">
        <v>120</v>
      </c>
      <c r="C6607" s="23" t="s">
        <v>106</v>
      </c>
      <c r="D6607" s="24" t="n">
        <v>-1814</v>
      </c>
      <c r="E6607" s="25" t="n">
        <f aca="false">MAX(D6607,0)/1000</f>
        <v>0</v>
      </c>
      <c r="F6607" s="25" t="n">
        <f aca="false">MAX(-D6607,0)/1000</f>
        <v>1.814</v>
      </c>
      <c r="G6607" s="23" t="str">
        <f aca="false">IF(E6607&gt;0,"ja","nein")</f>
        <v>nein</v>
      </c>
      <c r="H6607" s="26" t="n">
        <v>99.485</v>
      </c>
      <c r="I6607" s="26" t="n">
        <f aca="false">(H6607/10+IF(N6607=2025,Einstellungen!$B$23,Einstellungen!$C$23))*(1+Einstellungen!$B$10)</f>
        <v>31.784305</v>
      </c>
      <c r="J6607" s="25" t="n">
        <f aca="false">E6607*I6607/100</f>
        <v>0</v>
      </c>
      <c r="K6607" s="25" t="n">
        <f aca="false">E6607*Einstellungen!$B$5/100</f>
        <v>0</v>
      </c>
      <c r="L6607" s="23" t="str">
        <f aca="false">IF(I6607&lt;Einstellungen!$B$5,"ja","nein")</f>
        <v>nein</v>
      </c>
      <c r="M6607" s="23" t="s">
        <v>132</v>
      </c>
      <c r="N6607" s="23" t="n">
        <v>2025</v>
      </c>
      <c r="O6607" s="23" t="n">
        <v>14</v>
      </c>
    </row>
    <row r="6608" customFormat="false" ht="15" hidden="false" customHeight="false" outlineLevel="0" collapsed="false">
      <c r="A6608" s="22" t="n">
        <v>45967</v>
      </c>
      <c r="B6608" s="23" t="s">
        <v>104</v>
      </c>
      <c r="C6608" s="23" t="s">
        <v>106</v>
      </c>
      <c r="D6608" s="24" t="n">
        <v>-102.9</v>
      </c>
      <c r="E6608" s="25" t="n">
        <f aca="false">MAX(D6608,0)/1000</f>
        <v>0</v>
      </c>
      <c r="F6608" s="25" t="n">
        <f aca="false">MAX(-D6608,0)/1000</f>
        <v>0.1029</v>
      </c>
      <c r="G6608" s="23" t="str">
        <f aca="false">IF(E6608&gt;0,"ja","nein")</f>
        <v>nein</v>
      </c>
      <c r="H6608" s="26" t="n">
        <v>128.24</v>
      </c>
      <c r="I6608" s="26" t="n">
        <f aca="false">(H6608/10+IF(N6608=2025,Einstellungen!$B$23,Einstellungen!$C$23))*(1+Einstellungen!$B$10)</f>
        <v>35.20615</v>
      </c>
      <c r="J6608" s="25" t="n">
        <f aca="false">E6608*I6608/100</f>
        <v>0</v>
      </c>
      <c r="K6608" s="25" t="n">
        <f aca="false">E6608*Einstellungen!$B$5/100</f>
        <v>0</v>
      </c>
      <c r="L6608" s="23" t="str">
        <f aca="false">IF(I6608&lt;Einstellungen!$B$5,"ja","nein")</f>
        <v>nein</v>
      </c>
      <c r="M6608" s="23" t="s">
        <v>132</v>
      </c>
      <c r="N6608" s="23" t="n">
        <v>2025</v>
      </c>
      <c r="O6608" s="23" t="n">
        <v>15</v>
      </c>
    </row>
    <row r="6609" customFormat="false" ht="15" hidden="false" customHeight="false" outlineLevel="0" collapsed="false">
      <c r="A6609" s="22" t="n">
        <v>45967</v>
      </c>
      <c r="B6609" s="23" t="s">
        <v>105</v>
      </c>
      <c r="C6609" s="23" t="s">
        <v>106</v>
      </c>
      <c r="D6609" s="24" t="n">
        <v>169.8</v>
      </c>
      <c r="E6609" s="25" t="n">
        <f aca="false">MAX(D6609,0)/1000</f>
        <v>0.1698</v>
      </c>
      <c r="F6609" s="25" t="n">
        <f aca="false">MAX(-D6609,0)/1000</f>
        <v>0</v>
      </c>
      <c r="G6609" s="23" t="str">
        <f aca="false">IF(E6609&gt;0,"ja","nein")</f>
        <v>ja</v>
      </c>
      <c r="H6609" s="26" t="n">
        <v>147.495</v>
      </c>
      <c r="I6609" s="26" t="n">
        <f aca="false">(H6609/10+IF(N6609=2025,Einstellungen!$B$23,Einstellungen!$C$23))*(1+Einstellungen!$B$10)</f>
        <v>37.497495</v>
      </c>
      <c r="J6609" s="25" t="n">
        <f aca="false">E6609*I6609/100</f>
        <v>0.06367074651</v>
      </c>
      <c r="K6609" s="25" t="n">
        <f aca="false">E6609*Einstellungen!$B$5/100</f>
        <v>0.049242</v>
      </c>
      <c r="L6609" s="23" t="str">
        <f aca="false">IF(I6609&lt;Einstellungen!$B$5,"ja","nein")</f>
        <v>nein</v>
      </c>
      <c r="M6609" s="23" t="s">
        <v>132</v>
      </c>
      <c r="N6609" s="23" t="n">
        <v>2025</v>
      </c>
      <c r="O6609" s="23" t="n">
        <v>16</v>
      </c>
    </row>
    <row r="6610" customFormat="false" ht="15" hidden="false" customHeight="false" outlineLevel="0" collapsed="false">
      <c r="A6610" s="22" t="n">
        <v>45967</v>
      </c>
      <c r="B6610" s="23" t="s">
        <v>97</v>
      </c>
      <c r="C6610" s="23" t="s">
        <v>106</v>
      </c>
      <c r="D6610" s="24" t="n">
        <v>29.4</v>
      </c>
      <c r="E6610" s="25" t="n">
        <f aca="false">MAX(D6610,0)/1000</f>
        <v>0.0294</v>
      </c>
      <c r="F6610" s="25" t="n">
        <f aca="false">MAX(-D6610,0)/1000</f>
        <v>0</v>
      </c>
      <c r="G6610" s="23" t="str">
        <f aca="false">IF(E6610&gt;0,"ja","nein")</f>
        <v>ja</v>
      </c>
      <c r="H6610" s="26" t="n">
        <v>154.255</v>
      </c>
      <c r="I6610" s="26" t="n">
        <f aca="false">(H6610/10+IF(N6610=2025,Einstellungen!$B$23,Einstellungen!$C$23))*(1+Einstellungen!$B$10)</f>
        <v>38.301935</v>
      </c>
      <c r="J6610" s="25" t="n">
        <f aca="false">E6610*I6610/100</f>
        <v>0.01126076889</v>
      </c>
      <c r="K6610" s="25" t="n">
        <f aca="false">E6610*Einstellungen!$B$5/100</f>
        <v>0.008526</v>
      </c>
      <c r="L6610" s="23" t="str">
        <f aca="false">IF(I6610&lt;Einstellungen!$B$5,"ja","nein")</f>
        <v>nein</v>
      </c>
      <c r="M6610" s="23" t="s">
        <v>132</v>
      </c>
      <c r="N6610" s="23" t="n">
        <v>2025</v>
      </c>
      <c r="O6610" s="23" t="n">
        <v>17</v>
      </c>
    </row>
    <row r="6611" customFormat="false" ht="15" hidden="false" customHeight="false" outlineLevel="0" collapsed="false">
      <c r="A6611" s="22" t="n">
        <v>45967</v>
      </c>
      <c r="B6611" s="23" t="s">
        <v>99</v>
      </c>
      <c r="C6611" s="23" t="s">
        <v>106</v>
      </c>
      <c r="D6611" s="24" t="n">
        <v>-69.7</v>
      </c>
      <c r="E6611" s="25" t="n">
        <f aca="false">MAX(D6611,0)/1000</f>
        <v>0</v>
      </c>
      <c r="F6611" s="25" t="n">
        <f aca="false">MAX(-D6611,0)/1000</f>
        <v>0.0697</v>
      </c>
      <c r="G6611" s="23" t="str">
        <f aca="false">IF(E6611&gt;0,"ja","nein")</f>
        <v>nein</v>
      </c>
      <c r="H6611" s="26" t="n">
        <v>137.447</v>
      </c>
      <c r="I6611" s="26" t="n">
        <f aca="false">(H6611/10+IF(N6611=2025,Einstellungen!$B$23,Einstellungen!$C$23))*(1+Einstellungen!$B$10)</f>
        <v>36.301783</v>
      </c>
      <c r="J6611" s="25" t="n">
        <f aca="false">E6611*I6611/100</f>
        <v>0</v>
      </c>
      <c r="K6611" s="25" t="n">
        <f aca="false">E6611*Einstellungen!$B$5/100</f>
        <v>0</v>
      </c>
      <c r="L6611" s="23" t="str">
        <f aca="false">IF(I6611&lt;Einstellungen!$B$5,"ja","nein")</f>
        <v>nein</v>
      </c>
      <c r="M6611" s="23" t="s">
        <v>132</v>
      </c>
      <c r="N6611" s="23" t="n">
        <v>2025</v>
      </c>
      <c r="O6611" s="23" t="n">
        <v>18</v>
      </c>
    </row>
    <row r="6612" customFormat="false" ht="15" hidden="false" customHeight="false" outlineLevel="0" collapsed="false">
      <c r="A6612" s="22" t="n">
        <v>45967</v>
      </c>
      <c r="B6612" s="23" t="s">
        <v>100</v>
      </c>
      <c r="C6612" s="23" t="s">
        <v>106</v>
      </c>
      <c r="D6612" s="24" t="n">
        <v>-16</v>
      </c>
      <c r="E6612" s="25" t="n">
        <f aca="false">MAX(D6612,0)/1000</f>
        <v>0</v>
      </c>
      <c r="F6612" s="25" t="n">
        <f aca="false">MAX(-D6612,0)/1000</f>
        <v>0.016</v>
      </c>
      <c r="G6612" s="23" t="str">
        <f aca="false">IF(E6612&gt;0,"ja","nein")</f>
        <v>nein</v>
      </c>
      <c r="H6612" s="26" t="n">
        <v>126.463</v>
      </c>
      <c r="I6612" s="26" t="n">
        <f aca="false">(H6612/10+IF(N6612=2025,Einstellungen!$B$23,Einstellungen!$C$23))*(1+Einstellungen!$B$10)</f>
        <v>34.994687</v>
      </c>
      <c r="J6612" s="25" t="n">
        <f aca="false">E6612*I6612/100</f>
        <v>0</v>
      </c>
      <c r="K6612" s="25" t="n">
        <f aca="false">E6612*Einstellungen!$B$5/100</f>
        <v>0</v>
      </c>
      <c r="L6612" s="23" t="str">
        <f aca="false">IF(I6612&lt;Einstellungen!$B$5,"ja","nein")</f>
        <v>nein</v>
      </c>
      <c r="M6612" s="23" t="s">
        <v>132</v>
      </c>
      <c r="N6612" s="23" t="n">
        <v>2025</v>
      </c>
      <c r="O6612" s="23" t="n">
        <v>19</v>
      </c>
    </row>
    <row r="6613" customFormat="false" ht="15" hidden="false" customHeight="false" outlineLevel="0" collapsed="false">
      <c r="A6613" s="22" t="n">
        <v>45967</v>
      </c>
      <c r="B6613" s="23" t="s">
        <v>92</v>
      </c>
      <c r="C6613" s="23" t="s">
        <v>106</v>
      </c>
      <c r="D6613" s="24" t="n">
        <v>-69.1</v>
      </c>
      <c r="E6613" s="25" t="n">
        <f aca="false">MAX(D6613,0)/1000</f>
        <v>0</v>
      </c>
      <c r="F6613" s="25" t="n">
        <f aca="false">MAX(-D6613,0)/1000</f>
        <v>0.0691</v>
      </c>
      <c r="G6613" s="23" t="str">
        <f aca="false">IF(E6613&gt;0,"ja","nein")</f>
        <v>nein</v>
      </c>
      <c r="H6613" s="26" t="n">
        <v>114.97</v>
      </c>
      <c r="I6613" s="26" t="n">
        <f aca="false">(H6613/10+IF(N6613=2025,Einstellungen!$B$23,Einstellungen!$C$23))*(1+Einstellungen!$B$10)</f>
        <v>33.62702</v>
      </c>
      <c r="J6613" s="25" t="n">
        <f aca="false">E6613*I6613/100</f>
        <v>0</v>
      </c>
      <c r="K6613" s="25" t="n">
        <f aca="false">E6613*Einstellungen!$B$5/100</f>
        <v>0</v>
      </c>
      <c r="L6613" s="23" t="str">
        <f aca="false">IF(I6613&lt;Einstellungen!$B$5,"ja","nein")</f>
        <v>nein</v>
      </c>
      <c r="M6613" s="23" t="s">
        <v>132</v>
      </c>
      <c r="N6613" s="23" t="n">
        <v>2025</v>
      </c>
      <c r="O6613" s="23" t="n">
        <v>20</v>
      </c>
    </row>
    <row r="6614" customFormat="false" ht="15" hidden="false" customHeight="false" outlineLevel="0" collapsed="false">
      <c r="A6614" s="22" t="n">
        <v>45967</v>
      </c>
      <c r="B6614" s="23" t="s">
        <v>95</v>
      </c>
      <c r="C6614" s="23" t="s">
        <v>106</v>
      </c>
      <c r="D6614" s="24" t="n">
        <v>123.4</v>
      </c>
      <c r="E6614" s="25" t="n">
        <f aca="false">MAX(D6614,0)/1000</f>
        <v>0.1234</v>
      </c>
      <c r="F6614" s="25" t="n">
        <f aca="false">MAX(-D6614,0)/1000</f>
        <v>0</v>
      </c>
      <c r="G6614" s="23" t="str">
        <f aca="false">IF(E6614&gt;0,"ja","nein")</f>
        <v>ja</v>
      </c>
      <c r="H6614" s="26" t="n">
        <v>100.98</v>
      </c>
      <c r="I6614" s="26" t="n">
        <f aca="false">(H6614/10+IF(N6614=2025,Einstellungen!$B$23,Einstellungen!$C$23))*(1+Einstellungen!$B$10)</f>
        <v>31.96221</v>
      </c>
      <c r="J6614" s="25" t="n">
        <f aca="false">E6614*I6614/100</f>
        <v>0.03944136714</v>
      </c>
      <c r="K6614" s="25" t="n">
        <f aca="false">E6614*Einstellungen!$B$5/100</f>
        <v>0.035786</v>
      </c>
      <c r="L6614" s="23" t="str">
        <f aca="false">IF(I6614&lt;Einstellungen!$B$5,"ja","nein")</f>
        <v>nein</v>
      </c>
      <c r="M6614" s="23" t="s">
        <v>132</v>
      </c>
      <c r="N6614" s="23" t="n">
        <v>2025</v>
      </c>
      <c r="O6614" s="23" t="n">
        <v>21</v>
      </c>
    </row>
    <row r="6615" customFormat="false" ht="15" hidden="false" customHeight="false" outlineLevel="0" collapsed="false">
      <c r="A6615" s="22" t="n">
        <v>45967</v>
      </c>
      <c r="B6615" s="23" t="s">
        <v>96</v>
      </c>
      <c r="C6615" s="23" t="s">
        <v>106</v>
      </c>
      <c r="D6615" s="24" t="n">
        <v>28.6</v>
      </c>
      <c r="E6615" s="25" t="n">
        <f aca="false">MAX(D6615,0)/1000</f>
        <v>0.0286</v>
      </c>
      <c r="F6615" s="25" t="n">
        <f aca="false">MAX(-D6615,0)/1000</f>
        <v>0</v>
      </c>
      <c r="G6615" s="23" t="str">
        <f aca="false">IF(E6615&gt;0,"ja","nein")</f>
        <v>ja</v>
      </c>
      <c r="H6615" s="26" t="n">
        <v>97.485</v>
      </c>
      <c r="I6615" s="26" t="n">
        <f aca="false">(H6615/10+IF(N6615=2025,Einstellungen!$B$23,Einstellungen!$C$23))*(1+Einstellungen!$B$10)</f>
        <v>31.546305</v>
      </c>
      <c r="J6615" s="25" t="n">
        <f aca="false">E6615*I6615/100</f>
        <v>0.00902224323</v>
      </c>
      <c r="K6615" s="25" t="n">
        <f aca="false">E6615*Einstellungen!$B$5/100</f>
        <v>0.008294</v>
      </c>
      <c r="L6615" s="23" t="str">
        <f aca="false">IF(I6615&lt;Einstellungen!$B$5,"ja","nein")</f>
        <v>nein</v>
      </c>
      <c r="M6615" s="23" t="s">
        <v>132</v>
      </c>
      <c r="N6615" s="23" t="n">
        <v>2025</v>
      </c>
      <c r="O6615" s="23" t="n">
        <v>22</v>
      </c>
    </row>
    <row r="6616" customFormat="false" ht="15" hidden="false" customHeight="false" outlineLevel="0" collapsed="false">
      <c r="A6616" s="22" t="n">
        <v>45967</v>
      </c>
      <c r="B6616" s="23" t="s">
        <v>101</v>
      </c>
      <c r="C6616" s="23" t="s">
        <v>106</v>
      </c>
      <c r="D6616" s="24" t="n">
        <v>10.3</v>
      </c>
      <c r="E6616" s="25" t="n">
        <f aca="false">MAX(D6616,0)/1000</f>
        <v>0.0103</v>
      </c>
      <c r="F6616" s="25" t="n">
        <f aca="false">MAX(-D6616,0)/1000</f>
        <v>0</v>
      </c>
      <c r="G6616" s="23" t="str">
        <f aca="false">IF(E6616&gt;0,"ja","nein")</f>
        <v>ja</v>
      </c>
      <c r="H6616" s="26" t="n">
        <v>90.553</v>
      </c>
      <c r="I6616" s="26" t="n">
        <f aca="false">(H6616/10+IF(N6616=2025,Einstellungen!$B$23,Einstellungen!$C$23))*(1+Einstellungen!$B$10)</f>
        <v>30.721397</v>
      </c>
      <c r="J6616" s="25" t="n">
        <f aca="false">E6616*I6616/100</f>
        <v>0.003164303891</v>
      </c>
      <c r="K6616" s="25" t="n">
        <f aca="false">E6616*Einstellungen!$B$5/100</f>
        <v>0.002987</v>
      </c>
      <c r="L6616" s="23" t="str">
        <f aca="false">IF(I6616&lt;Einstellungen!$B$5,"ja","nein")</f>
        <v>nein</v>
      </c>
      <c r="M6616" s="23" t="s">
        <v>132</v>
      </c>
      <c r="N6616" s="23" t="n">
        <v>2025</v>
      </c>
      <c r="O6616" s="23" t="n">
        <v>23</v>
      </c>
    </row>
    <row r="6617" customFormat="false" ht="15" hidden="false" customHeight="false" outlineLevel="0" collapsed="false">
      <c r="A6617" s="22" t="n">
        <v>45968</v>
      </c>
      <c r="B6617" s="23" t="s">
        <v>102</v>
      </c>
      <c r="C6617" s="23" t="s">
        <v>121</v>
      </c>
      <c r="D6617" s="24" t="n">
        <v>-68.7</v>
      </c>
      <c r="E6617" s="25" t="n">
        <f aca="false">MAX(D6617,0)/1000</f>
        <v>0</v>
      </c>
      <c r="F6617" s="25" t="n">
        <f aca="false">MAX(-D6617,0)/1000</f>
        <v>0.0687</v>
      </c>
      <c r="G6617" s="23" t="str">
        <f aca="false">IF(E6617&gt;0,"ja","nein")</f>
        <v>nein</v>
      </c>
      <c r="H6617" s="26" t="n">
        <v>90.177</v>
      </c>
      <c r="I6617" s="26" t="n">
        <f aca="false">(H6617/10+IF(N6617=2025,Einstellungen!$B$23,Einstellungen!$C$23))*(1+Einstellungen!$B$10)</f>
        <v>30.676653</v>
      </c>
      <c r="J6617" s="25" t="n">
        <f aca="false">E6617*I6617/100</f>
        <v>0</v>
      </c>
      <c r="K6617" s="25" t="n">
        <f aca="false">E6617*Einstellungen!$B$5/100</f>
        <v>0</v>
      </c>
      <c r="L6617" s="23" t="str">
        <f aca="false">IF(I6617&lt;Einstellungen!$B$5,"ja","nein")</f>
        <v>nein</v>
      </c>
      <c r="M6617" s="23" t="s">
        <v>132</v>
      </c>
      <c r="N6617" s="23" t="n">
        <v>2025</v>
      </c>
      <c r="O6617" s="23" t="n">
        <v>0</v>
      </c>
    </row>
    <row r="6618" customFormat="false" ht="15" hidden="false" customHeight="false" outlineLevel="0" collapsed="false">
      <c r="A6618" s="22" t="n">
        <v>45968</v>
      </c>
      <c r="B6618" s="23" t="s">
        <v>107</v>
      </c>
      <c r="C6618" s="23" t="s">
        <v>121</v>
      </c>
      <c r="D6618" s="24" t="n">
        <v>-87.5</v>
      </c>
      <c r="E6618" s="25" t="n">
        <f aca="false">MAX(D6618,0)/1000</f>
        <v>0</v>
      </c>
      <c r="F6618" s="25" t="n">
        <f aca="false">MAX(-D6618,0)/1000</f>
        <v>0.0875</v>
      </c>
      <c r="G6618" s="23" t="str">
        <f aca="false">IF(E6618&gt;0,"ja","nein")</f>
        <v>nein</v>
      </c>
      <c r="H6618" s="26" t="n">
        <v>88.823</v>
      </c>
      <c r="I6618" s="26" t="n">
        <f aca="false">(H6618/10+IF(N6618=2025,Einstellungen!$B$23,Einstellungen!$C$23))*(1+Einstellungen!$B$10)</f>
        <v>30.515527</v>
      </c>
      <c r="J6618" s="25" t="n">
        <f aca="false">E6618*I6618/100</f>
        <v>0</v>
      </c>
      <c r="K6618" s="25" t="n">
        <f aca="false">E6618*Einstellungen!$B$5/100</f>
        <v>0</v>
      </c>
      <c r="L6618" s="23" t="str">
        <f aca="false">IF(I6618&lt;Einstellungen!$B$5,"ja","nein")</f>
        <v>nein</v>
      </c>
      <c r="M6618" s="23" t="s">
        <v>132</v>
      </c>
      <c r="N6618" s="23" t="n">
        <v>2025</v>
      </c>
      <c r="O6618" s="23" t="n">
        <v>1</v>
      </c>
    </row>
    <row r="6619" customFormat="false" ht="15" hidden="false" customHeight="false" outlineLevel="0" collapsed="false">
      <c r="A6619" s="22" t="n">
        <v>45968</v>
      </c>
      <c r="B6619" s="23" t="s">
        <v>108</v>
      </c>
      <c r="C6619" s="23" t="s">
        <v>121</v>
      </c>
      <c r="D6619" s="24" t="n">
        <v>-107.8</v>
      </c>
      <c r="E6619" s="25" t="n">
        <f aca="false">MAX(D6619,0)/1000</f>
        <v>0</v>
      </c>
      <c r="F6619" s="25" t="n">
        <f aca="false">MAX(-D6619,0)/1000</f>
        <v>0.1078</v>
      </c>
      <c r="G6619" s="23" t="str">
        <f aca="false">IF(E6619&gt;0,"ja","nein")</f>
        <v>nein</v>
      </c>
      <c r="H6619" s="26" t="n">
        <v>89.6</v>
      </c>
      <c r="I6619" s="26" t="n">
        <f aca="false">(H6619/10+IF(N6619=2025,Einstellungen!$B$23,Einstellungen!$C$23))*(1+Einstellungen!$B$10)</f>
        <v>30.60799</v>
      </c>
      <c r="J6619" s="25" t="n">
        <f aca="false">E6619*I6619/100</f>
        <v>0</v>
      </c>
      <c r="K6619" s="25" t="n">
        <f aca="false">E6619*Einstellungen!$B$5/100</f>
        <v>0</v>
      </c>
      <c r="L6619" s="23" t="str">
        <f aca="false">IF(I6619&lt;Einstellungen!$B$5,"ja","nein")</f>
        <v>nein</v>
      </c>
      <c r="M6619" s="23" t="s">
        <v>132</v>
      </c>
      <c r="N6619" s="23" t="n">
        <v>2025</v>
      </c>
      <c r="O6619" s="23" t="n">
        <v>2</v>
      </c>
    </row>
    <row r="6620" customFormat="false" ht="15" hidden="false" customHeight="false" outlineLevel="0" collapsed="false">
      <c r="A6620" s="22" t="n">
        <v>45968</v>
      </c>
      <c r="B6620" s="23" t="s">
        <v>109</v>
      </c>
      <c r="C6620" s="23" t="s">
        <v>121</v>
      </c>
      <c r="D6620" s="24" t="n">
        <v>-111.4</v>
      </c>
      <c r="E6620" s="25" t="n">
        <f aca="false">MAX(D6620,0)/1000</f>
        <v>0</v>
      </c>
      <c r="F6620" s="25" t="n">
        <f aca="false">MAX(-D6620,0)/1000</f>
        <v>0.1114</v>
      </c>
      <c r="G6620" s="23" t="str">
        <f aca="false">IF(E6620&gt;0,"ja","nein")</f>
        <v>nein</v>
      </c>
      <c r="H6620" s="26" t="n">
        <v>89.613</v>
      </c>
      <c r="I6620" s="26" t="n">
        <f aca="false">(H6620/10+IF(N6620=2025,Einstellungen!$B$23,Einstellungen!$C$23))*(1+Einstellungen!$B$10)</f>
        <v>30.609537</v>
      </c>
      <c r="J6620" s="25" t="n">
        <f aca="false">E6620*I6620/100</f>
        <v>0</v>
      </c>
      <c r="K6620" s="25" t="n">
        <f aca="false">E6620*Einstellungen!$B$5/100</f>
        <v>0</v>
      </c>
      <c r="L6620" s="23" t="str">
        <f aca="false">IF(I6620&lt;Einstellungen!$B$5,"ja","nein")</f>
        <v>nein</v>
      </c>
      <c r="M6620" s="23" t="s">
        <v>132</v>
      </c>
      <c r="N6620" s="23" t="n">
        <v>2025</v>
      </c>
      <c r="O6620" s="23" t="n">
        <v>3</v>
      </c>
    </row>
    <row r="6621" customFormat="false" ht="15" hidden="false" customHeight="false" outlineLevel="0" collapsed="false">
      <c r="A6621" s="22" t="n">
        <v>45968</v>
      </c>
      <c r="B6621" s="23" t="s">
        <v>110</v>
      </c>
      <c r="C6621" s="23" t="s">
        <v>121</v>
      </c>
      <c r="D6621" s="24" t="n">
        <v>-110.9</v>
      </c>
      <c r="E6621" s="25" t="n">
        <f aca="false">MAX(D6621,0)/1000</f>
        <v>0</v>
      </c>
      <c r="F6621" s="25" t="n">
        <f aca="false">MAX(-D6621,0)/1000</f>
        <v>0.1109</v>
      </c>
      <c r="G6621" s="23" t="str">
        <f aca="false">IF(E6621&gt;0,"ja","nein")</f>
        <v>nein</v>
      </c>
      <c r="H6621" s="26" t="n">
        <v>90.41</v>
      </c>
      <c r="I6621" s="26" t="n">
        <f aca="false">(H6621/10+IF(N6621=2025,Einstellungen!$B$23,Einstellungen!$C$23))*(1+Einstellungen!$B$10)</f>
        <v>30.70438</v>
      </c>
      <c r="J6621" s="25" t="n">
        <f aca="false">E6621*I6621/100</f>
        <v>0</v>
      </c>
      <c r="K6621" s="25" t="n">
        <f aca="false">E6621*Einstellungen!$B$5/100</f>
        <v>0</v>
      </c>
      <c r="L6621" s="23" t="str">
        <f aca="false">IF(I6621&lt;Einstellungen!$B$5,"ja","nein")</f>
        <v>nein</v>
      </c>
      <c r="M6621" s="23" t="s">
        <v>132</v>
      </c>
      <c r="N6621" s="23" t="n">
        <v>2025</v>
      </c>
      <c r="O6621" s="23" t="n">
        <v>4</v>
      </c>
    </row>
    <row r="6622" customFormat="false" ht="15" hidden="false" customHeight="false" outlineLevel="0" collapsed="false">
      <c r="A6622" s="22" t="n">
        <v>45968</v>
      </c>
      <c r="B6622" s="23" t="s">
        <v>111</v>
      </c>
      <c r="C6622" s="23" t="s">
        <v>121</v>
      </c>
      <c r="D6622" s="24" t="n">
        <v>-48.8</v>
      </c>
      <c r="E6622" s="25" t="n">
        <f aca="false">MAX(D6622,0)/1000</f>
        <v>0</v>
      </c>
      <c r="F6622" s="25" t="n">
        <f aca="false">MAX(-D6622,0)/1000</f>
        <v>0.0488</v>
      </c>
      <c r="G6622" s="23" t="str">
        <f aca="false">IF(E6622&gt;0,"ja","nein")</f>
        <v>nein</v>
      </c>
      <c r="H6622" s="26" t="n">
        <v>94.21</v>
      </c>
      <c r="I6622" s="26" t="n">
        <f aca="false">(H6622/10+IF(N6622=2025,Einstellungen!$B$23,Einstellungen!$C$23))*(1+Einstellungen!$B$10)</f>
        <v>31.15658</v>
      </c>
      <c r="J6622" s="25" t="n">
        <f aca="false">E6622*I6622/100</f>
        <v>0</v>
      </c>
      <c r="K6622" s="25" t="n">
        <f aca="false">E6622*Einstellungen!$B$5/100</f>
        <v>0</v>
      </c>
      <c r="L6622" s="23" t="str">
        <f aca="false">IF(I6622&lt;Einstellungen!$B$5,"ja","nein")</f>
        <v>nein</v>
      </c>
      <c r="M6622" s="23" t="s">
        <v>132</v>
      </c>
      <c r="N6622" s="23" t="n">
        <v>2025</v>
      </c>
      <c r="O6622" s="23" t="n">
        <v>5</v>
      </c>
    </row>
    <row r="6623" customFormat="false" ht="15" hidden="false" customHeight="false" outlineLevel="0" collapsed="false">
      <c r="A6623" s="22" t="n">
        <v>45968</v>
      </c>
      <c r="B6623" s="23" t="s">
        <v>112</v>
      </c>
      <c r="C6623" s="23" t="s">
        <v>121</v>
      </c>
      <c r="D6623" s="24" t="n">
        <v>160.6</v>
      </c>
      <c r="E6623" s="25" t="n">
        <f aca="false">MAX(D6623,0)/1000</f>
        <v>0.1606</v>
      </c>
      <c r="F6623" s="25" t="n">
        <f aca="false">MAX(-D6623,0)/1000</f>
        <v>0</v>
      </c>
      <c r="G6623" s="23" t="str">
        <f aca="false">IF(E6623&gt;0,"ja","nein")</f>
        <v>ja</v>
      </c>
      <c r="H6623" s="26" t="n">
        <v>112.265</v>
      </c>
      <c r="I6623" s="26" t="n">
        <f aca="false">(H6623/10+IF(N6623=2025,Einstellungen!$B$23,Einstellungen!$C$23))*(1+Einstellungen!$B$10)</f>
        <v>33.305125</v>
      </c>
      <c r="J6623" s="25" t="n">
        <f aca="false">E6623*I6623/100</f>
        <v>0.05348803075</v>
      </c>
      <c r="K6623" s="25" t="n">
        <f aca="false">E6623*Einstellungen!$B$5/100</f>
        <v>0.046574</v>
      </c>
      <c r="L6623" s="23" t="str">
        <f aca="false">IF(I6623&lt;Einstellungen!$B$5,"ja","nein")</f>
        <v>nein</v>
      </c>
      <c r="M6623" s="23" t="s">
        <v>132</v>
      </c>
      <c r="N6623" s="23" t="n">
        <v>2025</v>
      </c>
      <c r="O6623" s="23" t="n">
        <v>6</v>
      </c>
    </row>
    <row r="6624" customFormat="false" ht="15" hidden="false" customHeight="false" outlineLevel="0" collapsed="false">
      <c r="A6624" s="22" t="n">
        <v>45968</v>
      </c>
      <c r="B6624" s="23" t="s">
        <v>113</v>
      </c>
      <c r="C6624" s="23" t="s">
        <v>121</v>
      </c>
      <c r="D6624" s="24" t="n">
        <v>469.7</v>
      </c>
      <c r="E6624" s="25" t="n">
        <f aca="false">MAX(D6624,0)/1000</f>
        <v>0.4697</v>
      </c>
      <c r="F6624" s="25" t="n">
        <f aca="false">MAX(-D6624,0)/1000</f>
        <v>0</v>
      </c>
      <c r="G6624" s="23" t="str">
        <f aca="false">IF(E6624&gt;0,"ja","nein")</f>
        <v>ja</v>
      </c>
      <c r="H6624" s="26" t="n">
        <v>133.882</v>
      </c>
      <c r="I6624" s="26" t="n">
        <f aca="false">(H6624/10+IF(N6624=2025,Einstellungen!$B$23,Einstellungen!$C$23))*(1+Einstellungen!$B$10)</f>
        <v>35.877548</v>
      </c>
      <c r="J6624" s="25" t="n">
        <f aca="false">E6624*I6624/100</f>
        <v>0.168516842956</v>
      </c>
      <c r="K6624" s="25" t="n">
        <f aca="false">E6624*Einstellungen!$B$5/100</f>
        <v>0.136213</v>
      </c>
      <c r="L6624" s="23" t="str">
        <f aca="false">IF(I6624&lt;Einstellungen!$B$5,"ja","nein")</f>
        <v>nein</v>
      </c>
      <c r="M6624" s="23" t="s">
        <v>132</v>
      </c>
      <c r="N6624" s="23" t="n">
        <v>2025</v>
      </c>
      <c r="O6624" s="23" t="n">
        <v>7</v>
      </c>
    </row>
    <row r="6625" customFormat="false" ht="15" hidden="false" customHeight="false" outlineLevel="0" collapsed="false">
      <c r="A6625" s="22" t="n">
        <v>45968</v>
      </c>
      <c r="B6625" s="23" t="s">
        <v>114</v>
      </c>
      <c r="C6625" s="23" t="s">
        <v>121</v>
      </c>
      <c r="D6625" s="24" t="n">
        <v>608.1</v>
      </c>
      <c r="E6625" s="25" t="n">
        <f aca="false">MAX(D6625,0)/1000</f>
        <v>0.6081</v>
      </c>
      <c r="F6625" s="25" t="n">
        <f aca="false">MAX(-D6625,0)/1000</f>
        <v>0</v>
      </c>
      <c r="G6625" s="23" t="str">
        <f aca="false">IF(E6625&gt;0,"ja","nein")</f>
        <v>ja</v>
      </c>
      <c r="H6625" s="26" t="n">
        <v>128.048</v>
      </c>
      <c r="I6625" s="26" t="n">
        <f aca="false">(H6625/10+IF(N6625=2025,Einstellungen!$B$23,Einstellungen!$C$23))*(1+Einstellungen!$B$10)</f>
        <v>35.183302</v>
      </c>
      <c r="J6625" s="25" t="n">
        <f aca="false">E6625*I6625/100</f>
        <v>0.213949659462</v>
      </c>
      <c r="K6625" s="25" t="n">
        <f aca="false">E6625*Einstellungen!$B$5/100</f>
        <v>0.176349</v>
      </c>
      <c r="L6625" s="23" t="str">
        <f aca="false">IF(I6625&lt;Einstellungen!$B$5,"ja","nein")</f>
        <v>nein</v>
      </c>
      <c r="M6625" s="23" t="s">
        <v>132</v>
      </c>
      <c r="N6625" s="23" t="n">
        <v>2025</v>
      </c>
      <c r="O6625" s="23" t="n">
        <v>8</v>
      </c>
    </row>
    <row r="6626" customFormat="false" ht="15" hidden="false" customHeight="false" outlineLevel="0" collapsed="false">
      <c r="A6626" s="22" t="n">
        <v>45968</v>
      </c>
      <c r="B6626" s="23" t="s">
        <v>115</v>
      </c>
      <c r="C6626" s="23" t="s">
        <v>121</v>
      </c>
      <c r="D6626" s="24" t="n">
        <v>147.9</v>
      </c>
      <c r="E6626" s="25" t="n">
        <f aca="false">MAX(D6626,0)/1000</f>
        <v>0.1479</v>
      </c>
      <c r="F6626" s="25" t="n">
        <f aca="false">MAX(-D6626,0)/1000</f>
        <v>0</v>
      </c>
      <c r="G6626" s="23" t="str">
        <f aca="false">IF(E6626&gt;0,"ja","nein")</f>
        <v>ja</v>
      </c>
      <c r="H6626" s="26" t="n">
        <v>108.105</v>
      </c>
      <c r="I6626" s="26" t="n">
        <f aca="false">(H6626/10+IF(N6626=2025,Einstellungen!$B$23,Einstellungen!$C$23))*(1+Einstellungen!$B$10)</f>
        <v>32.810085</v>
      </c>
      <c r="J6626" s="25" t="n">
        <f aca="false">E6626*I6626/100</f>
        <v>0.048526115715</v>
      </c>
      <c r="K6626" s="25" t="n">
        <f aca="false">E6626*Einstellungen!$B$5/100</f>
        <v>0.042891</v>
      </c>
      <c r="L6626" s="23" t="str">
        <f aca="false">IF(I6626&lt;Einstellungen!$B$5,"ja","nein")</f>
        <v>nein</v>
      </c>
      <c r="M6626" s="23" t="s">
        <v>132</v>
      </c>
      <c r="N6626" s="23" t="n">
        <v>2025</v>
      </c>
      <c r="O6626" s="23" t="n">
        <v>9</v>
      </c>
    </row>
    <row r="6627" customFormat="false" ht="15" hidden="false" customHeight="false" outlineLevel="0" collapsed="false">
      <c r="A6627" s="22" t="n">
        <v>45968</v>
      </c>
      <c r="B6627" s="23" t="s">
        <v>116</v>
      </c>
      <c r="C6627" s="23" t="s">
        <v>121</v>
      </c>
      <c r="D6627" s="24" t="n">
        <v>-37.3</v>
      </c>
      <c r="E6627" s="25" t="n">
        <f aca="false">MAX(D6627,0)/1000</f>
        <v>0</v>
      </c>
      <c r="F6627" s="25" t="n">
        <f aca="false">MAX(-D6627,0)/1000</f>
        <v>0.0373</v>
      </c>
      <c r="G6627" s="23" t="str">
        <f aca="false">IF(E6627&gt;0,"ja","nein")</f>
        <v>nein</v>
      </c>
      <c r="H6627" s="26" t="n">
        <v>93.38</v>
      </c>
      <c r="I6627" s="26" t="n">
        <f aca="false">(H6627/10+IF(N6627=2025,Einstellungen!$B$23,Einstellungen!$C$23))*(1+Einstellungen!$B$10)</f>
        <v>31.05781</v>
      </c>
      <c r="J6627" s="25" t="n">
        <f aca="false">E6627*I6627/100</f>
        <v>0</v>
      </c>
      <c r="K6627" s="25" t="n">
        <f aca="false">E6627*Einstellungen!$B$5/100</f>
        <v>0</v>
      </c>
      <c r="L6627" s="23" t="str">
        <f aca="false">IF(I6627&lt;Einstellungen!$B$5,"ja","nein")</f>
        <v>nein</v>
      </c>
      <c r="M6627" s="23" t="s">
        <v>132</v>
      </c>
      <c r="N6627" s="23" t="n">
        <v>2025</v>
      </c>
      <c r="O6627" s="23" t="n">
        <v>10</v>
      </c>
    </row>
    <row r="6628" customFormat="false" ht="15" hidden="false" customHeight="false" outlineLevel="0" collapsed="false">
      <c r="A6628" s="22" t="n">
        <v>45968</v>
      </c>
      <c r="B6628" s="23" t="s">
        <v>117</v>
      </c>
      <c r="C6628" s="23" t="s">
        <v>121</v>
      </c>
      <c r="D6628" s="24" t="n">
        <v>-825.9</v>
      </c>
      <c r="E6628" s="25" t="n">
        <f aca="false">MAX(D6628,0)/1000</f>
        <v>0</v>
      </c>
      <c r="F6628" s="25" t="n">
        <f aca="false">MAX(-D6628,0)/1000</f>
        <v>0.8259</v>
      </c>
      <c r="G6628" s="23" t="str">
        <f aca="false">IF(E6628&gt;0,"ja","nein")</f>
        <v>nein</v>
      </c>
      <c r="H6628" s="26" t="n">
        <v>89.987</v>
      </c>
      <c r="I6628" s="26" t="n">
        <f aca="false">(H6628/10+IF(N6628=2025,Einstellungen!$B$23,Einstellungen!$C$23))*(1+Einstellungen!$B$10)</f>
        <v>30.654043</v>
      </c>
      <c r="J6628" s="25" t="n">
        <f aca="false">E6628*I6628/100</f>
        <v>0</v>
      </c>
      <c r="K6628" s="25" t="n">
        <f aca="false">E6628*Einstellungen!$B$5/100</f>
        <v>0</v>
      </c>
      <c r="L6628" s="23" t="str">
        <f aca="false">IF(I6628&lt;Einstellungen!$B$5,"ja","nein")</f>
        <v>nein</v>
      </c>
      <c r="M6628" s="23" t="s">
        <v>132</v>
      </c>
      <c r="N6628" s="23" t="n">
        <v>2025</v>
      </c>
      <c r="O6628" s="23" t="n">
        <v>11</v>
      </c>
    </row>
    <row r="6629" customFormat="false" ht="15" hidden="false" customHeight="false" outlineLevel="0" collapsed="false">
      <c r="A6629" s="22" t="n">
        <v>45968</v>
      </c>
      <c r="B6629" s="23" t="s">
        <v>118</v>
      </c>
      <c r="C6629" s="23" t="s">
        <v>121</v>
      </c>
      <c r="D6629" s="24" t="n">
        <v>-570.8</v>
      </c>
      <c r="E6629" s="25" t="n">
        <f aca="false">MAX(D6629,0)/1000</f>
        <v>0</v>
      </c>
      <c r="F6629" s="25" t="n">
        <f aca="false">MAX(-D6629,0)/1000</f>
        <v>0.5708</v>
      </c>
      <c r="G6629" s="23" t="str">
        <f aca="false">IF(E6629&gt;0,"ja","nein")</f>
        <v>nein</v>
      </c>
      <c r="H6629" s="26" t="n">
        <v>88.803</v>
      </c>
      <c r="I6629" s="26" t="n">
        <f aca="false">(H6629/10+IF(N6629=2025,Einstellungen!$B$23,Einstellungen!$C$23))*(1+Einstellungen!$B$10)</f>
        <v>30.513147</v>
      </c>
      <c r="J6629" s="25" t="n">
        <f aca="false">E6629*I6629/100</f>
        <v>0</v>
      </c>
      <c r="K6629" s="25" t="n">
        <f aca="false">E6629*Einstellungen!$B$5/100</f>
        <v>0</v>
      </c>
      <c r="L6629" s="23" t="str">
        <f aca="false">IF(I6629&lt;Einstellungen!$B$5,"ja","nein")</f>
        <v>nein</v>
      </c>
      <c r="M6629" s="23" t="s">
        <v>132</v>
      </c>
      <c r="N6629" s="23" t="n">
        <v>2025</v>
      </c>
      <c r="O6629" s="23" t="n">
        <v>12</v>
      </c>
    </row>
    <row r="6630" customFormat="false" ht="15" hidden="false" customHeight="false" outlineLevel="0" collapsed="false">
      <c r="A6630" s="22" t="n">
        <v>45968</v>
      </c>
      <c r="B6630" s="23" t="s">
        <v>119</v>
      </c>
      <c r="C6630" s="23" t="s">
        <v>121</v>
      </c>
      <c r="D6630" s="24" t="n">
        <v>61.1</v>
      </c>
      <c r="E6630" s="25" t="n">
        <f aca="false">MAX(D6630,0)/1000</f>
        <v>0.0611</v>
      </c>
      <c r="F6630" s="25" t="n">
        <f aca="false">MAX(-D6630,0)/1000</f>
        <v>0</v>
      </c>
      <c r="G6630" s="23" t="str">
        <f aca="false">IF(E6630&gt;0,"ja","nein")</f>
        <v>ja</v>
      </c>
      <c r="H6630" s="26" t="n">
        <v>92.053</v>
      </c>
      <c r="I6630" s="26" t="n">
        <f aca="false">(H6630/10+IF(N6630=2025,Einstellungen!$B$23,Einstellungen!$C$23))*(1+Einstellungen!$B$10)</f>
        <v>30.899897</v>
      </c>
      <c r="J6630" s="25" t="n">
        <f aca="false">E6630*I6630/100</f>
        <v>0.018879837067</v>
      </c>
      <c r="K6630" s="25" t="n">
        <f aca="false">E6630*Einstellungen!$B$5/100</f>
        <v>0.017719</v>
      </c>
      <c r="L6630" s="23" t="str">
        <f aca="false">IF(I6630&lt;Einstellungen!$B$5,"ja","nein")</f>
        <v>nein</v>
      </c>
      <c r="M6630" s="23" t="s">
        <v>132</v>
      </c>
      <c r="N6630" s="23" t="n">
        <v>2025</v>
      </c>
      <c r="O6630" s="23" t="n">
        <v>13</v>
      </c>
    </row>
    <row r="6631" customFormat="false" ht="15" hidden="false" customHeight="false" outlineLevel="0" collapsed="false">
      <c r="A6631" s="22" t="n">
        <v>45968</v>
      </c>
      <c r="B6631" s="23" t="s">
        <v>120</v>
      </c>
      <c r="C6631" s="23" t="s">
        <v>121</v>
      </c>
      <c r="D6631" s="24" t="n">
        <v>-49.4</v>
      </c>
      <c r="E6631" s="25" t="n">
        <f aca="false">MAX(D6631,0)/1000</f>
        <v>0</v>
      </c>
      <c r="F6631" s="25" t="n">
        <f aca="false">MAX(-D6631,0)/1000</f>
        <v>0.0494</v>
      </c>
      <c r="G6631" s="23" t="str">
        <f aca="false">IF(E6631&gt;0,"ja","nein")</f>
        <v>nein</v>
      </c>
      <c r="H6631" s="26" t="n">
        <v>103.1</v>
      </c>
      <c r="I6631" s="26" t="n">
        <f aca="false">(H6631/10+IF(N6631=2025,Einstellungen!$B$23,Einstellungen!$C$23))*(1+Einstellungen!$B$10)</f>
        <v>32.21449</v>
      </c>
      <c r="J6631" s="25" t="n">
        <f aca="false">E6631*I6631/100</f>
        <v>0</v>
      </c>
      <c r="K6631" s="25" t="n">
        <f aca="false">E6631*Einstellungen!$B$5/100</f>
        <v>0</v>
      </c>
      <c r="L6631" s="23" t="str">
        <f aca="false">IF(I6631&lt;Einstellungen!$B$5,"ja","nein")</f>
        <v>nein</v>
      </c>
      <c r="M6631" s="23" t="s">
        <v>132</v>
      </c>
      <c r="N6631" s="23" t="n">
        <v>2025</v>
      </c>
      <c r="O6631" s="23" t="n">
        <v>14</v>
      </c>
    </row>
    <row r="6632" customFormat="false" ht="15" hidden="false" customHeight="false" outlineLevel="0" collapsed="false">
      <c r="A6632" s="22" t="n">
        <v>45968</v>
      </c>
      <c r="B6632" s="23" t="s">
        <v>104</v>
      </c>
      <c r="C6632" s="23" t="s">
        <v>121</v>
      </c>
      <c r="D6632" s="24" t="n">
        <v>64.6</v>
      </c>
      <c r="E6632" s="25" t="n">
        <f aca="false">MAX(D6632,0)/1000</f>
        <v>0.0646</v>
      </c>
      <c r="F6632" s="25" t="n">
        <f aca="false">MAX(-D6632,0)/1000</f>
        <v>0</v>
      </c>
      <c r="G6632" s="23" t="str">
        <f aca="false">IF(E6632&gt;0,"ja","nein")</f>
        <v>ja</v>
      </c>
      <c r="H6632" s="26" t="n">
        <v>129.623</v>
      </c>
      <c r="I6632" s="26" t="n">
        <f aca="false">(H6632/10+IF(N6632=2025,Einstellungen!$B$23,Einstellungen!$C$23))*(1+Einstellungen!$B$10)</f>
        <v>35.370727</v>
      </c>
      <c r="J6632" s="25" t="n">
        <f aca="false">E6632*I6632/100</f>
        <v>0.022849489642</v>
      </c>
      <c r="K6632" s="25" t="n">
        <f aca="false">E6632*Einstellungen!$B$5/100</f>
        <v>0.018734</v>
      </c>
      <c r="L6632" s="23" t="str">
        <f aca="false">IF(I6632&lt;Einstellungen!$B$5,"ja","nein")</f>
        <v>nein</v>
      </c>
      <c r="M6632" s="23" t="s">
        <v>132</v>
      </c>
      <c r="N6632" s="23" t="n">
        <v>2025</v>
      </c>
      <c r="O6632" s="23" t="n">
        <v>15</v>
      </c>
    </row>
    <row r="6633" customFormat="false" ht="15" hidden="false" customHeight="false" outlineLevel="0" collapsed="false">
      <c r="A6633" s="22" t="n">
        <v>45968</v>
      </c>
      <c r="B6633" s="23" t="s">
        <v>105</v>
      </c>
      <c r="C6633" s="23" t="s">
        <v>121</v>
      </c>
      <c r="D6633" s="24" t="n">
        <v>3062</v>
      </c>
      <c r="E6633" s="25" t="n">
        <f aca="false">MAX(D6633,0)/1000</f>
        <v>3.062</v>
      </c>
      <c r="F6633" s="25" t="n">
        <f aca="false">MAX(-D6633,0)/1000</f>
        <v>0</v>
      </c>
      <c r="G6633" s="23" t="str">
        <f aca="false">IF(E6633&gt;0,"ja","nein")</f>
        <v>ja</v>
      </c>
      <c r="H6633" s="26" t="n">
        <v>165.123</v>
      </c>
      <c r="I6633" s="26" t="n">
        <f aca="false">(H6633/10+IF(N6633=2025,Einstellungen!$B$23,Einstellungen!$C$23))*(1+Einstellungen!$B$10)</f>
        <v>39.595227</v>
      </c>
      <c r="J6633" s="25" t="n">
        <f aca="false">E6633*I6633/100</f>
        <v>1.21240585074</v>
      </c>
      <c r="K6633" s="25" t="n">
        <f aca="false">E6633*Einstellungen!$B$5/100</f>
        <v>0.88798</v>
      </c>
      <c r="L6633" s="23" t="str">
        <f aca="false">IF(I6633&lt;Einstellungen!$B$5,"ja","nein")</f>
        <v>nein</v>
      </c>
      <c r="M6633" s="23" t="s">
        <v>132</v>
      </c>
      <c r="N6633" s="23" t="n">
        <v>2025</v>
      </c>
      <c r="O6633" s="23" t="n">
        <v>16</v>
      </c>
    </row>
    <row r="6634" customFormat="false" ht="15" hidden="false" customHeight="false" outlineLevel="0" collapsed="false">
      <c r="A6634" s="22" t="n">
        <v>45968</v>
      </c>
      <c r="B6634" s="23" t="s">
        <v>97</v>
      </c>
      <c r="C6634" s="23" t="s">
        <v>121</v>
      </c>
      <c r="D6634" s="24" t="n">
        <v>765.1</v>
      </c>
      <c r="E6634" s="25" t="n">
        <f aca="false">MAX(D6634,0)/1000</f>
        <v>0.7651</v>
      </c>
      <c r="F6634" s="25" t="n">
        <f aca="false">MAX(-D6634,0)/1000</f>
        <v>0</v>
      </c>
      <c r="G6634" s="23" t="str">
        <f aca="false">IF(E6634&gt;0,"ja","nein")</f>
        <v>ja</v>
      </c>
      <c r="H6634" s="26" t="n">
        <v>178.537</v>
      </c>
      <c r="I6634" s="26" t="n">
        <f aca="false">(H6634/10+IF(N6634=2025,Einstellungen!$B$23,Einstellungen!$C$23))*(1+Einstellungen!$B$10)</f>
        <v>41.191493</v>
      </c>
      <c r="J6634" s="25" t="n">
        <f aca="false">E6634*I6634/100</f>
        <v>0.315156112943</v>
      </c>
      <c r="K6634" s="25" t="n">
        <f aca="false">E6634*Einstellungen!$B$5/100</f>
        <v>0.221879</v>
      </c>
      <c r="L6634" s="23" t="str">
        <f aca="false">IF(I6634&lt;Einstellungen!$B$5,"ja","nein")</f>
        <v>nein</v>
      </c>
      <c r="M6634" s="23" t="s">
        <v>132</v>
      </c>
      <c r="N6634" s="23" t="n">
        <v>2025</v>
      </c>
      <c r="O6634" s="23" t="n">
        <v>17</v>
      </c>
    </row>
    <row r="6635" customFormat="false" ht="15" hidden="false" customHeight="false" outlineLevel="0" collapsed="false">
      <c r="A6635" s="22" t="n">
        <v>45968</v>
      </c>
      <c r="B6635" s="23" t="s">
        <v>99</v>
      </c>
      <c r="C6635" s="23" t="s">
        <v>121</v>
      </c>
      <c r="D6635" s="24" t="n">
        <v>221.1</v>
      </c>
      <c r="E6635" s="25" t="n">
        <f aca="false">MAX(D6635,0)/1000</f>
        <v>0.2211</v>
      </c>
      <c r="F6635" s="25" t="n">
        <f aca="false">MAX(-D6635,0)/1000</f>
        <v>0</v>
      </c>
      <c r="G6635" s="23" t="str">
        <f aca="false">IF(E6635&gt;0,"ja","nein")</f>
        <v>ja</v>
      </c>
      <c r="H6635" s="26" t="n">
        <v>145.683</v>
      </c>
      <c r="I6635" s="26" t="n">
        <f aca="false">(H6635/10+IF(N6635=2025,Einstellungen!$B$23,Einstellungen!$C$23))*(1+Einstellungen!$B$10)</f>
        <v>37.281867</v>
      </c>
      <c r="J6635" s="25" t="n">
        <f aca="false">E6635*I6635/100</f>
        <v>0.082430207937</v>
      </c>
      <c r="K6635" s="25" t="n">
        <f aca="false">E6635*Einstellungen!$B$5/100</f>
        <v>0.064119</v>
      </c>
      <c r="L6635" s="23" t="str">
        <f aca="false">IF(I6635&lt;Einstellungen!$B$5,"ja","nein")</f>
        <v>nein</v>
      </c>
      <c r="M6635" s="23" t="s">
        <v>132</v>
      </c>
      <c r="N6635" s="23" t="n">
        <v>2025</v>
      </c>
      <c r="O6635" s="23" t="n">
        <v>18</v>
      </c>
    </row>
    <row r="6636" customFormat="false" ht="15" hidden="false" customHeight="false" outlineLevel="0" collapsed="false">
      <c r="A6636" s="22" t="n">
        <v>45968</v>
      </c>
      <c r="B6636" s="23" t="s">
        <v>100</v>
      </c>
      <c r="C6636" s="23" t="s">
        <v>121</v>
      </c>
      <c r="D6636" s="24" t="n">
        <v>94.1</v>
      </c>
      <c r="E6636" s="25" t="n">
        <f aca="false">MAX(D6636,0)/1000</f>
        <v>0.0941</v>
      </c>
      <c r="F6636" s="25" t="n">
        <f aca="false">MAX(-D6636,0)/1000</f>
        <v>0</v>
      </c>
      <c r="G6636" s="23" t="str">
        <f aca="false">IF(E6636&gt;0,"ja","nein")</f>
        <v>ja</v>
      </c>
      <c r="H6636" s="26" t="n">
        <v>131.482</v>
      </c>
      <c r="I6636" s="26" t="n">
        <f aca="false">(H6636/10+IF(N6636=2025,Einstellungen!$B$23,Einstellungen!$C$23))*(1+Einstellungen!$B$10)</f>
        <v>35.591948</v>
      </c>
      <c r="J6636" s="25" t="n">
        <f aca="false">E6636*I6636/100</f>
        <v>0.033492023068</v>
      </c>
      <c r="K6636" s="25" t="n">
        <f aca="false">E6636*Einstellungen!$B$5/100</f>
        <v>0.027289</v>
      </c>
      <c r="L6636" s="23" t="str">
        <f aca="false">IF(I6636&lt;Einstellungen!$B$5,"ja","nein")</f>
        <v>nein</v>
      </c>
      <c r="M6636" s="23" t="s">
        <v>132</v>
      </c>
      <c r="N6636" s="23" t="n">
        <v>2025</v>
      </c>
      <c r="O6636" s="23" t="n">
        <v>19</v>
      </c>
    </row>
    <row r="6637" customFormat="false" ht="15" hidden="false" customHeight="false" outlineLevel="0" collapsed="false">
      <c r="A6637" s="22" t="n">
        <v>45968</v>
      </c>
      <c r="B6637" s="23" t="s">
        <v>92</v>
      </c>
      <c r="C6637" s="23" t="s">
        <v>121</v>
      </c>
      <c r="D6637" s="24" t="n">
        <v>28.3</v>
      </c>
      <c r="E6637" s="25" t="n">
        <f aca="false">MAX(D6637,0)/1000</f>
        <v>0.0283</v>
      </c>
      <c r="F6637" s="25" t="n">
        <f aca="false">MAX(-D6637,0)/1000</f>
        <v>0</v>
      </c>
      <c r="G6637" s="23" t="str">
        <f aca="false">IF(E6637&gt;0,"ja","nein")</f>
        <v>ja</v>
      </c>
      <c r="H6637" s="26" t="n">
        <v>119.428</v>
      </c>
      <c r="I6637" s="26" t="n">
        <f aca="false">(H6637/10+IF(N6637=2025,Einstellungen!$B$23,Einstellungen!$C$23))*(1+Einstellungen!$B$10)</f>
        <v>34.157522</v>
      </c>
      <c r="J6637" s="25" t="n">
        <f aca="false">E6637*I6637/100</f>
        <v>0.009666578726</v>
      </c>
      <c r="K6637" s="25" t="n">
        <f aca="false">E6637*Einstellungen!$B$5/100</f>
        <v>0.008207</v>
      </c>
      <c r="L6637" s="23" t="str">
        <f aca="false">IF(I6637&lt;Einstellungen!$B$5,"ja","nein")</f>
        <v>nein</v>
      </c>
      <c r="M6637" s="23" t="s">
        <v>132</v>
      </c>
      <c r="N6637" s="23" t="n">
        <v>2025</v>
      </c>
      <c r="O6637" s="23" t="n">
        <v>20</v>
      </c>
    </row>
    <row r="6638" customFormat="false" ht="15" hidden="false" customHeight="false" outlineLevel="0" collapsed="false">
      <c r="A6638" s="22" t="n">
        <v>45968</v>
      </c>
      <c r="B6638" s="23" t="s">
        <v>95</v>
      </c>
      <c r="C6638" s="23" t="s">
        <v>121</v>
      </c>
      <c r="D6638" s="24" t="n">
        <v>-35</v>
      </c>
      <c r="E6638" s="25" t="n">
        <f aca="false">MAX(D6638,0)/1000</f>
        <v>0</v>
      </c>
      <c r="F6638" s="25" t="n">
        <f aca="false">MAX(-D6638,0)/1000</f>
        <v>0.035</v>
      </c>
      <c r="G6638" s="23" t="str">
        <f aca="false">IF(E6638&gt;0,"ja","nein")</f>
        <v>nein</v>
      </c>
      <c r="H6638" s="26" t="n">
        <v>106.653</v>
      </c>
      <c r="I6638" s="26" t="n">
        <f aca="false">(H6638/10+IF(N6638=2025,Einstellungen!$B$23,Einstellungen!$C$23))*(1+Einstellungen!$B$10)</f>
        <v>32.637297</v>
      </c>
      <c r="J6638" s="25" t="n">
        <f aca="false">E6638*I6638/100</f>
        <v>0</v>
      </c>
      <c r="K6638" s="25" t="n">
        <f aca="false">E6638*Einstellungen!$B$5/100</f>
        <v>0</v>
      </c>
      <c r="L6638" s="23" t="str">
        <f aca="false">IF(I6638&lt;Einstellungen!$B$5,"ja","nein")</f>
        <v>nein</v>
      </c>
      <c r="M6638" s="23" t="s">
        <v>132</v>
      </c>
      <c r="N6638" s="23" t="n">
        <v>2025</v>
      </c>
      <c r="O6638" s="23" t="n">
        <v>21</v>
      </c>
    </row>
    <row r="6639" customFormat="false" ht="15" hidden="false" customHeight="false" outlineLevel="0" collapsed="false">
      <c r="A6639" s="22" t="n">
        <v>45968</v>
      </c>
      <c r="B6639" s="23" t="s">
        <v>96</v>
      </c>
      <c r="C6639" s="23" t="s">
        <v>121</v>
      </c>
      <c r="D6639" s="24" t="n">
        <v>-64.1</v>
      </c>
      <c r="E6639" s="25" t="n">
        <f aca="false">MAX(D6639,0)/1000</f>
        <v>0</v>
      </c>
      <c r="F6639" s="25" t="n">
        <f aca="false">MAX(-D6639,0)/1000</f>
        <v>0.0641</v>
      </c>
      <c r="G6639" s="23" t="str">
        <f aca="false">IF(E6639&gt;0,"ja","nein")</f>
        <v>nein</v>
      </c>
      <c r="H6639" s="26" t="n">
        <v>98.275</v>
      </c>
      <c r="I6639" s="26" t="n">
        <f aca="false">(H6639/10+IF(N6639=2025,Einstellungen!$B$23,Einstellungen!$C$23))*(1+Einstellungen!$B$10)</f>
        <v>31.640315</v>
      </c>
      <c r="J6639" s="25" t="n">
        <f aca="false">E6639*I6639/100</f>
        <v>0</v>
      </c>
      <c r="K6639" s="25" t="n">
        <f aca="false">E6639*Einstellungen!$B$5/100</f>
        <v>0</v>
      </c>
      <c r="L6639" s="23" t="str">
        <f aca="false">IF(I6639&lt;Einstellungen!$B$5,"ja","nein")</f>
        <v>nein</v>
      </c>
      <c r="M6639" s="23" t="s">
        <v>132</v>
      </c>
      <c r="N6639" s="23" t="n">
        <v>2025</v>
      </c>
      <c r="O6639" s="23" t="n">
        <v>22</v>
      </c>
    </row>
    <row r="6640" customFormat="false" ht="15" hidden="false" customHeight="false" outlineLevel="0" collapsed="false">
      <c r="A6640" s="22" t="n">
        <v>45968</v>
      </c>
      <c r="B6640" s="23" t="s">
        <v>101</v>
      </c>
      <c r="C6640" s="23" t="s">
        <v>121</v>
      </c>
      <c r="D6640" s="24" t="n">
        <v>-56.2</v>
      </c>
      <c r="E6640" s="25" t="n">
        <f aca="false">MAX(D6640,0)/1000</f>
        <v>0</v>
      </c>
      <c r="F6640" s="25" t="n">
        <f aca="false">MAX(-D6640,0)/1000</f>
        <v>0.0562</v>
      </c>
      <c r="G6640" s="23" t="str">
        <f aca="false">IF(E6640&gt;0,"ja","nein")</f>
        <v>nein</v>
      </c>
      <c r="H6640" s="26" t="n">
        <v>92.052</v>
      </c>
      <c r="I6640" s="26" t="n">
        <f aca="false">(H6640/10+IF(N6640=2025,Einstellungen!$B$23,Einstellungen!$C$23))*(1+Einstellungen!$B$10)</f>
        <v>30.899778</v>
      </c>
      <c r="J6640" s="25" t="n">
        <f aca="false">E6640*I6640/100</f>
        <v>0</v>
      </c>
      <c r="K6640" s="25" t="n">
        <f aca="false">E6640*Einstellungen!$B$5/100</f>
        <v>0</v>
      </c>
      <c r="L6640" s="23" t="str">
        <f aca="false">IF(I6640&lt;Einstellungen!$B$5,"ja","nein")</f>
        <v>nein</v>
      </c>
      <c r="M6640" s="23" t="s">
        <v>132</v>
      </c>
      <c r="N6640" s="23" t="n">
        <v>2025</v>
      </c>
      <c r="O6640" s="23" t="n">
        <v>23</v>
      </c>
    </row>
    <row r="6641" customFormat="false" ht="15" hidden="false" customHeight="false" outlineLevel="0" collapsed="false">
      <c r="A6641" s="22" t="n">
        <v>45969</v>
      </c>
      <c r="B6641" s="23" t="s">
        <v>102</v>
      </c>
      <c r="C6641" s="23" t="s">
        <v>122</v>
      </c>
      <c r="D6641" s="24" t="n">
        <v>69.5</v>
      </c>
      <c r="E6641" s="25" t="n">
        <f aca="false">MAX(D6641,0)/1000</f>
        <v>0.0695</v>
      </c>
      <c r="F6641" s="25" t="n">
        <f aca="false">MAX(-D6641,0)/1000</f>
        <v>0</v>
      </c>
      <c r="G6641" s="23" t="str">
        <f aca="false">IF(E6641&gt;0,"ja","nein")</f>
        <v>ja</v>
      </c>
      <c r="H6641" s="26" t="n">
        <v>96.53</v>
      </c>
      <c r="I6641" s="26" t="n">
        <f aca="false">(H6641/10+IF(N6641=2025,Einstellungen!$B$23,Einstellungen!$C$23))*(1+Einstellungen!$B$10)</f>
        <v>31.43266</v>
      </c>
      <c r="J6641" s="25" t="n">
        <f aca="false">E6641*I6641/100</f>
        <v>0.0218456987</v>
      </c>
      <c r="K6641" s="25" t="n">
        <f aca="false">E6641*Einstellungen!$B$5/100</f>
        <v>0.020155</v>
      </c>
      <c r="L6641" s="23" t="str">
        <f aca="false">IF(I6641&lt;Einstellungen!$B$5,"ja","nein")</f>
        <v>nein</v>
      </c>
      <c r="M6641" s="23" t="s">
        <v>132</v>
      </c>
      <c r="N6641" s="23" t="n">
        <v>2025</v>
      </c>
      <c r="O6641" s="23" t="n">
        <v>0</v>
      </c>
    </row>
    <row r="6642" customFormat="false" ht="15" hidden="false" customHeight="false" outlineLevel="0" collapsed="false">
      <c r="A6642" s="22" t="n">
        <v>45969</v>
      </c>
      <c r="B6642" s="23" t="s">
        <v>107</v>
      </c>
      <c r="C6642" s="23" t="s">
        <v>122</v>
      </c>
      <c r="D6642" s="24" t="n">
        <v>296.7</v>
      </c>
      <c r="E6642" s="25" t="n">
        <f aca="false">MAX(D6642,0)/1000</f>
        <v>0.2967</v>
      </c>
      <c r="F6642" s="25" t="n">
        <f aca="false">MAX(-D6642,0)/1000</f>
        <v>0</v>
      </c>
      <c r="G6642" s="23" t="str">
        <f aca="false">IF(E6642&gt;0,"ja","nein")</f>
        <v>ja</v>
      </c>
      <c r="H6642" s="26" t="n">
        <v>96.325</v>
      </c>
      <c r="I6642" s="26" t="n">
        <f aca="false">(H6642/10+IF(N6642=2025,Einstellungen!$B$23,Einstellungen!$C$23))*(1+Einstellungen!$B$10)</f>
        <v>31.408265</v>
      </c>
      <c r="J6642" s="25" t="n">
        <f aca="false">E6642*I6642/100</f>
        <v>0.093188322255</v>
      </c>
      <c r="K6642" s="25" t="n">
        <f aca="false">E6642*Einstellungen!$B$5/100</f>
        <v>0.086043</v>
      </c>
      <c r="L6642" s="23" t="str">
        <f aca="false">IF(I6642&lt;Einstellungen!$B$5,"ja","nein")</f>
        <v>nein</v>
      </c>
      <c r="M6642" s="23" t="s">
        <v>132</v>
      </c>
      <c r="N6642" s="23" t="n">
        <v>2025</v>
      </c>
      <c r="O6642" s="23" t="n">
        <v>1</v>
      </c>
    </row>
    <row r="6643" customFormat="false" ht="15" hidden="false" customHeight="false" outlineLevel="0" collapsed="false">
      <c r="A6643" s="22" t="n">
        <v>45969</v>
      </c>
      <c r="B6643" s="23" t="s">
        <v>108</v>
      </c>
      <c r="C6643" s="23" t="s">
        <v>122</v>
      </c>
      <c r="D6643" s="24" t="n">
        <v>277.8</v>
      </c>
      <c r="E6643" s="25" t="n">
        <f aca="false">MAX(D6643,0)/1000</f>
        <v>0.2778</v>
      </c>
      <c r="F6643" s="25" t="n">
        <f aca="false">MAX(-D6643,0)/1000</f>
        <v>0</v>
      </c>
      <c r="G6643" s="23" t="str">
        <f aca="false">IF(E6643&gt;0,"ja","nein")</f>
        <v>ja</v>
      </c>
      <c r="H6643" s="26" t="n">
        <v>93.998</v>
      </c>
      <c r="I6643" s="26" t="n">
        <f aca="false">(H6643/10+IF(N6643=2025,Einstellungen!$B$23,Einstellungen!$C$23))*(1+Einstellungen!$B$10)</f>
        <v>31.131352</v>
      </c>
      <c r="J6643" s="25" t="n">
        <f aca="false">E6643*I6643/100</f>
        <v>0.086482895856</v>
      </c>
      <c r="K6643" s="25" t="n">
        <f aca="false">E6643*Einstellungen!$B$5/100</f>
        <v>0.080562</v>
      </c>
      <c r="L6643" s="23" t="str">
        <f aca="false">IF(I6643&lt;Einstellungen!$B$5,"ja","nein")</f>
        <v>nein</v>
      </c>
      <c r="M6643" s="23" t="s">
        <v>132</v>
      </c>
      <c r="N6643" s="23" t="n">
        <v>2025</v>
      </c>
      <c r="O6643" s="23" t="n">
        <v>2</v>
      </c>
    </row>
    <row r="6644" customFormat="false" ht="15" hidden="false" customHeight="false" outlineLevel="0" collapsed="false">
      <c r="A6644" s="22" t="n">
        <v>45969</v>
      </c>
      <c r="B6644" s="23" t="s">
        <v>109</v>
      </c>
      <c r="C6644" s="23" t="s">
        <v>122</v>
      </c>
      <c r="D6644" s="24" t="n">
        <v>282.5</v>
      </c>
      <c r="E6644" s="25" t="n">
        <f aca="false">MAX(D6644,0)/1000</f>
        <v>0.2825</v>
      </c>
      <c r="F6644" s="25" t="n">
        <f aca="false">MAX(-D6644,0)/1000</f>
        <v>0</v>
      </c>
      <c r="G6644" s="23" t="str">
        <f aca="false">IF(E6644&gt;0,"ja","nein")</f>
        <v>ja</v>
      </c>
      <c r="H6644" s="26" t="n">
        <v>93.972</v>
      </c>
      <c r="I6644" s="26" t="n">
        <f aca="false">(H6644/10+IF(N6644=2025,Einstellungen!$B$23,Einstellungen!$C$23))*(1+Einstellungen!$B$10)</f>
        <v>31.128258</v>
      </c>
      <c r="J6644" s="25" t="n">
        <f aca="false">E6644*I6644/100</f>
        <v>0.08793732885</v>
      </c>
      <c r="K6644" s="25" t="n">
        <f aca="false">E6644*Einstellungen!$B$5/100</f>
        <v>0.081925</v>
      </c>
      <c r="L6644" s="23" t="str">
        <f aca="false">IF(I6644&lt;Einstellungen!$B$5,"ja","nein")</f>
        <v>nein</v>
      </c>
      <c r="M6644" s="23" t="s">
        <v>132</v>
      </c>
      <c r="N6644" s="23" t="n">
        <v>2025</v>
      </c>
      <c r="O6644" s="23" t="n">
        <v>3</v>
      </c>
    </row>
    <row r="6645" customFormat="false" ht="15" hidden="false" customHeight="false" outlineLevel="0" collapsed="false">
      <c r="A6645" s="22" t="n">
        <v>45969</v>
      </c>
      <c r="B6645" s="23" t="s">
        <v>110</v>
      </c>
      <c r="C6645" s="23" t="s">
        <v>122</v>
      </c>
      <c r="D6645" s="24" t="n">
        <v>283</v>
      </c>
      <c r="E6645" s="25" t="n">
        <f aca="false">MAX(D6645,0)/1000</f>
        <v>0.283</v>
      </c>
      <c r="F6645" s="25" t="n">
        <f aca="false">MAX(-D6645,0)/1000</f>
        <v>0</v>
      </c>
      <c r="G6645" s="23" t="str">
        <f aca="false">IF(E6645&gt;0,"ja","nein")</f>
        <v>ja</v>
      </c>
      <c r="H6645" s="26" t="n">
        <v>95.037</v>
      </c>
      <c r="I6645" s="26" t="n">
        <f aca="false">(H6645/10+IF(N6645=2025,Einstellungen!$B$23,Einstellungen!$C$23))*(1+Einstellungen!$B$10)</f>
        <v>31.254993</v>
      </c>
      <c r="J6645" s="25" t="n">
        <f aca="false">E6645*I6645/100</f>
        <v>0.08845163019</v>
      </c>
      <c r="K6645" s="25" t="n">
        <f aca="false">E6645*Einstellungen!$B$5/100</f>
        <v>0.08207</v>
      </c>
      <c r="L6645" s="23" t="str">
        <f aca="false">IF(I6645&lt;Einstellungen!$B$5,"ja","nein")</f>
        <v>nein</v>
      </c>
      <c r="M6645" s="23" t="s">
        <v>132</v>
      </c>
      <c r="N6645" s="23" t="n">
        <v>2025</v>
      </c>
      <c r="O6645" s="23" t="n">
        <v>4</v>
      </c>
    </row>
    <row r="6646" customFormat="false" ht="15" hidden="false" customHeight="false" outlineLevel="0" collapsed="false">
      <c r="A6646" s="22" t="n">
        <v>45969</v>
      </c>
      <c r="B6646" s="23" t="s">
        <v>111</v>
      </c>
      <c r="C6646" s="23" t="s">
        <v>122</v>
      </c>
      <c r="D6646" s="24" t="n">
        <v>357.4</v>
      </c>
      <c r="E6646" s="25" t="n">
        <f aca="false">MAX(D6646,0)/1000</f>
        <v>0.3574</v>
      </c>
      <c r="F6646" s="25" t="n">
        <f aca="false">MAX(-D6646,0)/1000</f>
        <v>0</v>
      </c>
      <c r="G6646" s="23" t="str">
        <f aca="false">IF(E6646&gt;0,"ja","nein")</f>
        <v>ja</v>
      </c>
      <c r="H6646" s="26" t="n">
        <v>94.195</v>
      </c>
      <c r="I6646" s="26" t="n">
        <f aca="false">(H6646/10+IF(N6646=2025,Einstellungen!$B$23,Einstellungen!$C$23))*(1+Einstellungen!$B$10)</f>
        <v>31.154795</v>
      </c>
      <c r="J6646" s="25" t="n">
        <f aca="false">E6646*I6646/100</f>
        <v>0.11134723733</v>
      </c>
      <c r="K6646" s="25" t="n">
        <f aca="false">E6646*Einstellungen!$B$5/100</f>
        <v>0.103646</v>
      </c>
      <c r="L6646" s="23" t="str">
        <f aca="false">IF(I6646&lt;Einstellungen!$B$5,"ja","nein")</f>
        <v>nein</v>
      </c>
      <c r="M6646" s="23" t="s">
        <v>132</v>
      </c>
      <c r="N6646" s="23" t="n">
        <v>2025</v>
      </c>
      <c r="O6646" s="23" t="n">
        <v>5</v>
      </c>
    </row>
    <row r="6647" customFormat="false" ht="15" hidden="false" customHeight="false" outlineLevel="0" collapsed="false">
      <c r="A6647" s="22" t="n">
        <v>45969</v>
      </c>
      <c r="B6647" s="23" t="s">
        <v>112</v>
      </c>
      <c r="C6647" s="23" t="s">
        <v>122</v>
      </c>
      <c r="D6647" s="24" t="n">
        <v>317.1</v>
      </c>
      <c r="E6647" s="25" t="n">
        <f aca="false">MAX(D6647,0)/1000</f>
        <v>0.3171</v>
      </c>
      <c r="F6647" s="25" t="n">
        <f aca="false">MAX(-D6647,0)/1000</f>
        <v>0</v>
      </c>
      <c r="G6647" s="23" t="str">
        <f aca="false">IF(E6647&gt;0,"ja","nein")</f>
        <v>ja</v>
      </c>
      <c r="H6647" s="26" t="n">
        <v>95.278</v>
      </c>
      <c r="I6647" s="26" t="n">
        <f aca="false">(H6647/10+IF(N6647=2025,Einstellungen!$B$23,Einstellungen!$C$23))*(1+Einstellungen!$B$10)</f>
        <v>31.283672</v>
      </c>
      <c r="J6647" s="25" t="n">
        <f aca="false">E6647*I6647/100</f>
        <v>0.099200523912</v>
      </c>
      <c r="K6647" s="25" t="n">
        <f aca="false">E6647*Einstellungen!$B$5/100</f>
        <v>0.091959</v>
      </c>
      <c r="L6647" s="23" t="str">
        <f aca="false">IF(I6647&lt;Einstellungen!$B$5,"ja","nein")</f>
        <v>nein</v>
      </c>
      <c r="M6647" s="23" t="s">
        <v>132</v>
      </c>
      <c r="N6647" s="23" t="n">
        <v>2025</v>
      </c>
      <c r="O6647" s="23" t="n">
        <v>6</v>
      </c>
    </row>
    <row r="6648" customFormat="false" ht="15" hidden="false" customHeight="false" outlineLevel="0" collapsed="false">
      <c r="A6648" s="22" t="n">
        <v>45969</v>
      </c>
      <c r="B6648" s="23" t="s">
        <v>113</v>
      </c>
      <c r="C6648" s="23" t="s">
        <v>122</v>
      </c>
      <c r="D6648" s="24" t="n">
        <v>390.2</v>
      </c>
      <c r="E6648" s="25" t="n">
        <f aca="false">MAX(D6648,0)/1000</f>
        <v>0.3902</v>
      </c>
      <c r="F6648" s="25" t="n">
        <f aca="false">MAX(-D6648,0)/1000</f>
        <v>0</v>
      </c>
      <c r="G6648" s="23" t="str">
        <f aca="false">IF(E6648&gt;0,"ja","nein")</f>
        <v>ja</v>
      </c>
      <c r="H6648" s="26" t="n">
        <v>103.843</v>
      </c>
      <c r="I6648" s="26" t="n">
        <f aca="false">(H6648/10+IF(N6648=2025,Einstellungen!$B$23,Einstellungen!$C$23))*(1+Einstellungen!$B$10)</f>
        <v>32.302907</v>
      </c>
      <c r="J6648" s="25" t="n">
        <f aca="false">E6648*I6648/100</f>
        <v>0.126045943114</v>
      </c>
      <c r="K6648" s="25" t="n">
        <f aca="false">E6648*Einstellungen!$B$5/100</f>
        <v>0.113158</v>
      </c>
      <c r="L6648" s="23" t="str">
        <f aca="false">IF(I6648&lt;Einstellungen!$B$5,"ja","nein")</f>
        <v>nein</v>
      </c>
      <c r="M6648" s="23" t="s">
        <v>132</v>
      </c>
      <c r="N6648" s="23" t="n">
        <v>2025</v>
      </c>
      <c r="O6648" s="23" t="n">
        <v>7</v>
      </c>
    </row>
    <row r="6649" customFormat="false" ht="15" hidden="false" customHeight="false" outlineLevel="0" collapsed="false">
      <c r="A6649" s="22" t="n">
        <v>45969</v>
      </c>
      <c r="B6649" s="23" t="s">
        <v>114</v>
      </c>
      <c r="C6649" s="23" t="s">
        <v>122</v>
      </c>
      <c r="D6649" s="24" t="n">
        <v>366.5</v>
      </c>
      <c r="E6649" s="25" t="n">
        <f aca="false">MAX(D6649,0)/1000</f>
        <v>0.3665</v>
      </c>
      <c r="F6649" s="25" t="n">
        <f aca="false">MAX(-D6649,0)/1000</f>
        <v>0</v>
      </c>
      <c r="G6649" s="23" t="str">
        <f aca="false">IF(E6649&gt;0,"ja","nein")</f>
        <v>ja</v>
      </c>
      <c r="H6649" s="26" t="n">
        <v>105.5</v>
      </c>
      <c r="I6649" s="26" t="n">
        <f aca="false">(H6649/10+IF(N6649=2025,Einstellungen!$B$23,Einstellungen!$C$23))*(1+Einstellungen!$B$10)</f>
        <v>32.50009</v>
      </c>
      <c r="J6649" s="25" t="n">
        <f aca="false">E6649*I6649/100</f>
        <v>0.11911282985</v>
      </c>
      <c r="K6649" s="25" t="n">
        <f aca="false">E6649*Einstellungen!$B$5/100</f>
        <v>0.106285</v>
      </c>
      <c r="L6649" s="23" t="str">
        <f aca="false">IF(I6649&lt;Einstellungen!$B$5,"ja","nein")</f>
        <v>nein</v>
      </c>
      <c r="M6649" s="23" t="s">
        <v>132</v>
      </c>
      <c r="N6649" s="23" t="n">
        <v>2025</v>
      </c>
      <c r="O6649" s="23" t="n">
        <v>8</v>
      </c>
    </row>
    <row r="6650" customFormat="false" ht="15" hidden="false" customHeight="false" outlineLevel="0" collapsed="false">
      <c r="A6650" s="22" t="n">
        <v>45969</v>
      </c>
      <c r="B6650" s="23" t="s">
        <v>115</v>
      </c>
      <c r="C6650" s="23" t="s">
        <v>122</v>
      </c>
      <c r="D6650" s="24" t="n">
        <v>293.3</v>
      </c>
      <c r="E6650" s="25" t="n">
        <f aca="false">MAX(D6650,0)/1000</f>
        <v>0.2933</v>
      </c>
      <c r="F6650" s="25" t="n">
        <f aca="false">MAX(-D6650,0)/1000</f>
        <v>0</v>
      </c>
      <c r="G6650" s="23" t="str">
        <f aca="false">IF(E6650&gt;0,"ja","nein")</f>
        <v>ja</v>
      </c>
      <c r="H6650" s="26" t="n">
        <v>103.62</v>
      </c>
      <c r="I6650" s="26" t="n">
        <f aca="false">(H6650/10+IF(N6650=2025,Einstellungen!$B$23,Einstellungen!$C$23))*(1+Einstellungen!$B$10)</f>
        <v>32.27637</v>
      </c>
      <c r="J6650" s="25" t="n">
        <f aca="false">E6650*I6650/100</f>
        <v>0.09466659321</v>
      </c>
      <c r="K6650" s="25" t="n">
        <f aca="false">E6650*Einstellungen!$B$5/100</f>
        <v>0.085057</v>
      </c>
      <c r="L6650" s="23" t="str">
        <f aca="false">IF(I6650&lt;Einstellungen!$B$5,"ja","nein")</f>
        <v>nein</v>
      </c>
      <c r="M6650" s="23" t="s">
        <v>132</v>
      </c>
      <c r="N6650" s="23" t="n">
        <v>2025</v>
      </c>
      <c r="O6650" s="23" t="n">
        <v>9</v>
      </c>
    </row>
    <row r="6651" customFormat="false" ht="15" hidden="false" customHeight="false" outlineLevel="0" collapsed="false">
      <c r="A6651" s="22" t="n">
        <v>45969</v>
      </c>
      <c r="B6651" s="23" t="s">
        <v>116</v>
      </c>
      <c r="C6651" s="23" t="s">
        <v>122</v>
      </c>
      <c r="D6651" s="24" t="n">
        <v>-39.2</v>
      </c>
      <c r="E6651" s="25" t="n">
        <f aca="false">MAX(D6651,0)/1000</f>
        <v>0</v>
      </c>
      <c r="F6651" s="25" t="n">
        <f aca="false">MAX(-D6651,0)/1000</f>
        <v>0.0392</v>
      </c>
      <c r="G6651" s="23" t="str">
        <f aca="false">IF(E6651&gt;0,"ja","nein")</f>
        <v>nein</v>
      </c>
      <c r="H6651" s="26" t="n">
        <v>102.177</v>
      </c>
      <c r="I6651" s="26" t="n">
        <f aca="false">(H6651/10+IF(N6651=2025,Einstellungen!$B$23,Einstellungen!$C$23))*(1+Einstellungen!$B$10)</f>
        <v>32.104653</v>
      </c>
      <c r="J6651" s="25" t="n">
        <f aca="false">E6651*I6651/100</f>
        <v>0</v>
      </c>
      <c r="K6651" s="25" t="n">
        <f aca="false">E6651*Einstellungen!$B$5/100</f>
        <v>0</v>
      </c>
      <c r="L6651" s="23" t="str">
        <f aca="false">IF(I6651&lt;Einstellungen!$B$5,"ja","nein")</f>
        <v>nein</v>
      </c>
      <c r="M6651" s="23" t="s">
        <v>132</v>
      </c>
      <c r="N6651" s="23" t="n">
        <v>2025</v>
      </c>
      <c r="O6651" s="23" t="n">
        <v>10</v>
      </c>
    </row>
    <row r="6652" customFormat="false" ht="15" hidden="false" customHeight="false" outlineLevel="0" collapsed="false">
      <c r="A6652" s="22" t="n">
        <v>45969</v>
      </c>
      <c r="B6652" s="23" t="s">
        <v>117</v>
      </c>
      <c r="C6652" s="23" t="s">
        <v>122</v>
      </c>
      <c r="D6652" s="24" t="n">
        <v>-94.6</v>
      </c>
      <c r="E6652" s="25" t="n">
        <f aca="false">MAX(D6652,0)/1000</f>
        <v>0</v>
      </c>
      <c r="F6652" s="25" t="n">
        <f aca="false">MAX(-D6652,0)/1000</f>
        <v>0.0946</v>
      </c>
      <c r="G6652" s="23" t="str">
        <f aca="false">IF(E6652&gt;0,"ja","nein")</f>
        <v>nein</v>
      </c>
      <c r="H6652" s="26" t="n">
        <v>96.947</v>
      </c>
      <c r="I6652" s="26" t="n">
        <f aca="false">(H6652/10+IF(N6652=2025,Einstellungen!$B$23,Einstellungen!$C$23))*(1+Einstellungen!$B$10)</f>
        <v>31.482283</v>
      </c>
      <c r="J6652" s="25" t="n">
        <f aca="false">E6652*I6652/100</f>
        <v>0</v>
      </c>
      <c r="K6652" s="25" t="n">
        <f aca="false">E6652*Einstellungen!$B$5/100</f>
        <v>0</v>
      </c>
      <c r="L6652" s="23" t="str">
        <f aca="false">IF(I6652&lt;Einstellungen!$B$5,"ja","nein")</f>
        <v>nein</v>
      </c>
      <c r="M6652" s="23" t="s">
        <v>132</v>
      </c>
      <c r="N6652" s="23" t="n">
        <v>2025</v>
      </c>
      <c r="O6652" s="23" t="n">
        <v>11</v>
      </c>
    </row>
    <row r="6653" customFormat="false" ht="15" hidden="false" customHeight="false" outlineLevel="0" collapsed="false">
      <c r="A6653" s="22" t="n">
        <v>45969</v>
      </c>
      <c r="B6653" s="23" t="s">
        <v>118</v>
      </c>
      <c r="C6653" s="23" t="s">
        <v>122</v>
      </c>
      <c r="D6653" s="24" t="n">
        <v>18.8</v>
      </c>
      <c r="E6653" s="25" t="n">
        <f aca="false">MAX(D6653,0)/1000</f>
        <v>0.0188</v>
      </c>
      <c r="F6653" s="25" t="n">
        <f aca="false">MAX(-D6653,0)/1000</f>
        <v>0</v>
      </c>
      <c r="G6653" s="23" t="str">
        <f aca="false">IF(E6653&gt;0,"ja","nein")</f>
        <v>ja</v>
      </c>
      <c r="H6653" s="26" t="n">
        <v>95.16</v>
      </c>
      <c r="I6653" s="26" t="n">
        <f aca="false">(H6653/10+IF(N6653=2025,Einstellungen!$B$23,Einstellungen!$C$23))*(1+Einstellungen!$B$10)</f>
        <v>31.26963</v>
      </c>
      <c r="J6653" s="25" t="n">
        <f aca="false">E6653*I6653/100</f>
        <v>0.00587869044</v>
      </c>
      <c r="K6653" s="25" t="n">
        <f aca="false">E6653*Einstellungen!$B$5/100</f>
        <v>0.005452</v>
      </c>
      <c r="L6653" s="23" t="str">
        <f aca="false">IF(I6653&lt;Einstellungen!$B$5,"ja","nein")</f>
        <v>nein</v>
      </c>
      <c r="M6653" s="23" t="s">
        <v>132</v>
      </c>
      <c r="N6653" s="23" t="n">
        <v>2025</v>
      </c>
      <c r="O6653" s="23" t="n">
        <v>12</v>
      </c>
    </row>
    <row r="6654" customFormat="false" ht="15" hidden="false" customHeight="false" outlineLevel="0" collapsed="false">
      <c r="A6654" s="22" t="n">
        <v>45969</v>
      </c>
      <c r="B6654" s="23" t="s">
        <v>119</v>
      </c>
      <c r="C6654" s="23" t="s">
        <v>122</v>
      </c>
      <c r="D6654" s="24" t="n">
        <v>21</v>
      </c>
      <c r="E6654" s="25" t="n">
        <f aca="false">MAX(D6654,0)/1000</f>
        <v>0.021</v>
      </c>
      <c r="F6654" s="25" t="n">
        <f aca="false">MAX(-D6654,0)/1000</f>
        <v>0</v>
      </c>
      <c r="G6654" s="23" t="str">
        <f aca="false">IF(E6654&gt;0,"ja","nein")</f>
        <v>ja</v>
      </c>
      <c r="H6654" s="26" t="n">
        <v>95.912</v>
      </c>
      <c r="I6654" s="26" t="n">
        <f aca="false">(H6654/10+IF(N6654=2025,Einstellungen!$B$23,Einstellungen!$C$23))*(1+Einstellungen!$B$10)</f>
        <v>31.359118</v>
      </c>
      <c r="J6654" s="25" t="n">
        <f aca="false">E6654*I6654/100</f>
        <v>0.00658541478</v>
      </c>
      <c r="K6654" s="25" t="n">
        <f aca="false">E6654*Einstellungen!$B$5/100</f>
        <v>0.00609</v>
      </c>
      <c r="L6654" s="23" t="str">
        <f aca="false">IF(I6654&lt;Einstellungen!$B$5,"ja","nein")</f>
        <v>nein</v>
      </c>
      <c r="M6654" s="23" t="s">
        <v>132</v>
      </c>
      <c r="N6654" s="23" t="n">
        <v>2025</v>
      </c>
      <c r="O6654" s="23" t="n">
        <v>13</v>
      </c>
    </row>
    <row r="6655" customFormat="false" ht="15" hidden="false" customHeight="false" outlineLevel="0" collapsed="false">
      <c r="A6655" s="22" t="n">
        <v>45969</v>
      </c>
      <c r="B6655" s="23" t="s">
        <v>120</v>
      </c>
      <c r="C6655" s="23" t="s">
        <v>122</v>
      </c>
      <c r="D6655" s="24" t="n">
        <v>-49.3</v>
      </c>
      <c r="E6655" s="25" t="n">
        <f aca="false">MAX(D6655,0)/1000</f>
        <v>0</v>
      </c>
      <c r="F6655" s="25" t="n">
        <f aca="false">MAX(-D6655,0)/1000</f>
        <v>0.0493</v>
      </c>
      <c r="G6655" s="23" t="str">
        <f aca="false">IF(E6655&gt;0,"ja","nein")</f>
        <v>nein</v>
      </c>
      <c r="H6655" s="26" t="n">
        <v>101.542</v>
      </c>
      <c r="I6655" s="26" t="n">
        <f aca="false">(H6655/10+IF(N6655=2025,Einstellungen!$B$23,Einstellungen!$C$23))*(1+Einstellungen!$B$10)</f>
        <v>32.029088</v>
      </c>
      <c r="J6655" s="25" t="n">
        <f aca="false">E6655*I6655/100</f>
        <v>0</v>
      </c>
      <c r="K6655" s="25" t="n">
        <f aca="false">E6655*Einstellungen!$B$5/100</f>
        <v>0</v>
      </c>
      <c r="L6655" s="23" t="str">
        <f aca="false">IF(I6655&lt;Einstellungen!$B$5,"ja","nein")</f>
        <v>nein</v>
      </c>
      <c r="M6655" s="23" t="s">
        <v>132</v>
      </c>
      <c r="N6655" s="23" t="n">
        <v>2025</v>
      </c>
      <c r="O6655" s="23" t="n">
        <v>14</v>
      </c>
    </row>
    <row r="6656" customFormat="false" ht="15" hidden="false" customHeight="false" outlineLevel="0" collapsed="false">
      <c r="A6656" s="22" t="n">
        <v>45969</v>
      </c>
      <c r="B6656" s="23" t="s">
        <v>104</v>
      </c>
      <c r="C6656" s="23" t="s">
        <v>122</v>
      </c>
      <c r="D6656" s="24" t="n">
        <v>-29.1</v>
      </c>
      <c r="E6656" s="25" t="n">
        <f aca="false">MAX(D6656,0)/1000</f>
        <v>0</v>
      </c>
      <c r="F6656" s="25" t="n">
        <f aca="false">MAX(-D6656,0)/1000</f>
        <v>0.0291</v>
      </c>
      <c r="G6656" s="23" t="str">
        <f aca="false">IF(E6656&gt;0,"ja","nein")</f>
        <v>nein</v>
      </c>
      <c r="H6656" s="26" t="n">
        <v>117.618</v>
      </c>
      <c r="I6656" s="26" t="n">
        <f aca="false">(H6656/10+IF(N6656=2025,Einstellungen!$B$23,Einstellungen!$C$23))*(1+Einstellungen!$B$10)</f>
        <v>33.942132</v>
      </c>
      <c r="J6656" s="25" t="n">
        <f aca="false">E6656*I6656/100</f>
        <v>0</v>
      </c>
      <c r="K6656" s="25" t="n">
        <f aca="false">E6656*Einstellungen!$B$5/100</f>
        <v>0</v>
      </c>
      <c r="L6656" s="23" t="str">
        <f aca="false">IF(I6656&lt;Einstellungen!$B$5,"ja","nein")</f>
        <v>nein</v>
      </c>
      <c r="M6656" s="23" t="s">
        <v>132</v>
      </c>
      <c r="N6656" s="23" t="n">
        <v>2025</v>
      </c>
      <c r="O6656" s="23" t="n">
        <v>15</v>
      </c>
    </row>
    <row r="6657" customFormat="false" ht="15" hidden="false" customHeight="false" outlineLevel="0" collapsed="false">
      <c r="A6657" s="22" t="n">
        <v>45969</v>
      </c>
      <c r="B6657" s="23" t="s">
        <v>105</v>
      </c>
      <c r="C6657" s="23" t="s">
        <v>122</v>
      </c>
      <c r="D6657" s="24" t="n">
        <v>28.5</v>
      </c>
      <c r="E6657" s="25" t="n">
        <f aca="false">MAX(D6657,0)/1000</f>
        <v>0.0285</v>
      </c>
      <c r="F6657" s="25" t="n">
        <f aca="false">MAX(-D6657,0)/1000</f>
        <v>0</v>
      </c>
      <c r="G6657" s="23" t="str">
        <f aca="false">IF(E6657&gt;0,"ja","nein")</f>
        <v>ja</v>
      </c>
      <c r="H6657" s="26" t="n">
        <v>124.635</v>
      </c>
      <c r="I6657" s="26" t="n">
        <f aca="false">(H6657/10+IF(N6657=2025,Einstellungen!$B$23,Einstellungen!$C$23))*(1+Einstellungen!$B$10)</f>
        <v>34.777155</v>
      </c>
      <c r="J6657" s="25" t="n">
        <f aca="false">E6657*I6657/100</f>
        <v>0.009911489175</v>
      </c>
      <c r="K6657" s="25" t="n">
        <f aca="false">E6657*Einstellungen!$B$5/100</f>
        <v>0.008265</v>
      </c>
      <c r="L6657" s="23" t="str">
        <f aca="false">IF(I6657&lt;Einstellungen!$B$5,"ja","nein")</f>
        <v>nein</v>
      </c>
      <c r="M6657" s="23" t="s">
        <v>132</v>
      </c>
      <c r="N6657" s="23" t="n">
        <v>2025</v>
      </c>
      <c r="O6657" s="23" t="n">
        <v>16</v>
      </c>
    </row>
    <row r="6658" customFormat="false" ht="15" hidden="false" customHeight="false" outlineLevel="0" collapsed="false">
      <c r="A6658" s="22" t="n">
        <v>45969</v>
      </c>
      <c r="B6658" s="23" t="s">
        <v>97</v>
      </c>
      <c r="C6658" s="23" t="s">
        <v>122</v>
      </c>
      <c r="D6658" s="24" t="n">
        <v>278.7</v>
      </c>
      <c r="E6658" s="25" t="n">
        <f aca="false">MAX(D6658,0)/1000</f>
        <v>0.2787</v>
      </c>
      <c r="F6658" s="25" t="n">
        <f aca="false">MAX(-D6658,0)/1000</f>
        <v>0</v>
      </c>
      <c r="G6658" s="23" t="str">
        <f aca="false">IF(E6658&gt;0,"ja","nein")</f>
        <v>ja</v>
      </c>
      <c r="H6658" s="26" t="n">
        <v>134.915</v>
      </c>
      <c r="I6658" s="26" t="n">
        <f aca="false">(H6658/10+IF(N6658=2025,Einstellungen!$B$23,Einstellungen!$C$23))*(1+Einstellungen!$B$10)</f>
        <v>36.000475</v>
      </c>
      <c r="J6658" s="25" t="n">
        <f aca="false">E6658*I6658/100</f>
        <v>0.100333323825</v>
      </c>
      <c r="K6658" s="25" t="n">
        <f aca="false">E6658*Einstellungen!$B$5/100</f>
        <v>0.080823</v>
      </c>
      <c r="L6658" s="23" t="str">
        <f aca="false">IF(I6658&lt;Einstellungen!$B$5,"ja","nein")</f>
        <v>nein</v>
      </c>
      <c r="M6658" s="23" t="s">
        <v>132</v>
      </c>
      <c r="N6658" s="23" t="n">
        <v>2025</v>
      </c>
      <c r="O6658" s="23" t="n">
        <v>17</v>
      </c>
    </row>
    <row r="6659" customFormat="false" ht="15" hidden="false" customHeight="false" outlineLevel="0" collapsed="false">
      <c r="A6659" s="22" t="n">
        <v>45969</v>
      </c>
      <c r="B6659" s="23" t="s">
        <v>99</v>
      </c>
      <c r="C6659" s="23" t="s">
        <v>122</v>
      </c>
      <c r="D6659" s="24" t="n">
        <v>557.8</v>
      </c>
      <c r="E6659" s="25" t="n">
        <f aca="false">MAX(D6659,0)/1000</f>
        <v>0.5578</v>
      </c>
      <c r="F6659" s="25" t="n">
        <f aca="false">MAX(-D6659,0)/1000</f>
        <v>0</v>
      </c>
      <c r="G6659" s="23" t="str">
        <f aca="false">IF(E6659&gt;0,"ja","nein")</f>
        <v>ja</v>
      </c>
      <c r="H6659" s="26" t="n">
        <v>136.532</v>
      </c>
      <c r="I6659" s="26" t="n">
        <f aca="false">(H6659/10+IF(N6659=2025,Einstellungen!$B$23,Einstellungen!$C$23))*(1+Einstellungen!$B$10)</f>
        <v>36.192898</v>
      </c>
      <c r="J6659" s="25" t="n">
        <f aca="false">E6659*I6659/100</f>
        <v>0.201883985044</v>
      </c>
      <c r="K6659" s="25" t="n">
        <f aca="false">E6659*Einstellungen!$B$5/100</f>
        <v>0.161762</v>
      </c>
      <c r="L6659" s="23" t="str">
        <f aca="false">IF(I6659&lt;Einstellungen!$B$5,"ja","nein")</f>
        <v>nein</v>
      </c>
      <c r="M6659" s="23" t="s">
        <v>132</v>
      </c>
      <c r="N6659" s="23" t="n">
        <v>2025</v>
      </c>
      <c r="O6659" s="23" t="n">
        <v>18</v>
      </c>
    </row>
    <row r="6660" customFormat="false" ht="15" hidden="false" customHeight="false" outlineLevel="0" collapsed="false">
      <c r="A6660" s="22" t="n">
        <v>45969</v>
      </c>
      <c r="B6660" s="23" t="s">
        <v>100</v>
      </c>
      <c r="C6660" s="23" t="s">
        <v>122</v>
      </c>
      <c r="D6660" s="24" t="n">
        <v>702.9</v>
      </c>
      <c r="E6660" s="25" t="n">
        <f aca="false">MAX(D6660,0)/1000</f>
        <v>0.7029</v>
      </c>
      <c r="F6660" s="25" t="n">
        <f aca="false">MAX(-D6660,0)/1000</f>
        <v>0</v>
      </c>
      <c r="G6660" s="23" t="str">
        <f aca="false">IF(E6660&gt;0,"ja","nein")</f>
        <v>ja</v>
      </c>
      <c r="H6660" s="26" t="n">
        <v>131.98</v>
      </c>
      <c r="I6660" s="26" t="n">
        <f aca="false">(H6660/10+IF(N6660=2025,Einstellungen!$B$23,Einstellungen!$C$23))*(1+Einstellungen!$B$10)</f>
        <v>35.65121</v>
      </c>
      <c r="J6660" s="25" t="n">
        <f aca="false">E6660*I6660/100</f>
        <v>0.25059235509</v>
      </c>
      <c r="K6660" s="25" t="n">
        <f aca="false">E6660*Einstellungen!$B$5/100</f>
        <v>0.203841</v>
      </c>
      <c r="L6660" s="23" t="str">
        <f aca="false">IF(I6660&lt;Einstellungen!$B$5,"ja","nein")</f>
        <v>nein</v>
      </c>
      <c r="M6660" s="23" t="s">
        <v>132</v>
      </c>
      <c r="N6660" s="23" t="n">
        <v>2025</v>
      </c>
      <c r="O6660" s="23" t="n">
        <v>19</v>
      </c>
    </row>
    <row r="6661" customFormat="false" ht="15" hidden="false" customHeight="false" outlineLevel="0" collapsed="false">
      <c r="A6661" s="22" t="n">
        <v>45969</v>
      </c>
      <c r="B6661" s="23" t="s">
        <v>92</v>
      </c>
      <c r="C6661" s="23" t="s">
        <v>122</v>
      </c>
      <c r="D6661" s="24" t="n">
        <v>475.1</v>
      </c>
      <c r="E6661" s="25" t="n">
        <f aca="false">MAX(D6661,0)/1000</f>
        <v>0.4751</v>
      </c>
      <c r="F6661" s="25" t="n">
        <f aca="false">MAX(-D6661,0)/1000</f>
        <v>0</v>
      </c>
      <c r="G6661" s="23" t="str">
        <f aca="false">IF(E6661&gt;0,"ja","nein")</f>
        <v>ja</v>
      </c>
      <c r="H6661" s="26" t="n">
        <v>122.968</v>
      </c>
      <c r="I6661" s="26" t="n">
        <f aca="false">(H6661/10+IF(N6661=2025,Einstellungen!$B$23,Einstellungen!$C$23))*(1+Einstellungen!$B$10)</f>
        <v>34.578782</v>
      </c>
      <c r="J6661" s="25" t="n">
        <f aca="false">E6661*I6661/100</f>
        <v>0.164283793282</v>
      </c>
      <c r="K6661" s="25" t="n">
        <f aca="false">E6661*Einstellungen!$B$5/100</f>
        <v>0.137779</v>
      </c>
      <c r="L6661" s="23" t="str">
        <f aca="false">IF(I6661&lt;Einstellungen!$B$5,"ja","nein")</f>
        <v>nein</v>
      </c>
      <c r="M6661" s="23" t="s">
        <v>132</v>
      </c>
      <c r="N6661" s="23" t="n">
        <v>2025</v>
      </c>
      <c r="O6661" s="23" t="n">
        <v>20</v>
      </c>
    </row>
    <row r="6662" customFormat="false" ht="15" hidden="false" customHeight="false" outlineLevel="0" collapsed="false">
      <c r="A6662" s="22" t="n">
        <v>45969</v>
      </c>
      <c r="B6662" s="23" t="s">
        <v>95</v>
      </c>
      <c r="C6662" s="23" t="s">
        <v>122</v>
      </c>
      <c r="D6662" s="24" t="n">
        <v>382.1</v>
      </c>
      <c r="E6662" s="25" t="n">
        <f aca="false">MAX(D6662,0)/1000</f>
        <v>0.3821</v>
      </c>
      <c r="F6662" s="25" t="n">
        <f aca="false">MAX(-D6662,0)/1000</f>
        <v>0</v>
      </c>
      <c r="G6662" s="23" t="str">
        <f aca="false">IF(E6662&gt;0,"ja","nein")</f>
        <v>ja</v>
      </c>
      <c r="H6662" s="26" t="n">
        <v>113.305</v>
      </c>
      <c r="I6662" s="26" t="n">
        <f aca="false">(H6662/10+IF(N6662=2025,Einstellungen!$B$23,Einstellungen!$C$23))*(1+Einstellungen!$B$10)</f>
        <v>33.428885</v>
      </c>
      <c r="J6662" s="25" t="n">
        <f aca="false">E6662*I6662/100</f>
        <v>0.127731769585</v>
      </c>
      <c r="K6662" s="25" t="n">
        <f aca="false">E6662*Einstellungen!$B$5/100</f>
        <v>0.110809</v>
      </c>
      <c r="L6662" s="23" t="str">
        <f aca="false">IF(I6662&lt;Einstellungen!$B$5,"ja","nein")</f>
        <v>nein</v>
      </c>
      <c r="M6662" s="23" t="s">
        <v>132</v>
      </c>
      <c r="N6662" s="23" t="n">
        <v>2025</v>
      </c>
      <c r="O6662" s="23" t="n">
        <v>21</v>
      </c>
    </row>
    <row r="6663" customFormat="false" ht="15" hidden="false" customHeight="false" outlineLevel="0" collapsed="false">
      <c r="A6663" s="22" t="n">
        <v>45969</v>
      </c>
      <c r="B6663" s="23" t="s">
        <v>96</v>
      </c>
      <c r="C6663" s="23" t="s">
        <v>122</v>
      </c>
      <c r="D6663" s="24" t="n">
        <v>395</v>
      </c>
      <c r="E6663" s="25" t="n">
        <f aca="false">MAX(D6663,0)/1000</f>
        <v>0.395</v>
      </c>
      <c r="F6663" s="25" t="n">
        <f aca="false">MAX(-D6663,0)/1000</f>
        <v>0</v>
      </c>
      <c r="G6663" s="23" t="str">
        <f aca="false">IF(E6663&gt;0,"ja","nein")</f>
        <v>ja</v>
      </c>
      <c r="H6663" s="26" t="n">
        <v>106.26</v>
      </c>
      <c r="I6663" s="26" t="n">
        <f aca="false">(H6663/10+IF(N6663=2025,Einstellungen!$B$23,Einstellungen!$C$23))*(1+Einstellungen!$B$10)</f>
        <v>32.59053</v>
      </c>
      <c r="J6663" s="25" t="n">
        <f aca="false">E6663*I6663/100</f>
        <v>0.1287325935</v>
      </c>
      <c r="K6663" s="25" t="n">
        <f aca="false">E6663*Einstellungen!$B$5/100</f>
        <v>0.11455</v>
      </c>
      <c r="L6663" s="23" t="str">
        <f aca="false">IF(I6663&lt;Einstellungen!$B$5,"ja","nein")</f>
        <v>nein</v>
      </c>
      <c r="M6663" s="23" t="s">
        <v>132</v>
      </c>
      <c r="N6663" s="23" t="n">
        <v>2025</v>
      </c>
      <c r="O6663" s="23" t="n">
        <v>22</v>
      </c>
    </row>
    <row r="6664" customFormat="false" ht="15" hidden="false" customHeight="false" outlineLevel="0" collapsed="false">
      <c r="A6664" s="22" t="n">
        <v>45969</v>
      </c>
      <c r="B6664" s="23" t="s">
        <v>101</v>
      </c>
      <c r="C6664" s="23" t="s">
        <v>122</v>
      </c>
      <c r="D6664" s="24" t="n">
        <v>850.8</v>
      </c>
      <c r="E6664" s="25" t="n">
        <f aca="false">MAX(D6664,0)/1000</f>
        <v>0.8508</v>
      </c>
      <c r="F6664" s="25" t="n">
        <f aca="false">MAX(-D6664,0)/1000</f>
        <v>0</v>
      </c>
      <c r="G6664" s="23" t="str">
        <f aca="false">IF(E6664&gt;0,"ja","nein")</f>
        <v>ja</v>
      </c>
      <c r="H6664" s="26" t="n">
        <v>96.905</v>
      </c>
      <c r="I6664" s="26" t="n">
        <f aca="false">(H6664/10+IF(N6664=2025,Einstellungen!$B$23,Einstellungen!$C$23))*(1+Einstellungen!$B$10)</f>
        <v>31.477285</v>
      </c>
      <c r="J6664" s="25" t="n">
        <f aca="false">E6664*I6664/100</f>
        <v>0.26780874078</v>
      </c>
      <c r="K6664" s="25" t="n">
        <f aca="false">E6664*Einstellungen!$B$5/100</f>
        <v>0.246732</v>
      </c>
      <c r="L6664" s="23" t="str">
        <f aca="false">IF(I6664&lt;Einstellungen!$B$5,"ja","nein")</f>
        <v>nein</v>
      </c>
      <c r="M6664" s="23" t="s">
        <v>132</v>
      </c>
      <c r="N6664" s="23" t="n">
        <v>2025</v>
      </c>
      <c r="O6664" s="23" t="n">
        <v>23</v>
      </c>
    </row>
    <row r="6665" customFormat="false" ht="15" hidden="false" customHeight="false" outlineLevel="0" collapsed="false">
      <c r="A6665" s="22" t="n">
        <v>45970</v>
      </c>
      <c r="B6665" s="23" t="s">
        <v>102</v>
      </c>
      <c r="C6665" s="23" t="s">
        <v>124</v>
      </c>
      <c r="D6665" s="24" t="n">
        <v>350.1</v>
      </c>
      <c r="E6665" s="25" t="n">
        <f aca="false">MAX(D6665,0)/1000</f>
        <v>0.3501</v>
      </c>
      <c r="F6665" s="25" t="n">
        <f aca="false">MAX(-D6665,0)/1000</f>
        <v>0</v>
      </c>
      <c r="G6665" s="23" t="str">
        <f aca="false">IF(E6665&gt;0,"ja","nein")</f>
        <v>ja</v>
      </c>
      <c r="H6665" s="26" t="n">
        <v>96.345</v>
      </c>
      <c r="I6665" s="26" t="n">
        <f aca="false">(H6665/10+IF(N6665=2025,Einstellungen!$B$23,Einstellungen!$C$23))*(1+Einstellungen!$B$10)</f>
        <v>31.410645</v>
      </c>
      <c r="J6665" s="25" t="n">
        <f aca="false">E6665*I6665/100</f>
        <v>0.109968668145</v>
      </c>
      <c r="K6665" s="25" t="n">
        <f aca="false">E6665*Einstellungen!$B$5/100</f>
        <v>0.101529</v>
      </c>
      <c r="L6665" s="23" t="str">
        <f aca="false">IF(I6665&lt;Einstellungen!$B$5,"ja","nein")</f>
        <v>nein</v>
      </c>
      <c r="M6665" s="23" t="s">
        <v>132</v>
      </c>
      <c r="N6665" s="23" t="n">
        <v>2025</v>
      </c>
      <c r="O6665" s="23" t="n">
        <v>0</v>
      </c>
    </row>
    <row r="6666" customFormat="false" ht="15" hidden="false" customHeight="false" outlineLevel="0" collapsed="false">
      <c r="A6666" s="22" t="n">
        <v>45970</v>
      </c>
      <c r="B6666" s="23" t="s">
        <v>107</v>
      </c>
      <c r="C6666" s="23" t="s">
        <v>124</v>
      </c>
      <c r="D6666" s="24" t="n">
        <v>511.3</v>
      </c>
      <c r="E6666" s="25" t="n">
        <f aca="false">MAX(D6666,0)/1000</f>
        <v>0.5113</v>
      </c>
      <c r="F6666" s="25" t="n">
        <f aca="false">MAX(-D6666,0)/1000</f>
        <v>0</v>
      </c>
      <c r="G6666" s="23" t="str">
        <f aca="false">IF(E6666&gt;0,"ja","nein")</f>
        <v>ja</v>
      </c>
      <c r="H6666" s="26" t="n">
        <v>94.555</v>
      </c>
      <c r="I6666" s="26" t="n">
        <f aca="false">(H6666/10+IF(N6666=2025,Einstellungen!$B$23,Einstellungen!$C$23))*(1+Einstellungen!$B$10)</f>
        <v>31.197635</v>
      </c>
      <c r="J6666" s="25" t="n">
        <f aca="false">E6666*I6666/100</f>
        <v>0.159513507755</v>
      </c>
      <c r="K6666" s="25" t="n">
        <f aca="false">E6666*Einstellungen!$B$5/100</f>
        <v>0.148277</v>
      </c>
      <c r="L6666" s="23" t="str">
        <f aca="false">IF(I6666&lt;Einstellungen!$B$5,"ja","nein")</f>
        <v>nein</v>
      </c>
      <c r="M6666" s="23" t="s">
        <v>132</v>
      </c>
      <c r="N6666" s="23" t="n">
        <v>2025</v>
      </c>
      <c r="O6666" s="23" t="n">
        <v>1</v>
      </c>
    </row>
    <row r="6667" customFormat="false" ht="15" hidden="false" customHeight="false" outlineLevel="0" collapsed="false">
      <c r="A6667" s="22" t="n">
        <v>45970</v>
      </c>
      <c r="B6667" s="23" t="s">
        <v>108</v>
      </c>
      <c r="C6667" s="23" t="s">
        <v>124</v>
      </c>
      <c r="D6667" s="24" t="n">
        <v>292.9</v>
      </c>
      <c r="E6667" s="25" t="n">
        <f aca="false">MAX(D6667,0)/1000</f>
        <v>0.2929</v>
      </c>
      <c r="F6667" s="25" t="n">
        <f aca="false">MAX(-D6667,0)/1000</f>
        <v>0</v>
      </c>
      <c r="G6667" s="23" t="str">
        <f aca="false">IF(E6667&gt;0,"ja","nein")</f>
        <v>ja</v>
      </c>
      <c r="H6667" s="26" t="n">
        <v>92.832</v>
      </c>
      <c r="I6667" s="26" t="n">
        <f aca="false">(H6667/10+IF(N6667=2025,Einstellungen!$B$23,Einstellungen!$C$23))*(1+Einstellungen!$B$10)</f>
        <v>30.992598</v>
      </c>
      <c r="J6667" s="25" t="n">
        <f aca="false">E6667*I6667/100</f>
        <v>0.090777319542</v>
      </c>
      <c r="K6667" s="25" t="n">
        <f aca="false">E6667*Einstellungen!$B$5/100</f>
        <v>0.084941</v>
      </c>
      <c r="L6667" s="23" t="str">
        <f aca="false">IF(I6667&lt;Einstellungen!$B$5,"ja","nein")</f>
        <v>nein</v>
      </c>
      <c r="M6667" s="23" t="s">
        <v>132</v>
      </c>
      <c r="N6667" s="23" t="n">
        <v>2025</v>
      </c>
      <c r="O6667" s="23" t="n">
        <v>2</v>
      </c>
    </row>
    <row r="6668" customFormat="false" ht="15" hidden="false" customHeight="false" outlineLevel="0" collapsed="false">
      <c r="A6668" s="22" t="n">
        <v>45970</v>
      </c>
      <c r="B6668" s="23" t="s">
        <v>109</v>
      </c>
      <c r="C6668" s="23" t="s">
        <v>124</v>
      </c>
      <c r="D6668" s="24" t="n">
        <v>306.1</v>
      </c>
      <c r="E6668" s="25" t="n">
        <f aca="false">MAX(D6668,0)/1000</f>
        <v>0.3061</v>
      </c>
      <c r="F6668" s="25" t="n">
        <f aca="false">MAX(-D6668,0)/1000</f>
        <v>0</v>
      </c>
      <c r="G6668" s="23" t="str">
        <f aca="false">IF(E6668&gt;0,"ja","nein")</f>
        <v>ja</v>
      </c>
      <c r="H6668" s="26" t="n">
        <v>91.132</v>
      </c>
      <c r="I6668" s="26" t="n">
        <f aca="false">(H6668/10+IF(N6668=2025,Einstellungen!$B$23,Einstellungen!$C$23))*(1+Einstellungen!$B$10)</f>
        <v>30.790298</v>
      </c>
      <c r="J6668" s="25" t="n">
        <f aca="false">E6668*I6668/100</f>
        <v>0.094249102178</v>
      </c>
      <c r="K6668" s="25" t="n">
        <f aca="false">E6668*Einstellungen!$B$5/100</f>
        <v>0.088769</v>
      </c>
      <c r="L6668" s="23" t="str">
        <f aca="false">IF(I6668&lt;Einstellungen!$B$5,"ja","nein")</f>
        <v>nein</v>
      </c>
      <c r="M6668" s="23" t="s">
        <v>132</v>
      </c>
      <c r="N6668" s="23" t="n">
        <v>2025</v>
      </c>
      <c r="O6668" s="23" t="n">
        <v>3</v>
      </c>
    </row>
    <row r="6669" customFormat="false" ht="15" hidden="false" customHeight="false" outlineLevel="0" collapsed="false">
      <c r="A6669" s="22" t="n">
        <v>45970</v>
      </c>
      <c r="B6669" s="23" t="s">
        <v>110</v>
      </c>
      <c r="C6669" s="23" t="s">
        <v>124</v>
      </c>
      <c r="D6669" s="24" t="n">
        <v>243.4</v>
      </c>
      <c r="E6669" s="25" t="n">
        <f aca="false">MAX(D6669,0)/1000</f>
        <v>0.2434</v>
      </c>
      <c r="F6669" s="25" t="n">
        <f aca="false">MAX(-D6669,0)/1000</f>
        <v>0</v>
      </c>
      <c r="G6669" s="23" t="str">
        <f aca="false">IF(E6669&gt;0,"ja","nein")</f>
        <v>ja</v>
      </c>
      <c r="H6669" s="26" t="n">
        <v>91.648</v>
      </c>
      <c r="I6669" s="26" t="n">
        <f aca="false">(H6669/10+IF(N6669=2025,Einstellungen!$B$23,Einstellungen!$C$23))*(1+Einstellungen!$B$10)</f>
        <v>30.851702</v>
      </c>
      <c r="J6669" s="25" t="n">
        <f aca="false">E6669*I6669/100</f>
        <v>0.075093042668</v>
      </c>
      <c r="K6669" s="25" t="n">
        <f aca="false">E6669*Einstellungen!$B$5/100</f>
        <v>0.070586</v>
      </c>
      <c r="L6669" s="23" t="str">
        <f aca="false">IF(I6669&lt;Einstellungen!$B$5,"ja","nein")</f>
        <v>nein</v>
      </c>
      <c r="M6669" s="23" t="s">
        <v>132</v>
      </c>
      <c r="N6669" s="23" t="n">
        <v>2025</v>
      </c>
      <c r="O6669" s="23" t="n">
        <v>4</v>
      </c>
    </row>
    <row r="6670" customFormat="false" ht="15" hidden="false" customHeight="false" outlineLevel="0" collapsed="false">
      <c r="A6670" s="22" t="n">
        <v>45970</v>
      </c>
      <c r="B6670" s="23" t="s">
        <v>111</v>
      </c>
      <c r="C6670" s="23" t="s">
        <v>124</v>
      </c>
      <c r="D6670" s="24" t="n">
        <v>230.5</v>
      </c>
      <c r="E6670" s="25" t="n">
        <f aca="false">MAX(D6670,0)/1000</f>
        <v>0.2305</v>
      </c>
      <c r="F6670" s="25" t="n">
        <f aca="false">MAX(-D6670,0)/1000</f>
        <v>0</v>
      </c>
      <c r="G6670" s="23" t="str">
        <f aca="false">IF(E6670&gt;0,"ja","nein")</f>
        <v>ja</v>
      </c>
      <c r="H6670" s="26" t="n">
        <v>91.685</v>
      </c>
      <c r="I6670" s="26" t="n">
        <f aca="false">(H6670/10+IF(N6670=2025,Einstellungen!$B$23,Einstellungen!$C$23))*(1+Einstellungen!$B$10)</f>
        <v>30.856105</v>
      </c>
      <c r="J6670" s="25" t="n">
        <f aca="false">E6670*I6670/100</f>
        <v>0.071123322025</v>
      </c>
      <c r="K6670" s="25" t="n">
        <f aca="false">E6670*Einstellungen!$B$5/100</f>
        <v>0.066845</v>
      </c>
      <c r="L6670" s="23" t="str">
        <f aca="false">IF(I6670&lt;Einstellungen!$B$5,"ja","nein")</f>
        <v>nein</v>
      </c>
      <c r="M6670" s="23" t="s">
        <v>132</v>
      </c>
      <c r="N6670" s="23" t="n">
        <v>2025</v>
      </c>
      <c r="O6670" s="23" t="n">
        <v>5</v>
      </c>
    </row>
    <row r="6671" customFormat="false" ht="15" hidden="false" customHeight="false" outlineLevel="0" collapsed="false">
      <c r="A6671" s="22" t="n">
        <v>45970</v>
      </c>
      <c r="B6671" s="23" t="s">
        <v>112</v>
      </c>
      <c r="C6671" s="23" t="s">
        <v>124</v>
      </c>
      <c r="D6671" s="24" t="n">
        <v>283.6</v>
      </c>
      <c r="E6671" s="25" t="n">
        <f aca="false">MAX(D6671,0)/1000</f>
        <v>0.2836</v>
      </c>
      <c r="F6671" s="25" t="n">
        <f aca="false">MAX(-D6671,0)/1000</f>
        <v>0</v>
      </c>
      <c r="G6671" s="23" t="str">
        <f aca="false">IF(E6671&gt;0,"ja","nein")</f>
        <v>ja</v>
      </c>
      <c r="H6671" s="26" t="n">
        <v>89.938</v>
      </c>
      <c r="I6671" s="26" t="n">
        <f aca="false">(H6671/10+IF(N6671=2025,Einstellungen!$B$23,Einstellungen!$C$23))*(1+Einstellungen!$B$10)</f>
        <v>30.648212</v>
      </c>
      <c r="J6671" s="25" t="n">
        <f aca="false">E6671*I6671/100</f>
        <v>0.086918329232</v>
      </c>
      <c r="K6671" s="25" t="n">
        <f aca="false">E6671*Einstellungen!$B$5/100</f>
        <v>0.082244</v>
      </c>
      <c r="L6671" s="23" t="str">
        <f aca="false">IF(I6671&lt;Einstellungen!$B$5,"ja","nein")</f>
        <v>nein</v>
      </c>
      <c r="M6671" s="23" t="s">
        <v>132</v>
      </c>
      <c r="N6671" s="23" t="n">
        <v>2025</v>
      </c>
      <c r="O6671" s="23" t="n">
        <v>6</v>
      </c>
    </row>
    <row r="6672" customFormat="false" ht="15" hidden="false" customHeight="false" outlineLevel="0" collapsed="false">
      <c r="A6672" s="22" t="n">
        <v>45970</v>
      </c>
      <c r="B6672" s="23" t="s">
        <v>113</v>
      </c>
      <c r="C6672" s="23" t="s">
        <v>124</v>
      </c>
      <c r="D6672" s="24" t="n">
        <v>1060.6</v>
      </c>
      <c r="E6672" s="25" t="n">
        <f aca="false">MAX(D6672,0)/1000</f>
        <v>1.0606</v>
      </c>
      <c r="F6672" s="25" t="n">
        <f aca="false">MAX(-D6672,0)/1000</f>
        <v>0</v>
      </c>
      <c r="G6672" s="23" t="str">
        <f aca="false">IF(E6672&gt;0,"ja","nein")</f>
        <v>ja</v>
      </c>
      <c r="H6672" s="26" t="n">
        <v>88.615</v>
      </c>
      <c r="I6672" s="26" t="n">
        <f aca="false">(H6672/10+IF(N6672=2025,Einstellungen!$B$23,Einstellungen!$C$23))*(1+Einstellungen!$B$10)</f>
        <v>30.490775</v>
      </c>
      <c r="J6672" s="25" t="n">
        <f aca="false">E6672*I6672/100</f>
        <v>0.32338515965</v>
      </c>
      <c r="K6672" s="25" t="n">
        <f aca="false">E6672*Einstellungen!$B$5/100</f>
        <v>0.307574</v>
      </c>
      <c r="L6672" s="23" t="str">
        <f aca="false">IF(I6672&lt;Einstellungen!$B$5,"ja","nein")</f>
        <v>nein</v>
      </c>
      <c r="M6672" s="23" t="s">
        <v>132</v>
      </c>
      <c r="N6672" s="23" t="n">
        <v>2025</v>
      </c>
      <c r="O6672" s="23" t="n">
        <v>7</v>
      </c>
    </row>
    <row r="6673" customFormat="false" ht="15" hidden="false" customHeight="false" outlineLevel="0" collapsed="false">
      <c r="A6673" s="22" t="n">
        <v>45970</v>
      </c>
      <c r="B6673" s="23" t="s">
        <v>114</v>
      </c>
      <c r="C6673" s="23" t="s">
        <v>124</v>
      </c>
      <c r="D6673" s="24" t="n">
        <v>514.8</v>
      </c>
      <c r="E6673" s="25" t="n">
        <f aca="false">MAX(D6673,0)/1000</f>
        <v>0.5148</v>
      </c>
      <c r="F6673" s="25" t="n">
        <f aca="false">MAX(-D6673,0)/1000</f>
        <v>0</v>
      </c>
      <c r="G6673" s="23" t="str">
        <f aca="false">IF(E6673&gt;0,"ja","nein")</f>
        <v>ja</v>
      </c>
      <c r="H6673" s="26" t="n">
        <v>97.273</v>
      </c>
      <c r="I6673" s="26" t="n">
        <f aca="false">(H6673/10+IF(N6673=2025,Einstellungen!$B$23,Einstellungen!$C$23))*(1+Einstellungen!$B$10)</f>
        <v>31.521077</v>
      </c>
      <c r="J6673" s="25" t="n">
        <f aca="false">E6673*I6673/100</f>
        <v>0.162270504396</v>
      </c>
      <c r="K6673" s="25" t="n">
        <f aca="false">E6673*Einstellungen!$B$5/100</f>
        <v>0.149292</v>
      </c>
      <c r="L6673" s="23" t="str">
        <f aca="false">IF(I6673&lt;Einstellungen!$B$5,"ja","nein")</f>
        <v>nein</v>
      </c>
      <c r="M6673" s="23" t="s">
        <v>132</v>
      </c>
      <c r="N6673" s="23" t="n">
        <v>2025</v>
      </c>
      <c r="O6673" s="23" t="n">
        <v>8</v>
      </c>
    </row>
    <row r="6674" customFormat="false" ht="15" hidden="false" customHeight="false" outlineLevel="0" collapsed="false">
      <c r="A6674" s="22" t="n">
        <v>45970</v>
      </c>
      <c r="B6674" s="23" t="s">
        <v>115</v>
      </c>
      <c r="C6674" s="23" t="s">
        <v>124</v>
      </c>
      <c r="D6674" s="24" t="n">
        <v>531.1</v>
      </c>
      <c r="E6674" s="25" t="n">
        <f aca="false">MAX(D6674,0)/1000</f>
        <v>0.5311</v>
      </c>
      <c r="F6674" s="25" t="n">
        <f aca="false">MAX(-D6674,0)/1000</f>
        <v>0</v>
      </c>
      <c r="G6674" s="23" t="str">
        <f aca="false">IF(E6674&gt;0,"ja","nein")</f>
        <v>ja</v>
      </c>
      <c r="H6674" s="26" t="n">
        <v>97.618</v>
      </c>
      <c r="I6674" s="26" t="n">
        <f aca="false">(H6674/10+IF(N6674=2025,Einstellungen!$B$23,Einstellungen!$C$23))*(1+Einstellungen!$B$10)</f>
        <v>31.562132</v>
      </c>
      <c r="J6674" s="25" t="n">
        <f aca="false">E6674*I6674/100</f>
        <v>0.167626483052</v>
      </c>
      <c r="K6674" s="25" t="n">
        <f aca="false">E6674*Einstellungen!$B$5/100</f>
        <v>0.154019</v>
      </c>
      <c r="L6674" s="23" t="str">
        <f aca="false">IF(I6674&lt;Einstellungen!$B$5,"ja","nein")</f>
        <v>nein</v>
      </c>
      <c r="M6674" s="23" t="s">
        <v>132</v>
      </c>
      <c r="N6674" s="23" t="n">
        <v>2025</v>
      </c>
      <c r="O6674" s="23" t="n">
        <v>9</v>
      </c>
    </row>
    <row r="6675" customFormat="false" ht="15" hidden="false" customHeight="false" outlineLevel="0" collapsed="false">
      <c r="A6675" s="22" t="n">
        <v>45970</v>
      </c>
      <c r="B6675" s="23" t="s">
        <v>116</v>
      </c>
      <c r="C6675" s="23" t="s">
        <v>124</v>
      </c>
      <c r="D6675" s="24" t="n">
        <v>254.5</v>
      </c>
      <c r="E6675" s="25" t="n">
        <f aca="false">MAX(D6675,0)/1000</f>
        <v>0.2545</v>
      </c>
      <c r="F6675" s="25" t="n">
        <f aca="false">MAX(-D6675,0)/1000</f>
        <v>0</v>
      </c>
      <c r="G6675" s="23" t="str">
        <f aca="false">IF(E6675&gt;0,"ja","nein")</f>
        <v>ja</v>
      </c>
      <c r="H6675" s="26" t="n">
        <v>97.032</v>
      </c>
      <c r="I6675" s="26" t="n">
        <f aca="false">(H6675/10+IF(N6675=2025,Einstellungen!$B$23,Einstellungen!$C$23))*(1+Einstellungen!$B$10)</f>
        <v>31.492398</v>
      </c>
      <c r="J6675" s="25" t="n">
        <f aca="false">E6675*I6675/100</f>
        <v>0.08014815291</v>
      </c>
      <c r="K6675" s="25" t="n">
        <f aca="false">E6675*Einstellungen!$B$5/100</f>
        <v>0.073805</v>
      </c>
      <c r="L6675" s="23" t="str">
        <f aca="false">IF(I6675&lt;Einstellungen!$B$5,"ja","nein")</f>
        <v>nein</v>
      </c>
      <c r="M6675" s="23" t="s">
        <v>132</v>
      </c>
      <c r="N6675" s="23" t="n">
        <v>2025</v>
      </c>
      <c r="O6675" s="23" t="n">
        <v>10</v>
      </c>
    </row>
    <row r="6676" customFormat="false" ht="15" hidden="false" customHeight="false" outlineLevel="0" collapsed="false">
      <c r="A6676" s="22" t="n">
        <v>45970</v>
      </c>
      <c r="B6676" s="23" t="s">
        <v>117</v>
      </c>
      <c r="C6676" s="23" t="s">
        <v>124</v>
      </c>
      <c r="D6676" s="24" t="n">
        <v>398.7</v>
      </c>
      <c r="E6676" s="25" t="n">
        <f aca="false">MAX(D6676,0)/1000</f>
        <v>0.3987</v>
      </c>
      <c r="F6676" s="25" t="n">
        <f aca="false">MAX(-D6676,0)/1000</f>
        <v>0</v>
      </c>
      <c r="G6676" s="23" t="str">
        <f aca="false">IF(E6676&gt;0,"ja","nein")</f>
        <v>ja</v>
      </c>
      <c r="H6676" s="26" t="n">
        <v>97.305</v>
      </c>
      <c r="I6676" s="26" t="n">
        <f aca="false">(H6676/10+IF(N6676=2025,Einstellungen!$B$23,Einstellungen!$C$23))*(1+Einstellungen!$B$10)</f>
        <v>31.524885</v>
      </c>
      <c r="J6676" s="25" t="n">
        <f aca="false">E6676*I6676/100</f>
        <v>0.125689716495</v>
      </c>
      <c r="K6676" s="25" t="n">
        <f aca="false">E6676*Einstellungen!$B$5/100</f>
        <v>0.115623</v>
      </c>
      <c r="L6676" s="23" t="str">
        <f aca="false">IF(I6676&lt;Einstellungen!$B$5,"ja","nein")</f>
        <v>nein</v>
      </c>
      <c r="M6676" s="23" t="s">
        <v>132</v>
      </c>
      <c r="N6676" s="23" t="n">
        <v>2025</v>
      </c>
      <c r="O6676" s="23" t="n">
        <v>11</v>
      </c>
    </row>
    <row r="6677" customFormat="false" ht="15" hidden="false" customHeight="false" outlineLevel="0" collapsed="false">
      <c r="A6677" s="22" t="n">
        <v>45970</v>
      </c>
      <c r="B6677" s="23" t="s">
        <v>118</v>
      </c>
      <c r="C6677" s="23" t="s">
        <v>124</v>
      </c>
      <c r="D6677" s="24" t="n">
        <v>2365.3</v>
      </c>
      <c r="E6677" s="25" t="n">
        <f aca="false">MAX(D6677,0)/1000</f>
        <v>2.3653</v>
      </c>
      <c r="F6677" s="25" t="n">
        <f aca="false">MAX(-D6677,0)/1000</f>
        <v>0</v>
      </c>
      <c r="G6677" s="23" t="str">
        <f aca="false">IF(E6677&gt;0,"ja","nein")</f>
        <v>ja</v>
      </c>
      <c r="H6677" s="26" t="n">
        <v>97.838</v>
      </c>
      <c r="I6677" s="26" t="n">
        <f aca="false">(H6677/10+IF(N6677=2025,Einstellungen!$B$23,Einstellungen!$C$23))*(1+Einstellungen!$B$10)</f>
        <v>31.588312</v>
      </c>
      <c r="J6677" s="25" t="n">
        <f aca="false">E6677*I6677/100</f>
        <v>0.747158343736</v>
      </c>
      <c r="K6677" s="25" t="n">
        <f aca="false">E6677*Einstellungen!$B$5/100</f>
        <v>0.685937</v>
      </c>
      <c r="L6677" s="23" t="str">
        <f aca="false">IF(I6677&lt;Einstellungen!$B$5,"ja","nein")</f>
        <v>nein</v>
      </c>
      <c r="M6677" s="23" t="s">
        <v>132</v>
      </c>
      <c r="N6677" s="23" t="n">
        <v>2025</v>
      </c>
      <c r="O6677" s="23" t="n">
        <v>12</v>
      </c>
    </row>
    <row r="6678" customFormat="false" ht="15" hidden="false" customHeight="false" outlineLevel="0" collapsed="false">
      <c r="A6678" s="22" t="n">
        <v>45970</v>
      </c>
      <c r="B6678" s="23" t="s">
        <v>119</v>
      </c>
      <c r="C6678" s="23" t="s">
        <v>124</v>
      </c>
      <c r="D6678" s="24" t="n">
        <v>295.8</v>
      </c>
      <c r="E6678" s="25" t="n">
        <f aca="false">MAX(D6678,0)/1000</f>
        <v>0.2958</v>
      </c>
      <c r="F6678" s="25" t="n">
        <f aca="false">MAX(-D6678,0)/1000</f>
        <v>0</v>
      </c>
      <c r="G6678" s="23" t="str">
        <f aca="false">IF(E6678&gt;0,"ja","nein")</f>
        <v>ja</v>
      </c>
      <c r="H6678" s="26" t="n">
        <v>96.403</v>
      </c>
      <c r="I6678" s="26" t="n">
        <f aca="false">(H6678/10+IF(N6678=2025,Einstellungen!$B$23,Einstellungen!$C$23))*(1+Einstellungen!$B$10)</f>
        <v>31.417547</v>
      </c>
      <c r="J6678" s="25" t="n">
        <f aca="false">E6678*I6678/100</f>
        <v>0.092933104026</v>
      </c>
      <c r="K6678" s="25" t="n">
        <f aca="false">E6678*Einstellungen!$B$5/100</f>
        <v>0.085782</v>
      </c>
      <c r="L6678" s="23" t="str">
        <f aca="false">IF(I6678&lt;Einstellungen!$B$5,"ja","nein")</f>
        <v>nein</v>
      </c>
      <c r="M6678" s="23" t="s">
        <v>132</v>
      </c>
      <c r="N6678" s="23" t="n">
        <v>2025</v>
      </c>
      <c r="O6678" s="23" t="n">
        <v>13</v>
      </c>
    </row>
    <row r="6679" customFormat="false" ht="15" hidden="false" customHeight="false" outlineLevel="0" collapsed="false">
      <c r="A6679" s="22" t="n">
        <v>45970</v>
      </c>
      <c r="B6679" s="23" t="s">
        <v>120</v>
      </c>
      <c r="C6679" s="23" t="s">
        <v>124</v>
      </c>
      <c r="D6679" s="24" t="n">
        <v>155.1</v>
      </c>
      <c r="E6679" s="25" t="n">
        <f aca="false">MAX(D6679,0)/1000</f>
        <v>0.1551</v>
      </c>
      <c r="F6679" s="25" t="n">
        <f aca="false">MAX(-D6679,0)/1000</f>
        <v>0</v>
      </c>
      <c r="G6679" s="23" t="str">
        <f aca="false">IF(E6679&gt;0,"ja","nein")</f>
        <v>ja</v>
      </c>
      <c r="H6679" s="26" t="n">
        <v>97.315</v>
      </c>
      <c r="I6679" s="26" t="n">
        <f aca="false">(H6679/10+IF(N6679=2025,Einstellungen!$B$23,Einstellungen!$C$23))*(1+Einstellungen!$B$10)</f>
        <v>31.526075</v>
      </c>
      <c r="J6679" s="25" t="n">
        <f aca="false">E6679*I6679/100</f>
        <v>0.048896942325</v>
      </c>
      <c r="K6679" s="25" t="n">
        <f aca="false">E6679*Einstellungen!$B$5/100</f>
        <v>0.044979</v>
      </c>
      <c r="L6679" s="23" t="str">
        <f aca="false">IF(I6679&lt;Einstellungen!$B$5,"ja","nein")</f>
        <v>nein</v>
      </c>
      <c r="M6679" s="23" t="s">
        <v>132</v>
      </c>
      <c r="N6679" s="23" t="n">
        <v>2025</v>
      </c>
      <c r="O6679" s="23" t="n">
        <v>14</v>
      </c>
    </row>
    <row r="6680" customFormat="false" ht="15" hidden="false" customHeight="false" outlineLevel="0" collapsed="false">
      <c r="A6680" s="22" t="n">
        <v>45970</v>
      </c>
      <c r="B6680" s="23" t="s">
        <v>104</v>
      </c>
      <c r="C6680" s="23" t="s">
        <v>124</v>
      </c>
      <c r="D6680" s="24" t="n">
        <v>331</v>
      </c>
      <c r="E6680" s="25" t="n">
        <f aca="false">MAX(D6680,0)/1000</f>
        <v>0.331</v>
      </c>
      <c r="F6680" s="25" t="n">
        <f aca="false">MAX(-D6680,0)/1000</f>
        <v>0</v>
      </c>
      <c r="G6680" s="23" t="str">
        <f aca="false">IF(E6680&gt;0,"ja","nein")</f>
        <v>ja</v>
      </c>
      <c r="H6680" s="26" t="n">
        <v>97.795</v>
      </c>
      <c r="I6680" s="26" t="n">
        <f aca="false">(H6680/10+IF(N6680=2025,Einstellungen!$B$23,Einstellungen!$C$23))*(1+Einstellungen!$B$10)</f>
        <v>31.583195</v>
      </c>
      <c r="J6680" s="25" t="n">
        <f aca="false">E6680*I6680/100</f>
        <v>0.10454037545</v>
      </c>
      <c r="K6680" s="25" t="n">
        <f aca="false">E6680*Einstellungen!$B$5/100</f>
        <v>0.09599</v>
      </c>
      <c r="L6680" s="23" t="str">
        <f aca="false">IF(I6680&lt;Einstellungen!$B$5,"ja","nein")</f>
        <v>nein</v>
      </c>
      <c r="M6680" s="23" t="s">
        <v>132</v>
      </c>
      <c r="N6680" s="23" t="n">
        <v>2025</v>
      </c>
      <c r="O6680" s="23" t="n">
        <v>15</v>
      </c>
    </row>
    <row r="6681" customFormat="false" ht="15" hidden="false" customHeight="false" outlineLevel="0" collapsed="false">
      <c r="A6681" s="22" t="n">
        <v>45970</v>
      </c>
      <c r="B6681" s="23" t="s">
        <v>105</v>
      </c>
      <c r="C6681" s="23" t="s">
        <v>124</v>
      </c>
      <c r="D6681" s="24" t="n">
        <v>424</v>
      </c>
      <c r="E6681" s="25" t="n">
        <f aca="false">MAX(D6681,0)/1000</f>
        <v>0.424</v>
      </c>
      <c r="F6681" s="25" t="n">
        <f aca="false">MAX(-D6681,0)/1000</f>
        <v>0</v>
      </c>
      <c r="G6681" s="23" t="str">
        <f aca="false">IF(E6681&gt;0,"ja","nein")</f>
        <v>ja</v>
      </c>
      <c r="H6681" s="26" t="n">
        <v>109.847</v>
      </c>
      <c r="I6681" s="26" t="n">
        <f aca="false">(H6681/10+IF(N6681=2025,Einstellungen!$B$23,Einstellungen!$C$23))*(1+Einstellungen!$B$10)</f>
        <v>33.017383</v>
      </c>
      <c r="J6681" s="25" t="n">
        <f aca="false">E6681*I6681/100</f>
        <v>0.13999370392</v>
      </c>
      <c r="K6681" s="25" t="n">
        <f aca="false">E6681*Einstellungen!$B$5/100</f>
        <v>0.12296</v>
      </c>
      <c r="L6681" s="23" t="str">
        <f aca="false">IF(I6681&lt;Einstellungen!$B$5,"ja","nein")</f>
        <v>nein</v>
      </c>
      <c r="M6681" s="23" t="s">
        <v>132</v>
      </c>
      <c r="N6681" s="23" t="n">
        <v>2025</v>
      </c>
      <c r="O6681" s="23" t="n">
        <v>16</v>
      </c>
    </row>
    <row r="6682" customFormat="false" ht="15" hidden="false" customHeight="false" outlineLevel="0" collapsed="false">
      <c r="A6682" s="22" t="n">
        <v>45970</v>
      </c>
      <c r="B6682" s="23" t="s">
        <v>97</v>
      </c>
      <c r="C6682" s="23" t="s">
        <v>124</v>
      </c>
      <c r="D6682" s="24" t="n">
        <v>334.3</v>
      </c>
      <c r="E6682" s="25" t="n">
        <f aca="false">MAX(D6682,0)/1000</f>
        <v>0.3343</v>
      </c>
      <c r="F6682" s="25" t="n">
        <f aca="false">MAX(-D6682,0)/1000</f>
        <v>0</v>
      </c>
      <c r="G6682" s="23" t="str">
        <f aca="false">IF(E6682&gt;0,"ja","nein")</f>
        <v>ja</v>
      </c>
      <c r="H6682" s="26" t="n">
        <v>125.1</v>
      </c>
      <c r="I6682" s="26" t="n">
        <f aca="false">(H6682/10+IF(N6682=2025,Einstellungen!$B$23,Einstellungen!$C$23))*(1+Einstellungen!$B$10)</f>
        <v>34.83249</v>
      </c>
      <c r="J6682" s="25" t="n">
        <f aca="false">E6682*I6682/100</f>
        <v>0.11644501407</v>
      </c>
      <c r="K6682" s="25" t="n">
        <f aca="false">E6682*Einstellungen!$B$5/100</f>
        <v>0.096947</v>
      </c>
      <c r="L6682" s="23" t="str">
        <f aca="false">IF(I6682&lt;Einstellungen!$B$5,"ja","nein")</f>
        <v>nein</v>
      </c>
      <c r="M6682" s="23" t="s">
        <v>132</v>
      </c>
      <c r="N6682" s="23" t="n">
        <v>2025</v>
      </c>
      <c r="O6682" s="23" t="n">
        <v>17</v>
      </c>
    </row>
    <row r="6683" customFormat="false" ht="15" hidden="false" customHeight="false" outlineLevel="0" collapsed="false">
      <c r="A6683" s="22" t="n">
        <v>45970</v>
      </c>
      <c r="B6683" s="23" t="s">
        <v>99</v>
      </c>
      <c r="C6683" s="23" t="s">
        <v>124</v>
      </c>
      <c r="D6683" s="24" t="n">
        <v>1089.2</v>
      </c>
      <c r="E6683" s="25" t="n">
        <f aca="false">MAX(D6683,0)/1000</f>
        <v>1.0892</v>
      </c>
      <c r="F6683" s="25" t="n">
        <f aca="false">MAX(-D6683,0)/1000</f>
        <v>0</v>
      </c>
      <c r="G6683" s="23" t="str">
        <f aca="false">IF(E6683&gt;0,"ja","nein")</f>
        <v>ja</v>
      </c>
      <c r="H6683" s="26" t="n">
        <v>126.1</v>
      </c>
      <c r="I6683" s="26" t="n">
        <f aca="false">(H6683/10+IF(N6683=2025,Einstellungen!$B$23,Einstellungen!$C$23))*(1+Einstellungen!$B$10)</f>
        <v>34.95149</v>
      </c>
      <c r="J6683" s="25" t="n">
        <f aca="false">E6683*I6683/100</f>
        <v>0.38069162908</v>
      </c>
      <c r="K6683" s="25" t="n">
        <f aca="false">E6683*Einstellungen!$B$5/100</f>
        <v>0.315868</v>
      </c>
      <c r="L6683" s="23" t="str">
        <f aca="false">IF(I6683&lt;Einstellungen!$B$5,"ja","nein")</f>
        <v>nein</v>
      </c>
      <c r="M6683" s="23" t="s">
        <v>132</v>
      </c>
      <c r="N6683" s="23" t="n">
        <v>2025</v>
      </c>
      <c r="O6683" s="23" t="n">
        <v>18</v>
      </c>
    </row>
    <row r="6684" customFormat="false" ht="15" hidden="false" customHeight="false" outlineLevel="0" collapsed="false">
      <c r="A6684" s="22" t="n">
        <v>45970</v>
      </c>
      <c r="B6684" s="23" t="s">
        <v>100</v>
      </c>
      <c r="C6684" s="23" t="s">
        <v>124</v>
      </c>
      <c r="D6684" s="24" t="n">
        <v>1066.5</v>
      </c>
      <c r="E6684" s="25" t="n">
        <f aca="false">MAX(D6684,0)/1000</f>
        <v>1.0665</v>
      </c>
      <c r="F6684" s="25" t="n">
        <f aca="false">MAX(-D6684,0)/1000</f>
        <v>0</v>
      </c>
      <c r="G6684" s="23" t="str">
        <f aca="false">IF(E6684&gt;0,"ja","nein")</f>
        <v>ja</v>
      </c>
      <c r="H6684" s="26" t="n">
        <v>117.955</v>
      </c>
      <c r="I6684" s="26" t="n">
        <f aca="false">(H6684/10+IF(N6684=2025,Einstellungen!$B$23,Einstellungen!$C$23))*(1+Einstellungen!$B$10)</f>
        <v>33.982235</v>
      </c>
      <c r="J6684" s="25" t="n">
        <f aca="false">E6684*I6684/100</f>
        <v>0.362420536275</v>
      </c>
      <c r="K6684" s="25" t="n">
        <f aca="false">E6684*Einstellungen!$B$5/100</f>
        <v>0.309285</v>
      </c>
      <c r="L6684" s="23" t="str">
        <f aca="false">IF(I6684&lt;Einstellungen!$B$5,"ja","nein")</f>
        <v>nein</v>
      </c>
      <c r="M6684" s="23" t="s">
        <v>132</v>
      </c>
      <c r="N6684" s="23" t="n">
        <v>2025</v>
      </c>
      <c r="O6684" s="23" t="n">
        <v>19</v>
      </c>
    </row>
    <row r="6685" customFormat="false" ht="15" hidden="false" customHeight="false" outlineLevel="0" collapsed="false">
      <c r="A6685" s="22" t="n">
        <v>45970</v>
      </c>
      <c r="B6685" s="23" t="s">
        <v>92</v>
      </c>
      <c r="C6685" s="23" t="s">
        <v>124</v>
      </c>
      <c r="D6685" s="24" t="n">
        <v>634.7</v>
      </c>
      <c r="E6685" s="25" t="n">
        <f aca="false">MAX(D6685,0)/1000</f>
        <v>0.6347</v>
      </c>
      <c r="F6685" s="25" t="n">
        <f aca="false">MAX(-D6685,0)/1000</f>
        <v>0</v>
      </c>
      <c r="G6685" s="23" t="str">
        <f aca="false">IF(E6685&gt;0,"ja","nein")</f>
        <v>ja</v>
      </c>
      <c r="H6685" s="26" t="n">
        <v>106</v>
      </c>
      <c r="I6685" s="26" t="n">
        <f aca="false">(H6685/10+IF(N6685=2025,Einstellungen!$B$23,Einstellungen!$C$23))*(1+Einstellungen!$B$10)</f>
        <v>32.55959</v>
      </c>
      <c r="J6685" s="25" t="n">
        <f aca="false">E6685*I6685/100</f>
        <v>0.20665571773</v>
      </c>
      <c r="K6685" s="25" t="n">
        <f aca="false">E6685*Einstellungen!$B$5/100</f>
        <v>0.184063</v>
      </c>
      <c r="L6685" s="23" t="str">
        <f aca="false">IF(I6685&lt;Einstellungen!$B$5,"ja","nein")</f>
        <v>nein</v>
      </c>
      <c r="M6685" s="23" t="s">
        <v>132</v>
      </c>
      <c r="N6685" s="23" t="n">
        <v>2025</v>
      </c>
      <c r="O6685" s="23" t="n">
        <v>20</v>
      </c>
    </row>
    <row r="6686" customFormat="false" ht="15" hidden="false" customHeight="false" outlineLevel="0" collapsed="false">
      <c r="A6686" s="22" t="n">
        <v>45970</v>
      </c>
      <c r="B6686" s="23" t="s">
        <v>95</v>
      </c>
      <c r="C6686" s="23" t="s">
        <v>124</v>
      </c>
      <c r="D6686" s="24" t="n">
        <v>749.3</v>
      </c>
      <c r="E6686" s="25" t="n">
        <f aca="false">MAX(D6686,0)/1000</f>
        <v>0.7493</v>
      </c>
      <c r="F6686" s="25" t="n">
        <f aca="false">MAX(-D6686,0)/1000</f>
        <v>0</v>
      </c>
      <c r="G6686" s="23" t="str">
        <f aca="false">IF(E6686&gt;0,"ja","nein")</f>
        <v>ja</v>
      </c>
      <c r="H6686" s="26" t="n">
        <v>93.537</v>
      </c>
      <c r="I6686" s="26" t="n">
        <f aca="false">(H6686/10+IF(N6686=2025,Einstellungen!$B$23,Einstellungen!$C$23))*(1+Einstellungen!$B$10)</f>
        <v>31.076493</v>
      </c>
      <c r="J6686" s="25" t="n">
        <f aca="false">E6686*I6686/100</f>
        <v>0.232856162049</v>
      </c>
      <c r="K6686" s="25" t="n">
        <f aca="false">E6686*Einstellungen!$B$5/100</f>
        <v>0.217297</v>
      </c>
      <c r="L6686" s="23" t="str">
        <f aca="false">IF(I6686&lt;Einstellungen!$B$5,"ja","nein")</f>
        <v>nein</v>
      </c>
      <c r="M6686" s="23" t="s">
        <v>132</v>
      </c>
      <c r="N6686" s="23" t="n">
        <v>2025</v>
      </c>
      <c r="O6686" s="23" t="n">
        <v>21</v>
      </c>
    </row>
    <row r="6687" customFormat="false" ht="15" hidden="false" customHeight="false" outlineLevel="0" collapsed="false">
      <c r="A6687" s="22" t="n">
        <v>45970</v>
      </c>
      <c r="B6687" s="23" t="s">
        <v>96</v>
      </c>
      <c r="C6687" s="23" t="s">
        <v>124</v>
      </c>
      <c r="D6687" s="24" t="n">
        <v>323</v>
      </c>
      <c r="E6687" s="25" t="n">
        <f aca="false">MAX(D6687,0)/1000</f>
        <v>0.323</v>
      </c>
      <c r="F6687" s="25" t="n">
        <f aca="false">MAX(-D6687,0)/1000</f>
        <v>0</v>
      </c>
      <c r="G6687" s="23" t="str">
        <f aca="false">IF(E6687&gt;0,"ja","nein")</f>
        <v>ja</v>
      </c>
      <c r="H6687" s="26" t="n">
        <v>92.315</v>
      </c>
      <c r="I6687" s="26" t="n">
        <f aca="false">(H6687/10+IF(N6687=2025,Einstellungen!$B$23,Einstellungen!$C$23))*(1+Einstellungen!$B$10)</f>
        <v>30.931075</v>
      </c>
      <c r="J6687" s="25" t="n">
        <f aca="false">E6687*I6687/100</f>
        <v>0.09990737225</v>
      </c>
      <c r="K6687" s="25" t="n">
        <f aca="false">E6687*Einstellungen!$B$5/100</f>
        <v>0.09367</v>
      </c>
      <c r="L6687" s="23" t="str">
        <f aca="false">IF(I6687&lt;Einstellungen!$B$5,"ja","nein")</f>
        <v>nein</v>
      </c>
      <c r="M6687" s="23" t="s">
        <v>132</v>
      </c>
      <c r="N6687" s="23" t="n">
        <v>2025</v>
      </c>
      <c r="O6687" s="23" t="n">
        <v>22</v>
      </c>
    </row>
    <row r="6688" customFormat="false" ht="15" hidden="false" customHeight="false" outlineLevel="0" collapsed="false">
      <c r="A6688" s="22" t="n">
        <v>45970</v>
      </c>
      <c r="B6688" s="23" t="s">
        <v>101</v>
      </c>
      <c r="C6688" s="23" t="s">
        <v>124</v>
      </c>
      <c r="D6688" s="24" t="n">
        <v>303.8</v>
      </c>
      <c r="E6688" s="25" t="n">
        <f aca="false">MAX(D6688,0)/1000</f>
        <v>0.3038</v>
      </c>
      <c r="F6688" s="25" t="n">
        <f aca="false">MAX(-D6688,0)/1000</f>
        <v>0</v>
      </c>
      <c r="G6688" s="23" t="str">
        <f aca="false">IF(E6688&gt;0,"ja","nein")</f>
        <v>ja</v>
      </c>
      <c r="H6688" s="26" t="n">
        <v>89.93</v>
      </c>
      <c r="I6688" s="26" t="n">
        <f aca="false">(H6688/10+IF(N6688=2025,Einstellungen!$B$23,Einstellungen!$C$23))*(1+Einstellungen!$B$10)</f>
        <v>30.64726</v>
      </c>
      <c r="J6688" s="25" t="n">
        <f aca="false">E6688*I6688/100</f>
        <v>0.09310637588</v>
      </c>
      <c r="K6688" s="25" t="n">
        <f aca="false">E6688*Einstellungen!$B$5/100</f>
        <v>0.088102</v>
      </c>
      <c r="L6688" s="23" t="str">
        <f aca="false">IF(I6688&lt;Einstellungen!$B$5,"ja","nein")</f>
        <v>nein</v>
      </c>
      <c r="M6688" s="23" t="s">
        <v>132</v>
      </c>
      <c r="N6688" s="23" t="n">
        <v>2025</v>
      </c>
      <c r="O6688" s="23" t="n">
        <v>23</v>
      </c>
    </row>
    <row r="6689" customFormat="false" ht="15" hidden="false" customHeight="false" outlineLevel="0" collapsed="false">
      <c r="A6689" s="22" t="n">
        <v>45971</v>
      </c>
      <c r="B6689" s="23" t="s">
        <v>102</v>
      </c>
      <c r="C6689" s="23" t="s">
        <v>93</v>
      </c>
      <c r="D6689" s="24" t="n">
        <v>301.9</v>
      </c>
      <c r="E6689" s="25" t="n">
        <f aca="false">MAX(D6689,0)/1000</f>
        <v>0.3019</v>
      </c>
      <c r="F6689" s="25" t="n">
        <f aca="false">MAX(-D6689,0)/1000</f>
        <v>0</v>
      </c>
      <c r="G6689" s="23" t="str">
        <f aca="false">IF(E6689&gt;0,"ja","nein")</f>
        <v>ja</v>
      </c>
      <c r="H6689" s="26" t="n">
        <v>88.98</v>
      </c>
      <c r="I6689" s="26" t="n">
        <f aca="false">(H6689/10+IF(N6689=2025,Einstellungen!$B$23,Einstellungen!$C$23))*(1+Einstellungen!$B$10)</f>
        <v>30.53421</v>
      </c>
      <c r="J6689" s="25" t="n">
        <f aca="false">E6689*I6689/100</f>
        <v>0.09218277999</v>
      </c>
      <c r="K6689" s="25" t="n">
        <f aca="false">E6689*Einstellungen!$B$5/100</f>
        <v>0.087551</v>
      </c>
      <c r="L6689" s="23" t="str">
        <f aca="false">IF(I6689&lt;Einstellungen!$B$5,"ja","nein")</f>
        <v>nein</v>
      </c>
      <c r="M6689" s="23" t="s">
        <v>132</v>
      </c>
      <c r="N6689" s="23" t="n">
        <v>2025</v>
      </c>
      <c r="O6689" s="23" t="n">
        <v>0</v>
      </c>
    </row>
    <row r="6690" customFormat="false" ht="15" hidden="false" customHeight="false" outlineLevel="0" collapsed="false">
      <c r="A6690" s="22" t="n">
        <v>45971</v>
      </c>
      <c r="B6690" s="23" t="s">
        <v>107</v>
      </c>
      <c r="C6690" s="23" t="s">
        <v>93</v>
      </c>
      <c r="D6690" s="24" t="n">
        <v>343.9</v>
      </c>
      <c r="E6690" s="25" t="n">
        <f aca="false">MAX(D6690,0)/1000</f>
        <v>0.3439</v>
      </c>
      <c r="F6690" s="25" t="n">
        <f aca="false">MAX(-D6690,0)/1000</f>
        <v>0</v>
      </c>
      <c r="G6690" s="23" t="str">
        <f aca="false">IF(E6690&gt;0,"ja","nein")</f>
        <v>ja</v>
      </c>
      <c r="H6690" s="26" t="n">
        <v>87.635</v>
      </c>
      <c r="I6690" s="26" t="n">
        <f aca="false">(H6690/10+IF(N6690=2025,Einstellungen!$B$23,Einstellungen!$C$23))*(1+Einstellungen!$B$10)</f>
        <v>30.374155</v>
      </c>
      <c r="J6690" s="25" t="n">
        <f aca="false">E6690*I6690/100</f>
        <v>0.104456719045</v>
      </c>
      <c r="K6690" s="25" t="n">
        <f aca="false">E6690*Einstellungen!$B$5/100</f>
        <v>0.099731</v>
      </c>
      <c r="L6690" s="23" t="str">
        <f aca="false">IF(I6690&lt;Einstellungen!$B$5,"ja","nein")</f>
        <v>nein</v>
      </c>
      <c r="M6690" s="23" t="s">
        <v>132</v>
      </c>
      <c r="N6690" s="23" t="n">
        <v>2025</v>
      </c>
      <c r="O6690" s="23" t="n">
        <v>1</v>
      </c>
    </row>
    <row r="6691" customFormat="false" ht="15" hidden="false" customHeight="false" outlineLevel="0" collapsed="false">
      <c r="A6691" s="22" t="n">
        <v>45971</v>
      </c>
      <c r="B6691" s="23" t="s">
        <v>108</v>
      </c>
      <c r="C6691" s="23" t="s">
        <v>93</v>
      </c>
      <c r="D6691" s="24" t="n">
        <v>278.7</v>
      </c>
      <c r="E6691" s="25" t="n">
        <f aca="false">MAX(D6691,0)/1000</f>
        <v>0.2787</v>
      </c>
      <c r="F6691" s="25" t="n">
        <f aca="false">MAX(-D6691,0)/1000</f>
        <v>0</v>
      </c>
      <c r="G6691" s="23" t="str">
        <f aca="false">IF(E6691&gt;0,"ja","nein")</f>
        <v>ja</v>
      </c>
      <c r="H6691" s="26" t="n">
        <v>88.903</v>
      </c>
      <c r="I6691" s="26" t="n">
        <f aca="false">(H6691/10+IF(N6691=2025,Einstellungen!$B$23,Einstellungen!$C$23))*(1+Einstellungen!$B$10)</f>
        <v>30.525047</v>
      </c>
      <c r="J6691" s="25" t="n">
        <f aca="false">E6691*I6691/100</f>
        <v>0.085073305989</v>
      </c>
      <c r="K6691" s="25" t="n">
        <f aca="false">E6691*Einstellungen!$B$5/100</f>
        <v>0.080823</v>
      </c>
      <c r="L6691" s="23" t="str">
        <f aca="false">IF(I6691&lt;Einstellungen!$B$5,"ja","nein")</f>
        <v>nein</v>
      </c>
      <c r="M6691" s="23" t="s">
        <v>132</v>
      </c>
      <c r="N6691" s="23" t="n">
        <v>2025</v>
      </c>
      <c r="O6691" s="23" t="n">
        <v>2</v>
      </c>
    </row>
    <row r="6692" customFormat="false" ht="15" hidden="false" customHeight="false" outlineLevel="0" collapsed="false">
      <c r="A6692" s="22" t="n">
        <v>45971</v>
      </c>
      <c r="B6692" s="23" t="s">
        <v>109</v>
      </c>
      <c r="C6692" s="23" t="s">
        <v>93</v>
      </c>
      <c r="D6692" s="24" t="n">
        <v>294.5</v>
      </c>
      <c r="E6692" s="25" t="n">
        <f aca="false">MAX(D6692,0)/1000</f>
        <v>0.2945</v>
      </c>
      <c r="F6692" s="25" t="n">
        <f aca="false">MAX(-D6692,0)/1000</f>
        <v>0</v>
      </c>
      <c r="G6692" s="23" t="str">
        <f aca="false">IF(E6692&gt;0,"ja","nein")</f>
        <v>ja</v>
      </c>
      <c r="H6692" s="26" t="n">
        <v>87.522</v>
      </c>
      <c r="I6692" s="26" t="n">
        <f aca="false">(H6692/10+IF(N6692=2025,Einstellungen!$B$23,Einstellungen!$C$23))*(1+Einstellungen!$B$10)</f>
        <v>30.360708</v>
      </c>
      <c r="J6692" s="25" t="n">
        <f aca="false">E6692*I6692/100</f>
        <v>0.08941228506</v>
      </c>
      <c r="K6692" s="25" t="n">
        <f aca="false">E6692*Einstellungen!$B$5/100</f>
        <v>0.085405</v>
      </c>
      <c r="L6692" s="23" t="str">
        <f aca="false">IF(I6692&lt;Einstellungen!$B$5,"ja","nein")</f>
        <v>nein</v>
      </c>
      <c r="M6692" s="23" t="s">
        <v>132</v>
      </c>
      <c r="N6692" s="23" t="n">
        <v>2025</v>
      </c>
      <c r="O6692" s="23" t="n">
        <v>3</v>
      </c>
    </row>
    <row r="6693" customFormat="false" ht="15" hidden="false" customHeight="false" outlineLevel="0" collapsed="false">
      <c r="A6693" s="22" t="n">
        <v>45971</v>
      </c>
      <c r="B6693" s="23" t="s">
        <v>110</v>
      </c>
      <c r="C6693" s="23" t="s">
        <v>93</v>
      </c>
      <c r="D6693" s="24" t="n">
        <v>456.6</v>
      </c>
      <c r="E6693" s="25" t="n">
        <f aca="false">MAX(D6693,0)/1000</f>
        <v>0.4566</v>
      </c>
      <c r="F6693" s="25" t="n">
        <f aca="false">MAX(-D6693,0)/1000</f>
        <v>0</v>
      </c>
      <c r="G6693" s="23" t="str">
        <f aca="false">IF(E6693&gt;0,"ja","nein")</f>
        <v>ja</v>
      </c>
      <c r="H6693" s="26" t="n">
        <v>87.177</v>
      </c>
      <c r="I6693" s="26" t="n">
        <f aca="false">(H6693/10+IF(N6693=2025,Einstellungen!$B$23,Einstellungen!$C$23))*(1+Einstellungen!$B$10)</f>
        <v>30.319653</v>
      </c>
      <c r="J6693" s="25" t="n">
        <f aca="false">E6693*I6693/100</f>
        <v>0.138439535598</v>
      </c>
      <c r="K6693" s="25" t="n">
        <f aca="false">E6693*Einstellungen!$B$5/100</f>
        <v>0.132414</v>
      </c>
      <c r="L6693" s="23" t="str">
        <f aca="false">IF(I6693&lt;Einstellungen!$B$5,"ja","nein")</f>
        <v>nein</v>
      </c>
      <c r="M6693" s="23" t="s">
        <v>132</v>
      </c>
      <c r="N6693" s="23" t="n">
        <v>2025</v>
      </c>
      <c r="O6693" s="23" t="n">
        <v>4</v>
      </c>
    </row>
    <row r="6694" customFormat="false" ht="15" hidden="false" customHeight="false" outlineLevel="0" collapsed="false">
      <c r="A6694" s="22" t="n">
        <v>45971</v>
      </c>
      <c r="B6694" s="23" t="s">
        <v>111</v>
      </c>
      <c r="C6694" s="23" t="s">
        <v>93</v>
      </c>
      <c r="D6694" s="24" t="n">
        <v>239.4</v>
      </c>
      <c r="E6694" s="25" t="n">
        <f aca="false">MAX(D6694,0)/1000</f>
        <v>0.2394</v>
      </c>
      <c r="F6694" s="25" t="n">
        <f aca="false">MAX(-D6694,0)/1000</f>
        <v>0</v>
      </c>
      <c r="G6694" s="23" t="str">
        <f aca="false">IF(E6694&gt;0,"ja","nein")</f>
        <v>ja</v>
      </c>
      <c r="H6694" s="26" t="n">
        <v>92.312</v>
      </c>
      <c r="I6694" s="26" t="n">
        <f aca="false">(H6694/10+IF(N6694=2025,Einstellungen!$B$23,Einstellungen!$C$23))*(1+Einstellungen!$B$10)</f>
        <v>30.930718</v>
      </c>
      <c r="J6694" s="25" t="n">
        <f aca="false">E6694*I6694/100</f>
        <v>0.074048138892</v>
      </c>
      <c r="K6694" s="25" t="n">
        <f aca="false">E6694*Einstellungen!$B$5/100</f>
        <v>0.069426</v>
      </c>
      <c r="L6694" s="23" t="str">
        <f aca="false">IF(I6694&lt;Einstellungen!$B$5,"ja","nein")</f>
        <v>nein</v>
      </c>
      <c r="M6694" s="23" t="s">
        <v>132</v>
      </c>
      <c r="N6694" s="23" t="n">
        <v>2025</v>
      </c>
      <c r="O6694" s="23" t="n">
        <v>5</v>
      </c>
    </row>
    <row r="6695" customFormat="false" ht="15" hidden="false" customHeight="false" outlineLevel="0" collapsed="false">
      <c r="A6695" s="22" t="n">
        <v>45971</v>
      </c>
      <c r="B6695" s="23" t="s">
        <v>112</v>
      </c>
      <c r="C6695" s="23" t="s">
        <v>93</v>
      </c>
      <c r="D6695" s="24" t="n">
        <v>252.6</v>
      </c>
      <c r="E6695" s="25" t="n">
        <f aca="false">MAX(D6695,0)/1000</f>
        <v>0.2526</v>
      </c>
      <c r="F6695" s="25" t="n">
        <f aca="false">MAX(-D6695,0)/1000</f>
        <v>0</v>
      </c>
      <c r="G6695" s="23" t="str">
        <f aca="false">IF(E6695&gt;0,"ja","nein")</f>
        <v>ja</v>
      </c>
      <c r="H6695" s="26" t="n">
        <v>113.453</v>
      </c>
      <c r="I6695" s="26" t="n">
        <f aca="false">(H6695/10+IF(N6695=2025,Einstellungen!$B$23,Einstellungen!$C$23))*(1+Einstellungen!$B$10)</f>
        <v>33.446497</v>
      </c>
      <c r="J6695" s="25" t="n">
        <f aca="false">E6695*I6695/100</f>
        <v>0.084485851422</v>
      </c>
      <c r="K6695" s="25" t="n">
        <f aca="false">E6695*Einstellungen!$B$5/100</f>
        <v>0.073254</v>
      </c>
      <c r="L6695" s="23" t="str">
        <f aca="false">IF(I6695&lt;Einstellungen!$B$5,"ja","nein")</f>
        <v>nein</v>
      </c>
      <c r="M6695" s="23" t="s">
        <v>132</v>
      </c>
      <c r="N6695" s="23" t="n">
        <v>2025</v>
      </c>
      <c r="O6695" s="23" t="n">
        <v>6</v>
      </c>
    </row>
    <row r="6696" customFormat="false" ht="15" hidden="false" customHeight="false" outlineLevel="0" collapsed="false">
      <c r="A6696" s="22" t="n">
        <v>45971</v>
      </c>
      <c r="B6696" s="23" t="s">
        <v>113</v>
      </c>
      <c r="C6696" s="23" t="s">
        <v>93</v>
      </c>
      <c r="D6696" s="24" t="n">
        <v>425.2</v>
      </c>
      <c r="E6696" s="25" t="n">
        <f aca="false">MAX(D6696,0)/1000</f>
        <v>0.4252</v>
      </c>
      <c r="F6696" s="25" t="n">
        <f aca="false">MAX(-D6696,0)/1000</f>
        <v>0</v>
      </c>
      <c r="G6696" s="23" t="str">
        <f aca="false">IF(E6696&gt;0,"ja","nein")</f>
        <v>ja</v>
      </c>
      <c r="H6696" s="26" t="n">
        <v>142.995</v>
      </c>
      <c r="I6696" s="26" t="n">
        <f aca="false">(H6696/10+IF(N6696=2025,Einstellungen!$B$23,Einstellungen!$C$23))*(1+Einstellungen!$B$10)</f>
        <v>36.961995</v>
      </c>
      <c r="J6696" s="25" t="n">
        <f aca="false">E6696*I6696/100</f>
        <v>0.15716240274</v>
      </c>
      <c r="K6696" s="25" t="n">
        <f aca="false">E6696*Einstellungen!$B$5/100</f>
        <v>0.123308</v>
      </c>
      <c r="L6696" s="23" t="str">
        <f aca="false">IF(I6696&lt;Einstellungen!$B$5,"ja","nein")</f>
        <v>nein</v>
      </c>
      <c r="M6696" s="23" t="s">
        <v>132</v>
      </c>
      <c r="N6696" s="23" t="n">
        <v>2025</v>
      </c>
      <c r="O6696" s="23" t="n">
        <v>7</v>
      </c>
    </row>
    <row r="6697" customFormat="false" ht="15" hidden="false" customHeight="false" outlineLevel="0" collapsed="false">
      <c r="A6697" s="22" t="n">
        <v>45971</v>
      </c>
      <c r="B6697" s="23" t="s">
        <v>114</v>
      </c>
      <c r="C6697" s="23" t="s">
        <v>93</v>
      </c>
      <c r="D6697" s="24" t="n">
        <v>-13.7</v>
      </c>
      <c r="E6697" s="25" t="n">
        <f aca="false">MAX(D6697,0)/1000</f>
        <v>0</v>
      </c>
      <c r="F6697" s="25" t="n">
        <f aca="false">MAX(-D6697,0)/1000</f>
        <v>0.0137</v>
      </c>
      <c r="G6697" s="23" t="str">
        <f aca="false">IF(E6697&gt;0,"ja","nein")</f>
        <v>nein</v>
      </c>
      <c r="H6697" s="26" t="n">
        <v>157.875</v>
      </c>
      <c r="I6697" s="26" t="n">
        <f aca="false">(H6697/10+IF(N6697=2025,Einstellungen!$B$23,Einstellungen!$C$23))*(1+Einstellungen!$B$10)</f>
        <v>38.732715</v>
      </c>
      <c r="J6697" s="25" t="n">
        <f aca="false">E6697*I6697/100</f>
        <v>0</v>
      </c>
      <c r="K6697" s="25" t="n">
        <f aca="false">E6697*Einstellungen!$B$5/100</f>
        <v>0</v>
      </c>
      <c r="L6697" s="23" t="str">
        <f aca="false">IF(I6697&lt;Einstellungen!$B$5,"ja","nein")</f>
        <v>nein</v>
      </c>
      <c r="M6697" s="23" t="s">
        <v>132</v>
      </c>
      <c r="N6697" s="23" t="n">
        <v>2025</v>
      </c>
      <c r="O6697" s="23" t="n">
        <v>8</v>
      </c>
    </row>
    <row r="6698" customFormat="false" ht="15" hidden="false" customHeight="false" outlineLevel="0" collapsed="false">
      <c r="A6698" s="22" t="n">
        <v>45971</v>
      </c>
      <c r="B6698" s="23" t="s">
        <v>115</v>
      </c>
      <c r="C6698" s="23" t="s">
        <v>93</v>
      </c>
      <c r="D6698" s="24" t="n">
        <v>414.2</v>
      </c>
      <c r="E6698" s="25" t="n">
        <f aca="false">MAX(D6698,0)/1000</f>
        <v>0.4142</v>
      </c>
      <c r="F6698" s="25" t="n">
        <f aca="false">MAX(-D6698,0)/1000</f>
        <v>0</v>
      </c>
      <c r="G6698" s="23" t="str">
        <f aca="false">IF(E6698&gt;0,"ja","nein")</f>
        <v>ja</v>
      </c>
      <c r="H6698" s="26" t="n">
        <v>144.297</v>
      </c>
      <c r="I6698" s="26" t="n">
        <f aca="false">(H6698/10+IF(N6698=2025,Einstellungen!$B$23,Einstellungen!$C$23))*(1+Einstellungen!$B$10)</f>
        <v>37.116933</v>
      </c>
      <c r="J6698" s="25" t="n">
        <f aca="false">E6698*I6698/100</f>
        <v>0.153738336486</v>
      </c>
      <c r="K6698" s="25" t="n">
        <f aca="false">E6698*Einstellungen!$B$5/100</f>
        <v>0.120118</v>
      </c>
      <c r="L6698" s="23" t="str">
        <f aca="false">IF(I6698&lt;Einstellungen!$B$5,"ja","nein")</f>
        <v>nein</v>
      </c>
      <c r="M6698" s="23" t="s">
        <v>132</v>
      </c>
      <c r="N6698" s="23" t="n">
        <v>2025</v>
      </c>
      <c r="O6698" s="23" t="n">
        <v>9</v>
      </c>
    </row>
    <row r="6699" customFormat="false" ht="15" hidden="false" customHeight="false" outlineLevel="0" collapsed="false">
      <c r="A6699" s="22" t="n">
        <v>45971</v>
      </c>
      <c r="B6699" s="23" t="s">
        <v>116</v>
      </c>
      <c r="C6699" s="23" t="s">
        <v>93</v>
      </c>
      <c r="D6699" s="24" t="n">
        <v>-247.2</v>
      </c>
      <c r="E6699" s="25" t="n">
        <f aca="false">MAX(D6699,0)/1000</f>
        <v>0</v>
      </c>
      <c r="F6699" s="25" t="n">
        <f aca="false">MAX(-D6699,0)/1000</f>
        <v>0.2472</v>
      </c>
      <c r="G6699" s="23" t="str">
        <f aca="false">IF(E6699&gt;0,"ja","nein")</f>
        <v>nein</v>
      </c>
      <c r="H6699" s="26" t="n">
        <v>126.273</v>
      </c>
      <c r="I6699" s="26" t="n">
        <f aca="false">(H6699/10+IF(N6699=2025,Einstellungen!$B$23,Einstellungen!$C$23))*(1+Einstellungen!$B$10)</f>
        <v>34.972077</v>
      </c>
      <c r="J6699" s="25" t="n">
        <f aca="false">E6699*I6699/100</f>
        <v>0</v>
      </c>
      <c r="K6699" s="25" t="n">
        <f aca="false">E6699*Einstellungen!$B$5/100</f>
        <v>0</v>
      </c>
      <c r="L6699" s="23" t="str">
        <f aca="false">IF(I6699&lt;Einstellungen!$B$5,"ja","nein")</f>
        <v>nein</v>
      </c>
      <c r="M6699" s="23" t="s">
        <v>132</v>
      </c>
      <c r="N6699" s="23" t="n">
        <v>2025</v>
      </c>
      <c r="O6699" s="23" t="n">
        <v>10</v>
      </c>
    </row>
    <row r="6700" customFormat="false" ht="15" hidden="false" customHeight="false" outlineLevel="0" collapsed="false">
      <c r="A6700" s="22" t="n">
        <v>45971</v>
      </c>
      <c r="B6700" s="23" t="s">
        <v>117</v>
      </c>
      <c r="C6700" s="23" t="s">
        <v>93</v>
      </c>
      <c r="D6700" s="24" t="n">
        <v>-823.4</v>
      </c>
      <c r="E6700" s="25" t="n">
        <f aca="false">MAX(D6700,0)/1000</f>
        <v>0</v>
      </c>
      <c r="F6700" s="25" t="n">
        <f aca="false">MAX(-D6700,0)/1000</f>
        <v>0.8234</v>
      </c>
      <c r="G6700" s="23" t="str">
        <f aca="false">IF(E6700&gt;0,"ja","nein")</f>
        <v>nein</v>
      </c>
      <c r="H6700" s="26" t="n">
        <v>115.245</v>
      </c>
      <c r="I6700" s="26" t="n">
        <f aca="false">(H6700/10+IF(N6700=2025,Einstellungen!$B$23,Einstellungen!$C$23))*(1+Einstellungen!$B$10)</f>
        <v>33.659745</v>
      </c>
      <c r="J6700" s="25" t="n">
        <f aca="false">E6700*I6700/100</f>
        <v>0</v>
      </c>
      <c r="K6700" s="25" t="n">
        <f aca="false">E6700*Einstellungen!$B$5/100</f>
        <v>0</v>
      </c>
      <c r="L6700" s="23" t="str">
        <f aca="false">IF(I6700&lt;Einstellungen!$B$5,"ja","nein")</f>
        <v>nein</v>
      </c>
      <c r="M6700" s="23" t="s">
        <v>132</v>
      </c>
      <c r="N6700" s="23" t="n">
        <v>2025</v>
      </c>
      <c r="O6700" s="23" t="n">
        <v>11</v>
      </c>
    </row>
    <row r="6701" customFormat="false" ht="15" hidden="false" customHeight="false" outlineLevel="0" collapsed="false">
      <c r="A6701" s="22" t="n">
        <v>45971</v>
      </c>
      <c r="B6701" s="23" t="s">
        <v>118</v>
      </c>
      <c r="C6701" s="23" t="s">
        <v>93</v>
      </c>
      <c r="D6701" s="24" t="n">
        <v>-245.3</v>
      </c>
      <c r="E6701" s="25" t="n">
        <f aca="false">MAX(D6701,0)/1000</f>
        <v>0</v>
      </c>
      <c r="F6701" s="25" t="n">
        <f aca="false">MAX(-D6701,0)/1000</f>
        <v>0.2453</v>
      </c>
      <c r="G6701" s="23" t="str">
        <f aca="false">IF(E6701&gt;0,"ja","nein")</f>
        <v>nein</v>
      </c>
      <c r="H6701" s="26" t="n">
        <v>105.922</v>
      </c>
      <c r="I6701" s="26" t="n">
        <f aca="false">(H6701/10+IF(N6701=2025,Einstellungen!$B$23,Einstellungen!$C$23))*(1+Einstellungen!$B$10)</f>
        <v>32.550308</v>
      </c>
      <c r="J6701" s="25" t="n">
        <f aca="false">E6701*I6701/100</f>
        <v>0</v>
      </c>
      <c r="K6701" s="25" t="n">
        <f aca="false">E6701*Einstellungen!$B$5/100</f>
        <v>0</v>
      </c>
      <c r="L6701" s="23" t="str">
        <f aca="false">IF(I6701&lt;Einstellungen!$B$5,"ja","nein")</f>
        <v>nein</v>
      </c>
      <c r="M6701" s="23" t="s">
        <v>132</v>
      </c>
      <c r="N6701" s="23" t="n">
        <v>2025</v>
      </c>
      <c r="O6701" s="23" t="n">
        <v>12</v>
      </c>
    </row>
    <row r="6702" customFormat="false" ht="15" hidden="false" customHeight="false" outlineLevel="0" collapsed="false">
      <c r="A6702" s="22" t="n">
        <v>45971</v>
      </c>
      <c r="B6702" s="23" t="s">
        <v>119</v>
      </c>
      <c r="C6702" s="23" t="s">
        <v>93</v>
      </c>
      <c r="D6702" s="24" t="n">
        <v>-583.1</v>
      </c>
      <c r="E6702" s="25" t="n">
        <f aca="false">MAX(D6702,0)/1000</f>
        <v>0</v>
      </c>
      <c r="F6702" s="25" t="n">
        <f aca="false">MAX(-D6702,0)/1000</f>
        <v>0.5831</v>
      </c>
      <c r="G6702" s="23" t="str">
        <f aca="false">IF(E6702&gt;0,"ja","nein")</f>
        <v>nein</v>
      </c>
      <c r="H6702" s="26" t="n">
        <v>108.41</v>
      </c>
      <c r="I6702" s="26" t="n">
        <f aca="false">(H6702/10+IF(N6702=2025,Einstellungen!$B$23,Einstellungen!$C$23))*(1+Einstellungen!$B$10)</f>
        <v>32.84638</v>
      </c>
      <c r="J6702" s="25" t="n">
        <f aca="false">E6702*I6702/100</f>
        <v>0</v>
      </c>
      <c r="K6702" s="25" t="n">
        <f aca="false">E6702*Einstellungen!$B$5/100</f>
        <v>0</v>
      </c>
      <c r="L6702" s="23" t="str">
        <f aca="false">IF(I6702&lt;Einstellungen!$B$5,"ja","nein")</f>
        <v>nein</v>
      </c>
      <c r="M6702" s="23" t="s">
        <v>132</v>
      </c>
      <c r="N6702" s="23" t="n">
        <v>2025</v>
      </c>
      <c r="O6702" s="23" t="n">
        <v>13</v>
      </c>
    </row>
    <row r="6703" customFormat="false" ht="15" hidden="false" customHeight="false" outlineLevel="0" collapsed="false">
      <c r="A6703" s="22" t="n">
        <v>45971</v>
      </c>
      <c r="B6703" s="23" t="s">
        <v>120</v>
      </c>
      <c r="C6703" s="23" t="s">
        <v>93</v>
      </c>
      <c r="D6703" s="24" t="n">
        <v>-23.8</v>
      </c>
      <c r="E6703" s="25" t="n">
        <f aca="false">MAX(D6703,0)/1000</f>
        <v>0</v>
      </c>
      <c r="F6703" s="25" t="n">
        <f aca="false">MAX(-D6703,0)/1000</f>
        <v>0.0238</v>
      </c>
      <c r="G6703" s="23" t="str">
        <f aca="false">IF(E6703&gt;0,"ja","nein")</f>
        <v>nein</v>
      </c>
      <c r="H6703" s="26" t="n">
        <v>115.565</v>
      </c>
      <c r="I6703" s="26" t="n">
        <f aca="false">(H6703/10+IF(N6703=2025,Einstellungen!$B$23,Einstellungen!$C$23))*(1+Einstellungen!$B$10)</f>
        <v>33.697825</v>
      </c>
      <c r="J6703" s="25" t="n">
        <f aca="false">E6703*I6703/100</f>
        <v>0</v>
      </c>
      <c r="K6703" s="25" t="n">
        <f aca="false">E6703*Einstellungen!$B$5/100</f>
        <v>0</v>
      </c>
      <c r="L6703" s="23" t="str">
        <f aca="false">IF(I6703&lt;Einstellungen!$B$5,"ja","nein")</f>
        <v>nein</v>
      </c>
      <c r="M6703" s="23" t="s">
        <v>132</v>
      </c>
      <c r="N6703" s="23" t="n">
        <v>2025</v>
      </c>
      <c r="O6703" s="23" t="n">
        <v>14</v>
      </c>
    </row>
    <row r="6704" customFormat="false" ht="15" hidden="false" customHeight="false" outlineLevel="0" collapsed="false">
      <c r="A6704" s="22" t="n">
        <v>45971</v>
      </c>
      <c r="B6704" s="23" t="s">
        <v>104</v>
      </c>
      <c r="C6704" s="23" t="s">
        <v>93</v>
      </c>
      <c r="D6704" s="24" t="n">
        <v>31.9</v>
      </c>
      <c r="E6704" s="25" t="n">
        <f aca="false">MAX(D6704,0)/1000</f>
        <v>0.0319</v>
      </c>
      <c r="F6704" s="25" t="n">
        <f aca="false">MAX(-D6704,0)/1000</f>
        <v>0</v>
      </c>
      <c r="G6704" s="23" t="str">
        <f aca="false">IF(E6704&gt;0,"ja","nein")</f>
        <v>ja</v>
      </c>
      <c r="H6704" s="26" t="n">
        <v>126.252</v>
      </c>
      <c r="I6704" s="26" t="n">
        <f aca="false">(H6704/10+IF(N6704=2025,Einstellungen!$B$23,Einstellungen!$C$23))*(1+Einstellungen!$B$10)</f>
        <v>34.969578</v>
      </c>
      <c r="J6704" s="25" t="n">
        <f aca="false">E6704*I6704/100</f>
        <v>0.011155295382</v>
      </c>
      <c r="K6704" s="25" t="n">
        <f aca="false">E6704*Einstellungen!$B$5/100</f>
        <v>0.009251</v>
      </c>
      <c r="L6704" s="23" t="str">
        <f aca="false">IF(I6704&lt;Einstellungen!$B$5,"ja","nein")</f>
        <v>nein</v>
      </c>
      <c r="M6704" s="23" t="s">
        <v>132</v>
      </c>
      <c r="N6704" s="23" t="n">
        <v>2025</v>
      </c>
      <c r="O6704" s="23" t="n">
        <v>15</v>
      </c>
    </row>
    <row r="6705" customFormat="false" ht="15" hidden="false" customHeight="false" outlineLevel="0" collapsed="false">
      <c r="A6705" s="22" t="n">
        <v>45971</v>
      </c>
      <c r="B6705" s="23" t="s">
        <v>105</v>
      </c>
      <c r="C6705" s="23" t="s">
        <v>93</v>
      </c>
      <c r="D6705" s="24" t="n">
        <v>292.8</v>
      </c>
      <c r="E6705" s="25" t="n">
        <f aca="false">MAX(D6705,0)/1000</f>
        <v>0.2928</v>
      </c>
      <c r="F6705" s="25" t="n">
        <f aca="false">MAX(-D6705,0)/1000</f>
        <v>0</v>
      </c>
      <c r="G6705" s="23" t="str">
        <f aca="false">IF(E6705&gt;0,"ja","nein")</f>
        <v>ja</v>
      </c>
      <c r="H6705" s="26" t="n">
        <v>133.355</v>
      </c>
      <c r="I6705" s="26" t="n">
        <f aca="false">(H6705/10+IF(N6705=2025,Einstellungen!$B$23,Einstellungen!$C$23))*(1+Einstellungen!$B$10)</f>
        <v>35.814835</v>
      </c>
      <c r="J6705" s="25" t="n">
        <f aca="false">E6705*I6705/100</f>
        <v>0.10486583688</v>
      </c>
      <c r="K6705" s="25" t="n">
        <f aca="false">E6705*Einstellungen!$B$5/100</f>
        <v>0.084912</v>
      </c>
      <c r="L6705" s="23" t="str">
        <f aca="false">IF(I6705&lt;Einstellungen!$B$5,"ja","nein")</f>
        <v>nein</v>
      </c>
      <c r="M6705" s="23" t="s">
        <v>132</v>
      </c>
      <c r="N6705" s="23" t="n">
        <v>2025</v>
      </c>
      <c r="O6705" s="23" t="n">
        <v>16</v>
      </c>
    </row>
    <row r="6706" customFormat="false" ht="15" hidden="false" customHeight="false" outlineLevel="0" collapsed="false">
      <c r="A6706" s="22" t="n">
        <v>45971</v>
      </c>
      <c r="B6706" s="23" t="s">
        <v>97</v>
      </c>
      <c r="C6706" s="23" t="s">
        <v>93</v>
      </c>
      <c r="D6706" s="24" t="n">
        <v>-13.3</v>
      </c>
      <c r="E6706" s="25" t="n">
        <f aca="false">MAX(D6706,0)/1000</f>
        <v>0</v>
      </c>
      <c r="F6706" s="25" t="n">
        <f aca="false">MAX(-D6706,0)/1000</f>
        <v>0.0133</v>
      </c>
      <c r="G6706" s="23" t="str">
        <f aca="false">IF(E6706&gt;0,"ja","nein")</f>
        <v>nein</v>
      </c>
      <c r="H6706" s="26" t="n">
        <v>139.403</v>
      </c>
      <c r="I6706" s="26" t="n">
        <f aca="false">(H6706/10+IF(N6706=2025,Einstellungen!$B$23,Einstellungen!$C$23))*(1+Einstellungen!$B$10)</f>
        <v>36.534547</v>
      </c>
      <c r="J6706" s="25" t="n">
        <f aca="false">E6706*I6706/100</f>
        <v>0</v>
      </c>
      <c r="K6706" s="25" t="n">
        <f aca="false">E6706*Einstellungen!$B$5/100</f>
        <v>0</v>
      </c>
      <c r="L6706" s="23" t="str">
        <f aca="false">IF(I6706&lt;Einstellungen!$B$5,"ja","nein")</f>
        <v>nein</v>
      </c>
      <c r="M6706" s="23" t="s">
        <v>132</v>
      </c>
      <c r="N6706" s="23" t="n">
        <v>2025</v>
      </c>
      <c r="O6706" s="23" t="n">
        <v>17</v>
      </c>
    </row>
    <row r="6707" customFormat="false" ht="15" hidden="false" customHeight="false" outlineLevel="0" collapsed="false">
      <c r="A6707" s="22" t="n">
        <v>45971</v>
      </c>
      <c r="B6707" s="23" t="s">
        <v>99</v>
      </c>
      <c r="C6707" s="23" t="s">
        <v>93</v>
      </c>
      <c r="D6707" s="24" t="n">
        <v>-56.4</v>
      </c>
      <c r="E6707" s="25" t="n">
        <f aca="false">MAX(D6707,0)/1000</f>
        <v>0</v>
      </c>
      <c r="F6707" s="25" t="n">
        <f aca="false">MAX(-D6707,0)/1000</f>
        <v>0.0564</v>
      </c>
      <c r="G6707" s="23" t="str">
        <f aca="false">IF(E6707&gt;0,"ja","nein")</f>
        <v>nein</v>
      </c>
      <c r="H6707" s="26" t="n">
        <v>120.725</v>
      </c>
      <c r="I6707" s="26" t="n">
        <f aca="false">(H6707/10+IF(N6707=2025,Einstellungen!$B$23,Einstellungen!$C$23))*(1+Einstellungen!$B$10)</f>
        <v>34.311865</v>
      </c>
      <c r="J6707" s="25" t="n">
        <f aca="false">E6707*I6707/100</f>
        <v>0</v>
      </c>
      <c r="K6707" s="25" t="n">
        <f aca="false">E6707*Einstellungen!$B$5/100</f>
        <v>0</v>
      </c>
      <c r="L6707" s="23" t="str">
        <f aca="false">IF(I6707&lt;Einstellungen!$B$5,"ja","nein")</f>
        <v>nein</v>
      </c>
      <c r="M6707" s="23" t="s">
        <v>132</v>
      </c>
      <c r="N6707" s="23" t="n">
        <v>2025</v>
      </c>
      <c r="O6707" s="23" t="n">
        <v>18</v>
      </c>
    </row>
    <row r="6708" customFormat="false" ht="15" hidden="false" customHeight="false" outlineLevel="0" collapsed="false">
      <c r="A6708" s="22" t="n">
        <v>45971</v>
      </c>
      <c r="B6708" s="23" t="s">
        <v>100</v>
      </c>
      <c r="C6708" s="23" t="s">
        <v>93</v>
      </c>
      <c r="D6708" s="24" t="n">
        <v>-139</v>
      </c>
      <c r="E6708" s="25" t="n">
        <f aca="false">MAX(D6708,0)/1000</f>
        <v>0</v>
      </c>
      <c r="F6708" s="25" t="n">
        <f aca="false">MAX(-D6708,0)/1000</f>
        <v>0.139</v>
      </c>
      <c r="G6708" s="23" t="str">
        <f aca="false">IF(E6708&gt;0,"ja","nein")</f>
        <v>nein</v>
      </c>
      <c r="H6708" s="26" t="n">
        <v>103.662</v>
      </c>
      <c r="I6708" s="26" t="n">
        <f aca="false">(H6708/10+IF(N6708=2025,Einstellungen!$B$23,Einstellungen!$C$23))*(1+Einstellungen!$B$10)</f>
        <v>32.281368</v>
      </c>
      <c r="J6708" s="25" t="n">
        <f aca="false">E6708*I6708/100</f>
        <v>0</v>
      </c>
      <c r="K6708" s="25" t="n">
        <f aca="false">E6708*Einstellungen!$B$5/100</f>
        <v>0</v>
      </c>
      <c r="L6708" s="23" t="str">
        <f aca="false">IF(I6708&lt;Einstellungen!$B$5,"ja","nein")</f>
        <v>nein</v>
      </c>
      <c r="M6708" s="23" t="s">
        <v>132</v>
      </c>
      <c r="N6708" s="23" t="n">
        <v>2025</v>
      </c>
      <c r="O6708" s="23" t="n">
        <v>19</v>
      </c>
    </row>
    <row r="6709" customFormat="false" ht="15" hidden="false" customHeight="false" outlineLevel="0" collapsed="false">
      <c r="A6709" s="22" t="n">
        <v>45971</v>
      </c>
      <c r="B6709" s="23" t="s">
        <v>92</v>
      </c>
      <c r="C6709" s="23" t="s">
        <v>93</v>
      </c>
      <c r="D6709" s="24" t="n">
        <v>34.8</v>
      </c>
      <c r="E6709" s="25" t="n">
        <f aca="false">MAX(D6709,0)/1000</f>
        <v>0.0348</v>
      </c>
      <c r="F6709" s="25" t="n">
        <f aca="false">MAX(-D6709,0)/1000</f>
        <v>0</v>
      </c>
      <c r="G6709" s="23" t="str">
        <f aca="false">IF(E6709&gt;0,"ja","nein")</f>
        <v>ja</v>
      </c>
      <c r="H6709" s="26" t="n">
        <v>90.11</v>
      </c>
      <c r="I6709" s="26" t="n">
        <f aca="false">(H6709/10+IF(N6709=2025,Einstellungen!$B$23,Einstellungen!$C$23))*(1+Einstellungen!$B$10)</f>
        <v>30.66868</v>
      </c>
      <c r="J6709" s="25" t="n">
        <f aca="false">E6709*I6709/100</f>
        <v>0.01067270064</v>
      </c>
      <c r="K6709" s="25" t="n">
        <f aca="false">E6709*Einstellungen!$B$5/100</f>
        <v>0.010092</v>
      </c>
      <c r="L6709" s="23" t="str">
        <f aca="false">IF(I6709&lt;Einstellungen!$B$5,"ja","nein")</f>
        <v>nein</v>
      </c>
      <c r="M6709" s="23" t="s">
        <v>132</v>
      </c>
      <c r="N6709" s="23" t="n">
        <v>2025</v>
      </c>
      <c r="O6709" s="23" t="n">
        <v>20</v>
      </c>
    </row>
    <row r="6710" customFormat="false" ht="15" hidden="false" customHeight="false" outlineLevel="0" collapsed="false">
      <c r="A6710" s="22" t="n">
        <v>45971</v>
      </c>
      <c r="B6710" s="23" t="s">
        <v>95</v>
      </c>
      <c r="C6710" s="23" t="s">
        <v>93</v>
      </c>
      <c r="D6710" s="24" t="n">
        <v>-16</v>
      </c>
      <c r="E6710" s="25" t="n">
        <f aca="false">MAX(D6710,0)/1000</f>
        <v>0</v>
      </c>
      <c r="F6710" s="25" t="n">
        <f aca="false">MAX(-D6710,0)/1000</f>
        <v>0.016</v>
      </c>
      <c r="G6710" s="23" t="str">
        <f aca="false">IF(E6710&gt;0,"ja","nein")</f>
        <v>nein</v>
      </c>
      <c r="H6710" s="26" t="n">
        <v>88.987</v>
      </c>
      <c r="I6710" s="26" t="n">
        <f aca="false">(H6710/10+IF(N6710=2025,Einstellungen!$B$23,Einstellungen!$C$23))*(1+Einstellungen!$B$10)</f>
        <v>30.535043</v>
      </c>
      <c r="J6710" s="25" t="n">
        <f aca="false">E6710*I6710/100</f>
        <v>0</v>
      </c>
      <c r="K6710" s="25" t="n">
        <f aca="false">E6710*Einstellungen!$B$5/100</f>
        <v>0</v>
      </c>
      <c r="L6710" s="23" t="str">
        <f aca="false">IF(I6710&lt;Einstellungen!$B$5,"ja","nein")</f>
        <v>nein</v>
      </c>
      <c r="M6710" s="23" t="s">
        <v>132</v>
      </c>
      <c r="N6710" s="23" t="n">
        <v>2025</v>
      </c>
      <c r="O6710" s="23" t="n">
        <v>21</v>
      </c>
    </row>
    <row r="6711" customFormat="false" ht="15" hidden="false" customHeight="false" outlineLevel="0" collapsed="false">
      <c r="A6711" s="22" t="n">
        <v>45971</v>
      </c>
      <c r="B6711" s="23" t="s">
        <v>96</v>
      </c>
      <c r="C6711" s="23" t="s">
        <v>93</v>
      </c>
      <c r="D6711" s="24" t="n">
        <v>-38</v>
      </c>
      <c r="E6711" s="25" t="n">
        <f aca="false">MAX(D6711,0)/1000</f>
        <v>0</v>
      </c>
      <c r="F6711" s="25" t="n">
        <f aca="false">MAX(-D6711,0)/1000</f>
        <v>0.038</v>
      </c>
      <c r="G6711" s="23" t="str">
        <f aca="false">IF(E6711&gt;0,"ja","nein")</f>
        <v>nein</v>
      </c>
      <c r="H6711" s="26" t="n">
        <v>88.393</v>
      </c>
      <c r="I6711" s="26" t="n">
        <f aca="false">(H6711/10+IF(N6711=2025,Einstellungen!$B$23,Einstellungen!$C$23))*(1+Einstellungen!$B$10)</f>
        <v>30.464357</v>
      </c>
      <c r="J6711" s="25" t="n">
        <f aca="false">E6711*I6711/100</f>
        <v>0</v>
      </c>
      <c r="K6711" s="25" t="n">
        <f aca="false">E6711*Einstellungen!$B$5/100</f>
        <v>0</v>
      </c>
      <c r="L6711" s="23" t="str">
        <f aca="false">IF(I6711&lt;Einstellungen!$B$5,"ja","nein")</f>
        <v>nein</v>
      </c>
      <c r="M6711" s="23" t="s">
        <v>132</v>
      </c>
      <c r="N6711" s="23" t="n">
        <v>2025</v>
      </c>
      <c r="O6711" s="23" t="n">
        <v>22</v>
      </c>
    </row>
    <row r="6712" customFormat="false" ht="15" hidden="false" customHeight="false" outlineLevel="0" collapsed="false">
      <c r="A6712" s="22" t="n">
        <v>45971</v>
      </c>
      <c r="B6712" s="23" t="s">
        <v>101</v>
      </c>
      <c r="C6712" s="23" t="s">
        <v>93</v>
      </c>
      <c r="D6712" s="24" t="n">
        <v>88.6</v>
      </c>
      <c r="E6712" s="25" t="n">
        <f aca="false">MAX(D6712,0)/1000</f>
        <v>0.0886</v>
      </c>
      <c r="F6712" s="25" t="n">
        <f aca="false">MAX(-D6712,0)/1000</f>
        <v>0</v>
      </c>
      <c r="G6712" s="23" t="str">
        <f aca="false">IF(E6712&gt;0,"ja","nein")</f>
        <v>ja</v>
      </c>
      <c r="H6712" s="26" t="n">
        <v>83.87</v>
      </c>
      <c r="I6712" s="26" t="n">
        <f aca="false">(H6712/10+IF(N6712=2025,Einstellungen!$B$23,Einstellungen!$C$23))*(1+Einstellungen!$B$10)</f>
        <v>29.92612</v>
      </c>
      <c r="J6712" s="25" t="n">
        <f aca="false">E6712*I6712/100</f>
        <v>0.02651454232</v>
      </c>
      <c r="K6712" s="25" t="n">
        <f aca="false">E6712*Einstellungen!$B$5/100</f>
        <v>0.025694</v>
      </c>
      <c r="L6712" s="23" t="str">
        <f aca="false">IF(I6712&lt;Einstellungen!$B$5,"ja","nein")</f>
        <v>nein</v>
      </c>
      <c r="M6712" s="23" t="s">
        <v>132</v>
      </c>
      <c r="N6712" s="23" t="n">
        <v>2025</v>
      </c>
      <c r="O6712" s="23" t="n">
        <v>23</v>
      </c>
    </row>
    <row r="6713" customFormat="false" ht="15" hidden="false" customHeight="false" outlineLevel="0" collapsed="false">
      <c r="A6713" s="22" t="n">
        <v>45972</v>
      </c>
      <c r="B6713" s="23" t="s">
        <v>102</v>
      </c>
      <c r="C6713" s="23" t="s">
        <v>98</v>
      </c>
      <c r="D6713" s="24" t="n">
        <v>-96.5</v>
      </c>
      <c r="E6713" s="25" t="n">
        <f aca="false">MAX(D6713,0)/1000</f>
        <v>0</v>
      </c>
      <c r="F6713" s="25" t="n">
        <f aca="false">MAX(-D6713,0)/1000</f>
        <v>0.0965</v>
      </c>
      <c r="G6713" s="23" t="str">
        <f aca="false">IF(E6713&gt;0,"ja","nein")</f>
        <v>nein</v>
      </c>
      <c r="H6713" s="26" t="n">
        <v>83.19</v>
      </c>
      <c r="I6713" s="26" t="n">
        <f aca="false">(H6713/10+IF(N6713=2025,Einstellungen!$B$23,Einstellungen!$C$23))*(1+Einstellungen!$B$10)</f>
        <v>29.8452</v>
      </c>
      <c r="J6713" s="25" t="n">
        <f aca="false">E6713*I6713/100</f>
        <v>0</v>
      </c>
      <c r="K6713" s="25" t="n">
        <f aca="false">E6713*Einstellungen!$B$5/100</f>
        <v>0</v>
      </c>
      <c r="L6713" s="23" t="str">
        <f aca="false">IF(I6713&lt;Einstellungen!$B$5,"ja","nein")</f>
        <v>nein</v>
      </c>
      <c r="M6713" s="23" t="s">
        <v>132</v>
      </c>
      <c r="N6713" s="23" t="n">
        <v>2025</v>
      </c>
      <c r="O6713" s="23" t="n">
        <v>0</v>
      </c>
    </row>
    <row r="6714" customFormat="false" ht="15" hidden="false" customHeight="false" outlineLevel="0" collapsed="false">
      <c r="A6714" s="22" t="n">
        <v>45972</v>
      </c>
      <c r="B6714" s="23" t="s">
        <v>107</v>
      </c>
      <c r="C6714" s="23" t="s">
        <v>98</v>
      </c>
      <c r="D6714" s="24" t="n">
        <v>-96.7</v>
      </c>
      <c r="E6714" s="25" t="n">
        <f aca="false">MAX(D6714,0)/1000</f>
        <v>0</v>
      </c>
      <c r="F6714" s="25" t="n">
        <f aca="false">MAX(-D6714,0)/1000</f>
        <v>0.0967</v>
      </c>
      <c r="G6714" s="23" t="str">
        <f aca="false">IF(E6714&gt;0,"ja","nein")</f>
        <v>nein</v>
      </c>
      <c r="H6714" s="26" t="n">
        <v>79.983</v>
      </c>
      <c r="I6714" s="26" t="n">
        <f aca="false">(H6714/10+IF(N6714=2025,Einstellungen!$B$23,Einstellungen!$C$23))*(1+Einstellungen!$B$10)</f>
        <v>29.463567</v>
      </c>
      <c r="J6714" s="25" t="n">
        <f aca="false">E6714*I6714/100</f>
        <v>0</v>
      </c>
      <c r="K6714" s="25" t="n">
        <f aca="false">E6714*Einstellungen!$B$5/100</f>
        <v>0</v>
      </c>
      <c r="L6714" s="23" t="str">
        <f aca="false">IF(I6714&lt;Einstellungen!$B$5,"ja","nein")</f>
        <v>nein</v>
      </c>
      <c r="M6714" s="23" t="s">
        <v>132</v>
      </c>
      <c r="N6714" s="23" t="n">
        <v>2025</v>
      </c>
      <c r="O6714" s="23" t="n">
        <v>1</v>
      </c>
    </row>
    <row r="6715" customFormat="false" ht="15" hidden="false" customHeight="false" outlineLevel="0" collapsed="false">
      <c r="A6715" s="22" t="n">
        <v>45972</v>
      </c>
      <c r="B6715" s="23" t="s">
        <v>108</v>
      </c>
      <c r="C6715" s="23" t="s">
        <v>98</v>
      </c>
      <c r="D6715" s="24" t="n">
        <v>-76.8</v>
      </c>
      <c r="E6715" s="25" t="n">
        <f aca="false">MAX(D6715,0)/1000</f>
        <v>0</v>
      </c>
      <c r="F6715" s="25" t="n">
        <f aca="false">MAX(-D6715,0)/1000</f>
        <v>0.0768</v>
      </c>
      <c r="G6715" s="23" t="str">
        <f aca="false">IF(E6715&gt;0,"ja","nein")</f>
        <v>nein</v>
      </c>
      <c r="H6715" s="26" t="n">
        <v>75.803</v>
      </c>
      <c r="I6715" s="26" t="n">
        <f aca="false">(H6715/10+IF(N6715=2025,Einstellungen!$B$23,Einstellungen!$C$23))*(1+Einstellungen!$B$10)</f>
        <v>28.966147</v>
      </c>
      <c r="J6715" s="25" t="n">
        <f aca="false">E6715*I6715/100</f>
        <v>0</v>
      </c>
      <c r="K6715" s="25" t="n">
        <f aca="false">E6715*Einstellungen!$B$5/100</f>
        <v>0</v>
      </c>
      <c r="L6715" s="23" t="str">
        <f aca="false">IF(I6715&lt;Einstellungen!$B$5,"ja","nein")</f>
        <v>ja</v>
      </c>
      <c r="M6715" s="23" t="s">
        <v>132</v>
      </c>
      <c r="N6715" s="23" t="n">
        <v>2025</v>
      </c>
      <c r="O6715" s="23" t="n">
        <v>2</v>
      </c>
    </row>
    <row r="6716" customFormat="false" ht="15" hidden="false" customHeight="false" outlineLevel="0" collapsed="false">
      <c r="A6716" s="22" t="n">
        <v>45972</v>
      </c>
      <c r="B6716" s="23" t="s">
        <v>109</v>
      </c>
      <c r="C6716" s="23" t="s">
        <v>98</v>
      </c>
      <c r="D6716" s="24" t="n">
        <v>-125.2</v>
      </c>
      <c r="E6716" s="25" t="n">
        <f aca="false">MAX(D6716,0)/1000</f>
        <v>0</v>
      </c>
      <c r="F6716" s="25" t="n">
        <f aca="false">MAX(-D6716,0)/1000</f>
        <v>0.1252</v>
      </c>
      <c r="G6716" s="23" t="str">
        <f aca="false">IF(E6716&gt;0,"ja","nein")</f>
        <v>nein</v>
      </c>
      <c r="H6716" s="26" t="n">
        <v>74.87</v>
      </c>
      <c r="I6716" s="26" t="n">
        <f aca="false">(H6716/10+IF(N6716=2025,Einstellungen!$B$23,Einstellungen!$C$23))*(1+Einstellungen!$B$10)</f>
        <v>28.85512</v>
      </c>
      <c r="J6716" s="25" t="n">
        <f aca="false">E6716*I6716/100</f>
        <v>0</v>
      </c>
      <c r="K6716" s="25" t="n">
        <f aca="false">E6716*Einstellungen!$B$5/100</f>
        <v>0</v>
      </c>
      <c r="L6716" s="23" t="str">
        <f aca="false">IF(I6716&lt;Einstellungen!$B$5,"ja","nein")</f>
        <v>ja</v>
      </c>
      <c r="M6716" s="23" t="s">
        <v>132</v>
      </c>
      <c r="N6716" s="23" t="n">
        <v>2025</v>
      </c>
      <c r="O6716" s="23" t="n">
        <v>3</v>
      </c>
    </row>
    <row r="6717" customFormat="false" ht="15" hidden="false" customHeight="false" outlineLevel="0" collapsed="false">
      <c r="A6717" s="22" t="n">
        <v>45972</v>
      </c>
      <c r="B6717" s="23" t="s">
        <v>110</v>
      </c>
      <c r="C6717" s="23" t="s">
        <v>98</v>
      </c>
      <c r="D6717" s="24" t="n">
        <v>-71.4</v>
      </c>
      <c r="E6717" s="25" t="n">
        <f aca="false">MAX(D6717,0)/1000</f>
        <v>0</v>
      </c>
      <c r="F6717" s="25" t="n">
        <f aca="false">MAX(-D6717,0)/1000</f>
        <v>0.0714</v>
      </c>
      <c r="G6717" s="23" t="str">
        <f aca="false">IF(E6717&gt;0,"ja","nein")</f>
        <v>nein</v>
      </c>
      <c r="H6717" s="26" t="n">
        <v>75.495</v>
      </c>
      <c r="I6717" s="26" t="n">
        <f aca="false">(H6717/10+IF(N6717=2025,Einstellungen!$B$23,Einstellungen!$C$23))*(1+Einstellungen!$B$10)</f>
        <v>28.929495</v>
      </c>
      <c r="J6717" s="25" t="n">
        <f aca="false">E6717*I6717/100</f>
        <v>0</v>
      </c>
      <c r="K6717" s="25" t="n">
        <f aca="false">E6717*Einstellungen!$B$5/100</f>
        <v>0</v>
      </c>
      <c r="L6717" s="23" t="str">
        <f aca="false">IF(I6717&lt;Einstellungen!$B$5,"ja","nein")</f>
        <v>ja</v>
      </c>
      <c r="M6717" s="23" t="s">
        <v>132</v>
      </c>
      <c r="N6717" s="23" t="n">
        <v>2025</v>
      </c>
      <c r="O6717" s="23" t="n">
        <v>4</v>
      </c>
    </row>
    <row r="6718" customFormat="false" ht="15" hidden="false" customHeight="false" outlineLevel="0" collapsed="false">
      <c r="A6718" s="22" t="n">
        <v>45972</v>
      </c>
      <c r="B6718" s="23" t="s">
        <v>111</v>
      </c>
      <c r="C6718" s="23" t="s">
        <v>98</v>
      </c>
      <c r="D6718" s="24" t="n">
        <v>276</v>
      </c>
      <c r="E6718" s="25" t="n">
        <f aca="false">MAX(D6718,0)/1000</f>
        <v>0.276</v>
      </c>
      <c r="F6718" s="25" t="n">
        <f aca="false">MAX(-D6718,0)/1000</f>
        <v>0</v>
      </c>
      <c r="G6718" s="23" t="str">
        <f aca="false">IF(E6718&gt;0,"ja","nein")</f>
        <v>ja</v>
      </c>
      <c r="H6718" s="26" t="n">
        <v>77.072</v>
      </c>
      <c r="I6718" s="26" t="n">
        <f aca="false">(H6718/10+IF(N6718=2025,Einstellungen!$B$23,Einstellungen!$C$23))*(1+Einstellungen!$B$10)</f>
        <v>29.117158</v>
      </c>
      <c r="J6718" s="25" t="n">
        <f aca="false">E6718*I6718/100</f>
        <v>0.08036335608</v>
      </c>
      <c r="K6718" s="25" t="n">
        <f aca="false">E6718*Einstellungen!$B$5/100</f>
        <v>0.08004</v>
      </c>
      <c r="L6718" s="23" t="str">
        <f aca="false">IF(I6718&lt;Einstellungen!$B$5,"ja","nein")</f>
        <v>nein</v>
      </c>
      <c r="M6718" s="23" t="s">
        <v>132</v>
      </c>
      <c r="N6718" s="23" t="n">
        <v>2025</v>
      </c>
      <c r="O6718" s="23" t="n">
        <v>5</v>
      </c>
    </row>
    <row r="6719" customFormat="false" ht="15" hidden="false" customHeight="false" outlineLevel="0" collapsed="false">
      <c r="A6719" s="22" t="n">
        <v>45972</v>
      </c>
      <c r="B6719" s="23" t="s">
        <v>112</v>
      </c>
      <c r="C6719" s="23" t="s">
        <v>98</v>
      </c>
      <c r="D6719" s="24" t="n">
        <v>231.2</v>
      </c>
      <c r="E6719" s="25" t="n">
        <f aca="false">MAX(D6719,0)/1000</f>
        <v>0.2312</v>
      </c>
      <c r="F6719" s="25" t="n">
        <f aca="false">MAX(-D6719,0)/1000</f>
        <v>0</v>
      </c>
      <c r="G6719" s="23" t="str">
        <f aca="false">IF(E6719&gt;0,"ja","nein")</f>
        <v>ja</v>
      </c>
      <c r="H6719" s="26" t="n">
        <v>86.787</v>
      </c>
      <c r="I6719" s="26" t="n">
        <f aca="false">(H6719/10+IF(N6719=2025,Einstellungen!$B$23,Einstellungen!$C$23))*(1+Einstellungen!$B$10)</f>
        <v>30.273243</v>
      </c>
      <c r="J6719" s="25" t="n">
        <f aca="false">E6719*I6719/100</f>
        <v>0.069991737816</v>
      </c>
      <c r="K6719" s="25" t="n">
        <f aca="false">E6719*Einstellungen!$B$5/100</f>
        <v>0.067048</v>
      </c>
      <c r="L6719" s="23" t="str">
        <f aca="false">IF(I6719&lt;Einstellungen!$B$5,"ja","nein")</f>
        <v>nein</v>
      </c>
      <c r="M6719" s="23" t="s">
        <v>132</v>
      </c>
      <c r="N6719" s="23" t="n">
        <v>2025</v>
      </c>
      <c r="O6719" s="23" t="n">
        <v>6</v>
      </c>
    </row>
    <row r="6720" customFormat="false" ht="15" hidden="false" customHeight="false" outlineLevel="0" collapsed="false">
      <c r="A6720" s="22" t="n">
        <v>45972</v>
      </c>
      <c r="B6720" s="23" t="s">
        <v>113</v>
      </c>
      <c r="C6720" s="23" t="s">
        <v>98</v>
      </c>
      <c r="D6720" s="24" t="n">
        <v>418.2</v>
      </c>
      <c r="E6720" s="25" t="n">
        <f aca="false">MAX(D6720,0)/1000</f>
        <v>0.4182</v>
      </c>
      <c r="F6720" s="25" t="n">
        <f aca="false">MAX(-D6720,0)/1000</f>
        <v>0</v>
      </c>
      <c r="G6720" s="23" t="str">
        <f aca="false">IF(E6720&gt;0,"ja","nein")</f>
        <v>ja</v>
      </c>
      <c r="H6720" s="26" t="n">
        <v>105.21</v>
      </c>
      <c r="I6720" s="26" t="n">
        <f aca="false">(H6720/10+IF(N6720=2025,Einstellungen!$B$23,Einstellungen!$C$23))*(1+Einstellungen!$B$10)</f>
        <v>32.46558</v>
      </c>
      <c r="J6720" s="25" t="n">
        <f aca="false">E6720*I6720/100</f>
        <v>0.13577105556</v>
      </c>
      <c r="K6720" s="25" t="n">
        <f aca="false">E6720*Einstellungen!$B$5/100</f>
        <v>0.121278</v>
      </c>
      <c r="L6720" s="23" t="str">
        <f aca="false">IF(I6720&lt;Einstellungen!$B$5,"ja","nein")</f>
        <v>nein</v>
      </c>
      <c r="M6720" s="23" t="s">
        <v>132</v>
      </c>
      <c r="N6720" s="23" t="n">
        <v>2025</v>
      </c>
      <c r="O6720" s="23" t="n">
        <v>7</v>
      </c>
    </row>
    <row r="6721" customFormat="false" ht="15" hidden="false" customHeight="false" outlineLevel="0" collapsed="false">
      <c r="A6721" s="22" t="n">
        <v>45972</v>
      </c>
      <c r="B6721" s="23" t="s">
        <v>114</v>
      </c>
      <c r="C6721" s="23" t="s">
        <v>98</v>
      </c>
      <c r="D6721" s="24" t="n">
        <v>16.3</v>
      </c>
      <c r="E6721" s="25" t="n">
        <f aca="false">MAX(D6721,0)/1000</f>
        <v>0.0163</v>
      </c>
      <c r="F6721" s="25" t="n">
        <f aca="false">MAX(-D6721,0)/1000</f>
        <v>0</v>
      </c>
      <c r="G6721" s="23" t="str">
        <f aca="false">IF(E6721&gt;0,"ja","nein")</f>
        <v>ja</v>
      </c>
      <c r="H6721" s="26" t="n">
        <v>113.797</v>
      </c>
      <c r="I6721" s="26" t="n">
        <f aca="false">(H6721/10+IF(N6721=2025,Einstellungen!$B$23,Einstellungen!$C$23))*(1+Einstellungen!$B$10)</f>
        <v>33.487433</v>
      </c>
      <c r="J6721" s="25" t="n">
        <f aca="false">E6721*I6721/100</f>
        <v>0.005458451579</v>
      </c>
      <c r="K6721" s="25" t="n">
        <f aca="false">E6721*Einstellungen!$B$5/100</f>
        <v>0.004727</v>
      </c>
      <c r="L6721" s="23" t="str">
        <f aca="false">IF(I6721&lt;Einstellungen!$B$5,"ja","nein")</f>
        <v>nein</v>
      </c>
      <c r="M6721" s="23" t="s">
        <v>132</v>
      </c>
      <c r="N6721" s="23" t="n">
        <v>2025</v>
      </c>
      <c r="O6721" s="23" t="n">
        <v>8</v>
      </c>
    </row>
    <row r="6722" customFormat="false" ht="15" hidden="false" customHeight="false" outlineLevel="0" collapsed="false">
      <c r="A6722" s="22" t="n">
        <v>45972</v>
      </c>
      <c r="B6722" s="23" t="s">
        <v>115</v>
      </c>
      <c r="C6722" s="23" t="s">
        <v>98</v>
      </c>
      <c r="D6722" s="24" t="n">
        <v>-74.3</v>
      </c>
      <c r="E6722" s="25" t="n">
        <f aca="false">MAX(D6722,0)/1000</f>
        <v>0</v>
      </c>
      <c r="F6722" s="25" t="n">
        <f aca="false">MAX(-D6722,0)/1000</f>
        <v>0.0743</v>
      </c>
      <c r="G6722" s="23" t="str">
        <f aca="false">IF(E6722&gt;0,"ja","nein")</f>
        <v>nein</v>
      </c>
      <c r="H6722" s="26" t="n">
        <v>103.115</v>
      </c>
      <c r="I6722" s="26" t="n">
        <f aca="false">(H6722/10+IF(N6722=2025,Einstellungen!$B$23,Einstellungen!$C$23))*(1+Einstellungen!$B$10)</f>
        <v>32.216275</v>
      </c>
      <c r="J6722" s="25" t="n">
        <f aca="false">E6722*I6722/100</f>
        <v>0</v>
      </c>
      <c r="K6722" s="25" t="n">
        <f aca="false">E6722*Einstellungen!$B$5/100</f>
        <v>0</v>
      </c>
      <c r="L6722" s="23" t="str">
        <f aca="false">IF(I6722&lt;Einstellungen!$B$5,"ja","nein")</f>
        <v>nein</v>
      </c>
      <c r="M6722" s="23" t="s">
        <v>132</v>
      </c>
      <c r="N6722" s="23" t="n">
        <v>2025</v>
      </c>
      <c r="O6722" s="23" t="n">
        <v>9</v>
      </c>
    </row>
    <row r="6723" customFormat="false" ht="15" hidden="false" customHeight="false" outlineLevel="0" collapsed="false">
      <c r="A6723" s="22" t="n">
        <v>45972</v>
      </c>
      <c r="B6723" s="23" t="s">
        <v>116</v>
      </c>
      <c r="C6723" s="23" t="s">
        <v>98</v>
      </c>
      <c r="D6723" s="24" t="n">
        <v>-49.8</v>
      </c>
      <c r="E6723" s="25" t="n">
        <f aca="false">MAX(D6723,0)/1000</f>
        <v>0</v>
      </c>
      <c r="F6723" s="25" t="n">
        <f aca="false">MAX(-D6723,0)/1000</f>
        <v>0.0498</v>
      </c>
      <c r="G6723" s="23" t="str">
        <f aca="false">IF(E6723&gt;0,"ja","nein")</f>
        <v>nein</v>
      </c>
      <c r="H6723" s="26" t="n">
        <v>91.472</v>
      </c>
      <c r="I6723" s="26" t="n">
        <f aca="false">(H6723/10+IF(N6723=2025,Einstellungen!$B$23,Einstellungen!$C$23))*(1+Einstellungen!$B$10)</f>
        <v>30.830758</v>
      </c>
      <c r="J6723" s="25" t="n">
        <f aca="false">E6723*I6723/100</f>
        <v>0</v>
      </c>
      <c r="K6723" s="25" t="n">
        <f aca="false">E6723*Einstellungen!$B$5/100</f>
        <v>0</v>
      </c>
      <c r="L6723" s="23" t="str">
        <f aca="false">IF(I6723&lt;Einstellungen!$B$5,"ja","nein")</f>
        <v>nein</v>
      </c>
      <c r="M6723" s="23" t="s">
        <v>132</v>
      </c>
      <c r="N6723" s="23" t="n">
        <v>2025</v>
      </c>
      <c r="O6723" s="23" t="n">
        <v>10</v>
      </c>
    </row>
    <row r="6724" customFormat="false" ht="15" hidden="false" customHeight="false" outlineLevel="0" collapsed="false">
      <c r="A6724" s="22" t="n">
        <v>45972</v>
      </c>
      <c r="B6724" s="23" t="s">
        <v>117</v>
      </c>
      <c r="C6724" s="23" t="s">
        <v>98</v>
      </c>
      <c r="D6724" s="24" t="n">
        <v>-224.7</v>
      </c>
      <c r="E6724" s="25" t="n">
        <f aca="false">MAX(D6724,0)/1000</f>
        <v>0</v>
      </c>
      <c r="F6724" s="25" t="n">
        <f aca="false">MAX(-D6724,0)/1000</f>
        <v>0.2247</v>
      </c>
      <c r="G6724" s="23" t="str">
        <f aca="false">IF(E6724&gt;0,"ja","nein")</f>
        <v>nein</v>
      </c>
      <c r="H6724" s="26" t="n">
        <v>87.922</v>
      </c>
      <c r="I6724" s="26" t="n">
        <f aca="false">(H6724/10+IF(N6724=2025,Einstellungen!$B$23,Einstellungen!$C$23))*(1+Einstellungen!$B$10)</f>
        <v>30.408308</v>
      </c>
      <c r="J6724" s="25" t="n">
        <f aca="false">E6724*I6724/100</f>
        <v>0</v>
      </c>
      <c r="K6724" s="25" t="n">
        <f aca="false">E6724*Einstellungen!$B$5/100</f>
        <v>0</v>
      </c>
      <c r="L6724" s="23" t="str">
        <f aca="false">IF(I6724&lt;Einstellungen!$B$5,"ja","nein")</f>
        <v>nein</v>
      </c>
      <c r="M6724" s="23" t="s">
        <v>132</v>
      </c>
      <c r="N6724" s="23" t="n">
        <v>2025</v>
      </c>
      <c r="O6724" s="23" t="n">
        <v>11</v>
      </c>
    </row>
    <row r="6725" customFormat="false" ht="15" hidden="false" customHeight="false" outlineLevel="0" collapsed="false">
      <c r="A6725" s="22" t="n">
        <v>45972</v>
      </c>
      <c r="B6725" s="23" t="s">
        <v>118</v>
      </c>
      <c r="C6725" s="23" t="s">
        <v>98</v>
      </c>
      <c r="D6725" s="24" t="n">
        <v>-78.3</v>
      </c>
      <c r="E6725" s="25" t="n">
        <f aca="false">MAX(D6725,0)/1000</f>
        <v>0</v>
      </c>
      <c r="F6725" s="25" t="n">
        <f aca="false">MAX(-D6725,0)/1000</f>
        <v>0.0783</v>
      </c>
      <c r="G6725" s="23" t="str">
        <f aca="false">IF(E6725&gt;0,"ja","nein")</f>
        <v>nein</v>
      </c>
      <c r="H6725" s="26" t="n">
        <v>86.66</v>
      </c>
      <c r="I6725" s="26" t="n">
        <f aca="false">(H6725/10+IF(N6725=2025,Einstellungen!$B$23,Einstellungen!$C$23))*(1+Einstellungen!$B$10)</f>
        <v>30.25813</v>
      </c>
      <c r="J6725" s="25" t="n">
        <f aca="false">E6725*I6725/100</f>
        <v>0</v>
      </c>
      <c r="K6725" s="25" t="n">
        <f aca="false">E6725*Einstellungen!$B$5/100</f>
        <v>0</v>
      </c>
      <c r="L6725" s="23" t="str">
        <f aca="false">IF(I6725&lt;Einstellungen!$B$5,"ja","nein")</f>
        <v>nein</v>
      </c>
      <c r="M6725" s="23" t="s">
        <v>132</v>
      </c>
      <c r="N6725" s="23" t="n">
        <v>2025</v>
      </c>
      <c r="O6725" s="23" t="n">
        <v>12</v>
      </c>
    </row>
    <row r="6726" customFormat="false" ht="15" hidden="false" customHeight="false" outlineLevel="0" collapsed="false">
      <c r="A6726" s="22" t="n">
        <v>45972</v>
      </c>
      <c r="B6726" s="23" t="s">
        <v>119</v>
      </c>
      <c r="C6726" s="23" t="s">
        <v>98</v>
      </c>
      <c r="D6726" s="24" t="n">
        <v>-53</v>
      </c>
      <c r="E6726" s="25" t="n">
        <f aca="false">MAX(D6726,0)/1000</f>
        <v>0</v>
      </c>
      <c r="F6726" s="25" t="n">
        <f aca="false">MAX(-D6726,0)/1000</f>
        <v>0.053</v>
      </c>
      <c r="G6726" s="23" t="str">
        <f aca="false">IF(E6726&gt;0,"ja","nein")</f>
        <v>nein</v>
      </c>
      <c r="H6726" s="26" t="n">
        <v>89.93</v>
      </c>
      <c r="I6726" s="26" t="n">
        <f aca="false">(H6726/10+IF(N6726=2025,Einstellungen!$B$23,Einstellungen!$C$23))*(1+Einstellungen!$B$10)</f>
        <v>30.64726</v>
      </c>
      <c r="J6726" s="25" t="n">
        <f aca="false">E6726*I6726/100</f>
        <v>0</v>
      </c>
      <c r="K6726" s="25" t="n">
        <f aca="false">E6726*Einstellungen!$B$5/100</f>
        <v>0</v>
      </c>
      <c r="L6726" s="23" t="str">
        <f aca="false">IF(I6726&lt;Einstellungen!$B$5,"ja","nein")</f>
        <v>nein</v>
      </c>
      <c r="M6726" s="23" t="s">
        <v>132</v>
      </c>
      <c r="N6726" s="23" t="n">
        <v>2025</v>
      </c>
      <c r="O6726" s="23" t="n">
        <v>13</v>
      </c>
    </row>
    <row r="6727" customFormat="false" ht="15" hidden="false" customHeight="false" outlineLevel="0" collapsed="false">
      <c r="A6727" s="22" t="n">
        <v>45972</v>
      </c>
      <c r="B6727" s="23" t="s">
        <v>120</v>
      </c>
      <c r="C6727" s="23" t="s">
        <v>98</v>
      </c>
      <c r="D6727" s="24" t="n">
        <v>12</v>
      </c>
      <c r="E6727" s="25" t="n">
        <f aca="false">MAX(D6727,0)/1000</f>
        <v>0.012</v>
      </c>
      <c r="F6727" s="25" t="n">
        <f aca="false">MAX(-D6727,0)/1000</f>
        <v>0</v>
      </c>
      <c r="G6727" s="23" t="str">
        <f aca="false">IF(E6727&gt;0,"ja","nein")</f>
        <v>ja</v>
      </c>
      <c r="H6727" s="26" t="n">
        <v>101.235</v>
      </c>
      <c r="I6727" s="26" t="n">
        <f aca="false">(H6727/10+IF(N6727=2025,Einstellungen!$B$23,Einstellungen!$C$23))*(1+Einstellungen!$B$10)</f>
        <v>31.992555</v>
      </c>
      <c r="J6727" s="25" t="n">
        <f aca="false">E6727*I6727/100</f>
        <v>0.0038391066</v>
      </c>
      <c r="K6727" s="25" t="n">
        <f aca="false">E6727*Einstellungen!$B$5/100</f>
        <v>0.00348</v>
      </c>
      <c r="L6727" s="23" t="str">
        <f aca="false">IF(I6727&lt;Einstellungen!$B$5,"ja","nein")</f>
        <v>nein</v>
      </c>
      <c r="M6727" s="23" t="s">
        <v>132</v>
      </c>
      <c r="N6727" s="23" t="n">
        <v>2025</v>
      </c>
      <c r="O6727" s="23" t="n">
        <v>14</v>
      </c>
    </row>
    <row r="6728" customFormat="false" ht="15" hidden="false" customHeight="false" outlineLevel="0" collapsed="false">
      <c r="A6728" s="22" t="n">
        <v>45972</v>
      </c>
      <c r="B6728" s="23" t="s">
        <v>104</v>
      </c>
      <c r="C6728" s="23" t="s">
        <v>98</v>
      </c>
      <c r="D6728" s="24" t="n">
        <v>65.8</v>
      </c>
      <c r="E6728" s="25" t="n">
        <f aca="false">MAX(D6728,0)/1000</f>
        <v>0.0658</v>
      </c>
      <c r="F6728" s="25" t="n">
        <f aca="false">MAX(-D6728,0)/1000</f>
        <v>0</v>
      </c>
      <c r="G6728" s="23" t="str">
        <f aca="false">IF(E6728&gt;0,"ja","nein")</f>
        <v>ja</v>
      </c>
      <c r="H6728" s="26" t="n">
        <v>124.275</v>
      </c>
      <c r="I6728" s="26" t="n">
        <f aca="false">(H6728/10+IF(N6728=2025,Einstellungen!$B$23,Einstellungen!$C$23))*(1+Einstellungen!$B$10)</f>
        <v>34.734315</v>
      </c>
      <c r="J6728" s="25" t="n">
        <f aca="false">E6728*I6728/100</f>
        <v>0.02285517927</v>
      </c>
      <c r="K6728" s="25" t="n">
        <f aca="false">E6728*Einstellungen!$B$5/100</f>
        <v>0.019082</v>
      </c>
      <c r="L6728" s="23" t="str">
        <f aca="false">IF(I6728&lt;Einstellungen!$B$5,"ja","nein")</f>
        <v>nein</v>
      </c>
      <c r="M6728" s="23" t="s">
        <v>132</v>
      </c>
      <c r="N6728" s="23" t="n">
        <v>2025</v>
      </c>
      <c r="O6728" s="23" t="n">
        <v>15</v>
      </c>
    </row>
    <row r="6729" customFormat="false" ht="15" hidden="false" customHeight="false" outlineLevel="0" collapsed="false">
      <c r="A6729" s="22" t="n">
        <v>45972</v>
      </c>
      <c r="B6729" s="23" t="s">
        <v>105</v>
      </c>
      <c r="C6729" s="23" t="s">
        <v>98</v>
      </c>
      <c r="D6729" s="24" t="n">
        <v>21.3</v>
      </c>
      <c r="E6729" s="25" t="n">
        <f aca="false">MAX(D6729,0)/1000</f>
        <v>0.0213</v>
      </c>
      <c r="F6729" s="25" t="n">
        <f aca="false">MAX(-D6729,0)/1000</f>
        <v>0</v>
      </c>
      <c r="G6729" s="23" t="str">
        <f aca="false">IF(E6729&gt;0,"ja","nein")</f>
        <v>ja</v>
      </c>
      <c r="H6729" s="26" t="n">
        <v>143.072</v>
      </c>
      <c r="I6729" s="26" t="n">
        <f aca="false">(H6729/10+IF(N6729=2025,Einstellungen!$B$23,Einstellungen!$C$23))*(1+Einstellungen!$B$10)</f>
        <v>36.971158</v>
      </c>
      <c r="J6729" s="25" t="n">
        <f aca="false">E6729*I6729/100</f>
        <v>0.007874856654</v>
      </c>
      <c r="K6729" s="25" t="n">
        <f aca="false">E6729*Einstellungen!$B$5/100</f>
        <v>0.006177</v>
      </c>
      <c r="L6729" s="23" t="str">
        <f aca="false">IF(I6729&lt;Einstellungen!$B$5,"ja","nein")</f>
        <v>nein</v>
      </c>
      <c r="M6729" s="23" t="s">
        <v>132</v>
      </c>
      <c r="N6729" s="23" t="n">
        <v>2025</v>
      </c>
      <c r="O6729" s="23" t="n">
        <v>16</v>
      </c>
    </row>
    <row r="6730" customFormat="false" ht="15" hidden="false" customHeight="false" outlineLevel="0" collapsed="false">
      <c r="A6730" s="22" t="n">
        <v>45972</v>
      </c>
      <c r="B6730" s="23" t="s">
        <v>97</v>
      </c>
      <c r="C6730" s="23" t="s">
        <v>98</v>
      </c>
      <c r="D6730" s="24" t="n">
        <v>-0.4</v>
      </c>
      <c r="E6730" s="25" t="n">
        <f aca="false">MAX(D6730,0)/1000</f>
        <v>0</v>
      </c>
      <c r="F6730" s="25" t="n">
        <f aca="false">MAX(-D6730,0)/1000</f>
        <v>0.0004</v>
      </c>
      <c r="G6730" s="23" t="str">
        <f aca="false">IF(E6730&gt;0,"ja","nein")</f>
        <v>nein</v>
      </c>
      <c r="H6730" s="26" t="n">
        <v>143.257</v>
      </c>
      <c r="I6730" s="26" t="n">
        <f aca="false">(H6730/10+IF(N6730=2025,Einstellungen!$B$23,Einstellungen!$C$23))*(1+Einstellungen!$B$10)</f>
        <v>36.993173</v>
      </c>
      <c r="J6730" s="25" t="n">
        <f aca="false">E6730*I6730/100</f>
        <v>0</v>
      </c>
      <c r="K6730" s="25" t="n">
        <f aca="false">E6730*Einstellungen!$B$5/100</f>
        <v>0</v>
      </c>
      <c r="L6730" s="23" t="str">
        <f aca="false">IF(I6730&lt;Einstellungen!$B$5,"ja","nein")</f>
        <v>nein</v>
      </c>
      <c r="M6730" s="23" t="s">
        <v>132</v>
      </c>
      <c r="N6730" s="23" t="n">
        <v>2025</v>
      </c>
      <c r="O6730" s="23" t="n">
        <v>17</v>
      </c>
    </row>
    <row r="6731" customFormat="false" ht="15" hidden="false" customHeight="false" outlineLevel="0" collapsed="false">
      <c r="A6731" s="22" t="n">
        <v>45972</v>
      </c>
      <c r="B6731" s="23" t="s">
        <v>99</v>
      </c>
      <c r="C6731" s="23" t="s">
        <v>98</v>
      </c>
      <c r="D6731" s="24" t="n">
        <v>11.2</v>
      </c>
      <c r="E6731" s="25" t="n">
        <f aca="false">MAX(D6731,0)/1000</f>
        <v>0.0112</v>
      </c>
      <c r="F6731" s="25" t="n">
        <f aca="false">MAX(-D6731,0)/1000</f>
        <v>0</v>
      </c>
      <c r="G6731" s="23" t="str">
        <f aca="false">IF(E6731&gt;0,"ja","nein")</f>
        <v>ja</v>
      </c>
      <c r="H6731" s="26" t="n">
        <v>114.998</v>
      </c>
      <c r="I6731" s="26" t="n">
        <f aca="false">(H6731/10+IF(N6731=2025,Einstellungen!$B$23,Einstellungen!$C$23))*(1+Einstellungen!$B$10)</f>
        <v>33.630352</v>
      </c>
      <c r="J6731" s="25" t="n">
        <f aca="false">E6731*I6731/100</f>
        <v>0.003766599424</v>
      </c>
      <c r="K6731" s="25" t="n">
        <f aca="false">E6731*Einstellungen!$B$5/100</f>
        <v>0.003248</v>
      </c>
      <c r="L6731" s="23" t="str">
        <f aca="false">IF(I6731&lt;Einstellungen!$B$5,"ja","nein")</f>
        <v>nein</v>
      </c>
      <c r="M6731" s="23" t="s">
        <v>132</v>
      </c>
      <c r="N6731" s="23" t="n">
        <v>2025</v>
      </c>
      <c r="O6731" s="23" t="n">
        <v>18</v>
      </c>
    </row>
    <row r="6732" customFormat="false" ht="15" hidden="false" customHeight="false" outlineLevel="0" collapsed="false">
      <c r="A6732" s="22" t="n">
        <v>45972</v>
      </c>
      <c r="B6732" s="23" t="s">
        <v>100</v>
      </c>
      <c r="C6732" s="23" t="s">
        <v>98</v>
      </c>
      <c r="D6732" s="24" t="n">
        <v>-32.9</v>
      </c>
      <c r="E6732" s="25" t="n">
        <f aca="false">MAX(D6732,0)/1000</f>
        <v>0</v>
      </c>
      <c r="F6732" s="25" t="n">
        <f aca="false">MAX(-D6732,0)/1000</f>
        <v>0.0329</v>
      </c>
      <c r="G6732" s="23" t="str">
        <f aca="false">IF(E6732&gt;0,"ja","nein")</f>
        <v>nein</v>
      </c>
      <c r="H6732" s="26" t="n">
        <v>105.032</v>
      </c>
      <c r="I6732" s="26" t="n">
        <f aca="false">(H6732/10+IF(N6732=2025,Einstellungen!$B$23,Einstellungen!$C$23))*(1+Einstellungen!$B$10)</f>
        <v>32.444398</v>
      </c>
      <c r="J6732" s="25" t="n">
        <f aca="false">E6732*I6732/100</f>
        <v>0</v>
      </c>
      <c r="K6732" s="25" t="n">
        <f aca="false">E6732*Einstellungen!$B$5/100</f>
        <v>0</v>
      </c>
      <c r="L6732" s="23" t="str">
        <f aca="false">IF(I6732&lt;Einstellungen!$B$5,"ja","nein")</f>
        <v>nein</v>
      </c>
      <c r="M6732" s="23" t="s">
        <v>132</v>
      </c>
      <c r="N6732" s="23" t="n">
        <v>2025</v>
      </c>
      <c r="O6732" s="23" t="n">
        <v>19</v>
      </c>
    </row>
    <row r="6733" customFormat="false" ht="15" hidden="false" customHeight="false" outlineLevel="0" collapsed="false">
      <c r="A6733" s="22" t="n">
        <v>45972</v>
      </c>
      <c r="B6733" s="23" t="s">
        <v>92</v>
      </c>
      <c r="C6733" s="23" t="s">
        <v>98</v>
      </c>
      <c r="D6733" s="24" t="n">
        <v>-18.5</v>
      </c>
      <c r="E6733" s="25" t="n">
        <f aca="false">MAX(D6733,0)/1000</f>
        <v>0</v>
      </c>
      <c r="F6733" s="25" t="n">
        <f aca="false">MAX(-D6733,0)/1000</f>
        <v>0.0185</v>
      </c>
      <c r="G6733" s="23" t="str">
        <f aca="false">IF(E6733&gt;0,"ja","nein")</f>
        <v>nein</v>
      </c>
      <c r="H6733" s="26" t="n">
        <v>98.175</v>
      </c>
      <c r="I6733" s="26" t="n">
        <f aca="false">(H6733/10+IF(N6733=2025,Einstellungen!$B$23,Einstellungen!$C$23))*(1+Einstellungen!$B$10)</f>
        <v>31.628415</v>
      </c>
      <c r="J6733" s="25" t="n">
        <f aca="false">E6733*I6733/100</f>
        <v>0</v>
      </c>
      <c r="K6733" s="25" t="n">
        <f aca="false">E6733*Einstellungen!$B$5/100</f>
        <v>0</v>
      </c>
      <c r="L6733" s="23" t="str">
        <f aca="false">IF(I6733&lt;Einstellungen!$B$5,"ja","nein")</f>
        <v>nein</v>
      </c>
      <c r="M6733" s="23" t="s">
        <v>132</v>
      </c>
      <c r="N6733" s="23" t="n">
        <v>2025</v>
      </c>
      <c r="O6733" s="23" t="n">
        <v>20</v>
      </c>
    </row>
    <row r="6734" customFormat="false" ht="15" hidden="false" customHeight="false" outlineLevel="0" collapsed="false">
      <c r="A6734" s="22" t="n">
        <v>45972</v>
      </c>
      <c r="B6734" s="23" t="s">
        <v>95</v>
      </c>
      <c r="C6734" s="23" t="s">
        <v>98</v>
      </c>
      <c r="D6734" s="24" t="n">
        <v>-19</v>
      </c>
      <c r="E6734" s="25" t="n">
        <f aca="false">MAX(D6734,0)/1000</f>
        <v>0</v>
      </c>
      <c r="F6734" s="25" t="n">
        <f aca="false">MAX(-D6734,0)/1000</f>
        <v>0.019</v>
      </c>
      <c r="G6734" s="23" t="str">
        <f aca="false">IF(E6734&gt;0,"ja","nein")</f>
        <v>nein</v>
      </c>
      <c r="H6734" s="26" t="n">
        <v>96.382</v>
      </c>
      <c r="I6734" s="26" t="n">
        <f aca="false">(H6734/10+IF(N6734=2025,Einstellungen!$B$23,Einstellungen!$C$23))*(1+Einstellungen!$B$10)</f>
        <v>31.415048</v>
      </c>
      <c r="J6734" s="25" t="n">
        <f aca="false">E6734*I6734/100</f>
        <v>0</v>
      </c>
      <c r="K6734" s="25" t="n">
        <f aca="false">E6734*Einstellungen!$B$5/100</f>
        <v>0</v>
      </c>
      <c r="L6734" s="23" t="str">
        <f aca="false">IF(I6734&lt;Einstellungen!$B$5,"ja","nein")</f>
        <v>nein</v>
      </c>
      <c r="M6734" s="23" t="s">
        <v>132</v>
      </c>
      <c r="N6734" s="23" t="n">
        <v>2025</v>
      </c>
      <c r="O6734" s="23" t="n">
        <v>21</v>
      </c>
    </row>
    <row r="6735" customFormat="false" ht="15" hidden="false" customHeight="false" outlineLevel="0" collapsed="false">
      <c r="A6735" s="22" t="n">
        <v>45972</v>
      </c>
      <c r="B6735" s="23" t="s">
        <v>96</v>
      </c>
      <c r="C6735" s="23" t="s">
        <v>98</v>
      </c>
      <c r="D6735" s="24" t="n">
        <v>-136.5</v>
      </c>
      <c r="E6735" s="25" t="n">
        <f aca="false">MAX(D6735,0)/1000</f>
        <v>0</v>
      </c>
      <c r="F6735" s="25" t="n">
        <f aca="false">MAX(-D6735,0)/1000</f>
        <v>0.1365</v>
      </c>
      <c r="G6735" s="23" t="str">
        <f aca="false">IF(E6735&gt;0,"ja","nein")</f>
        <v>nein</v>
      </c>
      <c r="H6735" s="26" t="n">
        <v>92.06</v>
      </c>
      <c r="I6735" s="26" t="n">
        <f aca="false">(H6735/10+IF(N6735=2025,Einstellungen!$B$23,Einstellungen!$C$23))*(1+Einstellungen!$B$10)</f>
        <v>30.90073</v>
      </c>
      <c r="J6735" s="25" t="n">
        <f aca="false">E6735*I6735/100</f>
        <v>0</v>
      </c>
      <c r="K6735" s="25" t="n">
        <f aca="false">E6735*Einstellungen!$B$5/100</f>
        <v>0</v>
      </c>
      <c r="L6735" s="23" t="str">
        <f aca="false">IF(I6735&lt;Einstellungen!$B$5,"ja","nein")</f>
        <v>nein</v>
      </c>
      <c r="M6735" s="23" t="s">
        <v>132</v>
      </c>
      <c r="N6735" s="23" t="n">
        <v>2025</v>
      </c>
      <c r="O6735" s="23" t="n">
        <v>22</v>
      </c>
    </row>
    <row r="6736" customFormat="false" ht="15" hidden="false" customHeight="false" outlineLevel="0" collapsed="false">
      <c r="A6736" s="22" t="n">
        <v>45972</v>
      </c>
      <c r="B6736" s="23" t="s">
        <v>101</v>
      </c>
      <c r="C6736" s="23" t="s">
        <v>98</v>
      </c>
      <c r="D6736" s="24" t="n">
        <v>-139.6</v>
      </c>
      <c r="E6736" s="25" t="n">
        <f aca="false">MAX(D6736,0)/1000</f>
        <v>0</v>
      </c>
      <c r="F6736" s="25" t="n">
        <f aca="false">MAX(-D6736,0)/1000</f>
        <v>0.1396</v>
      </c>
      <c r="G6736" s="23" t="str">
        <f aca="false">IF(E6736&gt;0,"ja","nein")</f>
        <v>nein</v>
      </c>
      <c r="H6736" s="26" t="n">
        <v>75.5</v>
      </c>
      <c r="I6736" s="26" t="n">
        <f aca="false">(H6736/10+IF(N6736=2025,Einstellungen!$B$23,Einstellungen!$C$23))*(1+Einstellungen!$B$10)</f>
        <v>28.93009</v>
      </c>
      <c r="J6736" s="25" t="n">
        <f aca="false">E6736*I6736/100</f>
        <v>0</v>
      </c>
      <c r="K6736" s="25" t="n">
        <f aca="false">E6736*Einstellungen!$B$5/100</f>
        <v>0</v>
      </c>
      <c r="L6736" s="23" t="str">
        <f aca="false">IF(I6736&lt;Einstellungen!$B$5,"ja","nein")</f>
        <v>ja</v>
      </c>
      <c r="M6736" s="23" t="s">
        <v>132</v>
      </c>
      <c r="N6736" s="23" t="n">
        <v>2025</v>
      </c>
      <c r="O6736" s="23" t="n">
        <v>23</v>
      </c>
    </row>
    <row r="6737" customFormat="false" ht="15" hidden="false" customHeight="false" outlineLevel="0" collapsed="false">
      <c r="A6737" s="22" t="n">
        <v>45973</v>
      </c>
      <c r="B6737" s="23" t="s">
        <v>102</v>
      </c>
      <c r="C6737" s="23" t="s">
        <v>103</v>
      </c>
      <c r="D6737" s="24" t="n">
        <v>-70.1</v>
      </c>
      <c r="E6737" s="25" t="n">
        <f aca="false">MAX(D6737,0)/1000</f>
        <v>0</v>
      </c>
      <c r="F6737" s="25" t="n">
        <f aca="false">MAX(-D6737,0)/1000</f>
        <v>0.0701</v>
      </c>
      <c r="G6737" s="23" t="str">
        <f aca="false">IF(E6737&gt;0,"ja","nein")</f>
        <v>nein</v>
      </c>
      <c r="H6737" s="26" t="n">
        <v>74.978</v>
      </c>
      <c r="I6737" s="26" t="n">
        <f aca="false">(H6737/10+IF(N6737=2025,Einstellungen!$B$23,Einstellungen!$C$23))*(1+Einstellungen!$B$10)</f>
        <v>28.867972</v>
      </c>
      <c r="J6737" s="25" t="n">
        <f aca="false">E6737*I6737/100</f>
        <v>0</v>
      </c>
      <c r="K6737" s="25" t="n">
        <f aca="false">E6737*Einstellungen!$B$5/100</f>
        <v>0</v>
      </c>
      <c r="L6737" s="23" t="str">
        <f aca="false">IF(I6737&lt;Einstellungen!$B$5,"ja","nein")</f>
        <v>ja</v>
      </c>
      <c r="M6737" s="23" t="s">
        <v>132</v>
      </c>
      <c r="N6737" s="23" t="n">
        <v>2025</v>
      </c>
      <c r="O6737" s="23" t="n">
        <v>0</v>
      </c>
    </row>
    <row r="6738" customFormat="false" ht="15" hidden="false" customHeight="false" outlineLevel="0" collapsed="false">
      <c r="A6738" s="22" t="n">
        <v>45973</v>
      </c>
      <c r="B6738" s="23" t="s">
        <v>107</v>
      </c>
      <c r="C6738" s="23" t="s">
        <v>103</v>
      </c>
      <c r="D6738" s="24" t="n">
        <v>-92.5</v>
      </c>
      <c r="E6738" s="25" t="n">
        <f aca="false">MAX(D6738,0)/1000</f>
        <v>0</v>
      </c>
      <c r="F6738" s="25" t="n">
        <f aca="false">MAX(-D6738,0)/1000</f>
        <v>0.0925</v>
      </c>
      <c r="G6738" s="23" t="str">
        <f aca="false">IF(E6738&gt;0,"ja","nein")</f>
        <v>nein</v>
      </c>
      <c r="H6738" s="26" t="n">
        <v>68.315</v>
      </c>
      <c r="I6738" s="26" t="n">
        <f aca="false">(H6738/10+IF(N6738=2025,Einstellungen!$B$23,Einstellungen!$C$23))*(1+Einstellungen!$B$10)</f>
        <v>28.075075</v>
      </c>
      <c r="J6738" s="25" t="n">
        <f aca="false">E6738*I6738/100</f>
        <v>0</v>
      </c>
      <c r="K6738" s="25" t="n">
        <f aca="false">E6738*Einstellungen!$B$5/100</f>
        <v>0</v>
      </c>
      <c r="L6738" s="23" t="str">
        <f aca="false">IF(I6738&lt;Einstellungen!$B$5,"ja","nein")</f>
        <v>ja</v>
      </c>
      <c r="M6738" s="23" t="s">
        <v>132</v>
      </c>
      <c r="N6738" s="23" t="n">
        <v>2025</v>
      </c>
      <c r="O6738" s="23" t="n">
        <v>1</v>
      </c>
    </row>
    <row r="6739" customFormat="false" ht="15" hidden="false" customHeight="false" outlineLevel="0" collapsed="false">
      <c r="A6739" s="22" t="n">
        <v>45973</v>
      </c>
      <c r="B6739" s="23" t="s">
        <v>108</v>
      </c>
      <c r="C6739" s="23" t="s">
        <v>103</v>
      </c>
      <c r="D6739" s="24" t="n">
        <v>-119.2</v>
      </c>
      <c r="E6739" s="25" t="n">
        <f aca="false">MAX(D6739,0)/1000</f>
        <v>0</v>
      </c>
      <c r="F6739" s="25" t="n">
        <f aca="false">MAX(-D6739,0)/1000</f>
        <v>0.1192</v>
      </c>
      <c r="G6739" s="23" t="str">
        <f aca="false">IF(E6739&gt;0,"ja","nein")</f>
        <v>nein</v>
      </c>
      <c r="H6739" s="26" t="n">
        <v>64.41</v>
      </c>
      <c r="I6739" s="26" t="n">
        <f aca="false">(H6739/10+IF(N6739=2025,Einstellungen!$B$23,Einstellungen!$C$23))*(1+Einstellungen!$B$10)</f>
        <v>27.61038</v>
      </c>
      <c r="J6739" s="25" t="n">
        <f aca="false">E6739*I6739/100</f>
        <v>0</v>
      </c>
      <c r="K6739" s="25" t="n">
        <f aca="false">E6739*Einstellungen!$B$5/100</f>
        <v>0</v>
      </c>
      <c r="L6739" s="23" t="str">
        <f aca="false">IF(I6739&lt;Einstellungen!$B$5,"ja","nein")</f>
        <v>ja</v>
      </c>
      <c r="M6739" s="23" t="s">
        <v>132</v>
      </c>
      <c r="N6739" s="23" t="n">
        <v>2025</v>
      </c>
      <c r="O6739" s="23" t="n">
        <v>2</v>
      </c>
    </row>
    <row r="6740" customFormat="false" ht="15" hidden="false" customHeight="false" outlineLevel="0" collapsed="false">
      <c r="A6740" s="22" t="n">
        <v>45973</v>
      </c>
      <c r="B6740" s="23" t="s">
        <v>109</v>
      </c>
      <c r="C6740" s="23" t="s">
        <v>103</v>
      </c>
      <c r="D6740" s="24" t="n">
        <v>-86.8</v>
      </c>
      <c r="E6740" s="25" t="n">
        <f aca="false">MAX(D6740,0)/1000</f>
        <v>0</v>
      </c>
      <c r="F6740" s="25" t="n">
        <f aca="false">MAX(-D6740,0)/1000</f>
        <v>0.0868</v>
      </c>
      <c r="G6740" s="23" t="str">
        <f aca="false">IF(E6740&gt;0,"ja","nein")</f>
        <v>nein</v>
      </c>
      <c r="H6740" s="26" t="n">
        <v>62.4</v>
      </c>
      <c r="I6740" s="26" t="n">
        <f aca="false">(H6740/10+IF(N6740=2025,Einstellungen!$B$23,Einstellungen!$C$23))*(1+Einstellungen!$B$10)</f>
        <v>27.37119</v>
      </c>
      <c r="J6740" s="25" t="n">
        <f aca="false">E6740*I6740/100</f>
        <v>0</v>
      </c>
      <c r="K6740" s="25" t="n">
        <f aca="false">E6740*Einstellungen!$B$5/100</f>
        <v>0</v>
      </c>
      <c r="L6740" s="23" t="str">
        <f aca="false">IF(I6740&lt;Einstellungen!$B$5,"ja","nein")</f>
        <v>ja</v>
      </c>
      <c r="M6740" s="23" t="s">
        <v>132</v>
      </c>
      <c r="N6740" s="23" t="n">
        <v>2025</v>
      </c>
      <c r="O6740" s="23" t="n">
        <v>3</v>
      </c>
    </row>
    <row r="6741" customFormat="false" ht="15" hidden="false" customHeight="false" outlineLevel="0" collapsed="false">
      <c r="A6741" s="22" t="n">
        <v>45973</v>
      </c>
      <c r="B6741" s="23" t="s">
        <v>110</v>
      </c>
      <c r="C6741" s="23" t="s">
        <v>103</v>
      </c>
      <c r="D6741" s="24" t="n">
        <v>-133.2</v>
      </c>
      <c r="E6741" s="25" t="n">
        <f aca="false">MAX(D6741,0)/1000</f>
        <v>0</v>
      </c>
      <c r="F6741" s="25" t="n">
        <f aca="false">MAX(-D6741,0)/1000</f>
        <v>0.1332</v>
      </c>
      <c r="G6741" s="23" t="str">
        <f aca="false">IF(E6741&gt;0,"ja","nein")</f>
        <v>nein</v>
      </c>
      <c r="H6741" s="26" t="n">
        <v>62.3</v>
      </c>
      <c r="I6741" s="26" t="n">
        <f aca="false">(H6741/10+IF(N6741=2025,Einstellungen!$B$23,Einstellungen!$C$23))*(1+Einstellungen!$B$10)</f>
        <v>27.35929</v>
      </c>
      <c r="J6741" s="25" t="n">
        <f aca="false">E6741*I6741/100</f>
        <v>0</v>
      </c>
      <c r="K6741" s="25" t="n">
        <f aca="false">E6741*Einstellungen!$B$5/100</f>
        <v>0</v>
      </c>
      <c r="L6741" s="23" t="str">
        <f aca="false">IF(I6741&lt;Einstellungen!$B$5,"ja","nein")</f>
        <v>ja</v>
      </c>
      <c r="M6741" s="23" t="s">
        <v>132</v>
      </c>
      <c r="N6741" s="23" t="n">
        <v>2025</v>
      </c>
      <c r="O6741" s="23" t="n">
        <v>4</v>
      </c>
    </row>
    <row r="6742" customFormat="false" ht="15" hidden="false" customHeight="false" outlineLevel="0" collapsed="false">
      <c r="A6742" s="22" t="n">
        <v>45973</v>
      </c>
      <c r="B6742" s="23" t="s">
        <v>111</v>
      </c>
      <c r="C6742" s="23" t="s">
        <v>103</v>
      </c>
      <c r="D6742" s="24" t="n">
        <v>-136.7</v>
      </c>
      <c r="E6742" s="25" t="n">
        <f aca="false">MAX(D6742,0)/1000</f>
        <v>0</v>
      </c>
      <c r="F6742" s="25" t="n">
        <f aca="false">MAX(-D6742,0)/1000</f>
        <v>0.1367</v>
      </c>
      <c r="G6742" s="23" t="str">
        <f aca="false">IF(E6742&gt;0,"ja","nein")</f>
        <v>nein</v>
      </c>
      <c r="H6742" s="26" t="n">
        <v>69.3</v>
      </c>
      <c r="I6742" s="26" t="n">
        <f aca="false">(H6742/10+IF(N6742=2025,Einstellungen!$B$23,Einstellungen!$C$23))*(1+Einstellungen!$B$10)</f>
        <v>28.19229</v>
      </c>
      <c r="J6742" s="25" t="n">
        <f aca="false">E6742*I6742/100</f>
        <v>0</v>
      </c>
      <c r="K6742" s="25" t="n">
        <f aca="false">E6742*Einstellungen!$B$5/100</f>
        <v>0</v>
      </c>
      <c r="L6742" s="23" t="str">
        <f aca="false">IF(I6742&lt;Einstellungen!$B$5,"ja","nein")</f>
        <v>ja</v>
      </c>
      <c r="M6742" s="23" t="s">
        <v>132</v>
      </c>
      <c r="N6742" s="23" t="n">
        <v>2025</v>
      </c>
      <c r="O6742" s="23" t="n">
        <v>5</v>
      </c>
    </row>
    <row r="6743" customFormat="false" ht="15" hidden="false" customHeight="false" outlineLevel="0" collapsed="false">
      <c r="A6743" s="22" t="n">
        <v>45973</v>
      </c>
      <c r="B6743" s="23" t="s">
        <v>112</v>
      </c>
      <c r="C6743" s="23" t="s">
        <v>103</v>
      </c>
      <c r="D6743" s="24" t="n">
        <v>-148.8</v>
      </c>
      <c r="E6743" s="25" t="n">
        <f aca="false">MAX(D6743,0)/1000</f>
        <v>0</v>
      </c>
      <c r="F6743" s="25" t="n">
        <f aca="false">MAX(-D6743,0)/1000</f>
        <v>0.1488</v>
      </c>
      <c r="G6743" s="23" t="str">
        <f aca="false">IF(E6743&gt;0,"ja","nein")</f>
        <v>nein</v>
      </c>
      <c r="H6743" s="26" t="n">
        <v>76.998</v>
      </c>
      <c r="I6743" s="26" t="n">
        <f aca="false">(H6743/10+IF(N6743=2025,Einstellungen!$B$23,Einstellungen!$C$23))*(1+Einstellungen!$B$10)</f>
        <v>29.108352</v>
      </c>
      <c r="J6743" s="25" t="n">
        <f aca="false">E6743*I6743/100</f>
        <v>0</v>
      </c>
      <c r="K6743" s="25" t="n">
        <f aca="false">E6743*Einstellungen!$B$5/100</f>
        <v>0</v>
      </c>
      <c r="L6743" s="23" t="str">
        <f aca="false">IF(I6743&lt;Einstellungen!$B$5,"ja","nein")</f>
        <v>nein</v>
      </c>
      <c r="M6743" s="23" t="s">
        <v>132</v>
      </c>
      <c r="N6743" s="23" t="n">
        <v>2025</v>
      </c>
      <c r="O6743" s="23" t="n">
        <v>6</v>
      </c>
    </row>
    <row r="6744" customFormat="false" ht="15" hidden="false" customHeight="false" outlineLevel="0" collapsed="false">
      <c r="A6744" s="22" t="n">
        <v>45973</v>
      </c>
      <c r="B6744" s="23" t="s">
        <v>113</v>
      </c>
      <c r="C6744" s="23" t="s">
        <v>103</v>
      </c>
      <c r="D6744" s="24" t="n">
        <v>-40.6</v>
      </c>
      <c r="E6744" s="25" t="n">
        <f aca="false">MAX(D6744,0)/1000</f>
        <v>0</v>
      </c>
      <c r="F6744" s="25" t="n">
        <f aca="false">MAX(-D6744,0)/1000</f>
        <v>0.0406</v>
      </c>
      <c r="G6744" s="23" t="str">
        <f aca="false">IF(E6744&gt;0,"ja","nein")</f>
        <v>nein</v>
      </c>
      <c r="H6744" s="26" t="n">
        <v>107.26</v>
      </c>
      <c r="I6744" s="26" t="n">
        <f aca="false">(H6744/10+IF(N6744=2025,Einstellungen!$B$23,Einstellungen!$C$23))*(1+Einstellungen!$B$10)</f>
        <v>32.70953</v>
      </c>
      <c r="J6744" s="25" t="n">
        <f aca="false">E6744*I6744/100</f>
        <v>0</v>
      </c>
      <c r="K6744" s="25" t="n">
        <f aca="false">E6744*Einstellungen!$B$5/100</f>
        <v>0</v>
      </c>
      <c r="L6744" s="23" t="str">
        <f aca="false">IF(I6744&lt;Einstellungen!$B$5,"ja","nein")</f>
        <v>nein</v>
      </c>
      <c r="M6744" s="23" t="s">
        <v>132</v>
      </c>
      <c r="N6744" s="23" t="n">
        <v>2025</v>
      </c>
      <c r="O6744" s="23" t="n">
        <v>7</v>
      </c>
    </row>
    <row r="6745" customFormat="false" ht="15" hidden="false" customHeight="false" outlineLevel="0" collapsed="false">
      <c r="A6745" s="22" t="n">
        <v>45973</v>
      </c>
      <c r="B6745" s="23" t="s">
        <v>114</v>
      </c>
      <c r="C6745" s="23" t="s">
        <v>103</v>
      </c>
      <c r="D6745" s="24" t="n">
        <v>-16.4</v>
      </c>
      <c r="E6745" s="25" t="n">
        <f aca="false">MAX(D6745,0)/1000</f>
        <v>0</v>
      </c>
      <c r="F6745" s="25" t="n">
        <f aca="false">MAX(-D6745,0)/1000</f>
        <v>0.0164</v>
      </c>
      <c r="G6745" s="23" t="str">
        <f aca="false">IF(E6745&gt;0,"ja","nein")</f>
        <v>nein</v>
      </c>
      <c r="H6745" s="26" t="n">
        <v>100.722</v>
      </c>
      <c r="I6745" s="26" t="n">
        <f aca="false">(H6745/10+IF(N6745=2025,Einstellungen!$B$23,Einstellungen!$C$23))*(1+Einstellungen!$B$10)</f>
        <v>31.931508</v>
      </c>
      <c r="J6745" s="25" t="n">
        <f aca="false">E6745*I6745/100</f>
        <v>0</v>
      </c>
      <c r="K6745" s="25" t="n">
        <f aca="false">E6745*Einstellungen!$B$5/100</f>
        <v>0</v>
      </c>
      <c r="L6745" s="23" t="str">
        <f aca="false">IF(I6745&lt;Einstellungen!$B$5,"ja","nein")</f>
        <v>nein</v>
      </c>
      <c r="M6745" s="23" t="s">
        <v>132</v>
      </c>
      <c r="N6745" s="23" t="n">
        <v>2025</v>
      </c>
      <c r="O6745" s="23" t="n">
        <v>8</v>
      </c>
    </row>
    <row r="6746" customFormat="false" ht="15" hidden="false" customHeight="false" outlineLevel="0" collapsed="false">
      <c r="A6746" s="22" t="n">
        <v>45973</v>
      </c>
      <c r="B6746" s="23" t="s">
        <v>115</v>
      </c>
      <c r="C6746" s="23" t="s">
        <v>103</v>
      </c>
      <c r="D6746" s="24" t="n">
        <v>-120.1</v>
      </c>
      <c r="E6746" s="25" t="n">
        <f aca="false">MAX(D6746,0)/1000</f>
        <v>0</v>
      </c>
      <c r="F6746" s="25" t="n">
        <f aca="false">MAX(-D6746,0)/1000</f>
        <v>0.1201</v>
      </c>
      <c r="G6746" s="23" t="str">
        <f aca="false">IF(E6746&gt;0,"ja","nein")</f>
        <v>nein</v>
      </c>
      <c r="H6746" s="26" t="n">
        <v>78.112</v>
      </c>
      <c r="I6746" s="26" t="n">
        <f aca="false">(H6746/10+IF(N6746=2025,Einstellungen!$B$23,Einstellungen!$C$23))*(1+Einstellungen!$B$10)</f>
        <v>29.240918</v>
      </c>
      <c r="J6746" s="25" t="n">
        <f aca="false">E6746*I6746/100</f>
        <v>0</v>
      </c>
      <c r="K6746" s="25" t="n">
        <f aca="false">E6746*Einstellungen!$B$5/100</f>
        <v>0</v>
      </c>
      <c r="L6746" s="23" t="str">
        <f aca="false">IF(I6746&lt;Einstellungen!$B$5,"ja","nein")</f>
        <v>nein</v>
      </c>
      <c r="M6746" s="23" t="s">
        <v>132</v>
      </c>
      <c r="N6746" s="23" t="n">
        <v>2025</v>
      </c>
      <c r="O6746" s="23" t="n">
        <v>9</v>
      </c>
    </row>
    <row r="6747" customFormat="false" ht="15" hidden="false" customHeight="false" outlineLevel="0" collapsed="false">
      <c r="A6747" s="22" t="n">
        <v>45973</v>
      </c>
      <c r="B6747" s="23" t="s">
        <v>116</v>
      </c>
      <c r="C6747" s="23" t="s">
        <v>103</v>
      </c>
      <c r="D6747" s="24" t="n">
        <v>-262.4</v>
      </c>
      <c r="E6747" s="25" t="n">
        <f aca="false">MAX(D6747,0)/1000</f>
        <v>0</v>
      </c>
      <c r="F6747" s="25" t="n">
        <f aca="false">MAX(-D6747,0)/1000</f>
        <v>0.2624</v>
      </c>
      <c r="G6747" s="23" t="str">
        <f aca="false">IF(E6747&gt;0,"ja","nein")</f>
        <v>nein</v>
      </c>
      <c r="H6747" s="26" t="n">
        <v>71.528</v>
      </c>
      <c r="I6747" s="26" t="n">
        <f aca="false">(H6747/10+IF(N6747=2025,Einstellungen!$B$23,Einstellungen!$C$23))*(1+Einstellungen!$B$10)</f>
        <v>28.457422</v>
      </c>
      <c r="J6747" s="25" t="n">
        <f aca="false">E6747*I6747/100</f>
        <v>0</v>
      </c>
      <c r="K6747" s="25" t="n">
        <f aca="false">E6747*Einstellungen!$B$5/100</f>
        <v>0</v>
      </c>
      <c r="L6747" s="23" t="str">
        <f aca="false">IF(I6747&lt;Einstellungen!$B$5,"ja","nein")</f>
        <v>ja</v>
      </c>
      <c r="M6747" s="23" t="s">
        <v>132</v>
      </c>
      <c r="N6747" s="23" t="n">
        <v>2025</v>
      </c>
      <c r="O6747" s="23" t="n">
        <v>10</v>
      </c>
    </row>
    <row r="6748" customFormat="false" ht="15" hidden="false" customHeight="false" outlineLevel="0" collapsed="false">
      <c r="A6748" s="22" t="n">
        <v>45973</v>
      </c>
      <c r="B6748" s="23" t="s">
        <v>117</v>
      </c>
      <c r="C6748" s="23" t="s">
        <v>103</v>
      </c>
      <c r="D6748" s="24" t="n">
        <v>-20.4</v>
      </c>
      <c r="E6748" s="25" t="n">
        <f aca="false">MAX(D6748,0)/1000</f>
        <v>0</v>
      </c>
      <c r="F6748" s="25" t="n">
        <f aca="false">MAX(-D6748,0)/1000</f>
        <v>0.0204</v>
      </c>
      <c r="G6748" s="23" t="str">
        <f aca="false">IF(E6748&gt;0,"ja","nein")</f>
        <v>nein</v>
      </c>
      <c r="H6748" s="26" t="n">
        <v>60.005</v>
      </c>
      <c r="I6748" s="26" t="n">
        <f aca="false">(H6748/10+IF(N6748=2025,Einstellungen!$B$23,Einstellungen!$C$23))*(1+Einstellungen!$B$10)</f>
        <v>27.086185</v>
      </c>
      <c r="J6748" s="25" t="n">
        <f aca="false">E6748*I6748/100</f>
        <v>0</v>
      </c>
      <c r="K6748" s="25" t="n">
        <f aca="false">E6748*Einstellungen!$B$5/100</f>
        <v>0</v>
      </c>
      <c r="L6748" s="23" t="str">
        <f aca="false">IF(I6748&lt;Einstellungen!$B$5,"ja","nein")</f>
        <v>ja</v>
      </c>
      <c r="M6748" s="23" t="s">
        <v>132</v>
      </c>
      <c r="N6748" s="23" t="n">
        <v>2025</v>
      </c>
      <c r="O6748" s="23" t="n">
        <v>11</v>
      </c>
    </row>
    <row r="6749" customFormat="false" ht="15" hidden="false" customHeight="false" outlineLevel="0" collapsed="false">
      <c r="A6749" s="22" t="n">
        <v>45973</v>
      </c>
      <c r="B6749" s="23" t="s">
        <v>118</v>
      </c>
      <c r="C6749" s="23" t="s">
        <v>103</v>
      </c>
      <c r="D6749" s="24" t="n">
        <v>15.1</v>
      </c>
      <c r="E6749" s="25" t="n">
        <f aca="false">MAX(D6749,0)/1000</f>
        <v>0.0151</v>
      </c>
      <c r="F6749" s="25" t="n">
        <f aca="false">MAX(-D6749,0)/1000</f>
        <v>0</v>
      </c>
      <c r="G6749" s="23" t="str">
        <f aca="false">IF(E6749&gt;0,"ja","nein")</f>
        <v>ja</v>
      </c>
      <c r="H6749" s="26" t="n">
        <v>59.135</v>
      </c>
      <c r="I6749" s="26" t="n">
        <f aca="false">(H6749/10+IF(N6749=2025,Einstellungen!$B$23,Einstellungen!$C$23))*(1+Einstellungen!$B$10)</f>
        <v>26.982655</v>
      </c>
      <c r="J6749" s="25" t="n">
        <f aca="false">E6749*I6749/100</f>
        <v>0.004074380905</v>
      </c>
      <c r="K6749" s="25" t="n">
        <f aca="false">E6749*Einstellungen!$B$5/100</f>
        <v>0.004379</v>
      </c>
      <c r="L6749" s="23" t="str">
        <f aca="false">IF(I6749&lt;Einstellungen!$B$5,"ja","nein")</f>
        <v>ja</v>
      </c>
      <c r="M6749" s="23" t="s">
        <v>132</v>
      </c>
      <c r="N6749" s="23" t="n">
        <v>2025</v>
      </c>
      <c r="O6749" s="23" t="n">
        <v>12</v>
      </c>
    </row>
    <row r="6750" customFormat="false" ht="15" hidden="false" customHeight="false" outlineLevel="0" collapsed="false">
      <c r="A6750" s="22" t="n">
        <v>45973</v>
      </c>
      <c r="B6750" s="23" t="s">
        <v>119</v>
      </c>
      <c r="C6750" s="23" t="s">
        <v>103</v>
      </c>
      <c r="D6750" s="24" t="n">
        <v>-242.3</v>
      </c>
      <c r="E6750" s="25" t="n">
        <f aca="false">MAX(D6750,0)/1000</f>
        <v>0</v>
      </c>
      <c r="F6750" s="25" t="n">
        <f aca="false">MAX(-D6750,0)/1000</f>
        <v>0.2423</v>
      </c>
      <c r="G6750" s="23" t="str">
        <f aca="false">IF(E6750&gt;0,"ja","nein")</f>
        <v>nein</v>
      </c>
      <c r="H6750" s="26" t="n">
        <v>73.767</v>
      </c>
      <c r="I6750" s="26" t="n">
        <f aca="false">(H6750/10+IF(N6750=2025,Einstellungen!$B$23,Einstellungen!$C$23))*(1+Einstellungen!$B$10)</f>
        <v>28.723863</v>
      </c>
      <c r="J6750" s="25" t="n">
        <f aca="false">E6750*I6750/100</f>
        <v>0</v>
      </c>
      <c r="K6750" s="25" t="n">
        <f aca="false">E6750*Einstellungen!$B$5/100</f>
        <v>0</v>
      </c>
      <c r="L6750" s="23" t="str">
        <f aca="false">IF(I6750&lt;Einstellungen!$B$5,"ja","nein")</f>
        <v>ja</v>
      </c>
      <c r="M6750" s="23" t="s">
        <v>132</v>
      </c>
      <c r="N6750" s="23" t="n">
        <v>2025</v>
      </c>
      <c r="O6750" s="23" t="n">
        <v>13</v>
      </c>
    </row>
    <row r="6751" customFormat="false" ht="15" hidden="false" customHeight="false" outlineLevel="0" collapsed="false">
      <c r="A6751" s="22" t="n">
        <v>45973</v>
      </c>
      <c r="B6751" s="23" t="s">
        <v>120</v>
      </c>
      <c r="C6751" s="23" t="s">
        <v>103</v>
      </c>
      <c r="D6751" s="24" t="n">
        <v>-903.6</v>
      </c>
      <c r="E6751" s="25" t="n">
        <f aca="false">MAX(D6751,0)/1000</f>
        <v>0</v>
      </c>
      <c r="F6751" s="25" t="n">
        <f aca="false">MAX(-D6751,0)/1000</f>
        <v>0.9036</v>
      </c>
      <c r="G6751" s="23" t="str">
        <f aca="false">IF(E6751&gt;0,"ja","nein")</f>
        <v>nein</v>
      </c>
      <c r="H6751" s="26" t="n">
        <v>80.425</v>
      </c>
      <c r="I6751" s="26" t="n">
        <f aca="false">(H6751/10+IF(N6751=2025,Einstellungen!$B$23,Einstellungen!$C$23))*(1+Einstellungen!$B$10)</f>
        <v>29.516165</v>
      </c>
      <c r="J6751" s="25" t="n">
        <f aca="false">E6751*I6751/100</f>
        <v>0</v>
      </c>
      <c r="K6751" s="25" t="n">
        <f aca="false">E6751*Einstellungen!$B$5/100</f>
        <v>0</v>
      </c>
      <c r="L6751" s="23" t="str">
        <f aca="false">IF(I6751&lt;Einstellungen!$B$5,"ja","nein")</f>
        <v>nein</v>
      </c>
      <c r="M6751" s="23" t="s">
        <v>132</v>
      </c>
      <c r="N6751" s="23" t="n">
        <v>2025</v>
      </c>
      <c r="O6751" s="23" t="n">
        <v>14</v>
      </c>
    </row>
    <row r="6752" customFormat="false" ht="15" hidden="false" customHeight="false" outlineLevel="0" collapsed="false">
      <c r="A6752" s="22" t="n">
        <v>45973</v>
      </c>
      <c r="B6752" s="23" t="s">
        <v>104</v>
      </c>
      <c r="C6752" s="23" t="s">
        <v>103</v>
      </c>
      <c r="D6752" s="24" t="n">
        <v>2.6</v>
      </c>
      <c r="E6752" s="25" t="n">
        <f aca="false">MAX(D6752,0)/1000</f>
        <v>0.0026</v>
      </c>
      <c r="F6752" s="25" t="n">
        <f aca="false">MAX(-D6752,0)/1000</f>
        <v>0</v>
      </c>
      <c r="G6752" s="23" t="str">
        <f aca="false">IF(E6752&gt;0,"ja","nein")</f>
        <v>ja</v>
      </c>
      <c r="H6752" s="26" t="n">
        <v>104.97</v>
      </c>
      <c r="I6752" s="26" t="n">
        <f aca="false">(H6752/10+IF(N6752=2025,Einstellungen!$B$23,Einstellungen!$C$23))*(1+Einstellungen!$B$10)</f>
        <v>32.43702</v>
      </c>
      <c r="J6752" s="25" t="n">
        <f aca="false">E6752*I6752/100</f>
        <v>0.00084336252</v>
      </c>
      <c r="K6752" s="25" t="n">
        <f aca="false">E6752*Einstellungen!$B$5/100</f>
        <v>0.000754</v>
      </c>
      <c r="L6752" s="23" t="str">
        <f aca="false">IF(I6752&lt;Einstellungen!$B$5,"ja","nein")</f>
        <v>nein</v>
      </c>
      <c r="M6752" s="23" t="s">
        <v>132</v>
      </c>
      <c r="N6752" s="23" t="n">
        <v>2025</v>
      </c>
      <c r="O6752" s="23" t="n">
        <v>15</v>
      </c>
    </row>
    <row r="6753" customFormat="false" ht="15" hidden="false" customHeight="false" outlineLevel="0" collapsed="false">
      <c r="A6753" s="22" t="n">
        <v>45973</v>
      </c>
      <c r="B6753" s="23" t="s">
        <v>105</v>
      </c>
      <c r="C6753" s="23" t="s">
        <v>103</v>
      </c>
      <c r="D6753" s="24" t="n">
        <v>-3.8</v>
      </c>
      <c r="E6753" s="25" t="n">
        <f aca="false">MAX(D6753,0)/1000</f>
        <v>0</v>
      </c>
      <c r="F6753" s="25" t="n">
        <f aca="false">MAX(-D6753,0)/1000</f>
        <v>0.0038</v>
      </c>
      <c r="G6753" s="23" t="str">
        <f aca="false">IF(E6753&gt;0,"ja","nein")</f>
        <v>nein</v>
      </c>
      <c r="H6753" s="26" t="n">
        <v>113.625</v>
      </c>
      <c r="I6753" s="26" t="n">
        <f aca="false">(H6753/10+IF(N6753=2025,Einstellungen!$B$23,Einstellungen!$C$23))*(1+Einstellungen!$B$10)</f>
        <v>33.466965</v>
      </c>
      <c r="J6753" s="25" t="n">
        <f aca="false">E6753*I6753/100</f>
        <v>0</v>
      </c>
      <c r="K6753" s="25" t="n">
        <f aca="false">E6753*Einstellungen!$B$5/100</f>
        <v>0</v>
      </c>
      <c r="L6753" s="23" t="str">
        <f aca="false">IF(I6753&lt;Einstellungen!$B$5,"ja","nein")</f>
        <v>nein</v>
      </c>
      <c r="M6753" s="23" t="s">
        <v>132</v>
      </c>
      <c r="N6753" s="23" t="n">
        <v>2025</v>
      </c>
      <c r="O6753" s="23" t="n">
        <v>16</v>
      </c>
    </row>
    <row r="6754" customFormat="false" ht="15" hidden="false" customHeight="false" outlineLevel="0" collapsed="false">
      <c r="A6754" s="22" t="n">
        <v>45973</v>
      </c>
      <c r="B6754" s="23" t="s">
        <v>97</v>
      </c>
      <c r="C6754" s="23" t="s">
        <v>103</v>
      </c>
      <c r="D6754" s="24" t="n">
        <v>-30.4</v>
      </c>
      <c r="E6754" s="25" t="n">
        <f aca="false">MAX(D6754,0)/1000</f>
        <v>0</v>
      </c>
      <c r="F6754" s="25" t="n">
        <f aca="false">MAX(-D6754,0)/1000</f>
        <v>0.0304</v>
      </c>
      <c r="G6754" s="23" t="str">
        <f aca="false">IF(E6754&gt;0,"ja","nein")</f>
        <v>nein</v>
      </c>
      <c r="H6754" s="26" t="n">
        <v>115.395</v>
      </c>
      <c r="I6754" s="26" t="n">
        <f aca="false">(H6754/10+IF(N6754=2025,Einstellungen!$B$23,Einstellungen!$C$23))*(1+Einstellungen!$B$10)</f>
        <v>33.677595</v>
      </c>
      <c r="J6754" s="25" t="n">
        <f aca="false">E6754*I6754/100</f>
        <v>0</v>
      </c>
      <c r="K6754" s="25" t="n">
        <f aca="false">E6754*Einstellungen!$B$5/100</f>
        <v>0</v>
      </c>
      <c r="L6754" s="23" t="str">
        <f aca="false">IF(I6754&lt;Einstellungen!$B$5,"ja","nein")</f>
        <v>nein</v>
      </c>
      <c r="M6754" s="23" t="s">
        <v>132</v>
      </c>
      <c r="N6754" s="23" t="n">
        <v>2025</v>
      </c>
      <c r="O6754" s="23" t="n">
        <v>17</v>
      </c>
    </row>
    <row r="6755" customFormat="false" ht="15" hidden="false" customHeight="false" outlineLevel="0" collapsed="false">
      <c r="A6755" s="22" t="n">
        <v>45973</v>
      </c>
      <c r="B6755" s="23" t="s">
        <v>99</v>
      </c>
      <c r="C6755" s="23" t="s">
        <v>103</v>
      </c>
      <c r="D6755" s="24" t="n">
        <v>24.2</v>
      </c>
      <c r="E6755" s="25" t="n">
        <f aca="false">MAX(D6755,0)/1000</f>
        <v>0.0242</v>
      </c>
      <c r="F6755" s="25" t="n">
        <f aca="false">MAX(-D6755,0)/1000</f>
        <v>0</v>
      </c>
      <c r="G6755" s="23" t="str">
        <f aca="false">IF(E6755&gt;0,"ja","nein")</f>
        <v>ja</v>
      </c>
      <c r="H6755" s="26" t="n">
        <v>104.868</v>
      </c>
      <c r="I6755" s="26" t="n">
        <f aca="false">(H6755/10+IF(N6755=2025,Einstellungen!$B$23,Einstellungen!$C$23))*(1+Einstellungen!$B$10)</f>
        <v>32.424882</v>
      </c>
      <c r="J6755" s="25" t="n">
        <f aca="false">E6755*I6755/100</f>
        <v>0.007846821444</v>
      </c>
      <c r="K6755" s="25" t="n">
        <f aca="false">E6755*Einstellungen!$B$5/100</f>
        <v>0.007018</v>
      </c>
      <c r="L6755" s="23" t="str">
        <f aca="false">IF(I6755&lt;Einstellungen!$B$5,"ja","nein")</f>
        <v>nein</v>
      </c>
      <c r="M6755" s="23" t="s">
        <v>132</v>
      </c>
      <c r="N6755" s="23" t="n">
        <v>2025</v>
      </c>
      <c r="O6755" s="23" t="n">
        <v>18</v>
      </c>
    </row>
    <row r="6756" customFormat="false" ht="15" hidden="false" customHeight="false" outlineLevel="0" collapsed="false">
      <c r="A6756" s="22" t="n">
        <v>45973</v>
      </c>
      <c r="B6756" s="23" t="s">
        <v>100</v>
      </c>
      <c r="C6756" s="23" t="s">
        <v>103</v>
      </c>
      <c r="D6756" s="24" t="n">
        <v>13.4</v>
      </c>
      <c r="E6756" s="25" t="n">
        <f aca="false">MAX(D6756,0)/1000</f>
        <v>0.0134</v>
      </c>
      <c r="F6756" s="25" t="n">
        <f aca="false">MAX(-D6756,0)/1000</f>
        <v>0</v>
      </c>
      <c r="G6756" s="23" t="str">
        <f aca="false">IF(E6756&gt;0,"ja","nein")</f>
        <v>ja</v>
      </c>
      <c r="H6756" s="26" t="n">
        <v>88.927</v>
      </c>
      <c r="I6756" s="26" t="n">
        <f aca="false">(H6756/10+IF(N6756=2025,Einstellungen!$B$23,Einstellungen!$C$23))*(1+Einstellungen!$B$10)</f>
        <v>30.527903</v>
      </c>
      <c r="J6756" s="25" t="n">
        <f aca="false">E6756*I6756/100</f>
        <v>0.004090739002</v>
      </c>
      <c r="K6756" s="25" t="n">
        <f aca="false">E6756*Einstellungen!$B$5/100</f>
        <v>0.003886</v>
      </c>
      <c r="L6756" s="23" t="str">
        <f aca="false">IF(I6756&lt;Einstellungen!$B$5,"ja","nein")</f>
        <v>nein</v>
      </c>
      <c r="M6756" s="23" t="s">
        <v>132</v>
      </c>
      <c r="N6756" s="23" t="n">
        <v>2025</v>
      </c>
      <c r="O6756" s="23" t="n">
        <v>19</v>
      </c>
    </row>
    <row r="6757" customFormat="false" ht="15" hidden="false" customHeight="false" outlineLevel="0" collapsed="false">
      <c r="A6757" s="22" t="n">
        <v>45973</v>
      </c>
      <c r="B6757" s="23" t="s">
        <v>92</v>
      </c>
      <c r="C6757" s="23" t="s">
        <v>103</v>
      </c>
      <c r="D6757" s="24" t="n">
        <v>-26</v>
      </c>
      <c r="E6757" s="25" t="n">
        <f aca="false">MAX(D6757,0)/1000</f>
        <v>0</v>
      </c>
      <c r="F6757" s="25" t="n">
        <f aca="false">MAX(-D6757,0)/1000</f>
        <v>0.026</v>
      </c>
      <c r="G6757" s="23" t="str">
        <f aca="false">IF(E6757&gt;0,"ja","nein")</f>
        <v>nein</v>
      </c>
      <c r="H6757" s="26" t="n">
        <v>80.945</v>
      </c>
      <c r="I6757" s="26" t="n">
        <f aca="false">(H6757/10+IF(N6757=2025,Einstellungen!$B$23,Einstellungen!$C$23))*(1+Einstellungen!$B$10)</f>
        <v>29.578045</v>
      </c>
      <c r="J6757" s="25" t="n">
        <f aca="false">E6757*I6757/100</f>
        <v>0</v>
      </c>
      <c r="K6757" s="25" t="n">
        <f aca="false">E6757*Einstellungen!$B$5/100</f>
        <v>0</v>
      </c>
      <c r="L6757" s="23" t="str">
        <f aca="false">IF(I6757&lt;Einstellungen!$B$5,"ja","nein")</f>
        <v>nein</v>
      </c>
      <c r="M6757" s="23" t="s">
        <v>132</v>
      </c>
      <c r="N6757" s="23" t="n">
        <v>2025</v>
      </c>
      <c r="O6757" s="23" t="n">
        <v>20</v>
      </c>
    </row>
    <row r="6758" customFormat="false" ht="15" hidden="false" customHeight="false" outlineLevel="0" collapsed="false">
      <c r="A6758" s="22" t="n">
        <v>45973</v>
      </c>
      <c r="B6758" s="23" t="s">
        <v>95</v>
      </c>
      <c r="C6758" s="23" t="s">
        <v>103</v>
      </c>
      <c r="D6758" s="24" t="n">
        <v>11.7</v>
      </c>
      <c r="E6758" s="25" t="n">
        <f aca="false">MAX(D6758,0)/1000</f>
        <v>0.0117</v>
      </c>
      <c r="F6758" s="25" t="n">
        <f aca="false">MAX(-D6758,0)/1000</f>
        <v>0</v>
      </c>
      <c r="G6758" s="23" t="str">
        <f aca="false">IF(E6758&gt;0,"ja","nein")</f>
        <v>ja</v>
      </c>
      <c r="H6758" s="26" t="n">
        <v>76.905</v>
      </c>
      <c r="I6758" s="26" t="n">
        <f aca="false">(H6758/10+IF(N6758=2025,Einstellungen!$B$23,Einstellungen!$C$23))*(1+Einstellungen!$B$10)</f>
        <v>29.097285</v>
      </c>
      <c r="J6758" s="25" t="n">
        <f aca="false">E6758*I6758/100</f>
        <v>0.003404382345</v>
      </c>
      <c r="K6758" s="25" t="n">
        <f aca="false">E6758*Einstellungen!$B$5/100</f>
        <v>0.003393</v>
      </c>
      <c r="L6758" s="23" t="str">
        <f aca="false">IF(I6758&lt;Einstellungen!$B$5,"ja","nein")</f>
        <v>nein</v>
      </c>
      <c r="M6758" s="23" t="s">
        <v>132</v>
      </c>
      <c r="N6758" s="23" t="n">
        <v>2025</v>
      </c>
      <c r="O6758" s="23" t="n">
        <v>21</v>
      </c>
    </row>
    <row r="6759" customFormat="false" ht="15" hidden="false" customHeight="false" outlineLevel="0" collapsed="false">
      <c r="A6759" s="22" t="n">
        <v>45973</v>
      </c>
      <c r="B6759" s="23" t="s">
        <v>96</v>
      </c>
      <c r="C6759" s="23" t="s">
        <v>103</v>
      </c>
      <c r="D6759" s="24" t="n">
        <v>-120.7</v>
      </c>
      <c r="E6759" s="25" t="n">
        <f aca="false">MAX(D6759,0)/1000</f>
        <v>0</v>
      </c>
      <c r="F6759" s="25" t="n">
        <f aca="false">MAX(-D6759,0)/1000</f>
        <v>0.1207</v>
      </c>
      <c r="G6759" s="23" t="str">
        <f aca="false">IF(E6759&gt;0,"ja","nein")</f>
        <v>nein</v>
      </c>
      <c r="H6759" s="26" t="n">
        <v>75.545</v>
      </c>
      <c r="I6759" s="26" t="n">
        <f aca="false">(H6759/10+IF(N6759=2025,Einstellungen!$B$23,Einstellungen!$C$23))*(1+Einstellungen!$B$10)</f>
        <v>28.935445</v>
      </c>
      <c r="J6759" s="25" t="n">
        <f aca="false">E6759*I6759/100</f>
        <v>0</v>
      </c>
      <c r="K6759" s="25" t="n">
        <f aca="false">E6759*Einstellungen!$B$5/100</f>
        <v>0</v>
      </c>
      <c r="L6759" s="23" t="str">
        <f aca="false">IF(I6759&lt;Einstellungen!$B$5,"ja","nein")</f>
        <v>ja</v>
      </c>
      <c r="M6759" s="23" t="s">
        <v>132</v>
      </c>
      <c r="N6759" s="23" t="n">
        <v>2025</v>
      </c>
      <c r="O6759" s="23" t="n">
        <v>22</v>
      </c>
    </row>
    <row r="6760" customFormat="false" ht="15" hidden="false" customHeight="false" outlineLevel="0" collapsed="false">
      <c r="A6760" s="22" t="n">
        <v>45973</v>
      </c>
      <c r="B6760" s="23" t="s">
        <v>101</v>
      </c>
      <c r="C6760" s="23" t="s">
        <v>103</v>
      </c>
      <c r="D6760" s="24" t="n">
        <v>-90.3</v>
      </c>
      <c r="E6760" s="25" t="n">
        <f aca="false">MAX(D6760,0)/1000</f>
        <v>0</v>
      </c>
      <c r="F6760" s="25" t="n">
        <f aca="false">MAX(-D6760,0)/1000</f>
        <v>0.0903</v>
      </c>
      <c r="G6760" s="23" t="str">
        <f aca="false">IF(E6760&gt;0,"ja","nein")</f>
        <v>nein</v>
      </c>
      <c r="H6760" s="26" t="n">
        <v>56.935</v>
      </c>
      <c r="I6760" s="26" t="n">
        <f aca="false">(H6760/10+IF(N6760=2025,Einstellungen!$B$23,Einstellungen!$C$23))*(1+Einstellungen!$B$10)</f>
        <v>26.720855</v>
      </c>
      <c r="J6760" s="25" t="n">
        <f aca="false">E6760*I6760/100</f>
        <v>0</v>
      </c>
      <c r="K6760" s="25" t="n">
        <f aca="false">E6760*Einstellungen!$B$5/100</f>
        <v>0</v>
      </c>
      <c r="L6760" s="23" t="str">
        <f aca="false">IF(I6760&lt;Einstellungen!$B$5,"ja","nein")</f>
        <v>ja</v>
      </c>
      <c r="M6760" s="23" t="s">
        <v>132</v>
      </c>
      <c r="N6760" s="23" t="n">
        <v>2025</v>
      </c>
      <c r="O6760" s="23" t="n">
        <v>23</v>
      </c>
    </row>
    <row r="6761" customFormat="false" ht="15" hidden="false" customHeight="false" outlineLevel="0" collapsed="false">
      <c r="A6761" s="22" t="n">
        <v>45974</v>
      </c>
      <c r="B6761" s="23" t="s">
        <v>102</v>
      </c>
      <c r="C6761" s="23" t="s">
        <v>106</v>
      </c>
      <c r="D6761" s="24" t="n">
        <v>-79.1</v>
      </c>
      <c r="E6761" s="25" t="n">
        <f aca="false">MAX(D6761,0)/1000</f>
        <v>0</v>
      </c>
      <c r="F6761" s="25" t="n">
        <f aca="false">MAX(-D6761,0)/1000</f>
        <v>0.0791</v>
      </c>
      <c r="G6761" s="23" t="str">
        <f aca="false">IF(E6761&gt;0,"ja","nein")</f>
        <v>nein</v>
      </c>
      <c r="H6761" s="26" t="n">
        <v>32.918</v>
      </c>
      <c r="I6761" s="26" t="n">
        <f aca="false">(H6761/10+IF(N6761=2025,Einstellungen!$B$23,Einstellungen!$C$23))*(1+Einstellungen!$B$10)</f>
        <v>23.862832</v>
      </c>
      <c r="J6761" s="25" t="n">
        <f aca="false">E6761*I6761/100</f>
        <v>0</v>
      </c>
      <c r="K6761" s="25" t="n">
        <f aca="false">E6761*Einstellungen!$B$5/100</f>
        <v>0</v>
      </c>
      <c r="L6761" s="23" t="str">
        <f aca="false">IF(I6761&lt;Einstellungen!$B$5,"ja","nein")</f>
        <v>ja</v>
      </c>
      <c r="M6761" s="23" t="s">
        <v>132</v>
      </c>
      <c r="N6761" s="23" t="n">
        <v>2025</v>
      </c>
      <c r="O6761" s="23" t="n">
        <v>0</v>
      </c>
    </row>
    <row r="6762" customFormat="false" ht="15" hidden="false" customHeight="false" outlineLevel="0" collapsed="false">
      <c r="A6762" s="22" t="n">
        <v>45974</v>
      </c>
      <c r="B6762" s="23" t="s">
        <v>107</v>
      </c>
      <c r="C6762" s="23" t="s">
        <v>106</v>
      </c>
      <c r="D6762" s="24" t="n">
        <v>-103.9</v>
      </c>
      <c r="E6762" s="25" t="n">
        <f aca="false">MAX(D6762,0)/1000</f>
        <v>0</v>
      </c>
      <c r="F6762" s="25" t="n">
        <f aca="false">MAX(-D6762,0)/1000</f>
        <v>0.1039</v>
      </c>
      <c r="G6762" s="23" t="str">
        <f aca="false">IF(E6762&gt;0,"ja","nein")</f>
        <v>nein</v>
      </c>
      <c r="H6762" s="26" t="n">
        <v>18.973</v>
      </c>
      <c r="I6762" s="26" t="n">
        <f aca="false">(H6762/10+IF(N6762=2025,Einstellungen!$B$23,Einstellungen!$C$23))*(1+Einstellungen!$B$10)</f>
        <v>22.203377</v>
      </c>
      <c r="J6762" s="25" t="n">
        <f aca="false">E6762*I6762/100</f>
        <v>0</v>
      </c>
      <c r="K6762" s="25" t="n">
        <f aca="false">E6762*Einstellungen!$B$5/100</f>
        <v>0</v>
      </c>
      <c r="L6762" s="23" t="str">
        <f aca="false">IF(I6762&lt;Einstellungen!$B$5,"ja","nein")</f>
        <v>ja</v>
      </c>
      <c r="M6762" s="23" t="s">
        <v>132</v>
      </c>
      <c r="N6762" s="23" t="n">
        <v>2025</v>
      </c>
      <c r="O6762" s="23" t="n">
        <v>1</v>
      </c>
    </row>
    <row r="6763" customFormat="false" ht="15" hidden="false" customHeight="false" outlineLevel="0" collapsed="false">
      <c r="A6763" s="22" t="n">
        <v>45974</v>
      </c>
      <c r="B6763" s="23" t="s">
        <v>108</v>
      </c>
      <c r="C6763" s="23" t="s">
        <v>106</v>
      </c>
      <c r="D6763" s="24" t="n">
        <v>-130.9</v>
      </c>
      <c r="E6763" s="25" t="n">
        <f aca="false">MAX(D6763,0)/1000</f>
        <v>0</v>
      </c>
      <c r="F6763" s="25" t="n">
        <f aca="false">MAX(-D6763,0)/1000</f>
        <v>0.1309</v>
      </c>
      <c r="G6763" s="23" t="str">
        <f aca="false">IF(E6763&gt;0,"ja","nein")</f>
        <v>nein</v>
      </c>
      <c r="H6763" s="26" t="n">
        <v>11.188</v>
      </c>
      <c r="I6763" s="26" t="n">
        <f aca="false">(H6763/10+IF(N6763=2025,Einstellungen!$B$23,Einstellungen!$C$23))*(1+Einstellungen!$B$10)</f>
        <v>21.276962</v>
      </c>
      <c r="J6763" s="25" t="n">
        <f aca="false">E6763*I6763/100</f>
        <v>0</v>
      </c>
      <c r="K6763" s="25" t="n">
        <f aca="false">E6763*Einstellungen!$B$5/100</f>
        <v>0</v>
      </c>
      <c r="L6763" s="23" t="str">
        <f aca="false">IF(I6763&lt;Einstellungen!$B$5,"ja","nein")</f>
        <v>ja</v>
      </c>
      <c r="M6763" s="23" t="s">
        <v>132</v>
      </c>
      <c r="N6763" s="23" t="n">
        <v>2025</v>
      </c>
      <c r="O6763" s="23" t="n">
        <v>2</v>
      </c>
    </row>
    <row r="6764" customFormat="false" ht="15" hidden="false" customHeight="false" outlineLevel="0" collapsed="false">
      <c r="A6764" s="22" t="n">
        <v>45974</v>
      </c>
      <c r="B6764" s="23" t="s">
        <v>109</v>
      </c>
      <c r="C6764" s="23" t="s">
        <v>106</v>
      </c>
      <c r="D6764" s="24" t="n">
        <v>-102</v>
      </c>
      <c r="E6764" s="25" t="n">
        <f aca="false">MAX(D6764,0)/1000</f>
        <v>0</v>
      </c>
      <c r="F6764" s="25" t="n">
        <f aca="false">MAX(-D6764,0)/1000</f>
        <v>0.102</v>
      </c>
      <c r="G6764" s="23" t="str">
        <f aca="false">IF(E6764&gt;0,"ja","nein")</f>
        <v>nein</v>
      </c>
      <c r="H6764" s="26" t="n">
        <v>7.78</v>
      </c>
      <c r="I6764" s="26" t="n">
        <f aca="false">(H6764/10+IF(N6764=2025,Einstellungen!$B$23,Einstellungen!$C$23))*(1+Einstellungen!$B$10)</f>
        <v>20.87141</v>
      </c>
      <c r="J6764" s="25" t="n">
        <f aca="false">E6764*I6764/100</f>
        <v>0</v>
      </c>
      <c r="K6764" s="25" t="n">
        <f aca="false">E6764*Einstellungen!$B$5/100</f>
        <v>0</v>
      </c>
      <c r="L6764" s="23" t="str">
        <f aca="false">IF(I6764&lt;Einstellungen!$B$5,"ja","nein")</f>
        <v>ja</v>
      </c>
      <c r="M6764" s="23" t="s">
        <v>132</v>
      </c>
      <c r="N6764" s="23" t="n">
        <v>2025</v>
      </c>
      <c r="O6764" s="23" t="n">
        <v>3</v>
      </c>
    </row>
    <row r="6765" customFormat="false" ht="15" hidden="false" customHeight="false" outlineLevel="0" collapsed="false">
      <c r="A6765" s="22" t="n">
        <v>45974</v>
      </c>
      <c r="B6765" s="23" t="s">
        <v>110</v>
      </c>
      <c r="C6765" s="23" t="s">
        <v>106</v>
      </c>
      <c r="D6765" s="24" t="n">
        <v>-164.7</v>
      </c>
      <c r="E6765" s="25" t="n">
        <f aca="false">MAX(D6765,0)/1000</f>
        <v>0</v>
      </c>
      <c r="F6765" s="25" t="n">
        <f aca="false">MAX(-D6765,0)/1000</f>
        <v>0.1647</v>
      </c>
      <c r="G6765" s="23" t="str">
        <f aca="false">IF(E6765&gt;0,"ja","nein")</f>
        <v>nein</v>
      </c>
      <c r="H6765" s="26" t="n">
        <v>6</v>
      </c>
      <c r="I6765" s="26" t="n">
        <f aca="false">(H6765/10+IF(N6765=2025,Einstellungen!$B$23,Einstellungen!$C$23))*(1+Einstellungen!$B$10)</f>
        <v>20.65959</v>
      </c>
      <c r="J6765" s="25" t="n">
        <f aca="false">E6765*I6765/100</f>
        <v>0</v>
      </c>
      <c r="K6765" s="25" t="n">
        <f aca="false">E6765*Einstellungen!$B$5/100</f>
        <v>0</v>
      </c>
      <c r="L6765" s="23" t="str">
        <f aca="false">IF(I6765&lt;Einstellungen!$B$5,"ja","nein")</f>
        <v>ja</v>
      </c>
      <c r="M6765" s="23" t="s">
        <v>132</v>
      </c>
      <c r="N6765" s="23" t="n">
        <v>2025</v>
      </c>
      <c r="O6765" s="23" t="n">
        <v>4</v>
      </c>
    </row>
    <row r="6766" customFormat="false" ht="15" hidden="false" customHeight="false" outlineLevel="0" collapsed="false">
      <c r="A6766" s="22" t="n">
        <v>45974</v>
      </c>
      <c r="B6766" s="23" t="s">
        <v>111</v>
      </c>
      <c r="C6766" s="23" t="s">
        <v>106</v>
      </c>
      <c r="D6766" s="24" t="n">
        <v>-177.8</v>
      </c>
      <c r="E6766" s="25" t="n">
        <f aca="false">MAX(D6766,0)/1000</f>
        <v>0</v>
      </c>
      <c r="F6766" s="25" t="n">
        <f aca="false">MAX(-D6766,0)/1000</f>
        <v>0.1778</v>
      </c>
      <c r="G6766" s="23" t="str">
        <f aca="false">IF(E6766&gt;0,"ja","nein")</f>
        <v>nein</v>
      </c>
      <c r="H6766" s="26" t="n">
        <v>25.973</v>
      </c>
      <c r="I6766" s="26" t="n">
        <f aca="false">(H6766/10+IF(N6766=2025,Einstellungen!$B$23,Einstellungen!$C$23))*(1+Einstellungen!$B$10)</f>
        <v>23.036377</v>
      </c>
      <c r="J6766" s="25" t="n">
        <f aca="false">E6766*I6766/100</f>
        <v>0</v>
      </c>
      <c r="K6766" s="25" t="n">
        <f aca="false">E6766*Einstellungen!$B$5/100</f>
        <v>0</v>
      </c>
      <c r="L6766" s="23" t="str">
        <f aca="false">IF(I6766&lt;Einstellungen!$B$5,"ja","nein")</f>
        <v>ja</v>
      </c>
      <c r="M6766" s="23" t="s">
        <v>132</v>
      </c>
      <c r="N6766" s="23" t="n">
        <v>2025</v>
      </c>
      <c r="O6766" s="23" t="n">
        <v>5</v>
      </c>
    </row>
    <row r="6767" customFormat="false" ht="15" hidden="false" customHeight="false" outlineLevel="0" collapsed="false">
      <c r="A6767" s="22" t="n">
        <v>45974</v>
      </c>
      <c r="B6767" s="23" t="s">
        <v>112</v>
      </c>
      <c r="C6767" s="23" t="s">
        <v>106</v>
      </c>
      <c r="D6767" s="24" t="n">
        <v>-149.9</v>
      </c>
      <c r="E6767" s="25" t="n">
        <f aca="false">MAX(D6767,0)/1000</f>
        <v>0</v>
      </c>
      <c r="F6767" s="25" t="n">
        <f aca="false">MAX(-D6767,0)/1000</f>
        <v>0.1499</v>
      </c>
      <c r="G6767" s="23" t="str">
        <f aca="false">IF(E6767&gt;0,"ja","nein")</f>
        <v>nein</v>
      </c>
      <c r="H6767" s="26" t="n">
        <v>50.885</v>
      </c>
      <c r="I6767" s="26" t="n">
        <f aca="false">(H6767/10+IF(N6767=2025,Einstellungen!$B$23,Einstellungen!$C$23))*(1+Einstellungen!$B$10)</f>
        <v>26.000905</v>
      </c>
      <c r="J6767" s="25" t="n">
        <f aca="false">E6767*I6767/100</f>
        <v>0</v>
      </c>
      <c r="K6767" s="25" t="n">
        <f aca="false">E6767*Einstellungen!$B$5/100</f>
        <v>0</v>
      </c>
      <c r="L6767" s="23" t="str">
        <f aca="false">IF(I6767&lt;Einstellungen!$B$5,"ja","nein")</f>
        <v>ja</v>
      </c>
      <c r="M6767" s="23" t="s">
        <v>132</v>
      </c>
      <c r="N6767" s="23" t="n">
        <v>2025</v>
      </c>
      <c r="O6767" s="23" t="n">
        <v>6</v>
      </c>
    </row>
    <row r="6768" customFormat="false" ht="15" hidden="false" customHeight="false" outlineLevel="0" collapsed="false">
      <c r="A6768" s="22" t="n">
        <v>45974</v>
      </c>
      <c r="B6768" s="23" t="s">
        <v>113</v>
      </c>
      <c r="C6768" s="23" t="s">
        <v>106</v>
      </c>
      <c r="D6768" s="24" t="n">
        <v>152.4</v>
      </c>
      <c r="E6768" s="25" t="n">
        <f aca="false">MAX(D6768,0)/1000</f>
        <v>0.1524</v>
      </c>
      <c r="F6768" s="25" t="n">
        <f aca="false">MAX(-D6768,0)/1000</f>
        <v>0</v>
      </c>
      <c r="G6768" s="23" t="str">
        <f aca="false">IF(E6768&gt;0,"ja","nein")</f>
        <v>ja</v>
      </c>
      <c r="H6768" s="26" t="n">
        <v>76.845</v>
      </c>
      <c r="I6768" s="26" t="n">
        <f aca="false">(H6768/10+IF(N6768=2025,Einstellungen!$B$23,Einstellungen!$C$23))*(1+Einstellungen!$B$10)</f>
        <v>29.090145</v>
      </c>
      <c r="J6768" s="25" t="n">
        <f aca="false">E6768*I6768/100</f>
        <v>0.04433338098</v>
      </c>
      <c r="K6768" s="25" t="n">
        <f aca="false">E6768*Einstellungen!$B$5/100</f>
        <v>0.044196</v>
      </c>
      <c r="L6768" s="23" t="str">
        <f aca="false">IF(I6768&lt;Einstellungen!$B$5,"ja","nein")</f>
        <v>nein</v>
      </c>
      <c r="M6768" s="23" t="s">
        <v>132</v>
      </c>
      <c r="N6768" s="23" t="n">
        <v>2025</v>
      </c>
      <c r="O6768" s="23" t="n">
        <v>7</v>
      </c>
    </row>
    <row r="6769" customFormat="false" ht="15" hidden="false" customHeight="false" outlineLevel="0" collapsed="false">
      <c r="A6769" s="22" t="n">
        <v>45974</v>
      </c>
      <c r="B6769" s="23" t="s">
        <v>114</v>
      </c>
      <c r="C6769" s="23" t="s">
        <v>106</v>
      </c>
      <c r="D6769" s="24" t="n">
        <v>1202.8</v>
      </c>
      <c r="E6769" s="25" t="n">
        <f aca="false">MAX(D6769,0)/1000</f>
        <v>1.2028</v>
      </c>
      <c r="F6769" s="25" t="n">
        <f aca="false">MAX(-D6769,0)/1000</f>
        <v>0</v>
      </c>
      <c r="G6769" s="23" t="str">
        <f aca="false">IF(E6769&gt;0,"ja","nein")</f>
        <v>ja</v>
      </c>
      <c r="H6769" s="26" t="n">
        <v>66.082</v>
      </c>
      <c r="I6769" s="26" t="n">
        <f aca="false">(H6769/10+IF(N6769=2025,Einstellungen!$B$23,Einstellungen!$C$23))*(1+Einstellungen!$B$10)</f>
        <v>27.809348</v>
      </c>
      <c r="J6769" s="25" t="n">
        <f aca="false">E6769*I6769/100</f>
        <v>0.334490837744</v>
      </c>
      <c r="K6769" s="25" t="n">
        <f aca="false">E6769*Einstellungen!$B$5/100</f>
        <v>0.348812</v>
      </c>
      <c r="L6769" s="23" t="str">
        <f aca="false">IF(I6769&lt;Einstellungen!$B$5,"ja","nein")</f>
        <v>ja</v>
      </c>
      <c r="M6769" s="23" t="s">
        <v>132</v>
      </c>
      <c r="N6769" s="23" t="n">
        <v>2025</v>
      </c>
      <c r="O6769" s="23" t="n">
        <v>8</v>
      </c>
    </row>
    <row r="6770" customFormat="false" ht="15" hidden="false" customHeight="false" outlineLevel="0" collapsed="false">
      <c r="A6770" s="22" t="n">
        <v>45974</v>
      </c>
      <c r="B6770" s="23" t="s">
        <v>115</v>
      </c>
      <c r="C6770" s="23" t="s">
        <v>106</v>
      </c>
      <c r="D6770" s="24" t="n">
        <v>1311.4</v>
      </c>
      <c r="E6770" s="25" t="n">
        <f aca="false">MAX(D6770,0)/1000</f>
        <v>1.3114</v>
      </c>
      <c r="F6770" s="25" t="n">
        <f aca="false">MAX(-D6770,0)/1000</f>
        <v>0</v>
      </c>
      <c r="G6770" s="23" t="str">
        <f aca="false">IF(E6770&gt;0,"ja","nein")</f>
        <v>ja</v>
      </c>
      <c r="H6770" s="26" t="n">
        <v>53.61</v>
      </c>
      <c r="I6770" s="26" t="n">
        <f aca="false">(H6770/10+IF(N6770=2025,Einstellungen!$B$23,Einstellungen!$C$23))*(1+Einstellungen!$B$10)</f>
        <v>26.32518</v>
      </c>
      <c r="J6770" s="25" t="n">
        <f aca="false">E6770*I6770/100</f>
        <v>0.34522841052</v>
      </c>
      <c r="K6770" s="25" t="n">
        <f aca="false">E6770*Einstellungen!$B$5/100</f>
        <v>0.380306</v>
      </c>
      <c r="L6770" s="23" t="str">
        <f aca="false">IF(I6770&lt;Einstellungen!$B$5,"ja","nein")</f>
        <v>ja</v>
      </c>
      <c r="M6770" s="23" t="s">
        <v>132</v>
      </c>
      <c r="N6770" s="23" t="n">
        <v>2025</v>
      </c>
      <c r="O6770" s="23" t="n">
        <v>9</v>
      </c>
    </row>
    <row r="6771" customFormat="false" ht="15" hidden="false" customHeight="false" outlineLevel="0" collapsed="false">
      <c r="A6771" s="22" t="n">
        <v>45974</v>
      </c>
      <c r="B6771" s="23" t="s">
        <v>116</v>
      </c>
      <c r="C6771" s="23" t="s">
        <v>106</v>
      </c>
      <c r="D6771" s="24" t="n">
        <v>741</v>
      </c>
      <c r="E6771" s="25" t="n">
        <f aca="false">MAX(D6771,0)/1000</f>
        <v>0.741</v>
      </c>
      <c r="F6771" s="25" t="n">
        <f aca="false">MAX(-D6771,0)/1000</f>
        <v>0</v>
      </c>
      <c r="G6771" s="23" t="str">
        <f aca="false">IF(E6771&gt;0,"ja","nein")</f>
        <v>ja</v>
      </c>
      <c r="H6771" s="26" t="n">
        <v>50.322</v>
      </c>
      <c r="I6771" s="26" t="n">
        <f aca="false">(H6771/10+IF(N6771=2025,Einstellungen!$B$23,Einstellungen!$C$23))*(1+Einstellungen!$B$10)</f>
        <v>25.933908</v>
      </c>
      <c r="J6771" s="25" t="n">
        <f aca="false">E6771*I6771/100</f>
        <v>0.19217025828</v>
      </c>
      <c r="K6771" s="25" t="n">
        <f aca="false">E6771*Einstellungen!$B$5/100</f>
        <v>0.21489</v>
      </c>
      <c r="L6771" s="23" t="str">
        <f aca="false">IF(I6771&lt;Einstellungen!$B$5,"ja","nein")</f>
        <v>ja</v>
      </c>
      <c r="M6771" s="23" t="s">
        <v>132</v>
      </c>
      <c r="N6771" s="23" t="n">
        <v>2025</v>
      </c>
      <c r="O6771" s="23" t="n">
        <v>10</v>
      </c>
    </row>
    <row r="6772" customFormat="false" ht="15" hidden="false" customHeight="false" outlineLevel="0" collapsed="false">
      <c r="A6772" s="22" t="n">
        <v>45974</v>
      </c>
      <c r="B6772" s="23" t="s">
        <v>117</v>
      </c>
      <c r="C6772" s="23" t="s">
        <v>106</v>
      </c>
      <c r="D6772" s="24" t="n">
        <v>312.2</v>
      </c>
      <c r="E6772" s="25" t="n">
        <f aca="false">MAX(D6772,0)/1000</f>
        <v>0.3122</v>
      </c>
      <c r="F6772" s="25" t="n">
        <f aca="false">MAX(-D6772,0)/1000</f>
        <v>0</v>
      </c>
      <c r="G6772" s="23" t="str">
        <f aca="false">IF(E6772&gt;0,"ja","nein")</f>
        <v>ja</v>
      </c>
      <c r="H6772" s="26" t="n">
        <v>42.96</v>
      </c>
      <c r="I6772" s="26" t="n">
        <f aca="false">(H6772/10+IF(N6772=2025,Einstellungen!$B$23,Einstellungen!$C$23))*(1+Einstellungen!$B$10)</f>
        <v>25.05783</v>
      </c>
      <c r="J6772" s="25" t="n">
        <f aca="false">E6772*I6772/100</f>
        <v>0.07823054526</v>
      </c>
      <c r="K6772" s="25" t="n">
        <f aca="false">E6772*Einstellungen!$B$5/100</f>
        <v>0.090538</v>
      </c>
      <c r="L6772" s="23" t="str">
        <f aca="false">IF(I6772&lt;Einstellungen!$B$5,"ja","nein")</f>
        <v>ja</v>
      </c>
      <c r="M6772" s="23" t="s">
        <v>132</v>
      </c>
      <c r="N6772" s="23" t="n">
        <v>2025</v>
      </c>
      <c r="O6772" s="23" t="n">
        <v>11</v>
      </c>
    </row>
    <row r="6773" customFormat="false" ht="15" hidden="false" customHeight="false" outlineLevel="0" collapsed="false">
      <c r="A6773" s="22" t="n">
        <v>45974</v>
      </c>
      <c r="B6773" s="23" t="s">
        <v>118</v>
      </c>
      <c r="C6773" s="23" t="s">
        <v>106</v>
      </c>
      <c r="D6773" s="24" t="n">
        <v>-55.9</v>
      </c>
      <c r="E6773" s="25" t="n">
        <f aca="false">MAX(D6773,0)/1000</f>
        <v>0</v>
      </c>
      <c r="F6773" s="25" t="n">
        <f aca="false">MAX(-D6773,0)/1000</f>
        <v>0.0559</v>
      </c>
      <c r="G6773" s="23" t="str">
        <f aca="false">IF(E6773&gt;0,"ja","nein")</f>
        <v>nein</v>
      </c>
      <c r="H6773" s="26" t="n">
        <v>48.09</v>
      </c>
      <c r="I6773" s="26" t="n">
        <f aca="false">(H6773/10+IF(N6773=2025,Einstellungen!$B$23,Einstellungen!$C$23))*(1+Einstellungen!$B$10)</f>
        <v>25.6683</v>
      </c>
      <c r="J6773" s="25" t="n">
        <f aca="false">E6773*I6773/100</f>
        <v>0</v>
      </c>
      <c r="K6773" s="25" t="n">
        <f aca="false">E6773*Einstellungen!$B$5/100</f>
        <v>0</v>
      </c>
      <c r="L6773" s="23" t="str">
        <f aca="false">IF(I6773&lt;Einstellungen!$B$5,"ja","nein")</f>
        <v>ja</v>
      </c>
      <c r="M6773" s="23" t="s">
        <v>132</v>
      </c>
      <c r="N6773" s="23" t="n">
        <v>2025</v>
      </c>
      <c r="O6773" s="23" t="n">
        <v>12</v>
      </c>
    </row>
    <row r="6774" customFormat="false" ht="15" hidden="false" customHeight="false" outlineLevel="0" collapsed="false">
      <c r="A6774" s="22" t="n">
        <v>45974</v>
      </c>
      <c r="B6774" s="23" t="s">
        <v>119</v>
      </c>
      <c r="C6774" s="23" t="s">
        <v>106</v>
      </c>
      <c r="D6774" s="24" t="n">
        <v>40.8</v>
      </c>
      <c r="E6774" s="25" t="n">
        <f aca="false">MAX(D6774,0)/1000</f>
        <v>0.0408</v>
      </c>
      <c r="F6774" s="25" t="n">
        <f aca="false">MAX(-D6774,0)/1000</f>
        <v>0</v>
      </c>
      <c r="G6774" s="23" t="str">
        <f aca="false">IF(E6774&gt;0,"ja","nein")</f>
        <v>ja</v>
      </c>
      <c r="H6774" s="26" t="n">
        <v>60.572</v>
      </c>
      <c r="I6774" s="26" t="n">
        <f aca="false">(H6774/10+IF(N6774=2025,Einstellungen!$B$23,Einstellungen!$C$23))*(1+Einstellungen!$B$10)</f>
        <v>27.153658</v>
      </c>
      <c r="J6774" s="25" t="n">
        <f aca="false">E6774*I6774/100</f>
        <v>0.011078692464</v>
      </c>
      <c r="K6774" s="25" t="n">
        <f aca="false">E6774*Einstellungen!$B$5/100</f>
        <v>0.011832</v>
      </c>
      <c r="L6774" s="23" t="str">
        <f aca="false">IF(I6774&lt;Einstellungen!$B$5,"ja","nein")</f>
        <v>ja</v>
      </c>
      <c r="M6774" s="23" t="s">
        <v>132</v>
      </c>
      <c r="N6774" s="23" t="n">
        <v>2025</v>
      </c>
      <c r="O6774" s="23" t="n">
        <v>13</v>
      </c>
    </row>
    <row r="6775" customFormat="false" ht="15" hidden="false" customHeight="false" outlineLevel="0" collapsed="false">
      <c r="A6775" s="22" t="n">
        <v>45974</v>
      </c>
      <c r="B6775" s="23" t="s">
        <v>120</v>
      </c>
      <c r="C6775" s="23" t="s">
        <v>106</v>
      </c>
      <c r="D6775" s="24" t="n">
        <v>-1.3</v>
      </c>
      <c r="E6775" s="25" t="n">
        <f aca="false">MAX(D6775,0)/1000</f>
        <v>0</v>
      </c>
      <c r="F6775" s="25" t="n">
        <f aca="false">MAX(-D6775,0)/1000</f>
        <v>0.0013</v>
      </c>
      <c r="G6775" s="23" t="str">
        <f aca="false">IF(E6775&gt;0,"ja","nein")</f>
        <v>nein</v>
      </c>
      <c r="H6775" s="26" t="n">
        <v>77.335</v>
      </c>
      <c r="I6775" s="26" t="n">
        <f aca="false">(H6775/10+IF(N6775=2025,Einstellungen!$B$23,Einstellungen!$C$23))*(1+Einstellungen!$B$10)</f>
        <v>29.148455</v>
      </c>
      <c r="J6775" s="25" t="n">
        <f aca="false">E6775*I6775/100</f>
        <v>0</v>
      </c>
      <c r="K6775" s="25" t="n">
        <f aca="false">E6775*Einstellungen!$B$5/100</f>
        <v>0</v>
      </c>
      <c r="L6775" s="23" t="str">
        <f aca="false">IF(I6775&lt;Einstellungen!$B$5,"ja","nein")</f>
        <v>nein</v>
      </c>
      <c r="M6775" s="23" t="s">
        <v>132</v>
      </c>
      <c r="N6775" s="23" t="n">
        <v>2025</v>
      </c>
      <c r="O6775" s="23" t="n">
        <v>14</v>
      </c>
    </row>
    <row r="6776" customFormat="false" ht="15" hidden="false" customHeight="false" outlineLevel="0" collapsed="false">
      <c r="A6776" s="22" t="n">
        <v>45974</v>
      </c>
      <c r="B6776" s="23" t="s">
        <v>104</v>
      </c>
      <c r="C6776" s="23" t="s">
        <v>106</v>
      </c>
      <c r="D6776" s="24" t="n">
        <v>19.9</v>
      </c>
      <c r="E6776" s="25" t="n">
        <f aca="false">MAX(D6776,0)/1000</f>
        <v>0.0199</v>
      </c>
      <c r="F6776" s="25" t="n">
        <f aca="false">MAX(-D6776,0)/1000</f>
        <v>0</v>
      </c>
      <c r="G6776" s="23" t="str">
        <f aca="false">IF(E6776&gt;0,"ja","nein")</f>
        <v>ja</v>
      </c>
      <c r="H6776" s="26" t="n">
        <v>101.665</v>
      </c>
      <c r="I6776" s="26" t="n">
        <f aca="false">(H6776/10+IF(N6776=2025,Einstellungen!$B$23,Einstellungen!$C$23))*(1+Einstellungen!$B$10)</f>
        <v>32.043725</v>
      </c>
      <c r="J6776" s="25" t="n">
        <f aca="false">E6776*I6776/100</f>
        <v>0.006376701275</v>
      </c>
      <c r="K6776" s="25" t="n">
        <f aca="false">E6776*Einstellungen!$B$5/100</f>
        <v>0.005771</v>
      </c>
      <c r="L6776" s="23" t="str">
        <f aca="false">IF(I6776&lt;Einstellungen!$B$5,"ja","nein")</f>
        <v>nein</v>
      </c>
      <c r="M6776" s="23" t="s">
        <v>132</v>
      </c>
      <c r="N6776" s="23" t="n">
        <v>2025</v>
      </c>
      <c r="O6776" s="23" t="n">
        <v>15</v>
      </c>
    </row>
    <row r="6777" customFormat="false" ht="15" hidden="false" customHeight="false" outlineLevel="0" collapsed="false">
      <c r="A6777" s="22" t="n">
        <v>45974</v>
      </c>
      <c r="B6777" s="23" t="s">
        <v>105</v>
      </c>
      <c r="C6777" s="23" t="s">
        <v>106</v>
      </c>
      <c r="D6777" s="24" t="n">
        <v>-54.8</v>
      </c>
      <c r="E6777" s="25" t="n">
        <f aca="false">MAX(D6777,0)/1000</f>
        <v>0</v>
      </c>
      <c r="F6777" s="25" t="n">
        <f aca="false">MAX(-D6777,0)/1000</f>
        <v>0.0548</v>
      </c>
      <c r="G6777" s="23" t="str">
        <f aca="false">IF(E6777&gt;0,"ja","nein")</f>
        <v>nein</v>
      </c>
      <c r="H6777" s="26" t="n">
        <v>111.513</v>
      </c>
      <c r="I6777" s="26" t="n">
        <f aca="false">(H6777/10+IF(N6777=2025,Einstellungen!$B$23,Einstellungen!$C$23))*(1+Einstellungen!$B$10)</f>
        <v>33.215637</v>
      </c>
      <c r="J6777" s="25" t="n">
        <f aca="false">E6777*I6777/100</f>
        <v>0</v>
      </c>
      <c r="K6777" s="25" t="n">
        <f aca="false">E6777*Einstellungen!$B$5/100</f>
        <v>0</v>
      </c>
      <c r="L6777" s="23" t="str">
        <f aca="false">IF(I6777&lt;Einstellungen!$B$5,"ja","nein")</f>
        <v>nein</v>
      </c>
      <c r="M6777" s="23" t="s">
        <v>132</v>
      </c>
      <c r="N6777" s="23" t="n">
        <v>2025</v>
      </c>
      <c r="O6777" s="23" t="n">
        <v>16</v>
      </c>
    </row>
    <row r="6778" customFormat="false" ht="15" hidden="false" customHeight="false" outlineLevel="0" collapsed="false">
      <c r="A6778" s="22" t="n">
        <v>45974</v>
      </c>
      <c r="B6778" s="23" t="s">
        <v>97</v>
      </c>
      <c r="C6778" s="23" t="s">
        <v>106</v>
      </c>
      <c r="D6778" s="24" t="n">
        <v>-110.9</v>
      </c>
      <c r="E6778" s="25" t="n">
        <f aca="false">MAX(D6778,0)/1000</f>
        <v>0</v>
      </c>
      <c r="F6778" s="25" t="n">
        <f aca="false">MAX(-D6778,0)/1000</f>
        <v>0.1109</v>
      </c>
      <c r="G6778" s="23" t="str">
        <f aca="false">IF(E6778&gt;0,"ja","nein")</f>
        <v>nein</v>
      </c>
      <c r="H6778" s="26" t="n">
        <v>130.1</v>
      </c>
      <c r="I6778" s="26" t="n">
        <f aca="false">(H6778/10+IF(N6778=2025,Einstellungen!$B$23,Einstellungen!$C$23))*(1+Einstellungen!$B$10)</f>
        <v>35.42749</v>
      </c>
      <c r="J6778" s="25" t="n">
        <f aca="false">E6778*I6778/100</f>
        <v>0</v>
      </c>
      <c r="K6778" s="25" t="n">
        <f aca="false">E6778*Einstellungen!$B$5/100</f>
        <v>0</v>
      </c>
      <c r="L6778" s="23" t="str">
        <f aca="false">IF(I6778&lt;Einstellungen!$B$5,"ja","nein")</f>
        <v>nein</v>
      </c>
      <c r="M6778" s="23" t="s">
        <v>132</v>
      </c>
      <c r="N6778" s="23" t="n">
        <v>2025</v>
      </c>
      <c r="O6778" s="23" t="n">
        <v>17</v>
      </c>
    </row>
    <row r="6779" customFormat="false" ht="15" hidden="false" customHeight="false" outlineLevel="0" collapsed="false">
      <c r="A6779" s="22" t="n">
        <v>45974</v>
      </c>
      <c r="B6779" s="23" t="s">
        <v>99</v>
      </c>
      <c r="C6779" s="23" t="s">
        <v>106</v>
      </c>
      <c r="D6779" s="24" t="n">
        <v>660.2</v>
      </c>
      <c r="E6779" s="25" t="n">
        <f aca="false">MAX(D6779,0)/1000</f>
        <v>0.6602</v>
      </c>
      <c r="F6779" s="25" t="n">
        <f aca="false">MAX(-D6779,0)/1000</f>
        <v>0</v>
      </c>
      <c r="G6779" s="23" t="str">
        <f aca="false">IF(E6779&gt;0,"ja","nein")</f>
        <v>ja</v>
      </c>
      <c r="H6779" s="26" t="n">
        <v>131.803</v>
      </c>
      <c r="I6779" s="26" t="n">
        <f aca="false">(H6779/10+IF(N6779=2025,Einstellungen!$B$23,Einstellungen!$C$23))*(1+Einstellungen!$B$10)</f>
        <v>35.630147</v>
      </c>
      <c r="J6779" s="25" t="n">
        <f aca="false">E6779*I6779/100</f>
        <v>0.235230230494</v>
      </c>
      <c r="K6779" s="25" t="n">
        <f aca="false">E6779*Einstellungen!$B$5/100</f>
        <v>0.191458</v>
      </c>
      <c r="L6779" s="23" t="str">
        <f aca="false">IF(I6779&lt;Einstellungen!$B$5,"ja","nein")</f>
        <v>nein</v>
      </c>
      <c r="M6779" s="23" t="s">
        <v>132</v>
      </c>
      <c r="N6779" s="23" t="n">
        <v>2025</v>
      </c>
      <c r="O6779" s="23" t="n">
        <v>18</v>
      </c>
    </row>
    <row r="6780" customFormat="false" ht="15" hidden="false" customHeight="false" outlineLevel="0" collapsed="false">
      <c r="A6780" s="22" t="n">
        <v>45974</v>
      </c>
      <c r="B6780" s="23" t="s">
        <v>100</v>
      </c>
      <c r="C6780" s="23" t="s">
        <v>106</v>
      </c>
      <c r="D6780" s="24" t="n">
        <v>222.1</v>
      </c>
      <c r="E6780" s="25" t="n">
        <f aca="false">MAX(D6780,0)/1000</f>
        <v>0.2221</v>
      </c>
      <c r="F6780" s="25" t="n">
        <f aca="false">MAX(-D6780,0)/1000</f>
        <v>0</v>
      </c>
      <c r="G6780" s="23" t="str">
        <f aca="false">IF(E6780&gt;0,"ja","nein")</f>
        <v>ja</v>
      </c>
      <c r="H6780" s="26" t="n">
        <v>129.887</v>
      </c>
      <c r="I6780" s="26" t="n">
        <f aca="false">(H6780/10+IF(N6780=2025,Einstellungen!$B$23,Einstellungen!$C$23))*(1+Einstellungen!$B$10)</f>
        <v>35.402143</v>
      </c>
      <c r="J6780" s="25" t="n">
        <f aca="false">E6780*I6780/100</f>
        <v>0.078628159603</v>
      </c>
      <c r="K6780" s="25" t="n">
        <f aca="false">E6780*Einstellungen!$B$5/100</f>
        <v>0.064409</v>
      </c>
      <c r="L6780" s="23" t="str">
        <f aca="false">IF(I6780&lt;Einstellungen!$B$5,"ja","nein")</f>
        <v>nein</v>
      </c>
      <c r="M6780" s="23" t="s">
        <v>132</v>
      </c>
      <c r="N6780" s="23" t="n">
        <v>2025</v>
      </c>
      <c r="O6780" s="23" t="n">
        <v>19</v>
      </c>
    </row>
    <row r="6781" customFormat="false" ht="15" hidden="false" customHeight="false" outlineLevel="0" collapsed="false">
      <c r="A6781" s="22" t="n">
        <v>45974</v>
      </c>
      <c r="B6781" s="23" t="s">
        <v>92</v>
      </c>
      <c r="C6781" s="23" t="s">
        <v>106</v>
      </c>
      <c r="D6781" s="24" t="n">
        <v>392.4</v>
      </c>
      <c r="E6781" s="25" t="n">
        <f aca="false">MAX(D6781,0)/1000</f>
        <v>0.3924</v>
      </c>
      <c r="F6781" s="25" t="n">
        <f aca="false">MAX(-D6781,0)/1000</f>
        <v>0</v>
      </c>
      <c r="G6781" s="23" t="str">
        <f aca="false">IF(E6781&gt;0,"ja","nein")</f>
        <v>ja</v>
      </c>
      <c r="H6781" s="26" t="n">
        <v>111.845</v>
      </c>
      <c r="I6781" s="26" t="n">
        <f aca="false">(H6781/10+IF(N6781=2025,Einstellungen!$B$23,Einstellungen!$C$23))*(1+Einstellungen!$B$10)</f>
        <v>33.255145</v>
      </c>
      <c r="J6781" s="25" t="n">
        <f aca="false">E6781*I6781/100</f>
        <v>0.13049318898</v>
      </c>
      <c r="K6781" s="25" t="n">
        <f aca="false">E6781*Einstellungen!$B$5/100</f>
        <v>0.113796</v>
      </c>
      <c r="L6781" s="23" t="str">
        <f aca="false">IF(I6781&lt;Einstellungen!$B$5,"ja","nein")</f>
        <v>nein</v>
      </c>
      <c r="M6781" s="23" t="s">
        <v>132</v>
      </c>
      <c r="N6781" s="23" t="n">
        <v>2025</v>
      </c>
      <c r="O6781" s="23" t="n">
        <v>20</v>
      </c>
    </row>
    <row r="6782" customFormat="false" ht="15" hidden="false" customHeight="false" outlineLevel="0" collapsed="false">
      <c r="A6782" s="22" t="n">
        <v>45974</v>
      </c>
      <c r="B6782" s="23" t="s">
        <v>95</v>
      </c>
      <c r="C6782" s="23" t="s">
        <v>106</v>
      </c>
      <c r="D6782" s="24" t="n">
        <v>463.7</v>
      </c>
      <c r="E6782" s="25" t="n">
        <f aca="false">MAX(D6782,0)/1000</f>
        <v>0.4637</v>
      </c>
      <c r="F6782" s="25" t="n">
        <f aca="false">MAX(-D6782,0)/1000</f>
        <v>0</v>
      </c>
      <c r="G6782" s="23" t="str">
        <f aca="false">IF(E6782&gt;0,"ja","nein")</f>
        <v>ja</v>
      </c>
      <c r="H6782" s="26" t="n">
        <v>116.607</v>
      </c>
      <c r="I6782" s="26" t="n">
        <f aca="false">(H6782/10+IF(N6782=2025,Einstellungen!$B$23,Einstellungen!$C$23))*(1+Einstellungen!$B$10)</f>
        <v>33.821823</v>
      </c>
      <c r="J6782" s="25" t="n">
        <f aca="false">E6782*I6782/100</f>
        <v>0.156831793251</v>
      </c>
      <c r="K6782" s="25" t="n">
        <f aca="false">E6782*Einstellungen!$B$5/100</f>
        <v>0.134473</v>
      </c>
      <c r="L6782" s="23" t="str">
        <f aca="false">IF(I6782&lt;Einstellungen!$B$5,"ja","nein")</f>
        <v>nein</v>
      </c>
      <c r="M6782" s="23" t="s">
        <v>132</v>
      </c>
      <c r="N6782" s="23" t="n">
        <v>2025</v>
      </c>
      <c r="O6782" s="23" t="n">
        <v>21</v>
      </c>
    </row>
    <row r="6783" customFormat="false" ht="15" hidden="false" customHeight="false" outlineLevel="0" collapsed="false">
      <c r="A6783" s="22" t="n">
        <v>45974</v>
      </c>
      <c r="B6783" s="23" t="s">
        <v>96</v>
      </c>
      <c r="C6783" s="23" t="s">
        <v>106</v>
      </c>
      <c r="D6783" s="24" t="n">
        <v>421.2</v>
      </c>
      <c r="E6783" s="25" t="n">
        <f aca="false">MAX(D6783,0)/1000</f>
        <v>0.4212</v>
      </c>
      <c r="F6783" s="25" t="n">
        <f aca="false">MAX(-D6783,0)/1000</f>
        <v>0</v>
      </c>
      <c r="G6783" s="23" t="str">
        <f aca="false">IF(E6783&gt;0,"ja","nein")</f>
        <v>ja</v>
      </c>
      <c r="H6783" s="26" t="n">
        <v>110.585</v>
      </c>
      <c r="I6783" s="26" t="n">
        <f aca="false">(H6783/10+IF(N6783=2025,Einstellungen!$B$23,Einstellungen!$C$23))*(1+Einstellungen!$B$10)</f>
        <v>33.105205</v>
      </c>
      <c r="J6783" s="25" t="n">
        <f aca="false">E6783*I6783/100</f>
        <v>0.13943912346</v>
      </c>
      <c r="K6783" s="25" t="n">
        <f aca="false">E6783*Einstellungen!$B$5/100</f>
        <v>0.122148</v>
      </c>
      <c r="L6783" s="23" t="str">
        <f aca="false">IF(I6783&lt;Einstellungen!$B$5,"ja","nein")</f>
        <v>nein</v>
      </c>
      <c r="M6783" s="23" t="s">
        <v>132</v>
      </c>
      <c r="N6783" s="23" t="n">
        <v>2025</v>
      </c>
      <c r="O6783" s="23" t="n">
        <v>22</v>
      </c>
    </row>
    <row r="6784" customFormat="false" ht="15" hidden="false" customHeight="false" outlineLevel="0" collapsed="false">
      <c r="A6784" s="22" t="n">
        <v>45974</v>
      </c>
      <c r="B6784" s="23" t="s">
        <v>101</v>
      </c>
      <c r="C6784" s="23" t="s">
        <v>106</v>
      </c>
      <c r="D6784" s="24" t="n">
        <v>308</v>
      </c>
      <c r="E6784" s="25" t="n">
        <f aca="false">MAX(D6784,0)/1000</f>
        <v>0.308</v>
      </c>
      <c r="F6784" s="25" t="n">
        <f aca="false">MAX(-D6784,0)/1000</f>
        <v>0</v>
      </c>
      <c r="G6784" s="23" t="str">
        <f aca="false">IF(E6784&gt;0,"ja","nein")</f>
        <v>ja</v>
      </c>
      <c r="H6784" s="26" t="n">
        <v>102.773</v>
      </c>
      <c r="I6784" s="26" t="n">
        <f aca="false">(H6784/10+IF(N6784=2025,Einstellungen!$B$23,Einstellungen!$C$23))*(1+Einstellungen!$B$10)</f>
        <v>32.175577</v>
      </c>
      <c r="J6784" s="25" t="n">
        <f aca="false">E6784*I6784/100</f>
        <v>0.09910077716</v>
      </c>
      <c r="K6784" s="25" t="n">
        <f aca="false">E6784*Einstellungen!$B$5/100</f>
        <v>0.08932</v>
      </c>
      <c r="L6784" s="23" t="str">
        <f aca="false">IF(I6784&lt;Einstellungen!$B$5,"ja","nein")</f>
        <v>nein</v>
      </c>
      <c r="M6784" s="23" t="s">
        <v>132</v>
      </c>
      <c r="N6784" s="23" t="n">
        <v>2025</v>
      </c>
      <c r="O6784" s="23" t="n">
        <v>23</v>
      </c>
    </row>
    <row r="6785" customFormat="false" ht="15" hidden="false" customHeight="false" outlineLevel="0" collapsed="false">
      <c r="A6785" s="22" t="n">
        <v>45975</v>
      </c>
      <c r="B6785" s="23" t="s">
        <v>102</v>
      </c>
      <c r="C6785" s="23" t="s">
        <v>121</v>
      </c>
      <c r="D6785" s="24" t="n">
        <v>308.5</v>
      </c>
      <c r="E6785" s="25" t="n">
        <f aca="false">MAX(D6785,0)/1000</f>
        <v>0.3085</v>
      </c>
      <c r="F6785" s="25" t="n">
        <f aca="false">MAX(-D6785,0)/1000</f>
        <v>0</v>
      </c>
      <c r="G6785" s="23" t="str">
        <f aca="false">IF(E6785&gt;0,"ja","nein")</f>
        <v>ja</v>
      </c>
      <c r="H6785" s="26" t="n">
        <v>98.442</v>
      </c>
      <c r="I6785" s="26" t="n">
        <f aca="false">(H6785/10+IF(N6785=2025,Einstellungen!$B$23,Einstellungen!$C$23))*(1+Einstellungen!$B$10)</f>
        <v>31.660188</v>
      </c>
      <c r="J6785" s="25" t="n">
        <f aca="false">E6785*I6785/100</f>
        <v>0.09767167998</v>
      </c>
      <c r="K6785" s="25" t="n">
        <f aca="false">E6785*Einstellungen!$B$5/100</f>
        <v>0.089465</v>
      </c>
      <c r="L6785" s="23" t="str">
        <f aca="false">IF(I6785&lt;Einstellungen!$B$5,"ja","nein")</f>
        <v>nein</v>
      </c>
      <c r="M6785" s="23" t="s">
        <v>132</v>
      </c>
      <c r="N6785" s="23" t="n">
        <v>2025</v>
      </c>
      <c r="O6785" s="23" t="n">
        <v>0</v>
      </c>
    </row>
    <row r="6786" customFormat="false" ht="15" hidden="false" customHeight="false" outlineLevel="0" collapsed="false">
      <c r="A6786" s="22" t="n">
        <v>45975</v>
      </c>
      <c r="B6786" s="23" t="s">
        <v>107</v>
      </c>
      <c r="C6786" s="23" t="s">
        <v>121</v>
      </c>
      <c r="D6786" s="24" t="n">
        <v>288.3</v>
      </c>
      <c r="E6786" s="25" t="n">
        <f aca="false">MAX(D6786,0)/1000</f>
        <v>0.2883</v>
      </c>
      <c r="F6786" s="25" t="n">
        <f aca="false">MAX(-D6786,0)/1000</f>
        <v>0</v>
      </c>
      <c r="G6786" s="23" t="str">
        <f aca="false">IF(E6786&gt;0,"ja","nein")</f>
        <v>ja</v>
      </c>
      <c r="H6786" s="26" t="n">
        <v>95.802</v>
      </c>
      <c r="I6786" s="26" t="n">
        <f aca="false">(H6786/10+IF(N6786=2025,Einstellungen!$B$23,Einstellungen!$C$23))*(1+Einstellungen!$B$10)</f>
        <v>31.346028</v>
      </c>
      <c r="J6786" s="25" t="n">
        <f aca="false">E6786*I6786/100</f>
        <v>0.090370598724</v>
      </c>
      <c r="K6786" s="25" t="n">
        <f aca="false">E6786*Einstellungen!$B$5/100</f>
        <v>0.083607</v>
      </c>
      <c r="L6786" s="23" t="str">
        <f aca="false">IF(I6786&lt;Einstellungen!$B$5,"ja","nein")</f>
        <v>nein</v>
      </c>
      <c r="M6786" s="23" t="s">
        <v>132</v>
      </c>
      <c r="N6786" s="23" t="n">
        <v>2025</v>
      </c>
      <c r="O6786" s="23" t="n">
        <v>1</v>
      </c>
    </row>
    <row r="6787" customFormat="false" ht="15" hidden="false" customHeight="false" outlineLevel="0" collapsed="false">
      <c r="A6787" s="22" t="n">
        <v>45975</v>
      </c>
      <c r="B6787" s="23" t="s">
        <v>108</v>
      </c>
      <c r="C6787" s="23" t="s">
        <v>121</v>
      </c>
      <c r="D6787" s="24" t="n">
        <v>295.2</v>
      </c>
      <c r="E6787" s="25" t="n">
        <f aca="false">MAX(D6787,0)/1000</f>
        <v>0.2952</v>
      </c>
      <c r="F6787" s="25" t="n">
        <f aca="false">MAX(-D6787,0)/1000</f>
        <v>0</v>
      </c>
      <c r="G6787" s="23" t="str">
        <f aca="false">IF(E6787&gt;0,"ja","nein")</f>
        <v>ja</v>
      </c>
      <c r="H6787" s="26" t="n">
        <v>94.933</v>
      </c>
      <c r="I6787" s="26" t="n">
        <f aca="false">(H6787/10+IF(N6787=2025,Einstellungen!$B$23,Einstellungen!$C$23))*(1+Einstellungen!$B$10)</f>
        <v>31.242617</v>
      </c>
      <c r="J6787" s="25" t="n">
        <f aca="false">E6787*I6787/100</f>
        <v>0.092228205384</v>
      </c>
      <c r="K6787" s="25" t="n">
        <f aca="false">E6787*Einstellungen!$B$5/100</f>
        <v>0.085608</v>
      </c>
      <c r="L6787" s="23" t="str">
        <f aca="false">IF(I6787&lt;Einstellungen!$B$5,"ja","nein")</f>
        <v>nein</v>
      </c>
      <c r="M6787" s="23" t="s">
        <v>132</v>
      </c>
      <c r="N6787" s="23" t="n">
        <v>2025</v>
      </c>
      <c r="O6787" s="23" t="n">
        <v>2</v>
      </c>
    </row>
    <row r="6788" customFormat="false" ht="15" hidden="false" customHeight="false" outlineLevel="0" collapsed="false">
      <c r="A6788" s="22" t="n">
        <v>45975</v>
      </c>
      <c r="B6788" s="23" t="s">
        <v>109</v>
      </c>
      <c r="C6788" s="23" t="s">
        <v>121</v>
      </c>
      <c r="D6788" s="24" t="n">
        <v>291.5</v>
      </c>
      <c r="E6788" s="25" t="n">
        <f aca="false">MAX(D6788,0)/1000</f>
        <v>0.2915</v>
      </c>
      <c r="F6788" s="25" t="n">
        <f aca="false">MAX(-D6788,0)/1000</f>
        <v>0</v>
      </c>
      <c r="G6788" s="23" t="str">
        <f aca="false">IF(E6788&gt;0,"ja","nein")</f>
        <v>ja</v>
      </c>
      <c r="H6788" s="26" t="n">
        <v>91.53</v>
      </c>
      <c r="I6788" s="26" t="n">
        <f aca="false">(H6788/10+IF(N6788=2025,Einstellungen!$B$23,Einstellungen!$C$23))*(1+Einstellungen!$B$10)</f>
        <v>30.83766</v>
      </c>
      <c r="J6788" s="25" t="n">
        <f aca="false">E6788*I6788/100</f>
        <v>0.0898917789</v>
      </c>
      <c r="K6788" s="25" t="n">
        <f aca="false">E6788*Einstellungen!$B$5/100</f>
        <v>0.084535</v>
      </c>
      <c r="L6788" s="23" t="str">
        <f aca="false">IF(I6788&lt;Einstellungen!$B$5,"ja","nein")</f>
        <v>nein</v>
      </c>
      <c r="M6788" s="23" t="s">
        <v>132</v>
      </c>
      <c r="N6788" s="23" t="n">
        <v>2025</v>
      </c>
      <c r="O6788" s="23" t="n">
        <v>3</v>
      </c>
    </row>
    <row r="6789" customFormat="false" ht="15" hidden="false" customHeight="false" outlineLevel="0" collapsed="false">
      <c r="A6789" s="22" t="n">
        <v>45975</v>
      </c>
      <c r="B6789" s="23" t="s">
        <v>110</v>
      </c>
      <c r="C6789" s="23" t="s">
        <v>121</v>
      </c>
      <c r="D6789" s="24" t="n">
        <v>233.9</v>
      </c>
      <c r="E6789" s="25" t="n">
        <f aca="false">MAX(D6789,0)/1000</f>
        <v>0.2339</v>
      </c>
      <c r="F6789" s="25" t="n">
        <f aca="false">MAX(-D6789,0)/1000</f>
        <v>0</v>
      </c>
      <c r="G6789" s="23" t="str">
        <f aca="false">IF(E6789&gt;0,"ja","nein")</f>
        <v>ja</v>
      </c>
      <c r="H6789" s="26" t="n">
        <v>92.13</v>
      </c>
      <c r="I6789" s="26" t="n">
        <f aca="false">(H6789/10+IF(N6789=2025,Einstellungen!$B$23,Einstellungen!$C$23))*(1+Einstellungen!$B$10)</f>
        <v>30.90906</v>
      </c>
      <c r="J6789" s="25" t="n">
        <f aca="false">E6789*I6789/100</f>
        <v>0.07229629134</v>
      </c>
      <c r="K6789" s="25" t="n">
        <f aca="false">E6789*Einstellungen!$B$5/100</f>
        <v>0.067831</v>
      </c>
      <c r="L6789" s="23" t="str">
        <f aca="false">IF(I6789&lt;Einstellungen!$B$5,"ja","nein")</f>
        <v>nein</v>
      </c>
      <c r="M6789" s="23" t="s">
        <v>132</v>
      </c>
      <c r="N6789" s="23" t="n">
        <v>2025</v>
      </c>
      <c r="O6789" s="23" t="n">
        <v>4</v>
      </c>
    </row>
    <row r="6790" customFormat="false" ht="15" hidden="false" customHeight="false" outlineLevel="0" collapsed="false">
      <c r="A6790" s="22" t="n">
        <v>45975</v>
      </c>
      <c r="B6790" s="23" t="s">
        <v>111</v>
      </c>
      <c r="C6790" s="23" t="s">
        <v>121</v>
      </c>
      <c r="D6790" s="24" t="n">
        <v>234.9</v>
      </c>
      <c r="E6790" s="25" t="n">
        <f aca="false">MAX(D6790,0)/1000</f>
        <v>0.2349</v>
      </c>
      <c r="F6790" s="25" t="n">
        <f aca="false">MAX(-D6790,0)/1000</f>
        <v>0</v>
      </c>
      <c r="G6790" s="23" t="str">
        <f aca="false">IF(E6790&gt;0,"ja","nein")</f>
        <v>ja</v>
      </c>
      <c r="H6790" s="26" t="n">
        <v>91.602</v>
      </c>
      <c r="I6790" s="26" t="n">
        <f aca="false">(H6790/10+IF(N6790=2025,Einstellungen!$B$23,Einstellungen!$C$23))*(1+Einstellungen!$B$10)</f>
        <v>30.846228</v>
      </c>
      <c r="J6790" s="25" t="n">
        <f aca="false">E6790*I6790/100</f>
        <v>0.072457789572</v>
      </c>
      <c r="K6790" s="25" t="n">
        <f aca="false">E6790*Einstellungen!$B$5/100</f>
        <v>0.068121</v>
      </c>
      <c r="L6790" s="23" t="str">
        <f aca="false">IF(I6790&lt;Einstellungen!$B$5,"ja","nein")</f>
        <v>nein</v>
      </c>
      <c r="M6790" s="23" t="s">
        <v>132</v>
      </c>
      <c r="N6790" s="23" t="n">
        <v>2025</v>
      </c>
      <c r="O6790" s="23" t="n">
        <v>5</v>
      </c>
    </row>
    <row r="6791" customFormat="false" ht="15" hidden="false" customHeight="false" outlineLevel="0" collapsed="false">
      <c r="A6791" s="22" t="n">
        <v>45975</v>
      </c>
      <c r="B6791" s="23" t="s">
        <v>112</v>
      </c>
      <c r="C6791" s="23" t="s">
        <v>121</v>
      </c>
      <c r="D6791" s="24" t="n">
        <v>244.1</v>
      </c>
      <c r="E6791" s="25" t="n">
        <f aca="false">MAX(D6791,0)/1000</f>
        <v>0.2441</v>
      </c>
      <c r="F6791" s="25" t="n">
        <f aca="false">MAX(-D6791,0)/1000</f>
        <v>0</v>
      </c>
      <c r="G6791" s="23" t="str">
        <f aca="false">IF(E6791&gt;0,"ja","nein")</f>
        <v>ja</v>
      </c>
      <c r="H6791" s="26" t="n">
        <v>112.778</v>
      </c>
      <c r="I6791" s="26" t="n">
        <f aca="false">(H6791/10+IF(N6791=2025,Einstellungen!$B$23,Einstellungen!$C$23))*(1+Einstellungen!$B$10)</f>
        <v>33.366172</v>
      </c>
      <c r="J6791" s="25" t="n">
        <f aca="false">E6791*I6791/100</f>
        <v>0.081446825852</v>
      </c>
      <c r="K6791" s="25" t="n">
        <f aca="false">E6791*Einstellungen!$B$5/100</f>
        <v>0.070789</v>
      </c>
      <c r="L6791" s="23" t="str">
        <f aca="false">IF(I6791&lt;Einstellungen!$B$5,"ja","nein")</f>
        <v>nein</v>
      </c>
      <c r="M6791" s="23" t="s">
        <v>132</v>
      </c>
      <c r="N6791" s="23" t="n">
        <v>2025</v>
      </c>
      <c r="O6791" s="23" t="n">
        <v>6</v>
      </c>
    </row>
    <row r="6792" customFormat="false" ht="15" hidden="false" customHeight="false" outlineLevel="0" collapsed="false">
      <c r="A6792" s="22" t="n">
        <v>45975</v>
      </c>
      <c r="B6792" s="23" t="s">
        <v>113</v>
      </c>
      <c r="C6792" s="23" t="s">
        <v>121</v>
      </c>
      <c r="D6792" s="24" t="n">
        <v>444.8</v>
      </c>
      <c r="E6792" s="25" t="n">
        <f aca="false">MAX(D6792,0)/1000</f>
        <v>0.4448</v>
      </c>
      <c r="F6792" s="25" t="n">
        <f aca="false">MAX(-D6792,0)/1000</f>
        <v>0</v>
      </c>
      <c r="G6792" s="23" t="str">
        <f aca="false">IF(E6792&gt;0,"ja","nein")</f>
        <v>ja</v>
      </c>
      <c r="H6792" s="26" t="n">
        <v>138.347</v>
      </c>
      <c r="I6792" s="26" t="n">
        <f aca="false">(H6792/10+IF(N6792=2025,Einstellungen!$B$23,Einstellungen!$C$23))*(1+Einstellungen!$B$10)</f>
        <v>36.408883</v>
      </c>
      <c r="J6792" s="25" t="n">
        <f aca="false">E6792*I6792/100</f>
        <v>0.161946711584</v>
      </c>
      <c r="K6792" s="25" t="n">
        <f aca="false">E6792*Einstellungen!$B$5/100</f>
        <v>0.128992</v>
      </c>
      <c r="L6792" s="23" t="str">
        <f aca="false">IF(I6792&lt;Einstellungen!$B$5,"ja","nein")</f>
        <v>nein</v>
      </c>
      <c r="M6792" s="23" t="s">
        <v>132</v>
      </c>
      <c r="N6792" s="23" t="n">
        <v>2025</v>
      </c>
      <c r="O6792" s="23" t="n">
        <v>7</v>
      </c>
    </row>
    <row r="6793" customFormat="false" ht="15" hidden="false" customHeight="false" outlineLevel="0" collapsed="false">
      <c r="A6793" s="22" t="n">
        <v>45975</v>
      </c>
      <c r="B6793" s="23" t="s">
        <v>114</v>
      </c>
      <c r="C6793" s="23" t="s">
        <v>121</v>
      </c>
      <c r="D6793" s="24" t="n">
        <v>403.4</v>
      </c>
      <c r="E6793" s="25" t="n">
        <f aca="false">MAX(D6793,0)/1000</f>
        <v>0.4034</v>
      </c>
      <c r="F6793" s="25" t="n">
        <f aca="false">MAX(-D6793,0)/1000</f>
        <v>0</v>
      </c>
      <c r="G6793" s="23" t="str">
        <f aca="false">IF(E6793&gt;0,"ja","nein")</f>
        <v>ja</v>
      </c>
      <c r="H6793" s="26" t="n">
        <v>136.385</v>
      </c>
      <c r="I6793" s="26" t="n">
        <f aca="false">(H6793/10+IF(N6793=2025,Einstellungen!$B$23,Einstellungen!$C$23))*(1+Einstellungen!$B$10)</f>
        <v>36.175405</v>
      </c>
      <c r="J6793" s="25" t="n">
        <f aca="false">E6793*I6793/100</f>
        <v>0.14593158377</v>
      </c>
      <c r="K6793" s="25" t="n">
        <f aca="false">E6793*Einstellungen!$B$5/100</f>
        <v>0.116986</v>
      </c>
      <c r="L6793" s="23" t="str">
        <f aca="false">IF(I6793&lt;Einstellungen!$B$5,"ja","nein")</f>
        <v>nein</v>
      </c>
      <c r="M6793" s="23" t="s">
        <v>132</v>
      </c>
      <c r="N6793" s="23" t="n">
        <v>2025</v>
      </c>
      <c r="O6793" s="23" t="n">
        <v>8</v>
      </c>
    </row>
    <row r="6794" customFormat="false" ht="15" hidden="false" customHeight="false" outlineLevel="0" collapsed="false">
      <c r="A6794" s="22" t="n">
        <v>45975</v>
      </c>
      <c r="B6794" s="23" t="s">
        <v>115</v>
      </c>
      <c r="C6794" s="23" t="s">
        <v>121</v>
      </c>
      <c r="D6794" s="24" t="n">
        <v>398.6</v>
      </c>
      <c r="E6794" s="25" t="n">
        <f aca="false">MAX(D6794,0)/1000</f>
        <v>0.3986</v>
      </c>
      <c r="F6794" s="25" t="n">
        <f aca="false">MAX(-D6794,0)/1000</f>
        <v>0</v>
      </c>
      <c r="G6794" s="23" t="str">
        <f aca="false">IF(E6794&gt;0,"ja","nein")</f>
        <v>ja</v>
      </c>
      <c r="H6794" s="26" t="n">
        <v>120.903</v>
      </c>
      <c r="I6794" s="26" t="n">
        <f aca="false">(H6794/10+IF(N6794=2025,Einstellungen!$B$23,Einstellungen!$C$23))*(1+Einstellungen!$B$10)</f>
        <v>34.333047</v>
      </c>
      <c r="J6794" s="25" t="n">
        <f aca="false">E6794*I6794/100</f>
        <v>0.136851525342</v>
      </c>
      <c r="K6794" s="25" t="n">
        <f aca="false">E6794*Einstellungen!$B$5/100</f>
        <v>0.115594</v>
      </c>
      <c r="L6794" s="23" t="str">
        <f aca="false">IF(I6794&lt;Einstellungen!$B$5,"ja","nein")</f>
        <v>nein</v>
      </c>
      <c r="M6794" s="23" t="s">
        <v>132</v>
      </c>
      <c r="N6794" s="23" t="n">
        <v>2025</v>
      </c>
      <c r="O6794" s="23" t="n">
        <v>9</v>
      </c>
    </row>
    <row r="6795" customFormat="false" ht="15" hidden="false" customHeight="false" outlineLevel="0" collapsed="false">
      <c r="A6795" s="22" t="n">
        <v>45975</v>
      </c>
      <c r="B6795" s="23" t="s">
        <v>116</v>
      </c>
      <c r="C6795" s="23" t="s">
        <v>121</v>
      </c>
      <c r="D6795" s="24" t="n">
        <v>310.4</v>
      </c>
      <c r="E6795" s="25" t="n">
        <f aca="false">MAX(D6795,0)/1000</f>
        <v>0.3104</v>
      </c>
      <c r="F6795" s="25" t="n">
        <f aca="false">MAX(-D6795,0)/1000</f>
        <v>0</v>
      </c>
      <c r="G6795" s="23" t="str">
        <f aca="false">IF(E6795&gt;0,"ja","nein")</f>
        <v>ja</v>
      </c>
      <c r="H6795" s="26" t="n">
        <v>112.028</v>
      </c>
      <c r="I6795" s="26" t="n">
        <f aca="false">(H6795/10+IF(N6795=2025,Einstellungen!$B$23,Einstellungen!$C$23))*(1+Einstellungen!$B$10)</f>
        <v>33.276922</v>
      </c>
      <c r="J6795" s="25" t="n">
        <f aca="false">E6795*I6795/100</f>
        <v>0.103291565888</v>
      </c>
      <c r="K6795" s="25" t="n">
        <f aca="false">E6795*Einstellungen!$B$5/100</f>
        <v>0.090016</v>
      </c>
      <c r="L6795" s="23" t="str">
        <f aca="false">IF(I6795&lt;Einstellungen!$B$5,"ja","nein")</f>
        <v>nein</v>
      </c>
      <c r="M6795" s="23" t="s">
        <v>132</v>
      </c>
      <c r="N6795" s="23" t="n">
        <v>2025</v>
      </c>
      <c r="O6795" s="23" t="n">
        <v>10</v>
      </c>
    </row>
    <row r="6796" customFormat="false" ht="15" hidden="false" customHeight="false" outlineLevel="0" collapsed="false">
      <c r="A6796" s="22" t="n">
        <v>45975</v>
      </c>
      <c r="B6796" s="23" t="s">
        <v>117</v>
      </c>
      <c r="C6796" s="23" t="s">
        <v>121</v>
      </c>
      <c r="D6796" s="24" t="n">
        <v>391.9</v>
      </c>
      <c r="E6796" s="25" t="n">
        <f aca="false">MAX(D6796,0)/1000</f>
        <v>0.3919</v>
      </c>
      <c r="F6796" s="25" t="n">
        <f aca="false">MAX(-D6796,0)/1000</f>
        <v>0</v>
      </c>
      <c r="G6796" s="23" t="str">
        <f aca="false">IF(E6796&gt;0,"ja","nein")</f>
        <v>ja</v>
      </c>
      <c r="H6796" s="26" t="n">
        <v>106.035</v>
      </c>
      <c r="I6796" s="26" t="n">
        <f aca="false">(H6796/10+IF(N6796=2025,Einstellungen!$B$23,Einstellungen!$C$23))*(1+Einstellungen!$B$10)</f>
        <v>32.563755</v>
      </c>
      <c r="J6796" s="25" t="n">
        <f aca="false">E6796*I6796/100</f>
        <v>0.127617355845</v>
      </c>
      <c r="K6796" s="25" t="n">
        <f aca="false">E6796*Einstellungen!$B$5/100</f>
        <v>0.113651</v>
      </c>
      <c r="L6796" s="23" t="str">
        <f aca="false">IF(I6796&lt;Einstellungen!$B$5,"ja","nein")</f>
        <v>nein</v>
      </c>
      <c r="M6796" s="23" t="s">
        <v>132</v>
      </c>
      <c r="N6796" s="23" t="n">
        <v>2025</v>
      </c>
      <c r="O6796" s="23" t="n">
        <v>11</v>
      </c>
    </row>
    <row r="6797" customFormat="false" ht="15" hidden="false" customHeight="false" outlineLevel="0" collapsed="false">
      <c r="A6797" s="22" t="n">
        <v>45975</v>
      </c>
      <c r="B6797" s="23" t="s">
        <v>118</v>
      </c>
      <c r="C6797" s="23" t="s">
        <v>121</v>
      </c>
      <c r="D6797" s="24" t="n">
        <v>566.9</v>
      </c>
      <c r="E6797" s="25" t="n">
        <f aca="false">MAX(D6797,0)/1000</f>
        <v>0.5669</v>
      </c>
      <c r="F6797" s="25" t="n">
        <f aca="false">MAX(-D6797,0)/1000</f>
        <v>0</v>
      </c>
      <c r="G6797" s="23" t="str">
        <f aca="false">IF(E6797&gt;0,"ja","nein")</f>
        <v>ja</v>
      </c>
      <c r="H6797" s="26" t="n">
        <v>101.225</v>
      </c>
      <c r="I6797" s="26" t="n">
        <f aca="false">(H6797/10+IF(N6797=2025,Einstellungen!$B$23,Einstellungen!$C$23))*(1+Einstellungen!$B$10)</f>
        <v>31.991365</v>
      </c>
      <c r="J6797" s="25" t="n">
        <f aca="false">E6797*I6797/100</f>
        <v>0.181359048185</v>
      </c>
      <c r="K6797" s="25" t="n">
        <f aca="false">E6797*Einstellungen!$B$5/100</f>
        <v>0.164401</v>
      </c>
      <c r="L6797" s="23" t="str">
        <f aca="false">IF(I6797&lt;Einstellungen!$B$5,"ja","nein")</f>
        <v>nein</v>
      </c>
      <c r="M6797" s="23" t="s">
        <v>132</v>
      </c>
      <c r="N6797" s="23" t="n">
        <v>2025</v>
      </c>
      <c r="O6797" s="23" t="n">
        <v>12</v>
      </c>
    </row>
    <row r="6798" customFormat="false" ht="15" hidden="false" customHeight="false" outlineLevel="0" collapsed="false">
      <c r="A6798" s="22" t="n">
        <v>45975</v>
      </c>
      <c r="B6798" s="23" t="s">
        <v>119</v>
      </c>
      <c r="C6798" s="23" t="s">
        <v>121</v>
      </c>
      <c r="D6798" s="24" t="n">
        <v>2306.2</v>
      </c>
      <c r="E6798" s="25" t="n">
        <f aca="false">MAX(D6798,0)/1000</f>
        <v>2.3062</v>
      </c>
      <c r="F6798" s="25" t="n">
        <f aca="false">MAX(-D6798,0)/1000</f>
        <v>0</v>
      </c>
      <c r="G6798" s="23" t="str">
        <f aca="false">IF(E6798&gt;0,"ja","nein")</f>
        <v>ja</v>
      </c>
      <c r="H6798" s="26" t="n">
        <v>105.422</v>
      </c>
      <c r="I6798" s="26" t="n">
        <f aca="false">(H6798/10+IF(N6798=2025,Einstellungen!$B$23,Einstellungen!$C$23))*(1+Einstellungen!$B$10)</f>
        <v>32.490808</v>
      </c>
      <c r="J6798" s="25" t="n">
        <f aca="false">E6798*I6798/100</f>
        <v>0.749303014096</v>
      </c>
      <c r="K6798" s="25" t="n">
        <f aca="false">E6798*Einstellungen!$B$5/100</f>
        <v>0.668798</v>
      </c>
      <c r="L6798" s="23" t="str">
        <f aca="false">IF(I6798&lt;Einstellungen!$B$5,"ja","nein")</f>
        <v>nein</v>
      </c>
      <c r="M6798" s="23" t="s">
        <v>132</v>
      </c>
      <c r="N6798" s="23" t="n">
        <v>2025</v>
      </c>
      <c r="O6798" s="23" t="n">
        <v>13</v>
      </c>
    </row>
    <row r="6799" customFormat="false" ht="15" hidden="false" customHeight="false" outlineLevel="0" collapsed="false">
      <c r="A6799" s="22" t="n">
        <v>45975</v>
      </c>
      <c r="B6799" s="23" t="s">
        <v>120</v>
      </c>
      <c r="C6799" s="23" t="s">
        <v>121</v>
      </c>
      <c r="D6799" s="24" t="n">
        <v>1286.7</v>
      </c>
      <c r="E6799" s="25" t="n">
        <f aca="false">MAX(D6799,0)/1000</f>
        <v>1.2867</v>
      </c>
      <c r="F6799" s="25" t="n">
        <f aca="false">MAX(-D6799,0)/1000</f>
        <v>0</v>
      </c>
      <c r="G6799" s="23" t="str">
        <f aca="false">IF(E6799&gt;0,"ja","nein")</f>
        <v>ja</v>
      </c>
      <c r="H6799" s="26" t="n">
        <v>107.062</v>
      </c>
      <c r="I6799" s="26" t="n">
        <f aca="false">(H6799/10+IF(N6799=2025,Einstellungen!$B$23,Einstellungen!$C$23))*(1+Einstellungen!$B$10)</f>
        <v>32.685968</v>
      </c>
      <c r="J6799" s="25" t="n">
        <f aca="false">E6799*I6799/100</f>
        <v>0.420570350256</v>
      </c>
      <c r="K6799" s="25" t="n">
        <f aca="false">E6799*Einstellungen!$B$5/100</f>
        <v>0.373143</v>
      </c>
      <c r="L6799" s="23" t="str">
        <f aca="false">IF(I6799&lt;Einstellungen!$B$5,"ja","nein")</f>
        <v>nein</v>
      </c>
      <c r="M6799" s="23" t="s">
        <v>132</v>
      </c>
      <c r="N6799" s="23" t="n">
        <v>2025</v>
      </c>
      <c r="O6799" s="23" t="n">
        <v>14</v>
      </c>
    </row>
    <row r="6800" customFormat="false" ht="15" hidden="false" customHeight="false" outlineLevel="0" collapsed="false">
      <c r="A6800" s="22" t="n">
        <v>45975</v>
      </c>
      <c r="B6800" s="23" t="s">
        <v>104</v>
      </c>
      <c r="C6800" s="23" t="s">
        <v>121</v>
      </c>
      <c r="D6800" s="24" t="n">
        <v>570.1</v>
      </c>
      <c r="E6800" s="25" t="n">
        <f aca="false">MAX(D6800,0)/1000</f>
        <v>0.5701</v>
      </c>
      <c r="F6800" s="25" t="n">
        <f aca="false">MAX(-D6800,0)/1000</f>
        <v>0</v>
      </c>
      <c r="G6800" s="23" t="str">
        <f aca="false">IF(E6800&gt;0,"ja","nein")</f>
        <v>ja</v>
      </c>
      <c r="H6800" s="26" t="n">
        <v>115.392</v>
      </c>
      <c r="I6800" s="26" t="n">
        <f aca="false">(H6800/10+IF(N6800=2025,Einstellungen!$B$23,Einstellungen!$C$23))*(1+Einstellungen!$B$10)</f>
        <v>33.677238</v>
      </c>
      <c r="J6800" s="25" t="n">
        <f aca="false">E6800*I6800/100</f>
        <v>0.191993933838</v>
      </c>
      <c r="K6800" s="25" t="n">
        <f aca="false">E6800*Einstellungen!$B$5/100</f>
        <v>0.165329</v>
      </c>
      <c r="L6800" s="23" t="str">
        <f aca="false">IF(I6800&lt;Einstellungen!$B$5,"ja","nein")</f>
        <v>nein</v>
      </c>
      <c r="M6800" s="23" t="s">
        <v>132</v>
      </c>
      <c r="N6800" s="23" t="n">
        <v>2025</v>
      </c>
      <c r="O6800" s="23" t="n">
        <v>15</v>
      </c>
    </row>
    <row r="6801" customFormat="false" ht="15" hidden="false" customHeight="false" outlineLevel="0" collapsed="false">
      <c r="A6801" s="22" t="n">
        <v>45975</v>
      </c>
      <c r="B6801" s="23" t="s">
        <v>105</v>
      </c>
      <c r="C6801" s="23" t="s">
        <v>121</v>
      </c>
      <c r="D6801" s="24" t="n">
        <v>1238</v>
      </c>
      <c r="E6801" s="25" t="n">
        <f aca="false">MAX(D6801,0)/1000</f>
        <v>1.238</v>
      </c>
      <c r="F6801" s="25" t="n">
        <f aca="false">MAX(-D6801,0)/1000</f>
        <v>0</v>
      </c>
      <c r="G6801" s="23" t="str">
        <f aca="false">IF(E6801&gt;0,"ja","nein")</f>
        <v>ja</v>
      </c>
      <c r="H6801" s="26" t="n">
        <v>115.965</v>
      </c>
      <c r="I6801" s="26" t="n">
        <f aca="false">(H6801/10+IF(N6801=2025,Einstellungen!$B$23,Einstellungen!$C$23))*(1+Einstellungen!$B$10)</f>
        <v>33.745425</v>
      </c>
      <c r="J6801" s="25" t="n">
        <f aca="false">E6801*I6801/100</f>
        <v>0.4177683615</v>
      </c>
      <c r="K6801" s="25" t="n">
        <f aca="false">E6801*Einstellungen!$B$5/100</f>
        <v>0.35902</v>
      </c>
      <c r="L6801" s="23" t="str">
        <f aca="false">IF(I6801&lt;Einstellungen!$B$5,"ja","nein")</f>
        <v>nein</v>
      </c>
      <c r="M6801" s="23" t="s">
        <v>132</v>
      </c>
      <c r="N6801" s="23" t="n">
        <v>2025</v>
      </c>
      <c r="O6801" s="23" t="n">
        <v>16</v>
      </c>
    </row>
    <row r="6802" customFormat="false" ht="15" hidden="false" customHeight="false" outlineLevel="0" collapsed="false">
      <c r="A6802" s="22" t="n">
        <v>45975</v>
      </c>
      <c r="B6802" s="23" t="s">
        <v>97</v>
      </c>
      <c r="C6802" s="23" t="s">
        <v>121</v>
      </c>
      <c r="D6802" s="24" t="n">
        <v>767.4</v>
      </c>
      <c r="E6802" s="25" t="n">
        <f aca="false">MAX(D6802,0)/1000</f>
        <v>0.7674</v>
      </c>
      <c r="F6802" s="25" t="n">
        <f aca="false">MAX(-D6802,0)/1000</f>
        <v>0</v>
      </c>
      <c r="G6802" s="23" t="str">
        <f aca="false">IF(E6802&gt;0,"ja","nein")</f>
        <v>ja</v>
      </c>
      <c r="H6802" s="26" t="n">
        <v>131.57</v>
      </c>
      <c r="I6802" s="26" t="n">
        <f aca="false">(H6802/10+IF(N6802=2025,Einstellungen!$B$23,Einstellungen!$C$23))*(1+Einstellungen!$B$10)</f>
        <v>35.60242</v>
      </c>
      <c r="J6802" s="25" t="n">
        <f aca="false">E6802*I6802/100</f>
        <v>0.27321297108</v>
      </c>
      <c r="K6802" s="25" t="n">
        <f aca="false">E6802*Einstellungen!$B$5/100</f>
        <v>0.222546</v>
      </c>
      <c r="L6802" s="23" t="str">
        <f aca="false">IF(I6802&lt;Einstellungen!$B$5,"ja","nein")</f>
        <v>nein</v>
      </c>
      <c r="M6802" s="23" t="s">
        <v>132</v>
      </c>
      <c r="N6802" s="23" t="n">
        <v>2025</v>
      </c>
      <c r="O6802" s="23" t="n">
        <v>17</v>
      </c>
    </row>
    <row r="6803" customFormat="false" ht="15" hidden="false" customHeight="false" outlineLevel="0" collapsed="false">
      <c r="A6803" s="22" t="n">
        <v>45975</v>
      </c>
      <c r="B6803" s="23" t="s">
        <v>99</v>
      </c>
      <c r="C6803" s="23" t="s">
        <v>121</v>
      </c>
      <c r="D6803" s="24" t="n">
        <v>413.7</v>
      </c>
      <c r="E6803" s="25" t="n">
        <f aca="false">MAX(D6803,0)/1000</f>
        <v>0.4137</v>
      </c>
      <c r="F6803" s="25" t="n">
        <f aca="false">MAX(-D6803,0)/1000</f>
        <v>0</v>
      </c>
      <c r="G6803" s="23" t="str">
        <f aca="false">IF(E6803&gt;0,"ja","nein")</f>
        <v>ja</v>
      </c>
      <c r="H6803" s="26" t="n">
        <v>119.81</v>
      </c>
      <c r="I6803" s="26" t="n">
        <f aca="false">(H6803/10+IF(N6803=2025,Einstellungen!$B$23,Einstellungen!$C$23))*(1+Einstellungen!$B$10)</f>
        <v>34.20298</v>
      </c>
      <c r="J6803" s="25" t="n">
        <f aca="false">E6803*I6803/100</f>
        <v>0.14149772826</v>
      </c>
      <c r="K6803" s="25" t="n">
        <f aca="false">E6803*Einstellungen!$B$5/100</f>
        <v>0.119973</v>
      </c>
      <c r="L6803" s="23" t="str">
        <f aca="false">IF(I6803&lt;Einstellungen!$B$5,"ja","nein")</f>
        <v>nein</v>
      </c>
      <c r="M6803" s="23" t="s">
        <v>132</v>
      </c>
      <c r="N6803" s="23" t="n">
        <v>2025</v>
      </c>
      <c r="O6803" s="23" t="n">
        <v>18</v>
      </c>
    </row>
    <row r="6804" customFormat="false" ht="15" hidden="false" customHeight="false" outlineLevel="0" collapsed="false">
      <c r="A6804" s="22" t="n">
        <v>45975</v>
      </c>
      <c r="B6804" s="23" t="s">
        <v>100</v>
      </c>
      <c r="C6804" s="23" t="s">
        <v>121</v>
      </c>
      <c r="D6804" s="24" t="n">
        <v>440</v>
      </c>
      <c r="E6804" s="25" t="n">
        <f aca="false">MAX(D6804,0)/1000</f>
        <v>0.44</v>
      </c>
      <c r="F6804" s="25" t="n">
        <f aca="false">MAX(-D6804,0)/1000</f>
        <v>0</v>
      </c>
      <c r="G6804" s="23" t="str">
        <f aca="false">IF(E6804&gt;0,"ja","nein")</f>
        <v>ja</v>
      </c>
      <c r="H6804" s="26" t="n">
        <v>106.49</v>
      </c>
      <c r="I6804" s="26" t="n">
        <f aca="false">(H6804/10+IF(N6804=2025,Einstellungen!$B$23,Einstellungen!$C$23))*(1+Einstellungen!$B$10)</f>
        <v>32.6179</v>
      </c>
      <c r="J6804" s="25" t="n">
        <f aca="false">E6804*I6804/100</f>
        <v>0.14351876</v>
      </c>
      <c r="K6804" s="25" t="n">
        <f aca="false">E6804*Einstellungen!$B$5/100</f>
        <v>0.1276</v>
      </c>
      <c r="L6804" s="23" t="str">
        <f aca="false">IF(I6804&lt;Einstellungen!$B$5,"ja","nein")</f>
        <v>nein</v>
      </c>
      <c r="M6804" s="23" t="s">
        <v>132</v>
      </c>
      <c r="N6804" s="23" t="n">
        <v>2025</v>
      </c>
      <c r="O6804" s="23" t="n">
        <v>19</v>
      </c>
    </row>
    <row r="6805" customFormat="false" ht="15" hidden="false" customHeight="false" outlineLevel="0" collapsed="false">
      <c r="A6805" s="22" t="n">
        <v>45975</v>
      </c>
      <c r="B6805" s="23" t="s">
        <v>92</v>
      </c>
      <c r="C6805" s="23" t="s">
        <v>121</v>
      </c>
      <c r="D6805" s="24" t="n">
        <v>411.5</v>
      </c>
      <c r="E6805" s="25" t="n">
        <f aca="false">MAX(D6805,0)/1000</f>
        <v>0.4115</v>
      </c>
      <c r="F6805" s="25" t="n">
        <f aca="false">MAX(-D6805,0)/1000</f>
        <v>0</v>
      </c>
      <c r="G6805" s="23" t="str">
        <f aca="false">IF(E6805&gt;0,"ja","nein")</f>
        <v>ja</v>
      </c>
      <c r="H6805" s="26" t="n">
        <v>98.915</v>
      </c>
      <c r="I6805" s="26" t="n">
        <f aca="false">(H6805/10+IF(N6805=2025,Einstellungen!$B$23,Einstellungen!$C$23))*(1+Einstellungen!$B$10)</f>
        <v>31.716475</v>
      </c>
      <c r="J6805" s="25" t="n">
        <f aca="false">E6805*I6805/100</f>
        <v>0.130513294625</v>
      </c>
      <c r="K6805" s="25" t="n">
        <f aca="false">E6805*Einstellungen!$B$5/100</f>
        <v>0.119335</v>
      </c>
      <c r="L6805" s="23" t="str">
        <f aca="false">IF(I6805&lt;Einstellungen!$B$5,"ja","nein")</f>
        <v>nein</v>
      </c>
      <c r="M6805" s="23" t="s">
        <v>132</v>
      </c>
      <c r="N6805" s="23" t="n">
        <v>2025</v>
      </c>
      <c r="O6805" s="23" t="n">
        <v>20</v>
      </c>
    </row>
    <row r="6806" customFormat="false" ht="15" hidden="false" customHeight="false" outlineLevel="0" collapsed="false">
      <c r="A6806" s="22" t="n">
        <v>45975</v>
      </c>
      <c r="B6806" s="23" t="s">
        <v>95</v>
      </c>
      <c r="C6806" s="23" t="s">
        <v>121</v>
      </c>
      <c r="D6806" s="24" t="n">
        <v>406.4</v>
      </c>
      <c r="E6806" s="25" t="n">
        <f aca="false">MAX(D6806,0)/1000</f>
        <v>0.4064</v>
      </c>
      <c r="F6806" s="25" t="n">
        <f aca="false">MAX(-D6806,0)/1000</f>
        <v>0</v>
      </c>
      <c r="G6806" s="23" t="str">
        <f aca="false">IF(E6806&gt;0,"ja","nein")</f>
        <v>ja</v>
      </c>
      <c r="H6806" s="26" t="n">
        <v>93.162</v>
      </c>
      <c r="I6806" s="26" t="n">
        <f aca="false">(H6806/10+IF(N6806=2025,Einstellungen!$B$23,Einstellungen!$C$23))*(1+Einstellungen!$B$10)</f>
        <v>31.031868</v>
      </c>
      <c r="J6806" s="25" t="n">
        <f aca="false">E6806*I6806/100</f>
        <v>0.126113511552</v>
      </c>
      <c r="K6806" s="25" t="n">
        <f aca="false">E6806*Einstellungen!$B$5/100</f>
        <v>0.117856</v>
      </c>
      <c r="L6806" s="23" t="str">
        <f aca="false">IF(I6806&lt;Einstellungen!$B$5,"ja","nein")</f>
        <v>nein</v>
      </c>
      <c r="M6806" s="23" t="s">
        <v>132</v>
      </c>
      <c r="N6806" s="23" t="n">
        <v>2025</v>
      </c>
      <c r="O6806" s="23" t="n">
        <v>21</v>
      </c>
    </row>
    <row r="6807" customFormat="false" ht="15" hidden="false" customHeight="false" outlineLevel="0" collapsed="false">
      <c r="A6807" s="22" t="n">
        <v>45975</v>
      </c>
      <c r="B6807" s="23" t="s">
        <v>96</v>
      </c>
      <c r="C6807" s="23" t="s">
        <v>121</v>
      </c>
      <c r="D6807" s="24" t="n">
        <v>389.2</v>
      </c>
      <c r="E6807" s="25" t="n">
        <f aca="false">MAX(D6807,0)/1000</f>
        <v>0.3892</v>
      </c>
      <c r="F6807" s="25" t="n">
        <f aca="false">MAX(-D6807,0)/1000</f>
        <v>0</v>
      </c>
      <c r="G6807" s="23" t="str">
        <f aca="false">IF(E6807&gt;0,"ja","nein")</f>
        <v>ja</v>
      </c>
      <c r="H6807" s="26" t="n">
        <v>97.015</v>
      </c>
      <c r="I6807" s="26" t="n">
        <f aca="false">(H6807/10+IF(N6807=2025,Einstellungen!$B$23,Einstellungen!$C$23))*(1+Einstellungen!$B$10)</f>
        <v>31.490375</v>
      </c>
      <c r="J6807" s="25" t="n">
        <f aca="false">E6807*I6807/100</f>
        <v>0.1225605395</v>
      </c>
      <c r="K6807" s="25" t="n">
        <f aca="false">E6807*Einstellungen!$B$5/100</f>
        <v>0.112868</v>
      </c>
      <c r="L6807" s="23" t="str">
        <f aca="false">IF(I6807&lt;Einstellungen!$B$5,"ja","nein")</f>
        <v>nein</v>
      </c>
      <c r="M6807" s="23" t="s">
        <v>132</v>
      </c>
      <c r="N6807" s="23" t="n">
        <v>2025</v>
      </c>
      <c r="O6807" s="23" t="n">
        <v>22</v>
      </c>
    </row>
    <row r="6808" customFormat="false" ht="15" hidden="false" customHeight="false" outlineLevel="0" collapsed="false">
      <c r="A6808" s="22" t="n">
        <v>45975</v>
      </c>
      <c r="B6808" s="23" t="s">
        <v>101</v>
      </c>
      <c r="C6808" s="23" t="s">
        <v>121</v>
      </c>
      <c r="D6808" s="24" t="n">
        <v>292.9</v>
      </c>
      <c r="E6808" s="25" t="n">
        <f aca="false">MAX(D6808,0)/1000</f>
        <v>0.2929</v>
      </c>
      <c r="F6808" s="25" t="n">
        <f aca="false">MAX(-D6808,0)/1000</f>
        <v>0</v>
      </c>
      <c r="G6808" s="23" t="str">
        <f aca="false">IF(E6808&gt;0,"ja","nein")</f>
        <v>ja</v>
      </c>
      <c r="H6808" s="26" t="n">
        <v>78.65</v>
      </c>
      <c r="I6808" s="26" t="n">
        <f aca="false">(H6808/10+IF(N6808=2025,Einstellungen!$B$23,Einstellungen!$C$23))*(1+Einstellungen!$B$10)</f>
        <v>29.30494</v>
      </c>
      <c r="J6808" s="25" t="n">
        <f aca="false">E6808*I6808/100</f>
        <v>0.08583416926</v>
      </c>
      <c r="K6808" s="25" t="n">
        <f aca="false">E6808*Einstellungen!$B$5/100</f>
        <v>0.084941</v>
      </c>
      <c r="L6808" s="23" t="str">
        <f aca="false">IF(I6808&lt;Einstellungen!$B$5,"ja","nein")</f>
        <v>nein</v>
      </c>
      <c r="M6808" s="23" t="s">
        <v>132</v>
      </c>
      <c r="N6808" s="23" t="n">
        <v>2025</v>
      </c>
      <c r="O6808" s="23" t="n">
        <v>23</v>
      </c>
    </row>
    <row r="6809" customFormat="false" ht="15" hidden="false" customHeight="false" outlineLevel="0" collapsed="false">
      <c r="A6809" s="22" t="n">
        <v>45976</v>
      </c>
      <c r="B6809" s="23" t="s">
        <v>102</v>
      </c>
      <c r="C6809" s="23" t="s">
        <v>122</v>
      </c>
      <c r="D6809" s="24" t="n">
        <v>286.9</v>
      </c>
      <c r="E6809" s="25" t="n">
        <f aca="false">MAX(D6809,0)/1000</f>
        <v>0.2869</v>
      </c>
      <c r="F6809" s="25" t="n">
        <f aca="false">MAX(-D6809,0)/1000</f>
        <v>0</v>
      </c>
      <c r="G6809" s="23" t="str">
        <f aca="false">IF(E6809&gt;0,"ja","nein")</f>
        <v>ja</v>
      </c>
      <c r="H6809" s="26" t="n">
        <v>77.377</v>
      </c>
      <c r="I6809" s="26" t="n">
        <f aca="false">(H6809/10+IF(N6809=2025,Einstellungen!$B$23,Einstellungen!$C$23))*(1+Einstellungen!$B$10)</f>
        <v>29.153453</v>
      </c>
      <c r="J6809" s="25" t="n">
        <f aca="false">E6809*I6809/100</f>
        <v>0.083641256657</v>
      </c>
      <c r="K6809" s="25" t="n">
        <f aca="false">E6809*Einstellungen!$B$5/100</f>
        <v>0.083201</v>
      </c>
      <c r="L6809" s="23" t="str">
        <f aca="false">IF(I6809&lt;Einstellungen!$B$5,"ja","nein")</f>
        <v>nein</v>
      </c>
      <c r="M6809" s="23" t="s">
        <v>132</v>
      </c>
      <c r="N6809" s="23" t="n">
        <v>2025</v>
      </c>
      <c r="O6809" s="23" t="n">
        <v>0</v>
      </c>
    </row>
    <row r="6810" customFormat="false" ht="15" hidden="false" customHeight="false" outlineLevel="0" collapsed="false">
      <c r="A6810" s="22" t="n">
        <v>45976</v>
      </c>
      <c r="B6810" s="23" t="s">
        <v>107</v>
      </c>
      <c r="C6810" s="23" t="s">
        <v>122</v>
      </c>
      <c r="D6810" s="24" t="n">
        <v>247.9</v>
      </c>
      <c r="E6810" s="25" t="n">
        <f aca="false">MAX(D6810,0)/1000</f>
        <v>0.2479</v>
      </c>
      <c r="F6810" s="25" t="n">
        <f aca="false">MAX(-D6810,0)/1000</f>
        <v>0</v>
      </c>
      <c r="G6810" s="23" t="str">
        <f aca="false">IF(E6810&gt;0,"ja","nein")</f>
        <v>ja</v>
      </c>
      <c r="H6810" s="26" t="n">
        <v>77.95</v>
      </c>
      <c r="I6810" s="26" t="n">
        <f aca="false">(H6810/10+IF(N6810=2025,Einstellungen!$B$23,Einstellungen!$C$23))*(1+Einstellungen!$B$10)</f>
        <v>29.22164</v>
      </c>
      <c r="J6810" s="25" t="n">
        <f aca="false">E6810*I6810/100</f>
        <v>0.07244044556</v>
      </c>
      <c r="K6810" s="25" t="n">
        <f aca="false">E6810*Einstellungen!$B$5/100</f>
        <v>0.071891</v>
      </c>
      <c r="L6810" s="23" t="str">
        <f aca="false">IF(I6810&lt;Einstellungen!$B$5,"ja","nein")</f>
        <v>nein</v>
      </c>
      <c r="M6810" s="23" t="s">
        <v>132</v>
      </c>
      <c r="N6810" s="23" t="n">
        <v>2025</v>
      </c>
      <c r="O6810" s="23" t="n">
        <v>1</v>
      </c>
    </row>
    <row r="6811" customFormat="false" ht="15" hidden="false" customHeight="false" outlineLevel="0" collapsed="false">
      <c r="A6811" s="22" t="n">
        <v>45976</v>
      </c>
      <c r="B6811" s="23" t="s">
        <v>108</v>
      </c>
      <c r="C6811" s="23" t="s">
        <v>122</v>
      </c>
      <c r="D6811" s="24" t="n">
        <v>227.5</v>
      </c>
      <c r="E6811" s="25" t="n">
        <f aca="false">MAX(D6811,0)/1000</f>
        <v>0.2275</v>
      </c>
      <c r="F6811" s="25" t="n">
        <f aca="false">MAX(-D6811,0)/1000</f>
        <v>0</v>
      </c>
      <c r="G6811" s="23" t="str">
        <f aca="false">IF(E6811&gt;0,"ja","nein")</f>
        <v>ja</v>
      </c>
      <c r="H6811" s="26" t="n">
        <v>74.718</v>
      </c>
      <c r="I6811" s="26" t="n">
        <f aca="false">(H6811/10+IF(N6811=2025,Einstellungen!$B$23,Einstellungen!$C$23))*(1+Einstellungen!$B$10)</f>
        <v>28.837032</v>
      </c>
      <c r="J6811" s="25" t="n">
        <f aca="false">E6811*I6811/100</f>
        <v>0.0656042478</v>
      </c>
      <c r="K6811" s="25" t="n">
        <f aca="false">E6811*Einstellungen!$B$5/100</f>
        <v>0.065975</v>
      </c>
      <c r="L6811" s="23" t="str">
        <f aca="false">IF(I6811&lt;Einstellungen!$B$5,"ja","nein")</f>
        <v>ja</v>
      </c>
      <c r="M6811" s="23" t="s">
        <v>132</v>
      </c>
      <c r="N6811" s="23" t="n">
        <v>2025</v>
      </c>
      <c r="O6811" s="23" t="n">
        <v>2</v>
      </c>
    </row>
    <row r="6812" customFormat="false" ht="15" hidden="false" customHeight="false" outlineLevel="0" collapsed="false">
      <c r="A6812" s="22" t="n">
        <v>45976</v>
      </c>
      <c r="B6812" s="23" t="s">
        <v>109</v>
      </c>
      <c r="C6812" s="23" t="s">
        <v>122</v>
      </c>
      <c r="D6812" s="24" t="n">
        <v>228.4</v>
      </c>
      <c r="E6812" s="25" t="n">
        <f aca="false">MAX(D6812,0)/1000</f>
        <v>0.2284</v>
      </c>
      <c r="F6812" s="25" t="n">
        <f aca="false">MAX(-D6812,0)/1000</f>
        <v>0</v>
      </c>
      <c r="G6812" s="23" t="str">
        <f aca="false">IF(E6812&gt;0,"ja","nein")</f>
        <v>ja</v>
      </c>
      <c r="H6812" s="26" t="n">
        <v>73.03</v>
      </c>
      <c r="I6812" s="26" t="n">
        <f aca="false">(H6812/10+IF(N6812=2025,Einstellungen!$B$23,Einstellungen!$C$23))*(1+Einstellungen!$B$10)</f>
        <v>28.63616</v>
      </c>
      <c r="J6812" s="25" t="n">
        <f aca="false">E6812*I6812/100</f>
        <v>0.06540498944</v>
      </c>
      <c r="K6812" s="25" t="n">
        <f aca="false">E6812*Einstellungen!$B$5/100</f>
        <v>0.066236</v>
      </c>
      <c r="L6812" s="23" t="str">
        <f aca="false">IF(I6812&lt;Einstellungen!$B$5,"ja","nein")</f>
        <v>ja</v>
      </c>
      <c r="M6812" s="23" t="s">
        <v>132</v>
      </c>
      <c r="N6812" s="23" t="n">
        <v>2025</v>
      </c>
      <c r="O6812" s="23" t="n">
        <v>3</v>
      </c>
    </row>
    <row r="6813" customFormat="false" ht="15" hidden="false" customHeight="false" outlineLevel="0" collapsed="false">
      <c r="A6813" s="22" t="n">
        <v>45976</v>
      </c>
      <c r="B6813" s="23" t="s">
        <v>110</v>
      </c>
      <c r="C6813" s="23" t="s">
        <v>122</v>
      </c>
      <c r="D6813" s="24" t="n">
        <v>226.7</v>
      </c>
      <c r="E6813" s="25" t="n">
        <f aca="false">MAX(D6813,0)/1000</f>
        <v>0.2267</v>
      </c>
      <c r="F6813" s="25" t="n">
        <f aca="false">MAX(-D6813,0)/1000</f>
        <v>0</v>
      </c>
      <c r="G6813" s="23" t="str">
        <f aca="false">IF(E6813&gt;0,"ja","nein")</f>
        <v>ja</v>
      </c>
      <c r="H6813" s="26" t="n">
        <v>72.2</v>
      </c>
      <c r="I6813" s="26" t="n">
        <f aca="false">(H6813/10+IF(N6813=2025,Einstellungen!$B$23,Einstellungen!$C$23))*(1+Einstellungen!$B$10)</f>
        <v>28.53739</v>
      </c>
      <c r="J6813" s="25" t="n">
        <f aca="false">E6813*I6813/100</f>
        <v>0.06469426313</v>
      </c>
      <c r="K6813" s="25" t="n">
        <f aca="false">E6813*Einstellungen!$B$5/100</f>
        <v>0.065743</v>
      </c>
      <c r="L6813" s="23" t="str">
        <f aca="false">IF(I6813&lt;Einstellungen!$B$5,"ja","nein")</f>
        <v>ja</v>
      </c>
      <c r="M6813" s="23" t="s">
        <v>132</v>
      </c>
      <c r="N6813" s="23" t="n">
        <v>2025</v>
      </c>
      <c r="O6813" s="23" t="n">
        <v>4</v>
      </c>
    </row>
    <row r="6814" customFormat="false" ht="15" hidden="false" customHeight="false" outlineLevel="0" collapsed="false">
      <c r="A6814" s="22" t="n">
        <v>45976</v>
      </c>
      <c r="B6814" s="23" t="s">
        <v>111</v>
      </c>
      <c r="C6814" s="23" t="s">
        <v>122</v>
      </c>
      <c r="D6814" s="24" t="n">
        <v>233.4</v>
      </c>
      <c r="E6814" s="25" t="n">
        <f aca="false">MAX(D6814,0)/1000</f>
        <v>0.2334</v>
      </c>
      <c r="F6814" s="25" t="n">
        <f aca="false">MAX(-D6814,0)/1000</f>
        <v>0</v>
      </c>
      <c r="G6814" s="23" t="str">
        <f aca="false">IF(E6814&gt;0,"ja","nein")</f>
        <v>ja</v>
      </c>
      <c r="H6814" s="26" t="n">
        <v>70.615</v>
      </c>
      <c r="I6814" s="26" t="n">
        <f aca="false">(H6814/10+IF(N6814=2025,Einstellungen!$B$23,Einstellungen!$C$23))*(1+Einstellungen!$B$10)</f>
        <v>28.348775</v>
      </c>
      <c r="J6814" s="25" t="n">
        <f aca="false">E6814*I6814/100</f>
        <v>0.06616604085</v>
      </c>
      <c r="K6814" s="25" t="n">
        <f aca="false">E6814*Einstellungen!$B$5/100</f>
        <v>0.067686</v>
      </c>
      <c r="L6814" s="23" t="str">
        <f aca="false">IF(I6814&lt;Einstellungen!$B$5,"ja","nein")</f>
        <v>ja</v>
      </c>
      <c r="M6814" s="23" t="s">
        <v>132</v>
      </c>
      <c r="N6814" s="23" t="n">
        <v>2025</v>
      </c>
      <c r="O6814" s="23" t="n">
        <v>5</v>
      </c>
    </row>
    <row r="6815" customFormat="false" ht="15" hidden="false" customHeight="false" outlineLevel="0" collapsed="false">
      <c r="A6815" s="22" t="n">
        <v>45976</v>
      </c>
      <c r="B6815" s="23" t="s">
        <v>112</v>
      </c>
      <c r="C6815" s="23" t="s">
        <v>122</v>
      </c>
      <c r="D6815" s="24" t="n">
        <v>248</v>
      </c>
      <c r="E6815" s="25" t="n">
        <f aca="false">MAX(D6815,0)/1000</f>
        <v>0.248</v>
      </c>
      <c r="F6815" s="25" t="n">
        <f aca="false">MAX(-D6815,0)/1000</f>
        <v>0</v>
      </c>
      <c r="G6815" s="23" t="str">
        <f aca="false">IF(E6815&gt;0,"ja","nein")</f>
        <v>ja</v>
      </c>
      <c r="H6815" s="26" t="n">
        <v>68.157</v>
      </c>
      <c r="I6815" s="26" t="n">
        <f aca="false">(H6815/10+IF(N6815=2025,Einstellungen!$B$23,Einstellungen!$C$23))*(1+Einstellungen!$B$10)</f>
        <v>28.056273</v>
      </c>
      <c r="J6815" s="25" t="n">
        <f aca="false">E6815*I6815/100</f>
        <v>0.06957955704</v>
      </c>
      <c r="K6815" s="25" t="n">
        <f aca="false">E6815*Einstellungen!$B$5/100</f>
        <v>0.07192</v>
      </c>
      <c r="L6815" s="23" t="str">
        <f aca="false">IF(I6815&lt;Einstellungen!$B$5,"ja","nein")</f>
        <v>ja</v>
      </c>
      <c r="M6815" s="23" t="s">
        <v>132</v>
      </c>
      <c r="N6815" s="23" t="n">
        <v>2025</v>
      </c>
      <c r="O6815" s="23" t="n">
        <v>6</v>
      </c>
    </row>
    <row r="6816" customFormat="false" ht="15" hidden="false" customHeight="false" outlineLevel="0" collapsed="false">
      <c r="A6816" s="22" t="n">
        <v>45976</v>
      </c>
      <c r="B6816" s="23" t="s">
        <v>113</v>
      </c>
      <c r="C6816" s="23" t="s">
        <v>122</v>
      </c>
      <c r="D6816" s="24" t="n">
        <v>248</v>
      </c>
      <c r="E6816" s="25" t="n">
        <f aca="false">MAX(D6816,0)/1000</f>
        <v>0.248</v>
      </c>
      <c r="F6816" s="25" t="n">
        <f aca="false">MAX(-D6816,0)/1000</f>
        <v>0</v>
      </c>
      <c r="G6816" s="23" t="str">
        <f aca="false">IF(E6816&gt;0,"ja","nein")</f>
        <v>ja</v>
      </c>
      <c r="H6816" s="26" t="n">
        <v>77.055</v>
      </c>
      <c r="I6816" s="26" t="n">
        <f aca="false">(H6816/10+IF(N6816=2025,Einstellungen!$B$23,Einstellungen!$C$23))*(1+Einstellungen!$B$10)</f>
        <v>29.115135</v>
      </c>
      <c r="J6816" s="25" t="n">
        <f aca="false">E6816*I6816/100</f>
        <v>0.0722055348</v>
      </c>
      <c r="K6816" s="25" t="n">
        <f aca="false">E6816*Einstellungen!$B$5/100</f>
        <v>0.07192</v>
      </c>
      <c r="L6816" s="23" t="str">
        <f aca="false">IF(I6816&lt;Einstellungen!$B$5,"ja","nein")</f>
        <v>nein</v>
      </c>
      <c r="M6816" s="23" t="s">
        <v>132</v>
      </c>
      <c r="N6816" s="23" t="n">
        <v>2025</v>
      </c>
      <c r="O6816" s="23" t="n">
        <v>7</v>
      </c>
    </row>
    <row r="6817" customFormat="false" ht="15" hidden="false" customHeight="false" outlineLevel="0" collapsed="false">
      <c r="A6817" s="22" t="n">
        <v>45976</v>
      </c>
      <c r="B6817" s="23" t="s">
        <v>114</v>
      </c>
      <c r="C6817" s="23" t="s">
        <v>122</v>
      </c>
      <c r="D6817" s="24" t="n">
        <v>246.2</v>
      </c>
      <c r="E6817" s="25" t="n">
        <f aca="false">MAX(D6817,0)/1000</f>
        <v>0.2462</v>
      </c>
      <c r="F6817" s="25" t="n">
        <f aca="false">MAX(-D6817,0)/1000</f>
        <v>0</v>
      </c>
      <c r="G6817" s="23" t="str">
        <f aca="false">IF(E6817&gt;0,"ja","nein")</f>
        <v>ja</v>
      </c>
      <c r="H6817" s="26" t="n">
        <v>80.065</v>
      </c>
      <c r="I6817" s="26" t="n">
        <f aca="false">(H6817/10+IF(N6817=2025,Einstellungen!$B$23,Einstellungen!$C$23))*(1+Einstellungen!$B$10)</f>
        <v>29.473325</v>
      </c>
      <c r="J6817" s="25" t="n">
        <f aca="false">E6817*I6817/100</f>
        <v>0.07256332615</v>
      </c>
      <c r="K6817" s="25" t="n">
        <f aca="false">E6817*Einstellungen!$B$5/100</f>
        <v>0.071398</v>
      </c>
      <c r="L6817" s="23" t="str">
        <f aca="false">IF(I6817&lt;Einstellungen!$B$5,"ja","nein")</f>
        <v>nein</v>
      </c>
      <c r="M6817" s="23" t="s">
        <v>132</v>
      </c>
      <c r="N6817" s="23" t="n">
        <v>2025</v>
      </c>
      <c r="O6817" s="23" t="n">
        <v>8</v>
      </c>
    </row>
    <row r="6818" customFormat="false" ht="15" hidden="false" customHeight="false" outlineLevel="0" collapsed="false">
      <c r="A6818" s="22" t="n">
        <v>45976</v>
      </c>
      <c r="B6818" s="23" t="s">
        <v>115</v>
      </c>
      <c r="C6818" s="23" t="s">
        <v>122</v>
      </c>
      <c r="D6818" s="24" t="n">
        <v>65.7</v>
      </c>
      <c r="E6818" s="25" t="n">
        <f aca="false">MAX(D6818,0)/1000</f>
        <v>0.0657</v>
      </c>
      <c r="F6818" s="25" t="n">
        <f aca="false">MAX(-D6818,0)/1000</f>
        <v>0</v>
      </c>
      <c r="G6818" s="23" t="str">
        <f aca="false">IF(E6818&gt;0,"ja","nein")</f>
        <v>ja</v>
      </c>
      <c r="H6818" s="26" t="n">
        <v>85.235</v>
      </c>
      <c r="I6818" s="26" t="n">
        <f aca="false">(H6818/10+IF(N6818=2025,Einstellungen!$B$23,Einstellungen!$C$23))*(1+Einstellungen!$B$10)</f>
        <v>30.088555</v>
      </c>
      <c r="J6818" s="25" t="n">
        <f aca="false">E6818*I6818/100</f>
        <v>0.019768180635</v>
      </c>
      <c r="K6818" s="25" t="n">
        <f aca="false">E6818*Einstellungen!$B$5/100</f>
        <v>0.019053</v>
      </c>
      <c r="L6818" s="23" t="str">
        <f aca="false">IF(I6818&lt;Einstellungen!$B$5,"ja","nein")</f>
        <v>nein</v>
      </c>
      <c r="M6818" s="23" t="s">
        <v>132</v>
      </c>
      <c r="N6818" s="23" t="n">
        <v>2025</v>
      </c>
      <c r="O6818" s="23" t="n">
        <v>9</v>
      </c>
    </row>
    <row r="6819" customFormat="false" ht="15" hidden="false" customHeight="false" outlineLevel="0" collapsed="false">
      <c r="A6819" s="22" t="n">
        <v>45976</v>
      </c>
      <c r="B6819" s="23" t="s">
        <v>116</v>
      </c>
      <c r="C6819" s="23" t="s">
        <v>122</v>
      </c>
      <c r="D6819" s="24" t="n">
        <v>-184.5</v>
      </c>
      <c r="E6819" s="25" t="n">
        <f aca="false">MAX(D6819,0)/1000</f>
        <v>0</v>
      </c>
      <c r="F6819" s="25" t="n">
        <f aca="false">MAX(-D6819,0)/1000</f>
        <v>0.1845</v>
      </c>
      <c r="G6819" s="23" t="str">
        <f aca="false">IF(E6819&gt;0,"ja","nein")</f>
        <v>nein</v>
      </c>
      <c r="H6819" s="26" t="n">
        <v>85.612</v>
      </c>
      <c r="I6819" s="26" t="n">
        <f aca="false">(H6819/10+IF(N6819=2025,Einstellungen!$B$23,Einstellungen!$C$23))*(1+Einstellungen!$B$10)</f>
        <v>30.133418</v>
      </c>
      <c r="J6819" s="25" t="n">
        <f aca="false">E6819*I6819/100</f>
        <v>0</v>
      </c>
      <c r="K6819" s="25" t="n">
        <f aca="false">E6819*Einstellungen!$B$5/100</f>
        <v>0</v>
      </c>
      <c r="L6819" s="23" t="str">
        <f aca="false">IF(I6819&lt;Einstellungen!$B$5,"ja","nein")</f>
        <v>nein</v>
      </c>
      <c r="M6819" s="23" t="s">
        <v>132</v>
      </c>
      <c r="N6819" s="23" t="n">
        <v>2025</v>
      </c>
      <c r="O6819" s="23" t="n">
        <v>10</v>
      </c>
    </row>
    <row r="6820" customFormat="false" ht="15" hidden="false" customHeight="false" outlineLevel="0" collapsed="false">
      <c r="A6820" s="22" t="n">
        <v>45976</v>
      </c>
      <c r="B6820" s="23" t="s">
        <v>117</v>
      </c>
      <c r="C6820" s="23" t="s">
        <v>122</v>
      </c>
      <c r="D6820" s="24" t="n">
        <v>-57.4</v>
      </c>
      <c r="E6820" s="25" t="n">
        <f aca="false">MAX(D6820,0)/1000</f>
        <v>0</v>
      </c>
      <c r="F6820" s="25" t="n">
        <f aca="false">MAX(-D6820,0)/1000</f>
        <v>0.0574</v>
      </c>
      <c r="G6820" s="23" t="str">
        <f aca="false">IF(E6820&gt;0,"ja","nein")</f>
        <v>nein</v>
      </c>
      <c r="H6820" s="26" t="n">
        <v>85.422</v>
      </c>
      <c r="I6820" s="26" t="n">
        <f aca="false">(H6820/10+IF(N6820=2025,Einstellungen!$B$23,Einstellungen!$C$23))*(1+Einstellungen!$B$10)</f>
        <v>30.110808</v>
      </c>
      <c r="J6820" s="25" t="n">
        <f aca="false">E6820*I6820/100</f>
        <v>0</v>
      </c>
      <c r="K6820" s="25" t="n">
        <f aca="false">E6820*Einstellungen!$B$5/100</f>
        <v>0</v>
      </c>
      <c r="L6820" s="23" t="str">
        <f aca="false">IF(I6820&lt;Einstellungen!$B$5,"ja","nein")</f>
        <v>nein</v>
      </c>
      <c r="M6820" s="23" t="s">
        <v>132</v>
      </c>
      <c r="N6820" s="23" t="n">
        <v>2025</v>
      </c>
      <c r="O6820" s="23" t="n">
        <v>11</v>
      </c>
    </row>
    <row r="6821" customFormat="false" ht="15" hidden="false" customHeight="false" outlineLevel="0" collapsed="false">
      <c r="A6821" s="22" t="n">
        <v>45976</v>
      </c>
      <c r="B6821" s="23" t="s">
        <v>118</v>
      </c>
      <c r="C6821" s="23" t="s">
        <v>122</v>
      </c>
      <c r="D6821" s="24" t="n">
        <v>66.6</v>
      </c>
      <c r="E6821" s="25" t="n">
        <f aca="false">MAX(D6821,0)/1000</f>
        <v>0.0666</v>
      </c>
      <c r="F6821" s="25" t="n">
        <f aca="false">MAX(-D6821,0)/1000</f>
        <v>0</v>
      </c>
      <c r="G6821" s="23" t="str">
        <f aca="false">IF(E6821&gt;0,"ja","nein")</f>
        <v>ja</v>
      </c>
      <c r="H6821" s="26" t="n">
        <v>84.192</v>
      </c>
      <c r="I6821" s="26" t="n">
        <f aca="false">(H6821/10+IF(N6821=2025,Einstellungen!$B$23,Einstellungen!$C$23))*(1+Einstellungen!$B$10)</f>
        <v>29.964438</v>
      </c>
      <c r="J6821" s="25" t="n">
        <f aca="false">E6821*I6821/100</f>
        <v>0.019956315708</v>
      </c>
      <c r="K6821" s="25" t="n">
        <f aca="false">E6821*Einstellungen!$B$5/100</f>
        <v>0.019314</v>
      </c>
      <c r="L6821" s="23" t="str">
        <f aca="false">IF(I6821&lt;Einstellungen!$B$5,"ja","nein")</f>
        <v>nein</v>
      </c>
      <c r="M6821" s="23" t="s">
        <v>132</v>
      </c>
      <c r="N6821" s="23" t="n">
        <v>2025</v>
      </c>
      <c r="O6821" s="23" t="n">
        <v>12</v>
      </c>
    </row>
    <row r="6822" customFormat="false" ht="15" hidden="false" customHeight="false" outlineLevel="0" collapsed="false">
      <c r="A6822" s="22" t="n">
        <v>45976</v>
      </c>
      <c r="B6822" s="23" t="s">
        <v>119</v>
      </c>
      <c r="C6822" s="23" t="s">
        <v>122</v>
      </c>
      <c r="D6822" s="24" t="n">
        <v>-7.6</v>
      </c>
      <c r="E6822" s="25" t="n">
        <f aca="false">MAX(D6822,0)/1000</f>
        <v>0</v>
      </c>
      <c r="F6822" s="25" t="n">
        <f aca="false">MAX(-D6822,0)/1000</f>
        <v>0.0076</v>
      </c>
      <c r="G6822" s="23" t="str">
        <f aca="false">IF(E6822&gt;0,"ja","nein")</f>
        <v>nein</v>
      </c>
      <c r="H6822" s="26" t="n">
        <v>90.668</v>
      </c>
      <c r="I6822" s="26" t="n">
        <f aca="false">(H6822/10+IF(N6822=2025,Einstellungen!$B$23,Einstellungen!$C$23))*(1+Einstellungen!$B$10)</f>
        <v>30.735082</v>
      </c>
      <c r="J6822" s="25" t="n">
        <f aca="false">E6822*I6822/100</f>
        <v>0</v>
      </c>
      <c r="K6822" s="25" t="n">
        <f aca="false">E6822*Einstellungen!$B$5/100</f>
        <v>0</v>
      </c>
      <c r="L6822" s="23" t="str">
        <f aca="false">IF(I6822&lt;Einstellungen!$B$5,"ja","nein")</f>
        <v>nein</v>
      </c>
      <c r="M6822" s="23" t="s">
        <v>132</v>
      </c>
      <c r="N6822" s="23" t="n">
        <v>2025</v>
      </c>
      <c r="O6822" s="23" t="n">
        <v>13</v>
      </c>
    </row>
    <row r="6823" customFormat="false" ht="15" hidden="false" customHeight="false" outlineLevel="0" collapsed="false">
      <c r="A6823" s="22" t="n">
        <v>45976</v>
      </c>
      <c r="B6823" s="23" t="s">
        <v>120</v>
      </c>
      <c r="C6823" s="23" t="s">
        <v>122</v>
      </c>
      <c r="D6823" s="24" t="n">
        <v>15.6</v>
      </c>
      <c r="E6823" s="25" t="n">
        <f aca="false">MAX(D6823,0)/1000</f>
        <v>0.0156</v>
      </c>
      <c r="F6823" s="25" t="n">
        <f aca="false">MAX(-D6823,0)/1000</f>
        <v>0</v>
      </c>
      <c r="G6823" s="23" t="str">
        <f aca="false">IF(E6823&gt;0,"ja","nein")</f>
        <v>ja</v>
      </c>
      <c r="H6823" s="26" t="n">
        <v>94.653</v>
      </c>
      <c r="I6823" s="26" t="n">
        <f aca="false">(H6823/10+IF(N6823=2025,Einstellungen!$B$23,Einstellungen!$C$23))*(1+Einstellungen!$B$10)</f>
        <v>31.209297</v>
      </c>
      <c r="J6823" s="25" t="n">
        <f aca="false">E6823*I6823/100</f>
        <v>0.004868650332</v>
      </c>
      <c r="K6823" s="25" t="n">
        <f aca="false">E6823*Einstellungen!$B$5/100</f>
        <v>0.004524</v>
      </c>
      <c r="L6823" s="23" t="str">
        <f aca="false">IF(I6823&lt;Einstellungen!$B$5,"ja","nein")</f>
        <v>nein</v>
      </c>
      <c r="M6823" s="23" t="s">
        <v>132</v>
      </c>
      <c r="N6823" s="23" t="n">
        <v>2025</v>
      </c>
      <c r="O6823" s="23" t="n">
        <v>14</v>
      </c>
    </row>
    <row r="6824" customFormat="false" ht="15" hidden="false" customHeight="false" outlineLevel="0" collapsed="false">
      <c r="A6824" s="22" t="n">
        <v>45976</v>
      </c>
      <c r="B6824" s="23" t="s">
        <v>104</v>
      </c>
      <c r="C6824" s="23" t="s">
        <v>122</v>
      </c>
      <c r="D6824" s="24" t="n">
        <v>-40</v>
      </c>
      <c r="E6824" s="25" t="n">
        <f aca="false">MAX(D6824,0)/1000</f>
        <v>0</v>
      </c>
      <c r="F6824" s="25" t="n">
        <f aca="false">MAX(-D6824,0)/1000</f>
        <v>0.04</v>
      </c>
      <c r="G6824" s="23" t="str">
        <f aca="false">IF(E6824&gt;0,"ja","nein")</f>
        <v>nein</v>
      </c>
      <c r="H6824" s="26" t="n">
        <v>101.192</v>
      </c>
      <c r="I6824" s="26" t="n">
        <f aca="false">(H6824/10+IF(N6824=2025,Einstellungen!$B$23,Einstellungen!$C$23))*(1+Einstellungen!$B$10)</f>
        <v>31.987438</v>
      </c>
      <c r="J6824" s="25" t="n">
        <f aca="false">E6824*I6824/100</f>
        <v>0</v>
      </c>
      <c r="K6824" s="25" t="n">
        <f aca="false">E6824*Einstellungen!$B$5/100</f>
        <v>0</v>
      </c>
      <c r="L6824" s="23" t="str">
        <f aca="false">IF(I6824&lt;Einstellungen!$B$5,"ja","nein")</f>
        <v>nein</v>
      </c>
      <c r="M6824" s="23" t="s">
        <v>132</v>
      </c>
      <c r="N6824" s="23" t="n">
        <v>2025</v>
      </c>
      <c r="O6824" s="23" t="n">
        <v>15</v>
      </c>
    </row>
    <row r="6825" customFormat="false" ht="15" hidden="false" customHeight="false" outlineLevel="0" collapsed="false">
      <c r="A6825" s="22" t="n">
        <v>45976</v>
      </c>
      <c r="B6825" s="23" t="s">
        <v>105</v>
      </c>
      <c r="C6825" s="23" t="s">
        <v>122</v>
      </c>
      <c r="D6825" s="24" t="n">
        <v>-8.8</v>
      </c>
      <c r="E6825" s="25" t="n">
        <f aca="false">MAX(D6825,0)/1000</f>
        <v>0</v>
      </c>
      <c r="F6825" s="25" t="n">
        <f aca="false">MAX(-D6825,0)/1000</f>
        <v>0.0088</v>
      </c>
      <c r="G6825" s="23" t="str">
        <f aca="false">IF(E6825&gt;0,"ja","nein")</f>
        <v>nein</v>
      </c>
      <c r="H6825" s="26" t="n">
        <v>109.793</v>
      </c>
      <c r="I6825" s="26" t="n">
        <f aca="false">(H6825/10+IF(N6825=2025,Einstellungen!$B$23,Einstellungen!$C$23))*(1+Einstellungen!$B$10)</f>
        <v>33.010957</v>
      </c>
      <c r="J6825" s="25" t="n">
        <f aca="false">E6825*I6825/100</f>
        <v>0</v>
      </c>
      <c r="K6825" s="25" t="n">
        <f aca="false">E6825*Einstellungen!$B$5/100</f>
        <v>0</v>
      </c>
      <c r="L6825" s="23" t="str">
        <f aca="false">IF(I6825&lt;Einstellungen!$B$5,"ja","nein")</f>
        <v>nein</v>
      </c>
      <c r="M6825" s="23" t="s">
        <v>132</v>
      </c>
      <c r="N6825" s="23" t="n">
        <v>2025</v>
      </c>
      <c r="O6825" s="23" t="n">
        <v>16</v>
      </c>
    </row>
    <row r="6826" customFormat="false" ht="15" hidden="false" customHeight="false" outlineLevel="0" collapsed="false">
      <c r="A6826" s="22" t="n">
        <v>45976</v>
      </c>
      <c r="B6826" s="23" t="s">
        <v>97</v>
      </c>
      <c r="C6826" s="23" t="s">
        <v>122</v>
      </c>
      <c r="D6826" s="24" t="n">
        <v>23.8</v>
      </c>
      <c r="E6826" s="25" t="n">
        <f aca="false">MAX(D6826,0)/1000</f>
        <v>0.0238</v>
      </c>
      <c r="F6826" s="25" t="n">
        <f aca="false">MAX(-D6826,0)/1000</f>
        <v>0</v>
      </c>
      <c r="G6826" s="23" t="str">
        <f aca="false">IF(E6826&gt;0,"ja","nein")</f>
        <v>ja</v>
      </c>
      <c r="H6826" s="26" t="n">
        <v>121.8</v>
      </c>
      <c r="I6826" s="26" t="n">
        <f aca="false">(H6826/10+IF(N6826=2025,Einstellungen!$B$23,Einstellungen!$C$23))*(1+Einstellungen!$B$10)</f>
        <v>34.43979</v>
      </c>
      <c r="J6826" s="25" t="n">
        <f aca="false">E6826*I6826/100</f>
        <v>0.00819667002</v>
      </c>
      <c r="K6826" s="25" t="n">
        <f aca="false">E6826*Einstellungen!$B$5/100</f>
        <v>0.006902</v>
      </c>
      <c r="L6826" s="23" t="str">
        <f aca="false">IF(I6826&lt;Einstellungen!$B$5,"ja","nein")</f>
        <v>nein</v>
      </c>
      <c r="M6826" s="23" t="s">
        <v>132</v>
      </c>
      <c r="N6826" s="23" t="n">
        <v>2025</v>
      </c>
      <c r="O6826" s="23" t="n">
        <v>17</v>
      </c>
    </row>
    <row r="6827" customFormat="false" ht="15" hidden="false" customHeight="false" outlineLevel="0" collapsed="false">
      <c r="A6827" s="22" t="n">
        <v>45976</v>
      </c>
      <c r="B6827" s="23" t="s">
        <v>99</v>
      </c>
      <c r="C6827" s="23" t="s">
        <v>122</v>
      </c>
      <c r="D6827" s="24" t="n">
        <v>29.7</v>
      </c>
      <c r="E6827" s="25" t="n">
        <f aca="false">MAX(D6827,0)/1000</f>
        <v>0.0297</v>
      </c>
      <c r="F6827" s="25" t="n">
        <f aca="false">MAX(-D6827,0)/1000</f>
        <v>0</v>
      </c>
      <c r="G6827" s="23" t="str">
        <f aca="false">IF(E6827&gt;0,"ja","nein")</f>
        <v>ja</v>
      </c>
      <c r="H6827" s="26" t="n">
        <v>121.523</v>
      </c>
      <c r="I6827" s="26" t="n">
        <f aca="false">(H6827/10+IF(N6827=2025,Einstellungen!$B$23,Einstellungen!$C$23))*(1+Einstellungen!$B$10)</f>
        <v>34.406827</v>
      </c>
      <c r="J6827" s="25" t="n">
        <f aca="false">E6827*I6827/100</f>
        <v>0.010218827619</v>
      </c>
      <c r="K6827" s="25" t="n">
        <f aca="false">E6827*Einstellungen!$B$5/100</f>
        <v>0.008613</v>
      </c>
      <c r="L6827" s="23" t="str">
        <f aca="false">IF(I6827&lt;Einstellungen!$B$5,"ja","nein")</f>
        <v>nein</v>
      </c>
      <c r="M6827" s="23" t="s">
        <v>132</v>
      </c>
      <c r="N6827" s="23" t="n">
        <v>2025</v>
      </c>
      <c r="O6827" s="23" t="n">
        <v>18</v>
      </c>
    </row>
    <row r="6828" customFormat="false" ht="15" hidden="false" customHeight="false" outlineLevel="0" collapsed="false">
      <c r="A6828" s="22" t="n">
        <v>45976</v>
      </c>
      <c r="B6828" s="23" t="s">
        <v>100</v>
      </c>
      <c r="C6828" s="23" t="s">
        <v>122</v>
      </c>
      <c r="D6828" s="24" t="n">
        <v>-1</v>
      </c>
      <c r="E6828" s="25" t="n">
        <f aca="false">MAX(D6828,0)/1000</f>
        <v>0</v>
      </c>
      <c r="F6828" s="25" t="n">
        <f aca="false">MAX(-D6828,0)/1000</f>
        <v>0.001</v>
      </c>
      <c r="G6828" s="23" t="str">
        <f aca="false">IF(E6828&gt;0,"ja","nein")</f>
        <v>nein</v>
      </c>
      <c r="H6828" s="26" t="n">
        <v>114.065</v>
      </c>
      <c r="I6828" s="26" t="n">
        <f aca="false">(H6828/10+IF(N6828=2025,Einstellungen!$B$23,Einstellungen!$C$23))*(1+Einstellungen!$B$10)</f>
        <v>33.519325</v>
      </c>
      <c r="J6828" s="25" t="n">
        <f aca="false">E6828*I6828/100</f>
        <v>0</v>
      </c>
      <c r="K6828" s="25" t="n">
        <f aca="false">E6828*Einstellungen!$B$5/100</f>
        <v>0</v>
      </c>
      <c r="L6828" s="23" t="str">
        <f aca="false">IF(I6828&lt;Einstellungen!$B$5,"ja","nein")</f>
        <v>nein</v>
      </c>
      <c r="M6828" s="23" t="s">
        <v>132</v>
      </c>
      <c r="N6828" s="23" t="n">
        <v>2025</v>
      </c>
      <c r="O6828" s="23" t="n">
        <v>19</v>
      </c>
    </row>
    <row r="6829" customFormat="false" ht="15" hidden="false" customHeight="false" outlineLevel="0" collapsed="false">
      <c r="A6829" s="22" t="n">
        <v>45976</v>
      </c>
      <c r="B6829" s="23" t="s">
        <v>92</v>
      </c>
      <c r="C6829" s="23" t="s">
        <v>122</v>
      </c>
      <c r="D6829" s="24" t="n">
        <v>48.1</v>
      </c>
      <c r="E6829" s="25" t="n">
        <f aca="false">MAX(D6829,0)/1000</f>
        <v>0.0481</v>
      </c>
      <c r="F6829" s="25" t="n">
        <f aca="false">MAX(-D6829,0)/1000</f>
        <v>0</v>
      </c>
      <c r="G6829" s="23" t="str">
        <f aca="false">IF(E6829&gt;0,"ja","nein")</f>
        <v>ja</v>
      </c>
      <c r="H6829" s="26" t="n">
        <v>109.125</v>
      </c>
      <c r="I6829" s="26" t="n">
        <f aca="false">(H6829/10+IF(N6829=2025,Einstellungen!$B$23,Einstellungen!$C$23))*(1+Einstellungen!$B$10)</f>
        <v>32.931465</v>
      </c>
      <c r="J6829" s="25" t="n">
        <f aca="false">E6829*I6829/100</f>
        <v>0.015840034665</v>
      </c>
      <c r="K6829" s="25" t="n">
        <f aca="false">E6829*Einstellungen!$B$5/100</f>
        <v>0.013949</v>
      </c>
      <c r="L6829" s="23" t="str">
        <f aca="false">IF(I6829&lt;Einstellungen!$B$5,"ja","nein")</f>
        <v>nein</v>
      </c>
      <c r="M6829" s="23" t="s">
        <v>132</v>
      </c>
      <c r="N6829" s="23" t="n">
        <v>2025</v>
      </c>
      <c r="O6829" s="23" t="n">
        <v>20</v>
      </c>
    </row>
    <row r="6830" customFormat="false" ht="15" hidden="false" customHeight="false" outlineLevel="0" collapsed="false">
      <c r="A6830" s="22" t="n">
        <v>45976</v>
      </c>
      <c r="B6830" s="23" t="s">
        <v>95</v>
      </c>
      <c r="C6830" s="23" t="s">
        <v>122</v>
      </c>
      <c r="D6830" s="24" t="n">
        <v>320.4</v>
      </c>
      <c r="E6830" s="25" t="n">
        <f aca="false">MAX(D6830,0)/1000</f>
        <v>0.3204</v>
      </c>
      <c r="F6830" s="25" t="n">
        <f aca="false">MAX(-D6830,0)/1000</f>
        <v>0</v>
      </c>
      <c r="G6830" s="23" t="str">
        <f aca="false">IF(E6830&gt;0,"ja","nein")</f>
        <v>ja</v>
      </c>
      <c r="H6830" s="26" t="n">
        <v>102.885</v>
      </c>
      <c r="I6830" s="26" t="n">
        <f aca="false">(H6830/10+IF(N6830=2025,Einstellungen!$B$23,Einstellungen!$C$23))*(1+Einstellungen!$B$10)</f>
        <v>32.188905</v>
      </c>
      <c r="J6830" s="25" t="n">
        <f aca="false">E6830*I6830/100</f>
        <v>0.10313325162</v>
      </c>
      <c r="K6830" s="25" t="n">
        <f aca="false">E6830*Einstellungen!$B$5/100</f>
        <v>0.092916</v>
      </c>
      <c r="L6830" s="23" t="str">
        <f aca="false">IF(I6830&lt;Einstellungen!$B$5,"ja","nein")</f>
        <v>nein</v>
      </c>
      <c r="M6830" s="23" t="s">
        <v>132</v>
      </c>
      <c r="N6830" s="23" t="n">
        <v>2025</v>
      </c>
      <c r="O6830" s="23" t="n">
        <v>21</v>
      </c>
    </row>
    <row r="6831" customFormat="false" ht="15" hidden="false" customHeight="false" outlineLevel="0" collapsed="false">
      <c r="A6831" s="22" t="n">
        <v>45976</v>
      </c>
      <c r="B6831" s="23" t="s">
        <v>96</v>
      </c>
      <c r="C6831" s="23" t="s">
        <v>122</v>
      </c>
      <c r="D6831" s="24" t="n">
        <v>531.6</v>
      </c>
      <c r="E6831" s="25" t="n">
        <f aca="false">MAX(D6831,0)/1000</f>
        <v>0.5316</v>
      </c>
      <c r="F6831" s="25" t="n">
        <f aca="false">MAX(-D6831,0)/1000</f>
        <v>0</v>
      </c>
      <c r="G6831" s="23" t="str">
        <f aca="false">IF(E6831&gt;0,"ja","nein")</f>
        <v>ja</v>
      </c>
      <c r="H6831" s="26" t="n">
        <v>101.718</v>
      </c>
      <c r="I6831" s="26" t="n">
        <f aca="false">(H6831/10+IF(N6831=2025,Einstellungen!$B$23,Einstellungen!$C$23))*(1+Einstellungen!$B$10)</f>
        <v>32.050032</v>
      </c>
      <c r="J6831" s="25" t="n">
        <f aca="false">E6831*I6831/100</f>
        <v>0.170377970112</v>
      </c>
      <c r="K6831" s="25" t="n">
        <f aca="false">E6831*Einstellungen!$B$5/100</f>
        <v>0.154164</v>
      </c>
      <c r="L6831" s="23" t="str">
        <f aca="false">IF(I6831&lt;Einstellungen!$B$5,"ja","nein")</f>
        <v>nein</v>
      </c>
      <c r="M6831" s="23" t="s">
        <v>132</v>
      </c>
      <c r="N6831" s="23" t="n">
        <v>2025</v>
      </c>
      <c r="O6831" s="23" t="n">
        <v>22</v>
      </c>
    </row>
    <row r="6832" customFormat="false" ht="15" hidden="false" customHeight="false" outlineLevel="0" collapsed="false">
      <c r="A6832" s="22" t="n">
        <v>45976</v>
      </c>
      <c r="B6832" s="23" t="s">
        <v>101</v>
      </c>
      <c r="C6832" s="23" t="s">
        <v>122</v>
      </c>
      <c r="D6832" s="24" t="n">
        <v>374.6</v>
      </c>
      <c r="E6832" s="25" t="n">
        <f aca="false">MAX(D6832,0)/1000</f>
        <v>0.3746</v>
      </c>
      <c r="F6832" s="25" t="n">
        <f aca="false">MAX(-D6832,0)/1000</f>
        <v>0</v>
      </c>
      <c r="G6832" s="23" t="str">
        <f aca="false">IF(E6832&gt;0,"ja","nein")</f>
        <v>ja</v>
      </c>
      <c r="H6832" s="26" t="n">
        <v>97.868</v>
      </c>
      <c r="I6832" s="26" t="n">
        <f aca="false">(H6832/10+IF(N6832=2025,Einstellungen!$B$23,Einstellungen!$C$23))*(1+Einstellungen!$B$10)</f>
        <v>31.591882</v>
      </c>
      <c r="J6832" s="25" t="n">
        <f aca="false">E6832*I6832/100</f>
        <v>0.118343189972</v>
      </c>
      <c r="K6832" s="25" t="n">
        <f aca="false">E6832*Einstellungen!$B$5/100</f>
        <v>0.108634</v>
      </c>
      <c r="L6832" s="23" t="str">
        <f aca="false">IF(I6832&lt;Einstellungen!$B$5,"ja","nein")</f>
        <v>nein</v>
      </c>
      <c r="M6832" s="23" t="s">
        <v>132</v>
      </c>
      <c r="N6832" s="23" t="n">
        <v>2025</v>
      </c>
      <c r="O6832" s="23" t="n">
        <v>23</v>
      </c>
    </row>
    <row r="6833" customFormat="false" ht="15" hidden="false" customHeight="false" outlineLevel="0" collapsed="false">
      <c r="A6833" s="22" t="n">
        <v>45977</v>
      </c>
      <c r="B6833" s="23" t="s">
        <v>102</v>
      </c>
      <c r="C6833" s="23" t="s">
        <v>124</v>
      </c>
      <c r="D6833" s="24" t="n">
        <v>386.4</v>
      </c>
      <c r="E6833" s="25" t="n">
        <f aca="false">MAX(D6833,0)/1000</f>
        <v>0.3864</v>
      </c>
      <c r="F6833" s="25" t="n">
        <f aca="false">MAX(-D6833,0)/1000</f>
        <v>0</v>
      </c>
      <c r="G6833" s="23" t="str">
        <f aca="false">IF(E6833&gt;0,"ja","nein")</f>
        <v>ja</v>
      </c>
      <c r="H6833" s="26" t="n">
        <v>93.748</v>
      </c>
      <c r="I6833" s="26" t="n">
        <f aca="false">(H6833/10+IF(N6833=2025,Einstellungen!$B$23,Einstellungen!$C$23))*(1+Einstellungen!$B$10)</f>
        <v>31.101602</v>
      </c>
      <c r="J6833" s="25" t="n">
        <f aca="false">E6833*I6833/100</f>
        <v>0.120176590128</v>
      </c>
      <c r="K6833" s="25" t="n">
        <f aca="false">E6833*Einstellungen!$B$5/100</f>
        <v>0.112056</v>
      </c>
      <c r="L6833" s="23" t="str">
        <f aca="false">IF(I6833&lt;Einstellungen!$B$5,"ja","nein")</f>
        <v>nein</v>
      </c>
      <c r="M6833" s="23" t="s">
        <v>132</v>
      </c>
      <c r="N6833" s="23" t="n">
        <v>2025</v>
      </c>
      <c r="O6833" s="23" t="n">
        <v>0</v>
      </c>
    </row>
    <row r="6834" customFormat="false" ht="15" hidden="false" customHeight="false" outlineLevel="0" collapsed="false">
      <c r="A6834" s="22" t="n">
        <v>45977</v>
      </c>
      <c r="B6834" s="23" t="s">
        <v>107</v>
      </c>
      <c r="C6834" s="23" t="s">
        <v>124</v>
      </c>
      <c r="D6834" s="24" t="n">
        <v>318.1</v>
      </c>
      <c r="E6834" s="25" t="n">
        <f aca="false">MAX(D6834,0)/1000</f>
        <v>0.3181</v>
      </c>
      <c r="F6834" s="25" t="n">
        <f aca="false">MAX(-D6834,0)/1000</f>
        <v>0</v>
      </c>
      <c r="G6834" s="23" t="str">
        <f aca="false">IF(E6834&gt;0,"ja","nein")</f>
        <v>ja</v>
      </c>
      <c r="H6834" s="26" t="n">
        <v>95</v>
      </c>
      <c r="I6834" s="26" t="n">
        <f aca="false">(H6834/10+IF(N6834=2025,Einstellungen!$B$23,Einstellungen!$C$23))*(1+Einstellungen!$B$10)</f>
        <v>31.25059</v>
      </c>
      <c r="J6834" s="25" t="n">
        <f aca="false">E6834*I6834/100</f>
        <v>0.09940812679</v>
      </c>
      <c r="K6834" s="25" t="n">
        <f aca="false">E6834*Einstellungen!$B$5/100</f>
        <v>0.092249</v>
      </c>
      <c r="L6834" s="23" t="str">
        <f aca="false">IF(I6834&lt;Einstellungen!$B$5,"ja","nein")</f>
        <v>nein</v>
      </c>
      <c r="M6834" s="23" t="s">
        <v>132</v>
      </c>
      <c r="N6834" s="23" t="n">
        <v>2025</v>
      </c>
      <c r="O6834" s="23" t="n">
        <v>1</v>
      </c>
    </row>
    <row r="6835" customFormat="false" ht="15" hidden="false" customHeight="false" outlineLevel="0" collapsed="false">
      <c r="A6835" s="22" t="n">
        <v>45977</v>
      </c>
      <c r="B6835" s="23" t="s">
        <v>108</v>
      </c>
      <c r="C6835" s="23" t="s">
        <v>124</v>
      </c>
      <c r="D6835" s="24" t="n">
        <v>321.2</v>
      </c>
      <c r="E6835" s="25" t="n">
        <f aca="false">MAX(D6835,0)/1000</f>
        <v>0.3212</v>
      </c>
      <c r="F6835" s="25" t="n">
        <f aca="false">MAX(-D6835,0)/1000</f>
        <v>0</v>
      </c>
      <c r="G6835" s="23" t="str">
        <f aca="false">IF(E6835&gt;0,"ja","nein")</f>
        <v>ja</v>
      </c>
      <c r="H6835" s="26" t="n">
        <v>93.35</v>
      </c>
      <c r="I6835" s="26" t="n">
        <f aca="false">(H6835/10+IF(N6835=2025,Einstellungen!$B$23,Einstellungen!$C$23))*(1+Einstellungen!$B$10)</f>
        <v>31.05424</v>
      </c>
      <c r="J6835" s="25" t="n">
        <f aca="false">E6835*I6835/100</f>
        <v>0.09974621888</v>
      </c>
      <c r="K6835" s="25" t="n">
        <f aca="false">E6835*Einstellungen!$B$5/100</f>
        <v>0.093148</v>
      </c>
      <c r="L6835" s="23" t="str">
        <f aca="false">IF(I6835&lt;Einstellungen!$B$5,"ja","nein")</f>
        <v>nein</v>
      </c>
      <c r="M6835" s="23" t="s">
        <v>132</v>
      </c>
      <c r="N6835" s="23" t="n">
        <v>2025</v>
      </c>
      <c r="O6835" s="23" t="n">
        <v>2</v>
      </c>
    </row>
    <row r="6836" customFormat="false" ht="15" hidden="false" customHeight="false" outlineLevel="0" collapsed="false">
      <c r="A6836" s="22" t="n">
        <v>45977</v>
      </c>
      <c r="B6836" s="23" t="s">
        <v>109</v>
      </c>
      <c r="C6836" s="23" t="s">
        <v>124</v>
      </c>
      <c r="D6836" s="24" t="n">
        <v>321.5</v>
      </c>
      <c r="E6836" s="25" t="n">
        <f aca="false">MAX(D6836,0)/1000</f>
        <v>0.3215</v>
      </c>
      <c r="F6836" s="25" t="n">
        <f aca="false">MAX(-D6836,0)/1000</f>
        <v>0</v>
      </c>
      <c r="G6836" s="23" t="str">
        <f aca="false">IF(E6836&gt;0,"ja","nein")</f>
        <v>ja</v>
      </c>
      <c r="H6836" s="26" t="n">
        <v>91.45</v>
      </c>
      <c r="I6836" s="26" t="n">
        <f aca="false">(H6836/10+IF(N6836=2025,Einstellungen!$B$23,Einstellungen!$C$23))*(1+Einstellungen!$B$10)</f>
        <v>30.82814</v>
      </c>
      <c r="J6836" s="25" t="n">
        <f aca="false">E6836*I6836/100</f>
        <v>0.0991124701</v>
      </c>
      <c r="K6836" s="25" t="n">
        <f aca="false">E6836*Einstellungen!$B$5/100</f>
        <v>0.093235</v>
      </c>
      <c r="L6836" s="23" t="str">
        <f aca="false">IF(I6836&lt;Einstellungen!$B$5,"ja","nein")</f>
        <v>nein</v>
      </c>
      <c r="M6836" s="23" t="s">
        <v>132</v>
      </c>
      <c r="N6836" s="23" t="n">
        <v>2025</v>
      </c>
      <c r="O6836" s="23" t="n">
        <v>3</v>
      </c>
    </row>
    <row r="6837" customFormat="false" ht="15" hidden="false" customHeight="false" outlineLevel="0" collapsed="false">
      <c r="A6837" s="22" t="n">
        <v>45977</v>
      </c>
      <c r="B6837" s="23" t="s">
        <v>110</v>
      </c>
      <c r="C6837" s="23" t="s">
        <v>124</v>
      </c>
      <c r="D6837" s="24" t="n">
        <v>311.3</v>
      </c>
      <c r="E6837" s="25" t="n">
        <f aca="false">MAX(D6837,0)/1000</f>
        <v>0.3113</v>
      </c>
      <c r="F6837" s="25" t="n">
        <f aca="false">MAX(-D6837,0)/1000</f>
        <v>0</v>
      </c>
      <c r="G6837" s="23" t="str">
        <f aca="false">IF(E6837&gt;0,"ja","nein")</f>
        <v>ja</v>
      </c>
      <c r="H6837" s="26" t="n">
        <v>88.215</v>
      </c>
      <c r="I6837" s="26" t="n">
        <f aca="false">(H6837/10+IF(N6837=2025,Einstellungen!$B$23,Einstellungen!$C$23))*(1+Einstellungen!$B$10)</f>
        <v>30.443175</v>
      </c>
      <c r="J6837" s="25" t="n">
        <f aca="false">E6837*I6837/100</f>
        <v>0.094769603775</v>
      </c>
      <c r="K6837" s="25" t="n">
        <f aca="false">E6837*Einstellungen!$B$5/100</f>
        <v>0.090277</v>
      </c>
      <c r="L6837" s="23" t="str">
        <f aca="false">IF(I6837&lt;Einstellungen!$B$5,"ja","nein")</f>
        <v>nein</v>
      </c>
      <c r="M6837" s="23" t="s">
        <v>132</v>
      </c>
      <c r="N6837" s="23" t="n">
        <v>2025</v>
      </c>
      <c r="O6837" s="23" t="n">
        <v>4</v>
      </c>
    </row>
    <row r="6838" customFormat="false" ht="15" hidden="false" customHeight="false" outlineLevel="0" collapsed="false">
      <c r="A6838" s="22" t="n">
        <v>45977</v>
      </c>
      <c r="B6838" s="23" t="s">
        <v>111</v>
      </c>
      <c r="C6838" s="23" t="s">
        <v>124</v>
      </c>
      <c r="D6838" s="24" t="n">
        <v>313.1</v>
      </c>
      <c r="E6838" s="25" t="n">
        <f aca="false">MAX(D6838,0)/1000</f>
        <v>0.3131</v>
      </c>
      <c r="F6838" s="25" t="n">
        <f aca="false">MAX(-D6838,0)/1000</f>
        <v>0</v>
      </c>
      <c r="G6838" s="23" t="str">
        <f aca="false">IF(E6838&gt;0,"ja","nein")</f>
        <v>ja</v>
      </c>
      <c r="H6838" s="26" t="n">
        <v>91.13</v>
      </c>
      <c r="I6838" s="26" t="n">
        <f aca="false">(H6838/10+IF(N6838=2025,Einstellungen!$B$23,Einstellungen!$C$23))*(1+Einstellungen!$B$10)</f>
        <v>30.79006</v>
      </c>
      <c r="J6838" s="25" t="n">
        <f aca="false">E6838*I6838/100</f>
        <v>0.09640367786</v>
      </c>
      <c r="K6838" s="25" t="n">
        <f aca="false">E6838*Einstellungen!$B$5/100</f>
        <v>0.090799</v>
      </c>
      <c r="L6838" s="23" t="str">
        <f aca="false">IF(I6838&lt;Einstellungen!$B$5,"ja","nein")</f>
        <v>nein</v>
      </c>
      <c r="M6838" s="23" t="s">
        <v>132</v>
      </c>
      <c r="N6838" s="23" t="n">
        <v>2025</v>
      </c>
      <c r="O6838" s="23" t="n">
        <v>5</v>
      </c>
    </row>
    <row r="6839" customFormat="false" ht="15" hidden="false" customHeight="false" outlineLevel="0" collapsed="false">
      <c r="A6839" s="22" t="n">
        <v>45977</v>
      </c>
      <c r="B6839" s="23" t="s">
        <v>112</v>
      </c>
      <c r="C6839" s="23" t="s">
        <v>124</v>
      </c>
      <c r="D6839" s="24" t="n">
        <v>328</v>
      </c>
      <c r="E6839" s="25" t="n">
        <f aca="false">MAX(D6839,0)/1000</f>
        <v>0.328</v>
      </c>
      <c r="F6839" s="25" t="n">
        <f aca="false">MAX(-D6839,0)/1000</f>
        <v>0</v>
      </c>
      <c r="G6839" s="23" t="str">
        <f aca="false">IF(E6839&gt;0,"ja","nein")</f>
        <v>ja</v>
      </c>
      <c r="H6839" s="26" t="n">
        <v>85.672</v>
      </c>
      <c r="I6839" s="26" t="n">
        <f aca="false">(H6839/10+IF(N6839=2025,Einstellungen!$B$23,Einstellungen!$C$23))*(1+Einstellungen!$B$10)</f>
        <v>30.140558</v>
      </c>
      <c r="J6839" s="25" t="n">
        <f aca="false">E6839*I6839/100</f>
        <v>0.09886103024</v>
      </c>
      <c r="K6839" s="25" t="n">
        <f aca="false">E6839*Einstellungen!$B$5/100</f>
        <v>0.09512</v>
      </c>
      <c r="L6839" s="23" t="str">
        <f aca="false">IF(I6839&lt;Einstellungen!$B$5,"ja","nein")</f>
        <v>nein</v>
      </c>
      <c r="M6839" s="23" t="s">
        <v>132</v>
      </c>
      <c r="N6839" s="23" t="n">
        <v>2025</v>
      </c>
      <c r="O6839" s="23" t="n">
        <v>6</v>
      </c>
    </row>
    <row r="6840" customFormat="false" ht="15" hidden="false" customHeight="false" outlineLevel="0" collapsed="false">
      <c r="A6840" s="22" t="n">
        <v>45977</v>
      </c>
      <c r="B6840" s="23" t="s">
        <v>113</v>
      </c>
      <c r="C6840" s="23" t="s">
        <v>124</v>
      </c>
      <c r="D6840" s="24" t="n">
        <v>330.8</v>
      </c>
      <c r="E6840" s="25" t="n">
        <f aca="false">MAX(D6840,0)/1000</f>
        <v>0.3308</v>
      </c>
      <c r="F6840" s="25" t="n">
        <f aca="false">MAX(-D6840,0)/1000</f>
        <v>0</v>
      </c>
      <c r="G6840" s="23" t="str">
        <f aca="false">IF(E6840&gt;0,"ja","nein")</f>
        <v>ja</v>
      </c>
      <c r="H6840" s="26" t="n">
        <v>92.487</v>
      </c>
      <c r="I6840" s="26" t="n">
        <f aca="false">(H6840/10+IF(N6840=2025,Einstellungen!$B$23,Einstellungen!$C$23))*(1+Einstellungen!$B$10)</f>
        <v>30.951543</v>
      </c>
      <c r="J6840" s="25" t="n">
        <f aca="false">E6840*I6840/100</f>
        <v>0.102387704244</v>
      </c>
      <c r="K6840" s="25" t="n">
        <f aca="false">E6840*Einstellungen!$B$5/100</f>
        <v>0.095932</v>
      </c>
      <c r="L6840" s="23" t="str">
        <f aca="false">IF(I6840&lt;Einstellungen!$B$5,"ja","nein")</f>
        <v>nein</v>
      </c>
      <c r="M6840" s="23" t="s">
        <v>132</v>
      </c>
      <c r="N6840" s="23" t="n">
        <v>2025</v>
      </c>
      <c r="O6840" s="23" t="n">
        <v>7</v>
      </c>
    </row>
    <row r="6841" customFormat="false" ht="15" hidden="false" customHeight="false" outlineLevel="0" collapsed="false">
      <c r="A6841" s="22" t="n">
        <v>45977</v>
      </c>
      <c r="B6841" s="23" t="s">
        <v>114</v>
      </c>
      <c r="C6841" s="23" t="s">
        <v>124</v>
      </c>
      <c r="D6841" s="24" t="n">
        <v>84.3</v>
      </c>
      <c r="E6841" s="25" t="n">
        <f aca="false">MAX(D6841,0)/1000</f>
        <v>0.0843</v>
      </c>
      <c r="F6841" s="25" t="n">
        <f aca="false">MAX(-D6841,0)/1000</f>
        <v>0</v>
      </c>
      <c r="G6841" s="23" t="str">
        <f aca="false">IF(E6841&gt;0,"ja","nein")</f>
        <v>ja</v>
      </c>
      <c r="H6841" s="26" t="n">
        <v>98.49</v>
      </c>
      <c r="I6841" s="26" t="n">
        <f aca="false">(H6841/10+IF(N6841=2025,Einstellungen!$B$23,Einstellungen!$C$23))*(1+Einstellungen!$B$10)</f>
        <v>31.6659</v>
      </c>
      <c r="J6841" s="25" t="n">
        <f aca="false">E6841*I6841/100</f>
        <v>0.0266943537</v>
      </c>
      <c r="K6841" s="25" t="n">
        <f aca="false">E6841*Einstellungen!$B$5/100</f>
        <v>0.024447</v>
      </c>
      <c r="L6841" s="23" t="str">
        <f aca="false">IF(I6841&lt;Einstellungen!$B$5,"ja","nein")</f>
        <v>nein</v>
      </c>
      <c r="M6841" s="23" t="s">
        <v>132</v>
      </c>
      <c r="N6841" s="23" t="n">
        <v>2025</v>
      </c>
      <c r="O6841" s="23" t="n">
        <v>8</v>
      </c>
    </row>
    <row r="6842" customFormat="false" ht="15" hidden="false" customHeight="false" outlineLevel="0" collapsed="false">
      <c r="A6842" s="22" t="n">
        <v>45977</v>
      </c>
      <c r="B6842" s="23" t="s">
        <v>115</v>
      </c>
      <c r="C6842" s="23" t="s">
        <v>124</v>
      </c>
      <c r="D6842" s="24" t="n">
        <v>-12.9</v>
      </c>
      <c r="E6842" s="25" t="n">
        <f aca="false">MAX(D6842,0)/1000</f>
        <v>0</v>
      </c>
      <c r="F6842" s="25" t="n">
        <f aca="false">MAX(-D6842,0)/1000</f>
        <v>0.0129</v>
      </c>
      <c r="G6842" s="23" t="str">
        <f aca="false">IF(E6842&gt;0,"ja","nein")</f>
        <v>nein</v>
      </c>
      <c r="H6842" s="26" t="n">
        <v>101.185</v>
      </c>
      <c r="I6842" s="26" t="n">
        <f aca="false">(H6842/10+IF(N6842=2025,Einstellungen!$B$23,Einstellungen!$C$23))*(1+Einstellungen!$B$10)</f>
        <v>31.986605</v>
      </c>
      <c r="J6842" s="25" t="n">
        <f aca="false">E6842*I6842/100</f>
        <v>0</v>
      </c>
      <c r="K6842" s="25" t="n">
        <f aca="false">E6842*Einstellungen!$B$5/100</f>
        <v>0</v>
      </c>
      <c r="L6842" s="23" t="str">
        <f aca="false">IF(I6842&lt;Einstellungen!$B$5,"ja","nein")</f>
        <v>nein</v>
      </c>
      <c r="M6842" s="23" t="s">
        <v>132</v>
      </c>
      <c r="N6842" s="23" t="n">
        <v>2025</v>
      </c>
      <c r="O6842" s="23" t="n">
        <v>9</v>
      </c>
    </row>
    <row r="6843" customFormat="false" ht="15" hidden="false" customHeight="false" outlineLevel="0" collapsed="false">
      <c r="A6843" s="22" t="n">
        <v>45977</v>
      </c>
      <c r="B6843" s="23" t="s">
        <v>116</v>
      </c>
      <c r="C6843" s="23" t="s">
        <v>124</v>
      </c>
      <c r="D6843" s="24" t="n">
        <v>48</v>
      </c>
      <c r="E6843" s="25" t="n">
        <f aca="false">MAX(D6843,0)/1000</f>
        <v>0.048</v>
      </c>
      <c r="F6843" s="25" t="n">
        <f aca="false">MAX(-D6843,0)/1000</f>
        <v>0</v>
      </c>
      <c r="G6843" s="23" t="str">
        <f aca="false">IF(E6843&gt;0,"ja","nein")</f>
        <v>ja</v>
      </c>
      <c r="H6843" s="26" t="n">
        <v>99.278</v>
      </c>
      <c r="I6843" s="26" t="n">
        <f aca="false">(H6843/10+IF(N6843=2025,Einstellungen!$B$23,Einstellungen!$C$23))*(1+Einstellungen!$B$10)</f>
        <v>31.759672</v>
      </c>
      <c r="J6843" s="25" t="n">
        <f aca="false">E6843*I6843/100</f>
        <v>0.01524464256</v>
      </c>
      <c r="K6843" s="25" t="n">
        <f aca="false">E6843*Einstellungen!$B$5/100</f>
        <v>0.01392</v>
      </c>
      <c r="L6843" s="23" t="str">
        <f aca="false">IF(I6843&lt;Einstellungen!$B$5,"ja","nein")</f>
        <v>nein</v>
      </c>
      <c r="M6843" s="23" t="s">
        <v>132</v>
      </c>
      <c r="N6843" s="23" t="n">
        <v>2025</v>
      </c>
      <c r="O6843" s="23" t="n">
        <v>10</v>
      </c>
    </row>
    <row r="6844" customFormat="false" ht="15" hidden="false" customHeight="false" outlineLevel="0" collapsed="false">
      <c r="A6844" s="22" t="n">
        <v>45977</v>
      </c>
      <c r="B6844" s="23" t="s">
        <v>117</v>
      </c>
      <c r="C6844" s="23" t="s">
        <v>124</v>
      </c>
      <c r="D6844" s="24" t="n">
        <v>-23.2</v>
      </c>
      <c r="E6844" s="25" t="n">
        <f aca="false">MAX(D6844,0)/1000</f>
        <v>0</v>
      </c>
      <c r="F6844" s="25" t="n">
        <f aca="false">MAX(-D6844,0)/1000</f>
        <v>0.0232</v>
      </c>
      <c r="G6844" s="23" t="str">
        <f aca="false">IF(E6844&gt;0,"ja","nein")</f>
        <v>nein</v>
      </c>
      <c r="H6844" s="26" t="n">
        <v>102.567</v>
      </c>
      <c r="I6844" s="26" t="n">
        <f aca="false">(H6844/10+IF(N6844=2025,Einstellungen!$B$23,Einstellungen!$C$23))*(1+Einstellungen!$B$10)</f>
        <v>32.151063</v>
      </c>
      <c r="J6844" s="25" t="n">
        <f aca="false">E6844*I6844/100</f>
        <v>0</v>
      </c>
      <c r="K6844" s="25" t="n">
        <f aca="false">E6844*Einstellungen!$B$5/100</f>
        <v>0</v>
      </c>
      <c r="L6844" s="23" t="str">
        <f aca="false">IF(I6844&lt;Einstellungen!$B$5,"ja","nein")</f>
        <v>nein</v>
      </c>
      <c r="M6844" s="23" t="s">
        <v>132</v>
      </c>
      <c r="N6844" s="23" t="n">
        <v>2025</v>
      </c>
      <c r="O6844" s="23" t="n">
        <v>11</v>
      </c>
    </row>
    <row r="6845" customFormat="false" ht="15" hidden="false" customHeight="false" outlineLevel="0" collapsed="false">
      <c r="A6845" s="22" t="n">
        <v>45977</v>
      </c>
      <c r="B6845" s="23" t="s">
        <v>118</v>
      </c>
      <c r="C6845" s="23" t="s">
        <v>124</v>
      </c>
      <c r="D6845" s="24" t="n">
        <v>-18.5</v>
      </c>
      <c r="E6845" s="25" t="n">
        <f aca="false">MAX(D6845,0)/1000</f>
        <v>0</v>
      </c>
      <c r="F6845" s="25" t="n">
        <f aca="false">MAX(-D6845,0)/1000</f>
        <v>0.0185</v>
      </c>
      <c r="G6845" s="23" t="str">
        <f aca="false">IF(E6845&gt;0,"ja","nein")</f>
        <v>nein</v>
      </c>
      <c r="H6845" s="26" t="n">
        <v>102.468</v>
      </c>
      <c r="I6845" s="26" t="n">
        <f aca="false">(H6845/10+IF(N6845=2025,Einstellungen!$B$23,Einstellungen!$C$23))*(1+Einstellungen!$B$10)</f>
        <v>32.139282</v>
      </c>
      <c r="J6845" s="25" t="n">
        <f aca="false">E6845*I6845/100</f>
        <v>0</v>
      </c>
      <c r="K6845" s="25" t="n">
        <f aca="false">E6845*Einstellungen!$B$5/100</f>
        <v>0</v>
      </c>
      <c r="L6845" s="23" t="str">
        <f aca="false">IF(I6845&lt;Einstellungen!$B$5,"ja","nein")</f>
        <v>nein</v>
      </c>
      <c r="M6845" s="23" t="s">
        <v>132</v>
      </c>
      <c r="N6845" s="23" t="n">
        <v>2025</v>
      </c>
      <c r="O6845" s="23" t="n">
        <v>12</v>
      </c>
    </row>
    <row r="6846" customFormat="false" ht="15" hidden="false" customHeight="false" outlineLevel="0" collapsed="false">
      <c r="A6846" s="22" t="n">
        <v>45977</v>
      </c>
      <c r="B6846" s="23" t="s">
        <v>119</v>
      </c>
      <c r="C6846" s="23" t="s">
        <v>124</v>
      </c>
      <c r="D6846" s="24" t="n">
        <v>20.4</v>
      </c>
      <c r="E6846" s="25" t="n">
        <f aca="false">MAX(D6846,0)/1000</f>
        <v>0.0204</v>
      </c>
      <c r="F6846" s="25" t="n">
        <f aca="false">MAX(-D6846,0)/1000</f>
        <v>0</v>
      </c>
      <c r="G6846" s="23" t="str">
        <f aca="false">IF(E6846&gt;0,"ja","nein")</f>
        <v>ja</v>
      </c>
      <c r="H6846" s="26" t="n">
        <v>103.998</v>
      </c>
      <c r="I6846" s="26" t="n">
        <f aca="false">(H6846/10+IF(N6846=2025,Einstellungen!$B$23,Einstellungen!$C$23))*(1+Einstellungen!$B$10)</f>
        <v>32.321352</v>
      </c>
      <c r="J6846" s="25" t="n">
        <f aca="false">E6846*I6846/100</f>
        <v>0.006593555808</v>
      </c>
      <c r="K6846" s="25" t="n">
        <f aca="false">E6846*Einstellungen!$B$5/100</f>
        <v>0.005916</v>
      </c>
      <c r="L6846" s="23" t="str">
        <f aca="false">IF(I6846&lt;Einstellungen!$B$5,"ja","nein")</f>
        <v>nein</v>
      </c>
      <c r="M6846" s="23" t="s">
        <v>132</v>
      </c>
      <c r="N6846" s="23" t="n">
        <v>2025</v>
      </c>
      <c r="O6846" s="23" t="n">
        <v>13</v>
      </c>
    </row>
    <row r="6847" customFormat="false" ht="15" hidden="false" customHeight="false" outlineLevel="0" collapsed="false">
      <c r="A6847" s="22" t="n">
        <v>45977</v>
      </c>
      <c r="B6847" s="23" t="s">
        <v>120</v>
      </c>
      <c r="C6847" s="23" t="s">
        <v>124</v>
      </c>
      <c r="D6847" s="24" t="n">
        <v>59.8</v>
      </c>
      <c r="E6847" s="25" t="n">
        <f aca="false">MAX(D6847,0)/1000</f>
        <v>0.0598</v>
      </c>
      <c r="F6847" s="25" t="n">
        <f aca="false">MAX(-D6847,0)/1000</f>
        <v>0</v>
      </c>
      <c r="G6847" s="23" t="str">
        <f aca="false">IF(E6847&gt;0,"ja","nein")</f>
        <v>ja</v>
      </c>
      <c r="H6847" s="26" t="n">
        <v>109.265</v>
      </c>
      <c r="I6847" s="26" t="n">
        <f aca="false">(H6847/10+IF(N6847=2025,Einstellungen!$B$23,Einstellungen!$C$23))*(1+Einstellungen!$B$10)</f>
        <v>32.948125</v>
      </c>
      <c r="J6847" s="25" t="n">
        <f aca="false">E6847*I6847/100</f>
        <v>0.01970297875</v>
      </c>
      <c r="K6847" s="25" t="n">
        <f aca="false">E6847*Einstellungen!$B$5/100</f>
        <v>0.017342</v>
      </c>
      <c r="L6847" s="23" t="str">
        <f aca="false">IF(I6847&lt;Einstellungen!$B$5,"ja","nein")</f>
        <v>nein</v>
      </c>
      <c r="M6847" s="23" t="s">
        <v>132</v>
      </c>
      <c r="N6847" s="23" t="n">
        <v>2025</v>
      </c>
      <c r="O6847" s="23" t="n">
        <v>14</v>
      </c>
    </row>
    <row r="6848" customFormat="false" ht="15" hidden="false" customHeight="false" outlineLevel="0" collapsed="false">
      <c r="A6848" s="22" t="n">
        <v>45977</v>
      </c>
      <c r="B6848" s="23" t="s">
        <v>104</v>
      </c>
      <c r="C6848" s="23" t="s">
        <v>124</v>
      </c>
      <c r="D6848" s="24" t="n">
        <v>-19.9</v>
      </c>
      <c r="E6848" s="25" t="n">
        <f aca="false">MAX(D6848,0)/1000</f>
        <v>0</v>
      </c>
      <c r="F6848" s="25" t="n">
        <f aca="false">MAX(-D6848,0)/1000</f>
        <v>0.0199</v>
      </c>
      <c r="G6848" s="23" t="str">
        <f aca="false">IF(E6848&gt;0,"ja","nein")</f>
        <v>nein</v>
      </c>
      <c r="H6848" s="26" t="n">
        <v>116.72</v>
      </c>
      <c r="I6848" s="26" t="n">
        <f aca="false">(H6848/10+IF(N6848=2025,Einstellungen!$B$23,Einstellungen!$C$23))*(1+Einstellungen!$B$10)</f>
        <v>33.83527</v>
      </c>
      <c r="J6848" s="25" t="n">
        <f aca="false">E6848*I6848/100</f>
        <v>0</v>
      </c>
      <c r="K6848" s="25" t="n">
        <f aca="false">E6848*Einstellungen!$B$5/100</f>
        <v>0</v>
      </c>
      <c r="L6848" s="23" t="str">
        <f aca="false">IF(I6848&lt;Einstellungen!$B$5,"ja","nein")</f>
        <v>nein</v>
      </c>
      <c r="M6848" s="23" t="s">
        <v>132</v>
      </c>
      <c r="N6848" s="23" t="n">
        <v>2025</v>
      </c>
      <c r="O6848" s="23" t="n">
        <v>15</v>
      </c>
    </row>
    <row r="6849" customFormat="false" ht="15" hidden="false" customHeight="false" outlineLevel="0" collapsed="false">
      <c r="A6849" s="22" t="n">
        <v>45977</v>
      </c>
      <c r="B6849" s="23" t="s">
        <v>105</v>
      </c>
      <c r="C6849" s="23" t="s">
        <v>124</v>
      </c>
      <c r="D6849" s="24" t="n">
        <v>6.3</v>
      </c>
      <c r="E6849" s="25" t="n">
        <f aca="false">MAX(D6849,0)/1000</f>
        <v>0.0063</v>
      </c>
      <c r="F6849" s="25" t="n">
        <f aca="false">MAX(-D6849,0)/1000</f>
        <v>0</v>
      </c>
      <c r="G6849" s="23" t="str">
        <f aca="false">IF(E6849&gt;0,"ja","nein")</f>
        <v>ja</v>
      </c>
      <c r="H6849" s="26" t="n">
        <v>124.495</v>
      </c>
      <c r="I6849" s="26" t="n">
        <f aca="false">(H6849/10+IF(N6849=2025,Einstellungen!$B$23,Einstellungen!$C$23))*(1+Einstellungen!$B$10)</f>
        <v>34.760495</v>
      </c>
      <c r="J6849" s="25" t="n">
        <f aca="false">E6849*I6849/100</f>
        <v>0.002189911185</v>
      </c>
      <c r="K6849" s="25" t="n">
        <f aca="false">E6849*Einstellungen!$B$5/100</f>
        <v>0.001827</v>
      </c>
      <c r="L6849" s="23" t="str">
        <f aca="false">IF(I6849&lt;Einstellungen!$B$5,"ja","nein")</f>
        <v>nein</v>
      </c>
      <c r="M6849" s="23" t="s">
        <v>132</v>
      </c>
      <c r="N6849" s="23" t="n">
        <v>2025</v>
      </c>
      <c r="O6849" s="23" t="n">
        <v>16</v>
      </c>
    </row>
    <row r="6850" customFormat="false" ht="15" hidden="false" customHeight="false" outlineLevel="0" collapsed="false">
      <c r="A6850" s="22" t="n">
        <v>45977</v>
      </c>
      <c r="B6850" s="23" t="s">
        <v>97</v>
      </c>
      <c r="C6850" s="23" t="s">
        <v>124</v>
      </c>
      <c r="D6850" s="24" t="n">
        <v>-8.6</v>
      </c>
      <c r="E6850" s="25" t="n">
        <f aca="false">MAX(D6850,0)/1000</f>
        <v>0</v>
      </c>
      <c r="F6850" s="25" t="n">
        <f aca="false">MAX(-D6850,0)/1000</f>
        <v>0.0086</v>
      </c>
      <c r="G6850" s="23" t="str">
        <f aca="false">IF(E6850&gt;0,"ja","nein")</f>
        <v>nein</v>
      </c>
      <c r="H6850" s="26" t="n">
        <v>129.373</v>
      </c>
      <c r="I6850" s="26" t="n">
        <f aca="false">(H6850/10+IF(N6850=2025,Einstellungen!$B$23,Einstellungen!$C$23))*(1+Einstellungen!$B$10)</f>
        <v>35.340977</v>
      </c>
      <c r="J6850" s="25" t="n">
        <f aca="false">E6850*I6850/100</f>
        <v>0</v>
      </c>
      <c r="K6850" s="25" t="n">
        <f aca="false">E6850*Einstellungen!$B$5/100</f>
        <v>0</v>
      </c>
      <c r="L6850" s="23" t="str">
        <f aca="false">IF(I6850&lt;Einstellungen!$B$5,"ja","nein")</f>
        <v>nein</v>
      </c>
      <c r="M6850" s="23" t="s">
        <v>132</v>
      </c>
      <c r="N6850" s="23" t="n">
        <v>2025</v>
      </c>
      <c r="O6850" s="23" t="n">
        <v>17</v>
      </c>
    </row>
    <row r="6851" customFormat="false" ht="15" hidden="false" customHeight="false" outlineLevel="0" collapsed="false">
      <c r="A6851" s="22" t="n">
        <v>45977</v>
      </c>
      <c r="B6851" s="23" t="s">
        <v>99</v>
      </c>
      <c r="C6851" s="23" t="s">
        <v>124</v>
      </c>
      <c r="D6851" s="24" t="n">
        <v>138.3</v>
      </c>
      <c r="E6851" s="25" t="n">
        <f aca="false">MAX(D6851,0)/1000</f>
        <v>0.1383</v>
      </c>
      <c r="F6851" s="25" t="n">
        <f aca="false">MAX(-D6851,0)/1000</f>
        <v>0</v>
      </c>
      <c r="G6851" s="23" t="str">
        <f aca="false">IF(E6851&gt;0,"ja","nein")</f>
        <v>ja</v>
      </c>
      <c r="H6851" s="26" t="n">
        <v>125.21</v>
      </c>
      <c r="I6851" s="26" t="n">
        <f aca="false">(H6851/10+IF(N6851=2025,Einstellungen!$B$23,Einstellungen!$C$23))*(1+Einstellungen!$B$10)</f>
        <v>34.84558</v>
      </c>
      <c r="J6851" s="25" t="n">
        <f aca="false">E6851*I6851/100</f>
        <v>0.04819143714</v>
      </c>
      <c r="K6851" s="25" t="n">
        <f aca="false">E6851*Einstellungen!$B$5/100</f>
        <v>0.040107</v>
      </c>
      <c r="L6851" s="23" t="str">
        <f aca="false">IF(I6851&lt;Einstellungen!$B$5,"ja","nein")</f>
        <v>nein</v>
      </c>
      <c r="M6851" s="23" t="s">
        <v>132</v>
      </c>
      <c r="N6851" s="23" t="n">
        <v>2025</v>
      </c>
      <c r="O6851" s="23" t="n">
        <v>18</v>
      </c>
    </row>
    <row r="6852" customFormat="false" ht="15" hidden="false" customHeight="false" outlineLevel="0" collapsed="false">
      <c r="A6852" s="22" t="n">
        <v>45977</v>
      </c>
      <c r="B6852" s="23" t="s">
        <v>100</v>
      </c>
      <c r="C6852" s="23" t="s">
        <v>124</v>
      </c>
      <c r="D6852" s="24" t="n">
        <v>-2.7</v>
      </c>
      <c r="E6852" s="25" t="n">
        <f aca="false">MAX(D6852,0)/1000</f>
        <v>0</v>
      </c>
      <c r="F6852" s="25" t="n">
        <f aca="false">MAX(-D6852,0)/1000</f>
        <v>0.0027</v>
      </c>
      <c r="G6852" s="23" t="str">
        <f aca="false">IF(E6852&gt;0,"ja","nein")</f>
        <v>nein</v>
      </c>
      <c r="H6852" s="26" t="n">
        <v>115.33</v>
      </c>
      <c r="I6852" s="26" t="n">
        <f aca="false">(H6852/10+IF(N6852=2025,Einstellungen!$B$23,Einstellungen!$C$23))*(1+Einstellungen!$B$10)</f>
        <v>33.66986</v>
      </c>
      <c r="J6852" s="25" t="n">
        <f aca="false">E6852*I6852/100</f>
        <v>0</v>
      </c>
      <c r="K6852" s="25" t="n">
        <f aca="false">E6852*Einstellungen!$B$5/100</f>
        <v>0</v>
      </c>
      <c r="L6852" s="23" t="str">
        <f aca="false">IF(I6852&lt;Einstellungen!$B$5,"ja","nein")</f>
        <v>nein</v>
      </c>
      <c r="M6852" s="23" t="s">
        <v>132</v>
      </c>
      <c r="N6852" s="23" t="n">
        <v>2025</v>
      </c>
      <c r="O6852" s="23" t="n">
        <v>19</v>
      </c>
    </row>
    <row r="6853" customFormat="false" ht="15" hidden="false" customHeight="false" outlineLevel="0" collapsed="false">
      <c r="A6853" s="22" t="n">
        <v>45977</v>
      </c>
      <c r="B6853" s="23" t="s">
        <v>92</v>
      </c>
      <c r="C6853" s="23" t="s">
        <v>124</v>
      </c>
      <c r="D6853" s="24" t="n">
        <v>116.1</v>
      </c>
      <c r="E6853" s="25" t="n">
        <f aca="false">MAX(D6853,0)/1000</f>
        <v>0.1161</v>
      </c>
      <c r="F6853" s="25" t="n">
        <f aca="false">MAX(-D6853,0)/1000</f>
        <v>0</v>
      </c>
      <c r="G6853" s="23" t="str">
        <f aca="false">IF(E6853&gt;0,"ja","nein")</f>
        <v>ja</v>
      </c>
      <c r="H6853" s="26" t="n">
        <v>102.718</v>
      </c>
      <c r="I6853" s="26" t="n">
        <f aca="false">(H6853/10+IF(N6853=2025,Einstellungen!$B$23,Einstellungen!$C$23))*(1+Einstellungen!$B$10)</f>
        <v>32.169032</v>
      </c>
      <c r="J6853" s="25" t="n">
        <f aca="false">E6853*I6853/100</f>
        <v>0.037348246152</v>
      </c>
      <c r="K6853" s="25" t="n">
        <f aca="false">E6853*Einstellungen!$B$5/100</f>
        <v>0.033669</v>
      </c>
      <c r="L6853" s="23" t="str">
        <f aca="false">IF(I6853&lt;Einstellungen!$B$5,"ja","nein")</f>
        <v>nein</v>
      </c>
      <c r="M6853" s="23" t="s">
        <v>132</v>
      </c>
      <c r="N6853" s="23" t="n">
        <v>2025</v>
      </c>
      <c r="O6853" s="23" t="n">
        <v>20</v>
      </c>
    </row>
    <row r="6854" customFormat="false" ht="15" hidden="false" customHeight="false" outlineLevel="0" collapsed="false">
      <c r="A6854" s="22" t="n">
        <v>45977</v>
      </c>
      <c r="B6854" s="23" t="s">
        <v>95</v>
      </c>
      <c r="C6854" s="23" t="s">
        <v>124</v>
      </c>
      <c r="D6854" s="24" t="n">
        <v>355.8</v>
      </c>
      <c r="E6854" s="25" t="n">
        <f aca="false">MAX(D6854,0)/1000</f>
        <v>0.3558</v>
      </c>
      <c r="F6854" s="25" t="n">
        <f aca="false">MAX(-D6854,0)/1000</f>
        <v>0</v>
      </c>
      <c r="G6854" s="23" t="str">
        <f aca="false">IF(E6854&gt;0,"ja","nein")</f>
        <v>ja</v>
      </c>
      <c r="H6854" s="26" t="n">
        <v>91.41</v>
      </c>
      <c r="I6854" s="26" t="n">
        <f aca="false">(H6854/10+IF(N6854=2025,Einstellungen!$B$23,Einstellungen!$C$23))*(1+Einstellungen!$B$10)</f>
        <v>30.82338</v>
      </c>
      <c r="J6854" s="25" t="n">
        <f aca="false">E6854*I6854/100</f>
        <v>0.10966958604</v>
      </c>
      <c r="K6854" s="25" t="n">
        <f aca="false">E6854*Einstellungen!$B$5/100</f>
        <v>0.103182</v>
      </c>
      <c r="L6854" s="23" t="str">
        <f aca="false">IF(I6854&lt;Einstellungen!$B$5,"ja","nein")</f>
        <v>nein</v>
      </c>
      <c r="M6854" s="23" t="s">
        <v>132</v>
      </c>
      <c r="N6854" s="23" t="n">
        <v>2025</v>
      </c>
      <c r="O6854" s="23" t="n">
        <v>21</v>
      </c>
    </row>
    <row r="6855" customFormat="false" ht="15" hidden="false" customHeight="false" outlineLevel="0" collapsed="false">
      <c r="A6855" s="22" t="n">
        <v>45977</v>
      </c>
      <c r="B6855" s="23" t="s">
        <v>96</v>
      </c>
      <c r="C6855" s="23" t="s">
        <v>124</v>
      </c>
      <c r="D6855" s="24" t="n">
        <v>403.3</v>
      </c>
      <c r="E6855" s="25" t="n">
        <f aca="false">MAX(D6855,0)/1000</f>
        <v>0.4033</v>
      </c>
      <c r="F6855" s="25" t="n">
        <f aca="false">MAX(-D6855,0)/1000</f>
        <v>0</v>
      </c>
      <c r="G6855" s="23" t="str">
        <f aca="false">IF(E6855&gt;0,"ja","nein")</f>
        <v>ja</v>
      </c>
      <c r="H6855" s="26" t="n">
        <v>94.385</v>
      </c>
      <c r="I6855" s="26" t="n">
        <f aca="false">(H6855/10+IF(N6855=2025,Einstellungen!$B$23,Einstellungen!$C$23))*(1+Einstellungen!$B$10)</f>
        <v>31.177405</v>
      </c>
      <c r="J6855" s="25" t="n">
        <f aca="false">E6855*I6855/100</f>
        <v>0.125738474365</v>
      </c>
      <c r="K6855" s="25" t="n">
        <f aca="false">E6855*Einstellungen!$B$5/100</f>
        <v>0.116957</v>
      </c>
      <c r="L6855" s="23" t="str">
        <f aca="false">IF(I6855&lt;Einstellungen!$B$5,"ja","nein")</f>
        <v>nein</v>
      </c>
      <c r="M6855" s="23" t="s">
        <v>132</v>
      </c>
      <c r="N6855" s="23" t="n">
        <v>2025</v>
      </c>
      <c r="O6855" s="23" t="n">
        <v>22</v>
      </c>
    </row>
    <row r="6856" customFormat="false" ht="15" hidden="false" customHeight="false" outlineLevel="0" collapsed="false">
      <c r="A6856" s="22" t="n">
        <v>45977</v>
      </c>
      <c r="B6856" s="23" t="s">
        <v>101</v>
      </c>
      <c r="C6856" s="23" t="s">
        <v>124</v>
      </c>
      <c r="D6856" s="24" t="n">
        <v>364</v>
      </c>
      <c r="E6856" s="25" t="n">
        <f aca="false">MAX(D6856,0)/1000</f>
        <v>0.364</v>
      </c>
      <c r="F6856" s="25" t="n">
        <f aca="false">MAX(-D6856,0)/1000</f>
        <v>0</v>
      </c>
      <c r="G6856" s="23" t="str">
        <f aca="false">IF(E6856&gt;0,"ja","nein")</f>
        <v>ja</v>
      </c>
      <c r="H6856" s="26" t="n">
        <v>86.528</v>
      </c>
      <c r="I6856" s="26" t="n">
        <f aca="false">(H6856/10+IF(N6856=2025,Einstellungen!$B$23,Einstellungen!$C$23))*(1+Einstellungen!$B$10)</f>
        <v>30.242422</v>
      </c>
      <c r="J6856" s="25" t="n">
        <f aca="false">E6856*I6856/100</f>
        <v>0.11008241608</v>
      </c>
      <c r="K6856" s="25" t="n">
        <f aca="false">E6856*Einstellungen!$B$5/100</f>
        <v>0.10556</v>
      </c>
      <c r="L6856" s="23" t="str">
        <f aca="false">IF(I6856&lt;Einstellungen!$B$5,"ja","nein")</f>
        <v>nein</v>
      </c>
      <c r="M6856" s="23" t="s">
        <v>132</v>
      </c>
      <c r="N6856" s="23" t="n">
        <v>2025</v>
      </c>
      <c r="O6856" s="23" t="n">
        <v>23</v>
      </c>
    </row>
    <row r="6857" customFormat="false" ht="15" hidden="false" customHeight="false" outlineLevel="0" collapsed="false">
      <c r="A6857" s="22" t="n">
        <v>45978</v>
      </c>
      <c r="B6857" s="23" t="s">
        <v>102</v>
      </c>
      <c r="C6857" s="23" t="s">
        <v>93</v>
      </c>
      <c r="D6857" s="24" t="n">
        <v>339.3</v>
      </c>
      <c r="E6857" s="25" t="n">
        <f aca="false">MAX(D6857,0)/1000</f>
        <v>0.3393</v>
      </c>
      <c r="F6857" s="25" t="n">
        <f aca="false">MAX(-D6857,0)/1000</f>
        <v>0</v>
      </c>
      <c r="G6857" s="23" t="str">
        <f aca="false">IF(E6857&gt;0,"ja","nein")</f>
        <v>ja</v>
      </c>
      <c r="H6857" s="26" t="n">
        <v>88.29</v>
      </c>
      <c r="I6857" s="26" t="n">
        <f aca="false">(H6857/10+IF(N6857=2025,Einstellungen!$B$23,Einstellungen!$C$23))*(1+Einstellungen!$B$10)</f>
        <v>30.4521</v>
      </c>
      <c r="J6857" s="25" t="n">
        <f aca="false">E6857*I6857/100</f>
        <v>0.1033239753</v>
      </c>
      <c r="K6857" s="25" t="n">
        <f aca="false">E6857*Einstellungen!$B$5/100</f>
        <v>0.098397</v>
      </c>
      <c r="L6857" s="23" t="str">
        <f aca="false">IF(I6857&lt;Einstellungen!$B$5,"ja","nein")</f>
        <v>nein</v>
      </c>
      <c r="M6857" s="23" t="s">
        <v>132</v>
      </c>
      <c r="N6857" s="23" t="n">
        <v>2025</v>
      </c>
      <c r="O6857" s="23" t="n">
        <v>0</v>
      </c>
    </row>
    <row r="6858" customFormat="false" ht="15" hidden="false" customHeight="false" outlineLevel="0" collapsed="false">
      <c r="A6858" s="22" t="n">
        <v>45978</v>
      </c>
      <c r="B6858" s="23" t="s">
        <v>107</v>
      </c>
      <c r="C6858" s="23" t="s">
        <v>93</v>
      </c>
      <c r="D6858" s="24" t="n">
        <v>358.4</v>
      </c>
      <c r="E6858" s="25" t="n">
        <f aca="false">MAX(D6858,0)/1000</f>
        <v>0.3584</v>
      </c>
      <c r="F6858" s="25" t="n">
        <f aca="false">MAX(-D6858,0)/1000</f>
        <v>0</v>
      </c>
      <c r="G6858" s="23" t="str">
        <f aca="false">IF(E6858&gt;0,"ja","nein")</f>
        <v>ja</v>
      </c>
      <c r="H6858" s="26" t="n">
        <v>80.558</v>
      </c>
      <c r="I6858" s="26" t="n">
        <f aca="false">(H6858/10+IF(N6858=2025,Einstellungen!$B$23,Einstellungen!$C$23))*(1+Einstellungen!$B$10)</f>
        <v>29.531992</v>
      </c>
      <c r="J6858" s="25" t="n">
        <f aca="false">E6858*I6858/100</f>
        <v>0.105842659328</v>
      </c>
      <c r="K6858" s="25" t="n">
        <f aca="false">E6858*Einstellungen!$B$5/100</f>
        <v>0.103936</v>
      </c>
      <c r="L6858" s="23" t="str">
        <f aca="false">IF(I6858&lt;Einstellungen!$B$5,"ja","nein")</f>
        <v>nein</v>
      </c>
      <c r="M6858" s="23" t="s">
        <v>132</v>
      </c>
      <c r="N6858" s="23" t="n">
        <v>2025</v>
      </c>
      <c r="O6858" s="23" t="n">
        <v>1</v>
      </c>
    </row>
    <row r="6859" customFormat="false" ht="15" hidden="false" customHeight="false" outlineLevel="0" collapsed="false">
      <c r="A6859" s="22" t="n">
        <v>45978</v>
      </c>
      <c r="B6859" s="23" t="s">
        <v>108</v>
      </c>
      <c r="C6859" s="23" t="s">
        <v>93</v>
      </c>
      <c r="D6859" s="24" t="n">
        <v>326.8</v>
      </c>
      <c r="E6859" s="25" t="n">
        <f aca="false">MAX(D6859,0)/1000</f>
        <v>0.3268</v>
      </c>
      <c r="F6859" s="25" t="n">
        <f aca="false">MAX(-D6859,0)/1000</f>
        <v>0</v>
      </c>
      <c r="G6859" s="23" t="str">
        <f aca="false">IF(E6859&gt;0,"ja","nein")</f>
        <v>ja</v>
      </c>
      <c r="H6859" s="26" t="n">
        <v>74.088</v>
      </c>
      <c r="I6859" s="26" t="n">
        <f aca="false">(H6859/10+IF(N6859=2025,Einstellungen!$B$23,Einstellungen!$C$23))*(1+Einstellungen!$B$10)</f>
        <v>28.762062</v>
      </c>
      <c r="J6859" s="25" t="n">
        <f aca="false">E6859*I6859/100</f>
        <v>0.093994418616</v>
      </c>
      <c r="K6859" s="25" t="n">
        <f aca="false">E6859*Einstellungen!$B$5/100</f>
        <v>0.094772</v>
      </c>
      <c r="L6859" s="23" t="str">
        <f aca="false">IF(I6859&lt;Einstellungen!$B$5,"ja","nein")</f>
        <v>ja</v>
      </c>
      <c r="M6859" s="23" t="s">
        <v>132</v>
      </c>
      <c r="N6859" s="23" t="n">
        <v>2025</v>
      </c>
      <c r="O6859" s="23" t="n">
        <v>2</v>
      </c>
    </row>
    <row r="6860" customFormat="false" ht="15" hidden="false" customHeight="false" outlineLevel="0" collapsed="false">
      <c r="A6860" s="22" t="n">
        <v>45978</v>
      </c>
      <c r="B6860" s="23" t="s">
        <v>109</v>
      </c>
      <c r="C6860" s="23" t="s">
        <v>93</v>
      </c>
      <c r="D6860" s="24" t="n">
        <v>298.5</v>
      </c>
      <c r="E6860" s="25" t="n">
        <f aca="false">MAX(D6860,0)/1000</f>
        <v>0.2985</v>
      </c>
      <c r="F6860" s="25" t="n">
        <f aca="false">MAX(-D6860,0)/1000</f>
        <v>0</v>
      </c>
      <c r="G6860" s="23" t="str">
        <f aca="false">IF(E6860&gt;0,"ja","nein")</f>
        <v>ja</v>
      </c>
      <c r="H6860" s="26" t="n">
        <v>71.322</v>
      </c>
      <c r="I6860" s="26" t="n">
        <f aca="false">(H6860/10+IF(N6860=2025,Einstellungen!$B$23,Einstellungen!$C$23))*(1+Einstellungen!$B$10)</f>
        <v>28.432908</v>
      </c>
      <c r="J6860" s="25" t="n">
        <f aca="false">E6860*I6860/100</f>
        <v>0.08487223038</v>
      </c>
      <c r="K6860" s="25" t="n">
        <f aca="false">E6860*Einstellungen!$B$5/100</f>
        <v>0.086565</v>
      </c>
      <c r="L6860" s="23" t="str">
        <f aca="false">IF(I6860&lt;Einstellungen!$B$5,"ja","nein")</f>
        <v>ja</v>
      </c>
      <c r="M6860" s="23" t="s">
        <v>132</v>
      </c>
      <c r="N6860" s="23" t="n">
        <v>2025</v>
      </c>
      <c r="O6860" s="23" t="n">
        <v>3</v>
      </c>
    </row>
    <row r="6861" customFormat="false" ht="15" hidden="false" customHeight="false" outlineLevel="0" collapsed="false">
      <c r="A6861" s="22" t="n">
        <v>45978</v>
      </c>
      <c r="B6861" s="23" t="s">
        <v>110</v>
      </c>
      <c r="C6861" s="23" t="s">
        <v>93</v>
      </c>
      <c r="D6861" s="24" t="n">
        <v>286.5</v>
      </c>
      <c r="E6861" s="25" t="n">
        <f aca="false">MAX(D6861,0)/1000</f>
        <v>0.2865</v>
      </c>
      <c r="F6861" s="25" t="n">
        <f aca="false">MAX(-D6861,0)/1000</f>
        <v>0</v>
      </c>
      <c r="G6861" s="23" t="str">
        <f aca="false">IF(E6861&gt;0,"ja","nein")</f>
        <v>ja</v>
      </c>
      <c r="H6861" s="26" t="n">
        <v>74.095</v>
      </c>
      <c r="I6861" s="26" t="n">
        <f aca="false">(H6861/10+IF(N6861=2025,Einstellungen!$B$23,Einstellungen!$C$23))*(1+Einstellungen!$B$10)</f>
        <v>28.762895</v>
      </c>
      <c r="J6861" s="25" t="n">
        <f aca="false">E6861*I6861/100</f>
        <v>0.082405694175</v>
      </c>
      <c r="K6861" s="25" t="n">
        <f aca="false">E6861*Einstellungen!$B$5/100</f>
        <v>0.083085</v>
      </c>
      <c r="L6861" s="23" t="str">
        <f aca="false">IF(I6861&lt;Einstellungen!$B$5,"ja","nein")</f>
        <v>ja</v>
      </c>
      <c r="M6861" s="23" t="s">
        <v>132</v>
      </c>
      <c r="N6861" s="23" t="n">
        <v>2025</v>
      </c>
      <c r="O6861" s="23" t="n">
        <v>4</v>
      </c>
    </row>
    <row r="6862" customFormat="false" ht="15" hidden="false" customHeight="false" outlineLevel="0" collapsed="false">
      <c r="A6862" s="22" t="n">
        <v>45978</v>
      </c>
      <c r="B6862" s="23" t="s">
        <v>111</v>
      </c>
      <c r="C6862" s="23" t="s">
        <v>93</v>
      </c>
      <c r="D6862" s="24" t="n">
        <v>283.4</v>
      </c>
      <c r="E6862" s="25" t="n">
        <f aca="false">MAX(D6862,0)/1000</f>
        <v>0.2834</v>
      </c>
      <c r="F6862" s="25" t="n">
        <f aca="false">MAX(-D6862,0)/1000</f>
        <v>0</v>
      </c>
      <c r="G6862" s="23" t="str">
        <f aca="false">IF(E6862&gt;0,"ja","nein")</f>
        <v>ja</v>
      </c>
      <c r="H6862" s="26" t="n">
        <v>83.6</v>
      </c>
      <c r="I6862" s="26" t="n">
        <f aca="false">(H6862/10+IF(N6862=2025,Einstellungen!$B$23,Einstellungen!$C$23))*(1+Einstellungen!$B$10)</f>
        <v>29.89399</v>
      </c>
      <c r="J6862" s="25" t="n">
        <f aca="false">E6862*I6862/100</f>
        <v>0.08471956766</v>
      </c>
      <c r="K6862" s="25" t="n">
        <f aca="false">E6862*Einstellungen!$B$5/100</f>
        <v>0.082186</v>
      </c>
      <c r="L6862" s="23" t="str">
        <f aca="false">IF(I6862&lt;Einstellungen!$B$5,"ja","nein")</f>
        <v>nein</v>
      </c>
      <c r="M6862" s="23" t="s">
        <v>132</v>
      </c>
      <c r="N6862" s="23" t="n">
        <v>2025</v>
      </c>
      <c r="O6862" s="23" t="n">
        <v>5</v>
      </c>
    </row>
    <row r="6863" customFormat="false" ht="15" hidden="false" customHeight="false" outlineLevel="0" collapsed="false">
      <c r="A6863" s="22" t="n">
        <v>45978</v>
      </c>
      <c r="B6863" s="23" t="s">
        <v>112</v>
      </c>
      <c r="C6863" s="23" t="s">
        <v>93</v>
      </c>
      <c r="D6863" s="24" t="n">
        <v>322.1</v>
      </c>
      <c r="E6863" s="25" t="n">
        <f aca="false">MAX(D6863,0)/1000</f>
        <v>0.3221</v>
      </c>
      <c r="F6863" s="25" t="n">
        <f aca="false">MAX(-D6863,0)/1000</f>
        <v>0</v>
      </c>
      <c r="G6863" s="23" t="str">
        <f aca="false">IF(E6863&gt;0,"ja","nein")</f>
        <v>ja</v>
      </c>
      <c r="H6863" s="26" t="n">
        <v>89.59</v>
      </c>
      <c r="I6863" s="26" t="n">
        <f aca="false">(H6863/10+IF(N6863=2025,Einstellungen!$B$23,Einstellungen!$C$23))*(1+Einstellungen!$B$10)</f>
        <v>30.6068</v>
      </c>
      <c r="J6863" s="25" t="n">
        <f aca="false">E6863*I6863/100</f>
        <v>0.0985845028</v>
      </c>
      <c r="K6863" s="25" t="n">
        <f aca="false">E6863*Einstellungen!$B$5/100</f>
        <v>0.093409</v>
      </c>
      <c r="L6863" s="23" t="str">
        <f aca="false">IF(I6863&lt;Einstellungen!$B$5,"ja","nein")</f>
        <v>nein</v>
      </c>
      <c r="M6863" s="23" t="s">
        <v>132</v>
      </c>
      <c r="N6863" s="23" t="n">
        <v>2025</v>
      </c>
      <c r="O6863" s="23" t="n">
        <v>6</v>
      </c>
    </row>
    <row r="6864" customFormat="false" ht="15" hidden="false" customHeight="false" outlineLevel="0" collapsed="false">
      <c r="A6864" s="22" t="n">
        <v>45978</v>
      </c>
      <c r="B6864" s="23" t="s">
        <v>113</v>
      </c>
      <c r="C6864" s="23" t="s">
        <v>93</v>
      </c>
      <c r="D6864" s="24" t="n">
        <v>365</v>
      </c>
      <c r="E6864" s="25" t="n">
        <f aca="false">MAX(D6864,0)/1000</f>
        <v>0.365</v>
      </c>
      <c r="F6864" s="25" t="n">
        <f aca="false">MAX(-D6864,0)/1000</f>
        <v>0</v>
      </c>
      <c r="G6864" s="23" t="str">
        <f aca="false">IF(E6864&gt;0,"ja","nein")</f>
        <v>ja</v>
      </c>
      <c r="H6864" s="26" t="n">
        <v>114.868</v>
      </c>
      <c r="I6864" s="26" t="n">
        <f aca="false">(H6864/10+IF(N6864=2025,Einstellungen!$B$23,Einstellungen!$C$23))*(1+Einstellungen!$B$10)</f>
        <v>33.614882</v>
      </c>
      <c r="J6864" s="25" t="n">
        <f aca="false">E6864*I6864/100</f>
        <v>0.1226943193</v>
      </c>
      <c r="K6864" s="25" t="n">
        <f aca="false">E6864*Einstellungen!$B$5/100</f>
        <v>0.10585</v>
      </c>
      <c r="L6864" s="23" t="str">
        <f aca="false">IF(I6864&lt;Einstellungen!$B$5,"ja","nein")</f>
        <v>nein</v>
      </c>
      <c r="M6864" s="23" t="s">
        <v>132</v>
      </c>
      <c r="N6864" s="23" t="n">
        <v>2025</v>
      </c>
      <c r="O6864" s="23" t="n">
        <v>7</v>
      </c>
    </row>
    <row r="6865" customFormat="false" ht="15" hidden="false" customHeight="false" outlineLevel="0" collapsed="false">
      <c r="A6865" s="22" t="n">
        <v>45978</v>
      </c>
      <c r="B6865" s="23" t="s">
        <v>114</v>
      </c>
      <c r="C6865" s="23" t="s">
        <v>93</v>
      </c>
      <c r="D6865" s="24" t="n">
        <v>283.3</v>
      </c>
      <c r="E6865" s="25" t="n">
        <f aca="false">MAX(D6865,0)/1000</f>
        <v>0.2833</v>
      </c>
      <c r="F6865" s="25" t="n">
        <f aca="false">MAX(-D6865,0)/1000</f>
        <v>0</v>
      </c>
      <c r="G6865" s="23" t="str">
        <f aca="false">IF(E6865&gt;0,"ja","nein")</f>
        <v>ja</v>
      </c>
      <c r="H6865" s="26" t="n">
        <v>126.993</v>
      </c>
      <c r="I6865" s="26" t="n">
        <f aca="false">(H6865/10+IF(N6865=2025,Einstellungen!$B$23,Einstellungen!$C$23))*(1+Einstellungen!$B$10)</f>
        <v>35.057757</v>
      </c>
      <c r="J6865" s="25" t="n">
        <f aca="false">E6865*I6865/100</f>
        <v>0.099318625581</v>
      </c>
      <c r="K6865" s="25" t="n">
        <f aca="false">E6865*Einstellungen!$B$5/100</f>
        <v>0.082157</v>
      </c>
      <c r="L6865" s="23" t="str">
        <f aca="false">IF(I6865&lt;Einstellungen!$B$5,"ja","nein")</f>
        <v>nein</v>
      </c>
      <c r="M6865" s="23" t="s">
        <v>132</v>
      </c>
      <c r="N6865" s="23" t="n">
        <v>2025</v>
      </c>
      <c r="O6865" s="23" t="n">
        <v>8</v>
      </c>
    </row>
    <row r="6866" customFormat="false" ht="15" hidden="false" customHeight="false" outlineLevel="0" collapsed="false">
      <c r="A6866" s="22" t="n">
        <v>45978</v>
      </c>
      <c r="B6866" s="23" t="s">
        <v>115</v>
      </c>
      <c r="C6866" s="23" t="s">
        <v>93</v>
      </c>
      <c r="D6866" s="24" t="n">
        <v>114.5</v>
      </c>
      <c r="E6866" s="25" t="n">
        <f aca="false">MAX(D6866,0)/1000</f>
        <v>0.1145</v>
      </c>
      <c r="F6866" s="25" t="n">
        <f aca="false">MAX(-D6866,0)/1000</f>
        <v>0</v>
      </c>
      <c r="G6866" s="23" t="str">
        <f aca="false">IF(E6866&gt;0,"ja","nein")</f>
        <v>ja</v>
      </c>
      <c r="H6866" s="26" t="n">
        <v>121.688</v>
      </c>
      <c r="I6866" s="26" t="n">
        <f aca="false">(H6866/10+IF(N6866=2025,Einstellungen!$B$23,Einstellungen!$C$23))*(1+Einstellungen!$B$10)</f>
        <v>34.426462</v>
      </c>
      <c r="J6866" s="25" t="n">
        <f aca="false">E6866*I6866/100</f>
        <v>0.03941829899</v>
      </c>
      <c r="K6866" s="25" t="n">
        <f aca="false">E6866*Einstellungen!$B$5/100</f>
        <v>0.033205</v>
      </c>
      <c r="L6866" s="23" t="str">
        <f aca="false">IF(I6866&lt;Einstellungen!$B$5,"ja","nein")</f>
        <v>nein</v>
      </c>
      <c r="M6866" s="23" t="s">
        <v>132</v>
      </c>
      <c r="N6866" s="23" t="n">
        <v>2025</v>
      </c>
      <c r="O6866" s="23" t="n">
        <v>9</v>
      </c>
    </row>
    <row r="6867" customFormat="false" ht="15" hidden="false" customHeight="false" outlineLevel="0" collapsed="false">
      <c r="A6867" s="22" t="n">
        <v>45978</v>
      </c>
      <c r="B6867" s="23" t="s">
        <v>116</v>
      </c>
      <c r="C6867" s="23" t="s">
        <v>93</v>
      </c>
      <c r="D6867" s="24" t="n">
        <v>181.4</v>
      </c>
      <c r="E6867" s="25" t="n">
        <f aca="false">MAX(D6867,0)/1000</f>
        <v>0.1814</v>
      </c>
      <c r="F6867" s="25" t="n">
        <f aca="false">MAX(-D6867,0)/1000</f>
        <v>0</v>
      </c>
      <c r="G6867" s="23" t="str">
        <f aca="false">IF(E6867&gt;0,"ja","nein")</f>
        <v>ja</v>
      </c>
      <c r="H6867" s="26" t="n">
        <v>105.215</v>
      </c>
      <c r="I6867" s="26" t="n">
        <f aca="false">(H6867/10+IF(N6867=2025,Einstellungen!$B$23,Einstellungen!$C$23))*(1+Einstellungen!$B$10)</f>
        <v>32.466175</v>
      </c>
      <c r="J6867" s="25" t="n">
        <f aca="false">E6867*I6867/100</f>
        <v>0.05889364145</v>
      </c>
      <c r="K6867" s="25" t="n">
        <f aca="false">E6867*Einstellungen!$B$5/100</f>
        <v>0.052606</v>
      </c>
      <c r="L6867" s="23" t="str">
        <f aca="false">IF(I6867&lt;Einstellungen!$B$5,"ja","nein")</f>
        <v>nein</v>
      </c>
      <c r="M6867" s="23" t="s">
        <v>132</v>
      </c>
      <c r="N6867" s="23" t="n">
        <v>2025</v>
      </c>
      <c r="O6867" s="23" t="n">
        <v>10</v>
      </c>
    </row>
    <row r="6868" customFormat="false" ht="15" hidden="false" customHeight="false" outlineLevel="0" collapsed="false">
      <c r="A6868" s="22" t="n">
        <v>45978</v>
      </c>
      <c r="B6868" s="23" t="s">
        <v>117</v>
      </c>
      <c r="C6868" s="23" t="s">
        <v>93</v>
      </c>
      <c r="D6868" s="24" t="n">
        <v>138.6</v>
      </c>
      <c r="E6868" s="25" t="n">
        <f aca="false">MAX(D6868,0)/1000</f>
        <v>0.1386</v>
      </c>
      <c r="F6868" s="25" t="n">
        <f aca="false">MAX(-D6868,0)/1000</f>
        <v>0</v>
      </c>
      <c r="G6868" s="23" t="str">
        <f aca="false">IF(E6868&gt;0,"ja","nein")</f>
        <v>ja</v>
      </c>
      <c r="H6868" s="26" t="n">
        <v>84.392</v>
      </c>
      <c r="I6868" s="26" t="n">
        <f aca="false">(H6868/10+IF(N6868=2025,Einstellungen!$B$23,Einstellungen!$C$23))*(1+Einstellungen!$B$10)</f>
        <v>29.988238</v>
      </c>
      <c r="J6868" s="25" t="n">
        <f aca="false">E6868*I6868/100</f>
        <v>0.041563697868</v>
      </c>
      <c r="K6868" s="25" t="n">
        <f aca="false">E6868*Einstellungen!$B$5/100</f>
        <v>0.040194</v>
      </c>
      <c r="L6868" s="23" t="str">
        <f aca="false">IF(I6868&lt;Einstellungen!$B$5,"ja","nein")</f>
        <v>nein</v>
      </c>
      <c r="M6868" s="23" t="s">
        <v>132</v>
      </c>
      <c r="N6868" s="23" t="n">
        <v>2025</v>
      </c>
      <c r="O6868" s="23" t="n">
        <v>11</v>
      </c>
    </row>
    <row r="6869" customFormat="false" ht="15" hidden="false" customHeight="false" outlineLevel="0" collapsed="false">
      <c r="A6869" s="22" t="n">
        <v>45978</v>
      </c>
      <c r="B6869" s="23" t="s">
        <v>118</v>
      </c>
      <c r="C6869" s="23" t="s">
        <v>93</v>
      </c>
      <c r="D6869" s="24" t="n">
        <v>-18.4</v>
      </c>
      <c r="E6869" s="25" t="n">
        <f aca="false">MAX(D6869,0)/1000</f>
        <v>0</v>
      </c>
      <c r="F6869" s="25" t="n">
        <f aca="false">MAX(-D6869,0)/1000</f>
        <v>0.0184</v>
      </c>
      <c r="G6869" s="23" t="str">
        <f aca="false">IF(E6869&gt;0,"ja","nein")</f>
        <v>nein</v>
      </c>
      <c r="H6869" s="26" t="n">
        <v>77.805</v>
      </c>
      <c r="I6869" s="26" t="n">
        <f aca="false">(H6869/10+IF(N6869=2025,Einstellungen!$B$23,Einstellungen!$C$23))*(1+Einstellungen!$B$10)</f>
        <v>29.204385</v>
      </c>
      <c r="J6869" s="25" t="n">
        <f aca="false">E6869*I6869/100</f>
        <v>0</v>
      </c>
      <c r="K6869" s="25" t="n">
        <f aca="false">E6869*Einstellungen!$B$5/100</f>
        <v>0</v>
      </c>
      <c r="L6869" s="23" t="str">
        <f aca="false">IF(I6869&lt;Einstellungen!$B$5,"ja","nein")</f>
        <v>nein</v>
      </c>
      <c r="M6869" s="23" t="s">
        <v>132</v>
      </c>
      <c r="N6869" s="23" t="n">
        <v>2025</v>
      </c>
      <c r="O6869" s="23" t="n">
        <v>12</v>
      </c>
    </row>
    <row r="6870" customFormat="false" ht="15" hidden="false" customHeight="false" outlineLevel="0" collapsed="false">
      <c r="A6870" s="22" t="n">
        <v>45978</v>
      </c>
      <c r="B6870" s="23" t="s">
        <v>119</v>
      </c>
      <c r="C6870" s="23" t="s">
        <v>93</v>
      </c>
      <c r="D6870" s="24" t="n">
        <v>-12.3</v>
      </c>
      <c r="E6870" s="25" t="n">
        <f aca="false">MAX(D6870,0)/1000</f>
        <v>0</v>
      </c>
      <c r="F6870" s="25" t="n">
        <f aca="false">MAX(-D6870,0)/1000</f>
        <v>0.0123</v>
      </c>
      <c r="G6870" s="23" t="str">
        <f aca="false">IF(E6870&gt;0,"ja","nein")</f>
        <v>nein</v>
      </c>
      <c r="H6870" s="26" t="n">
        <v>77.785</v>
      </c>
      <c r="I6870" s="26" t="n">
        <f aca="false">(H6870/10+IF(N6870=2025,Einstellungen!$B$23,Einstellungen!$C$23))*(1+Einstellungen!$B$10)</f>
        <v>29.202005</v>
      </c>
      <c r="J6870" s="25" t="n">
        <f aca="false">E6870*I6870/100</f>
        <v>0</v>
      </c>
      <c r="K6870" s="25" t="n">
        <f aca="false">E6870*Einstellungen!$B$5/100</f>
        <v>0</v>
      </c>
      <c r="L6870" s="23" t="str">
        <f aca="false">IF(I6870&lt;Einstellungen!$B$5,"ja","nein")</f>
        <v>nein</v>
      </c>
      <c r="M6870" s="23" t="s">
        <v>132</v>
      </c>
      <c r="N6870" s="23" t="n">
        <v>2025</v>
      </c>
      <c r="O6870" s="23" t="n">
        <v>13</v>
      </c>
    </row>
    <row r="6871" customFormat="false" ht="15" hidden="false" customHeight="false" outlineLevel="0" collapsed="false">
      <c r="A6871" s="22" t="n">
        <v>45978</v>
      </c>
      <c r="B6871" s="23" t="s">
        <v>120</v>
      </c>
      <c r="C6871" s="23" t="s">
        <v>93</v>
      </c>
      <c r="D6871" s="24" t="n">
        <v>15</v>
      </c>
      <c r="E6871" s="25" t="n">
        <f aca="false">MAX(D6871,0)/1000</f>
        <v>0.015</v>
      </c>
      <c r="F6871" s="25" t="n">
        <f aca="false">MAX(-D6871,0)/1000</f>
        <v>0</v>
      </c>
      <c r="G6871" s="23" t="str">
        <f aca="false">IF(E6871&gt;0,"ja","nein")</f>
        <v>ja</v>
      </c>
      <c r="H6871" s="26" t="n">
        <v>87.035</v>
      </c>
      <c r="I6871" s="26" t="n">
        <f aca="false">(H6871/10+IF(N6871=2025,Einstellungen!$B$23,Einstellungen!$C$23))*(1+Einstellungen!$B$10)</f>
        <v>30.302755</v>
      </c>
      <c r="J6871" s="25" t="n">
        <f aca="false">E6871*I6871/100</f>
        <v>0.00454541325</v>
      </c>
      <c r="K6871" s="25" t="n">
        <f aca="false">E6871*Einstellungen!$B$5/100</f>
        <v>0.00435</v>
      </c>
      <c r="L6871" s="23" t="str">
        <f aca="false">IF(I6871&lt;Einstellungen!$B$5,"ja","nein")</f>
        <v>nein</v>
      </c>
      <c r="M6871" s="23" t="s">
        <v>132</v>
      </c>
      <c r="N6871" s="23" t="n">
        <v>2025</v>
      </c>
      <c r="O6871" s="23" t="n">
        <v>14</v>
      </c>
    </row>
    <row r="6872" customFormat="false" ht="15" hidden="false" customHeight="false" outlineLevel="0" collapsed="false">
      <c r="A6872" s="22" t="n">
        <v>45978</v>
      </c>
      <c r="B6872" s="23" t="s">
        <v>104</v>
      </c>
      <c r="C6872" s="23" t="s">
        <v>93</v>
      </c>
      <c r="D6872" s="24" t="n">
        <v>-16.5</v>
      </c>
      <c r="E6872" s="25" t="n">
        <f aca="false">MAX(D6872,0)/1000</f>
        <v>0</v>
      </c>
      <c r="F6872" s="25" t="n">
        <f aca="false">MAX(-D6872,0)/1000</f>
        <v>0.0165</v>
      </c>
      <c r="G6872" s="23" t="str">
        <f aca="false">IF(E6872&gt;0,"ja","nein")</f>
        <v>nein</v>
      </c>
      <c r="H6872" s="26" t="n">
        <v>97.52</v>
      </c>
      <c r="I6872" s="26" t="n">
        <f aca="false">(H6872/10+IF(N6872=2025,Einstellungen!$B$23,Einstellungen!$C$23))*(1+Einstellungen!$B$10)</f>
        <v>31.55047</v>
      </c>
      <c r="J6872" s="25" t="n">
        <f aca="false">E6872*I6872/100</f>
        <v>0</v>
      </c>
      <c r="K6872" s="25" t="n">
        <f aca="false">E6872*Einstellungen!$B$5/100</f>
        <v>0</v>
      </c>
      <c r="L6872" s="23" t="str">
        <f aca="false">IF(I6872&lt;Einstellungen!$B$5,"ja","nein")</f>
        <v>nein</v>
      </c>
      <c r="M6872" s="23" t="s">
        <v>132</v>
      </c>
      <c r="N6872" s="23" t="n">
        <v>2025</v>
      </c>
      <c r="O6872" s="23" t="n">
        <v>15</v>
      </c>
    </row>
    <row r="6873" customFormat="false" ht="15" hidden="false" customHeight="false" outlineLevel="0" collapsed="false">
      <c r="A6873" s="22" t="n">
        <v>45978</v>
      </c>
      <c r="B6873" s="23" t="s">
        <v>105</v>
      </c>
      <c r="C6873" s="23" t="s">
        <v>93</v>
      </c>
      <c r="D6873" s="24" t="n">
        <v>332.2</v>
      </c>
      <c r="E6873" s="25" t="n">
        <f aca="false">MAX(D6873,0)/1000</f>
        <v>0.3322</v>
      </c>
      <c r="F6873" s="25" t="n">
        <f aca="false">MAX(-D6873,0)/1000</f>
        <v>0</v>
      </c>
      <c r="G6873" s="23" t="str">
        <f aca="false">IF(E6873&gt;0,"ja","nein")</f>
        <v>ja</v>
      </c>
      <c r="H6873" s="26" t="n">
        <v>107.32</v>
      </c>
      <c r="I6873" s="26" t="n">
        <f aca="false">(H6873/10+IF(N6873=2025,Einstellungen!$B$23,Einstellungen!$C$23))*(1+Einstellungen!$B$10)</f>
        <v>32.71667</v>
      </c>
      <c r="J6873" s="25" t="n">
        <f aca="false">E6873*I6873/100</f>
        <v>0.10868477774</v>
      </c>
      <c r="K6873" s="25" t="n">
        <f aca="false">E6873*Einstellungen!$B$5/100</f>
        <v>0.096338</v>
      </c>
      <c r="L6873" s="23" t="str">
        <f aca="false">IF(I6873&lt;Einstellungen!$B$5,"ja","nein")</f>
        <v>nein</v>
      </c>
      <c r="M6873" s="23" t="s">
        <v>132</v>
      </c>
      <c r="N6873" s="23" t="n">
        <v>2025</v>
      </c>
      <c r="O6873" s="23" t="n">
        <v>16</v>
      </c>
    </row>
    <row r="6874" customFormat="false" ht="15" hidden="false" customHeight="false" outlineLevel="0" collapsed="false">
      <c r="A6874" s="22" t="n">
        <v>45978</v>
      </c>
      <c r="B6874" s="23" t="s">
        <v>97</v>
      </c>
      <c r="C6874" s="23" t="s">
        <v>93</v>
      </c>
      <c r="D6874" s="24" t="n">
        <v>353.8</v>
      </c>
      <c r="E6874" s="25" t="n">
        <f aca="false">MAX(D6874,0)/1000</f>
        <v>0.3538</v>
      </c>
      <c r="F6874" s="25" t="n">
        <f aca="false">MAX(-D6874,0)/1000</f>
        <v>0</v>
      </c>
      <c r="G6874" s="23" t="str">
        <f aca="false">IF(E6874&gt;0,"ja","nein")</f>
        <v>ja</v>
      </c>
      <c r="H6874" s="26" t="n">
        <v>117.355</v>
      </c>
      <c r="I6874" s="26" t="n">
        <f aca="false">(H6874/10+IF(N6874=2025,Einstellungen!$B$23,Einstellungen!$C$23))*(1+Einstellungen!$B$10)</f>
        <v>33.910835</v>
      </c>
      <c r="J6874" s="25" t="n">
        <f aca="false">E6874*I6874/100</f>
        <v>0.11997653423</v>
      </c>
      <c r="K6874" s="25" t="n">
        <f aca="false">E6874*Einstellungen!$B$5/100</f>
        <v>0.102602</v>
      </c>
      <c r="L6874" s="23" t="str">
        <f aca="false">IF(I6874&lt;Einstellungen!$B$5,"ja","nein")</f>
        <v>nein</v>
      </c>
      <c r="M6874" s="23" t="s">
        <v>132</v>
      </c>
      <c r="N6874" s="23" t="n">
        <v>2025</v>
      </c>
      <c r="O6874" s="23" t="n">
        <v>17</v>
      </c>
    </row>
    <row r="6875" customFormat="false" ht="15" hidden="false" customHeight="false" outlineLevel="0" collapsed="false">
      <c r="A6875" s="22" t="n">
        <v>45978</v>
      </c>
      <c r="B6875" s="23" t="s">
        <v>99</v>
      </c>
      <c r="C6875" s="23" t="s">
        <v>93</v>
      </c>
      <c r="D6875" s="24" t="n">
        <v>919.3</v>
      </c>
      <c r="E6875" s="25" t="n">
        <f aca="false">MAX(D6875,0)/1000</f>
        <v>0.9193</v>
      </c>
      <c r="F6875" s="25" t="n">
        <f aca="false">MAX(-D6875,0)/1000</f>
        <v>0</v>
      </c>
      <c r="G6875" s="23" t="str">
        <f aca="false">IF(E6875&gt;0,"ja","nein")</f>
        <v>ja</v>
      </c>
      <c r="H6875" s="26" t="n">
        <v>116.492</v>
      </c>
      <c r="I6875" s="26" t="n">
        <f aca="false">(H6875/10+IF(N6875=2025,Einstellungen!$B$23,Einstellungen!$C$23))*(1+Einstellungen!$B$10)</f>
        <v>33.808138</v>
      </c>
      <c r="J6875" s="25" t="n">
        <f aca="false">E6875*I6875/100</f>
        <v>0.310798212634</v>
      </c>
      <c r="K6875" s="25" t="n">
        <f aca="false">E6875*Einstellungen!$B$5/100</f>
        <v>0.266597</v>
      </c>
      <c r="L6875" s="23" t="str">
        <f aca="false">IF(I6875&lt;Einstellungen!$B$5,"ja","nein")</f>
        <v>nein</v>
      </c>
      <c r="M6875" s="23" t="s">
        <v>132</v>
      </c>
      <c r="N6875" s="23" t="n">
        <v>2025</v>
      </c>
      <c r="O6875" s="23" t="n">
        <v>18</v>
      </c>
    </row>
    <row r="6876" customFormat="false" ht="15" hidden="false" customHeight="false" outlineLevel="0" collapsed="false">
      <c r="A6876" s="22" t="n">
        <v>45978</v>
      </c>
      <c r="B6876" s="23" t="s">
        <v>100</v>
      </c>
      <c r="C6876" s="23" t="s">
        <v>93</v>
      </c>
      <c r="D6876" s="24" t="n">
        <v>2645.1</v>
      </c>
      <c r="E6876" s="25" t="n">
        <f aca="false">MAX(D6876,0)/1000</f>
        <v>2.6451</v>
      </c>
      <c r="F6876" s="25" t="n">
        <f aca="false">MAX(-D6876,0)/1000</f>
        <v>0</v>
      </c>
      <c r="G6876" s="23" t="str">
        <f aca="false">IF(E6876&gt;0,"ja","nein")</f>
        <v>ja</v>
      </c>
      <c r="H6876" s="26" t="n">
        <v>110.703</v>
      </c>
      <c r="I6876" s="26" t="n">
        <f aca="false">(H6876/10+IF(N6876=2025,Einstellungen!$B$23,Einstellungen!$C$23))*(1+Einstellungen!$B$10)</f>
        <v>33.119247</v>
      </c>
      <c r="J6876" s="25" t="n">
        <f aca="false">E6876*I6876/100</f>
        <v>0.876037202397</v>
      </c>
      <c r="K6876" s="25" t="n">
        <f aca="false">E6876*Einstellungen!$B$5/100</f>
        <v>0.767079</v>
      </c>
      <c r="L6876" s="23" t="str">
        <f aca="false">IF(I6876&lt;Einstellungen!$B$5,"ja","nein")</f>
        <v>nein</v>
      </c>
      <c r="M6876" s="23" t="s">
        <v>132</v>
      </c>
      <c r="N6876" s="23" t="n">
        <v>2025</v>
      </c>
      <c r="O6876" s="23" t="n">
        <v>19</v>
      </c>
    </row>
    <row r="6877" customFormat="false" ht="15" hidden="false" customHeight="false" outlineLevel="0" collapsed="false">
      <c r="A6877" s="22" t="n">
        <v>45978</v>
      </c>
      <c r="B6877" s="23" t="s">
        <v>92</v>
      </c>
      <c r="C6877" s="23" t="s">
        <v>93</v>
      </c>
      <c r="D6877" s="24" t="n">
        <v>3549</v>
      </c>
      <c r="E6877" s="25" t="n">
        <f aca="false">MAX(D6877,0)/1000</f>
        <v>3.549</v>
      </c>
      <c r="F6877" s="25" t="n">
        <f aca="false">MAX(-D6877,0)/1000</f>
        <v>0</v>
      </c>
      <c r="G6877" s="23" t="str">
        <f aca="false">IF(E6877&gt;0,"ja","nein")</f>
        <v>ja</v>
      </c>
      <c r="H6877" s="26" t="n">
        <v>102.89</v>
      </c>
      <c r="I6877" s="26" t="n">
        <f aca="false">(H6877/10+IF(N6877=2025,Einstellungen!$B$23,Einstellungen!$C$23))*(1+Einstellungen!$B$10)</f>
        <v>32.1895</v>
      </c>
      <c r="J6877" s="25" t="n">
        <f aca="false">E6877*I6877/100</f>
        <v>1.142405355</v>
      </c>
      <c r="K6877" s="25" t="n">
        <f aca="false">E6877*Einstellungen!$B$5/100</f>
        <v>1.02921</v>
      </c>
      <c r="L6877" s="23" t="str">
        <f aca="false">IF(I6877&lt;Einstellungen!$B$5,"ja","nein")</f>
        <v>nein</v>
      </c>
      <c r="M6877" s="23" t="s">
        <v>132</v>
      </c>
      <c r="N6877" s="23" t="n">
        <v>2025</v>
      </c>
      <c r="O6877" s="23" t="n">
        <v>20</v>
      </c>
    </row>
    <row r="6878" customFormat="false" ht="15" hidden="false" customHeight="false" outlineLevel="0" collapsed="false">
      <c r="A6878" s="22" t="n">
        <v>45978</v>
      </c>
      <c r="B6878" s="23" t="s">
        <v>95</v>
      </c>
      <c r="C6878" s="23" t="s">
        <v>93</v>
      </c>
      <c r="D6878" s="24" t="n">
        <v>2851.5</v>
      </c>
      <c r="E6878" s="25" t="n">
        <f aca="false">MAX(D6878,0)/1000</f>
        <v>2.8515</v>
      </c>
      <c r="F6878" s="25" t="n">
        <f aca="false">MAX(-D6878,0)/1000</f>
        <v>0</v>
      </c>
      <c r="G6878" s="23" t="str">
        <f aca="false">IF(E6878&gt;0,"ja","nein")</f>
        <v>ja</v>
      </c>
      <c r="H6878" s="26" t="n">
        <v>92.697</v>
      </c>
      <c r="I6878" s="26" t="n">
        <f aca="false">(H6878/10+IF(N6878=2025,Einstellungen!$B$23,Einstellungen!$C$23))*(1+Einstellungen!$B$10)</f>
        <v>30.976533</v>
      </c>
      <c r="J6878" s="25" t="n">
        <f aca="false">E6878*I6878/100</f>
        <v>0.883295838495</v>
      </c>
      <c r="K6878" s="25" t="n">
        <f aca="false">E6878*Einstellungen!$B$5/100</f>
        <v>0.826935</v>
      </c>
      <c r="L6878" s="23" t="str">
        <f aca="false">IF(I6878&lt;Einstellungen!$B$5,"ja","nein")</f>
        <v>nein</v>
      </c>
      <c r="M6878" s="23" t="s">
        <v>132</v>
      </c>
      <c r="N6878" s="23" t="n">
        <v>2025</v>
      </c>
      <c r="O6878" s="23" t="n">
        <v>21</v>
      </c>
    </row>
    <row r="6879" customFormat="false" ht="15" hidden="false" customHeight="false" outlineLevel="0" collapsed="false">
      <c r="A6879" s="22" t="n">
        <v>45978</v>
      </c>
      <c r="B6879" s="23" t="s">
        <v>96</v>
      </c>
      <c r="C6879" s="23" t="s">
        <v>93</v>
      </c>
      <c r="D6879" s="24" t="n">
        <v>1379.3</v>
      </c>
      <c r="E6879" s="25" t="n">
        <f aca="false">MAX(D6879,0)/1000</f>
        <v>1.3793</v>
      </c>
      <c r="F6879" s="25" t="n">
        <f aca="false">MAX(-D6879,0)/1000</f>
        <v>0</v>
      </c>
      <c r="G6879" s="23" t="str">
        <f aca="false">IF(E6879&gt;0,"ja","nein")</f>
        <v>ja</v>
      </c>
      <c r="H6879" s="26" t="n">
        <v>89.707</v>
      </c>
      <c r="I6879" s="26" t="n">
        <f aca="false">(H6879/10+IF(N6879=2025,Einstellungen!$B$23,Einstellungen!$C$23))*(1+Einstellungen!$B$10)</f>
        <v>30.620723</v>
      </c>
      <c r="J6879" s="25" t="n">
        <f aca="false">E6879*I6879/100</f>
        <v>0.422351632339</v>
      </c>
      <c r="K6879" s="25" t="n">
        <f aca="false">E6879*Einstellungen!$B$5/100</f>
        <v>0.399997</v>
      </c>
      <c r="L6879" s="23" t="str">
        <f aca="false">IF(I6879&lt;Einstellungen!$B$5,"ja","nein")</f>
        <v>nein</v>
      </c>
      <c r="M6879" s="23" t="s">
        <v>132</v>
      </c>
      <c r="N6879" s="23" t="n">
        <v>2025</v>
      </c>
      <c r="O6879" s="23" t="n">
        <v>22</v>
      </c>
    </row>
    <row r="6880" customFormat="false" ht="15" hidden="false" customHeight="false" outlineLevel="0" collapsed="false">
      <c r="A6880" s="22" t="n">
        <v>45978</v>
      </c>
      <c r="B6880" s="23" t="s">
        <v>101</v>
      </c>
      <c r="C6880" s="23" t="s">
        <v>93</v>
      </c>
      <c r="D6880" s="24" t="n">
        <v>381.5</v>
      </c>
      <c r="E6880" s="25" t="n">
        <f aca="false">MAX(D6880,0)/1000</f>
        <v>0.3815</v>
      </c>
      <c r="F6880" s="25" t="n">
        <f aca="false">MAX(-D6880,0)/1000</f>
        <v>0</v>
      </c>
      <c r="G6880" s="23" t="str">
        <f aca="false">IF(E6880&gt;0,"ja","nein")</f>
        <v>ja</v>
      </c>
      <c r="H6880" s="26" t="n">
        <v>81.14</v>
      </c>
      <c r="I6880" s="26" t="n">
        <f aca="false">(H6880/10+IF(N6880=2025,Einstellungen!$B$23,Einstellungen!$C$23))*(1+Einstellungen!$B$10)</f>
        <v>29.60125</v>
      </c>
      <c r="J6880" s="25" t="n">
        <f aca="false">E6880*I6880/100</f>
        <v>0.11292876875</v>
      </c>
      <c r="K6880" s="25" t="n">
        <f aca="false">E6880*Einstellungen!$B$5/100</f>
        <v>0.110635</v>
      </c>
      <c r="L6880" s="23" t="str">
        <f aca="false">IF(I6880&lt;Einstellungen!$B$5,"ja","nein")</f>
        <v>nein</v>
      </c>
      <c r="M6880" s="23" t="s">
        <v>132</v>
      </c>
      <c r="N6880" s="23" t="n">
        <v>2025</v>
      </c>
      <c r="O6880" s="23" t="n">
        <v>23</v>
      </c>
    </row>
    <row r="6881" customFormat="false" ht="15" hidden="false" customHeight="false" outlineLevel="0" collapsed="false">
      <c r="A6881" s="22" t="n">
        <v>45979</v>
      </c>
      <c r="B6881" s="23" t="s">
        <v>102</v>
      </c>
      <c r="C6881" s="23" t="s">
        <v>98</v>
      </c>
      <c r="D6881" s="24" t="n">
        <v>356</v>
      </c>
      <c r="E6881" s="25" t="n">
        <f aca="false">MAX(D6881,0)/1000</f>
        <v>0.356</v>
      </c>
      <c r="F6881" s="25" t="n">
        <f aca="false">MAX(-D6881,0)/1000</f>
        <v>0</v>
      </c>
      <c r="G6881" s="23" t="str">
        <f aca="false">IF(E6881&gt;0,"ja","nein")</f>
        <v>ja</v>
      </c>
      <c r="H6881" s="26" t="n">
        <v>84.885</v>
      </c>
      <c r="I6881" s="26" t="n">
        <f aca="false">(H6881/10+IF(N6881=2025,Einstellungen!$B$23,Einstellungen!$C$23))*(1+Einstellungen!$B$10)</f>
        <v>30.046905</v>
      </c>
      <c r="J6881" s="25" t="n">
        <f aca="false">E6881*I6881/100</f>
        <v>0.1069669818</v>
      </c>
      <c r="K6881" s="25" t="n">
        <f aca="false">E6881*Einstellungen!$B$5/100</f>
        <v>0.10324</v>
      </c>
      <c r="L6881" s="23" t="str">
        <f aca="false">IF(I6881&lt;Einstellungen!$B$5,"ja","nein")</f>
        <v>nein</v>
      </c>
      <c r="M6881" s="23" t="s">
        <v>132</v>
      </c>
      <c r="N6881" s="23" t="n">
        <v>2025</v>
      </c>
      <c r="O6881" s="23" t="n">
        <v>0</v>
      </c>
    </row>
    <row r="6882" customFormat="false" ht="15" hidden="false" customHeight="false" outlineLevel="0" collapsed="false">
      <c r="A6882" s="22" t="n">
        <v>45979</v>
      </c>
      <c r="B6882" s="23" t="s">
        <v>107</v>
      </c>
      <c r="C6882" s="23" t="s">
        <v>98</v>
      </c>
      <c r="D6882" s="24" t="n">
        <v>343.8</v>
      </c>
      <c r="E6882" s="25" t="n">
        <f aca="false">MAX(D6882,0)/1000</f>
        <v>0.3438</v>
      </c>
      <c r="F6882" s="25" t="n">
        <f aca="false">MAX(-D6882,0)/1000</f>
        <v>0</v>
      </c>
      <c r="G6882" s="23" t="str">
        <f aca="false">IF(E6882&gt;0,"ja","nein")</f>
        <v>ja</v>
      </c>
      <c r="H6882" s="26" t="n">
        <v>82.83</v>
      </c>
      <c r="I6882" s="26" t="n">
        <f aca="false">(H6882/10+IF(N6882=2025,Einstellungen!$B$23,Einstellungen!$C$23))*(1+Einstellungen!$B$10)</f>
        <v>29.80236</v>
      </c>
      <c r="J6882" s="25" t="n">
        <f aca="false">E6882*I6882/100</f>
        <v>0.10246051368</v>
      </c>
      <c r="K6882" s="25" t="n">
        <f aca="false">E6882*Einstellungen!$B$5/100</f>
        <v>0.099702</v>
      </c>
      <c r="L6882" s="23" t="str">
        <f aca="false">IF(I6882&lt;Einstellungen!$B$5,"ja","nein")</f>
        <v>nein</v>
      </c>
      <c r="M6882" s="23" t="s">
        <v>132</v>
      </c>
      <c r="N6882" s="23" t="n">
        <v>2025</v>
      </c>
      <c r="O6882" s="23" t="n">
        <v>1</v>
      </c>
    </row>
    <row r="6883" customFormat="false" ht="15" hidden="false" customHeight="false" outlineLevel="0" collapsed="false">
      <c r="A6883" s="22" t="n">
        <v>45979</v>
      </c>
      <c r="B6883" s="23" t="s">
        <v>108</v>
      </c>
      <c r="C6883" s="23" t="s">
        <v>98</v>
      </c>
      <c r="D6883" s="24" t="n">
        <v>341.5</v>
      </c>
      <c r="E6883" s="25" t="n">
        <f aca="false">MAX(D6883,0)/1000</f>
        <v>0.3415</v>
      </c>
      <c r="F6883" s="25" t="n">
        <f aca="false">MAX(-D6883,0)/1000</f>
        <v>0</v>
      </c>
      <c r="G6883" s="23" t="str">
        <f aca="false">IF(E6883&gt;0,"ja","nein")</f>
        <v>ja</v>
      </c>
      <c r="H6883" s="26" t="n">
        <v>79.037</v>
      </c>
      <c r="I6883" s="26" t="n">
        <f aca="false">(H6883/10+IF(N6883=2025,Einstellungen!$B$23,Einstellungen!$C$23))*(1+Einstellungen!$B$10)</f>
        <v>29.350993</v>
      </c>
      <c r="J6883" s="25" t="n">
        <f aca="false">E6883*I6883/100</f>
        <v>0.100233641095</v>
      </c>
      <c r="K6883" s="25" t="n">
        <f aca="false">E6883*Einstellungen!$B$5/100</f>
        <v>0.099035</v>
      </c>
      <c r="L6883" s="23" t="str">
        <f aca="false">IF(I6883&lt;Einstellungen!$B$5,"ja","nein")</f>
        <v>nein</v>
      </c>
      <c r="M6883" s="23" t="s">
        <v>132</v>
      </c>
      <c r="N6883" s="23" t="n">
        <v>2025</v>
      </c>
      <c r="O6883" s="23" t="n">
        <v>2</v>
      </c>
    </row>
    <row r="6884" customFormat="false" ht="15" hidden="false" customHeight="false" outlineLevel="0" collapsed="false">
      <c r="A6884" s="22" t="n">
        <v>45979</v>
      </c>
      <c r="B6884" s="23" t="s">
        <v>109</v>
      </c>
      <c r="C6884" s="23" t="s">
        <v>98</v>
      </c>
      <c r="D6884" s="24" t="n">
        <v>292.8</v>
      </c>
      <c r="E6884" s="25" t="n">
        <f aca="false">MAX(D6884,0)/1000</f>
        <v>0.2928</v>
      </c>
      <c r="F6884" s="25" t="n">
        <f aca="false">MAX(-D6884,0)/1000</f>
        <v>0</v>
      </c>
      <c r="G6884" s="23" t="str">
        <f aca="false">IF(E6884&gt;0,"ja","nein")</f>
        <v>ja</v>
      </c>
      <c r="H6884" s="26" t="n">
        <v>77.718</v>
      </c>
      <c r="I6884" s="26" t="n">
        <f aca="false">(H6884/10+IF(N6884=2025,Einstellungen!$B$23,Einstellungen!$C$23))*(1+Einstellungen!$B$10)</f>
        <v>29.194032</v>
      </c>
      <c r="J6884" s="25" t="n">
        <f aca="false">E6884*I6884/100</f>
        <v>0.085480125696</v>
      </c>
      <c r="K6884" s="25" t="n">
        <f aca="false">E6884*Einstellungen!$B$5/100</f>
        <v>0.084912</v>
      </c>
      <c r="L6884" s="23" t="str">
        <f aca="false">IF(I6884&lt;Einstellungen!$B$5,"ja","nein")</f>
        <v>nein</v>
      </c>
      <c r="M6884" s="23" t="s">
        <v>132</v>
      </c>
      <c r="N6884" s="23" t="n">
        <v>2025</v>
      </c>
      <c r="O6884" s="23" t="n">
        <v>3</v>
      </c>
    </row>
    <row r="6885" customFormat="false" ht="15" hidden="false" customHeight="false" outlineLevel="0" collapsed="false">
      <c r="A6885" s="22" t="n">
        <v>45979</v>
      </c>
      <c r="B6885" s="23" t="s">
        <v>110</v>
      </c>
      <c r="C6885" s="23" t="s">
        <v>98</v>
      </c>
      <c r="D6885" s="24" t="n">
        <v>307.5</v>
      </c>
      <c r="E6885" s="25" t="n">
        <f aca="false">MAX(D6885,0)/1000</f>
        <v>0.3075</v>
      </c>
      <c r="F6885" s="25" t="n">
        <f aca="false">MAX(-D6885,0)/1000</f>
        <v>0</v>
      </c>
      <c r="G6885" s="23" t="str">
        <f aca="false">IF(E6885&gt;0,"ja","nein")</f>
        <v>ja</v>
      </c>
      <c r="H6885" s="26" t="n">
        <v>80.513</v>
      </c>
      <c r="I6885" s="26" t="n">
        <f aca="false">(H6885/10+IF(N6885=2025,Einstellungen!$B$23,Einstellungen!$C$23))*(1+Einstellungen!$B$10)</f>
        <v>29.526637</v>
      </c>
      <c r="J6885" s="25" t="n">
        <f aca="false">E6885*I6885/100</f>
        <v>0.090794408775</v>
      </c>
      <c r="K6885" s="25" t="n">
        <f aca="false">E6885*Einstellungen!$B$5/100</f>
        <v>0.089175</v>
      </c>
      <c r="L6885" s="23" t="str">
        <f aca="false">IF(I6885&lt;Einstellungen!$B$5,"ja","nein")</f>
        <v>nein</v>
      </c>
      <c r="M6885" s="23" t="s">
        <v>132</v>
      </c>
      <c r="N6885" s="23" t="n">
        <v>2025</v>
      </c>
      <c r="O6885" s="23" t="n">
        <v>4</v>
      </c>
    </row>
    <row r="6886" customFormat="false" ht="15" hidden="false" customHeight="false" outlineLevel="0" collapsed="false">
      <c r="A6886" s="22" t="n">
        <v>45979</v>
      </c>
      <c r="B6886" s="23" t="s">
        <v>111</v>
      </c>
      <c r="C6886" s="23" t="s">
        <v>98</v>
      </c>
      <c r="D6886" s="24" t="n">
        <v>291.2</v>
      </c>
      <c r="E6886" s="25" t="n">
        <f aca="false">MAX(D6886,0)/1000</f>
        <v>0.2912</v>
      </c>
      <c r="F6886" s="25" t="n">
        <f aca="false">MAX(-D6886,0)/1000</f>
        <v>0</v>
      </c>
      <c r="G6886" s="23" t="str">
        <f aca="false">IF(E6886&gt;0,"ja","nein")</f>
        <v>ja</v>
      </c>
      <c r="H6886" s="26" t="n">
        <v>83.472</v>
      </c>
      <c r="I6886" s="26" t="n">
        <f aca="false">(H6886/10+IF(N6886=2025,Einstellungen!$B$23,Einstellungen!$C$23))*(1+Einstellungen!$B$10)</f>
        <v>29.878758</v>
      </c>
      <c r="J6886" s="25" t="n">
        <f aca="false">E6886*I6886/100</f>
        <v>0.087006943296</v>
      </c>
      <c r="K6886" s="25" t="n">
        <f aca="false">E6886*Einstellungen!$B$5/100</f>
        <v>0.084448</v>
      </c>
      <c r="L6886" s="23" t="str">
        <f aca="false">IF(I6886&lt;Einstellungen!$B$5,"ja","nein")</f>
        <v>nein</v>
      </c>
      <c r="M6886" s="23" t="s">
        <v>132</v>
      </c>
      <c r="N6886" s="23" t="n">
        <v>2025</v>
      </c>
      <c r="O6886" s="23" t="n">
        <v>5</v>
      </c>
    </row>
    <row r="6887" customFormat="false" ht="15" hidden="false" customHeight="false" outlineLevel="0" collapsed="false">
      <c r="A6887" s="22" t="n">
        <v>45979</v>
      </c>
      <c r="B6887" s="23" t="s">
        <v>112</v>
      </c>
      <c r="C6887" s="23" t="s">
        <v>98</v>
      </c>
      <c r="D6887" s="24" t="n">
        <v>314.2</v>
      </c>
      <c r="E6887" s="25" t="n">
        <f aca="false">MAX(D6887,0)/1000</f>
        <v>0.3142</v>
      </c>
      <c r="F6887" s="25" t="n">
        <f aca="false">MAX(-D6887,0)/1000</f>
        <v>0</v>
      </c>
      <c r="G6887" s="23" t="str">
        <f aca="false">IF(E6887&gt;0,"ja","nein")</f>
        <v>ja</v>
      </c>
      <c r="H6887" s="26" t="n">
        <v>91.047</v>
      </c>
      <c r="I6887" s="26" t="n">
        <f aca="false">(H6887/10+IF(N6887=2025,Einstellungen!$B$23,Einstellungen!$C$23))*(1+Einstellungen!$B$10)</f>
        <v>30.780183</v>
      </c>
      <c r="J6887" s="25" t="n">
        <f aca="false">E6887*I6887/100</f>
        <v>0.096711334986</v>
      </c>
      <c r="K6887" s="25" t="n">
        <f aca="false">E6887*Einstellungen!$B$5/100</f>
        <v>0.091118</v>
      </c>
      <c r="L6887" s="23" t="str">
        <f aca="false">IF(I6887&lt;Einstellungen!$B$5,"ja","nein")</f>
        <v>nein</v>
      </c>
      <c r="M6887" s="23" t="s">
        <v>132</v>
      </c>
      <c r="N6887" s="23" t="n">
        <v>2025</v>
      </c>
      <c r="O6887" s="23" t="n">
        <v>6</v>
      </c>
    </row>
    <row r="6888" customFormat="false" ht="15" hidden="false" customHeight="false" outlineLevel="0" collapsed="false">
      <c r="A6888" s="22" t="n">
        <v>45979</v>
      </c>
      <c r="B6888" s="23" t="s">
        <v>113</v>
      </c>
      <c r="C6888" s="23" t="s">
        <v>98</v>
      </c>
      <c r="D6888" s="24" t="n">
        <v>334.9</v>
      </c>
      <c r="E6888" s="25" t="n">
        <f aca="false">MAX(D6888,0)/1000</f>
        <v>0.3349</v>
      </c>
      <c r="F6888" s="25" t="n">
        <f aca="false">MAX(-D6888,0)/1000</f>
        <v>0</v>
      </c>
      <c r="G6888" s="23" t="str">
        <f aca="false">IF(E6888&gt;0,"ja","nein")</f>
        <v>ja</v>
      </c>
      <c r="H6888" s="26" t="n">
        <v>104.735</v>
      </c>
      <c r="I6888" s="26" t="n">
        <f aca="false">(H6888/10+IF(N6888=2025,Einstellungen!$B$23,Einstellungen!$C$23))*(1+Einstellungen!$B$10)</f>
        <v>32.409055</v>
      </c>
      <c r="J6888" s="25" t="n">
        <f aca="false">E6888*I6888/100</f>
        <v>0.108537925195</v>
      </c>
      <c r="K6888" s="25" t="n">
        <f aca="false">E6888*Einstellungen!$B$5/100</f>
        <v>0.097121</v>
      </c>
      <c r="L6888" s="23" t="str">
        <f aca="false">IF(I6888&lt;Einstellungen!$B$5,"ja","nein")</f>
        <v>nein</v>
      </c>
      <c r="M6888" s="23" t="s">
        <v>132</v>
      </c>
      <c r="N6888" s="23" t="n">
        <v>2025</v>
      </c>
      <c r="O6888" s="23" t="n">
        <v>7</v>
      </c>
    </row>
    <row r="6889" customFormat="false" ht="15" hidden="false" customHeight="false" outlineLevel="0" collapsed="false">
      <c r="A6889" s="22" t="n">
        <v>45979</v>
      </c>
      <c r="B6889" s="23" t="s">
        <v>114</v>
      </c>
      <c r="C6889" s="23" t="s">
        <v>98</v>
      </c>
      <c r="D6889" s="24" t="n">
        <v>172.3</v>
      </c>
      <c r="E6889" s="25" t="n">
        <f aca="false">MAX(D6889,0)/1000</f>
        <v>0.1723</v>
      </c>
      <c r="F6889" s="25" t="n">
        <f aca="false">MAX(-D6889,0)/1000</f>
        <v>0</v>
      </c>
      <c r="G6889" s="23" t="str">
        <f aca="false">IF(E6889&gt;0,"ja","nein")</f>
        <v>ja</v>
      </c>
      <c r="H6889" s="26" t="n">
        <v>119.84</v>
      </c>
      <c r="I6889" s="26" t="n">
        <f aca="false">(H6889/10+IF(N6889=2025,Einstellungen!$B$23,Einstellungen!$C$23))*(1+Einstellungen!$B$10)</f>
        <v>34.20655</v>
      </c>
      <c r="J6889" s="25" t="n">
        <f aca="false">E6889*I6889/100</f>
        <v>0.05893788565</v>
      </c>
      <c r="K6889" s="25" t="n">
        <f aca="false">E6889*Einstellungen!$B$5/100</f>
        <v>0.049967</v>
      </c>
      <c r="L6889" s="23" t="str">
        <f aca="false">IF(I6889&lt;Einstellungen!$B$5,"ja","nein")</f>
        <v>nein</v>
      </c>
      <c r="M6889" s="23" t="s">
        <v>132</v>
      </c>
      <c r="N6889" s="23" t="n">
        <v>2025</v>
      </c>
      <c r="O6889" s="23" t="n">
        <v>8</v>
      </c>
    </row>
    <row r="6890" customFormat="false" ht="15" hidden="false" customHeight="false" outlineLevel="0" collapsed="false">
      <c r="A6890" s="22" t="n">
        <v>45979</v>
      </c>
      <c r="B6890" s="23" t="s">
        <v>115</v>
      </c>
      <c r="C6890" s="23" t="s">
        <v>98</v>
      </c>
      <c r="D6890" s="24" t="n">
        <v>-114.3</v>
      </c>
      <c r="E6890" s="25" t="n">
        <f aca="false">MAX(D6890,0)/1000</f>
        <v>0</v>
      </c>
      <c r="F6890" s="25" t="n">
        <f aca="false">MAX(-D6890,0)/1000</f>
        <v>0.1143</v>
      </c>
      <c r="G6890" s="23" t="str">
        <f aca="false">IF(E6890&gt;0,"ja","nein")</f>
        <v>nein</v>
      </c>
      <c r="H6890" s="26" t="n">
        <v>107.45</v>
      </c>
      <c r="I6890" s="26" t="n">
        <f aca="false">(H6890/10+IF(N6890=2025,Einstellungen!$B$23,Einstellungen!$C$23))*(1+Einstellungen!$B$10)</f>
        <v>32.73214</v>
      </c>
      <c r="J6890" s="25" t="n">
        <f aca="false">E6890*I6890/100</f>
        <v>0</v>
      </c>
      <c r="K6890" s="25" t="n">
        <f aca="false">E6890*Einstellungen!$B$5/100</f>
        <v>0</v>
      </c>
      <c r="L6890" s="23" t="str">
        <f aca="false">IF(I6890&lt;Einstellungen!$B$5,"ja","nein")</f>
        <v>nein</v>
      </c>
      <c r="M6890" s="23" t="s">
        <v>132</v>
      </c>
      <c r="N6890" s="23" t="n">
        <v>2025</v>
      </c>
      <c r="O6890" s="23" t="n">
        <v>9</v>
      </c>
    </row>
    <row r="6891" customFormat="false" ht="15" hidden="false" customHeight="false" outlineLevel="0" collapsed="false">
      <c r="A6891" s="22" t="n">
        <v>45979</v>
      </c>
      <c r="B6891" s="23" t="s">
        <v>116</v>
      </c>
      <c r="C6891" s="23" t="s">
        <v>98</v>
      </c>
      <c r="D6891" s="24" t="n">
        <v>-478.6</v>
      </c>
      <c r="E6891" s="25" t="n">
        <f aca="false">MAX(D6891,0)/1000</f>
        <v>0</v>
      </c>
      <c r="F6891" s="25" t="n">
        <f aca="false">MAX(-D6891,0)/1000</f>
        <v>0.4786</v>
      </c>
      <c r="G6891" s="23" t="str">
        <f aca="false">IF(E6891&gt;0,"ja","nein")</f>
        <v>nein</v>
      </c>
      <c r="H6891" s="26" t="n">
        <v>92.127</v>
      </c>
      <c r="I6891" s="26" t="n">
        <f aca="false">(H6891/10+IF(N6891=2025,Einstellungen!$B$23,Einstellungen!$C$23))*(1+Einstellungen!$B$10)</f>
        <v>30.908703</v>
      </c>
      <c r="J6891" s="25" t="n">
        <f aca="false">E6891*I6891/100</f>
        <v>0</v>
      </c>
      <c r="K6891" s="25" t="n">
        <f aca="false">E6891*Einstellungen!$B$5/100</f>
        <v>0</v>
      </c>
      <c r="L6891" s="23" t="str">
        <f aca="false">IF(I6891&lt;Einstellungen!$B$5,"ja","nein")</f>
        <v>nein</v>
      </c>
      <c r="M6891" s="23" t="s">
        <v>132</v>
      </c>
      <c r="N6891" s="23" t="n">
        <v>2025</v>
      </c>
      <c r="O6891" s="23" t="n">
        <v>10</v>
      </c>
    </row>
    <row r="6892" customFormat="false" ht="15" hidden="false" customHeight="false" outlineLevel="0" collapsed="false">
      <c r="A6892" s="22" t="n">
        <v>45979</v>
      </c>
      <c r="B6892" s="23" t="s">
        <v>117</v>
      </c>
      <c r="C6892" s="23" t="s">
        <v>98</v>
      </c>
      <c r="D6892" s="24" t="n">
        <v>-669.9</v>
      </c>
      <c r="E6892" s="25" t="n">
        <f aca="false">MAX(D6892,0)/1000</f>
        <v>0</v>
      </c>
      <c r="F6892" s="25" t="n">
        <f aca="false">MAX(-D6892,0)/1000</f>
        <v>0.6699</v>
      </c>
      <c r="G6892" s="23" t="str">
        <f aca="false">IF(E6892&gt;0,"ja","nein")</f>
        <v>nein</v>
      </c>
      <c r="H6892" s="26" t="n">
        <v>88.797</v>
      </c>
      <c r="I6892" s="26" t="n">
        <f aca="false">(H6892/10+IF(N6892=2025,Einstellungen!$B$23,Einstellungen!$C$23))*(1+Einstellungen!$B$10)</f>
        <v>30.512433</v>
      </c>
      <c r="J6892" s="25" t="n">
        <f aca="false">E6892*I6892/100</f>
        <v>0</v>
      </c>
      <c r="K6892" s="25" t="n">
        <f aca="false">E6892*Einstellungen!$B$5/100</f>
        <v>0</v>
      </c>
      <c r="L6892" s="23" t="str">
        <f aca="false">IF(I6892&lt;Einstellungen!$B$5,"ja","nein")</f>
        <v>nein</v>
      </c>
      <c r="M6892" s="23" t="s">
        <v>132</v>
      </c>
      <c r="N6892" s="23" t="n">
        <v>2025</v>
      </c>
      <c r="O6892" s="23" t="n">
        <v>11</v>
      </c>
    </row>
    <row r="6893" customFormat="false" ht="15" hidden="false" customHeight="false" outlineLevel="0" collapsed="false">
      <c r="A6893" s="22" t="n">
        <v>45979</v>
      </c>
      <c r="B6893" s="23" t="s">
        <v>118</v>
      </c>
      <c r="C6893" s="23" t="s">
        <v>98</v>
      </c>
      <c r="D6893" s="24" t="n">
        <v>-538.5</v>
      </c>
      <c r="E6893" s="25" t="n">
        <f aca="false">MAX(D6893,0)/1000</f>
        <v>0</v>
      </c>
      <c r="F6893" s="25" t="n">
        <f aca="false">MAX(-D6893,0)/1000</f>
        <v>0.5385</v>
      </c>
      <c r="G6893" s="23" t="str">
        <f aca="false">IF(E6893&gt;0,"ja","nein")</f>
        <v>nein</v>
      </c>
      <c r="H6893" s="26" t="n">
        <v>89.2</v>
      </c>
      <c r="I6893" s="26" t="n">
        <f aca="false">(H6893/10+IF(N6893=2025,Einstellungen!$B$23,Einstellungen!$C$23))*(1+Einstellungen!$B$10)</f>
        <v>30.56039</v>
      </c>
      <c r="J6893" s="25" t="n">
        <f aca="false">E6893*I6893/100</f>
        <v>0</v>
      </c>
      <c r="K6893" s="25" t="n">
        <f aca="false">E6893*Einstellungen!$B$5/100</f>
        <v>0</v>
      </c>
      <c r="L6893" s="23" t="str">
        <f aca="false">IF(I6893&lt;Einstellungen!$B$5,"ja","nein")</f>
        <v>nein</v>
      </c>
      <c r="M6893" s="23" t="s">
        <v>132</v>
      </c>
      <c r="N6893" s="23" t="n">
        <v>2025</v>
      </c>
      <c r="O6893" s="23" t="n">
        <v>12</v>
      </c>
    </row>
    <row r="6894" customFormat="false" ht="15" hidden="false" customHeight="false" outlineLevel="0" collapsed="false">
      <c r="A6894" s="22" t="n">
        <v>45979</v>
      </c>
      <c r="B6894" s="23" t="s">
        <v>119</v>
      </c>
      <c r="C6894" s="23" t="s">
        <v>98</v>
      </c>
      <c r="D6894" s="24" t="n">
        <v>-84.4</v>
      </c>
      <c r="E6894" s="25" t="n">
        <f aca="false">MAX(D6894,0)/1000</f>
        <v>0</v>
      </c>
      <c r="F6894" s="25" t="n">
        <f aca="false">MAX(-D6894,0)/1000</f>
        <v>0.0844</v>
      </c>
      <c r="G6894" s="23" t="str">
        <f aca="false">IF(E6894&gt;0,"ja","nein")</f>
        <v>nein</v>
      </c>
      <c r="H6894" s="26" t="n">
        <v>90.6</v>
      </c>
      <c r="I6894" s="26" t="n">
        <f aca="false">(H6894/10+IF(N6894=2025,Einstellungen!$B$23,Einstellungen!$C$23))*(1+Einstellungen!$B$10)</f>
        <v>30.72699</v>
      </c>
      <c r="J6894" s="25" t="n">
        <f aca="false">E6894*I6894/100</f>
        <v>0</v>
      </c>
      <c r="K6894" s="25" t="n">
        <f aca="false">E6894*Einstellungen!$B$5/100</f>
        <v>0</v>
      </c>
      <c r="L6894" s="23" t="str">
        <f aca="false">IF(I6894&lt;Einstellungen!$B$5,"ja","nein")</f>
        <v>nein</v>
      </c>
      <c r="M6894" s="23" t="s">
        <v>132</v>
      </c>
      <c r="N6894" s="23" t="n">
        <v>2025</v>
      </c>
      <c r="O6894" s="23" t="n">
        <v>13</v>
      </c>
    </row>
    <row r="6895" customFormat="false" ht="15" hidden="false" customHeight="false" outlineLevel="0" collapsed="false">
      <c r="A6895" s="22" t="n">
        <v>45979</v>
      </c>
      <c r="B6895" s="23" t="s">
        <v>120</v>
      </c>
      <c r="C6895" s="23" t="s">
        <v>98</v>
      </c>
      <c r="D6895" s="24" t="n">
        <v>-5.2</v>
      </c>
      <c r="E6895" s="25" t="n">
        <f aca="false">MAX(D6895,0)/1000</f>
        <v>0</v>
      </c>
      <c r="F6895" s="25" t="n">
        <f aca="false">MAX(-D6895,0)/1000</f>
        <v>0.0052</v>
      </c>
      <c r="G6895" s="23" t="str">
        <f aca="false">IF(E6895&gt;0,"ja","nein")</f>
        <v>nein</v>
      </c>
      <c r="H6895" s="26" t="n">
        <v>96.575</v>
      </c>
      <c r="I6895" s="26" t="n">
        <f aca="false">(H6895/10+IF(N6895=2025,Einstellungen!$B$23,Einstellungen!$C$23))*(1+Einstellungen!$B$10)</f>
        <v>31.438015</v>
      </c>
      <c r="J6895" s="25" t="n">
        <f aca="false">E6895*I6895/100</f>
        <v>0</v>
      </c>
      <c r="K6895" s="25" t="n">
        <f aca="false">E6895*Einstellungen!$B$5/100</f>
        <v>0</v>
      </c>
      <c r="L6895" s="23" t="str">
        <f aca="false">IF(I6895&lt;Einstellungen!$B$5,"ja","nein")</f>
        <v>nein</v>
      </c>
      <c r="M6895" s="23" t="s">
        <v>132</v>
      </c>
      <c r="N6895" s="23" t="n">
        <v>2025</v>
      </c>
      <c r="O6895" s="23" t="n">
        <v>14</v>
      </c>
    </row>
    <row r="6896" customFormat="false" ht="15" hidden="false" customHeight="false" outlineLevel="0" collapsed="false">
      <c r="A6896" s="22" t="n">
        <v>45979</v>
      </c>
      <c r="B6896" s="23" t="s">
        <v>104</v>
      </c>
      <c r="C6896" s="23" t="s">
        <v>98</v>
      </c>
      <c r="D6896" s="24" t="n">
        <v>13.1</v>
      </c>
      <c r="E6896" s="25" t="n">
        <f aca="false">MAX(D6896,0)/1000</f>
        <v>0.0131</v>
      </c>
      <c r="F6896" s="25" t="n">
        <f aca="false">MAX(-D6896,0)/1000</f>
        <v>0</v>
      </c>
      <c r="G6896" s="23" t="str">
        <f aca="false">IF(E6896&gt;0,"ja","nein")</f>
        <v>ja</v>
      </c>
      <c r="H6896" s="26" t="n">
        <v>120.595</v>
      </c>
      <c r="I6896" s="26" t="n">
        <f aca="false">(H6896/10+IF(N6896=2025,Einstellungen!$B$23,Einstellungen!$C$23))*(1+Einstellungen!$B$10)</f>
        <v>34.296395</v>
      </c>
      <c r="J6896" s="25" t="n">
        <f aca="false">E6896*I6896/100</f>
        <v>0.004492827745</v>
      </c>
      <c r="K6896" s="25" t="n">
        <f aca="false">E6896*Einstellungen!$B$5/100</f>
        <v>0.003799</v>
      </c>
      <c r="L6896" s="23" t="str">
        <f aca="false">IF(I6896&lt;Einstellungen!$B$5,"ja","nein")</f>
        <v>nein</v>
      </c>
      <c r="M6896" s="23" t="s">
        <v>132</v>
      </c>
      <c r="N6896" s="23" t="n">
        <v>2025</v>
      </c>
      <c r="O6896" s="23" t="n">
        <v>15</v>
      </c>
    </row>
    <row r="6897" customFormat="false" ht="15" hidden="false" customHeight="false" outlineLevel="0" collapsed="false">
      <c r="A6897" s="22" t="n">
        <v>45979</v>
      </c>
      <c r="B6897" s="23" t="s">
        <v>105</v>
      </c>
      <c r="C6897" s="23" t="s">
        <v>98</v>
      </c>
      <c r="D6897" s="24" t="n">
        <v>12.8</v>
      </c>
      <c r="E6897" s="25" t="n">
        <f aca="false">MAX(D6897,0)/1000</f>
        <v>0.0128</v>
      </c>
      <c r="F6897" s="25" t="n">
        <f aca="false">MAX(-D6897,0)/1000</f>
        <v>0</v>
      </c>
      <c r="G6897" s="23" t="str">
        <f aca="false">IF(E6897&gt;0,"ja","nein")</f>
        <v>ja</v>
      </c>
      <c r="H6897" s="26" t="n">
        <v>141.912</v>
      </c>
      <c r="I6897" s="26" t="n">
        <f aca="false">(H6897/10+IF(N6897=2025,Einstellungen!$B$23,Einstellungen!$C$23))*(1+Einstellungen!$B$10)</f>
        <v>36.833118</v>
      </c>
      <c r="J6897" s="25" t="n">
        <f aca="false">E6897*I6897/100</f>
        <v>0.004714639104</v>
      </c>
      <c r="K6897" s="25" t="n">
        <f aca="false">E6897*Einstellungen!$B$5/100</f>
        <v>0.003712</v>
      </c>
      <c r="L6897" s="23" t="str">
        <f aca="false">IF(I6897&lt;Einstellungen!$B$5,"ja","nein")</f>
        <v>nein</v>
      </c>
      <c r="M6897" s="23" t="s">
        <v>132</v>
      </c>
      <c r="N6897" s="23" t="n">
        <v>2025</v>
      </c>
      <c r="O6897" s="23" t="n">
        <v>16</v>
      </c>
    </row>
    <row r="6898" customFormat="false" ht="15" hidden="false" customHeight="false" outlineLevel="0" collapsed="false">
      <c r="A6898" s="22" t="n">
        <v>45979</v>
      </c>
      <c r="B6898" s="23" t="s">
        <v>97</v>
      </c>
      <c r="C6898" s="23" t="s">
        <v>98</v>
      </c>
      <c r="D6898" s="24" t="n">
        <v>-1.4</v>
      </c>
      <c r="E6898" s="25" t="n">
        <f aca="false">MAX(D6898,0)/1000</f>
        <v>0</v>
      </c>
      <c r="F6898" s="25" t="n">
        <f aca="false">MAX(-D6898,0)/1000</f>
        <v>0.0014</v>
      </c>
      <c r="G6898" s="23" t="str">
        <f aca="false">IF(E6898&gt;0,"ja","nein")</f>
        <v>nein</v>
      </c>
      <c r="H6898" s="26" t="n">
        <v>151.66</v>
      </c>
      <c r="I6898" s="26" t="n">
        <f aca="false">(H6898/10+IF(N6898=2025,Einstellungen!$B$23,Einstellungen!$C$23))*(1+Einstellungen!$B$10)</f>
        <v>37.99313</v>
      </c>
      <c r="J6898" s="25" t="n">
        <f aca="false">E6898*I6898/100</f>
        <v>0</v>
      </c>
      <c r="K6898" s="25" t="n">
        <f aca="false">E6898*Einstellungen!$B$5/100</f>
        <v>0</v>
      </c>
      <c r="L6898" s="23" t="str">
        <f aca="false">IF(I6898&lt;Einstellungen!$B$5,"ja","nein")</f>
        <v>nein</v>
      </c>
      <c r="M6898" s="23" t="s">
        <v>132</v>
      </c>
      <c r="N6898" s="23" t="n">
        <v>2025</v>
      </c>
      <c r="O6898" s="23" t="n">
        <v>17</v>
      </c>
    </row>
    <row r="6899" customFormat="false" ht="15" hidden="false" customHeight="false" outlineLevel="0" collapsed="false">
      <c r="A6899" s="22" t="n">
        <v>45979</v>
      </c>
      <c r="B6899" s="23" t="s">
        <v>99</v>
      </c>
      <c r="C6899" s="23" t="s">
        <v>98</v>
      </c>
      <c r="D6899" s="24" t="n">
        <v>58.2</v>
      </c>
      <c r="E6899" s="25" t="n">
        <f aca="false">MAX(D6899,0)/1000</f>
        <v>0.0582</v>
      </c>
      <c r="F6899" s="25" t="n">
        <f aca="false">MAX(-D6899,0)/1000</f>
        <v>0</v>
      </c>
      <c r="G6899" s="23" t="str">
        <f aca="false">IF(E6899&gt;0,"ja","nein")</f>
        <v>ja</v>
      </c>
      <c r="H6899" s="26" t="n">
        <v>143.803</v>
      </c>
      <c r="I6899" s="26" t="n">
        <f aca="false">(H6899/10+IF(N6899=2025,Einstellungen!$B$23,Einstellungen!$C$23))*(1+Einstellungen!$B$10)</f>
        <v>37.058147</v>
      </c>
      <c r="J6899" s="25" t="n">
        <f aca="false">E6899*I6899/100</f>
        <v>0.021567841554</v>
      </c>
      <c r="K6899" s="25" t="n">
        <f aca="false">E6899*Einstellungen!$B$5/100</f>
        <v>0.016878</v>
      </c>
      <c r="L6899" s="23" t="str">
        <f aca="false">IF(I6899&lt;Einstellungen!$B$5,"ja","nein")</f>
        <v>nein</v>
      </c>
      <c r="M6899" s="23" t="s">
        <v>132</v>
      </c>
      <c r="N6899" s="23" t="n">
        <v>2025</v>
      </c>
      <c r="O6899" s="23" t="n">
        <v>18</v>
      </c>
    </row>
    <row r="6900" customFormat="false" ht="15" hidden="false" customHeight="false" outlineLevel="0" collapsed="false">
      <c r="A6900" s="22" t="n">
        <v>45979</v>
      </c>
      <c r="B6900" s="23" t="s">
        <v>100</v>
      </c>
      <c r="C6900" s="23" t="s">
        <v>98</v>
      </c>
      <c r="D6900" s="24" t="n">
        <v>-1.5</v>
      </c>
      <c r="E6900" s="25" t="n">
        <f aca="false">MAX(D6900,0)/1000</f>
        <v>0</v>
      </c>
      <c r="F6900" s="25" t="n">
        <f aca="false">MAX(-D6900,0)/1000</f>
        <v>0.0015</v>
      </c>
      <c r="G6900" s="23" t="str">
        <f aca="false">IF(E6900&gt;0,"ja","nein")</f>
        <v>nein</v>
      </c>
      <c r="H6900" s="26" t="n">
        <v>131.15</v>
      </c>
      <c r="I6900" s="26" t="n">
        <f aca="false">(H6900/10+IF(N6900=2025,Einstellungen!$B$23,Einstellungen!$C$23))*(1+Einstellungen!$B$10)</f>
        <v>35.55244</v>
      </c>
      <c r="J6900" s="25" t="n">
        <f aca="false">E6900*I6900/100</f>
        <v>0</v>
      </c>
      <c r="K6900" s="25" t="n">
        <f aca="false">E6900*Einstellungen!$B$5/100</f>
        <v>0</v>
      </c>
      <c r="L6900" s="23" t="str">
        <f aca="false">IF(I6900&lt;Einstellungen!$B$5,"ja","nein")</f>
        <v>nein</v>
      </c>
      <c r="M6900" s="23" t="s">
        <v>132</v>
      </c>
      <c r="N6900" s="23" t="n">
        <v>2025</v>
      </c>
      <c r="O6900" s="23" t="n">
        <v>19</v>
      </c>
    </row>
    <row r="6901" customFormat="false" ht="15" hidden="false" customHeight="false" outlineLevel="0" collapsed="false">
      <c r="A6901" s="22" t="n">
        <v>45979</v>
      </c>
      <c r="B6901" s="23" t="s">
        <v>92</v>
      </c>
      <c r="C6901" s="23" t="s">
        <v>98</v>
      </c>
      <c r="D6901" s="24" t="n">
        <v>97.4</v>
      </c>
      <c r="E6901" s="25" t="n">
        <f aca="false">MAX(D6901,0)/1000</f>
        <v>0.0974</v>
      </c>
      <c r="F6901" s="25" t="n">
        <f aca="false">MAX(-D6901,0)/1000</f>
        <v>0</v>
      </c>
      <c r="G6901" s="23" t="str">
        <f aca="false">IF(E6901&gt;0,"ja","nein")</f>
        <v>ja</v>
      </c>
      <c r="H6901" s="26" t="n">
        <v>107.13</v>
      </c>
      <c r="I6901" s="26" t="n">
        <f aca="false">(H6901/10+IF(N6901=2025,Einstellungen!$B$23,Einstellungen!$C$23))*(1+Einstellungen!$B$10)</f>
        <v>32.69406</v>
      </c>
      <c r="J6901" s="25" t="n">
        <f aca="false">E6901*I6901/100</f>
        <v>0.03184401444</v>
      </c>
      <c r="K6901" s="25" t="n">
        <f aca="false">E6901*Einstellungen!$B$5/100</f>
        <v>0.028246</v>
      </c>
      <c r="L6901" s="23" t="str">
        <f aca="false">IF(I6901&lt;Einstellungen!$B$5,"ja","nein")</f>
        <v>nein</v>
      </c>
      <c r="M6901" s="23" t="s">
        <v>132</v>
      </c>
      <c r="N6901" s="23" t="n">
        <v>2025</v>
      </c>
      <c r="O6901" s="23" t="n">
        <v>20</v>
      </c>
    </row>
    <row r="6902" customFormat="false" ht="15" hidden="false" customHeight="false" outlineLevel="0" collapsed="false">
      <c r="A6902" s="22" t="n">
        <v>45979</v>
      </c>
      <c r="B6902" s="23" t="s">
        <v>95</v>
      </c>
      <c r="C6902" s="23" t="s">
        <v>98</v>
      </c>
      <c r="D6902" s="24" t="n">
        <v>20.7</v>
      </c>
      <c r="E6902" s="25" t="n">
        <f aca="false">MAX(D6902,0)/1000</f>
        <v>0.0207</v>
      </c>
      <c r="F6902" s="25" t="n">
        <f aca="false">MAX(-D6902,0)/1000</f>
        <v>0</v>
      </c>
      <c r="G6902" s="23" t="str">
        <f aca="false">IF(E6902&gt;0,"ja","nein")</f>
        <v>ja</v>
      </c>
      <c r="H6902" s="26" t="n">
        <v>94.642</v>
      </c>
      <c r="I6902" s="26" t="n">
        <f aca="false">(H6902/10+IF(N6902=2025,Einstellungen!$B$23,Einstellungen!$C$23))*(1+Einstellungen!$B$10)</f>
        <v>31.207988</v>
      </c>
      <c r="J6902" s="25" t="n">
        <f aca="false">E6902*I6902/100</f>
        <v>0.006460053516</v>
      </c>
      <c r="K6902" s="25" t="n">
        <f aca="false">E6902*Einstellungen!$B$5/100</f>
        <v>0.006003</v>
      </c>
      <c r="L6902" s="23" t="str">
        <f aca="false">IF(I6902&lt;Einstellungen!$B$5,"ja","nein")</f>
        <v>nein</v>
      </c>
      <c r="M6902" s="23" t="s">
        <v>132</v>
      </c>
      <c r="N6902" s="23" t="n">
        <v>2025</v>
      </c>
      <c r="O6902" s="23" t="n">
        <v>21</v>
      </c>
    </row>
    <row r="6903" customFormat="false" ht="15" hidden="false" customHeight="false" outlineLevel="0" collapsed="false">
      <c r="A6903" s="22" t="n">
        <v>45979</v>
      </c>
      <c r="B6903" s="23" t="s">
        <v>96</v>
      </c>
      <c r="C6903" s="23" t="s">
        <v>98</v>
      </c>
      <c r="D6903" s="24" t="n">
        <v>15.7</v>
      </c>
      <c r="E6903" s="25" t="n">
        <f aca="false">MAX(D6903,0)/1000</f>
        <v>0.0157</v>
      </c>
      <c r="F6903" s="25" t="n">
        <f aca="false">MAX(-D6903,0)/1000</f>
        <v>0</v>
      </c>
      <c r="G6903" s="23" t="str">
        <f aca="false">IF(E6903&gt;0,"ja","nein")</f>
        <v>ja</v>
      </c>
      <c r="H6903" s="26" t="n">
        <v>97.483</v>
      </c>
      <c r="I6903" s="26" t="n">
        <f aca="false">(H6903/10+IF(N6903=2025,Einstellungen!$B$23,Einstellungen!$C$23))*(1+Einstellungen!$B$10)</f>
        <v>31.546067</v>
      </c>
      <c r="J6903" s="25" t="n">
        <f aca="false">E6903*I6903/100</f>
        <v>0.004952732519</v>
      </c>
      <c r="K6903" s="25" t="n">
        <f aca="false">E6903*Einstellungen!$B$5/100</f>
        <v>0.004553</v>
      </c>
      <c r="L6903" s="23" t="str">
        <f aca="false">IF(I6903&lt;Einstellungen!$B$5,"ja","nein")</f>
        <v>nein</v>
      </c>
      <c r="M6903" s="23" t="s">
        <v>132</v>
      </c>
      <c r="N6903" s="23" t="n">
        <v>2025</v>
      </c>
      <c r="O6903" s="23" t="n">
        <v>22</v>
      </c>
    </row>
    <row r="6904" customFormat="false" ht="15" hidden="false" customHeight="false" outlineLevel="0" collapsed="false">
      <c r="A6904" s="22" t="n">
        <v>45979</v>
      </c>
      <c r="B6904" s="23" t="s">
        <v>101</v>
      </c>
      <c r="C6904" s="23" t="s">
        <v>98</v>
      </c>
      <c r="D6904" s="24" t="n">
        <v>-21.1</v>
      </c>
      <c r="E6904" s="25" t="n">
        <f aca="false">MAX(D6904,0)/1000</f>
        <v>0</v>
      </c>
      <c r="F6904" s="25" t="n">
        <f aca="false">MAX(-D6904,0)/1000</f>
        <v>0.0211</v>
      </c>
      <c r="G6904" s="23" t="str">
        <f aca="false">IF(E6904&gt;0,"ja","nein")</f>
        <v>nein</v>
      </c>
      <c r="H6904" s="26" t="n">
        <v>89.963</v>
      </c>
      <c r="I6904" s="26" t="n">
        <f aca="false">(H6904/10+IF(N6904=2025,Einstellungen!$B$23,Einstellungen!$C$23))*(1+Einstellungen!$B$10)</f>
        <v>30.651187</v>
      </c>
      <c r="J6904" s="25" t="n">
        <f aca="false">E6904*I6904/100</f>
        <v>0</v>
      </c>
      <c r="K6904" s="25" t="n">
        <f aca="false">E6904*Einstellungen!$B$5/100</f>
        <v>0</v>
      </c>
      <c r="L6904" s="23" t="str">
        <f aca="false">IF(I6904&lt;Einstellungen!$B$5,"ja","nein")</f>
        <v>nein</v>
      </c>
      <c r="M6904" s="23" t="s">
        <v>132</v>
      </c>
      <c r="N6904" s="23" t="n">
        <v>2025</v>
      </c>
      <c r="O6904" s="23" t="n">
        <v>23</v>
      </c>
    </row>
    <row r="6905" customFormat="false" ht="15" hidden="false" customHeight="false" outlineLevel="0" collapsed="false">
      <c r="A6905" s="22" t="n">
        <v>45980</v>
      </c>
      <c r="B6905" s="23" t="s">
        <v>102</v>
      </c>
      <c r="C6905" s="23" t="s">
        <v>103</v>
      </c>
      <c r="D6905" s="24" t="n">
        <v>8.1</v>
      </c>
      <c r="E6905" s="25" t="n">
        <f aca="false">MAX(D6905,0)/1000</f>
        <v>0.0081</v>
      </c>
      <c r="F6905" s="25" t="n">
        <f aca="false">MAX(-D6905,0)/1000</f>
        <v>0</v>
      </c>
      <c r="G6905" s="23" t="str">
        <f aca="false">IF(E6905&gt;0,"ja","nein")</f>
        <v>ja</v>
      </c>
      <c r="H6905" s="26" t="n">
        <v>87.377</v>
      </c>
      <c r="I6905" s="26" t="n">
        <f aca="false">(H6905/10+IF(N6905=2025,Einstellungen!$B$23,Einstellungen!$C$23))*(1+Einstellungen!$B$10)</f>
        <v>30.343453</v>
      </c>
      <c r="J6905" s="25" t="n">
        <f aca="false">E6905*I6905/100</f>
        <v>0.002457819693</v>
      </c>
      <c r="K6905" s="25" t="n">
        <f aca="false">E6905*Einstellungen!$B$5/100</f>
        <v>0.002349</v>
      </c>
      <c r="L6905" s="23" t="str">
        <f aca="false">IF(I6905&lt;Einstellungen!$B$5,"ja","nein")</f>
        <v>nein</v>
      </c>
      <c r="M6905" s="23" t="s">
        <v>132</v>
      </c>
      <c r="N6905" s="23" t="n">
        <v>2025</v>
      </c>
      <c r="O6905" s="23" t="n">
        <v>0</v>
      </c>
    </row>
    <row r="6906" customFormat="false" ht="15" hidden="false" customHeight="false" outlineLevel="0" collapsed="false">
      <c r="A6906" s="22" t="n">
        <v>45980</v>
      </c>
      <c r="B6906" s="23" t="s">
        <v>107</v>
      </c>
      <c r="C6906" s="23" t="s">
        <v>103</v>
      </c>
      <c r="D6906" s="24" t="n">
        <v>-13.6</v>
      </c>
      <c r="E6906" s="25" t="n">
        <f aca="false">MAX(D6906,0)/1000</f>
        <v>0</v>
      </c>
      <c r="F6906" s="25" t="n">
        <f aca="false">MAX(-D6906,0)/1000</f>
        <v>0.0136</v>
      </c>
      <c r="G6906" s="23" t="str">
        <f aca="false">IF(E6906&gt;0,"ja","nein")</f>
        <v>nein</v>
      </c>
      <c r="H6906" s="26" t="n">
        <v>86.225</v>
      </c>
      <c r="I6906" s="26" t="n">
        <f aca="false">(H6906/10+IF(N6906=2025,Einstellungen!$B$23,Einstellungen!$C$23))*(1+Einstellungen!$B$10)</f>
        <v>30.206365</v>
      </c>
      <c r="J6906" s="25" t="n">
        <f aca="false">E6906*I6906/100</f>
        <v>0</v>
      </c>
      <c r="K6906" s="25" t="n">
        <f aca="false">E6906*Einstellungen!$B$5/100</f>
        <v>0</v>
      </c>
      <c r="L6906" s="23" t="str">
        <f aca="false">IF(I6906&lt;Einstellungen!$B$5,"ja","nein")</f>
        <v>nein</v>
      </c>
      <c r="M6906" s="23" t="s">
        <v>132</v>
      </c>
      <c r="N6906" s="23" t="n">
        <v>2025</v>
      </c>
      <c r="O6906" s="23" t="n">
        <v>1</v>
      </c>
    </row>
    <row r="6907" customFormat="false" ht="15" hidden="false" customHeight="false" outlineLevel="0" collapsed="false">
      <c r="A6907" s="22" t="n">
        <v>45980</v>
      </c>
      <c r="B6907" s="23" t="s">
        <v>108</v>
      </c>
      <c r="C6907" s="23" t="s">
        <v>103</v>
      </c>
      <c r="D6907" s="24" t="n">
        <v>39.5</v>
      </c>
      <c r="E6907" s="25" t="n">
        <f aca="false">MAX(D6907,0)/1000</f>
        <v>0.0395</v>
      </c>
      <c r="F6907" s="25" t="n">
        <f aca="false">MAX(-D6907,0)/1000</f>
        <v>0</v>
      </c>
      <c r="G6907" s="23" t="str">
        <f aca="false">IF(E6907&gt;0,"ja","nein")</f>
        <v>ja</v>
      </c>
      <c r="H6907" s="26" t="n">
        <v>84.168</v>
      </c>
      <c r="I6907" s="26" t="n">
        <f aca="false">(H6907/10+IF(N6907=2025,Einstellungen!$B$23,Einstellungen!$C$23))*(1+Einstellungen!$B$10)</f>
        <v>29.961582</v>
      </c>
      <c r="J6907" s="25" t="n">
        <f aca="false">E6907*I6907/100</f>
        <v>0.01183482489</v>
      </c>
      <c r="K6907" s="25" t="n">
        <f aca="false">E6907*Einstellungen!$B$5/100</f>
        <v>0.011455</v>
      </c>
      <c r="L6907" s="23" t="str">
        <f aca="false">IF(I6907&lt;Einstellungen!$B$5,"ja","nein")</f>
        <v>nein</v>
      </c>
      <c r="M6907" s="23" t="s">
        <v>132</v>
      </c>
      <c r="N6907" s="23" t="n">
        <v>2025</v>
      </c>
      <c r="O6907" s="23" t="n">
        <v>2</v>
      </c>
    </row>
    <row r="6908" customFormat="false" ht="15" hidden="false" customHeight="false" outlineLevel="0" collapsed="false">
      <c r="A6908" s="22" t="n">
        <v>45980</v>
      </c>
      <c r="B6908" s="23" t="s">
        <v>109</v>
      </c>
      <c r="C6908" s="23" t="s">
        <v>103</v>
      </c>
      <c r="D6908" s="24" t="n">
        <v>385.6</v>
      </c>
      <c r="E6908" s="25" t="n">
        <f aca="false">MAX(D6908,0)/1000</f>
        <v>0.3856</v>
      </c>
      <c r="F6908" s="25" t="n">
        <f aca="false">MAX(-D6908,0)/1000</f>
        <v>0</v>
      </c>
      <c r="G6908" s="23" t="str">
        <f aca="false">IF(E6908&gt;0,"ja","nein")</f>
        <v>ja</v>
      </c>
      <c r="H6908" s="26" t="n">
        <v>83.185</v>
      </c>
      <c r="I6908" s="26" t="n">
        <f aca="false">(H6908/10+IF(N6908=2025,Einstellungen!$B$23,Einstellungen!$C$23))*(1+Einstellungen!$B$10)</f>
        <v>29.844605</v>
      </c>
      <c r="J6908" s="25" t="n">
        <f aca="false">E6908*I6908/100</f>
        <v>0.11508079688</v>
      </c>
      <c r="K6908" s="25" t="n">
        <f aca="false">E6908*Einstellungen!$B$5/100</f>
        <v>0.111824</v>
      </c>
      <c r="L6908" s="23" t="str">
        <f aca="false">IF(I6908&lt;Einstellungen!$B$5,"ja","nein")</f>
        <v>nein</v>
      </c>
      <c r="M6908" s="23" t="s">
        <v>132</v>
      </c>
      <c r="N6908" s="23" t="n">
        <v>2025</v>
      </c>
      <c r="O6908" s="23" t="n">
        <v>3</v>
      </c>
    </row>
    <row r="6909" customFormat="false" ht="15" hidden="false" customHeight="false" outlineLevel="0" collapsed="false">
      <c r="A6909" s="22" t="n">
        <v>45980</v>
      </c>
      <c r="B6909" s="23" t="s">
        <v>110</v>
      </c>
      <c r="C6909" s="23" t="s">
        <v>103</v>
      </c>
      <c r="D6909" s="24" t="n">
        <v>300.2</v>
      </c>
      <c r="E6909" s="25" t="n">
        <f aca="false">MAX(D6909,0)/1000</f>
        <v>0.3002</v>
      </c>
      <c r="F6909" s="25" t="n">
        <f aca="false">MAX(-D6909,0)/1000</f>
        <v>0</v>
      </c>
      <c r="G6909" s="23" t="str">
        <f aca="false">IF(E6909&gt;0,"ja","nein")</f>
        <v>ja</v>
      </c>
      <c r="H6909" s="26" t="n">
        <v>84.392</v>
      </c>
      <c r="I6909" s="26" t="n">
        <f aca="false">(H6909/10+IF(N6909=2025,Einstellungen!$B$23,Einstellungen!$C$23))*(1+Einstellungen!$B$10)</f>
        <v>29.988238</v>
      </c>
      <c r="J6909" s="25" t="n">
        <f aca="false">E6909*I6909/100</f>
        <v>0.090024690476</v>
      </c>
      <c r="K6909" s="25" t="n">
        <f aca="false">E6909*Einstellungen!$B$5/100</f>
        <v>0.087058</v>
      </c>
      <c r="L6909" s="23" t="str">
        <f aca="false">IF(I6909&lt;Einstellungen!$B$5,"ja","nein")</f>
        <v>nein</v>
      </c>
      <c r="M6909" s="23" t="s">
        <v>132</v>
      </c>
      <c r="N6909" s="23" t="n">
        <v>2025</v>
      </c>
      <c r="O6909" s="23" t="n">
        <v>4</v>
      </c>
    </row>
    <row r="6910" customFormat="false" ht="15" hidden="false" customHeight="false" outlineLevel="0" collapsed="false">
      <c r="A6910" s="22" t="n">
        <v>45980</v>
      </c>
      <c r="B6910" s="23" t="s">
        <v>111</v>
      </c>
      <c r="C6910" s="23" t="s">
        <v>103</v>
      </c>
      <c r="D6910" s="24" t="n">
        <v>316.5</v>
      </c>
      <c r="E6910" s="25" t="n">
        <f aca="false">MAX(D6910,0)/1000</f>
        <v>0.3165</v>
      </c>
      <c r="F6910" s="25" t="n">
        <f aca="false">MAX(-D6910,0)/1000</f>
        <v>0</v>
      </c>
      <c r="G6910" s="23" t="str">
        <f aca="false">IF(E6910&gt;0,"ja","nein")</f>
        <v>ja</v>
      </c>
      <c r="H6910" s="26" t="n">
        <v>87.002</v>
      </c>
      <c r="I6910" s="26" t="n">
        <f aca="false">(H6910/10+IF(N6910=2025,Einstellungen!$B$23,Einstellungen!$C$23))*(1+Einstellungen!$B$10)</f>
        <v>30.298828</v>
      </c>
      <c r="J6910" s="25" t="n">
        <f aca="false">E6910*I6910/100</f>
        <v>0.09589579062</v>
      </c>
      <c r="K6910" s="25" t="n">
        <f aca="false">E6910*Einstellungen!$B$5/100</f>
        <v>0.091785</v>
      </c>
      <c r="L6910" s="23" t="str">
        <f aca="false">IF(I6910&lt;Einstellungen!$B$5,"ja","nein")</f>
        <v>nein</v>
      </c>
      <c r="M6910" s="23" t="s">
        <v>132</v>
      </c>
      <c r="N6910" s="23" t="n">
        <v>2025</v>
      </c>
      <c r="O6910" s="23" t="n">
        <v>5</v>
      </c>
    </row>
    <row r="6911" customFormat="false" ht="15" hidden="false" customHeight="false" outlineLevel="0" collapsed="false">
      <c r="A6911" s="22" t="n">
        <v>45980</v>
      </c>
      <c r="B6911" s="23" t="s">
        <v>112</v>
      </c>
      <c r="C6911" s="23" t="s">
        <v>103</v>
      </c>
      <c r="D6911" s="24" t="n">
        <v>302.3</v>
      </c>
      <c r="E6911" s="25" t="n">
        <f aca="false">MAX(D6911,0)/1000</f>
        <v>0.3023</v>
      </c>
      <c r="F6911" s="25" t="n">
        <f aca="false">MAX(-D6911,0)/1000</f>
        <v>0</v>
      </c>
      <c r="G6911" s="23" t="str">
        <f aca="false">IF(E6911&gt;0,"ja","nein")</f>
        <v>ja</v>
      </c>
      <c r="H6911" s="26" t="n">
        <v>99.03</v>
      </c>
      <c r="I6911" s="26" t="n">
        <f aca="false">(H6911/10+IF(N6911=2025,Einstellungen!$B$23,Einstellungen!$C$23))*(1+Einstellungen!$B$10)</f>
        <v>31.73016</v>
      </c>
      <c r="J6911" s="25" t="n">
        <f aca="false">E6911*I6911/100</f>
        <v>0.09592027368</v>
      </c>
      <c r="K6911" s="25" t="n">
        <f aca="false">E6911*Einstellungen!$B$5/100</f>
        <v>0.087667</v>
      </c>
      <c r="L6911" s="23" t="str">
        <f aca="false">IF(I6911&lt;Einstellungen!$B$5,"ja","nein")</f>
        <v>nein</v>
      </c>
      <c r="M6911" s="23" t="s">
        <v>132</v>
      </c>
      <c r="N6911" s="23" t="n">
        <v>2025</v>
      </c>
      <c r="O6911" s="23" t="n">
        <v>6</v>
      </c>
    </row>
    <row r="6912" customFormat="false" ht="15" hidden="false" customHeight="false" outlineLevel="0" collapsed="false">
      <c r="A6912" s="22" t="n">
        <v>45980</v>
      </c>
      <c r="B6912" s="23" t="s">
        <v>113</v>
      </c>
      <c r="C6912" s="23" t="s">
        <v>103</v>
      </c>
      <c r="D6912" s="24" t="n">
        <v>363.5</v>
      </c>
      <c r="E6912" s="25" t="n">
        <f aca="false">MAX(D6912,0)/1000</f>
        <v>0.3635</v>
      </c>
      <c r="F6912" s="25" t="n">
        <f aca="false">MAX(-D6912,0)/1000</f>
        <v>0</v>
      </c>
      <c r="G6912" s="23" t="str">
        <f aca="false">IF(E6912&gt;0,"ja","nein")</f>
        <v>ja</v>
      </c>
      <c r="H6912" s="26" t="n">
        <v>127.03</v>
      </c>
      <c r="I6912" s="26" t="n">
        <f aca="false">(H6912/10+IF(N6912=2025,Einstellungen!$B$23,Einstellungen!$C$23))*(1+Einstellungen!$B$10)</f>
        <v>35.06216</v>
      </c>
      <c r="J6912" s="25" t="n">
        <f aca="false">E6912*I6912/100</f>
        <v>0.1274509516</v>
      </c>
      <c r="K6912" s="25" t="n">
        <f aca="false">E6912*Einstellungen!$B$5/100</f>
        <v>0.105415</v>
      </c>
      <c r="L6912" s="23" t="str">
        <f aca="false">IF(I6912&lt;Einstellungen!$B$5,"ja","nein")</f>
        <v>nein</v>
      </c>
      <c r="M6912" s="23" t="s">
        <v>132</v>
      </c>
      <c r="N6912" s="23" t="n">
        <v>2025</v>
      </c>
      <c r="O6912" s="23" t="n">
        <v>7</v>
      </c>
    </row>
    <row r="6913" customFormat="false" ht="15" hidden="false" customHeight="false" outlineLevel="0" collapsed="false">
      <c r="A6913" s="22" t="n">
        <v>45980</v>
      </c>
      <c r="B6913" s="23" t="s">
        <v>114</v>
      </c>
      <c r="C6913" s="23" t="s">
        <v>103</v>
      </c>
      <c r="D6913" s="24" t="n">
        <v>137.4</v>
      </c>
      <c r="E6913" s="25" t="n">
        <f aca="false">MAX(D6913,0)/1000</f>
        <v>0.1374</v>
      </c>
      <c r="F6913" s="25" t="n">
        <f aca="false">MAX(-D6913,0)/1000</f>
        <v>0</v>
      </c>
      <c r="G6913" s="23" t="str">
        <f aca="false">IF(E6913&gt;0,"ja","nein")</f>
        <v>ja</v>
      </c>
      <c r="H6913" s="26" t="n">
        <v>136.67</v>
      </c>
      <c r="I6913" s="26" t="n">
        <f aca="false">(H6913/10+IF(N6913=2025,Einstellungen!$B$23,Einstellungen!$C$23))*(1+Einstellungen!$B$10)</f>
        <v>36.20932</v>
      </c>
      <c r="J6913" s="25" t="n">
        <f aca="false">E6913*I6913/100</f>
        <v>0.04975160568</v>
      </c>
      <c r="K6913" s="25" t="n">
        <f aca="false">E6913*Einstellungen!$B$5/100</f>
        <v>0.039846</v>
      </c>
      <c r="L6913" s="23" t="str">
        <f aca="false">IF(I6913&lt;Einstellungen!$B$5,"ja","nein")</f>
        <v>nein</v>
      </c>
      <c r="M6913" s="23" t="s">
        <v>132</v>
      </c>
      <c r="N6913" s="23" t="n">
        <v>2025</v>
      </c>
      <c r="O6913" s="23" t="n">
        <v>8</v>
      </c>
    </row>
    <row r="6914" customFormat="false" ht="15" hidden="false" customHeight="false" outlineLevel="0" collapsed="false">
      <c r="A6914" s="22" t="n">
        <v>45980</v>
      </c>
      <c r="B6914" s="23" t="s">
        <v>115</v>
      </c>
      <c r="C6914" s="23" t="s">
        <v>103</v>
      </c>
      <c r="D6914" s="24" t="n">
        <v>-229.5</v>
      </c>
      <c r="E6914" s="25" t="n">
        <f aca="false">MAX(D6914,0)/1000</f>
        <v>0</v>
      </c>
      <c r="F6914" s="25" t="n">
        <f aca="false">MAX(-D6914,0)/1000</f>
        <v>0.2295</v>
      </c>
      <c r="G6914" s="23" t="str">
        <f aca="false">IF(E6914&gt;0,"ja","nein")</f>
        <v>nein</v>
      </c>
      <c r="H6914" s="26" t="n">
        <v>115.162</v>
      </c>
      <c r="I6914" s="26" t="n">
        <f aca="false">(H6914/10+IF(N6914=2025,Einstellungen!$B$23,Einstellungen!$C$23))*(1+Einstellungen!$B$10)</f>
        <v>33.649868</v>
      </c>
      <c r="J6914" s="25" t="n">
        <f aca="false">E6914*I6914/100</f>
        <v>0</v>
      </c>
      <c r="K6914" s="25" t="n">
        <f aca="false">E6914*Einstellungen!$B$5/100</f>
        <v>0</v>
      </c>
      <c r="L6914" s="23" t="str">
        <f aca="false">IF(I6914&lt;Einstellungen!$B$5,"ja","nein")</f>
        <v>nein</v>
      </c>
      <c r="M6914" s="23" t="s">
        <v>132</v>
      </c>
      <c r="N6914" s="23" t="n">
        <v>2025</v>
      </c>
      <c r="O6914" s="23" t="n">
        <v>9</v>
      </c>
    </row>
    <row r="6915" customFormat="false" ht="15" hidden="false" customHeight="false" outlineLevel="0" collapsed="false">
      <c r="A6915" s="22" t="n">
        <v>45980</v>
      </c>
      <c r="B6915" s="23" t="s">
        <v>116</v>
      </c>
      <c r="C6915" s="23" t="s">
        <v>103</v>
      </c>
      <c r="D6915" s="24" t="n">
        <v>-850</v>
      </c>
      <c r="E6915" s="25" t="n">
        <f aca="false">MAX(D6915,0)/1000</f>
        <v>0</v>
      </c>
      <c r="F6915" s="25" t="n">
        <f aca="false">MAX(-D6915,0)/1000</f>
        <v>0.85</v>
      </c>
      <c r="G6915" s="23" t="str">
        <f aca="false">IF(E6915&gt;0,"ja","nein")</f>
        <v>nein</v>
      </c>
      <c r="H6915" s="26" t="n">
        <v>97.523</v>
      </c>
      <c r="I6915" s="26" t="n">
        <f aca="false">(H6915/10+IF(N6915=2025,Einstellungen!$B$23,Einstellungen!$C$23))*(1+Einstellungen!$B$10)</f>
        <v>31.550827</v>
      </c>
      <c r="J6915" s="25" t="n">
        <f aca="false">E6915*I6915/100</f>
        <v>0</v>
      </c>
      <c r="K6915" s="25" t="n">
        <f aca="false">E6915*Einstellungen!$B$5/100</f>
        <v>0</v>
      </c>
      <c r="L6915" s="23" t="str">
        <f aca="false">IF(I6915&lt;Einstellungen!$B$5,"ja","nein")</f>
        <v>nein</v>
      </c>
      <c r="M6915" s="23" t="s">
        <v>132</v>
      </c>
      <c r="N6915" s="23" t="n">
        <v>2025</v>
      </c>
      <c r="O6915" s="23" t="n">
        <v>10</v>
      </c>
    </row>
    <row r="6916" customFormat="false" ht="15" hidden="false" customHeight="false" outlineLevel="0" collapsed="false">
      <c r="A6916" s="22" t="n">
        <v>45980</v>
      </c>
      <c r="B6916" s="23" t="s">
        <v>117</v>
      </c>
      <c r="C6916" s="23" t="s">
        <v>103</v>
      </c>
      <c r="D6916" s="24" t="n">
        <v>-378.4</v>
      </c>
      <c r="E6916" s="25" t="n">
        <f aca="false">MAX(D6916,0)/1000</f>
        <v>0</v>
      </c>
      <c r="F6916" s="25" t="n">
        <f aca="false">MAX(-D6916,0)/1000</f>
        <v>0.3784</v>
      </c>
      <c r="G6916" s="23" t="str">
        <f aca="false">IF(E6916&gt;0,"ja","nein")</f>
        <v>nein</v>
      </c>
      <c r="H6916" s="26" t="n">
        <v>91.62</v>
      </c>
      <c r="I6916" s="26" t="n">
        <f aca="false">(H6916/10+IF(N6916=2025,Einstellungen!$B$23,Einstellungen!$C$23))*(1+Einstellungen!$B$10)</f>
        <v>30.84837</v>
      </c>
      <c r="J6916" s="25" t="n">
        <f aca="false">E6916*I6916/100</f>
        <v>0</v>
      </c>
      <c r="K6916" s="25" t="n">
        <f aca="false">E6916*Einstellungen!$B$5/100</f>
        <v>0</v>
      </c>
      <c r="L6916" s="23" t="str">
        <f aca="false">IF(I6916&lt;Einstellungen!$B$5,"ja","nein")</f>
        <v>nein</v>
      </c>
      <c r="M6916" s="23" t="s">
        <v>132</v>
      </c>
      <c r="N6916" s="23" t="n">
        <v>2025</v>
      </c>
      <c r="O6916" s="23" t="n">
        <v>11</v>
      </c>
    </row>
    <row r="6917" customFormat="false" ht="15" hidden="false" customHeight="false" outlineLevel="0" collapsed="false">
      <c r="A6917" s="22" t="n">
        <v>45980</v>
      </c>
      <c r="B6917" s="23" t="s">
        <v>118</v>
      </c>
      <c r="C6917" s="23" t="s">
        <v>103</v>
      </c>
      <c r="D6917" s="24" t="n">
        <v>-110.4</v>
      </c>
      <c r="E6917" s="25" t="n">
        <f aca="false">MAX(D6917,0)/1000</f>
        <v>0</v>
      </c>
      <c r="F6917" s="25" t="n">
        <f aca="false">MAX(-D6917,0)/1000</f>
        <v>0.1104</v>
      </c>
      <c r="G6917" s="23" t="str">
        <f aca="false">IF(E6917&gt;0,"ja","nein")</f>
        <v>nein</v>
      </c>
      <c r="H6917" s="26" t="n">
        <v>89.59</v>
      </c>
      <c r="I6917" s="26" t="n">
        <f aca="false">(H6917/10+IF(N6917=2025,Einstellungen!$B$23,Einstellungen!$C$23))*(1+Einstellungen!$B$10)</f>
        <v>30.6068</v>
      </c>
      <c r="J6917" s="25" t="n">
        <f aca="false">E6917*I6917/100</f>
        <v>0</v>
      </c>
      <c r="K6917" s="25" t="n">
        <f aca="false">E6917*Einstellungen!$B$5/100</f>
        <v>0</v>
      </c>
      <c r="L6917" s="23" t="str">
        <f aca="false">IF(I6917&lt;Einstellungen!$B$5,"ja","nein")</f>
        <v>nein</v>
      </c>
      <c r="M6917" s="23" t="s">
        <v>132</v>
      </c>
      <c r="N6917" s="23" t="n">
        <v>2025</v>
      </c>
      <c r="O6917" s="23" t="n">
        <v>12</v>
      </c>
    </row>
    <row r="6918" customFormat="false" ht="15" hidden="false" customHeight="false" outlineLevel="0" collapsed="false">
      <c r="A6918" s="22" t="n">
        <v>45980</v>
      </c>
      <c r="B6918" s="23" t="s">
        <v>119</v>
      </c>
      <c r="C6918" s="23" t="s">
        <v>103</v>
      </c>
      <c r="D6918" s="24" t="n">
        <v>-31.6</v>
      </c>
      <c r="E6918" s="25" t="n">
        <f aca="false">MAX(D6918,0)/1000</f>
        <v>0</v>
      </c>
      <c r="F6918" s="25" t="n">
        <f aca="false">MAX(-D6918,0)/1000</f>
        <v>0.0316</v>
      </c>
      <c r="G6918" s="23" t="str">
        <f aca="false">IF(E6918&gt;0,"ja","nein")</f>
        <v>nein</v>
      </c>
      <c r="H6918" s="26" t="n">
        <v>93.597</v>
      </c>
      <c r="I6918" s="26" t="n">
        <f aca="false">(H6918/10+IF(N6918=2025,Einstellungen!$B$23,Einstellungen!$C$23))*(1+Einstellungen!$B$10)</f>
        <v>31.083633</v>
      </c>
      <c r="J6918" s="25" t="n">
        <f aca="false">E6918*I6918/100</f>
        <v>0</v>
      </c>
      <c r="K6918" s="25" t="n">
        <f aca="false">E6918*Einstellungen!$B$5/100</f>
        <v>0</v>
      </c>
      <c r="L6918" s="23" t="str">
        <f aca="false">IF(I6918&lt;Einstellungen!$B$5,"ja","nein")</f>
        <v>nein</v>
      </c>
      <c r="M6918" s="23" t="s">
        <v>132</v>
      </c>
      <c r="N6918" s="23" t="n">
        <v>2025</v>
      </c>
      <c r="O6918" s="23" t="n">
        <v>13</v>
      </c>
    </row>
    <row r="6919" customFormat="false" ht="15" hidden="false" customHeight="false" outlineLevel="0" collapsed="false">
      <c r="A6919" s="22" t="n">
        <v>45980</v>
      </c>
      <c r="B6919" s="23" t="s">
        <v>120</v>
      </c>
      <c r="C6919" s="23" t="s">
        <v>103</v>
      </c>
      <c r="D6919" s="24" t="n">
        <v>-663</v>
      </c>
      <c r="E6919" s="25" t="n">
        <f aca="false">MAX(D6919,0)/1000</f>
        <v>0</v>
      </c>
      <c r="F6919" s="25" t="n">
        <f aca="false">MAX(-D6919,0)/1000</f>
        <v>0.663</v>
      </c>
      <c r="G6919" s="23" t="str">
        <f aca="false">IF(E6919&gt;0,"ja","nein")</f>
        <v>nein</v>
      </c>
      <c r="H6919" s="26" t="n">
        <v>104.62</v>
      </c>
      <c r="I6919" s="26" t="n">
        <f aca="false">(H6919/10+IF(N6919=2025,Einstellungen!$B$23,Einstellungen!$C$23))*(1+Einstellungen!$B$10)</f>
        <v>32.39537</v>
      </c>
      <c r="J6919" s="25" t="n">
        <f aca="false">E6919*I6919/100</f>
        <v>0</v>
      </c>
      <c r="K6919" s="25" t="n">
        <f aca="false">E6919*Einstellungen!$B$5/100</f>
        <v>0</v>
      </c>
      <c r="L6919" s="23" t="str">
        <f aca="false">IF(I6919&lt;Einstellungen!$B$5,"ja","nein")</f>
        <v>nein</v>
      </c>
      <c r="M6919" s="23" t="s">
        <v>132</v>
      </c>
      <c r="N6919" s="23" t="n">
        <v>2025</v>
      </c>
      <c r="O6919" s="23" t="n">
        <v>14</v>
      </c>
    </row>
    <row r="6920" customFormat="false" ht="15" hidden="false" customHeight="false" outlineLevel="0" collapsed="false">
      <c r="A6920" s="22" t="n">
        <v>45980</v>
      </c>
      <c r="B6920" s="23" t="s">
        <v>104</v>
      </c>
      <c r="C6920" s="23" t="s">
        <v>103</v>
      </c>
      <c r="D6920" s="24" t="n">
        <v>0.7</v>
      </c>
      <c r="E6920" s="25" t="n">
        <f aca="false">MAX(D6920,0)/1000</f>
        <v>0.0007</v>
      </c>
      <c r="F6920" s="25" t="n">
        <f aca="false">MAX(-D6920,0)/1000</f>
        <v>0</v>
      </c>
      <c r="G6920" s="23" t="str">
        <f aca="false">IF(E6920&gt;0,"ja","nein")</f>
        <v>ja</v>
      </c>
      <c r="H6920" s="26" t="n">
        <v>113.05</v>
      </c>
      <c r="I6920" s="26" t="n">
        <f aca="false">(H6920/10+IF(N6920=2025,Einstellungen!$B$23,Einstellungen!$C$23))*(1+Einstellungen!$B$10)</f>
        <v>33.39854</v>
      </c>
      <c r="J6920" s="25" t="n">
        <f aca="false">E6920*I6920/100</f>
        <v>0.00023378978</v>
      </c>
      <c r="K6920" s="25" t="n">
        <f aca="false">E6920*Einstellungen!$B$5/100</f>
        <v>0.000203</v>
      </c>
      <c r="L6920" s="23" t="str">
        <f aca="false">IF(I6920&lt;Einstellungen!$B$5,"ja","nein")</f>
        <v>nein</v>
      </c>
      <c r="M6920" s="23" t="s">
        <v>132</v>
      </c>
      <c r="N6920" s="23" t="n">
        <v>2025</v>
      </c>
      <c r="O6920" s="23" t="n">
        <v>15</v>
      </c>
    </row>
    <row r="6921" customFormat="false" ht="15" hidden="false" customHeight="false" outlineLevel="0" collapsed="false">
      <c r="A6921" s="22" t="n">
        <v>45980</v>
      </c>
      <c r="B6921" s="23" t="s">
        <v>105</v>
      </c>
      <c r="C6921" s="23" t="s">
        <v>103</v>
      </c>
      <c r="D6921" s="24" t="n">
        <v>31.4</v>
      </c>
      <c r="E6921" s="25" t="n">
        <f aca="false">MAX(D6921,0)/1000</f>
        <v>0.0314</v>
      </c>
      <c r="F6921" s="25" t="n">
        <f aca="false">MAX(-D6921,0)/1000</f>
        <v>0</v>
      </c>
      <c r="G6921" s="23" t="str">
        <f aca="false">IF(E6921&gt;0,"ja","nein")</f>
        <v>ja</v>
      </c>
      <c r="H6921" s="26" t="n">
        <v>117.808</v>
      </c>
      <c r="I6921" s="26" t="n">
        <f aca="false">(H6921/10+IF(N6921=2025,Einstellungen!$B$23,Einstellungen!$C$23))*(1+Einstellungen!$B$10)</f>
        <v>33.964742</v>
      </c>
      <c r="J6921" s="25" t="n">
        <f aca="false">E6921*I6921/100</f>
        <v>0.010664928988</v>
      </c>
      <c r="K6921" s="25" t="n">
        <f aca="false">E6921*Einstellungen!$B$5/100</f>
        <v>0.009106</v>
      </c>
      <c r="L6921" s="23" t="str">
        <f aca="false">IF(I6921&lt;Einstellungen!$B$5,"ja","nein")</f>
        <v>nein</v>
      </c>
      <c r="M6921" s="23" t="s">
        <v>132</v>
      </c>
      <c r="N6921" s="23" t="n">
        <v>2025</v>
      </c>
      <c r="O6921" s="23" t="n">
        <v>16</v>
      </c>
    </row>
    <row r="6922" customFormat="false" ht="15" hidden="false" customHeight="false" outlineLevel="0" collapsed="false">
      <c r="A6922" s="22" t="n">
        <v>45980</v>
      </c>
      <c r="B6922" s="23" t="s">
        <v>97</v>
      </c>
      <c r="C6922" s="23" t="s">
        <v>103</v>
      </c>
      <c r="D6922" s="24" t="n">
        <v>236.9</v>
      </c>
      <c r="E6922" s="25" t="n">
        <f aca="false">MAX(D6922,0)/1000</f>
        <v>0.2369</v>
      </c>
      <c r="F6922" s="25" t="n">
        <f aca="false">MAX(-D6922,0)/1000</f>
        <v>0</v>
      </c>
      <c r="G6922" s="23" t="str">
        <f aca="false">IF(E6922&gt;0,"ja","nein")</f>
        <v>ja</v>
      </c>
      <c r="H6922" s="26" t="n">
        <v>127.567</v>
      </c>
      <c r="I6922" s="26" t="n">
        <f aca="false">(H6922/10+IF(N6922=2025,Einstellungen!$B$23,Einstellungen!$C$23))*(1+Einstellungen!$B$10)</f>
        <v>35.126063</v>
      </c>
      <c r="J6922" s="25" t="n">
        <f aca="false">E6922*I6922/100</f>
        <v>0.083213643247</v>
      </c>
      <c r="K6922" s="25" t="n">
        <f aca="false">E6922*Einstellungen!$B$5/100</f>
        <v>0.068701</v>
      </c>
      <c r="L6922" s="23" t="str">
        <f aca="false">IF(I6922&lt;Einstellungen!$B$5,"ja","nein")</f>
        <v>nein</v>
      </c>
      <c r="M6922" s="23" t="s">
        <v>132</v>
      </c>
      <c r="N6922" s="23" t="n">
        <v>2025</v>
      </c>
      <c r="O6922" s="23" t="n">
        <v>17</v>
      </c>
    </row>
    <row r="6923" customFormat="false" ht="15" hidden="false" customHeight="false" outlineLevel="0" collapsed="false">
      <c r="A6923" s="22" t="n">
        <v>45980</v>
      </c>
      <c r="B6923" s="23" t="s">
        <v>99</v>
      </c>
      <c r="C6923" s="23" t="s">
        <v>103</v>
      </c>
      <c r="D6923" s="24" t="n">
        <v>73.3</v>
      </c>
      <c r="E6923" s="25" t="n">
        <f aca="false">MAX(D6923,0)/1000</f>
        <v>0.0733</v>
      </c>
      <c r="F6923" s="25" t="n">
        <f aca="false">MAX(-D6923,0)/1000</f>
        <v>0</v>
      </c>
      <c r="G6923" s="23" t="str">
        <f aca="false">IF(E6923&gt;0,"ja","nein")</f>
        <v>ja</v>
      </c>
      <c r="H6923" s="26" t="n">
        <v>119.19</v>
      </c>
      <c r="I6923" s="26" t="n">
        <f aca="false">(H6923/10+IF(N6923=2025,Einstellungen!$B$23,Einstellungen!$C$23))*(1+Einstellungen!$B$10)</f>
        <v>34.1292</v>
      </c>
      <c r="J6923" s="25" t="n">
        <f aca="false">E6923*I6923/100</f>
        <v>0.0250167036</v>
      </c>
      <c r="K6923" s="25" t="n">
        <f aca="false">E6923*Einstellungen!$B$5/100</f>
        <v>0.021257</v>
      </c>
      <c r="L6923" s="23" t="str">
        <f aca="false">IF(I6923&lt;Einstellungen!$B$5,"ja","nein")</f>
        <v>nein</v>
      </c>
      <c r="M6923" s="23" t="s">
        <v>132</v>
      </c>
      <c r="N6923" s="23" t="n">
        <v>2025</v>
      </c>
      <c r="O6923" s="23" t="n">
        <v>18</v>
      </c>
    </row>
    <row r="6924" customFormat="false" ht="15" hidden="false" customHeight="false" outlineLevel="0" collapsed="false">
      <c r="A6924" s="22" t="n">
        <v>45980</v>
      </c>
      <c r="B6924" s="23" t="s">
        <v>100</v>
      </c>
      <c r="C6924" s="23" t="s">
        <v>103</v>
      </c>
      <c r="D6924" s="24" t="n">
        <v>645.4</v>
      </c>
      <c r="E6924" s="25" t="n">
        <f aca="false">MAX(D6924,0)/1000</f>
        <v>0.6454</v>
      </c>
      <c r="F6924" s="25" t="n">
        <f aca="false">MAX(-D6924,0)/1000</f>
        <v>0</v>
      </c>
      <c r="G6924" s="23" t="str">
        <f aca="false">IF(E6924&gt;0,"ja","nein")</f>
        <v>ja</v>
      </c>
      <c r="H6924" s="26" t="n">
        <v>119.05</v>
      </c>
      <c r="I6924" s="26" t="n">
        <f aca="false">(H6924/10+IF(N6924=2025,Einstellungen!$B$23,Einstellungen!$C$23))*(1+Einstellungen!$B$10)</f>
        <v>34.11254</v>
      </c>
      <c r="J6924" s="25" t="n">
        <f aca="false">E6924*I6924/100</f>
        <v>0.22016233316</v>
      </c>
      <c r="K6924" s="25" t="n">
        <f aca="false">E6924*Einstellungen!$B$5/100</f>
        <v>0.187166</v>
      </c>
      <c r="L6924" s="23" t="str">
        <f aca="false">IF(I6924&lt;Einstellungen!$B$5,"ja","nein")</f>
        <v>nein</v>
      </c>
      <c r="M6924" s="23" t="s">
        <v>132</v>
      </c>
      <c r="N6924" s="23" t="n">
        <v>2025</v>
      </c>
      <c r="O6924" s="23" t="n">
        <v>19</v>
      </c>
    </row>
    <row r="6925" customFormat="false" ht="15" hidden="false" customHeight="false" outlineLevel="0" collapsed="false">
      <c r="A6925" s="22" t="n">
        <v>45980</v>
      </c>
      <c r="B6925" s="23" t="s">
        <v>92</v>
      </c>
      <c r="C6925" s="23" t="s">
        <v>103</v>
      </c>
      <c r="D6925" s="24" t="n">
        <v>806</v>
      </c>
      <c r="E6925" s="25" t="n">
        <f aca="false">MAX(D6925,0)/1000</f>
        <v>0.806</v>
      </c>
      <c r="F6925" s="25" t="n">
        <f aca="false">MAX(-D6925,0)/1000</f>
        <v>0</v>
      </c>
      <c r="G6925" s="23" t="str">
        <f aca="false">IF(E6925&gt;0,"ja","nein")</f>
        <v>ja</v>
      </c>
      <c r="H6925" s="26" t="n">
        <v>105.688</v>
      </c>
      <c r="I6925" s="26" t="n">
        <f aca="false">(H6925/10+IF(N6925=2025,Einstellungen!$B$23,Einstellungen!$C$23))*(1+Einstellungen!$B$10)</f>
        <v>32.522462</v>
      </c>
      <c r="J6925" s="25" t="n">
        <f aca="false">E6925*I6925/100</f>
        <v>0.26213104372</v>
      </c>
      <c r="K6925" s="25" t="n">
        <f aca="false">E6925*Einstellungen!$B$5/100</f>
        <v>0.23374</v>
      </c>
      <c r="L6925" s="23" t="str">
        <f aca="false">IF(I6925&lt;Einstellungen!$B$5,"ja","nein")</f>
        <v>nein</v>
      </c>
      <c r="M6925" s="23" t="s">
        <v>132</v>
      </c>
      <c r="N6925" s="23" t="n">
        <v>2025</v>
      </c>
      <c r="O6925" s="23" t="n">
        <v>20</v>
      </c>
    </row>
    <row r="6926" customFormat="false" ht="15" hidden="false" customHeight="false" outlineLevel="0" collapsed="false">
      <c r="A6926" s="22" t="n">
        <v>45980</v>
      </c>
      <c r="B6926" s="23" t="s">
        <v>95</v>
      </c>
      <c r="C6926" s="23" t="s">
        <v>103</v>
      </c>
      <c r="D6926" s="24" t="n">
        <v>81.5</v>
      </c>
      <c r="E6926" s="25" t="n">
        <f aca="false">MAX(D6926,0)/1000</f>
        <v>0.0815</v>
      </c>
      <c r="F6926" s="25" t="n">
        <f aca="false">MAX(-D6926,0)/1000</f>
        <v>0</v>
      </c>
      <c r="G6926" s="23" t="str">
        <f aca="false">IF(E6926&gt;0,"ja","nein")</f>
        <v>ja</v>
      </c>
      <c r="H6926" s="26" t="n">
        <v>100.225</v>
      </c>
      <c r="I6926" s="26" t="n">
        <f aca="false">(H6926/10+IF(N6926=2025,Einstellungen!$B$23,Einstellungen!$C$23))*(1+Einstellungen!$B$10)</f>
        <v>31.872365</v>
      </c>
      <c r="J6926" s="25" t="n">
        <f aca="false">E6926*I6926/100</f>
        <v>0.025975977475</v>
      </c>
      <c r="K6926" s="25" t="n">
        <f aca="false">E6926*Einstellungen!$B$5/100</f>
        <v>0.023635</v>
      </c>
      <c r="L6926" s="23" t="str">
        <f aca="false">IF(I6926&lt;Einstellungen!$B$5,"ja","nein")</f>
        <v>nein</v>
      </c>
      <c r="M6926" s="23" t="s">
        <v>132</v>
      </c>
      <c r="N6926" s="23" t="n">
        <v>2025</v>
      </c>
      <c r="O6926" s="23" t="n">
        <v>21</v>
      </c>
    </row>
    <row r="6927" customFormat="false" ht="15" hidden="false" customHeight="false" outlineLevel="0" collapsed="false">
      <c r="A6927" s="22" t="n">
        <v>45980</v>
      </c>
      <c r="B6927" s="23" t="s">
        <v>96</v>
      </c>
      <c r="C6927" s="23" t="s">
        <v>103</v>
      </c>
      <c r="D6927" s="24" t="n">
        <v>-8.2</v>
      </c>
      <c r="E6927" s="25" t="n">
        <f aca="false">MAX(D6927,0)/1000</f>
        <v>0</v>
      </c>
      <c r="F6927" s="25" t="n">
        <f aca="false">MAX(-D6927,0)/1000</f>
        <v>0.0082</v>
      </c>
      <c r="G6927" s="23" t="str">
        <f aca="false">IF(E6927&gt;0,"ja","nein")</f>
        <v>nein</v>
      </c>
      <c r="H6927" s="26" t="n">
        <v>99.17</v>
      </c>
      <c r="I6927" s="26" t="n">
        <f aca="false">(H6927/10+IF(N6927=2025,Einstellungen!$B$23,Einstellungen!$C$23))*(1+Einstellungen!$B$10)</f>
        <v>31.74682</v>
      </c>
      <c r="J6927" s="25" t="n">
        <f aca="false">E6927*I6927/100</f>
        <v>0</v>
      </c>
      <c r="K6927" s="25" t="n">
        <f aca="false">E6927*Einstellungen!$B$5/100</f>
        <v>0</v>
      </c>
      <c r="L6927" s="23" t="str">
        <f aca="false">IF(I6927&lt;Einstellungen!$B$5,"ja","nein")</f>
        <v>nein</v>
      </c>
      <c r="M6927" s="23" t="s">
        <v>132</v>
      </c>
      <c r="N6927" s="23" t="n">
        <v>2025</v>
      </c>
      <c r="O6927" s="23" t="n">
        <v>22</v>
      </c>
    </row>
    <row r="6928" customFormat="false" ht="15" hidden="false" customHeight="false" outlineLevel="0" collapsed="false">
      <c r="A6928" s="22" t="n">
        <v>45980</v>
      </c>
      <c r="B6928" s="23" t="s">
        <v>101</v>
      </c>
      <c r="C6928" s="23" t="s">
        <v>103</v>
      </c>
      <c r="D6928" s="24" t="n">
        <v>-8.2</v>
      </c>
      <c r="E6928" s="25" t="n">
        <f aca="false">MAX(D6928,0)/1000</f>
        <v>0</v>
      </c>
      <c r="F6928" s="25" t="n">
        <f aca="false">MAX(-D6928,0)/1000</f>
        <v>0.0082</v>
      </c>
      <c r="G6928" s="23" t="str">
        <f aca="false">IF(E6928&gt;0,"ja","nein")</f>
        <v>nein</v>
      </c>
      <c r="H6928" s="26" t="n">
        <v>91.885</v>
      </c>
      <c r="I6928" s="26" t="n">
        <f aca="false">(H6928/10+IF(N6928=2025,Einstellungen!$B$23,Einstellungen!$C$23))*(1+Einstellungen!$B$10)</f>
        <v>30.879905</v>
      </c>
      <c r="J6928" s="25" t="n">
        <f aca="false">E6928*I6928/100</f>
        <v>0</v>
      </c>
      <c r="K6928" s="25" t="n">
        <f aca="false">E6928*Einstellungen!$B$5/100</f>
        <v>0</v>
      </c>
      <c r="L6928" s="23" t="str">
        <f aca="false">IF(I6928&lt;Einstellungen!$B$5,"ja","nein")</f>
        <v>nein</v>
      </c>
      <c r="M6928" s="23" t="s">
        <v>132</v>
      </c>
      <c r="N6928" s="23" t="n">
        <v>2025</v>
      </c>
      <c r="O6928" s="23" t="n">
        <v>23</v>
      </c>
    </row>
    <row r="6929" customFormat="false" ht="15" hidden="false" customHeight="false" outlineLevel="0" collapsed="false">
      <c r="A6929" s="22" t="n">
        <v>45981</v>
      </c>
      <c r="B6929" s="23" t="s">
        <v>102</v>
      </c>
      <c r="C6929" s="23" t="s">
        <v>106</v>
      </c>
      <c r="D6929" s="24" t="n">
        <v>-77.6</v>
      </c>
      <c r="E6929" s="25" t="n">
        <f aca="false">MAX(D6929,0)/1000</f>
        <v>0</v>
      </c>
      <c r="F6929" s="25" t="n">
        <f aca="false">MAX(-D6929,0)/1000</f>
        <v>0.0776</v>
      </c>
      <c r="G6929" s="23" t="str">
        <f aca="false">IF(E6929&gt;0,"ja","nein")</f>
        <v>nein</v>
      </c>
      <c r="H6929" s="26" t="n">
        <v>90.627</v>
      </c>
      <c r="I6929" s="26" t="n">
        <f aca="false">(H6929/10+IF(N6929=2025,Einstellungen!$B$23,Einstellungen!$C$23))*(1+Einstellungen!$B$10)</f>
        <v>30.730203</v>
      </c>
      <c r="J6929" s="25" t="n">
        <f aca="false">E6929*I6929/100</f>
        <v>0</v>
      </c>
      <c r="K6929" s="25" t="n">
        <f aca="false">E6929*Einstellungen!$B$5/100</f>
        <v>0</v>
      </c>
      <c r="L6929" s="23" t="str">
        <f aca="false">IF(I6929&lt;Einstellungen!$B$5,"ja","nein")</f>
        <v>nein</v>
      </c>
      <c r="M6929" s="23" t="s">
        <v>132</v>
      </c>
      <c r="N6929" s="23" t="n">
        <v>2025</v>
      </c>
      <c r="O6929" s="23" t="n">
        <v>0</v>
      </c>
    </row>
    <row r="6930" customFormat="false" ht="15" hidden="false" customHeight="false" outlineLevel="0" collapsed="false">
      <c r="A6930" s="22" t="n">
        <v>45981</v>
      </c>
      <c r="B6930" s="23" t="s">
        <v>107</v>
      </c>
      <c r="C6930" s="23" t="s">
        <v>106</v>
      </c>
      <c r="D6930" s="24" t="n">
        <v>-1.5</v>
      </c>
      <c r="E6930" s="25" t="n">
        <f aca="false">MAX(D6930,0)/1000</f>
        <v>0</v>
      </c>
      <c r="F6930" s="25" t="n">
        <f aca="false">MAX(-D6930,0)/1000</f>
        <v>0.0015</v>
      </c>
      <c r="G6930" s="23" t="str">
        <f aca="false">IF(E6930&gt;0,"ja","nein")</f>
        <v>nein</v>
      </c>
      <c r="H6930" s="26" t="n">
        <v>88.093</v>
      </c>
      <c r="I6930" s="26" t="n">
        <f aca="false">(H6930/10+IF(N6930=2025,Einstellungen!$B$23,Einstellungen!$C$23))*(1+Einstellungen!$B$10)</f>
        <v>30.428657</v>
      </c>
      <c r="J6930" s="25" t="n">
        <f aca="false">E6930*I6930/100</f>
        <v>0</v>
      </c>
      <c r="K6930" s="25" t="n">
        <f aca="false">E6930*Einstellungen!$B$5/100</f>
        <v>0</v>
      </c>
      <c r="L6930" s="23" t="str">
        <f aca="false">IF(I6930&lt;Einstellungen!$B$5,"ja","nein")</f>
        <v>nein</v>
      </c>
      <c r="M6930" s="23" t="s">
        <v>132</v>
      </c>
      <c r="N6930" s="23" t="n">
        <v>2025</v>
      </c>
      <c r="O6930" s="23" t="n">
        <v>1</v>
      </c>
    </row>
    <row r="6931" customFormat="false" ht="15" hidden="false" customHeight="false" outlineLevel="0" collapsed="false">
      <c r="A6931" s="22" t="n">
        <v>45981</v>
      </c>
      <c r="B6931" s="23" t="s">
        <v>108</v>
      </c>
      <c r="C6931" s="23" t="s">
        <v>106</v>
      </c>
      <c r="D6931" s="24" t="n">
        <v>159.5</v>
      </c>
      <c r="E6931" s="25" t="n">
        <f aca="false">MAX(D6931,0)/1000</f>
        <v>0.1595</v>
      </c>
      <c r="F6931" s="25" t="n">
        <f aca="false">MAX(-D6931,0)/1000</f>
        <v>0</v>
      </c>
      <c r="G6931" s="23" t="str">
        <f aca="false">IF(E6931&gt;0,"ja","nein")</f>
        <v>ja</v>
      </c>
      <c r="H6931" s="26" t="n">
        <v>87.032</v>
      </c>
      <c r="I6931" s="26" t="n">
        <f aca="false">(H6931/10+IF(N6931=2025,Einstellungen!$B$23,Einstellungen!$C$23))*(1+Einstellungen!$B$10)</f>
        <v>30.302398</v>
      </c>
      <c r="J6931" s="25" t="n">
        <f aca="false">E6931*I6931/100</f>
        <v>0.04833232481</v>
      </c>
      <c r="K6931" s="25" t="n">
        <f aca="false">E6931*Einstellungen!$B$5/100</f>
        <v>0.046255</v>
      </c>
      <c r="L6931" s="23" t="str">
        <f aca="false">IF(I6931&lt;Einstellungen!$B$5,"ja","nein")</f>
        <v>nein</v>
      </c>
      <c r="M6931" s="23" t="s">
        <v>132</v>
      </c>
      <c r="N6931" s="23" t="n">
        <v>2025</v>
      </c>
      <c r="O6931" s="23" t="n">
        <v>2</v>
      </c>
    </row>
    <row r="6932" customFormat="false" ht="15" hidden="false" customHeight="false" outlineLevel="0" collapsed="false">
      <c r="A6932" s="22" t="n">
        <v>45981</v>
      </c>
      <c r="B6932" s="23" t="s">
        <v>109</v>
      </c>
      <c r="C6932" s="23" t="s">
        <v>106</v>
      </c>
      <c r="D6932" s="24" t="n">
        <v>139.2</v>
      </c>
      <c r="E6932" s="25" t="n">
        <f aca="false">MAX(D6932,0)/1000</f>
        <v>0.1392</v>
      </c>
      <c r="F6932" s="25" t="n">
        <f aca="false">MAX(-D6932,0)/1000</f>
        <v>0</v>
      </c>
      <c r="G6932" s="23" t="str">
        <f aca="false">IF(E6932&gt;0,"ja","nein")</f>
        <v>ja</v>
      </c>
      <c r="H6932" s="26" t="n">
        <v>86.795</v>
      </c>
      <c r="I6932" s="26" t="n">
        <f aca="false">(H6932/10+IF(N6932=2025,Einstellungen!$B$23,Einstellungen!$C$23))*(1+Einstellungen!$B$10)</f>
        <v>30.274195</v>
      </c>
      <c r="J6932" s="25" t="n">
        <f aca="false">E6932*I6932/100</f>
        <v>0.04214167944</v>
      </c>
      <c r="K6932" s="25" t="n">
        <f aca="false">E6932*Einstellungen!$B$5/100</f>
        <v>0.040368</v>
      </c>
      <c r="L6932" s="23" t="str">
        <f aca="false">IF(I6932&lt;Einstellungen!$B$5,"ja","nein")</f>
        <v>nein</v>
      </c>
      <c r="M6932" s="23" t="s">
        <v>132</v>
      </c>
      <c r="N6932" s="23" t="n">
        <v>2025</v>
      </c>
      <c r="O6932" s="23" t="n">
        <v>3</v>
      </c>
    </row>
    <row r="6933" customFormat="false" ht="15" hidden="false" customHeight="false" outlineLevel="0" collapsed="false">
      <c r="A6933" s="22" t="n">
        <v>45981</v>
      </c>
      <c r="B6933" s="23" t="s">
        <v>110</v>
      </c>
      <c r="C6933" s="23" t="s">
        <v>106</v>
      </c>
      <c r="D6933" s="24" t="n">
        <v>205.2</v>
      </c>
      <c r="E6933" s="25" t="n">
        <f aca="false">MAX(D6933,0)/1000</f>
        <v>0.2052</v>
      </c>
      <c r="F6933" s="25" t="n">
        <f aca="false">MAX(-D6933,0)/1000</f>
        <v>0</v>
      </c>
      <c r="G6933" s="23" t="str">
        <f aca="false">IF(E6933&gt;0,"ja","nein")</f>
        <v>ja</v>
      </c>
      <c r="H6933" s="26" t="n">
        <v>87.125</v>
      </c>
      <c r="I6933" s="26" t="n">
        <f aca="false">(H6933/10+IF(N6933=2025,Einstellungen!$B$23,Einstellungen!$C$23))*(1+Einstellungen!$B$10)</f>
        <v>30.313465</v>
      </c>
      <c r="J6933" s="25" t="n">
        <f aca="false">E6933*I6933/100</f>
        <v>0.06220323018</v>
      </c>
      <c r="K6933" s="25" t="n">
        <f aca="false">E6933*Einstellungen!$B$5/100</f>
        <v>0.059508</v>
      </c>
      <c r="L6933" s="23" t="str">
        <f aca="false">IF(I6933&lt;Einstellungen!$B$5,"ja","nein")</f>
        <v>nein</v>
      </c>
      <c r="M6933" s="23" t="s">
        <v>132</v>
      </c>
      <c r="N6933" s="23" t="n">
        <v>2025</v>
      </c>
      <c r="O6933" s="23" t="n">
        <v>4</v>
      </c>
    </row>
    <row r="6934" customFormat="false" ht="15" hidden="false" customHeight="false" outlineLevel="0" collapsed="false">
      <c r="A6934" s="22" t="n">
        <v>45981</v>
      </c>
      <c r="B6934" s="23" t="s">
        <v>111</v>
      </c>
      <c r="C6934" s="23" t="s">
        <v>106</v>
      </c>
      <c r="D6934" s="24" t="n">
        <v>282.1</v>
      </c>
      <c r="E6934" s="25" t="n">
        <f aca="false">MAX(D6934,0)/1000</f>
        <v>0.2821</v>
      </c>
      <c r="F6934" s="25" t="n">
        <f aca="false">MAX(-D6934,0)/1000</f>
        <v>0</v>
      </c>
      <c r="G6934" s="23" t="str">
        <f aca="false">IF(E6934&gt;0,"ja","nein")</f>
        <v>ja</v>
      </c>
      <c r="H6934" s="26" t="n">
        <v>90.502</v>
      </c>
      <c r="I6934" s="26" t="n">
        <f aca="false">(H6934/10+IF(N6934=2025,Einstellungen!$B$23,Einstellungen!$C$23))*(1+Einstellungen!$B$10)</f>
        <v>30.715328</v>
      </c>
      <c r="J6934" s="25" t="n">
        <f aca="false">E6934*I6934/100</f>
        <v>0.086647940288</v>
      </c>
      <c r="K6934" s="25" t="n">
        <f aca="false">E6934*Einstellungen!$B$5/100</f>
        <v>0.081809</v>
      </c>
      <c r="L6934" s="23" t="str">
        <f aca="false">IF(I6934&lt;Einstellungen!$B$5,"ja","nein")</f>
        <v>nein</v>
      </c>
      <c r="M6934" s="23" t="s">
        <v>132</v>
      </c>
      <c r="N6934" s="23" t="n">
        <v>2025</v>
      </c>
      <c r="O6934" s="23" t="n">
        <v>5</v>
      </c>
    </row>
    <row r="6935" customFormat="false" ht="15" hidden="false" customHeight="false" outlineLevel="0" collapsed="false">
      <c r="A6935" s="22" t="n">
        <v>45981</v>
      </c>
      <c r="B6935" s="23" t="s">
        <v>112</v>
      </c>
      <c r="C6935" s="23" t="s">
        <v>106</v>
      </c>
      <c r="D6935" s="24" t="n">
        <v>301.5</v>
      </c>
      <c r="E6935" s="25" t="n">
        <f aca="false">MAX(D6935,0)/1000</f>
        <v>0.3015</v>
      </c>
      <c r="F6935" s="25" t="n">
        <f aca="false">MAX(-D6935,0)/1000</f>
        <v>0</v>
      </c>
      <c r="G6935" s="23" t="str">
        <f aca="false">IF(E6935&gt;0,"ja","nein")</f>
        <v>ja</v>
      </c>
      <c r="H6935" s="26" t="n">
        <v>103.683</v>
      </c>
      <c r="I6935" s="26" t="n">
        <f aca="false">(H6935/10+IF(N6935=2025,Einstellungen!$B$23,Einstellungen!$C$23))*(1+Einstellungen!$B$10)</f>
        <v>32.283867</v>
      </c>
      <c r="J6935" s="25" t="n">
        <f aca="false">E6935*I6935/100</f>
        <v>0.097335859005</v>
      </c>
      <c r="K6935" s="25" t="n">
        <f aca="false">E6935*Einstellungen!$B$5/100</f>
        <v>0.087435</v>
      </c>
      <c r="L6935" s="23" t="str">
        <f aca="false">IF(I6935&lt;Einstellungen!$B$5,"ja","nein")</f>
        <v>nein</v>
      </c>
      <c r="M6935" s="23" t="s">
        <v>132</v>
      </c>
      <c r="N6935" s="23" t="n">
        <v>2025</v>
      </c>
      <c r="O6935" s="23" t="n">
        <v>6</v>
      </c>
    </row>
    <row r="6936" customFormat="false" ht="15" hidden="false" customHeight="false" outlineLevel="0" collapsed="false">
      <c r="A6936" s="22" t="n">
        <v>45981</v>
      </c>
      <c r="B6936" s="23" t="s">
        <v>113</v>
      </c>
      <c r="C6936" s="23" t="s">
        <v>106</v>
      </c>
      <c r="D6936" s="24" t="n">
        <v>359.4</v>
      </c>
      <c r="E6936" s="25" t="n">
        <f aca="false">MAX(D6936,0)/1000</f>
        <v>0.3594</v>
      </c>
      <c r="F6936" s="25" t="n">
        <f aca="false">MAX(-D6936,0)/1000</f>
        <v>0</v>
      </c>
      <c r="G6936" s="23" t="str">
        <f aca="false">IF(E6936&gt;0,"ja","nein")</f>
        <v>ja</v>
      </c>
      <c r="H6936" s="26" t="n">
        <v>144.407</v>
      </c>
      <c r="I6936" s="26" t="n">
        <f aca="false">(H6936/10+IF(N6936=2025,Einstellungen!$B$23,Einstellungen!$C$23))*(1+Einstellungen!$B$10)</f>
        <v>37.130023</v>
      </c>
      <c r="J6936" s="25" t="n">
        <f aca="false">E6936*I6936/100</f>
        <v>0.133445302662</v>
      </c>
      <c r="K6936" s="25" t="n">
        <f aca="false">E6936*Einstellungen!$B$5/100</f>
        <v>0.104226</v>
      </c>
      <c r="L6936" s="23" t="str">
        <f aca="false">IF(I6936&lt;Einstellungen!$B$5,"ja","nein")</f>
        <v>nein</v>
      </c>
      <c r="M6936" s="23" t="s">
        <v>132</v>
      </c>
      <c r="N6936" s="23" t="n">
        <v>2025</v>
      </c>
      <c r="O6936" s="23" t="n">
        <v>7</v>
      </c>
    </row>
    <row r="6937" customFormat="false" ht="15" hidden="false" customHeight="false" outlineLevel="0" collapsed="false">
      <c r="A6937" s="22" t="n">
        <v>45981</v>
      </c>
      <c r="B6937" s="23" t="s">
        <v>114</v>
      </c>
      <c r="C6937" s="23" t="s">
        <v>106</v>
      </c>
      <c r="D6937" s="24" t="n">
        <v>270.8</v>
      </c>
      <c r="E6937" s="25" t="n">
        <f aca="false">MAX(D6937,0)/1000</f>
        <v>0.2708</v>
      </c>
      <c r="F6937" s="25" t="n">
        <f aca="false">MAX(-D6937,0)/1000</f>
        <v>0</v>
      </c>
      <c r="G6937" s="23" t="str">
        <f aca="false">IF(E6937&gt;0,"ja","nein")</f>
        <v>ja</v>
      </c>
      <c r="H6937" s="26" t="n">
        <v>155.715</v>
      </c>
      <c r="I6937" s="26" t="n">
        <f aca="false">(H6937/10+IF(N6937=2025,Einstellungen!$B$23,Einstellungen!$C$23))*(1+Einstellungen!$B$10)</f>
        <v>38.475675</v>
      </c>
      <c r="J6937" s="25" t="n">
        <f aca="false">E6937*I6937/100</f>
        <v>0.1041921279</v>
      </c>
      <c r="K6937" s="25" t="n">
        <f aca="false">E6937*Einstellungen!$B$5/100</f>
        <v>0.078532</v>
      </c>
      <c r="L6937" s="23" t="str">
        <f aca="false">IF(I6937&lt;Einstellungen!$B$5,"ja","nein")</f>
        <v>nein</v>
      </c>
      <c r="M6937" s="23" t="s">
        <v>132</v>
      </c>
      <c r="N6937" s="23" t="n">
        <v>2025</v>
      </c>
      <c r="O6937" s="23" t="n">
        <v>8</v>
      </c>
    </row>
    <row r="6938" customFormat="false" ht="15" hidden="false" customHeight="false" outlineLevel="0" collapsed="false">
      <c r="A6938" s="22" t="n">
        <v>45981</v>
      </c>
      <c r="B6938" s="23" t="s">
        <v>115</v>
      </c>
      <c r="C6938" s="23" t="s">
        <v>106</v>
      </c>
      <c r="D6938" s="24" t="n">
        <v>188.4</v>
      </c>
      <c r="E6938" s="25" t="n">
        <f aca="false">MAX(D6938,0)/1000</f>
        <v>0.1884</v>
      </c>
      <c r="F6938" s="25" t="n">
        <f aca="false">MAX(-D6938,0)/1000</f>
        <v>0</v>
      </c>
      <c r="G6938" s="23" t="str">
        <f aca="false">IF(E6938&gt;0,"ja","nein")</f>
        <v>ja</v>
      </c>
      <c r="H6938" s="26" t="n">
        <v>153.655</v>
      </c>
      <c r="I6938" s="26" t="n">
        <f aca="false">(H6938/10+IF(N6938=2025,Einstellungen!$B$23,Einstellungen!$C$23))*(1+Einstellungen!$B$10)</f>
        <v>38.230535</v>
      </c>
      <c r="J6938" s="25" t="n">
        <f aca="false">E6938*I6938/100</f>
        <v>0.07202632794</v>
      </c>
      <c r="K6938" s="25" t="n">
        <f aca="false">E6938*Einstellungen!$B$5/100</f>
        <v>0.054636</v>
      </c>
      <c r="L6938" s="23" t="str">
        <f aca="false">IF(I6938&lt;Einstellungen!$B$5,"ja","nein")</f>
        <v>nein</v>
      </c>
      <c r="M6938" s="23" t="s">
        <v>132</v>
      </c>
      <c r="N6938" s="23" t="n">
        <v>2025</v>
      </c>
      <c r="O6938" s="23" t="n">
        <v>9</v>
      </c>
    </row>
    <row r="6939" customFormat="false" ht="15" hidden="false" customHeight="false" outlineLevel="0" collapsed="false">
      <c r="A6939" s="22" t="n">
        <v>45981</v>
      </c>
      <c r="B6939" s="23" t="s">
        <v>116</v>
      </c>
      <c r="C6939" s="23" t="s">
        <v>106</v>
      </c>
      <c r="D6939" s="24" t="n">
        <v>-8</v>
      </c>
      <c r="E6939" s="25" t="n">
        <f aca="false">MAX(D6939,0)/1000</f>
        <v>0</v>
      </c>
      <c r="F6939" s="25" t="n">
        <f aca="false">MAX(-D6939,0)/1000</f>
        <v>0.008</v>
      </c>
      <c r="G6939" s="23" t="str">
        <f aca="false">IF(E6939&gt;0,"ja","nein")</f>
        <v>nein</v>
      </c>
      <c r="H6939" s="26" t="n">
        <v>141.27</v>
      </c>
      <c r="I6939" s="26" t="n">
        <f aca="false">(H6939/10+IF(N6939=2025,Einstellungen!$B$23,Einstellungen!$C$23))*(1+Einstellungen!$B$10)</f>
        <v>36.75672</v>
      </c>
      <c r="J6939" s="25" t="n">
        <f aca="false">E6939*I6939/100</f>
        <v>0</v>
      </c>
      <c r="K6939" s="25" t="n">
        <f aca="false">E6939*Einstellungen!$B$5/100</f>
        <v>0</v>
      </c>
      <c r="L6939" s="23" t="str">
        <f aca="false">IF(I6939&lt;Einstellungen!$B$5,"ja","nein")</f>
        <v>nein</v>
      </c>
      <c r="M6939" s="23" t="s">
        <v>132</v>
      </c>
      <c r="N6939" s="23" t="n">
        <v>2025</v>
      </c>
      <c r="O6939" s="23" t="n">
        <v>10</v>
      </c>
    </row>
    <row r="6940" customFormat="false" ht="15" hidden="false" customHeight="false" outlineLevel="0" collapsed="false">
      <c r="A6940" s="22" t="n">
        <v>45981</v>
      </c>
      <c r="B6940" s="23" t="s">
        <v>117</v>
      </c>
      <c r="C6940" s="23" t="s">
        <v>106</v>
      </c>
      <c r="D6940" s="24" t="n">
        <v>-74.6</v>
      </c>
      <c r="E6940" s="25" t="n">
        <f aca="false">MAX(D6940,0)/1000</f>
        <v>0</v>
      </c>
      <c r="F6940" s="25" t="n">
        <f aca="false">MAX(-D6940,0)/1000</f>
        <v>0.0746</v>
      </c>
      <c r="G6940" s="23" t="str">
        <f aca="false">IF(E6940&gt;0,"ja","nein")</f>
        <v>nein</v>
      </c>
      <c r="H6940" s="26" t="n">
        <v>129.303</v>
      </c>
      <c r="I6940" s="26" t="n">
        <f aca="false">(H6940/10+IF(N6940=2025,Einstellungen!$B$23,Einstellungen!$C$23))*(1+Einstellungen!$B$10)</f>
        <v>35.332647</v>
      </c>
      <c r="J6940" s="25" t="n">
        <f aca="false">E6940*I6940/100</f>
        <v>0</v>
      </c>
      <c r="K6940" s="25" t="n">
        <f aca="false">E6940*Einstellungen!$B$5/100</f>
        <v>0</v>
      </c>
      <c r="L6940" s="23" t="str">
        <f aca="false">IF(I6940&lt;Einstellungen!$B$5,"ja","nein")</f>
        <v>nein</v>
      </c>
      <c r="M6940" s="23" t="s">
        <v>132</v>
      </c>
      <c r="N6940" s="23" t="n">
        <v>2025</v>
      </c>
      <c r="O6940" s="23" t="n">
        <v>11</v>
      </c>
    </row>
    <row r="6941" customFormat="false" ht="15" hidden="false" customHeight="false" outlineLevel="0" collapsed="false">
      <c r="A6941" s="22" t="n">
        <v>45981</v>
      </c>
      <c r="B6941" s="23" t="s">
        <v>118</v>
      </c>
      <c r="C6941" s="23" t="s">
        <v>106</v>
      </c>
      <c r="D6941" s="24" t="n">
        <v>8</v>
      </c>
      <c r="E6941" s="25" t="n">
        <f aca="false">MAX(D6941,0)/1000</f>
        <v>0.008</v>
      </c>
      <c r="F6941" s="25" t="n">
        <f aca="false">MAX(-D6941,0)/1000</f>
        <v>0</v>
      </c>
      <c r="G6941" s="23" t="str">
        <f aca="false">IF(E6941&gt;0,"ja","nein")</f>
        <v>ja</v>
      </c>
      <c r="H6941" s="26" t="n">
        <v>125.055</v>
      </c>
      <c r="I6941" s="26" t="n">
        <f aca="false">(H6941/10+IF(N6941=2025,Einstellungen!$B$23,Einstellungen!$C$23))*(1+Einstellungen!$B$10)</f>
        <v>34.827135</v>
      </c>
      <c r="J6941" s="25" t="n">
        <f aca="false">E6941*I6941/100</f>
        <v>0.0027861708</v>
      </c>
      <c r="K6941" s="25" t="n">
        <f aca="false">E6941*Einstellungen!$B$5/100</f>
        <v>0.00232</v>
      </c>
      <c r="L6941" s="23" t="str">
        <f aca="false">IF(I6941&lt;Einstellungen!$B$5,"ja","nein")</f>
        <v>nein</v>
      </c>
      <c r="M6941" s="23" t="s">
        <v>132</v>
      </c>
      <c r="N6941" s="23" t="n">
        <v>2025</v>
      </c>
      <c r="O6941" s="23" t="n">
        <v>12</v>
      </c>
    </row>
    <row r="6942" customFormat="false" ht="15" hidden="false" customHeight="false" outlineLevel="0" collapsed="false">
      <c r="A6942" s="22" t="n">
        <v>45981</v>
      </c>
      <c r="B6942" s="23" t="s">
        <v>119</v>
      </c>
      <c r="C6942" s="23" t="s">
        <v>106</v>
      </c>
      <c r="D6942" s="24" t="n">
        <v>-45.3</v>
      </c>
      <c r="E6942" s="25" t="n">
        <f aca="false">MAX(D6942,0)/1000</f>
        <v>0</v>
      </c>
      <c r="F6942" s="25" t="n">
        <f aca="false">MAX(-D6942,0)/1000</f>
        <v>0.0453</v>
      </c>
      <c r="G6942" s="23" t="str">
        <f aca="false">IF(E6942&gt;0,"ja","nein")</f>
        <v>nein</v>
      </c>
      <c r="H6942" s="26" t="n">
        <v>126.1</v>
      </c>
      <c r="I6942" s="26" t="n">
        <f aca="false">(H6942/10+IF(N6942=2025,Einstellungen!$B$23,Einstellungen!$C$23))*(1+Einstellungen!$B$10)</f>
        <v>34.95149</v>
      </c>
      <c r="J6942" s="25" t="n">
        <f aca="false">E6942*I6942/100</f>
        <v>0</v>
      </c>
      <c r="K6942" s="25" t="n">
        <f aca="false">E6942*Einstellungen!$B$5/100</f>
        <v>0</v>
      </c>
      <c r="L6942" s="23" t="str">
        <f aca="false">IF(I6942&lt;Einstellungen!$B$5,"ja","nein")</f>
        <v>nein</v>
      </c>
      <c r="M6942" s="23" t="s">
        <v>132</v>
      </c>
      <c r="N6942" s="23" t="n">
        <v>2025</v>
      </c>
      <c r="O6942" s="23" t="n">
        <v>13</v>
      </c>
    </row>
    <row r="6943" customFormat="false" ht="15" hidden="false" customHeight="false" outlineLevel="0" collapsed="false">
      <c r="A6943" s="22" t="n">
        <v>45981</v>
      </c>
      <c r="B6943" s="23" t="s">
        <v>120</v>
      </c>
      <c r="C6943" s="23" t="s">
        <v>106</v>
      </c>
      <c r="D6943" s="24" t="n">
        <v>29.8</v>
      </c>
      <c r="E6943" s="25" t="n">
        <f aca="false">MAX(D6943,0)/1000</f>
        <v>0.0298</v>
      </c>
      <c r="F6943" s="25" t="n">
        <f aca="false">MAX(-D6943,0)/1000</f>
        <v>0</v>
      </c>
      <c r="G6943" s="23" t="str">
        <f aca="false">IF(E6943&gt;0,"ja","nein")</f>
        <v>ja</v>
      </c>
      <c r="H6943" s="26" t="n">
        <v>134.202</v>
      </c>
      <c r="I6943" s="26" t="n">
        <f aca="false">(H6943/10+IF(N6943=2025,Einstellungen!$B$23,Einstellungen!$C$23))*(1+Einstellungen!$B$10)</f>
        <v>35.915628</v>
      </c>
      <c r="J6943" s="25" t="n">
        <f aca="false">E6943*I6943/100</f>
        <v>0.010702857144</v>
      </c>
      <c r="K6943" s="25" t="n">
        <f aca="false">E6943*Einstellungen!$B$5/100</f>
        <v>0.008642</v>
      </c>
      <c r="L6943" s="23" t="str">
        <f aca="false">IF(I6943&lt;Einstellungen!$B$5,"ja","nein")</f>
        <v>nein</v>
      </c>
      <c r="M6943" s="23" t="s">
        <v>132</v>
      </c>
      <c r="N6943" s="23" t="n">
        <v>2025</v>
      </c>
      <c r="O6943" s="23" t="n">
        <v>14</v>
      </c>
    </row>
    <row r="6944" customFormat="false" ht="15" hidden="false" customHeight="false" outlineLevel="0" collapsed="false">
      <c r="A6944" s="22" t="n">
        <v>45981</v>
      </c>
      <c r="B6944" s="23" t="s">
        <v>104</v>
      </c>
      <c r="C6944" s="23" t="s">
        <v>106</v>
      </c>
      <c r="D6944" s="24" t="n">
        <v>-8.4</v>
      </c>
      <c r="E6944" s="25" t="n">
        <f aca="false">MAX(D6944,0)/1000</f>
        <v>0</v>
      </c>
      <c r="F6944" s="25" t="n">
        <f aca="false">MAX(-D6944,0)/1000</f>
        <v>0.0084</v>
      </c>
      <c r="G6944" s="23" t="str">
        <f aca="false">IF(E6944&gt;0,"ja","nein")</f>
        <v>nein</v>
      </c>
      <c r="H6944" s="26" t="n">
        <v>149.685</v>
      </c>
      <c r="I6944" s="26" t="n">
        <f aca="false">(H6944/10+IF(N6944=2025,Einstellungen!$B$23,Einstellungen!$C$23))*(1+Einstellungen!$B$10)</f>
        <v>37.758105</v>
      </c>
      <c r="J6944" s="25" t="n">
        <f aca="false">E6944*I6944/100</f>
        <v>0</v>
      </c>
      <c r="K6944" s="25" t="n">
        <f aca="false">E6944*Einstellungen!$B$5/100</f>
        <v>0</v>
      </c>
      <c r="L6944" s="23" t="str">
        <f aca="false">IF(I6944&lt;Einstellungen!$B$5,"ja","nein")</f>
        <v>nein</v>
      </c>
      <c r="M6944" s="23" t="s">
        <v>132</v>
      </c>
      <c r="N6944" s="23" t="n">
        <v>2025</v>
      </c>
      <c r="O6944" s="23" t="n">
        <v>15</v>
      </c>
    </row>
    <row r="6945" customFormat="false" ht="15" hidden="false" customHeight="false" outlineLevel="0" collapsed="false">
      <c r="A6945" s="22" t="n">
        <v>45981</v>
      </c>
      <c r="B6945" s="23" t="s">
        <v>105</v>
      </c>
      <c r="C6945" s="23" t="s">
        <v>106</v>
      </c>
      <c r="D6945" s="24" t="n">
        <v>33.4</v>
      </c>
      <c r="E6945" s="25" t="n">
        <f aca="false">MAX(D6945,0)/1000</f>
        <v>0.0334</v>
      </c>
      <c r="F6945" s="25" t="n">
        <f aca="false">MAX(-D6945,0)/1000</f>
        <v>0</v>
      </c>
      <c r="G6945" s="23" t="str">
        <f aca="false">IF(E6945&gt;0,"ja","nein")</f>
        <v>ja</v>
      </c>
      <c r="H6945" s="26" t="n">
        <v>175.83</v>
      </c>
      <c r="I6945" s="26" t="n">
        <f aca="false">(H6945/10+IF(N6945=2025,Einstellungen!$B$23,Einstellungen!$C$23))*(1+Einstellungen!$B$10)</f>
        <v>40.86936</v>
      </c>
      <c r="J6945" s="25" t="n">
        <f aca="false">E6945*I6945/100</f>
        <v>0.01365036624</v>
      </c>
      <c r="K6945" s="25" t="n">
        <f aca="false">E6945*Einstellungen!$B$5/100</f>
        <v>0.009686</v>
      </c>
      <c r="L6945" s="23" t="str">
        <f aca="false">IF(I6945&lt;Einstellungen!$B$5,"ja","nein")</f>
        <v>nein</v>
      </c>
      <c r="M6945" s="23" t="s">
        <v>132</v>
      </c>
      <c r="N6945" s="23" t="n">
        <v>2025</v>
      </c>
      <c r="O6945" s="23" t="n">
        <v>16</v>
      </c>
    </row>
    <row r="6946" customFormat="false" ht="15" hidden="false" customHeight="false" outlineLevel="0" collapsed="false">
      <c r="A6946" s="22" t="n">
        <v>45981</v>
      </c>
      <c r="B6946" s="23" t="s">
        <v>97</v>
      </c>
      <c r="C6946" s="23" t="s">
        <v>106</v>
      </c>
      <c r="D6946" s="24" t="n">
        <v>410.7</v>
      </c>
      <c r="E6946" s="25" t="n">
        <f aca="false">MAX(D6946,0)/1000</f>
        <v>0.4107</v>
      </c>
      <c r="F6946" s="25" t="n">
        <f aca="false">MAX(-D6946,0)/1000</f>
        <v>0</v>
      </c>
      <c r="G6946" s="23" t="str">
        <f aca="false">IF(E6946&gt;0,"ja","nein")</f>
        <v>ja</v>
      </c>
      <c r="H6946" s="26" t="n">
        <v>175.472</v>
      </c>
      <c r="I6946" s="26" t="n">
        <f aca="false">(H6946/10+IF(N6946=2025,Einstellungen!$B$23,Einstellungen!$C$23))*(1+Einstellungen!$B$10)</f>
        <v>40.826758</v>
      </c>
      <c r="J6946" s="25" t="n">
        <f aca="false">E6946*I6946/100</f>
        <v>0.167675495106</v>
      </c>
      <c r="K6946" s="25" t="n">
        <f aca="false">E6946*Einstellungen!$B$5/100</f>
        <v>0.119103</v>
      </c>
      <c r="L6946" s="23" t="str">
        <f aca="false">IF(I6946&lt;Einstellungen!$B$5,"ja","nein")</f>
        <v>nein</v>
      </c>
      <c r="M6946" s="23" t="s">
        <v>132</v>
      </c>
      <c r="N6946" s="23" t="n">
        <v>2025</v>
      </c>
      <c r="O6946" s="23" t="n">
        <v>17</v>
      </c>
    </row>
    <row r="6947" customFormat="false" ht="15" hidden="false" customHeight="false" outlineLevel="0" collapsed="false">
      <c r="A6947" s="22" t="n">
        <v>45981</v>
      </c>
      <c r="B6947" s="23" t="s">
        <v>99</v>
      </c>
      <c r="C6947" s="23" t="s">
        <v>106</v>
      </c>
      <c r="D6947" s="24" t="n">
        <v>497.5</v>
      </c>
      <c r="E6947" s="25" t="n">
        <f aca="false">MAX(D6947,0)/1000</f>
        <v>0.4975</v>
      </c>
      <c r="F6947" s="25" t="n">
        <f aca="false">MAX(-D6947,0)/1000</f>
        <v>0</v>
      </c>
      <c r="G6947" s="23" t="str">
        <f aca="false">IF(E6947&gt;0,"ja","nein")</f>
        <v>ja</v>
      </c>
      <c r="H6947" s="26" t="n">
        <v>163.25</v>
      </c>
      <c r="I6947" s="26" t="n">
        <f aca="false">(H6947/10+IF(N6947=2025,Einstellungen!$B$23,Einstellungen!$C$23))*(1+Einstellungen!$B$10)</f>
        <v>39.37234</v>
      </c>
      <c r="J6947" s="25" t="n">
        <f aca="false">E6947*I6947/100</f>
        <v>0.1958773915</v>
      </c>
      <c r="K6947" s="25" t="n">
        <f aca="false">E6947*Einstellungen!$B$5/100</f>
        <v>0.144275</v>
      </c>
      <c r="L6947" s="23" t="str">
        <f aca="false">IF(I6947&lt;Einstellungen!$B$5,"ja","nein")</f>
        <v>nein</v>
      </c>
      <c r="M6947" s="23" t="s">
        <v>132</v>
      </c>
      <c r="N6947" s="23" t="n">
        <v>2025</v>
      </c>
      <c r="O6947" s="23" t="n">
        <v>18</v>
      </c>
    </row>
    <row r="6948" customFormat="false" ht="15" hidden="false" customHeight="false" outlineLevel="0" collapsed="false">
      <c r="A6948" s="22" t="n">
        <v>45981</v>
      </c>
      <c r="B6948" s="23" t="s">
        <v>100</v>
      </c>
      <c r="C6948" s="23" t="s">
        <v>106</v>
      </c>
      <c r="D6948" s="24" t="n">
        <v>2553.7</v>
      </c>
      <c r="E6948" s="25" t="n">
        <f aca="false">MAX(D6948,0)/1000</f>
        <v>2.5537</v>
      </c>
      <c r="F6948" s="25" t="n">
        <f aca="false">MAX(-D6948,0)/1000</f>
        <v>0</v>
      </c>
      <c r="G6948" s="23" t="str">
        <f aca="false">IF(E6948&gt;0,"ja","nein")</f>
        <v>ja</v>
      </c>
      <c r="H6948" s="26" t="n">
        <v>156.017</v>
      </c>
      <c r="I6948" s="26" t="n">
        <f aca="false">(H6948/10+IF(N6948=2025,Einstellungen!$B$23,Einstellungen!$C$23))*(1+Einstellungen!$B$10)</f>
        <v>38.511613</v>
      </c>
      <c r="J6948" s="25" t="n">
        <f aca="false">E6948*I6948/100</f>
        <v>0.983471061181</v>
      </c>
      <c r="K6948" s="25" t="n">
        <f aca="false">E6948*Einstellungen!$B$5/100</f>
        <v>0.740573</v>
      </c>
      <c r="L6948" s="23" t="str">
        <f aca="false">IF(I6948&lt;Einstellungen!$B$5,"ja","nein")</f>
        <v>nein</v>
      </c>
      <c r="M6948" s="23" t="s">
        <v>132</v>
      </c>
      <c r="N6948" s="23" t="n">
        <v>2025</v>
      </c>
      <c r="O6948" s="23" t="n">
        <v>19</v>
      </c>
    </row>
    <row r="6949" customFormat="false" ht="15" hidden="false" customHeight="false" outlineLevel="0" collapsed="false">
      <c r="A6949" s="22" t="n">
        <v>45981</v>
      </c>
      <c r="B6949" s="23" t="s">
        <v>92</v>
      </c>
      <c r="C6949" s="23" t="s">
        <v>106</v>
      </c>
      <c r="D6949" s="24" t="n">
        <v>3357</v>
      </c>
      <c r="E6949" s="25" t="n">
        <f aca="false">MAX(D6949,0)/1000</f>
        <v>3.357</v>
      </c>
      <c r="F6949" s="25" t="n">
        <f aca="false">MAX(-D6949,0)/1000</f>
        <v>0</v>
      </c>
      <c r="G6949" s="23" t="str">
        <f aca="false">IF(E6949&gt;0,"ja","nein")</f>
        <v>ja</v>
      </c>
      <c r="H6949" s="26" t="n">
        <v>137.102</v>
      </c>
      <c r="I6949" s="26" t="n">
        <f aca="false">(H6949/10+IF(N6949=2025,Einstellungen!$B$23,Einstellungen!$C$23))*(1+Einstellungen!$B$10)</f>
        <v>36.260728</v>
      </c>
      <c r="J6949" s="25" t="n">
        <f aca="false">E6949*I6949/100</f>
        <v>1.21727263896</v>
      </c>
      <c r="K6949" s="25" t="n">
        <f aca="false">E6949*Einstellungen!$B$5/100</f>
        <v>0.97353</v>
      </c>
      <c r="L6949" s="23" t="str">
        <f aca="false">IF(I6949&lt;Einstellungen!$B$5,"ja","nein")</f>
        <v>nein</v>
      </c>
      <c r="M6949" s="23" t="s">
        <v>132</v>
      </c>
      <c r="N6949" s="23" t="n">
        <v>2025</v>
      </c>
      <c r="O6949" s="23" t="n">
        <v>20</v>
      </c>
    </row>
    <row r="6950" customFormat="false" ht="15" hidden="false" customHeight="false" outlineLevel="0" collapsed="false">
      <c r="A6950" s="22" t="n">
        <v>45981</v>
      </c>
      <c r="B6950" s="23" t="s">
        <v>95</v>
      </c>
      <c r="C6950" s="23" t="s">
        <v>106</v>
      </c>
      <c r="D6950" s="24" t="n">
        <v>3525.7</v>
      </c>
      <c r="E6950" s="25" t="n">
        <f aca="false">MAX(D6950,0)/1000</f>
        <v>3.5257</v>
      </c>
      <c r="F6950" s="25" t="n">
        <f aca="false">MAX(-D6950,0)/1000</f>
        <v>0</v>
      </c>
      <c r="G6950" s="23" t="str">
        <f aca="false">IF(E6950&gt;0,"ja","nein")</f>
        <v>ja</v>
      </c>
      <c r="H6950" s="26" t="n">
        <v>120.752</v>
      </c>
      <c r="I6950" s="26" t="n">
        <f aca="false">(H6950/10+IF(N6950=2025,Einstellungen!$B$23,Einstellungen!$C$23))*(1+Einstellungen!$B$10)</f>
        <v>34.315078</v>
      </c>
      <c r="J6950" s="25" t="n">
        <f aca="false">E6950*I6950/100</f>
        <v>1.209846705046</v>
      </c>
      <c r="K6950" s="25" t="n">
        <f aca="false">E6950*Einstellungen!$B$5/100</f>
        <v>1.022453</v>
      </c>
      <c r="L6950" s="23" t="str">
        <f aca="false">IF(I6950&lt;Einstellungen!$B$5,"ja","nein")</f>
        <v>nein</v>
      </c>
      <c r="M6950" s="23" t="s">
        <v>132</v>
      </c>
      <c r="N6950" s="23" t="n">
        <v>2025</v>
      </c>
      <c r="O6950" s="23" t="n">
        <v>21</v>
      </c>
    </row>
    <row r="6951" customFormat="false" ht="15" hidden="false" customHeight="false" outlineLevel="0" collapsed="false">
      <c r="A6951" s="22" t="n">
        <v>45981</v>
      </c>
      <c r="B6951" s="23" t="s">
        <v>96</v>
      </c>
      <c r="C6951" s="23" t="s">
        <v>106</v>
      </c>
      <c r="D6951" s="24" t="n">
        <v>956.2</v>
      </c>
      <c r="E6951" s="25" t="n">
        <f aca="false">MAX(D6951,0)/1000</f>
        <v>0.9562</v>
      </c>
      <c r="F6951" s="25" t="n">
        <f aca="false">MAX(-D6951,0)/1000</f>
        <v>0</v>
      </c>
      <c r="G6951" s="23" t="str">
        <f aca="false">IF(E6951&gt;0,"ja","nein")</f>
        <v>ja</v>
      </c>
      <c r="H6951" s="26" t="n">
        <v>108.235</v>
      </c>
      <c r="I6951" s="26" t="n">
        <f aca="false">(H6951/10+IF(N6951=2025,Einstellungen!$B$23,Einstellungen!$C$23))*(1+Einstellungen!$B$10)</f>
        <v>32.825555</v>
      </c>
      <c r="J6951" s="25" t="n">
        <f aca="false">E6951*I6951/100</f>
        <v>0.31387795691</v>
      </c>
      <c r="K6951" s="25" t="n">
        <f aca="false">E6951*Einstellungen!$B$5/100</f>
        <v>0.277298</v>
      </c>
      <c r="L6951" s="23" t="str">
        <f aca="false">IF(I6951&lt;Einstellungen!$B$5,"ja","nein")</f>
        <v>nein</v>
      </c>
      <c r="M6951" s="23" t="s">
        <v>132</v>
      </c>
      <c r="N6951" s="23" t="n">
        <v>2025</v>
      </c>
      <c r="O6951" s="23" t="n">
        <v>22</v>
      </c>
    </row>
    <row r="6952" customFormat="false" ht="15" hidden="false" customHeight="false" outlineLevel="0" collapsed="false">
      <c r="A6952" s="22" t="n">
        <v>45981</v>
      </c>
      <c r="B6952" s="23" t="s">
        <v>101</v>
      </c>
      <c r="C6952" s="23" t="s">
        <v>106</v>
      </c>
      <c r="D6952" s="24" t="n">
        <v>361.3</v>
      </c>
      <c r="E6952" s="25" t="n">
        <f aca="false">MAX(D6952,0)/1000</f>
        <v>0.3613</v>
      </c>
      <c r="F6952" s="25" t="n">
        <f aca="false">MAX(-D6952,0)/1000</f>
        <v>0</v>
      </c>
      <c r="G6952" s="23" t="str">
        <f aca="false">IF(E6952&gt;0,"ja","nein")</f>
        <v>ja</v>
      </c>
      <c r="H6952" s="26" t="n">
        <v>93.763</v>
      </c>
      <c r="I6952" s="26" t="n">
        <f aca="false">(H6952/10+IF(N6952=2025,Einstellungen!$B$23,Einstellungen!$C$23))*(1+Einstellungen!$B$10)</f>
        <v>31.103387</v>
      </c>
      <c r="J6952" s="25" t="n">
        <f aca="false">E6952*I6952/100</f>
        <v>0.112376537231</v>
      </c>
      <c r="K6952" s="25" t="n">
        <f aca="false">E6952*Einstellungen!$B$5/100</f>
        <v>0.104777</v>
      </c>
      <c r="L6952" s="23" t="str">
        <f aca="false">IF(I6952&lt;Einstellungen!$B$5,"ja","nein")</f>
        <v>nein</v>
      </c>
      <c r="M6952" s="23" t="s">
        <v>132</v>
      </c>
      <c r="N6952" s="23" t="n">
        <v>2025</v>
      </c>
      <c r="O6952" s="23" t="n">
        <v>23</v>
      </c>
    </row>
    <row r="6953" customFormat="false" ht="15" hidden="false" customHeight="false" outlineLevel="0" collapsed="false">
      <c r="A6953" s="22" t="n">
        <v>45982</v>
      </c>
      <c r="B6953" s="23" t="s">
        <v>102</v>
      </c>
      <c r="C6953" s="23" t="s">
        <v>121</v>
      </c>
      <c r="D6953" s="24" t="n">
        <v>297</v>
      </c>
      <c r="E6953" s="25" t="n">
        <f aca="false">MAX(D6953,0)/1000</f>
        <v>0.297</v>
      </c>
      <c r="F6953" s="25" t="n">
        <f aca="false">MAX(-D6953,0)/1000</f>
        <v>0</v>
      </c>
      <c r="G6953" s="23" t="str">
        <f aca="false">IF(E6953&gt;0,"ja","nein")</f>
        <v>ja</v>
      </c>
      <c r="H6953" s="26" t="n">
        <v>101.552</v>
      </c>
      <c r="I6953" s="26" t="n">
        <f aca="false">(H6953/10+IF(N6953=2025,Einstellungen!$B$23,Einstellungen!$C$23))*(1+Einstellungen!$B$10)</f>
        <v>32.030278</v>
      </c>
      <c r="J6953" s="25" t="n">
        <f aca="false">E6953*I6953/100</f>
        <v>0.09512992566</v>
      </c>
      <c r="K6953" s="25" t="n">
        <f aca="false">E6953*Einstellungen!$B$5/100</f>
        <v>0.08613</v>
      </c>
      <c r="L6953" s="23" t="str">
        <f aca="false">IF(I6953&lt;Einstellungen!$B$5,"ja","nein")</f>
        <v>nein</v>
      </c>
      <c r="M6953" s="23" t="s">
        <v>132</v>
      </c>
      <c r="N6953" s="23" t="n">
        <v>2025</v>
      </c>
      <c r="O6953" s="23" t="n">
        <v>0</v>
      </c>
    </row>
    <row r="6954" customFormat="false" ht="15" hidden="false" customHeight="false" outlineLevel="0" collapsed="false">
      <c r="A6954" s="22" t="n">
        <v>45982</v>
      </c>
      <c r="B6954" s="23" t="s">
        <v>107</v>
      </c>
      <c r="C6954" s="23" t="s">
        <v>121</v>
      </c>
      <c r="D6954" s="24" t="n">
        <v>300.4</v>
      </c>
      <c r="E6954" s="25" t="n">
        <f aca="false">MAX(D6954,0)/1000</f>
        <v>0.3004</v>
      </c>
      <c r="F6954" s="25" t="n">
        <f aca="false">MAX(-D6954,0)/1000</f>
        <v>0</v>
      </c>
      <c r="G6954" s="23" t="str">
        <f aca="false">IF(E6954&gt;0,"ja","nein")</f>
        <v>ja</v>
      </c>
      <c r="H6954" s="26" t="n">
        <v>94.14</v>
      </c>
      <c r="I6954" s="26" t="n">
        <f aca="false">(H6954/10+IF(N6954=2025,Einstellungen!$B$23,Einstellungen!$C$23))*(1+Einstellungen!$B$10)</f>
        <v>31.14825</v>
      </c>
      <c r="J6954" s="25" t="n">
        <f aca="false">E6954*I6954/100</f>
        <v>0.093569343</v>
      </c>
      <c r="K6954" s="25" t="n">
        <f aca="false">E6954*Einstellungen!$B$5/100</f>
        <v>0.087116</v>
      </c>
      <c r="L6954" s="23" t="str">
        <f aca="false">IF(I6954&lt;Einstellungen!$B$5,"ja","nein")</f>
        <v>nein</v>
      </c>
      <c r="M6954" s="23" t="s">
        <v>132</v>
      </c>
      <c r="N6954" s="23" t="n">
        <v>2025</v>
      </c>
      <c r="O6954" s="23" t="n">
        <v>1</v>
      </c>
    </row>
    <row r="6955" customFormat="false" ht="15" hidden="false" customHeight="false" outlineLevel="0" collapsed="false">
      <c r="A6955" s="22" t="n">
        <v>45982</v>
      </c>
      <c r="B6955" s="23" t="s">
        <v>108</v>
      </c>
      <c r="C6955" s="23" t="s">
        <v>121</v>
      </c>
      <c r="D6955" s="24" t="n">
        <v>318.6</v>
      </c>
      <c r="E6955" s="25" t="n">
        <f aca="false">MAX(D6955,0)/1000</f>
        <v>0.3186</v>
      </c>
      <c r="F6955" s="25" t="n">
        <f aca="false">MAX(-D6955,0)/1000</f>
        <v>0</v>
      </c>
      <c r="G6955" s="23" t="str">
        <f aca="false">IF(E6955&gt;0,"ja","nein")</f>
        <v>ja</v>
      </c>
      <c r="H6955" s="26" t="n">
        <v>90.282</v>
      </c>
      <c r="I6955" s="26" t="n">
        <f aca="false">(H6955/10+IF(N6955=2025,Einstellungen!$B$23,Einstellungen!$C$23))*(1+Einstellungen!$B$10)</f>
        <v>30.689148</v>
      </c>
      <c r="J6955" s="25" t="n">
        <f aca="false">E6955*I6955/100</f>
        <v>0.097775625528</v>
      </c>
      <c r="K6955" s="25" t="n">
        <f aca="false">E6955*Einstellungen!$B$5/100</f>
        <v>0.092394</v>
      </c>
      <c r="L6955" s="23" t="str">
        <f aca="false">IF(I6955&lt;Einstellungen!$B$5,"ja","nein")</f>
        <v>nein</v>
      </c>
      <c r="M6955" s="23" t="s">
        <v>132</v>
      </c>
      <c r="N6955" s="23" t="n">
        <v>2025</v>
      </c>
      <c r="O6955" s="23" t="n">
        <v>2</v>
      </c>
    </row>
    <row r="6956" customFormat="false" ht="15" hidden="false" customHeight="false" outlineLevel="0" collapsed="false">
      <c r="A6956" s="22" t="n">
        <v>45982</v>
      </c>
      <c r="B6956" s="23" t="s">
        <v>109</v>
      </c>
      <c r="C6956" s="23" t="s">
        <v>121</v>
      </c>
      <c r="D6956" s="24" t="n">
        <v>298.8</v>
      </c>
      <c r="E6956" s="25" t="n">
        <f aca="false">MAX(D6956,0)/1000</f>
        <v>0.2988</v>
      </c>
      <c r="F6956" s="25" t="n">
        <f aca="false">MAX(-D6956,0)/1000</f>
        <v>0</v>
      </c>
      <c r="G6956" s="23" t="str">
        <f aca="false">IF(E6956&gt;0,"ja","nein")</f>
        <v>ja</v>
      </c>
      <c r="H6956" s="26" t="n">
        <v>90.185</v>
      </c>
      <c r="I6956" s="26" t="n">
        <f aca="false">(H6956/10+IF(N6956=2025,Einstellungen!$B$23,Einstellungen!$C$23))*(1+Einstellungen!$B$10)</f>
        <v>30.677605</v>
      </c>
      <c r="J6956" s="25" t="n">
        <f aca="false">E6956*I6956/100</f>
        <v>0.09166468374</v>
      </c>
      <c r="K6956" s="25" t="n">
        <f aca="false">E6956*Einstellungen!$B$5/100</f>
        <v>0.086652</v>
      </c>
      <c r="L6956" s="23" t="str">
        <f aca="false">IF(I6956&lt;Einstellungen!$B$5,"ja","nein")</f>
        <v>nein</v>
      </c>
      <c r="M6956" s="23" t="s">
        <v>132</v>
      </c>
      <c r="N6956" s="23" t="n">
        <v>2025</v>
      </c>
      <c r="O6956" s="23" t="n">
        <v>3</v>
      </c>
    </row>
    <row r="6957" customFormat="false" ht="15" hidden="false" customHeight="false" outlineLevel="0" collapsed="false">
      <c r="A6957" s="22" t="n">
        <v>45982</v>
      </c>
      <c r="B6957" s="23" t="s">
        <v>110</v>
      </c>
      <c r="C6957" s="23" t="s">
        <v>121</v>
      </c>
      <c r="D6957" s="24" t="n">
        <v>303</v>
      </c>
      <c r="E6957" s="25" t="n">
        <f aca="false">MAX(D6957,0)/1000</f>
        <v>0.303</v>
      </c>
      <c r="F6957" s="25" t="n">
        <f aca="false">MAX(-D6957,0)/1000</f>
        <v>0</v>
      </c>
      <c r="G6957" s="23" t="str">
        <f aca="false">IF(E6957&gt;0,"ja","nein")</f>
        <v>ja</v>
      </c>
      <c r="H6957" s="26" t="n">
        <v>93.625</v>
      </c>
      <c r="I6957" s="26" t="n">
        <f aca="false">(H6957/10+IF(N6957=2025,Einstellungen!$B$23,Einstellungen!$C$23))*(1+Einstellungen!$B$10)</f>
        <v>31.086965</v>
      </c>
      <c r="J6957" s="25" t="n">
        <f aca="false">E6957*I6957/100</f>
        <v>0.09419350395</v>
      </c>
      <c r="K6957" s="25" t="n">
        <f aca="false">E6957*Einstellungen!$B$5/100</f>
        <v>0.08787</v>
      </c>
      <c r="L6957" s="23" t="str">
        <f aca="false">IF(I6957&lt;Einstellungen!$B$5,"ja","nein")</f>
        <v>nein</v>
      </c>
      <c r="M6957" s="23" t="s">
        <v>132</v>
      </c>
      <c r="N6957" s="23" t="n">
        <v>2025</v>
      </c>
      <c r="O6957" s="23" t="n">
        <v>4</v>
      </c>
    </row>
    <row r="6958" customFormat="false" ht="15" hidden="false" customHeight="false" outlineLevel="0" collapsed="false">
      <c r="A6958" s="22" t="n">
        <v>45982</v>
      </c>
      <c r="B6958" s="23" t="s">
        <v>111</v>
      </c>
      <c r="C6958" s="23" t="s">
        <v>121</v>
      </c>
      <c r="D6958" s="24" t="n">
        <v>309.9</v>
      </c>
      <c r="E6958" s="25" t="n">
        <f aca="false">MAX(D6958,0)/1000</f>
        <v>0.3099</v>
      </c>
      <c r="F6958" s="25" t="n">
        <f aca="false">MAX(-D6958,0)/1000</f>
        <v>0</v>
      </c>
      <c r="G6958" s="23" t="str">
        <f aca="false">IF(E6958&gt;0,"ja","nein")</f>
        <v>ja</v>
      </c>
      <c r="H6958" s="26" t="n">
        <v>101.865</v>
      </c>
      <c r="I6958" s="26" t="n">
        <f aca="false">(H6958/10+IF(N6958=2025,Einstellungen!$B$23,Einstellungen!$C$23))*(1+Einstellungen!$B$10)</f>
        <v>32.067525</v>
      </c>
      <c r="J6958" s="25" t="n">
        <f aca="false">E6958*I6958/100</f>
        <v>0.099377259975</v>
      </c>
      <c r="K6958" s="25" t="n">
        <f aca="false">E6958*Einstellungen!$B$5/100</f>
        <v>0.089871</v>
      </c>
      <c r="L6958" s="23" t="str">
        <f aca="false">IF(I6958&lt;Einstellungen!$B$5,"ja","nein")</f>
        <v>nein</v>
      </c>
      <c r="M6958" s="23" t="s">
        <v>132</v>
      </c>
      <c r="N6958" s="23" t="n">
        <v>2025</v>
      </c>
      <c r="O6958" s="23" t="n">
        <v>5</v>
      </c>
    </row>
    <row r="6959" customFormat="false" ht="15" hidden="false" customHeight="false" outlineLevel="0" collapsed="false">
      <c r="A6959" s="22" t="n">
        <v>45982</v>
      </c>
      <c r="B6959" s="23" t="s">
        <v>112</v>
      </c>
      <c r="C6959" s="23" t="s">
        <v>121</v>
      </c>
      <c r="D6959" s="24" t="n">
        <v>307.2</v>
      </c>
      <c r="E6959" s="25" t="n">
        <f aca="false">MAX(D6959,0)/1000</f>
        <v>0.3072</v>
      </c>
      <c r="F6959" s="25" t="n">
        <f aca="false">MAX(-D6959,0)/1000</f>
        <v>0</v>
      </c>
      <c r="G6959" s="23" t="str">
        <f aca="false">IF(E6959&gt;0,"ja","nein")</f>
        <v>ja</v>
      </c>
      <c r="H6959" s="26" t="n">
        <v>133.525</v>
      </c>
      <c r="I6959" s="26" t="n">
        <f aca="false">(H6959/10+IF(N6959=2025,Einstellungen!$B$23,Einstellungen!$C$23))*(1+Einstellungen!$B$10)</f>
        <v>35.835065</v>
      </c>
      <c r="J6959" s="25" t="n">
        <f aca="false">E6959*I6959/100</f>
        <v>0.11008531968</v>
      </c>
      <c r="K6959" s="25" t="n">
        <f aca="false">E6959*Einstellungen!$B$5/100</f>
        <v>0.089088</v>
      </c>
      <c r="L6959" s="23" t="str">
        <f aca="false">IF(I6959&lt;Einstellungen!$B$5,"ja","nein")</f>
        <v>nein</v>
      </c>
      <c r="M6959" s="23" t="s">
        <v>132</v>
      </c>
      <c r="N6959" s="23" t="n">
        <v>2025</v>
      </c>
      <c r="O6959" s="23" t="n">
        <v>6</v>
      </c>
    </row>
    <row r="6960" customFormat="false" ht="15" hidden="false" customHeight="false" outlineLevel="0" collapsed="false">
      <c r="A6960" s="22" t="n">
        <v>45982</v>
      </c>
      <c r="B6960" s="23" t="s">
        <v>113</v>
      </c>
      <c r="C6960" s="23" t="s">
        <v>121</v>
      </c>
      <c r="D6960" s="24" t="n">
        <v>379</v>
      </c>
      <c r="E6960" s="25" t="n">
        <f aca="false">MAX(D6960,0)/1000</f>
        <v>0.379</v>
      </c>
      <c r="F6960" s="25" t="n">
        <f aca="false">MAX(-D6960,0)/1000</f>
        <v>0</v>
      </c>
      <c r="G6960" s="23" t="str">
        <f aca="false">IF(E6960&gt;0,"ja","nein")</f>
        <v>ja</v>
      </c>
      <c r="H6960" s="26" t="n">
        <v>180.42</v>
      </c>
      <c r="I6960" s="26" t="n">
        <f aca="false">(H6960/10+IF(N6960=2025,Einstellungen!$B$23,Einstellungen!$C$23))*(1+Einstellungen!$B$10)</f>
        <v>41.41557</v>
      </c>
      <c r="J6960" s="25" t="n">
        <f aca="false">E6960*I6960/100</f>
        <v>0.1569650103</v>
      </c>
      <c r="K6960" s="25" t="n">
        <f aca="false">E6960*Einstellungen!$B$5/100</f>
        <v>0.10991</v>
      </c>
      <c r="L6960" s="23" t="str">
        <f aca="false">IF(I6960&lt;Einstellungen!$B$5,"ja","nein")</f>
        <v>nein</v>
      </c>
      <c r="M6960" s="23" t="s">
        <v>132</v>
      </c>
      <c r="N6960" s="23" t="n">
        <v>2025</v>
      </c>
      <c r="O6960" s="23" t="n">
        <v>7</v>
      </c>
    </row>
    <row r="6961" customFormat="false" ht="15" hidden="false" customHeight="false" outlineLevel="0" collapsed="false">
      <c r="A6961" s="22" t="n">
        <v>45982</v>
      </c>
      <c r="B6961" s="23" t="s">
        <v>114</v>
      </c>
      <c r="C6961" s="23" t="s">
        <v>121</v>
      </c>
      <c r="D6961" s="24" t="n">
        <v>211.6</v>
      </c>
      <c r="E6961" s="25" t="n">
        <f aca="false">MAX(D6961,0)/1000</f>
        <v>0.2116</v>
      </c>
      <c r="F6961" s="25" t="n">
        <f aca="false">MAX(-D6961,0)/1000</f>
        <v>0</v>
      </c>
      <c r="G6961" s="23" t="str">
        <f aca="false">IF(E6961&gt;0,"ja","nein")</f>
        <v>ja</v>
      </c>
      <c r="H6961" s="26" t="n">
        <v>205.382</v>
      </c>
      <c r="I6961" s="26" t="n">
        <f aca="false">(H6961/10+IF(N6961=2025,Einstellungen!$B$23,Einstellungen!$C$23))*(1+Einstellungen!$B$10)</f>
        <v>44.386048</v>
      </c>
      <c r="J6961" s="25" t="n">
        <f aca="false">E6961*I6961/100</f>
        <v>0.093920877568</v>
      </c>
      <c r="K6961" s="25" t="n">
        <f aca="false">E6961*Einstellungen!$B$5/100</f>
        <v>0.061364</v>
      </c>
      <c r="L6961" s="23" t="str">
        <f aca="false">IF(I6961&lt;Einstellungen!$B$5,"ja","nein")</f>
        <v>nein</v>
      </c>
      <c r="M6961" s="23" t="s">
        <v>132</v>
      </c>
      <c r="N6961" s="23" t="n">
        <v>2025</v>
      </c>
      <c r="O6961" s="23" t="n">
        <v>8</v>
      </c>
    </row>
    <row r="6962" customFormat="false" ht="15" hidden="false" customHeight="false" outlineLevel="0" collapsed="false">
      <c r="A6962" s="22" t="n">
        <v>45982</v>
      </c>
      <c r="B6962" s="23" t="s">
        <v>115</v>
      </c>
      <c r="C6962" s="23" t="s">
        <v>121</v>
      </c>
      <c r="D6962" s="24" t="n">
        <v>321.3</v>
      </c>
      <c r="E6962" s="25" t="n">
        <f aca="false">MAX(D6962,0)/1000</f>
        <v>0.3213</v>
      </c>
      <c r="F6962" s="25" t="n">
        <f aca="false">MAX(-D6962,0)/1000</f>
        <v>0</v>
      </c>
      <c r="G6962" s="23" t="str">
        <f aca="false">IF(E6962&gt;0,"ja","nein")</f>
        <v>ja</v>
      </c>
      <c r="H6962" s="26" t="n">
        <v>181.83</v>
      </c>
      <c r="I6962" s="26" t="n">
        <f aca="false">(H6962/10+IF(N6962=2025,Einstellungen!$B$23,Einstellungen!$C$23))*(1+Einstellungen!$B$10)</f>
        <v>41.58336</v>
      </c>
      <c r="J6962" s="25" t="n">
        <f aca="false">E6962*I6962/100</f>
        <v>0.13360733568</v>
      </c>
      <c r="K6962" s="25" t="n">
        <f aca="false">E6962*Einstellungen!$B$5/100</f>
        <v>0.093177</v>
      </c>
      <c r="L6962" s="23" t="str">
        <f aca="false">IF(I6962&lt;Einstellungen!$B$5,"ja","nein")</f>
        <v>nein</v>
      </c>
      <c r="M6962" s="23" t="s">
        <v>132</v>
      </c>
      <c r="N6962" s="23" t="n">
        <v>2025</v>
      </c>
      <c r="O6962" s="23" t="n">
        <v>9</v>
      </c>
    </row>
    <row r="6963" customFormat="false" ht="15" hidden="false" customHeight="false" outlineLevel="0" collapsed="false">
      <c r="A6963" s="22" t="n">
        <v>45982</v>
      </c>
      <c r="B6963" s="23" t="s">
        <v>116</v>
      </c>
      <c r="C6963" s="23" t="s">
        <v>121</v>
      </c>
      <c r="D6963" s="24" t="n">
        <v>442.1</v>
      </c>
      <c r="E6963" s="25" t="n">
        <f aca="false">MAX(D6963,0)/1000</f>
        <v>0.4421</v>
      </c>
      <c r="F6963" s="25" t="n">
        <f aca="false">MAX(-D6963,0)/1000</f>
        <v>0</v>
      </c>
      <c r="G6963" s="23" t="str">
        <f aca="false">IF(E6963&gt;0,"ja","nein")</f>
        <v>ja</v>
      </c>
      <c r="H6963" s="26" t="n">
        <v>151.015</v>
      </c>
      <c r="I6963" s="26" t="n">
        <f aca="false">(H6963/10+IF(N6963=2025,Einstellungen!$B$23,Einstellungen!$C$23))*(1+Einstellungen!$B$10)</f>
        <v>37.916375</v>
      </c>
      <c r="J6963" s="25" t="n">
        <f aca="false">E6963*I6963/100</f>
        <v>0.167628293875</v>
      </c>
      <c r="K6963" s="25" t="n">
        <f aca="false">E6963*Einstellungen!$B$5/100</f>
        <v>0.128209</v>
      </c>
      <c r="L6963" s="23" t="str">
        <f aca="false">IF(I6963&lt;Einstellungen!$B$5,"ja","nein")</f>
        <v>nein</v>
      </c>
      <c r="M6963" s="23" t="s">
        <v>132</v>
      </c>
      <c r="N6963" s="23" t="n">
        <v>2025</v>
      </c>
      <c r="O6963" s="23" t="n">
        <v>10</v>
      </c>
    </row>
    <row r="6964" customFormat="false" ht="15" hidden="false" customHeight="false" outlineLevel="0" collapsed="false">
      <c r="A6964" s="22" t="n">
        <v>45982</v>
      </c>
      <c r="B6964" s="23" t="s">
        <v>117</v>
      </c>
      <c r="C6964" s="23" t="s">
        <v>121</v>
      </c>
      <c r="D6964" s="24" t="n">
        <v>10.1</v>
      </c>
      <c r="E6964" s="25" t="n">
        <f aca="false">MAX(D6964,0)/1000</f>
        <v>0.0101</v>
      </c>
      <c r="F6964" s="25" t="n">
        <f aca="false">MAX(-D6964,0)/1000</f>
        <v>0</v>
      </c>
      <c r="G6964" s="23" t="str">
        <f aca="false">IF(E6964&gt;0,"ja","nein")</f>
        <v>ja</v>
      </c>
      <c r="H6964" s="26" t="n">
        <v>137.72</v>
      </c>
      <c r="I6964" s="26" t="n">
        <f aca="false">(H6964/10+IF(N6964=2025,Einstellungen!$B$23,Einstellungen!$C$23))*(1+Einstellungen!$B$10)</f>
        <v>36.33427</v>
      </c>
      <c r="J6964" s="25" t="n">
        <f aca="false">E6964*I6964/100</f>
        <v>0.00366976127</v>
      </c>
      <c r="K6964" s="25" t="n">
        <f aca="false">E6964*Einstellungen!$B$5/100</f>
        <v>0.002929</v>
      </c>
      <c r="L6964" s="23" t="str">
        <f aca="false">IF(I6964&lt;Einstellungen!$B$5,"ja","nein")</f>
        <v>nein</v>
      </c>
      <c r="M6964" s="23" t="s">
        <v>132</v>
      </c>
      <c r="N6964" s="23" t="n">
        <v>2025</v>
      </c>
      <c r="O6964" s="23" t="n">
        <v>11</v>
      </c>
    </row>
    <row r="6965" customFormat="false" ht="15" hidden="false" customHeight="false" outlineLevel="0" collapsed="false">
      <c r="A6965" s="22" t="n">
        <v>45982</v>
      </c>
      <c r="B6965" s="23" t="s">
        <v>118</v>
      </c>
      <c r="C6965" s="23" t="s">
        <v>121</v>
      </c>
      <c r="D6965" s="24" t="n">
        <v>70.6</v>
      </c>
      <c r="E6965" s="25" t="n">
        <f aca="false">MAX(D6965,0)/1000</f>
        <v>0.0706</v>
      </c>
      <c r="F6965" s="25" t="n">
        <f aca="false">MAX(-D6965,0)/1000</f>
        <v>0</v>
      </c>
      <c r="G6965" s="23" t="str">
        <f aca="false">IF(E6965&gt;0,"ja","nein")</f>
        <v>ja</v>
      </c>
      <c r="H6965" s="26" t="n">
        <v>130.343</v>
      </c>
      <c r="I6965" s="26" t="n">
        <f aca="false">(H6965/10+IF(N6965=2025,Einstellungen!$B$23,Einstellungen!$C$23))*(1+Einstellungen!$B$10)</f>
        <v>35.456407</v>
      </c>
      <c r="J6965" s="25" t="n">
        <f aca="false">E6965*I6965/100</f>
        <v>0.025032223342</v>
      </c>
      <c r="K6965" s="25" t="n">
        <f aca="false">E6965*Einstellungen!$B$5/100</f>
        <v>0.020474</v>
      </c>
      <c r="L6965" s="23" t="str">
        <f aca="false">IF(I6965&lt;Einstellungen!$B$5,"ja","nein")</f>
        <v>nein</v>
      </c>
      <c r="M6965" s="23" t="s">
        <v>132</v>
      </c>
      <c r="N6965" s="23" t="n">
        <v>2025</v>
      </c>
      <c r="O6965" s="23" t="n">
        <v>12</v>
      </c>
    </row>
    <row r="6966" customFormat="false" ht="15" hidden="false" customHeight="false" outlineLevel="0" collapsed="false">
      <c r="A6966" s="22" t="n">
        <v>45982</v>
      </c>
      <c r="B6966" s="23" t="s">
        <v>119</v>
      </c>
      <c r="C6966" s="23" t="s">
        <v>121</v>
      </c>
      <c r="D6966" s="24" t="n">
        <v>1004.9</v>
      </c>
      <c r="E6966" s="25" t="n">
        <f aca="false">MAX(D6966,0)/1000</f>
        <v>1.0049</v>
      </c>
      <c r="F6966" s="25" t="n">
        <f aca="false">MAX(-D6966,0)/1000</f>
        <v>0</v>
      </c>
      <c r="G6966" s="23" t="str">
        <f aca="false">IF(E6966&gt;0,"ja","nein")</f>
        <v>ja</v>
      </c>
      <c r="H6966" s="26" t="n">
        <v>135.575</v>
      </c>
      <c r="I6966" s="26" t="n">
        <f aca="false">(H6966/10+IF(N6966=2025,Einstellungen!$B$23,Einstellungen!$C$23))*(1+Einstellungen!$B$10)</f>
        <v>36.079015</v>
      </c>
      <c r="J6966" s="25" t="n">
        <f aca="false">E6966*I6966/100</f>
        <v>0.362558021735</v>
      </c>
      <c r="K6966" s="25" t="n">
        <f aca="false">E6966*Einstellungen!$B$5/100</f>
        <v>0.291421</v>
      </c>
      <c r="L6966" s="23" t="str">
        <f aca="false">IF(I6966&lt;Einstellungen!$B$5,"ja","nein")</f>
        <v>nein</v>
      </c>
      <c r="M6966" s="23" t="s">
        <v>132</v>
      </c>
      <c r="N6966" s="23" t="n">
        <v>2025</v>
      </c>
      <c r="O6966" s="23" t="n">
        <v>13</v>
      </c>
    </row>
    <row r="6967" customFormat="false" ht="15" hidden="false" customHeight="false" outlineLevel="0" collapsed="false">
      <c r="A6967" s="22" t="n">
        <v>45982</v>
      </c>
      <c r="B6967" s="23" t="s">
        <v>120</v>
      </c>
      <c r="C6967" s="23" t="s">
        <v>121</v>
      </c>
      <c r="D6967" s="24" t="n">
        <v>2004.7</v>
      </c>
      <c r="E6967" s="25" t="n">
        <f aca="false">MAX(D6967,0)/1000</f>
        <v>2.0047</v>
      </c>
      <c r="F6967" s="25" t="n">
        <f aca="false">MAX(-D6967,0)/1000</f>
        <v>0</v>
      </c>
      <c r="G6967" s="23" t="str">
        <f aca="false">IF(E6967&gt;0,"ja","nein")</f>
        <v>ja</v>
      </c>
      <c r="H6967" s="26" t="n">
        <v>153.752</v>
      </c>
      <c r="I6967" s="26" t="n">
        <f aca="false">(H6967/10+IF(N6967=2025,Einstellungen!$B$23,Einstellungen!$C$23))*(1+Einstellungen!$B$10)</f>
        <v>38.242078</v>
      </c>
      <c r="J6967" s="25" t="n">
        <f aca="false">E6967*I6967/100</f>
        <v>0.766638937666</v>
      </c>
      <c r="K6967" s="25" t="n">
        <f aca="false">E6967*Einstellungen!$B$5/100</f>
        <v>0.581363</v>
      </c>
      <c r="L6967" s="23" t="str">
        <f aca="false">IF(I6967&lt;Einstellungen!$B$5,"ja","nein")</f>
        <v>nein</v>
      </c>
      <c r="M6967" s="23" t="s">
        <v>132</v>
      </c>
      <c r="N6967" s="23" t="n">
        <v>2025</v>
      </c>
      <c r="O6967" s="23" t="n">
        <v>14</v>
      </c>
    </row>
    <row r="6968" customFormat="false" ht="15" hidden="false" customHeight="false" outlineLevel="0" collapsed="false">
      <c r="A6968" s="22" t="n">
        <v>45982</v>
      </c>
      <c r="B6968" s="23" t="s">
        <v>104</v>
      </c>
      <c r="C6968" s="23" t="s">
        <v>121</v>
      </c>
      <c r="D6968" s="24" t="n">
        <v>1541.6</v>
      </c>
      <c r="E6968" s="25" t="n">
        <f aca="false">MAX(D6968,0)/1000</f>
        <v>1.5416</v>
      </c>
      <c r="F6968" s="25" t="n">
        <f aca="false">MAX(-D6968,0)/1000</f>
        <v>0</v>
      </c>
      <c r="G6968" s="23" t="str">
        <f aca="false">IF(E6968&gt;0,"ja","nein")</f>
        <v>ja</v>
      </c>
      <c r="H6968" s="26" t="n">
        <v>196.838</v>
      </c>
      <c r="I6968" s="26" t="n">
        <f aca="false">(H6968/10+IF(N6968=2025,Einstellungen!$B$23,Einstellungen!$C$23))*(1+Einstellungen!$B$10)</f>
        <v>43.369312</v>
      </c>
      <c r="J6968" s="25" t="n">
        <f aca="false">E6968*I6968/100</f>
        <v>0.668581313792</v>
      </c>
      <c r="K6968" s="25" t="n">
        <f aca="false">E6968*Einstellungen!$B$5/100</f>
        <v>0.447064</v>
      </c>
      <c r="L6968" s="23" t="str">
        <f aca="false">IF(I6968&lt;Einstellungen!$B$5,"ja","nein")</f>
        <v>nein</v>
      </c>
      <c r="M6968" s="23" t="s">
        <v>132</v>
      </c>
      <c r="N6968" s="23" t="n">
        <v>2025</v>
      </c>
      <c r="O6968" s="23" t="n">
        <v>15</v>
      </c>
    </row>
    <row r="6969" customFormat="false" ht="15" hidden="false" customHeight="false" outlineLevel="0" collapsed="false">
      <c r="A6969" s="22" t="n">
        <v>45982</v>
      </c>
      <c r="B6969" s="23" t="s">
        <v>105</v>
      </c>
      <c r="C6969" s="23" t="s">
        <v>121</v>
      </c>
      <c r="D6969" s="24" t="n">
        <v>397</v>
      </c>
      <c r="E6969" s="25" t="n">
        <f aca="false">MAX(D6969,0)/1000</f>
        <v>0.397</v>
      </c>
      <c r="F6969" s="25" t="n">
        <f aca="false">MAX(-D6969,0)/1000</f>
        <v>0</v>
      </c>
      <c r="G6969" s="23" t="str">
        <f aca="false">IF(E6969&gt;0,"ja","nein")</f>
        <v>ja</v>
      </c>
      <c r="H6969" s="26" t="n">
        <v>251.87</v>
      </c>
      <c r="I6969" s="26" t="n">
        <f aca="false">(H6969/10+IF(N6969=2025,Einstellungen!$B$23,Einstellungen!$C$23))*(1+Einstellungen!$B$10)</f>
        <v>49.91812</v>
      </c>
      <c r="J6969" s="25" t="n">
        <f aca="false">E6969*I6969/100</f>
        <v>0.1981749364</v>
      </c>
      <c r="K6969" s="25" t="n">
        <f aca="false">E6969*Einstellungen!$B$5/100</f>
        <v>0.11513</v>
      </c>
      <c r="L6969" s="23" t="str">
        <f aca="false">IF(I6969&lt;Einstellungen!$B$5,"ja","nein")</f>
        <v>nein</v>
      </c>
      <c r="M6969" s="23" t="s">
        <v>132</v>
      </c>
      <c r="N6969" s="23" t="n">
        <v>2025</v>
      </c>
      <c r="O6969" s="23" t="n">
        <v>16</v>
      </c>
    </row>
    <row r="6970" customFormat="false" ht="15" hidden="false" customHeight="false" outlineLevel="0" collapsed="false">
      <c r="A6970" s="22" t="n">
        <v>45982</v>
      </c>
      <c r="B6970" s="23" t="s">
        <v>97</v>
      </c>
      <c r="C6970" s="23" t="s">
        <v>121</v>
      </c>
      <c r="D6970" s="24" t="n">
        <v>417.2</v>
      </c>
      <c r="E6970" s="25" t="n">
        <f aca="false">MAX(D6970,0)/1000</f>
        <v>0.4172</v>
      </c>
      <c r="F6970" s="25" t="n">
        <f aca="false">MAX(-D6970,0)/1000</f>
        <v>0</v>
      </c>
      <c r="G6970" s="23" t="str">
        <f aca="false">IF(E6970&gt;0,"ja","nein")</f>
        <v>ja</v>
      </c>
      <c r="H6970" s="26" t="n">
        <v>250.007</v>
      </c>
      <c r="I6970" s="26" t="n">
        <f aca="false">(H6970/10+IF(N6970=2025,Einstellungen!$B$23,Einstellungen!$C$23))*(1+Einstellungen!$B$10)</f>
        <v>49.696423</v>
      </c>
      <c r="J6970" s="25" t="n">
        <f aca="false">E6970*I6970/100</f>
        <v>0.207333476756</v>
      </c>
      <c r="K6970" s="25" t="n">
        <f aca="false">E6970*Einstellungen!$B$5/100</f>
        <v>0.120988</v>
      </c>
      <c r="L6970" s="23" t="str">
        <f aca="false">IF(I6970&lt;Einstellungen!$B$5,"ja","nein")</f>
        <v>nein</v>
      </c>
      <c r="M6970" s="23" t="s">
        <v>132</v>
      </c>
      <c r="N6970" s="23" t="n">
        <v>2025</v>
      </c>
      <c r="O6970" s="23" t="n">
        <v>17</v>
      </c>
    </row>
    <row r="6971" customFormat="false" ht="15" hidden="false" customHeight="false" outlineLevel="0" collapsed="false">
      <c r="A6971" s="22" t="n">
        <v>45982</v>
      </c>
      <c r="B6971" s="23" t="s">
        <v>99</v>
      </c>
      <c r="C6971" s="23" t="s">
        <v>121</v>
      </c>
      <c r="D6971" s="24" t="n">
        <v>392.6</v>
      </c>
      <c r="E6971" s="25" t="n">
        <f aca="false">MAX(D6971,0)/1000</f>
        <v>0.3926</v>
      </c>
      <c r="F6971" s="25" t="n">
        <f aca="false">MAX(-D6971,0)/1000</f>
        <v>0</v>
      </c>
      <c r="G6971" s="23" t="str">
        <f aca="false">IF(E6971&gt;0,"ja","nein")</f>
        <v>ja</v>
      </c>
      <c r="H6971" s="26" t="n">
        <v>205.088</v>
      </c>
      <c r="I6971" s="26" t="n">
        <f aca="false">(H6971/10+IF(N6971=2025,Einstellungen!$B$23,Einstellungen!$C$23))*(1+Einstellungen!$B$10)</f>
        <v>44.351062</v>
      </c>
      <c r="J6971" s="25" t="n">
        <f aca="false">E6971*I6971/100</f>
        <v>0.174122269412</v>
      </c>
      <c r="K6971" s="25" t="n">
        <f aca="false">E6971*Einstellungen!$B$5/100</f>
        <v>0.113854</v>
      </c>
      <c r="L6971" s="23" t="str">
        <f aca="false">IF(I6971&lt;Einstellungen!$B$5,"ja","nein")</f>
        <v>nein</v>
      </c>
      <c r="M6971" s="23" t="s">
        <v>132</v>
      </c>
      <c r="N6971" s="23" t="n">
        <v>2025</v>
      </c>
      <c r="O6971" s="23" t="n">
        <v>18</v>
      </c>
    </row>
    <row r="6972" customFormat="false" ht="15" hidden="false" customHeight="false" outlineLevel="0" collapsed="false">
      <c r="A6972" s="22" t="n">
        <v>45982</v>
      </c>
      <c r="B6972" s="23" t="s">
        <v>100</v>
      </c>
      <c r="C6972" s="23" t="s">
        <v>121</v>
      </c>
      <c r="D6972" s="24" t="n">
        <v>381.4</v>
      </c>
      <c r="E6972" s="25" t="n">
        <f aca="false">MAX(D6972,0)/1000</f>
        <v>0.3814</v>
      </c>
      <c r="F6972" s="25" t="n">
        <f aca="false">MAX(-D6972,0)/1000</f>
        <v>0</v>
      </c>
      <c r="G6972" s="23" t="str">
        <f aca="false">IF(E6972&gt;0,"ja","nein")</f>
        <v>ja</v>
      </c>
      <c r="H6972" s="26" t="n">
        <v>171.368</v>
      </c>
      <c r="I6972" s="26" t="n">
        <f aca="false">(H6972/10+IF(N6972=2025,Einstellungen!$B$23,Einstellungen!$C$23))*(1+Einstellungen!$B$10)</f>
        <v>40.338382</v>
      </c>
      <c r="J6972" s="25" t="n">
        <f aca="false">E6972*I6972/100</f>
        <v>0.153850588948</v>
      </c>
      <c r="K6972" s="25" t="n">
        <f aca="false">E6972*Einstellungen!$B$5/100</f>
        <v>0.110606</v>
      </c>
      <c r="L6972" s="23" t="str">
        <f aca="false">IF(I6972&lt;Einstellungen!$B$5,"ja","nein")</f>
        <v>nein</v>
      </c>
      <c r="M6972" s="23" t="s">
        <v>132</v>
      </c>
      <c r="N6972" s="23" t="n">
        <v>2025</v>
      </c>
      <c r="O6972" s="23" t="n">
        <v>19</v>
      </c>
    </row>
    <row r="6973" customFormat="false" ht="15" hidden="false" customHeight="false" outlineLevel="0" collapsed="false">
      <c r="A6973" s="22" t="n">
        <v>45982</v>
      </c>
      <c r="B6973" s="23" t="s">
        <v>92</v>
      </c>
      <c r="C6973" s="23" t="s">
        <v>121</v>
      </c>
      <c r="D6973" s="24" t="n">
        <v>439.2</v>
      </c>
      <c r="E6973" s="25" t="n">
        <f aca="false">MAX(D6973,0)/1000</f>
        <v>0.4392</v>
      </c>
      <c r="F6973" s="25" t="n">
        <f aca="false">MAX(-D6973,0)/1000</f>
        <v>0</v>
      </c>
      <c r="G6973" s="23" t="str">
        <f aca="false">IF(E6973&gt;0,"ja","nein")</f>
        <v>ja</v>
      </c>
      <c r="H6973" s="26" t="n">
        <v>141.95</v>
      </c>
      <c r="I6973" s="26" t="n">
        <f aca="false">(H6973/10+IF(N6973=2025,Einstellungen!$B$23,Einstellungen!$C$23))*(1+Einstellungen!$B$10)</f>
        <v>36.83764</v>
      </c>
      <c r="J6973" s="25" t="n">
        <f aca="false">E6973*I6973/100</f>
        <v>0.16179091488</v>
      </c>
      <c r="K6973" s="25" t="n">
        <f aca="false">E6973*Einstellungen!$B$5/100</f>
        <v>0.127368</v>
      </c>
      <c r="L6973" s="23" t="str">
        <f aca="false">IF(I6973&lt;Einstellungen!$B$5,"ja","nein")</f>
        <v>nein</v>
      </c>
      <c r="M6973" s="23" t="s">
        <v>132</v>
      </c>
      <c r="N6973" s="23" t="n">
        <v>2025</v>
      </c>
      <c r="O6973" s="23" t="n">
        <v>20</v>
      </c>
    </row>
    <row r="6974" customFormat="false" ht="15" hidden="false" customHeight="false" outlineLevel="0" collapsed="false">
      <c r="A6974" s="22" t="n">
        <v>45982</v>
      </c>
      <c r="B6974" s="23" t="s">
        <v>95</v>
      </c>
      <c r="C6974" s="23" t="s">
        <v>121</v>
      </c>
      <c r="D6974" s="24" t="n">
        <v>612.1</v>
      </c>
      <c r="E6974" s="25" t="n">
        <f aca="false">MAX(D6974,0)/1000</f>
        <v>0.6121</v>
      </c>
      <c r="F6974" s="25" t="n">
        <f aca="false">MAX(-D6974,0)/1000</f>
        <v>0</v>
      </c>
      <c r="G6974" s="23" t="str">
        <f aca="false">IF(E6974&gt;0,"ja","nein")</f>
        <v>ja</v>
      </c>
      <c r="H6974" s="26" t="n">
        <v>117.308</v>
      </c>
      <c r="I6974" s="26" t="n">
        <f aca="false">(H6974/10+IF(N6974=2025,Einstellungen!$B$23,Einstellungen!$C$23))*(1+Einstellungen!$B$10)</f>
        <v>33.905242</v>
      </c>
      <c r="J6974" s="25" t="n">
        <f aca="false">E6974*I6974/100</f>
        <v>0.207533986282</v>
      </c>
      <c r="K6974" s="25" t="n">
        <f aca="false">E6974*Einstellungen!$B$5/100</f>
        <v>0.177509</v>
      </c>
      <c r="L6974" s="23" t="str">
        <f aca="false">IF(I6974&lt;Einstellungen!$B$5,"ja","nein")</f>
        <v>nein</v>
      </c>
      <c r="M6974" s="23" t="s">
        <v>132</v>
      </c>
      <c r="N6974" s="23" t="n">
        <v>2025</v>
      </c>
      <c r="O6974" s="23" t="n">
        <v>21</v>
      </c>
    </row>
    <row r="6975" customFormat="false" ht="15" hidden="false" customHeight="false" outlineLevel="0" collapsed="false">
      <c r="A6975" s="22" t="n">
        <v>45982</v>
      </c>
      <c r="B6975" s="23" t="s">
        <v>96</v>
      </c>
      <c r="C6975" s="23" t="s">
        <v>121</v>
      </c>
      <c r="D6975" s="24" t="n">
        <v>540.2</v>
      </c>
      <c r="E6975" s="25" t="n">
        <f aca="false">MAX(D6975,0)/1000</f>
        <v>0.5402</v>
      </c>
      <c r="F6975" s="25" t="n">
        <f aca="false">MAX(-D6975,0)/1000</f>
        <v>0</v>
      </c>
      <c r="G6975" s="23" t="str">
        <f aca="false">IF(E6975&gt;0,"ja","nein")</f>
        <v>ja</v>
      </c>
      <c r="H6975" s="26" t="n">
        <v>104.9</v>
      </c>
      <c r="I6975" s="26" t="n">
        <f aca="false">(H6975/10+IF(N6975=2025,Einstellungen!$B$23,Einstellungen!$C$23))*(1+Einstellungen!$B$10)</f>
        <v>32.42869</v>
      </c>
      <c r="J6975" s="25" t="n">
        <f aca="false">E6975*I6975/100</f>
        <v>0.17517978338</v>
      </c>
      <c r="K6975" s="25" t="n">
        <f aca="false">E6975*Einstellungen!$B$5/100</f>
        <v>0.156658</v>
      </c>
      <c r="L6975" s="23" t="str">
        <f aca="false">IF(I6975&lt;Einstellungen!$B$5,"ja","nein")</f>
        <v>nein</v>
      </c>
      <c r="M6975" s="23" t="s">
        <v>132</v>
      </c>
      <c r="N6975" s="23" t="n">
        <v>2025</v>
      </c>
      <c r="O6975" s="23" t="n">
        <v>22</v>
      </c>
    </row>
    <row r="6976" customFormat="false" ht="15" hidden="false" customHeight="false" outlineLevel="0" collapsed="false">
      <c r="A6976" s="22" t="n">
        <v>45982</v>
      </c>
      <c r="B6976" s="23" t="s">
        <v>101</v>
      </c>
      <c r="C6976" s="23" t="s">
        <v>121</v>
      </c>
      <c r="D6976" s="24" t="n">
        <v>522.5</v>
      </c>
      <c r="E6976" s="25" t="n">
        <f aca="false">MAX(D6976,0)/1000</f>
        <v>0.5225</v>
      </c>
      <c r="F6976" s="25" t="n">
        <f aca="false">MAX(-D6976,0)/1000</f>
        <v>0</v>
      </c>
      <c r="G6976" s="23" t="str">
        <f aca="false">IF(E6976&gt;0,"ja","nein")</f>
        <v>ja</v>
      </c>
      <c r="H6976" s="26" t="n">
        <v>95.032</v>
      </c>
      <c r="I6976" s="26" t="n">
        <f aca="false">(H6976/10+IF(N6976=2025,Einstellungen!$B$23,Einstellungen!$C$23))*(1+Einstellungen!$B$10)</f>
        <v>31.254398</v>
      </c>
      <c r="J6976" s="25" t="n">
        <f aca="false">E6976*I6976/100</f>
        <v>0.16330422955</v>
      </c>
      <c r="K6976" s="25" t="n">
        <f aca="false">E6976*Einstellungen!$B$5/100</f>
        <v>0.151525</v>
      </c>
      <c r="L6976" s="23" t="str">
        <f aca="false">IF(I6976&lt;Einstellungen!$B$5,"ja","nein")</f>
        <v>nein</v>
      </c>
      <c r="M6976" s="23" t="s">
        <v>132</v>
      </c>
      <c r="N6976" s="23" t="n">
        <v>2025</v>
      </c>
      <c r="O6976" s="23" t="n">
        <v>23</v>
      </c>
    </row>
    <row r="6977" customFormat="false" ht="15" hidden="false" customHeight="false" outlineLevel="0" collapsed="false">
      <c r="A6977" s="22" t="n">
        <v>45983</v>
      </c>
      <c r="B6977" s="23" t="s">
        <v>102</v>
      </c>
      <c r="C6977" s="23" t="s">
        <v>122</v>
      </c>
      <c r="D6977" s="24" t="n">
        <v>373.7</v>
      </c>
      <c r="E6977" s="25" t="n">
        <f aca="false">MAX(D6977,0)/1000</f>
        <v>0.3737</v>
      </c>
      <c r="F6977" s="25" t="n">
        <f aca="false">MAX(-D6977,0)/1000</f>
        <v>0</v>
      </c>
      <c r="G6977" s="23" t="str">
        <f aca="false">IF(E6977&gt;0,"ja","nein")</f>
        <v>ja</v>
      </c>
      <c r="H6977" s="26" t="n">
        <v>102.248</v>
      </c>
      <c r="I6977" s="26" t="n">
        <f aca="false">(H6977/10+IF(N6977=2025,Einstellungen!$B$23,Einstellungen!$C$23))*(1+Einstellungen!$B$10)</f>
        <v>32.113102</v>
      </c>
      <c r="J6977" s="25" t="n">
        <f aca="false">E6977*I6977/100</f>
        <v>0.120006662174</v>
      </c>
      <c r="K6977" s="25" t="n">
        <f aca="false">E6977*Einstellungen!$B$5/100</f>
        <v>0.108373</v>
      </c>
      <c r="L6977" s="23" t="str">
        <f aca="false">IF(I6977&lt;Einstellungen!$B$5,"ja","nein")</f>
        <v>nein</v>
      </c>
      <c r="M6977" s="23" t="s">
        <v>132</v>
      </c>
      <c r="N6977" s="23" t="n">
        <v>2025</v>
      </c>
      <c r="O6977" s="23" t="n">
        <v>0</v>
      </c>
    </row>
    <row r="6978" customFormat="false" ht="15" hidden="false" customHeight="false" outlineLevel="0" collapsed="false">
      <c r="A6978" s="22" t="n">
        <v>45983</v>
      </c>
      <c r="B6978" s="23" t="s">
        <v>107</v>
      </c>
      <c r="C6978" s="23" t="s">
        <v>122</v>
      </c>
      <c r="D6978" s="24" t="n">
        <v>374.8</v>
      </c>
      <c r="E6978" s="25" t="n">
        <f aca="false">MAX(D6978,0)/1000</f>
        <v>0.3748</v>
      </c>
      <c r="F6978" s="25" t="n">
        <f aca="false">MAX(-D6978,0)/1000</f>
        <v>0</v>
      </c>
      <c r="G6978" s="23" t="str">
        <f aca="false">IF(E6978&gt;0,"ja","nein")</f>
        <v>ja</v>
      </c>
      <c r="H6978" s="26" t="n">
        <v>94.6</v>
      </c>
      <c r="I6978" s="26" t="n">
        <f aca="false">(H6978/10+IF(N6978=2025,Einstellungen!$B$23,Einstellungen!$C$23))*(1+Einstellungen!$B$10)</f>
        <v>31.20299</v>
      </c>
      <c r="J6978" s="25" t="n">
        <f aca="false">E6978*I6978/100</f>
        <v>0.11694880652</v>
      </c>
      <c r="K6978" s="25" t="n">
        <f aca="false">E6978*Einstellungen!$B$5/100</f>
        <v>0.108692</v>
      </c>
      <c r="L6978" s="23" t="str">
        <f aca="false">IF(I6978&lt;Einstellungen!$B$5,"ja","nein")</f>
        <v>nein</v>
      </c>
      <c r="M6978" s="23" t="s">
        <v>132</v>
      </c>
      <c r="N6978" s="23" t="n">
        <v>2025</v>
      </c>
      <c r="O6978" s="23" t="n">
        <v>1</v>
      </c>
    </row>
    <row r="6979" customFormat="false" ht="15" hidden="false" customHeight="false" outlineLevel="0" collapsed="false">
      <c r="A6979" s="22" t="n">
        <v>45983</v>
      </c>
      <c r="B6979" s="23" t="s">
        <v>108</v>
      </c>
      <c r="C6979" s="23" t="s">
        <v>122</v>
      </c>
      <c r="D6979" s="24" t="n">
        <v>383.3</v>
      </c>
      <c r="E6979" s="25" t="n">
        <f aca="false">MAX(D6979,0)/1000</f>
        <v>0.3833</v>
      </c>
      <c r="F6979" s="25" t="n">
        <f aca="false">MAX(-D6979,0)/1000</f>
        <v>0</v>
      </c>
      <c r="G6979" s="23" t="str">
        <f aca="false">IF(E6979&gt;0,"ja","nein")</f>
        <v>ja</v>
      </c>
      <c r="H6979" s="26" t="n">
        <v>88.44</v>
      </c>
      <c r="I6979" s="26" t="n">
        <f aca="false">(H6979/10+IF(N6979=2025,Einstellungen!$B$23,Einstellungen!$C$23))*(1+Einstellungen!$B$10)</f>
        <v>30.46995</v>
      </c>
      <c r="J6979" s="25" t="n">
        <f aca="false">E6979*I6979/100</f>
        <v>0.11679131835</v>
      </c>
      <c r="K6979" s="25" t="n">
        <f aca="false">E6979*Einstellungen!$B$5/100</f>
        <v>0.111157</v>
      </c>
      <c r="L6979" s="23" t="str">
        <f aca="false">IF(I6979&lt;Einstellungen!$B$5,"ja","nein")</f>
        <v>nein</v>
      </c>
      <c r="M6979" s="23" t="s">
        <v>132</v>
      </c>
      <c r="N6979" s="23" t="n">
        <v>2025</v>
      </c>
      <c r="O6979" s="23" t="n">
        <v>2</v>
      </c>
    </row>
    <row r="6980" customFormat="false" ht="15" hidden="false" customHeight="false" outlineLevel="0" collapsed="false">
      <c r="A6980" s="22" t="n">
        <v>45983</v>
      </c>
      <c r="B6980" s="23" t="s">
        <v>109</v>
      </c>
      <c r="C6980" s="23" t="s">
        <v>122</v>
      </c>
      <c r="D6980" s="24" t="n">
        <v>323.6</v>
      </c>
      <c r="E6980" s="25" t="n">
        <f aca="false">MAX(D6980,0)/1000</f>
        <v>0.3236</v>
      </c>
      <c r="F6980" s="25" t="n">
        <f aca="false">MAX(-D6980,0)/1000</f>
        <v>0</v>
      </c>
      <c r="G6980" s="23" t="str">
        <f aca="false">IF(E6980&gt;0,"ja","nein")</f>
        <v>ja</v>
      </c>
      <c r="H6980" s="26" t="n">
        <v>85.278</v>
      </c>
      <c r="I6980" s="26" t="n">
        <f aca="false">(H6980/10+IF(N6980=2025,Einstellungen!$B$23,Einstellungen!$C$23))*(1+Einstellungen!$B$10)</f>
        <v>30.093672</v>
      </c>
      <c r="J6980" s="25" t="n">
        <f aca="false">E6980*I6980/100</f>
        <v>0.097383122592</v>
      </c>
      <c r="K6980" s="25" t="n">
        <f aca="false">E6980*Einstellungen!$B$5/100</f>
        <v>0.093844</v>
      </c>
      <c r="L6980" s="23" t="str">
        <f aca="false">IF(I6980&lt;Einstellungen!$B$5,"ja","nein")</f>
        <v>nein</v>
      </c>
      <c r="M6980" s="23" t="s">
        <v>132</v>
      </c>
      <c r="N6980" s="23" t="n">
        <v>2025</v>
      </c>
      <c r="O6980" s="23" t="n">
        <v>3</v>
      </c>
    </row>
    <row r="6981" customFormat="false" ht="15" hidden="false" customHeight="false" outlineLevel="0" collapsed="false">
      <c r="A6981" s="22" t="n">
        <v>45983</v>
      </c>
      <c r="B6981" s="23" t="s">
        <v>110</v>
      </c>
      <c r="C6981" s="23" t="s">
        <v>122</v>
      </c>
      <c r="D6981" s="24" t="n">
        <v>302.8</v>
      </c>
      <c r="E6981" s="25" t="n">
        <f aca="false">MAX(D6981,0)/1000</f>
        <v>0.3028</v>
      </c>
      <c r="F6981" s="25" t="n">
        <f aca="false">MAX(-D6981,0)/1000</f>
        <v>0</v>
      </c>
      <c r="G6981" s="23" t="str">
        <f aca="false">IF(E6981&gt;0,"ja","nein")</f>
        <v>ja</v>
      </c>
      <c r="H6981" s="26" t="n">
        <v>86.097</v>
      </c>
      <c r="I6981" s="26" t="n">
        <f aca="false">(H6981/10+IF(N6981=2025,Einstellungen!$B$23,Einstellungen!$C$23))*(1+Einstellungen!$B$10)</f>
        <v>30.191133</v>
      </c>
      <c r="J6981" s="25" t="n">
        <f aca="false">E6981*I6981/100</f>
        <v>0.091418750724</v>
      </c>
      <c r="K6981" s="25" t="n">
        <f aca="false">E6981*Einstellungen!$B$5/100</f>
        <v>0.087812</v>
      </c>
      <c r="L6981" s="23" t="str">
        <f aca="false">IF(I6981&lt;Einstellungen!$B$5,"ja","nein")</f>
        <v>nein</v>
      </c>
      <c r="M6981" s="23" t="s">
        <v>132</v>
      </c>
      <c r="N6981" s="23" t="n">
        <v>2025</v>
      </c>
      <c r="O6981" s="23" t="n">
        <v>4</v>
      </c>
    </row>
    <row r="6982" customFormat="false" ht="15" hidden="false" customHeight="false" outlineLevel="0" collapsed="false">
      <c r="A6982" s="22" t="n">
        <v>45983</v>
      </c>
      <c r="B6982" s="23" t="s">
        <v>111</v>
      </c>
      <c r="C6982" s="23" t="s">
        <v>122</v>
      </c>
      <c r="D6982" s="24" t="n">
        <v>298.9</v>
      </c>
      <c r="E6982" s="25" t="n">
        <f aca="false">MAX(D6982,0)/1000</f>
        <v>0.2989</v>
      </c>
      <c r="F6982" s="25" t="n">
        <f aca="false">MAX(-D6982,0)/1000</f>
        <v>0</v>
      </c>
      <c r="G6982" s="23" t="str">
        <f aca="false">IF(E6982&gt;0,"ja","nein")</f>
        <v>ja</v>
      </c>
      <c r="H6982" s="26" t="n">
        <v>85.278</v>
      </c>
      <c r="I6982" s="26" t="n">
        <f aca="false">(H6982/10+IF(N6982=2025,Einstellungen!$B$23,Einstellungen!$C$23))*(1+Einstellungen!$B$10)</f>
        <v>30.093672</v>
      </c>
      <c r="J6982" s="25" t="n">
        <f aca="false">E6982*I6982/100</f>
        <v>0.089949985608</v>
      </c>
      <c r="K6982" s="25" t="n">
        <f aca="false">E6982*Einstellungen!$B$5/100</f>
        <v>0.086681</v>
      </c>
      <c r="L6982" s="23" t="str">
        <f aca="false">IF(I6982&lt;Einstellungen!$B$5,"ja","nein")</f>
        <v>nein</v>
      </c>
      <c r="M6982" s="23" t="s">
        <v>132</v>
      </c>
      <c r="N6982" s="23" t="n">
        <v>2025</v>
      </c>
      <c r="O6982" s="23" t="n">
        <v>5</v>
      </c>
    </row>
    <row r="6983" customFormat="false" ht="15" hidden="false" customHeight="false" outlineLevel="0" collapsed="false">
      <c r="A6983" s="22" t="n">
        <v>45983</v>
      </c>
      <c r="B6983" s="23" t="s">
        <v>112</v>
      </c>
      <c r="C6983" s="23" t="s">
        <v>122</v>
      </c>
      <c r="D6983" s="24" t="n">
        <v>411.4</v>
      </c>
      <c r="E6983" s="25" t="n">
        <f aca="false">MAX(D6983,0)/1000</f>
        <v>0.4114</v>
      </c>
      <c r="F6983" s="25" t="n">
        <f aca="false">MAX(-D6983,0)/1000</f>
        <v>0</v>
      </c>
      <c r="G6983" s="23" t="str">
        <f aca="false">IF(E6983&gt;0,"ja","nein")</f>
        <v>ja</v>
      </c>
      <c r="H6983" s="26" t="n">
        <v>90.523</v>
      </c>
      <c r="I6983" s="26" t="n">
        <f aca="false">(H6983/10+IF(N6983=2025,Einstellungen!$B$23,Einstellungen!$C$23))*(1+Einstellungen!$B$10)</f>
        <v>30.717827</v>
      </c>
      <c r="J6983" s="25" t="n">
        <f aca="false">E6983*I6983/100</f>
        <v>0.126373140278</v>
      </c>
      <c r="K6983" s="25" t="n">
        <f aca="false">E6983*Einstellungen!$B$5/100</f>
        <v>0.119306</v>
      </c>
      <c r="L6983" s="23" t="str">
        <f aca="false">IF(I6983&lt;Einstellungen!$B$5,"ja","nein")</f>
        <v>nein</v>
      </c>
      <c r="M6983" s="23" t="s">
        <v>132</v>
      </c>
      <c r="N6983" s="23" t="n">
        <v>2025</v>
      </c>
      <c r="O6983" s="23" t="n">
        <v>6</v>
      </c>
    </row>
    <row r="6984" customFormat="false" ht="15" hidden="false" customHeight="false" outlineLevel="0" collapsed="false">
      <c r="A6984" s="22" t="n">
        <v>45983</v>
      </c>
      <c r="B6984" s="23" t="s">
        <v>113</v>
      </c>
      <c r="C6984" s="23" t="s">
        <v>122</v>
      </c>
      <c r="D6984" s="24" t="n">
        <v>649</v>
      </c>
      <c r="E6984" s="25" t="n">
        <f aca="false">MAX(D6984,0)/1000</f>
        <v>0.649</v>
      </c>
      <c r="F6984" s="25" t="n">
        <f aca="false">MAX(-D6984,0)/1000</f>
        <v>0</v>
      </c>
      <c r="G6984" s="23" t="str">
        <f aca="false">IF(E6984&gt;0,"ja","nein")</f>
        <v>ja</v>
      </c>
      <c r="H6984" s="26" t="n">
        <v>106.748</v>
      </c>
      <c r="I6984" s="26" t="n">
        <f aca="false">(H6984/10+IF(N6984=2025,Einstellungen!$B$23,Einstellungen!$C$23))*(1+Einstellungen!$B$10)</f>
        <v>32.648602</v>
      </c>
      <c r="J6984" s="25" t="n">
        <f aca="false">E6984*I6984/100</f>
        <v>0.21188942698</v>
      </c>
      <c r="K6984" s="25" t="n">
        <f aca="false">E6984*Einstellungen!$B$5/100</f>
        <v>0.18821</v>
      </c>
      <c r="L6984" s="23" t="str">
        <f aca="false">IF(I6984&lt;Einstellungen!$B$5,"ja","nein")</f>
        <v>nein</v>
      </c>
      <c r="M6984" s="23" t="s">
        <v>132</v>
      </c>
      <c r="N6984" s="23" t="n">
        <v>2025</v>
      </c>
      <c r="O6984" s="23" t="n">
        <v>7</v>
      </c>
    </row>
    <row r="6985" customFormat="false" ht="15" hidden="false" customHeight="false" outlineLevel="0" collapsed="false">
      <c r="A6985" s="22" t="n">
        <v>45983</v>
      </c>
      <c r="B6985" s="23" t="s">
        <v>114</v>
      </c>
      <c r="C6985" s="23" t="s">
        <v>122</v>
      </c>
      <c r="D6985" s="24" t="n">
        <v>336.7</v>
      </c>
      <c r="E6985" s="25" t="n">
        <f aca="false">MAX(D6985,0)/1000</f>
        <v>0.3367</v>
      </c>
      <c r="F6985" s="25" t="n">
        <f aca="false">MAX(-D6985,0)/1000</f>
        <v>0</v>
      </c>
      <c r="G6985" s="23" t="str">
        <f aca="false">IF(E6985&gt;0,"ja","nein")</f>
        <v>ja</v>
      </c>
      <c r="H6985" s="26" t="n">
        <v>104.21</v>
      </c>
      <c r="I6985" s="26" t="n">
        <f aca="false">(H6985/10+IF(N6985=2025,Einstellungen!$B$23,Einstellungen!$C$23))*(1+Einstellungen!$B$10)</f>
        <v>32.34658</v>
      </c>
      <c r="J6985" s="25" t="n">
        <f aca="false">E6985*I6985/100</f>
        <v>0.10891093486</v>
      </c>
      <c r="K6985" s="25" t="n">
        <f aca="false">E6985*Einstellungen!$B$5/100</f>
        <v>0.097643</v>
      </c>
      <c r="L6985" s="23" t="str">
        <f aca="false">IF(I6985&lt;Einstellungen!$B$5,"ja","nein")</f>
        <v>nein</v>
      </c>
      <c r="M6985" s="23" t="s">
        <v>132</v>
      </c>
      <c r="N6985" s="23" t="n">
        <v>2025</v>
      </c>
      <c r="O6985" s="23" t="n">
        <v>8</v>
      </c>
    </row>
    <row r="6986" customFormat="false" ht="15" hidden="false" customHeight="false" outlineLevel="0" collapsed="false">
      <c r="A6986" s="22" t="n">
        <v>45983</v>
      </c>
      <c r="B6986" s="23" t="s">
        <v>115</v>
      </c>
      <c r="C6986" s="23" t="s">
        <v>122</v>
      </c>
      <c r="D6986" s="24" t="n">
        <v>196.6</v>
      </c>
      <c r="E6986" s="25" t="n">
        <f aca="false">MAX(D6986,0)/1000</f>
        <v>0.1966</v>
      </c>
      <c r="F6986" s="25" t="n">
        <f aca="false">MAX(-D6986,0)/1000</f>
        <v>0</v>
      </c>
      <c r="G6986" s="23" t="str">
        <f aca="false">IF(E6986&gt;0,"ja","nein")</f>
        <v>ja</v>
      </c>
      <c r="H6986" s="26" t="n">
        <v>89.118</v>
      </c>
      <c r="I6986" s="26" t="n">
        <f aca="false">(H6986/10+IF(N6986=2025,Einstellungen!$B$23,Einstellungen!$C$23))*(1+Einstellungen!$B$10)</f>
        <v>30.550632</v>
      </c>
      <c r="J6986" s="25" t="n">
        <f aca="false">E6986*I6986/100</f>
        <v>0.060062542512</v>
      </c>
      <c r="K6986" s="25" t="n">
        <f aca="false">E6986*Einstellungen!$B$5/100</f>
        <v>0.057014</v>
      </c>
      <c r="L6986" s="23" t="str">
        <f aca="false">IF(I6986&lt;Einstellungen!$B$5,"ja","nein")</f>
        <v>nein</v>
      </c>
      <c r="M6986" s="23" t="s">
        <v>132</v>
      </c>
      <c r="N6986" s="23" t="n">
        <v>2025</v>
      </c>
      <c r="O6986" s="23" t="n">
        <v>9</v>
      </c>
    </row>
    <row r="6987" customFormat="false" ht="15" hidden="false" customHeight="false" outlineLevel="0" collapsed="false">
      <c r="A6987" s="22" t="n">
        <v>45983</v>
      </c>
      <c r="B6987" s="23" t="s">
        <v>116</v>
      </c>
      <c r="C6987" s="23" t="s">
        <v>122</v>
      </c>
      <c r="D6987" s="24" t="n">
        <v>43</v>
      </c>
      <c r="E6987" s="25" t="n">
        <f aca="false">MAX(D6987,0)/1000</f>
        <v>0.043</v>
      </c>
      <c r="F6987" s="25" t="n">
        <f aca="false">MAX(-D6987,0)/1000</f>
        <v>0</v>
      </c>
      <c r="G6987" s="23" t="str">
        <f aca="false">IF(E6987&gt;0,"ja","nein")</f>
        <v>ja</v>
      </c>
      <c r="H6987" s="26" t="n">
        <v>82.01</v>
      </c>
      <c r="I6987" s="26" t="n">
        <f aca="false">(H6987/10+IF(N6987=2025,Einstellungen!$B$23,Einstellungen!$C$23))*(1+Einstellungen!$B$10)</f>
        <v>29.70478</v>
      </c>
      <c r="J6987" s="25" t="n">
        <f aca="false">E6987*I6987/100</f>
        <v>0.0127730554</v>
      </c>
      <c r="K6987" s="25" t="n">
        <f aca="false">E6987*Einstellungen!$B$5/100</f>
        <v>0.01247</v>
      </c>
      <c r="L6987" s="23" t="str">
        <f aca="false">IF(I6987&lt;Einstellungen!$B$5,"ja","nein")</f>
        <v>nein</v>
      </c>
      <c r="M6987" s="23" t="s">
        <v>132</v>
      </c>
      <c r="N6987" s="23" t="n">
        <v>2025</v>
      </c>
      <c r="O6987" s="23" t="n">
        <v>10</v>
      </c>
    </row>
    <row r="6988" customFormat="false" ht="15" hidden="false" customHeight="false" outlineLevel="0" collapsed="false">
      <c r="A6988" s="22" t="n">
        <v>45983</v>
      </c>
      <c r="B6988" s="23" t="s">
        <v>117</v>
      </c>
      <c r="C6988" s="23" t="s">
        <v>122</v>
      </c>
      <c r="D6988" s="24" t="n">
        <v>40.5</v>
      </c>
      <c r="E6988" s="25" t="n">
        <f aca="false">MAX(D6988,0)/1000</f>
        <v>0.0405</v>
      </c>
      <c r="F6988" s="25" t="n">
        <f aca="false">MAX(-D6988,0)/1000</f>
        <v>0</v>
      </c>
      <c r="G6988" s="23" t="str">
        <f aca="false">IF(E6988&gt;0,"ja","nein")</f>
        <v>ja</v>
      </c>
      <c r="H6988" s="26" t="n">
        <v>78.58</v>
      </c>
      <c r="I6988" s="26" t="n">
        <f aca="false">(H6988/10+IF(N6988=2025,Einstellungen!$B$23,Einstellungen!$C$23))*(1+Einstellungen!$B$10)</f>
        <v>29.29661</v>
      </c>
      <c r="J6988" s="25" t="n">
        <f aca="false">E6988*I6988/100</f>
        <v>0.01186512705</v>
      </c>
      <c r="K6988" s="25" t="n">
        <f aca="false">E6988*Einstellungen!$B$5/100</f>
        <v>0.011745</v>
      </c>
      <c r="L6988" s="23" t="str">
        <f aca="false">IF(I6988&lt;Einstellungen!$B$5,"ja","nein")</f>
        <v>nein</v>
      </c>
      <c r="M6988" s="23" t="s">
        <v>132</v>
      </c>
      <c r="N6988" s="23" t="n">
        <v>2025</v>
      </c>
      <c r="O6988" s="23" t="n">
        <v>11</v>
      </c>
    </row>
    <row r="6989" customFormat="false" ht="15" hidden="false" customHeight="false" outlineLevel="0" collapsed="false">
      <c r="A6989" s="22" t="n">
        <v>45983</v>
      </c>
      <c r="B6989" s="23" t="s">
        <v>118</v>
      </c>
      <c r="C6989" s="23" t="s">
        <v>122</v>
      </c>
      <c r="D6989" s="24" t="n">
        <v>44.7</v>
      </c>
      <c r="E6989" s="25" t="n">
        <f aca="false">MAX(D6989,0)/1000</f>
        <v>0.0447</v>
      </c>
      <c r="F6989" s="25" t="n">
        <f aca="false">MAX(-D6989,0)/1000</f>
        <v>0</v>
      </c>
      <c r="G6989" s="23" t="str">
        <f aca="false">IF(E6989&gt;0,"ja","nein")</f>
        <v>ja</v>
      </c>
      <c r="H6989" s="26" t="n">
        <v>76.282</v>
      </c>
      <c r="I6989" s="26" t="n">
        <f aca="false">(H6989/10+IF(N6989=2025,Einstellungen!$B$23,Einstellungen!$C$23))*(1+Einstellungen!$B$10)</f>
        <v>29.023148</v>
      </c>
      <c r="J6989" s="25" t="n">
        <f aca="false">E6989*I6989/100</f>
        <v>0.012973347156</v>
      </c>
      <c r="K6989" s="25" t="n">
        <f aca="false">E6989*Einstellungen!$B$5/100</f>
        <v>0.012963</v>
      </c>
      <c r="L6989" s="23" t="str">
        <f aca="false">IF(I6989&lt;Einstellungen!$B$5,"ja","nein")</f>
        <v>nein</v>
      </c>
      <c r="M6989" s="23" t="s">
        <v>132</v>
      </c>
      <c r="N6989" s="23" t="n">
        <v>2025</v>
      </c>
      <c r="O6989" s="23" t="n">
        <v>12</v>
      </c>
    </row>
    <row r="6990" customFormat="false" ht="15" hidden="false" customHeight="false" outlineLevel="0" collapsed="false">
      <c r="A6990" s="22" t="n">
        <v>45983</v>
      </c>
      <c r="B6990" s="23" t="s">
        <v>119</v>
      </c>
      <c r="C6990" s="23" t="s">
        <v>122</v>
      </c>
      <c r="D6990" s="24" t="n">
        <v>35</v>
      </c>
      <c r="E6990" s="25" t="n">
        <f aca="false">MAX(D6990,0)/1000</f>
        <v>0.035</v>
      </c>
      <c r="F6990" s="25" t="n">
        <f aca="false">MAX(-D6990,0)/1000</f>
        <v>0</v>
      </c>
      <c r="G6990" s="23" t="str">
        <f aca="false">IF(E6990&gt;0,"ja","nein")</f>
        <v>ja</v>
      </c>
      <c r="H6990" s="26" t="n">
        <v>75.368</v>
      </c>
      <c r="I6990" s="26" t="n">
        <f aca="false">(H6990/10+IF(N6990=2025,Einstellungen!$B$23,Einstellungen!$C$23))*(1+Einstellungen!$B$10)</f>
        <v>28.914382</v>
      </c>
      <c r="J6990" s="25" t="n">
        <f aca="false">E6990*I6990/100</f>
        <v>0.0101200337</v>
      </c>
      <c r="K6990" s="25" t="n">
        <f aca="false">E6990*Einstellungen!$B$5/100</f>
        <v>0.01015</v>
      </c>
      <c r="L6990" s="23" t="str">
        <f aca="false">IF(I6990&lt;Einstellungen!$B$5,"ja","nein")</f>
        <v>ja</v>
      </c>
      <c r="M6990" s="23" t="s">
        <v>132</v>
      </c>
      <c r="N6990" s="23" t="n">
        <v>2025</v>
      </c>
      <c r="O6990" s="23" t="n">
        <v>13</v>
      </c>
    </row>
    <row r="6991" customFormat="false" ht="15" hidden="false" customHeight="false" outlineLevel="0" collapsed="false">
      <c r="A6991" s="22" t="n">
        <v>45983</v>
      </c>
      <c r="B6991" s="23" t="s">
        <v>120</v>
      </c>
      <c r="C6991" s="23" t="s">
        <v>122</v>
      </c>
      <c r="D6991" s="24" t="n">
        <v>43.7</v>
      </c>
      <c r="E6991" s="25" t="n">
        <f aca="false">MAX(D6991,0)/1000</f>
        <v>0.0437</v>
      </c>
      <c r="F6991" s="25" t="n">
        <f aca="false">MAX(-D6991,0)/1000</f>
        <v>0</v>
      </c>
      <c r="G6991" s="23" t="str">
        <f aca="false">IF(E6991&gt;0,"ja","nein")</f>
        <v>ja</v>
      </c>
      <c r="H6991" s="26" t="n">
        <v>81.645</v>
      </c>
      <c r="I6991" s="26" t="n">
        <f aca="false">(H6991/10+IF(N6991=2025,Einstellungen!$B$23,Einstellungen!$C$23))*(1+Einstellungen!$B$10)</f>
        <v>29.661345</v>
      </c>
      <c r="J6991" s="25" t="n">
        <f aca="false">E6991*I6991/100</f>
        <v>0.012962007765</v>
      </c>
      <c r="K6991" s="25" t="n">
        <f aca="false">E6991*Einstellungen!$B$5/100</f>
        <v>0.012673</v>
      </c>
      <c r="L6991" s="23" t="str">
        <f aca="false">IF(I6991&lt;Einstellungen!$B$5,"ja","nein")</f>
        <v>nein</v>
      </c>
      <c r="M6991" s="23" t="s">
        <v>132</v>
      </c>
      <c r="N6991" s="23" t="n">
        <v>2025</v>
      </c>
      <c r="O6991" s="23" t="n">
        <v>14</v>
      </c>
    </row>
    <row r="6992" customFormat="false" ht="15" hidden="false" customHeight="false" outlineLevel="0" collapsed="false">
      <c r="A6992" s="22" t="n">
        <v>45983</v>
      </c>
      <c r="B6992" s="23" t="s">
        <v>104</v>
      </c>
      <c r="C6992" s="23" t="s">
        <v>122</v>
      </c>
      <c r="D6992" s="24" t="n">
        <v>-19.6</v>
      </c>
      <c r="E6992" s="25" t="n">
        <f aca="false">MAX(D6992,0)/1000</f>
        <v>0</v>
      </c>
      <c r="F6992" s="25" t="n">
        <f aca="false">MAX(-D6992,0)/1000</f>
        <v>0.0196</v>
      </c>
      <c r="G6992" s="23" t="str">
        <f aca="false">IF(E6992&gt;0,"ja","nein")</f>
        <v>nein</v>
      </c>
      <c r="H6992" s="26" t="n">
        <v>88.965</v>
      </c>
      <c r="I6992" s="26" t="n">
        <f aca="false">(H6992/10+IF(N6992=2025,Einstellungen!$B$23,Einstellungen!$C$23))*(1+Einstellungen!$B$10)</f>
        <v>30.532425</v>
      </c>
      <c r="J6992" s="25" t="n">
        <f aca="false">E6992*I6992/100</f>
        <v>0</v>
      </c>
      <c r="K6992" s="25" t="n">
        <f aca="false">E6992*Einstellungen!$B$5/100</f>
        <v>0</v>
      </c>
      <c r="L6992" s="23" t="str">
        <f aca="false">IF(I6992&lt;Einstellungen!$B$5,"ja","nein")</f>
        <v>nein</v>
      </c>
      <c r="M6992" s="23" t="s">
        <v>132</v>
      </c>
      <c r="N6992" s="23" t="n">
        <v>2025</v>
      </c>
      <c r="O6992" s="23" t="n">
        <v>15</v>
      </c>
    </row>
    <row r="6993" customFormat="false" ht="15" hidden="false" customHeight="false" outlineLevel="0" collapsed="false">
      <c r="A6993" s="22" t="n">
        <v>45983</v>
      </c>
      <c r="B6993" s="23" t="s">
        <v>105</v>
      </c>
      <c r="C6993" s="23" t="s">
        <v>122</v>
      </c>
      <c r="D6993" s="24" t="n">
        <v>721.7</v>
      </c>
      <c r="E6993" s="25" t="n">
        <f aca="false">MAX(D6993,0)/1000</f>
        <v>0.7217</v>
      </c>
      <c r="F6993" s="25" t="n">
        <f aca="false">MAX(-D6993,0)/1000</f>
        <v>0</v>
      </c>
      <c r="G6993" s="23" t="str">
        <f aca="false">IF(E6993&gt;0,"ja","nein")</f>
        <v>ja</v>
      </c>
      <c r="H6993" s="26" t="n">
        <v>105</v>
      </c>
      <c r="I6993" s="26" t="n">
        <f aca="false">(H6993/10+IF(N6993=2025,Einstellungen!$B$23,Einstellungen!$C$23))*(1+Einstellungen!$B$10)</f>
        <v>32.44059</v>
      </c>
      <c r="J6993" s="25" t="n">
        <f aca="false">E6993*I6993/100</f>
        <v>0.23412373803</v>
      </c>
      <c r="K6993" s="25" t="n">
        <f aca="false">E6993*Einstellungen!$B$5/100</f>
        <v>0.209293</v>
      </c>
      <c r="L6993" s="23" t="str">
        <f aca="false">IF(I6993&lt;Einstellungen!$B$5,"ja","nein")</f>
        <v>nein</v>
      </c>
      <c r="M6993" s="23" t="s">
        <v>132</v>
      </c>
      <c r="N6993" s="23" t="n">
        <v>2025</v>
      </c>
      <c r="O6993" s="23" t="n">
        <v>16</v>
      </c>
    </row>
    <row r="6994" customFormat="false" ht="15" hidden="false" customHeight="false" outlineLevel="0" collapsed="false">
      <c r="A6994" s="22" t="n">
        <v>45983</v>
      </c>
      <c r="B6994" s="23" t="s">
        <v>97</v>
      </c>
      <c r="C6994" s="23" t="s">
        <v>122</v>
      </c>
      <c r="D6994" s="24" t="n">
        <v>707.1</v>
      </c>
      <c r="E6994" s="25" t="n">
        <f aca="false">MAX(D6994,0)/1000</f>
        <v>0.7071</v>
      </c>
      <c r="F6994" s="25" t="n">
        <f aca="false">MAX(-D6994,0)/1000</f>
        <v>0</v>
      </c>
      <c r="G6994" s="23" t="str">
        <f aca="false">IF(E6994&gt;0,"ja","nein")</f>
        <v>ja</v>
      </c>
      <c r="H6994" s="26" t="n">
        <v>114.455</v>
      </c>
      <c r="I6994" s="26" t="n">
        <f aca="false">(H6994/10+IF(N6994=2025,Einstellungen!$B$23,Einstellungen!$C$23))*(1+Einstellungen!$B$10)</f>
        <v>33.565735</v>
      </c>
      <c r="J6994" s="25" t="n">
        <f aca="false">E6994*I6994/100</f>
        <v>0.237343312185</v>
      </c>
      <c r="K6994" s="25" t="n">
        <f aca="false">E6994*Einstellungen!$B$5/100</f>
        <v>0.205059</v>
      </c>
      <c r="L6994" s="23" t="str">
        <f aca="false">IF(I6994&lt;Einstellungen!$B$5,"ja","nein")</f>
        <v>nein</v>
      </c>
      <c r="M6994" s="23" t="s">
        <v>132</v>
      </c>
      <c r="N6994" s="23" t="n">
        <v>2025</v>
      </c>
      <c r="O6994" s="23" t="n">
        <v>17</v>
      </c>
    </row>
    <row r="6995" customFormat="false" ht="15" hidden="false" customHeight="false" outlineLevel="0" collapsed="false">
      <c r="A6995" s="22" t="n">
        <v>45983</v>
      </c>
      <c r="B6995" s="23" t="s">
        <v>99</v>
      </c>
      <c r="C6995" s="23" t="s">
        <v>122</v>
      </c>
      <c r="D6995" s="24" t="n">
        <v>488.2</v>
      </c>
      <c r="E6995" s="25" t="n">
        <f aca="false">MAX(D6995,0)/1000</f>
        <v>0.4882</v>
      </c>
      <c r="F6995" s="25" t="n">
        <f aca="false">MAX(-D6995,0)/1000</f>
        <v>0</v>
      </c>
      <c r="G6995" s="23" t="str">
        <f aca="false">IF(E6995&gt;0,"ja","nein")</f>
        <v>ja</v>
      </c>
      <c r="H6995" s="26" t="n">
        <v>109.252</v>
      </c>
      <c r="I6995" s="26" t="n">
        <f aca="false">(H6995/10+IF(N6995=2025,Einstellungen!$B$23,Einstellungen!$C$23))*(1+Einstellungen!$B$10)</f>
        <v>32.946578</v>
      </c>
      <c r="J6995" s="25" t="n">
        <f aca="false">E6995*I6995/100</f>
        <v>0.160845193796</v>
      </c>
      <c r="K6995" s="25" t="n">
        <f aca="false">E6995*Einstellungen!$B$5/100</f>
        <v>0.141578</v>
      </c>
      <c r="L6995" s="23" t="str">
        <f aca="false">IF(I6995&lt;Einstellungen!$B$5,"ja","nein")</f>
        <v>nein</v>
      </c>
      <c r="M6995" s="23" t="s">
        <v>132</v>
      </c>
      <c r="N6995" s="23" t="n">
        <v>2025</v>
      </c>
      <c r="O6995" s="23" t="n">
        <v>18</v>
      </c>
    </row>
    <row r="6996" customFormat="false" ht="15" hidden="false" customHeight="false" outlineLevel="0" collapsed="false">
      <c r="A6996" s="22" t="n">
        <v>45983</v>
      </c>
      <c r="B6996" s="23" t="s">
        <v>100</v>
      </c>
      <c r="C6996" s="23" t="s">
        <v>122</v>
      </c>
      <c r="D6996" s="24" t="n">
        <v>958.2</v>
      </c>
      <c r="E6996" s="25" t="n">
        <f aca="false">MAX(D6996,0)/1000</f>
        <v>0.9582</v>
      </c>
      <c r="F6996" s="25" t="n">
        <f aca="false">MAX(-D6996,0)/1000</f>
        <v>0</v>
      </c>
      <c r="G6996" s="23" t="str">
        <f aca="false">IF(E6996&gt;0,"ja","nein")</f>
        <v>ja</v>
      </c>
      <c r="H6996" s="26" t="n">
        <v>98.33</v>
      </c>
      <c r="I6996" s="26" t="n">
        <f aca="false">(H6996/10+IF(N6996=2025,Einstellungen!$B$23,Einstellungen!$C$23))*(1+Einstellungen!$B$10)</f>
        <v>31.64686</v>
      </c>
      <c r="J6996" s="25" t="n">
        <f aca="false">E6996*I6996/100</f>
        <v>0.30324021252</v>
      </c>
      <c r="K6996" s="25" t="n">
        <f aca="false">E6996*Einstellungen!$B$5/100</f>
        <v>0.277878</v>
      </c>
      <c r="L6996" s="23" t="str">
        <f aca="false">IF(I6996&lt;Einstellungen!$B$5,"ja","nein")</f>
        <v>nein</v>
      </c>
      <c r="M6996" s="23" t="s">
        <v>132</v>
      </c>
      <c r="N6996" s="23" t="n">
        <v>2025</v>
      </c>
      <c r="O6996" s="23" t="n">
        <v>19</v>
      </c>
    </row>
    <row r="6997" customFormat="false" ht="15" hidden="false" customHeight="false" outlineLevel="0" collapsed="false">
      <c r="A6997" s="22" t="n">
        <v>45983</v>
      </c>
      <c r="B6997" s="23" t="s">
        <v>92</v>
      </c>
      <c r="C6997" s="23" t="s">
        <v>122</v>
      </c>
      <c r="D6997" s="24" t="n">
        <v>482.7</v>
      </c>
      <c r="E6997" s="25" t="n">
        <f aca="false">MAX(D6997,0)/1000</f>
        <v>0.4827</v>
      </c>
      <c r="F6997" s="25" t="n">
        <f aca="false">MAX(-D6997,0)/1000</f>
        <v>0</v>
      </c>
      <c r="G6997" s="23" t="str">
        <f aca="false">IF(E6997&gt;0,"ja","nein")</f>
        <v>ja</v>
      </c>
      <c r="H6997" s="26" t="n">
        <v>86.61</v>
      </c>
      <c r="I6997" s="26" t="n">
        <f aca="false">(H6997/10+IF(N6997=2025,Einstellungen!$B$23,Einstellungen!$C$23))*(1+Einstellungen!$B$10)</f>
        <v>30.25218</v>
      </c>
      <c r="J6997" s="25" t="n">
        <f aca="false">E6997*I6997/100</f>
        <v>0.14602727286</v>
      </c>
      <c r="K6997" s="25" t="n">
        <f aca="false">E6997*Einstellungen!$B$5/100</f>
        <v>0.139983</v>
      </c>
      <c r="L6997" s="23" t="str">
        <f aca="false">IF(I6997&lt;Einstellungen!$B$5,"ja","nein")</f>
        <v>nein</v>
      </c>
      <c r="M6997" s="23" t="s">
        <v>132</v>
      </c>
      <c r="N6997" s="23" t="n">
        <v>2025</v>
      </c>
      <c r="O6997" s="23" t="n">
        <v>20</v>
      </c>
    </row>
    <row r="6998" customFormat="false" ht="15" hidden="false" customHeight="false" outlineLevel="0" collapsed="false">
      <c r="A6998" s="22" t="n">
        <v>45983</v>
      </c>
      <c r="B6998" s="23" t="s">
        <v>95</v>
      </c>
      <c r="C6998" s="23" t="s">
        <v>122</v>
      </c>
      <c r="D6998" s="24" t="n">
        <v>482.6</v>
      </c>
      <c r="E6998" s="25" t="n">
        <f aca="false">MAX(D6998,0)/1000</f>
        <v>0.4826</v>
      </c>
      <c r="F6998" s="25" t="n">
        <f aca="false">MAX(-D6998,0)/1000</f>
        <v>0</v>
      </c>
      <c r="G6998" s="23" t="str">
        <f aca="false">IF(E6998&gt;0,"ja","nein")</f>
        <v>ja</v>
      </c>
      <c r="H6998" s="26" t="n">
        <v>89.248</v>
      </c>
      <c r="I6998" s="26" t="n">
        <f aca="false">(H6998/10+IF(N6998=2025,Einstellungen!$B$23,Einstellungen!$C$23))*(1+Einstellungen!$B$10)</f>
        <v>30.566102</v>
      </c>
      <c r="J6998" s="25" t="n">
        <f aca="false">E6998*I6998/100</f>
        <v>0.147512008252</v>
      </c>
      <c r="K6998" s="25" t="n">
        <f aca="false">E6998*Einstellungen!$B$5/100</f>
        <v>0.139954</v>
      </c>
      <c r="L6998" s="23" t="str">
        <f aca="false">IF(I6998&lt;Einstellungen!$B$5,"ja","nein")</f>
        <v>nein</v>
      </c>
      <c r="M6998" s="23" t="s">
        <v>132</v>
      </c>
      <c r="N6998" s="23" t="n">
        <v>2025</v>
      </c>
      <c r="O6998" s="23" t="n">
        <v>21</v>
      </c>
    </row>
    <row r="6999" customFormat="false" ht="15" hidden="false" customHeight="false" outlineLevel="0" collapsed="false">
      <c r="A6999" s="22" t="n">
        <v>45983</v>
      </c>
      <c r="B6999" s="23" t="s">
        <v>96</v>
      </c>
      <c r="C6999" s="23" t="s">
        <v>122</v>
      </c>
      <c r="D6999" s="24" t="n">
        <v>401.8</v>
      </c>
      <c r="E6999" s="25" t="n">
        <f aca="false">MAX(D6999,0)/1000</f>
        <v>0.4018</v>
      </c>
      <c r="F6999" s="25" t="n">
        <f aca="false">MAX(-D6999,0)/1000</f>
        <v>0</v>
      </c>
      <c r="G6999" s="23" t="str">
        <f aca="false">IF(E6999&gt;0,"ja","nein")</f>
        <v>ja</v>
      </c>
      <c r="H6999" s="26" t="n">
        <v>89.427</v>
      </c>
      <c r="I6999" s="26" t="n">
        <f aca="false">(H6999/10+IF(N6999=2025,Einstellungen!$B$23,Einstellungen!$C$23))*(1+Einstellungen!$B$10)</f>
        <v>30.587403</v>
      </c>
      <c r="J6999" s="25" t="n">
        <f aca="false">E6999*I6999/100</f>
        <v>0.122900185254</v>
      </c>
      <c r="K6999" s="25" t="n">
        <f aca="false">E6999*Einstellungen!$B$5/100</f>
        <v>0.116522</v>
      </c>
      <c r="L6999" s="23" t="str">
        <f aca="false">IF(I6999&lt;Einstellungen!$B$5,"ja","nein")</f>
        <v>nein</v>
      </c>
      <c r="M6999" s="23" t="s">
        <v>132</v>
      </c>
      <c r="N6999" s="23" t="n">
        <v>2025</v>
      </c>
      <c r="O6999" s="23" t="n">
        <v>22</v>
      </c>
    </row>
    <row r="7000" customFormat="false" ht="15" hidden="false" customHeight="false" outlineLevel="0" collapsed="false">
      <c r="A7000" s="22" t="n">
        <v>45983</v>
      </c>
      <c r="B7000" s="23" t="s">
        <v>101</v>
      </c>
      <c r="C7000" s="23" t="s">
        <v>122</v>
      </c>
      <c r="D7000" s="24" t="n">
        <v>623.1</v>
      </c>
      <c r="E7000" s="25" t="n">
        <f aca="false">MAX(D7000,0)/1000</f>
        <v>0.6231</v>
      </c>
      <c r="F7000" s="25" t="n">
        <f aca="false">MAX(-D7000,0)/1000</f>
        <v>0</v>
      </c>
      <c r="G7000" s="23" t="str">
        <f aca="false">IF(E7000&gt;0,"ja","nein")</f>
        <v>ja</v>
      </c>
      <c r="H7000" s="26" t="n">
        <v>82.23</v>
      </c>
      <c r="I7000" s="26" t="n">
        <f aca="false">(H7000/10+IF(N7000=2025,Einstellungen!$B$23,Einstellungen!$C$23))*(1+Einstellungen!$B$10)</f>
        <v>29.73096</v>
      </c>
      <c r="J7000" s="25" t="n">
        <f aca="false">E7000*I7000/100</f>
        <v>0.18525361176</v>
      </c>
      <c r="K7000" s="25" t="n">
        <f aca="false">E7000*Einstellungen!$B$5/100</f>
        <v>0.180699</v>
      </c>
      <c r="L7000" s="23" t="str">
        <f aca="false">IF(I7000&lt;Einstellungen!$B$5,"ja","nein")</f>
        <v>nein</v>
      </c>
      <c r="M7000" s="23" t="s">
        <v>132</v>
      </c>
      <c r="N7000" s="23" t="n">
        <v>2025</v>
      </c>
      <c r="O7000" s="23" t="n">
        <v>23</v>
      </c>
    </row>
    <row r="7001" customFormat="false" ht="15" hidden="false" customHeight="false" outlineLevel="0" collapsed="false">
      <c r="A7001" s="22" t="n">
        <v>45984</v>
      </c>
      <c r="B7001" s="23" t="s">
        <v>102</v>
      </c>
      <c r="C7001" s="23" t="s">
        <v>124</v>
      </c>
      <c r="D7001" s="24" t="n">
        <v>393.8</v>
      </c>
      <c r="E7001" s="25" t="n">
        <f aca="false">MAX(D7001,0)/1000</f>
        <v>0.3938</v>
      </c>
      <c r="F7001" s="25" t="n">
        <f aca="false">MAX(-D7001,0)/1000</f>
        <v>0</v>
      </c>
      <c r="G7001" s="23" t="str">
        <f aca="false">IF(E7001&gt;0,"ja","nein")</f>
        <v>ja</v>
      </c>
      <c r="H7001" s="26" t="n">
        <v>81.528</v>
      </c>
      <c r="I7001" s="26" t="n">
        <f aca="false">(H7001/10+IF(N7001=2025,Einstellungen!$B$23,Einstellungen!$C$23))*(1+Einstellungen!$B$10)</f>
        <v>29.647422</v>
      </c>
      <c r="J7001" s="25" t="n">
        <f aca="false">E7001*I7001/100</f>
        <v>0.116751547836</v>
      </c>
      <c r="K7001" s="25" t="n">
        <f aca="false">E7001*Einstellungen!$B$5/100</f>
        <v>0.114202</v>
      </c>
      <c r="L7001" s="23" t="str">
        <f aca="false">IF(I7001&lt;Einstellungen!$B$5,"ja","nein")</f>
        <v>nein</v>
      </c>
      <c r="M7001" s="23" t="s">
        <v>132</v>
      </c>
      <c r="N7001" s="23" t="n">
        <v>2025</v>
      </c>
      <c r="O7001" s="23" t="n">
        <v>0</v>
      </c>
    </row>
    <row r="7002" customFormat="false" ht="15" hidden="false" customHeight="false" outlineLevel="0" collapsed="false">
      <c r="A7002" s="22" t="n">
        <v>45984</v>
      </c>
      <c r="B7002" s="23" t="s">
        <v>107</v>
      </c>
      <c r="C7002" s="23" t="s">
        <v>124</v>
      </c>
      <c r="D7002" s="24" t="n">
        <v>316.7</v>
      </c>
      <c r="E7002" s="25" t="n">
        <f aca="false">MAX(D7002,0)/1000</f>
        <v>0.3167</v>
      </c>
      <c r="F7002" s="25" t="n">
        <f aca="false">MAX(-D7002,0)/1000</f>
        <v>0</v>
      </c>
      <c r="G7002" s="23" t="str">
        <f aca="false">IF(E7002&gt;0,"ja","nein")</f>
        <v>ja</v>
      </c>
      <c r="H7002" s="26" t="n">
        <v>74.352</v>
      </c>
      <c r="I7002" s="26" t="n">
        <f aca="false">(H7002/10+IF(N7002=2025,Einstellungen!$B$23,Einstellungen!$C$23))*(1+Einstellungen!$B$10)</f>
        <v>28.793478</v>
      </c>
      <c r="J7002" s="25" t="n">
        <f aca="false">E7002*I7002/100</f>
        <v>0.091188944826</v>
      </c>
      <c r="K7002" s="25" t="n">
        <f aca="false">E7002*Einstellungen!$B$5/100</f>
        <v>0.091843</v>
      </c>
      <c r="L7002" s="23" t="str">
        <f aca="false">IF(I7002&lt;Einstellungen!$B$5,"ja","nein")</f>
        <v>ja</v>
      </c>
      <c r="M7002" s="23" t="s">
        <v>132</v>
      </c>
      <c r="N7002" s="23" t="n">
        <v>2025</v>
      </c>
      <c r="O7002" s="23" t="n">
        <v>1</v>
      </c>
    </row>
    <row r="7003" customFormat="false" ht="15" hidden="false" customHeight="false" outlineLevel="0" collapsed="false">
      <c r="A7003" s="22" t="n">
        <v>45984</v>
      </c>
      <c r="B7003" s="23" t="s">
        <v>108</v>
      </c>
      <c r="C7003" s="23" t="s">
        <v>124</v>
      </c>
      <c r="D7003" s="24" t="n">
        <v>325</v>
      </c>
      <c r="E7003" s="25" t="n">
        <f aca="false">MAX(D7003,0)/1000</f>
        <v>0.325</v>
      </c>
      <c r="F7003" s="25" t="n">
        <f aca="false">MAX(-D7003,0)/1000</f>
        <v>0</v>
      </c>
      <c r="G7003" s="23" t="str">
        <f aca="false">IF(E7003&gt;0,"ja","nein")</f>
        <v>ja</v>
      </c>
      <c r="H7003" s="26" t="n">
        <v>70.44</v>
      </c>
      <c r="I7003" s="26" t="n">
        <f aca="false">(H7003/10+IF(N7003=2025,Einstellungen!$B$23,Einstellungen!$C$23))*(1+Einstellungen!$B$10)</f>
        <v>28.32795</v>
      </c>
      <c r="J7003" s="25" t="n">
        <f aca="false">E7003*I7003/100</f>
        <v>0.0920658375</v>
      </c>
      <c r="K7003" s="25" t="n">
        <f aca="false">E7003*Einstellungen!$B$5/100</f>
        <v>0.09425</v>
      </c>
      <c r="L7003" s="23" t="str">
        <f aca="false">IF(I7003&lt;Einstellungen!$B$5,"ja","nein")</f>
        <v>ja</v>
      </c>
      <c r="M7003" s="23" t="s">
        <v>132</v>
      </c>
      <c r="N7003" s="23" t="n">
        <v>2025</v>
      </c>
      <c r="O7003" s="23" t="n">
        <v>2</v>
      </c>
    </row>
    <row r="7004" customFormat="false" ht="15" hidden="false" customHeight="false" outlineLevel="0" collapsed="false">
      <c r="A7004" s="22" t="n">
        <v>45984</v>
      </c>
      <c r="B7004" s="23" t="s">
        <v>109</v>
      </c>
      <c r="C7004" s="23" t="s">
        <v>124</v>
      </c>
      <c r="D7004" s="24" t="n">
        <v>298.2</v>
      </c>
      <c r="E7004" s="25" t="n">
        <f aca="false">MAX(D7004,0)/1000</f>
        <v>0.2982</v>
      </c>
      <c r="F7004" s="25" t="n">
        <f aca="false">MAX(-D7004,0)/1000</f>
        <v>0</v>
      </c>
      <c r="G7004" s="23" t="str">
        <f aca="false">IF(E7004&gt;0,"ja","nein")</f>
        <v>ja</v>
      </c>
      <c r="H7004" s="26" t="n">
        <v>63.23</v>
      </c>
      <c r="I7004" s="26" t="n">
        <f aca="false">(H7004/10+IF(N7004=2025,Einstellungen!$B$23,Einstellungen!$C$23))*(1+Einstellungen!$B$10)</f>
        <v>27.46996</v>
      </c>
      <c r="J7004" s="25" t="n">
        <f aca="false">E7004*I7004/100</f>
        <v>0.08191542072</v>
      </c>
      <c r="K7004" s="25" t="n">
        <f aca="false">E7004*Einstellungen!$B$5/100</f>
        <v>0.086478</v>
      </c>
      <c r="L7004" s="23" t="str">
        <f aca="false">IF(I7004&lt;Einstellungen!$B$5,"ja","nein")</f>
        <v>ja</v>
      </c>
      <c r="M7004" s="23" t="s">
        <v>132</v>
      </c>
      <c r="N7004" s="23" t="n">
        <v>2025</v>
      </c>
      <c r="O7004" s="23" t="n">
        <v>3</v>
      </c>
    </row>
    <row r="7005" customFormat="false" ht="15" hidden="false" customHeight="false" outlineLevel="0" collapsed="false">
      <c r="A7005" s="22" t="n">
        <v>45984</v>
      </c>
      <c r="B7005" s="23" t="s">
        <v>110</v>
      </c>
      <c r="C7005" s="23" t="s">
        <v>124</v>
      </c>
      <c r="D7005" s="24" t="n">
        <v>315.3</v>
      </c>
      <c r="E7005" s="25" t="n">
        <f aca="false">MAX(D7005,0)/1000</f>
        <v>0.3153</v>
      </c>
      <c r="F7005" s="25" t="n">
        <f aca="false">MAX(-D7005,0)/1000</f>
        <v>0</v>
      </c>
      <c r="G7005" s="23" t="str">
        <f aca="false">IF(E7005&gt;0,"ja","nein")</f>
        <v>ja</v>
      </c>
      <c r="H7005" s="26" t="n">
        <v>60.885</v>
      </c>
      <c r="I7005" s="26" t="n">
        <f aca="false">(H7005/10+IF(N7005=2025,Einstellungen!$B$23,Einstellungen!$C$23))*(1+Einstellungen!$B$10)</f>
        <v>27.190905</v>
      </c>
      <c r="J7005" s="25" t="n">
        <f aca="false">E7005*I7005/100</f>
        <v>0.085732923465</v>
      </c>
      <c r="K7005" s="25" t="n">
        <f aca="false">E7005*Einstellungen!$B$5/100</f>
        <v>0.091437</v>
      </c>
      <c r="L7005" s="23" t="str">
        <f aca="false">IF(I7005&lt;Einstellungen!$B$5,"ja","nein")</f>
        <v>ja</v>
      </c>
      <c r="M7005" s="23" t="s">
        <v>132</v>
      </c>
      <c r="N7005" s="23" t="n">
        <v>2025</v>
      </c>
      <c r="O7005" s="23" t="n">
        <v>4</v>
      </c>
    </row>
    <row r="7006" customFormat="false" ht="15" hidden="false" customHeight="false" outlineLevel="0" collapsed="false">
      <c r="A7006" s="22" t="n">
        <v>45984</v>
      </c>
      <c r="B7006" s="23" t="s">
        <v>111</v>
      </c>
      <c r="C7006" s="23" t="s">
        <v>124</v>
      </c>
      <c r="D7006" s="24" t="n">
        <v>307.5</v>
      </c>
      <c r="E7006" s="25" t="n">
        <f aca="false">MAX(D7006,0)/1000</f>
        <v>0.3075</v>
      </c>
      <c r="F7006" s="25" t="n">
        <f aca="false">MAX(-D7006,0)/1000</f>
        <v>0</v>
      </c>
      <c r="G7006" s="23" t="str">
        <f aca="false">IF(E7006&gt;0,"ja","nein")</f>
        <v>ja</v>
      </c>
      <c r="H7006" s="26" t="n">
        <v>64.21</v>
      </c>
      <c r="I7006" s="26" t="n">
        <f aca="false">(H7006/10+IF(N7006=2025,Einstellungen!$B$23,Einstellungen!$C$23))*(1+Einstellungen!$B$10)</f>
        <v>27.58658</v>
      </c>
      <c r="J7006" s="25" t="n">
        <f aca="false">E7006*I7006/100</f>
        <v>0.0848287335</v>
      </c>
      <c r="K7006" s="25" t="n">
        <f aca="false">E7006*Einstellungen!$B$5/100</f>
        <v>0.089175</v>
      </c>
      <c r="L7006" s="23" t="str">
        <f aca="false">IF(I7006&lt;Einstellungen!$B$5,"ja","nein")</f>
        <v>ja</v>
      </c>
      <c r="M7006" s="23" t="s">
        <v>132</v>
      </c>
      <c r="N7006" s="23" t="n">
        <v>2025</v>
      </c>
      <c r="O7006" s="23" t="n">
        <v>5</v>
      </c>
    </row>
    <row r="7007" customFormat="false" ht="15" hidden="false" customHeight="false" outlineLevel="0" collapsed="false">
      <c r="A7007" s="22" t="n">
        <v>45984</v>
      </c>
      <c r="B7007" s="23" t="s">
        <v>112</v>
      </c>
      <c r="C7007" s="23" t="s">
        <v>124</v>
      </c>
      <c r="D7007" s="24" t="n">
        <v>303.9</v>
      </c>
      <c r="E7007" s="25" t="n">
        <f aca="false">MAX(D7007,0)/1000</f>
        <v>0.3039</v>
      </c>
      <c r="F7007" s="25" t="n">
        <f aca="false">MAX(-D7007,0)/1000</f>
        <v>0</v>
      </c>
      <c r="G7007" s="23" t="str">
        <f aca="false">IF(E7007&gt;0,"ja","nein")</f>
        <v>ja</v>
      </c>
      <c r="H7007" s="26" t="n">
        <v>62.03</v>
      </c>
      <c r="I7007" s="26" t="n">
        <f aca="false">(H7007/10+IF(N7007=2025,Einstellungen!$B$23,Einstellungen!$C$23))*(1+Einstellungen!$B$10)</f>
        <v>27.32716</v>
      </c>
      <c r="J7007" s="25" t="n">
        <f aca="false">E7007*I7007/100</f>
        <v>0.08304723924</v>
      </c>
      <c r="K7007" s="25" t="n">
        <f aca="false">E7007*Einstellungen!$B$5/100</f>
        <v>0.088131</v>
      </c>
      <c r="L7007" s="23" t="str">
        <f aca="false">IF(I7007&lt;Einstellungen!$B$5,"ja","nein")</f>
        <v>ja</v>
      </c>
      <c r="M7007" s="23" t="s">
        <v>132</v>
      </c>
      <c r="N7007" s="23" t="n">
        <v>2025</v>
      </c>
      <c r="O7007" s="23" t="n">
        <v>6</v>
      </c>
    </row>
    <row r="7008" customFormat="false" ht="15" hidden="false" customHeight="false" outlineLevel="0" collapsed="false">
      <c r="A7008" s="22" t="n">
        <v>45984</v>
      </c>
      <c r="B7008" s="23" t="s">
        <v>113</v>
      </c>
      <c r="C7008" s="23" t="s">
        <v>124</v>
      </c>
      <c r="D7008" s="24" t="n">
        <v>402.2</v>
      </c>
      <c r="E7008" s="25" t="n">
        <f aca="false">MAX(D7008,0)/1000</f>
        <v>0.4022</v>
      </c>
      <c r="F7008" s="25" t="n">
        <f aca="false">MAX(-D7008,0)/1000</f>
        <v>0</v>
      </c>
      <c r="G7008" s="23" t="str">
        <f aca="false">IF(E7008&gt;0,"ja","nein")</f>
        <v>ja</v>
      </c>
      <c r="H7008" s="26" t="n">
        <v>67.983</v>
      </c>
      <c r="I7008" s="26" t="n">
        <f aca="false">(H7008/10+IF(N7008=2025,Einstellungen!$B$23,Einstellungen!$C$23))*(1+Einstellungen!$B$10)</f>
        <v>28.035567</v>
      </c>
      <c r="J7008" s="25" t="n">
        <f aca="false">E7008*I7008/100</f>
        <v>0.112759050474</v>
      </c>
      <c r="K7008" s="25" t="n">
        <f aca="false">E7008*Einstellungen!$B$5/100</f>
        <v>0.116638</v>
      </c>
      <c r="L7008" s="23" t="str">
        <f aca="false">IF(I7008&lt;Einstellungen!$B$5,"ja","nein")</f>
        <v>ja</v>
      </c>
      <c r="M7008" s="23" t="s">
        <v>132</v>
      </c>
      <c r="N7008" s="23" t="n">
        <v>2025</v>
      </c>
      <c r="O7008" s="23" t="n">
        <v>7</v>
      </c>
    </row>
    <row r="7009" customFormat="false" ht="15" hidden="false" customHeight="false" outlineLevel="0" collapsed="false">
      <c r="A7009" s="22" t="n">
        <v>45984</v>
      </c>
      <c r="B7009" s="23" t="s">
        <v>114</v>
      </c>
      <c r="C7009" s="23" t="s">
        <v>124</v>
      </c>
      <c r="D7009" s="24" t="n">
        <v>281.3</v>
      </c>
      <c r="E7009" s="25" t="n">
        <f aca="false">MAX(D7009,0)/1000</f>
        <v>0.2813</v>
      </c>
      <c r="F7009" s="25" t="n">
        <f aca="false">MAX(-D7009,0)/1000</f>
        <v>0</v>
      </c>
      <c r="G7009" s="23" t="str">
        <f aca="false">IF(E7009&gt;0,"ja","nein")</f>
        <v>ja</v>
      </c>
      <c r="H7009" s="26" t="n">
        <v>67.832</v>
      </c>
      <c r="I7009" s="26" t="n">
        <f aca="false">(H7009/10+IF(N7009=2025,Einstellungen!$B$23,Einstellungen!$C$23))*(1+Einstellungen!$B$10)</f>
        <v>28.017598</v>
      </c>
      <c r="J7009" s="25" t="n">
        <f aca="false">E7009*I7009/100</f>
        <v>0.078813503174</v>
      </c>
      <c r="K7009" s="25" t="n">
        <f aca="false">E7009*Einstellungen!$B$5/100</f>
        <v>0.081577</v>
      </c>
      <c r="L7009" s="23" t="str">
        <f aca="false">IF(I7009&lt;Einstellungen!$B$5,"ja","nein")</f>
        <v>ja</v>
      </c>
      <c r="M7009" s="23" t="s">
        <v>132</v>
      </c>
      <c r="N7009" s="23" t="n">
        <v>2025</v>
      </c>
      <c r="O7009" s="23" t="n">
        <v>8</v>
      </c>
    </row>
    <row r="7010" customFormat="false" ht="15" hidden="false" customHeight="false" outlineLevel="0" collapsed="false">
      <c r="A7010" s="22" t="n">
        <v>45984</v>
      </c>
      <c r="B7010" s="23" t="s">
        <v>115</v>
      </c>
      <c r="C7010" s="23" t="s">
        <v>124</v>
      </c>
      <c r="D7010" s="24" t="n">
        <v>-87.9</v>
      </c>
      <c r="E7010" s="25" t="n">
        <f aca="false">MAX(D7010,0)/1000</f>
        <v>0</v>
      </c>
      <c r="F7010" s="25" t="n">
        <f aca="false">MAX(-D7010,0)/1000</f>
        <v>0.0879</v>
      </c>
      <c r="G7010" s="23" t="str">
        <f aca="false">IF(E7010&gt;0,"ja","nein")</f>
        <v>nein</v>
      </c>
      <c r="H7010" s="26" t="n">
        <v>65.96</v>
      </c>
      <c r="I7010" s="26" t="n">
        <f aca="false">(H7010/10+IF(N7010=2025,Einstellungen!$B$23,Einstellungen!$C$23))*(1+Einstellungen!$B$10)</f>
        <v>27.79483</v>
      </c>
      <c r="J7010" s="25" t="n">
        <f aca="false">E7010*I7010/100</f>
        <v>0</v>
      </c>
      <c r="K7010" s="25" t="n">
        <f aca="false">E7010*Einstellungen!$B$5/100</f>
        <v>0</v>
      </c>
      <c r="L7010" s="23" t="str">
        <f aca="false">IF(I7010&lt;Einstellungen!$B$5,"ja","nein")</f>
        <v>ja</v>
      </c>
      <c r="M7010" s="23" t="s">
        <v>132</v>
      </c>
      <c r="N7010" s="23" t="n">
        <v>2025</v>
      </c>
      <c r="O7010" s="23" t="n">
        <v>9</v>
      </c>
    </row>
    <row r="7011" customFormat="false" ht="15" hidden="false" customHeight="false" outlineLevel="0" collapsed="false">
      <c r="A7011" s="22" t="n">
        <v>45984</v>
      </c>
      <c r="B7011" s="23" t="s">
        <v>116</v>
      </c>
      <c r="C7011" s="23" t="s">
        <v>124</v>
      </c>
      <c r="D7011" s="24" t="n">
        <v>-750.2</v>
      </c>
      <c r="E7011" s="25" t="n">
        <f aca="false">MAX(D7011,0)/1000</f>
        <v>0</v>
      </c>
      <c r="F7011" s="25" t="n">
        <f aca="false">MAX(-D7011,0)/1000</f>
        <v>0.7502</v>
      </c>
      <c r="G7011" s="23" t="str">
        <f aca="false">IF(E7011&gt;0,"ja","nein")</f>
        <v>nein</v>
      </c>
      <c r="H7011" s="26" t="n">
        <v>65.985</v>
      </c>
      <c r="I7011" s="26" t="n">
        <f aca="false">(H7011/10+IF(N7011=2025,Einstellungen!$B$23,Einstellungen!$C$23))*(1+Einstellungen!$B$10)</f>
        <v>27.797805</v>
      </c>
      <c r="J7011" s="25" t="n">
        <f aca="false">E7011*I7011/100</f>
        <v>0</v>
      </c>
      <c r="K7011" s="25" t="n">
        <f aca="false">E7011*Einstellungen!$B$5/100</f>
        <v>0</v>
      </c>
      <c r="L7011" s="23" t="str">
        <f aca="false">IF(I7011&lt;Einstellungen!$B$5,"ja","nein")</f>
        <v>ja</v>
      </c>
      <c r="M7011" s="23" t="s">
        <v>132</v>
      </c>
      <c r="N7011" s="23" t="n">
        <v>2025</v>
      </c>
      <c r="O7011" s="23" t="n">
        <v>10</v>
      </c>
    </row>
    <row r="7012" customFormat="false" ht="15" hidden="false" customHeight="false" outlineLevel="0" collapsed="false">
      <c r="A7012" s="22" t="n">
        <v>45984</v>
      </c>
      <c r="B7012" s="23" t="s">
        <v>117</v>
      </c>
      <c r="C7012" s="23" t="s">
        <v>124</v>
      </c>
      <c r="D7012" s="24" t="n">
        <v>-626</v>
      </c>
      <c r="E7012" s="25" t="n">
        <f aca="false">MAX(D7012,0)/1000</f>
        <v>0</v>
      </c>
      <c r="F7012" s="25" t="n">
        <f aca="false">MAX(-D7012,0)/1000</f>
        <v>0.626</v>
      </c>
      <c r="G7012" s="23" t="str">
        <f aca="false">IF(E7012&gt;0,"ja","nein")</f>
        <v>nein</v>
      </c>
      <c r="H7012" s="26" t="n">
        <v>66.69</v>
      </c>
      <c r="I7012" s="26" t="n">
        <f aca="false">(H7012/10+IF(N7012=2025,Einstellungen!$B$23,Einstellungen!$C$23))*(1+Einstellungen!$B$10)</f>
        <v>27.8817</v>
      </c>
      <c r="J7012" s="25" t="n">
        <f aca="false">E7012*I7012/100</f>
        <v>0</v>
      </c>
      <c r="K7012" s="25" t="n">
        <f aca="false">E7012*Einstellungen!$B$5/100</f>
        <v>0</v>
      </c>
      <c r="L7012" s="23" t="str">
        <f aca="false">IF(I7012&lt;Einstellungen!$B$5,"ja","nein")</f>
        <v>ja</v>
      </c>
      <c r="M7012" s="23" t="s">
        <v>132</v>
      </c>
      <c r="N7012" s="23" t="n">
        <v>2025</v>
      </c>
      <c r="O7012" s="23" t="n">
        <v>11</v>
      </c>
    </row>
    <row r="7013" customFormat="false" ht="15" hidden="false" customHeight="false" outlineLevel="0" collapsed="false">
      <c r="A7013" s="22" t="n">
        <v>45984</v>
      </c>
      <c r="B7013" s="23" t="s">
        <v>118</v>
      </c>
      <c r="C7013" s="23" t="s">
        <v>124</v>
      </c>
      <c r="D7013" s="24" t="n">
        <v>-74.9</v>
      </c>
      <c r="E7013" s="25" t="n">
        <f aca="false">MAX(D7013,0)/1000</f>
        <v>0</v>
      </c>
      <c r="F7013" s="25" t="n">
        <f aca="false">MAX(-D7013,0)/1000</f>
        <v>0.0749</v>
      </c>
      <c r="G7013" s="23" t="str">
        <f aca="false">IF(E7013&gt;0,"ja","nein")</f>
        <v>nein</v>
      </c>
      <c r="H7013" s="26" t="n">
        <v>67.862</v>
      </c>
      <c r="I7013" s="26" t="n">
        <f aca="false">(H7013/10+IF(N7013=2025,Einstellungen!$B$23,Einstellungen!$C$23))*(1+Einstellungen!$B$10)</f>
        <v>28.021168</v>
      </c>
      <c r="J7013" s="25" t="n">
        <f aca="false">E7013*I7013/100</f>
        <v>0</v>
      </c>
      <c r="K7013" s="25" t="n">
        <f aca="false">E7013*Einstellungen!$B$5/100</f>
        <v>0</v>
      </c>
      <c r="L7013" s="23" t="str">
        <f aca="false">IF(I7013&lt;Einstellungen!$B$5,"ja","nein")</f>
        <v>ja</v>
      </c>
      <c r="M7013" s="23" t="s">
        <v>132</v>
      </c>
      <c r="N7013" s="23" t="n">
        <v>2025</v>
      </c>
      <c r="O7013" s="23" t="n">
        <v>12</v>
      </c>
    </row>
    <row r="7014" customFormat="false" ht="15" hidden="false" customHeight="false" outlineLevel="0" collapsed="false">
      <c r="A7014" s="22" t="n">
        <v>45984</v>
      </c>
      <c r="B7014" s="23" t="s">
        <v>119</v>
      </c>
      <c r="C7014" s="23" t="s">
        <v>124</v>
      </c>
      <c r="D7014" s="24" t="n">
        <v>32.9</v>
      </c>
      <c r="E7014" s="25" t="n">
        <f aca="false">MAX(D7014,0)/1000</f>
        <v>0.0329</v>
      </c>
      <c r="F7014" s="25" t="n">
        <f aca="false">MAX(-D7014,0)/1000</f>
        <v>0</v>
      </c>
      <c r="G7014" s="23" t="str">
        <f aca="false">IF(E7014&gt;0,"ja","nein")</f>
        <v>ja</v>
      </c>
      <c r="H7014" s="26" t="n">
        <v>65.458</v>
      </c>
      <c r="I7014" s="26" t="n">
        <f aca="false">(H7014/10+IF(N7014=2025,Einstellungen!$B$23,Einstellungen!$C$23))*(1+Einstellungen!$B$10)</f>
        <v>27.735092</v>
      </c>
      <c r="J7014" s="25" t="n">
        <f aca="false">E7014*I7014/100</f>
        <v>0.009124845268</v>
      </c>
      <c r="K7014" s="25" t="n">
        <f aca="false">E7014*Einstellungen!$B$5/100</f>
        <v>0.009541</v>
      </c>
      <c r="L7014" s="23" t="str">
        <f aca="false">IF(I7014&lt;Einstellungen!$B$5,"ja","nein")</f>
        <v>ja</v>
      </c>
      <c r="M7014" s="23" t="s">
        <v>132</v>
      </c>
      <c r="N7014" s="23" t="n">
        <v>2025</v>
      </c>
      <c r="O7014" s="23" t="n">
        <v>13</v>
      </c>
    </row>
    <row r="7015" customFormat="false" ht="15" hidden="false" customHeight="false" outlineLevel="0" collapsed="false">
      <c r="A7015" s="22" t="n">
        <v>45984</v>
      </c>
      <c r="B7015" s="23" t="s">
        <v>120</v>
      </c>
      <c r="C7015" s="23" t="s">
        <v>124</v>
      </c>
      <c r="D7015" s="24" t="n">
        <v>-13.3</v>
      </c>
      <c r="E7015" s="25" t="n">
        <f aca="false">MAX(D7015,0)/1000</f>
        <v>0</v>
      </c>
      <c r="F7015" s="25" t="n">
        <f aca="false">MAX(-D7015,0)/1000</f>
        <v>0.0133</v>
      </c>
      <c r="G7015" s="23" t="str">
        <f aca="false">IF(E7015&gt;0,"ja","nein")</f>
        <v>nein</v>
      </c>
      <c r="H7015" s="26" t="n">
        <v>69.428</v>
      </c>
      <c r="I7015" s="26" t="n">
        <f aca="false">(H7015/10+IF(N7015=2025,Einstellungen!$B$23,Einstellungen!$C$23))*(1+Einstellungen!$B$10)</f>
        <v>28.207522</v>
      </c>
      <c r="J7015" s="25" t="n">
        <f aca="false">E7015*I7015/100</f>
        <v>0</v>
      </c>
      <c r="K7015" s="25" t="n">
        <f aca="false">E7015*Einstellungen!$B$5/100</f>
        <v>0</v>
      </c>
      <c r="L7015" s="23" t="str">
        <f aca="false">IF(I7015&lt;Einstellungen!$B$5,"ja","nein")</f>
        <v>ja</v>
      </c>
      <c r="M7015" s="23" t="s">
        <v>132</v>
      </c>
      <c r="N7015" s="23" t="n">
        <v>2025</v>
      </c>
      <c r="O7015" s="23" t="n">
        <v>14</v>
      </c>
    </row>
    <row r="7016" customFormat="false" ht="15" hidden="false" customHeight="false" outlineLevel="0" collapsed="false">
      <c r="A7016" s="22" t="n">
        <v>45984</v>
      </c>
      <c r="B7016" s="23" t="s">
        <v>104</v>
      </c>
      <c r="C7016" s="23" t="s">
        <v>124</v>
      </c>
      <c r="D7016" s="24" t="n">
        <v>7.9</v>
      </c>
      <c r="E7016" s="25" t="n">
        <f aca="false">MAX(D7016,0)/1000</f>
        <v>0.0079</v>
      </c>
      <c r="F7016" s="25" t="n">
        <f aca="false">MAX(-D7016,0)/1000</f>
        <v>0</v>
      </c>
      <c r="G7016" s="23" t="str">
        <f aca="false">IF(E7016&gt;0,"ja","nein")</f>
        <v>ja</v>
      </c>
      <c r="H7016" s="26" t="n">
        <v>77.29</v>
      </c>
      <c r="I7016" s="26" t="n">
        <f aca="false">(H7016/10+IF(N7016=2025,Einstellungen!$B$23,Einstellungen!$C$23))*(1+Einstellungen!$B$10)</f>
        <v>29.1431</v>
      </c>
      <c r="J7016" s="25" t="n">
        <f aca="false">E7016*I7016/100</f>
        <v>0.0023023049</v>
      </c>
      <c r="K7016" s="25" t="n">
        <f aca="false">E7016*Einstellungen!$B$5/100</f>
        <v>0.002291</v>
      </c>
      <c r="L7016" s="23" t="str">
        <f aca="false">IF(I7016&lt;Einstellungen!$B$5,"ja","nein")</f>
        <v>nein</v>
      </c>
      <c r="M7016" s="23" t="s">
        <v>132</v>
      </c>
      <c r="N7016" s="23" t="n">
        <v>2025</v>
      </c>
      <c r="O7016" s="23" t="n">
        <v>15</v>
      </c>
    </row>
    <row r="7017" customFormat="false" ht="15" hidden="false" customHeight="false" outlineLevel="0" collapsed="false">
      <c r="A7017" s="22" t="n">
        <v>45984</v>
      </c>
      <c r="B7017" s="23" t="s">
        <v>105</v>
      </c>
      <c r="C7017" s="23" t="s">
        <v>124</v>
      </c>
      <c r="D7017" s="24" t="n">
        <v>-7.9</v>
      </c>
      <c r="E7017" s="25" t="n">
        <f aca="false">MAX(D7017,0)/1000</f>
        <v>0</v>
      </c>
      <c r="F7017" s="25" t="n">
        <f aca="false">MAX(-D7017,0)/1000</f>
        <v>0.0079</v>
      </c>
      <c r="G7017" s="23" t="str">
        <f aca="false">IF(E7017&gt;0,"ja","nein")</f>
        <v>nein</v>
      </c>
      <c r="H7017" s="26" t="n">
        <v>77.888</v>
      </c>
      <c r="I7017" s="26" t="n">
        <f aca="false">(H7017/10+IF(N7017=2025,Einstellungen!$B$23,Einstellungen!$C$23))*(1+Einstellungen!$B$10)</f>
        <v>29.214262</v>
      </c>
      <c r="J7017" s="25" t="n">
        <f aca="false">E7017*I7017/100</f>
        <v>0</v>
      </c>
      <c r="K7017" s="25" t="n">
        <f aca="false">E7017*Einstellungen!$B$5/100</f>
        <v>0</v>
      </c>
      <c r="L7017" s="23" t="str">
        <f aca="false">IF(I7017&lt;Einstellungen!$B$5,"ja","nein")</f>
        <v>nein</v>
      </c>
      <c r="M7017" s="23" t="s">
        <v>132</v>
      </c>
      <c r="N7017" s="23" t="n">
        <v>2025</v>
      </c>
      <c r="O7017" s="23" t="n">
        <v>16</v>
      </c>
    </row>
    <row r="7018" customFormat="false" ht="15" hidden="false" customHeight="false" outlineLevel="0" collapsed="false">
      <c r="A7018" s="22" t="n">
        <v>45984</v>
      </c>
      <c r="B7018" s="23" t="s">
        <v>97</v>
      </c>
      <c r="C7018" s="23" t="s">
        <v>124</v>
      </c>
      <c r="D7018" s="24" t="n">
        <v>52</v>
      </c>
      <c r="E7018" s="25" t="n">
        <f aca="false">MAX(D7018,0)/1000</f>
        <v>0.052</v>
      </c>
      <c r="F7018" s="25" t="n">
        <f aca="false">MAX(-D7018,0)/1000</f>
        <v>0</v>
      </c>
      <c r="G7018" s="23" t="str">
        <f aca="false">IF(E7018&gt;0,"ja","nein")</f>
        <v>ja</v>
      </c>
      <c r="H7018" s="26" t="n">
        <v>80.84</v>
      </c>
      <c r="I7018" s="26" t="n">
        <f aca="false">(H7018/10+IF(N7018=2025,Einstellungen!$B$23,Einstellungen!$C$23))*(1+Einstellungen!$B$10)</f>
        <v>29.56555</v>
      </c>
      <c r="J7018" s="25" t="n">
        <f aca="false">E7018*I7018/100</f>
        <v>0.015374086</v>
      </c>
      <c r="K7018" s="25" t="n">
        <f aca="false">E7018*Einstellungen!$B$5/100</f>
        <v>0.01508</v>
      </c>
      <c r="L7018" s="23" t="str">
        <f aca="false">IF(I7018&lt;Einstellungen!$B$5,"ja","nein")</f>
        <v>nein</v>
      </c>
      <c r="M7018" s="23" t="s">
        <v>132</v>
      </c>
      <c r="N7018" s="23" t="n">
        <v>2025</v>
      </c>
      <c r="O7018" s="23" t="n">
        <v>17</v>
      </c>
    </row>
    <row r="7019" customFormat="false" ht="15" hidden="false" customHeight="false" outlineLevel="0" collapsed="false">
      <c r="A7019" s="22" t="n">
        <v>45984</v>
      </c>
      <c r="B7019" s="23" t="s">
        <v>99</v>
      </c>
      <c r="C7019" s="23" t="s">
        <v>124</v>
      </c>
      <c r="D7019" s="24" t="n">
        <v>324.9</v>
      </c>
      <c r="E7019" s="25" t="n">
        <f aca="false">MAX(D7019,0)/1000</f>
        <v>0.3249</v>
      </c>
      <c r="F7019" s="25" t="n">
        <f aca="false">MAX(-D7019,0)/1000</f>
        <v>0</v>
      </c>
      <c r="G7019" s="23" t="str">
        <f aca="false">IF(E7019&gt;0,"ja","nein")</f>
        <v>ja</v>
      </c>
      <c r="H7019" s="26" t="n">
        <v>82.542</v>
      </c>
      <c r="I7019" s="26" t="n">
        <f aca="false">(H7019/10+IF(N7019=2025,Einstellungen!$B$23,Einstellungen!$C$23))*(1+Einstellungen!$B$10)</f>
        <v>29.768088</v>
      </c>
      <c r="J7019" s="25" t="n">
        <f aca="false">E7019*I7019/100</f>
        <v>0.096716517912</v>
      </c>
      <c r="K7019" s="25" t="n">
        <f aca="false">E7019*Einstellungen!$B$5/100</f>
        <v>0.094221</v>
      </c>
      <c r="L7019" s="23" t="str">
        <f aca="false">IF(I7019&lt;Einstellungen!$B$5,"ja","nein")</f>
        <v>nein</v>
      </c>
      <c r="M7019" s="23" t="s">
        <v>132</v>
      </c>
      <c r="N7019" s="23" t="n">
        <v>2025</v>
      </c>
      <c r="O7019" s="23" t="n">
        <v>18</v>
      </c>
    </row>
    <row r="7020" customFormat="false" ht="15" hidden="false" customHeight="false" outlineLevel="0" collapsed="false">
      <c r="A7020" s="22" t="n">
        <v>45984</v>
      </c>
      <c r="B7020" s="23" t="s">
        <v>100</v>
      </c>
      <c r="C7020" s="23" t="s">
        <v>124</v>
      </c>
      <c r="D7020" s="24" t="n">
        <v>28.7</v>
      </c>
      <c r="E7020" s="25" t="n">
        <f aca="false">MAX(D7020,0)/1000</f>
        <v>0.0287</v>
      </c>
      <c r="F7020" s="25" t="n">
        <f aca="false">MAX(-D7020,0)/1000</f>
        <v>0</v>
      </c>
      <c r="G7020" s="23" t="str">
        <f aca="false">IF(E7020&gt;0,"ja","nein")</f>
        <v>ja</v>
      </c>
      <c r="H7020" s="26" t="n">
        <v>83.797</v>
      </c>
      <c r="I7020" s="26" t="n">
        <f aca="false">(H7020/10+IF(N7020=2025,Einstellungen!$B$23,Einstellungen!$C$23))*(1+Einstellungen!$B$10)</f>
        <v>29.917433</v>
      </c>
      <c r="J7020" s="25" t="n">
        <f aca="false">E7020*I7020/100</f>
        <v>0.008586303271</v>
      </c>
      <c r="K7020" s="25" t="n">
        <f aca="false">E7020*Einstellungen!$B$5/100</f>
        <v>0.008323</v>
      </c>
      <c r="L7020" s="23" t="str">
        <f aca="false">IF(I7020&lt;Einstellungen!$B$5,"ja","nein")</f>
        <v>nein</v>
      </c>
      <c r="M7020" s="23" t="s">
        <v>132</v>
      </c>
      <c r="N7020" s="23" t="n">
        <v>2025</v>
      </c>
      <c r="O7020" s="23" t="n">
        <v>19</v>
      </c>
    </row>
    <row r="7021" customFormat="false" ht="15" hidden="false" customHeight="false" outlineLevel="0" collapsed="false">
      <c r="A7021" s="22" t="n">
        <v>45984</v>
      </c>
      <c r="B7021" s="23" t="s">
        <v>92</v>
      </c>
      <c r="C7021" s="23" t="s">
        <v>124</v>
      </c>
      <c r="D7021" s="24" t="n">
        <v>147.6</v>
      </c>
      <c r="E7021" s="25" t="n">
        <f aca="false">MAX(D7021,0)/1000</f>
        <v>0.1476</v>
      </c>
      <c r="F7021" s="25" t="n">
        <f aca="false">MAX(-D7021,0)/1000</f>
        <v>0</v>
      </c>
      <c r="G7021" s="23" t="str">
        <f aca="false">IF(E7021&gt;0,"ja","nein")</f>
        <v>ja</v>
      </c>
      <c r="H7021" s="26" t="n">
        <v>77.412</v>
      </c>
      <c r="I7021" s="26" t="n">
        <f aca="false">(H7021/10+IF(N7021=2025,Einstellungen!$B$23,Einstellungen!$C$23))*(1+Einstellungen!$B$10)</f>
        <v>29.157618</v>
      </c>
      <c r="J7021" s="25" t="n">
        <f aca="false">E7021*I7021/100</f>
        <v>0.043036644168</v>
      </c>
      <c r="K7021" s="25" t="n">
        <f aca="false">E7021*Einstellungen!$B$5/100</f>
        <v>0.042804</v>
      </c>
      <c r="L7021" s="23" t="str">
        <f aca="false">IF(I7021&lt;Einstellungen!$B$5,"ja","nein")</f>
        <v>nein</v>
      </c>
      <c r="M7021" s="23" t="s">
        <v>132</v>
      </c>
      <c r="N7021" s="23" t="n">
        <v>2025</v>
      </c>
      <c r="O7021" s="23" t="n">
        <v>20</v>
      </c>
    </row>
    <row r="7022" customFormat="false" ht="15" hidden="false" customHeight="false" outlineLevel="0" collapsed="false">
      <c r="A7022" s="22" t="n">
        <v>45984</v>
      </c>
      <c r="B7022" s="23" t="s">
        <v>95</v>
      </c>
      <c r="C7022" s="23" t="s">
        <v>124</v>
      </c>
      <c r="D7022" s="24" t="n">
        <v>2.2</v>
      </c>
      <c r="E7022" s="25" t="n">
        <f aca="false">MAX(D7022,0)/1000</f>
        <v>0.0022</v>
      </c>
      <c r="F7022" s="25" t="n">
        <f aca="false">MAX(-D7022,0)/1000</f>
        <v>0</v>
      </c>
      <c r="G7022" s="23" t="str">
        <f aca="false">IF(E7022&gt;0,"ja","nein")</f>
        <v>ja</v>
      </c>
      <c r="H7022" s="26" t="n">
        <v>74.16</v>
      </c>
      <c r="I7022" s="26" t="n">
        <f aca="false">(H7022/10+IF(N7022=2025,Einstellungen!$B$23,Einstellungen!$C$23))*(1+Einstellungen!$B$10)</f>
        <v>28.77063</v>
      </c>
      <c r="J7022" s="25" t="n">
        <f aca="false">E7022*I7022/100</f>
        <v>0.00063295386</v>
      </c>
      <c r="K7022" s="25" t="n">
        <f aca="false">E7022*Einstellungen!$B$5/100</f>
        <v>0.000638</v>
      </c>
      <c r="L7022" s="23" t="str">
        <f aca="false">IF(I7022&lt;Einstellungen!$B$5,"ja","nein")</f>
        <v>ja</v>
      </c>
      <c r="M7022" s="23" t="s">
        <v>132</v>
      </c>
      <c r="N7022" s="23" t="n">
        <v>2025</v>
      </c>
      <c r="O7022" s="23" t="n">
        <v>21</v>
      </c>
    </row>
    <row r="7023" customFormat="false" ht="15" hidden="false" customHeight="false" outlineLevel="0" collapsed="false">
      <c r="A7023" s="22" t="n">
        <v>45984</v>
      </c>
      <c r="B7023" s="23" t="s">
        <v>96</v>
      </c>
      <c r="C7023" s="23" t="s">
        <v>124</v>
      </c>
      <c r="D7023" s="24" t="n">
        <v>-9.2</v>
      </c>
      <c r="E7023" s="25" t="n">
        <f aca="false">MAX(D7023,0)/1000</f>
        <v>0</v>
      </c>
      <c r="F7023" s="25" t="n">
        <f aca="false">MAX(-D7023,0)/1000</f>
        <v>0.0092</v>
      </c>
      <c r="G7023" s="23" t="str">
        <f aca="false">IF(E7023&gt;0,"ja","nein")</f>
        <v>nein</v>
      </c>
      <c r="H7023" s="26" t="n">
        <v>75.168</v>
      </c>
      <c r="I7023" s="26" t="n">
        <f aca="false">(H7023/10+IF(N7023=2025,Einstellungen!$B$23,Einstellungen!$C$23))*(1+Einstellungen!$B$10)</f>
        <v>28.890582</v>
      </c>
      <c r="J7023" s="25" t="n">
        <f aca="false">E7023*I7023/100</f>
        <v>0</v>
      </c>
      <c r="K7023" s="25" t="n">
        <f aca="false">E7023*Einstellungen!$B$5/100</f>
        <v>0</v>
      </c>
      <c r="L7023" s="23" t="str">
        <f aca="false">IF(I7023&lt;Einstellungen!$B$5,"ja","nein")</f>
        <v>ja</v>
      </c>
      <c r="M7023" s="23" t="s">
        <v>132</v>
      </c>
      <c r="N7023" s="23" t="n">
        <v>2025</v>
      </c>
      <c r="O7023" s="23" t="n">
        <v>22</v>
      </c>
    </row>
    <row r="7024" customFormat="false" ht="15" hidden="false" customHeight="false" outlineLevel="0" collapsed="false">
      <c r="A7024" s="22" t="n">
        <v>45984</v>
      </c>
      <c r="B7024" s="23" t="s">
        <v>101</v>
      </c>
      <c r="C7024" s="23" t="s">
        <v>124</v>
      </c>
      <c r="D7024" s="24" t="n">
        <v>-34.8</v>
      </c>
      <c r="E7024" s="25" t="n">
        <f aca="false">MAX(D7024,0)/1000</f>
        <v>0</v>
      </c>
      <c r="F7024" s="25" t="n">
        <f aca="false">MAX(-D7024,0)/1000</f>
        <v>0.0348</v>
      </c>
      <c r="G7024" s="23" t="str">
        <f aca="false">IF(E7024&gt;0,"ja","nein")</f>
        <v>nein</v>
      </c>
      <c r="H7024" s="26" t="n">
        <v>71.263</v>
      </c>
      <c r="I7024" s="26" t="n">
        <f aca="false">(H7024/10+IF(N7024=2025,Einstellungen!$B$23,Einstellungen!$C$23))*(1+Einstellungen!$B$10)</f>
        <v>28.425887</v>
      </c>
      <c r="J7024" s="25" t="n">
        <f aca="false">E7024*I7024/100</f>
        <v>0</v>
      </c>
      <c r="K7024" s="25" t="n">
        <f aca="false">E7024*Einstellungen!$B$5/100</f>
        <v>0</v>
      </c>
      <c r="L7024" s="23" t="str">
        <f aca="false">IF(I7024&lt;Einstellungen!$B$5,"ja","nein")</f>
        <v>ja</v>
      </c>
      <c r="M7024" s="23" t="s">
        <v>132</v>
      </c>
      <c r="N7024" s="23" t="n">
        <v>2025</v>
      </c>
      <c r="O7024" s="23" t="n">
        <v>23</v>
      </c>
    </row>
    <row r="7025" customFormat="false" ht="15" hidden="false" customHeight="false" outlineLevel="0" collapsed="false">
      <c r="A7025" s="22" t="n">
        <v>45985</v>
      </c>
      <c r="B7025" s="23" t="s">
        <v>102</v>
      </c>
      <c r="C7025" s="23" t="s">
        <v>93</v>
      </c>
      <c r="D7025" s="24" t="n">
        <v>48.3</v>
      </c>
      <c r="E7025" s="25" t="n">
        <f aca="false">MAX(D7025,0)/1000</f>
        <v>0.0483</v>
      </c>
      <c r="F7025" s="25" t="n">
        <f aca="false">MAX(-D7025,0)/1000</f>
        <v>0</v>
      </c>
      <c r="G7025" s="23" t="str">
        <f aca="false">IF(E7025&gt;0,"ja","nein")</f>
        <v>ja</v>
      </c>
      <c r="H7025" s="26" t="n">
        <v>72.457</v>
      </c>
      <c r="I7025" s="26" t="n">
        <f aca="false">(H7025/10+IF(N7025=2025,Einstellungen!$B$23,Einstellungen!$C$23))*(1+Einstellungen!$B$10)</f>
        <v>28.567973</v>
      </c>
      <c r="J7025" s="25" t="n">
        <f aca="false">E7025*I7025/100</f>
        <v>0.013798330959</v>
      </c>
      <c r="K7025" s="25" t="n">
        <f aca="false">E7025*Einstellungen!$B$5/100</f>
        <v>0.014007</v>
      </c>
      <c r="L7025" s="23" t="str">
        <f aca="false">IF(I7025&lt;Einstellungen!$B$5,"ja","nein")</f>
        <v>ja</v>
      </c>
      <c r="M7025" s="23" t="s">
        <v>132</v>
      </c>
      <c r="N7025" s="23" t="n">
        <v>2025</v>
      </c>
      <c r="O7025" s="23" t="n">
        <v>0</v>
      </c>
    </row>
    <row r="7026" customFormat="false" ht="15" hidden="false" customHeight="false" outlineLevel="0" collapsed="false">
      <c r="A7026" s="22" t="n">
        <v>45985</v>
      </c>
      <c r="B7026" s="23" t="s">
        <v>107</v>
      </c>
      <c r="C7026" s="23" t="s">
        <v>93</v>
      </c>
      <c r="D7026" s="24" t="n">
        <v>25.5</v>
      </c>
      <c r="E7026" s="25" t="n">
        <f aca="false">MAX(D7026,0)/1000</f>
        <v>0.0255</v>
      </c>
      <c r="F7026" s="25" t="n">
        <f aca="false">MAX(-D7026,0)/1000</f>
        <v>0</v>
      </c>
      <c r="G7026" s="23" t="str">
        <f aca="false">IF(E7026&gt;0,"ja","nein")</f>
        <v>ja</v>
      </c>
      <c r="H7026" s="26" t="n">
        <v>70.062</v>
      </c>
      <c r="I7026" s="26" t="n">
        <f aca="false">(H7026/10+IF(N7026=2025,Einstellungen!$B$23,Einstellungen!$C$23))*(1+Einstellungen!$B$10)</f>
        <v>28.282968</v>
      </c>
      <c r="J7026" s="25" t="n">
        <f aca="false">E7026*I7026/100</f>
        <v>0.00721215684</v>
      </c>
      <c r="K7026" s="25" t="n">
        <f aca="false">E7026*Einstellungen!$B$5/100</f>
        <v>0.007395</v>
      </c>
      <c r="L7026" s="23" t="str">
        <f aca="false">IF(I7026&lt;Einstellungen!$B$5,"ja","nein")</f>
        <v>ja</v>
      </c>
      <c r="M7026" s="23" t="s">
        <v>132</v>
      </c>
      <c r="N7026" s="23" t="n">
        <v>2025</v>
      </c>
      <c r="O7026" s="23" t="n">
        <v>1</v>
      </c>
    </row>
    <row r="7027" customFormat="false" ht="15" hidden="false" customHeight="false" outlineLevel="0" collapsed="false">
      <c r="A7027" s="22" t="n">
        <v>45985</v>
      </c>
      <c r="B7027" s="23" t="s">
        <v>108</v>
      </c>
      <c r="C7027" s="23" t="s">
        <v>93</v>
      </c>
      <c r="D7027" s="24" t="n">
        <v>-17.4</v>
      </c>
      <c r="E7027" s="25" t="n">
        <f aca="false">MAX(D7027,0)/1000</f>
        <v>0</v>
      </c>
      <c r="F7027" s="25" t="n">
        <f aca="false">MAX(-D7027,0)/1000</f>
        <v>0.0174</v>
      </c>
      <c r="G7027" s="23" t="str">
        <f aca="false">IF(E7027&gt;0,"ja","nein")</f>
        <v>nein</v>
      </c>
      <c r="H7027" s="26" t="n">
        <v>72.255</v>
      </c>
      <c r="I7027" s="26" t="n">
        <f aca="false">(H7027/10+IF(N7027=2025,Einstellungen!$B$23,Einstellungen!$C$23))*(1+Einstellungen!$B$10)</f>
        <v>28.543935</v>
      </c>
      <c r="J7027" s="25" t="n">
        <f aca="false">E7027*I7027/100</f>
        <v>0</v>
      </c>
      <c r="K7027" s="25" t="n">
        <f aca="false">E7027*Einstellungen!$B$5/100</f>
        <v>0</v>
      </c>
      <c r="L7027" s="23" t="str">
        <f aca="false">IF(I7027&lt;Einstellungen!$B$5,"ja","nein")</f>
        <v>ja</v>
      </c>
      <c r="M7027" s="23" t="s">
        <v>132</v>
      </c>
      <c r="N7027" s="23" t="n">
        <v>2025</v>
      </c>
      <c r="O7027" s="23" t="n">
        <v>2</v>
      </c>
    </row>
    <row r="7028" customFormat="false" ht="15" hidden="false" customHeight="false" outlineLevel="0" collapsed="false">
      <c r="A7028" s="22" t="n">
        <v>45985</v>
      </c>
      <c r="B7028" s="23" t="s">
        <v>109</v>
      </c>
      <c r="C7028" s="23" t="s">
        <v>93</v>
      </c>
      <c r="D7028" s="24" t="n">
        <v>-10.1</v>
      </c>
      <c r="E7028" s="25" t="n">
        <f aca="false">MAX(D7028,0)/1000</f>
        <v>0</v>
      </c>
      <c r="F7028" s="25" t="n">
        <f aca="false">MAX(-D7028,0)/1000</f>
        <v>0.0101</v>
      </c>
      <c r="G7028" s="23" t="str">
        <f aca="false">IF(E7028&gt;0,"ja","nein")</f>
        <v>nein</v>
      </c>
      <c r="H7028" s="26" t="n">
        <v>73.275</v>
      </c>
      <c r="I7028" s="26" t="n">
        <f aca="false">(H7028/10+IF(N7028=2025,Einstellungen!$B$23,Einstellungen!$C$23))*(1+Einstellungen!$B$10)</f>
        <v>28.665315</v>
      </c>
      <c r="J7028" s="25" t="n">
        <f aca="false">E7028*I7028/100</f>
        <v>0</v>
      </c>
      <c r="K7028" s="25" t="n">
        <f aca="false">E7028*Einstellungen!$B$5/100</f>
        <v>0</v>
      </c>
      <c r="L7028" s="23" t="str">
        <f aca="false">IF(I7028&lt;Einstellungen!$B$5,"ja","nein")</f>
        <v>ja</v>
      </c>
      <c r="M7028" s="23" t="s">
        <v>132</v>
      </c>
      <c r="N7028" s="23" t="n">
        <v>2025</v>
      </c>
      <c r="O7028" s="23" t="n">
        <v>3</v>
      </c>
    </row>
    <row r="7029" customFormat="false" ht="15" hidden="false" customHeight="false" outlineLevel="0" collapsed="false">
      <c r="A7029" s="22" t="n">
        <v>45985</v>
      </c>
      <c r="B7029" s="23" t="s">
        <v>110</v>
      </c>
      <c r="C7029" s="23" t="s">
        <v>93</v>
      </c>
      <c r="D7029" s="24" t="n">
        <v>235.2</v>
      </c>
      <c r="E7029" s="25" t="n">
        <f aca="false">MAX(D7029,0)/1000</f>
        <v>0.2352</v>
      </c>
      <c r="F7029" s="25" t="n">
        <f aca="false">MAX(-D7029,0)/1000</f>
        <v>0</v>
      </c>
      <c r="G7029" s="23" t="str">
        <f aca="false">IF(E7029&gt;0,"ja","nein")</f>
        <v>ja</v>
      </c>
      <c r="H7029" s="26" t="n">
        <v>73.755</v>
      </c>
      <c r="I7029" s="26" t="n">
        <f aca="false">(H7029/10+IF(N7029=2025,Einstellungen!$B$23,Einstellungen!$C$23))*(1+Einstellungen!$B$10)</f>
        <v>28.722435</v>
      </c>
      <c r="J7029" s="25" t="n">
        <f aca="false">E7029*I7029/100</f>
        <v>0.06755516712</v>
      </c>
      <c r="K7029" s="25" t="n">
        <f aca="false">E7029*Einstellungen!$B$5/100</f>
        <v>0.068208</v>
      </c>
      <c r="L7029" s="23" t="str">
        <f aca="false">IF(I7029&lt;Einstellungen!$B$5,"ja","nein")</f>
        <v>ja</v>
      </c>
      <c r="M7029" s="23" t="s">
        <v>132</v>
      </c>
      <c r="N7029" s="23" t="n">
        <v>2025</v>
      </c>
      <c r="O7029" s="23" t="n">
        <v>4</v>
      </c>
    </row>
    <row r="7030" customFormat="false" ht="15" hidden="false" customHeight="false" outlineLevel="0" collapsed="false">
      <c r="A7030" s="22" t="n">
        <v>45985</v>
      </c>
      <c r="B7030" s="23" t="s">
        <v>111</v>
      </c>
      <c r="C7030" s="23" t="s">
        <v>93</v>
      </c>
      <c r="D7030" s="24" t="n">
        <v>289.5</v>
      </c>
      <c r="E7030" s="25" t="n">
        <f aca="false">MAX(D7030,0)/1000</f>
        <v>0.2895</v>
      </c>
      <c r="F7030" s="25" t="n">
        <f aca="false">MAX(-D7030,0)/1000</f>
        <v>0</v>
      </c>
      <c r="G7030" s="23" t="str">
        <f aca="false">IF(E7030&gt;0,"ja","nein")</f>
        <v>ja</v>
      </c>
      <c r="H7030" s="26" t="n">
        <v>80.065</v>
      </c>
      <c r="I7030" s="26" t="n">
        <f aca="false">(H7030/10+IF(N7030=2025,Einstellungen!$B$23,Einstellungen!$C$23))*(1+Einstellungen!$B$10)</f>
        <v>29.473325</v>
      </c>
      <c r="J7030" s="25" t="n">
        <f aca="false">E7030*I7030/100</f>
        <v>0.085325275875</v>
      </c>
      <c r="K7030" s="25" t="n">
        <f aca="false">E7030*Einstellungen!$B$5/100</f>
        <v>0.083955</v>
      </c>
      <c r="L7030" s="23" t="str">
        <f aca="false">IF(I7030&lt;Einstellungen!$B$5,"ja","nein")</f>
        <v>nein</v>
      </c>
      <c r="M7030" s="23" t="s">
        <v>132</v>
      </c>
      <c r="N7030" s="23" t="n">
        <v>2025</v>
      </c>
      <c r="O7030" s="23" t="n">
        <v>5</v>
      </c>
    </row>
    <row r="7031" customFormat="false" ht="15" hidden="false" customHeight="false" outlineLevel="0" collapsed="false">
      <c r="A7031" s="22" t="n">
        <v>45985</v>
      </c>
      <c r="B7031" s="23" t="s">
        <v>112</v>
      </c>
      <c r="C7031" s="23" t="s">
        <v>93</v>
      </c>
      <c r="D7031" s="24" t="n">
        <v>303.4</v>
      </c>
      <c r="E7031" s="25" t="n">
        <f aca="false">MAX(D7031,0)/1000</f>
        <v>0.3034</v>
      </c>
      <c r="F7031" s="25" t="n">
        <f aca="false">MAX(-D7031,0)/1000</f>
        <v>0</v>
      </c>
      <c r="G7031" s="23" t="str">
        <f aca="false">IF(E7031&gt;0,"ja","nein")</f>
        <v>ja</v>
      </c>
      <c r="H7031" s="26" t="n">
        <v>90.308</v>
      </c>
      <c r="I7031" s="26" t="n">
        <f aca="false">(H7031/10+IF(N7031=2025,Einstellungen!$B$23,Einstellungen!$C$23))*(1+Einstellungen!$B$10)</f>
        <v>30.692242</v>
      </c>
      <c r="J7031" s="25" t="n">
        <f aca="false">E7031*I7031/100</f>
        <v>0.093120262228</v>
      </c>
      <c r="K7031" s="25" t="n">
        <f aca="false">E7031*Einstellungen!$B$5/100</f>
        <v>0.087986</v>
      </c>
      <c r="L7031" s="23" t="str">
        <f aca="false">IF(I7031&lt;Einstellungen!$B$5,"ja","nein")</f>
        <v>nein</v>
      </c>
      <c r="M7031" s="23" t="s">
        <v>132</v>
      </c>
      <c r="N7031" s="23" t="n">
        <v>2025</v>
      </c>
      <c r="O7031" s="23" t="n">
        <v>6</v>
      </c>
    </row>
    <row r="7032" customFormat="false" ht="15" hidden="false" customHeight="false" outlineLevel="0" collapsed="false">
      <c r="A7032" s="22" t="n">
        <v>45985</v>
      </c>
      <c r="B7032" s="23" t="s">
        <v>113</v>
      </c>
      <c r="C7032" s="23" t="s">
        <v>93</v>
      </c>
      <c r="D7032" s="24" t="n">
        <v>380</v>
      </c>
      <c r="E7032" s="25" t="n">
        <f aca="false">MAX(D7032,0)/1000</f>
        <v>0.38</v>
      </c>
      <c r="F7032" s="25" t="n">
        <f aca="false">MAX(-D7032,0)/1000</f>
        <v>0</v>
      </c>
      <c r="G7032" s="23" t="str">
        <f aca="false">IF(E7032&gt;0,"ja","nein")</f>
        <v>ja</v>
      </c>
      <c r="H7032" s="26" t="n">
        <v>104.392</v>
      </c>
      <c r="I7032" s="26" t="n">
        <f aca="false">(H7032/10+IF(N7032=2025,Einstellungen!$B$23,Einstellungen!$C$23))*(1+Einstellungen!$B$10)</f>
        <v>32.368238</v>
      </c>
      <c r="J7032" s="25" t="n">
        <f aca="false">E7032*I7032/100</f>
        <v>0.1229993044</v>
      </c>
      <c r="K7032" s="25" t="n">
        <f aca="false">E7032*Einstellungen!$B$5/100</f>
        <v>0.1102</v>
      </c>
      <c r="L7032" s="23" t="str">
        <f aca="false">IF(I7032&lt;Einstellungen!$B$5,"ja","nein")</f>
        <v>nein</v>
      </c>
      <c r="M7032" s="23" t="s">
        <v>132</v>
      </c>
      <c r="N7032" s="23" t="n">
        <v>2025</v>
      </c>
      <c r="O7032" s="23" t="n">
        <v>7</v>
      </c>
    </row>
    <row r="7033" customFormat="false" ht="15" hidden="false" customHeight="false" outlineLevel="0" collapsed="false">
      <c r="A7033" s="22" t="n">
        <v>45985</v>
      </c>
      <c r="B7033" s="23" t="s">
        <v>114</v>
      </c>
      <c r="C7033" s="23" t="s">
        <v>93</v>
      </c>
      <c r="D7033" s="24" t="n">
        <v>1161.1</v>
      </c>
      <c r="E7033" s="25" t="n">
        <f aca="false">MAX(D7033,0)/1000</f>
        <v>1.1611</v>
      </c>
      <c r="F7033" s="25" t="n">
        <f aca="false">MAX(-D7033,0)/1000</f>
        <v>0</v>
      </c>
      <c r="G7033" s="23" t="str">
        <f aca="false">IF(E7033&gt;0,"ja","nein")</f>
        <v>ja</v>
      </c>
      <c r="H7033" s="26" t="n">
        <v>107.785</v>
      </c>
      <c r="I7033" s="26" t="n">
        <f aca="false">(H7033/10+IF(N7033=2025,Einstellungen!$B$23,Einstellungen!$C$23))*(1+Einstellungen!$B$10)</f>
        <v>32.772005</v>
      </c>
      <c r="J7033" s="25" t="n">
        <f aca="false">E7033*I7033/100</f>
        <v>0.380515750055</v>
      </c>
      <c r="K7033" s="25" t="n">
        <f aca="false">E7033*Einstellungen!$B$5/100</f>
        <v>0.336719</v>
      </c>
      <c r="L7033" s="23" t="str">
        <f aca="false">IF(I7033&lt;Einstellungen!$B$5,"ja","nein")</f>
        <v>nein</v>
      </c>
      <c r="M7033" s="23" t="s">
        <v>132</v>
      </c>
      <c r="N7033" s="23" t="n">
        <v>2025</v>
      </c>
      <c r="O7033" s="23" t="n">
        <v>8</v>
      </c>
    </row>
    <row r="7034" customFormat="false" ht="15" hidden="false" customHeight="false" outlineLevel="0" collapsed="false">
      <c r="A7034" s="22" t="n">
        <v>45985</v>
      </c>
      <c r="B7034" s="23" t="s">
        <v>115</v>
      </c>
      <c r="C7034" s="23" t="s">
        <v>93</v>
      </c>
      <c r="D7034" s="24" t="n">
        <v>363</v>
      </c>
      <c r="E7034" s="25" t="n">
        <f aca="false">MAX(D7034,0)/1000</f>
        <v>0.363</v>
      </c>
      <c r="F7034" s="25" t="n">
        <f aca="false">MAX(-D7034,0)/1000</f>
        <v>0</v>
      </c>
      <c r="G7034" s="23" t="str">
        <f aca="false">IF(E7034&gt;0,"ja","nein")</f>
        <v>ja</v>
      </c>
      <c r="H7034" s="26" t="n">
        <v>110.26</v>
      </c>
      <c r="I7034" s="26" t="n">
        <f aca="false">(H7034/10+IF(N7034=2025,Einstellungen!$B$23,Einstellungen!$C$23))*(1+Einstellungen!$B$10)</f>
        <v>33.06653</v>
      </c>
      <c r="J7034" s="25" t="n">
        <f aca="false">E7034*I7034/100</f>
        <v>0.1200315039</v>
      </c>
      <c r="K7034" s="25" t="n">
        <f aca="false">E7034*Einstellungen!$B$5/100</f>
        <v>0.10527</v>
      </c>
      <c r="L7034" s="23" t="str">
        <f aca="false">IF(I7034&lt;Einstellungen!$B$5,"ja","nein")</f>
        <v>nein</v>
      </c>
      <c r="M7034" s="23" t="s">
        <v>132</v>
      </c>
      <c r="N7034" s="23" t="n">
        <v>2025</v>
      </c>
      <c r="O7034" s="23" t="n">
        <v>9</v>
      </c>
    </row>
    <row r="7035" customFormat="false" ht="15" hidden="false" customHeight="false" outlineLevel="0" collapsed="false">
      <c r="A7035" s="22" t="n">
        <v>45985</v>
      </c>
      <c r="B7035" s="23" t="s">
        <v>116</v>
      </c>
      <c r="C7035" s="23" t="s">
        <v>93</v>
      </c>
      <c r="D7035" s="24" t="n">
        <v>158.3</v>
      </c>
      <c r="E7035" s="25" t="n">
        <f aca="false">MAX(D7035,0)/1000</f>
        <v>0.1583</v>
      </c>
      <c r="F7035" s="25" t="n">
        <f aca="false">MAX(-D7035,0)/1000</f>
        <v>0</v>
      </c>
      <c r="G7035" s="23" t="str">
        <f aca="false">IF(E7035&gt;0,"ja","nein")</f>
        <v>ja</v>
      </c>
      <c r="H7035" s="26" t="n">
        <v>117.447</v>
      </c>
      <c r="I7035" s="26" t="n">
        <f aca="false">(H7035/10+IF(N7035=2025,Einstellungen!$B$23,Einstellungen!$C$23))*(1+Einstellungen!$B$10)</f>
        <v>33.921783</v>
      </c>
      <c r="J7035" s="25" t="n">
        <f aca="false">E7035*I7035/100</f>
        <v>0.053698182489</v>
      </c>
      <c r="K7035" s="25" t="n">
        <f aca="false">E7035*Einstellungen!$B$5/100</f>
        <v>0.045907</v>
      </c>
      <c r="L7035" s="23" t="str">
        <f aca="false">IF(I7035&lt;Einstellungen!$B$5,"ja","nein")</f>
        <v>nein</v>
      </c>
      <c r="M7035" s="23" t="s">
        <v>132</v>
      </c>
      <c r="N7035" s="23" t="n">
        <v>2025</v>
      </c>
      <c r="O7035" s="23" t="n">
        <v>10</v>
      </c>
    </row>
    <row r="7036" customFormat="false" ht="15" hidden="false" customHeight="false" outlineLevel="0" collapsed="false">
      <c r="A7036" s="22" t="n">
        <v>45985</v>
      </c>
      <c r="B7036" s="23" t="s">
        <v>117</v>
      </c>
      <c r="C7036" s="23" t="s">
        <v>93</v>
      </c>
      <c r="D7036" s="24" t="n">
        <v>151.5</v>
      </c>
      <c r="E7036" s="25" t="n">
        <f aca="false">MAX(D7036,0)/1000</f>
        <v>0.1515</v>
      </c>
      <c r="F7036" s="25" t="n">
        <f aca="false">MAX(-D7036,0)/1000</f>
        <v>0</v>
      </c>
      <c r="G7036" s="23" t="str">
        <f aca="false">IF(E7036&gt;0,"ja","nein")</f>
        <v>ja</v>
      </c>
      <c r="H7036" s="26" t="n">
        <v>128.037</v>
      </c>
      <c r="I7036" s="26" t="n">
        <f aca="false">(H7036/10+IF(N7036=2025,Einstellungen!$B$23,Einstellungen!$C$23))*(1+Einstellungen!$B$10)</f>
        <v>35.181993</v>
      </c>
      <c r="J7036" s="25" t="n">
        <f aca="false">E7036*I7036/100</f>
        <v>0.053300719395</v>
      </c>
      <c r="K7036" s="25" t="n">
        <f aca="false">E7036*Einstellungen!$B$5/100</f>
        <v>0.043935</v>
      </c>
      <c r="L7036" s="23" t="str">
        <f aca="false">IF(I7036&lt;Einstellungen!$B$5,"ja","nein")</f>
        <v>nein</v>
      </c>
      <c r="M7036" s="23" t="s">
        <v>132</v>
      </c>
      <c r="N7036" s="23" t="n">
        <v>2025</v>
      </c>
      <c r="O7036" s="23" t="n">
        <v>11</v>
      </c>
    </row>
    <row r="7037" customFormat="false" ht="15" hidden="false" customHeight="false" outlineLevel="0" collapsed="false">
      <c r="A7037" s="22" t="n">
        <v>45985</v>
      </c>
      <c r="B7037" s="23" t="s">
        <v>118</v>
      </c>
      <c r="C7037" s="23" t="s">
        <v>93</v>
      </c>
      <c r="D7037" s="24" t="n">
        <v>26.6</v>
      </c>
      <c r="E7037" s="25" t="n">
        <f aca="false">MAX(D7037,0)/1000</f>
        <v>0.0266</v>
      </c>
      <c r="F7037" s="25" t="n">
        <f aca="false">MAX(-D7037,0)/1000</f>
        <v>0</v>
      </c>
      <c r="G7037" s="23" t="str">
        <f aca="false">IF(E7037&gt;0,"ja","nein")</f>
        <v>ja</v>
      </c>
      <c r="H7037" s="26" t="n">
        <v>134.235</v>
      </c>
      <c r="I7037" s="26" t="n">
        <f aca="false">(H7037/10+IF(N7037=2025,Einstellungen!$B$23,Einstellungen!$C$23))*(1+Einstellungen!$B$10)</f>
        <v>35.919555</v>
      </c>
      <c r="J7037" s="25" t="n">
        <f aca="false">E7037*I7037/100</f>
        <v>0.00955460163</v>
      </c>
      <c r="K7037" s="25" t="n">
        <f aca="false">E7037*Einstellungen!$B$5/100</f>
        <v>0.007714</v>
      </c>
      <c r="L7037" s="23" t="str">
        <f aca="false">IF(I7037&lt;Einstellungen!$B$5,"ja","nein")</f>
        <v>nein</v>
      </c>
      <c r="M7037" s="23" t="s">
        <v>132</v>
      </c>
      <c r="N7037" s="23" t="n">
        <v>2025</v>
      </c>
      <c r="O7037" s="23" t="n">
        <v>12</v>
      </c>
    </row>
    <row r="7038" customFormat="false" ht="15" hidden="false" customHeight="false" outlineLevel="0" collapsed="false">
      <c r="A7038" s="22" t="n">
        <v>45985</v>
      </c>
      <c r="B7038" s="23" t="s">
        <v>119</v>
      </c>
      <c r="C7038" s="23" t="s">
        <v>93</v>
      </c>
      <c r="D7038" s="24" t="n">
        <v>39.2</v>
      </c>
      <c r="E7038" s="25" t="n">
        <f aca="false">MAX(D7038,0)/1000</f>
        <v>0.0392</v>
      </c>
      <c r="F7038" s="25" t="n">
        <f aca="false">MAX(-D7038,0)/1000</f>
        <v>0</v>
      </c>
      <c r="G7038" s="23" t="str">
        <f aca="false">IF(E7038&gt;0,"ja","nein")</f>
        <v>ja</v>
      </c>
      <c r="H7038" s="26" t="n">
        <v>149.993</v>
      </c>
      <c r="I7038" s="26" t="n">
        <f aca="false">(H7038/10+IF(N7038=2025,Einstellungen!$B$23,Einstellungen!$C$23))*(1+Einstellungen!$B$10)</f>
        <v>37.794757</v>
      </c>
      <c r="J7038" s="25" t="n">
        <f aca="false">E7038*I7038/100</f>
        <v>0.014815544744</v>
      </c>
      <c r="K7038" s="25" t="n">
        <f aca="false">E7038*Einstellungen!$B$5/100</f>
        <v>0.011368</v>
      </c>
      <c r="L7038" s="23" t="str">
        <f aca="false">IF(I7038&lt;Einstellungen!$B$5,"ja","nein")</f>
        <v>nein</v>
      </c>
      <c r="M7038" s="23" t="s">
        <v>132</v>
      </c>
      <c r="N7038" s="23" t="n">
        <v>2025</v>
      </c>
      <c r="O7038" s="23" t="n">
        <v>13</v>
      </c>
    </row>
    <row r="7039" customFormat="false" ht="15" hidden="false" customHeight="false" outlineLevel="0" collapsed="false">
      <c r="A7039" s="22" t="n">
        <v>45985</v>
      </c>
      <c r="B7039" s="23" t="s">
        <v>120</v>
      </c>
      <c r="C7039" s="23" t="s">
        <v>93</v>
      </c>
      <c r="D7039" s="24" t="n">
        <v>385.4</v>
      </c>
      <c r="E7039" s="25" t="n">
        <f aca="false">MAX(D7039,0)/1000</f>
        <v>0.3854</v>
      </c>
      <c r="F7039" s="25" t="n">
        <f aca="false">MAX(-D7039,0)/1000</f>
        <v>0</v>
      </c>
      <c r="G7039" s="23" t="str">
        <f aca="false">IF(E7039&gt;0,"ja","nein")</f>
        <v>ja</v>
      </c>
      <c r="H7039" s="26" t="n">
        <v>173.537</v>
      </c>
      <c r="I7039" s="26" t="n">
        <f aca="false">(H7039/10+IF(N7039=2025,Einstellungen!$B$23,Einstellungen!$C$23))*(1+Einstellungen!$B$10)</f>
        <v>40.596493</v>
      </c>
      <c r="J7039" s="25" t="n">
        <f aca="false">E7039*I7039/100</f>
        <v>0.156458884022</v>
      </c>
      <c r="K7039" s="25" t="n">
        <f aca="false">E7039*Einstellungen!$B$5/100</f>
        <v>0.111766</v>
      </c>
      <c r="L7039" s="23" t="str">
        <f aca="false">IF(I7039&lt;Einstellungen!$B$5,"ja","nein")</f>
        <v>nein</v>
      </c>
      <c r="M7039" s="23" t="s">
        <v>132</v>
      </c>
      <c r="N7039" s="23" t="n">
        <v>2025</v>
      </c>
      <c r="O7039" s="23" t="n">
        <v>14</v>
      </c>
    </row>
    <row r="7040" customFormat="false" ht="15" hidden="false" customHeight="false" outlineLevel="0" collapsed="false">
      <c r="A7040" s="22" t="n">
        <v>45985</v>
      </c>
      <c r="B7040" s="23" t="s">
        <v>104</v>
      </c>
      <c r="C7040" s="23" t="s">
        <v>93</v>
      </c>
      <c r="D7040" s="24" t="n">
        <v>104.4</v>
      </c>
      <c r="E7040" s="25" t="n">
        <f aca="false">MAX(D7040,0)/1000</f>
        <v>0.1044</v>
      </c>
      <c r="F7040" s="25" t="n">
        <f aca="false">MAX(-D7040,0)/1000</f>
        <v>0</v>
      </c>
      <c r="G7040" s="23" t="str">
        <f aca="false">IF(E7040&gt;0,"ja","nein")</f>
        <v>ja</v>
      </c>
      <c r="H7040" s="26" t="n">
        <v>195.812</v>
      </c>
      <c r="I7040" s="26" t="n">
        <f aca="false">(H7040/10+IF(N7040=2025,Einstellungen!$B$23,Einstellungen!$C$23))*(1+Einstellungen!$B$10)</f>
        <v>43.247218</v>
      </c>
      <c r="J7040" s="25" t="n">
        <f aca="false">E7040*I7040/100</f>
        <v>0.045150095592</v>
      </c>
      <c r="K7040" s="25" t="n">
        <f aca="false">E7040*Einstellungen!$B$5/100</f>
        <v>0.030276</v>
      </c>
      <c r="L7040" s="23" t="str">
        <f aca="false">IF(I7040&lt;Einstellungen!$B$5,"ja","nein")</f>
        <v>nein</v>
      </c>
      <c r="M7040" s="23" t="s">
        <v>132</v>
      </c>
      <c r="N7040" s="23" t="n">
        <v>2025</v>
      </c>
      <c r="O7040" s="23" t="n">
        <v>15</v>
      </c>
    </row>
    <row r="7041" customFormat="false" ht="15" hidden="false" customHeight="false" outlineLevel="0" collapsed="false">
      <c r="A7041" s="22" t="n">
        <v>45985</v>
      </c>
      <c r="B7041" s="23" t="s">
        <v>105</v>
      </c>
      <c r="C7041" s="23" t="s">
        <v>93</v>
      </c>
      <c r="D7041" s="24" t="n">
        <v>288.7</v>
      </c>
      <c r="E7041" s="25" t="n">
        <f aca="false">MAX(D7041,0)/1000</f>
        <v>0.2887</v>
      </c>
      <c r="F7041" s="25" t="n">
        <f aca="false">MAX(-D7041,0)/1000</f>
        <v>0</v>
      </c>
      <c r="G7041" s="23" t="str">
        <f aca="false">IF(E7041&gt;0,"ja","nein")</f>
        <v>ja</v>
      </c>
      <c r="H7041" s="26" t="n">
        <v>225.775</v>
      </c>
      <c r="I7041" s="26" t="n">
        <f aca="false">(H7041/10+IF(N7041=2025,Einstellungen!$B$23,Einstellungen!$C$23))*(1+Einstellungen!$B$10)</f>
        <v>46.812815</v>
      </c>
      <c r="J7041" s="25" t="n">
        <f aca="false">E7041*I7041/100</f>
        <v>0.135148596905</v>
      </c>
      <c r="K7041" s="25" t="n">
        <f aca="false">E7041*Einstellungen!$B$5/100</f>
        <v>0.083723</v>
      </c>
      <c r="L7041" s="23" t="str">
        <f aca="false">IF(I7041&lt;Einstellungen!$B$5,"ja","nein")</f>
        <v>nein</v>
      </c>
      <c r="M7041" s="23" t="s">
        <v>132</v>
      </c>
      <c r="N7041" s="23" t="n">
        <v>2025</v>
      </c>
      <c r="O7041" s="23" t="n">
        <v>16</v>
      </c>
    </row>
    <row r="7042" customFormat="false" ht="15" hidden="false" customHeight="false" outlineLevel="0" collapsed="false">
      <c r="A7042" s="22" t="n">
        <v>45985</v>
      </c>
      <c r="B7042" s="23" t="s">
        <v>97</v>
      </c>
      <c r="C7042" s="23" t="s">
        <v>93</v>
      </c>
      <c r="D7042" s="24" t="n">
        <v>457.5</v>
      </c>
      <c r="E7042" s="25" t="n">
        <f aca="false">MAX(D7042,0)/1000</f>
        <v>0.4575</v>
      </c>
      <c r="F7042" s="25" t="n">
        <f aca="false">MAX(-D7042,0)/1000</f>
        <v>0</v>
      </c>
      <c r="G7042" s="23" t="str">
        <f aca="false">IF(E7042&gt;0,"ja","nein")</f>
        <v>ja</v>
      </c>
      <c r="H7042" s="26" t="n">
        <v>263.483</v>
      </c>
      <c r="I7042" s="26" t="n">
        <f aca="false">(H7042/10+IF(N7042=2025,Einstellungen!$B$23,Einstellungen!$C$23))*(1+Einstellungen!$B$10)</f>
        <v>51.300067</v>
      </c>
      <c r="J7042" s="25" t="n">
        <f aca="false">E7042*I7042/100</f>
        <v>0.234697806525</v>
      </c>
      <c r="K7042" s="25" t="n">
        <f aca="false">E7042*Einstellungen!$B$5/100</f>
        <v>0.132675</v>
      </c>
      <c r="L7042" s="23" t="str">
        <f aca="false">IF(I7042&lt;Einstellungen!$B$5,"ja","nein")</f>
        <v>nein</v>
      </c>
      <c r="M7042" s="23" t="s">
        <v>132</v>
      </c>
      <c r="N7042" s="23" t="n">
        <v>2025</v>
      </c>
      <c r="O7042" s="23" t="n">
        <v>17</v>
      </c>
    </row>
    <row r="7043" customFormat="false" ht="15" hidden="false" customHeight="false" outlineLevel="0" collapsed="false">
      <c r="A7043" s="22" t="n">
        <v>45985</v>
      </c>
      <c r="B7043" s="23" t="s">
        <v>99</v>
      </c>
      <c r="C7043" s="23" t="s">
        <v>93</v>
      </c>
      <c r="D7043" s="24" t="n">
        <v>477.6</v>
      </c>
      <c r="E7043" s="25" t="n">
        <f aca="false">MAX(D7043,0)/1000</f>
        <v>0.4776</v>
      </c>
      <c r="F7043" s="25" t="n">
        <f aca="false">MAX(-D7043,0)/1000</f>
        <v>0</v>
      </c>
      <c r="G7043" s="23" t="str">
        <f aca="false">IF(E7043&gt;0,"ja","nein")</f>
        <v>ja</v>
      </c>
      <c r="H7043" s="26" t="n">
        <v>230.588</v>
      </c>
      <c r="I7043" s="26" t="n">
        <f aca="false">(H7043/10+IF(N7043=2025,Einstellungen!$B$23,Einstellungen!$C$23))*(1+Einstellungen!$B$10)</f>
        <v>47.385562</v>
      </c>
      <c r="J7043" s="25" t="n">
        <f aca="false">E7043*I7043/100</f>
        <v>0.226313444112</v>
      </c>
      <c r="K7043" s="25" t="n">
        <f aca="false">E7043*Einstellungen!$B$5/100</f>
        <v>0.138504</v>
      </c>
      <c r="L7043" s="23" t="str">
        <f aca="false">IF(I7043&lt;Einstellungen!$B$5,"ja","nein")</f>
        <v>nein</v>
      </c>
      <c r="M7043" s="23" t="s">
        <v>132</v>
      </c>
      <c r="N7043" s="23" t="n">
        <v>2025</v>
      </c>
      <c r="O7043" s="23" t="n">
        <v>18</v>
      </c>
    </row>
    <row r="7044" customFormat="false" ht="15" hidden="false" customHeight="false" outlineLevel="0" collapsed="false">
      <c r="A7044" s="22" t="n">
        <v>45985</v>
      </c>
      <c r="B7044" s="23" t="s">
        <v>100</v>
      </c>
      <c r="C7044" s="23" t="s">
        <v>93</v>
      </c>
      <c r="D7044" s="24" t="n">
        <v>399.8</v>
      </c>
      <c r="E7044" s="25" t="n">
        <f aca="false">MAX(D7044,0)/1000</f>
        <v>0.3998</v>
      </c>
      <c r="F7044" s="25" t="n">
        <f aca="false">MAX(-D7044,0)/1000</f>
        <v>0</v>
      </c>
      <c r="G7044" s="23" t="str">
        <f aca="false">IF(E7044&gt;0,"ja","nein")</f>
        <v>ja</v>
      </c>
      <c r="H7044" s="26" t="n">
        <v>188.305</v>
      </c>
      <c r="I7044" s="26" t="n">
        <f aca="false">(H7044/10+IF(N7044=2025,Einstellungen!$B$23,Einstellungen!$C$23))*(1+Einstellungen!$B$10)</f>
        <v>42.353885</v>
      </c>
      <c r="J7044" s="25" t="n">
        <f aca="false">E7044*I7044/100</f>
        <v>0.16933083223</v>
      </c>
      <c r="K7044" s="25" t="n">
        <f aca="false">E7044*Einstellungen!$B$5/100</f>
        <v>0.115942</v>
      </c>
      <c r="L7044" s="23" t="str">
        <f aca="false">IF(I7044&lt;Einstellungen!$B$5,"ja","nein")</f>
        <v>nein</v>
      </c>
      <c r="M7044" s="23" t="s">
        <v>132</v>
      </c>
      <c r="N7044" s="23" t="n">
        <v>2025</v>
      </c>
      <c r="O7044" s="23" t="n">
        <v>19</v>
      </c>
    </row>
    <row r="7045" customFormat="false" ht="15" hidden="false" customHeight="false" outlineLevel="0" collapsed="false">
      <c r="A7045" s="22" t="n">
        <v>45985</v>
      </c>
      <c r="B7045" s="23" t="s">
        <v>92</v>
      </c>
      <c r="C7045" s="23" t="s">
        <v>93</v>
      </c>
      <c r="D7045" s="24" t="n">
        <v>421.1</v>
      </c>
      <c r="E7045" s="25" t="n">
        <f aca="false">MAX(D7045,0)/1000</f>
        <v>0.4211</v>
      </c>
      <c r="F7045" s="25" t="n">
        <f aca="false">MAX(-D7045,0)/1000</f>
        <v>0</v>
      </c>
      <c r="G7045" s="23" t="str">
        <f aca="false">IF(E7045&gt;0,"ja","nein")</f>
        <v>ja</v>
      </c>
      <c r="H7045" s="26" t="n">
        <v>151.185</v>
      </c>
      <c r="I7045" s="26" t="n">
        <f aca="false">(H7045/10+IF(N7045=2025,Einstellungen!$B$23,Einstellungen!$C$23))*(1+Einstellungen!$B$10)</f>
        <v>37.936605</v>
      </c>
      <c r="J7045" s="25" t="n">
        <f aca="false">E7045*I7045/100</f>
        <v>0.159751043655</v>
      </c>
      <c r="K7045" s="25" t="n">
        <f aca="false">E7045*Einstellungen!$B$5/100</f>
        <v>0.122119</v>
      </c>
      <c r="L7045" s="23" t="str">
        <f aca="false">IF(I7045&lt;Einstellungen!$B$5,"ja","nein")</f>
        <v>nein</v>
      </c>
      <c r="M7045" s="23" t="s">
        <v>132</v>
      </c>
      <c r="N7045" s="23" t="n">
        <v>2025</v>
      </c>
      <c r="O7045" s="23" t="n">
        <v>20</v>
      </c>
    </row>
    <row r="7046" customFormat="false" ht="15" hidden="false" customHeight="false" outlineLevel="0" collapsed="false">
      <c r="A7046" s="22" t="n">
        <v>45985</v>
      </c>
      <c r="B7046" s="23" t="s">
        <v>95</v>
      </c>
      <c r="C7046" s="23" t="s">
        <v>93</v>
      </c>
      <c r="D7046" s="24" t="n">
        <v>435.6</v>
      </c>
      <c r="E7046" s="25" t="n">
        <f aca="false">MAX(D7046,0)/1000</f>
        <v>0.4356</v>
      </c>
      <c r="F7046" s="25" t="n">
        <f aca="false">MAX(-D7046,0)/1000</f>
        <v>0</v>
      </c>
      <c r="G7046" s="23" t="str">
        <f aca="false">IF(E7046&gt;0,"ja","nein")</f>
        <v>ja</v>
      </c>
      <c r="H7046" s="26" t="n">
        <v>135.235</v>
      </c>
      <c r="I7046" s="26" t="n">
        <f aca="false">(H7046/10+IF(N7046=2025,Einstellungen!$B$23,Einstellungen!$C$23))*(1+Einstellungen!$B$10)</f>
        <v>36.038555</v>
      </c>
      <c r="J7046" s="25" t="n">
        <f aca="false">E7046*I7046/100</f>
        <v>0.15698394558</v>
      </c>
      <c r="K7046" s="25" t="n">
        <f aca="false">E7046*Einstellungen!$B$5/100</f>
        <v>0.126324</v>
      </c>
      <c r="L7046" s="23" t="str">
        <f aca="false">IF(I7046&lt;Einstellungen!$B$5,"ja","nein")</f>
        <v>nein</v>
      </c>
      <c r="M7046" s="23" t="s">
        <v>132</v>
      </c>
      <c r="N7046" s="23" t="n">
        <v>2025</v>
      </c>
      <c r="O7046" s="23" t="n">
        <v>21</v>
      </c>
    </row>
    <row r="7047" customFormat="false" ht="15" hidden="false" customHeight="false" outlineLevel="0" collapsed="false">
      <c r="A7047" s="22" t="n">
        <v>45985</v>
      </c>
      <c r="B7047" s="23" t="s">
        <v>96</v>
      </c>
      <c r="C7047" s="23" t="s">
        <v>93</v>
      </c>
      <c r="D7047" s="24" t="n">
        <v>414.6</v>
      </c>
      <c r="E7047" s="25" t="n">
        <f aca="false">MAX(D7047,0)/1000</f>
        <v>0.4146</v>
      </c>
      <c r="F7047" s="25" t="n">
        <f aca="false">MAX(-D7047,0)/1000</f>
        <v>0</v>
      </c>
      <c r="G7047" s="23" t="str">
        <f aca="false">IF(E7047&gt;0,"ja","nein")</f>
        <v>ja</v>
      </c>
      <c r="H7047" s="26" t="n">
        <v>123.035</v>
      </c>
      <c r="I7047" s="26" t="n">
        <f aca="false">(H7047/10+IF(N7047=2025,Einstellungen!$B$23,Einstellungen!$C$23))*(1+Einstellungen!$B$10)</f>
        <v>34.586755</v>
      </c>
      <c r="J7047" s="25" t="n">
        <f aca="false">E7047*I7047/100</f>
        <v>0.14339668623</v>
      </c>
      <c r="K7047" s="25" t="n">
        <f aca="false">E7047*Einstellungen!$B$5/100</f>
        <v>0.120234</v>
      </c>
      <c r="L7047" s="23" t="str">
        <f aca="false">IF(I7047&lt;Einstellungen!$B$5,"ja","nein")</f>
        <v>nein</v>
      </c>
      <c r="M7047" s="23" t="s">
        <v>132</v>
      </c>
      <c r="N7047" s="23" t="n">
        <v>2025</v>
      </c>
      <c r="O7047" s="23" t="n">
        <v>22</v>
      </c>
    </row>
    <row r="7048" customFormat="false" ht="15" hidden="false" customHeight="false" outlineLevel="0" collapsed="false">
      <c r="A7048" s="22" t="n">
        <v>45985</v>
      </c>
      <c r="B7048" s="23" t="s">
        <v>101</v>
      </c>
      <c r="C7048" s="23" t="s">
        <v>93</v>
      </c>
      <c r="D7048" s="24" t="n">
        <v>387.1</v>
      </c>
      <c r="E7048" s="25" t="n">
        <f aca="false">MAX(D7048,0)/1000</f>
        <v>0.3871</v>
      </c>
      <c r="F7048" s="25" t="n">
        <f aca="false">MAX(-D7048,0)/1000</f>
        <v>0</v>
      </c>
      <c r="G7048" s="23" t="str">
        <f aca="false">IF(E7048&gt;0,"ja","nein")</f>
        <v>ja</v>
      </c>
      <c r="H7048" s="26" t="n">
        <v>105.405</v>
      </c>
      <c r="I7048" s="26" t="n">
        <f aca="false">(H7048/10+IF(N7048=2025,Einstellungen!$B$23,Einstellungen!$C$23))*(1+Einstellungen!$B$10)</f>
        <v>32.488785</v>
      </c>
      <c r="J7048" s="25" t="n">
        <f aca="false">E7048*I7048/100</f>
        <v>0.125764086735</v>
      </c>
      <c r="K7048" s="25" t="n">
        <f aca="false">E7048*Einstellungen!$B$5/100</f>
        <v>0.112259</v>
      </c>
      <c r="L7048" s="23" t="str">
        <f aca="false">IF(I7048&lt;Einstellungen!$B$5,"ja","nein")</f>
        <v>nein</v>
      </c>
      <c r="M7048" s="23" t="s">
        <v>132</v>
      </c>
      <c r="N7048" s="23" t="n">
        <v>2025</v>
      </c>
      <c r="O7048" s="23" t="n">
        <v>23</v>
      </c>
    </row>
    <row r="7049" customFormat="false" ht="15" hidden="false" customHeight="false" outlineLevel="0" collapsed="false">
      <c r="A7049" s="22" t="n">
        <v>45986</v>
      </c>
      <c r="B7049" s="23" t="s">
        <v>102</v>
      </c>
      <c r="C7049" s="23" t="s">
        <v>98</v>
      </c>
      <c r="D7049" s="24" t="n">
        <v>362.4</v>
      </c>
      <c r="E7049" s="25" t="n">
        <f aca="false">MAX(D7049,0)/1000</f>
        <v>0.3624</v>
      </c>
      <c r="F7049" s="25" t="n">
        <f aca="false">MAX(-D7049,0)/1000</f>
        <v>0</v>
      </c>
      <c r="G7049" s="23" t="str">
        <f aca="false">IF(E7049&gt;0,"ja","nein")</f>
        <v>ja</v>
      </c>
      <c r="H7049" s="26" t="n">
        <v>100.9</v>
      </c>
      <c r="I7049" s="26" t="n">
        <f aca="false">(H7049/10+IF(N7049=2025,Einstellungen!$B$23,Einstellungen!$C$23))*(1+Einstellungen!$B$10)</f>
        <v>31.95269</v>
      </c>
      <c r="J7049" s="25" t="n">
        <f aca="false">E7049*I7049/100</f>
        <v>0.11579654856</v>
      </c>
      <c r="K7049" s="25" t="n">
        <f aca="false">E7049*Einstellungen!$B$5/100</f>
        <v>0.105096</v>
      </c>
      <c r="L7049" s="23" t="str">
        <f aca="false">IF(I7049&lt;Einstellungen!$B$5,"ja","nein")</f>
        <v>nein</v>
      </c>
      <c r="M7049" s="23" t="s">
        <v>132</v>
      </c>
      <c r="N7049" s="23" t="n">
        <v>2025</v>
      </c>
      <c r="O7049" s="23" t="n">
        <v>0</v>
      </c>
    </row>
    <row r="7050" customFormat="false" ht="15" hidden="false" customHeight="false" outlineLevel="0" collapsed="false">
      <c r="A7050" s="22" t="n">
        <v>45986</v>
      </c>
      <c r="B7050" s="23" t="s">
        <v>107</v>
      </c>
      <c r="C7050" s="23" t="s">
        <v>98</v>
      </c>
      <c r="D7050" s="24" t="n">
        <v>374.7</v>
      </c>
      <c r="E7050" s="25" t="n">
        <f aca="false">MAX(D7050,0)/1000</f>
        <v>0.3747</v>
      </c>
      <c r="F7050" s="25" t="n">
        <f aca="false">MAX(-D7050,0)/1000</f>
        <v>0</v>
      </c>
      <c r="G7050" s="23" t="str">
        <f aca="false">IF(E7050&gt;0,"ja","nein")</f>
        <v>ja</v>
      </c>
      <c r="H7050" s="26" t="n">
        <v>99.153</v>
      </c>
      <c r="I7050" s="26" t="n">
        <f aca="false">(H7050/10+IF(N7050=2025,Einstellungen!$B$23,Einstellungen!$C$23))*(1+Einstellungen!$B$10)</f>
        <v>31.744797</v>
      </c>
      <c r="J7050" s="25" t="n">
        <f aca="false">E7050*I7050/100</f>
        <v>0.118947754359</v>
      </c>
      <c r="K7050" s="25" t="n">
        <f aca="false">E7050*Einstellungen!$B$5/100</f>
        <v>0.108663</v>
      </c>
      <c r="L7050" s="23" t="str">
        <f aca="false">IF(I7050&lt;Einstellungen!$B$5,"ja","nein")</f>
        <v>nein</v>
      </c>
      <c r="M7050" s="23" t="s">
        <v>132</v>
      </c>
      <c r="N7050" s="23" t="n">
        <v>2025</v>
      </c>
      <c r="O7050" s="23" t="n">
        <v>1</v>
      </c>
    </row>
    <row r="7051" customFormat="false" ht="15" hidden="false" customHeight="false" outlineLevel="0" collapsed="false">
      <c r="A7051" s="22" t="n">
        <v>45986</v>
      </c>
      <c r="B7051" s="23" t="s">
        <v>108</v>
      </c>
      <c r="C7051" s="23" t="s">
        <v>98</v>
      </c>
      <c r="D7051" s="24" t="n">
        <v>325.2</v>
      </c>
      <c r="E7051" s="25" t="n">
        <f aca="false">MAX(D7051,0)/1000</f>
        <v>0.3252</v>
      </c>
      <c r="F7051" s="25" t="n">
        <f aca="false">MAX(-D7051,0)/1000</f>
        <v>0</v>
      </c>
      <c r="G7051" s="23" t="str">
        <f aca="false">IF(E7051&gt;0,"ja","nein")</f>
        <v>ja</v>
      </c>
      <c r="H7051" s="26" t="n">
        <v>97.588</v>
      </c>
      <c r="I7051" s="26" t="n">
        <f aca="false">(H7051/10+IF(N7051=2025,Einstellungen!$B$23,Einstellungen!$C$23))*(1+Einstellungen!$B$10)</f>
        <v>31.558562</v>
      </c>
      <c r="J7051" s="25" t="n">
        <f aca="false">E7051*I7051/100</f>
        <v>0.102628443624</v>
      </c>
      <c r="K7051" s="25" t="n">
        <f aca="false">E7051*Einstellungen!$B$5/100</f>
        <v>0.094308</v>
      </c>
      <c r="L7051" s="23" t="str">
        <f aca="false">IF(I7051&lt;Einstellungen!$B$5,"ja","nein")</f>
        <v>nein</v>
      </c>
      <c r="M7051" s="23" t="s">
        <v>132</v>
      </c>
      <c r="N7051" s="23" t="n">
        <v>2025</v>
      </c>
      <c r="O7051" s="23" t="n">
        <v>2</v>
      </c>
    </row>
    <row r="7052" customFormat="false" ht="15" hidden="false" customHeight="false" outlineLevel="0" collapsed="false">
      <c r="A7052" s="22" t="n">
        <v>45986</v>
      </c>
      <c r="B7052" s="23" t="s">
        <v>109</v>
      </c>
      <c r="C7052" s="23" t="s">
        <v>98</v>
      </c>
      <c r="D7052" s="24" t="n">
        <v>297.2</v>
      </c>
      <c r="E7052" s="25" t="n">
        <f aca="false">MAX(D7052,0)/1000</f>
        <v>0.2972</v>
      </c>
      <c r="F7052" s="25" t="n">
        <f aca="false">MAX(-D7052,0)/1000</f>
        <v>0</v>
      </c>
      <c r="G7052" s="23" t="str">
        <f aca="false">IF(E7052&gt;0,"ja","nein")</f>
        <v>ja</v>
      </c>
      <c r="H7052" s="26" t="n">
        <v>96.097</v>
      </c>
      <c r="I7052" s="26" t="n">
        <f aca="false">(H7052/10+IF(N7052=2025,Einstellungen!$B$23,Einstellungen!$C$23))*(1+Einstellungen!$B$10)</f>
        <v>31.381133</v>
      </c>
      <c r="J7052" s="25" t="n">
        <f aca="false">E7052*I7052/100</f>
        <v>0.093264727276</v>
      </c>
      <c r="K7052" s="25" t="n">
        <f aca="false">E7052*Einstellungen!$B$5/100</f>
        <v>0.086188</v>
      </c>
      <c r="L7052" s="23" t="str">
        <f aca="false">IF(I7052&lt;Einstellungen!$B$5,"ja","nein")</f>
        <v>nein</v>
      </c>
      <c r="M7052" s="23" t="s">
        <v>132</v>
      </c>
      <c r="N7052" s="23" t="n">
        <v>2025</v>
      </c>
      <c r="O7052" s="23" t="n">
        <v>3</v>
      </c>
    </row>
    <row r="7053" customFormat="false" ht="15" hidden="false" customHeight="false" outlineLevel="0" collapsed="false">
      <c r="A7053" s="22" t="n">
        <v>45986</v>
      </c>
      <c r="B7053" s="23" t="s">
        <v>110</v>
      </c>
      <c r="C7053" s="23" t="s">
        <v>98</v>
      </c>
      <c r="D7053" s="24" t="n">
        <v>284.6</v>
      </c>
      <c r="E7053" s="25" t="n">
        <f aca="false">MAX(D7053,0)/1000</f>
        <v>0.2846</v>
      </c>
      <c r="F7053" s="25" t="n">
        <f aca="false">MAX(-D7053,0)/1000</f>
        <v>0</v>
      </c>
      <c r="G7053" s="23" t="str">
        <f aca="false">IF(E7053&gt;0,"ja","nein")</f>
        <v>ja</v>
      </c>
      <c r="H7053" s="26" t="n">
        <v>99.51</v>
      </c>
      <c r="I7053" s="26" t="n">
        <f aca="false">(H7053/10+IF(N7053=2025,Einstellungen!$B$23,Einstellungen!$C$23))*(1+Einstellungen!$B$10)</f>
        <v>31.78728</v>
      </c>
      <c r="J7053" s="25" t="n">
        <f aca="false">E7053*I7053/100</f>
        <v>0.09046659888</v>
      </c>
      <c r="K7053" s="25" t="n">
        <f aca="false">E7053*Einstellungen!$B$5/100</f>
        <v>0.082534</v>
      </c>
      <c r="L7053" s="23" t="str">
        <f aca="false">IF(I7053&lt;Einstellungen!$B$5,"ja","nein")</f>
        <v>nein</v>
      </c>
      <c r="M7053" s="23" t="s">
        <v>132</v>
      </c>
      <c r="N7053" s="23" t="n">
        <v>2025</v>
      </c>
      <c r="O7053" s="23" t="n">
        <v>4</v>
      </c>
    </row>
    <row r="7054" customFormat="false" ht="15" hidden="false" customHeight="false" outlineLevel="0" collapsed="false">
      <c r="A7054" s="22" t="n">
        <v>45986</v>
      </c>
      <c r="B7054" s="23" t="s">
        <v>111</v>
      </c>
      <c r="C7054" s="23" t="s">
        <v>98</v>
      </c>
      <c r="D7054" s="24" t="n">
        <v>375.4</v>
      </c>
      <c r="E7054" s="25" t="n">
        <f aca="false">MAX(D7054,0)/1000</f>
        <v>0.3754</v>
      </c>
      <c r="F7054" s="25" t="n">
        <f aca="false">MAX(-D7054,0)/1000</f>
        <v>0</v>
      </c>
      <c r="G7054" s="23" t="str">
        <f aca="false">IF(E7054&gt;0,"ja","nein")</f>
        <v>ja</v>
      </c>
      <c r="H7054" s="26" t="n">
        <v>106.73</v>
      </c>
      <c r="I7054" s="26" t="n">
        <f aca="false">(H7054/10+IF(N7054=2025,Einstellungen!$B$23,Einstellungen!$C$23))*(1+Einstellungen!$B$10)</f>
        <v>32.64646</v>
      </c>
      <c r="J7054" s="25" t="n">
        <f aca="false">E7054*I7054/100</f>
        <v>0.12255481084</v>
      </c>
      <c r="K7054" s="25" t="n">
        <f aca="false">E7054*Einstellungen!$B$5/100</f>
        <v>0.108866</v>
      </c>
      <c r="L7054" s="23" t="str">
        <f aca="false">IF(I7054&lt;Einstellungen!$B$5,"ja","nein")</f>
        <v>nein</v>
      </c>
      <c r="M7054" s="23" t="s">
        <v>132</v>
      </c>
      <c r="N7054" s="23" t="n">
        <v>2025</v>
      </c>
      <c r="O7054" s="23" t="n">
        <v>5</v>
      </c>
    </row>
    <row r="7055" customFormat="false" ht="15" hidden="false" customHeight="false" outlineLevel="0" collapsed="false">
      <c r="A7055" s="22" t="n">
        <v>45986</v>
      </c>
      <c r="B7055" s="23" t="s">
        <v>112</v>
      </c>
      <c r="C7055" s="23" t="s">
        <v>98</v>
      </c>
      <c r="D7055" s="24" t="n">
        <v>339.6</v>
      </c>
      <c r="E7055" s="25" t="n">
        <f aca="false">MAX(D7055,0)/1000</f>
        <v>0.3396</v>
      </c>
      <c r="F7055" s="25" t="n">
        <f aca="false">MAX(-D7055,0)/1000</f>
        <v>0</v>
      </c>
      <c r="G7055" s="23" t="str">
        <f aca="false">IF(E7055&gt;0,"ja","nein")</f>
        <v>ja</v>
      </c>
      <c r="H7055" s="26" t="n">
        <v>122.407</v>
      </c>
      <c r="I7055" s="26" t="n">
        <f aca="false">(H7055/10+IF(N7055=2025,Einstellungen!$B$23,Einstellungen!$C$23))*(1+Einstellungen!$B$10)</f>
        <v>34.512023</v>
      </c>
      <c r="J7055" s="25" t="n">
        <f aca="false">E7055*I7055/100</f>
        <v>0.117202830108</v>
      </c>
      <c r="K7055" s="25" t="n">
        <f aca="false">E7055*Einstellungen!$B$5/100</f>
        <v>0.098484</v>
      </c>
      <c r="L7055" s="23" t="str">
        <f aca="false">IF(I7055&lt;Einstellungen!$B$5,"ja","nein")</f>
        <v>nein</v>
      </c>
      <c r="M7055" s="23" t="s">
        <v>132</v>
      </c>
      <c r="N7055" s="23" t="n">
        <v>2025</v>
      </c>
      <c r="O7055" s="23" t="n">
        <v>6</v>
      </c>
    </row>
    <row r="7056" customFormat="false" ht="15" hidden="false" customHeight="false" outlineLevel="0" collapsed="false">
      <c r="A7056" s="22" t="n">
        <v>45986</v>
      </c>
      <c r="B7056" s="23" t="s">
        <v>113</v>
      </c>
      <c r="C7056" s="23" t="s">
        <v>98</v>
      </c>
      <c r="D7056" s="24" t="n">
        <v>400.8</v>
      </c>
      <c r="E7056" s="25" t="n">
        <f aca="false">MAX(D7056,0)/1000</f>
        <v>0.4008</v>
      </c>
      <c r="F7056" s="25" t="n">
        <f aca="false">MAX(-D7056,0)/1000</f>
        <v>0</v>
      </c>
      <c r="G7056" s="23" t="str">
        <f aca="false">IF(E7056&gt;0,"ja","nein")</f>
        <v>ja</v>
      </c>
      <c r="H7056" s="26" t="n">
        <v>291.02</v>
      </c>
      <c r="I7056" s="26" t="n">
        <f aca="false">(H7056/10+IF(N7056=2025,Einstellungen!$B$23,Einstellungen!$C$23))*(1+Einstellungen!$B$10)</f>
        <v>54.57697</v>
      </c>
      <c r="J7056" s="25" t="n">
        <f aca="false">E7056*I7056/100</f>
        <v>0.21874449576</v>
      </c>
      <c r="K7056" s="25" t="n">
        <f aca="false">E7056*Einstellungen!$B$5/100</f>
        <v>0.116232</v>
      </c>
      <c r="L7056" s="23" t="str">
        <f aca="false">IF(I7056&lt;Einstellungen!$B$5,"ja","nein")</f>
        <v>nein</v>
      </c>
      <c r="M7056" s="23" t="s">
        <v>132</v>
      </c>
      <c r="N7056" s="23" t="n">
        <v>2025</v>
      </c>
      <c r="O7056" s="23" t="n">
        <v>7</v>
      </c>
    </row>
    <row r="7057" customFormat="false" ht="15" hidden="false" customHeight="false" outlineLevel="0" collapsed="false">
      <c r="A7057" s="22" t="n">
        <v>45986</v>
      </c>
      <c r="B7057" s="23" t="s">
        <v>114</v>
      </c>
      <c r="C7057" s="23" t="s">
        <v>98</v>
      </c>
      <c r="D7057" s="24" t="n">
        <v>280.2</v>
      </c>
      <c r="E7057" s="25" t="n">
        <f aca="false">MAX(D7057,0)/1000</f>
        <v>0.2802</v>
      </c>
      <c r="F7057" s="25" t="n">
        <f aca="false">MAX(-D7057,0)/1000</f>
        <v>0</v>
      </c>
      <c r="G7057" s="23" t="str">
        <f aca="false">IF(E7057&gt;0,"ja","nein")</f>
        <v>ja</v>
      </c>
      <c r="H7057" s="26" t="n">
        <v>333.275</v>
      </c>
      <c r="I7057" s="26" t="n">
        <f aca="false">(H7057/10+IF(N7057=2025,Einstellungen!$B$23,Einstellungen!$C$23))*(1+Einstellungen!$B$10)</f>
        <v>59.605315</v>
      </c>
      <c r="J7057" s="25" t="n">
        <f aca="false">E7057*I7057/100</f>
        <v>0.16701409263</v>
      </c>
      <c r="K7057" s="25" t="n">
        <f aca="false">E7057*Einstellungen!$B$5/100</f>
        <v>0.081258</v>
      </c>
      <c r="L7057" s="23" t="str">
        <f aca="false">IF(I7057&lt;Einstellungen!$B$5,"ja","nein")</f>
        <v>nein</v>
      </c>
      <c r="M7057" s="23" t="s">
        <v>132</v>
      </c>
      <c r="N7057" s="23" t="n">
        <v>2025</v>
      </c>
      <c r="O7057" s="23" t="n">
        <v>8</v>
      </c>
    </row>
    <row r="7058" customFormat="false" ht="15" hidden="false" customHeight="false" outlineLevel="0" collapsed="false">
      <c r="A7058" s="22" t="n">
        <v>45986</v>
      </c>
      <c r="B7058" s="23" t="s">
        <v>115</v>
      </c>
      <c r="C7058" s="23" t="s">
        <v>98</v>
      </c>
      <c r="D7058" s="24" t="n">
        <v>205.1</v>
      </c>
      <c r="E7058" s="25" t="n">
        <f aca="false">MAX(D7058,0)/1000</f>
        <v>0.2051</v>
      </c>
      <c r="F7058" s="25" t="n">
        <f aca="false">MAX(-D7058,0)/1000</f>
        <v>0</v>
      </c>
      <c r="G7058" s="23" t="str">
        <f aca="false">IF(E7058&gt;0,"ja","nein")</f>
        <v>ja</v>
      </c>
      <c r="H7058" s="26" t="n">
        <v>292.65</v>
      </c>
      <c r="I7058" s="26" t="n">
        <f aca="false">(H7058/10+IF(N7058=2025,Einstellungen!$B$23,Einstellungen!$C$23))*(1+Einstellungen!$B$10)</f>
        <v>54.77094</v>
      </c>
      <c r="J7058" s="25" t="n">
        <f aca="false">E7058*I7058/100</f>
        <v>0.11233519794</v>
      </c>
      <c r="K7058" s="25" t="n">
        <f aca="false">E7058*Einstellungen!$B$5/100</f>
        <v>0.059479</v>
      </c>
      <c r="L7058" s="23" t="str">
        <f aca="false">IF(I7058&lt;Einstellungen!$B$5,"ja","nein")</f>
        <v>nein</v>
      </c>
      <c r="M7058" s="23" t="s">
        <v>132</v>
      </c>
      <c r="N7058" s="23" t="n">
        <v>2025</v>
      </c>
      <c r="O7058" s="23" t="n">
        <v>9</v>
      </c>
    </row>
    <row r="7059" customFormat="false" ht="15" hidden="false" customHeight="false" outlineLevel="0" collapsed="false">
      <c r="A7059" s="22" t="n">
        <v>45986</v>
      </c>
      <c r="B7059" s="23" t="s">
        <v>116</v>
      </c>
      <c r="C7059" s="23" t="s">
        <v>98</v>
      </c>
      <c r="D7059" s="24" t="n">
        <v>9.1</v>
      </c>
      <c r="E7059" s="25" t="n">
        <f aca="false">MAX(D7059,0)/1000</f>
        <v>0.0091</v>
      </c>
      <c r="F7059" s="25" t="n">
        <f aca="false">MAX(-D7059,0)/1000</f>
        <v>0</v>
      </c>
      <c r="G7059" s="23" t="str">
        <f aca="false">IF(E7059&gt;0,"ja","nein")</f>
        <v>ja</v>
      </c>
      <c r="H7059" s="26" t="n">
        <v>273.085</v>
      </c>
      <c r="I7059" s="26" t="n">
        <f aca="false">(H7059/10+IF(N7059=2025,Einstellungen!$B$23,Einstellungen!$C$23))*(1+Einstellungen!$B$10)</f>
        <v>52.442705</v>
      </c>
      <c r="J7059" s="25" t="n">
        <f aca="false">E7059*I7059/100</f>
        <v>0.004772286155</v>
      </c>
      <c r="K7059" s="25" t="n">
        <f aca="false">E7059*Einstellungen!$B$5/100</f>
        <v>0.002639</v>
      </c>
      <c r="L7059" s="23" t="str">
        <f aca="false">IF(I7059&lt;Einstellungen!$B$5,"ja","nein")</f>
        <v>nein</v>
      </c>
      <c r="M7059" s="23" t="s">
        <v>132</v>
      </c>
      <c r="N7059" s="23" t="n">
        <v>2025</v>
      </c>
      <c r="O7059" s="23" t="n">
        <v>10</v>
      </c>
    </row>
    <row r="7060" customFormat="false" ht="15" hidden="false" customHeight="false" outlineLevel="0" collapsed="false">
      <c r="A7060" s="22" t="n">
        <v>45986</v>
      </c>
      <c r="B7060" s="23" t="s">
        <v>117</v>
      </c>
      <c r="C7060" s="23" t="s">
        <v>98</v>
      </c>
      <c r="D7060" s="24" t="n">
        <v>157.7</v>
      </c>
      <c r="E7060" s="25" t="n">
        <f aca="false">MAX(D7060,0)/1000</f>
        <v>0.1577</v>
      </c>
      <c r="F7060" s="25" t="n">
        <f aca="false">MAX(-D7060,0)/1000</f>
        <v>0</v>
      </c>
      <c r="G7060" s="23" t="str">
        <f aca="false">IF(E7060&gt;0,"ja","nein")</f>
        <v>ja</v>
      </c>
      <c r="H7060" s="26" t="n">
        <v>326.627</v>
      </c>
      <c r="I7060" s="26" t="n">
        <f aca="false">(H7060/10+IF(N7060=2025,Einstellungen!$B$23,Einstellungen!$C$23))*(1+Einstellungen!$B$10)</f>
        <v>58.814203</v>
      </c>
      <c r="J7060" s="25" t="n">
        <f aca="false">E7060*I7060/100</f>
        <v>0.092749998131</v>
      </c>
      <c r="K7060" s="25" t="n">
        <f aca="false">E7060*Einstellungen!$B$5/100</f>
        <v>0.045733</v>
      </c>
      <c r="L7060" s="23" t="str">
        <f aca="false">IF(I7060&lt;Einstellungen!$B$5,"ja","nein")</f>
        <v>nein</v>
      </c>
      <c r="M7060" s="23" t="s">
        <v>132</v>
      </c>
      <c r="N7060" s="23" t="n">
        <v>2025</v>
      </c>
      <c r="O7060" s="23" t="n">
        <v>11</v>
      </c>
    </row>
    <row r="7061" customFormat="false" ht="15" hidden="false" customHeight="false" outlineLevel="0" collapsed="false">
      <c r="A7061" s="22" t="n">
        <v>45986</v>
      </c>
      <c r="B7061" s="23" t="s">
        <v>118</v>
      </c>
      <c r="C7061" s="23" t="s">
        <v>98</v>
      </c>
      <c r="D7061" s="24" t="n">
        <v>528.8</v>
      </c>
      <c r="E7061" s="25" t="n">
        <f aca="false">MAX(D7061,0)/1000</f>
        <v>0.5288</v>
      </c>
      <c r="F7061" s="25" t="n">
        <f aca="false">MAX(-D7061,0)/1000</f>
        <v>0</v>
      </c>
      <c r="G7061" s="23" t="str">
        <f aca="false">IF(E7061&gt;0,"ja","nein")</f>
        <v>ja</v>
      </c>
      <c r="H7061" s="26" t="n">
        <v>351</v>
      </c>
      <c r="I7061" s="26" t="n">
        <f aca="false">(H7061/10+IF(N7061=2025,Einstellungen!$B$23,Einstellungen!$C$23))*(1+Einstellungen!$B$10)</f>
        <v>61.71459</v>
      </c>
      <c r="J7061" s="25" t="n">
        <f aca="false">E7061*I7061/100</f>
        <v>0.32634675192</v>
      </c>
      <c r="K7061" s="25" t="n">
        <f aca="false">E7061*Einstellungen!$B$5/100</f>
        <v>0.153352</v>
      </c>
      <c r="L7061" s="23" t="str">
        <f aca="false">IF(I7061&lt;Einstellungen!$B$5,"ja","nein")</f>
        <v>nein</v>
      </c>
      <c r="M7061" s="23" t="s">
        <v>132</v>
      </c>
      <c r="N7061" s="23" t="n">
        <v>2025</v>
      </c>
      <c r="O7061" s="23" t="n">
        <v>12</v>
      </c>
    </row>
    <row r="7062" customFormat="false" ht="15" hidden="false" customHeight="false" outlineLevel="0" collapsed="false">
      <c r="A7062" s="22" t="n">
        <v>45986</v>
      </c>
      <c r="B7062" s="23" t="s">
        <v>119</v>
      </c>
      <c r="C7062" s="23" t="s">
        <v>98</v>
      </c>
      <c r="D7062" s="24" t="n">
        <v>28.2</v>
      </c>
      <c r="E7062" s="25" t="n">
        <f aca="false">MAX(D7062,0)/1000</f>
        <v>0.0282</v>
      </c>
      <c r="F7062" s="25" t="n">
        <f aca="false">MAX(-D7062,0)/1000</f>
        <v>0</v>
      </c>
      <c r="G7062" s="23" t="str">
        <f aca="false">IF(E7062&gt;0,"ja","nein")</f>
        <v>ja</v>
      </c>
      <c r="H7062" s="26" t="n">
        <v>317.653</v>
      </c>
      <c r="I7062" s="26" t="n">
        <f aca="false">(H7062/10+IF(N7062=2025,Einstellungen!$B$23,Einstellungen!$C$23))*(1+Einstellungen!$B$10)</f>
        <v>57.746297</v>
      </c>
      <c r="J7062" s="25" t="n">
        <f aca="false">E7062*I7062/100</f>
        <v>0.016284455754</v>
      </c>
      <c r="K7062" s="25" t="n">
        <f aca="false">E7062*Einstellungen!$B$5/100</f>
        <v>0.008178</v>
      </c>
      <c r="L7062" s="23" t="str">
        <f aca="false">IF(I7062&lt;Einstellungen!$B$5,"ja","nein")</f>
        <v>nein</v>
      </c>
      <c r="M7062" s="23" t="s">
        <v>132</v>
      </c>
      <c r="N7062" s="23" t="n">
        <v>2025</v>
      </c>
      <c r="O7062" s="23" t="n">
        <v>13</v>
      </c>
    </row>
    <row r="7063" customFormat="false" ht="15" hidden="false" customHeight="false" outlineLevel="0" collapsed="false">
      <c r="A7063" s="22" t="n">
        <v>45986</v>
      </c>
      <c r="B7063" s="23" t="s">
        <v>120</v>
      </c>
      <c r="C7063" s="23" t="s">
        <v>98</v>
      </c>
      <c r="D7063" s="24" t="n">
        <v>40.3</v>
      </c>
      <c r="E7063" s="25" t="n">
        <f aca="false">MAX(D7063,0)/1000</f>
        <v>0.0403</v>
      </c>
      <c r="F7063" s="25" t="n">
        <f aca="false">MAX(-D7063,0)/1000</f>
        <v>0</v>
      </c>
      <c r="G7063" s="23" t="str">
        <f aca="false">IF(E7063&gt;0,"ja","nein")</f>
        <v>ja</v>
      </c>
      <c r="H7063" s="26" t="n">
        <v>300</v>
      </c>
      <c r="I7063" s="26" t="n">
        <f aca="false">(H7063/10+IF(N7063=2025,Einstellungen!$B$23,Einstellungen!$C$23))*(1+Einstellungen!$B$10)</f>
        <v>55.64559</v>
      </c>
      <c r="J7063" s="25" t="n">
        <f aca="false">E7063*I7063/100</f>
        <v>0.02242517277</v>
      </c>
      <c r="K7063" s="25" t="n">
        <f aca="false">E7063*Einstellungen!$B$5/100</f>
        <v>0.011687</v>
      </c>
      <c r="L7063" s="23" t="str">
        <f aca="false">IF(I7063&lt;Einstellungen!$B$5,"ja","nein")</f>
        <v>nein</v>
      </c>
      <c r="M7063" s="23" t="s">
        <v>132</v>
      </c>
      <c r="N7063" s="23" t="n">
        <v>2025</v>
      </c>
      <c r="O7063" s="23" t="n">
        <v>14</v>
      </c>
    </row>
    <row r="7064" customFormat="false" ht="15" hidden="false" customHeight="false" outlineLevel="0" collapsed="false">
      <c r="A7064" s="22" t="n">
        <v>45986</v>
      </c>
      <c r="B7064" s="23" t="s">
        <v>104</v>
      </c>
      <c r="C7064" s="23" t="s">
        <v>98</v>
      </c>
      <c r="D7064" s="24" t="n">
        <v>187.2</v>
      </c>
      <c r="E7064" s="25" t="n">
        <f aca="false">MAX(D7064,0)/1000</f>
        <v>0.1872</v>
      </c>
      <c r="F7064" s="25" t="n">
        <f aca="false">MAX(-D7064,0)/1000</f>
        <v>0</v>
      </c>
      <c r="G7064" s="23" t="str">
        <f aca="false">IF(E7064&gt;0,"ja","nein")</f>
        <v>ja</v>
      </c>
      <c r="H7064" s="26" t="n">
        <v>309.995</v>
      </c>
      <c r="I7064" s="26" t="n">
        <f aca="false">(H7064/10+IF(N7064=2025,Einstellungen!$B$23,Einstellungen!$C$23))*(1+Einstellungen!$B$10)</f>
        <v>56.834995</v>
      </c>
      <c r="J7064" s="25" t="n">
        <f aca="false">E7064*I7064/100</f>
        <v>0.10639511064</v>
      </c>
      <c r="K7064" s="25" t="n">
        <f aca="false">E7064*Einstellungen!$B$5/100</f>
        <v>0.054288</v>
      </c>
      <c r="L7064" s="23" t="str">
        <f aca="false">IF(I7064&lt;Einstellungen!$B$5,"ja","nein")</f>
        <v>nein</v>
      </c>
      <c r="M7064" s="23" t="s">
        <v>132</v>
      </c>
      <c r="N7064" s="23" t="n">
        <v>2025</v>
      </c>
      <c r="O7064" s="23" t="n">
        <v>15</v>
      </c>
    </row>
    <row r="7065" customFormat="false" ht="15" hidden="false" customHeight="false" outlineLevel="0" collapsed="false">
      <c r="A7065" s="22" t="n">
        <v>45986</v>
      </c>
      <c r="B7065" s="23" t="s">
        <v>105</v>
      </c>
      <c r="C7065" s="23" t="s">
        <v>98</v>
      </c>
      <c r="D7065" s="24" t="n">
        <v>451.4</v>
      </c>
      <c r="E7065" s="25" t="n">
        <f aca="false">MAX(D7065,0)/1000</f>
        <v>0.4514</v>
      </c>
      <c r="F7065" s="25" t="n">
        <f aca="false">MAX(-D7065,0)/1000</f>
        <v>0</v>
      </c>
      <c r="G7065" s="23" t="str">
        <f aca="false">IF(E7065&gt;0,"ja","nein")</f>
        <v>ja</v>
      </c>
      <c r="H7065" s="26" t="n">
        <v>325.082</v>
      </c>
      <c r="I7065" s="26" t="n">
        <f aca="false">(H7065/10+IF(N7065=2025,Einstellungen!$B$23,Einstellungen!$C$23))*(1+Einstellungen!$B$10)</f>
        <v>58.630348</v>
      </c>
      <c r="J7065" s="25" t="n">
        <f aca="false">E7065*I7065/100</f>
        <v>0.264657390872</v>
      </c>
      <c r="K7065" s="25" t="n">
        <f aca="false">E7065*Einstellungen!$B$5/100</f>
        <v>0.130906</v>
      </c>
      <c r="L7065" s="23" t="str">
        <f aca="false">IF(I7065&lt;Einstellungen!$B$5,"ja","nein")</f>
        <v>nein</v>
      </c>
      <c r="M7065" s="23" t="s">
        <v>132</v>
      </c>
      <c r="N7065" s="23" t="n">
        <v>2025</v>
      </c>
      <c r="O7065" s="23" t="n">
        <v>16</v>
      </c>
    </row>
    <row r="7066" customFormat="false" ht="15" hidden="false" customHeight="false" outlineLevel="0" collapsed="false">
      <c r="A7066" s="22" t="n">
        <v>45986</v>
      </c>
      <c r="B7066" s="23" t="s">
        <v>97</v>
      </c>
      <c r="C7066" s="23" t="s">
        <v>98</v>
      </c>
      <c r="D7066" s="24" t="n">
        <v>569.2</v>
      </c>
      <c r="E7066" s="25" t="n">
        <f aca="false">MAX(D7066,0)/1000</f>
        <v>0.5692</v>
      </c>
      <c r="F7066" s="25" t="n">
        <f aca="false">MAX(-D7066,0)/1000</f>
        <v>0</v>
      </c>
      <c r="G7066" s="23" t="str">
        <f aca="false">IF(E7066&gt;0,"ja","nein")</f>
        <v>ja</v>
      </c>
      <c r="H7066" s="26" t="n">
        <v>373.312</v>
      </c>
      <c r="I7066" s="26" t="n">
        <f aca="false">(H7066/10+IF(N7066=2025,Einstellungen!$B$23,Einstellungen!$C$23))*(1+Einstellungen!$B$10)</f>
        <v>64.369718</v>
      </c>
      <c r="J7066" s="25" t="n">
        <f aca="false">E7066*I7066/100</f>
        <v>0.366392434856</v>
      </c>
      <c r="K7066" s="25" t="n">
        <f aca="false">E7066*Einstellungen!$B$5/100</f>
        <v>0.165068</v>
      </c>
      <c r="L7066" s="23" t="str">
        <f aca="false">IF(I7066&lt;Einstellungen!$B$5,"ja","nein")</f>
        <v>nein</v>
      </c>
      <c r="M7066" s="23" t="s">
        <v>132</v>
      </c>
      <c r="N7066" s="23" t="n">
        <v>2025</v>
      </c>
      <c r="O7066" s="23" t="n">
        <v>17</v>
      </c>
    </row>
    <row r="7067" customFormat="false" ht="15" hidden="false" customHeight="false" outlineLevel="0" collapsed="false">
      <c r="A7067" s="22" t="n">
        <v>45986</v>
      </c>
      <c r="B7067" s="23" t="s">
        <v>99</v>
      </c>
      <c r="C7067" s="23" t="s">
        <v>98</v>
      </c>
      <c r="D7067" s="24" t="n">
        <v>739.2</v>
      </c>
      <c r="E7067" s="25" t="n">
        <f aca="false">MAX(D7067,0)/1000</f>
        <v>0.7392</v>
      </c>
      <c r="F7067" s="25" t="n">
        <f aca="false">MAX(-D7067,0)/1000</f>
        <v>0</v>
      </c>
      <c r="G7067" s="23" t="str">
        <f aca="false">IF(E7067&gt;0,"ja","nein")</f>
        <v>ja</v>
      </c>
      <c r="H7067" s="26" t="n">
        <v>297.905</v>
      </c>
      <c r="I7067" s="26" t="n">
        <f aca="false">(H7067/10+IF(N7067=2025,Einstellungen!$B$23,Einstellungen!$C$23))*(1+Einstellungen!$B$10)</f>
        <v>55.396285</v>
      </c>
      <c r="J7067" s="25" t="n">
        <f aca="false">E7067*I7067/100</f>
        <v>0.40948933872</v>
      </c>
      <c r="K7067" s="25" t="n">
        <f aca="false">E7067*Einstellungen!$B$5/100</f>
        <v>0.214368</v>
      </c>
      <c r="L7067" s="23" t="str">
        <f aca="false">IF(I7067&lt;Einstellungen!$B$5,"ja","nein")</f>
        <v>nein</v>
      </c>
      <c r="M7067" s="23" t="s">
        <v>132</v>
      </c>
      <c r="N7067" s="23" t="n">
        <v>2025</v>
      </c>
      <c r="O7067" s="23" t="n">
        <v>18</v>
      </c>
    </row>
    <row r="7068" customFormat="false" ht="15" hidden="false" customHeight="false" outlineLevel="0" collapsed="false">
      <c r="A7068" s="22" t="n">
        <v>45986</v>
      </c>
      <c r="B7068" s="23" t="s">
        <v>100</v>
      </c>
      <c r="C7068" s="23" t="s">
        <v>98</v>
      </c>
      <c r="D7068" s="24" t="n">
        <v>743.9</v>
      </c>
      <c r="E7068" s="25" t="n">
        <f aca="false">MAX(D7068,0)/1000</f>
        <v>0.7439</v>
      </c>
      <c r="F7068" s="25" t="n">
        <f aca="false">MAX(-D7068,0)/1000</f>
        <v>0</v>
      </c>
      <c r="G7068" s="23" t="str">
        <f aca="false">IF(E7068&gt;0,"ja","nein")</f>
        <v>ja</v>
      </c>
      <c r="H7068" s="26" t="n">
        <v>249.373</v>
      </c>
      <c r="I7068" s="26" t="n">
        <f aca="false">(H7068/10+IF(N7068=2025,Einstellungen!$B$23,Einstellungen!$C$23))*(1+Einstellungen!$B$10)</f>
        <v>49.620977</v>
      </c>
      <c r="J7068" s="25" t="n">
        <f aca="false">E7068*I7068/100</f>
        <v>0.369130447903</v>
      </c>
      <c r="K7068" s="25" t="n">
        <f aca="false">E7068*Einstellungen!$B$5/100</f>
        <v>0.215731</v>
      </c>
      <c r="L7068" s="23" t="str">
        <f aca="false">IF(I7068&lt;Einstellungen!$B$5,"ja","nein")</f>
        <v>nein</v>
      </c>
      <c r="M7068" s="23" t="s">
        <v>132</v>
      </c>
      <c r="N7068" s="23" t="n">
        <v>2025</v>
      </c>
      <c r="O7068" s="23" t="n">
        <v>19</v>
      </c>
    </row>
    <row r="7069" customFormat="false" ht="15" hidden="false" customHeight="false" outlineLevel="0" collapsed="false">
      <c r="A7069" s="22" t="n">
        <v>45986</v>
      </c>
      <c r="B7069" s="23" t="s">
        <v>92</v>
      </c>
      <c r="C7069" s="23" t="s">
        <v>98</v>
      </c>
      <c r="D7069" s="24" t="n">
        <v>1285.6</v>
      </c>
      <c r="E7069" s="25" t="n">
        <f aca="false">MAX(D7069,0)/1000</f>
        <v>1.2856</v>
      </c>
      <c r="F7069" s="25" t="n">
        <f aca="false">MAX(-D7069,0)/1000</f>
        <v>0</v>
      </c>
      <c r="G7069" s="23" t="str">
        <f aca="false">IF(E7069&gt;0,"ja","nein")</f>
        <v>ja</v>
      </c>
      <c r="H7069" s="26" t="n">
        <v>172.835</v>
      </c>
      <c r="I7069" s="26" t="n">
        <f aca="false">(H7069/10+IF(N7069=2025,Einstellungen!$B$23,Einstellungen!$C$23))*(1+Einstellungen!$B$10)</f>
        <v>40.512955</v>
      </c>
      <c r="J7069" s="25" t="n">
        <f aca="false">E7069*I7069/100</f>
        <v>0.52083454948</v>
      </c>
      <c r="K7069" s="25" t="n">
        <f aca="false">E7069*Einstellungen!$B$5/100</f>
        <v>0.372824</v>
      </c>
      <c r="L7069" s="23" t="str">
        <f aca="false">IF(I7069&lt;Einstellungen!$B$5,"ja","nein")</f>
        <v>nein</v>
      </c>
      <c r="M7069" s="23" t="s">
        <v>132</v>
      </c>
      <c r="N7069" s="23" t="n">
        <v>2025</v>
      </c>
      <c r="O7069" s="23" t="n">
        <v>20</v>
      </c>
    </row>
    <row r="7070" customFormat="false" ht="15" hidden="false" customHeight="false" outlineLevel="0" collapsed="false">
      <c r="A7070" s="22" t="n">
        <v>45986</v>
      </c>
      <c r="B7070" s="23" t="s">
        <v>95</v>
      </c>
      <c r="C7070" s="23" t="s">
        <v>98</v>
      </c>
      <c r="D7070" s="24" t="n">
        <v>1363.7</v>
      </c>
      <c r="E7070" s="25" t="n">
        <f aca="false">MAX(D7070,0)/1000</f>
        <v>1.3637</v>
      </c>
      <c r="F7070" s="25" t="n">
        <f aca="false">MAX(-D7070,0)/1000</f>
        <v>0</v>
      </c>
      <c r="G7070" s="23" t="str">
        <f aca="false">IF(E7070&gt;0,"ja","nein")</f>
        <v>ja</v>
      </c>
      <c r="H7070" s="26" t="n">
        <v>135.02</v>
      </c>
      <c r="I7070" s="26" t="n">
        <f aca="false">(H7070/10+IF(N7070=2025,Einstellungen!$B$23,Einstellungen!$C$23))*(1+Einstellungen!$B$10)</f>
        <v>36.01297</v>
      </c>
      <c r="J7070" s="25" t="n">
        <f aca="false">E7070*I7070/100</f>
        <v>0.49110887189</v>
      </c>
      <c r="K7070" s="25" t="n">
        <f aca="false">E7070*Einstellungen!$B$5/100</f>
        <v>0.395473</v>
      </c>
      <c r="L7070" s="23" t="str">
        <f aca="false">IF(I7070&lt;Einstellungen!$B$5,"ja","nein")</f>
        <v>nein</v>
      </c>
      <c r="M7070" s="23" t="s">
        <v>132</v>
      </c>
      <c r="N7070" s="23" t="n">
        <v>2025</v>
      </c>
      <c r="O7070" s="23" t="n">
        <v>21</v>
      </c>
    </row>
    <row r="7071" customFormat="false" ht="15" hidden="false" customHeight="false" outlineLevel="0" collapsed="false">
      <c r="A7071" s="22" t="n">
        <v>45986</v>
      </c>
      <c r="B7071" s="23" t="s">
        <v>96</v>
      </c>
      <c r="C7071" s="23" t="s">
        <v>98</v>
      </c>
      <c r="D7071" s="24" t="n">
        <v>705.9</v>
      </c>
      <c r="E7071" s="25" t="n">
        <f aca="false">MAX(D7071,0)/1000</f>
        <v>0.7059</v>
      </c>
      <c r="F7071" s="25" t="n">
        <f aca="false">MAX(-D7071,0)/1000</f>
        <v>0</v>
      </c>
      <c r="G7071" s="23" t="str">
        <f aca="false">IF(E7071&gt;0,"ja","nein")</f>
        <v>ja</v>
      </c>
      <c r="H7071" s="26" t="n">
        <v>119.155</v>
      </c>
      <c r="I7071" s="26" t="n">
        <f aca="false">(H7071/10+IF(N7071=2025,Einstellungen!$B$23,Einstellungen!$C$23))*(1+Einstellungen!$B$10)</f>
        <v>34.125035</v>
      </c>
      <c r="J7071" s="25" t="n">
        <f aca="false">E7071*I7071/100</f>
        <v>0.240888622065</v>
      </c>
      <c r="K7071" s="25" t="n">
        <f aca="false">E7071*Einstellungen!$B$5/100</f>
        <v>0.204711</v>
      </c>
      <c r="L7071" s="23" t="str">
        <f aca="false">IF(I7071&lt;Einstellungen!$B$5,"ja","nein")</f>
        <v>nein</v>
      </c>
      <c r="M7071" s="23" t="s">
        <v>132</v>
      </c>
      <c r="N7071" s="23" t="n">
        <v>2025</v>
      </c>
      <c r="O7071" s="23" t="n">
        <v>22</v>
      </c>
    </row>
    <row r="7072" customFormat="false" ht="15" hidden="false" customHeight="false" outlineLevel="0" collapsed="false">
      <c r="A7072" s="22" t="n">
        <v>45986</v>
      </c>
      <c r="B7072" s="23" t="s">
        <v>101</v>
      </c>
      <c r="C7072" s="23" t="s">
        <v>98</v>
      </c>
      <c r="D7072" s="24" t="n">
        <v>433.4</v>
      </c>
      <c r="E7072" s="25" t="n">
        <f aca="false">MAX(D7072,0)/1000</f>
        <v>0.4334</v>
      </c>
      <c r="F7072" s="25" t="n">
        <f aca="false">MAX(-D7072,0)/1000</f>
        <v>0</v>
      </c>
      <c r="G7072" s="23" t="str">
        <f aca="false">IF(E7072&gt;0,"ja","nein")</f>
        <v>ja</v>
      </c>
      <c r="H7072" s="26" t="n">
        <v>102.035</v>
      </c>
      <c r="I7072" s="26" t="n">
        <f aca="false">(H7072/10+IF(N7072=2025,Einstellungen!$B$23,Einstellungen!$C$23))*(1+Einstellungen!$B$10)</f>
        <v>32.087755</v>
      </c>
      <c r="J7072" s="25" t="n">
        <f aca="false">E7072*I7072/100</f>
        <v>0.13906833017</v>
      </c>
      <c r="K7072" s="25" t="n">
        <f aca="false">E7072*Einstellungen!$B$5/100</f>
        <v>0.125686</v>
      </c>
      <c r="L7072" s="23" t="str">
        <f aca="false">IF(I7072&lt;Einstellungen!$B$5,"ja","nein")</f>
        <v>nein</v>
      </c>
      <c r="M7072" s="23" t="s">
        <v>132</v>
      </c>
      <c r="N7072" s="23" t="n">
        <v>2025</v>
      </c>
      <c r="O7072" s="23" t="n">
        <v>23</v>
      </c>
    </row>
    <row r="7073" customFormat="false" ht="15" hidden="false" customHeight="false" outlineLevel="0" collapsed="false">
      <c r="A7073" s="22" t="n">
        <v>45987</v>
      </c>
      <c r="B7073" s="23" t="s">
        <v>102</v>
      </c>
      <c r="C7073" s="23" t="s">
        <v>103</v>
      </c>
      <c r="D7073" s="24" t="n">
        <v>340.8</v>
      </c>
      <c r="E7073" s="25" t="n">
        <f aca="false">MAX(D7073,0)/1000</f>
        <v>0.3408</v>
      </c>
      <c r="F7073" s="25" t="n">
        <f aca="false">MAX(-D7073,0)/1000</f>
        <v>0</v>
      </c>
      <c r="G7073" s="23" t="str">
        <f aca="false">IF(E7073&gt;0,"ja","nein")</f>
        <v>ja</v>
      </c>
      <c r="H7073" s="26" t="n">
        <v>92.855</v>
      </c>
      <c r="I7073" s="26" t="n">
        <f aca="false">(H7073/10+IF(N7073=2025,Einstellungen!$B$23,Einstellungen!$C$23))*(1+Einstellungen!$B$10)</f>
        <v>30.995335</v>
      </c>
      <c r="J7073" s="25" t="n">
        <f aca="false">E7073*I7073/100</f>
        <v>0.10563210168</v>
      </c>
      <c r="K7073" s="25" t="n">
        <f aca="false">E7073*Einstellungen!$B$5/100</f>
        <v>0.098832</v>
      </c>
      <c r="L7073" s="23" t="str">
        <f aca="false">IF(I7073&lt;Einstellungen!$B$5,"ja","nein")</f>
        <v>nein</v>
      </c>
      <c r="M7073" s="23" t="s">
        <v>132</v>
      </c>
      <c r="N7073" s="23" t="n">
        <v>2025</v>
      </c>
      <c r="O7073" s="23" t="n">
        <v>0</v>
      </c>
    </row>
    <row r="7074" customFormat="false" ht="15" hidden="false" customHeight="false" outlineLevel="0" collapsed="false">
      <c r="A7074" s="22" t="n">
        <v>45987</v>
      </c>
      <c r="B7074" s="23" t="s">
        <v>107</v>
      </c>
      <c r="C7074" s="23" t="s">
        <v>103</v>
      </c>
      <c r="D7074" s="24" t="n">
        <v>316.2</v>
      </c>
      <c r="E7074" s="25" t="n">
        <f aca="false">MAX(D7074,0)/1000</f>
        <v>0.3162</v>
      </c>
      <c r="F7074" s="25" t="n">
        <f aca="false">MAX(-D7074,0)/1000</f>
        <v>0</v>
      </c>
      <c r="G7074" s="23" t="str">
        <f aca="false">IF(E7074&gt;0,"ja","nein")</f>
        <v>ja</v>
      </c>
      <c r="H7074" s="26" t="n">
        <v>89.95</v>
      </c>
      <c r="I7074" s="26" t="n">
        <f aca="false">(H7074/10+IF(N7074=2025,Einstellungen!$B$23,Einstellungen!$C$23))*(1+Einstellungen!$B$10)</f>
        <v>30.64964</v>
      </c>
      <c r="J7074" s="25" t="n">
        <f aca="false">E7074*I7074/100</f>
        <v>0.09691416168</v>
      </c>
      <c r="K7074" s="25" t="n">
        <f aca="false">E7074*Einstellungen!$B$5/100</f>
        <v>0.091698</v>
      </c>
      <c r="L7074" s="23" t="str">
        <f aca="false">IF(I7074&lt;Einstellungen!$B$5,"ja","nein")</f>
        <v>nein</v>
      </c>
      <c r="M7074" s="23" t="s">
        <v>132</v>
      </c>
      <c r="N7074" s="23" t="n">
        <v>2025</v>
      </c>
      <c r="O7074" s="23" t="n">
        <v>1</v>
      </c>
    </row>
    <row r="7075" customFormat="false" ht="15" hidden="false" customHeight="false" outlineLevel="0" collapsed="false">
      <c r="A7075" s="22" t="n">
        <v>45987</v>
      </c>
      <c r="B7075" s="23" t="s">
        <v>108</v>
      </c>
      <c r="C7075" s="23" t="s">
        <v>103</v>
      </c>
      <c r="D7075" s="24" t="n">
        <v>300.8</v>
      </c>
      <c r="E7075" s="25" t="n">
        <f aca="false">MAX(D7075,0)/1000</f>
        <v>0.3008</v>
      </c>
      <c r="F7075" s="25" t="n">
        <f aca="false">MAX(-D7075,0)/1000</f>
        <v>0</v>
      </c>
      <c r="G7075" s="23" t="str">
        <f aca="false">IF(E7075&gt;0,"ja","nein")</f>
        <v>ja</v>
      </c>
      <c r="H7075" s="26" t="n">
        <v>88.325</v>
      </c>
      <c r="I7075" s="26" t="n">
        <f aca="false">(H7075/10+IF(N7075=2025,Einstellungen!$B$23,Einstellungen!$C$23))*(1+Einstellungen!$B$10)</f>
        <v>30.456265</v>
      </c>
      <c r="J7075" s="25" t="n">
        <f aca="false">E7075*I7075/100</f>
        <v>0.09161244512</v>
      </c>
      <c r="K7075" s="25" t="n">
        <f aca="false">E7075*Einstellungen!$B$5/100</f>
        <v>0.087232</v>
      </c>
      <c r="L7075" s="23" t="str">
        <f aca="false">IF(I7075&lt;Einstellungen!$B$5,"ja","nein")</f>
        <v>nein</v>
      </c>
      <c r="M7075" s="23" t="s">
        <v>132</v>
      </c>
      <c r="N7075" s="23" t="n">
        <v>2025</v>
      </c>
      <c r="O7075" s="23" t="n">
        <v>2</v>
      </c>
    </row>
    <row r="7076" customFormat="false" ht="15" hidden="false" customHeight="false" outlineLevel="0" collapsed="false">
      <c r="A7076" s="22" t="n">
        <v>45987</v>
      </c>
      <c r="B7076" s="23" t="s">
        <v>109</v>
      </c>
      <c r="C7076" s="23" t="s">
        <v>103</v>
      </c>
      <c r="D7076" s="24" t="n">
        <v>291.1</v>
      </c>
      <c r="E7076" s="25" t="n">
        <f aca="false">MAX(D7076,0)/1000</f>
        <v>0.2911</v>
      </c>
      <c r="F7076" s="25" t="n">
        <f aca="false">MAX(-D7076,0)/1000</f>
        <v>0</v>
      </c>
      <c r="G7076" s="23" t="str">
        <f aca="false">IF(E7076&gt;0,"ja","nein")</f>
        <v>ja</v>
      </c>
      <c r="H7076" s="26" t="n">
        <v>89.435</v>
      </c>
      <c r="I7076" s="26" t="n">
        <f aca="false">(H7076/10+IF(N7076=2025,Einstellungen!$B$23,Einstellungen!$C$23))*(1+Einstellungen!$B$10)</f>
        <v>30.588355</v>
      </c>
      <c r="J7076" s="25" t="n">
        <f aca="false">E7076*I7076/100</f>
        <v>0.089042701405</v>
      </c>
      <c r="K7076" s="25" t="n">
        <f aca="false">E7076*Einstellungen!$B$5/100</f>
        <v>0.084419</v>
      </c>
      <c r="L7076" s="23" t="str">
        <f aca="false">IF(I7076&lt;Einstellungen!$B$5,"ja","nein")</f>
        <v>nein</v>
      </c>
      <c r="M7076" s="23" t="s">
        <v>132</v>
      </c>
      <c r="N7076" s="23" t="n">
        <v>2025</v>
      </c>
      <c r="O7076" s="23" t="n">
        <v>3</v>
      </c>
    </row>
    <row r="7077" customFormat="false" ht="15" hidden="false" customHeight="false" outlineLevel="0" collapsed="false">
      <c r="A7077" s="22" t="n">
        <v>45987</v>
      </c>
      <c r="B7077" s="23" t="s">
        <v>110</v>
      </c>
      <c r="C7077" s="23" t="s">
        <v>103</v>
      </c>
      <c r="D7077" s="24" t="n">
        <v>287.2</v>
      </c>
      <c r="E7077" s="25" t="n">
        <f aca="false">MAX(D7077,0)/1000</f>
        <v>0.2872</v>
      </c>
      <c r="F7077" s="25" t="n">
        <f aca="false">MAX(-D7077,0)/1000</f>
        <v>0</v>
      </c>
      <c r="G7077" s="23" t="str">
        <f aca="false">IF(E7077&gt;0,"ja","nein")</f>
        <v>ja</v>
      </c>
      <c r="H7077" s="26" t="n">
        <v>89.803</v>
      </c>
      <c r="I7077" s="26" t="n">
        <f aca="false">(H7077/10+IF(N7077=2025,Einstellungen!$B$23,Einstellungen!$C$23))*(1+Einstellungen!$B$10)</f>
        <v>30.632147</v>
      </c>
      <c r="J7077" s="25" t="n">
        <f aca="false">E7077*I7077/100</f>
        <v>0.087975526184</v>
      </c>
      <c r="K7077" s="25" t="n">
        <f aca="false">E7077*Einstellungen!$B$5/100</f>
        <v>0.083288</v>
      </c>
      <c r="L7077" s="23" t="str">
        <f aca="false">IF(I7077&lt;Einstellungen!$B$5,"ja","nein")</f>
        <v>nein</v>
      </c>
      <c r="M7077" s="23" t="s">
        <v>132</v>
      </c>
      <c r="N7077" s="23" t="n">
        <v>2025</v>
      </c>
      <c r="O7077" s="23" t="n">
        <v>4</v>
      </c>
    </row>
    <row r="7078" customFormat="false" ht="15" hidden="false" customHeight="false" outlineLevel="0" collapsed="false">
      <c r="A7078" s="22" t="n">
        <v>45987</v>
      </c>
      <c r="B7078" s="23" t="s">
        <v>111</v>
      </c>
      <c r="C7078" s="23" t="s">
        <v>103</v>
      </c>
      <c r="D7078" s="24" t="n">
        <v>277</v>
      </c>
      <c r="E7078" s="25" t="n">
        <f aca="false">MAX(D7078,0)/1000</f>
        <v>0.277</v>
      </c>
      <c r="F7078" s="25" t="n">
        <f aca="false">MAX(-D7078,0)/1000</f>
        <v>0</v>
      </c>
      <c r="G7078" s="23" t="str">
        <f aca="false">IF(E7078&gt;0,"ja","nein")</f>
        <v>ja</v>
      </c>
      <c r="H7078" s="26" t="n">
        <v>97.25</v>
      </c>
      <c r="I7078" s="26" t="n">
        <f aca="false">(H7078/10+IF(N7078=2025,Einstellungen!$B$23,Einstellungen!$C$23))*(1+Einstellungen!$B$10)</f>
        <v>31.51834</v>
      </c>
      <c r="J7078" s="25" t="n">
        <f aca="false">E7078*I7078/100</f>
        <v>0.0873058018</v>
      </c>
      <c r="K7078" s="25" t="n">
        <f aca="false">E7078*Einstellungen!$B$5/100</f>
        <v>0.08033</v>
      </c>
      <c r="L7078" s="23" t="str">
        <f aca="false">IF(I7078&lt;Einstellungen!$B$5,"ja","nein")</f>
        <v>nein</v>
      </c>
      <c r="M7078" s="23" t="s">
        <v>132</v>
      </c>
      <c r="N7078" s="23" t="n">
        <v>2025</v>
      </c>
      <c r="O7078" s="23" t="n">
        <v>5</v>
      </c>
    </row>
    <row r="7079" customFormat="false" ht="15" hidden="false" customHeight="false" outlineLevel="0" collapsed="false">
      <c r="A7079" s="22" t="n">
        <v>45987</v>
      </c>
      <c r="B7079" s="23" t="s">
        <v>112</v>
      </c>
      <c r="C7079" s="23" t="s">
        <v>103</v>
      </c>
      <c r="D7079" s="24" t="n">
        <v>289.3</v>
      </c>
      <c r="E7079" s="25" t="n">
        <f aca="false">MAX(D7079,0)/1000</f>
        <v>0.2893</v>
      </c>
      <c r="F7079" s="25" t="n">
        <f aca="false">MAX(-D7079,0)/1000</f>
        <v>0</v>
      </c>
      <c r="G7079" s="23" t="str">
        <f aca="false">IF(E7079&gt;0,"ja","nein")</f>
        <v>ja</v>
      </c>
      <c r="H7079" s="26" t="n">
        <v>129.822</v>
      </c>
      <c r="I7079" s="26" t="n">
        <f aca="false">(H7079/10+IF(N7079=2025,Einstellungen!$B$23,Einstellungen!$C$23))*(1+Einstellungen!$B$10)</f>
        <v>35.394408</v>
      </c>
      <c r="J7079" s="25" t="n">
        <f aca="false">E7079*I7079/100</f>
        <v>0.102396022344</v>
      </c>
      <c r="K7079" s="25" t="n">
        <f aca="false">E7079*Einstellungen!$B$5/100</f>
        <v>0.083897</v>
      </c>
      <c r="L7079" s="23" t="str">
        <f aca="false">IF(I7079&lt;Einstellungen!$B$5,"ja","nein")</f>
        <v>nein</v>
      </c>
      <c r="M7079" s="23" t="s">
        <v>132</v>
      </c>
      <c r="N7079" s="23" t="n">
        <v>2025</v>
      </c>
      <c r="O7079" s="23" t="n">
        <v>6</v>
      </c>
    </row>
    <row r="7080" customFormat="false" ht="15" hidden="false" customHeight="false" outlineLevel="0" collapsed="false">
      <c r="A7080" s="22" t="n">
        <v>45987</v>
      </c>
      <c r="B7080" s="23" t="s">
        <v>113</v>
      </c>
      <c r="C7080" s="23" t="s">
        <v>103</v>
      </c>
      <c r="D7080" s="24" t="n">
        <v>388</v>
      </c>
      <c r="E7080" s="25" t="n">
        <f aca="false">MAX(D7080,0)/1000</f>
        <v>0.388</v>
      </c>
      <c r="F7080" s="25" t="n">
        <f aca="false">MAX(-D7080,0)/1000</f>
        <v>0</v>
      </c>
      <c r="G7080" s="23" t="str">
        <f aca="false">IF(E7080&gt;0,"ja","nein")</f>
        <v>ja</v>
      </c>
      <c r="H7080" s="26" t="n">
        <v>191.17</v>
      </c>
      <c r="I7080" s="26" t="n">
        <f aca="false">(H7080/10+IF(N7080=2025,Einstellungen!$B$23,Einstellungen!$C$23))*(1+Einstellungen!$B$10)</f>
        <v>42.69482</v>
      </c>
      <c r="J7080" s="25" t="n">
        <f aca="false">E7080*I7080/100</f>
        <v>0.1656559016</v>
      </c>
      <c r="K7080" s="25" t="n">
        <f aca="false">E7080*Einstellungen!$B$5/100</f>
        <v>0.11252</v>
      </c>
      <c r="L7080" s="23" t="str">
        <f aca="false">IF(I7080&lt;Einstellungen!$B$5,"ja","nein")</f>
        <v>nein</v>
      </c>
      <c r="M7080" s="23" t="s">
        <v>132</v>
      </c>
      <c r="N7080" s="23" t="n">
        <v>2025</v>
      </c>
      <c r="O7080" s="23" t="n">
        <v>7</v>
      </c>
    </row>
    <row r="7081" customFormat="false" ht="15" hidden="false" customHeight="false" outlineLevel="0" collapsed="false">
      <c r="A7081" s="22" t="n">
        <v>45987</v>
      </c>
      <c r="B7081" s="23" t="s">
        <v>114</v>
      </c>
      <c r="C7081" s="23" t="s">
        <v>103</v>
      </c>
      <c r="D7081" s="24" t="n">
        <v>935.8</v>
      </c>
      <c r="E7081" s="25" t="n">
        <f aca="false">MAX(D7081,0)/1000</f>
        <v>0.9358</v>
      </c>
      <c r="F7081" s="25" t="n">
        <f aca="false">MAX(-D7081,0)/1000</f>
        <v>0</v>
      </c>
      <c r="G7081" s="23" t="str">
        <f aca="false">IF(E7081&gt;0,"ja","nein")</f>
        <v>ja</v>
      </c>
      <c r="H7081" s="26" t="n">
        <v>237.222</v>
      </c>
      <c r="I7081" s="26" t="n">
        <f aca="false">(H7081/10+IF(N7081=2025,Einstellungen!$B$23,Einstellungen!$C$23))*(1+Einstellungen!$B$10)</f>
        <v>48.175008</v>
      </c>
      <c r="J7081" s="25" t="n">
        <f aca="false">E7081*I7081/100</f>
        <v>0.450821724864</v>
      </c>
      <c r="K7081" s="25" t="n">
        <f aca="false">E7081*Einstellungen!$B$5/100</f>
        <v>0.271382</v>
      </c>
      <c r="L7081" s="23" t="str">
        <f aca="false">IF(I7081&lt;Einstellungen!$B$5,"ja","nein")</f>
        <v>nein</v>
      </c>
      <c r="M7081" s="23" t="s">
        <v>132</v>
      </c>
      <c r="N7081" s="23" t="n">
        <v>2025</v>
      </c>
      <c r="O7081" s="23" t="n">
        <v>8</v>
      </c>
    </row>
    <row r="7082" customFormat="false" ht="15" hidden="false" customHeight="false" outlineLevel="0" collapsed="false">
      <c r="A7082" s="22" t="n">
        <v>45987</v>
      </c>
      <c r="B7082" s="23" t="s">
        <v>115</v>
      </c>
      <c r="C7082" s="23" t="s">
        <v>103</v>
      </c>
      <c r="D7082" s="24" t="n">
        <v>426.4</v>
      </c>
      <c r="E7082" s="25" t="n">
        <f aca="false">MAX(D7082,0)/1000</f>
        <v>0.4264</v>
      </c>
      <c r="F7082" s="25" t="n">
        <f aca="false">MAX(-D7082,0)/1000</f>
        <v>0</v>
      </c>
      <c r="G7082" s="23" t="str">
        <f aca="false">IF(E7082&gt;0,"ja","nein")</f>
        <v>ja</v>
      </c>
      <c r="H7082" s="26" t="n">
        <v>211.847</v>
      </c>
      <c r="I7082" s="26" t="n">
        <f aca="false">(H7082/10+IF(N7082=2025,Einstellungen!$B$23,Einstellungen!$C$23))*(1+Einstellungen!$B$10)</f>
        <v>45.155383</v>
      </c>
      <c r="J7082" s="25" t="n">
        <f aca="false">E7082*I7082/100</f>
        <v>0.192542553112</v>
      </c>
      <c r="K7082" s="25" t="n">
        <f aca="false">E7082*Einstellungen!$B$5/100</f>
        <v>0.123656</v>
      </c>
      <c r="L7082" s="23" t="str">
        <f aca="false">IF(I7082&lt;Einstellungen!$B$5,"ja","nein")</f>
        <v>nein</v>
      </c>
      <c r="M7082" s="23" t="s">
        <v>132</v>
      </c>
      <c r="N7082" s="23" t="n">
        <v>2025</v>
      </c>
      <c r="O7082" s="23" t="n">
        <v>9</v>
      </c>
    </row>
    <row r="7083" customFormat="false" ht="15" hidden="false" customHeight="false" outlineLevel="0" collapsed="false">
      <c r="A7083" s="22" t="n">
        <v>45987</v>
      </c>
      <c r="B7083" s="23" t="s">
        <v>116</v>
      </c>
      <c r="C7083" s="23" t="s">
        <v>103</v>
      </c>
      <c r="D7083" s="24" t="n">
        <v>326.9</v>
      </c>
      <c r="E7083" s="25" t="n">
        <f aca="false">MAX(D7083,0)/1000</f>
        <v>0.3269</v>
      </c>
      <c r="F7083" s="25" t="n">
        <f aca="false">MAX(-D7083,0)/1000</f>
        <v>0</v>
      </c>
      <c r="G7083" s="23" t="str">
        <f aca="false">IF(E7083&gt;0,"ja","nein")</f>
        <v>ja</v>
      </c>
      <c r="H7083" s="26" t="n">
        <v>197.137</v>
      </c>
      <c r="I7083" s="26" t="n">
        <f aca="false">(H7083/10+IF(N7083=2025,Einstellungen!$B$23,Einstellungen!$C$23))*(1+Einstellungen!$B$10)</f>
        <v>43.404893</v>
      </c>
      <c r="J7083" s="25" t="n">
        <f aca="false">E7083*I7083/100</f>
        <v>0.141890595217</v>
      </c>
      <c r="K7083" s="25" t="n">
        <f aca="false">E7083*Einstellungen!$B$5/100</f>
        <v>0.094801</v>
      </c>
      <c r="L7083" s="23" t="str">
        <f aca="false">IF(I7083&lt;Einstellungen!$B$5,"ja","nein")</f>
        <v>nein</v>
      </c>
      <c r="M7083" s="23" t="s">
        <v>132</v>
      </c>
      <c r="N7083" s="23" t="n">
        <v>2025</v>
      </c>
      <c r="O7083" s="23" t="n">
        <v>10</v>
      </c>
    </row>
    <row r="7084" customFormat="false" ht="15" hidden="false" customHeight="false" outlineLevel="0" collapsed="false">
      <c r="A7084" s="22" t="n">
        <v>45987</v>
      </c>
      <c r="B7084" s="23" t="s">
        <v>117</v>
      </c>
      <c r="C7084" s="23" t="s">
        <v>103</v>
      </c>
      <c r="D7084" s="24" t="n">
        <v>170.3</v>
      </c>
      <c r="E7084" s="25" t="n">
        <f aca="false">MAX(D7084,0)/1000</f>
        <v>0.1703</v>
      </c>
      <c r="F7084" s="25" t="n">
        <f aca="false">MAX(-D7084,0)/1000</f>
        <v>0</v>
      </c>
      <c r="G7084" s="23" t="str">
        <f aca="false">IF(E7084&gt;0,"ja","nein")</f>
        <v>ja</v>
      </c>
      <c r="H7084" s="26" t="n">
        <v>170.498</v>
      </c>
      <c r="I7084" s="26" t="n">
        <f aca="false">(H7084/10+IF(N7084=2025,Einstellungen!$B$23,Einstellungen!$C$23))*(1+Einstellungen!$B$10)</f>
        <v>40.234852</v>
      </c>
      <c r="J7084" s="25" t="n">
        <f aca="false">E7084*I7084/100</f>
        <v>0.068519952956</v>
      </c>
      <c r="K7084" s="25" t="n">
        <f aca="false">E7084*Einstellungen!$B$5/100</f>
        <v>0.049387</v>
      </c>
      <c r="L7084" s="23" t="str">
        <f aca="false">IF(I7084&lt;Einstellungen!$B$5,"ja","nein")</f>
        <v>nein</v>
      </c>
      <c r="M7084" s="23" t="s">
        <v>132</v>
      </c>
      <c r="N7084" s="23" t="n">
        <v>2025</v>
      </c>
      <c r="O7084" s="23" t="n">
        <v>11</v>
      </c>
    </row>
    <row r="7085" customFormat="false" ht="15" hidden="false" customHeight="false" outlineLevel="0" collapsed="false">
      <c r="A7085" s="22" t="n">
        <v>45987</v>
      </c>
      <c r="B7085" s="23" t="s">
        <v>118</v>
      </c>
      <c r="C7085" s="23" t="s">
        <v>103</v>
      </c>
      <c r="D7085" s="24" t="n">
        <v>121.9</v>
      </c>
      <c r="E7085" s="25" t="n">
        <f aca="false">MAX(D7085,0)/1000</f>
        <v>0.1219</v>
      </c>
      <c r="F7085" s="25" t="n">
        <f aca="false">MAX(-D7085,0)/1000</f>
        <v>0</v>
      </c>
      <c r="G7085" s="23" t="str">
        <f aca="false">IF(E7085&gt;0,"ja","nein")</f>
        <v>ja</v>
      </c>
      <c r="H7085" s="26" t="n">
        <v>164.683</v>
      </c>
      <c r="I7085" s="26" t="n">
        <f aca="false">(H7085/10+IF(N7085=2025,Einstellungen!$B$23,Einstellungen!$C$23))*(1+Einstellungen!$B$10)</f>
        <v>39.542867</v>
      </c>
      <c r="J7085" s="25" t="n">
        <f aca="false">E7085*I7085/100</f>
        <v>0.048202754873</v>
      </c>
      <c r="K7085" s="25" t="n">
        <f aca="false">E7085*Einstellungen!$B$5/100</f>
        <v>0.035351</v>
      </c>
      <c r="L7085" s="23" t="str">
        <f aca="false">IF(I7085&lt;Einstellungen!$B$5,"ja","nein")</f>
        <v>nein</v>
      </c>
      <c r="M7085" s="23" t="s">
        <v>132</v>
      </c>
      <c r="N7085" s="23" t="n">
        <v>2025</v>
      </c>
      <c r="O7085" s="23" t="n">
        <v>12</v>
      </c>
    </row>
    <row r="7086" customFormat="false" ht="15" hidden="false" customHeight="false" outlineLevel="0" collapsed="false">
      <c r="A7086" s="22" t="n">
        <v>45987</v>
      </c>
      <c r="B7086" s="23" t="s">
        <v>119</v>
      </c>
      <c r="C7086" s="23" t="s">
        <v>103</v>
      </c>
      <c r="D7086" s="24" t="n">
        <v>88.7</v>
      </c>
      <c r="E7086" s="25" t="n">
        <f aca="false">MAX(D7086,0)/1000</f>
        <v>0.0887</v>
      </c>
      <c r="F7086" s="25" t="n">
        <f aca="false">MAX(-D7086,0)/1000</f>
        <v>0</v>
      </c>
      <c r="G7086" s="23" t="str">
        <f aca="false">IF(E7086&gt;0,"ja","nein")</f>
        <v>ja</v>
      </c>
      <c r="H7086" s="26" t="n">
        <v>168.238</v>
      </c>
      <c r="I7086" s="26" t="n">
        <f aca="false">(H7086/10+IF(N7086=2025,Einstellungen!$B$23,Einstellungen!$C$23))*(1+Einstellungen!$B$10)</f>
        <v>39.965912</v>
      </c>
      <c r="J7086" s="25" t="n">
        <f aca="false">E7086*I7086/100</f>
        <v>0.035449763944</v>
      </c>
      <c r="K7086" s="25" t="n">
        <f aca="false">E7086*Einstellungen!$B$5/100</f>
        <v>0.025723</v>
      </c>
      <c r="L7086" s="23" t="str">
        <f aca="false">IF(I7086&lt;Einstellungen!$B$5,"ja","nein")</f>
        <v>nein</v>
      </c>
      <c r="M7086" s="23" t="s">
        <v>132</v>
      </c>
      <c r="N7086" s="23" t="n">
        <v>2025</v>
      </c>
      <c r="O7086" s="23" t="n">
        <v>13</v>
      </c>
    </row>
    <row r="7087" customFormat="false" ht="15" hidden="false" customHeight="false" outlineLevel="0" collapsed="false">
      <c r="A7087" s="22" t="n">
        <v>45987</v>
      </c>
      <c r="B7087" s="23" t="s">
        <v>120</v>
      </c>
      <c r="C7087" s="23" t="s">
        <v>103</v>
      </c>
      <c r="D7087" s="24" t="n">
        <v>158</v>
      </c>
      <c r="E7087" s="25" t="n">
        <f aca="false">MAX(D7087,0)/1000</f>
        <v>0.158</v>
      </c>
      <c r="F7087" s="25" t="n">
        <f aca="false">MAX(-D7087,0)/1000</f>
        <v>0</v>
      </c>
      <c r="G7087" s="23" t="str">
        <f aca="false">IF(E7087&gt;0,"ja","nein")</f>
        <v>ja</v>
      </c>
      <c r="H7087" s="26" t="n">
        <v>184.49</v>
      </c>
      <c r="I7087" s="26" t="n">
        <f aca="false">(H7087/10+IF(N7087=2025,Einstellungen!$B$23,Einstellungen!$C$23))*(1+Einstellungen!$B$10)</f>
        <v>41.8999</v>
      </c>
      <c r="J7087" s="25" t="n">
        <f aca="false">E7087*I7087/100</f>
        <v>0.066201842</v>
      </c>
      <c r="K7087" s="25" t="n">
        <f aca="false">E7087*Einstellungen!$B$5/100</f>
        <v>0.04582</v>
      </c>
      <c r="L7087" s="23" t="str">
        <f aca="false">IF(I7087&lt;Einstellungen!$B$5,"ja","nein")</f>
        <v>nein</v>
      </c>
      <c r="M7087" s="23" t="s">
        <v>132</v>
      </c>
      <c r="N7087" s="23" t="n">
        <v>2025</v>
      </c>
      <c r="O7087" s="23" t="n">
        <v>14</v>
      </c>
    </row>
    <row r="7088" customFormat="false" ht="15" hidden="false" customHeight="false" outlineLevel="0" collapsed="false">
      <c r="A7088" s="22" t="n">
        <v>45987</v>
      </c>
      <c r="B7088" s="23" t="s">
        <v>104</v>
      </c>
      <c r="C7088" s="23" t="s">
        <v>103</v>
      </c>
      <c r="D7088" s="24" t="n">
        <v>416.6</v>
      </c>
      <c r="E7088" s="25" t="n">
        <f aca="false">MAX(D7088,0)/1000</f>
        <v>0.4166</v>
      </c>
      <c r="F7088" s="25" t="n">
        <f aca="false">MAX(-D7088,0)/1000</f>
        <v>0</v>
      </c>
      <c r="G7088" s="23" t="str">
        <f aca="false">IF(E7088&gt;0,"ja","nein")</f>
        <v>ja</v>
      </c>
      <c r="H7088" s="26" t="n">
        <v>223.722</v>
      </c>
      <c r="I7088" s="26" t="n">
        <f aca="false">(H7088/10+IF(N7088=2025,Einstellungen!$B$23,Einstellungen!$C$23))*(1+Einstellungen!$B$10)</f>
        <v>46.568508</v>
      </c>
      <c r="J7088" s="25" t="n">
        <f aca="false">E7088*I7088/100</f>
        <v>0.194004404328</v>
      </c>
      <c r="K7088" s="25" t="n">
        <f aca="false">E7088*Einstellungen!$B$5/100</f>
        <v>0.120814</v>
      </c>
      <c r="L7088" s="23" t="str">
        <f aca="false">IF(I7088&lt;Einstellungen!$B$5,"ja","nein")</f>
        <v>nein</v>
      </c>
      <c r="M7088" s="23" t="s">
        <v>132</v>
      </c>
      <c r="N7088" s="23" t="n">
        <v>2025</v>
      </c>
      <c r="O7088" s="23" t="n">
        <v>15</v>
      </c>
    </row>
    <row r="7089" customFormat="false" ht="15" hidden="false" customHeight="false" outlineLevel="0" collapsed="false">
      <c r="A7089" s="22" t="n">
        <v>45987</v>
      </c>
      <c r="B7089" s="23" t="s">
        <v>105</v>
      </c>
      <c r="C7089" s="23" t="s">
        <v>103</v>
      </c>
      <c r="D7089" s="24" t="n">
        <v>457</v>
      </c>
      <c r="E7089" s="25" t="n">
        <f aca="false">MAX(D7089,0)/1000</f>
        <v>0.457</v>
      </c>
      <c r="F7089" s="25" t="n">
        <f aca="false">MAX(-D7089,0)/1000</f>
        <v>0</v>
      </c>
      <c r="G7089" s="23" t="str">
        <f aca="false">IF(E7089&gt;0,"ja","nein")</f>
        <v>ja</v>
      </c>
      <c r="H7089" s="26" t="n">
        <v>294.377</v>
      </c>
      <c r="I7089" s="26" t="n">
        <f aca="false">(H7089/10+IF(N7089=2025,Einstellungen!$B$23,Einstellungen!$C$23))*(1+Einstellungen!$B$10)</f>
        <v>54.976453</v>
      </c>
      <c r="J7089" s="25" t="n">
        <f aca="false">E7089*I7089/100</f>
        <v>0.25124239021</v>
      </c>
      <c r="K7089" s="25" t="n">
        <f aca="false">E7089*Einstellungen!$B$5/100</f>
        <v>0.13253</v>
      </c>
      <c r="L7089" s="23" t="str">
        <f aca="false">IF(I7089&lt;Einstellungen!$B$5,"ja","nein")</f>
        <v>nein</v>
      </c>
      <c r="M7089" s="23" t="s">
        <v>132</v>
      </c>
      <c r="N7089" s="23" t="n">
        <v>2025</v>
      </c>
      <c r="O7089" s="23" t="n">
        <v>16</v>
      </c>
    </row>
    <row r="7090" customFormat="false" ht="15" hidden="false" customHeight="false" outlineLevel="0" collapsed="false">
      <c r="A7090" s="22" t="n">
        <v>45987</v>
      </c>
      <c r="B7090" s="23" t="s">
        <v>97</v>
      </c>
      <c r="C7090" s="23" t="s">
        <v>103</v>
      </c>
      <c r="D7090" s="24" t="n">
        <v>523.9</v>
      </c>
      <c r="E7090" s="25" t="n">
        <f aca="false">MAX(D7090,0)/1000</f>
        <v>0.5239</v>
      </c>
      <c r="F7090" s="25" t="n">
        <f aca="false">MAX(-D7090,0)/1000</f>
        <v>0</v>
      </c>
      <c r="G7090" s="23" t="str">
        <f aca="false">IF(E7090&gt;0,"ja","nein")</f>
        <v>ja</v>
      </c>
      <c r="H7090" s="26" t="n">
        <v>294.61</v>
      </c>
      <c r="I7090" s="26" t="n">
        <f aca="false">(H7090/10+IF(N7090=2025,Einstellungen!$B$23,Einstellungen!$C$23))*(1+Einstellungen!$B$10)</f>
        <v>55.00418</v>
      </c>
      <c r="J7090" s="25" t="n">
        <f aca="false">E7090*I7090/100</f>
        <v>0.28816689902</v>
      </c>
      <c r="K7090" s="25" t="n">
        <f aca="false">E7090*Einstellungen!$B$5/100</f>
        <v>0.151931</v>
      </c>
      <c r="L7090" s="23" t="str">
        <f aca="false">IF(I7090&lt;Einstellungen!$B$5,"ja","nein")</f>
        <v>nein</v>
      </c>
      <c r="M7090" s="23" t="s">
        <v>132</v>
      </c>
      <c r="N7090" s="23" t="n">
        <v>2025</v>
      </c>
      <c r="O7090" s="23" t="n">
        <v>17</v>
      </c>
    </row>
    <row r="7091" customFormat="false" ht="15" hidden="false" customHeight="false" outlineLevel="0" collapsed="false">
      <c r="A7091" s="22" t="n">
        <v>45987</v>
      </c>
      <c r="B7091" s="23" t="s">
        <v>99</v>
      </c>
      <c r="C7091" s="23" t="s">
        <v>103</v>
      </c>
      <c r="D7091" s="24" t="n">
        <v>816.4</v>
      </c>
      <c r="E7091" s="25" t="n">
        <f aca="false">MAX(D7091,0)/1000</f>
        <v>0.8164</v>
      </c>
      <c r="F7091" s="25" t="n">
        <f aca="false">MAX(-D7091,0)/1000</f>
        <v>0</v>
      </c>
      <c r="G7091" s="23" t="str">
        <f aca="false">IF(E7091&gt;0,"ja","nein")</f>
        <v>ja</v>
      </c>
      <c r="H7091" s="26" t="n">
        <v>228.93</v>
      </c>
      <c r="I7091" s="26" t="n">
        <f aca="false">(H7091/10+IF(N7091=2025,Einstellungen!$B$23,Einstellungen!$C$23))*(1+Einstellungen!$B$10)</f>
        <v>47.18826</v>
      </c>
      <c r="J7091" s="25" t="n">
        <f aca="false">E7091*I7091/100</f>
        <v>0.38524495464</v>
      </c>
      <c r="K7091" s="25" t="n">
        <f aca="false">E7091*Einstellungen!$B$5/100</f>
        <v>0.236756</v>
      </c>
      <c r="L7091" s="23" t="str">
        <f aca="false">IF(I7091&lt;Einstellungen!$B$5,"ja","nein")</f>
        <v>nein</v>
      </c>
      <c r="M7091" s="23" t="s">
        <v>132</v>
      </c>
      <c r="N7091" s="23" t="n">
        <v>2025</v>
      </c>
      <c r="O7091" s="23" t="n">
        <v>18</v>
      </c>
    </row>
    <row r="7092" customFormat="false" ht="15" hidden="false" customHeight="false" outlineLevel="0" collapsed="false">
      <c r="A7092" s="22" t="n">
        <v>45987</v>
      </c>
      <c r="B7092" s="23" t="s">
        <v>100</v>
      </c>
      <c r="C7092" s="23" t="s">
        <v>103</v>
      </c>
      <c r="D7092" s="24" t="n">
        <v>435.6</v>
      </c>
      <c r="E7092" s="25" t="n">
        <f aca="false">MAX(D7092,0)/1000</f>
        <v>0.4356</v>
      </c>
      <c r="F7092" s="25" t="n">
        <f aca="false">MAX(-D7092,0)/1000</f>
        <v>0</v>
      </c>
      <c r="G7092" s="23" t="str">
        <f aca="false">IF(E7092&gt;0,"ja","nein")</f>
        <v>ja</v>
      </c>
      <c r="H7092" s="26" t="n">
        <v>183.675</v>
      </c>
      <c r="I7092" s="26" t="n">
        <f aca="false">(H7092/10+IF(N7092=2025,Einstellungen!$B$23,Einstellungen!$C$23))*(1+Einstellungen!$B$10)</f>
        <v>41.802915</v>
      </c>
      <c r="J7092" s="25" t="n">
        <f aca="false">E7092*I7092/100</f>
        <v>0.18209349774</v>
      </c>
      <c r="K7092" s="25" t="n">
        <f aca="false">E7092*Einstellungen!$B$5/100</f>
        <v>0.126324</v>
      </c>
      <c r="L7092" s="23" t="str">
        <f aca="false">IF(I7092&lt;Einstellungen!$B$5,"ja","nein")</f>
        <v>nein</v>
      </c>
      <c r="M7092" s="23" t="s">
        <v>132</v>
      </c>
      <c r="N7092" s="23" t="n">
        <v>2025</v>
      </c>
      <c r="O7092" s="23" t="n">
        <v>19</v>
      </c>
    </row>
    <row r="7093" customFormat="false" ht="15" hidden="false" customHeight="false" outlineLevel="0" collapsed="false">
      <c r="A7093" s="22" t="n">
        <v>45987</v>
      </c>
      <c r="B7093" s="23" t="s">
        <v>92</v>
      </c>
      <c r="C7093" s="23" t="s">
        <v>103</v>
      </c>
      <c r="D7093" s="24" t="n">
        <v>604.2</v>
      </c>
      <c r="E7093" s="25" t="n">
        <f aca="false">MAX(D7093,0)/1000</f>
        <v>0.6042</v>
      </c>
      <c r="F7093" s="25" t="n">
        <f aca="false">MAX(-D7093,0)/1000</f>
        <v>0</v>
      </c>
      <c r="G7093" s="23" t="str">
        <f aca="false">IF(E7093&gt;0,"ja","nein")</f>
        <v>ja</v>
      </c>
      <c r="H7093" s="26" t="n">
        <v>141.26</v>
      </c>
      <c r="I7093" s="26" t="n">
        <f aca="false">(H7093/10+IF(N7093=2025,Einstellungen!$B$23,Einstellungen!$C$23))*(1+Einstellungen!$B$10)</f>
        <v>36.75553</v>
      </c>
      <c r="J7093" s="25" t="n">
        <f aca="false">E7093*I7093/100</f>
        <v>0.22207691226</v>
      </c>
      <c r="K7093" s="25" t="n">
        <f aca="false">E7093*Einstellungen!$B$5/100</f>
        <v>0.175218</v>
      </c>
      <c r="L7093" s="23" t="str">
        <f aca="false">IF(I7093&lt;Einstellungen!$B$5,"ja","nein")</f>
        <v>nein</v>
      </c>
      <c r="M7093" s="23" t="s">
        <v>132</v>
      </c>
      <c r="N7093" s="23" t="n">
        <v>2025</v>
      </c>
      <c r="O7093" s="23" t="n">
        <v>20</v>
      </c>
    </row>
    <row r="7094" customFormat="false" ht="15" hidden="false" customHeight="false" outlineLevel="0" collapsed="false">
      <c r="A7094" s="22" t="n">
        <v>45987</v>
      </c>
      <c r="B7094" s="23" t="s">
        <v>95</v>
      </c>
      <c r="C7094" s="23" t="s">
        <v>103</v>
      </c>
      <c r="D7094" s="24" t="n">
        <v>628.2</v>
      </c>
      <c r="E7094" s="25" t="n">
        <f aca="false">MAX(D7094,0)/1000</f>
        <v>0.6282</v>
      </c>
      <c r="F7094" s="25" t="n">
        <f aca="false">MAX(-D7094,0)/1000</f>
        <v>0</v>
      </c>
      <c r="G7094" s="23" t="str">
        <f aca="false">IF(E7094&gt;0,"ja","nein")</f>
        <v>ja</v>
      </c>
      <c r="H7094" s="26" t="n">
        <v>114.948</v>
      </c>
      <c r="I7094" s="26" t="n">
        <f aca="false">(H7094/10+IF(N7094=2025,Einstellungen!$B$23,Einstellungen!$C$23))*(1+Einstellungen!$B$10)</f>
        <v>33.624402</v>
      </c>
      <c r="J7094" s="25" t="n">
        <f aca="false">E7094*I7094/100</f>
        <v>0.211228493364</v>
      </c>
      <c r="K7094" s="25" t="n">
        <f aca="false">E7094*Einstellungen!$B$5/100</f>
        <v>0.182178</v>
      </c>
      <c r="L7094" s="23" t="str">
        <f aca="false">IF(I7094&lt;Einstellungen!$B$5,"ja","nein")</f>
        <v>nein</v>
      </c>
      <c r="M7094" s="23" t="s">
        <v>132</v>
      </c>
      <c r="N7094" s="23" t="n">
        <v>2025</v>
      </c>
      <c r="O7094" s="23" t="n">
        <v>21</v>
      </c>
    </row>
    <row r="7095" customFormat="false" ht="15" hidden="false" customHeight="false" outlineLevel="0" collapsed="false">
      <c r="A7095" s="22" t="n">
        <v>45987</v>
      </c>
      <c r="B7095" s="23" t="s">
        <v>96</v>
      </c>
      <c r="C7095" s="23" t="s">
        <v>103</v>
      </c>
      <c r="D7095" s="24" t="n">
        <v>490.9</v>
      </c>
      <c r="E7095" s="25" t="n">
        <f aca="false">MAX(D7095,0)/1000</f>
        <v>0.4909</v>
      </c>
      <c r="F7095" s="25" t="n">
        <f aca="false">MAX(-D7095,0)/1000</f>
        <v>0</v>
      </c>
      <c r="G7095" s="23" t="str">
        <f aca="false">IF(E7095&gt;0,"ja","nein")</f>
        <v>ja</v>
      </c>
      <c r="H7095" s="26" t="n">
        <v>101.993</v>
      </c>
      <c r="I7095" s="26" t="n">
        <f aca="false">(H7095/10+IF(N7095=2025,Einstellungen!$B$23,Einstellungen!$C$23))*(1+Einstellungen!$B$10)</f>
        <v>32.082757</v>
      </c>
      <c r="J7095" s="25" t="n">
        <f aca="false">E7095*I7095/100</f>
        <v>0.157494254113</v>
      </c>
      <c r="K7095" s="25" t="n">
        <f aca="false">E7095*Einstellungen!$B$5/100</f>
        <v>0.142361</v>
      </c>
      <c r="L7095" s="23" t="str">
        <f aca="false">IF(I7095&lt;Einstellungen!$B$5,"ja","nein")</f>
        <v>nein</v>
      </c>
      <c r="M7095" s="23" t="s">
        <v>132</v>
      </c>
      <c r="N7095" s="23" t="n">
        <v>2025</v>
      </c>
      <c r="O7095" s="23" t="n">
        <v>22</v>
      </c>
    </row>
    <row r="7096" customFormat="false" ht="15" hidden="false" customHeight="false" outlineLevel="0" collapsed="false">
      <c r="A7096" s="22" t="n">
        <v>45987</v>
      </c>
      <c r="B7096" s="23" t="s">
        <v>101</v>
      </c>
      <c r="C7096" s="23" t="s">
        <v>103</v>
      </c>
      <c r="D7096" s="24" t="n">
        <v>448.7</v>
      </c>
      <c r="E7096" s="25" t="n">
        <f aca="false">MAX(D7096,0)/1000</f>
        <v>0.4487</v>
      </c>
      <c r="F7096" s="25" t="n">
        <f aca="false">MAX(-D7096,0)/1000</f>
        <v>0</v>
      </c>
      <c r="G7096" s="23" t="str">
        <f aca="false">IF(E7096&gt;0,"ja","nein")</f>
        <v>ja</v>
      </c>
      <c r="H7096" s="26" t="n">
        <v>90.188</v>
      </c>
      <c r="I7096" s="26" t="n">
        <f aca="false">(H7096/10+IF(N7096=2025,Einstellungen!$B$23,Einstellungen!$C$23))*(1+Einstellungen!$B$10)</f>
        <v>30.677962</v>
      </c>
      <c r="J7096" s="25" t="n">
        <f aca="false">E7096*I7096/100</f>
        <v>0.137652015494</v>
      </c>
      <c r="K7096" s="25" t="n">
        <f aca="false">E7096*Einstellungen!$B$5/100</f>
        <v>0.130123</v>
      </c>
      <c r="L7096" s="23" t="str">
        <f aca="false">IF(I7096&lt;Einstellungen!$B$5,"ja","nein")</f>
        <v>nein</v>
      </c>
      <c r="M7096" s="23" t="s">
        <v>132</v>
      </c>
      <c r="N7096" s="23" t="n">
        <v>2025</v>
      </c>
      <c r="O7096" s="23" t="n">
        <v>23</v>
      </c>
    </row>
    <row r="7097" customFormat="false" ht="15" hidden="false" customHeight="false" outlineLevel="0" collapsed="false">
      <c r="A7097" s="22" t="n">
        <v>45988</v>
      </c>
      <c r="B7097" s="23" t="s">
        <v>102</v>
      </c>
      <c r="C7097" s="23" t="s">
        <v>106</v>
      </c>
      <c r="D7097" s="24" t="n">
        <v>494.9</v>
      </c>
      <c r="E7097" s="25" t="n">
        <f aca="false">MAX(D7097,0)/1000</f>
        <v>0.4949</v>
      </c>
      <c r="F7097" s="25" t="n">
        <f aca="false">MAX(-D7097,0)/1000</f>
        <v>0</v>
      </c>
      <c r="G7097" s="23" t="str">
        <f aca="false">IF(E7097&gt;0,"ja","nein")</f>
        <v>ja</v>
      </c>
      <c r="H7097" s="26" t="n">
        <v>89.945</v>
      </c>
      <c r="I7097" s="26" t="n">
        <f aca="false">(H7097/10+IF(N7097=2025,Einstellungen!$B$23,Einstellungen!$C$23))*(1+Einstellungen!$B$10)</f>
        <v>30.649045</v>
      </c>
      <c r="J7097" s="25" t="n">
        <f aca="false">E7097*I7097/100</f>
        <v>0.151682123705</v>
      </c>
      <c r="K7097" s="25" t="n">
        <f aca="false">E7097*Einstellungen!$B$5/100</f>
        <v>0.143521</v>
      </c>
      <c r="L7097" s="23" t="str">
        <f aca="false">IF(I7097&lt;Einstellungen!$B$5,"ja","nein")</f>
        <v>nein</v>
      </c>
      <c r="M7097" s="23" t="s">
        <v>132</v>
      </c>
      <c r="N7097" s="23" t="n">
        <v>2025</v>
      </c>
      <c r="O7097" s="23" t="n">
        <v>0</v>
      </c>
    </row>
    <row r="7098" customFormat="false" ht="15" hidden="false" customHeight="false" outlineLevel="0" collapsed="false">
      <c r="A7098" s="22" t="n">
        <v>45988</v>
      </c>
      <c r="B7098" s="23" t="s">
        <v>107</v>
      </c>
      <c r="C7098" s="23" t="s">
        <v>106</v>
      </c>
      <c r="D7098" s="24" t="n">
        <v>347.7</v>
      </c>
      <c r="E7098" s="25" t="n">
        <f aca="false">MAX(D7098,0)/1000</f>
        <v>0.3477</v>
      </c>
      <c r="F7098" s="25" t="n">
        <f aca="false">MAX(-D7098,0)/1000</f>
        <v>0</v>
      </c>
      <c r="G7098" s="23" t="str">
        <f aca="false">IF(E7098&gt;0,"ja","nein")</f>
        <v>ja</v>
      </c>
      <c r="H7098" s="26" t="n">
        <v>84.275</v>
      </c>
      <c r="I7098" s="26" t="n">
        <f aca="false">(H7098/10+IF(N7098=2025,Einstellungen!$B$23,Einstellungen!$C$23))*(1+Einstellungen!$B$10)</f>
        <v>29.974315</v>
      </c>
      <c r="J7098" s="25" t="n">
        <f aca="false">E7098*I7098/100</f>
        <v>0.104220693255</v>
      </c>
      <c r="K7098" s="25" t="n">
        <f aca="false">E7098*Einstellungen!$B$5/100</f>
        <v>0.100833</v>
      </c>
      <c r="L7098" s="23" t="str">
        <f aca="false">IF(I7098&lt;Einstellungen!$B$5,"ja","nein")</f>
        <v>nein</v>
      </c>
      <c r="M7098" s="23" t="s">
        <v>132</v>
      </c>
      <c r="N7098" s="23" t="n">
        <v>2025</v>
      </c>
      <c r="O7098" s="23" t="n">
        <v>1</v>
      </c>
    </row>
    <row r="7099" customFormat="false" ht="15" hidden="false" customHeight="false" outlineLevel="0" collapsed="false">
      <c r="A7099" s="22" t="n">
        <v>45988</v>
      </c>
      <c r="B7099" s="23" t="s">
        <v>108</v>
      </c>
      <c r="C7099" s="23" t="s">
        <v>106</v>
      </c>
      <c r="D7099" s="24" t="n">
        <v>325.6</v>
      </c>
      <c r="E7099" s="25" t="n">
        <f aca="false">MAX(D7099,0)/1000</f>
        <v>0.3256</v>
      </c>
      <c r="F7099" s="25" t="n">
        <f aca="false">MAX(-D7099,0)/1000</f>
        <v>0</v>
      </c>
      <c r="G7099" s="23" t="str">
        <f aca="false">IF(E7099&gt;0,"ja","nein")</f>
        <v>ja</v>
      </c>
      <c r="H7099" s="26" t="n">
        <v>79.948</v>
      </c>
      <c r="I7099" s="26" t="n">
        <f aca="false">(H7099/10+IF(N7099=2025,Einstellungen!$B$23,Einstellungen!$C$23))*(1+Einstellungen!$B$10)</f>
        <v>29.459402</v>
      </c>
      <c r="J7099" s="25" t="n">
        <f aca="false">E7099*I7099/100</f>
        <v>0.095919812912</v>
      </c>
      <c r="K7099" s="25" t="n">
        <f aca="false">E7099*Einstellungen!$B$5/100</f>
        <v>0.094424</v>
      </c>
      <c r="L7099" s="23" t="str">
        <f aca="false">IF(I7099&lt;Einstellungen!$B$5,"ja","nein")</f>
        <v>nein</v>
      </c>
      <c r="M7099" s="23" t="s">
        <v>132</v>
      </c>
      <c r="N7099" s="23" t="n">
        <v>2025</v>
      </c>
      <c r="O7099" s="23" t="n">
        <v>2</v>
      </c>
    </row>
    <row r="7100" customFormat="false" ht="15" hidden="false" customHeight="false" outlineLevel="0" collapsed="false">
      <c r="A7100" s="22" t="n">
        <v>45988</v>
      </c>
      <c r="B7100" s="23" t="s">
        <v>109</v>
      </c>
      <c r="C7100" s="23" t="s">
        <v>106</v>
      </c>
      <c r="D7100" s="24" t="n">
        <v>320.6</v>
      </c>
      <c r="E7100" s="25" t="n">
        <f aca="false">MAX(D7100,0)/1000</f>
        <v>0.3206</v>
      </c>
      <c r="F7100" s="25" t="n">
        <f aca="false">MAX(-D7100,0)/1000</f>
        <v>0</v>
      </c>
      <c r="G7100" s="23" t="str">
        <f aca="false">IF(E7100&gt;0,"ja","nein")</f>
        <v>ja</v>
      </c>
      <c r="H7100" s="26" t="n">
        <v>77.343</v>
      </c>
      <c r="I7100" s="26" t="n">
        <f aca="false">(H7100/10+IF(N7100=2025,Einstellungen!$B$23,Einstellungen!$C$23))*(1+Einstellungen!$B$10)</f>
        <v>29.149407</v>
      </c>
      <c r="J7100" s="25" t="n">
        <f aca="false">E7100*I7100/100</f>
        <v>0.093452998842</v>
      </c>
      <c r="K7100" s="25" t="n">
        <f aca="false">E7100*Einstellungen!$B$5/100</f>
        <v>0.092974</v>
      </c>
      <c r="L7100" s="23" t="str">
        <f aca="false">IF(I7100&lt;Einstellungen!$B$5,"ja","nein")</f>
        <v>nein</v>
      </c>
      <c r="M7100" s="23" t="s">
        <v>132</v>
      </c>
      <c r="N7100" s="23" t="n">
        <v>2025</v>
      </c>
      <c r="O7100" s="23" t="n">
        <v>3</v>
      </c>
    </row>
    <row r="7101" customFormat="false" ht="15" hidden="false" customHeight="false" outlineLevel="0" collapsed="false">
      <c r="A7101" s="22" t="n">
        <v>45988</v>
      </c>
      <c r="B7101" s="23" t="s">
        <v>110</v>
      </c>
      <c r="C7101" s="23" t="s">
        <v>106</v>
      </c>
      <c r="D7101" s="24" t="n">
        <v>304.4</v>
      </c>
      <c r="E7101" s="25" t="n">
        <f aca="false">MAX(D7101,0)/1000</f>
        <v>0.3044</v>
      </c>
      <c r="F7101" s="25" t="n">
        <f aca="false">MAX(-D7101,0)/1000</f>
        <v>0</v>
      </c>
      <c r="G7101" s="23" t="str">
        <f aca="false">IF(E7101&gt;0,"ja","nein")</f>
        <v>ja</v>
      </c>
      <c r="H7101" s="26" t="n">
        <v>79.947</v>
      </c>
      <c r="I7101" s="26" t="n">
        <f aca="false">(H7101/10+IF(N7101=2025,Einstellungen!$B$23,Einstellungen!$C$23))*(1+Einstellungen!$B$10)</f>
        <v>29.459283</v>
      </c>
      <c r="J7101" s="25" t="n">
        <f aca="false">E7101*I7101/100</f>
        <v>0.089674057452</v>
      </c>
      <c r="K7101" s="25" t="n">
        <f aca="false">E7101*Einstellungen!$B$5/100</f>
        <v>0.088276</v>
      </c>
      <c r="L7101" s="23" t="str">
        <f aca="false">IF(I7101&lt;Einstellungen!$B$5,"ja","nein")</f>
        <v>nein</v>
      </c>
      <c r="M7101" s="23" t="s">
        <v>132</v>
      </c>
      <c r="N7101" s="23" t="n">
        <v>2025</v>
      </c>
      <c r="O7101" s="23" t="n">
        <v>4</v>
      </c>
    </row>
    <row r="7102" customFormat="false" ht="15" hidden="false" customHeight="false" outlineLevel="0" collapsed="false">
      <c r="A7102" s="22" t="n">
        <v>45988</v>
      </c>
      <c r="B7102" s="23" t="s">
        <v>111</v>
      </c>
      <c r="C7102" s="23" t="s">
        <v>106</v>
      </c>
      <c r="D7102" s="24" t="n">
        <v>309.3</v>
      </c>
      <c r="E7102" s="25" t="n">
        <f aca="false">MAX(D7102,0)/1000</f>
        <v>0.3093</v>
      </c>
      <c r="F7102" s="25" t="n">
        <f aca="false">MAX(-D7102,0)/1000</f>
        <v>0</v>
      </c>
      <c r="G7102" s="23" t="str">
        <f aca="false">IF(E7102&gt;0,"ja","nein")</f>
        <v>ja</v>
      </c>
      <c r="H7102" s="26" t="n">
        <v>82.078</v>
      </c>
      <c r="I7102" s="26" t="n">
        <f aca="false">(H7102/10+IF(N7102=2025,Einstellungen!$B$23,Einstellungen!$C$23))*(1+Einstellungen!$B$10)</f>
        <v>29.712872</v>
      </c>
      <c r="J7102" s="25" t="n">
        <f aca="false">E7102*I7102/100</f>
        <v>0.091901913096</v>
      </c>
      <c r="K7102" s="25" t="n">
        <f aca="false">E7102*Einstellungen!$B$5/100</f>
        <v>0.089697</v>
      </c>
      <c r="L7102" s="23" t="str">
        <f aca="false">IF(I7102&lt;Einstellungen!$B$5,"ja","nein")</f>
        <v>nein</v>
      </c>
      <c r="M7102" s="23" t="s">
        <v>132</v>
      </c>
      <c r="N7102" s="23" t="n">
        <v>2025</v>
      </c>
      <c r="O7102" s="23" t="n">
        <v>5</v>
      </c>
    </row>
    <row r="7103" customFormat="false" ht="15" hidden="false" customHeight="false" outlineLevel="0" collapsed="false">
      <c r="A7103" s="22" t="n">
        <v>45988</v>
      </c>
      <c r="B7103" s="23" t="s">
        <v>112</v>
      </c>
      <c r="C7103" s="23" t="s">
        <v>106</v>
      </c>
      <c r="D7103" s="24" t="n">
        <v>378.8</v>
      </c>
      <c r="E7103" s="25" t="n">
        <f aca="false">MAX(D7103,0)/1000</f>
        <v>0.3788</v>
      </c>
      <c r="F7103" s="25" t="n">
        <f aca="false">MAX(-D7103,0)/1000</f>
        <v>0</v>
      </c>
      <c r="G7103" s="23" t="str">
        <f aca="false">IF(E7103&gt;0,"ja","nein")</f>
        <v>ja</v>
      </c>
      <c r="H7103" s="26" t="n">
        <v>112.22</v>
      </c>
      <c r="I7103" s="26" t="n">
        <f aca="false">(H7103/10+IF(N7103=2025,Einstellungen!$B$23,Einstellungen!$C$23))*(1+Einstellungen!$B$10)</f>
        <v>33.29977</v>
      </c>
      <c r="J7103" s="25" t="n">
        <f aca="false">E7103*I7103/100</f>
        <v>0.12613952876</v>
      </c>
      <c r="K7103" s="25" t="n">
        <f aca="false">E7103*Einstellungen!$B$5/100</f>
        <v>0.109852</v>
      </c>
      <c r="L7103" s="23" t="str">
        <f aca="false">IF(I7103&lt;Einstellungen!$B$5,"ja","nein")</f>
        <v>nein</v>
      </c>
      <c r="M7103" s="23" t="s">
        <v>132</v>
      </c>
      <c r="N7103" s="23" t="n">
        <v>2025</v>
      </c>
      <c r="O7103" s="23" t="n">
        <v>6</v>
      </c>
    </row>
    <row r="7104" customFormat="false" ht="15" hidden="false" customHeight="false" outlineLevel="0" collapsed="false">
      <c r="A7104" s="22" t="n">
        <v>45988</v>
      </c>
      <c r="B7104" s="23" t="s">
        <v>113</v>
      </c>
      <c r="C7104" s="23" t="s">
        <v>106</v>
      </c>
      <c r="D7104" s="24" t="n">
        <v>409</v>
      </c>
      <c r="E7104" s="25" t="n">
        <f aca="false">MAX(D7104,0)/1000</f>
        <v>0.409</v>
      </c>
      <c r="F7104" s="25" t="n">
        <f aca="false">MAX(-D7104,0)/1000</f>
        <v>0</v>
      </c>
      <c r="G7104" s="23" t="str">
        <f aca="false">IF(E7104&gt;0,"ja","nein")</f>
        <v>ja</v>
      </c>
      <c r="H7104" s="26" t="n">
        <v>122</v>
      </c>
      <c r="I7104" s="26" t="n">
        <f aca="false">(H7104/10+IF(N7104=2025,Einstellungen!$B$23,Einstellungen!$C$23))*(1+Einstellungen!$B$10)</f>
        <v>34.46359</v>
      </c>
      <c r="J7104" s="25" t="n">
        <f aca="false">E7104*I7104/100</f>
        <v>0.1409560831</v>
      </c>
      <c r="K7104" s="25" t="n">
        <f aca="false">E7104*Einstellungen!$B$5/100</f>
        <v>0.11861</v>
      </c>
      <c r="L7104" s="23" t="str">
        <f aca="false">IF(I7104&lt;Einstellungen!$B$5,"ja","nein")</f>
        <v>nein</v>
      </c>
      <c r="M7104" s="23" t="s">
        <v>132</v>
      </c>
      <c r="N7104" s="23" t="n">
        <v>2025</v>
      </c>
      <c r="O7104" s="23" t="n">
        <v>7</v>
      </c>
    </row>
    <row r="7105" customFormat="false" ht="15" hidden="false" customHeight="false" outlineLevel="0" collapsed="false">
      <c r="A7105" s="22" t="n">
        <v>45988</v>
      </c>
      <c r="B7105" s="23" t="s">
        <v>114</v>
      </c>
      <c r="C7105" s="23" t="s">
        <v>106</v>
      </c>
      <c r="D7105" s="24" t="n">
        <v>442.1</v>
      </c>
      <c r="E7105" s="25" t="n">
        <f aca="false">MAX(D7105,0)/1000</f>
        <v>0.4421</v>
      </c>
      <c r="F7105" s="25" t="n">
        <f aca="false">MAX(-D7105,0)/1000</f>
        <v>0</v>
      </c>
      <c r="G7105" s="23" t="str">
        <f aca="false">IF(E7105&gt;0,"ja","nein")</f>
        <v>ja</v>
      </c>
      <c r="H7105" s="26" t="n">
        <v>123.105</v>
      </c>
      <c r="I7105" s="26" t="n">
        <f aca="false">(H7105/10+IF(N7105=2025,Einstellungen!$B$23,Einstellungen!$C$23))*(1+Einstellungen!$B$10)</f>
        <v>34.595085</v>
      </c>
      <c r="J7105" s="25" t="n">
        <f aca="false">E7105*I7105/100</f>
        <v>0.152944870785</v>
      </c>
      <c r="K7105" s="25" t="n">
        <f aca="false">E7105*Einstellungen!$B$5/100</f>
        <v>0.128209</v>
      </c>
      <c r="L7105" s="23" t="str">
        <f aca="false">IF(I7105&lt;Einstellungen!$B$5,"ja","nein")</f>
        <v>nein</v>
      </c>
      <c r="M7105" s="23" t="s">
        <v>132</v>
      </c>
      <c r="N7105" s="23" t="n">
        <v>2025</v>
      </c>
      <c r="O7105" s="23" t="n">
        <v>8</v>
      </c>
    </row>
    <row r="7106" customFormat="false" ht="15" hidden="false" customHeight="false" outlineLevel="0" collapsed="false">
      <c r="A7106" s="22" t="n">
        <v>45988</v>
      </c>
      <c r="B7106" s="23" t="s">
        <v>115</v>
      </c>
      <c r="C7106" s="23" t="s">
        <v>106</v>
      </c>
      <c r="D7106" s="24" t="n">
        <v>806</v>
      </c>
      <c r="E7106" s="25" t="n">
        <f aca="false">MAX(D7106,0)/1000</f>
        <v>0.806</v>
      </c>
      <c r="F7106" s="25" t="n">
        <f aca="false">MAX(-D7106,0)/1000</f>
        <v>0</v>
      </c>
      <c r="G7106" s="23" t="str">
        <f aca="false">IF(E7106&gt;0,"ja","nein")</f>
        <v>ja</v>
      </c>
      <c r="H7106" s="26" t="n">
        <v>106.953</v>
      </c>
      <c r="I7106" s="26" t="n">
        <f aca="false">(H7106/10+IF(N7106=2025,Einstellungen!$B$23,Einstellungen!$C$23))*(1+Einstellungen!$B$10)</f>
        <v>32.672997</v>
      </c>
      <c r="J7106" s="25" t="n">
        <f aca="false">E7106*I7106/100</f>
        <v>0.26334435582</v>
      </c>
      <c r="K7106" s="25" t="n">
        <f aca="false">E7106*Einstellungen!$B$5/100</f>
        <v>0.23374</v>
      </c>
      <c r="L7106" s="23" t="str">
        <f aca="false">IF(I7106&lt;Einstellungen!$B$5,"ja","nein")</f>
        <v>nein</v>
      </c>
      <c r="M7106" s="23" t="s">
        <v>132</v>
      </c>
      <c r="N7106" s="23" t="n">
        <v>2025</v>
      </c>
      <c r="O7106" s="23" t="n">
        <v>9</v>
      </c>
    </row>
    <row r="7107" customFormat="false" ht="15" hidden="false" customHeight="false" outlineLevel="0" collapsed="false">
      <c r="A7107" s="22" t="n">
        <v>45988</v>
      </c>
      <c r="B7107" s="23" t="s">
        <v>116</v>
      </c>
      <c r="C7107" s="23" t="s">
        <v>106</v>
      </c>
      <c r="D7107" s="24" t="n">
        <v>13.7</v>
      </c>
      <c r="E7107" s="25" t="n">
        <f aca="false">MAX(D7107,0)/1000</f>
        <v>0.0137</v>
      </c>
      <c r="F7107" s="25" t="n">
        <f aca="false">MAX(-D7107,0)/1000</f>
        <v>0</v>
      </c>
      <c r="G7107" s="23" t="str">
        <f aca="false">IF(E7107&gt;0,"ja","nein")</f>
        <v>ja</v>
      </c>
      <c r="H7107" s="26" t="n">
        <v>90.948</v>
      </c>
      <c r="I7107" s="26" t="n">
        <f aca="false">(H7107/10+IF(N7107=2025,Einstellungen!$B$23,Einstellungen!$C$23))*(1+Einstellungen!$B$10)</f>
        <v>30.768402</v>
      </c>
      <c r="J7107" s="25" t="n">
        <f aca="false">E7107*I7107/100</f>
        <v>0.004215271074</v>
      </c>
      <c r="K7107" s="25" t="n">
        <f aca="false">E7107*Einstellungen!$B$5/100</f>
        <v>0.003973</v>
      </c>
      <c r="L7107" s="23" t="str">
        <f aca="false">IF(I7107&lt;Einstellungen!$B$5,"ja","nein")</f>
        <v>nein</v>
      </c>
      <c r="M7107" s="23" t="s">
        <v>132</v>
      </c>
      <c r="N7107" s="23" t="n">
        <v>2025</v>
      </c>
      <c r="O7107" s="23" t="n">
        <v>10</v>
      </c>
    </row>
    <row r="7108" customFormat="false" ht="15" hidden="false" customHeight="false" outlineLevel="0" collapsed="false">
      <c r="A7108" s="22" t="n">
        <v>45988</v>
      </c>
      <c r="B7108" s="23" t="s">
        <v>117</v>
      </c>
      <c r="C7108" s="23" t="s">
        <v>106</v>
      </c>
      <c r="D7108" s="24" t="n">
        <v>346.2</v>
      </c>
      <c r="E7108" s="25" t="n">
        <f aca="false">MAX(D7108,0)/1000</f>
        <v>0.3462</v>
      </c>
      <c r="F7108" s="25" t="n">
        <f aca="false">MAX(-D7108,0)/1000</f>
        <v>0</v>
      </c>
      <c r="G7108" s="23" t="str">
        <f aca="false">IF(E7108&gt;0,"ja","nein")</f>
        <v>ja</v>
      </c>
      <c r="H7108" s="26" t="n">
        <v>88.665</v>
      </c>
      <c r="I7108" s="26" t="n">
        <f aca="false">(H7108/10+IF(N7108=2025,Einstellungen!$B$23,Einstellungen!$C$23))*(1+Einstellungen!$B$10)</f>
        <v>30.496725</v>
      </c>
      <c r="J7108" s="25" t="n">
        <f aca="false">E7108*I7108/100</f>
        <v>0.10557966195</v>
      </c>
      <c r="K7108" s="25" t="n">
        <f aca="false">E7108*Einstellungen!$B$5/100</f>
        <v>0.100398</v>
      </c>
      <c r="L7108" s="23" t="str">
        <f aca="false">IF(I7108&lt;Einstellungen!$B$5,"ja","nein")</f>
        <v>nein</v>
      </c>
      <c r="M7108" s="23" t="s">
        <v>132</v>
      </c>
      <c r="N7108" s="23" t="n">
        <v>2025</v>
      </c>
      <c r="O7108" s="23" t="n">
        <v>11</v>
      </c>
    </row>
    <row r="7109" customFormat="false" ht="15" hidden="false" customHeight="false" outlineLevel="0" collapsed="false">
      <c r="A7109" s="22" t="n">
        <v>45988</v>
      </c>
      <c r="B7109" s="23" t="s">
        <v>118</v>
      </c>
      <c r="C7109" s="23" t="s">
        <v>106</v>
      </c>
      <c r="D7109" s="24" t="n">
        <v>125.9</v>
      </c>
      <c r="E7109" s="25" t="n">
        <f aca="false">MAX(D7109,0)/1000</f>
        <v>0.1259</v>
      </c>
      <c r="F7109" s="25" t="n">
        <f aca="false">MAX(-D7109,0)/1000</f>
        <v>0</v>
      </c>
      <c r="G7109" s="23" t="str">
        <f aca="false">IF(E7109&gt;0,"ja","nein")</f>
        <v>ja</v>
      </c>
      <c r="H7109" s="26" t="n">
        <v>87.062</v>
      </c>
      <c r="I7109" s="26" t="n">
        <f aca="false">(H7109/10+IF(N7109=2025,Einstellungen!$B$23,Einstellungen!$C$23))*(1+Einstellungen!$B$10)</f>
        <v>30.305968</v>
      </c>
      <c r="J7109" s="25" t="n">
        <f aca="false">E7109*I7109/100</f>
        <v>0.038155213712</v>
      </c>
      <c r="K7109" s="25" t="n">
        <f aca="false">E7109*Einstellungen!$B$5/100</f>
        <v>0.036511</v>
      </c>
      <c r="L7109" s="23" t="str">
        <f aca="false">IF(I7109&lt;Einstellungen!$B$5,"ja","nein")</f>
        <v>nein</v>
      </c>
      <c r="M7109" s="23" t="s">
        <v>132</v>
      </c>
      <c r="N7109" s="23" t="n">
        <v>2025</v>
      </c>
      <c r="O7109" s="23" t="n">
        <v>12</v>
      </c>
    </row>
    <row r="7110" customFormat="false" ht="15" hidden="false" customHeight="false" outlineLevel="0" collapsed="false">
      <c r="A7110" s="22" t="n">
        <v>45988</v>
      </c>
      <c r="B7110" s="23" t="s">
        <v>119</v>
      </c>
      <c r="C7110" s="23" t="s">
        <v>106</v>
      </c>
      <c r="D7110" s="24" t="n">
        <v>-28.9</v>
      </c>
      <c r="E7110" s="25" t="n">
        <f aca="false">MAX(D7110,0)/1000</f>
        <v>0</v>
      </c>
      <c r="F7110" s="25" t="n">
        <f aca="false">MAX(-D7110,0)/1000</f>
        <v>0.0289</v>
      </c>
      <c r="G7110" s="23" t="str">
        <f aca="false">IF(E7110&gt;0,"ja","nein")</f>
        <v>nein</v>
      </c>
      <c r="H7110" s="26" t="n">
        <v>85.76</v>
      </c>
      <c r="I7110" s="26" t="n">
        <f aca="false">(H7110/10+IF(N7110=2025,Einstellungen!$B$23,Einstellungen!$C$23))*(1+Einstellungen!$B$10)</f>
        <v>30.15103</v>
      </c>
      <c r="J7110" s="25" t="n">
        <f aca="false">E7110*I7110/100</f>
        <v>0</v>
      </c>
      <c r="K7110" s="25" t="n">
        <f aca="false">E7110*Einstellungen!$B$5/100</f>
        <v>0</v>
      </c>
      <c r="L7110" s="23" t="str">
        <f aca="false">IF(I7110&lt;Einstellungen!$B$5,"ja","nein")</f>
        <v>nein</v>
      </c>
      <c r="M7110" s="23" t="s">
        <v>132</v>
      </c>
      <c r="N7110" s="23" t="n">
        <v>2025</v>
      </c>
      <c r="O7110" s="23" t="n">
        <v>13</v>
      </c>
    </row>
    <row r="7111" customFormat="false" ht="15" hidden="false" customHeight="false" outlineLevel="0" collapsed="false">
      <c r="A7111" s="22" t="n">
        <v>45988</v>
      </c>
      <c r="B7111" s="23" t="s">
        <v>120</v>
      </c>
      <c r="C7111" s="23" t="s">
        <v>106</v>
      </c>
      <c r="D7111" s="24" t="n">
        <v>0.4</v>
      </c>
      <c r="E7111" s="25" t="n">
        <f aca="false">MAX(D7111,0)/1000</f>
        <v>0.0004</v>
      </c>
      <c r="F7111" s="25" t="n">
        <f aca="false">MAX(-D7111,0)/1000</f>
        <v>0</v>
      </c>
      <c r="G7111" s="23" t="str">
        <f aca="false">IF(E7111&gt;0,"ja","nein")</f>
        <v>ja</v>
      </c>
      <c r="H7111" s="26" t="n">
        <v>89.248</v>
      </c>
      <c r="I7111" s="26" t="n">
        <f aca="false">(H7111/10+IF(N7111=2025,Einstellungen!$B$23,Einstellungen!$C$23))*(1+Einstellungen!$B$10)</f>
        <v>30.566102</v>
      </c>
      <c r="J7111" s="25" t="n">
        <f aca="false">E7111*I7111/100</f>
        <v>0.000122264408</v>
      </c>
      <c r="K7111" s="25" t="n">
        <f aca="false">E7111*Einstellungen!$B$5/100</f>
        <v>0.000116</v>
      </c>
      <c r="L7111" s="23" t="str">
        <f aca="false">IF(I7111&lt;Einstellungen!$B$5,"ja","nein")</f>
        <v>nein</v>
      </c>
      <c r="M7111" s="23" t="s">
        <v>132</v>
      </c>
      <c r="N7111" s="23" t="n">
        <v>2025</v>
      </c>
      <c r="O7111" s="23" t="n">
        <v>14</v>
      </c>
    </row>
    <row r="7112" customFormat="false" ht="15" hidden="false" customHeight="false" outlineLevel="0" collapsed="false">
      <c r="A7112" s="22" t="n">
        <v>45988</v>
      </c>
      <c r="B7112" s="23" t="s">
        <v>104</v>
      </c>
      <c r="C7112" s="23" t="s">
        <v>106</v>
      </c>
      <c r="D7112" s="24" t="n">
        <v>-7.9</v>
      </c>
      <c r="E7112" s="25" t="n">
        <f aca="false">MAX(D7112,0)/1000</f>
        <v>0</v>
      </c>
      <c r="F7112" s="25" t="n">
        <f aca="false">MAX(-D7112,0)/1000</f>
        <v>0.0079</v>
      </c>
      <c r="G7112" s="23" t="str">
        <f aca="false">IF(E7112&gt;0,"ja","nein")</f>
        <v>nein</v>
      </c>
      <c r="H7112" s="26" t="n">
        <v>90.6</v>
      </c>
      <c r="I7112" s="26" t="n">
        <f aca="false">(H7112/10+IF(N7112=2025,Einstellungen!$B$23,Einstellungen!$C$23))*(1+Einstellungen!$B$10)</f>
        <v>30.72699</v>
      </c>
      <c r="J7112" s="25" t="n">
        <f aca="false">E7112*I7112/100</f>
        <v>0</v>
      </c>
      <c r="K7112" s="25" t="n">
        <f aca="false">E7112*Einstellungen!$B$5/100</f>
        <v>0</v>
      </c>
      <c r="L7112" s="23" t="str">
        <f aca="false">IF(I7112&lt;Einstellungen!$B$5,"ja","nein")</f>
        <v>nein</v>
      </c>
      <c r="M7112" s="23" t="s">
        <v>132</v>
      </c>
      <c r="N7112" s="23" t="n">
        <v>2025</v>
      </c>
      <c r="O7112" s="23" t="n">
        <v>15</v>
      </c>
    </row>
    <row r="7113" customFormat="false" ht="15" hidden="false" customHeight="false" outlineLevel="0" collapsed="false">
      <c r="A7113" s="22" t="n">
        <v>45988</v>
      </c>
      <c r="B7113" s="23" t="s">
        <v>105</v>
      </c>
      <c r="C7113" s="23" t="s">
        <v>106</v>
      </c>
      <c r="D7113" s="24" t="n">
        <v>6.6</v>
      </c>
      <c r="E7113" s="25" t="n">
        <f aca="false">MAX(D7113,0)/1000</f>
        <v>0.0066</v>
      </c>
      <c r="F7113" s="25" t="n">
        <f aca="false">MAX(-D7113,0)/1000</f>
        <v>0</v>
      </c>
      <c r="G7113" s="23" t="str">
        <f aca="false">IF(E7113&gt;0,"ja","nein")</f>
        <v>ja</v>
      </c>
      <c r="H7113" s="26" t="n">
        <v>90.43</v>
      </c>
      <c r="I7113" s="26" t="n">
        <f aca="false">(H7113/10+IF(N7113=2025,Einstellungen!$B$23,Einstellungen!$C$23))*(1+Einstellungen!$B$10)</f>
        <v>30.70676</v>
      </c>
      <c r="J7113" s="25" t="n">
        <f aca="false">E7113*I7113/100</f>
        <v>0.00202664616</v>
      </c>
      <c r="K7113" s="25" t="n">
        <f aca="false">E7113*Einstellungen!$B$5/100</f>
        <v>0.001914</v>
      </c>
      <c r="L7113" s="23" t="str">
        <f aca="false">IF(I7113&lt;Einstellungen!$B$5,"ja","nein")</f>
        <v>nein</v>
      </c>
      <c r="M7113" s="23" t="s">
        <v>132</v>
      </c>
      <c r="N7113" s="23" t="n">
        <v>2025</v>
      </c>
      <c r="O7113" s="23" t="n">
        <v>16</v>
      </c>
    </row>
    <row r="7114" customFormat="false" ht="15" hidden="false" customHeight="false" outlineLevel="0" collapsed="false">
      <c r="A7114" s="22" t="n">
        <v>45988</v>
      </c>
      <c r="B7114" s="23" t="s">
        <v>97</v>
      </c>
      <c r="C7114" s="23" t="s">
        <v>106</v>
      </c>
      <c r="D7114" s="24" t="n">
        <v>422.3</v>
      </c>
      <c r="E7114" s="25" t="n">
        <f aca="false">MAX(D7114,0)/1000</f>
        <v>0.4223</v>
      </c>
      <c r="F7114" s="25" t="n">
        <f aca="false">MAX(-D7114,0)/1000</f>
        <v>0</v>
      </c>
      <c r="G7114" s="23" t="str">
        <f aca="false">IF(E7114&gt;0,"ja","nein")</f>
        <v>ja</v>
      </c>
      <c r="H7114" s="26" t="n">
        <v>97.507</v>
      </c>
      <c r="I7114" s="26" t="n">
        <f aca="false">(H7114/10+IF(N7114=2025,Einstellungen!$B$23,Einstellungen!$C$23))*(1+Einstellungen!$B$10)</f>
        <v>31.548923</v>
      </c>
      <c r="J7114" s="25" t="n">
        <f aca="false">E7114*I7114/100</f>
        <v>0.133231101829</v>
      </c>
      <c r="K7114" s="25" t="n">
        <f aca="false">E7114*Einstellungen!$B$5/100</f>
        <v>0.122467</v>
      </c>
      <c r="L7114" s="23" t="str">
        <f aca="false">IF(I7114&lt;Einstellungen!$B$5,"ja","nein")</f>
        <v>nein</v>
      </c>
      <c r="M7114" s="23" t="s">
        <v>132</v>
      </c>
      <c r="N7114" s="23" t="n">
        <v>2025</v>
      </c>
      <c r="O7114" s="23" t="n">
        <v>17</v>
      </c>
    </row>
    <row r="7115" customFormat="false" ht="15" hidden="false" customHeight="false" outlineLevel="0" collapsed="false">
      <c r="A7115" s="22" t="n">
        <v>45988</v>
      </c>
      <c r="B7115" s="23" t="s">
        <v>99</v>
      </c>
      <c r="C7115" s="23" t="s">
        <v>106</v>
      </c>
      <c r="D7115" s="24" t="n">
        <v>1511.7</v>
      </c>
      <c r="E7115" s="25" t="n">
        <f aca="false">MAX(D7115,0)/1000</f>
        <v>1.5117</v>
      </c>
      <c r="F7115" s="25" t="n">
        <f aca="false">MAX(-D7115,0)/1000</f>
        <v>0</v>
      </c>
      <c r="G7115" s="23" t="str">
        <f aca="false">IF(E7115&gt;0,"ja","nein")</f>
        <v>ja</v>
      </c>
      <c r="H7115" s="26" t="n">
        <v>101.392</v>
      </c>
      <c r="I7115" s="26" t="n">
        <f aca="false">(H7115/10+IF(N7115=2025,Einstellungen!$B$23,Einstellungen!$C$23))*(1+Einstellungen!$B$10)</f>
        <v>32.011238</v>
      </c>
      <c r="J7115" s="25" t="n">
        <f aca="false">E7115*I7115/100</f>
        <v>0.483913884846</v>
      </c>
      <c r="K7115" s="25" t="n">
        <f aca="false">E7115*Einstellungen!$B$5/100</f>
        <v>0.438393</v>
      </c>
      <c r="L7115" s="23" t="str">
        <f aca="false">IF(I7115&lt;Einstellungen!$B$5,"ja","nein")</f>
        <v>nein</v>
      </c>
      <c r="M7115" s="23" t="s">
        <v>132</v>
      </c>
      <c r="N7115" s="23" t="n">
        <v>2025</v>
      </c>
      <c r="O7115" s="23" t="n">
        <v>18</v>
      </c>
    </row>
    <row r="7116" customFormat="false" ht="15" hidden="false" customHeight="false" outlineLevel="0" collapsed="false">
      <c r="A7116" s="22" t="n">
        <v>45988</v>
      </c>
      <c r="B7116" s="23" t="s">
        <v>100</v>
      </c>
      <c r="C7116" s="23" t="s">
        <v>106</v>
      </c>
      <c r="D7116" s="24" t="n">
        <v>788.6</v>
      </c>
      <c r="E7116" s="25" t="n">
        <f aca="false">MAX(D7116,0)/1000</f>
        <v>0.7886</v>
      </c>
      <c r="F7116" s="25" t="n">
        <f aca="false">MAX(-D7116,0)/1000</f>
        <v>0</v>
      </c>
      <c r="G7116" s="23" t="str">
        <f aca="false">IF(E7116&gt;0,"ja","nein")</f>
        <v>ja</v>
      </c>
      <c r="H7116" s="26" t="n">
        <v>88.27</v>
      </c>
      <c r="I7116" s="26" t="n">
        <f aca="false">(H7116/10+IF(N7116=2025,Einstellungen!$B$23,Einstellungen!$C$23))*(1+Einstellungen!$B$10)</f>
        <v>30.44972</v>
      </c>
      <c r="J7116" s="25" t="n">
        <f aca="false">E7116*I7116/100</f>
        <v>0.24012649192</v>
      </c>
      <c r="K7116" s="25" t="n">
        <f aca="false">E7116*Einstellungen!$B$5/100</f>
        <v>0.228694</v>
      </c>
      <c r="L7116" s="23" t="str">
        <f aca="false">IF(I7116&lt;Einstellungen!$B$5,"ja","nein")</f>
        <v>nein</v>
      </c>
      <c r="M7116" s="23" t="s">
        <v>132</v>
      </c>
      <c r="N7116" s="23" t="n">
        <v>2025</v>
      </c>
      <c r="O7116" s="23" t="n">
        <v>19</v>
      </c>
    </row>
    <row r="7117" customFormat="false" ht="15" hidden="false" customHeight="false" outlineLevel="0" collapsed="false">
      <c r="A7117" s="22" t="n">
        <v>45988</v>
      </c>
      <c r="B7117" s="23" t="s">
        <v>92</v>
      </c>
      <c r="C7117" s="23" t="s">
        <v>106</v>
      </c>
      <c r="D7117" s="24" t="n">
        <v>474</v>
      </c>
      <c r="E7117" s="25" t="n">
        <f aca="false">MAX(D7117,0)/1000</f>
        <v>0.474</v>
      </c>
      <c r="F7117" s="25" t="n">
        <f aca="false">MAX(-D7117,0)/1000</f>
        <v>0</v>
      </c>
      <c r="G7117" s="23" t="str">
        <f aca="false">IF(E7117&gt;0,"ja","nein")</f>
        <v>ja</v>
      </c>
      <c r="H7117" s="26" t="n">
        <v>85.398</v>
      </c>
      <c r="I7117" s="26" t="n">
        <f aca="false">(H7117/10+IF(N7117=2025,Einstellungen!$B$23,Einstellungen!$C$23))*(1+Einstellungen!$B$10)</f>
        <v>30.107952</v>
      </c>
      <c r="J7117" s="25" t="n">
        <f aca="false">E7117*I7117/100</f>
        <v>0.14271169248</v>
      </c>
      <c r="K7117" s="25" t="n">
        <f aca="false">E7117*Einstellungen!$B$5/100</f>
        <v>0.13746</v>
      </c>
      <c r="L7117" s="23" t="str">
        <f aca="false">IF(I7117&lt;Einstellungen!$B$5,"ja","nein")</f>
        <v>nein</v>
      </c>
      <c r="M7117" s="23" t="s">
        <v>132</v>
      </c>
      <c r="N7117" s="23" t="n">
        <v>2025</v>
      </c>
      <c r="O7117" s="23" t="n">
        <v>20</v>
      </c>
    </row>
    <row r="7118" customFormat="false" ht="15" hidden="false" customHeight="false" outlineLevel="0" collapsed="false">
      <c r="A7118" s="22" t="n">
        <v>45988</v>
      </c>
      <c r="B7118" s="23" t="s">
        <v>95</v>
      </c>
      <c r="C7118" s="23" t="s">
        <v>106</v>
      </c>
      <c r="D7118" s="24" t="n">
        <v>429.7</v>
      </c>
      <c r="E7118" s="25" t="n">
        <f aca="false">MAX(D7118,0)/1000</f>
        <v>0.4297</v>
      </c>
      <c r="F7118" s="25" t="n">
        <f aca="false">MAX(-D7118,0)/1000</f>
        <v>0</v>
      </c>
      <c r="G7118" s="23" t="str">
        <f aca="false">IF(E7118&gt;0,"ja","nein")</f>
        <v>ja</v>
      </c>
      <c r="H7118" s="26" t="n">
        <v>80.625</v>
      </c>
      <c r="I7118" s="26" t="n">
        <f aca="false">(H7118/10+IF(N7118=2025,Einstellungen!$B$23,Einstellungen!$C$23))*(1+Einstellungen!$B$10)</f>
        <v>29.539965</v>
      </c>
      <c r="J7118" s="25" t="n">
        <f aca="false">E7118*I7118/100</f>
        <v>0.126933229605</v>
      </c>
      <c r="K7118" s="25" t="n">
        <f aca="false">E7118*Einstellungen!$B$5/100</f>
        <v>0.124613</v>
      </c>
      <c r="L7118" s="23" t="str">
        <f aca="false">IF(I7118&lt;Einstellungen!$B$5,"ja","nein")</f>
        <v>nein</v>
      </c>
      <c r="M7118" s="23" t="s">
        <v>132</v>
      </c>
      <c r="N7118" s="23" t="n">
        <v>2025</v>
      </c>
      <c r="O7118" s="23" t="n">
        <v>21</v>
      </c>
    </row>
    <row r="7119" customFormat="false" ht="15" hidden="false" customHeight="false" outlineLevel="0" collapsed="false">
      <c r="A7119" s="22" t="n">
        <v>45988</v>
      </c>
      <c r="B7119" s="23" t="s">
        <v>96</v>
      </c>
      <c r="C7119" s="23" t="s">
        <v>106</v>
      </c>
      <c r="D7119" s="24" t="n">
        <v>395.6</v>
      </c>
      <c r="E7119" s="25" t="n">
        <f aca="false">MAX(D7119,0)/1000</f>
        <v>0.3956</v>
      </c>
      <c r="F7119" s="25" t="n">
        <f aca="false">MAX(-D7119,0)/1000</f>
        <v>0</v>
      </c>
      <c r="G7119" s="23" t="str">
        <f aca="false">IF(E7119&gt;0,"ja","nein")</f>
        <v>ja</v>
      </c>
      <c r="H7119" s="26" t="n">
        <v>85.105</v>
      </c>
      <c r="I7119" s="26" t="n">
        <f aca="false">(H7119/10+IF(N7119=2025,Einstellungen!$B$23,Einstellungen!$C$23))*(1+Einstellungen!$B$10)</f>
        <v>30.073085</v>
      </c>
      <c r="J7119" s="25" t="n">
        <f aca="false">E7119*I7119/100</f>
        <v>0.11896912426</v>
      </c>
      <c r="K7119" s="25" t="n">
        <f aca="false">E7119*Einstellungen!$B$5/100</f>
        <v>0.114724</v>
      </c>
      <c r="L7119" s="23" t="str">
        <f aca="false">IF(I7119&lt;Einstellungen!$B$5,"ja","nein")</f>
        <v>nein</v>
      </c>
      <c r="M7119" s="23" t="s">
        <v>132</v>
      </c>
      <c r="N7119" s="23" t="n">
        <v>2025</v>
      </c>
      <c r="O7119" s="23" t="n">
        <v>22</v>
      </c>
    </row>
    <row r="7120" customFormat="false" ht="15" hidden="false" customHeight="false" outlineLevel="0" collapsed="false">
      <c r="A7120" s="22" t="n">
        <v>45988</v>
      </c>
      <c r="B7120" s="23" t="s">
        <v>101</v>
      </c>
      <c r="C7120" s="23" t="s">
        <v>106</v>
      </c>
      <c r="D7120" s="24" t="n">
        <v>496.3</v>
      </c>
      <c r="E7120" s="25" t="n">
        <f aca="false">MAX(D7120,0)/1000</f>
        <v>0.4963</v>
      </c>
      <c r="F7120" s="25" t="n">
        <f aca="false">MAX(-D7120,0)/1000</f>
        <v>0</v>
      </c>
      <c r="G7120" s="23" t="str">
        <f aca="false">IF(E7120&gt;0,"ja","nein")</f>
        <v>ja</v>
      </c>
      <c r="H7120" s="26" t="n">
        <v>69.458</v>
      </c>
      <c r="I7120" s="26" t="n">
        <f aca="false">(H7120/10+IF(N7120=2025,Einstellungen!$B$23,Einstellungen!$C$23))*(1+Einstellungen!$B$10)</f>
        <v>28.211092</v>
      </c>
      <c r="J7120" s="25" t="n">
        <f aca="false">E7120*I7120/100</f>
        <v>0.140011649596</v>
      </c>
      <c r="K7120" s="25" t="n">
        <f aca="false">E7120*Einstellungen!$B$5/100</f>
        <v>0.143927</v>
      </c>
      <c r="L7120" s="23" t="str">
        <f aca="false">IF(I7120&lt;Einstellungen!$B$5,"ja","nein")</f>
        <v>ja</v>
      </c>
      <c r="M7120" s="23" t="s">
        <v>132</v>
      </c>
      <c r="N7120" s="23" t="n">
        <v>2025</v>
      </c>
      <c r="O7120" s="23" t="n">
        <v>23</v>
      </c>
    </row>
    <row r="7121" customFormat="false" ht="15" hidden="false" customHeight="false" outlineLevel="0" collapsed="false">
      <c r="A7121" s="22" t="n">
        <v>45989</v>
      </c>
      <c r="B7121" s="23" t="s">
        <v>102</v>
      </c>
      <c r="C7121" s="23" t="s">
        <v>121</v>
      </c>
      <c r="D7121" s="24" t="n">
        <v>375.3</v>
      </c>
      <c r="E7121" s="25" t="n">
        <f aca="false">MAX(D7121,0)/1000</f>
        <v>0.3753</v>
      </c>
      <c r="F7121" s="25" t="n">
        <f aca="false">MAX(-D7121,0)/1000</f>
        <v>0</v>
      </c>
      <c r="G7121" s="23" t="str">
        <f aca="false">IF(E7121&gt;0,"ja","nein")</f>
        <v>ja</v>
      </c>
      <c r="H7121" s="26" t="n">
        <v>60.84</v>
      </c>
      <c r="I7121" s="26" t="n">
        <f aca="false">(H7121/10+IF(N7121=2025,Einstellungen!$B$23,Einstellungen!$C$23))*(1+Einstellungen!$B$10)</f>
        <v>27.18555</v>
      </c>
      <c r="J7121" s="25" t="n">
        <f aca="false">E7121*I7121/100</f>
        <v>0.10202736915</v>
      </c>
      <c r="K7121" s="25" t="n">
        <f aca="false">E7121*Einstellungen!$B$5/100</f>
        <v>0.108837</v>
      </c>
      <c r="L7121" s="23" t="str">
        <f aca="false">IF(I7121&lt;Einstellungen!$B$5,"ja","nein")</f>
        <v>ja</v>
      </c>
      <c r="M7121" s="23" t="s">
        <v>132</v>
      </c>
      <c r="N7121" s="23" t="n">
        <v>2025</v>
      </c>
      <c r="O7121" s="23" t="n">
        <v>0</v>
      </c>
    </row>
    <row r="7122" customFormat="false" ht="15" hidden="false" customHeight="false" outlineLevel="0" collapsed="false">
      <c r="A7122" s="22" t="n">
        <v>45989</v>
      </c>
      <c r="B7122" s="23" t="s">
        <v>107</v>
      </c>
      <c r="C7122" s="23" t="s">
        <v>121</v>
      </c>
      <c r="D7122" s="24" t="n">
        <v>378.1</v>
      </c>
      <c r="E7122" s="25" t="n">
        <f aca="false">MAX(D7122,0)/1000</f>
        <v>0.3781</v>
      </c>
      <c r="F7122" s="25" t="n">
        <f aca="false">MAX(-D7122,0)/1000</f>
        <v>0</v>
      </c>
      <c r="G7122" s="23" t="str">
        <f aca="false">IF(E7122&gt;0,"ja","nein")</f>
        <v>ja</v>
      </c>
      <c r="H7122" s="26" t="n">
        <v>55</v>
      </c>
      <c r="I7122" s="26" t="n">
        <f aca="false">(H7122/10+IF(N7122=2025,Einstellungen!$B$23,Einstellungen!$C$23))*(1+Einstellungen!$B$10)</f>
        <v>26.49059</v>
      </c>
      <c r="J7122" s="25" t="n">
        <f aca="false">E7122*I7122/100</f>
        <v>0.10016092079</v>
      </c>
      <c r="K7122" s="25" t="n">
        <f aca="false">E7122*Einstellungen!$B$5/100</f>
        <v>0.109649</v>
      </c>
      <c r="L7122" s="23" t="str">
        <f aca="false">IF(I7122&lt;Einstellungen!$B$5,"ja","nein")</f>
        <v>ja</v>
      </c>
      <c r="M7122" s="23" t="s">
        <v>132</v>
      </c>
      <c r="N7122" s="23" t="n">
        <v>2025</v>
      </c>
      <c r="O7122" s="23" t="n">
        <v>1</v>
      </c>
    </row>
    <row r="7123" customFormat="false" ht="15" hidden="false" customHeight="false" outlineLevel="0" collapsed="false">
      <c r="A7123" s="22" t="n">
        <v>45989</v>
      </c>
      <c r="B7123" s="23" t="s">
        <v>108</v>
      </c>
      <c r="C7123" s="23" t="s">
        <v>121</v>
      </c>
      <c r="D7123" s="24" t="n">
        <v>378.8</v>
      </c>
      <c r="E7123" s="25" t="n">
        <f aca="false">MAX(D7123,0)/1000</f>
        <v>0.3788</v>
      </c>
      <c r="F7123" s="25" t="n">
        <f aca="false">MAX(-D7123,0)/1000</f>
        <v>0</v>
      </c>
      <c r="G7123" s="23" t="str">
        <f aca="false">IF(E7123&gt;0,"ja","nein")</f>
        <v>ja</v>
      </c>
      <c r="H7123" s="26" t="n">
        <v>52.93</v>
      </c>
      <c r="I7123" s="26" t="n">
        <f aca="false">(H7123/10+IF(N7123=2025,Einstellungen!$B$23,Einstellungen!$C$23))*(1+Einstellungen!$B$10)</f>
        <v>26.24426</v>
      </c>
      <c r="J7123" s="25" t="n">
        <f aca="false">E7123*I7123/100</f>
        <v>0.09941325688</v>
      </c>
      <c r="K7123" s="25" t="n">
        <f aca="false">E7123*Einstellungen!$B$5/100</f>
        <v>0.109852</v>
      </c>
      <c r="L7123" s="23" t="str">
        <f aca="false">IF(I7123&lt;Einstellungen!$B$5,"ja","nein")</f>
        <v>ja</v>
      </c>
      <c r="M7123" s="23" t="s">
        <v>132</v>
      </c>
      <c r="N7123" s="23" t="n">
        <v>2025</v>
      </c>
      <c r="O7123" s="23" t="n">
        <v>2</v>
      </c>
    </row>
    <row r="7124" customFormat="false" ht="15" hidden="false" customHeight="false" outlineLevel="0" collapsed="false">
      <c r="A7124" s="22" t="n">
        <v>45989</v>
      </c>
      <c r="B7124" s="23" t="s">
        <v>109</v>
      </c>
      <c r="C7124" s="23" t="s">
        <v>121</v>
      </c>
      <c r="D7124" s="24" t="n">
        <v>388.3</v>
      </c>
      <c r="E7124" s="25" t="n">
        <f aca="false">MAX(D7124,0)/1000</f>
        <v>0.3883</v>
      </c>
      <c r="F7124" s="25" t="n">
        <f aca="false">MAX(-D7124,0)/1000</f>
        <v>0</v>
      </c>
      <c r="G7124" s="23" t="str">
        <f aca="false">IF(E7124&gt;0,"ja","nein")</f>
        <v>ja</v>
      </c>
      <c r="H7124" s="26" t="n">
        <v>47.883</v>
      </c>
      <c r="I7124" s="26" t="n">
        <f aca="false">(H7124/10+IF(N7124=2025,Einstellungen!$B$23,Einstellungen!$C$23))*(1+Einstellungen!$B$10)</f>
        <v>25.643667</v>
      </c>
      <c r="J7124" s="25" t="n">
        <f aca="false">E7124*I7124/100</f>
        <v>0.099574358961</v>
      </c>
      <c r="K7124" s="25" t="n">
        <f aca="false">E7124*Einstellungen!$B$5/100</f>
        <v>0.112607</v>
      </c>
      <c r="L7124" s="23" t="str">
        <f aca="false">IF(I7124&lt;Einstellungen!$B$5,"ja","nein")</f>
        <v>ja</v>
      </c>
      <c r="M7124" s="23" t="s">
        <v>132</v>
      </c>
      <c r="N7124" s="23" t="n">
        <v>2025</v>
      </c>
      <c r="O7124" s="23" t="n">
        <v>3</v>
      </c>
    </row>
    <row r="7125" customFormat="false" ht="15" hidden="false" customHeight="false" outlineLevel="0" collapsed="false">
      <c r="A7125" s="22" t="n">
        <v>45989</v>
      </c>
      <c r="B7125" s="23" t="s">
        <v>110</v>
      </c>
      <c r="C7125" s="23" t="s">
        <v>121</v>
      </c>
      <c r="D7125" s="24" t="n">
        <v>353.3</v>
      </c>
      <c r="E7125" s="25" t="n">
        <f aca="false">MAX(D7125,0)/1000</f>
        <v>0.3533</v>
      </c>
      <c r="F7125" s="25" t="n">
        <f aca="false">MAX(-D7125,0)/1000</f>
        <v>0</v>
      </c>
      <c r="G7125" s="23" t="str">
        <f aca="false">IF(E7125&gt;0,"ja","nein")</f>
        <v>ja</v>
      </c>
      <c r="H7125" s="26" t="n">
        <v>58.375</v>
      </c>
      <c r="I7125" s="26" t="n">
        <f aca="false">(H7125/10+IF(N7125=2025,Einstellungen!$B$23,Einstellungen!$C$23))*(1+Einstellungen!$B$10)</f>
        <v>26.892215</v>
      </c>
      <c r="J7125" s="25" t="n">
        <f aca="false">E7125*I7125/100</f>
        <v>0.095010195595</v>
      </c>
      <c r="K7125" s="25" t="n">
        <f aca="false">E7125*Einstellungen!$B$5/100</f>
        <v>0.102457</v>
      </c>
      <c r="L7125" s="23" t="str">
        <f aca="false">IF(I7125&lt;Einstellungen!$B$5,"ja","nein")</f>
        <v>ja</v>
      </c>
      <c r="M7125" s="23" t="s">
        <v>132</v>
      </c>
      <c r="N7125" s="23" t="n">
        <v>2025</v>
      </c>
      <c r="O7125" s="23" t="n">
        <v>4</v>
      </c>
    </row>
    <row r="7126" customFormat="false" ht="15" hidden="false" customHeight="false" outlineLevel="0" collapsed="false">
      <c r="A7126" s="22" t="n">
        <v>45989</v>
      </c>
      <c r="B7126" s="23" t="s">
        <v>111</v>
      </c>
      <c r="C7126" s="23" t="s">
        <v>121</v>
      </c>
      <c r="D7126" s="24" t="n">
        <v>321.7</v>
      </c>
      <c r="E7126" s="25" t="n">
        <f aca="false">MAX(D7126,0)/1000</f>
        <v>0.3217</v>
      </c>
      <c r="F7126" s="25" t="n">
        <f aca="false">MAX(-D7126,0)/1000</f>
        <v>0</v>
      </c>
      <c r="G7126" s="23" t="str">
        <f aca="false">IF(E7126&gt;0,"ja","nein")</f>
        <v>ja</v>
      </c>
      <c r="H7126" s="26" t="n">
        <v>61.04</v>
      </c>
      <c r="I7126" s="26" t="n">
        <f aca="false">(H7126/10+IF(N7126=2025,Einstellungen!$B$23,Einstellungen!$C$23))*(1+Einstellungen!$B$10)</f>
        <v>27.20935</v>
      </c>
      <c r="J7126" s="25" t="n">
        <f aca="false">E7126*I7126/100</f>
        <v>0.08753247895</v>
      </c>
      <c r="K7126" s="25" t="n">
        <f aca="false">E7126*Einstellungen!$B$5/100</f>
        <v>0.093293</v>
      </c>
      <c r="L7126" s="23" t="str">
        <f aca="false">IF(I7126&lt;Einstellungen!$B$5,"ja","nein")</f>
        <v>ja</v>
      </c>
      <c r="M7126" s="23" t="s">
        <v>132</v>
      </c>
      <c r="N7126" s="23" t="n">
        <v>2025</v>
      </c>
      <c r="O7126" s="23" t="n">
        <v>5</v>
      </c>
    </row>
    <row r="7127" customFormat="false" ht="15" hidden="false" customHeight="false" outlineLevel="0" collapsed="false">
      <c r="A7127" s="22" t="n">
        <v>45989</v>
      </c>
      <c r="B7127" s="23" t="s">
        <v>112</v>
      </c>
      <c r="C7127" s="23" t="s">
        <v>121</v>
      </c>
      <c r="D7127" s="24" t="n">
        <v>317.3</v>
      </c>
      <c r="E7127" s="25" t="n">
        <f aca="false">MAX(D7127,0)/1000</f>
        <v>0.3173</v>
      </c>
      <c r="F7127" s="25" t="n">
        <f aca="false">MAX(-D7127,0)/1000</f>
        <v>0</v>
      </c>
      <c r="G7127" s="23" t="str">
        <f aca="false">IF(E7127&gt;0,"ja","nein")</f>
        <v>ja</v>
      </c>
      <c r="H7127" s="26" t="n">
        <v>82.862</v>
      </c>
      <c r="I7127" s="26" t="n">
        <f aca="false">(H7127/10+IF(N7127=2025,Einstellungen!$B$23,Einstellungen!$C$23))*(1+Einstellungen!$B$10)</f>
        <v>29.806168</v>
      </c>
      <c r="J7127" s="25" t="n">
        <f aca="false">E7127*I7127/100</f>
        <v>0.094574971064</v>
      </c>
      <c r="K7127" s="25" t="n">
        <f aca="false">E7127*Einstellungen!$B$5/100</f>
        <v>0.092017</v>
      </c>
      <c r="L7127" s="23" t="str">
        <f aca="false">IF(I7127&lt;Einstellungen!$B$5,"ja","nein")</f>
        <v>nein</v>
      </c>
      <c r="M7127" s="23" t="s">
        <v>132</v>
      </c>
      <c r="N7127" s="23" t="n">
        <v>2025</v>
      </c>
      <c r="O7127" s="23" t="n">
        <v>6</v>
      </c>
    </row>
    <row r="7128" customFormat="false" ht="15" hidden="false" customHeight="false" outlineLevel="0" collapsed="false">
      <c r="A7128" s="22" t="n">
        <v>45989</v>
      </c>
      <c r="B7128" s="23" t="s">
        <v>113</v>
      </c>
      <c r="C7128" s="23" t="s">
        <v>121</v>
      </c>
      <c r="D7128" s="24" t="n">
        <v>412.8</v>
      </c>
      <c r="E7128" s="25" t="n">
        <f aca="false">MAX(D7128,0)/1000</f>
        <v>0.4128</v>
      </c>
      <c r="F7128" s="25" t="n">
        <f aca="false">MAX(-D7128,0)/1000</f>
        <v>0</v>
      </c>
      <c r="G7128" s="23" t="str">
        <f aca="false">IF(E7128&gt;0,"ja","nein")</f>
        <v>ja</v>
      </c>
      <c r="H7128" s="26" t="n">
        <v>87.82</v>
      </c>
      <c r="I7128" s="26" t="n">
        <f aca="false">(H7128/10+IF(N7128=2025,Einstellungen!$B$23,Einstellungen!$C$23))*(1+Einstellungen!$B$10)</f>
        <v>30.39617</v>
      </c>
      <c r="J7128" s="25" t="n">
        <f aca="false">E7128*I7128/100</f>
        <v>0.12547538976</v>
      </c>
      <c r="K7128" s="25" t="n">
        <f aca="false">E7128*Einstellungen!$B$5/100</f>
        <v>0.119712</v>
      </c>
      <c r="L7128" s="23" t="str">
        <f aca="false">IF(I7128&lt;Einstellungen!$B$5,"ja","nein")</f>
        <v>nein</v>
      </c>
      <c r="M7128" s="23" t="s">
        <v>132</v>
      </c>
      <c r="N7128" s="23" t="n">
        <v>2025</v>
      </c>
      <c r="O7128" s="23" t="n">
        <v>7</v>
      </c>
    </row>
    <row r="7129" customFormat="false" ht="15" hidden="false" customHeight="false" outlineLevel="0" collapsed="false">
      <c r="A7129" s="22" t="n">
        <v>45989</v>
      </c>
      <c r="B7129" s="23" t="s">
        <v>114</v>
      </c>
      <c r="C7129" s="23" t="s">
        <v>121</v>
      </c>
      <c r="D7129" s="24" t="n">
        <v>543.9</v>
      </c>
      <c r="E7129" s="25" t="n">
        <f aca="false">MAX(D7129,0)/1000</f>
        <v>0.5439</v>
      </c>
      <c r="F7129" s="25" t="n">
        <f aca="false">MAX(-D7129,0)/1000</f>
        <v>0</v>
      </c>
      <c r="G7129" s="23" t="str">
        <f aca="false">IF(E7129&gt;0,"ja","nein")</f>
        <v>ja</v>
      </c>
      <c r="H7129" s="26" t="n">
        <v>100.475</v>
      </c>
      <c r="I7129" s="26" t="n">
        <f aca="false">(H7129/10+IF(N7129=2025,Einstellungen!$B$23,Einstellungen!$C$23))*(1+Einstellungen!$B$10)</f>
        <v>31.902115</v>
      </c>
      <c r="J7129" s="25" t="n">
        <f aca="false">E7129*I7129/100</f>
        <v>0.173515603485</v>
      </c>
      <c r="K7129" s="25" t="n">
        <f aca="false">E7129*Einstellungen!$B$5/100</f>
        <v>0.157731</v>
      </c>
      <c r="L7129" s="23" t="str">
        <f aca="false">IF(I7129&lt;Einstellungen!$B$5,"ja","nein")</f>
        <v>nein</v>
      </c>
      <c r="M7129" s="23" t="s">
        <v>132</v>
      </c>
      <c r="N7129" s="23" t="n">
        <v>2025</v>
      </c>
      <c r="O7129" s="23" t="n">
        <v>8</v>
      </c>
    </row>
    <row r="7130" customFormat="false" ht="15" hidden="false" customHeight="false" outlineLevel="0" collapsed="false">
      <c r="A7130" s="22" t="n">
        <v>45989</v>
      </c>
      <c r="B7130" s="23" t="s">
        <v>115</v>
      </c>
      <c r="C7130" s="23" t="s">
        <v>121</v>
      </c>
      <c r="D7130" s="24" t="n">
        <v>147.9</v>
      </c>
      <c r="E7130" s="25" t="n">
        <f aca="false">MAX(D7130,0)/1000</f>
        <v>0.1479</v>
      </c>
      <c r="F7130" s="25" t="n">
        <f aca="false">MAX(-D7130,0)/1000</f>
        <v>0</v>
      </c>
      <c r="G7130" s="23" t="str">
        <f aca="false">IF(E7130&gt;0,"ja","nein")</f>
        <v>ja</v>
      </c>
      <c r="H7130" s="26" t="n">
        <v>103.4</v>
      </c>
      <c r="I7130" s="26" t="n">
        <f aca="false">(H7130/10+IF(N7130=2025,Einstellungen!$B$23,Einstellungen!$C$23))*(1+Einstellungen!$B$10)</f>
        <v>32.25019</v>
      </c>
      <c r="J7130" s="25" t="n">
        <f aca="false">E7130*I7130/100</f>
        <v>0.04769803101</v>
      </c>
      <c r="K7130" s="25" t="n">
        <f aca="false">E7130*Einstellungen!$B$5/100</f>
        <v>0.042891</v>
      </c>
      <c r="L7130" s="23" t="str">
        <f aca="false">IF(I7130&lt;Einstellungen!$B$5,"ja","nein")</f>
        <v>nein</v>
      </c>
      <c r="M7130" s="23" t="s">
        <v>132</v>
      </c>
      <c r="N7130" s="23" t="n">
        <v>2025</v>
      </c>
      <c r="O7130" s="23" t="n">
        <v>9</v>
      </c>
    </row>
    <row r="7131" customFormat="false" ht="15" hidden="false" customHeight="false" outlineLevel="0" collapsed="false">
      <c r="A7131" s="22" t="n">
        <v>45989</v>
      </c>
      <c r="B7131" s="23" t="s">
        <v>116</v>
      </c>
      <c r="C7131" s="23" t="s">
        <v>121</v>
      </c>
      <c r="D7131" s="24" t="n">
        <v>16.4</v>
      </c>
      <c r="E7131" s="25" t="n">
        <f aca="false">MAX(D7131,0)/1000</f>
        <v>0.0164</v>
      </c>
      <c r="F7131" s="25" t="n">
        <f aca="false">MAX(-D7131,0)/1000</f>
        <v>0</v>
      </c>
      <c r="G7131" s="23" t="str">
        <f aca="false">IF(E7131&gt;0,"ja","nein")</f>
        <v>ja</v>
      </c>
      <c r="H7131" s="26" t="n">
        <v>97.845</v>
      </c>
      <c r="I7131" s="26" t="n">
        <f aca="false">(H7131/10+IF(N7131=2025,Einstellungen!$B$23,Einstellungen!$C$23))*(1+Einstellungen!$B$10)</f>
        <v>31.589145</v>
      </c>
      <c r="J7131" s="25" t="n">
        <f aca="false">E7131*I7131/100</f>
        <v>0.00518061978</v>
      </c>
      <c r="K7131" s="25" t="n">
        <f aca="false">E7131*Einstellungen!$B$5/100</f>
        <v>0.004756</v>
      </c>
      <c r="L7131" s="23" t="str">
        <f aca="false">IF(I7131&lt;Einstellungen!$B$5,"ja","nein")</f>
        <v>nein</v>
      </c>
      <c r="M7131" s="23" t="s">
        <v>132</v>
      </c>
      <c r="N7131" s="23" t="n">
        <v>2025</v>
      </c>
      <c r="O7131" s="23" t="n">
        <v>10</v>
      </c>
    </row>
    <row r="7132" customFormat="false" ht="15" hidden="false" customHeight="false" outlineLevel="0" collapsed="false">
      <c r="A7132" s="22" t="n">
        <v>45989</v>
      </c>
      <c r="B7132" s="23" t="s">
        <v>117</v>
      </c>
      <c r="C7132" s="23" t="s">
        <v>121</v>
      </c>
      <c r="D7132" s="24" t="n">
        <v>25.4</v>
      </c>
      <c r="E7132" s="25" t="n">
        <f aca="false">MAX(D7132,0)/1000</f>
        <v>0.0254</v>
      </c>
      <c r="F7132" s="25" t="n">
        <f aca="false">MAX(-D7132,0)/1000</f>
        <v>0</v>
      </c>
      <c r="G7132" s="23" t="str">
        <f aca="false">IF(E7132&gt;0,"ja","nein")</f>
        <v>ja</v>
      </c>
      <c r="H7132" s="26" t="n">
        <v>102.82</v>
      </c>
      <c r="I7132" s="26" t="n">
        <f aca="false">(H7132/10+IF(N7132=2025,Einstellungen!$B$23,Einstellungen!$C$23))*(1+Einstellungen!$B$10)</f>
        <v>32.18117</v>
      </c>
      <c r="J7132" s="25" t="n">
        <f aca="false">E7132*I7132/100</f>
        <v>0.00817401718</v>
      </c>
      <c r="K7132" s="25" t="n">
        <f aca="false">E7132*Einstellungen!$B$5/100</f>
        <v>0.007366</v>
      </c>
      <c r="L7132" s="23" t="str">
        <f aca="false">IF(I7132&lt;Einstellungen!$B$5,"ja","nein")</f>
        <v>nein</v>
      </c>
      <c r="M7132" s="23" t="s">
        <v>132</v>
      </c>
      <c r="N7132" s="23" t="n">
        <v>2025</v>
      </c>
      <c r="O7132" s="23" t="n">
        <v>11</v>
      </c>
    </row>
    <row r="7133" customFormat="false" ht="15" hidden="false" customHeight="false" outlineLevel="0" collapsed="false">
      <c r="A7133" s="22" t="n">
        <v>45989</v>
      </c>
      <c r="B7133" s="23" t="s">
        <v>118</v>
      </c>
      <c r="C7133" s="23" t="s">
        <v>121</v>
      </c>
      <c r="D7133" s="24" t="n">
        <v>155.8</v>
      </c>
      <c r="E7133" s="25" t="n">
        <f aca="false">MAX(D7133,0)/1000</f>
        <v>0.1558</v>
      </c>
      <c r="F7133" s="25" t="n">
        <f aca="false">MAX(-D7133,0)/1000</f>
        <v>0</v>
      </c>
      <c r="G7133" s="23" t="str">
        <f aca="false">IF(E7133&gt;0,"ja","nein")</f>
        <v>ja</v>
      </c>
      <c r="H7133" s="26" t="n">
        <v>98.713</v>
      </c>
      <c r="I7133" s="26" t="n">
        <f aca="false">(H7133/10+IF(N7133=2025,Einstellungen!$B$23,Einstellungen!$C$23))*(1+Einstellungen!$B$10)</f>
        <v>31.692437</v>
      </c>
      <c r="J7133" s="25" t="n">
        <f aca="false">E7133*I7133/100</f>
        <v>0.049376816846</v>
      </c>
      <c r="K7133" s="25" t="n">
        <f aca="false">E7133*Einstellungen!$B$5/100</f>
        <v>0.045182</v>
      </c>
      <c r="L7133" s="23" t="str">
        <f aca="false">IF(I7133&lt;Einstellungen!$B$5,"ja","nein")</f>
        <v>nein</v>
      </c>
      <c r="M7133" s="23" t="s">
        <v>132</v>
      </c>
      <c r="N7133" s="23" t="n">
        <v>2025</v>
      </c>
      <c r="O7133" s="23" t="n">
        <v>12</v>
      </c>
    </row>
    <row r="7134" customFormat="false" ht="15" hidden="false" customHeight="false" outlineLevel="0" collapsed="false">
      <c r="A7134" s="22" t="n">
        <v>45989</v>
      </c>
      <c r="B7134" s="23" t="s">
        <v>119</v>
      </c>
      <c r="C7134" s="23" t="s">
        <v>121</v>
      </c>
      <c r="D7134" s="24" t="n">
        <v>10.7</v>
      </c>
      <c r="E7134" s="25" t="n">
        <f aca="false">MAX(D7134,0)/1000</f>
        <v>0.0107</v>
      </c>
      <c r="F7134" s="25" t="n">
        <f aca="false">MAX(-D7134,0)/1000</f>
        <v>0</v>
      </c>
      <c r="G7134" s="23" t="str">
        <f aca="false">IF(E7134&gt;0,"ja","nein")</f>
        <v>ja</v>
      </c>
      <c r="H7134" s="26" t="n">
        <v>99.45</v>
      </c>
      <c r="I7134" s="26" t="n">
        <f aca="false">(H7134/10+IF(N7134=2025,Einstellungen!$B$23,Einstellungen!$C$23))*(1+Einstellungen!$B$10)</f>
        <v>31.78014</v>
      </c>
      <c r="J7134" s="25" t="n">
        <f aca="false">E7134*I7134/100</f>
        <v>0.00340047498</v>
      </c>
      <c r="K7134" s="25" t="n">
        <f aca="false">E7134*Einstellungen!$B$5/100</f>
        <v>0.003103</v>
      </c>
      <c r="L7134" s="23" t="str">
        <f aca="false">IF(I7134&lt;Einstellungen!$B$5,"ja","nein")</f>
        <v>nein</v>
      </c>
      <c r="M7134" s="23" t="s">
        <v>132</v>
      </c>
      <c r="N7134" s="23" t="n">
        <v>2025</v>
      </c>
      <c r="O7134" s="23" t="n">
        <v>13</v>
      </c>
    </row>
    <row r="7135" customFormat="false" ht="15" hidden="false" customHeight="false" outlineLevel="0" collapsed="false">
      <c r="A7135" s="22" t="n">
        <v>45989</v>
      </c>
      <c r="B7135" s="23" t="s">
        <v>120</v>
      </c>
      <c r="C7135" s="23" t="s">
        <v>121</v>
      </c>
      <c r="D7135" s="24" t="n">
        <v>1045.1</v>
      </c>
      <c r="E7135" s="25" t="n">
        <f aca="false">MAX(D7135,0)/1000</f>
        <v>1.0451</v>
      </c>
      <c r="F7135" s="25" t="n">
        <f aca="false">MAX(-D7135,0)/1000</f>
        <v>0</v>
      </c>
      <c r="G7135" s="23" t="str">
        <f aca="false">IF(E7135&gt;0,"ja","nein")</f>
        <v>ja</v>
      </c>
      <c r="H7135" s="26" t="n">
        <v>98.79</v>
      </c>
      <c r="I7135" s="26" t="n">
        <f aca="false">(H7135/10+IF(N7135=2025,Einstellungen!$B$23,Einstellungen!$C$23))*(1+Einstellungen!$B$10)</f>
        <v>31.7016</v>
      </c>
      <c r="J7135" s="25" t="n">
        <f aca="false">E7135*I7135/100</f>
        <v>0.3313134216</v>
      </c>
      <c r="K7135" s="25" t="n">
        <f aca="false">E7135*Einstellungen!$B$5/100</f>
        <v>0.303079</v>
      </c>
      <c r="L7135" s="23" t="str">
        <f aca="false">IF(I7135&lt;Einstellungen!$B$5,"ja","nein")</f>
        <v>nein</v>
      </c>
      <c r="M7135" s="23" t="s">
        <v>132</v>
      </c>
      <c r="N7135" s="23" t="n">
        <v>2025</v>
      </c>
      <c r="O7135" s="23" t="n">
        <v>14</v>
      </c>
    </row>
    <row r="7136" customFormat="false" ht="15" hidden="false" customHeight="false" outlineLevel="0" collapsed="false">
      <c r="A7136" s="22" t="n">
        <v>45989</v>
      </c>
      <c r="B7136" s="23" t="s">
        <v>104</v>
      </c>
      <c r="C7136" s="23" t="s">
        <v>121</v>
      </c>
      <c r="D7136" s="24" t="n">
        <v>506.3</v>
      </c>
      <c r="E7136" s="25" t="n">
        <f aca="false">MAX(D7136,0)/1000</f>
        <v>0.5063</v>
      </c>
      <c r="F7136" s="25" t="n">
        <f aca="false">MAX(-D7136,0)/1000</f>
        <v>0</v>
      </c>
      <c r="G7136" s="23" t="str">
        <f aca="false">IF(E7136&gt;0,"ja","nein")</f>
        <v>ja</v>
      </c>
      <c r="H7136" s="26" t="n">
        <v>104.67</v>
      </c>
      <c r="I7136" s="26" t="n">
        <f aca="false">(H7136/10+IF(N7136=2025,Einstellungen!$B$23,Einstellungen!$C$23))*(1+Einstellungen!$B$10)</f>
        <v>32.40132</v>
      </c>
      <c r="J7136" s="25" t="n">
        <f aca="false">E7136*I7136/100</f>
        <v>0.16404788316</v>
      </c>
      <c r="K7136" s="25" t="n">
        <f aca="false">E7136*Einstellungen!$B$5/100</f>
        <v>0.146827</v>
      </c>
      <c r="L7136" s="23" t="str">
        <f aca="false">IF(I7136&lt;Einstellungen!$B$5,"ja","nein")</f>
        <v>nein</v>
      </c>
      <c r="M7136" s="23" t="s">
        <v>132</v>
      </c>
      <c r="N7136" s="23" t="n">
        <v>2025</v>
      </c>
      <c r="O7136" s="23" t="n">
        <v>15</v>
      </c>
    </row>
    <row r="7137" customFormat="false" ht="15" hidden="false" customHeight="false" outlineLevel="0" collapsed="false">
      <c r="A7137" s="22" t="n">
        <v>45989</v>
      </c>
      <c r="B7137" s="23" t="s">
        <v>105</v>
      </c>
      <c r="C7137" s="23" t="s">
        <v>121</v>
      </c>
      <c r="D7137" s="24" t="n">
        <v>537.2</v>
      </c>
      <c r="E7137" s="25" t="n">
        <f aca="false">MAX(D7137,0)/1000</f>
        <v>0.5372</v>
      </c>
      <c r="F7137" s="25" t="n">
        <f aca="false">MAX(-D7137,0)/1000</f>
        <v>0</v>
      </c>
      <c r="G7137" s="23" t="str">
        <f aca="false">IF(E7137&gt;0,"ja","nein")</f>
        <v>ja</v>
      </c>
      <c r="H7137" s="26" t="n">
        <v>103.4</v>
      </c>
      <c r="I7137" s="26" t="n">
        <f aca="false">(H7137/10+IF(N7137=2025,Einstellungen!$B$23,Einstellungen!$C$23))*(1+Einstellungen!$B$10)</f>
        <v>32.25019</v>
      </c>
      <c r="J7137" s="25" t="n">
        <f aca="false">E7137*I7137/100</f>
        <v>0.17324802068</v>
      </c>
      <c r="K7137" s="25" t="n">
        <f aca="false">E7137*Einstellungen!$B$5/100</f>
        <v>0.155788</v>
      </c>
      <c r="L7137" s="23" t="str">
        <f aca="false">IF(I7137&lt;Einstellungen!$B$5,"ja","nein")</f>
        <v>nein</v>
      </c>
      <c r="M7137" s="23" t="s">
        <v>132</v>
      </c>
      <c r="N7137" s="23" t="n">
        <v>2025</v>
      </c>
      <c r="O7137" s="23" t="n">
        <v>16</v>
      </c>
    </row>
    <row r="7138" customFormat="false" ht="15" hidden="false" customHeight="false" outlineLevel="0" collapsed="false">
      <c r="A7138" s="22" t="n">
        <v>45989</v>
      </c>
      <c r="B7138" s="23" t="s">
        <v>97</v>
      </c>
      <c r="C7138" s="23" t="s">
        <v>121</v>
      </c>
      <c r="D7138" s="24" t="n">
        <v>651</v>
      </c>
      <c r="E7138" s="25" t="n">
        <f aca="false">MAX(D7138,0)/1000</f>
        <v>0.651</v>
      </c>
      <c r="F7138" s="25" t="n">
        <f aca="false">MAX(-D7138,0)/1000</f>
        <v>0</v>
      </c>
      <c r="G7138" s="23" t="str">
        <f aca="false">IF(E7138&gt;0,"ja","nein")</f>
        <v>ja</v>
      </c>
      <c r="H7138" s="26" t="n">
        <v>96.157</v>
      </c>
      <c r="I7138" s="26" t="n">
        <f aca="false">(H7138/10+IF(N7138=2025,Einstellungen!$B$23,Einstellungen!$C$23))*(1+Einstellungen!$B$10)</f>
        <v>31.388273</v>
      </c>
      <c r="J7138" s="25" t="n">
        <f aca="false">E7138*I7138/100</f>
        <v>0.20433765723</v>
      </c>
      <c r="K7138" s="25" t="n">
        <f aca="false">E7138*Einstellungen!$B$5/100</f>
        <v>0.18879</v>
      </c>
      <c r="L7138" s="23" t="str">
        <f aca="false">IF(I7138&lt;Einstellungen!$B$5,"ja","nein")</f>
        <v>nein</v>
      </c>
      <c r="M7138" s="23" t="s">
        <v>132</v>
      </c>
      <c r="N7138" s="23" t="n">
        <v>2025</v>
      </c>
      <c r="O7138" s="23" t="n">
        <v>17</v>
      </c>
    </row>
    <row r="7139" customFormat="false" ht="15" hidden="false" customHeight="false" outlineLevel="0" collapsed="false">
      <c r="A7139" s="22" t="n">
        <v>45989</v>
      </c>
      <c r="B7139" s="23" t="s">
        <v>99</v>
      </c>
      <c r="C7139" s="23" t="s">
        <v>121</v>
      </c>
      <c r="D7139" s="24" t="n">
        <v>540.7</v>
      </c>
      <c r="E7139" s="25" t="n">
        <f aca="false">MAX(D7139,0)/1000</f>
        <v>0.5407</v>
      </c>
      <c r="F7139" s="25" t="n">
        <f aca="false">MAX(-D7139,0)/1000</f>
        <v>0</v>
      </c>
      <c r="G7139" s="23" t="str">
        <f aca="false">IF(E7139&gt;0,"ja","nein")</f>
        <v>ja</v>
      </c>
      <c r="H7139" s="26" t="n">
        <v>98.125</v>
      </c>
      <c r="I7139" s="26" t="n">
        <f aca="false">(H7139/10+IF(N7139=2025,Einstellungen!$B$23,Einstellungen!$C$23))*(1+Einstellungen!$B$10)</f>
        <v>31.622465</v>
      </c>
      <c r="J7139" s="25" t="n">
        <f aca="false">E7139*I7139/100</f>
        <v>0.170982668255</v>
      </c>
      <c r="K7139" s="25" t="n">
        <f aca="false">E7139*Einstellungen!$B$5/100</f>
        <v>0.156803</v>
      </c>
      <c r="L7139" s="23" t="str">
        <f aca="false">IF(I7139&lt;Einstellungen!$B$5,"ja","nein")</f>
        <v>nein</v>
      </c>
      <c r="M7139" s="23" t="s">
        <v>132</v>
      </c>
      <c r="N7139" s="23" t="n">
        <v>2025</v>
      </c>
      <c r="O7139" s="23" t="n">
        <v>18</v>
      </c>
    </row>
    <row r="7140" customFormat="false" ht="15" hidden="false" customHeight="false" outlineLevel="0" collapsed="false">
      <c r="A7140" s="22" t="n">
        <v>45989</v>
      </c>
      <c r="B7140" s="23" t="s">
        <v>100</v>
      </c>
      <c r="C7140" s="23" t="s">
        <v>121</v>
      </c>
      <c r="D7140" s="24" t="n">
        <v>628.6</v>
      </c>
      <c r="E7140" s="25" t="n">
        <f aca="false">MAX(D7140,0)/1000</f>
        <v>0.6286</v>
      </c>
      <c r="F7140" s="25" t="n">
        <f aca="false">MAX(-D7140,0)/1000</f>
        <v>0</v>
      </c>
      <c r="G7140" s="23" t="str">
        <f aca="false">IF(E7140&gt;0,"ja","nein")</f>
        <v>ja</v>
      </c>
      <c r="H7140" s="26" t="n">
        <v>93.32</v>
      </c>
      <c r="I7140" s="26" t="n">
        <f aca="false">(H7140/10+IF(N7140=2025,Einstellungen!$B$23,Einstellungen!$C$23))*(1+Einstellungen!$B$10)</f>
        <v>31.05067</v>
      </c>
      <c r="J7140" s="25" t="n">
        <f aca="false">E7140*I7140/100</f>
        <v>0.19518451162</v>
      </c>
      <c r="K7140" s="25" t="n">
        <f aca="false">E7140*Einstellungen!$B$5/100</f>
        <v>0.182294</v>
      </c>
      <c r="L7140" s="23" t="str">
        <f aca="false">IF(I7140&lt;Einstellungen!$B$5,"ja","nein")</f>
        <v>nein</v>
      </c>
      <c r="M7140" s="23" t="s">
        <v>132</v>
      </c>
      <c r="N7140" s="23" t="n">
        <v>2025</v>
      </c>
      <c r="O7140" s="23" t="n">
        <v>19</v>
      </c>
    </row>
    <row r="7141" customFormat="false" ht="15" hidden="false" customHeight="false" outlineLevel="0" collapsed="false">
      <c r="A7141" s="22" t="n">
        <v>45989</v>
      </c>
      <c r="B7141" s="23" t="s">
        <v>92</v>
      </c>
      <c r="C7141" s="23" t="s">
        <v>121</v>
      </c>
      <c r="D7141" s="24" t="n">
        <v>593.5</v>
      </c>
      <c r="E7141" s="25" t="n">
        <f aca="false">MAX(D7141,0)/1000</f>
        <v>0.5935</v>
      </c>
      <c r="F7141" s="25" t="n">
        <f aca="false">MAX(-D7141,0)/1000</f>
        <v>0</v>
      </c>
      <c r="G7141" s="23" t="str">
        <f aca="false">IF(E7141&gt;0,"ja","nein")</f>
        <v>ja</v>
      </c>
      <c r="H7141" s="26" t="n">
        <v>88.458</v>
      </c>
      <c r="I7141" s="26" t="n">
        <f aca="false">(H7141/10+IF(N7141=2025,Einstellungen!$B$23,Einstellungen!$C$23))*(1+Einstellungen!$B$10)</f>
        <v>30.472092</v>
      </c>
      <c r="J7141" s="25" t="n">
        <f aca="false">E7141*I7141/100</f>
        <v>0.18085186602</v>
      </c>
      <c r="K7141" s="25" t="n">
        <f aca="false">E7141*Einstellungen!$B$5/100</f>
        <v>0.172115</v>
      </c>
      <c r="L7141" s="23" t="str">
        <f aca="false">IF(I7141&lt;Einstellungen!$B$5,"ja","nein")</f>
        <v>nein</v>
      </c>
      <c r="M7141" s="23" t="s">
        <v>132</v>
      </c>
      <c r="N7141" s="23" t="n">
        <v>2025</v>
      </c>
      <c r="O7141" s="23" t="n">
        <v>20</v>
      </c>
    </row>
    <row r="7142" customFormat="false" ht="15" hidden="false" customHeight="false" outlineLevel="0" collapsed="false">
      <c r="A7142" s="22" t="n">
        <v>45989</v>
      </c>
      <c r="B7142" s="23" t="s">
        <v>95</v>
      </c>
      <c r="C7142" s="23" t="s">
        <v>121</v>
      </c>
      <c r="D7142" s="24" t="n">
        <v>617.1</v>
      </c>
      <c r="E7142" s="25" t="n">
        <f aca="false">MAX(D7142,0)/1000</f>
        <v>0.6171</v>
      </c>
      <c r="F7142" s="25" t="n">
        <f aca="false">MAX(-D7142,0)/1000</f>
        <v>0</v>
      </c>
      <c r="G7142" s="23" t="str">
        <f aca="false">IF(E7142&gt;0,"ja","nein")</f>
        <v>ja</v>
      </c>
      <c r="H7142" s="26" t="n">
        <v>85.41</v>
      </c>
      <c r="I7142" s="26" t="n">
        <f aca="false">(H7142/10+IF(N7142=2025,Einstellungen!$B$23,Einstellungen!$C$23))*(1+Einstellungen!$B$10)</f>
        <v>30.10938</v>
      </c>
      <c r="J7142" s="25" t="n">
        <f aca="false">E7142*I7142/100</f>
        <v>0.18580498398</v>
      </c>
      <c r="K7142" s="25" t="n">
        <f aca="false">E7142*Einstellungen!$B$5/100</f>
        <v>0.178959</v>
      </c>
      <c r="L7142" s="23" t="str">
        <f aca="false">IF(I7142&lt;Einstellungen!$B$5,"ja","nein")</f>
        <v>nein</v>
      </c>
      <c r="M7142" s="23" t="s">
        <v>132</v>
      </c>
      <c r="N7142" s="23" t="n">
        <v>2025</v>
      </c>
      <c r="O7142" s="23" t="n">
        <v>21</v>
      </c>
    </row>
    <row r="7143" customFormat="false" ht="15" hidden="false" customHeight="false" outlineLevel="0" collapsed="false">
      <c r="A7143" s="22" t="n">
        <v>45989</v>
      </c>
      <c r="B7143" s="23" t="s">
        <v>96</v>
      </c>
      <c r="C7143" s="23" t="s">
        <v>121</v>
      </c>
      <c r="D7143" s="24" t="n">
        <v>878.2</v>
      </c>
      <c r="E7143" s="25" t="n">
        <f aca="false">MAX(D7143,0)/1000</f>
        <v>0.8782</v>
      </c>
      <c r="F7143" s="25" t="n">
        <f aca="false">MAX(-D7143,0)/1000</f>
        <v>0</v>
      </c>
      <c r="G7143" s="23" t="str">
        <f aca="false">IF(E7143&gt;0,"ja","nein")</f>
        <v>ja</v>
      </c>
      <c r="H7143" s="26" t="n">
        <v>85.545</v>
      </c>
      <c r="I7143" s="26" t="n">
        <f aca="false">(H7143/10+IF(N7143=2025,Einstellungen!$B$23,Einstellungen!$C$23))*(1+Einstellungen!$B$10)</f>
        <v>30.125445</v>
      </c>
      <c r="J7143" s="25" t="n">
        <f aca="false">E7143*I7143/100</f>
        <v>0.26456165799</v>
      </c>
      <c r="K7143" s="25" t="n">
        <f aca="false">E7143*Einstellungen!$B$5/100</f>
        <v>0.254678</v>
      </c>
      <c r="L7143" s="23" t="str">
        <f aca="false">IF(I7143&lt;Einstellungen!$B$5,"ja","nein")</f>
        <v>nein</v>
      </c>
      <c r="M7143" s="23" t="s">
        <v>132</v>
      </c>
      <c r="N7143" s="23" t="n">
        <v>2025</v>
      </c>
      <c r="O7143" s="23" t="n">
        <v>22</v>
      </c>
    </row>
    <row r="7144" customFormat="false" ht="15" hidden="false" customHeight="false" outlineLevel="0" collapsed="false">
      <c r="A7144" s="22" t="n">
        <v>45989</v>
      </c>
      <c r="B7144" s="23" t="s">
        <v>101</v>
      </c>
      <c r="C7144" s="23" t="s">
        <v>121</v>
      </c>
      <c r="D7144" s="24" t="n">
        <v>812.4</v>
      </c>
      <c r="E7144" s="25" t="n">
        <f aca="false">MAX(D7144,0)/1000</f>
        <v>0.8124</v>
      </c>
      <c r="F7144" s="25" t="n">
        <f aca="false">MAX(-D7144,0)/1000</f>
        <v>0</v>
      </c>
      <c r="G7144" s="23" t="str">
        <f aca="false">IF(E7144&gt;0,"ja","nein")</f>
        <v>ja</v>
      </c>
      <c r="H7144" s="26" t="n">
        <v>77.83</v>
      </c>
      <c r="I7144" s="26" t="n">
        <f aca="false">(H7144/10+IF(N7144=2025,Einstellungen!$B$23,Einstellungen!$C$23))*(1+Einstellungen!$B$10)</f>
        <v>29.20736</v>
      </c>
      <c r="J7144" s="25" t="n">
        <f aca="false">E7144*I7144/100</f>
        <v>0.23728059264</v>
      </c>
      <c r="K7144" s="25" t="n">
        <f aca="false">E7144*Einstellungen!$B$5/100</f>
        <v>0.235596</v>
      </c>
      <c r="L7144" s="23" t="str">
        <f aca="false">IF(I7144&lt;Einstellungen!$B$5,"ja","nein")</f>
        <v>nein</v>
      </c>
      <c r="M7144" s="23" t="s">
        <v>132</v>
      </c>
      <c r="N7144" s="23" t="n">
        <v>2025</v>
      </c>
      <c r="O7144" s="23" t="n">
        <v>23</v>
      </c>
    </row>
    <row r="7145" customFormat="false" ht="15" hidden="false" customHeight="false" outlineLevel="0" collapsed="false">
      <c r="A7145" s="22" t="n">
        <v>45990</v>
      </c>
      <c r="B7145" s="23" t="s">
        <v>102</v>
      </c>
      <c r="C7145" s="23" t="s">
        <v>122</v>
      </c>
      <c r="D7145" s="24" t="n">
        <v>374.8</v>
      </c>
      <c r="E7145" s="25" t="n">
        <f aca="false">MAX(D7145,0)/1000</f>
        <v>0.3748</v>
      </c>
      <c r="F7145" s="25" t="n">
        <f aca="false">MAX(-D7145,0)/1000</f>
        <v>0</v>
      </c>
      <c r="G7145" s="23" t="str">
        <f aca="false">IF(E7145&gt;0,"ja","nein")</f>
        <v>ja</v>
      </c>
      <c r="H7145" s="26" t="n">
        <v>81.73</v>
      </c>
      <c r="I7145" s="26" t="n">
        <f aca="false">(H7145/10+IF(N7145=2025,Einstellungen!$B$23,Einstellungen!$C$23))*(1+Einstellungen!$B$10)</f>
        <v>29.67146</v>
      </c>
      <c r="J7145" s="25" t="n">
        <f aca="false">E7145*I7145/100</f>
        <v>0.11120863208</v>
      </c>
      <c r="K7145" s="25" t="n">
        <f aca="false">E7145*Einstellungen!$B$5/100</f>
        <v>0.108692</v>
      </c>
      <c r="L7145" s="23" t="str">
        <f aca="false">IF(I7145&lt;Einstellungen!$B$5,"ja","nein")</f>
        <v>nein</v>
      </c>
      <c r="M7145" s="23" t="s">
        <v>132</v>
      </c>
      <c r="N7145" s="23" t="n">
        <v>2025</v>
      </c>
      <c r="O7145" s="23" t="n">
        <v>0</v>
      </c>
    </row>
    <row r="7146" customFormat="false" ht="15" hidden="false" customHeight="false" outlineLevel="0" collapsed="false">
      <c r="A7146" s="22" t="n">
        <v>45990</v>
      </c>
      <c r="B7146" s="23" t="s">
        <v>107</v>
      </c>
      <c r="C7146" s="23" t="s">
        <v>122</v>
      </c>
      <c r="D7146" s="24" t="n">
        <v>380.4</v>
      </c>
      <c r="E7146" s="25" t="n">
        <f aca="false">MAX(D7146,0)/1000</f>
        <v>0.3804</v>
      </c>
      <c r="F7146" s="25" t="n">
        <f aca="false">MAX(-D7146,0)/1000</f>
        <v>0</v>
      </c>
      <c r="G7146" s="23" t="str">
        <f aca="false">IF(E7146&gt;0,"ja","nein")</f>
        <v>ja</v>
      </c>
      <c r="H7146" s="26" t="n">
        <v>80.898</v>
      </c>
      <c r="I7146" s="26" t="n">
        <f aca="false">(H7146/10+IF(N7146=2025,Einstellungen!$B$23,Einstellungen!$C$23))*(1+Einstellungen!$B$10)</f>
        <v>29.572452</v>
      </c>
      <c r="J7146" s="25" t="n">
        <f aca="false">E7146*I7146/100</f>
        <v>0.112493607408</v>
      </c>
      <c r="K7146" s="25" t="n">
        <f aca="false">E7146*Einstellungen!$B$5/100</f>
        <v>0.110316</v>
      </c>
      <c r="L7146" s="23" t="str">
        <f aca="false">IF(I7146&lt;Einstellungen!$B$5,"ja","nein")</f>
        <v>nein</v>
      </c>
      <c r="M7146" s="23" t="s">
        <v>132</v>
      </c>
      <c r="N7146" s="23" t="n">
        <v>2025</v>
      </c>
      <c r="O7146" s="23" t="n">
        <v>1</v>
      </c>
    </row>
    <row r="7147" customFormat="false" ht="15" hidden="false" customHeight="false" outlineLevel="0" collapsed="false">
      <c r="A7147" s="22" t="n">
        <v>45990</v>
      </c>
      <c r="B7147" s="23" t="s">
        <v>108</v>
      </c>
      <c r="C7147" s="23" t="s">
        <v>122</v>
      </c>
      <c r="D7147" s="24" t="n">
        <v>349.3</v>
      </c>
      <c r="E7147" s="25" t="n">
        <f aca="false">MAX(D7147,0)/1000</f>
        <v>0.3493</v>
      </c>
      <c r="F7147" s="25" t="n">
        <f aca="false">MAX(-D7147,0)/1000</f>
        <v>0</v>
      </c>
      <c r="G7147" s="23" t="str">
        <f aca="false">IF(E7147&gt;0,"ja","nein")</f>
        <v>ja</v>
      </c>
      <c r="H7147" s="26" t="n">
        <v>81.335</v>
      </c>
      <c r="I7147" s="26" t="n">
        <f aca="false">(H7147/10+IF(N7147=2025,Einstellungen!$B$23,Einstellungen!$C$23))*(1+Einstellungen!$B$10)</f>
        <v>29.624455</v>
      </c>
      <c r="J7147" s="25" t="n">
        <f aca="false">E7147*I7147/100</f>
        <v>0.103478221315</v>
      </c>
      <c r="K7147" s="25" t="n">
        <f aca="false">E7147*Einstellungen!$B$5/100</f>
        <v>0.101297</v>
      </c>
      <c r="L7147" s="23" t="str">
        <f aca="false">IF(I7147&lt;Einstellungen!$B$5,"ja","nein")</f>
        <v>nein</v>
      </c>
      <c r="M7147" s="23" t="s">
        <v>132</v>
      </c>
      <c r="N7147" s="23" t="n">
        <v>2025</v>
      </c>
      <c r="O7147" s="23" t="n">
        <v>2</v>
      </c>
    </row>
    <row r="7148" customFormat="false" ht="15" hidden="false" customHeight="false" outlineLevel="0" collapsed="false">
      <c r="A7148" s="22" t="n">
        <v>45990</v>
      </c>
      <c r="B7148" s="23" t="s">
        <v>109</v>
      </c>
      <c r="C7148" s="23" t="s">
        <v>122</v>
      </c>
      <c r="D7148" s="24" t="n">
        <v>346.3</v>
      </c>
      <c r="E7148" s="25" t="n">
        <f aca="false">MAX(D7148,0)/1000</f>
        <v>0.3463</v>
      </c>
      <c r="F7148" s="25" t="n">
        <f aca="false">MAX(-D7148,0)/1000</f>
        <v>0</v>
      </c>
      <c r="G7148" s="23" t="str">
        <f aca="false">IF(E7148&gt;0,"ja","nein")</f>
        <v>ja</v>
      </c>
      <c r="H7148" s="26" t="n">
        <v>82.558</v>
      </c>
      <c r="I7148" s="26" t="n">
        <f aca="false">(H7148/10+IF(N7148=2025,Einstellungen!$B$23,Einstellungen!$C$23))*(1+Einstellungen!$B$10)</f>
        <v>29.769992</v>
      </c>
      <c r="J7148" s="25" t="n">
        <f aca="false">E7148*I7148/100</f>
        <v>0.103093482296</v>
      </c>
      <c r="K7148" s="25" t="n">
        <f aca="false">E7148*Einstellungen!$B$5/100</f>
        <v>0.100427</v>
      </c>
      <c r="L7148" s="23" t="str">
        <f aca="false">IF(I7148&lt;Einstellungen!$B$5,"ja","nein")</f>
        <v>nein</v>
      </c>
      <c r="M7148" s="23" t="s">
        <v>132</v>
      </c>
      <c r="N7148" s="23" t="n">
        <v>2025</v>
      </c>
      <c r="O7148" s="23" t="n">
        <v>3</v>
      </c>
    </row>
    <row r="7149" customFormat="false" ht="15" hidden="false" customHeight="false" outlineLevel="0" collapsed="false">
      <c r="A7149" s="22" t="n">
        <v>45990</v>
      </c>
      <c r="B7149" s="23" t="s">
        <v>110</v>
      </c>
      <c r="C7149" s="23" t="s">
        <v>122</v>
      </c>
      <c r="D7149" s="24" t="n">
        <v>335.8</v>
      </c>
      <c r="E7149" s="25" t="n">
        <f aca="false">MAX(D7149,0)/1000</f>
        <v>0.3358</v>
      </c>
      <c r="F7149" s="25" t="n">
        <f aca="false">MAX(-D7149,0)/1000</f>
        <v>0</v>
      </c>
      <c r="G7149" s="23" t="str">
        <f aca="false">IF(E7149&gt;0,"ja","nein")</f>
        <v>ja</v>
      </c>
      <c r="H7149" s="26" t="n">
        <v>85.698</v>
      </c>
      <c r="I7149" s="26" t="n">
        <f aca="false">(H7149/10+IF(N7149=2025,Einstellungen!$B$23,Einstellungen!$C$23))*(1+Einstellungen!$B$10)</f>
        <v>30.143652</v>
      </c>
      <c r="J7149" s="25" t="n">
        <f aca="false">E7149*I7149/100</f>
        <v>0.101222383416</v>
      </c>
      <c r="K7149" s="25" t="n">
        <f aca="false">E7149*Einstellungen!$B$5/100</f>
        <v>0.097382</v>
      </c>
      <c r="L7149" s="23" t="str">
        <f aca="false">IF(I7149&lt;Einstellungen!$B$5,"ja","nein")</f>
        <v>nein</v>
      </c>
      <c r="M7149" s="23" t="s">
        <v>132</v>
      </c>
      <c r="N7149" s="23" t="n">
        <v>2025</v>
      </c>
      <c r="O7149" s="23" t="n">
        <v>4</v>
      </c>
    </row>
    <row r="7150" customFormat="false" ht="15" hidden="false" customHeight="false" outlineLevel="0" collapsed="false">
      <c r="A7150" s="22" t="n">
        <v>45990</v>
      </c>
      <c r="B7150" s="23" t="s">
        <v>111</v>
      </c>
      <c r="C7150" s="23" t="s">
        <v>122</v>
      </c>
      <c r="D7150" s="24" t="n">
        <v>326.7</v>
      </c>
      <c r="E7150" s="25" t="n">
        <f aca="false">MAX(D7150,0)/1000</f>
        <v>0.3267</v>
      </c>
      <c r="F7150" s="25" t="n">
        <f aca="false">MAX(-D7150,0)/1000</f>
        <v>0</v>
      </c>
      <c r="G7150" s="23" t="str">
        <f aca="false">IF(E7150&gt;0,"ja","nein")</f>
        <v>ja</v>
      </c>
      <c r="H7150" s="26" t="n">
        <v>89.998</v>
      </c>
      <c r="I7150" s="26" t="n">
        <f aca="false">(H7150/10+IF(N7150=2025,Einstellungen!$B$23,Einstellungen!$C$23))*(1+Einstellungen!$B$10)</f>
        <v>30.655352</v>
      </c>
      <c r="J7150" s="25" t="n">
        <f aca="false">E7150*I7150/100</f>
        <v>0.100151034984</v>
      </c>
      <c r="K7150" s="25" t="n">
        <f aca="false">E7150*Einstellungen!$B$5/100</f>
        <v>0.094743</v>
      </c>
      <c r="L7150" s="23" t="str">
        <f aca="false">IF(I7150&lt;Einstellungen!$B$5,"ja","nein")</f>
        <v>nein</v>
      </c>
      <c r="M7150" s="23" t="s">
        <v>132</v>
      </c>
      <c r="N7150" s="23" t="n">
        <v>2025</v>
      </c>
      <c r="O7150" s="23" t="n">
        <v>5</v>
      </c>
    </row>
    <row r="7151" customFormat="false" ht="15" hidden="false" customHeight="false" outlineLevel="0" collapsed="false">
      <c r="A7151" s="22" t="n">
        <v>45990</v>
      </c>
      <c r="B7151" s="23" t="s">
        <v>112</v>
      </c>
      <c r="C7151" s="23" t="s">
        <v>122</v>
      </c>
      <c r="D7151" s="24" t="n">
        <v>457</v>
      </c>
      <c r="E7151" s="25" t="n">
        <f aca="false">MAX(D7151,0)/1000</f>
        <v>0.457</v>
      </c>
      <c r="F7151" s="25" t="n">
        <f aca="false">MAX(-D7151,0)/1000</f>
        <v>0</v>
      </c>
      <c r="G7151" s="23" t="str">
        <f aca="false">IF(E7151&gt;0,"ja","nein")</f>
        <v>ja</v>
      </c>
      <c r="H7151" s="26" t="n">
        <v>90.888</v>
      </c>
      <c r="I7151" s="26" t="n">
        <f aca="false">(H7151/10+IF(N7151=2025,Einstellungen!$B$23,Einstellungen!$C$23))*(1+Einstellungen!$B$10)</f>
        <v>30.761262</v>
      </c>
      <c r="J7151" s="25" t="n">
        <f aca="false">E7151*I7151/100</f>
        <v>0.14057896734</v>
      </c>
      <c r="K7151" s="25" t="n">
        <f aca="false">E7151*Einstellungen!$B$5/100</f>
        <v>0.13253</v>
      </c>
      <c r="L7151" s="23" t="str">
        <f aca="false">IF(I7151&lt;Einstellungen!$B$5,"ja","nein")</f>
        <v>nein</v>
      </c>
      <c r="M7151" s="23" t="s">
        <v>132</v>
      </c>
      <c r="N7151" s="23" t="n">
        <v>2025</v>
      </c>
      <c r="O7151" s="23" t="n">
        <v>6</v>
      </c>
    </row>
    <row r="7152" customFormat="false" ht="15" hidden="false" customHeight="false" outlineLevel="0" collapsed="false">
      <c r="A7152" s="22" t="n">
        <v>45990</v>
      </c>
      <c r="B7152" s="23" t="s">
        <v>113</v>
      </c>
      <c r="C7152" s="23" t="s">
        <v>122</v>
      </c>
      <c r="D7152" s="24" t="n">
        <v>896.1</v>
      </c>
      <c r="E7152" s="25" t="n">
        <f aca="false">MAX(D7152,0)/1000</f>
        <v>0.8961</v>
      </c>
      <c r="F7152" s="25" t="n">
        <f aca="false">MAX(-D7152,0)/1000</f>
        <v>0</v>
      </c>
      <c r="G7152" s="23" t="str">
        <f aca="false">IF(E7152&gt;0,"ja","nein")</f>
        <v>ja</v>
      </c>
      <c r="H7152" s="26" t="n">
        <v>96.175</v>
      </c>
      <c r="I7152" s="26" t="n">
        <f aca="false">(H7152/10+IF(N7152=2025,Einstellungen!$B$23,Einstellungen!$C$23))*(1+Einstellungen!$B$10)</f>
        <v>31.390415</v>
      </c>
      <c r="J7152" s="25" t="n">
        <f aca="false">E7152*I7152/100</f>
        <v>0.281289508815</v>
      </c>
      <c r="K7152" s="25" t="n">
        <f aca="false">E7152*Einstellungen!$B$5/100</f>
        <v>0.259869</v>
      </c>
      <c r="L7152" s="23" t="str">
        <f aca="false">IF(I7152&lt;Einstellungen!$B$5,"ja","nein")</f>
        <v>nein</v>
      </c>
      <c r="M7152" s="23" t="s">
        <v>132</v>
      </c>
      <c r="N7152" s="23" t="n">
        <v>2025</v>
      </c>
      <c r="O7152" s="23" t="n">
        <v>7</v>
      </c>
    </row>
    <row r="7153" customFormat="false" ht="15" hidden="false" customHeight="false" outlineLevel="0" collapsed="false">
      <c r="A7153" s="22" t="n">
        <v>45990</v>
      </c>
      <c r="B7153" s="23" t="s">
        <v>114</v>
      </c>
      <c r="C7153" s="23" t="s">
        <v>122</v>
      </c>
      <c r="D7153" s="24" t="n">
        <v>969.6</v>
      </c>
      <c r="E7153" s="25" t="n">
        <f aca="false">MAX(D7153,0)/1000</f>
        <v>0.9696</v>
      </c>
      <c r="F7153" s="25" t="n">
        <f aca="false">MAX(-D7153,0)/1000</f>
        <v>0</v>
      </c>
      <c r="G7153" s="23" t="str">
        <f aca="false">IF(E7153&gt;0,"ja","nein")</f>
        <v>ja</v>
      </c>
      <c r="H7153" s="26" t="n">
        <v>89.15</v>
      </c>
      <c r="I7153" s="26" t="n">
        <f aca="false">(H7153/10+IF(N7153=2025,Einstellungen!$B$23,Einstellungen!$C$23))*(1+Einstellungen!$B$10)</f>
        <v>30.55444</v>
      </c>
      <c r="J7153" s="25" t="n">
        <f aca="false">E7153*I7153/100</f>
        <v>0.29625585024</v>
      </c>
      <c r="K7153" s="25" t="n">
        <f aca="false">E7153*Einstellungen!$B$5/100</f>
        <v>0.281184</v>
      </c>
      <c r="L7153" s="23" t="str">
        <f aca="false">IF(I7153&lt;Einstellungen!$B$5,"ja","nein")</f>
        <v>nein</v>
      </c>
      <c r="M7153" s="23" t="s">
        <v>132</v>
      </c>
      <c r="N7153" s="23" t="n">
        <v>2025</v>
      </c>
      <c r="O7153" s="23" t="n">
        <v>8</v>
      </c>
    </row>
    <row r="7154" customFormat="false" ht="15" hidden="false" customHeight="false" outlineLevel="0" collapsed="false">
      <c r="A7154" s="22" t="n">
        <v>45990</v>
      </c>
      <c r="B7154" s="23" t="s">
        <v>115</v>
      </c>
      <c r="C7154" s="23" t="s">
        <v>122</v>
      </c>
      <c r="D7154" s="24" t="n">
        <v>326.9</v>
      </c>
      <c r="E7154" s="25" t="n">
        <f aca="false">MAX(D7154,0)/1000</f>
        <v>0.3269</v>
      </c>
      <c r="F7154" s="25" t="n">
        <f aca="false">MAX(-D7154,0)/1000</f>
        <v>0</v>
      </c>
      <c r="G7154" s="23" t="str">
        <f aca="false">IF(E7154&gt;0,"ja","nein")</f>
        <v>ja</v>
      </c>
      <c r="H7154" s="26" t="n">
        <v>101.583</v>
      </c>
      <c r="I7154" s="26" t="n">
        <f aca="false">(H7154/10+IF(N7154=2025,Einstellungen!$B$23,Einstellungen!$C$23))*(1+Einstellungen!$B$10)</f>
        <v>32.033967</v>
      </c>
      <c r="J7154" s="25" t="n">
        <f aca="false">E7154*I7154/100</f>
        <v>0.104719038123</v>
      </c>
      <c r="K7154" s="25" t="n">
        <f aca="false">E7154*Einstellungen!$B$5/100</f>
        <v>0.094801</v>
      </c>
      <c r="L7154" s="23" t="str">
        <f aca="false">IF(I7154&lt;Einstellungen!$B$5,"ja","nein")</f>
        <v>nein</v>
      </c>
      <c r="M7154" s="23" t="s">
        <v>132</v>
      </c>
      <c r="N7154" s="23" t="n">
        <v>2025</v>
      </c>
      <c r="O7154" s="23" t="n">
        <v>9</v>
      </c>
    </row>
    <row r="7155" customFormat="false" ht="15" hidden="false" customHeight="false" outlineLevel="0" collapsed="false">
      <c r="A7155" s="22" t="n">
        <v>45990</v>
      </c>
      <c r="B7155" s="23" t="s">
        <v>116</v>
      </c>
      <c r="C7155" s="23" t="s">
        <v>122</v>
      </c>
      <c r="D7155" s="24" t="n">
        <v>83.4</v>
      </c>
      <c r="E7155" s="25" t="n">
        <f aca="false">MAX(D7155,0)/1000</f>
        <v>0.0834</v>
      </c>
      <c r="F7155" s="25" t="n">
        <f aca="false">MAX(-D7155,0)/1000</f>
        <v>0</v>
      </c>
      <c r="G7155" s="23" t="str">
        <f aca="false">IF(E7155&gt;0,"ja","nein")</f>
        <v>ja</v>
      </c>
      <c r="H7155" s="26" t="n">
        <v>101.44</v>
      </c>
      <c r="I7155" s="26" t="n">
        <f aca="false">(H7155/10+IF(N7155=2025,Einstellungen!$B$23,Einstellungen!$C$23))*(1+Einstellungen!$B$10)</f>
        <v>32.01695</v>
      </c>
      <c r="J7155" s="25" t="n">
        <f aca="false">E7155*I7155/100</f>
        <v>0.0267021363</v>
      </c>
      <c r="K7155" s="25" t="n">
        <f aca="false">E7155*Einstellungen!$B$5/100</f>
        <v>0.024186</v>
      </c>
      <c r="L7155" s="23" t="str">
        <f aca="false">IF(I7155&lt;Einstellungen!$B$5,"ja","nein")</f>
        <v>nein</v>
      </c>
      <c r="M7155" s="23" t="s">
        <v>132</v>
      </c>
      <c r="N7155" s="23" t="n">
        <v>2025</v>
      </c>
      <c r="O7155" s="23" t="n">
        <v>10</v>
      </c>
    </row>
    <row r="7156" customFormat="false" ht="15" hidden="false" customHeight="false" outlineLevel="0" collapsed="false">
      <c r="A7156" s="22" t="n">
        <v>45990</v>
      </c>
      <c r="B7156" s="23" t="s">
        <v>117</v>
      </c>
      <c r="C7156" s="23" t="s">
        <v>122</v>
      </c>
      <c r="D7156" s="24" t="n">
        <v>725.4</v>
      </c>
      <c r="E7156" s="25" t="n">
        <f aca="false">MAX(D7156,0)/1000</f>
        <v>0.7254</v>
      </c>
      <c r="F7156" s="25" t="n">
        <f aca="false">MAX(-D7156,0)/1000</f>
        <v>0</v>
      </c>
      <c r="G7156" s="23" t="str">
        <f aca="false">IF(E7156&gt;0,"ja","nein")</f>
        <v>ja</v>
      </c>
      <c r="H7156" s="26" t="n">
        <v>95.263</v>
      </c>
      <c r="I7156" s="26" t="n">
        <f aca="false">(H7156/10+IF(N7156=2025,Einstellungen!$B$23,Einstellungen!$C$23))*(1+Einstellungen!$B$10)</f>
        <v>31.281887</v>
      </c>
      <c r="J7156" s="25" t="n">
        <f aca="false">E7156*I7156/100</f>
        <v>0.226918808298</v>
      </c>
      <c r="K7156" s="25" t="n">
        <f aca="false">E7156*Einstellungen!$B$5/100</f>
        <v>0.210366</v>
      </c>
      <c r="L7156" s="23" t="str">
        <f aca="false">IF(I7156&lt;Einstellungen!$B$5,"ja","nein")</f>
        <v>nein</v>
      </c>
      <c r="M7156" s="23" t="s">
        <v>132</v>
      </c>
      <c r="N7156" s="23" t="n">
        <v>2025</v>
      </c>
      <c r="O7156" s="23" t="n">
        <v>11</v>
      </c>
    </row>
    <row r="7157" customFormat="false" ht="15" hidden="false" customHeight="false" outlineLevel="0" collapsed="false">
      <c r="A7157" s="22" t="n">
        <v>45990</v>
      </c>
      <c r="B7157" s="23" t="s">
        <v>118</v>
      </c>
      <c r="C7157" s="23" t="s">
        <v>122</v>
      </c>
      <c r="D7157" s="24" t="n">
        <v>-247.1</v>
      </c>
      <c r="E7157" s="25" t="n">
        <f aca="false">MAX(D7157,0)/1000</f>
        <v>0</v>
      </c>
      <c r="F7157" s="25" t="n">
        <f aca="false">MAX(-D7157,0)/1000</f>
        <v>0.2471</v>
      </c>
      <c r="G7157" s="23" t="str">
        <f aca="false">IF(E7157&gt;0,"ja","nein")</f>
        <v>nein</v>
      </c>
      <c r="H7157" s="26" t="n">
        <v>86.097</v>
      </c>
      <c r="I7157" s="26" t="n">
        <f aca="false">(H7157/10+IF(N7157=2025,Einstellungen!$B$23,Einstellungen!$C$23))*(1+Einstellungen!$B$10)</f>
        <v>30.191133</v>
      </c>
      <c r="J7157" s="25" t="n">
        <f aca="false">E7157*I7157/100</f>
        <v>0</v>
      </c>
      <c r="K7157" s="25" t="n">
        <f aca="false">E7157*Einstellungen!$B$5/100</f>
        <v>0</v>
      </c>
      <c r="L7157" s="23" t="str">
        <f aca="false">IF(I7157&lt;Einstellungen!$B$5,"ja","nein")</f>
        <v>nein</v>
      </c>
      <c r="M7157" s="23" t="s">
        <v>132</v>
      </c>
      <c r="N7157" s="23" t="n">
        <v>2025</v>
      </c>
      <c r="O7157" s="23" t="n">
        <v>12</v>
      </c>
    </row>
    <row r="7158" customFormat="false" ht="15" hidden="false" customHeight="false" outlineLevel="0" collapsed="false">
      <c r="A7158" s="22" t="n">
        <v>45990</v>
      </c>
      <c r="B7158" s="23" t="s">
        <v>119</v>
      </c>
      <c r="C7158" s="23" t="s">
        <v>122</v>
      </c>
      <c r="D7158" s="24" t="n">
        <v>362.1</v>
      </c>
      <c r="E7158" s="25" t="n">
        <f aca="false">MAX(D7158,0)/1000</f>
        <v>0.3621</v>
      </c>
      <c r="F7158" s="25" t="n">
        <f aca="false">MAX(-D7158,0)/1000</f>
        <v>0</v>
      </c>
      <c r="G7158" s="23" t="str">
        <f aca="false">IF(E7158&gt;0,"ja","nein")</f>
        <v>ja</v>
      </c>
      <c r="H7158" s="26" t="n">
        <v>87.957</v>
      </c>
      <c r="I7158" s="26" t="n">
        <f aca="false">(H7158/10+IF(N7158=2025,Einstellungen!$B$23,Einstellungen!$C$23))*(1+Einstellungen!$B$10)</f>
        <v>30.412473</v>
      </c>
      <c r="J7158" s="25" t="n">
        <f aca="false">E7158*I7158/100</f>
        <v>0.110123564733</v>
      </c>
      <c r="K7158" s="25" t="n">
        <f aca="false">E7158*Einstellungen!$B$5/100</f>
        <v>0.105009</v>
      </c>
      <c r="L7158" s="23" t="str">
        <f aca="false">IF(I7158&lt;Einstellungen!$B$5,"ja","nein")</f>
        <v>nein</v>
      </c>
      <c r="M7158" s="23" t="s">
        <v>132</v>
      </c>
      <c r="N7158" s="23" t="n">
        <v>2025</v>
      </c>
      <c r="O7158" s="23" t="n">
        <v>13</v>
      </c>
    </row>
    <row r="7159" customFormat="false" ht="15" hidden="false" customHeight="false" outlineLevel="0" collapsed="false">
      <c r="A7159" s="22" t="n">
        <v>45990</v>
      </c>
      <c r="B7159" s="23" t="s">
        <v>120</v>
      </c>
      <c r="C7159" s="23" t="s">
        <v>122</v>
      </c>
      <c r="D7159" s="24" t="n">
        <v>1569.2</v>
      </c>
      <c r="E7159" s="25" t="n">
        <f aca="false">MAX(D7159,0)/1000</f>
        <v>1.5692</v>
      </c>
      <c r="F7159" s="25" t="n">
        <f aca="false">MAX(-D7159,0)/1000</f>
        <v>0</v>
      </c>
      <c r="G7159" s="23" t="str">
        <f aca="false">IF(E7159&gt;0,"ja","nein")</f>
        <v>ja</v>
      </c>
      <c r="H7159" s="26" t="n">
        <v>91.727</v>
      </c>
      <c r="I7159" s="26" t="n">
        <f aca="false">(H7159/10+IF(N7159=2025,Einstellungen!$B$23,Einstellungen!$C$23))*(1+Einstellungen!$B$10)</f>
        <v>30.861103</v>
      </c>
      <c r="J7159" s="25" t="n">
        <f aca="false">E7159*I7159/100</f>
        <v>0.484272428276</v>
      </c>
      <c r="K7159" s="25" t="n">
        <f aca="false">E7159*Einstellungen!$B$5/100</f>
        <v>0.455068</v>
      </c>
      <c r="L7159" s="23" t="str">
        <f aca="false">IF(I7159&lt;Einstellungen!$B$5,"ja","nein")</f>
        <v>nein</v>
      </c>
      <c r="M7159" s="23" t="s">
        <v>132</v>
      </c>
      <c r="N7159" s="23" t="n">
        <v>2025</v>
      </c>
      <c r="O7159" s="23" t="n">
        <v>14</v>
      </c>
    </row>
    <row r="7160" customFormat="false" ht="15" hidden="false" customHeight="false" outlineLevel="0" collapsed="false">
      <c r="A7160" s="22" t="n">
        <v>45990</v>
      </c>
      <c r="B7160" s="23" t="s">
        <v>104</v>
      </c>
      <c r="C7160" s="23" t="s">
        <v>122</v>
      </c>
      <c r="D7160" s="24" t="n">
        <v>796.7</v>
      </c>
      <c r="E7160" s="25" t="n">
        <f aca="false">MAX(D7160,0)/1000</f>
        <v>0.7967</v>
      </c>
      <c r="F7160" s="25" t="n">
        <f aca="false">MAX(-D7160,0)/1000</f>
        <v>0</v>
      </c>
      <c r="G7160" s="23" t="str">
        <f aca="false">IF(E7160&gt;0,"ja","nein")</f>
        <v>ja</v>
      </c>
      <c r="H7160" s="26" t="n">
        <v>102.722</v>
      </c>
      <c r="I7160" s="26" t="n">
        <f aca="false">(H7160/10+IF(N7160=2025,Einstellungen!$B$23,Einstellungen!$C$23))*(1+Einstellungen!$B$10)</f>
        <v>32.169508</v>
      </c>
      <c r="J7160" s="25" t="n">
        <f aca="false">E7160*I7160/100</f>
        <v>0.256294470236</v>
      </c>
      <c r="K7160" s="25" t="n">
        <f aca="false">E7160*Einstellungen!$B$5/100</f>
        <v>0.231043</v>
      </c>
      <c r="L7160" s="23" t="str">
        <f aca="false">IF(I7160&lt;Einstellungen!$B$5,"ja","nein")</f>
        <v>nein</v>
      </c>
      <c r="M7160" s="23" t="s">
        <v>132</v>
      </c>
      <c r="N7160" s="23" t="n">
        <v>2025</v>
      </c>
      <c r="O7160" s="23" t="n">
        <v>15</v>
      </c>
    </row>
    <row r="7161" customFormat="false" ht="15" hidden="false" customHeight="false" outlineLevel="0" collapsed="false">
      <c r="A7161" s="22" t="n">
        <v>45990</v>
      </c>
      <c r="B7161" s="23" t="s">
        <v>105</v>
      </c>
      <c r="C7161" s="23" t="s">
        <v>122</v>
      </c>
      <c r="D7161" s="24" t="n">
        <v>713.6</v>
      </c>
      <c r="E7161" s="25" t="n">
        <f aca="false">MAX(D7161,0)/1000</f>
        <v>0.7136</v>
      </c>
      <c r="F7161" s="25" t="n">
        <f aca="false">MAX(-D7161,0)/1000</f>
        <v>0</v>
      </c>
      <c r="G7161" s="23" t="str">
        <f aca="false">IF(E7161&gt;0,"ja","nein")</f>
        <v>ja</v>
      </c>
      <c r="H7161" s="26" t="n">
        <v>102.645</v>
      </c>
      <c r="I7161" s="26" t="n">
        <f aca="false">(H7161/10+IF(N7161=2025,Einstellungen!$B$23,Einstellungen!$C$23))*(1+Einstellungen!$B$10)</f>
        <v>32.160345</v>
      </c>
      <c r="J7161" s="25" t="n">
        <f aca="false">E7161*I7161/100</f>
        <v>0.22949622192</v>
      </c>
      <c r="K7161" s="25" t="n">
        <f aca="false">E7161*Einstellungen!$B$5/100</f>
        <v>0.206944</v>
      </c>
      <c r="L7161" s="23" t="str">
        <f aca="false">IF(I7161&lt;Einstellungen!$B$5,"ja","nein")</f>
        <v>nein</v>
      </c>
      <c r="M7161" s="23" t="s">
        <v>132</v>
      </c>
      <c r="N7161" s="23" t="n">
        <v>2025</v>
      </c>
      <c r="O7161" s="23" t="n">
        <v>16</v>
      </c>
    </row>
    <row r="7162" customFormat="false" ht="15" hidden="false" customHeight="false" outlineLevel="0" collapsed="false">
      <c r="A7162" s="22" t="n">
        <v>45990</v>
      </c>
      <c r="B7162" s="23" t="s">
        <v>97</v>
      </c>
      <c r="C7162" s="23" t="s">
        <v>122</v>
      </c>
      <c r="D7162" s="24" t="n">
        <v>703.3</v>
      </c>
      <c r="E7162" s="25" t="n">
        <f aca="false">MAX(D7162,0)/1000</f>
        <v>0.7033</v>
      </c>
      <c r="F7162" s="25" t="n">
        <f aca="false">MAX(-D7162,0)/1000</f>
        <v>0</v>
      </c>
      <c r="G7162" s="23" t="str">
        <f aca="false">IF(E7162&gt;0,"ja","nein")</f>
        <v>ja</v>
      </c>
      <c r="H7162" s="26" t="n">
        <v>107.085</v>
      </c>
      <c r="I7162" s="26" t="n">
        <f aca="false">(H7162/10+IF(N7162=2025,Einstellungen!$B$23,Einstellungen!$C$23))*(1+Einstellungen!$B$10)</f>
        <v>32.688705</v>
      </c>
      <c r="J7162" s="25" t="n">
        <f aca="false">E7162*I7162/100</f>
        <v>0.229899662265</v>
      </c>
      <c r="K7162" s="25" t="n">
        <f aca="false">E7162*Einstellungen!$B$5/100</f>
        <v>0.203957</v>
      </c>
      <c r="L7162" s="23" t="str">
        <f aca="false">IF(I7162&lt;Einstellungen!$B$5,"ja","nein")</f>
        <v>nein</v>
      </c>
      <c r="M7162" s="23" t="s">
        <v>132</v>
      </c>
      <c r="N7162" s="23" t="n">
        <v>2025</v>
      </c>
      <c r="O7162" s="23" t="n">
        <v>17</v>
      </c>
    </row>
    <row r="7163" customFormat="false" ht="15" hidden="false" customHeight="false" outlineLevel="0" collapsed="false">
      <c r="A7163" s="22" t="n">
        <v>45990</v>
      </c>
      <c r="B7163" s="23" t="s">
        <v>99</v>
      </c>
      <c r="C7163" s="23" t="s">
        <v>122</v>
      </c>
      <c r="D7163" s="24" t="n">
        <v>2323.3</v>
      </c>
      <c r="E7163" s="25" t="n">
        <f aca="false">MAX(D7163,0)/1000</f>
        <v>2.3233</v>
      </c>
      <c r="F7163" s="25" t="n">
        <f aca="false">MAX(-D7163,0)/1000</f>
        <v>0</v>
      </c>
      <c r="G7163" s="23" t="str">
        <f aca="false">IF(E7163&gt;0,"ja","nein")</f>
        <v>ja</v>
      </c>
      <c r="H7163" s="26" t="n">
        <v>98.13</v>
      </c>
      <c r="I7163" s="26" t="n">
        <f aca="false">(H7163/10+IF(N7163=2025,Einstellungen!$B$23,Einstellungen!$C$23))*(1+Einstellungen!$B$10)</f>
        <v>31.62306</v>
      </c>
      <c r="J7163" s="25" t="n">
        <f aca="false">E7163*I7163/100</f>
        <v>0.73469855298</v>
      </c>
      <c r="K7163" s="25" t="n">
        <f aca="false">E7163*Einstellungen!$B$5/100</f>
        <v>0.673757</v>
      </c>
      <c r="L7163" s="23" t="str">
        <f aca="false">IF(I7163&lt;Einstellungen!$B$5,"ja","nein")</f>
        <v>nein</v>
      </c>
      <c r="M7163" s="23" t="s">
        <v>132</v>
      </c>
      <c r="N7163" s="23" t="n">
        <v>2025</v>
      </c>
      <c r="O7163" s="23" t="n">
        <v>18</v>
      </c>
    </row>
    <row r="7164" customFormat="false" ht="15" hidden="false" customHeight="false" outlineLevel="0" collapsed="false">
      <c r="A7164" s="22" t="n">
        <v>45990</v>
      </c>
      <c r="B7164" s="23" t="s">
        <v>100</v>
      </c>
      <c r="C7164" s="23" t="s">
        <v>122</v>
      </c>
      <c r="D7164" s="24" t="n">
        <v>1622.2</v>
      </c>
      <c r="E7164" s="25" t="n">
        <f aca="false">MAX(D7164,0)/1000</f>
        <v>1.6222</v>
      </c>
      <c r="F7164" s="25" t="n">
        <f aca="false">MAX(-D7164,0)/1000</f>
        <v>0</v>
      </c>
      <c r="G7164" s="23" t="str">
        <f aca="false">IF(E7164&gt;0,"ja","nein")</f>
        <v>ja</v>
      </c>
      <c r="H7164" s="26" t="n">
        <v>88.43</v>
      </c>
      <c r="I7164" s="26" t="n">
        <f aca="false">(H7164/10+IF(N7164=2025,Einstellungen!$B$23,Einstellungen!$C$23))*(1+Einstellungen!$B$10)</f>
        <v>30.46876</v>
      </c>
      <c r="J7164" s="25" t="n">
        <f aca="false">E7164*I7164/100</f>
        <v>0.49426422472</v>
      </c>
      <c r="K7164" s="25" t="n">
        <f aca="false">E7164*Einstellungen!$B$5/100</f>
        <v>0.470438</v>
      </c>
      <c r="L7164" s="23" t="str">
        <f aca="false">IF(I7164&lt;Einstellungen!$B$5,"ja","nein")</f>
        <v>nein</v>
      </c>
      <c r="M7164" s="23" t="s">
        <v>132</v>
      </c>
      <c r="N7164" s="23" t="n">
        <v>2025</v>
      </c>
      <c r="O7164" s="23" t="n">
        <v>19</v>
      </c>
    </row>
    <row r="7165" customFormat="false" ht="15" hidden="false" customHeight="false" outlineLevel="0" collapsed="false">
      <c r="A7165" s="22" t="n">
        <v>45990</v>
      </c>
      <c r="B7165" s="23" t="s">
        <v>92</v>
      </c>
      <c r="C7165" s="23" t="s">
        <v>122</v>
      </c>
      <c r="D7165" s="24" t="n">
        <v>1215.1</v>
      </c>
      <c r="E7165" s="25" t="n">
        <f aca="false">MAX(D7165,0)/1000</f>
        <v>1.2151</v>
      </c>
      <c r="F7165" s="25" t="n">
        <f aca="false">MAX(-D7165,0)/1000</f>
        <v>0</v>
      </c>
      <c r="G7165" s="23" t="str">
        <f aca="false">IF(E7165&gt;0,"ja","nein")</f>
        <v>ja</v>
      </c>
      <c r="H7165" s="26" t="n">
        <v>81.112</v>
      </c>
      <c r="I7165" s="26" t="n">
        <f aca="false">(H7165/10+IF(N7165=2025,Einstellungen!$B$23,Einstellungen!$C$23))*(1+Einstellungen!$B$10)</f>
        <v>29.597918</v>
      </c>
      <c r="J7165" s="25" t="n">
        <f aca="false">E7165*I7165/100</f>
        <v>0.359644301618</v>
      </c>
      <c r="K7165" s="25" t="n">
        <f aca="false">E7165*Einstellungen!$B$5/100</f>
        <v>0.352379</v>
      </c>
      <c r="L7165" s="23" t="str">
        <f aca="false">IF(I7165&lt;Einstellungen!$B$5,"ja","nein")</f>
        <v>nein</v>
      </c>
      <c r="M7165" s="23" t="s">
        <v>132</v>
      </c>
      <c r="N7165" s="23" t="n">
        <v>2025</v>
      </c>
      <c r="O7165" s="23" t="n">
        <v>20</v>
      </c>
    </row>
    <row r="7166" customFormat="false" ht="15" hidden="false" customHeight="false" outlineLevel="0" collapsed="false">
      <c r="A7166" s="22" t="n">
        <v>45990</v>
      </c>
      <c r="B7166" s="23" t="s">
        <v>95</v>
      </c>
      <c r="C7166" s="23" t="s">
        <v>122</v>
      </c>
      <c r="D7166" s="24" t="n">
        <v>1745.6</v>
      </c>
      <c r="E7166" s="25" t="n">
        <f aca="false">MAX(D7166,0)/1000</f>
        <v>1.7456</v>
      </c>
      <c r="F7166" s="25" t="n">
        <f aca="false">MAX(-D7166,0)/1000</f>
        <v>0</v>
      </c>
      <c r="G7166" s="23" t="str">
        <f aca="false">IF(E7166&gt;0,"ja","nein")</f>
        <v>ja</v>
      </c>
      <c r="H7166" s="26" t="n">
        <v>80.8</v>
      </c>
      <c r="I7166" s="26" t="n">
        <f aca="false">(H7166/10+IF(N7166=2025,Einstellungen!$B$23,Einstellungen!$C$23))*(1+Einstellungen!$B$10)</f>
        <v>29.56079</v>
      </c>
      <c r="J7166" s="25" t="n">
        <f aca="false">E7166*I7166/100</f>
        <v>0.51601315024</v>
      </c>
      <c r="K7166" s="25" t="n">
        <f aca="false">E7166*Einstellungen!$B$5/100</f>
        <v>0.506224</v>
      </c>
      <c r="L7166" s="23" t="str">
        <f aca="false">IF(I7166&lt;Einstellungen!$B$5,"ja","nein")</f>
        <v>nein</v>
      </c>
      <c r="M7166" s="23" t="s">
        <v>132</v>
      </c>
      <c r="N7166" s="23" t="n">
        <v>2025</v>
      </c>
      <c r="O7166" s="23" t="n">
        <v>21</v>
      </c>
    </row>
    <row r="7167" customFormat="false" ht="15" hidden="false" customHeight="false" outlineLevel="0" collapsed="false">
      <c r="A7167" s="22" t="n">
        <v>45990</v>
      </c>
      <c r="B7167" s="23" t="s">
        <v>96</v>
      </c>
      <c r="C7167" s="23" t="s">
        <v>122</v>
      </c>
      <c r="D7167" s="24" t="n">
        <v>1051.4</v>
      </c>
      <c r="E7167" s="25" t="n">
        <f aca="false">MAX(D7167,0)/1000</f>
        <v>1.0514</v>
      </c>
      <c r="F7167" s="25" t="n">
        <f aca="false">MAX(-D7167,0)/1000</f>
        <v>0</v>
      </c>
      <c r="G7167" s="23" t="str">
        <f aca="false">IF(E7167&gt;0,"ja","nein")</f>
        <v>ja</v>
      </c>
      <c r="H7167" s="26" t="n">
        <v>83.49</v>
      </c>
      <c r="I7167" s="26" t="n">
        <f aca="false">(H7167/10+IF(N7167=2025,Einstellungen!$B$23,Einstellungen!$C$23))*(1+Einstellungen!$B$10)</f>
        <v>29.8809</v>
      </c>
      <c r="J7167" s="25" t="n">
        <f aca="false">E7167*I7167/100</f>
        <v>0.3141677826</v>
      </c>
      <c r="K7167" s="25" t="n">
        <f aca="false">E7167*Einstellungen!$B$5/100</f>
        <v>0.304906</v>
      </c>
      <c r="L7167" s="23" t="str">
        <f aca="false">IF(I7167&lt;Einstellungen!$B$5,"ja","nein")</f>
        <v>nein</v>
      </c>
      <c r="M7167" s="23" t="s">
        <v>132</v>
      </c>
      <c r="N7167" s="23" t="n">
        <v>2025</v>
      </c>
      <c r="O7167" s="23" t="n">
        <v>22</v>
      </c>
    </row>
    <row r="7168" customFormat="false" ht="15" hidden="false" customHeight="false" outlineLevel="0" collapsed="false">
      <c r="A7168" s="22" t="n">
        <v>45990</v>
      </c>
      <c r="B7168" s="23" t="s">
        <v>101</v>
      </c>
      <c r="C7168" s="23" t="s">
        <v>122</v>
      </c>
      <c r="D7168" s="24" t="n">
        <v>444</v>
      </c>
      <c r="E7168" s="25" t="n">
        <f aca="false">MAX(D7168,0)/1000</f>
        <v>0.444</v>
      </c>
      <c r="F7168" s="25" t="n">
        <f aca="false">MAX(-D7168,0)/1000</f>
        <v>0</v>
      </c>
      <c r="G7168" s="23" t="str">
        <f aca="false">IF(E7168&gt;0,"ja","nein")</f>
        <v>ja</v>
      </c>
      <c r="H7168" s="26" t="n">
        <v>77.727</v>
      </c>
      <c r="I7168" s="26" t="n">
        <f aca="false">(H7168/10+IF(N7168=2025,Einstellungen!$B$23,Einstellungen!$C$23))*(1+Einstellungen!$B$10)</f>
        <v>29.195103</v>
      </c>
      <c r="J7168" s="25" t="n">
        <f aca="false">E7168*I7168/100</f>
        <v>0.12962625732</v>
      </c>
      <c r="K7168" s="25" t="n">
        <f aca="false">E7168*Einstellungen!$B$5/100</f>
        <v>0.12876</v>
      </c>
      <c r="L7168" s="23" t="str">
        <f aca="false">IF(I7168&lt;Einstellungen!$B$5,"ja","nein")</f>
        <v>nein</v>
      </c>
      <c r="M7168" s="23" t="s">
        <v>132</v>
      </c>
      <c r="N7168" s="23" t="n">
        <v>2025</v>
      </c>
      <c r="O7168" s="23" t="n">
        <v>23</v>
      </c>
    </row>
    <row r="7169" customFormat="false" ht="15" hidden="false" customHeight="false" outlineLevel="0" collapsed="false">
      <c r="A7169" s="22" t="n">
        <v>45991</v>
      </c>
      <c r="B7169" s="23" t="s">
        <v>102</v>
      </c>
      <c r="C7169" s="23" t="s">
        <v>124</v>
      </c>
      <c r="D7169" s="24" t="n">
        <v>400.2</v>
      </c>
      <c r="E7169" s="25" t="n">
        <f aca="false">MAX(D7169,0)/1000</f>
        <v>0.4002</v>
      </c>
      <c r="F7169" s="25" t="n">
        <f aca="false">MAX(-D7169,0)/1000</f>
        <v>0</v>
      </c>
      <c r="G7169" s="23" t="str">
        <f aca="false">IF(E7169&gt;0,"ja","nein")</f>
        <v>ja</v>
      </c>
      <c r="H7169" s="26" t="n">
        <v>75.972</v>
      </c>
      <c r="I7169" s="26" t="n">
        <f aca="false">(H7169/10+IF(N7169=2025,Einstellungen!$B$23,Einstellungen!$C$23))*(1+Einstellungen!$B$10)</f>
        <v>28.986258</v>
      </c>
      <c r="J7169" s="25" t="n">
        <f aca="false">E7169*I7169/100</f>
        <v>0.116003004516</v>
      </c>
      <c r="K7169" s="25" t="n">
        <f aca="false">E7169*Einstellungen!$B$5/100</f>
        <v>0.116058</v>
      </c>
      <c r="L7169" s="23" t="str">
        <f aca="false">IF(I7169&lt;Einstellungen!$B$5,"ja","nein")</f>
        <v>ja</v>
      </c>
      <c r="M7169" s="23" t="s">
        <v>132</v>
      </c>
      <c r="N7169" s="23" t="n">
        <v>2025</v>
      </c>
      <c r="O7169" s="23" t="n">
        <v>0</v>
      </c>
    </row>
    <row r="7170" customFormat="false" ht="15" hidden="false" customHeight="false" outlineLevel="0" collapsed="false">
      <c r="A7170" s="22" t="n">
        <v>45991</v>
      </c>
      <c r="B7170" s="23" t="s">
        <v>107</v>
      </c>
      <c r="C7170" s="23" t="s">
        <v>124</v>
      </c>
      <c r="D7170" s="24" t="n">
        <v>983.6</v>
      </c>
      <c r="E7170" s="25" t="n">
        <f aca="false">MAX(D7170,0)/1000</f>
        <v>0.9836</v>
      </c>
      <c r="F7170" s="25" t="n">
        <f aca="false">MAX(-D7170,0)/1000</f>
        <v>0</v>
      </c>
      <c r="G7170" s="23" t="str">
        <f aca="false">IF(E7170&gt;0,"ja","nein")</f>
        <v>ja</v>
      </c>
      <c r="H7170" s="26" t="n">
        <v>69.782</v>
      </c>
      <c r="I7170" s="26" t="n">
        <f aca="false">(H7170/10+IF(N7170=2025,Einstellungen!$B$23,Einstellungen!$C$23))*(1+Einstellungen!$B$10)</f>
        <v>28.249648</v>
      </c>
      <c r="J7170" s="25" t="n">
        <f aca="false">E7170*I7170/100</f>
        <v>0.277863537728</v>
      </c>
      <c r="K7170" s="25" t="n">
        <f aca="false">E7170*Einstellungen!$B$5/100</f>
        <v>0.285244</v>
      </c>
      <c r="L7170" s="23" t="str">
        <f aca="false">IF(I7170&lt;Einstellungen!$B$5,"ja","nein")</f>
        <v>ja</v>
      </c>
      <c r="M7170" s="23" t="s">
        <v>132</v>
      </c>
      <c r="N7170" s="23" t="n">
        <v>2025</v>
      </c>
      <c r="O7170" s="23" t="n">
        <v>1</v>
      </c>
    </row>
    <row r="7171" customFormat="false" ht="15" hidden="false" customHeight="false" outlineLevel="0" collapsed="false">
      <c r="A7171" s="22" t="n">
        <v>45991</v>
      </c>
      <c r="B7171" s="23" t="s">
        <v>108</v>
      </c>
      <c r="C7171" s="23" t="s">
        <v>124</v>
      </c>
      <c r="D7171" s="24" t="n">
        <v>567.3</v>
      </c>
      <c r="E7171" s="25" t="n">
        <f aca="false">MAX(D7171,0)/1000</f>
        <v>0.5673</v>
      </c>
      <c r="F7171" s="25" t="n">
        <f aca="false">MAX(-D7171,0)/1000</f>
        <v>0</v>
      </c>
      <c r="G7171" s="23" t="str">
        <f aca="false">IF(E7171&gt;0,"ja","nein")</f>
        <v>ja</v>
      </c>
      <c r="H7171" s="26" t="n">
        <v>67.438</v>
      </c>
      <c r="I7171" s="26" t="n">
        <f aca="false">(H7171/10+IF(N7171=2025,Einstellungen!$B$23,Einstellungen!$C$23))*(1+Einstellungen!$B$10)</f>
        <v>27.970712</v>
      </c>
      <c r="J7171" s="25" t="n">
        <f aca="false">E7171*I7171/100</f>
        <v>0.158677849176</v>
      </c>
      <c r="K7171" s="25" t="n">
        <f aca="false">E7171*Einstellungen!$B$5/100</f>
        <v>0.164517</v>
      </c>
      <c r="L7171" s="23" t="str">
        <f aca="false">IF(I7171&lt;Einstellungen!$B$5,"ja","nein")</f>
        <v>ja</v>
      </c>
      <c r="M7171" s="23" t="s">
        <v>132</v>
      </c>
      <c r="N7171" s="23" t="n">
        <v>2025</v>
      </c>
      <c r="O7171" s="23" t="n">
        <v>2</v>
      </c>
    </row>
    <row r="7172" customFormat="false" ht="15" hidden="false" customHeight="false" outlineLevel="0" collapsed="false">
      <c r="A7172" s="22" t="n">
        <v>45991</v>
      </c>
      <c r="B7172" s="23" t="s">
        <v>109</v>
      </c>
      <c r="C7172" s="23" t="s">
        <v>124</v>
      </c>
      <c r="D7172" s="24" t="n">
        <v>760.1</v>
      </c>
      <c r="E7172" s="25" t="n">
        <f aca="false">MAX(D7172,0)/1000</f>
        <v>0.7601</v>
      </c>
      <c r="F7172" s="25" t="n">
        <f aca="false">MAX(-D7172,0)/1000</f>
        <v>0</v>
      </c>
      <c r="G7172" s="23" t="str">
        <f aca="false">IF(E7172&gt;0,"ja","nein")</f>
        <v>ja</v>
      </c>
      <c r="H7172" s="26" t="n">
        <v>65.355</v>
      </c>
      <c r="I7172" s="26" t="n">
        <f aca="false">(H7172/10+IF(N7172=2025,Einstellungen!$B$23,Einstellungen!$C$23))*(1+Einstellungen!$B$10)</f>
        <v>27.722835</v>
      </c>
      <c r="J7172" s="25" t="n">
        <f aca="false">E7172*I7172/100</f>
        <v>0.210721268835</v>
      </c>
      <c r="K7172" s="25" t="n">
        <f aca="false">E7172*Einstellungen!$B$5/100</f>
        <v>0.220429</v>
      </c>
      <c r="L7172" s="23" t="str">
        <f aca="false">IF(I7172&lt;Einstellungen!$B$5,"ja","nein")</f>
        <v>ja</v>
      </c>
      <c r="M7172" s="23" t="s">
        <v>132</v>
      </c>
      <c r="N7172" s="23" t="n">
        <v>2025</v>
      </c>
      <c r="O7172" s="23" t="n">
        <v>3</v>
      </c>
    </row>
    <row r="7173" customFormat="false" ht="15" hidden="false" customHeight="false" outlineLevel="0" collapsed="false">
      <c r="A7173" s="22" t="n">
        <v>45991</v>
      </c>
      <c r="B7173" s="23" t="s">
        <v>110</v>
      </c>
      <c r="C7173" s="23" t="s">
        <v>124</v>
      </c>
      <c r="D7173" s="24" t="n">
        <v>533.5</v>
      </c>
      <c r="E7173" s="25" t="n">
        <f aca="false">MAX(D7173,0)/1000</f>
        <v>0.5335</v>
      </c>
      <c r="F7173" s="25" t="n">
        <f aca="false">MAX(-D7173,0)/1000</f>
        <v>0</v>
      </c>
      <c r="G7173" s="23" t="str">
        <f aca="false">IF(E7173&gt;0,"ja","nein")</f>
        <v>ja</v>
      </c>
      <c r="H7173" s="26" t="n">
        <v>67</v>
      </c>
      <c r="I7173" s="26" t="n">
        <f aca="false">(H7173/10+IF(N7173=2025,Einstellungen!$B$23,Einstellungen!$C$23))*(1+Einstellungen!$B$10)</f>
        <v>27.91859</v>
      </c>
      <c r="J7173" s="25" t="n">
        <f aca="false">E7173*I7173/100</f>
        <v>0.14894567765</v>
      </c>
      <c r="K7173" s="25" t="n">
        <f aca="false">E7173*Einstellungen!$B$5/100</f>
        <v>0.154715</v>
      </c>
      <c r="L7173" s="23" t="str">
        <f aca="false">IF(I7173&lt;Einstellungen!$B$5,"ja","nein")</f>
        <v>ja</v>
      </c>
      <c r="M7173" s="23" t="s">
        <v>132</v>
      </c>
      <c r="N7173" s="23" t="n">
        <v>2025</v>
      </c>
      <c r="O7173" s="23" t="n">
        <v>4</v>
      </c>
    </row>
    <row r="7174" customFormat="false" ht="15" hidden="false" customHeight="false" outlineLevel="0" collapsed="false">
      <c r="A7174" s="22" t="n">
        <v>45991</v>
      </c>
      <c r="B7174" s="23" t="s">
        <v>111</v>
      </c>
      <c r="C7174" s="23" t="s">
        <v>124</v>
      </c>
      <c r="D7174" s="24" t="n">
        <v>417.4</v>
      </c>
      <c r="E7174" s="25" t="n">
        <f aca="false">MAX(D7174,0)/1000</f>
        <v>0.4174</v>
      </c>
      <c r="F7174" s="25" t="n">
        <f aca="false">MAX(-D7174,0)/1000</f>
        <v>0</v>
      </c>
      <c r="G7174" s="23" t="str">
        <f aca="false">IF(E7174&gt;0,"ja","nein")</f>
        <v>ja</v>
      </c>
      <c r="H7174" s="26" t="n">
        <v>74.293</v>
      </c>
      <c r="I7174" s="26" t="n">
        <f aca="false">(H7174/10+IF(N7174=2025,Einstellungen!$B$23,Einstellungen!$C$23))*(1+Einstellungen!$B$10)</f>
        <v>28.786457</v>
      </c>
      <c r="J7174" s="25" t="n">
        <f aca="false">E7174*I7174/100</f>
        <v>0.120154671518</v>
      </c>
      <c r="K7174" s="25" t="n">
        <f aca="false">E7174*Einstellungen!$B$5/100</f>
        <v>0.121046</v>
      </c>
      <c r="L7174" s="23" t="str">
        <f aca="false">IF(I7174&lt;Einstellungen!$B$5,"ja","nein")</f>
        <v>ja</v>
      </c>
      <c r="M7174" s="23" t="s">
        <v>132</v>
      </c>
      <c r="N7174" s="23" t="n">
        <v>2025</v>
      </c>
      <c r="O7174" s="23" t="n">
        <v>5</v>
      </c>
    </row>
    <row r="7175" customFormat="false" ht="15" hidden="false" customHeight="false" outlineLevel="0" collapsed="false">
      <c r="A7175" s="22" t="n">
        <v>45991</v>
      </c>
      <c r="B7175" s="23" t="s">
        <v>112</v>
      </c>
      <c r="C7175" s="23" t="s">
        <v>124</v>
      </c>
      <c r="D7175" s="24" t="n">
        <v>415</v>
      </c>
      <c r="E7175" s="25" t="n">
        <f aca="false">MAX(D7175,0)/1000</f>
        <v>0.415</v>
      </c>
      <c r="F7175" s="25" t="n">
        <f aca="false">MAX(-D7175,0)/1000</f>
        <v>0</v>
      </c>
      <c r="G7175" s="23" t="str">
        <f aca="false">IF(E7175&gt;0,"ja","nein")</f>
        <v>ja</v>
      </c>
      <c r="H7175" s="26" t="n">
        <v>75.578</v>
      </c>
      <c r="I7175" s="26" t="n">
        <f aca="false">(H7175/10+IF(N7175=2025,Einstellungen!$B$23,Einstellungen!$C$23))*(1+Einstellungen!$B$10)</f>
        <v>28.939372</v>
      </c>
      <c r="J7175" s="25" t="n">
        <f aca="false">E7175*I7175/100</f>
        <v>0.1200983938</v>
      </c>
      <c r="K7175" s="25" t="n">
        <f aca="false">E7175*Einstellungen!$B$5/100</f>
        <v>0.12035</v>
      </c>
      <c r="L7175" s="23" t="str">
        <f aca="false">IF(I7175&lt;Einstellungen!$B$5,"ja","nein")</f>
        <v>ja</v>
      </c>
      <c r="M7175" s="23" t="s">
        <v>132</v>
      </c>
      <c r="N7175" s="23" t="n">
        <v>2025</v>
      </c>
      <c r="O7175" s="23" t="n">
        <v>6</v>
      </c>
    </row>
    <row r="7176" customFormat="false" ht="15" hidden="false" customHeight="false" outlineLevel="0" collapsed="false">
      <c r="A7176" s="22" t="n">
        <v>45991</v>
      </c>
      <c r="B7176" s="23" t="s">
        <v>113</v>
      </c>
      <c r="C7176" s="23" t="s">
        <v>124</v>
      </c>
      <c r="D7176" s="24" t="n">
        <v>507.2</v>
      </c>
      <c r="E7176" s="25" t="n">
        <f aca="false">MAX(D7176,0)/1000</f>
        <v>0.5072</v>
      </c>
      <c r="F7176" s="25" t="n">
        <f aca="false">MAX(-D7176,0)/1000</f>
        <v>0</v>
      </c>
      <c r="G7176" s="23" t="str">
        <f aca="false">IF(E7176&gt;0,"ja","nein")</f>
        <v>ja</v>
      </c>
      <c r="H7176" s="26" t="n">
        <v>75.975</v>
      </c>
      <c r="I7176" s="26" t="n">
        <f aca="false">(H7176/10+IF(N7176=2025,Einstellungen!$B$23,Einstellungen!$C$23))*(1+Einstellungen!$B$10)</f>
        <v>28.986615</v>
      </c>
      <c r="J7176" s="25" t="n">
        <f aca="false">E7176*I7176/100</f>
        <v>0.14702011128</v>
      </c>
      <c r="K7176" s="25" t="n">
        <f aca="false">E7176*Einstellungen!$B$5/100</f>
        <v>0.147088</v>
      </c>
      <c r="L7176" s="23" t="str">
        <f aca="false">IF(I7176&lt;Einstellungen!$B$5,"ja","nein")</f>
        <v>ja</v>
      </c>
      <c r="M7176" s="23" t="s">
        <v>132</v>
      </c>
      <c r="N7176" s="23" t="n">
        <v>2025</v>
      </c>
      <c r="O7176" s="23" t="n">
        <v>7</v>
      </c>
    </row>
    <row r="7177" customFormat="false" ht="15" hidden="false" customHeight="false" outlineLevel="0" collapsed="false">
      <c r="A7177" s="22" t="n">
        <v>45991</v>
      </c>
      <c r="B7177" s="23" t="s">
        <v>114</v>
      </c>
      <c r="C7177" s="23" t="s">
        <v>124</v>
      </c>
      <c r="D7177" s="24" t="n">
        <v>213.2</v>
      </c>
      <c r="E7177" s="25" t="n">
        <f aca="false">MAX(D7177,0)/1000</f>
        <v>0.2132</v>
      </c>
      <c r="F7177" s="25" t="n">
        <f aca="false">MAX(-D7177,0)/1000</f>
        <v>0</v>
      </c>
      <c r="G7177" s="23" t="str">
        <f aca="false">IF(E7177&gt;0,"ja","nein")</f>
        <v>ja</v>
      </c>
      <c r="H7177" s="26" t="n">
        <v>79.84</v>
      </c>
      <c r="I7177" s="26" t="n">
        <f aca="false">(H7177/10+IF(N7177=2025,Einstellungen!$B$23,Einstellungen!$C$23))*(1+Einstellungen!$B$10)</f>
        <v>29.44655</v>
      </c>
      <c r="J7177" s="25" t="n">
        <f aca="false">E7177*I7177/100</f>
        <v>0.0627800446</v>
      </c>
      <c r="K7177" s="25" t="n">
        <f aca="false">E7177*Einstellungen!$B$5/100</f>
        <v>0.061828</v>
      </c>
      <c r="L7177" s="23" t="str">
        <f aca="false">IF(I7177&lt;Einstellungen!$B$5,"ja","nein")</f>
        <v>nein</v>
      </c>
      <c r="M7177" s="23" t="s">
        <v>132</v>
      </c>
      <c r="N7177" s="23" t="n">
        <v>2025</v>
      </c>
      <c r="O7177" s="23" t="n">
        <v>8</v>
      </c>
    </row>
    <row r="7178" customFormat="false" ht="15" hidden="false" customHeight="false" outlineLevel="0" collapsed="false">
      <c r="A7178" s="22" t="n">
        <v>45991</v>
      </c>
      <c r="B7178" s="23" t="s">
        <v>115</v>
      </c>
      <c r="C7178" s="23" t="s">
        <v>124</v>
      </c>
      <c r="D7178" s="24" t="n">
        <v>59.3</v>
      </c>
      <c r="E7178" s="25" t="n">
        <f aca="false">MAX(D7178,0)/1000</f>
        <v>0.0593</v>
      </c>
      <c r="F7178" s="25" t="n">
        <f aca="false">MAX(-D7178,0)/1000</f>
        <v>0</v>
      </c>
      <c r="G7178" s="23" t="str">
        <f aca="false">IF(E7178&gt;0,"ja","nein")</f>
        <v>ja</v>
      </c>
      <c r="H7178" s="26" t="n">
        <v>80.65</v>
      </c>
      <c r="I7178" s="26" t="n">
        <f aca="false">(H7178/10+IF(N7178=2025,Einstellungen!$B$23,Einstellungen!$C$23))*(1+Einstellungen!$B$10)</f>
        <v>29.54294</v>
      </c>
      <c r="J7178" s="25" t="n">
        <f aca="false">E7178*I7178/100</f>
        <v>0.01751896342</v>
      </c>
      <c r="K7178" s="25" t="n">
        <f aca="false">E7178*Einstellungen!$B$5/100</f>
        <v>0.017197</v>
      </c>
      <c r="L7178" s="23" t="str">
        <f aca="false">IF(I7178&lt;Einstellungen!$B$5,"ja","nein")</f>
        <v>nein</v>
      </c>
      <c r="M7178" s="23" t="s">
        <v>132</v>
      </c>
      <c r="N7178" s="23" t="n">
        <v>2025</v>
      </c>
      <c r="O7178" s="23" t="n">
        <v>9</v>
      </c>
    </row>
    <row r="7179" customFormat="false" ht="15" hidden="false" customHeight="false" outlineLevel="0" collapsed="false">
      <c r="A7179" s="22" t="n">
        <v>45991</v>
      </c>
      <c r="B7179" s="23" t="s">
        <v>116</v>
      </c>
      <c r="C7179" s="23" t="s">
        <v>124</v>
      </c>
      <c r="D7179" s="24" t="n">
        <v>14.8</v>
      </c>
      <c r="E7179" s="25" t="n">
        <f aca="false">MAX(D7179,0)/1000</f>
        <v>0.0148</v>
      </c>
      <c r="F7179" s="25" t="n">
        <f aca="false">MAX(-D7179,0)/1000</f>
        <v>0</v>
      </c>
      <c r="G7179" s="23" t="str">
        <f aca="false">IF(E7179&gt;0,"ja","nein")</f>
        <v>ja</v>
      </c>
      <c r="H7179" s="26" t="n">
        <v>84.422</v>
      </c>
      <c r="I7179" s="26" t="n">
        <f aca="false">(H7179/10+IF(N7179=2025,Einstellungen!$B$23,Einstellungen!$C$23))*(1+Einstellungen!$B$10)</f>
        <v>29.991808</v>
      </c>
      <c r="J7179" s="25" t="n">
        <f aca="false">E7179*I7179/100</f>
        <v>0.004438787584</v>
      </c>
      <c r="K7179" s="25" t="n">
        <f aca="false">E7179*Einstellungen!$B$5/100</f>
        <v>0.004292</v>
      </c>
      <c r="L7179" s="23" t="str">
        <f aca="false">IF(I7179&lt;Einstellungen!$B$5,"ja","nein")</f>
        <v>nein</v>
      </c>
      <c r="M7179" s="23" t="s">
        <v>132</v>
      </c>
      <c r="N7179" s="23" t="n">
        <v>2025</v>
      </c>
      <c r="O7179" s="23" t="n">
        <v>10</v>
      </c>
    </row>
    <row r="7180" customFormat="false" ht="15" hidden="false" customHeight="false" outlineLevel="0" collapsed="false">
      <c r="A7180" s="22" t="n">
        <v>45991</v>
      </c>
      <c r="B7180" s="23" t="s">
        <v>117</v>
      </c>
      <c r="C7180" s="23" t="s">
        <v>124</v>
      </c>
      <c r="D7180" s="24" t="n">
        <v>14.5</v>
      </c>
      <c r="E7180" s="25" t="n">
        <f aca="false">MAX(D7180,0)/1000</f>
        <v>0.0145</v>
      </c>
      <c r="F7180" s="25" t="n">
        <f aca="false">MAX(-D7180,0)/1000</f>
        <v>0</v>
      </c>
      <c r="G7180" s="23" t="str">
        <f aca="false">IF(E7180&gt;0,"ja","nein")</f>
        <v>ja</v>
      </c>
      <c r="H7180" s="26" t="n">
        <v>81.543</v>
      </c>
      <c r="I7180" s="26" t="n">
        <f aca="false">(H7180/10+IF(N7180=2025,Einstellungen!$B$23,Einstellungen!$C$23))*(1+Einstellungen!$B$10)</f>
        <v>29.649207</v>
      </c>
      <c r="J7180" s="25" t="n">
        <f aca="false">E7180*I7180/100</f>
        <v>0.004299135015</v>
      </c>
      <c r="K7180" s="25" t="n">
        <f aca="false">E7180*Einstellungen!$B$5/100</f>
        <v>0.004205</v>
      </c>
      <c r="L7180" s="23" t="str">
        <f aca="false">IF(I7180&lt;Einstellungen!$B$5,"ja","nein")</f>
        <v>nein</v>
      </c>
      <c r="M7180" s="23" t="s">
        <v>132</v>
      </c>
      <c r="N7180" s="23" t="n">
        <v>2025</v>
      </c>
      <c r="O7180" s="23" t="n">
        <v>11</v>
      </c>
    </row>
    <row r="7181" customFormat="false" ht="15" hidden="false" customHeight="false" outlineLevel="0" collapsed="false">
      <c r="A7181" s="22" t="n">
        <v>45991</v>
      </c>
      <c r="B7181" s="23" t="s">
        <v>118</v>
      </c>
      <c r="C7181" s="23" t="s">
        <v>124</v>
      </c>
      <c r="D7181" s="24" t="n">
        <v>5.3</v>
      </c>
      <c r="E7181" s="25" t="n">
        <f aca="false">MAX(D7181,0)/1000</f>
        <v>0.0053</v>
      </c>
      <c r="F7181" s="25" t="n">
        <f aca="false">MAX(-D7181,0)/1000</f>
        <v>0</v>
      </c>
      <c r="G7181" s="23" t="str">
        <f aca="false">IF(E7181&gt;0,"ja","nein")</f>
        <v>ja</v>
      </c>
      <c r="H7181" s="26" t="n">
        <v>80.695</v>
      </c>
      <c r="I7181" s="26" t="n">
        <f aca="false">(H7181/10+IF(N7181=2025,Einstellungen!$B$23,Einstellungen!$C$23))*(1+Einstellungen!$B$10)</f>
        <v>29.548295</v>
      </c>
      <c r="J7181" s="25" t="n">
        <f aca="false">E7181*I7181/100</f>
        <v>0.001566059635</v>
      </c>
      <c r="K7181" s="25" t="n">
        <f aca="false">E7181*Einstellungen!$B$5/100</f>
        <v>0.001537</v>
      </c>
      <c r="L7181" s="23" t="str">
        <f aca="false">IF(I7181&lt;Einstellungen!$B$5,"ja","nein")</f>
        <v>nein</v>
      </c>
      <c r="M7181" s="23" t="s">
        <v>132</v>
      </c>
      <c r="N7181" s="23" t="n">
        <v>2025</v>
      </c>
      <c r="O7181" s="23" t="n">
        <v>12</v>
      </c>
    </row>
    <row r="7182" customFormat="false" ht="15" hidden="false" customHeight="false" outlineLevel="0" collapsed="false">
      <c r="A7182" s="22" t="n">
        <v>45991</v>
      </c>
      <c r="B7182" s="23" t="s">
        <v>119</v>
      </c>
      <c r="C7182" s="23" t="s">
        <v>124</v>
      </c>
      <c r="D7182" s="24" t="n">
        <v>-1.3</v>
      </c>
      <c r="E7182" s="25" t="n">
        <f aca="false">MAX(D7182,0)/1000</f>
        <v>0</v>
      </c>
      <c r="F7182" s="25" t="n">
        <f aca="false">MAX(-D7182,0)/1000</f>
        <v>0.0013</v>
      </c>
      <c r="G7182" s="23" t="str">
        <f aca="false">IF(E7182&gt;0,"ja","nein")</f>
        <v>nein</v>
      </c>
      <c r="H7182" s="26" t="n">
        <v>82.517</v>
      </c>
      <c r="I7182" s="26" t="n">
        <f aca="false">(H7182/10+IF(N7182=2025,Einstellungen!$B$23,Einstellungen!$C$23))*(1+Einstellungen!$B$10)</f>
        <v>29.765113</v>
      </c>
      <c r="J7182" s="25" t="n">
        <f aca="false">E7182*I7182/100</f>
        <v>0</v>
      </c>
      <c r="K7182" s="25" t="n">
        <f aca="false">E7182*Einstellungen!$B$5/100</f>
        <v>0</v>
      </c>
      <c r="L7182" s="23" t="str">
        <f aca="false">IF(I7182&lt;Einstellungen!$B$5,"ja","nein")</f>
        <v>nein</v>
      </c>
      <c r="M7182" s="23" t="s">
        <v>132</v>
      </c>
      <c r="N7182" s="23" t="n">
        <v>2025</v>
      </c>
      <c r="O7182" s="23" t="n">
        <v>13</v>
      </c>
    </row>
    <row r="7183" customFormat="false" ht="15" hidden="false" customHeight="false" outlineLevel="0" collapsed="false">
      <c r="A7183" s="22" t="n">
        <v>45991</v>
      </c>
      <c r="B7183" s="23" t="s">
        <v>120</v>
      </c>
      <c r="C7183" s="23" t="s">
        <v>124</v>
      </c>
      <c r="D7183" s="24" t="n">
        <v>27.9</v>
      </c>
      <c r="E7183" s="25" t="n">
        <f aca="false">MAX(D7183,0)/1000</f>
        <v>0.0279</v>
      </c>
      <c r="F7183" s="25" t="n">
        <f aca="false">MAX(-D7183,0)/1000</f>
        <v>0</v>
      </c>
      <c r="G7183" s="23" t="str">
        <f aca="false">IF(E7183&gt;0,"ja","nein")</f>
        <v>ja</v>
      </c>
      <c r="H7183" s="26" t="n">
        <v>87.547</v>
      </c>
      <c r="I7183" s="26" t="n">
        <f aca="false">(H7183/10+IF(N7183=2025,Einstellungen!$B$23,Einstellungen!$C$23))*(1+Einstellungen!$B$10)</f>
        <v>30.363683</v>
      </c>
      <c r="J7183" s="25" t="n">
        <f aca="false">E7183*I7183/100</f>
        <v>0.008471467557</v>
      </c>
      <c r="K7183" s="25" t="n">
        <f aca="false">E7183*Einstellungen!$B$5/100</f>
        <v>0.008091</v>
      </c>
      <c r="L7183" s="23" t="str">
        <f aca="false">IF(I7183&lt;Einstellungen!$B$5,"ja","nein")</f>
        <v>nein</v>
      </c>
      <c r="M7183" s="23" t="s">
        <v>132</v>
      </c>
      <c r="N7183" s="23" t="n">
        <v>2025</v>
      </c>
      <c r="O7183" s="23" t="n">
        <v>14</v>
      </c>
    </row>
    <row r="7184" customFormat="false" ht="15" hidden="false" customHeight="false" outlineLevel="0" collapsed="false">
      <c r="A7184" s="22" t="n">
        <v>45991</v>
      </c>
      <c r="B7184" s="23" t="s">
        <v>104</v>
      </c>
      <c r="C7184" s="23" t="s">
        <v>124</v>
      </c>
      <c r="D7184" s="24" t="n">
        <v>7.9</v>
      </c>
      <c r="E7184" s="25" t="n">
        <f aca="false">MAX(D7184,0)/1000</f>
        <v>0.0079</v>
      </c>
      <c r="F7184" s="25" t="n">
        <f aca="false">MAX(-D7184,0)/1000</f>
        <v>0</v>
      </c>
      <c r="G7184" s="23" t="str">
        <f aca="false">IF(E7184&gt;0,"ja","nein")</f>
        <v>ja</v>
      </c>
      <c r="H7184" s="26" t="n">
        <v>93.578</v>
      </c>
      <c r="I7184" s="26" t="n">
        <f aca="false">(H7184/10+IF(N7184=2025,Einstellungen!$B$23,Einstellungen!$C$23))*(1+Einstellungen!$B$10)</f>
        <v>31.081372</v>
      </c>
      <c r="J7184" s="25" t="n">
        <f aca="false">E7184*I7184/100</f>
        <v>0.002455428388</v>
      </c>
      <c r="K7184" s="25" t="n">
        <f aca="false">E7184*Einstellungen!$B$5/100</f>
        <v>0.002291</v>
      </c>
      <c r="L7184" s="23" t="str">
        <f aca="false">IF(I7184&lt;Einstellungen!$B$5,"ja","nein")</f>
        <v>nein</v>
      </c>
      <c r="M7184" s="23" t="s">
        <v>132</v>
      </c>
      <c r="N7184" s="23" t="n">
        <v>2025</v>
      </c>
      <c r="O7184" s="23" t="n">
        <v>15</v>
      </c>
    </row>
    <row r="7185" customFormat="false" ht="15" hidden="false" customHeight="false" outlineLevel="0" collapsed="false">
      <c r="A7185" s="22" t="n">
        <v>45991</v>
      </c>
      <c r="B7185" s="23" t="s">
        <v>105</v>
      </c>
      <c r="C7185" s="23" t="s">
        <v>124</v>
      </c>
      <c r="D7185" s="24" t="n">
        <v>77.2</v>
      </c>
      <c r="E7185" s="25" t="n">
        <f aca="false">MAX(D7185,0)/1000</f>
        <v>0.0772</v>
      </c>
      <c r="F7185" s="25" t="n">
        <f aca="false">MAX(-D7185,0)/1000</f>
        <v>0</v>
      </c>
      <c r="G7185" s="23" t="str">
        <f aca="false">IF(E7185&gt;0,"ja","nein")</f>
        <v>ja</v>
      </c>
      <c r="H7185" s="26" t="n">
        <v>92.81</v>
      </c>
      <c r="I7185" s="26" t="n">
        <f aca="false">(H7185/10+IF(N7185=2025,Einstellungen!$B$23,Einstellungen!$C$23))*(1+Einstellungen!$B$10)</f>
        <v>30.98998</v>
      </c>
      <c r="J7185" s="25" t="n">
        <f aca="false">E7185*I7185/100</f>
        <v>0.02392426456</v>
      </c>
      <c r="K7185" s="25" t="n">
        <f aca="false">E7185*Einstellungen!$B$5/100</f>
        <v>0.022388</v>
      </c>
      <c r="L7185" s="23" t="str">
        <f aca="false">IF(I7185&lt;Einstellungen!$B$5,"ja","nein")</f>
        <v>nein</v>
      </c>
      <c r="M7185" s="23" t="s">
        <v>132</v>
      </c>
      <c r="N7185" s="23" t="n">
        <v>2025</v>
      </c>
      <c r="O7185" s="23" t="n">
        <v>16</v>
      </c>
    </row>
    <row r="7186" customFormat="false" ht="15" hidden="false" customHeight="false" outlineLevel="0" collapsed="false">
      <c r="A7186" s="22" t="n">
        <v>45991</v>
      </c>
      <c r="B7186" s="23" t="s">
        <v>97</v>
      </c>
      <c r="C7186" s="23" t="s">
        <v>124</v>
      </c>
      <c r="D7186" s="24" t="n">
        <v>308.1</v>
      </c>
      <c r="E7186" s="25" t="n">
        <f aca="false">MAX(D7186,0)/1000</f>
        <v>0.3081</v>
      </c>
      <c r="F7186" s="25" t="n">
        <f aca="false">MAX(-D7186,0)/1000</f>
        <v>0</v>
      </c>
      <c r="G7186" s="23" t="str">
        <f aca="false">IF(E7186&gt;0,"ja","nein")</f>
        <v>ja</v>
      </c>
      <c r="H7186" s="26" t="n">
        <v>104.047</v>
      </c>
      <c r="I7186" s="26" t="n">
        <f aca="false">(H7186/10+IF(N7186=2025,Einstellungen!$B$23,Einstellungen!$C$23))*(1+Einstellungen!$B$10)</f>
        <v>32.327183</v>
      </c>
      <c r="J7186" s="25" t="n">
        <f aca="false">E7186*I7186/100</f>
        <v>0.099600050823</v>
      </c>
      <c r="K7186" s="25" t="n">
        <f aca="false">E7186*Einstellungen!$B$5/100</f>
        <v>0.089349</v>
      </c>
      <c r="L7186" s="23" t="str">
        <f aca="false">IF(I7186&lt;Einstellungen!$B$5,"ja","nein")</f>
        <v>nein</v>
      </c>
      <c r="M7186" s="23" t="s">
        <v>132</v>
      </c>
      <c r="N7186" s="23" t="n">
        <v>2025</v>
      </c>
      <c r="O7186" s="23" t="n">
        <v>17</v>
      </c>
    </row>
    <row r="7187" customFormat="false" ht="15" hidden="false" customHeight="false" outlineLevel="0" collapsed="false">
      <c r="A7187" s="22" t="n">
        <v>45991</v>
      </c>
      <c r="B7187" s="23" t="s">
        <v>99</v>
      </c>
      <c r="C7187" s="23" t="s">
        <v>124</v>
      </c>
      <c r="D7187" s="24" t="n">
        <v>806.3</v>
      </c>
      <c r="E7187" s="25" t="n">
        <f aca="false">MAX(D7187,0)/1000</f>
        <v>0.8063</v>
      </c>
      <c r="F7187" s="25" t="n">
        <f aca="false">MAX(-D7187,0)/1000</f>
        <v>0</v>
      </c>
      <c r="G7187" s="23" t="str">
        <f aca="false">IF(E7187&gt;0,"ja","nein")</f>
        <v>ja</v>
      </c>
      <c r="H7187" s="26" t="n">
        <v>106.213</v>
      </c>
      <c r="I7187" s="26" t="n">
        <f aca="false">(H7187/10+IF(N7187=2025,Einstellungen!$B$23,Einstellungen!$C$23))*(1+Einstellungen!$B$10)</f>
        <v>32.584937</v>
      </c>
      <c r="J7187" s="25" t="n">
        <f aca="false">E7187*I7187/100</f>
        <v>0.262732347031</v>
      </c>
      <c r="K7187" s="25" t="n">
        <f aca="false">E7187*Einstellungen!$B$5/100</f>
        <v>0.233827</v>
      </c>
      <c r="L7187" s="23" t="str">
        <f aca="false">IF(I7187&lt;Einstellungen!$B$5,"ja","nein")</f>
        <v>nein</v>
      </c>
      <c r="M7187" s="23" t="s">
        <v>132</v>
      </c>
      <c r="N7187" s="23" t="n">
        <v>2025</v>
      </c>
      <c r="O7187" s="23" t="n">
        <v>18</v>
      </c>
    </row>
    <row r="7188" customFormat="false" ht="15" hidden="false" customHeight="false" outlineLevel="0" collapsed="false">
      <c r="A7188" s="22" t="n">
        <v>45991</v>
      </c>
      <c r="B7188" s="23" t="s">
        <v>100</v>
      </c>
      <c r="C7188" s="23" t="s">
        <v>124</v>
      </c>
      <c r="D7188" s="24" t="n">
        <v>514.1</v>
      </c>
      <c r="E7188" s="25" t="n">
        <f aca="false">MAX(D7188,0)/1000</f>
        <v>0.5141</v>
      </c>
      <c r="F7188" s="25" t="n">
        <f aca="false">MAX(-D7188,0)/1000</f>
        <v>0</v>
      </c>
      <c r="G7188" s="23" t="str">
        <f aca="false">IF(E7188&gt;0,"ja","nein")</f>
        <v>ja</v>
      </c>
      <c r="H7188" s="26" t="n">
        <v>104.127</v>
      </c>
      <c r="I7188" s="26" t="n">
        <f aca="false">(H7188/10+IF(N7188=2025,Einstellungen!$B$23,Einstellungen!$C$23))*(1+Einstellungen!$B$10)</f>
        <v>32.336703</v>
      </c>
      <c r="J7188" s="25" t="n">
        <f aca="false">E7188*I7188/100</f>
        <v>0.166242990123</v>
      </c>
      <c r="K7188" s="25" t="n">
        <f aca="false">E7188*Einstellungen!$B$5/100</f>
        <v>0.149089</v>
      </c>
      <c r="L7188" s="23" t="str">
        <f aca="false">IF(I7188&lt;Einstellungen!$B$5,"ja","nein")</f>
        <v>nein</v>
      </c>
      <c r="M7188" s="23" t="s">
        <v>132</v>
      </c>
      <c r="N7188" s="23" t="n">
        <v>2025</v>
      </c>
      <c r="O7188" s="23" t="n">
        <v>19</v>
      </c>
    </row>
    <row r="7189" customFormat="false" ht="15" hidden="false" customHeight="false" outlineLevel="0" collapsed="false">
      <c r="A7189" s="22" t="n">
        <v>45991</v>
      </c>
      <c r="B7189" s="23" t="s">
        <v>92</v>
      </c>
      <c r="C7189" s="23" t="s">
        <v>124</v>
      </c>
      <c r="D7189" s="24" t="n">
        <v>419.1</v>
      </c>
      <c r="E7189" s="25" t="n">
        <f aca="false">MAX(D7189,0)/1000</f>
        <v>0.4191</v>
      </c>
      <c r="F7189" s="25" t="n">
        <f aca="false">MAX(-D7189,0)/1000</f>
        <v>0</v>
      </c>
      <c r="G7189" s="23" t="str">
        <f aca="false">IF(E7189&gt;0,"ja","nein")</f>
        <v>ja</v>
      </c>
      <c r="H7189" s="26" t="n">
        <v>97.525</v>
      </c>
      <c r="I7189" s="26" t="n">
        <f aca="false">(H7189/10+IF(N7189=2025,Einstellungen!$B$23,Einstellungen!$C$23))*(1+Einstellungen!$B$10)</f>
        <v>31.551065</v>
      </c>
      <c r="J7189" s="25" t="n">
        <f aca="false">E7189*I7189/100</f>
        <v>0.132230513415</v>
      </c>
      <c r="K7189" s="25" t="n">
        <f aca="false">E7189*Einstellungen!$B$5/100</f>
        <v>0.121539</v>
      </c>
      <c r="L7189" s="23" t="str">
        <f aca="false">IF(I7189&lt;Einstellungen!$B$5,"ja","nein")</f>
        <v>nein</v>
      </c>
      <c r="M7189" s="23" t="s">
        <v>132</v>
      </c>
      <c r="N7189" s="23" t="n">
        <v>2025</v>
      </c>
      <c r="O7189" s="23" t="n">
        <v>20</v>
      </c>
    </row>
    <row r="7190" customFormat="false" ht="15" hidden="false" customHeight="false" outlineLevel="0" collapsed="false">
      <c r="A7190" s="22" t="n">
        <v>45991</v>
      </c>
      <c r="B7190" s="23" t="s">
        <v>95</v>
      </c>
      <c r="C7190" s="23" t="s">
        <v>124</v>
      </c>
      <c r="D7190" s="24" t="n">
        <v>964.2</v>
      </c>
      <c r="E7190" s="25" t="n">
        <f aca="false">MAX(D7190,0)/1000</f>
        <v>0.9642</v>
      </c>
      <c r="F7190" s="25" t="n">
        <f aca="false">MAX(-D7190,0)/1000</f>
        <v>0</v>
      </c>
      <c r="G7190" s="23" t="str">
        <f aca="false">IF(E7190&gt;0,"ja","nein")</f>
        <v>ja</v>
      </c>
      <c r="H7190" s="26" t="n">
        <v>92.93</v>
      </c>
      <c r="I7190" s="26" t="n">
        <f aca="false">(H7190/10+IF(N7190=2025,Einstellungen!$B$23,Einstellungen!$C$23))*(1+Einstellungen!$B$10)</f>
        <v>31.00426</v>
      </c>
      <c r="J7190" s="25" t="n">
        <f aca="false">E7190*I7190/100</f>
        <v>0.29894307492</v>
      </c>
      <c r="K7190" s="25" t="n">
        <f aca="false">E7190*Einstellungen!$B$5/100</f>
        <v>0.279618</v>
      </c>
      <c r="L7190" s="23" t="str">
        <f aca="false">IF(I7190&lt;Einstellungen!$B$5,"ja","nein")</f>
        <v>nein</v>
      </c>
      <c r="M7190" s="23" t="s">
        <v>132</v>
      </c>
      <c r="N7190" s="23" t="n">
        <v>2025</v>
      </c>
      <c r="O7190" s="23" t="n">
        <v>21</v>
      </c>
    </row>
    <row r="7191" customFormat="false" ht="15" hidden="false" customHeight="false" outlineLevel="0" collapsed="false">
      <c r="A7191" s="22" t="n">
        <v>45991</v>
      </c>
      <c r="B7191" s="23" t="s">
        <v>96</v>
      </c>
      <c r="C7191" s="23" t="s">
        <v>124</v>
      </c>
      <c r="D7191" s="24" t="n">
        <v>978.3</v>
      </c>
      <c r="E7191" s="25" t="n">
        <f aca="false">MAX(D7191,0)/1000</f>
        <v>0.9783</v>
      </c>
      <c r="F7191" s="25" t="n">
        <f aca="false">MAX(-D7191,0)/1000</f>
        <v>0</v>
      </c>
      <c r="G7191" s="23" t="str">
        <f aca="false">IF(E7191&gt;0,"ja","nein")</f>
        <v>ja</v>
      </c>
      <c r="H7191" s="26" t="n">
        <v>92.597</v>
      </c>
      <c r="I7191" s="26" t="n">
        <f aca="false">(H7191/10+IF(N7191=2025,Einstellungen!$B$23,Einstellungen!$C$23))*(1+Einstellungen!$B$10)</f>
        <v>30.964633</v>
      </c>
      <c r="J7191" s="25" t="n">
        <f aca="false">E7191*I7191/100</f>
        <v>0.302927004639</v>
      </c>
      <c r="K7191" s="25" t="n">
        <f aca="false">E7191*Einstellungen!$B$5/100</f>
        <v>0.283707</v>
      </c>
      <c r="L7191" s="23" t="str">
        <f aca="false">IF(I7191&lt;Einstellungen!$B$5,"ja","nein")</f>
        <v>nein</v>
      </c>
      <c r="M7191" s="23" t="s">
        <v>132</v>
      </c>
      <c r="N7191" s="23" t="n">
        <v>2025</v>
      </c>
      <c r="O7191" s="23" t="n">
        <v>22</v>
      </c>
    </row>
    <row r="7192" customFormat="false" ht="15" hidden="false" customHeight="false" outlineLevel="0" collapsed="false">
      <c r="A7192" s="22" t="n">
        <v>45991</v>
      </c>
      <c r="B7192" s="23" t="s">
        <v>101</v>
      </c>
      <c r="C7192" s="23" t="s">
        <v>124</v>
      </c>
      <c r="D7192" s="24" t="n">
        <v>1032.8</v>
      </c>
      <c r="E7192" s="25" t="n">
        <f aca="false">MAX(D7192,0)/1000</f>
        <v>1.0328</v>
      </c>
      <c r="F7192" s="25" t="n">
        <f aca="false">MAX(-D7192,0)/1000</f>
        <v>0</v>
      </c>
      <c r="G7192" s="23" t="str">
        <f aca="false">IF(E7192&gt;0,"ja","nein")</f>
        <v>ja</v>
      </c>
      <c r="H7192" s="26" t="n">
        <v>87.127</v>
      </c>
      <c r="I7192" s="26" t="n">
        <f aca="false">(H7192/10+IF(N7192=2025,Einstellungen!$B$23,Einstellungen!$C$23))*(1+Einstellungen!$B$10)</f>
        <v>30.313703</v>
      </c>
      <c r="J7192" s="25" t="n">
        <f aca="false">E7192*I7192/100</f>
        <v>0.313079924584</v>
      </c>
      <c r="K7192" s="25" t="n">
        <f aca="false">E7192*Einstellungen!$B$5/100</f>
        <v>0.299512</v>
      </c>
      <c r="L7192" s="23" t="str">
        <f aca="false">IF(I7192&lt;Einstellungen!$B$5,"ja","nein")</f>
        <v>nein</v>
      </c>
      <c r="M7192" s="23" t="s">
        <v>132</v>
      </c>
      <c r="N7192" s="23" t="n">
        <v>2025</v>
      </c>
      <c r="O7192" s="23" t="n">
        <v>23</v>
      </c>
    </row>
    <row r="7193" customFormat="false" ht="15" hidden="false" customHeight="false" outlineLevel="0" collapsed="false">
      <c r="A7193" s="22" t="n">
        <v>45992</v>
      </c>
      <c r="B7193" s="23" t="s">
        <v>102</v>
      </c>
      <c r="C7193" s="23" t="s">
        <v>93</v>
      </c>
      <c r="D7193" s="24" t="n">
        <v>446.2</v>
      </c>
      <c r="E7193" s="25" t="n">
        <f aca="false">MAX(D7193,0)/1000</f>
        <v>0.4462</v>
      </c>
      <c r="F7193" s="25" t="n">
        <f aca="false">MAX(-D7193,0)/1000</f>
        <v>0</v>
      </c>
      <c r="G7193" s="23" t="str">
        <f aca="false">IF(E7193&gt;0,"ja","nein")</f>
        <v>ja</v>
      </c>
      <c r="H7193" s="26" t="n">
        <v>87.995</v>
      </c>
      <c r="I7193" s="26" t="n">
        <f aca="false">(H7193/10+IF(N7193=2025,Einstellungen!$B$23,Einstellungen!$C$23))*(1+Einstellungen!$B$10)</f>
        <v>30.416995</v>
      </c>
      <c r="J7193" s="25" t="n">
        <f aca="false">E7193*I7193/100</f>
        <v>0.13572063169</v>
      </c>
      <c r="K7193" s="25" t="n">
        <f aca="false">E7193*Einstellungen!$B$5/100</f>
        <v>0.129398</v>
      </c>
      <c r="L7193" s="23" t="str">
        <f aca="false">IF(I7193&lt;Einstellungen!$B$5,"ja","nein")</f>
        <v>nein</v>
      </c>
      <c r="M7193" s="23" t="s">
        <v>133</v>
      </c>
      <c r="N7193" s="23" t="n">
        <v>2025</v>
      </c>
      <c r="O7193" s="23" t="n">
        <v>0</v>
      </c>
    </row>
    <row r="7194" customFormat="false" ht="15" hidden="false" customHeight="false" outlineLevel="0" collapsed="false">
      <c r="A7194" s="22" t="n">
        <v>45992</v>
      </c>
      <c r="B7194" s="23" t="s">
        <v>107</v>
      </c>
      <c r="C7194" s="23" t="s">
        <v>93</v>
      </c>
      <c r="D7194" s="24" t="n">
        <v>446.5</v>
      </c>
      <c r="E7194" s="25" t="n">
        <f aca="false">MAX(D7194,0)/1000</f>
        <v>0.4465</v>
      </c>
      <c r="F7194" s="25" t="n">
        <f aca="false">MAX(-D7194,0)/1000</f>
        <v>0</v>
      </c>
      <c r="G7194" s="23" t="str">
        <f aca="false">IF(E7194&gt;0,"ja","nein")</f>
        <v>ja</v>
      </c>
      <c r="H7194" s="26" t="n">
        <v>86.023</v>
      </c>
      <c r="I7194" s="26" t="n">
        <f aca="false">(H7194/10+IF(N7194=2025,Einstellungen!$B$23,Einstellungen!$C$23))*(1+Einstellungen!$B$10)</f>
        <v>30.182327</v>
      </c>
      <c r="J7194" s="25" t="n">
        <f aca="false">E7194*I7194/100</f>
        <v>0.134764090055</v>
      </c>
      <c r="K7194" s="25" t="n">
        <f aca="false">E7194*Einstellungen!$B$5/100</f>
        <v>0.129485</v>
      </c>
      <c r="L7194" s="23" t="str">
        <f aca="false">IF(I7194&lt;Einstellungen!$B$5,"ja","nein")</f>
        <v>nein</v>
      </c>
      <c r="M7194" s="23" t="s">
        <v>133</v>
      </c>
      <c r="N7194" s="23" t="n">
        <v>2025</v>
      </c>
      <c r="O7194" s="23" t="n">
        <v>1</v>
      </c>
    </row>
    <row r="7195" customFormat="false" ht="15" hidden="false" customHeight="false" outlineLevel="0" collapsed="false">
      <c r="A7195" s="22" t="n">
        <v>45992</v>
      </c>
      <c r="B7195" s="23" t="s">
        <v>108</v>
      </c>
      <c r="C7195" s="23" t="s">
        <v>93</v>
      </c>
      <c r="D7195" s="24" t="n">
        <v>331.1</v>
      </c>
      <c r="E7195" s="25" t="n">
        <f aca="false">MAX(D7195,0)/1000</f>
        <v>0.3311</v>
      </c>
      <c r="F7195" s="25" t="n">
        <f aca="false">MAX(-D7195,0)/1000</f>
        <v>0</v>
      </c>
      <c r="G7195" s="23" t="str">
        <f aca="false">IF(E7195&gt;0,"ja","nein")</f>
        <v>ja</v>
      </c>
      <c r="H7195" s="26" t="n">
        <v>81.34</v>
      </c>
      <c r="I7195" s="26" t="n">
        <f aca="false">(H7195/10+IF(N7195=2025,Einstellungen!$B$23,Einstellungen!$C$23))*(1+Einstellungen!$B$10)</f>
        <v>29.62505</v>
      </c>
      <c r="J7195" s="25" t="n">
        <f aca="false">E7195*I7195/100</f>
        <v>0.09808854055</v>
      </c>
      <c r="K7195" s="25" t="n">
        <f aca="false">E7195*Einstellungen!$B$5/100</f>
        <v>0.096019</v>
      </c>
      <c r="L7195" s="23" t="str">
        <f aca="false">IF(I7195&lt;Einstellungen!$B$5,"ja","nein")</f>
        <v>nein</v>
      </c>
      <c r="M7195" s="23" t="s">
        <v>133</v>
      </c>
      <c r="N7195" s="23" t="n">
        <v>2025</v>
      </c>
      <c r="O7195" s="23" t="n">
        <v>2</v>
      </c>
    </row>
    <row r="7196" customFormat="false" ht="15" hidden="false" customHeight="false" outlineLevel="0" collapsed="false">
      <c r="A7196" s="22" t="n">
        <v>45992</v>
      </c>
      <c r="B7196" s="23" t="s">
        <v>109</v>
      </c>
      <c r="C7196" s="23" t="s">
        <v>93</v>
      </c>
      <c r="D7196" s="24" t="n">
        <v>328.3</v>
      </c>
      <c r="E7196" s="25" t="n">
        <f aca="false">MAX(D7196,0)/1000</f>
        <v>0.3283</v>
      </c>
      <c r="F7196" s="25" t="n">
        <f aca="false">MAX(-D7196,0)/1000</f>
        <v>0</v>
      </c>
      <c r="G7196" s="23" t="str">
        <f aca="false">IF(E7196&gt;0,"ja","nein")</f>
        <v>ja</v>
      </c>
      <c r="H7196" s="26" t="n">
        <v>85.14</v>
      </c>
      <c r="I7196" s="26" t="n">
        <f aca="false">(H7196/10+IF(N7196=2025,Einstellungen!$B$23,Einstellungen!$C$23))*(1+Einstellungen!$B$10)</f>
        <v>30.07725</v>
      </c>
      <c r="J7196" s="25" t="n">
        <f aca="false">E7196*I7196/100</f>
        <v>0.09874361175</v>
      </c>
      <c r="K7196" s="25" t="n">
        <f aca="false">E7196*Einstellungen!$B$5/100</f>
        <v>0.095207</v>
      </c>
      <c r="L7196" s="23" t="str">
        <f aca="false">IF(I7196&lt;Einstellungen!$B$5,"ja","nein")</f>
        <v>nein</v>
      </c>
      <c r="M7196" s="23" t="s">
        <v>133</v>
      </c>
      <c r="N7196" s="23" t="n">
        <v>2025</v>
      </c>
      <c r="O7196" s="23" t="n">
        <v>3</v>
      </c>
    </row>
    <row r="7197" customFormat="false" ht="15" hidden="false" customHeight="false" outlineLevel="0" collapsed="false">
      <c r="A7197" s="22" t="n">
        <v>45992</v>
      </c>
      <c r="B7197" s="23" t="s">
        <v>110</v>
      </c>
      <c r="C7197" s="23" t="s">
        <v>93</v>
      </c>
      <c r="D7197" s="24" t="n">
        <v>314.4</v>
      </c>
      <c r="E7197" s="25" t="n">
        <f aca="false">MAX(D7197,0)/1000</f>
        <v>0.3144</v>
      </c>
      <c r="F7197" s="25" t="n">
        <f aca="false">MAX(-D7197,0)/1000</f>
        <v>0</v>
      </c>
      <c r="G7197" s="23" t="str">
        <f aca="false">IF(E7197&gt;0,"ja","nein")</f>
        <v>ja</v>
      </c>
      <c r="H7197" s="26" t="n">
        <v>80.257</v>
      </c>
      <c r="I7197" s="26" t="n">
        <f aca="false">(H7197/10+IF(N7197=2025,Einstellungen!$B$23,Einstellungen!$C$23))*(1+Einstellungen!$B$10)</f>
        <v>29.496173</v>
      </c>
      <c r="J7197" s="25" t="n">
        <f aca="false">E7197*I7197/100</f>
        <v>0.092735967912</v>
      </c>
      <c r="K7197" s="25" t="n">
        <f aca="false">E7197*Einstellungen!$B$5/100</f>
        <v>0.091176</v>
      </c>
      <c r="L7197" s="23" t="str">
        <f aca="false">IF(I7197&lt;Einstellungen!$B$5,"ja","nein")</f>
        <v>nein</v>
      </c>
      <c r="M7197" s="23" t="s">
        <v>133</v>
      </c>
      <c r="N7197" s="23" t="n">
        <v>2025</v>
      </c>
      <c r="O7197" s="23" t="n">
        <v>4</v>
      </c>
    </row>
    <row r="7198" customFormat="false" ht="15" hidden="false" customHeight="false" outlineLevel="0" collapsed="false">
      <c r="A7198" s="22" t="n">
        <v>45992</v>
      </c>
      <c r="B7198" s="23" t="s">
        <v>111</v>
      </c>
      <c r="C7198" s="23" t="s">
        <v>93</v>
      </c>
      <c r="D7198" s="24" t="n">
        <v>289.4</v>
      </c>
      <c r="E7198" s="25" t="n">
        <f aca="false">MAX(D7198,0)/1000</f>
        <v>0.2894</v>
      </c>
      <c r="F7198" s="25" t="n">
        <f aca="false">MAX(-D7198,0)/1000</f>
        <v>0</v>
      </c>
      <c r="G7198" s="23" t="str">
        <f aca="false">IF(E7198&gt;0,"ja","nein")</f>
        <v>ja</v>
      </c>
      <c r="H7198" s="26" t="n">
        <v>88.745</v>
      </c>
      <c r="I7198" s="26" t="n">
        <f aca="false">(H7198/10+IF(N7198=2025,Einstellungen!$B$23,Einstellungen!$C$23))*(1+Einstellungen!$B$10)</f>
        <v>30.506245</v>
      </c>
      <c r="J7198" s="25" t="n">
        <f aca="false">E7198*I7198/100</f>
        <v>0.08828507303</v>
      </c>
      <c r="K7198" s="25" t="n">
        <f aca="false">E7198*Einstellungen!$B$5/100</f>
        <v>0.083926</v>
      </c>
      <c r="L7198" s="23" t="str">
        <f aca="false">IF(I7198&lt;Einstellungen!$B$5,"ja","nein")</f>
        <v>nein</v>
      </c>
      <c r="M7198" s="23" t="s">
        <v>133</v>
      </c>
      <c r="N7198" s="23" t="n">
        <v>2025</v>
      </c>
      <c r="O7198" s="23" t="n">
        <v>5</v>
      </c>
    </row>
    <row r="7199" customFormat="false" ht="15" hidden="false" customHeight="false" outlineLevel="0" collapsed="false">
      <c r="A7199" s="22" t="n">
        <v>45992</v>
      </c>
      <c r="B7199" s="23" t="s">
        <v>112</v>
      </c>
      <c r="C7199" s="23" t="s">
        <v>93</v>
      </c>
      <c r="D7199" s="24" t="n">
        <v>296</v>
      </c>
      <c r="E7199" s="25" t="n">
        <f aca="false">MAX(D7199,0)/1000</f>
        <v>0.296</v>
      </c>
      <c r="F7199" s="25" t="n">
        <f aca="false">MAX(-D7199,0)/1000</f>
        <v>0</v>
      </c>
      <c r="G7199" s="23" t="str">
        <f aca="false">IF(E7199&gt;0,"ja","nein")</f>
        <v>ja</v>
      </c>
      <c r="H7199" s="26" t="n">
        <v>88.625</v>
      </c>
      <c r="I7199" s="26" t="n">
        <f aca="false">(H7199/10+IF(N7199=2025,Einstellungen!$B$23,Einstellungen!$C$23))*(1+Einstellungen!$B$10)</f>
        <v>30.491965</v>
      </c>
      <c r="J7199" s="25" t="n">
        <f aca="false">E7199*I7199/100</f>
        <v>0.0902562164</v>
      </c>
      <c r="K7199" s="25" t="n">
        <f aca="false">E7199*Einstellungen!$B$5/100</f>
        <v>0.08584</v>
      </c>
      <c r="L7199" s="23" t="str">
        <f aca="false">IF(I7199&lt;Einstellungen!$B$5,"ja","nein")</f>
        <v>nein</v>
      </c>
      <c r="M7199" s="23" t="s">
        <v>133</v>
      </c>
      <c r="N7199" s="23" t="n">
        <v>2025</v>
      </c>
      <c r="O7199" s="23" t="n">
        <v>6</v>
      </c>
    </row>
    <row r="7200" customFormat="false" ht="15" hidden="false" customHeight="false" outlineLevel="0" collapsed="false">
      <c r="A7200" s="22" t="n">
        <v>45992</v>
      </c>
      <c r="B7200" s="23" t="s">
        <v>113</v>
      </c>
      <c r="C7200" s="23" t="s">
        <v>93</v>
      </c>
      <c r="D7200" s="24" t="n">
        <v>399.6</v>
      </c>
      <c r="E7200" s="25" t="n">
        <f aca="false">MAX(D7200,0)/1000</f>
        <v>0.3996</v>
      </c>
      <c r="F7200" s="25" t="n">
        <f aca="false">MAX(-D7200,0)/1000</f>
        <v>0</v>
      </c>
      <c r="G7200" s="23" t="str">
        <f aca="false">IF(E7200&gt;0,"ja","nein")</f>
        <v>ja</v>
      </c>
      <c r="H7200" s="26" t="n">
        <v>127.86</v>
      </c>
      <c r="I7200" s="26" t="n">
        <f aca="false">(H7200/10+IF(N7200=2025,Einstellungen!$B$23,Einstellungen!$C$23))*(1+Einstellungen!$B$10)</f>
        <v>35.16093</v>
      </c>
      <c r="J7200" s="25" t="n">
        <f aca="false">E7200*I7200/100</f>
        <v>0.14050307628</v>
      </c>
      <c r="K7200" s="25" t="n">
        <f aca="false">E7200*Einstellungen!$B$5/100</f>
        <v>0.115884</v>
      </c>
      <c r="L7200" s="23" t="str">
        <f aca="false">IF(I7200&lt;Einstellungen!$B$5,"ja","nein")</f>
        <v>nein</v>
      </c>
      <c r="M7200" s="23" t="s">
        <v>133</v>
      </c>
      <c r="N7200" s="23" t="n">
        <v>2025</v>
      </c>
      <c r="O7200" s="23" t="n">
        <v>7</v>
      </c>
    </row>
    <row r="7201" customFormat="false" ht="15" hidden="false" customHeight="false" outlineLevel="0" collapsed="false">
      <c r="A7201" s="22" t="n">
        <v>45992</v>
      </c>
      <c r="B7201" s="23" t="s">
        <v>114</v>
      </c>
      <c r="C7201" s="23" t="s">
        <v>93</v>
      </c>
      <c r="D7201" s="24" t="n">
        <v>377.4</v>
      </c>
      <c r="E7201" s="25" t="n">
        <f aca="false">MAX(D7201,0)/1000</f>
        <v>0.3774</v>
      </c>
      <c r="F7201" s="25" t="n">
        <f aca="false">MAX(-D7201,0)/1000</f>
        <v>0</v>
      </c>
      <c r="G7201" s="23" t="str">
        <f aca="false">IF(E7201&gt;0,"ja","nein")</f>
        <v>ja</v>
      </c>
      <c r="H7201" s="26" t="n">
        <v>139.333</v>
      </c>
      <c r="I7201" s="26" t="n">
        <f aca="false">(H7201/10+IF(N7201=2025,Einstellungen!$B$23,Einstellungen!$C$23))*(1+Einstellungen!$B$10)</f>
        <v>36.526217</v>
      </c>
      <c r="J7201" s="25" t="n">
        <f aca="false">E7201*I7201/100</f>
        <v>0.137849942958</v>
      </c>
      <c r="K7201" s="25" t="n">
        <f aca="false">E7201*Einstellungen!$B$5/100</f>
        <v>0.109446</v>
      </c>
      <c r="L7201" s="23" t="str">
        <f aca="false">IF(I7201&lt;Einstellungen!$B$5,"ja","nein")</f>
        <v>nein</v>
      </c>
      <c r="M7201" s="23" t="s">
        <v>133</v>
      </c>
      <c r="N7201" s="23" t="n">
        <v>2025</v>
      </c>
      <c r="O7201" s="23" t="n">
        <v>8</v>
      </c>
    </row>
    <row r="7202" customFormat="false" ht="15" hidden="false" customHeight="false" outlineLevel="0" collapsed="false">
      <c r="A7202" s="22" t="n">
        <v>45992</v>
      </c>
      <c r="B7202" s="23" t="s">
        <v>115</v>
      </c>
      <c r="C7202" s="23" t="s">
        <v>93</v>
      </c>
      <c r="D7202" s="24" t="n">
        <v>-18.7</v>
      </c>
      <c r="E7202" s="25" t="n">
        <f aca="false">MAX(D7202,0)/1000</f>
        <v>0</v>
      </c>
      <c r="F7202" s="25" t="n">
        <f aca="false">MAX(-D7202,0)/1000</f>
        <v>0.0187</v>
      </c>
      <c r="G7202" s="23" t="str">
        <f aca="false">IF(E7202&gt;0,"ja","nein")</f>
        <v>nein</v>
      </c>
      <c r="H7202" s="26" t="n">
        <v>105.095</v>
      </c>
      <c r="I7202" s="26" t="n">
        <f aca="false">(H7202/10+IF(N7202=2025,Einstellungen!$B$23,Einstellungen!$C$23))*(1+Einstellungen!$B$10)</f>
        <v>32.451895</v>
      </c>
      <c r="J7202" s="25" t="n">
        <f aca="false">E7202*I7202/100</f>
        <v>0</v>
      </c>
      <c r="K7202" s="25" t="n">
        <f aca="false">E7202*Einstellungen!$B$5/100</f>
        <v>0</v>
      </c>
      <c r="L7202" s="23" t="str">
        <f aca="false">IF(I7202&lt;Einstellungen!$B$5,"ja","nein")</f>
        <v>nein</v>
      </c>
      <c r="M7202" s="23" t="s">
        <v>133</v>
      </c>
      <c r="N7202" s="23" t="n">
        <v>2025</v>
      </c>
      <c r="O7202" s="23" t="n">
        <v>9</v>
      </c>
    </row>
    <row r="7203" customFormat="false" ht="15" hidden="false" customHeight="false" outlineLevel="0" collapsed="false">
      <c r="A7203" s="22" t="n">
        <v>45992</v>
      </c>
      <c r="B7203" s="23" t="s">
        <v>116</v>
      </c>
      <c r="C7203" s="23" t="s">
        <v>93</v>
      </c>
      <c r="D7203" s="24" t="n">
        <v>-474.4</v>
      </c>
      <c r="E7203" s="25" t="n">
        <f aca="false">MAX(D7203,0)/1000</f>
        <v>0</v>
      </c>
      <c r="F7203" s="25" t="n">
        <f aca="false">MAX(-D7203,0)/1000</f>
        <v>0.4744</v>
      </c>
      <c r="G7203" s="23" t="str">
        <f aca="false">IF(E7203&gt;0,"ja","nein")</f>
        <v>nein</v>
      </c>
      <c r="H7203" s="26" t="n">
        <v>93.733</v>
      </c>
      <c r="I7203" s="26" t="n">
        <f aca="false">(H7203/10+IF(N7203=2025,Einstellungen!$B$23,Einstellungen!$C$23))*(1+Einstellungen!$B$10)</f>
        <v>31.099817</v>
      </c>
      <c r="J7203" s="25" t="n">
        <f aca="false">E7203*I7203/100</f>
        <v>0</v>
      </c>
      <c r="K7203" s="25" t="n">
        <f aca="false">E7203*Einstellungen!$B$5/100</f>
        <v>0</v>
      </c>
      <c r="L7203" s="23" t="str">
        <f aca="false">IF(I7203&lt;Einstellungen!$B$5,"ja","nein")</f>
        <v>nein</v>
      </c>
      <c r="M7203" s="23" t="s">
        <v>133</v>
      </c>
      <c r="N7203" s="23" t="n">
        <v>2025</v>
      </c>
      <c r="O7203" s="23" t="n">
        <v>10</v>
      </c>
    </row>
    <row r="7204" customFormat="false" ht="15" hidden="false" customHeight="false" outlineLevel="0" collapsed="false">
      <c r="A7204" s="22" t="n">
        <v>45992</v>
      </c>
      <c r="B7204" s="23" t="s">
        <v>117</v>
      </c>
      <c r="C7204" s="23" t="s">
        <v>93</v>
      </c>
      <c r="D7204" s="24" t="n">
        <v>-564.3</v>
      </c>
      <c r="E7204" s="25" t="n">
        <f aca="false">MAX(D7204,0)/1000</f>
        <v>0</v>
      </c>
      <c r="F7204" s="25" t="n">
        <f aca="false">MAX(-D7204,0)/1000</f>
        <v>0.5643</v>
      </c>
      <c r="G7204" s="23" t="str">
        <f aca="false">IF(E7204&gt;0,"ja","nein")</f>
        <v>nein</v>
      </c>
      <c r="H7204" s="26" t="n">
        <v>85.96</v>
      </c>
      <c r="I7204" s="26" t="n">
        <f aca="false">(H7204/10+IF(N7204=2025,Einstellungen!$B$23,Einstellungen!$C$23))*(1+Einstellungen!$B$10)</f>
        <v>30.17483</v>
      </c>
      <c r="J7204" s="25" t="n">
        <f aca="false">E7204*I7204/100</f>
        <v>0</v>
      </c>
      <c r="K7204" s="25" t="n">
        <f aca="false">E7204*Einstellungen!$B$5/100</f>
        <v>0</v>
      </c>
      <c r="L7204" s="23" t="str">
        <f aca="false">IF(I7204&lt;Einstellungen!$B$5,"ja","nein")</f>
        <v>nein</v>
      </c>
      <c r="M7204" s="23" t="s">
        <v>133</v>
      </c>
      <c r="N7204" s="23" t="n">
        <v>2025</v>
      </c>
      <c r="O7204" s="23" t="n">
        <v>11</v>
      </c>
    </row>
    <row r="7205" customFormat="false" ht="15" hidden="false" customHeight="false" outlineLevel="0" collapsed="false">
      <c r="A7205" s="22" t="n">
        <v>45992</v>
      </c>
      <c r="B7205" s="23" t="s">
        <v>118</v>
      </c>
      <c r="C7205" s="23" t="s">
        <v>93</v>
      </c>
      <c r="D7205" s="24" t="n">
        <v>-234.6</v>
      </c>
      <c r="E7205" s="25" t="n">
        <f aca="false">MAX(D7205,0)/1000</f>
        <v>0</v>
      </c>
      <c r="F7205" s="25" t="n">
        <f aca="false">MAX(-D7205,0)/1000</f>
        <v>0.2346</v>
      </c>
      <c r="G7205" s="23" t="str">
        <f aca="false">IF(E7205&gt;0,"ja","nein")</f>
        <v>nein</v>
      </c>
      <c r="H7205" s="26" t="n">
        <v>85.018</v>
      </c>
      <c r="I7205" s="26" t="n">
        <f aca="false">(H7205/10+IF(N7205=2025,Einstellungen!$B$23,Einstellungen!$C$23))*(1+Einstellungen!$B$10)</f>
        <v>30.062732</v>
      </c>
      <c r="J7205" s="25" t="n">
        <f aca="false">E7205*I7205/100</f>
        <v>0</v>
      </c>
      <c r="K7205" s="25" t="n">
        <f aca="false">E7205*Einstellungen!$B$5/100</f>
        <v>0</v>
      </c>
      <c r="L7205" s="23" t="str">
        <f aca="false">IF(I7205&lt;Einstellungen!$B$5,"ja","nein")</f>
        <v>nein</v>
      </c>
      <c r="M7205" s="23" t="s">
        <v>133</v>
      </c>
      <c r="N7205" s="23" t="n">
        <v>2025</v>
      </c>
      <c r="O7205" s="23" t="n">
        <v>12</v>
      </c>
    </row>
    <row r="7206" customFormat="false" ht="15" hidden="false" customHeight="false" outlineLevel="0" collapsed="false">
      <c r="A7206" s="22" t="n">
        <v>45992</v>
      </c>
      <c r="B7206" s="23" t="s">
        <v>119</v>
      </c>
      <c r="C7206" s="23" t="s">
        <v>93</v>
      </c>
      <c r="D7206" s="24" t="n">
        <v>-419.5</v>
      </c>
      <c r="E7206" s="25" t="n">
        <f aca="false">MAX(D7206,0)/1000</f>
        <v>0</v>
      </c>
      <c r="F7206" s="25" t="n">
        <f aca="false">MAX(-D7206,0)/1000</f>
        <v>0.4195</v>
      </c>
      <c r="G7206" s="23" t="str">
        <f aca="false">IF(E7206&gt;0,"ja","nein")</f>
        <v>nein</v>
      </c>
      <c r="H7206" s="26" t="n">
        <v>90.07</v>
      </c>
      <c r="I7206" s="26" t="n">
        <f aca="false">(H7206/10+IF(N7206=2025,Einstellungen!$B$23,Einstellungen!$C$23))*(1+Einstellungen!$B$10)</f>
        <v>30.66392</v>
      </c>
      <c r="J7206" s="25" t="n">
        <f aca="false">E7206*I7206/100</f>
        <v>0</v>
      </c>
      <c r="K7206" s="25" t="n">
        <f aca="false">E7206*Einstellungen!$B$5/100</f>
        <v>0</v>
      </c>
      <c r="L7206" s="23" t="str">
        <f aca="false">IF(I7206&lt;Einstellungen!$B$5,"ja","nein")</f>
        <v>nein</v>
      </c>
      <c r="M7206" s="23" t="s">
        <v>133</v>
      </c>
      <c r="N7206" s="23" t="n">
        <v>2025</v>
      </c>
      <c r="O7206" s="23" t="n">
        <v>13</v>
      </c>
    </row>
    <row r="7207" customFormat="false" ht="15" hidden="false" customHeight="false" outlineLevel="0" collapsed="false">
      <c r="A7207" s="22" t="n">
        <v>45992</v>
      </c>
      <c r="B7207" s="23" t="s">
        <v>120</v>
      </c>
      <c r="C7207" s="23" t="s">
        <v>93</v>
      </c>
      <c r="D7207" s="24" t="n">
        <v>-513.1</v>
      </c>
      <c r="E7207" s="25" t="n">
        <f aca="false">MAX(D7207,0)/1000</f>
        <v>0</v>
      </c>
      <c r="F7207" s="25" t="n">
        <f aca="false">MAX(-D7207,0)/1000</f>
        <v>0.5131</v>
      </c>
      <c r="G7207" s="23" t="str">
        <f aca="false">IF(E7207&gt;0,"ja","nein")</f>
        <v>nein</v>
      </c>
      <c r="H7207" s="26" t="n">
        <v>107.218</v>
      </c>
      <c r="I7207" s="26" t="n">
        <f aca="false">(H7207/10+IF(N7207=2025,Einstellungen!$B$23,Einstellungen!$C$23))*(1+Einstellungen!$B$10)</f>
        <v>32.704532</v>
      </c>
      <c r="J7207" s="25" t="n">
        <f aca="false">E7207*I7207/100</f>
        <v>0</v>
      </c>
      <c r="K7207" s="25" t="n">
        <f aca="false">E7207*Einstellungen!$B$5/100</f>
        <v>0</v>
      </c>
      <c r="L7207" s="23" t="str">
        <f aca="false">IF(I7207&lt;Einstellungen!$B$5,"ja","nein")</f>
        <v>nein</v>
      </c>
      <c r="M7207" s="23" t="s">
        <v>133</v>
      </c>
      <c r="N7207" s="23" t="n">
        <v>2025</v>
      </c>
      <c r="O7207" s="23" t="n">
        <v>14</v>
      </c>
    </row>
    <row r="7208" customFormat="false" ht="15" hidden="false" customHeight="false" outlineLevel="0" collapsed="false">
      <c r="A7208" s="22" t="n">
        <v>45992</v>
      </c>
      <c r="B7208" s="23" t="s">
        <v>104</v>
      </c>
      <c r="C7208" s="23" t="s">
        <v>93</v>
      </c>
      <c r="D7208" s="24" t="n">
        <v>-25.5</v>
      </c>
      <c r="E7208" s="25" t="n">
        <f aca="false">MAX(D7208,0)/1000</f>
        <v>0</v>
      </c>
      <c r="F7208" s="25" t="n">
        <f aca="false">MAX(-D7208,0)/1000</f>
        <v>0.0255</v>
      </c>
      <c r="G7208" s="23" t="str">
        <f aca="false">IF(E7208&gt;0,"ja","nein")</f>
        <v>nein</v>
      </c>
      <c r="H7208" s="26" t="n">
        <v>120.323</v>
      </c>
      <c r="I7208" s="26" t="n">
        <f aca="false">(H7208/10+IF(N7208=2025,Einstellungen!$B$23,Einstellungen!$C$23))*(1+Einstellungen!$B$10)</f>
        <v>34.264027</v>
      </c>
      <c r="J7208" s="25" t="n">
        <f aca="false">E7208*I7208/100</f>
        <v>0</v>
      </c>
      <c r="K7208" s="25" t="n">
        <f aca="false">E7208*Einstellungen!$B$5/100</f>
        <v>0</v>
      </c>
      <c r="L7208" s="23" t="str">
        <f aca="false">IF(I7208&lt;Einstellungen!$B$5,"ja","nein")</f>
        <v>nein</v>
      </c>
      <c r="M7208" s="23" t="s">
        <v>133</v>
      </c>
      <c r="N7208" s="23" t="n">
        <v>2025</v>
      </c>
      <c r="O7208" s="23" t="n">
        <v>15</v>
      </c>
    </row>
    <row r="7209" customFormat="false" ht="15" hidden="false" customHeight="false" outlineLevel="0" collapsed="false">
      <c r="A7209" s="22" t="n">
        <v>45992</v>
      </c>
      <c r="B7209" s="23" t="s">
        <v>105</v>
      </c>
      <c r="C7209" s="23" t="s">
        <v>93</v>
      </c>
      <c r="D7209" s="24" t="n">
        <v>-26.6</v>
      </c>
      <c r="E7209" s="25" t="n">
        <f aca="false">MAX(D7209,0)/1000</f>
        <v>0</v>
      </c>
      <c r="F7209" s="25" t="n">
        <f aca="false">MAX(-D7209,0)/1000</f>
        <v>0.0266</v>
      </c>
      <c r="G7209" s="23" t="str">
        <f aca="false">IF(E7209&gt;0,"ja","nein")</f>
        <v>nein</v>
      </c>
      <c r="H7209" s="26" t="n">
        <v>112.965</v>
      </c>
      <c r="I7209" s="26" t="n">
        <f aca="false">(H7209/10+IF(N7209=2025,Einstellungen!$B$23,Einstellungen!$C$23))*(1+Einstellungen!$B$10)</f>
        <v>33.388425</v>
      </c>
      <c r="J7209" s="25" t="n">
        <f aca="false">E7209*I7209/100</f>
        <v>0</v>
      </c>
      <c r="K7209" s="25" t="n">
        <f aca="false">E7209*Einstellungen!$B$5/100</f>
        <v>0</v>
      </c>
      <c r="L7209" s="23" t="str">
        <f aca="false">IF(I7209&lt;Einstellungen!$B$5,"ja","nein")</f>
        <v>nein</v>
      </c>
      <c r="M7209" s="23" t="s">
        <v>133</v>
      </c>
      <c r="N7209" s="23" t="n">
        <v>2025</v>
      </c>
      <c r="O7209" s="23" t="n">
        <v>16</v>
      </c>
    </row>
    <row r="7210" customFormat="false" ht="15" hidden="false" customHeight="false" outlineLevel="0" collapsed="false">
      <c r="A7210" s="22" t="n">
        <v>45992</v>
      </c>
      <c r="B7210" s="23" t="s">
        <v>97</v>
      </c>
      <c r="C7210" s="23" t="s">
        <v>93</v>
      </c>
      <c r="D7210" s="24" t="n">
        <v>-3.2</v>
      </c>
      <c r="E7210" s="25" t="n">
        <f aca="false">MAX(D7210,0)/1000</f>
        <v>0</v>
      </c>
      <c r="F7210" s="25" t="n">
        <f aca="false">MAX(-D7210,0)/1000</f>
        <v>0.0032</v>
      </c>
      <c r="G7210" s="23" t="str">
        <f aca="false">IF(E7210&gt;0,"ja","nein")</f>
        <v>nein</v>
      </c>
      <c r="H7210" s="26" t="n">
        <v>94.412</v>
      </c>
      <c r="I7210" s="26" t="n">
        <f aca="false">(H7210/10+IF(N7210=2025,Einstellungen!$B$23,Einstellungen!$C$23))*(1+Einstellungen!$B$10)</f>
        <v>31.180618</v>
      </c>
      <c r="J7210" s="25" t="n">
        <f aca="false">E7210*I7210/100</f>
        <v>0</v>
      </c>
      <c r="K7210" s="25" t="n">
        <f aca="false">E7210*Einstellungen!$B$5/100</f>
        <v>0</v>
      </c>
      <c r="L7210" s="23" t="str">
        <f aca="false">IF(I7210&lt;Einstellungen!$B$5,"ja","nein")</f>
        <v>nein</v>
      </c>
      <c r="M7210" s="23" t="s">
        <v>133</v>
      </c>
      <c r="N7210" s="23" t="n">
        <v>2025</v>
      </c>
      <c r="O7210" s="23" t="n">
        <v>17</v>
      </c>
    </row>
    <row r="7211" customFormat="false" ht="15" hidden="false" customHeight="false" outlineLevel="0" collapsed="false">
      <c r="A7211" s="22" t="n">
        <v>45992</v>
      </c>
      <c r="B7211" s="23" t="s">
        <v>99</v>
      </c>
      <c r="C7211" s="23" t="s">
        <v>93</v>
      </c>
      <c r="D7211" s="24" t="n">
        <v>-59.4</v>
      </c>
      <c r="E7211" s="25" t="n">
        <f aca="false">MAX(D7211,0)/1000</f>
        <v>0</v>
      </c>
      <c r="F7211" s="25" t="n">
        <f aca="false">MAX(-D7211,0)/1000</f>
        <v>0.0594</v>
      </c>
      <c r="G7211" s="23" t="str">
        <f aca="false">IF(E7211&gt;0,"ja","nein")</f>
        <v>nein</v>
      </c>
      <c r="H7211" s="26" t="n">
        <v>88.993</v>
      </c>
      <c r="I7211" s="26" t="n">
        <f aca="false">(H7211/10+IF(N7211=2025,Einstellungen!$B$23,Einstellungen!$C$23))*(1+Einstellungen!$B$10)</f>
        <v>30.535757</v>
      </c>
      <c r="J7211" s="25" t="n">
        <f aca="false">E7211*I7211/100</f>
        <v>0</v>
      </c>
      <c r="K7211" s="25" t="n">
        <f aca="false">E7211*Einstellungen!$B$5/100</f>
        <v>0</v>
      </c>
      <c r="L7211" s="23" t="str">
        <f aca="false">IF(I7211&lt;Einstellungen!$B$5,"ja","nein")</f>
        <v>nein</v>
      </c>
      <c r="M7211" s="23" t="s">
        <v>133</v>
      </c>
      <c r="N7211" s="23" t="n">
        <v>2025</v>
      </c>
      <c r="O7211" s="23" t="n">
        <v>18</v>
      </c>
    </row>
    <row r="7212" customFormat="false" ht="15" hidden="false" customHeight="false" outlineLevel="0" collapsed="false">
      <c r="A7212" s="22" t="n">
        <v>45992</v>
      </c>
      <c r="B7212" s="23" t="s">
        <v>100</v>
      </c>
      <c r="C7212" s="23" t="s">
        <v>93</v>
      </c>
      <c r="D7212" s="24" t="n">
        <v>31.9</v>
      </c>
      <c r="E7212" s="25" t="n">
        <f aca="false">MAX(D7212,0)/1000</f>
        <v>0.0319</v>
      </c>
      <c r="F7212" s="25" t="n">
        <f aca="false">MAX(-D7212,0)/1000</f>
        <v>0</v>
      </c>
      <c r="G7212" s="23" t="str">
        <f aca="false">IF(E7212&gt;0,"ja","nein")</f>
        <v>ja</v>
      </c>
      <c r="H7212" s="26" t="n">
        <v>86.767</v>
      </c>
      <c r="I7212" s="26" t="n">
        <f aca="false">(H7212/10+IF(N7212=2025,Einstellungen!$B$23,Einstellungen!$C$23))*(1+Einstellungen!$B$10)</f>
        <v>30.270863</v>
      </c>
      <c r="J7212" s="25" t="n">
        <f aca="false">E7212*I7212/100</f>
        <v>0.009656405297</v>
      </c>
      <c r="K7212" s="25" t="n">
        <f aca="false">E7212*Einstellungen!$B$5/100</f>
        <v>0.009251</v>
      </c>
      <c r="L7212" s="23" t="str">
        <f aca="false">IF(I7212&lt;Einstellungen!$B$5,"ja","nein")</f>
        <v>nein</v>
      </c>
      <c r="M7212" s="23" t="s">
        <v>133</v>
      </c>
      <c r="N7212" s="23" t="n">
        <v>2025</v>
      </c>
      <c r="O7212" s="23" t="n">
        <v>19</v>
      </c>
    </row>
    <row r="7213" customFormat="false" ht="15" hidden="false" customHeight="false" outlineLevel="0" collapsed="false">
      <c r="A7213" s="22" t="n">
        <v>45992</v>
      </c>
      <c r="B7213" s="23" t="s">
        <v>92</v>
      </c>
      <c r="C7213" s="23" t="s">
        <v>93</v>
      </c>
      <c r="D7213" s="24" t="n">
        <v>-20.2</v>
      </c>
      <c r="E7213" s="25" t="n">
        <f aca="false">MAX(D7213,0)/1000</f>
        <v>0</v>
      </c>
      <c r="F7213" s="25" t="n">
        <f aca="false">MAX(-D7213,0)/1000</f>
        <v>0.0202</v>
      </c>
      <c r="G7213" s="23" t="str">
        <f aca="false">IF(E7213&gt;0,"ja","nein")</f>
        <v>nein</v>
      </c>
      <c r="H7213" s="26" t="n">
        <v>82.3</v>
      </c>
      <c r="I7213" s="26" t="n">
        <f aca="false">(H7213/10+IF(N7213=2025,Einstellungen!$B$23,Einstellungen!$C$23))*(1+Einstellungen!$B$10)</f>
        <v>29.73929</v>
      </c>
      <c r="J7213" s="25" t="n">
        <f aca="false">E7213*I7213/100</f>
        <v>0</v>
      </c>
      <c r="K7213" s="25" t="n">
        <f aca="false">E7213*Einstellungen!$B$5/100</f>
        <v>0</v>
      </c>
      <c r="L7213" s="23" t="str">
        <f aca="false">IF(I7213&lt;Einstellungen!$B$5,"ja","nein")</f>
        <v>nein</v>
      </c>
      <c r="M7213" s="23" t="s">
        <v>133</v>
      </c>
      <c r="N7213" s="23" t="n">
        <v>2025</v>
      </c>
      <c r="O7213" s="23" t="n">
        <v>20</v>
      </c>
    </row>
    <row r="7214" customFormat="false" ht="15" hidden="false" customHeight="false" outlineLevel="0" collapsed="false">
      <c r="A7214" s="22" t="n">
        <v>45992</v>
      </c>
      <c r="B7214" s="23" t="s">
        <v>95</v>
      </c>
      <c r="C7214" s="23" t="s">
        <v>93</v>
      </c>
      <c r="D7214" s="24" t="n">
        <v>90.8</v>
      </c>
      <c r="E7214" s="25" t="n">
        <f aca="false">MAX(D7214,0)/1000</f>
        <v>0.0908</v>
      </c>
      <c r="F7214" s="25" t="n">
        <f aca="false">MAX(-D7214,0)/1000</f>
        <v>0</v>
      </c>
      <c r="G7214" s="23" t="str">
        <f aca="false">IF(E7214&gt;0,"ja","nein")</f>
        <v>ja</v>
      </c>
      <c r="H7214" s="26" t="n">
        <v>75.95</v>
      </c>
      <c r="I7214" s="26" t="n">
        <f aca="false">(H7214/10+IF(N7214=2025,Einstellungen!$B$23,Einstellungen!$C$23))*(1+Einstellungen!$B$10)</f>
        <v>28.98364</v>
      </c>
      <c r="J7214" s="25" t="n">
        <f aca="false">E7214*I7214/100</f>
        <v>0.02631714512</v>
      </c>
      <c r="K7214" s="25" t="n">
        <f aca="false">E7214*Einstellungen!$B$5/100</f>
        <v>0.026332</v>
      </c>
      <c r="L7214" s="23" t="str">
        <f aca="false">IF(I7214&lt;Einstellungen!$B$5,"ja","nein")</f>
        <v>ja</v>
      </c>
      <c r="M7214" s="23" t="s">
        <v>133</v>
      </c>
      <c r="N7214" s="23" t="n">
        <v>2025</v>
      </c>
      <c r="O7214" s="23" t="n">
        <v>21</v>
      </c>
    </row>
    <row r="7215" customFormat="false" ht="15" hidden="false" customHeight="false" outlineLevel="0" collapsed="false">
      <c r="A7215" s="22" t="n">
        <v>45992</v>
      </c>
      <c r="B7215" s="23" t="s">
        <v>96</v>
      </c>
      <c r="C7215" s="23" t="s">
        <v>93</v>
      </c>
      <c r="D7215" s="24" t="n">
        <v>29.4</v>
      </c>
      <c r="E7215" s="25" t="n">
        <f aca="false">MAX(D7215,0)/1000</f>
        <v>0.0294</v>
      </c>
      <c r="F7215" s="25" t="n">
        <f aca="false">MAX(-D7215,0)/1000</f>
        <v>0</v>
      </c>
      <c r="G7215" s="23" t="str">
        <f aca="false">IF(E7215&gt;0,"ja","nein")</f>
        <v>ja</v>
      </c>
      <c r="H7215" s="26" t="n">
        <v>76.43</v>
      </c>
      <c r="I7215" s="26" t="n">
        <f aca="false">(H7215/10+IF(N7215=2025,Einstellungen!$B$23,Einstellungen!$C$23))*(1+Einstellungen!$B$10)</f>
        <v>29.04076</v>
      </c>
      <c r="J7215" s="25" t="n">
        <f aca="false">E7215*I7215/100</f>
        <v>0.00853798344</v>
      </c>
      <c r="K7215" s="25" t="n">
        <f aca="false">E7215*Einstellungen!$B$5/100</f>
        <v>0.008526</v>
      </c>
      <c r="L7215" s="23" t="str">
        <f aca="false">IF(I7215&lt;Einstellungen!$B$5,"ja","nein")</f>
        <v>nein</v>
      </c>
      <c r="M7215" s="23" t="s">
        <v>133</v>
      </c>
      <c r="N7215" s="23" t="n">
        <v>2025</v>
      </c>
      <c r="O7215" s="23" t="n">
        <v>22</v>
      </c>
    </row>
    <row r="7216" customFormat="false" ht="15" hidden="false" customHeight="false" outlineLevel="0" collapsed="false">
      <c r="A7216" s="22" t="n">
        <v>45992</v>
      </c>
      <c r="B7216" s="23" t="s">
        <v>101</v>
      </c>
      <c r="C7216" s="23" t="s">
        <v>93</v>
      </c>
      <c r="D7216" s="24" t="n">
        <v>22.1</v>
      </c>
      <c r="E7216" s="25" t="n">
        <f aca="false">MAX(D7216,0)/1000</f>
        <v>0.0221</v>
      </c>
      <c r="F7216" s="25" t="n">
        <f aca="false">MAX(-D7216,0)/1000</f>
        <v>0</v>
      </c>
      <c r="G7216" s="23" t="str">
        <f aca="false">IF(E7216&gt;0,"ja","nein")</f>
        <v>ja</v>
      </c>
      <c r="H7216" s="26" t="n">
        <v>71.803</v>
      </c>
      <c r="I7216" s="26" t="n">
        <f aca="false">(H7216/10+IF(N7216=2025,Einstellungen!$B$23,Einstellungen!$C$23))*(1+Einstellungen!$B$10)</f>
        <v>28.490147</v>
      </c>
      <c r="J7216" s="25" t="n">
        <f aca="false">E7216*I7216/100</f>
        <v>0.006296322487</v>
      </c>
      <c r="K7216" s="25" t="n">
        <f aca="false">E7216*Einstellungen!$B$5/100</f>
        <v>0.006409</v>
      </c>
      <c r="L7216" s="23" t="str">
        <f aca="false">IF(I7216&lt;Einstellungen!$B$5,"ja","nein")</f>
        <v>ja</v>
      </c>
      <c r="M7216" s="23" t="s">
        <v>133</v>
      </c>
      <c r="N7216" s="23" t="n">
        <v>2025</v>
      </c>
      <c r="O7216" s="23" t="n">
        <v>23</v>
      </c>
    </row>
    <row r="7217" customFormat="false" ht="15" hidden="false" customHeight="false" outlineLevel="0" collapsed="false">
      <c r="A7217" s="22" t="n">
        <v>45993</v>
      </c>
      <c r="B7217" s="23" t="s">
        <v>102</v>
      </c>
      <c r="C7217" s="23" t="s">
        <v>98</v>
      </c>
      <c r="D7217" s="24" t="n">
        <v>-34.4</v>
      </c>
      <c r="E7217" s="25" t="n">
        <f aca="false">MAX(D7217,0)/1000</f>
        <v>0</v>
      </c>
      <c r="F7217" s="25" t="n">
        <f aca="false">MAX(-D7217,0)/1000</f>
        <v>0.0344</v>
      </c>
      <c r="G7217" s="23" t="str">
        <f aca="false">IF(E7217&gt;0,"ja","nein")</f>
        <v>nein</v>
      </c>
      <c r="H7217" s="26" t="n">
        <v>65.778</v>
      </c>
      <c r="I7217" s="26" t="n">
        <f aca="false">(H7217/10+IF(N7217=2025,Einstellungen!$B$23,Einstellungen!$C$23))*(1+Einstellungen!$B$10)</f>
        <v>27.773172</v>
      </c>
      <c r="J7217" s="25" t="n">
        <f aca="false">E7217*I7217/100</f>
        <v>0</v>
      </c>
      <c r="K7217" s="25" t="n">
        <f aca="false">E7217*Einstellungen!$B$5/100</f>
        <v>0</v>
      </c>
      <c r="L7217" s="23" t="str">
        <f aca="false">IF(I7217&lt;Einstellungen!$B$5,"ja","nein")</f>
        <v>ja</v>
      </c>
      <c r="M7217" s="23" t="s">
        <v>133</v>
      </c>
      <c r="N7217" s="23" t="n">
        <v>2025</v>
      </c>
      <c r="O7217" s="23" t="n">
        <v>0</v>
      </c>
    </row>
    <row r="7218" customFormat="false" ht="15" hidden="false" customHeight="false" outlineLevel="0" collapsed="false">
      <c r="A7218" s="22" t="n">
        <v>45993</v>
      </c>
      <c r="B7218" s="23" t="s">
        <v>107</v>
      </c>
      <c r="C7218" s="23" t="s">
        <v>98</v>
      </c>
      <c r="D7218" s="24" t="n">
        <v>-18.5</v>
      </c>
      <c r="E7218" s="25" t="n">
        <f aca="false">MAX(D7218,0)/1000</f>
        <v>0</v>
      </c>
      <c r="F7218" s="25" t="n">
        <f aca="false">MAX(-D7218,0)/1000</f>
        <v>0.0185</v>
      </c>
      <c r="G7218" s="23" t="str">
        <f aca="false">IF(E7218&gt;0,"ja","nein")</f>
        <v>nein</v>
      </c>
      <c r="H7218" s="26" t="n">
        <v>58.82</v>
      </c>
      <c r="I7218" s="26" t="n">
        <f aca="false">(H7218/10+IF(N7218=2025,Einstellungen!$B$23,Einstellungen!$C$23))*(1+Einstellungen!$B$10)</f>
        <v>26.94517</v>
      </c>
      <c r="J7218" s="25" t="n">
        <f aca="false">E7218*I7218/100</f>
        <v>0</v>
      </c>
      <c r="K7218" s="25" t="n">
        <f aca="false">E7218*Einstellungen!$B$5/100</f>
        <v>0</v>
      </c>
      <c r="L7218" s="23" t="str">
        <f aca="false">IF(I7218&lt;Einstellungen!$B$5,"ja","nein")</f>
        <v>ja</v>
      </c>
      <c r="M7218" s="23" t="s">
        <v>133</v>
      </c>
      <c r="N7218" s="23" t="n">
        <v>2025</v>
      </c>
      <c r="O7218" s="23" t="n">
        <v>1</v>
      </c>
    </row>
    <row r="7219" customFormat="false" ht="15" hidden="false" customHeight="false" outlineLevel="0" collapsed="false">
      <c r="A7219" s="22" t="n">
        <v>45993</v>
      </c>
      <c r="B7219" s="23" t="s">
        <v>108</v>
      </c>
      <c r="C7219" s="23" t="s">
        <v>98</v>
      </c>
      <c r="D7219" s="24" t="n">
        <v>-23.3</v>
      </c>
      <c r="E7219" s="25" t="n">
        <f aca="false">MAX(D7219,0)/1000</f>
        <v>0</v>
      </c>
      <c r="F7219" s="25" t="n">
        <f aca="false">MAX(-D7219,0)/1000</f>
        <v>0.0233</v>
      </c>
      <c r="G7219" s="23" t="str">
        <f aca="false">IF(E7219&gt;0,"ja","nein")</f>
        <v>nein</v>
      </c>
      <c r="H7219" s="26" t="n">
        <v>54.935</v>
      </c>
      <c r="I7219" s="26" t="n">
        <f aca="false">(H7219/10+IF(N7219=2025,Einstellungen!$B$23,Einstellungen!$C$23))*(1+Einstellungen!$B$10)</f>
        <v>26.482855</v>
      </c>
      <c r="J7219" s="25" t="n">
        <f aca="false">E7219*I7219/100</f>
        <v>0</v>
      </c>
      <c r="K7219" s="25" t="n">
        <f aca="false">E7219*Einstellungen!$B$5/100</f>
        <v>0</v>
      </c>
      <c r="L7219" s="23" t="str">
        <f aca="false">IF(I7219&lt;Einstellungen!$B$5,"ja","nein")</f>
        <v>ja</v>
      </c>
      <c r="M7219" s="23" t="s">
        <v>133</v>
      </c>
      <c r="N7219" s="23" t="n">
        <v>2025</v>
      </c>
      <c r="O7219" s="23" t="n">
        <v>2</v>
      </c>
    </row>
    <row r="7220" customFormat="false" ht="15" hidden="false" customHeight="false" outlineLevel="0" collapsed="false">
      <c r="A7220" s="22" t="n">
        <v>45993</v>
      </c>
      <c r="B7220" s="23" t="s">
        <v>109</v>
      </c>
      <c r="C7220" s="23" t="s">
        <v>98</v>
      </c>
      <c r="D7220" s="24" t="n">
        <v>-28.9</v>
      </c>
      <c r="E7220" s="25" t="n">
        <f aca="false">MAX(D7220,0)/1000</f>
        <v>0</v>
      </c>
      <c r="F7220" s="25" t="n">
        <f aca="false">MAX(-D7220,0)/1000</f>
        <v>0.0289</v>
      </c>
      <c r="G7220" s="23" t="str">
        <f aca="false">IF(E7220&gt;0,"ja","nein")</f>
        <v>nein</v>
      </c>
      <c r="H7220" s="26" t="n">
        <v>53.733</v>
      </c>
      <c r="I7220" s="26" t="n">
        <f aca="false">(H7220/10+IF(N7220=2025,Einstellungen!$B$23,Einstellungen!$C$23))*(1+Einstellungen!$B$10)</f>
        <v>26.339817</v>
      </c>
      <c r="J7220" s="25" t="n">
        <f aca="false">E7220*I7220/100</f>
        <v>0</v>
      </c>
      <c r="K7220" s="25" t="n">
        <f aca="false">E7220*Einstellungen!$B$5/100</f>
        <v>0</v>
      </c>
      <c r="L7220" s="23" t="str">
        <f aca="false">IF(I7220&lt;Einstellungen!$B$5,"ja","nein")</f>
        <v>ja</v>
      </c>
      <c r="M7220" s="23" t="s">
        <v>133</v>
      </c>
      <c r="N7220" s="23" t="n">
        <v>2025</v>
      </c>
      <c r="O7220" s="23" t="n">
        <v>3</v>
      </c>
    </row>
    <row r="7221" customFormat="false" ht="15" hidden="false" customHeight="false" outlineLevel="0" collapsed="false">
      <c r="A7221" s="22" t="n">
        <v>45993</v>
      </c>
      <c r="B7221" s="23" t="s">
        <v>110</v>
      </c>
      <c r="C7221" s="23" t="s">
        <v>98</v>
      </c>
      <c r="D7221" s="24" t="n">
        <v>-38</v>
      </c>
      <c r="E7221" s="25" t="n">
        <f aca="false">MAX(D7221,0)/1000</f>
        <v>0</v>
      </c>
      <c r="F7221" s="25" t="n">
        <f aca="false">MAX(-D7221,0)/1000</f>
        <v>0.038</v>
      </c>
      <c r="G7221" s="23" t="str">
        <f aca="false">IF(E7221&gt;0,"ja","nein")</f>
        <v>nein</v>
      </c>
      <c r="H7221" s="26" t="n">
        <v>50.468</v>
      </c>
      <c r="I7221" s="26" t="n">
        <f aca="false">(H7221/10+IF(N7221=2025,Einstellungen!$B$23,Einstellungen!$C$23))*(1+Einstellungen!$B$10)</f>
        <v>25.951282</v>
      </c>
      <c r="J7221" s="25" t="n">
        <f aca="false">E7221*I7221/100</f>
        <v>0</v>
      </c>
      <c r="K7221" s="25" t="n">
        <f aca="false">E7221*Einstellungen!$B$5/100</f>
        <v>0</v>
      </c>
      <c r="L7221" s="23" t="str">
        <f aca="false">IF(I7221&lt;Einstellungen!$B$5,"ja","nein")</f>
        <v>ja</v>
      </c>
      <c r="M7221" s="23" t="s">
        <v>133</v>
      </c>
      <c r="N7221" s="23" t="n">
        <v>2025</v>
      </c>
      <c r="O7221" s="23" t="n">
        <v>4</v>
      </c>
    </row>
    <row r="7222" customFormat="false" ht="15" hidden="false" customHeight="false" outlineLevel="0" collapsed="false">
      <c r="A7222" s="22" t="n">
        <v>45993</v>
      </c>
      <c r="B7222" s="23" t="s">
        <v>111</v>
      </c>
      <c r="C7222" s="23" t="s">
        <v>98</v>
      </c>
      <c r="D7222" s="24" t="n">
        <v>-45.8</v>
      </c>
      <c r="E7222" s="25" t="n">
        <f aca="false">MAX(D7222,0)/1000</f>
        <v>0</v>
      </c>
      <c r="F7222" s="25" t="n">
        <f aca="false">MAX(-D7222,0)/1000</f>
        <v>0.0458</v>
      </c>
      <c r="G7222" s="23" t="str">
        <f aca="false">IF(E7222&gt;0,"ja","nein")</f>
        <v>nein</v>
      </c>
      <c r="H7222" s="26" t="n">
        <v>64.585</v>
      </c>
      <c r="I7222" s="26" t="n">
        <f aca="false">(H7222/10+IF(N7222=2025,Einstellungen!$B$23,Einstellungen!$C$23))*(1+Einstellungen!$B$10)</f>
        <v>27.631205</v>
      </c>
      <c r="J7222" s="25" t="n">
        <f aca="false">E7222*I7222/100</f>
        <v>0</v>
      </c>
      <c r="K7222" s="25" t="n">
        <f aca="false">E7222*Einstellungen!$B$5/100</f>
        <v>0</v>
      </c>
      <c r="L7222" s="23" t="str">
        <f aca="false">IF(I7222&lt;Einstellungen!$B$5,"ja","nein")</f>
        <v>ja</v>
      </c>
      <c r="M7222" s="23" t="s">
        <v>133</v>
      </c>
      <c r="N7222" s="23" t="n">
        <v>2025</v>
      </c>
      <c r="O7222" s="23" t="n">
        <v>5</v>
      </c>
    </row>
    <row r="7223" customFormat="false" ht="15" hidden="false" customHeight="false" outlineLevel="0" collapsed="false">
      <c r="A7223" s="22" t="n">
        <v>45993</v>
      </c>
      <c r="B7223" s="23" t="s">
        <v>112</v>
      </c>
      <c r="C7223" s="23" t="s">
        <v>98</v>
      </c>
      <c r="D7223" s="24" t="n">
        <v>-44.2</v>
      </c>
      <c r="E7223" s="25" t="n">
        <f aca="false">MAX(D7223,0)/1000</f>
        <v>0</v>
      </c>
      <c r="F7223" s="25" t="n">
        <f aca="false">MAX(-D7223,0)/1000</f>
        <v>0.0442</v>
      </c>
      <c r="G7223" s="23" t="str">
        <f aca="false">IF(E7223&gt;0,"ja","nein")</f>
        <v>nein</v>
      </c>
      <c r="H7223" s="26" t="n">
        <v>78.513</v>
      </c>
      <c r="I7223" s="26" t="n">
        <f aca="false">(H7223/10+IF(N7223=2025,Einstellungen!$B$23,Einstellungen!$C$23))*(1+Einstellungen!$B$10)</f>
        <v>29.288637</v>
      </c>
      <c r="J7223" s="25" t="n">
        <f aca="false">E7223*I7223/100</f>
        <v>0</v>
      </c>
      <c r="K7223" s="25" t="n">
        <f aca="false">E7223*Einstellungen!$B$5/100</f>
        <v>0</v>
      </c>
      <c r="L7223" s="23" t="str">
        <f aca="false">IF(I7223&lt;Einstellungen!$B$5,"ja","nein")</f>
        <v>nein</v>
      </c>
      <c r="M7223" s="23" t="s">
        <v>133</v>
      </c>
      <c r="N7223" s="23" t="n">
        <v>2025</v>
      </c>
      <c r="O7223" s="23" t="n">
        <v>6</v>
      </c>
    </row>
    <row r="7224" customFormat="false" ht="15" hidden="false" customHeight="false" outlineLevel="0" collapsed="false">
      <c r="A7224" s="22" t="n">
        <v>45993</v>
      </c>
      <c r="B7224" s="23" t="s">
        <v>113</v>
      </c>
      <c r="C7224" s="23" t="s">
        <v>98</v>
      </c>
      <c r="D7224" s="24" t="n">
        <v>28.4</v>
      </c>
      <c r="E7224" s="25" t="n">
        <f aca="false">MAX(D7224,0)/1000</f>
        <v>0.0284</v>
      </c>
      <c r="F7224" s="25" t="n">
        <f aca="false">MAX(-D7224,0)/1000</f>
        <v>0</v>
      </c>
      <c r="G7224" s="23" t="str">
        <f aca="false">IF(E7224&gt;0,"ja","nein")</f>
        <v>ja</v>
      </c>
      <c r="H7224" s="26" t="n">
        <v>87.787</v>
      </c>
      <c r="I7224" s="26" t="n">
        <f aca="false">(H7224/10+IF(N7224=2025,Einstellungen!$B$23,Einstellungen!$C$23))*(1+Einstellungen!$B$10)</f>
        <v>30.392243</v>
      </c>
      <c r="J7224" s="25" t="n">
        <f aca="false">E7224*I7224/100</f>
        <v>0.008631397012</v>
      </c>
      <c r="K7224" s="25" t="n">
        <f aca="false">E7224*Einstellungen!$B$5/100</f>
        <v>0.008236</v>
      </c>
      <c r="L7224" s="23" t="str">
        <f aca="false">IF(I7224&lt;Einstellungen!$B$5,"ja","nein")</f>
        <v>nein</v>
      </c>
      <c r="M7224" s="23" t="s">
        <v>133</v>
      </c>
      <c r="N7224" s="23" t="n">
        <v>2025</v>
      </c>
      <c r="O7224" s="23" t="n">
        <v>7</v>
      </c>
    </row>
    <row r="7225" customFormat="false" ht="15" hidden="false" customHeight="false" outlineLevel="0" collapsed="false">
      <c r="A7225" s="22" t="n">
        <v>45993</v>
      </c>
      <c r="B7225" s="23" t="s">
        <v>114</v>
      </c>
      <c r="C7225" s="23" t="s">
        <v>98</v>
      </c>
      <c r="D7225" s="24" t="n">
        <v>139.9</v>
      </c>
      <c r="E7225" s="25" t="n">
        <f aca="false">MAX(D7225,0)/1000</f>
        <v>0.1399</v>
      </c>
      <c r="F7225" s="25" t="n">
        <f aca="false">MAX(-D7225,0)/1000</f>
        <v>0</v>
      </c>
      <c r="G7225" s="23" t="str">
        <f aca="false">IF(E7225&gt;0,"ja","nein")</f>
        <v>ja</v>
      </c>
      <c r="H7225" s="26" t="n">
        <v>87.65</v>
      </c>
      <c r="I7225" s="26" t="n">
        <f aca="false">(H7225/10+IF(N7225=2025,Einstellungen!$B$23,Einstellungen!$C$23))*(1+Einstellungen!$B$10)</f>
        <v>30.37594</v>
      </c>
      <c r="J7225" s="25" t="n">
        <f aca="false">E7225*I7225/100</f>
        <v>0.04249594006</v>
      </c>
      <c r="K7225" s="25" t="n">
        <f aca="false">E7225*Einstellungen!$B$5/100</f>
        <v>0.040571</v>
      </c>
      <c r="L7225" s="23" t="str">
        <f aca="false">IF(I7225&lt;Einstellungen!$B$5,"ja","nein")</f>
        <v>nein</v>
      </c>
      <c r="M7225" s="23" t="s">
        <v>133</v>
      </c>
      <c r="N7225" s="23" t="n">
        <v>2025</v>
      </c>
      <c r="O7225" s="23" t="n">
        <v>8</v>
      </c>
    </row>
    <row r="7226" customFormat="false" ht="15" hidden="false" customHeight="false" outlineLevel="0" collapsed="false">
      <c r="A7226" s="22" t="n">
        <v>45993</v>
      </c>
      <c r="B7226" s="23" t="s">
        <v>115</v>
      </c>
      <c r="C7226" s="23" t="s">
        <v>98</v>
      </c>
      <c r="D7226" s="24" t="n">
        <v>-1450.2</v>
      </c>
      <c r="E7226" s="25" t="n">
        <f aca="false">MAX(D7226,0)/1000</f>
        <v>0</v>
      </c>
      <c r="F7226" s="25" t="n">
        <f aca="false">MAX(-D7226,0)/1000</f>
        <v>1.4502</v>
      </c>
      <c r="G7226" s="23" t="str">
        <f aca="false">IF(E7226&gt;0,"ja","nein")</f>
        <v>nein</v>
      </c>
      <c r="H7226" s="26" t="n">
        <v>88.28</v>
      </c>
      <c r="I7226" s="26" t="n">
        <f aca="false">(H7226/10+IF(N7226=2025,Einstellungen!$B$23,Einstellungen!$C$23))*(1+Einstellungen!$B$10)</f>
        <v>30.45091</v>
      </c>
      <c r="J7226" s="25" t="n">
        <f aca="false">E7226*I7226/100</f>
        <v>0</v>
      </c>
      <c r="K7226" s="25" t="n">
        <f aca="false">E7226*Einstellungen!$B$5/100</f>
        <v>0</v>
      </c>
      <c r="L7226" s="23" t="str">
        <f aca="false">IF(I7226&lt;Einstellungen!$B$5,"ja","nein")</f>
        <v>nein</v>
      </c>
      <c r="M7226" s="23" t="s">
        <v>133</v>
      </c>
      <c r="N7226" s="23" t="n">
        <v>2025</v>
      </c>
      <c r="O7226" s="23" t="n">
        <v>9</v>
      </c>
    </row>
    <row r="7227" customFormat="false" ht="15" hidden="false" customHeight="false" outlineLevel="0" collapsed="false">
      <c r="A7227" s="22" t="n">
        <v>45993</v>
      </c>
      <c r="B7227" s="23" t="s">
        <v>116</v>
      </c>
      <c r="C7227" s="23" t="s">
        <v>98</v>
      </c>
      <c r="D7227" s="24" t="n">
        <v>-2697.3</v>
      </c>
      <c r="E7227" s="25" t="n">
        <f aca="false">MAX(D7227,0)/1000</f>
        <v>0</v>
      </c>
      <c r="F7227" s="25" t="n">
        <f aca="false">MAX(-D7227,0)/1000</f>
        <v>2.6973</v>
      </c>
      <c r="G7227" s="23" t="str">
        <f aca="false">IF(E7227&gt;0,"ja","nein")</f>
        <v>nein</v>
      </c>
      <c r="H7227" s="26" t="n">
        <v>85.832</v>
      </c>
      <c r="I7227" s="26" t="n">
        <f aca="false">(H7227/10+IF(N7227=2025,Einstellungen!$B$23,Einstellungen!$C$23))*(1+Einstellungen!$B$10)</f>
        <v>30.159598</v>
      </c>
      <c r="J7227" s="25" t="n">
        <f aca="false">E7227*I7227/100</f>
        <v>0</v>
      </c>
      <c r="K7227" s="25" t="n">
        <f aca="false">E7227*Einstellungen!$B$5/100</f>
        <v>0</v>
      </c>
      <c r="L7227" s="23" t="str">
        <f aca="false">IF(I7227&lt;Einstellungen!$B$5,"ja","nein")</f>
        <v>nein</v>
      </c>
      <c r="M7227" s="23" t="s">
        <v>133</v>
      </c>
      <c r="N7227" s="23" t="n">
        <v>2025</v>
      </c>
      <c r="O7227" s="23" t="n">
        <v>10</v>
      </c>
    </row>
    <row r="7228" customFormat="false" ht="15" hidden="false" customHeight="false" outlineLevel="0" collapsed="false">
      <c r="A7228" s="22" t="n">
        <v>45993</v>
      </c>
      <c r="B7228" s="23" t="s">
        <v>117</v>
      </c>
      <c r="C7228" s="23" t="s">
        <v>98</v>
      </c>
      <c r="D7228" s="24" t="n">
        <v>-773.5</v>
      </c>
      <c r="E7228" s="25" t="n">
        <f aca="false">MAX(D7228,0)/1000</f>
        <v>0</v>
      </c>
      <c r="F7228" s="25" t="n">
        <f aca="false">MAX(-D7228,0)/1000</f>
        <v>0.7735</v>
      </c>
      <c r="G7228" s="23" t="str">
        <f aca="false">IF(E7228&gt;0,"ja","nein")</f>
        <v>nein</v>
      </c>
      <c r="H7228" s="26" t="n">
        <v>86.722</v>
      </c>
      <c r="I7228" s="26" t="n">
        <f aca="false">(H7228/10+IF(N7228=2025,Einstellungen!$B$23,Einstellungen!$C$23))*(1+Einstellungen!$B$10)</f>
        <v>30.265508</v>
      </c>
      <c r="J7228" s="25" t="n">
        <f aca="false">E7228*I7228/100</f>
        <v>0</v>
      </c>
      <c r="K7228" s="25" t="n">
        <f aca="false">E7228*Einstellungen!$B$5/100</f>
        <v>0</v>
      </c>
      <c r="L7228" s="23" t="str">
        <f aca="false">IF(I7228&lt;Einstellungen!$B$5,"ja","nein")</f>
        <v>nein</v>
      </c>
      <c r="M7228" s="23" t="s">
        <v>133</v>
      </c>
      <c r="N7228" s="23" t="n">
        <v>2025</v>
      </c>
      <c r="O7228" s="23" t="n">
        <v>11</v>
      </c>
    </row>
    <row r="7229" customFormat="false" ht="15" hidden="false" customHeight="false" outlineLevel="0" collapsed="false">
      <c r="A7229" s="22" t="n">
        <v>45993</v>
      </c>
      <c r="B7229" s="23" t="s">
        <v>118</v>
      </c>
      <c r="C7229" s="23" t="s">
        <v>98</v>
      </c>
      <c r="D7229" s="24" t="n">
        <v>-361.7</v>
      </c>
      <c r="E7229" s="25" t="n">
        <f aca="false">MAX(D7229,0)/1000</f>
        <v>0</v>
      </c>
      <c r="F7229" s="25" t="n">
        <f aca="false">MAX(-D7229,0)/1000</f>
        <v>0.3617</v>
      </c>
      <c r="G7229" s="23" t="str">
        <f aca="false">IF(E7229&gt;0,"ja","nein")</f>
        <v>nein</v>
      </c>
      <c r="H7229" s="26" t="n">
        <v>87.447</v>
      </c>
      <c r="I7229" s="26" t="n">
        <f aca="false">(H7229/10+IF(N7229=2025,Einstellungen!$B$23,Einstellungen!$C$23))*(1+Einstellungen!$B$10)</f>
        <v>30.351783</v>
      </c>
      <c r="J7229" s="25" t="n">
        <f aca="false">E7229*I7229/100</f>
        <v>0</v>
      </c>
      <c r="K7229" s="25" t="n">
        <f aca="false">E7229*Einstellungen!$B$5/100</f>
        <v>0</v>
      </c>
      <c r="L7229" s="23" t="str">
        <f aca="false">IF(I7229&lt;Einstellungen!$B$5,"ja","nein")</f>
        <v>nein</v>
      </c>
      <c r="M7229" s="23" t="s">
        <v>133</v>
      </c>
      <c r="N7229" s="23" t="n">
        <v>2025</v>
      </c>
      <c r="O7229" s="23" t="n">
        <v>12</v>
      </c>
    </row>
    <row r="7230" customFormat="false" ht="15" hidden="false" customHeight="false" outlineLevel="0" collapsed="false">
      <c r="A7230" s="22" t="n">
        <v>45993</v>
      </c>
      <c r="B7230" s="23" t="s">
        <v>119</v>
      </c>
      <c r="C7230" s="23" t="s">
        <v>98</v>
      </c>
      <c r="D7230" s="24" t="n">
        <v>-18.8</v>
      </c>
      <c r="E7230" s="25" t="n">
        <f aca="false">MAX(D7230,0)/1000</f>
        <v>0</v>
      </c>
      <c r="F7230" s="25" t="n">
        <f aca="false">MAX(-D7230,0)/1000</f>
        <v>0.0188</v>
      </c>
      <c r="G7230" s="23" t="str">
        <f aca="false">IF(E7230&gt;0,"ja","nein")</f>
        <v>nein</v>
      </c>
      <c r="H7230" s="26" t="n">
        <v>97.035</v>
      </c>
      <c r="I7230" s="26" t="n">
        <f aca="false">(H7230/10+IF(N7230=2025,Einstellungen!$B$23,Einstellungen!$C$23))*(1+Einstellungen!$B$10)</f>
        <v>31.492755</v>
      </c>
      <c r="J7230" s="25" t="n">
        <f aca="false">E7230*I7230/100</f>
        <v>0</v>
      </c>
      <c r="K7230" s="25" t="n">
        <f aca="false">E7230*Einstellungen!$B$5/100</f>
        <v>0</v>
      </c>
      <c r="L7230" s="23" t="str">
        <f aca="false">IF(I7230&lt;Einstellungen!$B$5,"ja","nein")</f>
        <v>nein</v>
      </c>
      <c r="M7230" s="23" t="s">
        <v>133</v>
      </c>
      <c r="N7230" s="23" t="n">
        <v>2025</v>
      </c>
      <c r="O7230" s="23" t="n">
        <v>13</v>
      </c>
    </row>
    <row r="7231" customFormat="false" ht="15" hidden="false" customHeight="false" outlineLevel="0" collapsed="false">
      <c r="A7231" s="22" t="n">
        <v>45993</v>
      </c>
      <c r="B7231" s="23" t="s">
        <v>120</v>
      </c>
      <c r="C7231" s="23" t="s">
        <v>98</v>
      </c>
      <c r="D7231" s="24" t="n">
        <v>20.7</v>
      </c>
      <c r="E7231" s="25" t="n">
        <f aca="false">MAX(D7231,0)/1000</f>
        <v>0.0207</v>
      </c>
      <c r="F7231" s="25" t="n">
        <f aca="false">MAX(-D7231,0)/1000</f>
        <v>0</v>
      </c>
      <c r="G7231" s="23" t="str">
        <f aca="false">IF(E7231&gt;0,"ja","nein")</f>
        <v>ja</v>
      </c>
      <c r="H7231" s="26" t="n">
        <v>105.007</v>
      </c>
      <c r="I7231" s="26" t="n">
        <f aca="false">(H7231/10+IF(N7231=2025,Einstellungen!$B$23,Einstellungen!$C$23))*(1+Einstellungen!$B$10)</f>
        <v>32.441423</v>
      </c>
      <c r="J7231" s="25" t="n">
        <f aca="false">E7231*I7231/100</f>
        <v>0.006715374561</v>
      </c>
      <c r="K7231" s="25" t="n">
        <f aca="false">E7231*Einstellungen!$B$5/100</f>
        <v>0.006003</v>
      </c>
      <c r="L7231" s="23" t="str">
        <f aca="false">IF(I7231&lt;Einstellungen!$B$5,"ja","nein")</f>
        <v>nein</v>
      </c>
      <c r="M7231" s="23" t="s">
        <v>133</v>
      </c>
      <c r="N7231" s="23" t="n">
        <v>2025</v>
      </c>
      <c r="O7231" s="23" t="n">
        <v>14</v>
      </c>
    </row>
    <row r="7232" customFormat="false" ht="15" hidden="false" customHeight="false" outlineLevel="0" collapsed="false">
      <c r="A7232" s="22" t="n">
        <v>45993</v>
      </c>
      <c r="B7232" s="23" t="s">
        <v>104</v>
      </c>
      <c r="C7232" s="23" t="s">
        <v>98</v>
      </c>
      <c r="D7232" s="24" t="n">
        <v>6.6</v>
      </c>
      <c r="E7232" s="25" t="n">
        <f aca="false">MAX(D7232,0)/1000</f>
        <v>0.0066</v>
      </c>
      <c r="F7232" s="25" t="n">
        <f aca="false">MAX(-D7232,0)/1000</f>
        <v>0</v>
      </c>
      <c r="G7232" s="23" t="str">
        <f aca="false">IF(E7232&gt;0,"ja","nein")</f>
        <v>ja</v>
      </c>
      <c r="H7232" s="26" t="n">
        <v>140.37</v>
      </c>
      <c r="I7232" s="26" t="n">
        <f aca="false">(H7232/10+IF(N7232=2025,Einstellungen!$B$23,Einstellungen!$C$23))*(1+Einstellungen!$B$10)</f>
        <v>36.64962</v>
      </c>
      <c r="J7232" s="25" t="n">
        <f aca="false">E7232*I7232/100</f>
        <v>0.00241887492</v>
      </c>
      <c r="K7232" s="25" t="n">
        <f aca="false">E7232*Einstellungen!$B$5/100</f>
        <v>0.001914</v>
      </c>
      <c r="L7232" s="23" t="str">
        <f aca="false">IF(I7232&lt;Einstellungen!$B$5,"ja","nein")</f>
        <v>nein</v>
      </c>
      <c r="M7232" s="23" t="s">
        <v>133</v>
      </c>
      <c r="N7232" s="23" t="n">
        <v>2025</v>
      </c>
      <c r="O7232" s="23" t="n">
        <v>15</v>
      </c>
    </row>
    <row r="7233" customFormat="false" ht="15" hidden="false" customHeight="false" outlineLevel="0" collapsed="false">
      <c r="A7233" s="22" t="n">
        <v>45993</v>
      </c>
      <c r="B7233" s="23" t="s">
        <v>105</v>
      </c>
      <c r="C7233" s="23" t="s">
        <v>98</v>
      </c>
      <c r="D7233" s="24" t="n">
        <v>-37</v>
      </c>
      <c r="E7233" s="25" t="n">
        <f aca="false">MAX(D7233,0)/1000</f>
        <v>0</v>
      </c>
      <c r="F7233" s="25" t="n">
        <f aca="false">MAX(-D7233,0)/1000</f>
        <v>0.037</v>
      </c>
      <c r="G7233" s="23" t="str">
        <f aca="false">IF(E7233&gt;0,"ja","nein")</f>
        <v>nein</v>
      </c>
      <c r="H7233" s="26" t="n">
        <v>136.34</v>
      </c>
      <c r="I7233" s="26" t="n">
        <f aca="false">(H7233/10+IF(N7233=2025,Einstellungen!$B$23,Einstellungen!$C$23))*(1+Einstellungen!$B$10)</f>
        <v>36.17005</v>
      </c>
      <c r="J7233" s="25" t="n">
        <f aca="false">E7233*I7233/100</f>
        <v>0</v>
      </c>
      <c r="K7233" s="25" t="n">
        <f aca="false">E7233*Einstellungen!$B$5/100</f>
        <v>0</v>
      </c>
      <c r="L7233" s="23" t="str">
        <f aca="false">IF(I7233&lt;Einstellungen!$B$5,"ja","nein")</f>
        <v>nein</v>
      </c>
      <c r="M7233" s="23" t="s">
        <v>133</v>
      </c>
      <c r="N7233" s="23" t="n">
        <v>2025</v>
      </c>
      <c r="O7233" s="23" t="n">
        <v>16</v>
      </c>
    </row>
    <row r="7234" customFormat="false" ht="15" hidden="false" customHeight="false" outlineLevel="0" collapsed="false">
      <c r="A7234" s="22" t="n">
        <v>45993</v>
      </c>
      <c r="B7234" s="23" t="s">
        <v>97</v>
      </c>
      <c r="C7234" s="23" t="s">
        <v>98</v>
      </c>
      <c r="D7234" s="24" t="n">
        <v>8.6</v>
      </c>
      <c r="E7234" s="25" t="n">
        <f aca="false">MAX(D7234,0)/1000</f>
        <v>0.0086</v>
      </c>
      <c r="F7234" s="25" t="n">
        <f aca="false">MAX(-D7234,0)/1000</f>
        <v>0</v>
      </c>
      <c r="G7234" s="23" t="str">
        <f aca="false">IF(E7234&gt;0,"ja","nein")</f>
        <v>ja</v>
      </c>
      <c r="H7234" s="26" t="n">
        <v>151.64</v>
      </c>
      <c r="I7234" s="26" t="n">
        <f aca="false">(H7234/10+IF(N7234=2025,Einstellungen!$B$23,Einstellungen!$C$23))*(1+Einstellungen!$B$10)</f>
        <v>37.99075</v>
      </c>
      <c r="J7234" s="25" t="n">
        <f aca="false">E7234*I7234/100</f>
        <v>0.0032672045</v>
      </c>
      <c r="K7234" s="25" t="n">
        <f aca="false">E7234*Einstellungen!$B$5/100</f>
        <v>0.002494</v>
      </c>
      <c r="L7234" s="23" t="str">
        <f aca="false">IF(I7234&lt;Einstellungen!$B$5,"ja","nein")</f>
        <v>nein</v>
      </c>
      <c r="M7234" s="23" t="s">
        <v>133</v>
      </c>
      <c r="N7234" s="23" t="n">
        <v>2025</v>
      </c>
      <c r="O7234" s="23" t="n">
        <v>17</v>
      </c>
    </row>
    <row r="7235" customFormat="false" ht="15" hidden="false" customHeight="false" outlineLevel="0" collapsed="false">
      <c r="A7235" s="22" t="n">
        <v>45993</v>
      </c>
      <c r="B7235" s="23" t="s">
        <v>99</v>
      </c>
      <c r="C7235" s="23" t="s">
        <v>98</v>
      </c>
      <c r="D7235" s="24" t="n">
        <v>-1.2</v>
      </c>
      <c r="E7235" s="25" t="n">
        <f aca="false">MAX(D7235,0)/1000</f>
        <v>0</v>
      </c>
      <c r="F7235" s="25" t="n">
        <f aca="false">MAX(-D7235,0)/1000</f>
        <v>0.0012</v>
      </c>
      <c r="G7235" s="23" t="str">
        <f aca="false">IF(E7235&gt;0,"ja","nein")</f>
        <v>nein</v>
      </c>
      <c r="H7235" s="26" t="n">
        <v>162.142</v>
      </c>
      <c r="I7235" s="26" t="n">
        <f aca="false">(H7235/10+IF(N7235=2025,Einstellungen!$B$23,Einstellungen!$C$23))*(1+Einstellungen!$B$10)</f>
        <v>39.240488</v>
      </c>
      <c r="J7235" s="25" t="n">
        <f aca="false">E7235*I7235/100</f>
        <v>0</v>
      </c>
      <c r="K7235" s="25" t="n">
        <f aca="false">E7235*Einstellungen!$B$5/100</f>
        <v>0</v>
      </c>
      <c r="L7235" s="23" t="str">
        <f aca="false">IF(I7235&lt;Einstellungen!$B$5,"ja","nein")</f>
        <v>nein</v>
      </c>
      <c r="M7235" s="23" t="s">
        <v>133</v>
      </c>
      <c r="N7235" s="23" t="n">
        <v>2025</v>
      </c>
      <c r="O7235" s="23" t="n">
        <v>18</v>
      </c>
    </row>
    <row r="7236" customFormat="false" ht="15" hidden="false" customHeight="false" outlineLevel="0" collapsed="false">
      <c r="A7236" s="22" t="n">
        <v>45993</v>
      </c>
      <c r="B7236" s="23" t="s">
        <v>100</v>
      </c>
      <c r="C7236" s="23" t="s">
        <v>98</v>
      </c>
      <c r="D7236" s="24" t="n">
        <v>-11.9</v>
      </c>
      <c r="E7236" s="25" t="n">
        <f aca="false">MAX(D7236,0)/1000</f>
        <v>0</v>
      </c>
      <c r="F7236" s="25" t="n">
        <f aca="false">MAX(-D7236,0)/1000</f>
        <v>0.0119</v>
      </c>
      <c r="G7236" s="23" t="str">
        <f aca="false">IF(E7236&gt;0,"ja","nein")</f>
        <v>nein</v>
      </c>
      <c r="H7236" s="26" t="n">
        <v>163.202</v>
      </c>
      <c r="I7236" s="26" t="n">
        <f aca="false">(H7236/10+IF(N7236=2025,Einstellungen!$B$23,Einstellungen!$C$23))*(1+Einstellungen!$B$10)</f>
        <v>39.366628</v>
      </c>
      <c r="J7236" s="25" t="n">
        <f aca="false">E7236*I7236/100</f>
        <v>0</v>
      </c>
      <c r="K7236" s="25" t="n">
        <f aca="false">E7236*Einstellungen!$B$5/100</f>
        <v>0</v>
      </c>
      <c r="L7236" s="23" t="str">
        <f aca="false">IF(I7236&lt;Einstellungen!$B$5,"ja","nein")</f>
        <v>nein</v>
      </c>
      <c r="M7236" s="23" t="s">
        <v>133</v>
      </c>
      <c r="N7236" s="23" t="n">
        <v>2025</v>
      </c>
      <c r="O7236" s="23" t="n">
        <v>19</v>
      </c>
    </row>
    <row r="7237" customFormat="false" ht="15" hidden="false" customHeight="false" outlineLevel="0" collapsed="false">
      <c r="A7237" s="22" t="n">
        <v>45993</v>
      </c>
      <c r="B7237" s="23" t="s">
        <v>92</v>
      </c>
      <c r="C7237" s="23" t="s">
        <v>98</v>
      </c>
      <c r="D7237" s="24" t="n">
        <v>42.6</v>
      </c>
      <c r="E7237" s="25" t="n">
        <f aca="false">MAX(D7237,0)/1000</f>
        <v>0.0426</v>
      </c>
      <c r="F7237" s="25" t="n">
        <f aca="false">MAX(-D7237,0)/1000</f>
        <v>0</v>
      </c>
      <c r="G7237" s="23" t="str">
        <f aca="false">IF(E7237&gt;0,"ja","nein")</f>
        <v>ja</v>
      </c>
      <c r="H7237" s="26" t="n">
        <v>154.885</v>
      </c>
      <c r="I7237" s="26" t="n">
        <f aca="false">(H7237/10+IF(N7237=2025,Einstellungen!$B$23,Einstellungen!$C$23))*(1+Einstellungen!$B$10)</f>
        <v>38.376905</v>
      </c>
      <c r="J7237" s="25" t="n">
        <f aca="false">E7237*I7237/100</f>
        <v>0.01634856153</v>
      </c>
      <c r="K7237" s="25" t="n">
        <f aca="false">E7237*Einstellungen!$B$5/100</f>
        <v>0.012354</v>
      </c>
      <c r="L7237" s="23" t="str">
        <f aca="false">IF(I7237&lt;Einstellungen!$B$5,"ja","nein")</f>
        <v>nein</v>
      </c>
      <c r="M7237" s="23" t="s">
        <v>133</v>
      </c>
      <c r="N7237" s="23" t="n">
        <v>2025</v>
      </c>
      <c r="O7237" s="23" t="n">
        <v>20</v>
      </c>
    </row>
    <row r="7238" customFormat="false" ht="15" hidden="false" customHeight="false" outlineLevel="0" collapsed="false">
      <c r="A7238" s="22" t="n">
        <v>45993</v>
      </c>
      <c r="B7238" s="23" t="s">
        <v>95</v>
      </c>
      <c r="C7238" s="23" t="s">
        <v>98</v>
      </c>
      <c r="D7238" s="24" t="n">
        <v>56.3</v>
      </c>
      <c r="E7238" s="25" t="n">
        <f aca="false">MAX(D7238,0)/1000</f>
        <v>0.0563</v>
      </c>
      <c r="F7238" s="25" t="n">
        <f aca="false">MAX(-D7238,0)/1000</f>
        <v>0</v>
      </c>
      <c r="G7238" s="23" t="str">
        <f aca="false">IF(E7238&gt;0,"ja","nein")</f>
        <v>ja</v>
      </c>
      <c r="H7238" s="26" t="n">
        <v>129.347</v>
      </c>
      <c r="I7238" s="26" t="n">
        <f aca="false">(H7238/10+IF(N7238=2025,Einstellungen!$B$23,Einstellungen!$C$23))*(1+Einstellungen!$B$10)</f>
        <v>35.337883</v>
      </c>
      <c r="J7238" s="25" t="n">
        <f aca="false">E7238*I7238/100</f>
        <v>0.019895228129</v>
      </c>
      <c r="K7238" s="25" t="n">
        <f aca="false">E7238*Einstellungen!$B$5/100</f>
        <v>0.016327</v>
      </c>
      <c r="L7238" s="23" t="str">
        <f aca="false">IF(I7238&lt;Einstellungen!$B$5,"ja","nein")</f>
        <v>nein</v>
      </c>
      <c r="M7238" s="23" t="s">
        <v>133</v>
      </c>
      <c r="N7238" s="23" t="n">
        <v>2025</v>
      </c>
      <c r="O7238" s="23" t="n">
        <v>21</v>
      </c>
    </row>
    <row r="7239" customFormat="false" ht="15" hidden="false" customHeight="false" outlineLevel="0" collapsed="false">
      <c r="A7239" s="22" t="n">
        <v>45993</v>
      </c>
      <c r="B7239" s="23" t="s">
        <v>96</v>
      </c>
      <c r="C7239" s="23" t="s">
        <v>98</v>
      </c>
      <c r="D7239" s="24" t="n">
        <v>3.6</v>
      </c>
      <c r="E7239" s="25" t="n">
        <f aca="false">MAX(D7239,0)/1000</f>
        <v>0.0036</v>
      </c>
      <c r="F7239" s="25" t="n">
        <f aca="false">MAX(-D7239,0)/1000</f>
        <v>0</v>
      </c>
      <c r="G7239" s="23" t="str">
        <f aca="false">IF(E7239&gt;0,"ja","nein")</f>
        <v>ja</v>
      </c>
      <c r="H7239" s="26" t="n">
        <v>119.222</v>
      </c>
      <c r="I7239" s="26" t="n">
        <f aca="false">(H7239/10+IF(N7239=2025,Einstellungen!$B$23,Einstellungen!$C$23))*(1+Einstellungen!$B$10)</f>
        <v>34.133008</v>
      </c>
      <c r="J7239" s="25" t="n">
        <f aca="false">E7239*I7239/100</f>
        <v>0.001228788288</v>
      </c>
      <c r="K7239" s="25" t="n">
        <f aca="false">E7239*Einstellungen!$B$5/100</f>
        <v>0.001044</v>
      </c>
      <c r="L7239" s="23" t="str">
        <f aca="false">IF(I7239&lt;Einstellungen!$B$5,"ja","nein")</f>
        <v>nein</v>
      </c>
      <c r="M7239" s="23" t="s">
        <v>133</v>
      </c>
      <c r="N7239" s="23" t="n">
        <v>2025</v>
      </c>
      <c r="O7239" s="23" t="n">
        <v>22</v>
      </c>
    </row>
    <row r="7240" customFormat="false" ht="15" hidden="false" customHeight="false" outlineLevel="0" collapsed="false">
      <c r="A7240" s="22" t="n">
        <v>45993</v>
      </c>
      <c r="B7240" s="23" t="s">
        <v>101</v>
      </c>
      <c r="C7240" s="23" t="s">
        <v>98</v>
      </c>
      <c r="D7240" s="24" t="n">
        <v>21.4</v>
      </c>
      <c r="E7240" s="25" t="n">
        <f aca="false">MAX(D7240,0)/1000</f>
        <v>0.0214</v>
      </c>
      <c r="F7240" s="25" t="n">
        <f aca="false">MAX(-D7240,0)/1000</f>
        <v>0</v>
      </c>
      <c r="G7240" s="23" t="str">
        <f aca="false">IF(E7240&gt;0,"ja","nein")</f>
        <v>ja</v>
      </c>
      <c r="H7240" s="26" t="n">
        <v>99.138</v>
      </c>
      <c r="I7240" s="26" t="n">
        <f aca="false">(H7240/10+IF(N7240=2025,Einstellungen!$B$23,Einstellungen!$C$23))*(1+Einstellungen!$B$10)</f>
        <v>31.743012</v>
      </c>
      <c r="J7240" s="25" t="n">
        <f aca="false">E7240*I7240/100</f>
        <v>0.006793004568</v>
      </c>
      <c r="K7240" s="25" t="n">
        <f aca="false">E7240*Einstellungen!$B$5/100</f>
        <v>0.006206</v>
      </c>
      <c r="L7240" s="23" t="str">
        <f aca="false">IF(I7240&lt;Einstellungen!$B$5,"ja","nein")</f>
        <v>nein</v>
      </c>
      <c r="M7240" s="23" t="s">
        <v>133</v>
      </c>
      <c r="N7240" s="23" t="n">
        <v>2025</v>
      </c>
      <c r="O7240" s="23" t="n">
        <v>23</v>
      </c>
    </row>
    <row r="7241" customFormat="false" ht="15" hidden="false" customHeight="false" outlineLevel="0" collapsed="false">
      <c r="A7241" s="22" t="n">
        <v>45994</v>
      </c>
      <c r="B7241" s="23" t="s">
        <v>102</v>
      </c>
      <c r="C7241" s="23" t="s">
        <v>103</v>
      </c>
      <c r="D7241" s="24" t="n">
        <v>-14.7</v>
      </c>
      <c r="E7241" s="25" t="n">
        <f aca="false">MAX(D7241,0)/1000</f>
        <v>0</v>
      </c>
      <c r="F7241" s="25" t="n">
        <f aca="false">MAX(-D7241,0)/1000</f>
        <v>0.0147</v>
      </c>
      <c r="G7241" s="23" t="str">
        <f aca="false">IF(E7241&gt;0,"ja","nein")</f>
        <v>nein</v>
      </c>
      <c r="H7241" s="26" t="n">
        <v>90.835</v>
      </c>
      <c r="I7241" s="26" t="n">
        <f aca="false">(H7241/10+IF(N7241=2025,Einstellungen!$B$23,Einstellungen!$C$23))*(1+Einstellungen!$B$10)</f>
        <v>30.754955</v>
      </c>
      <c r="J7241" s="25" t="n">
        <f aca="false">E7241*I7241/100</f>
        <v>0</v>
      </c>
      <c r="K7241" s="25" t="n">
        <f aca="false">E7241*Einstellungen!$B$5/100</f>
        <v>0</v>
      </c>
      <c r="L7241" s="23" t="str">
        <f aca="false">IF(I7241&lt;Einstellungen!$B$5,"ja","nein")</f>
        <v>nein</v>
      </c>
      <c r="M7241" s="23" t="s">
        <v>133</v>
      </c>
      <c r="N7241" s="23" t="n">
        <v>2025</v>
      </c>
      <c r="O7241" s="23" t="n">
        <v>0</v>
      </c>
    </row>
    <row r="7242" customFormat="false" ht="15" hidden="false" customHeight="false" outlineLevel="0" collapsed="false">
      <c r="A7242" s="22" t="n">
        <v>45994</v>
      </c>
      <c r="B7242" s="23" t="s">
        <v>107</v>
      </c>
      <c r="C7242" s="23" t="s">
        <v>103</v>
      </c>
      <c r="D7242" s="24" t="n">
        <v>-9.9</v>
      </c>
      <c r="E7242" s="25" t="n">
        <f aca="false">MAX(D7242,0)/1000</f>
        <v>0</v>
      </c>
      <c r="F7242" s="25" t="n">
        <f aca="false">MAX(-D7242,0)/1000</f>
        <v>0.0099</v>
      </c>
      <c r="G7242" s="23" t="str">
        <f aca="false">IF(E7242&gt;0,"ja","nein")</f>
        <v>nein</v>
      </c>
      <c r="H7242" s="26" t="n">
        <v>89.073</v>
      </c>
      <c r="I7242" s="26" t="n">
        <f aca="false">(H7242/10+IF(N7242=2025,Einstellungen!$B$23,Einstellungen!$C$23))*(1+Einstellungen!$B$10)</f>
        <v>30.545277</v>
      </c>
      <c r="J7242" s="25" t="n">
        <f aca="false">E7242*I7242/100</f>
        <v>0</v>
      </c>
      <c r="K7242" s="25" t="n">
        <f aca="false">E7242*Einstellungen!$B$5/100</f>
        <v>0</v>
      </c>
      <c r="L7242" s="23" t="str">
        <f aca="false">IF(I7242&lt;Einstellungen!$B$5,"ja","nein")</f>
        <v>nein</v>
      </c>
      <c r="M7242" s="23" t="s">
        <v>133</v>
      </c>
      <c r="N7242" s="23" t="n">
        <v>2025</v>
      </c>
      <c r="O7242" s="23" t="n">
        <v>1</v>
      </c>
    </row>
    <row r="7243" customFormat="false" ht="15" hidden="false" customHeight="false" outlineLevel="0" collapsed="false">
      <c r="A7243" s="22" t="n">
        <v>45994</v>
      </c>
      <c r="B7243" s="23" t="s">
        <v>108</v>
      </c>
      <c r="C7243" s="23" t="s">
        <v>103</v>
      </c>
      <c r="D7243" s="24" t="n">
        <v>-19.4</v>
      </c>
      <c r="E7243" s="25" t="n">
        <f aca="false">MAX(D7243,0)/1000</f>
        <v>0</v>
      </c>
      <c r="F7243" s="25" t="n">
        <f aca="false">MAX(-D7243,0)/1000</f>
        <v>0.0194</v>
      </c>
      <c r="G7243" s="23" t="str">
        <f aca="false">IF(E7243&gt;0,"ja","nein")</f>
        <v>nein</v>
      </c>
      <c r="H7243" s="26" t="n">
        <v>90.258</v>
      </c>
      <c r="I7243" s="26" t="n">
        <f aca="false">(H7243/10+IF(N7243=2025,Einstellungen!$B$23,Einstellungen!$C$23))*(1+Einstellungen!$B$10)</f>
        <v>30.686292</v>
      </c>
      <c r="J7243" s="25" t="n">
        <f aca="false">E7243*I7243/100</f>
        <v>0</v>
      </c>
      <c r="K7243" s="25" t="n">
        <f aca="false">E7243*Einstellungen!$B$5/100</f>
        <v>0</v>
      </c>
      <c r="L7243" s="23" t="str">
        <f aca="false">IF(I7243&lt;Einstellungen!$B$5,"ja","nein")</f>
        <v>nein</v>
      </c>
      <c r="M7243" s="23" t="s">
        <v>133</v>
      </c>
      <c r="N7243" s="23" t="n">
        <v>2025</v>
      </c>
      <c r="O7243" s="23" t="n">
        <v>2</v>
      </c>
    </row>
    <row r="7244" customFormat="false" ht="15" hidden="false" customHeight="false" outlineLevel="0" collapsed="false">
      <c r="A7244" s="22" t="n">
        <v>45994</v>
      </c>
      <c r="B7244" s="23" t="s">
        <v>109</v>
      </c>
      <c r="C7244" s="23" t="s">
        <v>103</v>
      </c>
      <c r="D7244" s="24" t="n">
        <v>-24.8</v>
      </c>
      <c r="E7244" s="25" t="n">
        <f aca="false">MAX(D7244,0)/1000</f>
        <v>0</v>
      </c>
      <c r="F7244" s="25" t="n">
        <f aca="false">MAX(-D7244,0)/1000</f>
        <v>0.0248</v>
      </c>
      <c r="G7244" s="23" t="str">
        <f aca="false">IF(E7244&gt;0,"ja","nein")</f>
        <v>nein</v>
      </c>
      <c r="H7244" s="26" t="n">
        <v>89.877</v>
      </c>
      <c r="I7244" s="26" t="n">
        <f aca="false">(H7244/10+IF(N7244=2025,Einstellungen!$B$23,Einstellungen!$C$23))*(1+Einstellungen!$B$10)</f>
        <v>30.640953</v>
      </c>
      <c r="J7244" s="25" t="n">
        <f aca="false">E7244*I7244/100</f>
        <v>0</v>
      </c>
      <c r="K7244" s="25" t="n">
        <f aca="false">E7244*Einstellungen!$B$5/100</f>
        <v>0</v>
      </c>
      <c r="L7244" s="23" t="str">
        <f aca="false">IF(I7244&lt;Einstellungen!$B$5,"ja","nein")</f>
        <v>nein</v>
      </c>
      <c r="M7244" s="23" t="s">
        <v>133</v>
      </c>
      <c r="N7244" s="23" t="n">
        <v>2025</v>
      </c>
      <c r="O7244" s="23" t="n">
        <v>3</v>
      </c>
    </row>
    <row r="7245" customFormat="false" ht="15" hidden="false" customHeight="false" outlineLevel="0" collapsed="false">
      <c r="A7245" s="22" t="n">
        <v>45994</v>
      </c>
      <c r="B7245" s="23" t="s">
        <v>110</v>
      </c>
      <c r="C7245" s="23" t="s">
        <v>103</v>
      </c>
      <c r="D7245" s="24" t="n">
        <v>-32.2</v>
      </c>
      <c r="E7245" s="25" t="n">
        <f aca="false">MAX(D7245,0)/1000</f>
        <v>0</v>
      </c>
      <c r="F7245" s="25" t="n">
        <f aca="false">MAX(-D7245,0)/1000</f>
        <v>0.0322</v>
      </c>
      <c r="G7245" s="23" t="str">
        <f aca="false">IF(E7245&gt;0,"ja","nein")</f>
        <v>nein</v>
      </c>
      <c r="H7245" s="26" t="n">
        <v>90.02</v>
      </c>
      <c r="I7245" s="26" t="n">
        <f aca="false">(H7245/10+IF(N7245=2025,Einstellungen!$B$23,Einstellungen!$C$23))*(1+Einstellungen!$B$10)</f>
        <v>30.65797</v>
      </c>
      <c r="J7245" s="25" t="n">
        <f aca="false">E7245*I7245/100</f>
        <v>0</v>
      </c>
      <c r="K7245" s="25" t="n">
        <f aca="false">E7245*Einstellungen!$B$5/100</f>
        <v>0</v>
      </c>
      <c r="L7245" s="23" t="str">
        <f aca="false">IF(I7245&lt;Einstellungen!$B$5,"ja","nein")</f>
        <v>nein</v>
      </c>
      <c r="M7245" s="23" t="s">
        <v>133</v>
      </c>
      <c r="N7245" s="23" t="n">
        <v>2025</v>
      </c>
      <c r="O7245" s="23" t="n">
        <v>4</v>
      </c>
    </row>
    <row r="7246" customFormat="false" ht="15" hidden="false" customHeight="false" outlineLevel="0" collapsed="false">
      <c r="A7246" s="22" t="n">
        <v>45994</v>
      </c>
      <c r="B7246" s="23" t="s">
        <v>111</v>
      </c>
      <c r="C7246" s="23" t="s">
        <v>103</v>
      </c>
      <c r="D7246" s="24" t="n">
        <v>-46.7</v>
      </c>
      <c r="E7246" s="25" t="n">
        <f aca="false">MAX(D7246,0)/1000</f>
        <v>0</v>
      </c>
      <c r="F7246" s="25" t="n">
        <f aca="false">MAX(-D7246,0)/1000</f>
        <v>0.0467</v>
      </c>
      <c r="G7246" s="23" t="str">
        <f aca="false">IF(E7246&gt;0,"ja","nein")</f>
        <v>nein</v>
      </c>
      <c r="H7246" s="26" t="n">
        <v>98.98</v>
      </c>
      <c r="I7246" s="26" t="n">
        <f aca="false">(H7246/10+IF(N7246=2025,Einstellungen!$B$23,Einstellungen!$C$23))*(1+Einstellungen!$B$10)</f>
        <v>31.72421</v>
      </c>
      <c r="J7246" s="25" t="n">
        <f aca="false">E7246*I7246/100</f>
        <v>0</v>
      </c>
      <c r="K7246" s="25" t="n">
        <f aca="false">E7246*Einstellungen!$B$5/100</f>
        <v>0</v>
      </c>
      <c r="L7246" s="23" t="str">
        <f aca="false">IF(I7246&lt;Einstellungen!$B$5,"ja","nein")</f>
        <v>nein</v>
      </c>
      <c r="M7246" s="23" t="s">
        <v>133</v>
      </c>
      <c r="N7246" s="23" t="n">
        <v>2025</v>
      </c>
      <c r="O7246" s="23" t="n">
        <v>5</v>
      </c>
    </row>
    <row r="7247" customFormat="false" ht="15" hidden="false" customHeight="false" outlineLevel="0" collapsed="false">
      <c r="A7247" s="22" t="n">
        <v>45994</v>
      </c>
      <c r="B7247" s="23" t="s">
        <v>112</v>
      </c>
      <c r="C7247" s="23" t="s">
        <v>103</v>
      </c>
      <c r="D7247" s="24" t="n">
        <v>-42.8</v>
      </c>
      <c r="E7247" s="25" t="n">
        <f aca="false">MAX(D7247,0)/1000</f>
        <v>0</v>
      </c>
      <c r="F7247" s="25" t="n">
        <f aca="false">MAX(-D7247,0)/1000</f>
        <v>0.0428</v>
      </c>
      <c r="G7247" s="23" t="str">
        <f aca="false">IF(E7247&gt;0,"ja","nein")</f>
        <v>nein</v>
      </c>
      <c r="H7247" s="26" t="n">
        <v>150.945</v>
      </c>
      <c r="I7247" s="26" t="n">
        <f aca="false">(H7247/10+IF(N7247=2025,Einstellungen!$B$23,Einstellungen!$C$23))*(1+Einstellungen!$B$10)</f>
        <v>37.908045</v>
      </c>
      <c r="J7247" s="25" t="n">
        <f aca="false">E7247*I7247/100</f>
        <v>0</v>
      </c>
      <c r="K7247" s="25" t="n">
        <f aca="false">E7247*Einstellungen!$B$5/100</f>
        <v>0</v>
      </c>
      <c r="L7247" s="23" t="str">
        <f aca="false">IF(I7247&lt;Einstellungen!$B$5,"ja","nein")</f>
        <v>nein</v>
      </c>
      <c r="M7247" s="23" t="s">
        <v>133</v>
      </c>
      <c r="N7247" s="23" t="n">
        <v>2025</v>
      </c>
      <c r="O7247" s="23" t="n">
        <v>6</v>
      </c>
    </row>
    <row r="7248" customFormat="false" ht="15" hidden="false" customHeight="false" outlineLevel="0" collapsed="false">
      <c r="A7248" s="22" t="n">
        <v>45994</v>
      </c>
      <c r="B7248" s="23" t="s">
        <v>113</v>
      </c>
      <c r="C7248" s="23" t="s">
        <v>103</v>
      </c>
      <c r="D7248" s="24" t="n">
        <v>-31.6</v>
      </c>
      <c r="E7248" s="25" t="n">
        <f aca="false">MAX(D7248,0)/1000</f>
        <v>0</v>
      </c>
      <c r="F7248" s="25" t="n">
        <f aca="false">MAX(-D7248,0)/1000</f>
        <v>0.0316</v>
      </c>
      <c r="G7248" s="23" t="str">
        <f aca="false">IF(E7248&gt;0,"ja","nein")</f>
        <v>nein</v>
      </c>
      <c r="H7248" s="26" t="n">
        <v>200</v>
      </c>
      <c r="I7248" s="26" t="n">
        <f aca="false">(H7248/10+IF(N7248=2025,Einstellungen!$B$23,Einstellungen!$C$23))*(1+Einstellungen!$B$10)</f>
        <v>43.74559</v>
      </c>
      <c r="J7248" s="25" t="n">
        <f aca="false">E7248*I7248/100</f>
        <v>0</v>
      </c>
      <c r="K7248" s="25" t="n">
        <f aca="false">E7248*Einstellungen!$B$5/100</f>
        <v>0</v>
      </c>
      <c r="L7248" s="23" t="str">
        <f aca="false">IF(I7248&lt;Einstellungen!$B$5,"ja","nein")</f>
        <v>nein</v>
      </c>
      <c r="M7248" s="23" t="s">
        <v>133</v>
      </c>
      <c r="N7248" s="23" t="n">
        <v>2025</v>
      </c>
      <c r="O7248" s="23" t="n">
        <v>7</v>
      </c>
    </row>
    <row r="7249" customFormat="false" ht="15" hidden="false" customHeight="false" outlineLevel="0" collapsed="false">
      <c r="A7249" s="22" t="n">
        <v>45994</v>
      </c>
      <c r="B7249" s="23" t="s">
        <v>114</v>
      </c>
      <c r="C7249" s="23" t="s">
        <v>103</v>
      </c>
      <c r="D7249" s="24" t="n">
        <v>-33.6</v>
      </c>
      <c r="E7249" s="25" t="n">
        <f aca="false">MAX(D7249,0)/1000</f>
        <v>0</v>
      </c>
      <c r="F7249" s="25" t="n">
        <f aca="false">MAX(-D7249,0)/1000</f>
        <v>0.0336</v>
      </c>
      <c r="G7249" s="23" t="str">
        <f aca="false">IF(E7249&gt;0,"ja","nein")</f>
        <v>nein</v>
      </c>
      <c r="H7249" s="26" t="n">
        <v>249.998</v>
      </c>
      <c r="I7249" s="26" t="n">
        <f aca="false">(H7249/10+IF(N7249=2025,Einstellungen!$B$23,Einstellungen!$C$23))*(1+Einstellungen!$B$10)</f>
        <v>49.695352</v>
      </c>
      <c r="J7249" s="25" t="n">
        <f aca="false">E7249*I7249/100</f>
        <v>0</v>
      </c>
      <c r="K7249" s="25" t="n">
        <f aca="false">E7249*Einstellungen!$B$5/100</f>
        <v>0</v>
      </c>
      <c r="L7249" s="23" t="str">
        <f aca="false">IF(I7249&lt;Einstellungen!$B$5,"ja","nein")</f>
        <v>nein</v>
      </c>
      <c r="M7249" s="23" t="s">
        <v>133</v>
      </c>
      <c r="N7249" s="23" t="n">
        <v>2025</v>
      </c>
      <c r="O7249" s="23" t="n">
        <v>8</v>
      </c>
    </row>
    <row r="7250" customFormat="false" ht="15" hidden="false" customHeight="false" outlineLevel="0" collapsed="false">
      <c r="A7250" s="22" t="n">
        <v>45994</v>
      </c>
      <c r="B7250" s="23" t="s">
        <v>115</v>
      </c>
      <c r="C7250" s="23" t="s">
        <v>103</v>
      </c>
      <c r="D7250" s="24" t="n">
        <v>-17.3</v>
      </c>
      <c r="E7250" s="25" t="n">
        <f aca="false">MAX(D7250,0)/1000</f>
        <v>0</v>
      </c>
      <c r="F7250" s="25" t="n">
        <f aca="false">MAX(-D7250,0)/1000</f>
        <v>0.0173</v>
      </c>
      <c r="G7250" s="23" t="str">
        <f aca="false">IF(E7250&gt;0,"ja","nein")</f>
        <v>nein</v>
      </c>
      <c r="H7250" s="26" t="n">
        <v>219.89</v>
      </c>
      <c r="I7250" s="26" t="n">
        <f aca="false">(H7250/10+IF(N7250=2025,Einstellungen!$B$23,Einstellungen!$C$23))*(1+Einstellungen!$B$10)</f>
        <v>46.1125</v>
      </c>
      <c r="J7250" s="25" t="n">
        <f aca="false">E7250*I7250/100</f>
        <v>0</v>
      </c>
      <c r="K7250" s="25" t="n">
        <f aca="false">E7250*Einstellungen!$B$5/100</f>
        <v>0</v>
      </c>
      <c r="L7250" s="23" t="str">
        <f aca="false">IF(I7250&lt;Einstellungen!$B$5,"ja","nein")</f>
        <v>nein</v>
      </c>
      <c r="M7250" s="23" t="s">
        <v>133</v>
      </c>
      <c r="N7250" s="23" t="n">
        <v>2025</v>
      </c>
      <c r="O7250" s="23" t="n">
        <v>9</v>
      </c>
    </row>
    <row r="7251" customFormat="false" ht="15" hidden="false" customHeight="false" outlineLevel="0" collapsed="false">
      <c r="A7251" s="22" t="n">
        <v>45994</v>
      </c>
      <c r="B7251" s="23" t="s">
        <v>116</v>
      </c>
      <c r="C7251" s="23" t="s">
        <v>103</v>
      </c>
      <c r="D7251" s="24" t="n">
        <v>-1343.8</v>
      </c>
      <c r="E7251" s="25" t="n">
        <f aca="false">MAX(D7251,0)/1000</f>
        <v>0</v>
      </c>
      <c r="F7251" s="25" t="n">
        <f aca="false">MAX(-D7251,0)/1000</f>
        <v>1.3438</v>
      </c>
      <c r="G7251" s="23" t="str">
        <f aca="false">IF(E7251&gt;0,"ja","nein")</f>
        <v>nein</v>
      </c>
      <c r="H7251" s="26" t="n">
        <v>187.18</v>
      </c>
      <c r="I7251" s="26" t="n">
        <f aca="false">(H7251/10+IF(N7251=2025,Einstellungen!$B$23,Einstellungen!$C$23))*(1+Einstellungen!$B$10)</f>
        <v>42.22001</v>
      </c>
      <c r="J7251" s="25" t="n">
        <f aca="false">E7251*I7251/100</f>
        <v>0</v>
      </c>
      <c r="K7251" s="25" t="n">
        <f aca="false">E7251*Einstellungen!$B$5/100</f>
        <v>0</v>
      </c>
      <c r="L7251" s="23" t="str">
        <f aca="false">IF(I7251&lt;Einstellungen!$B$5,"ja","nein")</f>
        <v>nein</v>
      </c>
      <c r="M7251" s="23" t="s">
        <v>133</v>
      </c>
      <c r="N7251" s="23" t="n">
        <v>2025</v>
      </c>
      <c r="O7251" s="23" t="n">
        <v>10</v>
      </c>
    </row>
    <row r="7252" customFormat="false" ht="15" hidden="false" customHeight="false" outlineLevel="0" collapsed="false">
      <c r="A7252" s="22" t="n">
        <v>45994</v>
      </c>
      <c r="B7252" s="23" t="s">
        <v>117</v>
      </c>
      <c r="C7252" s="23" t="s">
        <v>103</v>
      </c>
      <c r="D7252" s="24" t="n">
        <v>148.4</v>
      </c>
      <c r="E7252" s="25" t="n">
        <f aca="false">MAX(D7252,0)/1000</f>
        <v>0.1484</v>
      </c>
      <c r="F7252" s="25" t="n">
        <f aca="false">MAX(-D7252,0)/1000</f>
        <v>0</v>
      </c>
      <c r="G7252" s="23" t="str">
        <f aca="false">IF(E7252&gt;0,"ja","nein")</f>
        <v>ja</v>
      </c>
      <c r="H7252" s="26" t="n">
        <v>173.373</v>
      </c>
      <c r="I7252" s="26" t="n">
        <f aca="false">(H7252/10+IF(N7252=2025,Einstellungen!$B$23,Einstellungen!$C$23))*(1+Einstellungen!$B$10)</f>
        <v>40.576977</v>
      </c>
      <c r="J7252" s="25" t="n">
        <f aca="false">E7252*I7252/100</f>
        <v>0.060216233868</v>
      </c>
      <c r="K7252" s="25" t="n">
        <f aca="false">E7252*Einstellungen!$B$5/100</f>
        <v>0.043036</v>
      </c>
      <c r="L7252" s="23" t="str">
        <f aca="false">IF(I7252&lt;Einstellungen!$B$5,"ja","nein")</f>
        <v>nein</v>
      </c>
      <c r="M7252" s="23" t="s">
        <v>133</v>
      </c>
      <c r="N7252" s="23" t="n">
        <v>2025</v>
      </c>
      <c r="O7252" s="23" t="n">
        <v>11</v>
      </c>
    </row>
    <row r="7253" customFormat="false" ht="15" hidden="false" customHeight="false" outlineLevel="0" collapsed="false">
      <c r="A7253" s="22" t="n">
        <v>45994</v>
      </c>
      <c r="B7253" s="23" t="s">
        <v>118</v>
      </c>
      <c r="C7253" s="23" t="s">
        <v>103</v>
      </c>
      <c r="D7253" s="24" t="n">
        <v>865.2</v>
      </c>
      <c r="E7253" s="25" t="n">
        <f aca="false">MAX(D7253,0)/1000</f>
        <v>0.8652</v>
      </c>
      <c r="F7253" s="25" t="n">
        <f aca="false">MAX(-D7253,0)/1000</f>
        <v>0</v>
      </c>
      <c r="G7253" s="23" t="str">
        <f aca="false">IF(E7253&gt;0,"ja","nein")</f>
        <v>ja</v>
      </c>
      <c r="H7253" s="26" t="n">
        <v>167.725</v>
      </c>
      <c r="I7253" s="26" t="n">
        <f aca="false">(H7253/10+IF(N7253=2025,Einstellungen!$B$23,Einstellungen!$C$23))*(1+Einstellungen!$B$10)</f>
        <v>39.904865</v>
      </c>
      <c r="J7253" s="25" t="n">
        <f aca="false">E7253*I7253/100</f>
        <v>0.34525689198</v>
      </c>
      <c r="K7253" s="25" t="n">
        <f aca="false">E7253*Einstellungen!$B$5/100</f>
        <v>0.250908</v>
      </c>
      <c r="L7253" s="23" t="str">
        <f aca="false">IF(I7253&lt;Einstellungen!$B$5,"ja","nein")</f>
        <v>nein</v>
      </c>
      <c r="M7253" s="23" t="s">
        <v>133</v>
      </c>
      <c r="N7253" s="23" t="n">
        <v>2025</v>
      </c>
      <c r="O7253" s="23" t="n">
        <v>12</v>
      </c>
    </row>
    <row r="7254" customFormat="false" ht="15" hidden="false" customHeight="false" outlineLevel="0" collapsed="false">
      <c r="A7254" s="22" t="n">
        <v>45994</v>
      </c>
      <c r="B7254" s="23" t="s">
        <v>119</v>
      </c>
      <c r="C7254" s="23" t="s">
        <v>103</v>
      </c>
      <c r="D7254" s="24" t="n">
        <v>-308.5</v>
      </c>
      <c r="E7254" s="25" t="n">
        <f aca="false">MAX(D7254,0)/1000</f>
        <v>0</v>
      </c>
      <c r="F7254" s="25" t="n">
        <f aca="false">MAX(-D7254,0)/1000</f>
        <v>0.3085</v>
      </c>
      <c r="G7254" s="23" t="str">
        <f aca="false">IF(E7254&gt;0,"ja","nein")</f>
        <v>nein</v>
      </c>
      <c r="H7254" s="26" t="n">
        <v>181.407</v>
      </c>
      <c r="I7254" s="26" t="n">
        <f aca="false">(H7254/10+IF(N7254=2025,Einstellungen!$B$23,Einstellungen!$C$23))*(1+Einstellungen!$B$10)</f>
        <v>41.533023</v>
      </c>
      <c r="J7254" s="25" t="n">
        <f aca="false">E7254*I7254/100</f>
        <v>0</v>
      </c>
      <c r="K7254" s="25" t="n">
        <f aca="false">E7254*Einstellungen!$B$5/100</f>
        <v>0</v>
      </c>
      <c r="L7254" s="23" t="str">
        <f aca="false">IF(I7254&lt;Einstellungen!$B$5,"ja","nein")</f>
        <v>nein</v>
      </c>
      <c r="M7254" s="23" t="s">
        <v>133</v>
      </c>
      <c r="N7254" s="23" t="n">
        <v>2025</v>
      </c>
      <c r="O7254" s="23" t="n">
        <v>13</v>
      </c>
    </row>
    <row r="7255" customFormat="false" ht="15" hidden="false" customHeight="false" outlineLevel="0" collapsed="false">
      <c r="A7255" s="22" t="n">
        <v>45994</v>
      </c>
      <c r="B7255" s="23" t="s">
        <v>120</v>
      </c>
      <c r="C7255" s="23" t="s">
        <v>103</v>
      </c>
      <c r="D7255" s="24" t="n">
        <v>235.4</v>
      </c>
      <c r="E7255" s="25" t="n">
        <f aca="false">MAX(D7255,0)/1000</f>
        <v>0.2354</v>
      </c>
      <c r="F7255" s="25" t="n">
        <f aca="false">MAX(-D7255,0)/1000</f>
        <v>0</v>
      </c>
      <c r="G7255" s="23" t="str">
        <f aca="false">IF(E7255&gt;0,"ja","nein")</f>
        <v>ja</v>
      </c>
      <c r="H7255" s="26" t="n">
        <v>199.938</v>
      </c>
      <c r="I7255" s="26" t="n">
        <f aca="false">(H7255/10+IF(N7255=2025,Einstellungen!$B$23,Einstellungen!$C$23))*(1+Einstellungen!$B$10)</f>
        <v>43.738212</v>
      </c>
      <c r="J7255" s="25" t="n">
        <f aca="false">E7255*I7255/100</f>
        <v>0.102959751048</v>
      </c>
      <c r="K7255" s="25" t="n">
        <f aca="false">E7255*Einstellungen!$B$5/100</f>
        <v>0.068266</v>
      </c>
      <c r="L7255" s="23" t="str">
        <f aca="false">IF(I7255&lt;Einstellungen!$B$5,"ja","nein")</f>
        <v>nein</v>
      </c>
      <c r="M7255" s="23" t="s">
        <v>133</v>
      </c>
      <c r="N7255" s="23" t="n">
        <v>2025</v>
      </c>
      <c r="O7255" s="23" t="n">
        <v>14</v>
      </c>
    </row>
    <row r="7256" customFormat="false" ht="15" hidden="false" customHeight="false" outlineLevel="0" collapsed="false">
      <c r="A7256" s="22" t="n">
        <v>45994</v>
      </c>
      <c r="B7256" s="23" t="s">
        <v>104</v>
      </c>
      <c r="C7256" s="23" t="s">
        <v>103</v>
      </c>
      <c r="D7256" s="24" t="n">
        <v>599</v>
      </c>
      <c r="E7256" s="25" t="n">
        <f aca="false">MAX(D7256,0)/1000</f>
        <v>0.599</v>
      </c>
      <c r="F7256" s="25" t="n">
        <f aca="false">MAX(-D7256,0)/1000</f>
        <v>0</v>
      </c>
      <c r="G7256" s="23" t="str">
        <f aca="false">IF(E7256&gt;0,"ja","nein")</f>
        <v>ja</v>
      </c>
      <c r="H7256" s="26" t="n">
        <v>242.562</v>
      </c>
      <c r="I7256" s="26" t="n">
        <f aca="false">(H7256/10+IF(N7256=2025,Einstellungen!$B$23,Einstellungen!$C$23))*(1+Einstellungen!$B$10)</f>
        <v>48.810468</v>
      </c>
      <c r="J7256" s="25" t="n">
        <f aca="false">E7256*I7256/100</f>
        <v>0.29237470332</v>
      </c>
      <c r="K7256" s="25" t="n">
        <f aca="false">E7256*Einstellungen!$B$5/100</f>
        <v>0.17371</v>
      </c>
      <c r="L7256" s="23" t="str">
        <f aca="false">IF(I7256&lt;Einstellungen!$B$5,"ja","nein")</f>
        <v>nein</v>
      </c>
      <c r="M7256" s="23" t="s">
        <v>133</v>
      </c>
      <c r="N7256" s="23" t="n">
        <v>2025</v>
      </c>
      <c r="O7256" s="23" t="n">
        <v>15</v>
      </c>
    </row>
    <row r="7257" customFormat="false" ht="15" hidden="false" customHeight="false" outlineLevel="0" collapsed="false">
      <c r="A7257" s="22" t="n">
        <v>45994</v>
      </c>
      <c r="B7257" s="23" t="s">
        <v>105</v>
      </c>
      <c r="C7257" s="23" t="s">
        <v>103</v>
      </c>
      <c r="D7257" s="24" t="n">
        <v>1622.2</v>
      </c>
      <c r="E7257" s="25" t="n">
        <f aca="false">MAX(D7257,0)/1000</f>
        <v>1.6222</v>
      </c>
      <c r="F7257" s="25" t="n">
        <f aca="false">MAX(-D7257,0)/1000</f>
        <v>0</v>
      </c>
      <c r="G7257" s="23" t="str">
        <f aca="false">IF(E7257&gt;0,"ja","nein")</f>
        <v>ja</v>
      </c>
      <c r="H7257" s="26" t="n">
        <v>308.35</v>
      </c>
      <c r="I7257" s="26" t="n">
        <f aca="false">(H7257/10+IF(N7257=2025,Einstellungen!$B$23,Einstellungen!$C$23))*(1+Einstellungen!$B$10)</f>
        <v>56.63924</v>
      </c>
      <c r="J7257" s="25" t="n">
        <f aca="false">E7257*I7257/100</f>
        <v>0.91880175128</v>
      </c>
      <c r="K7257" s="25" t="n">
        <f aca="false">E7257*Einstellungen!$B$5/100</f>
        <v>0.470438</v>
      </c>
      <c r="L7257" s="23" t="str">
        <f aca="false">IF(I7257&lt;Einstellungen!$B$5,"ja","nein")</f>
        <v>nein</v>
      </c>
      <c r="M7257" s="23" t="s">
        <v>133</v>
      </c>
      <c r="N7257" s="23" t="n">
        <v>2025</v>
      </c>
      <c r="O7257" s="23" t="n">
        <v>16</v>
      </c>
    </row>
    <row r="7258" customFormat="false" ht="15" hidden="false" customHeight="false" outlineLevel="0" collapsed="false">
      <c r="A7258" s="22" t="n">
        <v>45994</v>
      </c>
      <c r="B7258" s="23" t="s">
        <v>97</v>
      </c>
      <c r="C7258" s="23" t="s">
        <v>103</v>
      </c>
      <c r="D7258" s="24" t="n">
        <v>3369.5</v>
      </c>
      <c r="E7258" s="25" t="n">
        <f aca="false">MAX(D7258,0)/1000</f>
        <v>3.3695</v>
      </c>
      <c r="F7258" s="25" t="n">
        <f aca="false">MAX(-D7258,0)/1000</f>
        <v>0</v>
      </c>
      <c r="G7258" s="23" t="str">
        <f aca="false">IF(E7258&gt;0,"ja","nein")</f>
        <v>ja</v>
      </c>
      <c r="H7258" s="26" t="n">
        <v>259.603</v>
      </c>
      <c r="I7258" s="26" t="n">
        <f aca="false">(H7258/10+IF(N7258=2025,Einstellungen!$B$23,Einstellungen!$C$23))*(1+Einstellungen!$B$10)</f>
        <v>50.838347</v>
      </c>
      <c r="J7258" s="25" t="n">
        <f aca="false">E7258*I7258/100</f>
        <v>1.712998102165</v>
      </c>
      <c r="K7258" s="25" t="n">
        <f aca="false">E7258*Einstellungen!$B$5/100</f>
        <v>0.977155</v>
      </c>
      <c r="L7258" s="23" t="str">
        <f aca="false">IF(I7258&lt;Einstellungen!$B$5,"ja","nein")</f>
        <v>nein</v>
      </c>
      <c r="M7258" s="23" t="s">
        <v>133</v>
      </c>
      <c r="N7258" s="23" t="n">
        <v>2025</v>
      </c>
      <c r="O7258" s="23" t="n">
        <v>17</v>
      </c>
    </row>
    <row r="7259" customFormat="false" ht="15" hidden="false" customHeight="false" outlineLevel="0" collapsed="false">
      <c r="A7259" s="22" t="n">
        <v>45994</v>
      </c>
      <c r="B7259" s="23" t="s">
        <v>99</v>
      </c>
      <c r="C7259" s="23" t="s">
        <v>103</v>
      </c>
      <c r="D7259" s="24" t="n">
        <v>3527.4</v>
      </c>
      <c r="E7259" s="25" t="n">
        <f aca="false">MAX(D7259,0)/1000</f>
        <v>3.5274</v>
      </c>
      <c r="F7259" s="25" t="n">
        <f aca="false">MAX(-D7259,0)/1000</f>
        <v>0</v>
      </c>
      <c r="G7259" s="23" t="str">
        <f aca="false">IF(E7259&gt;0,"ja","nein")</f>
        <v>ja</v>
      </c>
      <c r="H7259" s="26" t="n">
        <v>204.12</v>
      </c>
      <c r="I7259" s="26" t="n">
        <f aca="false">(H7259/10+IF(N7259=2025,Einstellungen!$B$23,Einstellungen!$C$23))*(1+Einstellungen!$B$10)</f>
        <v>44.23587</v>
      </c>
      <c r="J7259" s="25" t="n">
        <f aca="false">E7259*I7259/100</f>
        <v>1.56037607838</v>
      </c>
      <c r="K7259" s="25" t="n">
        <f aca="false">E7259*Einstellungen!$B$5/100</f>
        <v>1.022946</v>
      </c>
      <c r="L7259" s="23" t="str">
        <f aca="false">IF(I7259&lt;Einstellungen!$B$5,"ja","nein")</f>
        <v>nein</v>
      </c>
      <c r="M7259" s="23" t="s">
        <v>133</v>
      </c>
      <c r="N7259" s="23" t="n">
        <v>2025</v>
      </c>
      <c r="O7259" s="23" t="n">
        <v>18</v>
      </c>
    </row>
    <row r="7260" customFormat="false" ht="15" hidden="false" customHeight="false" outlineLevel="0" collapsed="false">
      <c r="A7260" s="22" t="n">
        <v>45994</v>
      </c>
      <c r="B7260" s="23" t="s">
        <v>100</v>
      </c>
      <c r="C7260" s="23" t="s">
        <v>103</v>
      </c>
      <c r="D7260" s="24" t="n">
        <v>3263.8</v>
      </c>
      <c r="E7260" s="25" t="n">
        <f aca="false">MAX(D7260,0)/1000</f>
        <v>3.2638</v>
      </c>
      <c r="F7260" s="25" t="n">
        <f aca="false">MAX(-D7260,0)/1000</f>
        <v>0</v>
      </c>
      <c r="G7260" s="23" t="str">
        <f aca="false">IF(E7260&gt;0,"ja","nein")</f>
        <v>ja</v>
      </c>
      <c r="H7260" s="26" t="n">
        <v>172.627</v>
      </c>
      <c r="I7260" s="26" t="n">
        <f aca="false">(H7260/10+IF(N7260=2025,Einstellungen!$B$23,Einstellungen!$C$23))*(1+Einstellungen!$B$10)</f>
        <v>40.488203</v>
      </c>
      <c r="J7260" s="25" t="n">
        <f aca="false">E7260*I7260/100</f>
        <v>1.321453969514</v>
      </c>
      <c r="K7260" s="25" t="n">
        <f aca="false">E7260*Einstellungen!$B$5/100</f>
        <v>0.946502</v>
      </c>
      <c r="L7260" s="23" t="str">
        <f aca="false">IF(I7260&lt;Einstellungen!$B$5,"ja","nein")</f>
        <v>nein</v>
      </c>
      <c r="M7260" s="23" t="s">
        <v>133</v>
      </c>
      <c r="N7260" s="23" t="n">
        <v>2025</v>
      </c>
      <c r="O7260" s="23" t="n">
        <v>19</v>
      </c>
    </row>
    <row r="7261" customFormat="false" ht="15" hidden="false" customHeight="false" outlineLevel="0" collapsed="false">
      <c r="A7261" s="22" t="n">
        <v>45994</v>
      </c>
      <c r="B7261" s="23" t="s">
        <v>92</v>
      </c>
      <c r="C7261" s="23" t="s">
        <v>103</v>
      </c>
      <c r="D7261" s="24" t="n">
        <v>744.8</v>
      </c>
      <c r="E7261" s="25" t="n">
        <f aca="false">MAX(D7261,0)/1000</f>
        <v>0.7448</v>
      </c>
      <c r="F7261" s="25" t="n">
        <f aca="false">MAX(-D7261,0)/1000</f>
        <v>0</v>
      </c>
      <c r="G7261" s="23" t="str">
        <f aca="false">IF(E7261&gt;0,"ja","nein")</f>
        <v>ja</v>
      </c>
      <c r="H7261" s="26" t="n">
        <v>146.24</v>
      </c>
      <c r="I7261" s="26" t="n">
        <f aca="false">(H7261/10+IF(N7261=2025,Einstellungen!$B$23,Einstellungen!$C$23))*(1+Einstellungen!$B$10)</f>
        <v>37.34815</v>
      </c>
      <c r="J7261" s="25" t="n">
        <f aca="false">E7261*I7261/100</f>
        <v>0.2781690212</v>
      </c>
      <c r="K7261" s="25" t="n">
        <f aca="false">E7261*Einstellungen!$B$5/100</f>
        <v>0.215992</v>
      </c>
      <c r="L7261" s="23" t="str">
        <f aca="false">IF(I7261&lt;Einstellungen!$B$5,"ja","nein")</f>
        <v>nein</v>
      </c>
      <c r="M7261" s="23" t="s">
        <v>133</v>
      </c>
      <c r="N7261" s="23" t="n">
        <v>2025</v>
      </c>
      <c r="O7261" s="23" t="n">
        <v>20</v>
      </c>
    </row>
    <row r="7262" customFormat="false" ht="15" hidden="false" customHeight="false" outlineLevel="0" collapsed="false">
      <c r="A7262" s="22" t="n">
        <v>45994</v>
      </c>
      <c r="B7262" s="23" t="s">
        <v>95</v>
      </c>
      <c r="C7262" s="23" t="s">
        <v>103</v>
      </c>
      <c r="D7262" s="24" t="n">
        <v>20.3</v>
      </c>
      <c r="E7262" s="25" t="n">
        <f aca="false">MAX(D7262,0)/1000</f>
        <v>0.0203</v>
      </c>
      <c r="F7262" s="25" t="n">
        <f aca="false">MAX(-D7262,0)/1000</f>
        <v>0</v>
      </c>
      <c r="G7262" s="23" t="str">
        <f aca="false">IF(E7262&gt;0,"ja","nein")</f>
        <v>ja</v>
      </c>
      <c r="H7262" s="26" t="n">
        <v>124.825</v>
      </c>
      <c r="I7262" s="26" t="n">
        <f aca="false">(H7262/10+IF(N7262=2025,Einstellungen!$B$23,Einstellungen!$C$23))*(1+Einstellungen!$B$10)</f>
        <v>34.799765</v>
      </c>
      <c r="J7262" s="25" t="n">
        <f aca="false">E7262*I7262/100</f>
        <v>0.007064352295</v>
      </c>
      <c r="K7262" s="25" t="n">
        <f aca="false">E7262*Einstellungen!$B$5/100</f>
        <v>0.005887</v>
      </c>
      <c r="L7262" s="23" t="str">
        <f aca="false">IF(I7262&lt;Einstellungen!$B$5,"ja","nein")</f>
        <v>nein</v>
      </c>
      <c r="M7262" s="23" t="s">
        <v>133</v>
      </c>
      <c r="N7262" s="23" t="n">
        <v>2025</v>
      </c>
      <c r="O7262" s="23" t="n">
        <v>21</v>
      </c>
    </row>
    <row r="7263" customFormat="false" ht="15" hidden="false" customHeight="false" outlineLevel="0" collapsed="false">
      <c r="A7263" s="22" t="n">
        <v>45994</v>
      </c>
      <c r="B7263" s="23" t="s">
        <v>96</v>
      </c>
      <c r="C7263" s="23" t="s">
        <v>103</v>
      </c>
      <c r="D7263" s="24" t="n">
        <v>-42.1</v>
      </c>
      <c r="E7263" s="25" t="n">
        <f aca="false">MAX(D7263,0)/1000</f>
        <v>0</v>
      </c>
      <c r="F7263" s="25" t="n">
        <f aca="false">MAX(-D7263,0)/1000</f>
        <v>0.0421</v>
      </c>
      <c r="G7263" s="23" t="str">
        <f aca="false">IF(E7263&gt;0,"ja","nein")</f>
        <v>nein</v>
      </c>
      <c r="H7263" s="26" t="n">
        <v>113.405</v>
      </c>
      <c r="I7263" s="26" t="n">
        <f aca="false">(H7263/10+IF(N7263=2025,Einstellungen!$B$23,Einstellungen!$C$23))*(1+Einstellungen!$B$10)</f>
        <v>33.440785</v>
      </c>
      <c r="J7263" s="25" t="n">
        <f aca="false">E7263*I7263/100</f>
        <v>0</v>
      </c>
      <c r="K7263" s="25" t="n">
        <f aca="false">E7263*Einstellungen!$B$5/100</f>
        <v>0</v>
      </c>
      <c r="L7263" s="23" t="str">
        <f aca="false">IF(I7263&lt;Einstellungen!$B$5,"ja","nein")</f>
        <v>nein</v>
      </c>
      <c r="M7263" s="23" t="s">
        <v>133</v>
      </c>
      <c r="N7263" s="23" t="n">
        <v>2025</v>
      </c>
      <c r="O7263" s="23" t="n">
        <v>22</v>
      </c>
    </row>
    <row r="7264" customFormat="false" ht="15" hidden="false" customHeight="false" outlineLevel="0" collapsed="false">
      <c r="A7264" s="22" t="n">
        <v>45994</v>
      </c>
      <c r="B7264" s="23" t="s">
        <v>101</v>
      </c>
      <c r="C7264" s="23" t="s">
        <v>103</v>
      </c>
      <c r="D7264" s="24" t="n">
        <v>-77.3</v>
      </c>
      <c r="E7264" s="25" t="n">
        <f aca="false">MAX(D7264,0)/1000</f>
        <v>0</v>
      </c>
      <c r="F7264" s="25" t="n">
        <f aca="false">MAX(-D7264,0)/1000</f>
        <v>0.0773</v>
      </c>
      <c r="G7264" s="23" t="str">
        <f aca="false">IF(E7264&gt;0,"ja","nein")</f>
        <v>nein</v>
      </c>
      <c r="H7264" s="26" t="n">
        <v>104.135</v>
      </c>
      <c r="I7264" s="26" t="n">
        <f aca="false">(H7264/10+IF(N7264=2025,Einstellungen!$B$23,Einstellungen!$C$23))*(1+Einstellungen!$B$10)</f>
        <v>32.337655</v>
      </c>
      <c r="J7264" s="25" t="n">
        <f aca="false">E7264*I7264/100</f>
        <v>0</v>
      </c>
      <c r="K7264" s="25" t="n">
        <f aca="false">E7264*Einstellungen!$B$5/100</f>
        <v>0</v>
      </c>
      <c r="L7264" s="23" t="str">
        <f aca="false">IF(I7264&lt;Einstellungen!$B$5,"ja","nein")</f>
        <v>nein</v>
      </c>
      <c r="M7264" s="23" t="s">
        <v>133</v>
      </c>
      <c r="N7264" s="23" t="n">
        <v>2025</v>
      </c>
      <c r="O7264" s="23" t="n">
        <v>23</v>
      </c>
    </row>
    <row r="7265" customFormat="false" ht="15" hidden="false" customHeight="false" outlineLevel="0" collapsed="false">
      <c r="A7265" s="22" t="n">
        <v>45995</v>
      </c>
      <c r="B7265" s="23" t="s">
        <v>102</v>
      </c>
      <c r="C7265" s="23" t="s">
        <v>106</v>
      </c>
      <c r="D7265" s="24" t="n">
        <v>133.2</v>
      </c>
      <c r="E7265" s="25" t="n">
        <f aca="false">MAX(D7265,0)/1000</f>
        <v>0.1332</v>
      </c>
      <c r="F7265" s="25" t="n">
        <f aca="false">MAX(-D7265,0)/1000</f>
        <v>0</v>
      </c>
      <c r="G7265" s="23" t="str">
        <f aca="false">IF(E7265&gt;0,"ja","nein")</f>
        <v>ja</v>
      </c>
      <c r="H7265" s="26" t="n">
        <v>97.382</v>
      </c>
      <c r="I7265" s="26" t="n">
        <f aca="false">(H7265/10+IF(N7265=2025,Einstellungen!$B$23,Einstellungen!$C$23))*(1+Einstellungen!$B$10)</f>
        <v>31.534048</v>
      </c>
      <c r="J7265" s="25" t="n">
        <f aca="false">E7265*I7265/100</f>
        <v>0.042003351936</v>
      </c>
      <c r="K7265" s="25" t="n">
        <f aca="false">E7265*Einstellungen!$B$5/100</f>
        <v>0.038628</v>
      </c>
      <c r="L7265" s="23" t="str">
        <f aca="false">IF(I7265&lt;Einstellungen!$B$5,"ja","nein")</f>
        <v>nein</v>
      </c>
      <c r="M7265" s="23" t="s">
        <v>133</v>
      </c>
      <c r="N7265" s="23" t="n">
        <v>2025</v>
      </c>
      <c r="O7265" s="23" t="n">
        <v>0</v>
      </c>
    </row>
    <row r="7266" customFormat="false" ht="15" hidden="false" customHeight="false" outlineLevel="0" collapsed="false">
      <c r="A7266" s="22" t="n">
        <v>45995</v>
      </c>
      <c r="B7266" s="23" t="s">
        <v>107</v>
      </c>
      <c r="C7266" s="23" t="s">
        <v>106</v>
      </c>
      <c r="D7266" s="24" t="n">
        <v>415.1</v>
      </c>
      <c r="E7266" s="25" t="n">
        <f aca="false">MAX(D7266,0)/1000</f>
        <v>0.4151</v>
      </c>
      <c r="F7266" s="25" t="n">
        <f aca="false">MAX(-D7266,0)/1000</f>
        <v>0</v>
      </c>
      <c r="G7266" s="23" t="str">
        <f aca="false">IF(E7266&gt;0,"ja","nein")</f>
        <v>ja</v>
      </c>
      <c r="H7266" s="26" t="n">
        <v>93.882</v>
      </c>
      <c r="I7266" s="26" t="n">
        <f aca="false">(H7266/10+IF(N7266=2025,Einstellungen!$B$23,Einstellungen!$C$23))*(1+Einstellungen!$B$10)</f>
        <v>31.117548</v>
      </c>
      <c r="J7266" s="25" t="n">
        <f aca="false">E7266*I7266/100</f>
        <v>0.129168941748</v>
      </c>
      <c r="K7266" s="25" t="n">
        <f aca="false">E7266*Einstellungen!$B$5/100</f>
        <v>0.120379</v>
      </c>
      <c r="L7266" s="23" t="str">
        <f aca="false">IF(I7266&lt;Einstellungen!$B$5,"ja","nein")</f>
        <v>nein</v>
      </c>
      <c r="M7266" s="23" t="s">
        <v>133</v>
      </c>
      <c r="N7266" s="23" t="n">
        <v>2025</v>
      </c>
      <c r="O7266" s="23" t="n">
        <v>1</v>
      </c>
    </row>
    <row r="7267" customFormat="false" ht="15" hidden="false" customHeight="false" outlineLevel="0" collapsed="false">
      <c r="A7267" s="22" t="n">
        <v>45995</v>
      </c>
      <c r="B7267" s="23" t="s">
        <v>108</v>
      </c>
      <c r="C7267" s="23" t="s">
        <v>106</v>
      </c>
      <c r="D7267" s="24" t="n">
        <v>410.4</v>
      </c>
      <c r="E7267" s="25" t="n">
        <f aca="false">MAX(D7267,0)/1000</f>
        <v>0.4104</v>
      </c>
      <c r="F7267" s="25" t="n">
        <f aca="false">MAX(-D7267,0)/1000</f>
        <v>0</v>
      </c>
      <c r="G7267" s="23" t="str">
        <f aca="false">IF(E7267&gt;0,"ja","nein")</f>
        <v>ja</v>
      </c>
      <c r="H7267" s="26" t="n">
        <v>90.832</v>
      </c>
      <c r="I7267" s="26" t="n">
        <f aca="false">(H7267/10+IF(N7267=2025,Einstellungen!$B$23,Einstellungen!$C$23))*(1+Einstellungen!$B$10)</f>
        <v>30.754598</v>
      </c>
      <c r="J7267" s="25" t="n">
        <f aca="false">E7267*I7267/100</f>
        <v>0.126216870192</v>
      </c>
      <c r="K7267" s="25" t="n">
        <f aca="false">E7267*Einstellungen!$B$5/100</f>
        <v>0.119016</v>
      </c>
      <c r="L7267" s="23" t="str">
        <f aca="false">IF(I7267&lt;Einstellungen!$B$5,"ja","nein")</f>
        <v>nein</v>
      </c>
      <c r="M7267" s="23" t="s">
        <v>133</v>
      </c>
      <c r="N7267" s="23" t="n">
        <v>2025</v>
      </c>
      <c r="O7267" s="23" t="n">
        <v>2</v>
      </c>
    </row>
    <row r="7268" customFormat="false" ht="15" hidden="false" customHeight="false" outlineLevel="0" collapsed="false">
      <c r="A7268" s="22" t="n">
        <v>45995</v>
      </c>
      <c r="B7268" s="23" t="s">
        <v>109</v>
      </c>
      <c r="C7268" s="23" t="s">
        <v>106</v>
      </c>
      <c r="D7268" s="24" t="n">
        <v>338.8</v>
      </c>
      <c r="E7268" s="25" t="n">
        <f aca="false">MAX(D7268,0)/1000</f>
        <v>0.3388</v>
      </c>
      <c r="F7268" s="25" t="n">
        <f aca="false">MAX(-D7268,0)/1000</f>
        <v>0</v>
      </c>
      <c r="G7268" s="23" t="str">
        <f aca="false">IF(E7268&gt;0,"ja","nein")</f>
        <v>ja</v>
      </c>
      <c r="H7268" s="26" t="n">
        <v>90.358</v>
      </c>
      <c r="I7268" s="26" t="n">
        <f aca="false">(H7268/10+IF(N7268=2025,Einstellungen!$B$23,Einstellungen!$C$23))*(1+Einstellungen!$B$10)</f>
        <v>30.698192</v>
      </c>
      <c r="J7268" s="25" t="n">
        <f aca="false">E7268*I7268/100</f>
        <v>0.104005474496</v>
      </c>
      <c r="K7268" s="25" t="n">
        <f aca="false">E7268*Einstellungen!$B$5/100</f>
        <v>0.098252</v>
      </c>
      <c r="L7268" s="23" t="str">
        <f aca="false">IF(I7268&lt;Einstellungen!$B$5,"ja","nein")</f>
        <v>nein</v>
      </c>
      <c r="M7268" s="23" t="s">
        <v>133</v>
      </c>
      <c r="N7268" s="23" t="n">
        <v>2025</v>
      </c>
      <c r="O7268" s="23" t="n">
        <v>3</v>
      </c>
    </row>
    <row r="7269" customFormat="false" ht="15" hidden="false" customHeight="false" outlineLevel="0" collapsed="false">
      <c r="A7269" s="22" t="n">
        <v>45995</v>
      </c>
      <c r="B7269" s="23" t="s">
        <v>110</v>
      </c>
      <c r="C7269" s="23" t="s">
        <v>106</v>
      </c>
      <c r="D7269" s="24" t="n">
        <v>317</v>
      </c>
      <c r="E7269" s="25" t="n">
        <f aca="false">MAX(D7269,0)/1000</f>
        <v>0.317</v>
      </c>
      <c r="F7269" s="25" t="n">
        <f aca="false">MAX(-D7269,0)/1000</f>
        <v>0</v>
      </c>
      <c r="G7269" s="23" t="str">
        <f aca="false">IF(E7269&gt;0,"ja","nein")</f>
        <v>ja</v>
      </c>
      <c r="H7269" s="26" t="n">
        <v>92.328</v>
      </c>
      <c r="I7269" s="26" t="n">
        <f aca="false">(H7269/10+IF(N7269=2025,Einstellungen!$B$23,Einstellungen!$C$23))*(1+Einstellungen!$B$10)</f>
        <v>30.932622</v>
      </c>
      <c r="J7269" s="25" t="n">
        <f aca="false">E7269*I7269/100</f>
        <v>0.09805641174</v>
      </c>
      <c r="K7269" s="25" t="n">
        <f aca="false">E7269*Einstellungen!$B$5/100</f>
        <v>0.09193</v>
      </c>
      <c r="L7269" s="23" t="str">
        <f aca="false">IF(I7269&lt;Einstellungen!$B$5,"ja","nein")</f>
        <v>nein</v>
      </c>
      <c r="M7269" s="23" t="s">
        <v>133</v>
      </c>
      <c r="N7269" s="23" t="n">
        <v>2025</v>
      </c>
      <c r="O7269" s="23" t="n">
        <v>4</v>
      </c>
    </row>
    <row r="7270" customFormat="false" ht="15" hidden="false" customHeight="false" outlineLevel="0" collapsed="false">
      <c r="A7270" s="22" t="n">
        <v>45995</v>
      </c>
      <c r="B7270" s="23" t="s">
        <v>111</v>
      </c>
      <c r="C7270" s="23" t="s">
        <v>106</v>
      </c>
      <c r="D7270" s="24" t="n">
        <v>320.9</v>
      </c>
      <c r="E7270" s="25" t="n">
        <f aca="false">MAX(D7270,0)/1000</f>
        <v>0.3209</v>
      </c>
      <c r="F7270" s="25" t="n">
        <f aca="false">MAX(-D7270,0)/1000</f>
        <v>0</v>
      </c>
      <c r="G7270" s="23" t="str">
        <f aca="false">IF(E7270&gt;0,"ja","nein")</f>
        <v>ja</v>
      </c>
      <c r="H7270" s="26" t="n">
        <v>96.755</v>
      </c>
      <c r="I7270" s="26" t="n">
        <f aca="false">(H7270/10+IF(N7270=2025,Einstellungen!$B$23,Einstellungen!$C$23))*(1+Einstellungen!$B$10)</f>
        <v>31.459435</v>
      </c>
      <c r="J7270" s="25" t="n">
        <f aca="false">E7270*I7270/100</f>
        <v>0.100953326915</v>
      </c>
      <c r="K7270" s="25" t="n">
        <f aca="false">E7270*Einstellungen!$B$5/100</f>
        <v>0.093061</v>
      </c>
      <c r="L7270" s="23" t="str">
        <f aca="false">IF(I7270&lt;Einstellungen!$B$5,"ja","nein")</f>
        <v>nein</v>
      </c>
      <c r="M7270" s="23" t="s">
        <v>133</v>
      </c>
      <c r="N7270" s="23" t="n">
        <v>2025</v>
      </c>
      <c r="O7270" s="23" t="n">
        <v>5</v>
      </c>
    </row>
    <row r="7271" customFormat="false" ht="15" hidden="false" customHeight="false" outlineLevel="0" collapsed="false">
      <c r="A7271" s="22" t="n">
        <v>45995</v>
      </c>
      <c r="B7271" s="23" t="s">
        <v>112</v>
      </c>
      <c r="C7271" s="23" t="s">
        <v>106</v>
      </c>
      <c r="D7271" s="24" t="n">
        <v>317.7</v>
      </c>
      <c r="E7271" s="25" t="n">
        <f aca="false">MAX(D7271,0)/1000</f>
        <v>0.3177</v>
      </c>
      <c r="F7271" s="25" t="n">
        <f aca="false">MAX(-D7271,0)/1000</f>
        <v>0</v>
      </c>
      <c r="G7271" s="23" t="str">
        <f aca="false">IF(E7271&gt;0,"ja","nein")</f>
        <v>ja</v>
      </c>
      <c r="H7271" s="26" t="n">
        <v>124.865</v>
      </c>
      <c r="I7271" s="26" t="n">
        <f aca="false">(H7271/10+IF(N7271=2025,Einstellungen!$B$23,Einstellungen!$C$23))*(1+Einstellungen!$B$10)</f>
        <v>34.804525</v>
      </c>
      <c r="J7271" s="25" t="n">
        <f aca="false">E7271*I7271/100</f>
        <v>0.110573975925</v>
      </c>
      <c r="K7271" s="25" t="n">
        <f aca="false">E7271*Einstellungen!$B$5/100</f>
        <v>0.092133</v>
      </c>
      <c r="L7271" s="23" t="str">
        <f aca="false">IF(I7271&lt;Einstellungen!$B$5,"ja","nein")</f>
        <v>nein</v>
      </c>
      <c r="M7271" s="23" t="s">
        <v>133</v>
      </c>
      <c r="N7271" s="23" t="n">
        <v>2025</v>
      </c>
      <c r="O7271" s="23" t="n">
        <v>6</v>
      </c>
    </row>
    <row r="7272" customFormat="false" ht="15" hidden="false" customHeight="false" outlineLevel="0" collapsed="false">
      <c r="A7272" s="22" t="n">
        <v>45995</v>
      </c>
      <c r="B7272" s="23" t="s">
        <v>113</v>
      </c>
      <c r="C7272" s="23" t="s">
        <v>106</v>
      </c>
      <c r="D7272" s="24" t="n">
        <v>443.9</v>
      </c>
      <c r="E7272" s="25" t="n">
        <f aca="false">MAX(D7272,0)/1000</f>
        <v>0.4439</v>
      </c>
      <c r="F7272" s="25" t="n">
        <f aca="false">MAX(-D7272,0)/1000</f>
        <v>0</v>
      </c>
      <c r="G7272" s="23" t="str">
        <f aca="false">IF(E7272&gt;0,"ja","nein")</f>
        <v>ja</v>
      </c>
      <c r="H7272" s="26" t="n">
        <v>128.41</v>
      </c>
      <c r="I7272" s="26" t="n">
        <f aca="false">(H7272/10+IF(N7272=2025,Einstellungen!$B$23,Einstellungen!$C$23))*(1+Einstellungen!$B$10)</f>
        <v>35.22638</v>
      </c>
      <c r="J7272" s="25" t="n">
        <f aca="false">E7272*I7272/100</f>
        <v>0.15636990082</v>
      </c>
      <c r="K7272" s="25" t="n">
        <f aca="false">E7272*Einstellungen!$B$5/100</f>
        <v>0.128731</v>
      </c>
      <c r="L7272" s="23" t="str">
        <f aca="false">IF(I7272&lt;Einstellungen!$B$5,"ja","nein")</f>
        <v>nein</v>
      </c>
      <c r="M7272" s="23" t="s">
        <v>133</v>
      </c>
      <c r="N7272" s="23" t="n">
        <v>2025</v>
      </c>
      <c r="O7272" s="23" t="n">
        <v>7</v>
      </c>
    </row>
    <row r="7273" customFormat="false" ht="15" hidden="false" customHeight="false" outlineLevel="0" collapsed="false">
      <c r="A7273" s="22" t="n">
        <v>45995</v>
      </c>
      <c r="B7273" s="23" t="s">
        <v>114</v>
      </c>
      <c r="C7273" s="23" t="s">
        <v>106</v>
      </c>
      <c r="D7273" s="24" t="n">
        <v>252.4</v>
      </c>
      <c r="E7273" s="25" t="n">
        <f aca="false">MAX(D7273,0)/1000</f>
        <v>0.2524</v>
      </c>
      <c r="F7273" s="25" t="n">
        <f aca="false">MAX(-D7273,0)/1000</f>
        <v>0</v>
      </c>
      <c r="G7273" s="23" t="str">
        <f aca="false">IF(E7273&gt;0,"ja","nein")</f>
        <v>ja</v>
      </c>
      <c r="H7273" s="26" t="n">
        <v>144.702</v>
      </c>
      <c r="I7273" s="26" t="n">
        <f aca="false">(H7273/10+IF(N7273=2025,Einstellungen!$B$23,Einstellungen!$C$23))*(1+Einstellungen!$B$10)</f>
        <v>37.165128</v>
      </c>
      <c r="J7273" s="25" t="n">
        <f aca="false">E7273*I7273/100</f>
        <v>0.093804783072</v>
      </c>
      <c r="K7273" s="25" t="n">
        <f aca="false">E7273*Einstellungen!$B$5/100</f>
        <v>0.073196</v>
      </c>
      <c r="L7273" s="23" t="str">
        <f aca="false">IF(I7273&lt;Einstellungen!$B$5,"ja","nein")</f>
        <v>nein</v>
      </c>
      <c r="M7273" s="23" t="s">
        <v>133</v>
      </c>
      <c r="N7273" s="23" t="n">
        <v>2025</v>
      </c>
      <c r="O7273" s="23" t="n">
        <v>8</v>
      </c>
    </row>
    <row r="7274" customFormat="false" ht="15" hidden="false" customHeight="false" outlineLevel="0" collapsed="false">
      <c r="A7274" s="22" t="n">
        <v>45995</v>
      </c>
      <c r="B7274" s="23" t="s">
        <v>115</v>
      </c>
      <c r="C7274" s="23" t="s">
        <v>106</v>
      </c>
      <c r="D7274" s="24" t="n">
        <v>-226.4</v>
      </c>
      <c r="E7274" s="25" t="n">
        <f aca="false">MAX(D7274,0)/1000</f>
        <v>0</v>
      </c>
      <c r="F7274" s="25" t="n">
        <f aca="false">MAX(-D7274,0)/1000</f>
        <v>0.2264</v>
      </c>
      <c r="G7274" s="23" t="str">
        <f aca="false">IF(E7274&gt;0,"ja","nein")</f>
        <v>nein</v>
      </c>
      <c r="H7274" s="26" t="n">
        <v>163.985</v>
      </c>
      <c r="I7274" s="26" t="n">
        <f aca="false">(H7274/10+IF(N7274=2025,Einstellungen!$B$23,Einstellungen!$C$23))*(1+Einstellungen!$B$10)</f>
        <v>39.459805</v>
      </c>
      <c r="J7274" s="25" t="n">
        <f aca="false">E7274*I7274/100</f>
        <v>0</v>
      </c>
      <c r="K7274" s="25" t="n">
        <f aca="false">E7274*Einstellungen!$B$5/100</f>
        <v>0</v>
      </c>
      <c r="L7274" s="23" t="str">
        <f aca="false">IF(I7274&lt;Einstellungen!$B$5,"ja","nein")</f>
        <v>nein</v>
      </c>
      <c r="M7274" s="23" t="s">
        <v>133</v>
      </c>
      <c r="N7274" s="23" t="n">
        <v>2025</v>
      </c>
      <c r="O7274" s="23" t="n">
        <v>9</v>
      </c>
    </row>
    <row r="7275" customFormat="false" ht="15" hidden="false" customHeight="false" outlineLevel="0" collapsed="false">
      <c r="A7275" s="22" t="n">
        <v>45995</v>
      </c>
      <c r="B7275" s="23" t="s">
        <v>116</v>
      </c>
      <c r="C7275" s="23" t="s">
        <v>106</v>
      </c>
      <c r="D7275" s="24" t="n">
        <v>157.4</v>
      </c>
      <c r="E7275" s="25" t="n">
        <f aca="false">MAX(D7275,0)/1000</f>
        <v>0.1574</v>
      </c>
      <c r="F7275" s="25" t="n">
        <f aca="false">MAX(-D7275,0)/1000</f>
        <v>0</v>
      </c>
      <c r="G7275" s="23" t="str">
        <f aca="false">IF(E7275&gt;0,"ja","nein")</f>
        <v>ja</v>
      </c>
      <c r="H7275" s="26" t="n">
        <v>138.405</v>
      </c>
      <c r="I7275" s="26" t="n">
        <f aca="false">(H7275/10+IF(N7275=2025,Einstellungen!$B$23,Einstellungen!$C$23))*(1+Einstellungen!$B$10)</f>
        <v>36.415785</v>
      </c>
      <c r="J7275" s="25" t="n">
        <f aca="false">E7275*I7275/100</f>
        <v>0.05731844559</v>
      </c>
      <c r="K7275" s="25" t="n">
        <f aca="false">E7275*Einstellungen!$B$5/100</f>
        <v>0.045646</v>
      </c>
      <c r="L7275" s="23" t="str">
        <f aca="false">IF(I7275&lt;Einstellungen!$B$5,"ja","nein")</f>
        <v>nein</v>
      </c>
      <c r="M7275" s="23" t="s">
        <v>133</v>
      </c>
      <c r="N7275" s="23" t="n">
        <v>2025</v>
      </c>
      <c r="O7275" s="23" t="n">
        <v>10</v>
      </c>
    </row>
    <row r="7276" customFormat="false" ht="15" hidden="false" customHeight="false" outlineLevel="0" collapsed="false">
      <c r="A7276" s="22" t="n">
        <v>45995</v>
      </c>
      <c r="B7276" s="23" t="s">
        <v>117</v>
      </c>
      <c r="C7276" s="23" t="s">
        <v>106</v>
      </c>
      <c r="D7276" s="24" t="n">
        <v>248.3</v>
      </c>
      <c r="E7276" s="25" t="n">
        <f aca="false">MAX(D7276,0)/1000</f>
        <v>0.2483</v>
      </c>
      <c r="F7276" s="25" t="n">
        <f aca="false">MAX(-D7276,0)/1000</f>
        <v>0</v>
      </c>
      <c r="G7276" s="23" t="str">
        <f aca="false">IF(E7276&gt;0,"ja","nein")</f>
        <v>ja</v>
      </c>
      <c r="H7276" s="26" t="n">
        <v>148.093</v>
      </c>
      <c r="I7276" s="26" t="n">
        <f aca="false">(H7276/10+IF(N7276=2025,Einstellungen!$B$23,Einstellungen!$C$23))*(1+Einstellungen!$B$10)</f>
        <v>37.568657</v>
      </c>
      <c r="J7276" s="25" t="n">
        <f aca="false">E7276*I7276/100</f>
        <v>0.093282975331</v>
      </c>
      <c r="K7276" s="25" t="n">
        <f aca="false">E7276*Einstellungen!$B$5/100</f>
        <v>0.072007</v>
      </c>
      <c r="L7276" s="23" t="str">
        <f aca="false">IF(I7276&lt;Einstellungen!$B$5,"ja","nein")</f>
        <v>nein</v>
      </c>
      <c r="M7276" s="23" t="s">
        <v>133</v>
      </c>
      <c r="N7276" s="23" t="n">
        <v>2025</v>
      </c>
      <c r="O7276" s="23" t="n">
        <v>11</v>
      </c>
    </row>
    <row r="7277" customFormat="false" ht="15" hidden="false" customHeight="false" outlineLevel="0" collapsed="false">
      <c r="A7277" s="22" t="n">
        <v>45995</v>
      </c>
      <c r="B7277" s="23" t="s">
        <v>118</v>
      </c>
      <c r="C7277" s="23" t="s">
        <v>106</v>
      </c>
      <c r="D7277" s="24" t="n">
        <v>180.1</v>
      </c>
      <c r="E7277" s="25" t="n">
        <f aca="false">MAX(D7277,0)/1000</f>
        <v>0.1801</v>
      </c>
      <c r="F7277" s="25" t="n">
        <f aca="false">MAX(-D7277,0)/1000</f>
        <v>0</v>
      </c>
      <c r="G7277" s="23" t="str">
        <f aca="false">IF(E7277&gt;0,"ja","nein")</f>
        <v>ja</v>
      </c>
      <c r="H7277" s="26" t="n">
        <v>141.963</v>
      </c>
      <c r="I7277" s="26" t="n">
        <f aca="false">(H7277/10+IF(N7277=2025,Einstellungen!$B$23,Einstellungen!$C$23))*(1+Einstellungen!$B$10)</f>
        <v>36.839187</v>
      </c>
      <c r="J7277" s="25" t="n">
        <f aca="false">E7277*I7277/100</f>
        <v>0.066347375787</v>
      </c>
      <c r="K7277" s="25" t="n">
        <f aca="false">E7277*Einstellungen!$B$5/100</f>
        <v>0.052229</v>
      </c>
      <c r="L7277" s="23" t="str">
        <f aca="false">IF(I7277&lt;Einstellungen!$B$5,"ja","nein")</f>
        <v>nein</v>
      </c>
      <c r="M7277" s="23" t="s">
        <v>133</v>
      </c>
      <c r="N7277" s="23" t="n">
        <v>2025</v>
      </c>
      <c r="O7277" s="23" t="n">
        <v>12</v>
      </c>
    </row>
    <row r="7278" customFormat="false" ht="15" hidden="false" customHeight="false" outlineLevel="0" collapsed="false">
      <c r="A7278" s="22" t="n">
        <v>45995</v>
      </c>
      <c r="B7278" s="23" t="s">
        <v>119</v>
      </c>
      <c r="C7278" s="23" t="s">
        <v>106</v>
      </c>
      <c r="D7278" s="24" t="n">
        <v>211.3</v>
      </c>
      <c r="E7278" s="25" t="n">
        <f aca="false">MAX(D7278,0)/1000</f>
        <v>0.2113</v>
      </c>
      <c r="F7278" s="25" t="n">
        <f aca="false">MAX(-D7278,0)/1000</f>
        <v>0</v>
      </c>
      <c r="G7278" s="23" t="str">
        <f aca="false">IF(E7278&gt;0,"ja","nein")</f>
        <v>ja</v>
      </c>
      <c r="H7278" s="26" t="n">
        <v>145.183</v>
      </c>
      <c r="I7278" s="26" t="n">
        <f aca="false">(H7278/10+IF(N7278=2025,Einstellungen!$B$23,Einstellungen!$C$23))*(1+Einstellungen!$B$10)</f>
        <v>37.222367</v>
      </c>
      <c r="J7278" s="25" t="n">
        <f aca="false">E7278*I7278/100</f>
        <v>0.078650861471</v>
      </c>
      <c r="K7278" s="25" t="n">
        <f aca="false">E7278*Einstellungen!$B$5/100</f>
        <v>0.061277</v>
      </c>
      <c r="L7278" s="23" t="str">
        <f aca="false">IF(I7278&lt;Einstellungen!$B$5,"ja","nein")</f>
        <v>nein</v>
      </c>
      <c r="M7278" s="23" t="s">
        <v>133</v>
      </c>
      <c r="N7278" s="23" t="n">
        <v>2025</v>
      </c>
      <c r="O7278" s="23" t="n">
        <v>13</v>
      </c>
    </row>
    <row r="7279" customFormat="false" ht="15" hidden="false" customHeight="false" outlineLevel="0" collapsed="false">
      <c r="A7279" s="22" t="n">
        <v>45995</v>
      </c>
      <c r="B7279" s="23" t="s">
        <v>120</v>
      </c>
      <c r="C7279" s="23" t="s">
        <v>106</v>
      </c>
      <c r="D7279" s="24" t="n">
        <v>227.2</v>
      </c>
      <c r="E7279" s="25" t="n">
        <f aca="false">MAX(D7279,0)/1000</f>
        <v>0.2272</v>
      </c>
      <c r="F7279" s="25" t="n">
        <f aca="false">MAX(-D7279,0)/1000</f>
        <v>0</v>
      </c>
      <c r="G7279" s="23" t="str">
        <f aca="false">IF(E7279&gt;0,"ja","nein")</f>
        <v>ja</v>
      </c>
      <c r="H7279" s="26" t="n">
        <v>152.067</v>
      </c>
      <c r="I7279" s="26" t="n">
        <f aca="false">(H7279/10+IF(N7279=2025,Einstellungen!$B$23,Einstellungen!$C$23))*(1+Einstellungen!$B$10)</f>
        <v>38.041563</v>
      </c>
      <c r="J7279" s="25" t="n">
        <f aca="false">E7279*I7279/100</f>
        <v>0.086430431136</v>
      </c>
      <c r="K7279" s="25" t="n">
        <f aca="false">E7279*Einstellungen!$B$5/100</f>
        <v>0.065888</v>
      </c>
      <c r="L7279" s="23" t="str">
        <f aca="false">IF(I7279&lt;Einstellungen!$B$5,"ja","nein")</f>
        <v>nein</v>
      </c>
      <c r="M7279" s="23" t="s">
        <v>133</v>
      </c>
      <c r="N7279" s="23" t="n">
        <v>2025</v>
      </c>
      <c r="O7279" s="23" t="n">
        <v>14</v>
      </c>
    </row>
    <row r="7280" customFormat="false" ht="15" hidden="false" customHeight="false" outlineLevel="0" collapsed="false">
      <c r="A7280" s="22" t="n">
        <v>45995</v>
      </c>
      <c r="B7280" s="23" t="s">
        <v>104</v>
      </c>
      <c r="C7280" s="23" t="s">
        <v>106</v>
      </c>
      <c r="D7280" s="24" t="n">
        <v>373.5</v>
      </c>
      <c r="E7280" s="25" t="n">
        <f aca="false">MAX(D7280,0)/1000</f>
        <v>0.3735</v>
      </c>
      <c r="F7280" s="25" t="n">
        <f aca="false">MAX(-D7280,0)/1000</f>
        <v>0</v>
      </c>
      <c r="G7280" s="23" t="str">
        <f aca="false">IF(E7280&gt;0,"ja","nein")</f>
        <v>ja</v>
      </c>
      <c r="H7280" s="26" t="n">
        <v>150.993</v>
      </c>
      <c r="I7280" s="26" t="n">
        <f aca="false">(H7280/10+IF(N7280=2025,Einstellungen!$B$23,Einstellungen!$C$23))*(1+Einstellungen!$B$10)</f>
        <v>37.913757</v>
      </c>
      <c r="J7280" s="25" t="n">
        <f aca="false">E7280*I7280/100</f>
        <v>0.141607882395</v>
      </c>
      <c r="K7280" s="25" t="n">
        <f aca="false">E7280*Einstellungen!$B$5/100</f>
        <v>0.108315</v>
      </c>
      <c r="L7280" s="23" t="str">
        <f aca="false">IF(I7280&lt;Einstellungen!$B$5,"ja","nein")</f>
        <v>nein</v>
      </c>
      <c r="M7280" s="23" t="s">
        <v>133</v>
      </c>
      <c r="N7280" s="23" t="n">
        <v>2025</v>
      </c>
      <c r="O7280" s="23" t="n">
        <v>15</v>
      </c>
    </row>
    <row r="7281" customFormat="false" ht="15" hidden="false" customHeight="false" outlineLevel="0" collapsed="false">
      <c r="A7281" s="22" t="n">
        <v>45995</v>
      </c>
      <c r="B7281" s="23" t="s">
        <v>105</v>
      </c>
      <c r="C7281" s="23" t="s">
        <v>106</v>
      </c>
      <c r="D7281" s="24" t="n">
        <v>424.9</v>
      </c>
      <c r="E7281" s="25" t="n">
        <f aca="false">MAX(D7281,0)/1000</f>
        <v>0.4249</v>
      </c>
      <c r="F7281" s="25" t="n">
        <f aca="false">MAX(-D7281,0)/1000</f>
        <v>0</v>
      </c>
      <c r="G7281" s="23" t="str">
        <f aca="false">IF(E7281&gt;0,"ja","nein")</f>
        <v>ja</v>
      </c>
      <c r="H7281" s="26" t="n">
        <v>145.197</v>
      </c>
      <c r="I7281" s="26" t="n">
        <f aca="false">(H7281/10+IF(N7281=2025,Einstellungen!$B$23,Einstellungen!$C$23))*(1+Einstellungen!$B$10)</f>
        <v>37.224033</v>
      </c>
      <c r="J7281" s="25" t="n">
        <f aca="false">E7281*I7281/100</f>
        <v>0.158164916217</v>
      </c>
      <c r="K7281" s="25" t="n">
        <f aca="false">E7281*Einstellungen!$B$5/100</f>
        <v>0.123221</v>
      </c>
      <c r="L7281" s="23" t="str">
        <f aca="false">IF(I7281&lt;Einstellungen!$B$5,"ja","nein")</f>
        <v>nein</v>
      </c>
      <c r="M7281" s="23" t="s">
        <v>133</v>
      </c>
      <c r="N7281" s="23" t="n">
        <v>2025</v>
      </c>
      <c r="O7281" s="23" t="n">
        <v>16</v>
      </c>
    </row>
    <row r="7282" customFormat="false" ht="15" hidden="false" customHeight="false" outlineLevel="0" collapsed="false">
      <c r="A7282" s="22" t="n">
        <v>45995</v>
      </c>
      <c r="B7282" s="23" t="s">
        <v>97</v>
      </c>
      <c r="C7282" s="23" t="s">
        <v>106</v>
      </c>
      <c r="D7282" s="24" t="n">
        <v>768.5</v>
      </c>
      <c r="E7282" s="25" t="n">
        <f aca="false">MAX(D7282,0)/1000</f>
        <v>0.7685</v>
      </c>
      <c r="F7282" s="25" t="n">
        <f aca="false">MAX(-D7282,0)/1000</f>
        <v>0</v>
      </c>
      <c r="G7282" s="23" t="str">
        <f aca="false">IF(E7282&gt;0,"ja","nein")</f>
        <v>ja</v>
      </c>
      <c r="H7282" s="26" t="n">
        <v>144.697</v>
      </c>
      <c r="I7282" s="26" t="n">
        <f aca="false">(H7282/10+IF(N7282=2025,Einstellungen!$B$23,Einstellungen!$C$23))*(1+Einstellungen!$B$10)</f>
        <v>37.164533</v>
      </c>
      <c r="J7282" s="25" t="n">
        <f aca="false">E7282*I7282/100</f>
        <v>0.285609436105</v>
      </c>
      <c r="K7282" s="25" t="n">
        <f aca="false">E7282*Einstellungen!$B$5/100</f>
        <v>0.222865</v>
      </c>
      <c r="L7282" s="23" t="str">
        <f aca="false">IF(I7282&lt;Einstellungen!$B$5,"ja","nein")</f>
        <v>nein</v>
      </c>
      <c r="M7282" s="23" t="s">
        <v>133</v>
      </c>
      <c r="N7282" s="23" t="n">
        <v>2025</v>
      </c>
      <c r="O7282" s="23" t="n">
        <v>17</v>
      </c>
    </row>
    <row r="7283" customFormat="false" ht="15" hidden="false" customHeight="false" outlineLevel="0" collapsed="false">
      <c r="A7283" s="22" t="n">
        <v>45995</v>
      </c>
      <c r="B7283" s="23" t="s">
        <v>99</v>
      </c>
      <c r="C7283" s="23" t="s">
        <v>106</v>
      </c>
      <c r="D7283" s="24" t="n">
        <v>692.1</v>
      </c>
      <c r="E7283" s="25" t="n">
        <f aca="false">MAX(D7283,0)/1000</f>
        <v>0.6921</v>
      </c>
      <c r="F7283" s="25" t="n">
        <f aca="false">MAX(-D7283,0)/1000</f>
        <v>0</v>
      </c>
      <c r="G7283" s="23" t="str">
        <f aca="false">IF(E7283&gt;0,"ja","nein")</f>
        <v>ja</v>
      </c>
      <c r="H7283" s="26" t="n">
        <v>142.332</v>
      </c>
      <c r="I7283" s="26" t="n">
        <f aca="false">(H7283/10+IF(N7283=2025,Einstellungen!$B$23,Einstellungen!$C$23))*(1+Einstellungen!$B$10)</f>
        <v>36.883098</v>
      </c>
      <c r="J7283" s="25" t="n">
        <f aca="false">E7283*I7283/100</f>
        <v>0.255267921258</v>
      </c>
      <c r="K7283" s="25" t="n">
        <f aca="false">E7283*Einstellungen!$B$5/100</f>
        <v>0.200709</v>
      </c>
      <c r="L7283" s="23" t="str">
        <f aca="false">IF(I7283&lt;Einstellungen!$B$5,"ja","nein")</f>
        <v>nein</v>
      </c>
      <c r="M7283" s="23" t="s">
        <v>133</v>
      </c>
      <c r="N7283" s="23" t="n">
        <v>2025</v>
      </c>
      <c r="O7283" s="23" t="n">
        <v>18</v>
      </c>
    </row>
    <row r="7284" customFormat="false" ht="15" hidden="false" customHeight="false" outlineLevel="0" collapsed="false">
      <c r="A7284" s="22" t="n">
        <v>45995</v>
      </c>
      <c r="B7284" s="23" t="s">
        <v>100</v>
      </c>
      <c r="C7284" s="23" t="s">
        <v>106</v>
      </c>
      <c r="D7284" s="24" t="n">
        <v>601.9</v>
      </c>
      <c r="E7284" s="25" t="n">
        <f aca="false">MAX(D7284,0)/1000</f>
        <v>0.6019</v>
      </c>
      <c r="F7284" s="25" t="n">
        <f aca="false">MAX(-D7284,0)/1000</f>
        <v>0</v>
      </c>
      <c r="G7284" s="23" t="str">
        <f aca="false">IF(E7284&gt;0,"ja","nein")</f>
        <v>ja</v>
      </c>
      <c r="H7284" s="26" t="n">
        <v>134.985</v>
      </c>
      <c r="I7284" s="26" t="n">
        <f aca="false">(H7284/10+IF(N7284=2025,Einstellungen!$B$23,Einstellungen!$C$23))*(1+Einstellungen!$B$10)</f>
        <v>36.008805</v>
      </c>
      <c r="J7284" s="25" t="n">
        <f aca="false">E7284*I7284/100</f>
        <v>0.216736997295</v>
      </c>
      <c r="K7284" s="25" t="n">
        <f aca="false">E7284*Einstellungen!$B$5/100</f>
        <v>0.174551</v>
      </c>
      <c r="L7284" s="23" t="str">
        <f aca="false">IF(I7284&lt;Einstellungen!$B$5,"ja","nein")</f>
        <v>nein</v>
      </c>
      <c r="M7284" s="23" t="s">
        <v>133</v>
      </c>
      <c r="N7284" s="23" t="n">
        <v>2025</v>
      </c>
      <c r="O7284" s="23" t="n">
        <v>19</v>
      </c>
    </row>
    <row r="7285" customFormat="false" ht="15" hidden="false" customHeight="false" outlineLevel="0" collapsed="false">
      <c r="A7285" s="22" t="n">
        <v>45995</v>
      </c>
      <c r="B7285" s="23" t="s">
        <v>92</v>
      </c>
      <c r="C7285" s="23" t="s">
        <v>106</v>
      </c>
      <c r="D7285" s="24" t="n">
        <v>601.2</v>
      </c>
      <c r="E7285" s="25" t="n">
        <f aca="false">MAX(D7285,0)/1000</f>
        <v>0.6012</v>
      </c>
      <c r="F7285" s="25" t="n">
        <f aca="false">MAX(-D7285,0)/1000</f>
        <v>0</v>
      </c>
      <c r="G7285" s="23" t="str">
        <f aca="false">IF(E7285&gt;0,"ja","nein")</f>
        <v>ja</v>
      </c>
      <c r="H7285" s="26" t="n">
        <v>118.603</v>
      </c>
      <c r="I7285" s="26" t="n">
        <f aca="false">(H7285/10+IF(N7285=2025,Einstellungen!$B$23,Einstellungen!$C$23))*(1+Einstellungen!$B$10)</f>
        <v>34.059347</v>
      </c>
      <c r="J7285" s="25" t="n">
        <f aca="false">E7285*I7285/100</f>
        <v>0.204764794164</v>
      </c>
      <c r="K7285" s="25" t="n">
        <f aca="false">E7285*Einstellungen!$B$5/100</f>
        <v>0.174348</v>
      </c>
      <c r="L7285" s="23" t="str">
        <f aca="false">IF(I7285&lt;Einstellungen!$B$5,"ja","nein")</f>
        <v>nein</v>
      </c>
      <c r="M7285" s="23" t="s">
        <v>133</v>
      </c>
      <c r="N7285" s="23" t="n">
        <v>2025</v>
      </c>
      <c r="O7285" s="23" t="n">
        <v>20</v>
      </c>
    </row>
    <row r="7286" customFormat="false" ht="15" hidden="false" customHeight="false" outlineLevel="0" collapsed="false">
      <c r="A7286" s="22" t="n">
        <v>45995</v>
      </c>
      <c r="B7286" s="23" t="s">
        <v>95</v>
      </c>
      <c r="C7286" s="23" t="s">
        <v>106</v>
      </c>
      <c r="D7286" s="24" t="n">
        <v>626.9</v>
      </c>
      <c r="E7286" s="25" t="n">
        <f aca="false">MAX(D7286,0)/1000</f>
        <v>0.6269</v>
      </c>
      <c r="F7286" s="25" t="n">
        <f aca="false">MAX(-D7286,0)/1000</f>
        <v>0</v>
      </c>
      <c r="G7286" s="23" t="str">
        <f aca="false">IF(E7286&gt;0,"ja","nein")</f>
        <v>ja</v>
      </c>
      <c r="H7286" s="26" t="n">
        <v>103.352</v>
      </c>
      <c r="I7286" s="26" t="n">
        <f aca="false">(H7286/10+IF(N7286=2025,Einstellungen!$B$23,Einstellungen!$C$23))*(1+Einstellungen!$B$10)</f>
        <v>32.244478</v>
      </c>
      <c r="J7286" s="25" t="n">
        <f aca="false">E7286*I7286/100</f>
        <v>0.202140632582</v>
      </c>
      <c r="K7286" s="25" t="n">
        <f aca="false">E7286*Einstellungen!$B$5/100</f>
        <v>0.181801</v>
      </c>
      <c r="L7286" s="23" t="str">
        <f aca="false">IF(I7286&lt;Einstellungen!$B$5,"ja","nein")</f>
        <v>nein</v>
      </c>
      <c r="M7286" s="23" t="s">
        <v>133</v>
      </c>
      <c r="N7286" s="23" t="n">
        <v>2025</v>
      </c>
      <c r="O7286" s="23" t="n">
        <v>21</v>
      </c>
    </row>
    <row r="7287" customFormat="false" ht="15" hidden="false" customHeight="false" outlineLevel="0" collapsed="false">
      <c r="A7287" s="22" t="n">
        <v>45995</v>
      </c>
      <c r="B7287" s="23" t="s">
        <v>96</v>
      </c>
      <c r="C7287" s="23" t="s">
        <v>106</v>
      </c>
      <c r="D7287" s="24" t="n">
        <v>488.6</v>
      </c>
      <c r="E7287" s="25" t="n">
        <f aca="false">MAX(D7287,0)/1000</f>
        <v>0.4886</v>
      </c>
      <c r="F7287" s="25" t="n">
        <f aca="false">MAX(-D7287,0)/1000</f>
        <v>0</v>
      </c>
      <c r="G7287" s="23" t="str">
        <f aca="false">IF(E7287&gt;0,"ja","nein")</f>
        <v>ja</v>
      </c>
      <c r="H7287" s="26" t="n">
        <v>109.037</v>
      </c>
      <c r="I7287" s="26" t="n">
        <f aca="false">(H7287/10+IF(N7287=2025,Einstellungen!$B$23,Einstellungen!$C$23))*(1+Einstellungen!$B$10)</f>
        <v>32.920993</v>
      </c>
      <c r="J7287" s="25" t="n">
        <f aca="false">E7287*I7287/100</f>
        <v>0.160851971798</v>
      </c>
      <c r="K7287" s="25" t="n">
        <f aca="false">E7287*Einstellungen!$B$5/100</f>
        <v>0.141694</v>
      </c>
      <c r="L7287" s="23" t="str">
        <f aca="false">IF(I7287&lt;Einstellungen!$B$5,"ja","nein")</f>
        <v>nein</v>
      </c>
      <c r="M7287" s="23" t="s">
        <v>133</v>
      </c>
      <c r="N7287" s="23" t="n">
        <v>2025</v>
      </c>
      <c r="O7287" s="23" t="n">
        <v>22</v>
      </c>
    </row>
    <row r="7288" customFormat="false" ht="15" hidden="false" customHeight="false" outlineLevel="0" collapsed="false">
      <c r="A7288" s="22" t="n">
        <v>45995</v>
      </c>
      <c r="B7288" s="23" t="s">
        <v>101</v>
      </c>
      <c r="C7288" s="23" t="s">
        <v>106</v>
      </c>
      <c r="D7288" s="24" t="n">
        <v>481.3</v>
      </c>
      <c r="E7288" s="25" t="n">
        <f aca="false">MAX(D7288,0)/1000</f>
        <v>0.4813</v>
      </c>
      <c r="F7288" s="25" t="n">
        <f aca="false">MAX(-D7288,0)/1000</f>
        <v>0</v>
      </c>
      <c r="G7288" s="23" t="str">
        <f aca="false">IF(E7288&gt;0,"ja","nein")</f>
        <v>ja</v>
      </c>
      <c r="H7288" s="26" t="n">
        <v>98.257</v>
      </c>
      <c r="I7288" s="26" t="n">
        <f aca="false">(H7288/10+IF(N7288=2025,Einstellungen!$B$23,Einstellungen!$C$23))*(1+Einstellungen!$B$10)</f>
        <v>31.638173</v>
      </c>
      <c r="J7288" s="25" t="n">
        <f aca="false">E7288*I7288/100</f>
        <v>0.152274526649</v>
      </c>
      <c r="K7288" s="25" t="n">
        <f aca="false">E7288*Einstellungen!$B$5/100</f>
        <v>0.139577</v>
      </c>
      <c r="L7288" s="23" t="str">
        <f aca="false">IF(I7288&lt;Einstellungen!$B$5,"ja","nein")</f>
        <v>nein</v>
      </c>
      <c r="M7288" s="23" t="s">
        <v>133</v>
      </c>
      <c r="N7288" s="23" t="n">
        <v>2025</v>
      </c>
      <c r="O7288" s="23" t="n">
        <v>23</v>
      </c>
    </row>
    <row r="7289" customFormat="false" ht="15" hidden="false" customHeight="false" outlineLevel="0" collapsed="false">
      <c r="A7289" s="22" t="n">
        <v>45996</v>
      </c>
      <c r="B7289" s="23" t="s">
        <v>102</v>
      </c>
      <c r="C7289" s="23" t="s">
        <v>121</v>
      </c>
      <c r="D7289" s="24" t="n">
        <v>486.7</v>
      </c>
      <c r="E7289" s="25" t="n">
        <f aca="false">MAX(D7289,0)/1000</f>
        <v>0.4867</v>
      </c>
      <c r="F7289" s="25" t="n">
        <f aca="false">MAX(-D7289,0)/1000</f>
        <v>0</v>
      </c>
      <c r="G7289" s="23" t="str">
        <f aca="false">IF(E7289&gt;0,"ja","nein")</f>
        <v>ja</v>
      </c>
      <c r="H7289" s="26" t="n">
        <v>95.743</v>
      </c>
      <c r="I7289" s="26" t="n">
        <f aca="false">(H7289/10+IF(N7289=2025,Einstellungen!$B$23,Einstellungen!$C$23))*(1+Einstellungen!$B$10)</f>
        <v>31.339007</v>
      </c>
      <c r="J7289" s="25" t="n">
        <f aca="false">E7289*I7289/100</f>
        <v>0.152526947069</v>
      </c>
      <c r="K7289" s="25" t="n">
        <f aca="false">E7289*Einstellungen!$B$5/100</f>
        <v>0.141143</v>
      </c>
      <c r="L7289" s="23" t="str">
        <f aca="false">IF(I7289&lt;Einstellungen!$B$5,"ja","nein")</f>
        <v>nein</v>
      </c>
      <c r="M7289" s="23" t="s">
        <v>133</v>
      </c>
      <c r="N7289" s="23" t="n">
        <v>2025</v>
      </c>
      <c r="O7289" s="23" t="n">
        <v>0</v>
      </c>
    </row>
    <row r="7290" customFormat="false" ht="15" hidden="false" customHeight="false" outlineLevel="0" collapsed="false">
      <c r="A7290" s="22" t="n">
        <v>45996</v>
      </c>
      <c r="B7290" s="23" t="s">
        <v>107</v>
      </c>
      <c r="C7290" s="23" t="s">
        <v>121</v>
      </c>
      <c r="D7290" s="24" t="n">
        <v>545.1</v>
      </c>
      <c r="E7290" s="25" t="n">
        <f aca="false">MAX(D7290,0)/1000</f>
        <v>0.5451</v>
      </c>
      <c r="F7290" s="25" t="n">
        <f aca="false">MAX(-D7290,0)/1000</f>
        <v>0</v>
      </c>
      <c r="G7290" s="23" t="str">
        <f aca="false">IF(E7290&gt;0,"ja","nein")</f>
        <v>ja</v>
      </c>
      <c r="H7290" s="26" t="n">
        <v>93.862</v>
      </c>
      <c r="I7290" s="26" t="n">
        <f aca="false">(H7290/10+IF(N7290=2025,Einstellungen!$B$23,Einstellungen!$C$23))*(1+Einstellungen!$B$10)</f>
        <v>31.115168</v>
      </c>
      <c r="J7290" s="25" t="n">
        <f aca="false">E7290*I7290/100</f>
        <v>0.169608780768</v>
      </c>
      <c r="K7290" s="25" t="n">
        <f aca="false">E7290*Einstellungen!$B$5/100</f>
        <v>0.158079</v>
      </c>
      <c r="L7290" s="23" t="str">
        <f aca="false">IF(I7290&lt;Einstellungen!$B$5,"ja","nein")</f>
        <v>nein</v>
      </c>
      <c r="M7290" s="23" t="s">
        <v>133</v>
      </c>
      <c r="N7290" s="23" t="n">
        <v>2025</v>
      </c>
      <c r="O7290" s="23" t="n">
        <v>1</v>
      </c>
    </row>
    <row r="7291" customFormat="false" ht="15" hidden="false" customHeight="false" outlineLevel="0" collapsed="false">
      <c r="A7291" s="22" t="n">
        <v>45996</v>
      </c>
      <c r="B7291" s="23" t="s">
        <v>108</v>
      </c>
      <c r="C7291" s="23" t="s">
        <v>121</v>
      </c>
      <c r="D7291" s="24" t="n">
        <v>974.1</v>
      </c>
      <c r="E7291" s="25" t="n">
        <f aca="false">MAX(D7291,0)/1000</f>
        <v>0.9741</v>
      </c>
      <c r="F7291" s="25" t="n">
        <f aca="false">MAX(-D7291,0)/1000</f>
        <v>0</v>
      </c>
      <c r="G7291" s="23" t="str">
        <f aca="false">IF(E7291&gt;0,"ja","nein")</f>
        <v>ja</v>
      </c>
      <c r="H7291" s="26" t="n">
        <v>90.92</v>
      </c>
      <c r="I7291" s="26" t="n">
        <f aca="false">(H7291/10+IF(N7291=2025,Einstellungen!$B$23,Einstellungen!$C$23))*(1+Einstellungen!$B$10)</f>
        <v>30.76507</v>
      </c>
      <c r="J7291" s="25" t="n">
        <f aca="false">E7291*I7291/100</f>
        <v>0.29968254687</v>
      </c>
      <c r="K7291" s="25" t="n">
        <f aca="false">E7291*Einstellungen!$B$5/100</f>
        <v>0.282489</v>
      </c>
      <c r="L7291" s="23" t="str">
        <f aca="false">IF(I7291&lt;Einstellungen!$B$5,"ja","nein")</f>
        <v>nein</v>
      </c>
      <c r="M7291" s="23" t="s">
        <v>133</v>
      </c>
      <c r="N7291" s="23" t="n">
        <v>2025</v>
      </c>
      <c r="O7291" s="23" t="n">
        <v>2</v>
      </c>
    </row>
    <row r="7292" customFormat="false" ht="15" hidden="false" customHeight="false" outlineLevel="0" collapsed="false">
      <c r="A7292" s="22" t="n">
        <v>45996</v>
      </c>
      <c r="B7292" s="23" t="s">
        <v>109</v>
      </c>
      <c r="C7292" s="23" t="s">
        <v>121</v>
      </c>
      <c r="D7292" s="24" t="n">
        <v>464.4</v>
      </c>
      <c r="E7292" s="25" t="n">
        <f aca="false">MAX(D7292,0)/1000</f>
        <v>0.4644</v>
      </c>
      <c r="F7292" s="25" t="n">
        <f aca="false">MAX(-D7292,0)/1000</f>
        <v>0</v>
      </c>
      <c r="G7292" s="23" t="str">
        <f aca="false">IF(E7292&gt;0,"ja","nein")</f>
        <v>ja</v>
      </c>
      <c r="H7292" s="26" t="n">
        <v>90.567</v>
      </c>
      <c r="I7292" s="26" t="n">
        <f aca="false">(H7292/10+IF(N7292=2025,Einstellungen!$B$23,Einstellungen!$C$23))*(1+Einstellungen!$B$10)</f>
        <v>30.723063</v>
      </c>
      <c r="J7292" s="25" t="n">
        <f aca="false">E7292*I7292/100</f>
        <v>0.142677904572</v>
      </c>
      <c r="K7292" s="25" t="n">
        <f aca="false">E7292*Einstellungen!$B$5/100</f>
        <v>0.134676</v>
      </c>
      <c r="L7292" s="23" t="str">
        <f aca="false">IF(I7292&lt;Einstellungen!$B$5,"ja","nein")</f>
        <v>nein</v>
      </c>
      <c r="M7292" s="23" t="s">
        <v>133</v>
      </c>
      <c r="N7292" s="23" t="n">
        <v>2025</v>
      </c>
      <c r="O7292" s="23" t="n">
        <v>3</v>
      </c>
    </row>
    <row r="7293" customFormat="false" ht="15" hidden="false" customHeight="false" outlineLevel="0" collapsed="false">
      <c r="A7293" s="22" t="n">
        <v>45996</v>
      </c>
      <c r="B7293" s="23" t="s">
        <v>110</v>
      </c>
      <c r="C7293" s="23" t="s">
        <v>121</v>
      </c>
      <c r="D7293" s="24" t="n">
        <v>382.8</v>
      </c>
      <c r="E7293" s="25" t="n">
        <f aca="false">MAX(D7293,0)/1000</f>
        <v>0.3828</v>
      </c>
      <c r="F7293" s="25" t="n">
        <f aca="false">MAX(-D7293,0)/1000</f>
        <v>0</v>
      </c>
      <c r="G7293" s="23" t="str">
        <f aca="false">IF(E7293&gt;0,"ja","nein")</f>
        <v>ja</v>
      </c>
      <c r="H7293" s="26" t="n">
        <v>94.03</v>
      </c>
      <c r="I7293" s="26" t="n">
        <f aca="false">(H7293/10+IF(N7293=2025,Einstellungen!$B$23,Einstellungen!$C$23))*(1+Einstellungen!$B$10)</f>
        <v>31.13516</v>
      </c>
      <c r="J7293" s="25" t="n">
        <f aca="false">E7293*I7293/100</f>
        <v>0.11918539248</v>
      </c>
      <c r="K7293" s="25" t="n">
        <f aca="false">E7293*Einstellungen!$B$5/100</f>
        <v>0.111012</v>
      </c>
      <c r="L7293" s="23" t="str">
        <f aca="false">IF(I7293&lt;Einstellungen!$B$5,"ja","nein")</f>
        <v>nein</v>
      </c>
      <c r="M7293" s="23" t="s">
        <v>133</v>
      </c>
      <c r="N7293" s="23" t="n">
        <v>2025</v>
      </c>
      <c r="O7293" s="23" t="n">
        <v>4</v>
      </c>
    </row>
    <row r="7294" customFormat="false" ht="15" hidden="false" customHeight="false" outlineLevel="0" collapsed="false">
      <c r="A7294" s="22" t="n">
        <v>45996</v>
      </c>
      <c r="B7294" s="23" t="s">
        <v>111</v>
      </c>
      <c r="C7294" s="23" t="s">
        <v>121</v>
      </c>
      <c r="D7294" s="24" t="n">
        <v>379.7</v>
      </c>
      <c r="E7294" s="25" t="n">
        <f aca="false">MAX(D7294,0)/1000</f>
        <v>0.3797</v>
      </c>
      <c r="F7294" s="25" t="n">
        <f aca="false">MAX(-D7294,0)/1000</f>
        <v>0</v>
      </c>
      <c r="G7294" s="23" t="str">
        <f aca="false">IF(E7294&gt;0,"ja","nein")</f>
        <v>ja</v>
      </c>
      <c r="H7294" s="26" t="n">
        <v>100.873</v>
      </c>
      <c r="I7294" s="26" t="n">
        <f aca="false">(H7294/10+IF(N7294=2025,Einstellungen!$B$23,Einstellungen!$C$23))*(1+Einstellungen!$B$10)</f>
        <v>31.949477</v>
      </c>
      <c r="J7294" s="25" t="n">
        <f aca="false">E7294*I7294/100</f>
        <v>0.121312164169</v>
      </c>
      <c r="K7294" s="25" t="n">
        <f aca="false">E7294*Einstellungen!$B$5/100</f>
        <v>0.110113</v>
      </c>
      <c r="L7294" s="23" t="str">
        <f aca="false">IF(I7294&lt;Einstellungen!$B$5,"ja","nein")</f>
        <v>nein</v>
      </c>
      <c r="M7294" s="23" t="s">
        <v>133</v>
      </c>
      <c r="N7294" s="23" t="n">
        <v>2025</v>
      </c>
      <c r="O7294" s="23" t="n">
        <v>5</v>
      </c>
    </row>
    <row r="7295" customFormat="false" ht="15" hidden="false" customHeight="false" outlineLevel="0" collapsed="false">
      <c r="A7295" s="22" t="n">
        <v>45996</v>
      </c>
      <c r="B7295" s="23" t="s">
        <v>112</v>
      </c>
      <c r="C7295" s="23" t="s">
        <v>121</v>
      </c>
      <c r="D7295" s="24" t="n">
        <v>409.8</v>
      </c>
      <c r="E7295" s="25" t="n">
        <f aca="false">MAX(D7295,0)/1000</f>
        <v>0.4098</v>
      </c>
      <c r="F7295" s="25" t="n">
        <f aca="false">MAX(-D7295,0)/1000</f>
        <v>0</v>
      </c>
      <c r="G7295" s="23" t="str">
        <f aca="false">IF(E7295&gt;0,"ja","nein")</f>
        <v>ja</v>
      </c>
      <c r="H7295" s="26" t="n">
        <v>123.99</v>
      </c>
      <c r="I7295" s="26" t="n">
        <f aca="false">(H7295/10+IF(N7295=2025,Einstellungen!$B$23,Einstellungen!$C$23))*(1+Einstellungen!$B$10)</f>
        <v>34.7004</v>
      </c>
      <c r="J7295" s="25" t="n">
        <f aca="false">E7295*I7295/100</f>
        <v>0.1422022392</v>
      </c>
      <c r="K7295" s="25" t="n">
        <f aca="false">E7295*Einstellungen!$B$5/100</f>
        <v>0.118842</v>
      </c>
      <c r="L7295" s="23" t="str">
        <f aca="false">IF(I7295&lt;Einstellungen!$B$5,"ja","nein")</f>
        <v>nein</v>
      </c>
      <c r="M7295" s="23" t="s">
        <v>133</v>
      </c>
      <c r="N7295" s="23" t="n">
        <v>2025</v>
      </c>
      <c r="O7295" s="23" t="n">
        <v>6</v>
      </c>
    </row>
    <row r="7296" customFormat="false" ht="15" hidden="false" customHeight="false" outlineLevel="0" collapsed="false">
      <c r="A7296" s="22" t="n">
        <v>45996</v>
      </c>
      <c r="B7296" s="23" t="s">
        <v>113</v>
      </c>
      <c r="C7296" s="23" t="s">
        <v>121</v>
      </c>
      <c r="D7296" s="24" t="n">
        <v>455</v>
      </c>
      <c r="E7296" s="25" t="n">
        <f aca="false">MAX(D7296,0)/1000</f>
        <v>0.455</v>
      </c>
      <c r="F7296" s="25" t="n">
        <f aca="false">MAX(-D7296,0)/1000</f>
        <v>0</v>
      </c>
      <c r="G7296" s="23" t="str">
        <f aca="false">IF(E7296&gt;0,"ja","nein")</f>
        <v>ja</v>
      </c>
      <c r="H7296" s="26" t="n">
        <v>162.417</v>
      </c>
      <c r="I7296" s="26" t="n">
        <f aca="false">(H7296/10+IF(N7296=2025,Einstellungen!$B$23,Einstellungen!$C$23))*(1+Einstellungen!$B$10)</f>
        <v>39.273213</v>
      </c>
      <c r="J7296" s="25" t="n">
        <f aca="false">E7296*I7296/100</f>
        <v>0.17869311915</v>
      </c>
      <c r="K7296" s="25" t="n">
        <f aca="false">E7296*Einstellungen!$B$5/100</f>
        <v>0.13195</v>
      </c>
      <c r="L7296" s="23" t="str">
        <f aca="false">IF(I7296&lt;Einstellungen!$B$5,"ja","nein")</f>
        <v>nein</v>
      </c>
      <c r="M7296" s="23" t="s">
        <v>133</v>
      </c>
      <c r="N7296" s="23" t="n">
        <v>2025</v>
      </c>
      <c r="O7296" s="23" t="n">
        <v>7</v>
      </c>
    </row>
    <row r="7297" customFormat="false" ht="15" hidden="false" customHeight="false" outlineLevel="0" collapsed="false">
      <c r="A7297" s="22" t="n">
        <v>45996</v>
      </c>
      <c r="B7297" s="23" t="s">
        <v>114</v>
      </c>
      <c r="C7297" s="23" t="s">
        <v>121</v>
      </c>
      <c r="D7297" s="24" t="n">
        <v>351.9</v>
      </c>
      <c r="E7297" s="25" t="n">
        <f aca="false">MAX(D7297,0)/1000</f>
        <v>0.3519</v>
      </c>
      <c r="F7297" s="25" t="n">
        <f aca="false">MAX(-D7297,0)/1000</f>
        <v>0</v>
      </c>
      <c r="G7297" s="23" t="str">
        <f aca="false">IF(E7297&gt;0,"ja","nein")</f>
        <v>ja</v>
      </c>
      <c r="H7297" s="26" t="n">
        <v>184.433</v>
      </c>
      <c r="I7297" s="26" t="n">
        <f aca="false">(H7297/10+IF(N7297=2025,Einstellungen!$B$23,Einstellungen!$C$23))*(1+Einstellungen!$B$10)</f>
        <v>41.893117</v>
      </c>
      <c r="J7297" s="25" t="n">
        <f aca="false">E7297*I7297/100</f>
        <v>0.147421878723</v>
      </c>
      <c r="K7297" s="25" t="n">
        <f aca="false">E7297*Einstellungen!$B$5/100</f>
        <v>0.102051</v>
      </c>
      <c r="L7297" s="23" t="str">
        <f aca="false">IF(I7297&lt;Einstellungen!$B$5,"ja","nein")</f>
        <v>nein</v>
      </c>
      <c r="M7297" s="23" t="s">
        <v>133</v>
      </c>
      <c r="N7297" s="23" t="n">
        <v>2025</v>
      </c>
      <c r="O7297" s="23" t="n">
        <v>8</v>
      </c>
    </row>
    <row r="7298" customFormat="false" ht="15" hidden="false" customHeight="false" outlineLevel="0" collapsed="false">
      <c r="A7298" s="22" t="n">
        <v>45996</v>
      </c>
      <c r="B7298" s="23" t="s">
        <v>115</v>
      </c>
      <c r="C7298" s="23" t="s">
        <v>121</v>
      </c>
      <c r="D7298" s="24" t="n">
        <v>35.7</v>
      </c>
      <c r="E7298" s="25" t="n">
        <f aca="false">MAX(D7298,0)/1000</f>
        <v>0.0357</v>
      </c>
      <c r="F7298" s="25" t="n">
        <f aca="false">MAX(-D7298,0)/1000</f>
        <v>0</v>
      </c>
      <c r="G7298" s="23" t="str">
        <f aca="false">IF(E7298&gt;0,"ja","nein")</f>
        <v>ja</v>
      </c>
      <c r="H7298" s="26" t="n">
        <v>184.145</v>
      </c>
      <c r="I7298" s="26" t="n">
        <f aca="false">(H7298/10+IF(N7298=2025,Einstellungen!$B$23,Einstellungen!$C$23))*(1+Einstellungen!$B$10)</f>
        <v>41.858845</v>
      </c>
      <c r="J7298" s="25" t="n">
        <f aca="false">E7298*I7298/100</f>
        <v>0.014943607665</v>
      </c>
      <c r="K7298" s="25" t="n">
        <f aca="false">E7298*Einstellungen!$B$5/100</f>
        <v>0.010353</v>
      </c>
      <c r="L7298" s="23" t="str">
        <f aca="false">IF(I7298&lt;Einstellungen!$B$5,"ja","nein")</f>
        <v>nein</v>
      </c>
      <c r="M7298" s="23" t="s">
        <v>133</v>
      </c>
      <c r="N7298" s="23" t="n">
        <v>2025</v>
      </c>
      <c r="O7298" s="23" t="n">
        <v>9</v>
      </c>
    </row>
    <row r="7299" customFormat="false" ht="15" hidden="false" customHeight="false" outlineLevel="0" collapsed="false">
      <c r="A7299" s="22" t="n">
        <v>45996</v>
      </c>
      <c r="B7299" s="23" t="s">
        <v>116</v>
      </c>
      <c r="C7299" s="23" t="s">
        <v>121</v>
      </c>
      <c r="D7299" s="24" t="n">
        <v>-30.2</v>
      </c>
      <c r="E7299" s="25" t="n">
        <f aca="false">MAX(D7299,0)/1000</f>
        <v>0</v>
      </c>
      <c r="F7299" s="25" t="n">
        <f aca="false">MAX(-D7299,0)/1000</f>
        <v>0.0302</v>
      </c>
      <c r="G7299" s="23" t="str">
        <f aca="false">IF(E7299&gt;0,"ja","nein")</f>
        <v>nein</v>
      </c>
      <c r="H7299" s="26" t="n">
        <v>171.347</v>
      </c>
      <c r="I7299" s="26" t="n">
        <f aca="false">(H7299/10+IF(N7299=2025,Einstellungen!$B$23,Einstellungen!$C$23))*(1+Einstellungen!$B$10)</f>
        <v>40.335883</v>
      </c>
      <c r="J7299" s="25" t="n">
        <f aca="false">E7299*I7299/100</f>
        <v>0</v>
      </c>
      <c r="K7299" s="25" t="n">
        <f aca="false">E7299*Einstellungen!$B$5/100</f>
        <v>0</v>
      </c>
      <c r="L7299" s="23" t="str">
        <f aca="false">IF(I7299&lt;Einstellungen!$B$5,"ja","nein")</f>
        <v>nein</v>
      </c>
      <c r="M7299" s="23" t="s">
        <v>133</v>
      </c>
      <c r="N7299" s="23" t="n">
        <v>2025</v>
      </c>
      <c r="O7299" s="23" t="n">
        <v>10</v>
      </c>
    </row>
    <row r="7300" customFormat="false" ht="15" hidden="false" customHeight="false" outlineLevel="0" collapsed="false">
      <c r="A7300" s="22" t="n">
        <v>45996</v>
      </c>
      <c r="B7300" s="23" t="s">
        <v>117</v>
      </c>
      <c r="C7300" s="23" t="s">
        <v>121</v>
      </c>
      <c r="D7300" s="24" t="n">
        <v>98.4</v>
      </c>
      <c r="E7300" s="25" t="n">
        <f aca="false">MAX(D7300,0)/1000</f>
        <v>0.0984</v>
      </c>
      <c r="F7300" s="25" t="n">
        <f aca="false">MAX(-D7300,0)/1000</f>
        <v>0</v>
      </c>
      <c r="G7300" s="23" t="str">
        <f aca="false">IF(E7300&gt;0,"ja","nein")</f>
        <v>ja</v>
      </c>
      <c r="H7300" s="26" t="n">
        <v>167.515</v>
      </c>
      <c r="I7300" s="26" t="n">
        <f aca="false">(H7300/10+IF(N7300=2025,Einstellungen!$B$23,Einstellungen!$C$23))*(1+Einstellungen!$B$10)</f>
        <v>39.879875</v>
      </c>
      <c r="J7300" s="25" t="n">
        <f aca="false">E7300*I7300/100</f>
        <v>0.039241797</v>
      </c>
      <c r="K7300" s="25" t="n">
        <f aca="false">E7300*Einstellungen!$B$5/100</f>
        <v>0.028536</v>
      </c>
      <c r="L7300" s="23" t="str">
        <f aca="false">IF(I7300&lt;Einstellungen!$B$5,"ja","nein")</f>
        <v>nein</v>
      </c>
      <c r="M7300" s="23" t="s">
        <v>133</v>
      </c>
      <c r="N7300" s="23" t="n">
        <v>2025</v>
      </c>
      <c r="O7300" s="23" t="n">
        <v>11</v>
      </c>
    </row>
    <row r="7301" customFormat="false" ht="15" hidden="false" customHeight="false" outlineLevel="0" collapsed="false">
      <c r="A7301" s="22" t="n">
        <v>45996</v>
      </c>
      <c r="B7301" s="23" t="s">
        <v>118</v>
      </c>
      <c r="C7301" s="23" t="s">
        <v>121</v>
      </c>
      <c r="D7301" s="24" t="n">
        <v>495.7</v>
      </c>
      <c r="E7301" s="25" t="n">
        <f aca="false">MAX(D7301,0)/1000</f>
        <v>0.4957</v>
      </c>
      <c r="F7301" s="25" t="n">
        <f aca="false">MAX(-D7301,0)/1000</f>
        <v>0</v>
      </c>
      <c r="G7301" s="23" t="str">
        <f aca="false">IF(E7301&gt;0,"ja","nein")</f>
        <v>ja</v>
      </c>
      <c r="H7301" s="26" t="n">
        <v>161.56</v>
      </c>
      <c r="I7301" s="26" t="n">
        <f aca="false">(H7301/10+IF(N7301=2025,Einstellungen!$B$23,Einstellungen!$C$23))*(1+Einstellungen!$B$10)</f>
        <v>39.17123</v>
      </c>
      <c r="J7301" s="25" t="n">
        <f aca="false">E7301*I7301/100</f>
        <v>0.19417178711</v>
      </c>
      <c r="K7301" s="25" t="n">
        <f aca="false">E7301*Einstellungen!$B$5/100</f>
        <v>0.143753</v>
      </c>
      <c r="L7301" s="23" t="str">
        <f aca="false">IF(I7301&lt;Einstellungen!$B$5,"ja","nein")</f>
        <v>nein</v>
      </c>
      <c r="M7301" s="23" t="s">
        <v>133</v>
      </c>
      <c r="N7301" s="23" t="n">
        <v>2025</v>
      </c>
      <c r="O7301" s="23" t="n">
        <v>12</v>
      </c>
    </row>
    <row r="7302" customFormat="false" ht="15" hidden="false" customHeight="false" outlineLevel="0" collapsed="false">
      <c r="A7302" s="22" t="n">
        <v>45996</v>
      </c>
      <c r="B7302" s="23" t="s">
        <v>119</v>
      </c>
      <c r="C7302" s="23" t="s">
        <v>121</v>
      </c>
      <c r="D7302" s="24" t="n">
        <v>217.9</v>
      </c>
      <c r="E7302" s="25" t="n">
        <f aca="false">MAX(D7302,0)/1000</f>
        <v>0.2179</v>
      </c>
      <c r="F7302" s="25" t="n">
        <f aca="false">MAX(-D7302,0)/1000</f>
        <v>0</v>
      </c>
      <c r="G7302" s="23" t="str">
        <f aca="false">IF(E7302&gt;0,"ja","nein")</f>
        <v>ja</v>
      </c>
      <c r="H7302" s="26" t="n">
        <v>157.447</v>
      </c>
      <c r="I7302" s="26" t="n">
        <f aca="false">(H7302/10+IF(N7302=2025,Einstellungen!$B$23,Einstellungen!$C$23))*(1+Einstellungen!$B$10)</f>
        <v>38.681783</v>
      </c>
      <c r="J7302" s="25" t="n">
        <f aca="false">E7302*I7302/100</f>
        <v>0.084287605157</v>
      </c>
      <c r="K7302" s="25" t="n">
        <f aca="false">E7302*Einstellungen!$B$5/100</f>
        <v>0.063191</v>
      </c>
      <c r="L7302" s="23" t="str">
        <f aca="false">IF(I7302&lt;Einstellungen!$B$5,"ja","nein")</f>
        <v>nein</v>
      </c>
      <c r="M7302" s="23" t="s">
        <v>133</v>
      </c>
      <c r="N7302" s="23" t="n">
        <v>2025</v>
      </c>
      <c r="O7302" s="23" t="n">
        <v>13</v>
      </c>
    </row>
    <row r="7303" customFormat="false" ht="15" hidden="false" customHeight="false" outlineLevel="0" collapsed="false">
      <c r="A7303" s="22" t="n">
        <v>45996</v>
      </c>
      <c r="B7303" s="23" t="s">
        <v>120</v>
      </c>
      <c r="C7303" s="23" t="s">
        <v>121</v>
      </c>
      <c r="D7303" s="24" t="n">
        <v>-104.4</v>
      </c>
      <c r="E7303" s="25" t="n">
        <f aca="false">MAX(D7303,0)/1000</f>
        <v>0</v>
      </c>
      <c r="F7303" s="25" t="n">
        <f aca="false">MAX(-D7303,0)/1000</f>
        <v>0.1044</v>
      </c>
      <c r="G7303" s="23" t="str">
        <f aca="false">IF(E7303&gt;0,"ja","nein")</f>
        <v>nein</v>
      </c>
      <c r="H7303" s="26" t="n">
        <v>161.178</v>
      </c>
      <c r="I7303" s="26" t="n">
        <f aca="false">(H7303/10+IF(N7303=2025,Einstellungen!$B$23,Einstellungen!$C$23))*(1+Einstellungen!$B$10)</f>
        <v>39.125772</v>
      </c>
      <c r="J7303" s="25" t="n">
        <f aca="false">E7303*I7303/100</f>
        <v>0</v>
      </c>
      <c r="K7303" s="25" t="n">
        <f aca="false">E7303*Einstellungen!$B$5/100</f>
        <v>0</v>
      </c>
      <c r="L7303" s="23" t="str">
        <f aca="false">IF(I7303&lt;Einstellungen!$B$5,"ja","nein")</f>
        <v>nein</v>
      </c>
      <c r="M7303" s="23" t="s">
        <v>133</v>
      </c>
      <c r="N7303" s="23" t="n">
        <v>2025</v>
      </c>
      <c r="O7303" s="23" t="n">
        <v>14</v>
      </c>
    </row>
    <row r="7304" customFormat="false" ht="15" hidden="false" customHeight="false" outlineLevel="0" collapsed="false">
      <c r="A7304" s="22" t="n">
        <v>45996</v>
      </c>
      <c r="B7304" s="23" t="s">
        <v>104</v>
      </c>
      <c r="C7304" s="23" t="s">
        <v>121</v>
      </c>
      <c r="D7304" s="24" t="n">
        <v>361</v>
      </c>
      <c r="E7304" s="25" t="n">
        <f aca="false">MAX(D7304,0)/1000</f>
        <v>0.361</v>
      </c>
      <c r="F7304" s="25" t="n">
        <f aca="false">MAX(-D7304,0)/1000</f>
        <v>0</v>
      </c>
      <c r="G7304" s="23" t="str">
        <f aca="false">IF(E7304&gt;0,"ja","nein")</f>
        <v>ja</v>
      </c>
      <c r="H7304" s="26" t="n">
        <v>162.347</v>
      </c>
      <c r="I7304" s="26" t="n">
        <f aca="false">(H7304/10+IF(N7304=2025,Einstellungen!$B$23,Einstellungen!$C$23))*(1+Einstellungen!$B$10)</f>
        <v>39.264883</v>
      </c>
      <c r="J7304" s="25" t="n">
        <f aca="false">E7304*I7304/100</f>
        <v>0.14174622763</v>
      </c>
      <c r="K7304" s="25" t="n">
        <f aca="false">E7304*Einstellungen!$B$5/100</f>
        <v>0.10469</v>
      </c>
      <c r="L7304" s="23" t="str">
        <f aca="false">IF(I7304&lt;Einstellungen!$B$5,"ja","nein")</f>
        <v>nein</v>
      </c>
      <c r="M7304" s="23" t="s">
        <v>133</v>
      </c>
      <c r="N7304" s="23" t="n">
        <v>2025</v>
      </c>
      <c r="O7304" s="23" t="n">
        <v>15</v>
      </c>
    </row>
    <row r="7305" customFormat="false" ht="15" hidden="false" customHeight="false" outlineLevel="0" collapsed="false">
      <c r="A7305" s="22" t="n">
        <v>45996</v>
      </c>
      <c r="B7305" s="23" t="s">
        <v>105</v>
      </c>
      <c r="C7305" s="23" t="s">
        <v>121</v>
      </c>
      <c r="D7305" s="24" t="n">
        <v>879.1</v>
      </c>
      <c r="E7305" s="25" t="n">
        <f aca="false">MAX(D7305,0)/1000</f>
        <v>0.8791</v>
      </c>
      <c r="F7305" s="25" t="n">
        <f aca="false">MAX(-D7305,0)/1000</f>
        <v>0</v>
      </c>
      <c r="G7305" s="23" t="str">
        <f aca="false">IF(E7305&gt;0,"ja","nein")</f>
        <v>ja</v>
      </c>
      <c r="H7305" s="26" t="n">
        <v>169.498</v>
      </c>
      <c r="I7305" s="26" t="n">
        <f aca="false">(H7305/10+IF(N7305=2025,Einstellungen!$B$23,Einstellungen!$C$23))*(1+Einstellungen!$B$10)</f>
        <v>40.115852</v>
      </c>
      <c r="J7305" s="25" t="n">
        <f aca="false">E7305*I7305/100</f>
        <v>0.352658454932</v>
      </c>
      <c r="K7305" s="25" t="n">
        <f aca="false">E7305*Einstellungen!$B$5/100</f>
        <v>0.254939</v>
      </c>
      <c r="L7305" s="23" t="str">
        <f aca="false">IF(I7305&lt;Einstellungen!$B$5,"ja","nein")</f>
        <v>nein</v>
      </c>
      <c r="M7305" s="23" t="s">
        <v>133</v>
      </c>
      <c r="N7305" s="23" t="n">
        <v>2025</v>
      </c>
      <c r="O7305" s="23" t="n">
        <v>16</v>
      </c>
    </row>
    <row r="7306" customFormat="false" ht="15" hidden="false" customHeight="false" outlineLevel="0" collapsed="false">
      <c r="A7306" s="22" t="n">
        <v>45996</v>
      </c>
      <c r="B7306" s="23" t="s">
        <v>97</v>
      </c>
      <c r="C7306" s="23" t="s">
        <v>121</v>
      </c>
      <c r="D7306" s="24" t="n">
        <v>673.2</v>
      </c>
      <c r="E7306" s="25" t="n">
        <f aca="false">MAX(D7306,0)/1000</f>
        <v>0.6732</v>
      </c>
      <c r="F7306" s="25" t="n">
        <f aca="false">MAX(-D7306,0)/1000</f>
        <v>0</v>
      </c>
      <c r="G7306" s="23" t="str">
        <f aca="false">IF(E7306&gt;0,"ja","nein")</f>
        <v>ja</v>
      </c>
      <c r="H7306" s="26" t="n">
        <v>158.305</v>
      </c>
      <c r="I7306" s="26" t="n">
        <f aca="false">(H7306/10+IF(N7306=2025,Einstellungen!$B$23,Einstellungen!$C$23))*(1+Einstellungen!$B$10)</f>
        <v>38.783885</v>
      </c>
      <c r="J7306" s="25" t="n">
        <f aca="false">E7306*I7306/100</f>
        <v>0.26109311382</v>
      </c>
      <c r="K7306" s="25" t="n">
        <f aca="false">E7306*Einstellungen!$B$5/100</f>
        <v>0.195228</v>
      </c>
      <c r="L7306" s="23" t="str">
        <f aca="false">IF(I7306&lt;Einstellungen!$B$5,"ja","nein")</f>
        <v>nein</v>
      </c>
      <c r="M7306" s="23" t="s">
        <v>133</v>
      </c>
      <c r="N7306" s="23" t="n">
        <v>2025</v>
      </c>
      <c r="O7306" s="23" t="n">
        <v>17</v>
      </c>
    </row>
    <row r="7307" customFormat="false" ht="15" hidden="false" customHeight="false" outlineLevel="0" collapsed="false">
      <c r="A7307" s="22" t="n">
        <v>45996</v>
      </c>
      <c r="B7307" s="23" t="s">
        <v>99</v>
      </c>
      <c r="C7307" s="23" t="s">
        <v>121</v>
      </c>
      <c r="D7307" s="24" t="n">
        <v>1150.1</v>
      </c>
      <c r="E7307" s="25" t="n">
        <f aca="false">MAX(D7307,0)/1000</f>
        <v>1.1501</v>
      </c>
      <c r="F7307" s="25" t="n">
        <f aca="false">MAX(-D7307,0)/1000</f>
        <v>0</v>
      </c>
      <c r="G7307" s="23" t="str">
        <f aca="false">IF(E7307&gt;0,"ja","nein")</f>
        <v>ja</v>
      </c>
      <c r="H7307" s="26" t="n">
        <v>147.248</v>
      </c>
      <c r="I7307" s="26" t="n">
        <f aca="false">(H7307/10+IF(N7307=2025,Einstellungen!$B$23,Einstellungen!$C$23))*(1+Einstellungen!$B$10)</f>
        <v>37.468102</v>
      </c>
      <c r="J7307" s="25" t="n">
        <f aca="false">E7307*I7307/100</f>
        <v>0.430920641102</v>
      </c>
      <c r="K7307" s="25" t="n">
        <f aca="false">E7307*Einstellungen!$B$5/100</f>
        <v>0.333529</v>
      </c>
      <c r="L7307" s="23" t="str">
        <f aca="false">IF(I7307&lt;Einstellungen!$B$5,"ja","nein")</f>
        <v>nein</v>
      </c>
      <c r="M7307" s="23" t="s">
        <v>133</v>
      </c>
      <c r="N7307" s="23" t="n">
        <v>2025</v>
      </c>
      <c r="O7307" s="23" t="n">
        <v>18</v>
      </c>
    </row>
    <row r="7308" customFormat="false" ht="15" hidden="false" customHeight="false" outlineLevel="0" collapsed="false">
      <c r="A7308" s="22" t="n">
        <v>45996</v>
      </c>
      <c r="B7308" s="23" t="s">
        <v>100</v>
      </c>
      <c r="C7308" s="23" t="s">
        <v>121</v>
      </c>
      <c r="D7308" s="24" t="n">
        <v>479.7</v>
      </c>
      <c r="E7308" s="25" t="n">
        <f aca="false">MAX(D7308,0)/1000</f>
        <v>0.4797</v>
      </c>
      <c r="F7308" s="25" t="n">
        <f aca="false">MAX(-D7308,0)/1000</f>
        <v>0</v>
      </c>
      <c r="G7308" s="23" t="str">
        <f aca="false">IF(E7308&gt;0,"ja","nein")</f>
        <v>ja</v>
      </c>
      <c r="H7308" s="26" t="n">
        <v>131.54</v>
      </c>
      <c r="I7308" s="26" t="n">
        <f aca="false">(H7308/10+IF(N7308=2025,Einstellungen!$B$23,Einstellungen!$C$23))*(1+Einstellungen!$B$10)</f>
        <v>35.59885</v>
      </c>
      <c r="J7308" s="25" t="n">
        <f aca="false">E7308*I7308/100</f>
        <v>0.17076768345</v>
      </c>
      <c r="K7308" s="25" t="n">
        <f aca="false">E7308*Einstellungen!$B$5/100</f>
        <v>0.139113</v>
      </c>
      <c r="L7308" s="23" t="str">
        <f aca="false">IF(I7308&lt;Einstellungen!$B$5,"ja","nein")</f>
        <v>nein</v>
      </c>
      <c r="M7308" s="23" t="s">
        <v>133</v>
      </c>
      <c r="N7308" s="23" t="n">
        <v>2025</v>
      </c>
      <c r="O7308" s="23" t="n">
        <v>19</v>
      </c>
    </row>
    <row r="7309" customFormat="false" ht="15" hidden="false" customHeight="false" outlineLevel="0" collapsed="false">
      <c r="A7309" s="22" t="n">
        <v>45996</v>
      </c>
      <c r="B7309" s="23" t="s">
        <v>92</v>
      </c>
      <c r="C7309" s="23" t="s">
        <v>121</v>
      </c>
      <c r="D7309" s="24" t="n">
        <v>510.6</v>
      </c>
      <c r="E7309" s="25" t="n">
        <f aca="false">MAX(D7309,0)/1000</f>
        <v>0.5106</v>
      </c>
      <c r="F7309" s="25" t="n">
        <f aca="false">MAX(-D7309,0)/1000</f>
        <v>0</v>
      </c>
      <c r="G7309" s="23" t="str">
        <f aca="false">IF(E7309&gt;0,"ja","nein")</f>
        <v>ja</v>
      </c>
      <c r="H7309" s="26" t="n">
        <v>115.15</v>
      </c>
      <c r="I7309" s="26" t="n">
        <f aca="false">(H7309/10+IF(N7309=2025,Einstellungen!$B$23,Einstellungen!$C$23))*(1+Einstellungen!$B$10)</f>
        <v>33.64844</v>
      </c>
      <c r="J7309" s="25" t="n">
        <f aca="false">E7309*I7309/100</f>
        <v>0.17180893464</v>
      </c>
      <c r="K7309" s="25" t="n">
        <f aca="false">E7309*Einstellungen!$B$5/100</f>
        <v>0.148074</v>
      </c>
      <c r="L7309" s="23" t="str">
        <f aca="false">IF(I7309&lt;Einstellungen!$B$5,"ja","nein")</f>
        <v>nein</v>
      </c>
      <c r="M7309" s="23" t="s">
        <v>133</v>
      </c>
      <c r="N7309" s="23" t="n">
        <v>2025</v>
      </c>
      <c r="O7309" s="23" t="n">
        <v>20</v>
      </c>
    </row>
    <row r="7310" customFormat="false" ht="15" hidden="false" customHeight="false" outlineLevel="0" collapsed="false">
      <c r="A7310" s="22" t="n">
        <v>45996</v>
      </c>
      <c r="B7310" s="23" t="s">
        <v>95</v>
      </c>
      <c r="C7310" s="23" t="s">
        <v>121</v>
      </c>
      <c r="D7310" s="24" t="n">
        <v>523.8</v>
      </c>
      <c r="E7310" s="25" t="n">
        <f aca="false">MAX(D7310,0)/1000</f>
        <v>0.5238</v>
      </c>
      <c r="F7310" s="25" t="n">
        <f aca="false">MAX(-D7310,0)/1000</f>
        <v>0</v>
      </c>
      <c r="G7310" s="23" t="str">
        <f aca="false">IF(E7310&gt;0,"ja","nein")</f>
        <v>ja</v>
      </c>
      <c r="H7310" s="26" t="n">
        <v>97.555</v>
      </c>
      <c r="I7310" s="26" t="n">
        <f aca="false">(H7310/10+IF(N7310=2025,Einstellungen!$B$23,Einstellungen!$C$23))*(1+Einstellungen!$B$10)</f>
        <v>31.554635</v>
      </c>
      <c r="J7310" s="25" t="n">
        <f aca="false">E7310*I7310/100</f>
        <v>0.16528317813</v>
      </c>
      <c r="K7310" s="25" t="n">
        <f aca="false">E7310*Einstellungen!$B$5/100</f>
        <v>0.151902</v>
      </c>
      <c r="L7310" s="23" t="str">
        <f aca="false">IF(I7310&lt;Einstellungen!$B$5,"ja","nein")</f>
        <v>nein</v>
      </c>
      <c r="M7310" s="23" t="s">
        <v>133</v>
      </c>
      <c r="N7310" s="23" t="n">
        <v>2025</v>
      </c>
      <c r="O7310" s="23" t="n">
        <v>21</v>
      </c>
    </row>
    <row r="7311" customFormat="false" ht="15" hidden="false" customHeight="false" outlineLevel="0" collapsed="false">
      <c r="A7311" s="22" t="n">
        <v>45996</v>
      </c>
      <c r="B7311" s="23" t="s">
        <v>96</v>
      </c>
      <c r="C7311" s="23" t="s">
        <v>121</v>
      </c>
      <c r="D7311" s="24" t="n">
        <v>416.8</v>
      </c>
      <c r="E7311" s="25" t="n">
        <f aca="false">MAX(D7311,0)/1000</f>
        <v>0.4168</v>
      </c>
      <c r="F7311" s="25" t="n">
        <f aca="false">MAX(-D7311,0)/1000</f>
        <v>0</v>
      </c>
      <c r="G7311" s="23" t="str">
        <f aca="false">IF(E7311&gt;0,"ja","nein")</f>
        <v>ja</v>
      </c>
      <c r="H7311" s="26" t="n">
        <v>93.08</v>
      </c>
      <c r="I7311" s="26" t="n">
        <f aca="false">(H7311/10+IF(N7311=2025,Einstellungen!$B$23,Einstellungen!$C$23))*(1+Einstellungen!$B$10)</f>
        <v>31.02211</v>
      </c>
      <c r="J7311" s="25" t="n">
        <f aca="false">E7311*I7311/100</f>
        <v>0.12930015448</v>
      </c>
      <c r="K7311" s="25" t="n">
        <f aca="false">E7311*Einstellungen!$B$5/100</f>
        <v>0.120872</v>
      </c>
      <c r="L7311" s="23" t="str">
        <f aca="false">IF(I7311&lt;Einstellungen!$B$5,"ja","nein")</f>
        <v>nein</v>
      </c>
      <c r="M7311" s="23" t="s">
        <v>133</v>
      </c>
      <c r="N7311" s="23" t="n">
        <v>2025</v>
      </c>
      <c r="O7311" s="23" t="n">
        <v>22</v>
      </c>
    </row>
    <row r="7312" customFormat="false" ht="15" hidden="false" customHeight="false" outlineLevel="0" collapsed="false">
      <c r="A7312" s="22" t="n">
        <v>45996</v>
      </c>
      <c r="B7312" s="23" t="s">
        <v>101</v>
      </c>
      <c r="C7312" s="23" t="s">
        <v>121</v>
      </c>
      <c r="D7312" s="24" t="n">
        <v>380</v>
      </c>
      <c r="E7312" s="25" t="n">
        <f aca="false">MAX(D7312,0)/1000</f>
        <v>0.38</v>
      </c>
      <c r="F7312" s="25" t="n">
        <f aca="false">MAX(-D7312,0)/1000</f>
        <v>0</v>
      </c>
      <c r="G7312" s="23" t="str">
        <f aca="false">IF(E7312&gt;0,"ja","nein")</f>
        <v>ja</v>
      </c>
      <c r="H7312" s="26" t="n">
        <v>84.123</v>
      </c>
      <c r="I7312" s="26" t="n">
        <f aca="false">(H7312/10+IF(N7312=2025,Einstellungen!$B$23,Einstellungen!$C$23))*(1+Einstellungen!$B$10)</f>
        <v>29.956227</v>
      </c>
      <c r="J7312" s="25" t="n">
        <f aca="false">E7312*I7312/100</f>
        <v>0.1138336626</v>
      </c>
      <c r="K7312" s="25" t="n">
        <f aca="false">E7312*Einstellungen!$B$5/100</f>
        <v>0.1102</v>
      </c>
      <c r="L7312" s="23" t="str">
        <f aca="false">IF(I7312&lt;Einstellungen!$B$5,"ja","nein")</f>
        <v>nein</v>
      </c>
      <c r="M7312" s="23" t="s">
        <v>133</v>
      </c>
      <c r="N7312" s="23" t="n">
        <v>2025</v>
      </c>
      <c r="O7312" s="23" t="n">
        <v>23</v>
      </c>
    </row>
    <row r="7313" customFormat="false" ht="15" hidden="false" customHeight="false" outlineLevel="0" collapsed="false">
      <c r="A7313" s="22" t="n">
        <v>45997</v>
      </c>
      <c r="B7313" s="23" t="s">
        <v>102</v>
      </c>
      <c r="C7313" s="23" t="s">
        <v>122</v>
      </c>
      <c r="D7313" s="24" t="n">
        <v>368.1</v>
      </c>
      <c r="E7313" s="25" t="n">
        <f aca="false">MAX(D7313,0)/1000</f>
        <v>0.3681</v>
      </c>
      <c r="F7313" s="25" t="n">
        <f aca="false">MAX(-D7313,0)/1000</f>
        <v>0</v>
      </c>
      <c r="G7313" s="23" t="str">
        <f aca="false">IF(E7313&gt;0,"ja","nein")</f>
        <v>ja</v>
      </c>
      <c r="H7313" s="26" t="n">
        <v>82.08</v>
      </c>
      <c r="I7313" s="26" t="n">
        <f aca="false">(H7313/10+IF(N7313=2025,Einstellungen!$B$23,Einstellungen!$C$23))*(1+Einstellungen!$B$10)</f>
        <v>29.71311</v>
      </c>
      <c r="J7313" s="25" t="n">
        <f aca="false">E7313*I7313/100</f>
        <v>0.10937395791</v>
      </c>
      <c r="K7313" s="25" t="n">
        <f aca="false">E7313*Einstellungen!$B$5/100</f>
        <v>0.106749</v>
      </c>
      <c r="L7313" s="23" t="str">
        <f aca="false">IF(I7313&lt;Einstellungen!$B$5,"ja","nein")</f>
        <v>nein</v>
      </c>
      <c r="M7313" s="23" t="s">
        <v>133</v>
      </c>
      <c r="N7313" s="23" t="n">
        <v>2025</v>
      </c>
      <c r="O7313" s="23" t="n">
        <v>0</v>
      </c>
    </row>
    <row r="7314" customFormat="false" ht="15" hidden="false" customHeight="false" outlineLevel="0" collapsed="false">
      <c r="A7314" s="22" t="n">
        <v>45997</v>
      </c>
      <c r="B7314" s="23" t="s">
        <v>107</v>
      </c>
      <c r="C7314" s="23" t="s">
        <v>122</v>
      </c>
      <c r="D7314" s="24" t="n">
        <v>387.8</v>
      </c>
      <c r="E7314" s="25" t="n">
        <f aca="false">MAX(D7314,0)/1000</f>
        <v>0.3878</v>
      </c>
      <c r="F7314" s="25" t="n">
        <f aca="false">MAX(-D7314,0)/1000</f>
        <v>0</v>
      </c>
      <c r="G7314" s="23" t="str">
        <f aca="false">IF(E7314&gt;0,"ja","nein")</f>
        <v>ja</v>
      </c>
      <c r="H7314" s="26" t="n">
        <v>76.972</v>
      </c>
      <c r="I7314" s="26" t="n">
        <f aca="false">(H7314/10+IF(N7314=2025,Einstellungen!$B$23,Einstellungen!$C$23))*(1+Einstellungen!$B$10)</f>
        <v>29.105258</v>
      </c>
      <c r="J7314" s="25" t="n">
        <f aca="false">E7314*I7314/100</f>
        <v>0.112870190524</v>
      </c>
      <c r="K7314" s="25" t="n">
        <f aca="false">E7314*Einstellungen!$B$5/100</f>
        <v>0.112462</v>
      </c>
      <c r="L7314" s="23" t="str">
        <f aca="false">IF(I7314&lt;Einstellungen!$B$5,"ja","nein")</f>
        <v>nein</v>
      </c>
      <c r="M7314" s="23" t="s">
        <v>133</v>
      </c>
      <c r="N7314" s="23" t="n">
        <v>2025</v>
      </c>
      <c r="O7314" s="23" t="n">
        <v>1</v>
      </c>
    </row>
    <row r="7315" customFormat="false" ht="15" hidden="false" customHeight="false" outlineLevel="0" collapsed="false">
      <c r="A7315" s="22" t="n">
        <v>45997</v>
      </c>
      <c r="B7315" s="23" t="s">
        <v>108</v>
      </c>
      <c r="C7315" s="23" t="s">
        <v>122</v>
      </c>
      <c r="D7315" s="24" t="n">
        <v>343.9</v>
      </c>
      <c r="E7315" s="25" t="n">
        <f aca="false">MAX(D7315,0)/1000</f>
        <v>0.3439</v>
      </c>
      <c r="F7315" s="25" t="n">
        <f aca="false">MAX(-D7315,0)/1000</f>
        <v>0</v>
      </c>
      <c r="G7315" s="23" t="str">
        <f aca="false">IF(E7315&gt;0,"ja","nein")</f>
        <v>ja</v>
      </c>
      <c r="H7315" s="26" t="n">
        <v>73.63</v>
      </c>
      <c r="I7315" s="26" t="n">
        <f aca="false">(H7315/10+IF(N7315=2025,Einstellungen!$B$23,Einstellungen!$C$23))*(1+Einstellungen!$B$10)</f>
        <v>28.70756</v>
      </c>
      <c r="J7315" s="25" t="n">
        <f aca="false">E7315*I7315/100</f>
        <v>0.09872529884</v>
      </c>
      <c r="K7315" s="25" t="n">
        <f aca="false">E7315*Einstellungen!$B$5/100</f>
        <v>0.099731</v>
      </c>
      <c r="L7315" s="23" t="str">
        <f aca="false">IF(I7315&lt;Einstellungen!$B$5,"ja","nein")</f>
        <v>ja</v>
      </c>
      <c r="M7315" s="23" t="s">
        <v>133</v>
      </c>
      <c r="N7315" s="23" t="n">
        <v>2025</v>
      </c>
      <c r="O7315" s="23" t="n">
        <v>2</v>
      </c>
    </row>
    <row r="7316" customFormat="false" ht="15" hidden="false" customHeight="false" outlineLevel="0" collapsed="false">
      <c r="A7316" s="22" t="n">
        <v>45997</v>
      </c>
      <c r="B7316" s="23" t="s">
        <v>109</v>
      </c>
      <c r="C7316" s="23" t="s">
        <v>122</v>
      </c>
      <c r="D7316" s="24" t="n">
        <v>321.3</v>
      </c>
      <c r="E7316" s="25" t="n">
        <f aca="false">MAX(D7316,0)/1000</f>
        <v>0.3213</v>
      </c>
      <c r="F7316" s="25" t="n">
        <f aca="false">MAX(-D7316,0)/1000</f>
        <v>0</v>
      </c>
      <c r="G7316" s="23" t="str">
        <f aca="false">IF(E7316&gt;0,"ja","nein")</f>
        <v>ja</v>
      </c>
      <c r="H7316" s="26" t="n">
        <v>70.01</v>
      </c>
      <c r="I7316" s="26" t="n">
        <f aca="false">(H7316/10+IF(N7316=2025,Einstellungen!$B$23,Einstellungen!$C$23))*(1+Einstellungen!$B$10)</f>
        <v>28.27678</v>
      </c>
      <c r="J7316" s="25" t="n">
        <f aca="false">E7316*I7316/100</f>
        <v>0.09085329414</v>
      </c>
      <c r="K7316" s="25" t="n">
        <f aca="false">E7316*Einstellungen!$B$5/100</f>
        <v>0.093177</v>
      </c>
      <c r="L7316" s="23" t="str">
        <f aca="false">IF(I7316&lt;Einstellungen!$B$5,"ja","nein")</f>
        <v>ja</v>
      </c>
      <c r="M7316" s="23" t="s">
        <v>133</v>
      </c>
      <c r="N7316" s="23" t="n">
        <v>2025</v>
      </c>
      <c r="O7316" s="23" t="n">
        <v>3</v>
      </c>
    </row>
    <row r="7317" customFormat="false" ht="15" hidden="false" customHeight="false" outlineLevel="0" collapsed="false">
      <c r="A7317" s="22" t="n">
        <v>45997</v>
      </c>
      <c r="B7317" s="23" t="s">
        <v>110</v>
      </c>
      <c r="C7317" s="23" t="s">
        <v>122</v>
      </c>
      <c r="D7317" s="24" t="n">
        <v>307.7</v>
      </c>
      <c r="E7317" s="25" t="n">
        <f aca="false">MAX(D7317,0)/1000</f>
        <v>0.3077</v>
      </c>
      <c r="F7317" s="25" t="n">
        <f aca="false">MAX(-D7317,0)/1000</f>
        <v>0</v>
      </c>
      <c r="G7317" s="23" t="str">
        <f aca="false">IF(E7317&gt;0,"ja","nein")</f>
        <v>ja</v>
      </c>
      <c r="H7317" s="26" t="n">
        <v>67.428</v>
      </c>
      <c r="I7317" s="26" t="n">
        <f aca="false">(H7317/10+IF(N7317=2025,Einstellungen!$B$23,Einstellungen!$C$23))*(1+Einstellungen!$B$10)</f>
        <v>27.969522</v>
      </c>
      <c r="J7317" s="25" t="n">
        <f aca="false">E7317*I7317/100</f>
        <v>0.086062219194</v>
      </c>
      <c r="K7317" s="25" t="n">
        <f aca="false">E7317*Einstellungen!$B$5/100</f>
        <v>0.089233</v>
      </c>
      <c r="L7317" s="23" t="str">
        <f aca="false">IF(I7317&lt;Einstellungen!$B$5,"ja","nein")</f>
        <v>ja</v>
      </c>
      <c r="M7317" s="23" t="s">
        <v>133</v>
      </c>
      <c r="N7317" s="23" t="n">
        <v>2025</v>
      </c>
      <c r="O7317" s="23" t="n">
        <v>4</v>
      </c>
    </row>
    <row r="7318" customFormat="false" ht="15" hidden="false" customHeight="false" outlineLevel="0" collapsed="false">
      <c r="A7318" s="22" t="n">
        <v>45997</v>
      </c>
      <c r="B7318" s="23" t="s">
        <v>111</v>
      </c>
      <c r="C7318" s="23" t="s">
        <v>122</v>
      </c>
      <c r="D7318" s="24" t="n">
        <v>311.6</v>
      </c>
      <c r="E7318" s="25" t="n">
        <f aca="false">MAX(D7318,0)/1000</f>
        <v>0.3116</v>
      </c>
      <c r="F7318" s="25" t="n">
        <f aca="false">MAX(-D7318,0)/1000</f>
        <v>0</v>
      </c>
      <c r="G7318" s="23" t="str">
        <f aca="false">IF(E7318&gt;0,"ja","nein")</f>
        <v>ja</v>
      </c>
      <c r="H7318" s="26" t="n">
        <v>64.972</v>
      </c>
      <c r="I7318" s="26" t="n">
        <f aca="false">(H7318/10+IF(N7318=2025,Einstellungen!$B$23,Einstellungen!$C$23))*(1+Einstellungen!$B$10)</f>
        <v>27.677258</v>
      </c>
      <c r="J7318" s="25" t="n">
        <f aca="false">E7318*I7318/100</f>
        <v>0.086242335928</v>
      </c>
      <c r="K7318" s="25" t="n">
        <f aca="false">E7318*Einstellungen!$B$5/100</f>
        <v>0.090364</v>
      </c>
      <c r="L7318" s="23" t="str">
        <f aca="false">IF(I7318&lt;Einstellungen!$B$5,"ja","nein")</f>
        <v>ja</v>
      </c>
      <c r="M7318" s="23" t="s">
        <v>133</v>
      </c>
      <c r="N7318" s="23" t="n">
        <v>2025</v>
      </c>
      <c r="O7318" s="23" t="n">
        <v>5</v>
      </c>
    </row>
    <row r="7319" customFormat="false" ht="15" hidden="false" customHeight="false" outlineLevel="0" collapsed="false">
      <c r="A7319" s="22" t="n">
        <v>45997</v>
      </c>
      <c r="B7319" s="23" t="s">
        <v>112</v>
      </c>
      <c r="C7319" s="23" t="s">
        <v>122</v>
      </c>
      <c r="D7319" s="24" t="n">
        <v>368.1</v>
      </c>
      <c r="E7319" s="25" t="n">
        <f aca="false">MAX(D7319,0)/1000</f>
        <v>0.3681</v>
      </c>
      <c r="F7319" s="25" t="n">
        <f aca="false">MAX(-D7319,0)/1000</f>
        <v>0</v>
      </c>
      <c r="G7319" s="23" t="str">
        <f aca="false">IF(E7319&gt;0,"ja","nein")</f>
        <v>ja</v>
      </c>
      <c r="H7319" s="26" t="n">
        <v>64.585</v>
      </c>
      <c r="I7319" s="26" t="n">
        <f aca="false">(H7319/10+IF(N7319=2025,Einstellungen!$B$23,Einstellungen!$C$23))*(1+Einstellungen!$B$10)</f>
        <v>27.631205</v>
      </c>
      <c r="J7319" s="25" t="n">
        <f aca="false">E7319*I7319/100</f>
        <v>0.101710465605</v>
      </c>
      <c r="K7319" s="25" t="n">
        <f aca="false">E7319*Einstellungen!$B$5/100</f>
        <v>0.106749</v>
      </c>
      <c r="L7319" s="23" t="str">
        <f aca="false">IF(I7319&lt;Einstellungen!$B$5,"ja","nein")</f>
        <v>ja</v>
      </c>
      <c r="M7319" s="23" t="s">
        <v>133</v>
      </c>
      <c r="N7319" s="23" t="n">
        <v>2025</v>
      </c>
      <c r="O7319" s="23" t="n">
        <v>6</v>
      </c>
    </row>
    <row r="7320" customFormat="false" ht="15" hidden="false" customHeight="false" outlineLevel="0" collapsed="false">
      <c r="A7320" s="22" t="n">
        <v>45997</v>
      </c>
      <c r="B7320" s="23" t="s">
        <v>113</v>
      </c>
      <c r="C7320" s="23" t="s">
        <v>122</v>
      </c>
      <c r="D7320" s="24" t="n">
        <v>1723.4</v>
      </c>
      <c r="E7320" s="25" t="n">
        <f aca="false">MAX(D7320,0)/1000</f>
        <v>1.7234</v>
      </c>
      <c r="F7320" s="25" t="n">
        <f aca="false">MAX(-D7320,0)/1000</f>
        <v>0</v>
      </c>
      <c r="G7320" s="23" t="str">
        <f aca="false">IF(E7320&gt;0,"ja","nein")</f>
        <v>ja</v>
      </c>
      <c r="H7320" s="26" t="n">
        <v>67.87</v>
      </c>
      <c r="I7320" s="26" t="n">
        <f aca="false">(H7320/10+IF(N7320=2025,Einstellungen!$B$23,Einstellungen!$C$23))*(1+Einstellungen!$B$10)</f>
        <v>28.02212</v>
      </c>
      <c r="J7320" s="25" t="n">
        <f aca="false">E7320*I7320/100</f>
        <v>0.48293321608</v>
      </c>
      <c r="K7320" s="25" t="n">
        <f aca="false">E7320*Einstellungen!$B$5/100</f>
        <v>0.499786</v>
      </c>
      <c r="L7320" s="23" t="str">
        <f aca="false">IF(I7320&lt;Einstellungen!$B$5,"ja","nein")</f>
        <v>ja</v>
      </c>
      <c r="M7320" s="23" t="s">
        <v>133</v>
      </c>
      <c r="N7320" s="23" t="n">
        <v>2025</v>
      </c>
      <c r="O7320" s="23" t="n">
        <v>7</v>
      </c>
    </row>
    <row r="7321" customFormat="false" ht="15" hidden="false" customHeight="false" outlineLevel="0" collapsed="false">
      <c r="A7321" s="22" t="n">
        <v>45997</v>
      </c>
      <c r="B7321" s="23" t="s">
        <v>114</v>
      </c>
      <c r="C7321" s="23" t="s">
        <v>122</v>
      </c>
      <c r="D7321" s="24" t="n">
        <v>602.1</v>
      </c>
      <c r="E7321" s="25" t="n">
        <f aca="false">MAX(D7321,0)/1000</f>
        <v>0.6021</v>
      </c>
      <c r="F7321" s="25" t="n">
        <f aca="false">MAX(-D7321,0)/1000</f>
        <v>0</v>
      </c>
      <c r="G7321" s="23" t="str">
        <f aca="false">IF(E7321&gt;0,"ja","nein")</f>
        <v>ja</v>
      </c>
      <c r="H7321" s="26" t="n">
        <v>78.612</v>
      </c>
      <c r="I7321" s="26" t="n">
        <f aca="false">(H7321/10+IF(N7321=2025,Einstellungen!$B$23,Einstellungen!$C$23))*(1+Einstellungen!$B$10)</f>
        <v>29.300418</v>
      </c>
      <c r="J7321" s="25" t="n">
        <f aca="false">E7321*I7321/100</f>
        <v>0.176417816778</v>
      </c>
      <c r="K7321" s="25" t="n">
        <f aca="false">E7321*Einstellungen!$B$5/100</f>
        <v>0.174609</v>
      </c>
      <c r="L7321" s="23" t="str">
        <f aca="false">IF(I7321&lt;Einstellungen!$B$5,"ja","nein")</f>
        <v>nein</v>
      </c>
      <c r="M7321" s="23" t="s">
        <v>133</v>
      </c>
      <c r="N7321" s="23" t="n">
        <v>2025</v>
      </c>
      <c r="O7321" s="23" t="n">
        <v>8</v>
      </c>
    </row>
    <row r="7322" customFormat="false" ht="15" hidden="false" customHeight="false" outlineLevel="0" collapsed="false">
      <c r="A7322" s="22" t="n">
        <v>45997</v>
      </c>
      <c r="B7322" s="23" t="s">
        <v>115</v>
      </c>
      <c r="C7322" s="23" t="s">
        <v>122</v>
      </c>
      <c r="D7322" s="24" t="n">
        <v>1282.1</v>
      </c>
      <c r="E7322" s="25" t="n">
        <f aca="false">MAX(D7322,0)/1000</f>
        <v>1.2821</v>
      </c>
      <c r="F7322" s="25" t="n">
        <f aca="false">MAX(-D7322,0)/1000</f>
        <v>0</v>
      </c>
      <c r="G7322" s="23" t="str">
        <f aca="false">IF(E7322&gt;0,"ja","nein")</f>
        <v>ja</v>
      </c>
      <c r="H7322" s="26" t="n">
        <v>80.94</v>
      </c>
      <c r="I7322" s="26" t="n">
        <f aca="false">(H7322/10+IF(N7322=2025,Einstellungen!$B$23,Einstellungen!$C$23))*(1+Einstellungen!$B$10)</f>
        <v>29.57745</v>
      </c>
      <c r="J7322" s="25" t="n">
        <f aca="false">E7322*I7322/100</f>
        <v>0.37921248645</v>
      </c>
      <c r="K7322" s="25" t="n">
        <f aca="false">E7322*Einstellungen!$B$5/100</f>
        <v>0.371809</v>
      </c>
      <c r="L7322" s="23" t="str">
        <f aca="false">IF(I7322&lt;Einstellungen!$B$5,"ja","nein")</f>
        <v>nein</v>
      </c>
      <c r="M7322" s="23" t="s">
        <v>133</v>
      </c>
      <c r="N7322" s="23" t="n">
        <v>2025</v>
      </c>
      <c r="O7322" s="23" t="n">
        <v>9</v>
      </c>
    </row>
    <row r="7323" customFormat="false" ht="15" hidden="false" customHeight="false" outlineLevel="0" collapsed="false">
      <c r="A7323" s="22" t="n">
        <v>45997</v>
      </c>
      <c r="B7323" s="23" t="s">
        <v>116</v>
      </c>
      <c r="C7323" s="23" t="s">
        <v>122</v>
      </c>
      <c r="D7323" s="24" t="n">
        <v>56.9</v>
      </c>
      <c r="E7323" s="25" t="n">
        <f aca="false">MAX(D7323,0)/1000</f>
        <v>0.0569</v>
      </c>
      <c r="F7323" s="25" t="n">
        <f aca="false">MAX(-D7323,0)/1000</f>
        <v>0</v>
      </c>
      <c r="G7323" s="23" t="str">
        <f aca="false">IF(E7323&gt;0,"ja","nein")</f>
        <v>ja</v>
      </c>
      <c r="H7323" s="26" t="n">
        <v>82.295</v>
      </c>
      <c r="I7323" s="26" t="n">
        <f aca="false">(H7323/10+IF(N7323=2025,Einstellungen!$B$23,Einstellungen!$C$23))*(1+Einstellungen!$B$10)</f>
        <v>29.738695</v>
      </c>
      <c r="J7323" s="25" t="n">
        <f aca="false">E7323*I7323/100</f>
        <v>0.016921317455</v>
      </c>
      <c r="K7323" s="25" t="n">
        <f aca="false">E7323*Einstellungen!$B$5/100</f>
        <v>0.016501</v>
      </c>
      <c r="L7323" s="23" t="str">
        <f aca="false">IF(I7323&lt;Einstellungen!$B$5,"ja","nein")</f>
        <v>nein</v>
      </c>
      <c r="M7323" s="23" t="s">
        <v>133</v>
      </c>
      <c r="N7323" s="23" t="n">
        <v>2025</v>
      </c>
      <c r="O7323" s="23" t="n">
        <v>10</v>
      </c>
    </row>
    <row r="7324" customFormat="false" ht="15" hidden="false" customHeight="false" outlineLevel="0" collapsed="false">
      <c r="A7324" s="22" t="n">
        <v>45997</v>
      </c>
      <c r="B7324" s="23" t="s">
        <v>117</v>
      </c>
      <c r="C7324" s="23" t="s">
        <v>122</v>
      </c>
      <c r="D7324" s="24" t="n">
        <v>-13.8</v>
      </c>
      <c r="E7324" s="25" t="n">
        <f aca="false">MAX(D7324,0)/1000</f>
        <v>0</v>
      </c>
      <c r="F7324" s="25" t="n">
        <f aca="false">MAX(-D7324,0)/1000</f>
        <v>0.0138</v>
      </c>
      <c r="G7324" s="23" t="str">
        <f aca="false">IF(E7324&gt;0,"ja","nein")</f>
        <v>nein</v>
      </c>
      <c r="H7324" s="26" t="n">
        <v>80.612</v>
      </c>
      <c r="I7324" s="26" t="n">
        <f aca="false">(H7324/10+IF(N7324=2025,Einstellungen!$B$23,Einstellungen!$C$23))*(1+Einstellungen!$B$10)</f>
        <v>29.538418</v>
      </c>
      <c r="J7324" s="25" t="n">
        <f aca="false">E7324*I7324/100</f>
        <v>0</v>
      </c>
      <c r="K7324" s="25" t="n">
        <f aca="false">E7324*Einstellungen!$B$5/100</f>
        <v>0</v>
      </c>
      <c r="L7324" s="23" t="str">
        <f aca="false">IF(I7324&lt;Einstellungen!$B$5,"ja","nein")</f>
        <v>nein</v>
      </c>
      <c r="M7324" s="23" t="s">
        <v>133</v>
      </c>
      <c r="N7324" s="23" t="n">
        <v>2025</v>
      </c>
      <c r="O7324" s="23" t="n">
        <v>11</v>
      </c>
    </row>
    <row r="7325" customFormat="false" ht="15" hidden="false" customHeight="false" outlineLevel="0" collapsed="false">
      <c r="A7325" s="22" t="n">
        <v>45997</v>
      </c>
      <c r="B7325" s="23" t="s">
        <v>118</v>
      </c>
      <c r="C7325" s="23" t="s">
        <v>122</v>
      </c>
      <c r="D7325" s="24" t="n">
        <v>-1358.4</v>
      </c>
      <c r="E7325" s="25" t="n">
        <f aca="false">MAX(D7325,0)/1000</f>
        <v>0</v>
      </c>
      <c r="F7325" s="25" t="n">
        <f aca="false">MAX(-D7325,0)/1000</f>
        <v>1.3584</v>
      </c>
      <c r="G7325" s="23" t="str">
        <f aca="false">IF(E7325&gt;0,"ja","nein")</f>
        <v>nein</v>
      </c>
      <c r="H7325" s="26" t="n">
        <v>80.615</v>
      </c>
      <c r="I7325" s="26" t="n">
        <f aca="false">(H7325/10+IF(N7325=2025,Einstellungen!$B$23,Einstellungen!$C$23))*(1+Einstellungen!$B$10)</f>
        <v>29.538775</v>
      </c>
      <c r="J7325" s="25" t="n">
        <f aca="false">E7325*I7325/100</f>
        <v>0</v>
      </c>
      <c r="K7325" s="25" t="n">
        <f aca="false">E7325*Einstellungen!$B$5/100</f>
        <v>0</v>
      </c>
      <c r="L7325" s="23" t="str">
        <f aca="false">IF(I7325&lt;Einstellungen!$B$5,"ja","nein")</f>
        <v>nein</v>
      </c>
      <c r="M7325" s="23" t="s">
        <v>133</v>
      </c>
      <c r="N7325" s="23" t="n">
        <v>2025</v>
      </c>
      <c r="O7325" s="23" t="n">
        <v>12</v>
      </c>
    </row>
    <row r="7326" customFormat="false" ht="15" hidden="false" customHeight="false" outlineLevel="0" collapsed="false">
      <c r="A7326" s="22" t="n">
        <v>45997</v>
      </c>
      <c r="B7326" s="23" t="s">
        <v>119</v>
      </c>
      <c r="C7326" s="23" t="s">
        <v>122</v>
      </c>
      <c r="D7326" s="24" t="n">
        <v>-13.7</v>
      </c>
      <c r="E7326" s="25" t="n">
        <f aca="false">MAX(D7326,0)/1000</f>
        <v>0</v>
      </c>
      <c r="F7326" s="25" t="n">
        <f aca="false">MAX(-D7326,0)/1000</f>
        <v>0.0137</v>
      </c>
      <c r="G7326" s="23" t="str">
        <f aca="false">IF(E7326&gt;0,"ja","nein")</f>
        <v>nein</v>
      </c>
      <c r="H7326" s="26" t="n">
        <v>81.325</v>
      </c>
      <c r="I7326" s="26" t="n">
        <f aca="false">(H7326/10+IF(N7326=2025,Einstellungen!$B$23,Einstellungen!$C$23))*(1+Einstellungen!$B$10)</f>
        <v>29.623265</v>
      </c>
      <c r="J7326" s="25" t="n">
        <f aca="false">E7326*I7326/100</f>
        <v>0</v>
      </c>
      <c r="K7326" s="25" t="n">
        <f aca="false">E7326*Einstellungen!$B$5/100</f>
        <v>0</v>
      </c>
      <c r="L7326" s="23" t="str">
        <f aca="false">IF(I7326&lt;Einstellungen!$B$5,"ja","nein")</f>
        <v>nein</v>
      </c>
      <c r="M7326" s="23" t="s">
        <v>133</v>
      </c>
      <c r="N7326" s="23" t="n">
        <v>2025</v>
      </c>
      <c r="O7326" s="23" t="n">
        <v>13</v>
      </c>
    </row>
    <row r="7327" customFormat="false" ht="15" hidden="false" customHeight="false" outlineLevel="0" collapsed="false">
      <c r="A7327" s="22" t="n">
        <v>45997</v>
      </c>
      <c r="B7327" s="23" t="s">
        <v>120</v>
      </c>
      <c r="C7327" s="23" t="s">
        <v>122</v>
      </c>
      <c r="D7327" s="24" t="n">
        <v>177.6</v>
      </c>
      <c r="E7327" s="25" t="n">
        <f aca="false">MAX(D7327,0)/1000</f>
        <v>0.1776</v>
      </c>
      <c r="F7327" s="25" t="n">
        <f aca="false">MAX(-D7327,0)/1000</f>
        <v>0</v>
      </c>
      <c r="G7327" s="23" t="str">
        <f aca="false">IF(E7327&gt;0,"ja","nein")</f>
        <v>ja</v>
      </c>
      <c r="H7327" s="26" t="n">
        <v>86.172</v>
      </c>
      <c r="I7327" s="26" t="n">
        <f aca="false">(H7327/10+IF(N7327=2025,Einstellungen!$B$23,Einstellungen!$C$23))*(1+Einstellungen!$B$10)</f>
        <v>30.200058</v>
      </c>
      <c r="J7327" s="25" t="n">
        <f aca="false">E7327*I7327/100</f>
        <v>0.053635303008</v>
      </c>
      <c r="K7327" s="25" t="n">
        <f aca="false">E7327*Einstellungen!$B$5/100</f>
        <v>0.051504</v>
      </c>
      <c r="L7327" s="23" t="str">
        <f aca="false">IF(I7327&lt;Einstellungen!$B$5,"ja","nein")</f>
        <v>nein</v>
      </c>
      <c r="M7327" s="23" t="s">
        <v>133</v>
      </c>
      <c r="N7327" s="23" t="n">
        <v>2025</v>
      </c>
      <c r="O7327" s="23" t="n">
        <v>14</v>
      </c>
    </row>
    <row r="7328" customFormat="false" ht="15" hidden="false" customHeight="false" outlineLevel="0" collapsed="false">
      <c r="A7328" s="22" t="n">
        <v>45997</v>
      </c>
      <c r="B7328" s="23" t="s">
        <v>104</v>
      </c>
      <c r="C7328" s="23" t="s">
        <v>122</v>
      </c>
      <c r="D7328" s="24" t="n">
        <v>476.1</v>
      </c>
      <c r="E7328" s="25" t="n">
        <f aca="false">MAX(D7328,0)/1000</f>
        <v>0.4761</v>
      </c>
      <c r="F7328" s="25" t="n">
        <f aca="false">MAX(-D7328,0)/1000</f>
        <v>0</v>
      </c>
      <c r="G7328" s="23" t="str">
        <f aca="false">IF(E7328&gt;0,"ja","nein")</f>
        <v>ja</v>
      </c>
      <c r="H7328" s="26" t="n">
        <v>91.023</v>
      </c>
      <c r="I7328" s="26" t="n">
        <f aca="false">(H7328/10+IF(N7328=2025,Einstellungen!$B$23,Einstellungen!$C$23))*(1+Einstellungen!$B$10)</f>
        <v>30.777327</v>
      </c>
      <c r="J7328" s="25" t="n">
        <f aca="false">E7328*I7328/100</f>
        <v>0.146530853847</v>
      </c>
      <c r="K7328" s="25" t="n">
        <f aca="false">E7328*Einstellungen!$B$5/100</f>
        <v>0.138069</v>
      </c>
      <c r="L7328" s="23" t="str">
        <f aca="false">IF(I7328&lt;Einstellungen!$B$5,"ja","nein")</f>
        <v>nein</v>
      </c>
      <c r="M7328" s="23" t="s">
        <v>133</v>
      </c>
      <c r="N7328" s="23" t="n">
        <v>2025</v>
      </c>
      <c r="O7328" s="23" t="n">
        <v>15</v>
      </c>
    </row>
    <row r="7329" customFormat="false" ht="15" hidden="false" customHeight="false" outlineLevel="0" collapsed="false">
      <c r="A7329" s="22" t="n">
        <v>45997</v>
      </c>
      <c r="B7329" s="23" t="s">
        <v>105</v>
      </c>
      <c r="C7329" s="23" t="s">
        <v>122</v>
      </c>
      <c r="D7329" s="24" t="n">
        <v>688.3</v>
      </c>
      <c r="E7329" s="25" t="n">
        <f aca="false">MAX(D7329,0)/1000</f>
        <v>0.6883</v>
      </c>
      <c r="F7329" s="25" t="n">
        <f aca="false">MAX(-D7329,0)/1000</f>
        <v>0</v>
      </c>
      <c r="G7329" s="23" t="str">
        <f aca="false">IF(E7329&gt;0,"ja","nein")</f>
        <v>ja</v>
      </c>
      <c r="H7329" s="26" t="n">
        <v>95.588</v>
      </c>
      <c r="I7329" s="26" t="n">
        <f aca="false">(H7329/10+IF(N7329=2025,Einstellungen!$B$23,Einstellungen!$C$23))*(1+Einstellungen!$B$10)</f>
        <v>31.320562</v>
      </c>
      <c r="J7329" s="25" t="n">
        <f aca="false">E7329*I7329/100</f>
        <v>0.215579428246</v>
      </c>
      <c r="K7329" s="25" t="n">
        <f aca="false">E7329*Einstellungen!$B$5/100</f>
        <v>0.199607</v>
      </c>
      <c r="L7329" s="23" t="str">
        <f aca="false">IF(I7329&lt;Einstellungen!$B$5,"ja","nein")</f>
        <v>nein</v>
      </c>
      <c r="M7329" s="23" t="s">
        <v>133</v>
      </c>
      <c r="N7329" s="23" t="n">
        <v>2025</v>
      </c>
      <c r="O7329" s="23" t="n">
        <v>16</v>
      </c>
    </row>
    <row r="7330" customFormat="false" ht="15" hidden="false" customHeight="false" outlineLevel="0" collapsed="false">
      <c r="A7330" s="22" t="n">
        <v>45997</v>
      </c>
      <c r="B7330" s="23" t="s">
        <v>97</v>
      </c>
      <c r="C7330" s="23" t="s">
        <v>122</v>
      </c>
      <c r="D7330" s="24" t="n">
        <v>510.8</v>
      </c>
      <c r="E7330" s="25" t="n">
        <f aca="false">MAX(D7330,0)/1000</f>
        <v>0.5108</v>
      </c>
      <c r="F7330" s="25" t="n">
        <f aca="false">MAX(-D7330,0)/1000</f>
        <v>0</v>
      </c>
      <c r="G7330" s="23" t="str">
        <f aca="false">IF(E7330&gt;0,"ja","nein")</f>
        <v>ja</v>
      </c>
      <c r="H7330" s="26" t="n">
        <v>95.118</v>
      </c>
      <c r="I7330" s="26" t="n">
        <f aca="false">(H7330/10+IF(N7330=2025,Einstellungen!$B$23,Einstellungen!$C$23))*(1+Einstellungen!$B$10)</f>
        <v>31.264632</v>
      </c>
      <c r="J7330" s="25" t="n">
        <f aca="false">E7330*I7330/100</f>
        <v>0.159699740256</v>
      </c>
      <c r="K7330" s="25" t="n">
        <f aca="false">E7330*Einstellungen!$B$5/100</f>
        <v>0.148132</v>
      </c>
      <c r="L7330" s="23" t="str">
        <f aca="false">IF(I7330&lt;Einstellungen!$B$5,"ja","nein")</f>
        <v>nein</v>
      </c>
      <c r="M7330" s="23" t="s">
        <v>133</v>
      </c>
      <c r="N7330" s="23" t="n">
        <v>2025</v>
      </c>
      <c r="O7330" s="23" t="n">
        <v>17</v>
      </c>
    </row>
    <row r="7331" customFormat="false" ht="15" hidden="false" customHeight="false" outlineLevel="0" collapsed="false">
      <c r="A7331" s="22" t="n">
        <v>45997</v>
      </c>
      <c r="B7331" s="23" t="s">
        <v>99</v>
      </c>
      <c r="C7331" s="23" t="s">
        <v>122</v>
      </c>
      <c r="D7331" s="24" t="n">
        <v>426.8</v>
      </c>
      <c r="E7331" s="25" t="n">
        <f aca="false">MAX(D7331,0)/1000</f>
        <v>0.4268</v>
      </c>
      <c r="F7331" s="25" t="n">
        <f aca="false">MAX(-D7331,0)/1000</f>
        <v>0</v>
      </c>
      <c r="G7331" s="23" t="str">
        <f aca="false">IF(E7331&gt;0,"ja","nein")</f>
        <v>ja</v>
      </c>
      <c r="H7331" s="26" t="n">
        <v>89.183</v>
      </c>
      <c r="I7331" s="26" t="n">
        <f aca="false">(H7331/10+IF(N7331=2025,Einstellungen!$B$23,Einstellungen!$C$23))*(1+Einstellungen!$B$10)</f>
        <v>30.558367</v>
      </c>
      <c r="J7331" s="25" t="n">
        <f aca="false">E7331*I7331/100</f>
        <v>0.130423110356</v>
      </c>
      <c r="K7331" s="25" t="n">
        <f aca="false">E7331*Einstellungen!$B$5/100</f>
        <v>0.123772</v>
      </c>
      <c r="L7331" s="23" t="str">
        <f aca="false">IF(I7331&lt;Einstellungen!$B$5,"ja","nein")</f>
        <v>nein</v>
      </c>
      <c r="M7331" s="23" t="s">
        <v>133</v>
      </c>
      <c r="N7331" s="23" t="n">
        <v>2025</v>
      </c>
      <c r="O7331" s="23" t="n">
        <v>18</v>
      </c>
    </row>
    <row r="7332" customFormat="false" ht="15" hidden="false" customHeight="false" outlineLevel="0" collapsed="false">
      <c r="A7332" s="22" t="n">
        <v>45997</v>
      </c>
      <c r="B7332" s="23" t="s">
        <v>100</v>
      </c>
      <c r="C7332" s="23" t="s">
        <v>122</v>
      </c>
      <c r="D7332" s="24" t="n">
        <v>496.2</v>
      </c>
      <c r="E7332" s="25" t="n">
        <f aca="false">MAX(D7332,0)/1000</f>
        <v>0.4962</v>
      </c>
      <c r="F7332" s="25" t="n">
        <f aca="false">MAX(-D7332,0)/1000</f>
        <v>0</v>
      </c>
      <c r="G7332" s="23" t="str">
        <f aca="false">IF(E7332&gt;0,"ja","nein")</f>
        <v>ja</v>
      </c>
      <c r="H7332" s="26" t="n">
        <v>89.655</v>
      </c>
      <c r="I7332" s="26" t="n">
        <f aca="false">(H7332/10+IF(N7332=2025,Einstellungen!$B$23,Einstellungen!$C$23))*(1+Einstellungen!$B$10)</f>
        <v>30.614535</v>
      </c>
      <c r="J7332" s="25" t="n">
        <f aca="false">E7332*I7332/100</f>
        <v>0.15190932267</v>
      </c>
      <c r="K7332" s="25" t="n">
        <f aca="false">E7332*Einstellungen!$B$5/100</f>
        <v>0.143898</v>
      </c>
      <c r="L7332" s="23" t="str">
        <f aca="false">IF(I7332&lt;Einstellungen!$B$5,"ja","nein")</f>
        <v>nein</v>
      </c>
      <c r="M7332" s="23" t="s">
        <v>133</v>
      </c>
      <c r="N7332" s="23" t="n">
        <v>2025</v>
      </c>
      <c r="O7332" s="23" t="n">
        <v>19</v>
      </c>
    </row>
    <row r="7333" customFormat="false" ht="15" hidden="false" customHeight="false" outlineLevel="0" collapsed="false">
      <c r="A7333" s="22" t="n">
        <v>45997</v>
      </c>
      <c r="B7333" s="23" t="s">
        <v>92</v>
      </c>
      <c r="C7333" s="23" t="s">
        <v>122</v>
      </c>
      <c r="D7333" s="24" t="n">
        <v>991.9</v>
      </c>
      <c r="E7333" s="25" t="n">
        <f aca="false">MAX(D7333,0)/1000</f>
        <v>0.9919</v>
      </c>
      <c r="F7333" s="25" t="n">
        <f aca="false">MAX(-D7333,0)/1000</f>
        <v>0</v>
      </c>
      <c r="G7333" s="23" t="str">
        <f aca="false">IF(E7333&gt;0,"ja","nein")</f>
        <v>ja</v>
      </c>
      <c r="H7333" s="26" t="n">
        <v>83.385</v>
      </c>
      <c r="I7333" s="26" t="n">
        <f aca="false">(H7333/10+IF(N7333=2025,Einstellungen!$B$23,Einstellungen!$C$23))*(1+Einstellungen!$B$10)</f>
        <v>29.868405</v>
      </c>
      <c r="J7333" s="25" t="n">
        <f aca="false">E7333*I7333/100</f>
        <v>0.296264709195</v>
      </c>
      <c r="K7333" s="25" t="n">
        <f aca="false">E7333*Einstellungen!$B$5/100</f>
        <v>0.287651</v>
      </c>
      <c r="L7333" s="23" t="str">
        <f aca="false">IF(I7333&lt;Einstellungen!$B$5,"ja","nein")</f>
        <v>nein</v>
      </c>
      <c r="M7333" s="23" t="s">
        <v>133</v>
      </c>
      <c r="N7333" s="23" t="n">
        <v>2025</v>
      </c>
      <c r="O7333" s="23" t="n">
        <v>20</v>
      </c>
    </row>
    <row r="7334" customFormat="false" ht="15" hidden="false" customHeight="false" outlineLevel="0" collapsed="false">
      <c r="A7334" s="22" t="n">
        <v>45997</v>
      </c>
      <c r="B7334" s="23" t="s">
        <v>95</v>
      </c>
      <c r="C7334" s="23" t="s">
        <v>122</v>
      </c>
      <c r="D7334" s="24" t="n">
        <v>950</v>
      </c>
      <c r="E7334" s="25" t="n">
        <f aca="false">MAX(D7334,0)/1000</f>
        <v>0.95</v>
      </c>
      <c r="F7334" s="25" t="n">
        <f aca="false">MAX(-D7334,0)/1000</f>
        <v>0</v>
      </c>
      <c r="G7334" s="23" t="str">
        <f aca="false">IF(E7334&gt;0,"ja","nein")</f>
        <v>ja</v>
      </c>
      <c r="H7334" s="26" t="n">
        <v>80.61</v>
      </c>
      <c r="I7334" s="26" t="n">
        <f aca="false">(H7334/10+IF(N7334=2025,Einstellungen!$B$23,Einstellungen!$C$23))*(1+Einstellungen!$B$10)</f>
        <v>29.53818</v>
      </c>
      <c r="J7334" s="25" t="n">
        <f aca="false">E7334*I7334/100</f>
        <v>0.28061271</v>
      </c>
      <c r="K7334" s="25" t="n">
        <f aca="false">E7334*Einstellungen!$B$5/100</f>
        <v>0.2755</v>
      </c>
      <c r="L7334" s="23" t="str">
        <f aca="false">IF(I7334&lt;Einstellungen!$B$5,"ja","nein")</f>
        <v>nein</v>
      </c>
      <c r="M7334" s="23" t="s">
        <v>133</v>
      </c>
      <c r="N7334" s="23" t="n">
        <v>2025</v>
      </c>
      <c r="O7334" s="23" t="n">
        <v>21</v>
      </c>
    </row>
    <row r="7335" customFormat="false" ht="15" hidden="false" customHeight="false" outlineLevel="0" collapsed="false">
      <c r="A7335" s="22" t="n">
        <v>45997</v>
      </c>
      <c r="B7335" s="23" t="s">
        <v>96</v>
      </c>
      <c r="C7335" s="23" t="s">
        <v>122</v>
      </c>
      <c r="D7335" s="24" t="n">
        <v>1225.1</v>
      </c>
      <c r="E7335" s="25" t="n">
        <f aca="false">MAX(D7335,0)/1000</f>
        <v>1.2251</v>
      </c>
      <c r="F7335" s="25" t="n">
        <f aca="false">MAX(-D7335,0)/1000</f>
        <v>0</v>
      </c>
      <c r="G7335" s="23" t="str">
        <f aca="false">IF(E7335&gt;0,"ja","nein")</f>
        <v>ja</v>
      </c>
      <c r="H7335" s="26" t="n">
        <v>76.495</v>
      </c>
      <c r="I7335" s="26" t="n">
        <f aca="false">(H7335/10+IF(N7335=2025,Einstellungen!$B$23,Einstellungen!$C$23))*(1+Einstellungen!$B$10)</f>
        <v>29.048495</v>
      </c>
      <c r="J7335" s="25" t="n">
        <f aca="false">E7335*I7335/100</f>
        <v>0.355873112245</v>
      </c>
      <c r="K7335" s="25" t="n">
        <f aca="false">E7335*Einstellungen!$B$5/100</f>
        <v>0.355279</v>
      </c>
      <c r="L7335" s="23" t="str">
        <f aca="false">IF(I7335&lt;Einstellungen!$B$5,"ja","nein")</f>
        <v>nein</v>
      </c>
      <c r="M7335" s="23" t="s">
        <v>133</v>
      </c>
      <c r="N7335" s="23" t="n">
        <v>2025</v>
      </c>
      <c r="O7335" s="23" t="n">
        <v>22</v>
      </c>
    </row>
    <row r="7336" customFormat="false" ht="15" hidden="false" customHeight="false" outlineLevel="0" collapsed="false">
      <c r="A7336" s="22" t="n">
        <v>45997</v>
      </c>
      <c r="B7336" s="23" t="s">
        <v>101</v>
      </c>
      <c r="C7336" s="23" t="s">
        <v>122</v>
      </c>
      <c r="D7336" s="24" t="n">
        <v>555.9</v>
      </c>
      <c r="E7336" s="25" t="n">
        <f aca="false">MAX(D7336,0)/1000</f>
        <v>0.5559</v>
      </c>
      <c r="F7336" s="25" t="n">
        <f aca="false">MAX(-D7336,0)/1000</f>
        <v>0</v>
      </c>
      <c r="G7336" s="23" t="str">
        <f aca="false">IF(E7336&gt;0,"ja","nein")</f>
        <v>ja</v>
      </c>
      <c r="H7336" s="26" t="n">
        <v>71.565</v>
      </c>
      <c r="I7336" s="26" t="n">
        <f aca="false">(H7336/10+IF(N7336=2025,Einstellungen!$B$23,Einstellungen!$C$23))*(1+Einstellungen!$B$10)</f>
        <v>28.461825</v>
      </c>
      <c r="J7336" s="25" t="n">
        <f aca="false">E7336*I7336/100</f>
        <v>0.158219285175</v>
      </c>
      <c r="K7336" s="25" t="n">
        <f aca="false">E7336*Einstellungen!$B$5/100</f>
        <v>0.161211</v>
      </c>
      <c r="L7336" s="23" t="str">
        <f aca="false">IF(I7336&lt;Einstellungen!$B$5,"ja","nein")</f>
        <v>ja</v>
      </c>
      <c r="M7336" s="23" t="s">
        <v>133</v>
      </c>
      <c r="N7336" s="23" t="n">
        <v>2025</v>
      </c>
      <c r="O7336" s="23" t="n">
        <v>23</v>
      </c>
    </row>
    <row r="7337" customFormat="false" ht="15" hidden="false" customHeight="false" outlineLevel="0" collapsed="false">
      <c r="A7337" s="22" t="n">
        <v>45998</v>
      </c>
      <c r="B7337" s="23" t="s">
        <v>102</v>
      </c>
      <c r="C7337" s="23" t="s">
        <v>124</v>
      </c>
      <c r="D7337" s="24" t="n">
        <v>798.3</v>
      </c>
      <c r="E7337" s="25" t="n">
        <f aca="false">MAX(D7337,0)/1000</f>
        <v>0.7983</v>
      </c>
      <c r="F7337" s="25" t="n">
        <f aca="false">MAX(-D7337,0)/1000</f>
        <v>0</v>
      </c>
      <c r="G7337" s="23" t="str">
        <f aca="false">IF(E7337&gt;0,"ja","nein")</f>
        <v>ja</v>
      </c>
      <c r="H7337" s="26" t="n">
        <v>67.322</v>
      </c>
      <c r="I7337" s="26" t="n">
        <f aca="false">(H7337/10+IF(N7337=2025,Einstellungen!$B$23,Einstellungen!$C$23))*(1+Einstellungen!$B$10)</f>
        <v>27.956908</v>
      </c>
      <c r="J7337" s="25" t="n">
        <f aca="false">E7337*I7337/100</f>
        <v>0.223179996564</v>
      </c>
      <c r="K7337" s="25" t="n">
        <f aca="false">E7337*Einstellungen!$B$5/100</f>
        <v>0.231507</v>
      </c>
      <c r="L7337" s="23" t="str">
        <f aca="false">IF(I7337&lt;Einstellungen!$B$5,"ja","nein")</f>
        <v>ja</v>
      </c>
      <c r="M7337" s="23" t="s">
        <v>133</v>
      </c>
      <c r="N7337" s="23" t="n">
        <v>2025</v>
      </c>
      <c r="O7337" s="23" t="n">
        <v>0</v>
      </c>
    </row>
    <row r="7338" customFormat="false" ht="15" hidden="false" customHeight="false" outlineLevel="0" collapsed="false">
      <c r="A7338" s="22" t="n">
        <v>45998</v>
      </c>
      <c r="B7338" s="23" t="s">
        <v>107</v>
      </c>
      <c r="C7338" s="23" t="s">
        <v>124</v>
      </c>
      <c r="D7338" s="24" t="n">
        <v>450.2</v>
      </c>
      <c r="E7338" s="25" t="n">
        <f aca="false">MAX(D7338,0)/1000</f>
        <v>0.4502</v>
      </c>
      <c r="F7338" s="25" t="n">
        <f aca="false">MAX(-D7338,0)/1000</f>
        <v>0</v>
      </c>
      <c r="G7338" s="23" t="str">
        <f aca="false">IF(E7338&gt;0,"ja","nein")</f>
        <v>ja</v>
      </c>
      <c r="H7338" s="26" t="n">
        <v>60.995</v>
      </c>
      <c r="I7338" s="26" t="n">
        <f aca="false">(H7338/10+IF(N7338=2025,Einstellungen!$B$23,Einstellungen!$C$23))*(1+Einstellungen!$B$10)</f>
        <v>27.203995</v>
      </c>
      <c r="J7338" s="25" t="n">
        <f aca="false">E7338*I7338/100</f>
        <v>0.12247238549</v>
      </c>
      <c r="K7338" s="25" t="n">
        <f aca="false">E7338*Einstellungen!$B$5/100</f>
        <v>0.130558</v>
      </c>
      <c r="L7338" s="23" t="str">
        <f aca="false">IF(I7338&lt;Einstellungen!$B$5,"ja","nein")</f>
        <v>ja</v>
      </c>
      <c r="M7338" s="23" t="s">
        <v>133</v>
      </c>
      <c r="N7338" s="23" t="n">
        <v>2025</v>
      </c>
      <c r="O7338" s="23" t="n">
        <v>1</v>
      </c>
    </row>
    <row r="7339" customFormat="false" ht="15" hidden="false" customHeight="false" outlineLevel="0" collapsed="false">
      <c r="A7339" s="22" t="n">
        <v>45998</v>
      </c>
      <c r="B7339" s="23" t="s">
        <v>108</v>
      </c>
      <c r="C7339" s="23" t="s">
        <v>124</v>
      </c>
      <c r="D7339" s="24" t="n">
        <v>395.8</v>
      </c>
      <c r="E7339" s="25" t="n">
        <f aca="false">MAX(D7339,0)/1000</f>
        <v>0.3958</v>
      </c>
      <c r="F7339" s="25" t="n">
        <f aca="false">MAX(-D7339,0)/1000</f>
        <v>0</v>
      </c>
      <c r="G7339" s="23" t="str">
        <f aca="false">IF(E7339&gt;0,"ja","nein")</f>
        <v>ja</v>
      </c>
      <c r="H7339" s="26" t="n">
        <v>59.422</v>
      </c>
      <c r="I7339" s="26" t="n">
        <f aca="false">(H7339/10+IF(N7339=2025,Einstellungen!$B$23,Einstellungen!$C$23))*(1+Einstellungen!$B$10)</f>
        <v>27.016808</v>
      </c>
      <c r="J7339" s="25" t="n">
        <f aca="false">E7339*I7339/100</f>
        <v>0.106932526064</v>
      </c>
      <c r="K7339" s="25" t="n">
        <f aca="false">E7339*Einstellungen!$B$5/100</f>
        <v>0.114782</v>
      </c>
      <c r="L7339" s="23" t="str">
        <f aca="false">IF(I7339&lt;Einstellungen!$B$5,"ja","nein")</f>
        <v>ja</v>
      </c>
      <c r="M7339" s="23" t="s">
        <v>133</v>
      </c>
      <c r="N7339" s="23" t="n">
        <v>2025</v>
      </c>
      <c r="O7339" s="23" t="n">
        <v>2</v>
      </c>
    </row>
    <row r="7340" customFormat="false" ht="15" hidden="false" customHeight="false" outlineLevel="0" collapsed="false">
      <c r="A7340" s="22" t="n">
        <v>45998</v>
      </c>
      <c r="B7340" s="23" t="s">
        <v>109</v>
      </c>
      <c r="C7340" s="23" t="s">
        <v>124</v>
      </c>
      <c r="D7340" s="24" t="n">
        <v>439</v>
      </c>
      <c r="E7340" s="25" t="n">
        <f aca="false">MAX(D7340,0)/1000</f>
        <v>0.439</v>
      </c>
      <c r="F7340" s="25" t="n">
        <f aca="false">MAX(-D7340,0)/1000</f>
        <v>0</v>
      </c>
      <c r="G7340" s="23" t="str">
        <f aca="false">IF(E7340&gt;0,"ja","nein")</f>
        <v>ja</v>
      </c>
      <c r="H7340" s="26" t="n">
        <v>58.56</v>
      </c>
      <c r="I7340" s="26" t="n">
        <f aca="false">(H7340/10+IF(N7340=2025,Einstellungen!$B$23,Einstellungen!$C$23))*(1+Einstellungen!$B$10)</f>
        <v>26.91423</v>
      </c>
      <c r="J7340" s="25" t="n">
        <f aca="false">E7340*I7340/100</f>
        <v>0.1181534697</v>
      </c>
      <c r="K7340" s="25" t="n">
        <f aca="false">E7340*Einstellungen!$B$5/100</f>
        <v>0.12731</v>
      </c>
      <c r="L7340" s="23" t="str">
        <f aca="false">IF(I7340&lt;Einstellungen!$B$5,"ja","nein")</f>
        <v>ja</v>
      </c>
      <c r="M7340" s="23" t="s">
        <v>133</v>
      </c>
      <c r="N7340" s="23" t="n">
        <v>2025</v>
      </c>
      <c r="O7340" s="23" t="n">
        <v>3</v>
      </c>
    </row>
    <row r="7341" customFormat="false" ht="15" hidden="false" customHeight="false" outlineLevel="0" collapsed="false">
      <c r="A7341" s="22" t="n">
        <v>45998</v>
      </c>
      <c r="B7341" s="23" t="s">
        <v>110</v>
      </c>
      <c r="C7341" s="23" t="s">
        <v>124</v>
      </c>
      <c r="D7341" s="24" t="n">
        <v>397</v>
      </c>
      <c r="E7341" s="25" t="n">
        <f aca="false">MAX(D7341,0)/1000</f>
        <v>0.397</v>
      </c>
      <c r="F7341" s="25" t="n">
        <f aca="false">MAX(-D7341,0)/1000</f>
        <v>0</v>
      </c>
      <c r="G7341" s="23" t="str">
        <f aca="false">IF(E7341&gt;0,"ja","nein")</f>
        <v>ja</v>
      </c>
      <c r="H7341" s="26" t="n">
        <v>62.075</v>
      </c>
      <c r="I7341" s="26" t="n">
        <f aca="false">(H7341/10+IF(N7341=2025,Einstellungen!$B$23,Einstellungen!$C$23))*(1+Einstellungen!$B$10)</f>
        <v>27.332515</v>
      </c>
      <c r="J7341" s="25" t="n">
        <f aca="false">E7341*I7341/100</f>
        <v>0.10851008455</v>
      </c>
      <c r="K7341" s="25" t="n">
        <f aca="false">E7341*Einstellungen!$B$5/100</f>
        <v>0.11513</v>
      </c>
      <c r="L7341" s="23" t="str">
        <f aca="false">IF(I7341&lt;Einstellungen!$B$5,"ja","nein")</f>
        <v>ja</v>
      </c>
      <c r="M7341" s="23" t="s">
        <v>133</v>
      </c>
      <c r="N7341" s="23" t="n">
        <v>2025</v>
      </c>
      <c r="O7341" s="23" t="n">
        <v>4</v>
      </c>
    </row>
    <row r="7342" customFormat="false" ht="15" hidden="false" customHeight="false" outlineLevel="0" collapsed="false">
      <c r="A7342" s="22" t="n">
        <v>45998</v>
      </c>
      <c r="B7342" s="23" t="s">
        <v>111</v>
      </c>
      <c r="C7342" s="23" t="s">
        <v>124</v>
      </c>
      <c r="D7342" s="24" t="n">
        <v>320.6</v>
      </c>
      <c r="E7342" s="25" t="n">
        <f aca="false">MAX(D7342,0)/1000</f>
        <v>0.3206</v>
      </c>
      <c r="F7342" s="25" t="n">
        <f aca="false">MAX(-D7342,0)/1000</f>
        <v>0</v>
      </c>
      <c r="G7342" s="23" t="str">
        <f aca="false">IF(E7342&gt;0,"ja","nein")</f>
        <v>ja</v>
      </c>
      <c r="H7342" s="26" t="n">
        <v>62.005</v>
      </c>
      <c r="I7342" s="26" t="n">
        <f aca="false">(H7342/10+IF(N7342=2025,Einstellungen!$B$23,Einstellungen!$C$23))*(1+Einstellungen!$B$10)</f>
        <v>27.324185</v>
      </c>
      <c r="J7342" s="25" t="n">
        <f aca="false">E7342*I7342/100</f>
        <v>0.08760133711</v>
      </c>
      <c r="K7342" s="25" t="n">
        <f aca="false">E7342*Einstellungen!$B$5/100</f>
        <v>0.092974</v>
      </c>
      <c r="L7342" s="23" t="str">
        <f aca="false">IF(I7342&lt;Einstellungen!$B$5,"ja","nein")</f>
        <v>ja</v>
      </c>
      <c r="M7342" s="23" t="s">
        <v>133</v>
      </c>
      <c r="N7342" s="23" t="n">
        <v>2025</v>
      </c>
      <c r="O7342" s="23" t="n">
        <v>5</v>
      </c>
    </row>
    <row r="7343" customFormat="false" ht="15" hidden="false" customHeight="false" outlineLevel="0" collapsed="false">
      <c r="A7343" s="22" t="n">
        <v>45998</v>
      </c>
      <c r="B7343" s="23" t="s">
        <v>112</v>
      </c>
      <c r="C7343" s="23" t="s">
        <v>124</v>
      </c>
      <c r="D7343" s="24" t="n">
        <v>295.1</v>
      </c>
      <c r="E7343" s="25" t="n">
        <f aca="false">MAX(D7343,0)/1000</f>
        <v>0.2951</v>
      </c>
      <c r="F7343" s="25" t="n">
        <f aca="false">MAX(-D7343,0)/1000</f>
        <v>0</v>
      </c>
      <c r="G7343" s="23" t="str">
        <f aca="false">IF(E7343&gt;0,"ja","nein")</f>
        <v>ja</v>
      </c>
      <c r="H7343" s="26" t="n">
        <v>63.72</v>
      </c>
      <c r="I7343" s="26" t="n">
        <f aca="false">(H7343/10+IF(N7343=2025,Einstellungen!$B$23,Einstellungen!$C$23))*(1+Einstellungen!$B$10)</f>
        <v>27.52827</v>
      </c>
      <c r="J7343" s="25" t="n">
        <f aca="false">E7343*I7343/100</f>
        <v>0.08123592477</v>
      </c>
      <c r="K7343" s="25" t="n">
        <f aca="false">E7343*Einstellungen!$B$5/100</f>
        <v>0.085579</v>
      </c>
      <c r="L7343" s="23" t="str">
        <f aca="false">IF(I7343&lt;Einstellungen!$B$5,"ja","nein")</f>
        <v>ja</v>
      </c>
      <c r="M7343" s="23" t="s">
        <v>133</v>
      </c>
      <c r="N7343" s="23" t="n">
        <v>2025</v>
      </c>
      <c r="O7343" s="23" t="n">
        <v>6</v>
      </c>
    </row>
    <row r="7344" customFormat="false" ht="15" hidden="false" customHeight="false" outlineLevel="0" collapsed="false">
      <c r="A7344" s="22" t="n">
        <v>45998</v>
      </c>
      <c r="B7344" s="23" t="s">
        <v>113</v>
      </c>
      <c r="C7344" s="23" t="s">
        <v>124</v>
      </c>
      <c r="D7344" s="24" t="n">
        <v>396.4</v>
      </c>
      <c r="E7344" s="25" t="n">
        <f aca="false">MAX(D7344,0)/1000</f>
        <v>0.3964</v>
      </c>
      <c r="F7344" s="25" t="n">
        <f aca="false">MAX(-D7344,0)/1000</f>
        <v>0</v>
      </c>
      <c r="G7344" s="23" t="str">
        <f aca="false">IF(E7344&gt;0,"ja","nein")</f>
        <v>ja</v>
      </c>
      <c r="H7344" s="26" t="n">
        <v>71.835</v>
      </c>
      <c r="I7344" s="26" t="n">
        <f aca="false">(H7344/10+IF(N7344=2025,Einstellungen!$B$23,Einstellungen!$C$23))*(1+Einstellungen!$B$10)</f>
        <v>28.493955</v>
      </c>
      <c r="J7344" s="25" t="n">
        <f aca="false">E7344*I7344/100</f>
        <v>0.11295003762</v>
      </c>
      <c r="K7344" s="25" t="n">
        <f aca="false">E7344*Einstellungen!$B$5/100</f>
        <v>0.114956</v>
      </c>
      <c r="L7344" s="23" t="str">
        <f aca="false">IF(I7344&lt;Einstellungen!$B$5,"ja","nein")</f>
        <v>ja</v>
      </c>
      <c r="M7344" s="23" t="s">
        <v>133</v>
      </c>
      <c r="N7344" s="23" t="n">
        <v>2025</v>
      </c>
      <c r="O7344" s="23" t="n">
        <v>7</v>
      </c>
    </row>
    <row r="7345" customFormat="false" ht="15" hidden="false" customHeight="false" outlineLevel="0" collapsed="false">
      <c r="A7345" s="22" t="n">
        <v>45998</v>
      </c>
      <c r="B7345" s="23" t="s">
        <v>114</v>
      </c>
      <c r="C7345" s="23" t="s">
        <v>124</v>
      </c>
      <c r="D7345" s="24" t="n">
        <v>277.6</v>
      </c>
      <c r="E7345" s="25" t="n">
        <f aca="false">MAX(D7345,0)/1000</f>
        <v>0.2776</v>
      </c>
      <c r="F7345" s="25" t="n">
        <f aca="false">MAX(-D7345,0)/1000</f>
        <v>0</v>
      </c>
      <c r="G7345" s="23" t="str">
        <f aca="false">IF(E7345&gt;0,"ja","nein")</f>
        <v>ja</v>
      </c>
      <c r="H7345" s="26" t="n">
        <v>77.998</v>
      </c>
      <c r="I7345" s="26" t="n">
        <f aca="false">(H7345/10+IF(N7345=2025,Einstellungen!$B$23,Einstellungen!$C$23))*(1+Einstellungen!$B$10)</f>
        <v>29.227352</v>
      </c>
      <c r="J7345" s="25" t="n">
        <f aca="false">E7345*I7345/100</f>
        <v>0.081135129152</v>
      </c>
      <c r="K7345" s="25" t="n">
        <f aca="false">E7345*Einstellungen!$B$5/100</f>
        <v>0.080504</v>
      </c>
      <c r="L7345" s="23" t="str">
        <f aca="false">IF(I7345&lt;Einstellungen!$B$5,"ja","nein")</f>
        <v>nein</v>
      </c>
      <c r="M7345" s="23" t="s">
        <v>133</v>
      </c>
      <c r="N7345" s="23" t="n">
        <v>2025</v>
      </c>
      <c r="O7345" s="23" t="n">
        <v>8</v>
      </c>
    </row>
    <row r="7346" customFormat="false" ht="15" hidden="false" customHeight="false" outlineLevel="0" collapsed="false">
      <c r="A7346" s="22" t="n">
        <v>45998</v>
      </c>
      <c r="B7346" s="23" t="s">
        <v>115</v>
      </c>
      <c r="C7346" s="23" t="s">
        <v>124</v>
      </c>
      <c r="D7346" s="24" t="n">
        <v>239.7</v>
      </c>
      <c r="E7346" s="25" t="n">
        <f aca="false">MAX(D7346,0)/1000</f>
        <v>0.2397</v>
      </c>
      <c r="F7346" s="25" t="n">
        <f aca="false">MAX(-D7346,0)/1000</f>
        <v>0</v>
      </c>
      <c r="G7346" s="23" t="str">
        <f aca="false">IF(E7346&gt;0,"ja","nein")</f>
        <v>ja</v>
      </c>
      <c r="H7346" s="26" t="n">
        <v>85.555</v>
      </c>
      <c r="I7346" s="26" t="n">
        <f aca="false">(H7346/10+IF(N7346=2025,Einstellungen!$B$23,Einstellungen!$C$23))*(1+Einstellungen!$B$10)</f>
        <v>30.126635</v>
      </c>
      <c r="J7346" s="25" t="n">
        <f aca="false">E7346*I7346/100</f>
        <v>0.072213544095</v>
      </c>
      <c r="K7346" s="25" t="n">
        <f aca="false">E7346*Einstellungen!$B$5/100</f>
        <v>0.069513</v>
      </c>
      <c r="L7346" s="23" t="str">
        <f aca="false">IF(I7346&lt;Einstellungen!$B$5,"ja","nein")</f>
        <v>nein</v>
      </c>
      <c r="M7346" s="23" t="s">
        <v>133</v>
      </c>
      <c r="N7346" s="23" t="n">
        <v>2025</v>
      </c>
      <c r="O7346" s="23" t="n">
        <v>9</v>
      </c>
    </row>
    <row r="7347" customFormat="false" ht="15" hidden="false" customHeight="false" outlineLevel="0" collapsed="false">
      <c r="A7347" s="22" t="n">
        <v>45998</v>
      </c>
      <c r="B7347" s="23" t="s">
        <v>116</v>
      </c>
      <c r="C7347" s="23" t="s">
        <v>124</v>
      </c>
      <c r="D7347" s="24" t="n">
        <v>-18.7</v>
      </c>
      <c r="E7347" s="25" t="n">
        <f aca="false">MAX(D7347,0)/1000</f>
        <v>0</v>
      </c>
      <c r="F7347" s="25" t="n">
        <f aca="false">MAX(-D7347,0)/1000</f>
        <v>0.0187</v>
      </c>
      <c r="G7347" s="23" t="str">
        <f aca="false">IF(E7347&gt;0,"ja","nein")</f>
        <v>nein</v>
      </c>
      <c r="H7347" s="26" t="n">
        <v>90.53</v>
      </c>
      <c r="I7347" s="26" t="n">
        <f aca="false">(H7347/10+IF(N7347=2025,Einstellungen!$B$23,Einstellungen!$C$23))*(1+Einstellungen!$B$10)</f>
        <v>30.71866</v>
      </c>
      <c r="J7347" s="25" t="n">
        <f aca="false">E7347*I7347/100</f>
        <v>0</v>
      </c>
      <c r="K7347" s="25" t="n">
        <f aca="false">E7347*Einstellungen!$B$5/100</f>
        <v>0</v>
      </c>
      <c r="L7347" s="23" t="str">
        <f aca="false">IF(I7347&lt;Einstellungen!$B$5,"ja","nein")</f>
        <v>nein</v>
      </c>
      <c r="M7347" s="23" t="s">
        <v>133</v>
      </c>
      <c r="N7347" s="23" t="n">
        <v>2025</v>
      </c>
      <c r="O7347" s="23" t="n">
        <v>10</v>
      </c>
    </row>
    <row r="7348" customFormat="false" ht="15" hidden="false" customHeight="false" outlineLevel="0" collapsed="false">
      <c r="A7348" s="22" t="n">
        <v>45998</v>
      </c>
      <c r="B7348" s="23" t="s">
        <v>117</v>
      </c>
      <c r="C7348" s="23" t="s">
        <v>124</v>
      </c>
      <c r="D7348" s="24" t="n">
        <v>-304.5</v>
      </c>
      <c r="E7348" s="25" t="n">
        <f aca="false">MAX(D7348,0)/1000</f>
        <v>0</v>
      </c>
      <c r="F7348" s="25" t="n">
        <f aca="false">MAX(-D7348,0)/1000</f>
        <v>0.3045</v>
      </c>
      <c r="G7348" s="23" t="str">
        <f aca="false">IF(E7348&gt;0,"ja","nein")</f>
        <v>nein</v>
      </c>
      <c r="H7348" s="26" t="n">
        <v>91.922</v>
      </c>
      <c r="I7348" s="26" t="n">
        <f aca="false">(H7348/10+IF(N7348=2025,Einstellungen!$B$23,Einstellungen!$C$23))*(1+Einstellungen!$B$10)</f>
        <v>30.884308</v>
      </c>
      <c r="J7348" s="25" t="n">
        <f aca="false">E7348*I7348/100</f>
        <v>0</v>
      </c>
      <c r="K7348" s="25" t="n">
        <f aca="false">E7348*Einstellungen!$B$5/100</f>
        <v>0</v>
      </c>
      <c r="L7348" s="23" t="str">
        <f aca="false">IF(I7348&lt;Einstellungen!$B$5,"ja","nein")</f>
        <v>nein</v>
      </c>
      <c r="M7348" s="23" t="s">
        <v>133</v>
      </c>
      <c r="N7348" s="23" t="n">
        <v>2025</v>
      </c>
      <c r="O7348" s="23" t="n">
        <v>11</v>
      </c>
    </row>
    <row r="7349" customFormat="false" ht="15" hidden="false" customHeight="false" outlineLevel="0" collapsed="false">
      <c r="A7349" s="22" t="n">
        <v>45998</v>
      </c>
      <c r="B7349" s="23" t="s">
        <v>118</v>
      </c>
      <c r="C7349" s="23" t="s">
        <v>124</v>
      </c>
      <c r="D7349" s="24" t="n">
        <v>-264.4</v>
      </c>
      <c r="E7349" s="25" t="n">
        <f aca="false">MAX(D7349,0)/1000</f>
        <v>0</v>
      </c>
      <c r="F7349" s="25" t="n">
        <f aca="false">MAX(-D7349,0)/1000</f>
        <v>0.2644</v>
      </c>
      <c r="G7349" s="23" t="str">
        <f aca="false">IF(E7349&gt;0,"ja","nein")</f>
        <v>nein</v>
      </c>
      <c r="H7349" s="26" t="n">
        <v>97.438</v>
      </c>
      <c r="I7349" s="26" t="n">
        <f aca="false">(H7349/10+IF(N7349=2025,Einstellungen!$B$23,Einstellungen!$C$23))*(1+Einstellungen!$B$10)</f>
        <v>31.540712</v>
      </c>
      <c r="J7349" s="25" t="n">
        <f aca="false">E7349*I7349/100</f>
        <v>0</v>
      </c>
      <c r="K7349" s="25" t="n">
        <f aca="false">E7349*Einstellungen!$B$5/100</f>
        <v>0</v>
      </c>
      <c r="L7349" s="23" t="str">
        <f aca="false">IF(I7349&lt;Einstellungen!$B$5,"ja","nein")</f>
        <v>nein</v>
      </c>
      <c r="M7349" s="23" t="s">
        <v>133</v>
      </c>
      <c r="N7349" s="23" t="n">
        <v>2025</v>
      </c>
      <c r="O7349" s="23" t="n">
        <v>12</v>
      </c>
    </row>
    <row r="7350" customFormat="false" ht="15" hidden="false" customHeight="false" outlineLevel="0" collapsed="false">
      <c r="A7350" s="22" t="n">
        <v>45998</v>
      </c>
      <c r="B7350" s="23" t="s">
        <v>119</v>
      </c>
      <c r="C7350" s="23" t="s">
        <v>124</v>
      </c>
      <c r="D7350" s="24" t="n">
        <v>311.8</v>
      </c>
      <c r="E7350" s="25" t="n">
        <f aca="false">MAX(D7350,0)/1000</f>
        <v>0.3118</v>
      </c>
      <c r="F7350" s="25" t="n">
        <f aca="false">MAX(-D7350,0)/1000</f>
        <v>0</v>
      </c>
      <c r="G7350" s="23" t="str">
        <f aca="false">IF(E7350&gt;0,"ja","nein")</f>
        <v>ja</v>
      </c>
      <c r="H7350" s="26" t="n">
        <v>99.572</v>
      </c>
      <c r="I7350" s="26" t="n">
        <f aca="false">(H7350/10+IF(N7350=2025,Einstellungen!$B$23,Einstellungen!$C$23))*(1+Einstellungen!$B$10)</f>
        <v>31.794658</v>
      </c>
      <c r="J7350" s="25" t="n">
        <f aca="false">E7350*I7350/100</f>
        <v>0.099135743644</v>
      </c>
      <c r="K7350" s="25" t="n">
        <f aca="false">E7350*Einstellungen!$B$5/100</f>
        <v>0.090422</v>
      </c>
      <c r="L7350" s="23" t="str">
        <f aca="false">IF(I7350&lt;Einstellungen!$B$5,"ja","nein")</f>
        <v>nein</v>
      </c>
      <c r="M7350" s="23" t="s">
        <v>133</v>
      </c>
      <c r="N7350" s="23" t="n">
        <v>2025</v>
      </c>
      <c r="O7350" s="23" t="n">
        <v>13</v>
      </c>
    </row>
    <row r="7351" customFormat="false" ht="15" hidden="false" customHeight="false" outlineLevel="0" collapsed="false">
      <c r="A7351" s="22" t="n">
        <v>45998</v>
      </c>
      <c r="B7351" s="23" t="s">
        <v>120</v>
      </c>
      <c r="C7351" s="23" t="s">
        <v>124</v>
      </c>
      <c r="D7351" s="24" t="n">
        <v>4080.7</v>
      </c>
      <c r="E7351" s="25" t="n">
        <f aca="false">MAX(D7351,0)/1000</f>
        <v>4.0807</v>
      </c>
      <c r="F7351" s="25" t="n">
        <f aca="false">MAX(-D7351,0)/1000</f>
        <v>0</v>
      </c>
      <c r="G7351" s="23" t="str">
        <f aca="false">IF(E7351&gt;0,"ja","nein")</f>
        <v>ja</v>
      </c>
      <c r="H7351" s="26" t="n">
        <v>104.145</v>
      </c>
      <c r="I7351" s="26" t="n">
        <f aca="false">(H7351/10+IF(N7351=2025,Einstellungen!$B$23,Einstellungen!$C$23))*(1+Einstellungen!$B$10)</f>
        <v>32.338845</v>
      </c>
      <c r="J7351" s="25" t="n">
        <f aca="false">E7351*I7351/100</f>
        <v>1.319651247915</v>
      </c>
      <c r="K7351" s="25" t="n">
        <f aca="false">E7351*Einstellungen!$B$5/100</f>
        <v>1.183403</v>
      </c>
      <c r="L7351" s="23" t="str">
        <f aca="false">IF(I7351&lt;Einstellungen!$B$5,"ja","nein")</f>
        <v>nein</v>
      </c>
      <c r="M7351" s="23" t="s">
        <v>133</v>
      </c>
      <c r="N7351" s="23" t="n">
        <v>2025</v>
      </c>
      <c r="O7351" s="23" t="n">
        <v>14</v>
      </c>
    </row>
    <row r="7352" customFormat="false" ht="15" hidden="false" customHeight="false" outlineLevel="0" collapsed="false">
      <c r="A7352" s="22" t="n">
        <v>45998</v>
      </c>
      <c r="B7352" s="23" t="s">
        <v>104</v>
      </c>
      <c r="C7352" s="23" t="s">
        <v>124</v>
      </c>
      <c r="D7352" s="24" t="n">
        <v>433.1</v>
      </c>
      <c r="E7352" s="25" t="n">
        <f aca="false">MAX(D7352,0)/1000</f>
        <v>0.4331</v>
      </c>
      <c r="F7352" s="25" t="n">
        <f aca="false">MAX(-D7352,0)/1000</f>
        <v>0</v>
      </c>
      <c r="G7352" s="23" t="str">
        <f aca="false">IF(E7352&gt;0,"ja","nein")</f>
        <v>ja</v>
      </c>
      <c r="H7352" s="26" t="n">
        <v>105.735</v>
      </c>
      <c r="I7352" s="26" t="n">
        <f aca="false">(H7352/10+IF(N7352=2025,Einstellungen!$B$23,Einstellungen!$C$23))*(1+Einstellungen!$B$10)</f>
        <v>32.528055</v>
      </c>
      <c r="J7352" s="25" t="n">
        <f aca="false">E7352*I7352/100</f>
        <v>0.140879006205</v>
      </c>
      <c r="K7352" s="25" t="n">
        <f aca="false">E7352*Einstellungen!$B$5/100</f>
        <v>0.125599</v>
      </c>
      <c r="L7352" s="23" t="str">
        <f aca="false">IF(I7352&lt;Einstellungen!$B$5,"ja","nein")</f>
        <v>nein</v>
      </c>
      <c r="M7352" s="23" t="s">
        <v>133</v>
      </c>
      <c r="N7352" s="23" t="n">
        <v>2025</v>
      </c>
      <c r="O7352" s="23" t="n">
        <v>15</v>
      </c>
    </row>
    <row r="7353" customFormat="false" ht="15" hidden="false" customHeight="false" outlineLevel="0" collapsed="false">
      <c r="A7353" s="22" t="n">
        <v>45998</v>
      </c>
      <c r="B7353" s="23" t="s">
        <v>105</v>
      </c>
      <c r="C7353" s="23" t="s">
        <v>124</v>
      </c>
      <c r="D7353" s="24" t="n">
        <v>657.6</v>
      </c>
      <c r="E7353" s="25" t="n">
        <f aca="false">MAX(D7353,0)/1000</f>
        <v>0.6576</v>
      </c>
      <c r="F7353" s="25" t="n">
        <f aca="false">MAX(-D7353,0)/1000</f>
        <v>0</v>
      </c>
      <c r="G7353" s="23" t="str">
        <f aca="false">IF(E7353&gt;0,"ja","nein")</f>
        <v>ja</v>
      </c>
      <c r="H7353" s="26" t="n">
        <v>109.608</v>
      </c>
      <c r="I7353" s="26" t="n">
        <f aca="false">(H7353/10+IF(N7353=2025,Einstellungen!$B$23,Einstellungen!$C$23))*(1+Einstellungen!$B$10)</f>
        <v>32.988942</v>
      </c>
      <c r="J7353" s="25" t="n">
        <f aca="false">E7353*I7353/100</f>
        <v>0.216935282592</v>
      </c>
      <c r="K7353" s="25" t="n">
        <f aca="false">E7353*Einstellungen!$B$5/100</f>
        <v>0.190704</v>
      </c>
      <c r="L7353" s="23" t="str">
        <f aca="false">IF(I7353&lt;Einstellungen!$B$5,"ja","nein")</f>
        <v>nein</v>
      </c>
      <c r="M7353" s="23" t="s">
        <v>133</v>
      </c>
      <c r="N7353" s="23" t="n">
        <v>2025</v>
      </c>
      <c r="O7353" s="23" t="n">
        <v>16</v>
      </c>
    </row>
    <row r="7354" customFormat="false" ht="15" hidden="false" customHeight="false" outlineLevel="0" collapsed="false">
      <c r="A7354" s="22" t="n">
        <v>45998</v>
      </c>
      <c r="B7354" s="23" t="s">
        <v>97</v>
      </c>
      <c r="C7354" s="23" t="s">
        <v>124</v>
      </c>
      <c r="D7354" s="24" t="n">
        <v>673</v>
      </c>
      <c r="E7354" s="25" t="n">
        <f aca="false">MAX(D7354,0)/1000</f>
        <v>0.673</v>
      </c>
      <c r="F7354" s="25" t="n">
        <f aca="false">MAX(-D7354,0)/1000</f>
        <v>0</v>
      </c>
      <c r="G7354" s="23" t="str">
        <f aca="false">IF(E7354&gt;0,"ja","nein")</f>
        <v>ja</v>
      </c>
      <c r="H7354" s="26" t="n">
        <v>111.82</v>
      </c>
      <c r="I7354" s="26" t="n">
        <f aca="false">(H7354/10+IF(N7354=2025,Einstellungen!$B$23,Einstellungen!$C$23))*(1+Einstellungen!$B$10)</f>
        <v>33.25217</v>
      </c>
      <c r="J7354" s="25" t="n">
        <f aca="false">E7354*I7354/100</f>
        <v>0.2237871041</v>
      </c>
      <c r="K7354" s="25" t="n">
        <f aca="false">E7354*Einstellungen!$B$5/100</f>
        <v>0.19517</v>
      </c>
      <c r="L7354" s="23" t="str">
        <f aca="false">IF(I7354&lt;Einstellungen!$B$5,"ja","nein")</f>
        <v>nein</v>
      </c>
      <c r="M7354" s="23" t="s">
        <v>133</v>
      </c>
      <c r="N7354" s="23" t="n">
        <v>2025</v>
      </c>
      <c r="O7354" s="23" t="n">
        <v>17</v>
      </c>
    </row>
    <row r="7355" customFormat="false" ht="15" hidden="false" customHeight="false" outlineLevel="0" collapsed="false">
      <c r="A7355" s="22" t="n">
        <v>45998</v>
      </c>
      <c r="B7355" s="23" t="s">
        <v>99</v>
      </c>
      <c r="C7355" s="23" t="s">
        <v>124</v>
      </c>
      <c r="D7355" s="24" t="n">
        <v>816.1</v>
      </c>
      <c r="E7355" s="25" t="n">
        <f aca="false">MAX(D7355,0)/1000</f>
        <v>0.8161</v>
      </c>
      <c r="F7355" s="25" t="n">
        <f aca="false">MAX(-D7355,0)/1000</f>
        <v>0</v>
      </c>
      <c r="G7355" s="23" t="str">
        <f aca="false">IF(E7355&gt;0,"ja","nein")</f>
        <v>ja</v>
      </c>
      <c r="H7355" s="26" t="n">
        <v>96.88</v>
      </c>
      <c r="I7355" s="26" t="n">
        <f aca="false">(H7355/10+IF(N7355=2025,Einstellungen!$B$23,Einstellungen!$C$23))*(1+Einstellungen!$B$10)</f>
        <v>31.47431</v>
      </c>
      <c r="J7355" s="25" t="n">
        <f aca="false">E7355*I7355/100</f>
        <v>0.25686184391</v>
      </c>
      <c r="K7355" s="25" t="n">
        <f aca="false">E7355*Einstellungen!$B$5/100</f>
        <v>0.236669</v>
      </c>
      <c r="L7355" s="23" t="str">
        <f aca="false">IF(I7355&lt;Einstellungen!$B$5,"ja","nein")</f>
        <v>nein</v>
      </c>
      <c r="M7355" s="23" t="s">
        <v>133</v>
      </c>
      <c r="N7355" s="23" t="n">
        <v>2025</v>
      </c>
      <c r="O7355" s="23" t="n">
        <v>18</v>
      </c>
    </row>
    <row r="7356" customFormat="false" ht="15" hidden="false" customHeight="false" outlineLevel="0" collapsed="false">
      <c r="A7356" s="22" t="n">
        <v>45998</v>
      </c>
      <c r="B7356" s="23" t="s">
        <v>100</v>
      </c>
      <c r="C7356" s="23" t="s">
        <v>124</v>
      </c>
      <c r="D7356" s="24" t="n">
        <v>690.1</v>
      </c>
      <c r="E7356" s="25" t="n">
        <f aca="false">MAX(D7356,0)/1000</f>
        <v>0.6901</v>
      </c>
      <c r="F7356" s="25" t="n">
        <f aca="false">MAX(-D7356,0)/1000</f>
        <v>0</v>
      </c>
      <c r="G7356" s="23" t="str">
        <f aca="false">IF(E7356&gt;0,"ja","nein")</f>
        <v>ja</v>
      </c>
      <c r="H7356" s="26" t="n">
        <v>87.463</v>
      </c>
      <c r="I7356" s="26" t="n">
        <f aca="false">(H7356/10+IF(N7356=2025,Einstellungen!$B$23,Einstellungen!$C$23))*(1+Einstellungen!$B$10)</f>
        <v>30.353687</v>
      </c>
      <c r="J7356" s="25" t="n">
        <f aca="false">E7356*I7356/100</f>
        <v>0.209470793987</v>
      </c>
      <c r="K7356" s="25" t="n">
        <f aca="false">E7356*Einstellungen!$B$5/100</f>
        <v>0.200129</v>
      </c>
      <c r="L7356" s="23" t="str">
        <f aca="false">IF(I7356&lt;Einstellungen!$B$5,"ja","nein")</f>
        <v>nein</v>
      </c>
      <c r="M7356" s="23" t="s">
        <v>133</v>
      </c>
      <c r="N7356" s="23" t="n">
        <v>2025</v>
      </c>
      <c r="O7356" s="23" t="n">
        <v>19</v>
      </c>
    </row>
    <row r="7357" customFormat="false" ht="15" hidden="false" customHeight="false" outlineLevel="0" collapsed="false">
      <c r="A7357" s="22" t="n">
        <v>45998</v>
      </c>
      <c r="B7357" s="23" t="s">
        <v>92</v>
      </c>
      <c r="C7357" s="23" t="s">
        <v>124</v>
      </c>
      <c r="D7357" s="24" t="n">
        <v>893.6</v>
      </c>
      <c r="E7357" s="25" t="n">
        <f aca="false">MAX(D7357,0)/1000</f>
        <v>0.8936</v>
      </c>
      <c r="F7357" s="25" t="n">
        <f aca="false">MAX(-D7357,0)/1000</f>
        <v>0</v>
      </c>
      <c r="G7357" s="23" t="str">
        <f aca="false">IF(E7357&gt;0,"ja","nein")</f>
        <v>ja</v>
      </c>
      <c r="H7357" s="26" t="n">
        <v>83.76</v>
      </c>
      <c r="I7357" s="26" t="n">
        <f aca="false">(H7357/10+IF(N7357=2025,Einstellungen!$B$23,Einstellungen!$C$23))*(1+Einstellungen!$B$10)</f>
        <v>29.91303</v>
      </c>
      <c r="J7357" s="25" t="n">
        <f aca="false">E7357*I7357/100</f>
        <v>0.26730283608</v>
      </c>
      <c r="K7357" s="25" t="n">
        <f aca="false">E7357*Einstellungen!$B$5/100</f>
        <v>0.259144</v>
      </c>
      <c r="L7357" s="23" t="str">
        <f aca="false">IF(I7357&lt;Einstellungen!$B$5,"ja","nein")</f>
        <v>nein</v>
      </c>
      <c r="M7357" s="23" t="s">
        <v>133</v>
      </c>
      <c r="N7357" s="23" t="n">
        <v>2025</v>
      </c>
      <c r="O7357" s="23" t="n">
        <v>20</v>
      </c>
    </row>
    <row r="7358" customFormat="false" ht="15" hidden="false" customHeight="false" outlineLevel="0" collapsed="false">
      <c r="A7358" s="22" t="n">
        <v>45998</v>
      </c>
      <c r="B7358" s="23" t="s">
        <v>95</v>
      </c>
      <c r="C7358" s="23" t="s">
        <v>124</v>
      </c>
      <c r="D7358" s="24" t="n">
        <v>581.9</v>
      </c>
      <c r="E7358" s="25" t="n">
        <f aca="false">MAX(D7358,0)/1000</f>
        <v>0.5819</v>
      </c>
      <c r="F7358" s="25" t="n">
        <f aca="false">MAX(-D7358,0)/1000</f>
        <v>0</v>
      </c>
      <c r="G7358" s="23" t="str">
        <f aca="false">IF(E7358&gt;0,"ja","nein")</f>
        <v>ja</v>
      </c>
      <c r="H7358" s="26" t="n">
        <v>73.72</v>
      </c>
      <c r="I7358" s="26" t="n">
        <f aca="false">(H7358/10+IF(N7358=2025,Einstellungen!$B$23,Einstellungen!$C$23))*(1+Einstellungen!$B$10)</f>
        <v>28.71827</v>
      </c>
      <c r="J7358" s="25" t="n">
        <f aca="false">E7358*I7358/100</f>
        <v>0.16711161313</v>
      </c>
      <c r="K7358" s="25" t="n">
        <f aca="false">E7358*Einstellungen!$B$5/100</f>
        <v>0.168751</v>
      </c>
      <c r="L7358" s="23" t="str">
        <f aca="false">IF(I7358&lt;Einstellungen!$B$5,"ja","nein")</f>
        <v>ja</v>
      </c>
      <c r="M7358" s="23" t="s">
        <v>133</v>
      </c>
      <c r="N7358" s="23" t="n">
        <v>2025</v>
      </c>
      <c r="O7358" s="23" t="n">
        <v>21</v>
      </c>
    </row>
    <row r="7359" customFormat="false" ht="15" hidden="false" customHeight="false" outlineLevel="0" collapsed="false">
      <c r="A7359" s="22" t="n">
        <v>45998</v>
      </c>
      <c r="B7359" s="23" t="s">
        <v>96</v>
      </c>
      <c r="C7359" s="23" t="s">
        <v>124</v>
      </c>
      <c r="D7359" s="24" t="n">
        <v>496.6</v>
      </c>
      <c r="E7359" s="25" t="n">
        <f aca="false">MAX(D7359,0)/1000</f>
        <v>0.4966</v>
      </c>
      <c r="F7359" s="25" t="n">
        <f aca="false">MAX(-D7359,0)/1000</f>
        <v>0</v>
      </c>
      <c r="G7359" s="23" t="str">
        <f aca="false">IF(E7359&gt;0,"ja","nein")</f>
        <v>ja</v>
      </c>
      <c r="H7359" s="26" t="n">
        <v>65.597</v>
      </c>
      <c r="I7359" s="26" t="n">
        <f aca="false">(H7359/10+IF(N7359=2025,Einstellungen!$B$23,Einstellungen!$C$23))*(1+Einstellungen!$B$10)</f>
        <v>27.751633</v>
      </c>
      <c r="J7359" s="25" t="n">
        <f aca="false">E7359*I7359/100</f>
        <v>0.137814609478</v>
      </c>
      <c r="K7359" s="25" t="n">
        <f aca="false">E7359*Einstellungen!$B$5/100</f>
        <v>0.144014</v>
      </c>
      <c r="L7359" s="23" t="str">
        <f aca="false">IF(I7359&lt;Einstellungen!$B$5,"ja","nein")</f>
        <v>ja</v>
      </c>
      <c r="M7359" s="23" t="s">
        <v>133</v>
      </c>
      <c r="N7359" s="23" t="n">
        <v>2025</v>
      </c>
      <c r="O7359" s="23" t="n">
        <v>22</v>
      </c>
    </row>
    <row r="7360" customFormat="false" ht="15" hidden="false" customHeight="false" outlineLevel="0" collapsed="false">
      <c r="A7360" s="22" t="n">
        <v>45998</v>
      </c>
      <c r="B7360" s="23" t="s">
        <v>101</v>
      </c>
      <c r="C7360" s="23" t="s">
        <v>124</v>
      </c>
      <c r="D7360" s="24" t="n">
        <v>409.1</v>
      </c>
      <c r="E7360" s="25" t="n">
        <f aca="false">MAX(D7360,0)/1000</f>
        <v>0.4091</v>
      </c>
      <c r="F7360" s="25" t="n">
        <f aca="false">MAX(-D7360,0)/1000</f>
        <v>0</v>
      </c>
      <c r="G7360" s="23" t="str">
        <f aca="false">IF(E7360&gt;0,"ja","nein")</f>
        <v>ja</v>
      </c>
      <c r="H7360" s="26" t="n">
        <v>41.737</v>
      </c>
      <c r="I7360" s="26" t="n">
        <f aca="false">(H7360/10+IF(N7360=2025,Einstellungen!$B$23,Einstellungen!$C$23))*(1+Einstellungen!$B$10)</f>
        <v>24.912293</v>
      </c>
      <c r="J7360" s="25" t="n">
        <f aca="false">E7360*I7360/100</f>
        <v>0.101916190663</v>
      </c>
      <c r="K7360" s="25" t="n">
        <f aca="false">E7360*Einstellungen!$B$5/100</f>
        <v>0.118639</v>
      </c>
      <c r="L7360" s="23" t="str">
        <f aca="false">IF(I7360&lt;Einstellungen!$B$5,"ja","nein")</f>
        <v>ja</v>
      </c>
      <c r="M7360" s="23" t="s">
        <v>133</v>
      </c>
      <c r="N7360" s="23" t="n">
        <v>2025</v>
      </c>
      <c r="O7360" s="23" t="n">
        <v>23</v>
      </c>
    </row>
    <row r="7361" customFormat="false" ht="15" hidden="false" customHeight="false" outlineLevel="0" collapsed="false">
      <c r="A7361" s="22" t="n">
        <v>45999</v>
      </c>
      <c r="B7361" s="23" t="s">
        <v>102</v>
      </c>
      <c r="C7361" s="23" t="s">
        <v>93</v>
      </c>
      <c r="D7361" s="24" t="n">
        <v>320.9</v>
      </c>
      <c r="E7361" s="25" t="n">
        <f aca="false">MAX(D7361,0)/1000</f>
        <v>0.3209</v>
      </c>
      <c r="F7361" s="25" t="n">
        <f aca="false">MAX(-D7361,0)/1000</f>
        <v>0</v>
      </c>
      <c r="G7361" s="23" t="str">
        <f aca="false">IF(E7361&gt;0,"ja","nein")</f>
        <v>ja</v>
      </c>
      <c r="H7361" s="26" t="n">
        <v>19.27</v>
      </c>
      <c r="I7361" s="26" t="n">
        <f aca="false">(H7361/10+IF(N7361=2025,Einstellungen!$B$23,Einstellungen!$C$23))*(1+Einstellungen!$B$10)</f>
        <v>22.23872</v>
      </c>
      <c r="J7361" s="25" t="n">
        <f aca="false">E7361*I7361/100</f>
        <v>0.07136405248</v>
      </c>
      <c r="K7361" s="25" t="n">
        <f aca="false">E7361*Einstellungen!$B$5/100</f>
        <v>0.093061</v>
      </c>
      <c r="L7361" s="23" t="str">
        <f aca="false">IF(I7361&lt;Einstellungen!$B$5,"ja","nein")</f>
        <v>ja</v>
      </c>
      <c r="M7361" s="23" t="s">
        <v>133</v>
      </c>
      <c r="N7361" s="23" t="n">
        <v>2025</v>
      </c>
      <c r="O7361" s="23" t="n">
        <v>0</v>
      </c>
    </row>
    <row r="7362" customFormat="false" ht="15" hidden="false" customHeight="false" outlineLevel="0" collapsed="false">
      <c r="A7362" s="22" t="n">
        <v>45999</v>
      </c>
      <c r="B7362" s="23" t="s">
        <v>107</v>
      </c>
      <c r="C7362" s="23" t="s">
        <v>93</v>
      </c>
      <c r="D7362" s="24" t="n">
        <v>328.5</v>
      </c>
      <c r="E7362" s="25" t="n">
        <f aca="false">MAX(D7362,0)/1000</f>
        <v>0.3285</v>
      </c>
      <c r="F7362" s="25" t="n">
        <f aca="false">MAX(-D7362,0)/1000</f>
        <v>0</v>
      </c>
      <c r="G7362" s="23" t="str">
        <f aca="false">IF(E7362&gt;0,"ja","nein")</f>
        <v>ja</v>
      </c>
      <c r="H7362" s="26" t="n">
        <v>11.09</v>
      </c>
      <c r="I7362" s="26" t="n">
        <f aca="false">(H7362/10+IF(N7362=2025,Einstellungen!$B$23,Einstellungen!$C$23))*(1+Einstellungen!$B$10)</f>
        <v>21.2653</v>
      </c>
      <c r="J7362" s="25" t="n">
        <f aca="false">E7362*I7362/100</f>
        <v>0.0698565105</v>
      </c>
      <c r="K7362" s="25" t="n">
        <f aca="false">E7362*Einstellungen!$B$5/100</f>
        <v>0.095265</v>
      </c>
      <c r="L7362" s="23" t="str">
        <f aca="false">IF(I7362&lt;Einstellungen!$B$5,"ja","nein")</f>
        <v>ja</v>
      </c>
      <c r="M7362" s="23" t="s">
        <v>133</v>
      </c>
      <c r="N7362" s="23" t="n">
        <v>2025</v>
      </c>
      <c r="O7362" s="23" t="n">
        <v>1</v>
      </c>
    </row>
    <row r="7363" customFormat="false" ht="15" hidden="false" customHeight="false" outlineLevel="0" collapsed="false">
      <c r="A7363" s="22" t="n">
        <v>45999</v>
      </c>
      <c r="B7363" s="23" t="s">
        <v>108</v>
      </c>
      <c r="C7363" s="23" t="s">
        <v>93</v>
      </c>
      <c r="D7363" s="24" t="n">
        <v>335.4</v>
      </c>
      <c r="E7363" s="25" t="n">
        <f aca="false">MAX(D7363,0)/1000</f>
        <v>0.3354</v>
      </c>
      <c r="F7363" s="25" t="n">
        <f aca="false">MAX(-D7363,0)/1000</f>
        <v>0</v>
      </c>
      <c r="G7363" s="23" t="str">
        <f aca="false">IF(E7363&gt;0,"ja","nein")</f>
        <v>ja</v>
      </c>
      <c r="H7363" s="26" t="n">
        <v>11.662</v>
      </c>
      <c r="I7363" s="26" t="n">
        <f aca="false">(H7363/10+IF(N7363=2025,Einstellungen!$B$23,Einstellungen!$C$23))*(1+Einstellungen!$B$10)</f>
        <v>21.333368</v>
      </c>
      <c r="J7363" s="25" t="n">
        <f aca="false">E7363*I7363/100</f>
        <v>0.071552116272</v>
      </c>
      <c r="K7363" s="25" t="n">
        <f aca="false">E7363*Einstellungen!$B$5/100</f>
        <v>0.097266</v>
      </c>
      <c r="L7363" s="23" t="str">
        <f aca="false">IF(I7363&lt;Einstellungen!$B$5,"ja","nein")</f>
        <v>ja</v>
      </c>
      <c r="M7363" s="23" t="s">
        <v>133</v>
      </c>
      <c r="N7363" s="23" t="n">
        <v>2025</v>
      </c>
      <c r="O7363" s="23" t="n">
        <v>2</v>
      </c>
    </row>
    <row r="7364" customFormat="false" ht="15" hidden="false" customHeight="false" outlineLevel="0" collapsed="false">
      <c r="A7364" s="22" t="n">
        <v>45999</v>
      </c>
      <c r="B7364" s="23" t="s">
        <v>109</v>
      </c>
      <c r="C7364" s="23" t="s">
        <v>93</v>
      </c>
      <c r="D7364" s="24" t="n">
        <v>381.6</v>
      </c>
      <c r="E7364" s="25" t="n">
        <f aca="false">MAX(D7364,0)/1000</f>
        <v>0.3816</v>
      </c>
      <c r="F7364" s="25" t="n">
        <f aca="false">MAX(-D7364,0)/1000</f>
        <v>0</v>
      </c>
      <c r="G7364" s="23" t="str">
        <f aca="false">IF(E7364&gt;0,"ja","nein")</f>
        <v>ja</v>
      </c>
      <c r="H7364" s="26" t="n">
        <v>5.59</v>
      </c>
      <c r="I7364" s="26" t="n">
        <f aca="false">(H7364/10+IF(N7364=2025,Einstellungen!$B$23,Einstellungen!$C$23))*(1+Einstellungen!$B$10)</f>
        <v>20.6108</v>
      </c>
      <c r="J7364" s="25" t="n">
        <f aca="false">E7364*I7364/100</f>
        <v>0.0786508128</v>
      </c>
      <c r="K7364" s="25" t="n">
        <f aca="false">E7364*Einstellungen!$B$5/100</f>
        <v>0.110664</v>
      </c>
      <c r="L7364" s="23" t="str">
        <f aca="false">IF(I7364&lt;Einstellungen!$B$5,"ja","nein")</f>
        <v>ja</v>
      </c>
      <c r="M7364" s="23" t="s">
        <v>133</v>
      </c>
      <c r="N7364" s="23" t="n">
        <v>2025</v>
      </c>
      <c r="O7364" s="23" t="n">
        <v>3</v>
      </c>
    </row>
    <row r="7365" customFormat="false" ht="15" hidden="false" customHeight="false" outlineLevel="0" collapsed="false">
      <c r="A7365" s="22" t="n">
        <v>45999</v>
      </c>
      <c r="B7365" s="23" t="s">
        <v>110</v>
      </c>
      <c r="C7365" s="23" t="s">
        <v>93</v>
      </c>
      <c r="D7365" s="24" t="n">
        <v>303.3</v>
      </c>
      <c r="E7365" s="25" t="n">
        <f aca="false">MAX(D7365,0)/1000</f>
        <v>0.3033</v>
      </c>
      <c r="F7365" s="25" t="n">
        <f aca="false">MAX(-D7365,0)/1000</f>
        <v>0</v>
      </c>
      <c r="G7365" s="23" t="str">
        <f aca="false">IF(E7365&gt;0,"ja","nein")</f>
        <v>ja</v>
      </c>
      <c r="H7365" s="26" t="n">
        <v>12.89</v>
      </c>
      <c r="I7365" s="26" t="n">
        <f aca="false">(H7365/10+IF(N7365=2025,Einstellungen!$B$23,Einstellungen!$C$23))*(1+Einstellungen!$B$10)</f>
        <v>21.4795</v>
      </c>
      <c r="J7365" s="25" t="n">
        <f aca="false">E7365*I7365/100</f>
        <v>0.0651473235</v>
      </c>
      <c r="K7365" s="25" t="n">
        <f aca="false">E7365*Einstellungen!$B$5/100</f>
        <v>0.087957</v>
      </c>
      <c r="L7365" s="23" t="str">
        <f aca="false">IF(I7365&lt;Einstellungen!$B$5,"ja","nein")</f>
        <v>ja</v>
      </c>
      <c r="M7365" s="23" t="s">
        <v>133</v>
      </c>
      <c r="N7365" s="23" t="n">
        <v>2025</v>
      </c>
      <c r="O7365" s="23" t="n">
        <v>4</v>
      </c>
    </row>
    <row r="7366" customFormat="false" ht="15" hidden="false" customHeight="false" outlineLevel="0" collapsed="false">
      <c r="A7366" s="22" t="n">
        <v>45999</v>
      </c>
      <c r="B7366" s="23" t="s">
        <v>111</v>
      </c>
      <c r="C7366" s="23" t="s">
        <v>93</v>
      </c>
      <c r="D7366" s="24" t="n">
        <v>291.8</v>
      </c>
      <c r="E7366" s="25" t="n">
        <f aca="false">MAX(D7366,0)/1000</f>
        <v>0.2918</v>
      </c>
      <c r="F7366" s="25" t="n">
        <f aca="false">MAX(-D7366,0)/1000</f>
        <v>0</v>
      </c>
      <c r="G7366" s="23" t="str">
        <f aca="false">IF(E7366&gt;0,"ja","nein")</f>
        <v>ja</v>
      </c>
      <c r="H7366" s="26" t="n">
        <v>28.655</v>
      </c>
      <c r="I7366" s="26" t="n">
        <f aca="false">(H7366/10+IF(N7366=2025,Einstellungen!$B$23,Einstellungen!$C$23))*(1+Einstellungen!$B$10)</f>
        <v>23.355535</v>
      </c>
      <c r="J7366" s="25" t="n">
        <f aca="false">E7366*I7366/100</f>
        <v>0.06815145113</v>
      </c>
      <c r="K7366" s="25" t="n">
        <f aca="false">E7366*Einstellungen!$B$5/100</f>
        <v>0.084622</v>
      </c>
      <c r="L7366" s="23" t="str">
        <f aca="false">IF(I7366&lt;Einstellungen!$B$5,"ja","nein")</f>
        <v>ja</v>
      </c>
      <c r="M7366" s="23" t="s">
        <v>133</v>
      </c>
      <c r="N7366" s="23" t="n">
        <v>2025</v>
      </c>
      <c r="O7366" s="23" t="n">
        <v>5</v>
      </c>
    </row>
    <row r="7367" customFormat="false" ht="15" hidden="false" customHeight="false" outlineLevel="0" collapsed="false">
      <c r="A7367" s="22" t="n">
        <v>45999</v>
      </c>
      <c r="B7367" s="23" t="s">
        <v>112</v>
      </c>
      <c r="C7367" s="23" t="s">
        <v>93</v>
      </c>
      <c r="D7367" s="24" t="n">
        <v>286.2</v>
      </c>
      <c r="E7367" s="25" t="n">
        <f aca="false">MAX(D7367,0)/1000</f>
        <v>0.2862</v>
      </c>
      <c r="F7367" s="25" t="n">
        <f aca="false">MAX(-D7367,0)/1000</f>
        <v>0</v>
      </c>
      <c r="G7367" s="23" t="str">
        <f aca="false">IF(E7367&gt;0,"ja","nein")</f>
        <v>ja</v>
      </c>
      <c r="H7367" s="26" t="n">
        <v>64.317</v>
      </c>
      <c r="I7367" s="26" t="n">
        <f aca="false">(H7367/10+IF(N7367=2025,Einstellungen!$B$23,Einstellungen!$C$23))*(1+Einstellungen!$B$10)</f>
        <v>27.599313</v>
      </c>
      <c r="J7367" s="25" t="n">
        <f aca="false">E7367*I7367/100</f>
        <v>0.078989233806</v>
      </c>
      <c r="K7367" s="25" t="n">
        <f aca="false">E7367*Einstellungen!$B$5/100</f>
        <v>0.082998</v>
      </c>
      <c r="L7367" s="23" t="str">
        <f aca="false">IF(I7367&lt;Einstellungen!$B$5,"ja","nein")</f>
        <v>ja</v>
      </c>
      <c r="M7367" s="23" t="s">
        <v>133</v>
      </c>
      <c r="N7367" s="23" t="n">
        <v>2025</v>
      </c>
      <c r="O7367" s="23" t="n">
        <v>6</v>
      </c>
    </row>
    <row r="7368" customFormat="false" ht="15" hidden="false" customHeight="false" outlineLevel="0" collapsed="false">
      <c r="A7368" s="22" t="n">
        <v>45999</v>
      </c>
      <c r="B7368" s="23" t="s">
        <v>113</v>
      </c>
      <c r="C7368" s="23" t="s">
        <v>93</v>
      </c>
      <c r="D7368" s="24" t="n">
        <v>603.8</v>
      </c>
      <c r="E7368" s="25" t="n">
        <f aca="false">MAX(D7368,0)/1000</f>
        <v>0.6038</v>
      </c>
      <c r="F7368" s="25" t="n">
        <f aca="false">MAX(-D7368,0)/1000</f>
        <v>0</v>
      </c>
      <c r="G7368" s="23" t="str">
        <f aca="false">IF(E7368&gt;0,"ja","nein")</f>
        <v>ja</v>
      </c>
      <c r="H7368" s="26" t="n">
        <v>82.84</v>
      </c>
      <c r="I7368" s="26" t="n">
        <f aca="false">(H7368/10+IF(N7368=2025,Einstellungen!$B$23,Einstellungen!$C$23))*(1+Einstellungen!$B$10)</f>
        <v>29.80355</v>
      </c>
      <c r="J7368" s="25" t="n">
        <f aca="false">E7368*I7368/100</f>
        <v>0.1799538349</v>
      </c>
      <c r="K7368" s="25" t="n">
        <f aca="false">E7368*Einstellungen!$B$5/100</f>
        <v>0.175102</v>
      </c>
      <c r="L7368" s="23" t="str">
        <f aca="false">IF(I7368&lt;Einstellungen!$B$5,"ja","nein")</f>
        <v>nein</v>
      </c>
      <c r="M7368" s="23" t="s">
        <v>133</v>
      </c>
      <c r="N7368" s="23" t="n">
        <v>2025</v>
      </c>
      <c r="O7368" s="23" t="n">
        <v>7</v>
      </c>
    </row>
    <row r="7369" customFormat="false" ht="15" hidden="false" customHeight="false" outlineLevel="0" collapsed="false">
      <c r="A7369" s="22" t="n">
        <v>45999</v>
      </c>
      <c r="B7369" s="23" t="s">
        <v>114</v>
      </c>
      <c r="C7369" s="23" t="s">
        <v>93</v>
      </c>
      <c r="D7369" s="24" t="n">
        <v>574.6</v>
      </c>
      <c r="E7369" s="25" t="n">
        <f aca="false">MAX(D7369,0)/1000</f>
        <v>0.5746</v>
      </c>
      <c r="F7369" s="25" t="n">
        <f aca="false">MAX(-D7369,0)/1000</f>
        <v>0</v>
      </c>
      <c r="G7369" s="23" t="str">
        <f aca="false">IF(E7369&gt;0,"ja","nein")</f>
        <v>ja</v>
      </c>
      <c r="H7369" s="26" t="n">
        <v>100</v>
      </c>
      <c r="I7369" s="26" t="n">
        <f aca="false">(H7369/10+IF(N7369=2025,Einstellungen!$B$23,Einstellungen!$C$23))*(1+Einstellungen!$B$10)</f>
        <v>31.84559</v>
      </c>
      <c r="J7369" s="25" t="n">
        <f aca="false">E7369*I7369/100</f>
        <v>0.18298476014</v>
      </c>
      <c r="K7369" s="25" t="n">
        <f aca="false">E7369*Einstellungen!$B$5/100</f>
        <v>0.166634</v>
      </c>
      <c r="L7369" s="23" t="str">
        <f aca="false">IF(I7369&lt;Einstellungen!$B$5,"ja","nein")</f>
        <v>nein</v>
      </c>
      <c r="M7369" s="23" t="s">
        <v>133</v>
      </c>
      <c r="N7369" s="23" t="n">
        <v>2025</v>
      </c>
      <c r="O7369" s="23" t="n">
        <v>8</v>
      </c>
    </row>
    <row r="7370" customFormat="false" ht="15" hidden="false" customHeight="false" outlineLevel="0" collapsed="false">
      <c r="A7370" s="22" t="n">
        <v>45999</v>
      </c>
      <c r="B7370" s="23" t="s">
        <v>115</v>
      </c>
      <c r="C7370" s="23" t="s">
        <v>93</v>
      </c>
      <c r="D7370" s="24" t="n">
        <v>559.5</v>
      </c>
      <c r="E7370" s="25" t="n">
        <f aca="false">MAX(D7370,0)/1000</f>
        <v>0.5595</v>
      </c>
      <c r="F7370" s="25" t="n">
        <f aca="false">MAX(-D7370,0)/1000</f>
        <v>0</v>
      </c>
      <c r="G7370" s="23" t="str">
        <f aca="false">IF(E7370&gt;0,"ja","nein")</f>
        <v>ja</v>
      </c>
      <c r="H7370" s="26" t="n">
        <v>98.338</v>
      </c>
      <c r="I7370" s="26" t="n">
        <f aca="false">(H7370/10+IF(N7370=2025,Einstellungen!$B$23,Einstellungen!$C$23))*(1+Einstellungen!$B$10)</f>
        <v>31.647812</v>
      </c>
      <c r="J7370" s="25" t="n">
        <f aca="false">E7370*I7370/100</f>
        <v>0.17706950814</v>
      </c>
      <c r="K7370" s="25" t="n">
        <f aca="false">E7370*Einstellungen!$B$5/100</f>
        <v>0.162255</v>
      </c>
      <c r="L7370" s="23" t="str">
        <f aca="false">IF(I7370&lt;Einstellungen!$B$5,"ja","nein")</f>
        <v>nein</v>
      </c>
      <c r="M7370" s="23" t="s">
        <v>133</v>
      </c>
      <c r="N7370" s="23" t="n">
        <v>2025</v>
      </c>
      <c r="O7370" s="23" t="n">
        <v>9</v>
      </c>
    </row>
    <row r="7371" customFormat="false" ht="15" hidden="false" customHeight="false" outlineLevel="0" collapsed="false">
      <c r="A7371" s="22" t="n">
        <v>45999</v>
      </c>
      <c r="B7371" s="23" t="s">
        <v>116</v>
      </c>
      <c r="C7371" s="23" t="s">
        <v>93</v>
      </c>
      <c r="D7371" s="24" t="n">
        <v>-348.1</v>
      </c>
      <c r="E7371" s="25" t="n">
        <f aca="false">MAX(D7371,0)/1000</f>
        <v>0</v>
      </c>
      <c r="F7371" s="25" t="n">
        <f aca="false">MAX(-D7371,0)/1000</f>
        <v>0.3481</v>
      </c>
      <c r="G7371" s="23" t="str">
        <f aca="false">IF(E7371&gt;0,"ja","nein")</f>
        <v>nein</v>
      </c>
      <c r="H7371" s="26" t="n">
        <v>86.037</v>
      </c>
      <c r="I7371" s="26" t="n">
        <f aca="false">(H7371/10+IF(N7371=2025,Einstellungen!$B$23,Einstellungen!$C$23))*(1+Einstellungen!$B$10)</f>
        <v>30.183993</v>
      </c>
      <c r="J7371" s="25" t="n">
        <f aca="false">E7371*I7371/100</f>
        <v>0</v>
      </c>
      <c r="K7371" s="25" t="n">
        <f aca="false">E7371*Einstellungen!$B$5/100</f>
        <v>0</v>
      </c>
      <c r="L7371" s="23" t="str">
        <f aca="false">IF(I7371&lt;Einstellungen!$B$5,"ja","nein")</f>
        <v>nein</v>
      </c>
      <c r="M7371" s="23" t="s">
        <v>133</v>
      </c>
      <c r="N7371" s="23" t="n">
        <v>2025</v>
      </c>
      <c r="O7371" s="23" t="n">
        <v>10</v>
      </c>
    </row>
    <row r="7372" customFormat="false" ht="15" hidden="false" customHeight="false" outlineLevel="0" collapsed="false">
      <c r="A7372" s="22" t="n">
        <v>45999</v>
      </c>
      <c r="B7372" s="23" t="s">
        <v>117</v>
      </c>
      <c r="C7372" s="23" t="s">
        <v>93</v>
      </c>
      <c r="D7372" s="24" t="n">
        <v>-516.1</v>
      </c>
      <c r="E7372" s="25" t="n">
        <f aca="false">MAX(D7372,0)/1000</f>
        <v>0</v>
      </c>
      <c r="F7372" s="25" t="n">
        <f aca="false">MAX(-D7372,0)/1000</f>
        <v>0.5161</v>
      </c>
      <c r="G7372" s="23" t="str">
        <f aca="false">IF(E7372&gt;0,"ja","nein")</f>
        <v>nein</v>
      </c>
      <c r="H7372" s="26" t="n">
        <v>79.99</v>
      </c>
      <c r="I7372" s="26" t="n">
        <f aca="false">(H7372/10+IF(N7372=2025,Einstellungen!$B$23,Einstellungen!$C$23))*(1+Einstellungen!$B$10)</f>
        <v>29.4644</v>
      </c>
      <c r="J7372" s="25" t="n">
        <f aca="false">E7372*I7372/100</f>
        <v>0</v>
      </c>
      <c r="K7372" s="25" t="n">
        <f aca="false">E7372*Einstellungen!$B$5/100</f>
        <v>0</v>
      </c>
      <c r="L7372" s="23" t="str">
        <f aca="false">IF(I7372&lt;Einstellungen!$B$5,"ja","nein")</f>
        <v>nein</v>
      </c>
      <c r="M7372" s="23" t="s">
        <v>133</v>
      </c>
      <c r="N7372" s="23" t="n">
        <v>2025</v>
      </c>
      <c r="O7372" s="23" t="n">
        <v>11</v>
      </c>
    </row>
    <row r="7373" customFormat="false" ht="15" hidden="false" customHeight="false" outlineLevel="0" collapsed="false">
      <c r="A7373" s="22" t="n">
        <v>45999</v>
      </c>
      <c r="B7373" s="23" t="s">
        <v>118</v>
      </c>
      <c r="C7373" s="23" t="s">
        <v>93</v>
      </c>
      <c r="D7373" s="24" t="n">
        <v>185.2</v>
      </c>
      <c r="E7373" s="25" t="n">
        <f aca="false">MAX(D7373,0)/1000</f>
        <v>0.1852</v>
      </c>
      <c r="F7373" s="25" t="n">
        <f aca="false">MAX(-D7373,0)/1000</f>
        <v>0</v>
      </c>
      <c r="G7373" s="23" t="str">
        <f aca="false">IF(E7373&gt;0,"ja","nein")</f>
        <v>ja</v>
      </c>
      <c r="H7373" s="26" t="n">
        <v>79.347</v>
      </c>
      <c r="I7373" s="26" t="n">
        <f aca="false">(H7373/10+IF(N7373=2025,Einstellungen!$B$23,Einstellungen!$C$23))*(1+Einstellungen!$B$10)</f>
        <v>29.387883</v>
      </c>
      <c r="J7373" s="25" t="n">
        <f aca="false">E7373*I7373/100</f>
        <v>0.054426359316</v>
      </c>
      <c r="K7373" s="25" t="n">
        <f aca="false">E7373*Einstellungen!$B$5/100</f>
        <v>0.053708</v>
      </c>
      <c r="L7373" s="23" t="str">
        <f aca="false">IF(I7373&lt;Einstellungen!$B$5,"ja","nein")</f>
        <v>nein</v>
      </c>
      <c r="M7373" s="23" t="s">
        <v>133</v>
      </c>
      <c r="N7373" s="23" t="n">
        <v>2025</v>
      </c>
      <c r="O7373" s="23" t="n">
        <v>12</v>
      </c>
    </row>
    <row r="7374" customFormat="false" ht="15" hidden="false" customHeight="false" outlineLevel="0" collapsed="false">
      <c r="A7374" s="22" t="n">
        <v>45999</v>
      </c>
      <c r="B7374" s="23" t="s">
        <v>119</v>
      </c>
      <c r="C7374" s="23" t="s">
        <v>93</v>
      </c>
      <c r="D7374" s="24" t="n">
        <v>58.8</v>
      </c>
      <c r="E7374" s="25" t="n">
        <f aca="false">MAX(D7374,0)/1000</f>
        <v>0.0588</v>
      </c>
      <c r="F7374" s="25" t="n">
        <f aca="false">MAX(-D7374,0)/1000</f>
        <v>0</v>
      </c>
      <c r="G7374" s="23" t="str">
        <f aca="false">IF(E7374&gt;0,"ja","nein")</f>
        <v>ja</v>
      </c>
      <c r="H7374" s="26" t="n">
        <v>86.845</v>
      </c>
      <c r="I7374" s="26" t="n">
        <f aca="false">(H7374/10+IF(N7374=2025,Einstellungen!$B$23,Einstellungen!$C$23))*(1+Einstellungen!$B$10)</f>
        <v>30.280145</v>
      </c>
      <c r="J7374" s="25" t="n">
        <f aca="false">E7374*I7374/100</f>
        <v>0.01780472526</v>
      </c>
      <c r="K7374" s="25" t="n">
        <f aca="false">E7374*Einstellungen!$B$5/100</f>
        <v>0.017052</v>
      </c>
      <c r="L7374" s="23" t="str">
        <f aca="false">IF(I7374&lt;Einstellungen!$B$5,"ja","nein")</f>
        <v>nein</v>
      </c>
      <c r="M7374" s="23" t="s">
        <v>133</v>
      </c>
      <c r="N7374" s="23" t="n">
        <v>2025</v>
      </c>
      <c r="O7374" s="23" t="n">
        <v>13</v>
      </c>
    </row>
    <row r="7375" customFormat="false" ht="15" hidden="false" customHeight="false" outlineLevel="0" collapsed="false">
      <c r="A7375" s="22" t="n">
        <v>45999</v>
      </c>
      <c r="B7375" s="23" t="s">
        <v>120</v>
      </c>
      <c r="C7375" s="23" t="s">
        <v>93</v>
      </c>
      <c r="D7375" s="24" t="n">
        <v>-156</v>
      </c>
      <c r="E7375" s="25" t="n">
        <f aca="false">MAX(D7375,0)/1000</f>
        <v>0</v>
      </c>
      <c r="F7375" s="25" t="n">
        <f aca="false">MAX(-D7375,0)/1000</f>
        <v>0.156</v>
      </c>
      <c r="G7375" s="23" t="str">
        <f aca="false">IF(E7375&gt;0,"ja","nein")</f>
        <v>nein</v>
      </c>
      <c r="H7375" s="26" t="n">
        <v>94.08</v>
      </c>
      <c r="I7375" s="26" t="n">
        <f aca="false">(H7375/10+IF(N7375=2025,Einstellungen!$B$23,Einstellungen!$C$23))*(1+Einstellungen!$B$10)</f>
        <v>31.14111</v>
      </c>
      <c r="J7375" s="25" t="n">
        <f aca="false">E7375*I7375/100</f>
        <v>0</v>
      </c>
      <c r="K7375" s="25" t="n">
        <f aca="false">E7375*Einstellungen!$B$5/100</f>
        <v>0</v>
      </c>
      <c r="L7375" s="23" t="str">
        <f aca="false">IF(I7375&lt;Einstellungen!$B$5,"ja","nein")</f>
        <v>nein</v>
      </c>
      <c r="M7375" s="23" t="s">
        <v>133</v>
      </c>
      <c r="N7375" s="23" t="n">
        <v>2025</v>
      </c>
      <c r="O7375" s="23" t="n">
        <v>14</v>
      </c>
    </row>
    <row r="7376" customFormat="false" ht="15" hidden="false" customHeight="false" outlineLevel="0" collapsed="false">
      <c r="A7376" s="22" t="n">
        <v>45999</v>
      </c>
      <c r="B7376" s="23" t="s">
        <v>104</v>
      </c>
      <c r="C7376" s="23" t="s">
        <v>93</v>
      </c>
      <c r="D7376" s="24" t="n">
        <v>266.4</v>
      </c>
      <c r="E7376" s="25" t="n">
        <f aca="false">MAX(D7376,0)/1000</f>
        <v>0.2664</v>
      </c>
      <c r="F7376" s="25" t="n">
        <f aca="false">MAX(-D7376,0)/1000</f>
        <v>0</v>
      </c>
      <c r="G7376" s="23" t="str">
        <f aca="false">IF(E7376&gt;0,"ja","nein")</f>
        <v>ja</v>
      </c>
      <c r="H7376" s="26" t="n">
        <v>100.145</v>
      </c>
      <c r="I7376" s="26" t="n">
        <f aca="false">(H7376/10+IF(N7376=2025,Einstellungen!$B$23,Einstellungen!$C$23))*(1+Einstellungen!$B$10)</f>
        <v>31.862845</v>
      </c>
      <c r="J7376" s="25" t="n">
        <f aca="false">E7376*I7376/100</f>
        <v>0.08488261908</v>
      </c>
      <c r="K7376" s="25" t="n">
        <f aca="false">E7376*Einstellungen!$B$5/100</f>
        <v>0.077256</v>
      </c>
      <c r="L7376" s="23" t="str">
        <f aca="false">IF(I7376&lt;Einstellungen!$B$5,"ja","nein")</f>
        <v>nein</v>
      </c>
      <c r="M7376" s="23" t="s">
        <v>133</v>
      </c>
      <c r="N7376" s="23" t="n">
        <v>2025</v>
      </c>
      <c r="O7376" s="23" t="n">
        <v>15</v>
      </c>
    </row>
    <row r="7377" customFormat="false" ht="15" hidden="false" customHeight="false" outlineLevel="0" collapsed="false">
      <c r="A7377" s="22" t="n">
        <v>45999</v>
      </c>
      <c r="B7377" s="23" t="s">
        <v>105</v>
      </c>
      <c r="C7377" s="23" t="s">
        <v>93</v>
      </c>
      <c r="D7377" s="24" t="n">
        <v>306</v>
      </c>
      <c r="E7377" s="25" t="n">
        <f aca="false">MAX(D7377,0)/1000</f>
        <v>0.306</v>
      </c>
      <c r="F7377" s="25" t="n">
        <f aca="false">MAX(-D7377,0)/1000</f>
        <v>0</v>
      </c>
      <c r="G7377" s="23" t="str">
        <f aca="false">IF(E7377&gt;0,"ja","nein")</f>
        <v>ja</v>
      </c>
      <c r="H7377" s="26" t="n">
        <v>101.075</v>
      </c>
      <c r="I7377" s="26" t="n">
        <f aca="false">(H7377/10+IF(N7377=2025,Einstellungen!$B$23,Einstellungen!$C$23))*(1+Einstellungen!$B$10)</f>
        <v>31.973515</v>
      </c>
      <c r="J7377" s="25" t="n">
        <f aca="false">E7377*I7377/100</f>
        <v>0.0978389559</v>
      </c>
      <c r="K7377" s="25" t="n">
        <f aca="false">E7377*Einstellungen!$B$5/100</f>
        <v>0.08874</v>
      </c>
      <c r="L7377" s="23" t="str">
        <f aca="false">IF(I7377&lt;Einstellungen!$B$5,"ja","nein")</f>
        <v>nein</v>
      </c>
      <c r="M7377" s="23" t="s">
        <v>133</v>
      </c>
      <c r="N7377" s="23" t="n">
        <v>2025</v>
      </c>
      <c r="O7377" s="23" t="n">
        <v>16</v>
      </c>
    </row>
    <row r="7378" customFormat="false" ht="15" hidden="false" customHeight="false" outlineLevel="0" collapsed="false">
      <c r="A7378" s="22" t="n">
        <v>45999</v>
      </c>
      <c r="B7378" s="23" t="s">
        <v>97</v>
      </c>
      <c r="C7378" s="23" t="s">
        <v>93</v>
      </c>
      <c r="D7378" s="24" t="n">
        <v>483.6</v>
      </c>
      <c r="E7378" s="25" t="n">
        <f aca="false">MAX(D7378,0)/1000</f>
        <v>0.4836</v>
      </c>
      <c r="F7378" s="25" t="n">
        <f aca="false">MAX(-D7378,0)/1000</f>
        <v>0</v>
      </c>
      <c r="G7378" s="23" t="str">
        <f aca="false">IF(E7378&gt;0,"ja","nein")</f>
        <v>ja</v>
      </c>
      <c r="H7378" s="26" t="n">
        <v>109.85</v>
      </c>
      <c r="I7378" s="26" t="n">
        <f aca="false">(H7378/10+IF(N7378=2025,Einstellungen!$B$23,Einstellungen!$C$23))*(1+Einstellungen!$B$10)</f>
        <v>33.01774</v>
      </c>
      <c r="J7378" s="25" t="n">
        <f aca="false">E7378*I7378/100</f>
        <v>0.15967379064</v>
      </c>
      <c r="K7378" s="25" t="n">
        <f aca="false">E7378*Einstellungen!$B$5/100</f>
        <v>0.140244</v>
      </c>
      <c r="L7378" s="23" t="str">
        <f aca="false">IF(I7378&lt;Einstellungen!$B$5,"ja","nein")</f>
        <v>nein</v>
      </c>
      <c r="M7378" s="23" t="s">
        <v>133</v>
      </c>
      <c r="N7378" s="23" t="n">
        <v>2025</v>
      </c>
      <c r="O7378" s="23" t="n">
        <v>17</v>
      </c>
    </row>
    <row r="7379" customFormat="false" ht="15" hidden="false" customHeight="false" outlineLevel="0" collapsed="false">
      <c r="A7379" s="22" t="n">
        <v>45999</v>
      </c>
      <c r="B7379" s="23" t="s">
        <v>99</v>
      </c>
      <c r="C7379" s="23" t="s">
        <v>93</v>
      </c>
      <c r="D7379" s="24" t="n">
        <v>393.3</v>
      </c>
      <c r="E7379" s="25" t="n">
        <f aca="false">MAX(D7379,0)/1000</f>
        <v>0.3933</v>
      </c>
      <c r="F7379" s="25" t="n">
        <f aca="false">MAX(-D7379,0)/1000</f>
        <v>0</v>
      </c>
      <c r="G7379" s="23" t="str">
        <f aca="false">IF(E7379&gt;0,"ja","nein")</f>
        <v>ja</v>
      </c>
      <c r="H7379" s="26" t="n">
        <v>100.263</v>
      </c>
      <c r="I7379" s="26" t="n">
        <f aca="false">(H7379/10+IF(N7379=2025,Einstellungen!$B$23,Einstellungen!$C$23))*(1+Einstellungen!$B$10)</f>
        <v>31.876887</v>
      </c>
      <c r="J7379" s="25" t="n">
        <f aca="false">E7379*I7379/100</f>
        <v>0.125371796571</v>
      </c>
      <c r="K7379" s="25" t="n">
        <f aca="false">E7379*Einstellungen!$B$5/100</f>
        <v>0.114057</v>
      </c>
      <c r="L7379" s="23" t="str">
        <f aca="false">IF(I7379&lt;Einstellungen!$B$5,"ja","nein")</f>
        <v>nein</v>
      </c>
      <c r="M7379" s="23" t="s">
        <v>133</v>
      </c>
      <c r="N7379" s="23" t="n">
        <v>2025</v>
      </c>
      <c r="O7379" s="23" t="n">
        <v>18</v>
      </c>
    </row>
    <row r="7380" customFormat="false" ht="15" hidden="false" customHeight="false" outlineLevel="0" collapsed="false">
      <c r="A7380" s="22" t="n">
        <v>45999</v>
      </c>
      <c r="B7380" s="23" t="s">
        <v>100</v>
      </c>
      <c r="C7380" s="23" t="s">
        <v>93</v>
      </c>
      <c r="D7380" s="24" t="n">
        <v>976.1</v>
      </c>
      <c r="E7380" s="25" t="n">
        <f aca="false">MAX(D7380,0)/1000</f>
        <v>0.9761</v>
      </c>
      <c r="F7380" s="25" t="n">
        <f aca="false">MAX(-D7380,0)/1000</f>
        <v>0</v>
      </c>
      <c r="G7380" s="23" t="str">
        <f aca="false">IF(E7380&gt;0,"ja","nein")</f>
        <v>ja</v>
      </c>
      <c r="H7380" s="26" t="n">
        <v>96.635</v>
      </c>
      <c r="I7380" s="26" t="n">
        <f aca="false">(H7380/10+IF(N7380=2025,Einstellungen!$B$23,Einstellungen!$C$23))*(1+Einstellungen!$B$10)</f>
        <v>31.445155</v>
      </c>
      <c r="J7380" s="25" t="n">
        <f aca="false">E7380*I7380/100</f>
        <v>0.306936157955</v>
      </c>
      <c r="K7380" s="25" t="n">
        <f aca="false">E7380*Einstellungen!$B$5/100</f>
        <v>0.283069</v>
      </c>
      <c r="L7380" s="23" t="str">
        <f aca="false">IF(I7380&lt;Einstellungen!$B$5,"ja","nein")</f>
        <v>nein</v>
      </c>
      <c r="M7380" s="23" t="s">
        <v>133</v>
      </c>
      <c r="N7380" s="23" t="n">
        <v>2025</v>
      </c>
      <c r="O7380" s="23" t="n">
        <v>19</v>
      </c>
    </row>
    <row r="7381" customFormat="false" ht="15" hidden="false" customHeight="false" outlineLevel="0" collapsed="false">
      <c r="A7381" s="22" t="n">
        <v>45999</v>
      </c>
      <c r="B7381" s="23" t="s">
        <v>92</v>
      </c>
      <c r="C7381" s="23" t="s">
        <v>93</v>
      </c>
      <c r="D7381" s="24" t="n">
        <v>724</v>
      </c>
      <c r="E7381" s="25" t="n">
        <f aca="false">MAX(D7381,0)/1000</f>
        <v>0.724</v>
      </c>
      <c r="F7381" s="25" t="n">
        <f aca="false">MAX(-D7381,0)/1000</f>
        <v>0</v>
      </c>
      <c r="G7381" s="23" t="str">
        <f aca="false">IF(E7381&gt;0,"ja","nein")</f>
        <v>ja</v>
      </c>
      <c r="H7381" s="26" t="n">
        <v>89.345</v>
      </c>
      <c r="I7381" s="26" t="n">
        <f aca="false">(H7381/10+IF(N7381=2025,Einstellungen!$B$23,Einstellungen!$C$23))*(1+Einstellungen!$B$10)</f>
        <v>30.577645</v>
      </c>
      <c r="J7381" s="25" t="n">
        <f aca="false">E7381*I7381/100</f>
        <v>0.2213821498</v>
      </c>
      <c r="K7381" s="25" t="n">
        <f aca="false">E7381*Einstellungen!$B$5/100</f>
        <v>0.20996</v>
      </c>
      <c r="L7381" s="23" t="str">
        <f aca="false">IF(I7381&lt;Einstellungen!$B$5,"ja","nein")</f>
        <v>nein</v>
      </c>
      <c r="M7381" s="23" t="s">
        <v>133</v>
      </c>
      <c r="N7381" s="23" t="n">
        <v>2025</v>
      </c>
      <c r="O7381" s="23" t="n">
        <v>20</v>
      </c>
    </row>
    <row r="7382" customFormat="false" ht="15" hidden="false" customHeight="false" outlineLevel="0" collapsed="false">
      <c r="A7382" s="22" t="n">
        <v>45999</v>
      </c>
      <c r="B7382" s="23" t="s">
        <v>95</v>
      </c>
      <c r="C7382" s="23" t="s">
        <v>93</v>
      </c>
      <c r="D7382" s="24" t="n">
        <v>613.5</v>
      </c>
      <c r="E7382" s="25" t="n">
        <f aca="false">MAX(D7382,0)/1000</f>
        <v>0.6135</v>
      </c>
      <c r="F7382" s="25" t="n">
        <f aca="false">MAX(-D7382,0)/1000</f>
        <v>0</v>
      </c>
      <c r="G7382" s="23" t="str">
        <f aca="false">IF(E7382&gt;0,"ja","nein")</f>
        <v>ja</v>
      </c>
      <c r="H7382" s="26" t="n">
        <v>83.517</v>
      </c>
      <c r="I7382" s="26" t="n">
        <f aca="false">(H7382/10+IF(N7382=2025,Einstellungen!$B$23,Einstellungen!$C$23))*(1+Einstellungen!$B$10)</f>
        <v>29.884113</v>
      </c>
      <c r="J7382" s="25" t="n">
        <f aca="false">E7382*I7382/100</f>
        <v>0.183339033255</v>
      </c>
      <c r="K7382" s="25" t="n">
        <f aca="false">E7382*Einstellungen!$B$5/100</f>
        <v>0.177915</v>
      </c>
      <c r="L7382" s="23" t="str">
        <f aca="false">IF(I7382&lt;Einstellungen!$B$5,"ja","nein")</f>
        <v>nein</v>
      </c>
      <c r="M7382" s="23" t="s">
        <v>133</v>
      </c>
      <c r="N7382" s="23" t="n">
        <v>2025</v>
      </c>
      <c r="O7382" s="23" t="n">
        <v>21</v>
      </c>
    </row>
    <row r="7383" customFormat="false" ht="15" hidden="false" customHeight="false" outlineLevel="0" collapsed="false">
      <c r="A7383" s="22" t="n">
        <v>45999</v>
      </c>
      <c r="B7383" s="23" t="s">
        <v>96</v>
      </c>
      <c r="C7383" s="23" t="s">
        <v>93</v>
      </c>
      <c r="D7383" s="24" t="n">
        <v>507.2</v>
      </c>
      <c r="E7383" s="25" t="n">
        <f aca="false">MAX(D7383,0)/1000</f>
        <v>0.5072</v>
      </c>
      <c r="F7383" s="25" t="n">
        <f aca="false">MAX(-D7383,0)/1000</f>
        <v>0</v>
      </c>
      <c r="G7383" s="23" t="str">
        <f aca="false">IF(E7383&gt;0,"ja","nein")</f>
        <v>ja</v>
      </c>
      <c r="H7383" s="26" t="n">
        <v>80.21</v>
      </c>
      <c r="I7383" s="26" t="n">
        <f aca="false">(H7383/10+IF(N7383=2025,Einstellungen!$B$23,Einstellungen!$C$23))*(1+Einstellungen!$B$10)</f>
        <v>29.49058</v>
      </c>
      <c r="J7383" s="25" t="n">
        <f aca="false">E7383*I7383/100</f>
        <v>0.14957622176</v>
      </c>
      <c r="K7383" s="25" t="n">
        <f aca="false">E7383*Einstellungen!$B$5/100</f>
        <v>0.147088</v>
      </c>
      <c r="L7383" s="23" t="str">
        <f aca="false">IF(I7383&lt;Einstellungen!$B$5,"ja","nein")</f>
        <v>nein</v>
      </c>
      <c r="M7383" s="23" t="s">
        <v>133</v>
      </c>
      <c r="N7383" s="23" t="n">
        <v>2025</v>
      </c>
      <c r="O7383" s="23" t="n">
        <v>22</v>
      </c>
    </row>
    <row r="7384" customFormat="false" ht="15" hidden="false" customHeight="false" outlineLevel="0" collapsed="false">
      <c r="A7384" s="22" t="n">
        <v>45999</v>
      </c>
      <c r="B7384" s="23" t="s">
        <v>101</v>
      </c>
      <c r="C7384" s="23" t="s">
        <v>93</v>
      </c>
      <c r="D7384" s="24" t="n">
        <v>418.8</v>
      </c>
      <c r="E7384" s="25" t="n">
        <f aca="false">MAX(D7384,0)/1000</f>
        <v>0.4188</v>
      </c>
      <c r="F7384" s="25" t="n">
        <f aca="false">MAX(-D7384,0)/1000</f>
        <v>0</v>
      </c>
      <c r="G7384" s="23" t="str">
        <f aca="false">IF(E7384&gt;0,"ja","nein")</f>
        <v>ja</v>
      </c>
      <c r="H7384" s="26" t="n">
        <v>73.252</v>
      </c>
      <c r="I7384" s="26" t="n">
        <f aca="false">(H7384/10+IF(N7384=2025,Einstellungen!$B$23,Einstellungen!$C$23))*(1+Einstellungen!$B$10)</f>
        <v>28.662578</v>
      </c>
      <c r="J7384" s="25" t="n">
        <f aca="false">E7384*I7384/100</f>
        <v>0.120038876664</v>
      </c>
      <c r="K7384" s="25" t="n">
        <f aca="false">E7384*Einstellungen!$B$5/100</f>
        <v>0.121452</v>
      </c>
      <c r="L7384" s="23" t="str">
        <f aca="false">IF(I7384&lt;Einstellungen!$B$5,"ja","nein")</f>
        <v>ja</v>
      </c>
      <c r="M7384" s="23" t="s">
        <v>133</v>
      </c>
      <c r="N7384" s="23" t="n">
        <v>2025</v>
      </c>
      <c r="O7384" s="23" t="n">
        <v>23</v>
      </c>
    </row>
    <row r="7385" customFormat="false" ht="15" hidden="false" customHeight="false" outlineLevel="0" collapsed="false">
      <c r="A7385" s="22" t="n">
        <v>46000</v>
      </c>
      <c r="B7385" s="23" t="s">
        <v>102</v>
      </c>
      <c r="C7385" s="23" t="s">
        <v>98</v>
      </c>
      <c r="D7385" s="24" t="n">
        <v>869.6</v>
      </c>
      <c r="E7385" s="25" t="n">
        <f aca="false">MAX(D7385,0)/1000</f>
        <v>0.8696</v>
      </c>
      <c r="F7385" s="25" t="n">
        <f aca="false">MAX(-D7385,0)/1000</f>
        <v>0</v>
      </c>
      <c r="G7385" s="23" t="str">
        <f aca="false">IF(E7385&gt;0,"ja","nein")</f>
        <v>ja</v>
      </c>
      <c r="H7385" s="26" t="n">
        <v>73.697</v>
      </c>
      <c r="I7385" s="26" t="n">
        <f aca="false">(H7385/10+IF(N7385=2025,Einstellungen!$B$23,Einstellungen!$C$23))*(1+Einstellungen!$B$10)</f>
        <v>28.715533</v>
      </c>
      <c r="J7385" s="25" t="n">
        <f aca="false">E7385*I7385/100</f>
        <v>0.249710274968</v>
      </c>
      <c r="K7385" s="25" t="n">
        <f aca="false">E7385*Einstellungen!$B$5/100</f>
        <v>0.252184</v>
      </c>
      <c r="L7385" s="23" t="str">
        <f aca="false">IF(I7385&lt;Einstellungen!$B$5,"ja","nein")</f>
        <v>ja</v>
      </c>
      <c r="M7385" s="23" t="s">
        <v>133</v>
      </c>
      <c r="N7385" s="23" t="n">
        <v>2025</v>
      </c>
      <c r="O7385" s="23" t="n">
        <v>0</v>
      </c>
    </row>
    <row r="7386" customFormat="false" ht="15" hidden="false" customHeight="false" outlineLevel="0" collapsed="false">
      <c r="A7386" s="22" t="n">
        <v>46000</v>
      </c>
      <c r="B7386" s="23" t="s">
        <v>107</v>
      </c>
      <c r="C7386" s="23" t="s">
        <v>98</v>
      </c>
      <c r="D7386" s="24" t="n">
        <v>418.9</v>
      </c>
      <c r="E7386" s="25" t="n">
        <f aca="false">MAX(D7386,0)/1000</f>
        <v>0.4189</v>
      </c>
      <c r="F7386" s="25" t="n">
        <f aca="false">MAX(-D7386,0)/1000</f>
        <v>0</v>
      </c>
      <c r="G7386" s="23" t="str">
        <f aca="false">IF(E7386&gt;0,"ja","nein")</f>
        <v>ja</v>
      </c>
      <c r="H7386" s="26" t="n">
        <v>72.785</v>
      </c>
      <c r="I7386" s="26" t="n">
        <f aca="false">(H7386/10+IF(N7386=2025,Einstellungen!$B$23,Einstellungen!$C$23))*(1+Einstellungen!$B$10)</f>
        <v>28.607005</v>
      </c>
      <c r="J7386" s="25" t="n">
        <f aca="false">E7386*I7386/100</f>
        <v>0.119834743945</v>
      </c>
      <c r="K7386" s="25" t="n">
        <f aca="false">E7386*Einstellungen!$B$5/100</f>
        <v>0.121481</v>
      </c>
      <c r="L7386" s="23" t="str">
        <f aca="false">IF(I7386&lt;Einstellungen!$B$5,"ja","nein")</f>
        <v>ja</v>
      </c>
      <c r="M7386" s="23" t="s">
        <v>133</v>
      </c>
      <c r="N7386" s="23" t="n">
        <v>2025</v>
      </c>
      <c r="O7386" s="23" t="n">
        <v>1</v>
      </c>
    </row>
    <row r="7387" customFormat="false" ht="15" hidden="false" customHeight="false" outlineLevel="0" collapsed="false">
      <c r="A7387" s="22" t="n">
        <v>46000</v>
      </c>
      <c r="B7387" s="23" t="s">
        <v>108</v>
      </c>
      <c r="C7387" s="23" t="s">
        <v>98</v>
      </c>
      <c r="D7387" s="24" t="n">
        <v>379.8</v>
      </c>
      <c r="E7387" s="25" t="n">
        <f aca="false">MAX(D7387,0)/1000</f>
        <v>0.3798</v>
      </c>
      <c r="F7387" s="25" t="n">
        <f aca="false">MAX(-D7387,0)/1000</f>
        <v>0</v>
      </c>
      <c r="G7387" s="23" t="str">
        <f aca="false">IF(E7387&gt;0,"ja","nein")</f>
        <v>ja</v>
      </c>
      <c r="H7387" s="26" t="n">
        <v>73.713</v>
      </c>
      <c r="I7387" s="26" t="n">
        <f aca="false">(H7387/10+IF(N7387=2025,Einstellungen!$B$23,Einstellungen!$C$23))*(1+Einstellungen!$B$10)</f>
        <v>28.717437</v>
      </c>
      <c r="J7387" s="25" t="n">
        <f aca="false">E7387*I7387/100</f>
        <v>0.109068825726</v>
      </c>
      <c r="K7387" s="25" t="n">
        <f aca="false">E7387*Einstellungen!$B$5/100</f>
        <v>0.110142</v>
      </c>
      <c r="L7387" s="23" t="str">
        <f aca="false">IF(I7387&lt;Einstellungen!$B$5,"ja","nein")</f>
        <v>ja</v>
      </c>
      <c r="M7387" s="23" t="s">
        <v>133</v>
      </c>
      <c r="N7387" s="23" t="n">
        <v>2025</v>
      </c>
      <c r="O7387" s="23" t="n">
        <v>2</v>
      </c>
    </row>
    <row r="7388" customFormat="false" ht="15" hidden="false" customHeight="false" outlineLevel="0" collapsed="false">
      <c r="A7388" s="22" t="n">
        <v>46000</v>
      </c>
      <c r="B7388" s="23" t="s">
        <v>109</v>
      </c>
      <c r="C7388" s="23" t="s">
        <v>98</v>
      </c>
      <c r="D7388" s="24" t="n">
        <v>352.1</v>
      </c>
      <c r="E7388" s="25" t="n">
        <f aca="false">MAX(D7388,0)/1000</f>
        <v>0.3521</v>
      </c>
      <c r="F7388" s="25" t="n">
        <f aca="false">MAX(-D7388,0)/1000</f>
        <v>0</v>
      </c>
      <c r="G7388" s="23" t="str">
        <f aca="false">IF(E7388&gt;0,"ja","nein")</f>
        <v>ja</v>
      </c>
      <c r="H7388" s="26" t="n">
        <v>74.845</v>
      </c>
      <c r="I7388" s="26" t="n">
        <f aca="false">(H7388/10+IF(N7388=2025,Einstellungen!$B$23,Einstellungen!$C$23))*(1+Einstellungen!$B$10)</f>
        <v>28.852145</v>
      </c>
      <c r="J7388" s="25" t="n">
        <f aca="false">E7388*I7388/100</f>
        <v>0.101588402545</v>
      </c>
      <c r="K7388" s="25" t="n">
        <f aca="false">E7388*Einstellungen!$B$5/100</f>
        <v>0.102109</v>
      </c>
      <c r="L7388" s="23" t="str">
        <f aca="false">IF(I7388&lt;Einstellungen!$B$5,"ja","nein")</f>
        <v>ja</v>
      </c>
      <c r="M7388" s="23" t="s">
        <v>133</v>
      </c>
      <c r="N7388" s="23" t="n">
        <v>2025</v>
      </c>
      <c r="O7388" s="23" t="n">
        <v>3</v>
      </c>
    </row>
    <row r="7389" customFormat="false" ht="15" hidden="false" customHeight="false" outlineLevel="0" collapsed="false">
      <c r="A7389" s="22" t="n">
        <v>46000</v>
      </c>
      <c r="B7389" s="23" t="s">
        <v>110</v>
      </c>
      <c r="C7389" s="23" t="s">
        <v>98</v>
      </c>
      <c r="D7389" s="24" t="n">
        <v>304.6</v>
      </c>
      <c r="E7389" s="25" t="n">
        <f aca="false">MAX(D7389,0)/1000</f>
        <v>0.3046</v>
      </c>
      <c r="F7389" s="25" t="n">
        <f aca="false">MAX(-D7389,0)/1000</f>
        <v>0</v>
      </c>
      <c r="G7389" s="23" t="str">
        <f aca="false">IF(E7389&gt;0,"ja","nein")</f>
        <v>ja</v>
      </c>
      <c r="H7389" s="26" t="n">
        <v>73.72</v>
      </c>
      <c r="I7389" s="26" t="n">
        <f aca="false">(H7389/10+IF(N7389=2025,Einstellungen!$B$23,Einstellungen!$C$23))*(1+Einstellungen!$B$10)</f>
        <v>28.71827</v>
      </c>
      <c r="J7389" s="25" t="n">
        <f aca="false">E7389*I7389/100</f>
        <v>0.08747585042</v>
      </c>
      <c r="K7389" s="25" t="n">
        <f aca="false">E7389*Einstellungen!$B$5/100</f>
        <v>0.088334</v>
      </c>
      <c r="L7389" s="23" t="str">
        <f aca="false">IF(I7389&lt;Einstellungen!$B$5,"ja","nein")</f>
        <v>ja</v>
      </c>
      <c r="M7389" s="23" t="s">
        <v>133</v>
      </c>
      <c r="N7389" s="23" t="n">
        <v>2025</v>
      </c>
      <c r="O7389" s="23" t="n">
        <v>4</v>
      </c>
    </row>
    <row r="7390" customFormat="false" ht="15" hidden="false" customHeight="false" outlineLevel="0" collapsed="false">
      <c r="A7390" s="22" t="n">
        <v>46000</v>
      </c>
      <c r="B7390" s="23" t="s">
        <v>111</v>
      </c>
      <c r="C7390" s="23" t="s">
        <v>98</v>
      </c>
      <c r="D7390" s="24" t="n">
        <v>322.2</v>
      </c>
      <c r="E7390" s="25" t="n">
        <f aca="false">MAX(D7390,0)/1000</f>
        <v>0.3222</v>
      </c>
      <c r="F7390" s="25" t="n">
        <f aca="false">MAX(-D7390,0)/1000</f>
        <v>0</v>
      </c>
      <c r="G7390" s="23" t="str">
        <f aca="false">IF(E7390&gt;0,"ja","nein")</f>
        <v>ja</v>
      </c>
      <c r="H7390" s="26" t="n">
        <v>80.205</v>
      </c>
      <c r="I7390" s="26" t="n">
        <f aca="false">(H7390/10+IF(N7390=2025,Einstellungen!$B$23,Einstellungen!$C$23))*(1+Einstellungen!$B$10)</f>
        <v>29.489985</v>
      </c>
      <c r="J7390" s="25" t="n">
        <f aca="false">E7390*I7390/100</f>
        <v>0.09501673167</v>
      </c>
      <c r="K7390" s="25" t="n">
        <f aca="false">E7390*Einstellungen!$B$5/100</f>
        <v>0.093438</v>
      </c>
      <c r="L7390" s="23" t="str">
        <f aca="false">IF(I7390&lt;Einstellungen!$B$5,"ja","nein")</f>
        <v>nein</v>
      </c>
      <c r="M7390" s="23" t="s">
        <v>133</v>
      </c>
      <c r="N7390" s="23" t="n">
        <v>2025</v>
      </c>
      <c r="O7390" s="23" t="n">
        <v>5</v>
      </c>
    </row>
    <row r="7391" customFormat="false" ht="15" hidden="false" customHeight="false" outlineLevel="0" collapsed="false">
      <c r="A7391" s="22" t="n">
        <v>46000</v>
      </c>
      <c r="B7391" s="23" t="s">
        <v>112</v>
      </c>
      <c r="C7391" s="23" t="s">
        <v>98</v>
      </c>
      <c r="D7391" s="24" t="n">
        <v>365.8</v>
      </c>
      <c r="E7391" s="25" t="n">
        <f aca="false">MAX(D7391,0)/1000</f>
        <v>0.3658</v>
      </c>
      <c r="F7391" s="25" t="n">
        <f aca="false">MAX(-D7391,0)/1000</f>
        <v>0</v>
      </c>
      <c r="G7391" s="23" t="str">
        <f aca="false">IF(E7391&gt;0,"ja","nein")</f>
        <v>ja</v>
      </c>
      <c r="H7391" s="26" t="n">
        <v>98.847</v>
      </c>
      <c r="I7391" s="26" t="n">
        <f aca="false">(H7391/10+IF(N7391=2025,Einstellungen!$B$23,Einstellungen!$C$23))*(1+Einstellungen!$B$10)</f>
        <v>31.708383</v>
      </c>
      <c r="J7391" s="25" t="n">
        <f aca="false">E7391*I7391/100</f>
        <v>0.115989265014</v>
      </c>
      <c r="K7391" s="25" t="n">
        <f aca="false">E7391*Einstellungen!$B$5/100</f>
        <v>0.106082</v>
      </c>
      <c r="L7391" s="23" t="str">
        <f aca="false">IF(I7391&lt;Einstellungen!$B$5,"ja","nein")</f>
        <v>nein</v>
      </c>
      <c r="M7391" s="23" t="s">
        <v>133</v>
      </c>
      <c r="N7391" s="23" t="n">
        <v>2025</v>
      </c>
      <c r="O7391" s="23" t="n">
        <v>6</v>
      </c>
    </row>
    <row r="7392" customFormat="false" ht="15" hidden="false" customHeight="false" outlineLevel="0" collapsed="false">
      <c r="A7392" s="22" t="n">
        <v>46000</v>
      </c>
      <c r="B7392" s="23" t="s">
        <v>113</v>
      </c>
      <c r="C7392" s="23" t="s">
        <v>98</v>
      </c>
      <c r="D7392" s="24" t="n">
        <v>406.6</v>
      </c>
      <c r="E7392" s="25" t="n">
        <f aca="false">MAX(D7392,0)/1000</f>
        <v>0.4066</v>
      </c>
      <c r="F7392" s="25" t="n">
        <f aca="false">MAX(-D7392,0)/1000</f>
        <v>0</v>
      </c>
      <c r="G7392" s="23" t="str">
        <f aca="false">IF(E7392&gt;0,"ja","nein")</f>
        <v>ja</v>
      </c>
      <c r="H7392" s="26" t="n">
        <v>105.79</v>
      </c>
      <c r="I7392" s="26" t="n">
        <f aca="false">(H7392/10+IF(N7392=2025,Einstellungen!$B$23,Einstellungen!$C$23))*(1+Einstellungen!$B$10)</f>
        <v>32.5346</v>
      </c>
      <c r="J7392" s="25" t="n">
        <f aca="false">E7392*I7392/100</f>
        <v>0.1322856836</v>
      </c>
      <c r="K7392" s="25" t="n">
        <f aca="false">E7392*Einstellungen!$B$5/100</f>
        <v>0.117914</v>
      </c>
      <c r="L7392" s="23" t="str">
        <f aca="false">IF(I7392&lt;Einstellungen!$B$5,"ja","nein")</f>
        <v>nein</v>
      </c>
      <c r="M7392" s="23" t="s">
        <v>133</v>
      </c>
      <c r="N7392" s="23" t="n">
        <v>2025</v>
      </c>
      <c r="O7392" s="23" t="n">
        <v>7</v>
      </c>
    </row>
    <row r="7393" customFormat="false" ht="15" hidden="false" customHeight="false" outlineLevel="0" collapsed="false">
      <c r="A7393" s="22" t="n">
        <v>46000</v>
      </c>
      <c r="B7393" s="23" t="s">
        <v>114</v>
      </c>
      <c r="C7393" s="23" t="s">
        <v>98</v>
      </c>
      <c r="D7393" s="24" t="n">
        <v>334.4</v>
      </c>
      <c r="E7393" s="25" t="n">
        <f aca="false">MAX(D7393,0)/1000</f>
        <v>0.3344</v>
      </c>
      <c r="F7393" s="25" t="n">
        <f aca="false">MAX(-D7393,0)/1000</f>
        <v>0</v>
      </c>
      <c r="G7393" s="23" t="str">
        <f aca="false">IF(E7393&gt;0,"ja","nein")</f>
        <v>ja</v>
      </c>
      <c r="H7393" s="26" t="n">
        <v>129.75</v>
      </c>
      <c r="I7393" s="26" t="n">
        <f aca="false">(H7393/10+IF(N7393=2025,Einstellungen!$B$23,Einstellungen!$C$23))*(1+Einstellungen!$B$10)</f>
        <v>35.38584</v>
      </c>
      <c r="J7393" s="25" t="n">
        <f aca="false">E7393*I7393/100</f>
        <v>0.11833024896</v>
      </c>
      <c r="K7393" s="25" t="n">
        <f aca="false">E7393*Einstellungen!$B$5/100</f>
        <v>0.096976</v>
      </c>
      <c r="L7393" s="23" t="str">
        <f aca="false">IF(I7393&lt;Einstellungen!$B$5,"ja","nein")</f>
        <v>nein</v>
      </c>
      <c r="M7393" s="23" t="s">
        <v>133</v>
      </c>
      <c r="N7393" s="23" t="n">
        <v>2025</v>
      </c>
      <c r="O7393" s="23" t="n">
        <v>8</v>
      </c>
    </row>
    <row r="7394" customFormat="false" ht="15" hidden="false" customHeight="false" outlineLevel="0" collapsed="false">
      <c r="A7394" s="22" t="n">
        <v>46000</v>
      </c>
      <c r="B7394" s="23" t="s">
        <v>115</v>
      </c>
      <c r="C7394" s="23" t="s">
        <v>98</v>
      </c>
      <c r="D7394" s="24" t="n">
        <v>-561.3</v>
      </c>
      <c r="E7394" s="25" t="n">
        <f aca="false">MAX(D7394,0)/1000</f>
        <v>0</v>
      </c>
      <c r="F7394" s="25" t="n">
        <f aca="false">MAX(-D7394,0)/1000</f>
        <v>0.5613</v>
      </c>
      <c r="G7394" s="23" t="str">
        <f aca="false">IF(E7394&gt;0,"ja","nein")</f>
        <v>nein</v>
      </c>
      <c r="H7394" s="26" t="n">
        <v>111.335</v>
      </c>
      <c r="I7394" s="26" t="n">
        <f aca="false">(H7394/10+IF(N7394=2025,Einstellungen!$B$23,Einstellungen!$C$23))*(1+Einstellungen!$B$10)</f>
        <v>33.194455</v>
      </c>
      <c r="J7394" s="25" t="n">
        <f aca="false">E7394*I7394/100</f>
        <v>0</v>
      </c>
      <c r="K7394" s="25" t="n">
        <f aca="false">E7394*Einstellungen!$B$5/100</f>
        <v>0</v>
      </c>
      <c r="L7394" s="23" t="str">
        <f aca="false">IF(I7394&lt;Einstellungen!$B$5,"ja","nein")</f>
        <v>nein</v>
      </c>
      <c r="M7394" s="23" t="s">
        <v>133</v>
      </c>
      <c r="N7394" s="23" t="n">
        <v>2025</v>
      </c>
      <c r="O7394" s="23" t="n">
        <v>9</v>
      </c>
    </row>
    <row r="7395" customFormat="false" ht="15" hidden="false" customHeight="false" outlineLevel="0" collapsed="false">
      <c r="A7395" s="22" t="n">
        <v>46000</v>
      </c>
      <c r="B7395" s="23" t="s">
        <v>116</v>
      </c>
      <c r="C7395" s="23" t="s">
        <v>98</v>
      </c>
      <c r="D7395" s="24" t="n">
        <v>-1714.3</v>
      </c>
      <c r="E7395" s="25" t="n">
        <f aca="false">MAX(D7395,0)/1000</f>
        <v>0</v>
      </c>
      <c r="F7395" s="25" t="n">
        <f aca="false">MAX(-D7395,0)/1000</f>
        <v>1.7143</v>
      </c>
      <c r="G7395" s="23" t="str">
        <f aca="false">IF(E7395&gt;0,"ja","nein")</f>
        <v>nein</v>
      </c>
      <c r="H7395" s="26" t="n">
        <v>103.06</v>
      </c>
      <c r="I7395" s="26" t="n">
        <f aca="false">(H7395/10+IF(N7395=2025,Einstellungen!$B$23,Einstellungen!$C$23))*(1+Einstellungen!$B$10)</f>
        <v>32.20973</v>
      </c>
      <c r="J7395" s="25" t="n">
        <f aca="false">E7395*I7395/100</f>
        <v>0</v>
      </c>
      <c r="K7395" s="25" t="n">
        <f aca="false">E7395*Einstellungen!$B$5/100</f>
        <v>0</v>
      </c>
      <c r="L7395" s="23" t="str">
        <f aca="false">IF(I7395&lt;Einstellungen!$B$5,"ja","nein")</f>
        <v>nein</v>
      </c>
      <c r="M7395" s="23" t="s">
        <v>133</v>
      </c>
      <c r="N7395" s="23" t="n">
        <v>2025</v>
      </c>
      <c r="O7395" s="23" t="n">
        <v>10</v>
      </c>
    </row>
    <row r="7396" customFormat="false" ht="15" hidden="false" customHeight="false" outlineLevel="0" collapsed="false">
      <c r="A7396" s="22" t="n">
        <v>46000</v>
      </c>
      <c r="B7396" s="23" t="s">
        <v>117</v>
      </c>
      <c r="C7396" s="23" t="s">
        <v>98</v>
      </c>
      <c r="D7396" s="24" t="n">
        <v>-580.2</v>
      </c>
      <c r="E7396" s="25" t="n">
        <f aca="false">MAX(D7396,0)/1000</f>
        <v>0</v>
      </c>
      <c r="F7396" s="25" t="n">
        <f aca="false">MAX(-D7396,0)/1000</f>
        <v>0.5802</v>
      </c>
      <c r="G7396" s="23" t="str">
        <f aca="false">IF(E7396&gt;0,"ja","nein")</f>
        <v>nein</v>
      </c>
      <c r="H7396" s="26" t="n">
        <v>103.34</v>
      </c>
      <c r="I7396" s="26" t="n">
        <f aca="false">(H7396/10+IF(N7396=2025,Einstellungen!$B$23,Einstellungen!$C$23))*(1+Einstellungen!$B$10)</f>
        <v>32.24305</v>
      </c>
      <c r="J7396" s="25" t="n">
        <f aca="false">E7396*I7396/100</f>
        <v>0</v>
      </c>
      <c r="K7396" s="25" t="n">
        <f aca="false">E7396*Einstellungen!$B$5/100</f>
        <v>0</v>
      </c>
      <c r="L7396" s="23" t="str">
        <f aca="false">IF(I7396&lt;Einstellungen!$B$5,"ja","nein")</f>
        <v>nein</v>
      </c>
      <c r="M7396" s="23" t="s">
        <v>133</v>
      </c>
      <c r="N7396" s="23" t="n">
        <v>2025</v>
      </c>
      <c r="O7396" s="23" t="n">
        <v>11</v>
      </c>
    </row>
    <row r="7397" customFormat="false" ht="15" hidden="false" customHeight="false" outlineLevel="0" collapsed="false">
      <c r="A7397" s="22" t="n">
        <v>46000</v>
      </c>
      <c r="B7397" s="23" t="s">
        <v>118</v>
      </c>
      <c r="C7397" s="23" t="s">
        <v>98</v>
      </c>
      <c r="D7397" s="24" t="n">
        <v>-920.2</v>
      </c>
      <c r="E7397" s="25" t="n">
        <f aca="false">MAX(D7397,0)/1000</f>
        <v>0</v>
      </c>
      <c r="F7397" s="25" t="n">
        <f aca="false">MAX(-D7397,0)/1000</f>
        <v>0.9202</v>
      </c>
      <c r="G7397" s="23" t="str">
        <f aca="false">IF(E7397&gt;0,"ja","nein")</f>
        <v>nein</v>
      </c>
      <c r="H7397" s="26" t="n">
        <v>97.83</v>
      </c>
      <c r="I7397" s="26" t="n">
        <f aca="false">(H7397/10+IF(N7397=2025,Einstellungen!$B$23,Einstellungen!$C$23))*(1+Einstellungen!$B$10)</f>
        <v>31.58736</v>
      </c>
      <c r="J7397" s="25" t="n">
        <f aca="false">E7397*I7397/100</f>
        <v>0</v>
      </c>
      <c r="K7397" s="25" t="n">
        <f aca="false">E7397*Einstellungen!$B$5/100</f>
        <v>0</v>
      </c>
      <c r="L7397" s="23" t="str">
        <f aca="false">IF(I7397&lt;Einstellungen!$B$5,"ja","nein")</f>
        <v>nein</v>
      </c>
      <c r="M7397" s="23" t="s">
        <v>133</v>
      </c>
      <c r="N7397" s="23" t="n">
        <v>2025</v>
      </c>
      <c r="O7397" s="23" t="n">
        <v>12</v>
      </c>
    </row>
    <row r="7398" customFormat="false" ht="15" hidden="false" customHeight="false" outlineLevel="0" collapsed="false">
      <c r="A7398" s="22" t="n">
        <v>46000</v>
      </c>
      <c r="B7398" s="23" t="s">
        <v>119</v>
      </c>
      <c r="C7398" s="23" t="s">
        <v>98</v>
      </c>
      <c r="D7398" s="24" t="n">
        <v>-827.7</v>
      </c>
      <c r="E7398" s="25" t="n">
        <f aca="false">MAX(D7398,0)/1000</f>
        <v>0</v>
      </c>
      <c r="F7398" s="25" t="n">
        <f aca="false">MAX(-D7398,0)/1000</f>
        <v>0.8277</v>
      </c>
      <c r="G7398" s="23" t="str">
        <f aca="false">IF(E7398&gt;0,"ja","nein")</f>
        <v>nein</v>
      </c>
      <c r="H7398" s="26" t="n">
        <v>101.1</v>
      </c>
      <c r="I7398" s="26" t="n">
        <f aca="false">(H7398/10+IF(N7398=2025,Einstellungen!$B$23,Einstellungen!$C$23))*(1+Einstellungen!$B$10)</f>
        <v>31.97649</v>
      </c>
      <c r="J7398" s="25" t="n">
        <f aca="false">E7398*I7398/100</f>
        <v>0</v>
      </c>
      <c r="K7398" s="25" t="n">
        <f aca="false">E7398*Einstellungen!$B$5/100</f>
        <v>0</v>
      </c>
      <c r="L7398" s="23" t="str">
        <f aca="false">IF(I7398&lt;Einstellungen!$B$5,"ja","nein")</f>
        <v>nein</v>
      </c>
      <c r="M7398" s="23" t="s">
        <v>133</v>
      </c>
      <c r="N7398" s="23" t="n">
        <v>2025</v>
      </c>
      <c r="O7398" s="23" t="n">
        <v>13</v>
      </c>
    </row>
    <row r="7399" customFormat="false" ht="15" hidden="false" customHeight="false" outlineLevel="0" collapsed="false">
      <c r="A7399" s="22" t="n">
        <v>46000</v>
      </c>
      <c r="B7399" s="23" t="s">
        <v>120</v>
      </c>
      <c r="C7399" s="23" t="s">
        <v>98</v>
      </c>
      <c r="D7399" s="24" t="n">
        <v>-234.6</v>
      </c>
      <c r="E7399" s="25" t="n">
        <f aca="false">MAX(D7399,0)/1000</f>
        <v>0</v>
      </c>
      <c r="F7399" s="25" t="n">
        <f aca="false">MAX(-D7399,0)/1000</f>
        <v>0.2346</v>
      </c>
      <c r="G7399" s="23" t="str">
        <f aca="false">IF(E7399&gt;0,"ja","nein")</f>
        <v>nein</v>
      </c>
      <c r="H7399" s="26" t="n">
        <v>100.22</v>
      </c>
      <c r="I7399" s="26" t="n">
        <f aca="false">(H7399/10+IF(N7399=2025,Einstellungen!$B$23,Einstellungen!$C$23))*(1+Einstellungen!$B$10)</f>
        <v>31.87177</v>
      </c>
      <c r="J7399" s="25" t="n">
        <f aca="false">E7399*I7399/100</f>
        <v>0</v>
      </c>
      <c r="K7399" s="25" t="n">
        <f aca="false">E7399*Einstellungen!$B$5/100</f>
        <v>0</v>
      </c>
      <c r="L7399" s="23" t="str">
        <f aca="false">IF(I7399&lt;Einstellungen!$B$5,"ja","nein")</f>
        <v>nein</v>
      </c>
      <c r="M7399" s="23" t="s">
        <v>133</v>
      </c>
      <c r="N7399" s="23" t="n">
        <v>2025</v>
      </c>
      <c r="O7399" s="23" t="n">
        <v>14</v>
      </c>
    </row>
    <row r="7400" customFormat="false" ht="15" hidden="false" customHeight="false" outlineLevel="0" collapsed="false">
      <c r="A7400" s="22" t="n">
        <v>46000</v>
      </c>
      <c r="B7400" s="23" t="s">
        <v>104</v>
      </c>
      <c r="C7400" s="23" t="s">
        <v>98</v>
      </c>
      <c r="D7400" s="24" t="n">
        <v>41.2</v>
      </c>
      <c r="E7400" s="25" t="n">
        <f aca="false">MAX(D7400,0)/1000</f>
        <v>0.0412</v>
      </c>
      <c r="F7400" s="25" t="n">
        <f aca="false">MAX(-D7400,0)/1000</f>
        <v>0</v>
      </c>
      <c r="G7400" s="23" t="str">
        <f aca="false">IF(E7400&gt;0,"ja","nein")</f>
        <v>ja</v>
      </c>
      <c r="H7400" s="26" t="n">
        <v>110.885</v>
      </c>
      <c r="I7400" s="26" t="n">
        <f aca="false">(H7400/10+IF(N7400=2025,Einstellungen!$B$23,Einstellungen!$C$23))*(1+Einstellungen!$B$10)</f>
        <v>33.140905</v>
      </c>
      <c r="J7400" s="25" t="n">
        <f aca="false">E7400*I7400/100</f>
        <v>0.01365405286</v>
      </c>
      <c r="K7400" s="25" t="n">
        <f aca="false">E7400*Einstellungen!$B$5/100</f>
        <v>0.011948</v>
      </c>
      <c r="L7400" s="23" t="str">
        <f aca="false">IF(I7400&lt;Einstellungen!$B$5,"ja","nein")</f>
        <v>nein</v>
      </c>
      <c r="M7400" s="23" t="s">
        <v>133</v>
      </c>
      <c r="N7400" s="23" t="n">
        <v>2025</v>
      </c>
      <c r="O7400" s="23" t="n">
        <v>15</v>
      </c>
    </row>
    <row r="7401" customFormat="false" ht="15" hidden="false" customHeight="false" outlineLevel="0" collapsed="false">
      <c r="A7401" s="22" t="n">
        <v>46000</v>
      </c>
      <c r="B7401" s="23" t="s">
        <v>105</v>
      </c>
      <c r="C7401" s="23" t="s">
        <v>98</v>
      </c>
      <c r="D7401" s="24" t="n">
        <v>1.3</v>
      </c>
      <c r="E7401" s="25" t="n">
        <f aca="false">MAX(D7401,0)/1000</f>
        <v>0.0013</v>
      </c>
      <c r="F7401" s="25" t="n">
        <f aca="false">MAX(-D7401,0)/1000</f>
        <v>0</v>
      </c>
      <c r="G7401" s="23" t="str">
        <f aca="false">IF(E7401&gt;0,"ja","nein")</f>
        <v>ja</v>
      </c>
      <c r="H7401" s="26" t="n">
        <v>108.3</v>
      </c>
      <c r="I7401" s="26" t="n">
        <f aca="false">(H7401/10+IF(N7401=2025,Einstellungen!$B$23,Einstellungen!$C$23))*(1+Einstellungen!$B$10)</f>
        <v>32.83329</v>
      </c>
      <c r="J7401" s="25" t="n">
        <f aca="false">E7401*I7401/100</f>
        <v>0.00042683277</v>
      </c>
      <c r="K7401" s="25" t="n">
        <f aca="false">E7401*Einstellungen!$B$5/100</f>
        <v>0.000377</v>
      </c>
      <c r="L7401" s="23" t="str">
        <f aca="false">IF(I7401&lt;Einstellungen!$B$5,"ja","nein")</f>
        <v>nein</v>
      </c>
      <c r="M7401" s="23" t="s">
        <v>133</v>
      </c>
      <c r="N7401" s="23" t="n">
        <v>2025</v>
      </c>
      <c r="O7401" s="23" t="n">
        <v>16</v>
      </c>
    </row>
    <row r="7402" customFormat="false" ht="15" hidden="false" customHeight="false" outlineLevel="0" collapsed="false">
      <c r="A7402" s="22" t="n">
        <v>46000</v>
      </c>
      <c r="B7402" s="23" t="s">
        <v>97</v>
      </c>
      <c r="C7402" s="23" t="s">
        <v>98</v>
      </c>
      <c r="D7402" s="24" t="n">
        <v>-0.7</v>
      </c>
      <c r="E7402" s="25" t="n">
        <f aca="false">MAX(D7402,0)/1000</f>
        <v>0</v>
      </c>
      <c r="F7402" s="25" t="n">
        <f aca="false">MAX(-D7402,0)/1000</f>
        <v>0.0007</v>
      </c>
      <c r="G7402" s="23" t="str">
        <f aca="false">IF(E7402&gt;0,"ja","nein")</f>
        <v>nein</v>
      </c>
      <c r="H7402" s="26" t="n">
        <v>104.567</v>
      </c>
      <c r="I7402" s="26" t="n">
        <f aca="false">(H7402/10+IF(N7402=2025,Einstellungen!$B$23,Einstellungen!$C$23))*(1+Einstellungen!$B$10)</f>
        <v>32.389063</v>
      </c>
      <c r="J7402" s="25" t="n">
        <f aca="false">E7402*I7402/100</f>
        <v>0</v>
      </c>
      <c r="K7402" s="25" t="n">
        <f aca="false">E7402*Einstellungen!$B$5/100</f>
        <v>0</v>
      </c>
      <c r="L7402" s="23" t="str">
        <f aca="false">IF(I7402&lt;Einstellungen!$B$5,"ja","nein")</f>
        <v>nein</v>
      </c>
      <c r="M7402" s="23" t="s">
        <v>133</v>
      </c>
      <c r="N7402" s="23" t="n">
        <v>2025</v>
      </c>
      <c r="O7402" s="23" t="n">
        <v>17</v>
      </c>
    </row>
    <row r="7403" customFormat="false" ht="15" hidden="false" customHeight="false" outlineLevel="0" collapsed="false">
      <c r="A7403" s="22" t="n">
        <v>46000</v>
      </c>
      <c r="B7403" s="23" t="s">
        <v>99</v>
      </c>
      <c r="C7403" s="23" t="s">
        <v>98</v>
      </c>
      <c r="D7403" s="24" t="n">
        <v>-3.5</v>
      </c>
      <c r="E7403" s="25" t="n">
        <f aca="false">MAX(D7403,0)/1000</f>
        <v>0</v>
      </c>
      <c r="F7403" s="25" t="n">
        <f aca="false">MAX(-D7403,0)/1000</f>
        <v>0.0035</v>
      </c>
      <c r="G7403" s="23" t="str">
        <f aca="false">IF(E7403&gt;0,"ja","nein")</f>
        <v>nein</v>
      </c>
      <c r="H7403" s="26" t="n">
        <v>96.91</v>
      </c>
      <c r="I7403" s="26" t="n">
        <f aca="false">(H7403/10+IF(N7403=2025,Einstellungen!$B$23,Einstellungen!$C$23))*(1+Einstellungen!$B$10)</f>
        <v>31.47788</v>
      </c>
      <c r="J7403" s="25" t="n">
        <f aca="false">E7403*I7403/100</f>
        <v>0</v>
      </c>
      <c r="K7403" s="25" t="n">
        <f aca="false">E7403*Einstellungen!$B$5/100</f>
        <v>0</v>
      </c>
      <c r="L7403" s="23" t="str">
        <f aca="false">IF(I7403&lt;Einstellungen!$B$5,"ja","nein")</f>
        <v>nein</v>
      </c>
      <c r="M7403" s="23" t="s">
        <v>133</v>
      </c>
      <c r="N7403" s="23" t="n">
        <v>2025</v>
      </c>
      <c r="O7403" s="23" t="n">
        <v>18</v>
      </c>
    </row>
    <row r="7404" customFormat="false" ht="15" hidden="false" customHeight="false" outlineLevel="0" collapsed="false">
      <c r="A7404" s="22" t="n">
        <v>46000</v>
      </c>
      <c r="B7404" s="23" t="s">
        <v>100</v>
      </c>
      <c r="C7404" s="23" t="s">
        <v>98</v>
      </c>
      <c r="D7404" s="24" t="n">
        <v>-2.6</v>
      </c>
      <c r="E7404" s="25" t="n">
        <f aca="false">MAX(D7404,0)/1000</f>
        <v>0</v>
      </c>
      <c r="F7404" s="25" t="n">
        <f aca="false">MAX(-D7404,0)/1000</f>
        <v>0.0026</v>
      </c>
      <c r="G7404" s="23" t="str">
        <f aca="false">IF(E7404&gt;0,"ja","nein")</f>
        <v>nein</v>
      </c>
      <c r="H7404" s="26" t="n">
        <v>85.103</v>
      </c>
      <c r="I7404" s="26" t="n">
        <f aca="false">(H7404/10+IF(N7404=2025,Einstellungen!$B$23,Einstellungen!$C$23))*(1+Einstellungen!$B$10)</f>
        <v>30.072847</v>
      </c>
      <c r="J7404" s="25" t="n">
        <f aca="false">E7404*I7404/100</f>
        <v>0</v>
      </c>
      <c r="K7404" s="25" t="n">
        <f aca="false">E7404*Einstellungen!$B$5/100</f>
        <v>0</v>
      </c>
      <c r="L7404" s="23" t="str">
        <f aca="false">IF(I7404&lt;Einstellungen!$B$5,"ja","nein")</f>
        <v>nein</v>
      </c>
      <c r="M7404" s="23" t="s">
        <v>133</v>
      </c>
      <c r="N7404" s="23" t="n">
        <v>2025</v>
      </c>
      <c r="O7404" s="23" t="n">
        <v>19</v>
      </c>
    </row>
    <row r="7405" customFormat="false" ht="15" hidden="false" customHeight="false" outlineLevel="0" collapsed="false">
      <c r="A7405" s="22" t="n">
        <v>46000</v>
      </c>
      <c r="B7405" s="23" t="s">
        <v>92</v>
      </c>
      <c r="C7405" s="23" t="s">
        <v>98</v>
      </c>
      <c r="D7405" s="24" t="n">
        <v>304.2</v>
      </c>
      <c r="E7405" s="25" t="n">
        <f aca="false">MAX(D7405,0)/1000</f>
        <v>0.3042</v>
      </c>
      <c r="F7405" s="25" t="n">
        <f aca="false">MAX(-D7405,0)/1000</f>
        <v>0</v>
      </c>
      <c r="G7405" s="23" t="str">
        <f aca="false">IF(E7405&gt;0,"ja","nein")</f>
        <v>ja</v>
      </c>
      <c r="H7405" s="26" t="n">
        <v>83.67</v>
      </c>
      <c r="I7405" s="26" t="n">
        <f aca="false">(H7405/10+IF(N7405=2025,Einstellungen!$B$23,Einstellungen!$C$23))*(1+Einstellungen!$B$10)</f>
        <v>29.90232</v>
      </c>
      <c r="J7405" s="25" t="n">
        <f aca="false">E7405*I7405/100</f>
        <v>0.09096285744</v>
      </c>
      <c r="K7405" s="25" t="n">
        <f aca="false">E7405*Einstellungen!$B$5/100</f>
        <v>0.088218</v>
      </c>
      <c r="L7405" s="23" t="str">
        <f aca="false">IF(I7405&lt;Einstellungen!$B$5,"ja","nein")</f>
        <v>nein</v>
      </c>
      <c r="M7405" s="23" t="s">
        <v>133</v>
      </c>
      <c r="N7405" s="23" t="n">
        <v>2025</v>
      </c>
      <c r="O7405" s="23" t="n">
        <v>20</v>
      </c>
    </row>
    <row r="7406" customFormat="false" ht="15" hidden="false" customHeight="false" outlineLevel="0" collapsed="false">
      <c r="A7406" s="22" t="n">
        <v>46000</v>
      </c>
      <c r="B7406" s="23" t="s">
        <v>95</v>
      </c>
      <c r="C7406" s="23" t="s">
        <v>98</v>
      </c>
      <c r="D7406" s="24" t="n">
        <v>22.7</v>
      </c>
      <c r="E7406" s="25" t="n">
        <f aca="false">MAX(D7406,0)/1000</f>
        <v>0.0227</v>
      </c>
      <c r="F7406" s="25" t="n">
        <f aca="false">MAX(-D7406,0)/1000</f>
        <v>0</v>
      </c>
      <c r="G7406" s="23" t="str">
        <f aca="false">IF(E7406&gt;0,"ja","nein")</f>
        <v>ja</v>
      </c>
      <c r="H7406" s="26" t="n">
        <v>79.355</v>
      </c>
      <c r="I7406" s="26" t="n">
        <f aca="false">(H7406/10+IF(N7406=2025,Einstellungen!$B$23,Einstellungen!$C$23))*(1+Einstellungen!$B$10)</f>
        <v>29.388835</v>
      </c>
      <c r="J7406" s="25" t="n">
        <f aca="false">E7406*I7406/100</f>
        <v>0.006671265545</v>
      </c>
      <c r="K7406" s="25" t="n">
        <f aca="false">E7406*Einstellungen!$B$5/100</f>
        <v>0.006583</v>
      </c>
      <c r="L7406" s="23" t="str">
        <f aca="false">IF(I7406&lt;Einstellungen!$B$5,"ja","nein")</f>
        <v>nein</v>
      </c>
      <c r="M7406" s="23" t="s">
        <v>133</v>
      </c>
      <c r="N7406" s="23" t="n">
        <v>2025</v>
      </c>
      <c r="O7406" s="23" t="n">
        <v>21</v>
      </c>
    </row>
    <row r="7407" customFormat="false" ht="15" hidden="false" customHeight="false" outlineLevel="0" collapsed="false">
      <c r="A7407" s="22" t="n">
        <v>46000</v>
      </c>
      <c r="B7407" s="23" t="s">
        <v>96</v>
      </c>
      <c r="C7407" s="23" t="s">
        <v>98</v>
      </c>
      <c r="D7407" s="24" t="n">
        <v>-5.4</v>
      </c>
      <c r="E7407" s="25" t="n">
        <f aca="false">MAX(D7407,0)/1000</f>
        <v>0</v>
      </c>
      <c r="F7407" s="25" t="n">
        <f aca="false">MAX(-D7407,0)/1000</f>
        <v>0.0054</v>
      </c>
      <c r="G7407" s="23" t="str">
        <f aca="false">IF(E7407&gt;0,"ja","nein")</f>
        <v>nein</v>
      </c>
      <c r="H7407" s="26" t="n">
        <v>73.332</v>
      </c>
      <c r="I7407" s="26" t="n">
        <f aca="false">(H7407/10+IF(N7407=2025,Einstellungen!$B$23,Einstellungen!$C$23))*(1+Einstellungen!$B$10)</f>
        <v>28.672098</v>
      </c>
      <c r="J7407" s="25" t="n">
        <f aca="false">E7407*I7407/100</f>
        <v>0</v>
      </c>
      <c r="K7407" s="25" t="n">
        <f aca="false">E7407*Einstellungen!$B$5/100</f>
        <v>0</v>
      </c>
      <c r="L7407" s="23" t="str">
        <f aca="false">IF(I7407&lt;Einstellungen!$B$5,"ja","nein")</f>
        <v>ja</v>
      </c>
      <c r="M7407" s="23" t="s">
        <v>133</v>
      </c>
      <c r="N7407" s="23" t="n">
        <v>2025</v>
      </c>
      <c r="O7407" s="23" t="n">
        <v>22</v>
      </c>
    </row>
    <row r="7408" customFormat="false" ht="15" hidden="false" customHeight="false" outlineLevel="0" collapsed="false">
      <c r="A7408" s="22" t="n">
        <v>46000</v>
      </c>
      <c r="B7408" s="23" t="s">
        <v>101</v>
      </c>
      <c r="C7408" s="23" t="s">
        <v>98</v>
      </c>
      <c r="D7408" s="24" t="n">
        <v>355.8</v>
      </c>
      <c r="E7408" s="25" t="n">
        <f aca="false">MAX(D7408,0)/1000</f>
        <v>0.3558</v>
      </c>
      <c r="F7408" s="25" t="n">
        <f aca="false">MAX(-D7408,0)/1000</f>
        <v>0</v>
      </c>
      <c r="G7408" s="23" t="str">
        <f aca="false">IF(E7408&gt;0,"ja","nein")</f>
        <v>ja</v>
      </c>
      <c r="H7408" s="26" t="n">
        <v>55.42</v>
      </c>
      <c r="I7408" s="26" t="n">
        <f aca="false">(H7408/10+IF(N7408=2025,Einstellungen!$B$23,Einstellungen!$C$23))*(1+Einstellungen!$B$10)</f>
        <v>26.54057</v>
      </c>
      <c r="J7408" s="25" t="n">
        <f aca="false">E7408*I7408/100</f>
        <v>0.09443134806</v>
      </c>
      <c r="K7408" s="25" t="n">
        <f aca="false">E7408*Einstellungen!$B$5/100</f>
        <v>0.103182</v>
      </c>
      <c r="L7408" s="23" t="str">
        <f aca="false">IF(I7408&lt;Einstellungen!$B$5,"ja","nein")</f>
        <v>ja</v>
      </c>
      <c r="M7408" s="23" t="s">
        <v>133</v>
      </c>
      <c r="N7408" s="23" t="n">
        <v>2025</v>
      </c>
      <c r="O7408" s="23" t="n">
        <v>23</v>
      </c>
    </row>
    <row r="7409" customFormat="false" ht="15" hidden="false" customHeight="false" outlineLevel="0" collapsed="false">
      <c r="A7409" s="22" t="n">
        <v>46001</v>
      </c>
      <c r="B7409" s="23" t="s">
        <v>102</v>
      </c>
      <c r="C7409" s="23" t="s">
        <v>103</v>
      </c>
      <c r="D7409" s="24" t="n">
        <v>325.7</v>
      </c>
      <c r="E7409" s="25" t="n">
        <f aca="false">MAX(D7409,0)/1000</f>
        <v>0.3257</v>
      </c>
      <c r="F7409" s="25" t="n">
        <f aca="false">MAX(-D7409,0)/1000</f>
        <v>0</v>
      </c>
      <c r="G7409" s="23" t="str">
        <f aca="false">IF(E7409&gt;0,"ja","nein")</f>
        <v>ja</v>
      </c>
      <c r="H7409" s="26" t="n">
        <v>43.9</v>
      </c>
      <c r="I7409" s="26" t="n">
        <f aca="false">(H7409/10+IF(N7409=2025,Einstellungen!$B$23,Einstellungen!$C$23))*(1+Einstellungen!$B$10)</f>
        <v>25.16969</v>
      </c>
      <c r="J7409" s="25" t="n">
        <f aca="false">E7409*I7409/100</f>
        <v>0.08197768033</v>
      </c>
      <c r="K7409" s="25" t="n">
        <f aca="false">E7409*Einstellungen!$B$5/100</f>
        <v>0.094453</v>
      </c>
      <c r="L7409" s="23" t="str">
        <f aca="false">IF(I7409&lt;Einstellungen!$B$5,"ja","nein")</f>
        <v>ja</v>
      </c>
      <c r="M7409" s="23" t="s">
        <v>133</v>
      </c>
      <c r="N7409" s="23" t="n">
        <v>2025</v>
      </c>
      <c r="O7409" s="23" t="n">
        <v>0</v>
      </c>
    </row>
    <row r="7410" customFormat="false" ht="15" hidden="false" customHeight="false" outlineLevel="0" collapsed="false">
      <c r="A7410" s="22" t="n">
        <v>46001</v>
      </c>
      <c r="B7410" s="23" t="s">
        <v>107</v>
      </c>
      <c r="C7410" s="23" t="s">
        <v>103</v>
      </c>
      <c r="D7410" s="24" t="n">
        <v>357.3</v>
      </c>
      <c r="E7410" s="25" t="n">
        <f aca="false">MAX(D7410,0)/1000</f>
        <v>0.3573</v>
      </c>
      <c r="F7410" s="25" t="n">
        <f aca="false">MAX(-D7410,0)/1000</f>
        <v>0</v>
      </c>
      <c r="G7410" s="23" t="str">
        <f aca="false">IF(E7410&gt;0,"ja","nein")</f>
        <v>ja</v>
      </c>
      <c r="H7410" s="26" t="n">
        <v>36.48</v>
      </c>
      <c r="I7410" s="26" t="n">
        <f aca="false">(H7410/10+IF(N7410=2025,Einstellungen!$B$23,Einstellungen!$C$23))*(1+Einstellungen!$B$10)</f>
        <v>24.28671</v>
      </c>
      <c r="J7410" s="25" t="n">
        <f aca="false">E7410*I7410/100</f>
        <v>0.08677641483</v>
      </c>
      <c r="K7410" s="25" t="n">
        <f aca="false">E7410*Einstellungen!$B$5/100</f>
        <v>0.103617</v>
      </c>
      <c r="L7410" s="23" t="str">
        <f aca="false">IF(I7410&lt;Einstellungen!$B$5,"ja","nein")</f>
        <v>ja</v>
      </c>
      <c r="M7410" s="23" t="s">
        <v>133</v>
      </c>
      <c r="N7410" s="23" t="n">
        <v>2025</v>
      </c>
      <c r="O7410" s="23" t="n">
        <v>1</v>
      </c>
    </row>
    <row r="7411" customFormat="false" ht="15" hidden="false" customHeight="false" outlineLevel="0" collapsed="false">
      <c r="A7411" s="22" t="n">
        <v>46001</v>
      </c>
      <c r="B7411" s="23" t="s">
        <v>108</v>
      </c>
      <c r="C7411" s="23" t="s">
        <v>103</v>
      </c>
      <c r="D7411" s="24" t="n">
        <v>357</v>
      </c>
      <c r="E7411" s="25" t="n">
        <f aca="false">MAX(D7411,0)/1000</f>
        <v>0.357</v>
      </c>
      <c r="F7411" s="25" t="n">
        <f aca="false">MAX(-D7411,0)/1000</f>
        <v>0</v>
      </c>
      <c r="G7411" s="23" t="str">
        <f aca="false">IF(E7411&gt;0,"ja","nein")</f>
        <v>ja</v>
      </c>
      <c r="H7411" s="26" t="n">
        <v>31</v>
      </c>
      <c r="I7411" s="26" t="n">
        <f aca="false">(H7411/10+IF(N7411=2025,Einstellungen!$B$23,Einstellungen!$C$23))*(1+Einstellungen!$B$10)</f>
        <v>23.63459</v>
      </c>
      <c r="J7411" s="25" t="n">
        <f aca="false">E7411*I7411/100</f>
        <v>0.0843754863</v>
      </c>
      <c r="K7411" s="25" t="n">
        <f aca="false">E7411*Einstellungen!$B$5/100</f>
        <v>0.10353</v>
      </c>
      <c r="L7411" s="23" t="str">
        <f aca="false">IF(I7411&lt;Einstellungen!$B$5,"ja","nein")</f>
        <v>ja</v>
      </c>
      <c r="M7411" s="23" t="s">
        <v>133</v>
      </c>
      <c r="N7411" s="23" t="n">
        <v>2025</v>
      </c>
      <c r="O7411" s="23" t="n">
        <v>2</v>
      </c>
    </row>
    <row r="7412" customFormat="false" ht="15" hidden="false" customHeight="false" outlineLevel="0" collapsed="false">
      <c r="A7412" s="22" t="n">
        <v>46001</v>
      </c>
      <c r="B7412" s="23" t="s">
        <v>109</v>
      </c>
      <c r="C7412" s="23" t="s">
        <v>103</v>
      </c>
      <c r="D7412" s="24" t="n">
        <v>316.9</v>
      </c>
      <c r="E7412" s="25" t="n">
        <f aca="false">MAX(D7412,0)/1000</f>
        <v>0.3169</v>
      </c>
      <c r="F7412" s="25" t="n">
        <f aca="false">MAX(-D7412,0)/1000</f>
        <v>0</v>
      </c>
      <c r="G7412" s="23" t="str">
        <f aca="false">IF(E7412&gt;0,"ja","nein")</f>
        <v>ja</v>
      </c>
      <c r="H7412" s="26" t="n">
        <v>35.112</v>
      </c>
      <c r="I7412" s="26" t="n">
        <f aca="false">(H7412/10+IF(N7412=2025,Einstellungen!$B$23,Einstellungen!$C$23))*(1+Einstellungen!$B$10)</f>
        <v>24.123918</v>
      </c>
      <c r="J7412" s="25" t="n">
        <f aca="false">E7412*I7412/100</f>
        <v>0.076448696142</v>
      </c>
      <c r="K7412" s="25" t="n">
        <f aca="false">E7412*Einstellungen!$B$5/100</f>
        <v>0.091901</v>
      </c>
      <c r="L7412" s="23" t="str">
        <f aca="false">IF(I7412&lt;Einstellungen!$B$5,"ja","nein")</f>
        <v>ja</v>
      </c>
      <c r="M7412" s="23" t="s">
        <v>133</v>
      </c>
      <c r="N7412" s="23" t="n">
        <v>2025</v>
      </c>
      <c r="O7412" s="23" t="n">
        <v>3</v>
      </c>
    </row>
    <row r="7413" customFormat="false" ht="15" hidden="false" customHeight="false" outlineLevel="0" collapsed="false">
      <c r="A7413" s="22" t="n">
        <v>46001</v>
      </c>
      <c r="B7413" s="23" t="s">
        <v>110</v>
      </c>
      <c r="C7413" s="23" t="s">
        <v>103</v>
      </c>
      <c r="D7413" s="24" t="n">
        <v>271.3</v>
      </c>
      <c r="E7413" s="25" t="n">
        <f aca="false">MAX(D7413,0)/1000</f>
        <v>0.2713</v>
      </c>
      <c r="F7413" s="25" t="n">
        <f aca="false">MAX(-D7413,0)/1000</f>
        <v>0</v>
      </c>
      <c r="G7413" s="23" t="str">
        <f aca="false">IF(E7413&gt;0,"ja","nein")</f>
        <v>ja</v>
      </c>
      <c r="H7413" s="26" t="n">
        <v>48.09</v>
      </c>
      <c r="I7413" s="26" t="n">
        <f aca="false">(H7413/10+IF(N7413=2025,Einstellungen!$B$23,Einstellungen!$C$23))*(1+Einstellungen!$B$10)</f>
        <v>25.6683</v>
      </c>
      <c r="J7413" s="25" t="n">
        <f aca="false">E7413*I7413/100</f>
        <v>0.0696380979</v>
      </c>
      <c r="K7413" s="25" t="n">
        <f aca="false">E7413*Einstellungen!$B$5/100</f>
        <v>0.078677</v>
      </c>
      <c r="L7413" s="23" t="str">
        <f aca="false">IF(I7413&lt;Einstellungen!$B$5,"ja","nein")</f>
        <v>ja</v>
      </c>
      <c r="M7413" s="23" t="s">
        <v>133</v>
      </c>
      <c r="N7413" s="23" t="n">
        <v>2025</v>
      </c>
      <c r="O7413" s="23" t="n">
        <v>4</v>
      </c>
    </row>
    <row r="7414" customFormat="false" ht="15" hidden="false" customHeight="false" outlineLevel="0" collapsed="false">
      <c r="A7414" s="22" t="n">
        <v>46001</v>
      </c>
      <c r="B7414" s="23" t="s">
        <v>111</v>
      </c>
      <c r="C7414" s="23" t="s">
        <v>103</v>
      </c>
      <c r="D7414" s="24" t="n">
        <v>304.5</v>
      </c>
      <c r="E7414" s="25" t="n">
        <f aca="false">MAX(D7414,0)/1000</f>
        <v>0.3045</v>
      </c>
      <c r="F7414" s="25" t="n">
        <f aca="false">MAX(-D7414,0)/1000</f>
        <v>0</v>
      </c>
      <c r="G7414" s="23" t="str">
        <f aca="false">IF(E7414&gt;0,"ja","nein")</f>
        <v>ja</v>
      </c>
      <c r="H7414" s="26" t="n">
        <v>69.65</v>
      </c>
      <c r="I7414" s="26" t="n">
        <f aca="false">(H7414/10+IF(N7414=2025,Einstellungen!$B$23,Einstellungen!$C$23))*(1+Einstellungen!$B$10)</f>
        <v>28.23394</v>
      </c>
      <c r="J7414" s="25" t="n">
        <f aca="false">E7414*I7414/100</f>
        <v>0.0859723473</v>
      </c>
      <c r="K7414" s="25" t="n">
        <f aca="false">E7414*Einstellungen!$B$5/100</f>
        <v>0.088305</v>
      </c>
      <c r="L7414" s="23" t="str">
        <f aca="false">IF(I7414&lt;Einstellungen!$B$5,"ja","nein")</f>
        <v>ja</v>
      </c>
      <c r="M7414" s="23" t="s">
        <v>133</v>
      </c>
      <c r="N7414" s="23" t="n">
        <v>2025</v>
      </c>
      <c r="O7414" s="23" t="n">
        <v>5</v>
      </c>
    </row>
    <row r="7415" customFormat="false" ht="15" hidden="false" customHeight="false" outlineLevel="0" collapsed="false">
      <c r="A7415" s="22" t="n">
        <v>46001</v>
      </c>
      <c r="B7415" s="23" t="s">
        <v>112</v>
      </c>
      <c r="C7415" s="23" t="s">
        <v>103</v>
      </c>
      <c r="D7415" s="24" t="n">
        <v>356</v>
      </c>
      <c r="E7415" s="25" t="n">
        <f aca="false">MAX(D7415,0)/1000</f>
        <v>0.356</v>
      </c>
      <c r="F7415" s="25" t="n">
        <f aca="false">MAX(-D7415,0)/1000</f>
        <v>0</v>
      </c>
      <c r="G7415" s="23" t="str">
        <f aca="false">IF(E7415&gt;0,"ja","nein")</f>
        <v>ja</v>
      </c>
      <c r="H7415" s="26" t="n">
        <v>79.12</v>
      </c>
      <c r="I7415" s="26" t="n">
        <f aca="false">(H7415/10+IF(N7415=2025,Einstellungen!$B$23,Einstellungen!$C$23))*(1+Einstellungen!$B$10)</f>
        <v>29.36087</v>
      </c>
      <c r="J7415" s="25" t="n">
        <f aca="false">E7415*I7415/100</f>
        <v>0.1045246972</v>
      </c>
      <c r="K7415" s="25" t="n">
        <f aca="false">E7415*Einstellungen!$B$5/100</f>
        <v>0.10324</v>
      </c>
      <c r="L7415" s="23" t="str">
        <f aca="false">IF(I7415&lt;Einstellungen!$B$5,"ja","nein")</f>
        <v>nein</v>
      </c>
      <c r="M7415" s="23" t="s">
        <v>133</v>
      </c>
      <c r="N7415" s="23" t="n">
        <v>2025</v>
      </c>
      <c r="O7415" s="23" t="n">
        <v>6</v>
      </c>
    </row>
    <row r="7416" customFormat="false" ht="15" hidden="false" customHeight="false" outlineLevel="0" collapsed="false">
      <c r="A7416" s="22" t="n">
        <v>46001</v>
      </c>
      <c r="B7416" s="23" t="s">
        <v>113</v>
      </c>
      <c r="C7416" s="23" t="s">
        <v>103</v>
      </c>
      <c r="D7416" s="24" t="n">
        <v>411</v>
      </c>
      <c r="E7416" s="25" t="n">
        <f aca="false">MAX(D7416,0)/1000</f>
        <v>0.411</v>
      </c>
      <c r="F7416" s="25" t="n">
        <f aca="false">MAX(-D7416,0)/1000</f>
        <v>0</v>
      </c>
      <c r="G7416" s="23" t="str">
        <f aca="false">IF(E7416&gt;0,"ja","nein")</f>
        <v>ja</v>
      </c>
      <c r="H7416" s="26" t="n">
        <v>87.505</v>
      </c>
      <c r="I7416" s="26" t="n">
        <f aca="false">(H7416/10+IF(N7416=2025,Einstellungen!$B$23,Einstellungen!$C$23))*(1+Einstellungen!$B$10)</f>
        <v>30.358685</v>
      </c>
      <c r="J7416" s="25" t="n">
        <f aca="false">E7416*I7416/100</f>
        <v>0.12477419535</v>
      </c>
      <c r="K7416" s="25" t="n">
        <f aca="false">E7416*Einstellungen!$B$5/100</f>
        <v>0.11919</v>
      </c>
      <c r="L7416" s="23" t="str">
        <f aca="false">IF(I7416&lt;Einstellungen!$B$5,"ja","nein")</f>
        <v>nein</v>
      </c>
      <c r="M7416" s="23" t="s">
        <v>133</v>
      </c>
      <c r="N7416" s="23" t="n">
        <v>2025</v>
      </c>
      <c r="O7416" s="23" t="n">
        <v>7</v>
      </c>
    </row>
    <row r="7417" customFormat="false" ht="15" hidden="false" customHeight="false" outlineLevel="0" collapsed="false">
      <c r="A7417" s="22" t="n">
        <v>46001</v>
      </c>
      <c r="B7417" s="23" t="s">
        <v>114</v>
      </c>
      <c r="C7417" s="23" t="s">
        <v>103</v>
      </c>
      <c r="D7417" s="24" t="n">
        <v>341.4</v>
      </c>
      <c r="E7417" s="25" t="n">
        <f aca="false">MAX(D7417,0)/1000</f>
        <v>0.3414</v>
      </c>
      <c r="F7417" s="25" t="n">
        <f aca="false">MAX(-D7417,0)/1000</f>
        <v>0</v>
      </c>
      <c r="G7417" s="23" t="str">
        <f aca="false">IF(E7417&gt;0,"ja","nein")</f>
        <v>ja</v>
      </c>
      <c r="H7417" s="26" t="n">
        <v>94.333</v>
      </c>
      <c r="I7417" s="26" t="n">
        <f aca="false">(H7417/10+IF(N7417=2025,Einstellungen!$B$23,Einstellungen!$C$23))*(1+Einstellungen!$B$10)</f>
        <v>31.171217</v>
      </c>
      <c r="J7417" s="25" t="n">
        <f aca="false">E7417*I7417/100</f>
        <v>0.106418534838</v>
      </c>
      <c r="K7417" s="25" t="n">
        <f aca="false">E7417*Einstellungen!$B$5/100</f>
        <v>0.099006</v>
      </c>
      <c r="L7417" s="23" t="str">
        <f aca="false">IF(I7417&lt;Einstellungen!$B$5,"ja","nein")</f>
        <v>nein</v>
      </c>
      <c r="M7417" s="23" t="s">
        <v>133</v>
      </c>
      <c r="N7417" s="23" t="n">
        <v>2025</v>
      </c>
      <c r="O7417" s="23" t="n">
        <v>8</v>
      </c>
    </row>
    <row r="7418" customFormat="false" ht="15" hidden="false" customHeight="false" outlineLevel="0" collapsed="false">
      <c r="A7418" s="22" t="n">
        <v>46001</v>
      </c>
      <c r="B7418" s="23" t="s">
        <v>115</v>
      </c>
      <c r="C7418" s="23" t="s">
        <v>103</v>
      </c>
      <c r="D7418" s="24" t="n">
        <v>38.6</v>
      </c>
      <c r="E7418" s="25" t="n">
        <f aca="false">MAX(D7418,0)/1000</f>
        <v>0.0386</v>
      </c>
      <c r="F7418" s="25" t="n">
        <f aca="false">MAX(-D7418,0)/1000</f>
        <v>0</v>
      </c>
      <c r="G7418" s="23" t="str">
        <f aca="false">IF(E7418&gt;0,"ja","nein")</f>
        <v>ja</v>
      </c>
      <c r="H7418" s="26" t="n">
        <v>94.225</v>
      </c>
      <c r="I7418" s="26" t="n">
        <f aca="false">(H7418/10+IF(N7418=2025,Einstellungen!$B$23,Einstellungen!$C$23))*(1+Einstellungen!$B$10)</f>
        <v>31.158365</v>
      </c>
      <c r="J7418" s="25" t="n">
        <f aca="false">E7418*I7418/100</f>
        <v>0.01202712889</v>
      </c>
      <c r="K7418" s="25" t="n">
        <f aca="false">E7418*Einstellungen!$B$5/100</f>
        <v>0.011194</v>
      </c>
      <c r="L7418" s="23" t="str">
        <f aca="false">IF(I7418&lt;Einstellungen!$B$5,"ja","nein")</f>
        <v>nein</v>
      </c>
      <c r="M7418" s="23" t="s">
        <v>133</v>
      </c>
      <c r="N7418" s="23" t="n">
        <v>2025</v>
      </c>
      <c r="O7418" s="23" t="n">
        <v>9</v>
      </c>
    </row>
    <row r="7419" customFormat="false" ht="15" hidden="false" customHeight="false" outlineLevel="0" collapsed="false">
      <c r="A7419" s="22" t="n">
        <v>46001</v>
      </c>
      <c r="B7419" s="23" t="s">
        <v>116</v>
      </c>
      <c r="C7419" s="23" t="s">
        <v>103</v>
      </c>
      <c r="D7419" s="24" t="n">
        <v>53.2</v>
      </c>
      <c r="E7419" s="25" t="n">
        <f aca="false">MAX(D7419,0)/1000</f>
        <v>0.0532</v>
      </c>
      <c r="F7419" s="25" t="n">
        <f aca="false">MAX(-D7419,0)/1000</f>
        <v>0</v>
      </c>
      <c r="G7419" s="23" t="str">
        <f aca="false">IF(E7419&gt;0,"ja","nein")</f>
        <v>ja</v>
      </c>
      <c r="H7419" s="26" t="n">
        <v>87.727</v>
      </c>
      <c r="I7419" s="26" t="n">
        <f aca="false">(H7419/10+IF(N7419=2025,Einstellungen!$B$23,Einstellungen!$C$23))*(1+Einstellungen!$B$10)</f>
        <v>30.385103</v>
      </c>
      <c r="J7419" s="25" t="n">
        <f aca="false">E7419*I7419/100</f>
        <v>0.016164874796</v>
      </c>
      <c r="K7419" s="25" t="n">
        <f aca="false">E7419*Einstellungen!$B$5/100</f>
        <v>0.015428</v>
      </c>
      <c r="L7419" s="23" t="str">
        <f aca="false">IF(I7419&lt;Einstellungen!$B$5,"ja","nein")</f>
        <v>nein</v>
      </c>
      <c r="M7419" s="23" t="s">
        <v>133</v>
      </c>
      <c r="N7419" s="23" t="n">
        <v>2025</v>
      </c>
      <c r="O7419" s="23" t="n">
        <v>10</v>
      </c>
    </row>
    <row r="7420" customFormat="false" ht="15" hidden="false" customHeight="false" outlineLevel="0" collapsed="false">
      <c r="A7420" s="22" t="n">
        <v>46001</v>
      </c>
      <c r="B7420" s="23" t="s">
        <v>117</v>
      </c>
      <c r="C7420" s="23" t="s">
        <v>103</v>
      </c>
      <c r="D7420" s="24" t="n">
        <v>-205</v>
      </c>
      <c r="E7420" s="25" t="n">
        <f aca="false">MAX(D7420,0)/1000</f>
        <v>0</v>
      </c>
      <c r="F7420" s="25" t="n">
        <f aca="false">MAX(-D7420,0)/1000</f>
        <v>0.205</v>
      </c>
      <c r="G7420" s="23" t="str">
        <f aca="false">IF(E7420&gt;0,"ja","nein")</f>
        <v>nein</v>
      </c>
      <c r="H7420" s="26" t="n">
        <v>80.998</v>
      </c>
      <c r="I7420" s="26" t="n">
        <f aca="false">(H7420/10+IF(N7420=2025,Einstellungen!$B$23,Einstellungen!$C$23))*(1+Einstellungen!$B$10)</f>
        <v>29.584352</v>
      </c>
      <c r="J7420" s="25" t="n">
        <f aca="false">E7420*I7420/100</f>
        <v>0</v>
      </c>
      <c r="K7420" s="25" t="n">
        <f aca="false">E7420*Einstellungen!$B$5/100</f>
        <v>0</v>
      </c>
      <c r="L7420" s="23" t="str">
        <f aca="false">IF(I7420&lt;Einstellungen!$B$5,"ja","nein")</f>
        <v>nein</v>
      </c>
      <c r="M7420" s="23" t="s">
        <v>133</v>
      </c>
      <c r="N7420" s="23" t="n">
        <v>2025</v>
      </c>
      <c r="O7420" s="23" t="n">
        <v>11</v>
      </c>
    </row>
    <row r="7421" customFormat="false" ht="15" hidden="false" customHeight="false" outlineLevel="0" collapsed="false">
      <c r="A7421" s="22" t="n">
        <v>46001</v>
      </c>
      <c r="B7421" s="23" t="s">
        <v>118</v>
      </c>
      <c r="C7421" s="23" t="s">
        <v>103</v>
      </c>
      <c r="D7421" s="24" t="n">
        <v>-105.2</v>
      </c>
      <c r="E7421" s="25" t="n">
        <f aca="false">MAX(D7421,0)/1000</f>
        <v>0</v>
      </c>
      <c r="F7421" s="25" t="n">
        <f aca="false">MAX(-D7421,0)/1000</f>
        <v>0.1052</v>
      </c>
      <c r="G7421" s="23" t="str">
        <f aca="false">IF(E7421&gt;0,"ja","nein")</f>
        <v>nein</v>
      </c>
      <c r="H7421" s="26" t="n">
        <v>79.5</v>
      </c>
      <c r="I7421" s="26" t="n">
        <f aca="false">(H7421/10+IF(N7421=2025,Einstellungen!$B$23,Einstellungen!$C$23))*(1+Einstellungen!$B$10)</f>
        <v>29.40609</v>
      </c>
      <c r="J7421" s="25" t="n">
        <f aca="false">E7421*I7421/100</f>
        <v>0</v>
      </c>
      <c r="K7421" s="25" t="n">
        <f aca="false">E7421*Einstellungen!$B$5/100</f>
        <v>0</v>
      </c>
      <c r="L7421" s="23" t="str">
        <f aca="false">IF(I7421&lt;Einstellungen!$B$5,"ja","nein")</f>
        <v>nein</v>
      </c>
      <c r="M7421" s="23" t="s">
        <v>133</v>
      </c>
      <c r="N7421" s="23" t="n">
        <v>2025</v>
      </c>
      <c r="O7421" s="23" t="n">
        <v>12</v>
      </c>
    </row>
    <row r="7422" customFormat="false" ht="15" hidden="false" customHeight="false" outlineLevel="0" collapsed="false">
      <c r="A7422" s="22" t="n">
        <v>46001</v>
      </c>
      <c r="B7422" s="23" t="s">
        <v>119</v>
      </c>
      <c r="C7422" s="23" t="s">
        <v>103</v>
      </c>
      <c r="D7422" s="24" t="n">
        <v>44.6</v>
      </c>
      <c r="E7422" s="25" t="n">
        <f aca="false">MAX(D7422,0)/1000</f>
        <v>0.0446</v>
      </c>
      <c r="F7422" s="25" t="n">
        <f aca="false">MAX(-D7422,0)/1000</f>
        <v>0</v>
      </c>
      <c r="G7422" s="23" t="str">
        <f aca="false">IF(E7422&gt;0,"ja","nein")</f>
        <v>ja</v>
      </c>
      <c r="H7422" s="26" t="n">
        <v>81.442</v>
      </c>
      <c r="I7422" s="26" t="n">
        <f aca="false">(H7422/10+IF(N7422=2025,Einstellungen!$B$23,Einstellungen!$C$23))*(1+Einstellungen!$B$10)</f>
        <v>29.637188</v>
      </c>
      <c r="J7422" s="25" t="n">
        <f aca="false">E7422*I7422/100</f>
        <v>0.013218185848</v>
      </c>
      <c r="K7422" s="25" t="n">
        <f aca="false">E7422*Einstellungen!$B$5/100</f>
        <v>0.012934</v>
      </c>
      <c r="L7422" s="23" t="str">
        <f aca="false">IF(I7422&lt;Einstellungen!$B$5,"ja","nein")</f>
        <v>nein</v>
      </c>
      <c r="M7422" s="23" t="s">
        <v>133</v>
      </c>
      <c r="N7422" s="23" t="n">
        <v>2025</v>
      </c>
      <c r="O7422" s="23" t="n">
        <v>13</v>
      </c>
    </row>
    <row r="7423" customFormat="false" ht="15" hidden="false" customHeight="false" outlineLevel="0" collapsed="false">
      <c r="A7423" s="22" t="n">
        <v>46001</v>
      </c>
      <c r="B7423" s="23" t="s">
        <v>120</v>
      </c>
      <c r="C7423" s="23" t="s">
        <v>103</v>
      </c>
      <c r="D7423" s="24" t="n">
        <v>29.1</v>
      </c>
      <c r="E7423" s="25" t="n">
        <f aca="false">MAX(D7423,0)/1000</f>
        <v>0.0291</v>
      </c>
      <c r="F7423" s="25" t="n">
        <f aca="false">MAX(-D7423,0)/1000</f>
        <v>0</v>
      </c>
      <c r="G7423" s="23" t="str">
        <f aca="false">IF(E7423&gt;0,"ja","nein")</f>
        <v>ja</v>
      </c>
      <c r="H7423" s="26" t="n">
        <v>90.222</v>
      </c>
      <c r="I7423" s="26" t="n">
        <f aca="false">(H7423/10+IF(N7423=2025,Einstellungen!$B$23,Einstellungen!$C$23))*(1+Einstellungen!$B$10)</f>
        <v>30.682008</v>
      </c>
      <c r="J7423" s="25" t="n">
        <f aca="false">E7423*I7423/100</f>
        <v>0.008928464328</v>
      </c>
      <c r="K7423" s="25" t="n">
        <f aca="false">E7423*Einstellungen!$B$5/100</f>
        <v>0.008439</v>
      </c>
      <c r="L7423" s="23" t="str">
        <f aca="false">IF(I7423&lt;Einstellungen!$B$5,"ja","nein")</f>
        <v>nein</v>
      </c>
      <c r="M7423" s="23" t="s">
        <v>133</v>
      </c>
      <c r="N7423" s="23" t="n">
        <v>2025</v>
      </c>
      <c r="O7423" s="23" t="n">
        <v>14</v>
      </c>
    </row>
    <row r="7424" customFormat="false" ht="15" hidden="false" customHeight="false" outlineLevel="0" collapsed="false">
      <c r="A7424" s="22" t="n">
        <v>46001</v>
      </c>
      <c r="B7424" s="23" t="s">
        <v>104</v>
      </c>
      <c r="C7424" s="23" t="s">
        <v>103</v>
      </c>
      <c r="D7424" s="24" t="n">
        <v>-1.2</v>
      </c>
      <c r="E7424" s="25" t="n">
        <f aca="false">MAX(D7424,0)/1000</f>
        <v>0</v>
      </c>
      <c r="F7424" s="25" t="n">
        <f aca="false">MAX(-D7424,0)/1000</f>
        <v>0.0012</v>
      </c>
      <c r="G7424" s="23" t="str">
        <f aca="false">IF(E7424&gt;0,"ja","nein")</f>
        <v>nein</v>
      </c>
      <c r="H7424" s="26" t="n">
        <v>100.665</v>
      </c>
      <c r="I7424" s="26" t="n">
        <f aca="false">(H7424/10+IF(N7424=2025,Einstellungen!$B$23,Einstellungen!$C$23))*(1+Einstellungen!$B$10)</f>
        <v>31.924725</v>
      </c>
      <c r="J7424" s="25" t="n">
        <f aca="false">E7424*I7424/100</f>
        <v>0</v>
      </c>
      <c r="K7424" s="25" t="n">
        <f aca="false">E7424*Einstellungen!$B$5/100</f>
        <v>0</v>
      </c>
      <c r="L7424" s="23" t="str">
        <f aca="false">IF(I7424&lt;Einstellungen!$B$5,"ja","nein")</f>
        <v>nein</v>
      </c>
      <c r="M7424" s="23" t="s">
        <v>133</v>
      </c>
      <c r="N7424" s="23" t="n">
        <v>2025</v>
      </c>
      <c r="O7424" s="23" t="n">
        <v>15</v>
      </c>
    </row>
    <row r="7425" customFormat="false" ht="15" hidden="false" customHeight="false" outlineLevel="0" collapsed="false">
      <c r="A7425" s="22" t="n">
        <v>46001</v>
      </c>
      <c r="B7425" s="23" t="s">
        <v>105</v>
      </c>
      <c r="C7425" s="23" t="s">
        <v>103</v>
      </c>
      <c r="D7425" s="24" t="n">
        <v>40.3</v>
      </c>
      <c r="E7425" s="25" t="n">
        <f aca="false">MAX(D7425,0)/1000</f>
        <v>0.0403</v>
      </c>
      <c r="F7425" s="25" t="n">
        <f aca="false">MAX(-D7425,0)/1000</f>
        <v>0</v>
      </c>
      <c r="G7425" s="23" t="str">
        <f aca="false">IF(E7425&gt;0,"ja","nein")</f>
        <v>ja</v>
      </c>
      <c r="H7425" s="26" t="n">
        <v>104.002</v>
      </c>
      <c r="I7425" s="26" t="n">
        <f aca="false">(H7425/10+IF(N7425=2025,Einstellungen!$B$23,Einstellungen!$C$23))*(1+Einstellungen!$B$10)</f>
        <v>32.321828</v>
      </c>
      <c r="J7425" s="25" t="n">
        <f aca="false">E7425*I7425/100</f>
        <v>0.013025696684</v>
      </c>
      <c r="K7425" s="25" t="n">
        <f aca="false">E7425*Einstellungen!$B$5/100</f>
        <v>0.011687</v>
      </c>
      <c r="L7425" s="23" t="str">
        <f aca="false">IF(I7425&lt;Einstellungen!$B$5,"ja","nein")</f>
        <v>nein</v>
      </c>
      <c r="M7425" s="23" t="s">
        <v>133</v>
      </c>
      <c r="N7425" s="23" t="n">
        <v>2025</v>
      </c>
      <c r="O7425" s="23" t="n">
        <v>16</v>
      </c>
    </row>
    <row r="7426" customFormat="false" ht="15" hidden="false" customHeight="false" outlineLevel="0" collapsed="false">
      <c r="A7426" s="22" t="n">
        <v>46001</v>
      </c>
      <c r="B7426" s="23" t="s">
        <v>97</v>
      </c>
      <c r="C7426" s="23" t="s">
        <v>103</v>
      </c>
      <c r="D7426" s="24" t="n">
        <v>-2.4</v>
      </c>
      <c r="E7426" s="25" t="n">
        <f aca="false">MAX(D7426,0)/1000</f>
        <v>0</v>
      </c>
      <c r="F7426" s="25" t="n">
        <f aca="false">MAX(-D7426,0)/1000</f>
        <v>0.0024</v>
      </c>
      <c r="G7426" s="23" t="str">
        <f aca="false">IF(E7426&gt;0,"ja","nein")</f>
        <v>nein</v>
      </c>
      <c r="H7426" s="26" t="n">
        <v>105.672</v>
      </c>
      <c r="I7426" s="26" t="n">
        <f aca="false">(H7426/10+IF(N7426=2025,Einstellungen!$B$23,Einstellungen!$C$23))*(1+Einstellungen!$B$10)</f>
        <v>32.520558</v>
      </c>
      <c r="J7426" s="25" t="n">
        <f aca="false">E7426*I7426/100</f>
        <v>0</v>
      </c>
      <c r="K7426" s="25" t="n">
        <f aca="false">E7426*Einstellungen!$B$5/100</f>
        <v>0</v>
      </c>
      <c r="L7426" s="23" t="str">
        <f aca="false">IF(I7426&lt;Einstellungen!$B$5,"ja","nein")</f>
        <v>nein</v>
      </c>
      <c r="M7426" s="23" t="s">
        <v>133</v>
      </c>
      <c r="N7426" s="23" t="n">
        <v>2025</v>
      </c>
      <c r="O7426" s="23" t="n">
        <v>17</v>
      </c>
    </row>
    <row r="7427" customFormat="false" ht="15" hidden="false" customHeight="false" outlineLevel="0" collapsed="false">
      <c r="A7427" s="22" t="n">
        <v>46001</v>
      </c>
      <c r="B7427" s="23" t="s">
        <v>99</v>
      </c>
      <c r="C7427" s="23" t="s">
        <v>103</v>
      </c>
      <c r="D7427" s="24" t="n">
        <v>-27.3</v>
      </c>
      <c r="E7427" s="25" t="n">
        <f aca="false">MAX(D7427,0)/1000</f>
        <v>0</v>
      </c>
      <c r="F7427" s="25" t="n">
        <f aca="false">MAX(-D7427,0)/1000</f>
        <v>0.0273</v>
      </c>
      <c r="G7427" s="23" t="str">
        <f aca="false">IF(E7427&gt;0,"ja","nein")</f>
        <v>nein</v>
      </c>
      <c r="H7427" s="26" t="n">
        <v>104.695</v>
      </c>
      <c r="I7427" s="26" t="n">
        <f aca="false">(H7427/10+IF(N7427=2025,Einstellungen!$B$23,Einstellungen!$C$23))*(1+Einstellungen!$B$10)</f>
        <v>32.404295</v>
      </c>
      <c r="J7427" s="25" t="n">
        <f aca="false">E7427*I7427/100</f>
        <v>0</v>
      </c>
      <c r="K7427" s="25" t="n">
        <f aca="false">E7427*Einstellungen!$B$5/100</f>
        <v>0</v>
      </c>
      <c r="L7427" s="23" t="str">
        <f aca="false">IF(I7427&lt;Einstellungen!$B$5,"ja","nein")</f>
        <v>nein</v>
      </c>
      <c r="M7427" s="23" t="s">
        <v>133</v>
      </c>
      <c r="N7427" s="23" t="n">
        <v>2025</v>
      </c>
      <c r="O7427" s="23" t="n">
        <v>18</v>
      </c>
    </row>
    <row r="7428" customFormat="false" ht="15" hidden="false" customHeight="false" outlineLevel="0" collapsed="false">
      <c r="A7428" s="22" t="n">
        <v>46001</v>
      </c>
      <c r="B7428" s="23" t="s">
        <v>100</v>
      </c>
      <c r="C7428" s="23" t="s">
        <v>103</v>
      </c>
      <c r="D7428" s="24" t="n">
        <v>74.6</v>
      </c>
      <c r="E7428" s="25" t="n">
        <f aca="false">MAX(D7428,0)/1000</f>
        <v>0.0746</v>
      </c>
      <c r="F7428" s="25" t="n">
        <f aca="false">MAX(-D7428,0)/1000</f>
        <v>0</v>
      </c>
      <c r="G7428" s="23" t="str">
        <f aca="false">IF(E7428&gt;0,"ja","nein")</f>
        <v>ja</v>
      </c>
      <c r="H7428" s="26" t="n">
        <v>96.773</v>
      </c>
      <c r="I7428" s="26" t="n">
        <f aca="false">(H7428/10+IF(N7428=2025,Einstellungen!$B$23,Einstellungen!$C$23))*(1+Einstellungen!$B$10)</f>
        <v>31.461577</v>
      </c>
      <c r="J7428" s="25" t="n">
        <f aca="false">E7428*I7428/100</f>
        <v>0.023470336442</v>
      </c>
      <c r="K7428" s="25" t="n">
        <f aca="false">E7428*Einstellungen!$B$5/100</f>
        <v>0.021634</v>
      </c>
      <c r="L7428" s="23" t="str">
        <f aca="false">IF(I7428&lt;Einstellungen!$B$5,"ja","nein")</f>
        <v>nein</v>
      </c>
      <c r="M7428" s="23" t="s">
        <v>133</v>
      </c>
      <c r="N7428" s="23" t="n">
        <v>2025</v>
      </c>
      <c r="O7428" s="23" t="n">
        <v>19</v>
      </c>
    </row>
    <row r="7429" customFormat="false" ht="15" hidden="false" customHeight="false" outlineLevel="0" collapsed="false">
      <c r="A7429" s="22" t="n">
        <v>46001</v>
      </c>
      <c r="B7429" s="23" t="s">
        <v>92</v>
      </c>
      <c r="C7429" s="23" t="s">
        <v>103</v>
      </c>
      <c r="D7429" s="24" t="n">
        <v>30.4</v>
      </c>
      <c r="E7429" s="25" t="n">
        <f aca="false">MAX(D7429,0)/1000</f>
        <v>0.0304</v>
      </c>
      <c r="F7429" s="25" t="n">
        <f aca="false">MAX(-D7429,0)/1000</f>
        <v>0</v>
      </c>
      <c r="G7429" s="23" t="str">
        <f aca="false">IF(E7429&gt;0,"ja","nein")</f>
        <v>ja</v>
      </c>
      <c r="H7429" s="26" t="n">
        <v>87.75</v>
      </c>
      <c r="I7429" s="26" t="n">
        <f aca="false">(H7429/10+IF(N7429=2025,Einstellungen!$B$23,Einstellungen!$C$23))*(1+Einstellungen!$B$10)</f>
        <v>30.38784</v>
      </c>
      <c r="J7429" s="25" t="n">
        <f aca="false">E7429*I7429/100</f>
        <v>0.00923790336</v>
      </c>
      <c r="K7429" s="25" t="n">
        <f aca="false">E7429*Einstellungen!$B$5/100</f>
        <v>0.008816</v>
      </c>
      <c r="L7429" s="23" t="str">
        <f aca="false">IF(I7429&lt;Einstellungen!$B$5,"ja","nein")</f>
        <v>nein</v>
      </c>
      <c r="M7429" s="23" t="s">
        <v>133</v>
      </c>
      <c r="N7429" s="23" t="n">
        <v>2025</v>
      </c>
      <c r="O7429" s="23" t="n">
        <v>20</v>
      </c>
    </row>
    <row r="7430" customFormat="false" ht="15" hidden="false" customHeight="false" outlineLevel="0" collapsed="false">
      <c r="A7430" s="22" t="n">
        <v>46001</v>
      </c>
      <c r="B7430" s="23" t="s">
        <v>95</v>
      </c>
      <c r="C7430" s="23" t="s">
        <v>103</v>
      </c>
      <c r="D7430" s="24" t="n">
        <v>1527.7</v>
      </c>
      <c r="E7430" s="25" t="n">
        <f aca="false">MAX(D7430,0)/1000</f>
        <v>1.5277</v>
      </c>
      <c r="F7430" s="25" t="n">
        <f aca="false">MAX(-D7430,0)/1000</f>
        <v>0</v>
      </c>
      <c r="G7430" s="23" t="str">
        <f aca="false">IF(E7430&gt;0,"ja","nein")</f>
        <v>ja</v>
      </c>
      <c r="H7430" s="26" t="n">
        <v>86.31</v>
      </c>
      <c r="I7430" s="26" t="n">
        <f aca="false">(H7430/10+IF(N7430=2025,Einstellungen!$B$23,Einstellungen!$C$23))*(1+Einstellungen!$B$10)</f>
        <v>30.21648</v>
      </c>
      <c r="J7430" s="25" t="n">
        <f aca="false">E7430*I7430/100</f>
        <v>0.46161716496</v>
      </c>
      <c r="K7430" s="25" t="n">
        <f aca="false">E7430*Einstellungen!$B$5/100</f>
        <v>0.443033</v>
      </c>
      <c r="L7430" s="23" t="str">
        <f aca="false">IF(I7430&lt;Einstellungen!$B$5,"ja","nein")</f>
        <v>nein</v>
      </c>
      <c r="M7430" s="23" t="s">
        <v>133</v>
      </c>
      <c r="N7430" s="23" t="n">
        <v>2025</v>
      </c>
      <c r="O7430" s="23" t="n">
        <v>21</v>
      </c>
    </row>
    <row r="7431" customFormat="false" ht="15" hidden="false" customHeight="false" outlineLevel="0" collapsed="false">
      <c r="A7431" s="22" t="n">
        <v>46001</v>
      </c>
      <c r="B7431" s="23" t="s">
        <v>96</v>
      </c>
      <c r="C7431" s="23" t="s">
        <v>103</v>
      </c>
      <c r="D7431" s="24" t="n">
        <v>2756.8</v>
      </c>
      <c r="E7431" s="25" t="n">
        <f aca="false">MAX(D7431,0)/1000</f>
        <v>2.7568</v>
      </c>
      <c r="F7431" s="25" t="n">
        <f aca="false">MAX(-D7431,0)/1000</f>
        <v>0</v>
      </c>
      <c r="G7431" s="23" t="str">
        <f aca="false">IF(E7431&gt;0,"ja","nein")</f>
        <v>ja</v>
      </c>
      <c r="H7431" s="26" t="n">
        <v>82.485</v>
      </c>
      <c r="I7431" s="26" t="n">
        <f aca="false">(H7431/10+IF(N7431=2025,Einstellungen!$B$23,Einstellungen!$C$23))*(1+Einstellungen!$B$10)</f>
        <v>29.761305</v>
      </c>
      <c r="J7431" s="25" t="n">
        <f aca="false">E7431*I7431/100</f>
        <v>0.82045965624</v>
      </c>
      <c r="K7431" s="25" t="n">
        <f aca="false">E7431*Einstellungen!$B$5/100</f>
        <v>0.799472</v>
      </c>
      <c r="L7431" s="23" t="str">
        <f aca="false">IF(I7431&lt;Einstellungen!$B$5,"ja","nein")</f>
        <v>nein</v>
      </c>
      <c r="M7431" s="23" t="s">
        <v>133</v>
      </c>
      <c r="N7431" s="23" t="n">
        <v>2025</v>
      </c>
      <c r="O7431" s="23" t="n">
        <v>22</v>
      </c>
    </row>
    <row r="7432" customFormat="false" ht="15" hidden="false" customHeight="false" outlineLevel="0" collapsed="false">
      <c r="A7432" s="22" t="n">
        <v>46001</v>
      </c>
      <c r="B7432" s="23" t="s">
        <v>101</v>
      </c>
      <c r="C7432" s="23" t="s">
        <v>103</v>
      </c>
      <c r="D7432" s="24" t="n">
        <v>728</v>
      </c>
      <c r="E7432" s="25" t="n">
        <f aca="false">MAX(D7432,0)/1000</f>
        <v>0.728</v>
      </c>
      <c r="F7432" s="25" t="n">
        <f aca="false">MAX(-D7432,0)/1000</f>
        <v>0</v>
      </c>
      <c r="G7432" s="23" t="str">
        <f aca="false">IF(E7432&gt;0,"ja","nein")</f>
        <v>ja</v>
      </c>
      <c r="H7432" s="26" t="n">
        <v>76.425</v>
      </c>
      <c r="I7432" s="26" t="n">
        <f aca="false">(H7432/10+IF(N7432=2025,Einstellungen!$B$23,Einstellungen!$C$23))*(1+Einstellungen!$B$10)</f>
        <v>29.040165</v>
      </c>
      <c r="J7432" s="25" t="n">
        <f aca="false">E7432*I7432/100</f>
        <v>0.2114124012</v>
      </c>
      <c r="K7432" s="25" t="n">
        <f aca="false">E7432*Einstellungen!$B$5/100</f>
        <v>0.21112</v>
      </c>
      <c r="L7432" s="23" t="str">
        <f aca="false">IF(I7432&lt;Einstellungen!$B$5,"ja","nein")</f>
        <v>nein</v>
      </c>
      <c r="M7432" s="23" t="s">
        <v>133</v>
      </c>
      <c r="N7432" s="23" t="n">
        <v>2025</v>
      </c>
      <c r="O7432" s="23" t="n">
        <v>23</v>
      </c>
    </row>
    <row r="7433" customFormat="false" ht="15" hidden="false" customHeight="false" outlineLevel="0" collapsed="false">
      <c r="A7433" s="22" t="n">
        <v>46002</v>
      </c>
      <c r="B7433" s="23" t="s">
        <v>102</v>
      </c>
      <c r="C7433" s="23" t="s">
        <v>106</v>
      </c>
      <c r="D7433" s="24" t="n">
        <v>388.5</v>
      </c>
      <c r="E7433" s="25" t="n">
        <f aca="false">MAX(D7433,0)/1000</f>
        <v>0.3885</v>
      </c>
      <c r="F7433" s="25" t="n">
        <f aca="false">MAX(-D7433,0)/1000</f>
        <v>0</v>
      </c>
      <c r="G7433" s="23" t="str">
        <f aca="false">IF(E7433&gt;0,"ja","nein")</f>
        <v>ja</v>
      </c>
      <c r="H7433" s="26" t="n">
        <v>73.975</v>
      </c>
      <c r="I7433" s="26" t="n">
        <f aca="false">(H7433/10+IF(N7433=2025,Einstellungen!$B$23,Einstellungen!$C$23))*(1+Einstellungen!$B$10)</f>
        <v>28.748615</v>
      </c>
      <c r="J7433" s="25" t="n">
        <f aca="false">E7433*I7433/100</f>
        <v>0.111688369275</v>
      </c>
      <c r="K7433" s="25" t="n">
        <f aca="false">E7433*Einstellungen!$B$5/100</f>
        <v>0.112665</v>
      </c>
      <c r="L7433" s="23" t="str">
        <f aca="false">IF(I7433&lt;Einstellungen!$B$5,"ja","nein")</f>
        <v>ja</v>
      </c>
      <c r="M7433" s="23" t="s">
        <v>133</v>
      </c>
      <c r="N7433" s="23" t="n">
        <v>2025</v>
      </c>
      <c r="O7433" s="23" t="n">
        <v>0</v>
      </c>
    </row>
    <row r="7434" customFormat="false" ht="15" hidden="false" customHeight="false" outlineLevel="0" collapsed="false">
      <c r="A7434" s="22" t="n">
        <v>46002</v>
      </c>
      <c r="B7434" s="23" t="s">
        <v>107</v>
      </c>
      <c r="C7434" s="23" t="s">
        <v>106</v>
      </c>
      <c r="D7434" s="24" t="n">
        <v>404.5</v>
      </c>
      <c r="E7434" s="25" t="n">
        <f aca="false">MAX(D7434,0)/1000</f>
        <v>0.4045</v>
      </c>
      <c r="F7434" s="25" t="n">
        <f aca="false">MAX(-D7434,0)/1000</f>
        <v>0</v>
      </c>
      <c r="G7434" s="23" t="str">
        <f aca="false">IF(E7434&gt;0,"ja","nein")</f>
        <v>ja</v>
      </c>
      <c r="H7434" s="26" t="n">
        <v>73.417</v>
      </c>
      <c r="I7434" s="26" t="n">
        <f aca="false">(H7434/10+IF(N7434=2025,Einstellungen!$B$23,Einstellungen!$C$23))*(1+Einstellungen!$B$10)</f>
        <v>28.682213</v>
      </c>
      <c r="J7434" s="25" t="n">
        <f aca="false">E7434*I7434/100</f>
        <v>0.116019551585</v>
      </c>
      <c r="K7434" s="25" t="n">
        <f aca="false">E7434*Einstellungen!$B$5/100</f>
        <v>0.117305</v>
      </c>
      <c r="L7434" s="23" t="str">
        <f aca="false">IF(I7434&lt;Einstellungen!$B$5,"ja","nein")</f>
        <v>ja</v>
      </c>
      <c r="M7434" s="23" t="s">
        <v>133</v>
      </c>
      <c r="N7434" s="23" t="n">
        <v>2025</v>
      </c>
      <c r="O7434" s="23" t="n">
        <v>1</v>
      </c>
    </row>
    <row r="7435" customFormat="false" ht="15" hidden="false" customHeight="false" outlineLevel="0" collapsed="false">
      <c r="A7435" s="22" t="n">
        <v>46002</v>
      </c>
      <c r="B7435" s="23" t="s">
        <v>108</v>
      </c>
      <c r="C7435" s="23" t="s">
        <v>106</v>
      </c>
      <c r="D7435" s="24" t="n">
        <v>397.4</v>
      </c>
      <c r="E7435" s="25" t="n">
        <f aca="false">MAX(D7435,0)/1000</f>
        <v>0.3974</v>
      </c>
      <c r="F7435" s="25" t="n">
        <f aca="false">MAX(-D7435,0)/1000</f>
        <v>0</v>
      </c>
      <c r="G7435" s="23" t="str">
        <f aca="false">IF(E7435&gt;0,"ja","nein")</f>
        <v>ja</v>
      </c>
      <c r="H7435" s="26" t="n">
        <v>72.515</v>
      </c>
      <c r="I7435" s="26" t="n">
        <f aca="false">(H7435/10+IF(N7435=2025,Einstellungen!$B$23,Einstellungen!$C$23))*(1+Einstellungen!$B$10)</f>
        <v>28.574875</v>
      </c>
      <c r="J7435" s="25" t="n">
        <f aca="false">E7435*I7435/100</f>
        <v>0.11355655325</v>
      </c>
      <c r="K7435" s="25" t="n">
        <f aca="false">E7435*Einstellungen!$B$5/100</f>
        <v>0.115246</v>
      </c>
      <c r="L7435" s="23" t="str">
        <f aca="false">IF(I7435&lt;Einstellungen!$B$5,"ja","nein")</f>
        <v>ja</v>
      </c>
      <c r="M7435" s="23" t="s">
        <v>133</v>
      </c>
      <c r="N7435" s="23" t="n">
        <v>2025</v>
      </c>
      <c r="O7435" s="23" t="n">
        <v>2</v>
      </c>
    </row>
    <row r="7436" customFormat="false" ht="15" hidden="false" customHeight="false" outlineLevel="0" collapsed="false">
      <c r="A7436" s="22" t="n">
        <v>46002</v>
      </c>
      <c r="B7436" s="23" t="s">
        <v>109</v>
      </c>
      <c r="C7436" s="23" t="s">
        <v>106</v>
      </c>
      <c r="D7436" s="24" t="n">
        <v>405.3</v>
      </c>
      <c r="E7436" s="25" t="n">
        <f aca="false">MAX(D7436,0)/1000</f>
        <v>0.4053</v>
      </c>
      <c r="F7436" s="25" t="n">
        <f aca="false">MAX(-D7436,0)/1000</f>
        <v>0</v>
      </c>
      <c r="G7436" s="23" t="str">
        <f aca="false">IF(E7436&gt;0,"ja","nein")</f>
        <v>ja</v>
      </c>
      <c r="H7436" s="26" t="n">
        <v>75.207</v>
      </c>
      <c r="I7436" s="26" t="n">
        <f aca="false">(H7436/10+IF(N7436=2025,Einstellungen!$B$23,Einstellungen!$C$23))*(1+Einstellungen!$B$10)</f>
        <v>28.895223</v>
      </c>
      <c r="J7436" s="25" t="n">
        <f aca="false">E7436*I7436/100</f>
        <v>0.117112338819</v>
      </c>
      <c r="K7436" s="25" t="n">
        <f aca="false">E7436*Einstellungen!$B$5/100</f>
        <v>0.117537</v>
      </c>
      <c r="L7436" s="23" t="str">
        <f aca="false">IF(I7436&lt;Einstellungen!$B$5,"ja","nein")</f>
        <v>ja</v>
      </c>
      <c r="M7436" s="23" t="s">
        <v>133</v>
      </c>
      <c r="N7436" s="23" t="n">
        <v>2025</v>
      </c>
      <c r="O7436" s="23" t="n">
        <v>3</v>
      </c>
    </row>
    <row r="7437" customFormat="false" ht="15" hidden="false" customHeight="false" outlineLevel="0" collapsed="false">
      <c r="A7437" s="22" t="n">
        <v>46002</v>
      </c>
      <c r="B7437" s="23" t="s">
        <v>110</v>
      </c>
      <c r="C7437" s="23" t="s">
        <v>106</v>
      </c>
      <c r="D7437" s="24" t="n">
        <v>382.5</v>
      </c>
      <c r="E7437" s="25" t="n">
        <f aca="false">MAX(D7437,0)/1000</f>
        <v>0.3825</v>
      </c>
      <c r="F7437" s="25" t="n">
        <f aca="false">MAX(-D7437,0)/1000</f>
        <v>0</v>
      </c>
      <c r="G7437" s="23" t="str">
        <f aca="false">IF(E7437&gt;0,"ja","nein")</f>
        <v>ja</v>
      </c>
      <c r="H7437" s="26" t="n">
        <v>76.912</v>
      </c>
      <c r="I7437" s="26" t="n">
        <f aca="false">(H7437/10+IF(N7437=2025,Einstellungen!$B$23,Einstellungen!$C$23))*(1+Einstellungen!$B$10)</f>
        <v>29.098118</v>
      </c>
      <c r="J7437" s="25" t="n">
        <f aca="false">E7437*I7437/100</f>
        <v>0.11130030135</v>
      </c>
      <c r="K7437" s="25" t="n">
        <f aca="false">E7437*Einstellungen!$B$5/100</f>
        <v>0.110925</v>
      </c>
      <c r="L7437" s="23" t="str">
        <f aca="false">IF(I7437&lt;Einstellungen!$B$5,"ja","nein")</f>
        <v>nein</v>
      </c>
      <c r="M7437" s="23" t="s">
        <v>133</v>
      </c>
      <c r="N7437" s="23" t="n">
        <v>2025</v>
      </c>
      <c r="O7437" s="23" t="n">
        <v>4</v>
      </c>
    </row>
    <row r="7438" customFormat="false" ht="15" hidden="false" customHeight="false" outlineLevel="0" collapsed="false">
      <c r="A7438" s="22" t="n">
        <v>46002</v>
      </c>
      <c r="B7438" s="23" t="s">
        <v>111</v>
      </c>
      <c r="C7438" s="23" t="s">
        <v>106</v>
      </c>
      <c r="D7438" s="24" t="n">
        <v>377.4</v>
      </c>
      <c r="E7438" s="25" t="n">
        <f aca="false">MAX(D7438,0)/1000</f>
        <v>0.3774</v>
      </c>
      <c r="F7438" s="25" t="n">
        <f aca="false">MAX(-D7438,0)/1000</f>
        <v>0</v>
      </c>
      <c r="G7438" s="23" t="str">
        <f aca="false">IF(E7438&gt;0,"ja","nein")</f>
        <v>ja</v>
      </c>
      <c r="H7438" s="26" t="n">
        <v>80.593</v>
      </c>
      <c r="I7438" s="26" t="n">
        <f aca="false">(H7438/10+IF(N7438=2025,Einstellungen!$B$23,Einstellungen!$C$23))*(1+Einstellungen!$B$10)</f>
        <v>29.536157</v>
      </c>
      <c r="J7438" s="25" t="n">
        <f aca="false">E7438*I7438/100</f>
        <v>0.111469456518</v>
      </c>
      <c r="K7438" s="25" t="n">
        <f aca="false">E7438*Einstellungen!$B$5/100</f>
        <v>0.109446</v>
      </c>
      <c r="L7438" s="23" t="str">
        <f aca="false">IF(I7438&lt;Einstellungen!$B$5,"ja","nein")</f>
        <v>nein</v>
      </c>
      <c r="M7438" s="23" t="s">
        <v>133</v>
      </c>
      <c r="N7438" s="23" t="n">
        <v>2025</v>
      </c>
      <c r="O7438" s="23" t="n">
        <v>5</v>
      </c>
    </row>
    <row r="7439" customFormat="false" ht="15" hidden="false" customHeight="false" outlineLevel="0" collapsed="false">
      <c r="A7439" s="22" t="n">
        <v>46002</v>
      </c>
      <c r="B7439" s="23" t="s">
        <v>112</v>
      </c>
      <c r="C7439" s="23" t="s">
        <v>106</v>
      </c>
      <c r="D7439" s="24" t="n">
        <v>374.7</v>
      </c>
      <c r="E7439" s="25" t="n">
        <f aca="false">MAX(D7439,0)/1000</f>
        <v>0.3747</v>
      </c>
      <c r="F7439" s="25" t="n">
        <f aca="false">MAX(-D7439,0)/1000</f>
        <v>0</v>
      </c>
      <c r="G7439" s="23" t="str">
        <f aca="false">IF(E7439&gt;0,"ja","nein")</f>
        <v>ja</v>
      </c>
      <c r="H7439" s="26" t="n">
        <v>90.09</v>
      </c>
      <c r="I7439" s="26" t="n">
        <f aca="false">(H7439/10+IF(N7439=2025,Einstellungen!$B$23,Einstellungen!$C$23))*(1+Einstellungen!$B$10)</f>
        <v>30.6663</v>
      </c>
      <c r="J7439" s="25" t="n">
        <f aca="false">E7439*I7439/100</f>
        <v>0.1149066261</v>
      </c>
      <c r="K7439" s="25" t="n">
        <f aca="false">E7439*Einstellungen!$B$5/100</f>
        <v>0.108663</v>
      </c>
      <c r="L7439" s="23" t="str">
        <f aca="false">IF(I7439&lt;Einstellungen!$B$5,"ja","nein")</f>
        <v>nein</v>
      </c>
      <c r="M7439" s="23" t="s">
        <v>133</v>
      </c>
      <c r="N7439" s="23" t="n">
        <v>2025</v>
      </c>
      <c r="O7439" s="23" t="n">
        <v>6</v>
      </c>
    </row>
    <row r="7440" customFormat="false" ht="15" hidden="false" customHeight="false" outlineLevel="0" collapsed="false">
      <c r="A7440" s="22" t="n">
        <v>46002</v>
      </c>
      <c r="B7440" s="23" t="s">
        <v>113</v>
      </c>
      <c r="C7440" s="23" t="s">
        <v>106</v>
      </c>
      <c r="D7440" s="24" t="n">
        <v>472.4</v>
      </c>
      <c r="E7440" s="25" t="n">
        <f aca="false">MAX(D7440,0)/1000</f>
        <v>0.4724</v>
      </c>
      <c r="F7440" s="25" t="n">
        <f aca="false">MAX(-D7440,0)/1000</f>
        <v>0</v>
      </c>
      <c r="G7440" s="23" t="str">
        <f aca="false">IF(E7440&gt;0,"ja","nein")</f>
        <v>ja</v>
      </c>
      <c r="H7440" s="26" t="n">
        <v>98.11</v>
      </c>
      <c r="I7440" s="26" t="n">
        <f aca="false">(H7440/10+IF(N7440=2025,Einstellungen!$B$23,Einstellungen!$C$23))*(1+Einstellungen!$B$10)</f>
        <v>31.62068</v>
      </c>
      <c r="J7440" s="25" t="n">
        <f aca="false">E7440*I7440/100</f>
        <v>0.14937609232</v>
      </c>
      <c r="K7440" s="25" t="n">
        <f aca="false">E7440*Einstellungen!$B$5/100</f>
        <v>0.136996</v>
      </c>
      <c r="L7440" s="23" t="str">
        <f aca="false">IF(I7440&lt;Einstellungen!$B$5,"ja","nein")</f>
        <v>nein</v>
      </c>
      <c r="M7440" s="23" t="s">
        <v>133</v>
      </c>
      <c r="N7440" s="23" t="n">
        <v>2025</v>
      </c>
      <c r="O7440" s="23" t="n">
        <v>7</v>
      </c>
    </row>
    <row r="7441" customFormat="false" ht="15" hidden="false" customHeight="false" outlineLevel="0" collapsed="false">
      <c r="A7441" s="22" t="n">
        <v>46002</v>
      </c>
      <c r="B7441" s="23" t="s">
        <v>114</v>
      </c>
      <c r="C7441" s="23" t="s">
        <v>106</v>
      </c>
      <c r="D7441" s="24" t="n">
        <v>465</v>
      </c>
      <c r="E7441" s="25" t="n">
        <f aca="false">MAX(D7441,0)/1000</f>
        <v>0.465</v>
      </c>
      <c r="F7441" s="25" t="n">
        <f aca="false">MAX(-D7441,0)/1000</f>
        <v>0</v>
      </c>
      <c r="G7441" s="23" t="str">
        <f aca="false">IF(E7441&gt;0,"ja","nein")</f>
        <v>ja</v>
      </c>
      <c r="H7441" s="26" t="n">
        <v>110.358</v>
      </c>
      <c r="I7441" s="26" t="n">
        <f aca="false">(H7441/10+IF(N7441=2025,Einstellungen!$B$23,Einstellungen!$C$23))*(1+Einstellungen!$B$10)</f>
        <v>33.078192</v>
      </c>
      <c r="J7441" s="25" t="n">
        <f aca="false">E7441*I7441/100</f>
        <v>0.1538135928</v>
      </c>
      <c r="K7441" s="25" t="n">
        <f aca="false">E7441*Einstellungen!$B$5/100</f>
        <v>0.13485</v>
      </c>
      <c r="L7441" s="23" t="str">
        <f aca="false">IF(I7441&lt;Einstellungen!$B$5,"ja","nein")</f>
        <v>nein</v>
      </c>
      <c r="M7441" s="23" t="s">
        <v>133</v>
      </c>
      <c r="N7441" s="23" t="n">
        <v>2025</v>
      </c>
      <c r="O7441" s="23" t="n">
        <v>8</v>
      </c>
    </row>
    <row r="7442" customFormat="false" ht="15" hidden="false" customHeight="false" outlineLevel="0" collapsed="false">
      <c r="A7442" s="22" t="n">
        <v>46002</v>
      </c>
      <c r="B7442" s="23" t="s">
        <v>115</v>
      </c>
      <c r="C7442" s="23" t="s">
        <v>106</v>
      </c>
      <c r="D7442" s="24" t="n">
        <v>501.5</v>
      </c>
      <c r="E7442" s="25" t="n">
        <f aca="false">MAX(D7442,0)/1000</f>
        <v>0.5015</v>
      </c>
      <c r="F7442" s="25" t="n">
        <f aca="false">MAX(-D7442,0)/1000</f>
        <v>0</v>
      </c>
      <c r="G7442" s="23" t="str">
        <f aca="false">IF(E7442&gt;0,"ja","nein")</f>
        <v>ja</v>
      </c>
      <c r="H7442" s="26" t="n">
        <v>106.168</v>
      </c>
      <c r="I7442" s="26" t="n">
        <f aca="false">(H7442/10+IF(N7442=2025,Einstellungen!$B$23,Einstellungen!$C$23))*(1+Einstellungen!$B$10)</f>
        <v>32.579582</v>
      </c>
      <c r="J7442" s="25" t="n">
        <f aca="false">E7442*I7442/100</f>
        <v>0.16338660373</v>
      </c>
      <c r="K7442" s="25" t="n">
        <f aca="false">E7442*Einstellungen!$B$5/100</f>
        <v>0.145435</v>
      </c>
      <c r="L7442" s="23" t="str">
        <f aca="false">IF(I7442&lt;Einstellungen!$B$5,"ja","nein")</f>
        <v>nein</v>
      </c>
      <c r="M7442" s="23" t="s">
        <v>133</v>
      </c>
      <c r="N7442" s="23" t="n">
        <v>2025</v>
      </c>
      <c r="O7442" s="23" t="n">
        <v>9</v>
      </c>
    </row>
    <row r="7443" customFormat="false" ht="15" hidden="false" customHeight="false" outlineLevel="0" collapsed="false">
      <c r="A7443" s="22" t="n">
        <v>46002</v>
      </c>
      <c r="B7443" s="23" t="s">
        <v>116</v>
      </c>
      <c r="C7443" s="23" t="s">
        <v>106</v>
      </c>
      <c r="D7443" s="24" t="n">
        <v>-212.7</v>
      </c>
      <c r="E7443" s="25" t="n">
        <f aca="false">MAX(D7443,0)/1000</f>
        <v>0</v>
      </c>
      <c r="F7443" s="25" t="n">
        <f aca="false">MAX(-D7443,0)/1000</f>
        <v>0.2127</v>
      </c>
      <c r="G7443" s="23" t="str">
        <f aca="false">IF(E7443&gt;0,"ja","nein")</f>
        <v>nein</v>
      </c>
      <c r="H7443" s="26" t="n">
        <v>93.18</v>
      </c>
      <c r="I7443" s="26" t="n">
        <f aca="false">(H7443/10+IF(N7443=2025,Einstellungen!$B$23,Einstellungen!$C$23))*(1+Einstellungen!$B$10)</f>
        <v>31.03401</v>
      </c>
      <c r="J7443" s="25" t="n">
        <f aca="false">E7443*I7443/100</f>
        <v>0</v>
      </c>
      <c r="K7443" s="25" t="n">
        <f aca="false">E7443*Einstellungen!$B$5/100</f>
        <v>0</v>
      </c>
      <c r="L7443" s="23" t="str">
        <f aca="false">IF(I7443&lt;Einstellungen!$B$5,"ja","nein")</f>
        <v>nein</v>
      </c>
      <c r="M7443" s="23" t="s">
        <v>133</v>
      </c>
      <c r="N7443" s="23" t="n">
        <v>2025</v>
      </c>
      <c r="O7443" s="23" t="n">
        <v>10</v>
      </c>
    </row>
    <row r="7444" customFormat="false" ht="15" hidden="false" customHeight="false" outlineLevel="0" collapsed="false">
      <c r="A7444" s="22" t="n">
        <v>46002</v>
      </c>
      <c r="B7444" s="23" t="s">
        <v>117</v>
      </c>
      <c r="C7444" s="23" t="s">
        <v>106</v>
      </c>
      <c r="D7444" s="24" t="n">
        <v>-229.1</v>
      </c>
      <c r="E7444" s="25" t="n">
        <f aca="false">MAX(D7444,0)/1000</f>
        <v>0</v>
      </c>
      <c r="F7444" s="25" t="n">
        <f aca="false">MAX(-D7444,0)/1000</f>
        <v>0.2291</v>
      </c>
      <c r="G7444" s="23" t="str">
        <f aca="false">IF(E7444&gt;0,"ja","nein")</f>
        <v>nein</v>
      </c>
      <c r="H7444" s="26" t="n">
        <v>91.918</v>
      </c>
      <c r="I7444" s="26" t="n">
        <f aca="false">(H7444/10+IF(N7444=2025,Einstellungen!$B$23,Einstellungen!$C$23))*(1+Einstellungen!$B$10)</f>
        <v>30.883832</v>
      </c>
      <c r="J7444" s="25" t="n">
        <f aca="false">E7444*I7444/100</f>
        <v>0</v>
      </c>
      <c r="K7444" s="25" t="n">
        <f aca="false">E7444*Einstellungen!$B$5/100</f>
        <v>0</v>
      </c>
      <c r="L7444" s="23" t="str">
        <f aca="false">IF(I7444&lt;Einstellungen!$B$5,"ja","nein")</f>
        <v>nein</v>
      </c>
      <c r="M7444" s="23" t="s">
        <v>133</v>
      </c>
      <c r="N7444" s="23" t="n">
        <v>2025</v>
      </c>
      <c r="O7444" s="23" t="n">
        <v>11</v>
      </c>
    </row>
    <row r="7445" customFormat="false" ht="15" hidden="false" customHeight="false" outlineLevel="0" collapsed="false">
      <c r="A7445" s="22" t="n">
        <v>46002</v>
      </c>
      <c r="B7445" s="23" t="s">
        <v>118</v>
      </c>
      <c r="C7445" s="23" t="s">
        <v>106</v>
      </c>
      <c r="D7445" s="24" t="n">
        <v>-28</v>
      </c>
      <c r="E7445" s="25" t="n">
        <f aca="false">MAX(D7445,0)/1000</f>
        <v>0</v>
      </c>
      <c r="F7445" s="25" t="n">
        <f aca="false">MAX(-D7445,0)/1000</f>
        <v>0.028</v>
      </c>
      <c r="G7445" s="23" t="str">
        <f aca="false">IF(E7445&gt;0,"ja","nein")</f>
        <v>nein</v>
      </c>
      <c r="H7445" s="26" t="n">
        <v>89.4</v>
      </c>
      <c r="I7445" s="26" t="n">
        <f aca="false">(H7445/10+IF(N7445=2025,Einstellungen!$B$23,Einstellungen!$C$23))*(1+Einstellungen!$B$10)</f>
        <v>30.58419</v>
      </c>
      <c r="J7445" s="25" t="n">
        <f aca="false">E7445*I7445/100</f>
        <v>0</v>
      </c>
      <c r="K7445" s="25" t="n">
        <f aca="false">E7445*Einstellungen!$B$5/100</f>
        <v>0</v>
      </c>
      <c r="L7445" s="23" t="str">
        <f aca="false">IF(I7445&lt;Einstellungen!$B$5,"ja","nein")</f>
        <v>nein</v>
      </c>
      <c r="M7445" s="23" t="s">
        <v>133</v>
      </c>
      <c r="N7445" s="23" t="n">
        <v>2025</v>
      </c>
      <c r="O7445" s="23" t="n">
        <v>12</v>
      </c>
    </row>
    <row r="7446" customFormat="false" ht="15" hidden="false" customHeight="false" outlineLevel="0" collapsed="false">
      <c r="A7446" s="22" t="n">
        <v>46002</v>
      </c>
      <c r="B7446" s="23" t="s">
        <v>119</v>
      </c>
      <c r="C7446" s="23" t="s">
        <v>106</v>
      </c>
      <c r="D7446" s="24" t="n">
        <v>34.5</v>
      </c>
      <c r="E7446" s="25" t="n">
        <f aca="false">MAX(D7446,0)/1000</f>
        <v>0.0345</v>
      </c>
      <c r="F7446" s="25" t="n">
        <f aca="false">MAX(-D7446,0)/1000</f>
        <v>0</v>
      </c>
      <c r="G7446" s="23" t="str">
        <f aca="false">IF(E7446&gt;0,"ja","nein")</f>
        <v>ja</v>
      </c>
      <c r="H7446" s="26" t="n">
        <v>90.22</v>
      </c>
      <c r="I7446" s="26" t="n">
        <f aca="false">(H7446/10+IF(N7446=2025,Einstellungen!$B$23,Einstellungen!$C$23))*(1+Einstellungen!$B$10)</f>
        <v>30.68177</v>
      </c>
      <c r="J7446" s="25" t="n">
        <f aca="false">E7446*I7446/100</f>
        <v>0.01058521065</v>
      </c>
      <c r="K7446" s="25" t="n">
        <f aca="false">E7446*Einstellungen!$B$5/100</f>
        <v>0.010005</v>
      </c>
      <c r="L7446" s="23" t="str">
        <f aca="false">IF(I7446&lt;Einstellungen!$B$5,"ja","nein")</f>
        <v>nein</v>
      </c>
      <c r="M7446" s="23" t="s">
        <v>133</v>
      </c>
      <c r="N7446" s="23" t="n">
        <v>2025</v>
      </c>
      <c r="O7446" s="23" t="n">
        <v>13</v>
      </c>
    </row>
    <row r="7447" customFormat="false" ht="15" hidden="false" customHeight="false" outlineLevel="0" collapsed="false">
      <c r="A7447" s="22" t="n">
        <v>46002</v>
      </c>
      <c r="B7447" s="23" t="s">
        <v>120</v>
      </c>
      <c r="C7447" s="23" t="s">
        <v>106</v>
      </c>
      <c r="D7447" s="24" t="n">
        <v>7.3</v>
      </c>
      <c r="E7447" s="25" t="n">
        <f aca="false">MAX(D7447,0)/1000</f>
        <v>0.0073</v>
      </c>
      <c r="F7447" s="25" t="n">
        <f aca="false">MAX(-D7447,0)/1000</f>
        <v>0</v>
      </c>
      <c r="G7447" s="23" t="str">
        <f aca="false">IF(E7447&gt;0,"ja","nein")</f>
        <v>ja</v>
      </c>
      <c r="H7447" s="26" t="n">
        <v>97.787</v>
      </c>
      <c r="I7447" s="26" t="n">
        <f aca="false">(H7447/10+IF(N7447=2025,Einstellungen!$B$23,Einstellungen!$C$23))*(1+Einstellungen!$B$10)</f>
        <v>31.582243</v>
      </c>
      <c r="J7447" s="25" t="n">
        <f aca="false">E7447*I7447/100</f>
        <v>0.002305503739</v>
      </c>
      <c r="K7447" s="25" t="n">
        <f aca="false">E7447*Einstellungen!$B$5/100</f>
        <v>0.002117</v>
      </c>
      <c r="L7447" s="23" t="str">
        <f aca="false">IF(I7447&lt;Einstellungen!$B$5,"ja","nein")</f>
        <v>nein</v>
      </c>
      <c r="M7447" s="23" t="s">
        <v>133</v>
      </c>
      <c r="N7447" s="23" t="n">
        <v>2025</v>
      </c>
      <c r="O7447" s="23" t="n">
        <v>14</v>
      </c>
    </row>
    <row r="7448" customFormat="false" ht="15" hidden="false" customHeight="false" outlineLevel="0" collapsed="false">
      <c r="A7448" s="22" t="n">
        <v>46002</v>
      </c>
      <c r="B7448" s="23" t="s">
        <v>104</v>
      </c>
      <c r="C7448" s="23" t="s">
        <v>106</v>
      </c>
      <c r="D7448" s="24" t="n">
        <v>2.1</v>
      </c>
      <c r="E7448" s="25" t="n">
        <f aca="false">MAX(D7448,0)/1000</f>
        <v>0.0021</v>
      </c>
      <c r="F7448" s="25" t="n">
        <f aca="false">MAX(-D7448,0)/1000</f>
        <v>0</v>
      </c>
      <c r="G7448" s="23" t="str">
        <f aca="false">IF(E7448&gt;0,"ja","nein")</f>
        <v>ja</v>
      </c>
      <c r="H7448" s="26" t="n">
        <v>111.265</v>
      </c>
      <c r="I7448" s="26" t="n">
        <f aca="false">(H7448/10+IF(N7448=2025,Einstellungen!$B$23,Einstellungen!$C$23))*(1+Einstellungen!$B$10)</f>
        <v>33.186125</v>
      </c>
      <c r="J7448" s="25" t="n">
        <f aca="false">E7448*I7448/100</f>
        <v>0.000696908625</v>
      </c>
      <c r="K7448" s="25" t="n">
        <f aca="false">E7448*Einstellungen!$B$5/100</f>
        <v>0.000609</v>
      </c>
      <c r="L7448" s="23" t="str">
        <f aca="false">IF(I7448&lt;Einstellungen!$B$5,"ja","nein")</f>
        <v>nein</v>
      </c>
      <c r="M7448" s="23" t="s">
        <v>133</v>
      </c>
      <c r="N7448" s="23" t="n">
        <v>2025</v>
      </c>
      <c r="O7448" s="23" t="n">
        <v>15</v>
      </c>
    </row>
    <row r="7449" customFormat="false" ht="15" hidden="false" customHeight="false" outlineLevel="0" collapsed="false">
      <c r="A7449" s="22" t="n">
        <v>46002</v>
      </c>
      <c r="B7449" s="23" t="s">
        <v>105</v>
      </c>
      <c r="C7449" s="23" t="s">
        <v>106</v>
      </c>
      <c r="D7449" s="24" t="n">
        <v>0.5</v>
      </c>
      <c r="E7449" s="25" t="n">
        <f aca="false">MAX(D7449,0)/1000</f>
        <v>0.0005</v>
      </c>
      <c r="F7449" s="25" t="n">
        <f aca="false">MAX(-D7449,0)/1000</f>
        <v>0</v>
      </c>
      <c r="G7449" s="23" t="str">
        <f aca="false">IF(E7449&gt;0,"ja","nein")</f>
        <v>ja</v>
      </c>
      <c r="H7449" s="26" t="n">
        <v>114.7</v>
      </c>
      <c r="I7449" s="26" t="n">
        <f aca="false">(H7449/10+IF(N7449=2025,Einstellungen!$B$23,Einstellungen!$C$23))*(1+Einstellungen!$B$10)</f>
        <v>33.59489</v>
      </c>
      <c r="J7449" s="25" t="n">
        <f aca="false">E7449*I7449/100</f>
        <v>0.00016797445</v>
      </c>
      <c r="K7449" s="25" t="n">
        <f aca="false">E7449*Einstellungen!$B$5/100</f>
        <v>0.000145</v>
      </c>
      <c r="L7449" s="23" t="str">
        <f aca="false">IF(I7449&lt;Einstellungen!$B$5,"ja","nein")</f>
        <v>nein</v>
      </c>
      <c r="M7449" s="23" t="s">
        <v>133</v>
      </c>
      <c r="N7449" s="23" t="n">
        <v>2025</v>
      </c>
      <c r="O7449" s="23" t="n">
        <v>16</v>
      </c>
    </row>
    <row r="7450" customFormat="false" ht="15" hidden="false" customHeight="false" outlineLevel="0" collapsed="false">
      <c r="A7450" s="22" t="n">
        <v>46002</v>
      </c>
      <c r="B7450" s="23" t="s">
        <v>97</v>
      </c>
      <c r="C7450" s="23" t="s">
        <v>106</v>
      </c>
      <c r="D7450" s="24" t="n">
        <v>179.3</v>
      </c>
      <c r="E7450" s="25" t="n">
        <f aca="false">MAX(D7450,0)/1000</f>
        <v>0.1793</v>
      </c>
      <c r="F7450" s="25" t="n">
        <f aca="false">MAX(-D7450,0)/1000</f>
        <v>0</v>
      </c>
      <c r="G7450" s="23" t="str">
        <f aca="false">IF(E7450&gt;0,"ja","nein")</f>
        <v>ja</v>
      </c>
      <c r="H7450" s="26" t="n">
        <v>115.405</v>
      </c>
      <c r="I7450" s="26" t="n">
        <f aca="false">(H7450/10+IF(N7450=2025,Einstellungen!$B$23,Einstellungen!$C$23))*(1+Einstellungen!$B$10)</f>
        <v>33.678785</v>
      </c>
      <c r="J7450" s="25" t="n">
        <f aca="false">E7450*I7450/100</f>
        <v>0.060386061505</v>
      </c>
      <c r="K7450" s="25" t="n">
        <f aca="false">E7450*Einstellungen!$B$5/100</f>
        <v>0.051997</v>
      </c>
      <c r="L7450" s="23" t="str">
        <f aca="false">IF(I7450&lt;Einstellungen!$B$5,"ja","nein")</f>
        <v>nein</v>
      </c>
      <c r="M7450" s="23" t="s">
        <v>133</v>
      </c>
      <c r="N7450" s="23" t="n">
        <v>2025</v>
      </c>
      <c r="O7450" s="23" t="n">
        <v>17</v>
      </c>
    </row>
    <row r="7451" customFormat="false" ht="15" hidden="false" customHeight="false" outlineLevel="0" collapsed="false">
      <c r="A7451" s="22" t="n">
        <v>46002</v>
      </c>
      <c r="B7451" s="23" t="s">
        <v>99</v>
      </c>
      <c r="C7451" s="23" t="s">
        <v>106</v>
      </c>
      <c r="D7451" s="24" t="n">
        <v>2145.5</v>
      </c>
      <c r="E7451" s="25" t="n">
        <f aca="false">MAX(D7451,0)/1000</f>
        <v>2.1455</v>
      </c>
      <c r="F7451" s="25" t="n">
        <f aca="false">MAX(-D7451,0)/1000</f>
        <v>0</v>
      </c>
      <c r="G7451" s="23" t="str">
        <f aca="false">IF(E7451&gt;0,"ja","nein")</f>
        <v>ja</v>
      </c>
      <c r="H7451" s="26" t="n">
        <v>112.567</v>
      </c>
      <c r="I7451" s="26" t="n">
        <f aca="false">(H7451/10+IF(N7451=2025,Einstellungen!$B$23,Einstellungen!$C$23))*(1+Einstellungen!$B$10)</f>
        <v>33.341063</v>
      </c>
      <c r="J7451" s="25" t="n">
        <f aca="false">E7451*I7451/100</f>
        <v>0.715332506665</v>
      </c>
      <c r="K7451" s="25" t="n">
        <f aca="false">E7451*Einstellungen!$B$5/100</f>
        <v>0.622195</v>
      </c>
      <c r="L7451" s="23" t="str">
        <f aca="false">IF(I7451&lt;Einstellungen!$B$5,"ja","nein")</f>
        <v>nein</v>
      </c>
      <c r="M7451" s="23" t="s">
        <v>133</v>
      </c>
      <c r="N7451" s="23" t="n">
        <v>2025</v>
      </c>
      <c r="O7451" s="23" t="n">
        <v>18</v>
      </c>
    </row>
    <row r="7452" customFormat="false" ht="15" hidden="false" customHeight="false" outlineLevel="0" collapsed="false">
      <c r="A7452" s="22" t="n">
        <v>46002</v>
      </c>
      <c r="B7452" s="23" t="s">
        <v>100</v>
      </c>
      <c r="C7452" s="23" t="s">
        <v>106</v>
      </c>
      <c r="D7452" s="24" t="n">
        <v>999.7</v>
      </c>
      <c r="E7452" s="25" t="n">
        <f aca="false">MAX(D7452,0)/1000</f>
        <v>0.9997</v>
      </c>
      <c r="F7452" s="25" t="n">
        <f aca="false">MAX(-D7452,0)/1000</f>
        <v>0</v>
      </c>
      <c r="G7452" s="23" t="str">
        <f aca="false">IF(E7452&gt;0,"ja","nein")</f>
        <v>ja</v>
      </c>
      <c r="H7452" s="26" t="n">
        <v>107.79</v>
      </c>
      <c r="I7452" s="26" t="n">
        <f aca="false">(H7452/10+IF(N7452=2025,Einstellungen!$B$23,Einstellungen!$C$23))*(1+Einstellungen!$B$10)</f>
        <v>32.7726</v>
      </c>
      <c r="J7452" s="25" t="n">
        <f aca="false">E7452*I7452/100</f>
        <v>0.3276276822</v>
      </c>
      <c r="K7452" s="25" t="n">
        <f aca="false">E7452*Einstellungen!$B$5/100</f>
        <v>0.289913</v>
      </c>
      <c r="L7452" s="23" t="str">
        <f aca="false">IF(I7452&lt;Einstellungen!$B$5,"ja","nein")</f>
        <v>nein</v>
      </c>
      <c r="M7452" s="23" t="s">
        <v>133</v>
      </c>
      <c r="N7452" s="23" t="n">
        <v>2025</v>
      </c>
      <c r="O7452" s="23" t="n">
        <v>19</v>
      </c>
    </row>
    <row r="7453" customFormat="false" ht="15" hidden="false" customHeight="false" outlineLevel="0" collapsed="false">
      <c r="A7453" s="22" t="n">
        <v>46002</v>
      </c>
      <c r="B7453" s="23" t="s">
        <v>92</v>
      </c>
      <c r="C7453" s="23" t="s">
        <v>106</v>
      </c>
      <c r="D7453" s="24" t="n">
        <v>1298.3</v>
      </c>
      <c r="E7453" s="25" t="n">
        <f aca="false">MAX(D7453,0)/1000</f>
        <v>1.2983</v>
      </c>
      <c r="F7453" s="25" t="n">
        <f aca="false">MAX(-D7453,0)/1000</f>
        <v>0</v>
      </c>
      <c r="G7453" s="23" t="str">
        <f aca="false">IF(E7453&gt;0,"ja","nein")</f>
        <v>ja</v>
      </c>
      <c r="H7453" s="26" t="n">
        <v>103.642</v>
      </c>
      <c r="I7453" s="26" t="n">
        <f aca="false">(H7453/10+IF(N7453=2025,Einstellungen!$B$23,Einstellungen!$C$23))*(1+Einstellungen!$B$10)</f>
        <v>32.278988</v>
      </c>
      <c r="J7453" s="25" t="n">
        <f aca="false">E7453*I7453/100</f>
        <v>0.419078101204</v>
      </c>
      <c r="K7453" s="25" t="n">
        <f aca="false">E7453*Einstellungen!$B$5/100</f>
        <v>0.376507</v>
      </c>
      <c r="L7453" s="23" t="str">
        <f aca="false">IF(I7453&lt;Einstellungen!$B$5,"ja","nein")</f>
        <v>nein</v>
      </c>
      <c r="M7453" s="23" t="s">
        <v>133</v>
      </c>
      <c r="N7453" s="23" t="n">
        <v>2025</v>
      </c>
      <c r="O7453" s="23" t="n">
        <v>20</v>
      </c>
    </row>
    <row r="7454" customFormat="false" ht="15" hidden="false" customHeight="false" outlineLevel="0" collapsed="false">
      <c r="A7454" s="22" t="n">
        <v>46002</v>
      </c>
      <c r="B7454" s="23" t="s">
        <v>95</v>
      </c>
      <c r="C7454" s="23" t="s">
        <v>106</v>
      </c>
      <c r="D7454" s="24" t="n">
        <v>659</v>
      </c>
      <c r="E7454" s="25" t="n">
        <f aca="false">MAX(D7454,0)/1000</f>
        <v>0.659</v>
      </c>
      <c r="F7454" s="25" t="n">
        <f aca="false">MAX(-D7454,0)/1000</f>
        <v>0</v>
      </c>
      <c r="G7454" s="23" t="str">
        <f aca="false">IF(E7454&gt;0,"ja","nein")</f>
        <v>ja</v>
      </c>
      <c r="H7454" s="26" t="n">
        <v>94.392</v>
      </c>
      <c r="I7454" s="26" t="n">
        <f aca="false">(H7454/10+IF(N7454=2025,Einstellungen!$B$23,Einstellungen!$C$23))*(1+Einstellungen!$B$10)</f>
        <v>31.178238</v>
      </c>
      <c r="J7454" s="25" t="n">
        <f aca="false">E7454*I7454/100</f>
        <v>0.20546458842</v>
      </c>
      <c r="K7454" s="25" t="n">
        <f aca="false">E7454*Einstellungen!$B$5/100</f>
        <v>0.19111</v>
      </c>
      <c r="L7454" s="23" t="str">
        <f aca="false">IF(I7454&lt;Einstellungen!$B$5,"ja","nein")</f>
        <v>nein</v>
      </c>
      <c r="M7454" s="23" t="s">
        <v>133</v>
      </c>
      <c r="N7454" s="23" t="n">
        <v>2025</v>
      </c>
      <c r="O7454" s="23" t="n">
        <v>21</v>
      </c>
    </row>
    <row r="7455" customFormat="false" ht="15" hidden="false" customHeight="false" outlineLevel="0" collapsed="false">
      <c r="A7455" s="22" t="n">
        <v>46002</v>
      </c>
      <c r="B7455" s="23" t="s">
        <v>96</v>
      </c>
      <c r="C7455" s="23" t="s">
        <v>106</v>
      </c>
      <c r="D7455" s="24" t="n">
        <v>570</v>
      </c>
      <c r="E7455" s="25" t="n">
        <f aca="false">MAX(D7455,0)/1000</f>
        <v>0.57</v>
      </c>
      <c r="F7455" s="25" t="n">
        <f aca="false">MAX(-D7455,0)/1000</f>
        <v>0</v>
      </c>
      <c r="G7455" s="23" t="str">
        <f aca="false">IF(E7455&gt;0,"ja","nein")</f>
        <v>ja</v>
      </c>
      <c r="H7455" s="26" t="n">
        <v>93.585</v>
      </c>
      <c r="I7455" s="26" t="n">
        <f aca="false">(H7455/10+IF(N7455=2025,Einstellungen!$B$23,Einstellungen!$C$23))*(1+Einstellungen!$B$10)</f>
        <v>31.082205</v>
      </c>
      <c r="J7455" s="25" t="n">
        <f aca="false">E7455*I7455/100</f>
        <v>0.1771685685</v>
      </c>
      <c r="K7455" s="25" t="n">
        <f aca="false">E7455*Einstellungen!$B$5/100</f>
        <v>0.1653</v>
      </c>
      <c r="L7455" s="23" t="str">
        <f aca="false">IF(I7455&lt;Einstellungen!$B$5,"ja","nein")</f>
        <v>nein</v>
      </c>
      <c r="M7455" s="23" t="s">
        <v>133</v>
      </c>
      <c r="N7455" s="23" t="n">
        <v>2025</v>
      </c>
      <c r="O7455" s="23" t="n">
        <v>22</v>
      </c>
    </row>
    <row r="7456" customFormat="false" ht="15" hidden="false" customHeight="false" outlineLevel="0" collapsed="false">
      <c r="A7456" s="22" t="n">
        <v>46002</v>
      </c>
      <c r="B7456" s="23" t="s">
        <v>101</v>
      </c>
      <c r="C7456" s="23" t="s">
        <v>106</v>
      </c>
      <c r="D7456" s="24" t="n">
        <v>467</v>
      </c>
      <c r="E7456" s="25" t="n">
        <f aca="false">MAX(D7456,0)/1000</f>
        <v>0.467</v>
      </c>
      <c r="F7456" s="25" t="n">
        <f aca="false">MAX(-D7456,0)/1000</f>
        <v>0</v>
      </c>
      <c r="G7456" s="23" t="str">
        <f aca="false">IF(E7456&gt;0,"ja","nein")</f>
        <v>ja</v>
      </c>
      <c r="H7456" s="26" t="n">
        <v>93.735</v>
      </c>
      <c r="I7456" s="26" t="n">
        <f aca="false">(H7456/10+IF(N7456=2025,Einstellungen!$B$23,Einstellungen!$C$23))*(1+Einstellungen!$B$10)</f>
        <v>31.100055</v>
      </c>
      <c r="J7456" s="25" t="n">
        <f aca="false">E7456*I7456/100</f>
        <v>0.14523725685</v>
      </c>
      <c r="K7456" s="25" t="n">
        <f aca="false">E7456*Einstellungen!$B$5/100</f>
        <v>0.13543</v>
      </c>
      <c r="L7456" s="23" t="str">
        <f aca="false">IF(I7456&lt;Einstellungen!$B$5,"ja","nein")</f>
        <v>nein</v>
      </c>
      <c r="M7456" s="23" t="s">
        <v>133</v>
      </c>
      <c r="N7456" s="23" t="n">
        <v>2025</v>
      </c>
      <c r="O7456" s="23" t="n">
        <v>23</v>
      </c>
    </row>
    <row r="7457" customFormat="false" ht="15" hidden="false" customHeight="false" outlineLevel="0" collapsed="false">
      <c r="A7457" s="22" t="n">
        <v>46003</v>
      </c>
      <c r="B7457" s="23" t="s">
        <v>102</v>
      </c>
      <c r="C7457" s="23" t="s">
        <v>121</v>
      </c>
      <c r="D7457" s="24" t="n">
        <v>376.9</v>
      </c>
      <c r="E7457" s="25" t="n">
        <f aca="false">MAX(D7457,0)/1000</f>
        <v>0.3769</v>
      </c>
      <c r="F7457" s="25" t="n">
        <f aca="false">MAX(-D7457,0)/1000</f>
        <v>0</v>
      </c>
      <c r="G7457" s="23" t="str">
        <f aca="false">IF(E7457&gt;0,"ja","nein")</f>
        <v>ja</v>
      </c>
      <c r="H7457" s="26" t="n">
        <v>83.78</v>
      </c>
      <c r="I7457" s="26" t="n">
        <f aca="false">(H7457/10+IF(N7457=2025,Einstellungen!$B$23,Einstellungen!$C$23))*(1+Einstellungen!$B$10)</f>
        <v>29.91541</v>
      </c>
      <c r="J7457" s="25" t="n">
        <f aca="false">E7457*I7457/100</f>
        <v>0.11275118029</v>
      </c>
      <c r="K7457" s="25" t="n">
        <f aca="false">E7457*Einstellungen!$B$5/100</f>
        <v>0.109301</v>
      </c>
      <c r="L7457" s="23" t="str">
        <f aca="false">IF(I7457&lt;Einstellungen!$B$5,"ja","nein")</f>
        <v>nein</v>
      </c>
      <c r="M7457" s="23" t="s">
        <v>133</v>
      </c>
      <c r="N7457" s="23" t="n">
        <v>2025</v>
      </c>
      <c r="O7457" s="23" t="n">
        <v>0</v>
      </c>
    </row>
    <row r="7458" customFormat="false" ht="15" hidden="false" customHeight="false" outlineLevel="0" collapsed="false">
      <c r="A7458" s="22" t="n">
        <v>46003</v>
      </c>
      <c r="B7458" s="23" t="s">
        <v>107</v>
      </c>
      <c r="C7458" s="23" t="s">
        <v>121</v>
      </c>
      <c r="D7458" s="24" t="n">
        <v>434.8</v>
      </c>
      <c r="E7458" s="25" t="n">
        <f aca="false">MAX(D7458,0)/1000</f>
        <v>0.4348</v>
      </c>
      <c r="F7458" s="25" t="n">
        <f aca="false">MAX(-D7458,0)/1000</f>
        <v>0</v>
      </c>
      <c r="G7458" s="23" t="str">
        <f aca="false">IF(E7458&gt;0,"ja","nein")</f>
        <v>ja</v>
      </c>
      <c r="H7458" s="26" t="n">
        <v>86.22</v>
      </c>
      <c r="I7458" s="26" t="n">
        <f aca="false">(H7458/10+IF(N7458=2025,Einstellungen!$B$23,Einstellungen!$C$23))*(1+Einstellungen!$B$10)</f>
        <v>30.20577</v>
      </c>
      <c r="J7458" s="25" t="n">
        <f aca="false">E7458*I7458/100</f>
        <v>0.13133468796</v>
      </c>
      <c r="K7458" s="25" t="n">
        <f aca="false">E7458*Einstellungen!$B$5/100</f>
        <v>0.126092</v>
      </c>
      <c r="L7458" s="23" t="str">
        <f aca="false">IF(I7458&lt;Einstellungen!$B$5,"ja","nein")</f>
        <v>nein</v>
      </c>
      <c r="M7458" s="23" t="s">
        <v>133</v>
      </c>
      <c r="N7458" s="23" t="n">
        <v>2025</v>
      </c>
      <c r="O7458" s="23" t="n">
        <v>1</v>
      </c>
    </row>
    <row r="7459" customFormat="false" ht="15" hidden="false" customHeight="false" outlineLevel="0" collapsed="false">
      <c r="A7459" s="22" t="n">
        <v>46003</v>
      </c>
      <c r="B7459" s="23" t="s">
        <v>108</v>
      </c>
      <c r="C7459" s="23" t="s">
        <v>121</v>
      </c>
      <c r="D7459" s="24" t="n">
        <v>455.3</v>
      </c>
      <c r="E7459" s="25" t="n">
        <f aca="false">MAX(D7459,0)/1000</f>
        <v>0.4553</v>
      </c>
      <c r="F7459" s="25" t="n">
        <f aca="false">MAX(-D7459,0)/1000</f>
        <v>0</v>
      </c>
      <c r="G7459" s="23" t="str">
        <f aca="false">IF(E7459&gt;0,"ja","nein")</f>
        <v>ja</v>
      </c>
      <c r="H7459" s="26" t="n">
        <v>87.9</v>
      </c>
      <c r="I7459" s="26" t="n">
        <f aca="false">(H7459/10+IF(N7459=2025,Einstellungen!$B$23,Einstellungen!$C$23))*(1+Einstellungen!$B$10)</f>
        <v>30.40569</v>
      </c>
      <c r="J7459" s="25" t="n">
        <f aca="false">E7459*I7459/100</f>
        <v>0.13843710657</v>
      </c>
      <c r="K7459" s="25" t="n">
        <f aca="false">E7459*Einstellungen!$B$5/100</f>
        <v>0.132037</v>
      </c>
      <c r="L7459" s="23" t="str">
        <f aca="false">IF(I7459&lt;Einstellungen!$B$5,"ja","nein")</f>
        <v>nein</v>
      </c>
      <c r="M7459" s="23" t="s">
        <v>133</v>
      </c>
      <c r="N7459" s="23" t="n">
        <v>2025</v>
      </c>
      <c r="O7459" s="23" t="n">
        <v>2</v>
      </c>
    </row>
    <row r="7460" customFormat="false" ht="15" hidden="false" customHeight="false" outlineLevel="0" collapsed="false">
      <c r="A7460" s="22" t="n">
        <v>46003</v>
      </c>
      <c r="B7460" s="23" t="s">
        <v>109</v>
      </c>
      <c r="C7460" s="23" t="s">
        <v>121</v>
      </c>
      <c r="D7460" s="24" t="n">
        <v>436.7</v>
      </c>
      <c r="E7460" s="25" t="n">
        <f aca="false">MAX(D7460,0)/1000</f>
        <v>0.4367</v>
      </c>
      <c r="F7460" s="25" t="n">
        <f aca="false">MAX(-D7460,0)/1000</f>
        <v>0</v>
      </c>
      <c r="G7460" s="23" t="str">
        <f aca="false">IF(E7460&gt;0,"ja","nein")</f>
        <v>ja</v>
      </c>
      <c r="H7460" s="26" t="n">
        <v>90.183</v>
      </c>
      <c r="I7460" s="26" t="n">
        <f aca="false">(H7460/10+IF(N7460=2025,Einstellungen!$B$23,Einstellungen!$C$23))*(1+Einstellungen!$B$10)</f>
        <v>30.677367</v>
      </c>
      <c r="J7460" s="25" t="n">
        <f aca="false">E7460*I7460/100</f>
        <v>0.133968061689</v>
      </c>
      <c r="K7460" s="25" t="n">
        <f aca="false">E7460*Einstellungen!$B$5/100</f>
        <v>0.126643</v>
      </c>
      <c r="L7460" s="23" t="str">
        <f aca="false">IF(I7460&lt;Einstellungen!$B$5,"ja","nein")</f>
        <v>nein</v>
      </c>
      <c r="M7460" s="23" t="s">
        <v>133</v>
      </c>
      <c r="N7460" s="23" t="n">
        <v>2025</v>
      </c>
      <c r="O7460" s="23" t="n">
        <v>3</v>
      </c>
    </row>
    <row r="7461" customFormat="false" ht="15" hidden="false" customHeight="false" outlineLevel="0" collapsed="false">
      <c r="A7461" s="22" t="n">
        <v>46003</v>
      </c>
      <c r="B7461" s="23" t="s">
        <v>110</v>
      </c>
      <c r="C7461" s="23" t="s">
        <v>121</v>
      </c>
      <c r="D7461" s="24" t="n">
        <v>427.8</v>
      </c>
      <c r="E7461" s="25" t="n">
        <f aca="false">MAX(D7461,0)/1000</f>
        <v>0.4278</v>
      </c>
      <c r="F7461" s="25" t="n">
        <f aca="false">MAX(-D7461,0)/1000</f>
        <v>0</v>
      </c>
      <c r="G7461" s="23" t="str">
        <f aca="false">IF(E7461&gt;0,"ja","nein")</f>
        <v>ja</v>
      </c>
      <c r="H7461" s="26" t="n">
        <v>90.707</v>
      </c>
      <c r="I7461" s="26" t="n">
        <f aca="false">(H7461/10+IF(N7461=2025,Einstellungen!$B$23,Einstellungen!$C$23))*(1+Einstellungen!$B$10)</f>
        <v>30.739723</v>
      </c>
      <c r="J7461" s="25" t="n">
        <f aca="false">E7461*I7461/100</f>
        <v>0.131504534994</v>
      </c>
      <c r="K7461" s="25" t="n">
        <f aca="false">E7461*Einstellungen!$B$5/100</f>
        <v>0.124062</v>
      </c>
      <c r="L7461" s="23" t="str">
        <f aca="false">IF(I7461&lt;Einstellungen!$B$5,"ja","nein")</f>
        <v>nein</v>
      </c>
      <c r="M7461" s="23" t="s">
        <v>133</v>
      </c>
      <c r="N7461" s="23" t="n">
        <v>2025</v>
      </c>
      <c r="O7461" s="23" t="n">
        <v>4</v>
      </c>
    </row>
    <row r="7462" customFormat="false" ht="15" hidden="false" customHeight="false" outlineLevel="0" collapsed="false">
      <c r="A7462" s="22" t="n">
        <v>46003</v>
      </c>
      <c r="B7462" s="23" t="s">
        <v>111</v>
      </c>
      <c r="C7462" s="23" t="s">
        <v>121</v>
      </c>
      <c r="D7462" s="24" t="n">
        <v>407.4</v>
      </c>
      <c r="E7462" s="25" t="n">
        <f aca="false">MAX(D7462,0)/1000</f>
        <v>0.4074</v>
      </c>
      <c r="F7462" s="25" t="n">
        <f aca="false">MAX(-D7462,0)/1000</f>
        <v>0</v>
      </c>
      <c r="G7462" s="23" t="str">
        <f aca="false">IF(E7462&gt;0,"ja","nein")</f>
        <v>ja</v>
      </c>
      <c r="H7462" s="26" t="n">
        <v>92.213</v>
      </c>
      <c r="I7462" s="26" t="n">
        <f aca="false">(H7462/10+IF(N7462=2025,Einstellungen!$B$23,Einstellungen!$C$23))*(1+Einstellungen!$B$10)</f>
        <v>30.918937</v>
      </c>
      <c r="J7462" s="25" t="n">
        <f aca="false">E7462*I7462/100</f>
        <v>0.125963749338</v>
      </c>
      <c r="K7462" s="25" t="n">
        <f aca="false">E7462*Einstellungen!$B$5/100</f>
        <v>0.118146</v>
      </c>
      <c r="L7462" s="23" t="str">
        <f aca="false">IF(I7462&lt;Einstellungen!$B$5,"ja","nein")</f>
        <v>nein</v>
      </c>
      <c r="M7462" s="23" t="s">
        <v>133</v>
      </c>
      <c r="N7462" s="23" t="n">
        <v>2025</v>
      </c>
      <c r="O7462" s="23" t="n">
        <v>5</v>
      </c>
    </row>
    <row r="7463" customFormat="false" ht="15" hidden="false" customHeight="false" outlineLevel="0" collapsed="false">
      <c r="A7463" s="22" t="n">
        <v>46003</v>
      </c>
      <c r="B7463" s="23" t="s">
        <v>112</v>
      </c>
      <c r="C7463" s="23" t="s">
        <v>121</v>
      </c>
      <c r="D7463" s="24" t="n">
        <v>526.8</v>
      </c>
      <c r="E7463" s="25" t="n">
        <f aca="false">MAX(D7463,0)/1000</f>
        <v>0.5268</v>
      </c>
      <c r="F7463" s="25" t="n">
        <f aca="false">MAX(-D7463,0)/1000</f>
        <v>0</v>
      </c>
      <c r="G7463" s="23" t="str">
        <f aca="false">IF(E7463&gt;0,"ja","nein")</f>
        <v>ja</v>
      </c>
      <c r="H7463" s="26" t="n">
        <v>101.227</v>
      </c>
      <c r="I7463" s="26" t="n">
        <f aca="false">(H7463/10+IF(N7463=2025,Einstellungen!$B$23,Einstellungen!$C$23))*(1+Einstellungen!$B$10)</f>
        <v>31.991603</v>
      </c>
      <c r="J7463" s="25" t="n">
        <f aca="false">E7463*I7463/100</f>
        <v>0.168531764604</v>
      </c>
      <c r="K7463" s="25" t="n">
        <f aca="false">E7463*Einstellungen!$B$5/100</f>
        <v>0.152772</v>
      </c>
      <c r="L7463" s="23" t="str">
        <f aca="false">IF(I7463&lt;Einstellungen!$B$5,"ja","nein")</f>
        <v>nein</v>
      </c>
      <c r="M7463" s="23" t="s">
        <v>133</v>
      </c>
      <c r="N7463" s="23" t="n">
        <v>2025</v>
      </c>
      <c r="O7463" s="23" t="n">
        <v>6</v>
      </c>
    </row>
    <row r="7464" customFormat="false" ht="15" hidden="false" customHeight="false" outlineLevel="0" collapsed="false">
      <c r="A7464" s="22" t="n">
        <v>46003</v>
      </c>
      <c r="B7464" s="23" t="s">
        <v>113</v>
      </c>
      <c r="C7464" s="23" t="s">
        <v>121</v>
      </c>
      <c r="D7464" s="24" t="n">
        <v>1089.3</v>
      </c>
      <c r="E7464" s="25" t="n">
        <f aca="false">MAX(D7464,0)/1000</f>
        <v>1.0893</v>
      </c>
      <c r="F7464" s="25" t="n">
        <f aca="false">MAX(-D7464,0)/1000</f>
        <v>0</v>
      </c>
      <c r="G7464" s="23" t="str">
        <f aca="false">IF(E7464&gt;0,"ja","nein")</f>
        <v>ja</v>
      </c>
      <c r="H7464" s="26" t="n">
        <v>121.325</v>
      </c>
      <c r="I7464" s="26" t="n">
        <f aca="false">(H7464/10+IF(N7464=2025,Einstellungen!$B$23,Einstellungen!$C$23))*(1+Einstellungen!$B$10)</f>
        <v>34.383265</v>
      </c>
      <c r="J7464" s="25" t="n">
        <f aca="false">E7464*I7464/100</f>
        <v>0.374536905645</v>
      </c>
      <c r="K7464" s="25" t="n">
        <f aca="false">E7464*Einstellungen!$B$5/100</f>
        <v>0.315897</v>
      </c>
      <c r="L7464" s="23" t="str">
        <f aca="false">IF(I7464&lt;Einstellungen!$B$5,"ja","nein")</f>
        <v>nein</v>
      </c>
      <c r="M7464" s="23" t="s">
        <v>133</v>
      </c>
      <c r="N7464" s="23" t="n">
        <v>2025</v>
      </c>
      <c r="O7464" s="23" t="n">
        <v>7</v>
      </c>
    </row>
    <row r="7465" customFormat="false" ht="15" hidden="false" customHeight="false" outlineLevel="0" collapsed="false">
      <c r="A7465" s="22" t="n">
        <v>46003</v>
      </c>
      <c r="B7465" s="23" t="s">
        <v>114</v>
      </c>
      <c r="C7465" s="23" t="s">
        <v>121</v>
      </c>
      <c r="D7465" s="24" t="n">
        <v>889.5</v>
      </c>
      <c r="E7465" s="25" t="n">
        <f aca="false">MAX(D7465,0)/1000</f>
        <v>0.8895</v>
      </c>
      <c r="F7465" s="25" t="n">
        <f aca="false">MAX(-D7465,0)/1000</f>
        <v>0</v>
      </c>
      <c r="G7465" s="23" t="str">
        <f aca="false">IF(E7465&gt;0,"ja","nein")</f>
        <v>ja</v>
      </c>
      <c r="H7465" s="26" t="n">
        <v>130.852</v>
      </c>
      <c r="I7465" s="26" t="n">
        <f aca="false">(H7465/10+IF(N7465=2025,Einstellungen!$B$23,Einstellungen!$C$23))*(1+Einstellungen!$B$10)</f>
        <v>35.516978</v>
      </c>
      <c r="J7465" s="25" t="n">
        <f aca="false">E7465*I7465/100</f>
        <v>0.31592351931</v>
      </c>
      <c r="K7465" s="25" t="n">
        <f aca="false">E7465*Einstellungen!$B$5/100</f>
        <v>0.257955</v>
      </c>
      <c r="L7465" s="23" t="str">
        <f aca="false">IF(I7465&lt;Einstellungen!$B$5,"ja","nein")</f>
        <v>nein</v>
      </c>
      <c r="M7465" s="23" t="s">
        <v>133</v>
      </c>
      <c r="N7465" s="23" t="n">
        <v>2025</v>
      </c>
      <c r="O7465" s="23" t="n">
        <v>8</v>
      </c>
    </row>
    <row r="7466" customFormat="false" ht="15" hidden="false" customHeight="false" outlineLevel="0" collapsed="false">
      <c r="A7466" s="22" t="n">
        <v>46003</v>
      </c>
      <c r="B7466" s="23" t="s">
        <v>115</v>
      </c>
      <c r="C7466" s="23" t="s">
        <v>121</v>
      </c>
      <c r="D7466" s="24" t="n">
        <v>-7.2</v>
      </c>
      <c r="E7466" s="25" t="n">
        <f aca="false">MAX(D7466,0)/1000</f>
        <v>0</v>
      </c>
      <c r="F7466" s="25" t="n">
        <f aca="false">MAX(-D7466,0)/1000</f>
        <v>0.0072</v>
      </c>
      <c r="G7466" s="23" t="str">
        <f aca="false">IF(E7466&gt;0,"ja","nein")</f>
        <v>nein</v>
      </c>
      <c r="H7466" s="26" t="n">
        <v>126.903</v>
      </c>
      <c r="I7466" s="26" t="n">
        <f aca="false">(H7466/10+IF(N7466=2025,Einstellungen!$B$23,Einstellungen!$C$23))*(1+Einstellungen!$B$10)</f>
        <v>35.047047</v>
      </c>
      <c r="J7466" s="25" t="n">
        <f aca="false">E7466*I7466/100</f>
        <v>0</v>
      </c>
      <c r="K7466" s="25" t="n">
        <f aca="false">E7466*Einstellungen!$B$5/100</f>
        <v>0</v>
      </c>
      <c r="L7466" s="23" t="str">
        <f aca="false">IF(I7466&lt;Einstellungen!$B$5,"ja","nein")</f>
        <v>nein</v>
      </c>
      <c r="M7466" s="23" t="s">
        <v>133</v>
      </c>
      <c r="N7466" s="23" t="n">
        <v>2025</v>
      </c>
      <c r="O7466" s="23" t="n">
        <v>9</v>
      </c>
    </row>
    <row r="7467" customFormat="false" ht="15" hidden="false" customHeight="false" outlineLevel="0" collapsed="false">
      <c r="A7467" s="22" t="n">
        <v>46003</v>
      </c>
      <c r="B7467" s="23" t="s">
        <v>116</v>
      </c>
      <c r="C7467" s="23" t="s">
        <v>121</v>
      </c>
      <c r="D7467" s="24" t="n">
        <v>9.4</v>
      </c>
      <c r="E7467" s="25" t="n">
        <f aca="false">MAX(D7467,0)/1000</f>
        <v>0.0094</v>
      </c>
      <c r="F7467" s="25" t="n">
        <f aca="false">MAX(-D7467,0)/1000</f>
        <v>0</v>
      </c>
      <c r="G7467" s="23" t="str">
        <f aca="false">IF(E7467&gt;0,"ja","nein")</f>
        <v>ja</v>
      </c>
      <c r="H7467" s="26" t="n">
        <v>121.955</v>
      </c>
      <c r="I7467" s="26" t="n">
        <f aca="false">(H7467/10+IF(N7467=2025,Einstellungen!$B$23,Einstellungen!$C$23))*(1+Einstellungen!$B$10)</f>
        <v>34.458235</v>
      </c>
      <c r="J7467" s="25" t="n">
        <f aca="false">E7467*I7467/100</f>
        <v>0.00323907409</v>
      </c>
      <c r="K7467" s="25" t="n">
        <f aca="false">E7467*Einstellungen!$B$5/100</f>
        <v>0.002726</v>
      </c>
      <c r="L7467" s="23" t="str">
        <f aca="false">IF(I7467&lt;Einstellungen!$B$5,"ja","nein")</f>
        <v>nein</v>
      </c>
      <c r="M7467" s="23" t="s">
        <v>133</v>
      </c>
      <c r="N7467" s="23" t="n">
        <v>2025</v>
      </c>
      <c r="O7467" s="23" t="n">
        <v>10</v>
      </c>
    </row>
    <row r="7468" customFormat="false" ht="15" hidden="false" customHeight="false" outlineLevel="0" collapsed="false">
      <c r="A7468" s="22" t="n">
        <v>46003</v>
      </c>
      <c r="B7468" s="23" t="s">
        <v>117</v>
      </c>
      <c r="C7468" s="23" t="s">
        <v>121</v>
      </c>
      <c r="D7468" s="24" t="n">
        <v>-26.4</v>
      </c>
      <c r="E7468" s="25" t="n">
        <f aca="false">MAX(D7468,0)/1000</f>
        <v>0</v>
      </c>
      <c r="F7468" s="25" t="n">
        <f aca="false">MAX(-D7468,0)/1000</f>
        <v>0.0264</v>
      </c>
      <c r="G7468" s="23" t="str">
        <f aca="false">IF(E7468&gt;0,"ja","nein")</f>
        <v>nein</v>
      </c>
      <c r="H7468" s="26" t="n">
        <v>118.305</v>
      </c>
      <c r="I7468" s="26" t="n">
        <f aca="false">(H7468/10+IF(N7468=2025,Einstellungen!$B$23,Einstellungen!$C$23))*(1+Einstellungen!$B$10)</f>
        <v>34.023885</v>
      </c>
      <c r="J7468" s="25" t="n">
        <f aca="false">E7468*I7468/100</f>
        <v>0</v>
      </c>
      <c r="K7468" s="25" t="n">
        <f aca="false">E7468*Einstellungen!$B$5/100</f>
        <v>0</v>
      </c>
      <c r="L7468" s="23" t="str">
        <f aca="false">IF(I7468&lt;Einstellungen!$B$5,"ja","nein")</f>
        <v>nein</v>
      </c>
      <c r="M7468" s="23" t="s">
        <v>133</v>
      </c>
      <c r="N7468" s="23" t="n">
        <v>2025</v>
      </c>
      <c r="O7468" s="23" t="n">
        <v>11</v>
      </c>
    </row>
    <row r="7469" customFormat="false" ht="15" hidden="false" customHeight="false" outlineLevel="0" collapsed="false">
      <c r="A7469" s="22" t="n">
        <v>46003</v>
      </c>
      <c r="B7469" s="23" t="s">
        <v>118</v>
      </c>
      <c r="C7469" s="23" t="s">
        <v>121</v>
      </c>
      <c r="D7469" s="24" t="n">
        <v>207.9</v>
      </c>
      <c r="E7469" s="25" t="n">
        <f aca="false">MAX(D7469,0)/1000</f>
        <v>0.2079</v>
      </c>
      <c r="F7469" s="25" t="n">
        <f aca="false">MAX(-D7469,0)/1000</f>
        <v>0</v>
      </c>
      <c r="G7469" s="23" t="str">
        <f aca="false">IF(E7469&gt;0,"ja","nein")</f>
        <v>ja</v>
      </c>
      <c r="H7469" s="26" t="n">
        <v>113.067</v>
      </c>
      <c r="I7469" s="26" t="n">
        <f aca="false">(H7469/10+IF(N7469=2025,Einstellungen!$B$23,Einstellungen!$C$23))*(1+Einstellungen!$B$10)</f>
        <v>33.400563</v>
      </c>
      <c r="J7469" s="25" t="n">
        <f aca="false">E7469*I7469/100</f>
        <v>0.069439770477</v>
      </c>
      <c r="K7469" s="25" t="n">
        <f aca="false">E7469*Einstellungen!$B$5/100</f>
        <v>0.060291</v>
      </c>
      <c r="L7469" s="23" t="str">
        <f aca="false">IF(I7469&lt;Einstellungen!$B$5,"ja","nein")</f>
        <v>nein</v>
      </c>
      <c r="M7469" s="23" t="s">
        <v>133</v>
      </c>
      <c r="N7469" s="23" t="n">
        <v>2025</v>
      </c>
      <c r="O7469" s="23" t="n">
        <v>12</v>
      </c>
    </row>
    <row r="7470" customFormat="false" ht="15" hidden="false" customHeight="false" outlineLevel="0" collapsed="false">
      <c r="A7470" s="22" t="n">
        <v>46003</v>
      </c>
      <c r="B7470" s="23" t="s">
        <v>119</v>
      </c>
      <c r="C7470" s="23" t="s">
        <v>121</v>
      </c>
      <c r="D7470" s="24" t="n">
        <v>10</v>
      </c>
      <c r="E7470" s="25" t="n">
        <f aca="false">MAX(D7470,0)/1000</f>
        <v>0.01</v>
      </c>
      <c r="F7470" s="25" t="n">
        <f aca="false">MAX(-D7470,0)/1000</f>
        <v>0</v>
      </c>
      <c r="G7470" s="23" t="str">
        <f aca="false">IF(E7470&gt;0,"ja","nein")</f>
        <v>ja</v>
      </c>
      <c r="H7470" s="26" t="n">
        <v>118.26</v>
      </c>
      <c r="I7470" s="26" t="n">
        <f aca="false">(H7470/10+IF(N7470=2025,Einstellungen!$B$23,Einstellungen!$C$23))*(1+Einstellungen!$B$10)</f>
        <v>34.01853</v>
      </c>
      <c r="J7470" s="25" t="n">
        <f aca="false">E7470*I7470/100</f>
        <v>0.003401853</v>
      </c>
      <c r="K7470" s="25" t="n">
        <f aca="false">E7470*Einstellungen!$B$5/100</f>
        <v>0.0029</v>
      </c>
      <c r="L7470" s="23" t="str">
        <f aca="false">IF(I7470&lt;Einstellungen!$B$5,"ja","nein")</f>
        <v>nein</v>
      </c>
      <c r="M7470" s="23" t="s">
        <v>133</v>
      </c>
      <c r="N7470" s="23" t="n">
        <v>2025</v>
      </c>
      <c r="O7470" s="23" t="n">
        <v>13</v>
      </c>
    </row>
    <row r="7471" customFormat="false" ht="15" hidden="false" customHeight="false" outlineLevel="0" collapsed="false">
      <c r="A7471" s="22" t="n">
        <v>46003</v>
      </c>
      <c r="B7471" s="23" t="s">
        <v>120</v>
      </c>
      <c r="C7471" s="23" t="s">
        <v>121</v>
      </c>
      <c r="D7471" s="24" t="n">
        <v>29.8</v>
      </c>
      <c r="E7471" s="25" t="n">
        <f aca="false">MAX(D7471,0)/1000</f>
        <v>0.0298</v>
      </c>
      <c r="F7471" s="25" t="n">
        <f aca="false">MAX(-D7471,0)/1000</f>
        <v>0</v>
      </c>
      <c r="G7471" s="23" t="str">
        <f aca="false">IF(E7471&gt;0,"ja","nein")</f>
        <v>ja</v>
      </c>
      <c r="H7471" s="26" t="n">
        <v>126.823</v>
      </c>
      <c r="I7471" s="26" t="n">
        <f aca="false">(H7471/10+IF(N7471=2025,Einstellungen!$B$23,Einstellungen!$C$23))*(1+Einstellungen!$B$10)</f>
        <v>35.037527</v>
      </c>
      <c r="J7471" s="25" t="n">
        <f aca="false">E7471*I7471/100</f>
        <v>0.010441183046</v>
      </c>
      <c r="K7471" s="25" t="n">
        <f aca="false">E7471*Einstellungen!$B$5/100</f>
        <v>0.008642</v>
      </c>
      <c r="L7471" s="23" t="str">
        <f aca="false">IF(I7471&lt;Einstellungen!$B$5,"ja","nein")</f>
        <v>nein</v>
      </c>
      <c r="M7471" s="23" t="s">
        <v>133</v>
      </c>
      <c r="N7471" s="23" t="n">
        <v>2025</v>
      </c>
      <c r="O7471" s="23" t="n">
        <v>14</v>
      </c>
    </row>
    <row r="7472" customFormat="false" ht="15" hidden="false" customHeight="false" outlineLevel="0" collapsed="false">
      <c r="A7472" s="22" t="n">
        <v>46003</v>
      </c>
      <c r="B7472" s="23" t="s">
        <v>104</v>
      </c>
      <c r="C7472" s="23" t="s">
        <v>121</v>
      </c>
      <c r="D7472" s="24" t="n">
        <v>1312.8</v>
      </c>
      <c r="E7472" s="25" t="n">
        <f aca="false">MAX(D7472,0)/1000</f>
        <v>1.3128</v>
      </c>
      <c r="F7472" s="25" t="n">
        <f aca="false">MAX(-D7472,0)/1000</f>
        <v>0</v>
      </c>
      <c r="G7472" s="23" t="str">
        <f aca="false">IF(E7472&gt;0,"ja","nein")</f>
        <v>ja</v>
      </c>
      <c r="H7472" s="26" t="n">
        <v>131.947</v>
      </c>
      <c r="I7472" s="26" t="n">
        <f aca="false">(H7472/10+IF(N7472=2025,Einstellungen!$B$23,Einstellungen!$C$23))*(1+Einstellungen!$B$10)</f>
        <v>35.647283</v>
      </c>
      <c r="J7472" s="25" t="n">
        <f aca="false">E7472*I7472/100</f>
        <v>0.467977531224</v>
      </c>
      <c r="K7472" s="25" t="n">
        <f aca="false">E7472*Einstellungen!$B$5/100</f>
        <v>0.380712</v>
      </c>
      <c r="L7472" s="23" t="str">
        <f aca="false">IF(I7472&lt;Einstellungen!$B$5,"ja","nein")</f>
        <v>nein</v>
      </c>
      <c r="M7472" s="23" t="s">
        <v>133</v>
      </c>
      <c r="N7472" s="23" t="n">
        <v>2025</v>
      </c>
      <c r="O7472" s="23" t="n">
        <v>15</v>
      </c>
    </row>
    <row r="7473" customFormat="false" ht="15" hidden="false" customHeight="false" outlineLevel="0" collapsed="false">
      <c r="A7473" s="22" t="n">
        <v>46003</v>
      </c>
      <c r="B7473" s="23" t="s">
        <v>105</v>
      </c>
      <c r="C7473" s="23" t="s">
        <v>121</v>
      </c>
      <c r="D7473" s="24" t="n">
        <v>2411.6</v>
      </c>
      <c r="E7473" s="25" t="n">
        <f aca="false">MAX(D7473,0)/1000</f>
        <v>2.4116</v>
      </c>
      <c r="F7473" s="25" t="n">
        <f aca="false">MAX(-D7473,0)/1000</f>
        <v>0</v>
      </c>
      <c r="G7473" s="23" t="str">
        <f aca="false">IF(E7473&gt;0,"ja","nein")</f>
        <v>ja</v>
      </c>
      <c r="H7473" s="26" t="n">
        <v>145.488</v>
      </c>
      <c r="I7473" s="26" t="n">
        <f aca="false">(H7473/10+IF(N7473=2025,Einstellungen!$B$23,Einstellungen!$C$23))*(1+Einstellungen!$B$10)</f>
        <v>37.258662</v>
      </c>
      <c r="J7473" s="25" t="n">
        <f aca="false">E7473*I7473/100</f>
        <v>0.898529892792</v>
      </c>
      <c r="K7473" s="25" t="n">
        <f aca="false">E7473*Einstellungen!$B$5/100</f>
        <v>0.699364</v>
      </c>
      <c r="L7473" s="23" t="str">
        <f aca="false">IF(I7473&lt;Einstellungen!$B$5,"ja","nein")</f>
        <v>nein</v>
      </c>
      <c r="M7473" s="23" t="s">
        <v>133</v>
      </c>
      <c r="N7473" s="23" t="n">
        <v>2025</v>
      </c>
      <c r="O7473" s="23" t="n">
        <v>16</v>
      </c>
    </row>
    <row r="7474" customFormat="false" ht="15" hidden="false" customHeight="false" outlineLevel="0" collapsed="false">
      <c r="A7474" s="22" t="n">
        <v>46003</v>
      </c>
      <c r="B7474" s="23" t="s">
        <v>97</v>
      </c>
      <c r="C7474" s="23" t="s">
        <v>121</v>
      </c>
      <c r="D7474" s="24" t="n">
        <v>1321.3</v>
      </c>
      <c r="E7474" s="25" t="n">
        <f aca="false">MAX(D7474,0)/1000</f>
        <v>1.3213</v>
      </c>
      <c r="F7474" s="25" t="n">
        <f aca="false">MAX(-D7474,0)/1000</f>
        <v>0</v>
      </c>
      <c r="G7474" s="23" t="str">
        <f aca="false">IF(E7474&gt;0,"ja","nein")</f>
        <v>ja</v>
      </c>
      <c r="H7474" s="26" t="n">
        <v>146.825</v>
      </c>
      <c r="I7474" s="26" t="n">
        <f aca="false">(H7474/10+IF(N7474=2025,Einstellungen!$B$23,Einstellungen!$C$23))*(1+Einstellungen!$B$10)</f>
        <v>37.417765</v>
      </c>
      <c r="J7474" s="25" t="n">
        <f aca="false">E7474*I7474/100</f>
        <v>0.494400928945</v>
      </c>
      <c r="K7474" s="25" t="n">
        <f aca="false">E7474*Einstellungen!$B$5/100</f>
        <v>0.383177</v>
      </c>
      <c r="L7474" s="23" t="str">
        <f aca="false">IF(I7474&lt;Einstellungen!$B$5,"ja","nein")</f>
        <v>nein</v>
      </c>
      <c r="M7474" s="23" t="s">
        <v>133</v>
      </c>
      <c r="N7474" s="23" t="n">
        <v>2025</v>
      </c>
      <c r="O7474" s="23" t="n">
        <v>17</v>
      </c>
    </row>
    <row r="7475" customFormat="false" ht="15" hidden="false" customHeight="false" outlineLevel="0" collapsed="false">
      <c r="A7475" s="22" t="n">
        <v>46003</v>
      </c>
      <c r="B7475" s="23" t="s">
        <v>99</v>
      </c>
      <c r="C7475" s="23" t="s">
        <v>121</v>
      </c>
      <c r="D7475" s="24" t="n">
        <v>953</v>
      </c>
      <c r="E7475" s="25" t="n">
        <f aca="false">MAX(D7475,0)/1000</f>
        <v>0.953</v>
      </c>
      <c r="F7475" s="25" t="n">
        <f aca="false">MAX(-D7475,0)/1000</f>
        <v>0</v>
      </c>
      <c r="G7475" s="23" t="str">
        <f aca="false">IF(E7475&gt;0,"ja","nein")</f>
        <v>ja</v>
      </c>
      <c r="H7475" s="26" t="n">
        <v>133.1</v>
      </c>
      <c r="I7475" s="26" t="n">
        <f aca="false">(H7475/10+IF(N7475=2025,Einstellungen!$B$23,Einstellungen!$C$23))*(1+Einstellungen!$B$10)</f>
        <v>35.78449</v>
      </c>
      <c r="J7475" s="25" t="n">
        <f aca="false">E7475*I7475/100</f>
        <v>0.3410261897</v>
      </c>
      <c r="K7475" s="25" t="n">
        <f aca="false">E7475*Einstellungen!$B$5/100</f>
        <v>0.27637</v>
      </c>
      <c r="L7475" s="23" t="str">
        <f aca="false">IF(I7475&lt;Einstellungen!$B$5,"ja","nein")</f>
        <v>nein</v>
      </c>
      <c r="M7475" s="23" t="s">
        <v>133</v>
      </c>
      <c r="N7475" s="23" t="n">
        <v>2025</v>
      </c>
      <c r="O7475" s="23" t="n">
        <v>18</v>
      </c>
    </row>
    <row r="7476" customFormat="false" ht="15" hidden="false" customHeight="false" outlineLevel="0" collapsed="false">
      <c r="A7476" s="22" t="n">
        <v>46003</v>
      </c>
      <c r="B7476" s="23" t="s">
        <v>100</v>
      </c>
      <c r="C7476" s="23" t="s">
        <v>121</v>
      </c>
      <c r="D7476" s="24" t="n">
        <v>711.2</v>
      </c>
      <c r="E7476" s="25" t="n">
        <f aca="false">MAX(D7476,0)/1000</f>
        <v>0.7112</v>
      </c>
      <c r="F7476" s="25" t="n">
        <f aca="false">MAX(-D7476,0)/1000</f>
        <v>0</v>
      </c>
      <c r="G7476" s="23" t="str">
        <f aca="false">IF(E7476&gt;0,"ja","nein")</f>
        <v>ja</v>
      </c>
      <c r="H7476" s="26" t="n">
        <v>128.058</v>
      </c>
      <c r="I7476" s="26" t="n">
        <f aca="false">(H7476/10+IF(N7476=2025,Einstellungen!$B$23,Einstellungen!$C$23))*(1+Einstellungen!$B$10)</f>
        <v>35.184492</v>
      </c>
      <c r="J7476" s="25" t="n">
        <f aca="false">E7476*I7476/100</f>
        <v>0.250232107104</v>
      </c>
      <c r="K7476" s="25" t="n">
        <f aca="false">E7476*Einstellungen!$B$5/100</f>
        <v>0.206248</v>
      </c>
      <c r="L7476" s="23" t="str">
        <f aca="false">IF(I7476&lt;Einstellungen!$B$5,"ja","nein")</f>
        <v>nein</v>
      </c>
      <c r="M7476" s="23" t="s">
        <v>133</v>
      </c>
      <c r="N7476" s="23" t="n">
        <v>2025</v>
      </c>
      <c r="O7476" s="23" t="n">
        <v>19</v>
      </c>
    </row>
    <row r="7477" customFormat="false" ht="15" hidden="false" customHeight="false" outlineLevel="0" collapsed="false">
      <c r="A7477" s="22" t="n">
        <v>46003</v>
      </c>
      <c r="B7477" s="23" t="s">
        <v>92</v>
      </c>
      <c r="C7477" s="23" t="s">
        <v>121</v>
      </c>
      <c r="D7477" s="24" t="n">
        <v>609.9</v>
      </c>
      <c r="E7477" s="25" t="n">
        <f aca="false">MAX(D7477,0)/1000</f>
        <v>0.6099</v>
      </c>
      <c r="F7477" s="25" t="n">
        <f aca="false">MAX(-D7477,0)/1000</f>
        <v>0</v>
      </c>
      <c r="G7477" s="23" t="str">
        <f aca="false">IF(E7477&gt;0,"ja","nein")</f>
        <v>ja</v>
      </c>
      <c r="H7477" s="26" t="n">
        <v>117.002</v>
      </c>
      <c r="I7477" s="26" t="n">
        <f aca="false">(H7477/10+IF(N7477=2025,Einstellungen!$B$23,Einstellungen!$C$23))*(1+Einstellungen!$B$10)</f>
        <v>33.868828</v>
      </c>
      <c r="J7477" s="25" t="n">
        <f aca="false">E7477*I7477/100</f>
        <v>0.206565981972</v>
      </c>
      <c r="K7477" s="25" t="n">
        <f aca="false">E7477*Einstellungen!$B$5/100</f>
        <v>0.176871</v>
      </c>
      <c r="L7477" s="23" t="str">
        <f aca="false">IF(I7477&lt;Einstellungen!$B$5,"ja","nein")</f>
        <v>nein</v>
      </c>
      <c r="M7477" s="23" t="s">
        <v>133</v>
      </c>
      <c r="N7477" s="23" t="n">
        <v>2025</v>
      </c>
      <c r="O7477" s="23" t="n">
        <v>20</v>
      </c>
    </row>
    <row r="7478" customFormat="false" ht="15" hidden="false" customHeight="false" outlineLevel="0" collapsed="false">
      <c r="A7478" s="22" t="n">
        <v>46003</v>
      </c>
      <c r="B7478" s="23" t="s">
        <v>95</v>
      </c>
      <c r="C7478" s="23" t="s">
        <v>121</v>
      </c>
      <c r="D7478" s="24" t="n">
        <v>1038.7</v>
      </c>
      <c r="E7478" s="25" t="n">
        <f aca="false">MAX(D7478,0)/1000</f>
        <v>1.0387</v>
      </c>
      <c r="F7478" s="25" t="n">
        <f aca="false">MAX(-D7478,0)/1000</f>
        <v>0</v>
      </c>
      <c r="G7478" s="23" t="str">
        <f aca="false">IF(E7478&gt;0,"ja","nein")</f>
        <v>ja</v>
      </c>
      <c r="H7478" s="26" t="n">
        <v>114.93</v>
      </c>
      <c r="I7478" s="26" t="n">
        <f aca="false">(H7478/10+IF(N7478=2025,Einstellungen!$B$23,Einstellungen!$C$23))*(1+Einstellungen!$B$10)</f>
        <v>33.62226</v>
      </c>
      <c r="J7478" s="25" t="n">
        <f aca="false">E7478*I7478/100</f>
        <v>0.34923441462</v>
      </c>
      <c r="K7478" s="25" t="n">
        <f aca="false">E7478*Einstellungen!$B$5/100</f>
        <v>0.301223</v>
      </c>
      <c r="L7478" s="23" t="str">
        <f aca="false">IF(I7478&lt;Einstellungen!$B$5,"ja","nein")</f>
        <v>nein</v>
      </c>
      <c r="M7478" s="23" t="s">
        <v>133</v>
      </c>
      <c r="N7478" s="23" t="n">
        <v>2025</v>
      </c>
      <c r="O7478" s="23" t="n">
        <v>21</v>
      </c>
    </row>
    <row r="7479" customFormat="false" ht="15" hidden="false" customHeight="false" outlineLevel="0" collapsed="false">
      <c r="A7479" s="22" t="n">
        <v>46003</v>
      </c>
      <c r="B7479" s="23" t="s">
        <v>96</v>
      </c>
      <c r="C7479" s="23" t="s">
        <v>121</v>
      </c>
      <c r="D7479" s="24" t="n">
        <v>598.3</v>
      </c>
      <c r="E7479" s="25" t="n">
        <f aca="false">MAX(D7479,0)/1000</f>
        <v>0.5983</v>
      </c>
      <c r="F7479" s="25" t="n">
        <f aca="false">MAX(-D7479,0)/1000</f>
        <v>0</v>
      </c>
      <c r="G7479" s="23" t="str">
        <f aca="false">IF(E7479&gt;0,"ja","nein")</f>
        <v>ja</v>
      </c>
      <c r="H7479" s="26" t="n">
        <v>103.82</v>
      </c>
      <c r="I7479" s="26" t="n">
        <f aca="false">(H7479/10+IF(N7479=2025,Einstellungen!$B$23,Einstellungen!$C$23))*(1+Einstellungen!$B$10)</f>
        <v>32.30017</v>
      </c>
      <c r="J7479" s="25" t="n">
        <f aca="false">E7479*I7479/100</f>
        <v>0.19325191711</v>
      </c>
      <c r="K7479" s="25" t="n">
        <f aca="false">E7479*Einstellungen!$B$5/100</f>
        <v>0.173507</v>
      </c>
      <c r="L7479" s="23" t="str">
        <f aca="false">IF(I7479&lt;Einstellungen!$B$5,"ja","nein")</f>
        <v>nein</v>
      </c>
      <c r="M7479" s="23" t="s">
        <v>133</v>
      </c>
      <c r="N7479" s="23" t="n">
        <v>2025</v>
      </c>
      <c r="O7479" s="23" t="n">
        <v>22</v>
      </c>
    </row>
    <row r="7480" customFormat="false" ht="15" hidden="false" customHeight="false" outlineLevel="0" collapsed="false">
      <c r="A7480" s="22" t="n">
        <v>46003</v>
      </c>
      <c r="B7480" s="23" t="s">
        <v>101</v>
      </c>
      <c r="C7480" s="23" t="s">
        <v>121</v>
      </c>
      <c r="D7480" s="24" t="n">
        <v>530.8</v>
      </c>
      <c r="E7480" s="25" t="n">
        <f aca="false">MAX(D7480,0)/1000</f>
        <v>0.5308</v>
      </c>
      <c r="F7480" s="25" t="n">
        <f aca="false">MAX(-D7480,0)/1000</f>
        <v>0</v>
      </c>
      <c r="G7480" s="23" t="str">
        <f aca="false">IF(E7480&gt;0,"ja","nein")</f>
        <v>ja</v>
      </c>
      <c r="H7480" s="26" t="n">
        <v>91.752</v>
      </c>
      <c r="I7480" s="26" t="n">
        <f aca="false">(H7480/10+IF(N7480=2025,Einstellungen!$B$23,Einstellungen!$C$23))*(1+Einstellungen!$B$10)</f>
        <v>30.864078</v>
      </c>
      <c r="J7480" s="25" t="n">
        <f aca="false">E7480*I7480/100</f>
        <v>0.163826526024</v>
      </c>
      <c r="K7480" s="25" t="n">
        <f aca="false">E7480*Einstellungen!$B$5/100</f>
        <v>0.153932</v>
      </c>
      <c r="L7480" s="23" t="str">
        <f aca="false">IF(I7480&lt;Einstellungen!$B$5,"ja","nein")</f>
        <v>nein</v>
      </c>
      <c r="M7480" s="23" t="s">
        <v>133</v>
      </c>
      <c r="N7480" s="23" t="n">
        <v>2025</v>
      </c>
      <c r="O7480" s="23" t="n">
        <v>23</v>
      </c>
    </row>
    <row r="7481" customFormat="false" ht="15" hidden="false" customHeight="false" outlineLevel="0" collapsed="false">
      <c r="A7481" s="22" t="n">
        <v>46004</v>
      </c>
      <c r="B7481" s="23" t="s">
        <v>102</v>
      </c>
      <c r="C7481" s="23" t="s">
        <v>122</v>
      </c>
      <c r="D7481" s="24" t="n">
        <v>470.6</v>
      </c>
      <c r="E7481" s="25" t="n">
        <f aca="false">MAX(D7481,0)/1000</f>
        <v>0.4706</v>
      </c>
      <c r="F7481" s="25" t="n">
        <f aca="false">MAX(-D7481,0)/1000</f>
        <v>0</v>
      </c>
      <c r="G7481" s="23" t="str">
        <f aca="false">IF(E7481&gt;0,"ja","nein")</f>
        <v>ja</v>
      </c>
      <c r="H7481" s="26" t="n">
        <v>92.282</v>
      </c>
      <c r="I7481" s="26" t="n">
        <f aca="false">(H7481/10+IF(N7481=2025,Einstellungen!$B$23,Einstellungen!$C$23))*(1+Einstellungen!$B$10)</f>
        <v>30.927148</v>
      </c>
      <c r="J7481" s="25" t="n">
        <f aca="false">E7481*I7481/100</f>
        <v>0.145543158488</v>
      </c>
      <c r="K7481" s="25" t="n">
        <f aca="false">E7481*Einstellungen!$B$5/100</f>
        <v>0.136474</v>
      </c>
      <c r="L7481" s="23" t="str">
        <f aca="false">IF(I7481&lt;Einstellungen!$B$5,"ja","nein")</f>
        <v>nein</v>
      </c>
      <c r="M7481" s="23" t="s">
        <v>133</v>
      </c>
      <c r="N7481" s="23" t="n">
        <v>2025</v>
      </c>
      <c r="O7481" s="23" t="n">
        <v>0</v>
      </c>
    </row>
    <row r="7482" customFormat="false" ht="15" hidden="false" customHeight="false" outlineLevel="0" collapsed="false">
      <c r="A7482" s="22" t="n">
        <v>46004</v>
      </c>
      <c r="B7482" s="23" t="s">
        <v>107</v>
      </c>
      <c r="C7482" s="23" t="s">
        <v>122</v>
      </c>
      <c r="D7482" s="24" t="n">
        <v>469.7</v>
      </c>
      <c r="E7482" s="25" t="n">
        <f aca="false">MAX(D7482,0)/1000</f>
        <v>0.4697</v>
      </c>
      <c r="F7482" s="25" t="n">
        <f aca="false">MAX(-D7482,0)/1000</f>
        <v>0</v>
      </c>
      <c r="G7482" s="23" t="str">
        <f aca="false">IF(E7482&gt;0,"ja","nein")</f>
        <v>ja</v>
      </c>
      <c r="H7482" s="26" t="n">
        <v>90.502</v>
      </c>
      <c r="I7482" s="26" t="n">
        <f aca="false">(H7482/10+IF(N7482=2025,Einstellungen!$B$23,Einstellungen!$C$23))*(1+Einstellungen!$B$10)</f>
        <v>30.715328</v>
      </c>
      <c r="J7482" s="25" t="n">
        <f aca="false">E7482*I7482/100</f>
        <v>0.144269895616</v>
      </c>
      <c r="K7482" s="25" t="n">
        <f aca="false">E7482*Einstellungen!$B$5/100</f>
        <v>0.136213</v>
      </c>
      <c r="L7482" s="23" t="str">
        <f aca="false">IF(I7482&lt;Einstellungen!$B$5,"ja","nein")</f>
        <v>nein</v>
      </c>
      <c r="M7482" s="23" t="s">
        <v>133</v>
      </c>
      <c r="N7482" s="23" t="n">
        <v>2025</v>
      </c>
      <c r="O7482" s="23" t="n">
        <v>1</v>
      </c>
    </row>
    <row r="7483" customFormat="false" ht="15" hidden="false" customHeight="false" outlineLevel="0" collapsed="false">
      <c r="A7483" s="22" t="n">
        <v>46004</v>
      </c>
      <c r="B7483" s="23" t="s">
        <v>108</v>
      </c>
      <c r="C7483" s="23" t="s">
        <v>122</v>
      </c>
      <c r="D7483" s="24" t="n">
        <v>475</v>
      </c>
      <c r="E7483" s="25" t="n">
        <f aca="false">MAX(D7483,0)/1000</f>
        <v>0.475</v>
      </c>
      <c r="F7483" s="25" t="n">
        <f aca="false">MAX(-D7483,0)/1000</f>
        <v>0</v>
      </c>
      <c r="G7483" s="23" t="str">
        <f aca="false">IF(E7483&gt;0,"ja","nein")</f>
        <v>ja</v>
      </c>
      <c r="H7483" s="26" t="n">
        <v>87.39</v>
      </c>
      <c r="I7483" s="26" t="n">
        <f aca="false">(H7483/10+IF(N7483=2025,Einstellungen!$B$23,Einstellungen!$C$23))*(1+Einstellungen!$B$10)</f>
        <v>30.345</v>
      </c>
      <c r="J7483" s="25" t="n">
        <f aca="false">E7483*I7483/100</f>
        <v>0.14413875</v>
      </c>
      <c r="K7483" s="25" t="n">
        <f aca="false">E7483*Einstellungen!$B$5/100</f>
        <v>0.13775</v>
      </c>
      <c r="L7483" s="23" t="str">
        <f aca="false">IF(I7483&lt;Einstellungen!$B$5,"ja","nein")</f>
        <v>nein</v>
      </c>
      <c r="M7483" s="23" t="s">
        <v>133</v>
      </c>
      <c r="N7483" s="23" t="n">
        <v>2025</v>
      </c>
      <c r="O7483" s="23" t="n">
        <v>2</v>
      </c>
    </row>
    <row r="7484" customFormat="false" ht="15" hidden="false" customHeight="false" outlineLevel="0" collapsed="false">
      <c r="A7484" s="22" t="n">
        <v>46004</v>
      </c>
      <c r="B7484" s="23" t="s">
        <v>109</v>
      </c>
      <c r="C7484" s="23" t="s">
        <v>122</v>
      </c>
      <c r="D7484" s="24" t="n">
        <v>479</v>
      </c>
      <c r="E7484" s="25" t="n">
        <f aca="false">MAX(D7484,0)/1000</f>
        <v>0.479</v>
      </c>
      <c r="F7484" s="25" t="n">
        <f aca="false">MAX(-D7484,0)/1000</f>
        <v>0</v>
      </c>
      <c r="G7484" s="23" t="str">
        <f aca="false">IF(E7484&gt;0,"ja","nein")</f>
        <v>ja</v>
      </c>
      <c r="H7484" s="26" t="n">
        <v>87.043</v>
      </c>
      <c r="I7484" s="26" t="n">
        <f aca="false">(H7484/10+IF(N7484=2025,Einstellungen!$B$23,Einstellungen!$C$23))*(1+Einstellungen!$B$10)</f>
        <v>30.303707</v>
      </c>
      <c r="J7484" s="25" t="n">
        <f aca="false">E7484*I7484/100</f>
        <v>0.14515475653</v>
      </c>
      <c r="K7484" s="25" t="n">
        <f aca="false">E7484*Einstellungen!$B$5/100</f>
        <v>0.13891</v>
      </c>
      <c r="L7484" s="23" t="str">
        <f aca="false">IF(I7484&lt;Einstellungen!$B$5,"ja","nein")</f>
        <v>nein</v>
      </c>
      <c r="M7484" s="23" t="s">
        <v>133</v>
      </c>
      <c r="N7484" s="23" t="n">
        <v>2025</v>
      </c>
      <c r="O7484" s="23" t="n">
        <v>3</v>
      </c>
    </row>
    <row r="7485" customFormat="false" ht="15" hidden="false" customHeight="false" outlineLevel="0" collapsed="false">
      <c r="A7485" s="22" t="n">
        <v>46004</v>
      </c>
      <c r="B7485" s="23" t="s">
        <v>110</v>
      </c>
      <c r="C7485" s="23" t="s">
        <v>122</v>
      </c>
      <c r="D7485" s="24" t="n">
        <v>400.1</v>
      </c>
      <c r="E7485" s="25" t="n">
        <f aca="false">MAX(D7485,0)/1000</f>
        <v>0.4001</v>
      </c>
      <c r="F7485" s="25" t="n">
        <f aca="false">MAX(-D7485,0)/1000</f>
        <v>0</v>
      </c>
      <c r="G7485" s="23" t="str">
        <f aca="false">IF(E7485&gt;0,"ja","nein")</f>
        <v>ja</v>
      </c>
      <c r="H7485" s="26" t="n">
        <v>85</v>
      </c>
      <c r="I7485" s="26" t="n">
        <f aca="false">(H7485/10+IF(N7485=2025,Einstellungen!$B$23,Einstellungen!$C$23))*(1+Einstellungen!$B$10)</f>
        <v>30.06059</v>
      </c>
      <c r="J7485" s="25" t="n">
        <f aca="false">E7485*I7485/100</f>
        <v>0.12027242059</v>
      </c>
      <c r="K7485" s="25" t="n">
        <f aca="false">E7485*Einstellungen!$B$5/100</f>
        <v>0.116029</v>
      </c>
      <c r="L7485" s="23" t="str">
        <f aca="false">IF(I7485&lt;Einstellungen!$B$5,"ja","nein")</f>
        <v>nein</v>
      </c>
      <c r="M7485" s="23" t="s">
        <v>133</v>
      </c>
      <c r="N7485" s="23" t="n">
        <v>2025</v>
      </c>
      <c r="O7485" s="23" t="n">
        <v>4</v>
      </c>
    </row>
    <row r="7486" customFormat="false" ht="15" hidden="false" customHeight="false" outlineLevel="0" collapsed="false">
      <c r="A7486" s="22" t="n">
        <v>46004</v>
      </c>
      <c r="B7486" s="23" t="s">
        <v>111</v>
      </c>
      <c r="C7486" s="23" t="s">
        <v>122</v>
      </c>
      <c r="D7486" s="24" t="n">
        <v>411.8</v>
      </c>
      <c r="E7486" s="25" t="n">
        <f aca="false">MAX(D7486,0)/1000</f>
        <v>0.4118</v>
      </c>
      <c r="F7486" s="25" t="n">
        <f aca="false">MAX(-D7486,0)/1000</f>
        <v>0</v>
      </c>
      <c r="G7486" s="23" t="str">
        <f aca="false">IF(E7486&gt;0,"ja","nein")</f>
        <v>ja</v>
      </c>
      <c r="H7486" s="26" t="n">
        <v>84.667</v>
      </c>
      <c r="I7486" s="26" t="n">
        <f aca="false">(H7486/10+IF(N7486=2025,Einstellungen!$B$23,Einstellungen!$C$23))*(1+Einstellungen!$B$10)</f>
        <v>30.020963</v>
      </c>
      <c r="J7486" s="25" t="n">
        <f aca="false">E7486*I7486/100</f>
        <v>0.123626325634</v>
      </c>
      <c r="K7486" s="25" t="n">
        <f aca="false">E7486*Einstellungen!$B$5/100</f>
        <v>0.119422</v>
      </c>
      <c r="L7486" s="23" t="str">
        <f aca="false">IF(I7486&lt;Einstellungen!$B$5,"ja","nein")</f>
        <v>nein</v>
      </c>
      <c r="M7486" s="23" t="s">
        <v>133</v>
      </c>
      <c r="N7486" s="23" t="n">
        <v>2025</v>
      </c>
      <c r="O7486" s="23" t="n">
        <v>5</v>
      </c>
    </row>
    <row r="7487" customFormat="false" ht="15" hidden="false" customHeight="false" outlineLevel="0" collapsed="false">
      <c r="A7487" s="22" t="n">
        <v>46004</v>
      </c>
      <c r="B7487" s="23" t="s">
        <v>112</v>
      </c>
      <c r="C7487" s="23" t="s">
        <v>122</v>
      </c>
      <c r="D7487" s="24" t="n">
        <v>568.4</v>
      </c>
      <c r="E7487" s="25" t="n">
        <f aca="false">MAX(D7487,0)/1000</f>
        <v>0.5684</v>
      </c>
      <c r="F7487" s="25" t="n">
        <f aca="false">MAX(-D7487,0)/1000</f>
        <v>0</v>
      </c>
      <c r="G7487" s="23" t="str">
        <f aca="false">IF(E7487&gt;0,"ja","nein")</f>
        <v>ja</v>
      </c>
      <c r="H7487" s="26" t="n">
        <v>79.142</v>
      </c>
      <c r="I7487" s="26" t="n">
        <f aca="false">(H7487/10+IF(N7487=2025,Einstellungen!$B$23,Einstellungen!$C$23))*(1+Einstellungen!$B$10)</f>
        <v>29.363488</v>
      </c>
      <c r="J7487" s="25" t="n">
        <f aca="false">E7487*I7487/100</f>
        <v>0.166902065792</v>
      </c>
      <c r="K7487" s="25" t="n">
        <f aca="false">E7487*Einstellungen!$B$5/100</f>
        <v>0.164836</v>
      </c>
      <c r="L7487" s="23" t="str">
        <f aca="false">IF(I7487&lt;Einstellungen!$B$5,"ja","nein")</f>
        <v>nein</v>
      </c>
      <c r="M7487" s="23" t="s">
        <v>133</v>
      </c>
      <c r="N7487" s="23" t="n">
        <v>2025</v>
      </c>
      <c r="O7487" s="23" t="n">
        <v>6</v>
      </c>
    </row>
    <row r="7488" customFormat="false" ht="15" hidden="false" customHeight="false" outlineLevel="0" collapsed="false">
      <c r="A7488" s="22" t="n">
        <v>46004</v>
      </c>
      <c r="B7488" s="23" t="s">
        <v>113</v>
      </c>
      <c r="C7488" s="23" t="s">
        <v>122</v>
      </c>
      <c r="D7488" s="24" t="n">
        <v>545.1</v>
      </c>
      <c r="E7488" s="25" t="n">
        <f aca="false">MAX(D7488,0)/1000</f>
        <v>0.5451</v>
      </c>
      <c r="F7488" s="25" t="n">
        <f aca="false">MAX(-D7488,0)/1000</f>
        <v>0</v>
      </c>
      <c r="G7488" s="23" t="str">
        <f aca="false">IF(E7488&gt;0,"ja","nein")</f>
        <v>ja</v>
      </c>
      <c r="H7488" s="26" t="n">
        <v>81.135</v>
      </c>
      <c r="I7488" s="26" t="n">
        <f aca="false">(H7488/10+IF(N7488=2025,Einstellungen!$B$23,Einstellungen!$C$23))*(1+Einstellungen!$B$10)</f>
        <v>29.600655</v>
      </c>
      <c r="J7488" s="25" t="n">
        <f aca="false">E7488*I7488/100</f>
        <v>0.161353170405</v>
      </c>
      <c r="K7488" s="25" t="n">
        <f aca="false">E7488*Einstellungen!$B$5/100</f>
        <v>0.158079</v>
      </c>
      <c r="L7488" s="23" t="str">
        <f aca="false">IF(I7488&lt;Einstellungen!$B$5,"ja","nein")</f>
        <v>nein</v>
      </c>
      <c r="M7488" s="23" t="s">
        <v>133</v>
      </c>
      <c r="N7488" s="23" t="n">
        <v>2025</v>
      </c>
      <c r="O7488" s="23" t="n">
        <v>7</v>
      </c>
    </row>
    <row r="7489" customFormat="false" ht="15" hidden="false" customHeight="false" outlineLevel="0" collapsed="false">
      <c r="A7489" s="22" t="n">
        <v>46004</v>
      </c>
      <c r="B7489" s="23" t="s">
        <v>114</v>
      </c>
      <c r="C7489" s="23" t="s">
        <v>122</v>
      </c>
      <c r="D7489" s="24" t="n">
        <v>410.4</v>
      </c>
      <c r="E7489" s="25" t="n">
        <f aca="false">MAX(D7489,0)/1000</f>
        <v>0.4104</v>
      </c>
      <c r="F7489" s="25" t="n">
        <f aca="false">MAX(-D7489,0)/1000</f>
        <v>0</v>
      </c>
      <c r="G7489" s="23" t="str">
        <f aca="false">IF(E7489&gt;0,"ja","nein")</f>
        <v>ja</v>
      </c>
      <c r="H7489" s="26" t="n">
        <v>95.953</v>
      </c>
      <c r="I7489" s="26" t="n">
        <f aca="false">(H7489/10+IF(N7489=2025,Einstellungen!$B$23,Einstellungen!$C$23))*(1+Einstellungen!$B$10)</f>
        <v>31.363997</v>
      </c>
      <c r="J7489" s="25" t="n">
        <f aca="false">E7489*I7489/100</f>
        <v>0.128717843688</v>
      </c>
      <c r="K7489" s="25" t="n">
        <f aca="false">E7489*Einstellungen!$B$5/100</f>
        <v>0.119016</v>
      </c>
      <c r="L7489" s="23" t="str">
        <f aca="false">IF(I7489&lt;Einstellungen!$B$5,"ja","nein")</f>
        <v>nein</v>
      </c>
      <c r="M7489" s="23" t="s">
        <v>133</v>
      </c>
      <c r="N7489" s="23" t="n">
        <v>2025</v>
      </c>
      <c r="O7489" s="23" t="n">
        <v>8</v>
      </c>
    </row>
    <row r="7490" customFormat="false" ht="15" hidden="false" customHeight="false" outlineLevel="0" collapsed="false">
      <c r="A7490" s="22" t="n">
        <v>46004</v>
      </c>
      <c r="B7490" s="23" t="s">
        <v>115</v>
      </c>
      <c r="C7490" s="23" t="s">
        <v>122</v>
      </c>
      <c r="D7490" s="24" t="n">
        <v>253.2</v>
      </c>
      <c r="E7490" s="25" t="n">
        <f aca="false">MAX(D7490,0)/1000</f>
        <v>0.2532</v>
      </c>
      <c r="F7490" s="25" t="n">
        <f aca="false">MAX(-D7490,0)/1000</f>
        <v>0</v>
      </c>
      <c r="G7490" s="23" t="str">
        <f aca="false">IF(E7490&gt;0,"ja","nein")</f>
        <v>ja</v>
      </c>
      <c r="H7490" s="26" t="n">
        <v>106.77</v>
      </c>
      <c r="I7490" s="26" t="n">
        <f aca="false">(H7490/10+IF(N7490=2025,Einstellungen!$B$23,Einstellungen!$C$23))*(1+Einstellungen!$B$10)</f>
        <v>32.65122</v>
      </c>
      <c r="J7490" s="25" t="n">
        <f aca="false">E7490*I7490/100</f>
        <v>0.08267288904</v>
      </c>
      <c r="K7490" s="25" t="n">
        <f aca="false">E7490*Einstellungen!$B$5/100</f>
        <v>0.073428</v>
      </c>
      <c r="L7490" s="23" t="str">
        <f aca="false">IF(I7490&lt;Einstellungen!$B$5,"ja","nein")</f>
        <v>nein</v>
      </c>
      <c r="M7490" s="23" t="s">
        <v>133</v>
      </c>
      <c r="N7490" s="23" t="n">
        <v>2025</v>
      </c>
      <c r="O7490" s="23" t="n">
        <v>9</v>
      </c>
    </row>
    <row r="7491" customFormat="false" ht="15" hidden="false" customHeight="false" outlineLevel="0" collapsed="false">
      <c r="A7491" s="22" t="n">
        <v>46004</v>
      </c>
      <c r="B7491" s="23" t="s">
        <v>116</v>
      </c>
      <c r="C7491" s="23" t="s">
        <v>122</v>
      </c>
      <c r="D7491" s="24" t="n">
        <v>29.4</v>
      </c>
      <c r="E7491" s="25" t="n">
        <f aca="false">MAX(D7491,0)/1000</f>
        <v>0.0294</v>
      </c>
      <c r="F7491" s="25" t="n">
        <f aca="false">MAX(-D7491,0)/1000</f>
        <v>0</v>
      </c>
      <c r="G7491" s="23" t="str">
        <f aca="false">IF(E7491&gt;0,"ja","nein")</f>
        <v>ja</v>
      </c>
      <c r="H7491" s="26" t="n">
        <v>102.585</v>
      </c>
      <c r="I7491" s="26" t="n">
        <f aca="false">(H7491/10+IF(N7491=2025,Einstellungen!$B$23,Einstellungen!$C$23))*(1+Einstellungen!$B$10)</f>
        <v>32.153205</v>
      </c>
      <c r="J7491" s="25" t="n">
        <f aca="false">E7491*I7491/100</f>
        <v>0.00945304227</v>
      </c>
      <c r="K7491" s="25" t="n">
        <f aca="false">E7491*Einstellungen!$B$5/100</f>
        <v>0.008526</v>
      </c>
      <c r="L7491" s="23" t="str">
        <f aca="false">IF(I7491&lt;Einstellungen!$B$5,"ja","nein")</f>
        <v>nein</v>
      </c>
      <c r="M7491" s="23" t="s">
        <v>133</v>
      </c>
      <c r="N7491" s="23" t="n">
        <v>2025</v>
      </c>
      <c r="O7491" s="23" t="n">
        <v>10</v>
      </c>
    </row>
    <row r="7492" customFormat="false" ht="15" hidden="false" customHeight="false" outlineLevel="0" collapsed="false">
      <c r="A7492" s="22" t="n">
        <v>46004</v>
      </c>
      <c r="B7492" s="23" t="s">
        <v>117</v>
      </c>
      <c r="C7492" s="23" t="s">
        <v>122</v>
      </c>
      <c r="D7492" s="24" t="n">
        <v>461.6</v>
      </c>
      <c r="E7492" s="25" t="n">
        <f aca="false">MAX(D7492,0)/1000</f>
        <v>0.4616</v>
      </c>
      <c r="F7492" s="25" t="n">
        <f aca="false">MAX(-D7492,0)/1000</f>
        <v>0</v>
      </c>
      <c r="G7492" s="23" t="str">
        <f aca="false">IF(E7492&gt;0,"ja","nein")</f>
        <v>ja</v>
      </c>
      <c r="H7492" s="26" t="n">
        <v>98.093</v>
      </c>
      <c r="I7492" s="26" t="n">
        <f aca="false">(H7492/10+IF(N7492=2025,Einstellungen!$B$23,Einstellungen!$C$23))*(1+Einstellungen!$B$10)</f>
        <v>31.618657</v>
      </c>
      <c r="J7492" s="25" t="n">
        <f aca="false">E7492*I7492/100</f>
        <v>0.145951720712</v>
      </c>
      <c r="K7492" s="25" t="n">
        <f aca="false">E7492*Einstellungen!$B$5/100</f>
        <v>0.133864</v>
      </c>
      <c r="L7492" s="23" t="str">
        <f aca="false">IF(I7492&lt;Einstellungen!$B$5,"ja","nein")</f>
        <v>nein</v>
      </c>
      <c r="M7492" s="23" t="s">
        <v>133</v>
      </c>
      <c r="N7492" s="23" t="n">
        <v>2025</v>
      </c>
      <c r="O7492" s="23" t="n">
        <v>11</v>
      </c>
    </row>
    <row r="7493" customFormat="false" ht="15" hidden="false" customHeight="false" outlineLevel="0" collapsed="false">
      <c r="A7493" s="22" t="n">
        <v>46004</v>
      </c>
      <c r="B7493" s="23" t="s">
        <v>118</v>
      </c>
      <c r="C7493" s="23" t="s">
        <v>122</v>
      </c>
      <c r="D7493" s="24" t="n">
        <v>614</v>
      </c>
      <c r="E7493" s="25" t="n">
        <f aca="false">MAX(D7493,0)/1000</f>
        <v>0.614</v>
      </c>
      <c r="F7493" s="25" t="n">
        <f aca="false">MAX(-D7493,0)/1000</f>
        <v>0</v>
      </c>
      <c r="G7493" s="23" t="str">
        <f aca="false">IF(E7493&gt;0,"ja","nein")</f>
        <v>ja</v>
      </c>
      <c r="H7493" s="26" t="n">
        <v>93.757</v>
      </c>
      <c r="I7493" s="26" t="n">
        <f aca="false">(H7493/10+IF(N7493=2025,Einstellungen!$B$23,Einstellungen!$C$23))*(1+Einstellungen!$B$10)</f>
        <v>31.102673</v>
      </c>
      <c r="J7493" s="25" t="n">
        <f aca="false">E7493*I7493/100</f>
        <v>0.19097041222</v>
      </c>
      <c r="K7493" s="25" t="n">
        <f aca="false">E7493*Einstellungen!$B$5/100</f>
        <v>0.17806</v>
      </c>
      <c r="L7493" s="23" t="str">
        <f aca="false">IF(I7493&lt;Einstellungen!$B$5,"ja","nein")</f>
        <v>nein</v>
      </c>
      <c r="M7493" s="23" t="s">
        <v>133</v>
      </c>
      <c r="N7493" s="23" t="n">
        <v>2025</v>
      </c>
      <c r="O7493" s="23" t="n">
        <v>12</v>
      </c>
    </row>
    <row r="7494" customFormat="false" ht="15" hidden="false" customHeight="false" outlineLevel="0" collapsed="false">
      <c r="A7494" s="22" t="n">
        <v>46004</v>
      </c>
      <c r="B7494" s="23" t="s">
        <v>119</v>
      </c>
      <c r="C7494" s="23" t="s">
        <v>122</v>
      </c>
      <c r="D7494" s="24" t="n">
        <v>243</v>
      </c>
      <c r="E7494" s="25" t="n">
        <f aca="false">MAX(D7494,0)/1000</f>
        <v>0.243</v>
      </c>
      <c r="F7494" s="25" t="n">
        <f aca="false">MAX(-D7494,0)/1000</f>
        <v>0</v>
      </c>
      <c r="G7494" s="23" t="str">
        <f aca="false">IF(E7494&gt;0,"ja","nein")</f>
        <v>ja</v>
      </c>
      <c r="H7494" s="26" t="n">
        <v>92.935</v>
      </c>
      <c r="I7494" s="26" t="n">
        <f aca="false">(H7494/10+IF(N7494=2025,Einstellungen!$B$23,Einstellungen!$C$23))*(1+Einstellungen!$B$10)</f>
        <v>31.004855</v>
      </c>
      <c r="J7494" s="25" t="n">
        <f aca="false">E7494*I7494/100</f>
        <v>0.07534179765</v>
      </c>
      <c r="K7494" s="25" t="n">
        <f aca="false">E7494*Einstellungen!$B$5/100</f>
        <v>0.07047</v>
      </c>
      <c r="L7494" s="23" t="str">
        <f aca="false">IF(I7494&lt;Einstellungen!$B$5,"ja","nein")</f>
        <v>nein</v>
      </c>
      <c r="M7494" s="23" t="s">
        <v>133</v>
      </c>
      <c r="N7494" s="23" t="n">
        <v>2025</v>
      </c>
      <c r="O7494" s="23" t="n">
        <v>13</v>
      </c>
    </row>
    <row r="7495" customFormat="false" ht="15" hidden="false" customHeight="false" outlineLevel="0" collapsed="false">
      <c r="A7495" s="22" t="n">
        <v>46004</v>
      </c>
      <c r="B7495" s="23" t="s">
        <v>120</v>
      </c>
      <c r="C7495" s="23" t="s">
        <v>122</v>
      </c>
      <c r="D7495" s="24" t="n">
        <v>355.8</v>
      </c>
      <c r="E7495" s="25" t="n">
        <f aca="false">MAX(D7495,0)/1000</f>
        <v>0.3558</v>
      </c>
      <c r="F7495" s="25" t="n">
        <f aca="false">MAX(-D7495,0)/1000</f>
        <v>0</v>
      </c>
      <c r="G7495" s="23" t="str">
        <f aca="false">IF(E7495&gt;0,"ja","nein")</f>
        <v>ja</v>
      </c>
      <c r="H7495" s="26" t="n">
        <v>95.758</v>
      </c>
      <c r="I7495" s="26" t="n">
        <f aca="false">(H7495/10+IF(N7495=2025,Einstellungen!$B$23,Einstellungen!$C$23))*(1+Einstellungen!$B$10)</f>
        <v>31.340792</v>
      </c>
      <c r="J7495" s="25" t="n">
        <f aca="false">E7495*I7495/100</f>
        <v>0.111510537936</v>
      </c>
      <c r="K7495" s="25" t="n">
        <f aca="false">E7495*Einstellungen!$B$5/100</f>
        <v>0.103182</v>
      </c>
      <c r="L7495" s="23" t="str">
        <f aca="false">IF(I7495&lt;Einstellungen!$B$5,"ja","nein")</f>
        <v>nein</v>
      </c>
      <c r="M7495" s="23" t="s">
        <v>133</v>
      </c>
      <c r="N7495" s="23" t="n">
        <v>2025</v>
      </c>
      <c r="O7495" s="23" t="n">
        <v>14</v>
      </c>
    </row>
    <row r="7496" customFormat="false" ht="15" hidden="false" customHeight="false" outlineLevel="0" collapsed="false">
      <c r="A7496" s="22" t="n">
        <v>46004</v>
      </c>
      <c r="B7496" s="23" t="s">
        <v>104</v>
      </c>
      <c r="C7496" s="23" t="s">
        <v>122</v>
      </c>
      <c r="D7496" s="24" t="n">
        <v>468.7</v>
      </c>
      <c r="E7496" s="25" t="n">
        <f aca="false">MAX(D7496,0)/1000</f>
        <v>0.4687</v>
      </c>
      <c r="F7496" s="25" t="n">
        <f aca="false">MAX(-D7496,0)/1000</f>
        <v>0</v>
      </c>
      <c r="G7496" s="23" t="str">
        <f aca="false">IF(E7496&gt;0,"ja","nein")</f>
        <v>ja</v>
      </c>
      <c r="H7496" s="26" t="n">
        <v>114.657</v>
      </c>
      <c r="I7496" s="26" t="n">
        <f aca="false">(H7496/10+IF(N7496=2025,Einstellungen!$B$23,Einstellungen!$C$23))*(1+Einstellungen!$B$10)</f>
        <v>33.589773</v>
      </c>
      <c r="J7496" s="25" t="n">
        <f aca="false">E7496*I7496/100</f>
        <v>0.157435266051</v>
      </c>
      <c r="K7496" s="25" t="n">
        <f aca="false">E7496*Einstellungen!$B$5/100</f>
        <v>0.135923</v>
      </c>
      <c r="L7496" s="23" t="str">
        <f aca="false">IF(I7496&lt;Einstellungen!$B$5,"ja","nein")</f>
        <v>nein</v>
      </c>
      <c r="M7496" s="23" t="s">
        <v>133</v>
      </c>
      <c r="N7496" s="23" t="n">
        <v>2025</v>
      </c>
      <c r="O7496" s="23" t="n">
        <v>15</v>
      </c>
    </row>
    <row r="7497" customFormat="false" ht="15" hidden="false" customHeight="false" outlineLevel="0" collapsed="false">
      <c r="A7497" s="22" t="n">
        <v>46004</v>
      </c>
      <c r="B7497" s="23" t="s">
        <v>105</v>
      </c>
      <c r="C7497" s="23" t="s">
        <v>122</v>
      </c>
      <c r="D7497" s="24" t="n">
        <v>599</v>
      </c>
      <c r="E7497" s="25" t="n">
        <f aca="false">MAX(D7497,0)/1000</f>
        <v>0.599</v>
      </c>
      <c r="F7497" s="25" t="n">
        <f aca="false">MAX(-D7497,0)/1000</f>
        <v>0</v>
      </c>
      <c r="G7497" s="23" t="str">
        <f aca="false">IF(E7497&gt;0,"ja","nein")</f>
        <v>ja</v>
      </c>
      <c r="H7497" s="26" t="n">
        <v>119.707</v>
      </c>
      <c r="I7497" s="26" t="n">
        <f aca="false">(H7497/10+IF(N7497=2025,Einstellungen!$B$23,Einstellungen!$C$23))*(1+Einstellungen!$B$10)</f>
        <v>34.190723</v>
      </c>
      <c r="J7497" s="25" t="n">
        <f aca="false">E7497*I7497/100</f>
        <v>0.20480243077</v>
      </c>
      <c r="K7497" s="25" t="n">
        <f aca="false">E7497*Einstellungen!$B$5/100</f>
        <v>0.17371</v>
      </c>
      <c r="L7497" s="23" t="str">
        <f aca="false">IF(I7497&lt;Einstellungen!$B$5,"ja","nein")</f>
        <v>nein</v>
      </c>
      <c r="M7497" s="23" t="s">
        <v>133</v>
      </c>
      <c r="N7497" s="23" t="n">
        <v>2025</v>
      </c>
      <c r="O7497" s="23" t="n">
        <v>16</v>
      </c>
    </row>
    <row r="7498" customFormat="false" ht="15" hidden="false" customHeight="false" outlineLevel="0" collapsed="false">
      <c r="A7498" s="22" t="n">
        <v>46004</v>
      </c>
      <c r="B7498" s="23" t="s">
        <v>97</v>
      </c>
      <c r="C7498" s="23" t="s">
        <v>122</v>
      </c>
      <c r="D7498" s="24" t="n">
        <v>2037.6</v>
      </c>
      <c r="E7498" s="25" t="n">
        <f aca="false">MAX(D7498,0)/1000</f>
        <v>2.0376</v>
      </c>
      <c r="F7498" s="25" t="n">
        <f aca="false">MAX(-D7498,0)/1000</f>
        <v>0</v>
      </c>
      <c r="G7498" s="23" t="str">
        <f aca="false">IF(E7498&gt;0,"ja","nein")</f>
        <v>ja</v>
      </c>
      <c r="H7498" s="26" t="n">
        <v>118.448</v>
      </c>
      <c r="I7498" s="26" t="n">
        <f aca="false">(H7498/10+IF(N7498=2025,Einstellungen!$B$23,Einstellungen!$C$23))*(1+Einstellungen!$B$10)</f>
        <v>34.040902</v>
      </c>
      <c r="J7498" s="25" t="n">
        <f aca="false">E7498*I7498/100</f>
        <v>0.693617419152</v>
      </c>
      <c r="K7498" s="25" t="n">
        <f aca="false">E7498*Einstellungen!$B$5/100</f>
        <v>0.590904</v>
      </c>
      <c r="L7498" s="23" t="str">
        <f aca="false">IF(I7498&lt;Einstellungen!$B$5,"ja","nein")</f>
        <v>nein</v>
      </c>
      <c r="M7498" s="23" t="s">
        <v>133</v>
      </c>
      <c r="N7498" s="23" t="n">
        <v>2025</v>
      </c>
      <c r="O7498" s="23" t="n">
        <v>17</v>
      </c>
    </row>
    <row r="7499" customFormat="false" ht="15" hidden="false" customHeight="false" outlineLevel="0" collapsed="false">
      <c r="A7499" s="22" t="n">
        <v>46004</v>
      </c>
      <c r="B7499" s="23" t="s">
        <v>99</v>
      </c>
      <c r="C7499" s="23" t="s">
        <v>122</v>
      </c>
      <c r="D7499" s="24" t="n">
        <v>702.7</v>
      </c>
      <c r="E7499" s="25" t="n">
        <f aca="false">MAX(D7499,0)/1000</f>
        <v>0.7027</v>
      </c>
      <c r="F7499" s="25" t="n">
        <f aca="false">MAX(-D7499,0)/1000</f>
        <v>0</v>
      </c>
      <c r="G7499" s="23" t="str">
        <f aca="false">IF(E7499&gt;0,"ja","nein")</f>
        <v>ja</v>
      </c>
      <c r="H7499" s="26" t="n">
        <v>112.255</v>
      </c>
      <c r="I7499" s="26" t="n">
        <f aca="false">(H7499/10+IF(N7499=2025,Einstellungen!$B$23,Einstellungen!$C$23))*(1+Einstellungen!$B$10)</f>
        <v>33.303935</v>
      </c>
      <c r="J7499" s="25" t="n">
        <f aca="false">E7499*I7499/100</f>
        <v>0.234026751245</v>
      </c>
      <c r="K7499" s="25" t="n">
        <f aca="false">E7499*Einstellungen!$B$5/100</f>
        <v>0.203783</v>
      </c>
      <c r="L7499" s="23" t="str">
        <f aca="false">IF(I7499&lt;Einstellungen!$B$5,"ja","nein")</f>
        <v>nein</v>
      </c>
      <c r="M7499" s="23" t="s">
        <v>133</v>
      </c>
      <c r="N7499" s="23" t="n">
        <v>2025</v>
      </c>
      <c r="O7499" s="23" t="n">
        <v>18</v>
      </c>
    </row>
    <row r="7500" customFormat="false" ht="15" hidden="false" customHeight="false" outlineLevel="0" collapsed="false">
      <c r="A7500" s="22" t="n">
        <v>46004</v>
      </c>
      <c r="B7500" s="23" t="s">
        <v>100</v>
      </c>
      <c r="C7500" s="23" t="s">
        <v>122</v>
      </c>
      <c r="D7500" s="24" t="n">
        <v>1693.3</v>
      </c>
      <c r="E7500" s="25" t="n">
        <f aca="false">MAX(D7500,0)/1000</f>
        <v>1.6933</v>
      </c>
      <c r="F7500" s="25" t="n">
        <f aca="false">MAX(-D7500,0)/1000</f>
        <v>0</v>
      </c>
      <c r="G7500" s="23" t="str">
        <f aca="false">IF(E7500&gt;0,"ja","nein")</f>
        <v>ja</v>
      </c>
      <c r="H7500" s="26" t="n">
        <v>103.63</v>
      </c>
      <c r="I7500" s="26" t="n">
        <f aca="false">(H7500/10+IF(N7500=2025,Einstellungen!$B$23,Einstellungen!$C$23))*(1+Einstellungen!$B$10)</f>
        <v>32.27756</v>
      </c>
      <c r="J7500" s="25" t="n">
        <f aca="false">E7500*I7500/100</f>
        <v>0.54655592348</v>
      </c>
      <c r="K7500" s="25" t="n">
        <f aca="false">E7500*Einstellungen!$B$5/100</f>
        <v>0.491057</v>
      </c>
      <c r="L7500" s="23" t="str">
        <f aca="false">IF(I7500&lt;Einstellungen!$B$5,"ja","nein")</f>
        <v>nein</v>
      </c>
      <c r="M7500" s="23" t="s">
        <v>133</v>
      </c>
      <c r="N7500" s="23" t="n">
        <v>2025</v>
      </c>
      <c r="O7500" s="23" t="n">
        <v>19</v>
      </c>
    </row>
    <row r="7501" customFormat="false" ht="15" hidden="false" customHeight="false" outlineLevel="0" collapsed="false">
      <c r="A7501" s="22" t="n">
        <v>46004</v>
      </c>
      <c r="B7501" s="23" t="s">
        <v>92</v>
      </c>
      <c r="C7501" s="23" t="s">
        <v>122</v>
      </c>
      <c r="D7501" s="24" t="n">
        <v>3035.8</v>
      </c>
      <c r="E7501" s="25" t="n">
        <f aca="false">MAX(D7501,0)/1000</f>
        <v>3.0358</v>
      </c>
      <c r="F7501" s="25" t="n">
        <f aca="false">MAX(-D7501,0)/1000</f>
        <v>0</v>
      </c>
      <c r="G7501" s="23" t="str">
        <f aca="false">IF(E7501&gt;0,"ja","nein")</f>
        <v>ja</v>
      </c>
      <c r="H7501" s="26" t="n">
        <v>91.707</v>
      </c>
      <c r="I7501" s="26" t="n">
        <f aca="false">(H7501/10+IF(N7501=2025,Einstellungen!$B$23,Einstellungen!$C$23))*(1+Einstellungen!$B$10)</f>
        <v>30.858723</v>
      </c>
      <c r="J7501" s="25" t="n">
        <f aca="false">E7501*I7501/100</f>
        <v>0.936809112834</v>
      </c>
      <c r="K7501" s="25" t="n">
        <f aca="false">E7501*Einstellungen!$B$5/100</f>
        <v>0.880382</v>
      </c>
      <c r="L7501" s="23" t="str">
        <f aca="false">IF(I7501&lt;Einstellungen!$B$5,"ja","nein")</f>
        <v>nein</v>
      </c>
      <c r="M7501" s="23" t="s">
        <v>133</v>
      </c>
      <c r="N7501" s="23" t="n">
        <v>2025</v>
      </c>
      <c r="O7501" s="23" t="n">
        <v>20</v>
      </c>
    </row>
    <row r="7502" customFormat="false" ht="15" hidden="false" customHeight="false" outlineLevel="0" collapsed="false">
      <c r="A7502" s="22" t="n">
        <v>46004</v>
      </c>
      <c r="B7502" s="23" t="s">
        <v>95</v>
      </c>
      <c r="C7502" s="23" t="s">
        <v>122</v>
      </c>
      <c r="D7502" s="24" t="n">
        <v>2820.1</v>
      </c>
      <c r="E7502" s="25" t="n">
        <f aca="false">MAX(D7502,0)/1000</f>
        <v>2.8201</v>
      </c>
      <c r="F7502" s="25" t="n">
        <f aca="false">MAX(-D7502,0)/1000</f>
        <v>0</v>
      </c>
      <c r="G7502" s="23" t="str">
        <f aca="false">IF(E7502&gt;0,"ja","nein")</f>
        <v>ja</v>
      </c>
      <c r="H7502" s="26" t="n">
        <v>90.558</v>
      </c>
      <c r="I7502" s="26" t="n">
        <f aca="false">(H7502/10+IF(N7502=2025,Einstellungen!$B$23,Einstellungen!$C$23))*(1+Einstellungen!$B$10)</f>
        <v>30.721992</v>
      </c>
      <c r="J7502" s="25" t="n">
        <f aca="false">E7502*I7502/100</f>
        <v>0.866390896392</v>
      </c>
      <c r="K7502" s="25" t="n">
        <f aca="false">E7502*Einstellungen!$B$5/100</f>
        <v>0.817829</v>
      </c>
      <c r="L7502" s="23" t="str">
        <f aca="false">IF(I7502&lt;Einstellungen!$B$5,"ja","nein")</f>
        <v>nein</v>
      </c>
      <c r="M7502" s="23" t="s">
        <v>133</v>
      </c>
      <c r="N7502" s="23" t="n">
        <v>2025</v>
      </c>
      <c r="O7502" s="23" t="n">
        <v>21</v>
      </c>
    </row>
    <row r="7503" customFormat="false" ht="15" hidden="false" customHeight="false" outlineLevel="0" collapsed="false">
      <c r="A7503" s="22" t="n">
        <v>46004</v>
      </c>
      <c r="B7503" s="23" t="s">
        <v>96</v>
      </c>
      <c r="C7503" s="23" t="s">
        <v>122</v>
      </c>
      <c r="D7503" s="24" t="n">
        <v>2753.7</v>
      </c>
      <c r="E7503" s="25" t="n">
        <f aca="false">MAX(D7503,0)/1000</f>
        <v>2.7537</v>
      </c>
      <c r="F7503" s="25" t="n">
        <f aca="false">MAX(-D7503,0)/1000</f>
        <v>0</v>
      </c>
      <c r="G7503" s="23" t="str">
        <f aca="false">IF(E7503&gt;0,"ja","nein")</f>
        <v>ja</v>
      </c>
      <c r="H7503" s="26" t="n">
        <v>93.685</v>
      </c>
      <c r="I7503" s="26" t="n">
        <f aca="false">(H7503/10+IF(N7503=2025,Einstellungen!$B$23,Einstellungen!$C$23))*(1+Einstellungen!$B$10)</f>
        <v>31.094105</v>
      </c>
      <c r="J7503" s="25" t="n">
        <f aca="false">E7503*I7503/100</f>
        <v>0.856238369385</v>
      </c>
      <c r="K7503" s="25" t="n">
        <f aca="false">E7503*Einstellungen!$B$5/100</f>
        <v>0.798573</v>
      </c>
      <c r="L7503" s="23" t="str">
        <f aca="false">IF(I7503&lt;Einstellungen!$B$5,"ja","nein")</f>
        <v>nein</v>
      </c>
      <c r="M7503" s="23" t="s">
        <v>133</v>
      </c>
      <c r="N7503" s="23" t="n">
        <v>2025</v>
      </c>
      <c r="O7503" s="23" t="n">
        <v>22</v>
      </c>
    </row>
    <row r="7504" customFormat="false" ht="15" hidden="false" customHeight="false" outlineLevel="0" collapsed="false">
      <c r="A7504" s="22" t="n">
        <v>46004</v>
      </c>
      <c r="B7504" s="23" t="s">
        <v>101</v>
      </c>
      <c r="C7504" s="23" t="s">
        <v>122</v>
      </c>
      <c r="D7504" s="24" t="n">
        <v>2825.6</v>
      </c>
      <c r="E7504" s="25" t="n">
        <f aca="false">MAX(D7504,0)/1000</f>
        <v>2.8256</v>
      </c>
      <c r="F7504" s="25" t="n">
        <f aca="false">MAX(-D7504,0)/1000</f>
        <v>0</v>
      </c>
      <c r="G7504" s="23" t="str">
        <f aca="false">IF(E7504&gt;0,"ja","nein")</f>
        <v>ja</v>
      </c>
      <c r="H7504" s="26" t="n">
        <v>84.388</v>
      </c>
      <c r="I7504" s="26" t="n">
        <f aca="false">(H7504/10+IF(N7504=2025,Einstellungen!$B$23,Einstellungen!$C$23))*(1+Einstellungen!$B$10)</f>
        <v>29.987762</v>
      </c>
      <c r="J7504" s="25" t="n">
        <f aca="false">E7504*I7504/100</f>
        <v>0.847334203072</v>
      </c>
      <c r="K7504" s="25" t="n">
        <f aca="false">E7504*Einstellungen!$B$5/100</f>
        <v>0.819424</v>
      </c>
      <c r="L7504" s="23" t="str">
        <f aca="false">IF(I7504&lt;Einstellungen!$B$5,"ja","nein")</f>
        <v>nein</v>
      </c>
      <c r="M7504" s="23" t="s">
        <v>133</v>
      </c>
      <c r="N7504" s="23" t="n">
        <v>2025</v>
      </c>
      <c r="O7504" s="23" t="n">
        <v>23</v>
      </c>
    </row>
    <row r="7505" customFormat="false" ht="15" hidden="false" customHeight="false" outlineLevel="0" collapsed="false">
      <c r="A7505" s="22" t="n">
        <v>46005</v>
      </c>
      <c r="B7505" s="23" t="s">
        <v>102</v>
      </c>
      <c r="C7505" s="23" t="s">
        <v>124</v>
      </c>
      <c r="D7505" s="24" t="n">
        <v>3043.7</v>
      </c>
      <c r="E7505" s="25" t="n">
        <f aca="false">MAX(D7505,0)/1000</f>
        <v>3.0437</v>
      </c>
      <c r="F7505" s="25" t="n">
        <f aca="false">MAX(-D7505,0)/1000</f>
        <v>0</v>
      </c>
      <c r="G7505" s="23" t="str">
        <f aca="false">IF(E7505&gt;0,"ja","nein")</f>
        <v>ja</v>
      </c>
      <c r="H7505" s="26" t="n">
        <v>91.195</v>
      </c>
      <c r="I7505" s="26" t="n">
        <f aca="false">(H7505/10+IF(N7505=2025,Einstellungen!$B$23,Einstellungen!$C$23))*(1+Einstellungen!$B$10)</f>
        <v>30.797795</v>
      </c>
      <c r="J7505" s="25" t="n">
        <f aca="false">E7505*I7505/100</f>
        <v>0.937392486415</v>
      </c>
      <c r="K7505" s="25" t="n">
        <f aca="false">E7505*Einstellungen!$B$5/100</f>
        <v>0.882673</v>
      </c>
      <c r="L7505" s="23" t="str">
        <f aca="false">IF(I7505&lt;Einstellungen!$B$5,"ja","nein")</f>
        <v>nein</v>
      </c>
      <c r="M7505" s="23" t="s">
        <v>133</v>
      </c>
      <c r="N7505" s="23" t="n">
        <v>2025</v>
      </c>
      <c r="O7505" s="23" t="n">
        <v>0</v>
      </c>
    </row>
    <row r="7506" customFormat="false" ht="15" hidden="false" customHeight="false" outlineLevel="0" collapsed="false">
      <c r="A7506" s="22" t="n">
        <v>46005</v>
      </c>
      <c r="B7506" s="23" t="s">
        <v>107</v>
      </c>
      <c r="C7506" s="23" t="s">
        <v>124</v>
      </c>
      <c r="D7506" s="24" t="n">
        <v>3164.6</v>
      </c>
      <c r="E7506" s="25" t="n">
        <f aca="false">MAX(D7506,0)/1000</f>
        <v>3.1646</v>
      </c>
      <c r="F7506" s="25" t="n">
        <f aca="false">MAX(-D7506,0)/1000</f>
        <v>0</v>
      </c>
      <c r="G7506" s="23" t="str">
        <f aca="false">IF(E7506&gt;0,"ja","nein")</f>
        <v>ja</v>
      </c>
      <c r="H7506" s="26" t="n">
        <v>90.523</v>
      </c>
      <c r="I7506" s="26" t="n">
        <f aca="false">(H7506/10+IF(N7506=2025,Einstellungen!$B$23,Einstellungen!$C$23))*(1+Einstellungen!$B$10)</f>
        <v>30.717827</v>
      </c>
      <c r="J7506" s="25" t="n">
        <f aca="false">E7506*I7506/100</f>
        <v>0.972096353242</v>
      </c>
      <c r="K7506" s="25" t="n">
        <f aca="false">E7506*Einstellungen!$B$5/100</f>
        <v>0.917734</v>
      </c>
      <c r="L7506" s="23" t="str">
        <f aca="false">IF(I7506&lt;Einstellungen!$B$5,"ja","nein")</f>
        <v>nein</v>
      </c>
      <c r="M7506" s="23" t="s">
        <v>133</v>
      </c>
      <c r="N7506" s="23" t="n">
        <v>2025</v>
      </c>
      <c r="O7506" s="23" t="n">
        <v>1</v>
      </c>
    </row>
    <row r="7507" customFormat="false" ht="15" hidden="false" customHeight="false" outlineLevel="0" collapsed="false">
      <c r="A7507" s="22" t="n">
        <v>46005</v>
      </c>
      <c r="B7507" s="23" t="s">
        <v>108</v>
      </c>
      <c r="C7507" s="23" t="s">
        <v>124</v>
      </c>
      <c r="D7507" s="24" t="n">
        <v>1721.9</v>
      </c>
      <c r="E7507" s="25" t="n">
        <f aca="false">MAX(D7507,0)/1000</f>
        <v>1.7219</v>
      </c>
      <c r="F7507" s="25" t="n">
        <f aca="false">MAX(-D7507,0)/1000</f>
        <v>0</v>
      </c>
      <c r="G7507" s="23" t="str">
        <f aca="false">IF(E7507&gt;0,"ja","nein")</f>
        <v>ja</v>
      </c>
      <c r="H7507" s="26" t="n">
        <v>81.9</v>
      </c>
      <c r="I7507" s="26" t="n">
        <f aca="false">(H7507/10+IF(N7507=2025,Einstellungen!$B$23,Einstellungen!$C$23))*(1+Einstellungen!$B$10)</f>
        <v>29.69169</v>
      </c>
      <c r="J7507" s="25" t="n">
        <f aca="false">E7507*I7507/100</f>
        <v>0.51126121011</v>
      </c>
      <c r="K7507" s="25" t="n">
        <f aca="false">E7507*Einstellungen!$B$5/100</f>
        <v>0.499351</v>
      </c>
      <c r="L7507" s="23" t="str">
        <f aca="false">IF(I7507&lt;Einstellungen!$B$5,"ja","nein")</f>
        <v>nein</v>
      </c>
      <c r="M7507" s="23" t="s">
        <v>133</v>
      </c>
      <c r="N7507" s="23" t="n">
        <v>2025</v>
      </c>
      <c r="O7507" s="23" t="n">
        <v>2</v>
      </c>
    </row>
    <row r="7508" customFormat="false" ht="15" hidden="false" customHeight="false" outlineLevel="0" collapsed="false">
      <c r="A7508" s="22" t="n">
        <v>46005</v>
      </c>
      <c r="B7508" s="23" t="s">
        <v>109</v>
      </c>
      <c r="C7508" s="23" t="s">
        <v>124</v>
      </c>
      <c r="D7508" s="24" t="n">
        <v>617.7</v>
      </c>
      <c r="E7508" s="25" t="n">
        <f aca="false">MAX(D7508,0)/1000</f>
        <v>0.6177</v>
      </c>
      <c r="F7508" s="25" t="n">
        <f aca="false">MAX(-D7508,0)/1000</f>
        <v>0</v>
      </c>
      <c r="G7508" s="23" t="str">
        <f aca="false">IF(E7508&gt;0,"ja","nein")</f>
        <v>ja</v>
      </c>
      <c r="H7508" s="26" t="n">
        <v>79.95</v>
      </c>
      <c r="I7508" s="26" t="n">
        <f aca="false">(H7508/10+IF(N7508=2025,Einstellungen!$B$23,Einstellungen!$C$23))*(1+Einstellungen!$B$10)</f>
        <v>29.45964</v>
      </c>
      <c r="J7508" s="25" t="n">
        <f aca="false">E7508*I7508/100</f>
        <v>0.18197219628</v>
      </c>
      <c r="K7508" s="25" t="n">
        <f aca="false">E7508*Einstellungen!$B$5/100</f>
        <v>0.179133</v>
      </c>
      <c r="L7508" s="23" t="str">
        <f aca="false">IF(I7508&lt;Einstellungen!$B$5,"ja","nein")</f>
        <v>nein</v>
      </c>
      <c r="M7508" s="23" t="s">
        <v>133</v>
      </c>
      <c r="N7508" s="23" t="n">
        <v>2025</v>
      </c>
      <c r="O7508" s="23" t="n">
        <v>3</v>
      </c>
    </row>
    <row r="7509" customFormat="false" ht="15" hidden="false" customHeight="false" outlineLevel="0" collapsed="false">
      <c r="A7509" s="22" t="n">
        <v>46005</v>
      </c>
      <c r="B7509" s="23" t="s">
        <v>110</v>
      </c>
      <c r="C7509" s="23" t="s">
        <v>124</v>
      </c>
      <c r="D7509" s="24" t="n">
        <v>565.6</v>
      </c>
      <c r="E7509" s="25" t="n">
        <f aca="false">MAX(D7509,0)/1000</f>
        <v>0.5656</v>
      </c>
      <c r="F7509" s="25" t="n">
        <f aca="false">MAX(-D7509,0)/1000</f>
        <v>0</v>
      </c>
      <c r="G7509" s="23" t="str">
        <f aca="false">IF(E7509&gt;0,"ja","nein")</f>
        <v>ja</v>
      </c>
      <c r="H7509" s="26" t="n">
        <v>77.305</v>
      </c>
      <c r="I7509" s="26" t="n">
        <f aca="false">(H7509/10+IF(N7509=2025,Einstellungen!$B$23,Einstellungen!$C$23))*(1+Einstellungen!$B$10)</f>
        <v>29.144885</v>
      </c>
      <c r="J7509" s="25" t="n">
        <f aca="false">E7509*I7509/100</f>
        <v>0.16484346956</v>
      </c>
      <c r="K7509" s="25" t="n">
        <f aca="false">E7509*Einstellungen!$B$5/100</f>
        <v>0.164024</v>
      </c>
      <c r="L7509" s="23" t="str">
        <f aca="false">IF(I7509&lt;Einstellungen!$B$5,"ja","nein")</f>
        <v>nein</v>
      </c>
      <c r="M7509" s="23" t="s">
        <v>133</v>
      </c>
      <c r="N7509" s="23" t="n">
        <v>2025</v>
      </c>
      <c r="O7509" s="23" t="n">
        <v>4</v>
      </c>
    </row>
    <row r="7510" customFormat="false" ht="15" hidden="false" customHeight="false" outlineLevel="0" collapsed="false">
      <c r="A7510" s="22" t="n">
        <v>46005</v>
      </c>
      <c r="B7510" s="23" t="s">
        <v>111</v>
      </c>
      <c r="C7510" s="23" t="s">
        <v>124</v>
      </c>
      <c r="D7510" s="24" t="n">
        <v>644.6</v>
      </c>
      <c r="E7510" s="25" t="n">
        <f aca="false">MAX(D7510,0)/1000</f>
        <v>0.6446</v>
      </c>
      <c r="F7510" s="25" t="n">
        <f aca="false">MAX(-D7510,0)/1000</f>
        <v>0</v>
      </c>
      <c r="G7510" s="23" t="str">
        <f aca="false">IF(E7510&gt;0,"ja","nein")</f>
        <v>ja</v>
      </c>
      <c r="H7510" s="26" t="n">
        <v>78.763</v>
      </c>
      <c r="I7510" s="26" t="n">
        <f aca="false">(H7510/10+IF(N7510=2025,Einstellungen!$B$23,Einstellungen!$C$23))*(1+Einstellungen!$B$10)</f>
        <v>29.318387</v>
      </c>
      <c r="J7510" s="25" t="n">
        <f aca="false">E7510*I7510/100</f>
        <v>0.188986322602</v>
      </c>
      <c r="K7510" s="25" t="n">
        <f aca="false">E7510*Einstellungen!$B$5/100</f>
        <v>0.186934</v>
      </c>
      <c r="L7510" s="23" t="str">
        <f aca="false">IF(I7510&lt;Einstellungen!$B$5,"ja","nein")</f>
        <v>nein</v>
      </c>
      <c r="M7510" s="23" t="s">
        <v>133</v>
      </c>
      <c r="N7510" s="23" t="n">
        <v>2025</v>
      </c>
      <c r="O7510" s="23" t="n">
        <v>5</v>
      </c>
    </row>
    <row r="7511" customFormat="false" ht="15" hidden="false" customHeight="false" outlineLevel="0" collapsed="false">
      <c r="A7511" s="22" t="n">
        <v>46005</v>
      </c>
      <c r="B7511" s="23" t="s">
        <v>112</v>
      </c>
      <c r="C7511" s="23" t="s">
        <v>124</v>
      </c>
      <c r="D7511" s="24" t="n">
        <v>1428.2</v>
      </c>
      <c r="E7511" s="25" t="n">
        <f aca="false">MAX(D7511,0)/1000</f>
        <v>1.4282</v>
      </c>
      <c r="F7511" s="25" t="n">
        <f aca="false">MAX(-D7511,0)/1000</f>
        <v>0</v>
      </c>
      <c r="G7511" s="23" t="str">
        <f aca="false">IF(E7511&gt;0,"ja","nein")</f>
        <v>ja</v>
      </c>
      <c r="H7511" s="26" t="n">
        <v>77.175</v>
      </c>
      <c r="I7511" s="26" t="n">
        <f aca="false">(H7511/10+IF(N7511=2025,Einstellungen!$B$23,Einstellungen!$C$23))*(1+Einstellungen!$B$10)</f>
        <v>29.129415</v>
      </c>
      <c r="J7511" s="25" t="n">
        <f aca="false">E7511*I7511/100</f>
        <v>0.41602630503</v>
      </c>
      <c r="K7511" s="25" t="n">
        <f aca="false">E7511*Einstellungen!$B$5/100</f>
        <v>0.414178</v>
      </c>
      <c r="L7511" s="23" t="str">
        <f aca="false">IF(I7511&lt;Einstellungen!$B$5,"ja","nein")</f>
        <v>nein</v>
      </c>
      <c r="M7511" s="23" t="s">
        <v>133</v>
      </c>
      <c r="N7511" s="23" t="n">
        <v>2025</v>
      </c>
      <c r="O7511" s="23" t="n">
        <v>6</v>
      </c>
    </row>
    <row r="7512" customFormat="false" ht="15" hidden="false" customHeight="false" outlineLevel="0" collapsed="false">
      <c r="A7512" s="22" t="n">
        <v>46005</v>
      </c>
      <c r="B7512" s="23" t="s">
        <v>113</v>
      </c>
      <c r="C7512" s="23" t="s">
        <v>124</v>
      </c>
      <c r="D7512" s="24" t="n">
        <v>666.3</v>
      </c>
      <c r="E7512" s="25" t="n">
        <f aca="false">MAX(D7512,0)/1000</f>
        <v>0.6663</v>
      </c>
      <c r="F7512" s="25" t="n">
        <f aca="false">MAX(-D7512,0)/1000</f>
        <v>0</v>
      </c>
      <c r="G7512" s="23" t="str">
        <f aca="false">IF(E7512&gt;0,"ja","nein")</f>
        <v>ja</v>
      </c>
      <c r="H7512" s="26" t="n">
        <v>77.472</v>
      </c>
      <c r="I7512" s="26" t="n">
        <f aca="false">(H7512/10+IF(N7512=2025,Einstellungen!$B$23,Einstellungen!$C$23))*(1+Einstellungen!$B$10)</f>
        <v>29.164758</v>
      </c>
      <c r="J7512" s="25" t="n">
        <f aca="false">E7512*I7512/100</f>
        <v>0.194324782554</v>
      </c>
      <c r="K7512" s="25" t="n">
        <f aca="false">E7512*Einstellungen!$B$5/100</f>
        <v>0.193227</v>
      </c>
      <c r="L7512" s="23" t="str">
        <f aca="false">IF(I7512&lt;Einstellungen!$B$5,"ja","nein")</f>
        <v>nein</v>
      </c>
      <c r="M7512" s="23" t="s">
        <v>133</v>
      </c>
      <c r="N7512" s="23" t="n">
        <v>2025</v>
      </c>
      <c r="O7512" s="23" t="n">
        <v>7</v>
      </c>
    </row>
    <row r="7513" customFormat="false" ht="15" hidden="false" customHeight="false" outlineLevel="0" collapsed="false">
      <c r="A7513" s="22" t="n">
        <v>46005</v>
      </c>
      <c r="B7513" s="23" t="s">
        <v>114</v>
      </c>
      <c r="C7513" s="23" t="s">
        <v>124</v>
      </c>
      <c r="D7513" s="24" t="n">
        <v>543.8</v>
      </c>
      <c r="E7513" s="25" t="n">
        <f aca="false">MAX(D7513,0)/1000</f>
        <v>0.5438</v>
      </c>
      <c r="F7513" s="25" t="n">
        <f aca="false">MAX(-D7513,0)/1000</f>
        <v>0</v>
      </c>
      <c r="G7513" s="23" t="str">
        <f aca="false">IF(E7513&gt;0,"ja","nein")</f>
        <v>ja</v>
      </c>
      <c r="H7513" s="26" t="n">
        <v>81.76</v>
      </c>
      <c r="I7513" s="26" t="n">
        <f aca="false">(H7513/10+IF(N7513=2025,Einstellungen!$B$23,Einstellungen!$C$23))*(1+Einstellungen!$B$10)</f>
        <v>29.67503</v>
      </c>
      <c r="J7513" s="25" t="n">
        <f aca="false">E7513*I7513/100</f>
        <v>0.16137281314</v>
      </c>
      <c r="K7513" s="25" t="n">
        <f aca="false">E7513*Einstellungen!$B$5/100</f>
        <v>0.157702</v>
      </c>
      <c r="L7513" s="23" t="str">
        <f aca="false">IF(I7513&lt;Einstellungen!$B$5,"ja","nein")</f>
        <v>nein</v>
      </c>
      <c r="M7513" s="23" t="s">
        <v>133</v>
      </c>
      <c r="N7513" s="23" t="n">
        <v>2025</v>
      </c>
      <c r="O7513" s="23" t="n">
        <v>8</v>
      </c>
    </row>
    <row r="7514" customFormat="false" ht="15" hidden="false" customHeight="false" outlineLevel="0" collapsed="false">
      <c r="A7514" s="22" t="n">
        <v>46005</v>
      </c>
      <c r="B7514" s="23" t="s">
        <v>115</v>
      </c>
      <c r="C7514" s="23" t="s">
        <v>124</v>
      </c>
      <c r="D7514" s="24" t="n">
        <v>335.7</v>
      </c>
      <c r="E7514" s="25" t="n">
        <f aca="false">MAX(D7514,0)/1000</f>
        <v>0.3357</v>
      </c>
      <c r="F7514" s="25" t="n">
        <f aca="false">MAX(-D7514,0)/1000</f>
        <v>0</v>
      </c>
      <c r="G7514" s="23" t="str">
        <f aca="false">IF(E7514&gt;0,"ja","nein")</f>
        <v>ja</v>
      </c>
      <c r="H7514" s="26" t="n">
        <v>82.345</v>
      </c>
      <c r="I7514" s="26" t="n">
        <f aca="false">(H7514/10+IF(N7514=2025,Einstellungen!$B$23,Einstellungen!$C$23))*(1+Einstellungen!$B$10)</f>
        <v>29.744645</v>
      </c>
      <c r="J7514" s="25" t="n">
        <f aca="false">E7514*I7514/100</f>
        <v>0.099852773265</v>
      </c>
      <c r="K7514" s="25" t="n">
        <f aca="false">E7514*Einstellungen!$B$5/100</f>
        <v>0.097353</v>
      </c>
      <c r="L7514" s="23" t="str">
        <f aca="false">IF(I7514&lt;Einstellungen!$B$5,"ja","nein")</f>
        <v>nein</v>
      </c>
      <c r="M7514" s="23" t="s">
        <v>133</v>
      </c>
      <c r="N7514" s="23" t="n">
        <v>2025</v>
      </c>
      <c r="O7514" s="23" t="n">
        <v>9</v>
      </c>
    </row>
    <row r="7515" customFormat="false" ht="15" hidden="false" customHeight="false" outlineLevel="0" collapsed="false">
      <c r="A7515" s="22" t="n">
        <v>46005</v>
      </c>
      <c r="B7515" s="23" t="s">
        <v>116</v>
      </c>
      <c r="C7515" s="23" t="s">
        <v>124</v>
      </c>
      <c r="D7515" s="24" t="n">
        <v>347.7</v>
      </c>
      <c r="E7515" s="25" t="n">
        <f aca="false">MAX(D7515,0)/1000</f>
        <v>0.3477</v>
      </c>
      <c r="F7515" s="25" t="n">
        <f aca="false">MAX(-D7515,0)/1000</f>
        <v>0</v>
      </c>
      <c r="G7515" s="23" t="str">
        <f aca="false">IF(E7515&gt;0,"ja","nein")</f>
        <v>ja</v>
      </c>
      <c r="H7515" s="26" t="n">
        <v>80.005</v>
      </c>
      <c r="I7515" s="26" t="n">
        <f aca="false">(H7515/10+IF(N7515=2025,Einstellungen!$B$23,Einstellungen!$C$23))*(1+Einstellungen!$B$10)</f>
        <v>29.466185</v>
      </c>
      <c r="J7515" s="25" t="n">
        <f aca="false">E7515*I7515/100</f>
        <v>0.102453925245</v>
      </c>
      <c r="K7515" s="25" t="n">
        <f aca="false">E7515*Einstellungen!$B$5/100</f>
        <v>0.100833</v>
      </c>
      <c r="L7515" s="23" t="str">
        <f aca="false">IF(I7515&lt;Einstellungen!$B$5,"ja","nein")</f>
        <v>nein</v>
      </c>
      <c r="M7515" s="23" t="s">
        <v>133</v>
      </c>
      <c r="N7515" s="23" t="n">
        <v>2025</v>
      </c>
      <c r="O7515" s="23" t="n">
        <v>10</v>
      </c>
    </row>
    <row r="7516" customFormat="false" ht="15" hidden="false" customHeight="false" outlineLevel="0" collapsed="false">
      <c r="A7516" s="22" t="n">
        <v>46005</v>
      </c>
      <c r="B7516" s="23" t="s">
        <v>117</v>
      </c>
      <c r="C7516" s="23" t="s">
        <v>124</v>
      </c>
      <c r="D7516" s="24" t="n">
        <v>1715.5</v>
      </c>
      <c r="E7516" s="25" t="n">
        <f aca="false">MAX(D7516,0)/1000</f>
        <v>1.7155</v>
      </c>
      <c r="F7516" s="25" t="n">
        <f aca="false">MAX(-D7516,0)/1000</f>
        <v>0</v>
      </c>
      <c r="G7516" s="23" t="str">
        <f aca="false">IF(E7516&gt;0,"ja","nein")</f>
        <v>ja</v>
      </c>
      <c r="H7516" s="26" t="n">
        <v>84.078</v>
      </c>
      <c r="I7516" s="26" t="n">
        <f aca="false">(H7516/10+IF(N7516=2025,Einstellungen!$B$23,Einstellungen!$C$23))*(1+Einstellungen!$B$10)</f>
        <v>29.950872</v>
      </c>
      <c r="J7516" s="25" t="n">
        <f aca="false">E7516*I7516/100</f>
        <v>0.51380720916</v>
      </c>
      <c r="K7516" s="25" t="n">
        <f aca="false">E7516*Einstellungen!$B$5/100</f>
        <v>0.497495</v>
      </c>
      <c r="L7516" s="23" t="str">
        <f aca="false">IF(I7516&lt;Einstellungen!$B$5,"ja","nein")</f>
        <v>nein</v>
      </c>
      <c r="M7516" s="23" t="s">
        <v>133</v>
      </c>
      <c r="N7516" s="23" t="n">
        <v>2025</v>
      </c>
      <c r="O7516" s="23" t="n">
        <v>11</v>
      </c>
    </row>
    <row r="7517" customFormat="false" ht="15" hidden="false" customHeight="false" outlineLevel="0" collapsed="false">
      <c r="A7517" s="22" t="n">
        <v>46005</v>
      </c>
      <c r="B7517" s="23" t="s">
        <v>118</v>
      </c>
      <c r="C7517" s="23" t="s">
        <v>124</v>
      </c>
      <c r="D7517" s="24" t="n">
        <v>422.7</v>
      </c>
      <c r="E7517" s="25" t="n">
        <f aca="false">MAX(D7517,0)/1000</f>
        <v>0.4227</v>
      </c>
      <c r="F7517" s="25" t="n">
        <f aca="false">MAX(-D7517,0)/1000</f>
        <v>0</v>
      </c>
      <c r="G7517" s="23" t="str">
        <f aca="false">IF(E7517&gt;0,"ja","nein")</f>
        <v>ja</v>
      </c>
      <c r="H7517" s="26" t="n">
        <v>87.273</v>
      </c>
      <c r="I7517" s="26" t="n">
        <f aca="false">(H7517/10+IF(N7517=2025,Einstellungen!$B$23,Einstellungen!$C$23))*(1+Einstellungen!$B$10)</f>
        <v>30.331077</v>
      </c>
      <c r="J7517" s="25" t="n">
        <f aca="false">E7517*I7517/100</f>
        <v>0.128209462479</v>
      </c>
      <c r="K7517" s="25" t="n">
        <f aca="false">E7517*Einstellungen!$B$5/100</f>
        <v>0.122583</v>
      </c>
      <c r="L7517" s="23" t="str">
        <f aca="false">IF(I7517&lt;Einstellungen!$B$5,"ja","nein")</f>
        <v>nein</v>
      </c>
      <c r="M7517" s="23" t="s">
        <v>133</v>
      </c>
      <c r="N7517" s="23" t="n">
        <v>2025</v>
      </c>
      <c r="O7517" s="23" t="n">
        <v>12</v>
      </c>
    </row>
    <row r="7518" customFormat="false" ht="15" hidden="false" customHeight="false" outlineLevel="0" collapsed="false">
      <c r="A7518" s="22" t="n">
        <v>46005</v>
      </c>
      <c r="B7518" s="23" t="s">
        <v>119</v>
      </c>
      <c r="C7518" s="23" t="s">
        <v>124</v>
      </c>
      <c r="D7518" s="24" t="n">
        <v>353.6</v>
      </c>
      <c r="E7518" s="25" t="n">
        <f aca="false">MAX(D7518,0)/1000</f>
        <v>0.3536</v>
      </c>
      <c r="F7518" s="25" t="n">
        <f aca="false">MAX(-D7518,0)/1000</f>
        <v>0</v>
      </c>
      <c r="G7518" s="23" t="str">
        <f aca="false">IF(E7518&gt;0,"ja","nein")</f>
        <v>ja</v>
      </c>
      <c r="H7518" s="26" t="n">
        <v>86.958</v>
      </c>
      <c r="I7518" s="26" t="n">
        <f aca="false">(H7518/10+IF(N7518=2025,Einstellungen!$B$23,Einstellungen!$C$23))*(1+Einstellungen!$B$10)</f>
        <v>30.293592</v>
      </c>
      <c r="J7518" s="25" t="n">
        <f aca="false">E7518*I7518/100</f>
        <v>0.107118141312</v>
      </c>
      <c r="K7518" s="25" t="n">
        <f aca="false">E7518*Einstellungen!$B$5/100</f>
        <v>0.102544</v>
      </c>
      <c r="L7518" s="23" t="str">
        <f aca="false">IF(I7518&lt;Einstellungen!$B$5,"ja","nein")</f>
        <v>nein</v>
      </c>
      <c r="M7518" s="23" t="s">
        <v>133</v>
      </c>
      <c r="N7518" s="23" t="n">
        <v>2025</v>
      </c>
      <c r="O7518" s="23" t="n">
        <v>13</v>
      </c>
    </row>
    <row r="7519" customFormat="false" ht="15" hidden="false" customHeight="false" outlineLevel="0" collapsed="false">
      <c r="A7519" s="22" t="n">
        <v>46005</v>
      </c>
      <c r="B7519" s="23" t="s">
        <v>120</v>
      </c>
      <c r="C7519" s="23" t="s">
        <v>124</v>
      </c>
      <c r="D7519" s="24" t="n">
        <v>367.2</v>
      </c>
      <c r="E7519" s="25" t="n">
        <f aca="false">MAX(D7519,0)/1000</f>
        <v>0.3672</v>
      </c>
      <c r="F7519" s="25" t="n">
        <f aca="false">MAX(-D7519,0)/1000</f>
        <v>0</v>
      </c>
      <c r="G7519" s="23" t="str">
        <f aca="false">IF(E7519&gt;0,"ja","nein")</f>
        <v>ja</v>
      </c>
      <c r="H7519" s="26" t="n">
        <v>88.65</v>
      </c>
      <c r="I7519" s="26" t="n">
        <f aca="false">(H7519/10+IF(N7519=2025,Einstellungen!$B$23,Einstellungen!$C$23))*(1+Einstellungen!$B$10)</f>
        <v>30.49494</v>
      </c>
      <c r="J7519" s="25" t="n">
        <f aca="false">E7519*I7519/100</f>
        <v>0.11197741968</v>
      </c>
      <c r="K7519" s="25" t="n">
        <f aca="false">E7519*Einstellungen!$B$5/100</f>
        <v>0.106488</v>
      </c>
      <c r="L7519" s="23" t="str">
        <f aca="false">IF(I7519&lt;Einstellungen!$B$5,"ja","nein")</f>
        <v>nein</v>
      </c>
      <c r="M7519" s="23" t="s">
        <v>133</v>
      </c>
      <c r="N7519" s="23" t="n">
        <v>2025</v>
      </c>
      <c r="O7519" s="23" t="n">
        <v>14</v>
      </c>
    </row>
    <row r="7520" customFormat="false" ht="15" hidden="false" customHeight="false" outlineLevel="0" collapsed="false">
      <c r="A7520" s="22" t="n">
        <v>46005</v>
      </c>
      <c r="B7520" s="23" t="s">
        <v>104</v>
      </c>
      <c r="C7520" s="23" t="s">
        <v>124</v>
      </c>
      <c r="D7520" s="24" t="n">
        <v>325.6</v>
      </c>
      <c r="E7520" s="25" t="n">
        <f aca="false">MAX(D7520,0)/1000</f>
        <v>0.3256</v>
      </c>
      <c r="F7520" s="25" t="n">
        <f aca="false">MAX(-D7520,0)/1000</f>
        <v>0</v>
      </c>
      <c r="G7520" s="23" t="str">
        <f aca="false">IF(E7520&gt;0,"ja","nein")</f>
        <v>ja</v>
      </c>
      <c r="H7520" s="26" t="n">
        <v>92.097</v>
      </c>
      <c r="I7520" s="26" t="n">
        <f aca="false">(H7520/10+IF(N7520=2025,Einstellungen!$B$23,Einstellungen!$C$23))*(1+Einstellungen!$B$10)</f>
        <v>30.905133</v>
      </c>
      <c r="J7520" s="25" t="n">
        <f aca="false">E7520*I7520/100</f>
        <v>0.100627113048</v>
      </c>
      <c r="K7520" s="25" t="n">
        <f aca="false">E7520*Einstellungen!$B$5/100</f>
        <v>0.094424</v>
      </c>
      <c r="L7520" s="23" t="str">
        <f aca="false">IF(I7520&lt;Einstellungen!$B$5,"ja","nein")</f>
        <v>nein</v>
      </c>
      <c r="M7520" s="23" t="s">
        <v>133</v>
      </c>
      <c r="N7520" s="23" t="n">
        <v>2025</v>
      </c>
      <c r="O7520" s="23" t="n">
        <v>15</v>
      </c>
    </row>
    <row r="7521" customFormat="false" ht="15" hidden="false" customHeight="false" outlineLevel="0" collapsed="false">
      <c r="A7521" s="22" t="n">
        <v>46005</v>
      </c>
      <c r="B7521" s="23" t="s">
        <v>105</v>
      </c>
      <c r="C7521" s="23" t="s">
        <v>124</v>
      </c>
      <c r="D7521" s="24" t="n">
        <v>1086.7</v>
      </c>
      <c r="E7521" s="25" t="n">
        <f aca="false">MAX(D7521,0)/1000</f>
        <v>1.0867</v>
      </c>
      <c r="F7521" s="25" t="n">
        <f aca="false">MAX(-D7521,0)/1000</f>
        <v>0</v>
      </c>
      <c r="G7521" s="23" t="str">
        <f aca="false">IF(E7521&gt;0,"ja","nein")</f>
        <v>ja</v>
      </c>
      <c r="H7521" s="26" t="n">
        <v>99.282</v>
      </c>
      <c r="I7521" s="26" t="n">
        <f aca="false">(H7521/10+IF(N7521=2025,Einstellungen!$B$23,Einstellungen!$C$23))*(1+Einstellungen!$B$10)</f>
        <v>31.760148</v>
      </c>
      <c r="J7521" s="25" t="n">
        <f aca="false">E7521*I7521/100</f>
        <v>0.345137528316</v>
      </c>
      <c r="K7521" s="25" t="n">
        <f aca="false">E7521*Einstellungen!$B$5/100</f>
        <v>0.315143</v>
      </c>
      <c r="L7521" s="23" t="str">
        <f aca="false">IF(I7521&lt;Einstellungen!$B$5,"ja","nein")</f>
        <v>nein</v>
      </c>
      <c r="M7521" s="23" t="s">
        <v>133</v>
      </c>
      <c r="N7521" s="23" t="n">
        <v>2025</v>
      </c>
      <c r="O7521" s="23" t="n">
        <v>16</v>
      </c>
    </row>
    <row r="7522" customFormat="false" ht="15" hidden="false" customHeight="false" outlineLevel="0" collapsed="false">
      <c r="A7522" s="22" t="n">
        <v>46005</v>
      </c>
      <c r="B7522" s="23" t="s">
        <v>97</v>
      </c>
      <c r="C7522" s="23" t="s">
        <v>124</v>
      </c>
      <c r="D7522" s="24" t="n">
        <v>972.2</v>
      </c>
      <c r="E7522" s="25" t="n">
        <f aca="false">MAX(D7522,0)/1000</f>
        <v>0.9722</v>
      </c>
      <c r="F7522" s="25" t="n">
        <f aca="false">MAX(-D7522,0)/1000</f>
        <v>0</v>
      </c>
      <c r="G7522" s="23" t="str">
        <f aca="false">IF(E7522&gt;0,"ja","nein")</f>
        <v>ja</v>
      </c>
      <c r="H7522" s="26" t="n">
        <v>102.785</v>
      </c>
      <c r="I7522" s="26" t="n">
        <f aca="false">(H7522/10+IF(N7522=2025,Einstellungen!$B$23,Einstellungen!$C$23))*(1+Einstellungen!$B$10)</f>
        <v>32.177005</v>
      </c>
      <c r="J7522" s="25" t="n">
        <f aca="false">E7522*I7522/100</f>
        <v>0.31282484261</v>
      </c>
      <c r="K7522" s="25" t="n">
        <f aca="false">E7522*Einstellungen!$B$5/100</f>
        <v>0.281938</v>
      </c>
      <c r="L7522" s="23" t="str">
        <f aca="false">IF(I7522&lt;Einstellungen!$B$5,"ja","nein")</f>
        <v>nein</v>
      </c>
      <c r="M7522" s="23" t="s">
        <v>133</v>
      </c>
      <c r="N7522" s="23" t="n">
        <v>2025</v>
      </c>
      <c r="O7522" s="23" t="n">
        <v>17</v>
      </c>
    </row>
    <row r="7523" customFormat="false" ht="15" hidden="false" customHeight="false" outlineLevel="0" collapsed="false">
      <c r="A7523" s="22" t="n">
        <v>46005</v>
      </c>
      <c r="B7523" s="23" t="s">
        <v>99</v>
      </c>
      <c r="C7523" s="23" t="s">
        <v>124</v>
      </c>
      <c r="D7523" s="24" t="n">
        <v>1129.7</v>
      </c>
      <c r="E7523" s="25" t="n">
        <f aca="false">MAX(D7523,0)/1000</f>
        <v>1.1297</v>
      </c>
      <c r="F7523" s="25" t="n">
        <f aca="false">MAX(-D7523,0)/1000</f>
        <v>0</v>
      </c>
      <c r="G7523" s="23" t="str">
        <f aca="false">IF(E7523&gt;0,"ja","nein")</f>
        <v>ja</v>
      </c>
      <c r="H7523" s="26" t="n">
        <v>103.293</v>
      </c>
      <c r="I7523" s="26" t="n">
        <f aca="false">(H7523/10+IF(N7523=2025,Einstellungen!$B$23,Einstellungen!$C$23))*(1+Einstellungen!$B$10)</f>
        <v>32.237457</v>
      </c>
      <c r="J7523" s="25" t="n">
        <f aca="false">E7523*I7523/100</f>
        <v>0.364186551729</v>
      </c>
      <c r="K7523" s="25" t="n">
        <f aca="false">E7523*Einstellungen!$B$5/100</f>
        <v>0.327613</v>
      </c>
      <c r="L7523" s="23" t="str">
        <f aca="false">IF(I7523&lt;Einstellungen!$B$5,"ja","nein")</f>
        <v>nein</v>
      </c>
      <c r="M7523" s="23" t="s">
        <v>133</v>
      </c>
      <c r="N7523" s="23" t="n">
        <v>2025</v>
      </c>
      <c r="O7523" s="23" t="n">
        <v>18</v>
      </c>
    </row>
    <row r="7524" customFormat="false" ht="15" hidden="false" customHeight="false" outlineLevel="0" collapsed="false">
      <c r="A7524" s="22" t="n">
        <v>46005</v>
      </c>
      <c r="B7524" s="23" t="s">
        <v>100</v>
      </c>
      <c r="C7524" s="23" t="s">
        <v>124</v>
      </c>
      <c r="D7524" s="24" t="n">
        <v>800.3</v>
      </c>
      <c r="E7524" s="25" t="n">
        <f aca="false">MAX(D7524,0)/1000</f>
        <v>0.8003</v>
      </c>
      <c r="F7524" s="25" t="n">
        <f aca="false">MAX(-D7524,0)/1000</f>
        <v>0</v>
      </c>
      <c r="G7524" s="23" t="str">
        <f aca="false">IF(E7524&gt;0,"ja","nein")</f>
        <v>ja</v>
      </c>
      <c r="H7524" s="26" t="n">
        <v>92.99</v>
      </c>
      <c r="I7524" s="26" t="n">
        <f aca="false">(H7524/10+IF(N7524=2025,Einstellungen!$B$23,Einstellungen!$C$23))*(1+Einstellungen!$B$10)</f>
        <v>31.0114</v>
      </c>
      <c r="J7524" s="25" t="n">
        <f aca="false">E7524*I7524/100</f>
        <v>0.2481842342</v>
      </c>
      <c r="K7524" s="25" t="n">
        <f aca="false">E7524*Einstellungen!$B$5/100</f>
        <v>0.232087</v>
      </c>
      <c r="L7524" s="23" t="str">
        <f aca="false">IF(I7524&lt;Einstellungen!$B$5,"ja","nein")</f>
        <v>nein</v>
      </c>
      <c r="M7524" s="23" t="s">
        <v>133</v>
      </c>
      <c r="N7524" s="23" t="n">
        <v>2025</v>
      </c>
      <c r="O7524" s="23" t="n">
        <v>19</v>
      </c>
    </row>
    <row r="7525" customFormat="false" ht="15" hidden="false" customHeight="false" outlineLevel="0" collapsed="false">
      <c r="A7525" s="22" t="n">
        <v>46005</v>
      </c>
      <c r="B7525" s="23" t="s">
        <v>92</v>
      </c>
      <c r="C7525" s="23" t="s">
        <v>124</v>
      </c>
      <c r="D7525" s="24" t="n">
        <v>1135.9</v>
      </c>
      <c r="E7525" s="25" t="n">
        <f aca="false">MAX(D7525,0)/1000</f>
        <v>1.1359</v>
      </c>
      <c r="F7525" s="25" t="n">
        <f aca="false">MAX(-D7525,0)/1000</f>
        <v>0</v>
      </c>
      <c r="G7525" s="23" t="str">
        <f aca="false">IF(E7525&gt;0,"ja","nein")</f>
        <v>ja</v>
      </c>
      <c r="H7525" s="26" t="n">
        <v>90.398</v>
      </c>
      <c r="I7525" s="26" t="n">
        <f aca="false">(H7525/10+IF(N7525=2025,Einstellungen!$B$23,Einstellungen!$C$23))*(1+Einstellungen!$B$10)</f>
        <v>30.702952</v>
      </c>
      <c r="J7525" s="25" t="n">
        <f aca="false">E7525*I7525/100</f>
        <v>0.348754831768</v>
      </c>
      <c r="K7525" s="25" t="n">
        <f aca="false">E7525*Einstellungen!$B$5/100</f>
        <v>0.329411</v>
      </c>
      <c r="L7525" s="23" t="str">
        <f aca="false">IF(I7525&lt;Einstellungen!$B$5,"ja","nein")</f>
        <v>nein</v>
      </c>
      <c r="M7525" s="23" t="s">
        <v>133</v>
      </c>
      <c r="N7525" s="23" t="n">
        <v>2025</v>
      </c>
      <c r="O7525" s="23" t="n">
        <v>20</v>
      </c>
    </row>
    <row r="7526" customFormat="false" ht="15" hidden="false" customHeight="false" outlineLevel="0" collapsed="false">
      <c r="A7526" s="22" t="n">
        <v>46005</v>
      </c>
      <c r="B7526" s="23" t="s">
        <v>95</v>
      </c>
      <c r="C7526" s="23" t="s">
        <v>124</v>
      </c>
      <c r="D7526" s="24" t="n">
        <v>588.7</v>
      </c>
      <c r="E7526" s="25" t="n">
        <f aca="false">MAX(D7526,0)/1000</f>
        <v>0.5887</v>
      </c>
      <c r="F7526" s="25" t="n">
        <f aca="false">MAX(-D7526,0)/1000</f>
        <v>0</v>
      </c>
      <c r="G7526" s="23" t="str">
        <f aca="false">IF(E7526&gt;0,"ja","nein")</f>
        <v>ja</v>
      </c>
      <c r="H7526" s="26" t="n">
        <v>84.403</v>
      </c>
      <c r="I7526" s="26" t="n">
        <f aca="false">(H7526/10+IF(N7526=2025,Einstellungen!$B$23,Einstellungen!$C$23))*(1+Einstellungen!$B$10)</f>
        <v>29.989547</v>
      </c>
      <c r="J7526" s="25" t="n">
        <f aca="false">E7526*I7526/100</f>
        <v>0.176548463189</v>
      </c>
      <c r="K7526" s="25" t="n">
        <f aca="false">E7526*Einstellungen!$B$5/100</f>
        <v>0.170723</v>
      </c>
      <c r="L7526" s="23" t="str">
        <f aca="false">IF(I7526&lt;Einstellungen!$B$5,"ja","nein")</f>
        <v>nein</v>
      </c>
      <c r="M7526" s="23" t="s">
        <v>133</v>
      </c>
      <c r="N7526" s="23" t="n">
        <v>2025</v>
      </c>
      <c r="O7526" s="23" t="n">
        <v>21</v>
      </c>
    </row>
    <row r="7527" customFormat="false" ht="15" hidden="false" customHeight="false" outlineLevel="0" collapsed="false">
      <c r="A7527" s="22" t="n">
        <v>46005</v>
      </c>
      <c r="B7527" s="23" t="s">
        <v>96</v>
      </c>
      <c r="C7527" s="23" t="s">
        <v>124</v>
      </c>
      <c r="D7527" s="24" t="n">
        <v>503.5</v>
      </c>
      <c r="E7527" s="25" t="n">
        <f aca="false">MAX(D7527,0)/1000</f>
        <v>0.5035</v>
      </c>
      <c r="F7527" s="25" t="n">
        <f aca="false">MAX(-D7527,0)/1000</f>
        <v>0</v>
      </c>
      <c r="G7527" s="23" t="str">
        <f aca="false">IF(E7527&gt;0,"ja","nein")</f>
        <v>ja</v>
      </c>
      <c r="H7527" s="26" t="n">
        <v>82.65</v>
      </c>
      <c r="I7527" s="26" t="n">
        <f aca="false">(H7527/10+IF(N7527=2025,Einstellungen!$B$23,Einstellungen!$C$23))*(1+Einstellungen!$B$10)</f>
        <v>29.78094</v>
      </c>
      <c r="J7527" s="25" t="n">
        <f aca="false">E7527*I7527/100</f>
        <v>0.1499470329</v>
      </c>
      <c r="K7527" s="25" t="n">
        <f aca="false">E7527*Einstellungen!$B$5/100</f>
        <v>0.146015</v>
      </c>
      <c r="L7527" s="23" t="str">
        <f aca="false">IF(I7527&lt;Einstellungen!$B$5,"ja","nein")</f>
        <v>nein</v>
      </c>
      <c r="M7527" s="23" t="s">
        <v>133</v>
      </c>
      <c r="N7527" s="23" t="n">
        <v>2025</v>
      </c>
      <c r="O7527" s="23" t="n">
        <v>22</v>
      </c>
    </row>
    <row r="7528" customFormat="false" ht="15" hidden="false" customHeight="false" outlineLevel="0" collapsed="false">
      <c r="A7528" s="22" t="n">
        <v>46005</v>
      </c>
      <c r="B7528" s="23" t="s">
        <v>101</v>
      </c>
      <c r="C7528" s="23" t="s">
        <v>124</v>
      </c>
      <c r="D7528" s="24" t="n">
        <v>475.9</v>
      </c>
      <c r="E7528" s="25" t="n">
        <f aca="false">MAX(D7528,0)/1000</f>
        <v>0.4759</v>
      </c>
      <c r="F7528" s="25" t="n">
        <f aca="false">MAX(-D7528,0)/1000</f>
        <v>0</v>
      </c>
      <c r="G7528" s="23" t="str">
        <f aca="false">IF(E7528&gt;0,"ja","nein")</f>
        <v>ja</v>
      </c>
      <c r="H7528" s="26" t="n">
        <v>75.75</v>
      </c>
      <c r="I7528" s="26" t="n">
        <f aca="false">(H7528/10+IF(N7528=2025,Einstellungen!$B$23,Einstellungen!$C$23))*(1+Einstellungen!$B$10)</f>
        <v>28.95984</v>
      </c>
      <c r="J7528" s="25" t="n">
        <f aca="false">E7528*I7528/100</f>
        <v>0.13781987856</v>
      </c>
      <c r="K7528" s="25" t="n">
        <f aca="false">E7528*Einstellungen!$B$5/100</f>
        <v>0.138011</v>
      </c>
      <c r="L7528" s="23" t="str">
        <f aca="false">IF(I7528&lt;Einstellungen!$B$5,"ja","nein")</f>
        <v>ja</v>
      </c>
      <c r="M7528" s="23" t="s">
        <v>133</v>
      </c>
      <c r="N7528" s="23" t="n">
        <v>2025</v>
      </c>
      <c r="O7528" s="23" t="n">
        <v>23</v>
      </c>
    </row>
    <row r="7529" customFormat="false" ht="15" hidden="false" customHeight="false" outlineLevel="0" collapsed="false">
      <c r="A7529" s="22" t="n">
        <v>46006</v>
      </c>
      <c r="B7529" s="23" t="s">
        <v>102</v>
      </c>
      <c r="C7529" s="23" t="s">
        <v>93</v>
      </c>
      <c r="D7529" s="24" t="n">
        <v>481</v>
      </c>
      <c r="E7529" s="25" t="n">
        <f aca="false">MAX(D7529,0)/1000</f>
        <v>0.481</v>
      </c>
      <c r="F7529" s="25" t="n">
        <f aca="false">MAX(-D7529,0)/1000</f>
        <v>0</v>
      </c>
      <c r="G7529" s="23" t="str">
        <f aca="false">IF(E7529&gt;0,"ja","nein")</f>
        <v>ja</v>
      </c>
      <c r="H7529" s="26" t="n">
        <v>72.5</v>
      </c>
      <c r="I7529" s="26" t="n">
        <f aca="false">(H7529/10+IF(N7529=2025,Einstellungen!$B$23,Einstellungen!$C$23))*(1+Einstellungen!$B$10)</f>
        <v>28.57309</v>
      </c>
      <c r="J7529" s="25" t="n">
        <f aca="false">E7529*I7529/100</f>
        <v>0.1374365629</v>
      </c>
      <c r="K7529" s="25" t="n">
        <f aca="false">E7529*Einstellungen!$B$5/100</f>
        <v>0.13949</v>
      </c>
      <c r="L7529" s="23" t="str">
        <f aca="false">IF(I7529&lt;Einstellungen!$B$5,"ja","nein")</f>
        <v>ja</v>
      </c>
      <c r="M7529" s="23" t="s">
        <v>133</v>
      </c>
      <c r="N7529" s="23" t="n">
        <v>2025</v>
      </c>
      <c r="O7529" s="23" t="n">
        <v>0</v>
      </c>
    </row>
    <row r="7530" customFormat="false" ht="15" hidden="false" customHeight="false" outlineLevel="0" collapsed="false">
      <c r="A7530" s="22" t="n">
        <v>46006</v>
      </c>
      <c r="B7530" s="23" t="s">
        <v>107</v>
      </c>
      <c r="C7530" s="23" t="s">
        <v>93</v>
      </c>
      <c r="D7530" s="24" t="n">
        <v>518.3</v>
      </c>
      <c r="E7530" s="25" t="n">
        <f aca="false">MAX(D7530,0)/1000</f>
        <v>0.5183</v>
      </c>
      <c r="F7530" s="25" t="n">
        <f aca="false">MAX(-D7530,0)/1000</f>
        <v>0</v>
      </c>
      <c r="G7530" s="23" t="str">
        <f aca="false">IF(E7530&gt;0,"ja","nein")</f>
        <v>ja</v>
      </c>
      <c r="H7530" s="26" t="n">
        <v>71.877</v>
      </c>
      <c r="I7530" s="26" t="n">
        <f aca="false">(H7530/10+IF(N7530=2025,Einstellungen!$B$23,Einstellungen!$C$23))*(1+Einstellungen!$B$10)</f>
        <v>28.498953</v>
      </c>
      <c r="J7530" s="25" t="n">
        <f aca="false">E7530*I7530/100</f>
        <v>0.147710073399</v>
      </c>
      <c r="K7530" s="25" t="n">
        <f aca="false">E7530*Einstellungen!$B$5/100</f>
        <v>0.150307</v>
      </c>
      <c r="L7530" s="23" t="str">
        <f aca="false">IF(I7530&lt;Einstellungen!$B$5,"ja","nein")</f>
        <v>ja</v>
      </c>
      <c r="M7530" s="23" t="s">
        <v>133</v>
      </c>
      <c r="N7530" s="23" t="n">
        <v>2025</v>
      </c>
      <c r="O7530" s="23" t="n">
        <v>1</v>
      </c>
    </row>
    <row r="7531" customFormat="false" ht="15" hidden="false" customHeight="false" outlineLevel="0" collapsed="false">
      <c r="A7531" s="22" t="n">
        <v>46006</v>
      </c>
      <c r="B7531" s="23" t="s">
        <v>108</v>
      </c>
      <c r="C7531" s="23" t="s">
        <v>93</v>
      </c>
      <c r="D7531" s="24" t="n">
        <v>485.8</v>
      </c>
      <c r="E7531" s="25" t="n">
        <f aca="false">MAX(D7531,0)/1000</f>
        <v>0.4858</v>
      </c>
      <c r="F7531" s="25" t="n">
        <f aca="false">MAX(-D7531,0)/1000</f>
        <v>0</v>
      </c>
      <c r="G7531" s="23" t="str">
        <f aca="false">IF(E7531&gt;0,"ja","nein")</f>
        <v>ja</v>
      </c>
      <c r="H7531" s="26" t="n">
        <v>71.037</v>
      </c>
      <c r="I7531" s="26" t="n">
        <f aca="false">(H7531/10+IF(N7531=2025,Einstellungen!$B$23,Einstellungen!$C$23))*(1+Einstellungen!$B$10)</f>
        <v>28.398993</v>
      </c>
      <c r="J7531" s="25" t="n">
        <f aca="false">E7531*I7531/100</f>
        <v>0.137962307994</v>
      </c>
      <c r="K7531" s="25" t="n">
        <f aca="false">E7531*Einstellungen!$B$5/100</f>
        <v>0.140882</v>
      </c>
      <c r="L7531" s="23" t="str">
        <f aca="false">IF(I7531&lt;Einstellungen!$B$5,"ja","nein")</f>
        <v>ja</v>
      </c>
      <c r="M7531" s="23" t="s">
        <v>133</v>
      </c>
      <c r="N7531" s="23" t="n">
        <v>2025</v>
      </c>
      <c r="O7531" s="23" t="n">
        <v>2</v>
      </c>
    </row>
    <row r="7532" customFormat="false" ht="15" hidden="false" customHeight="false" outlineLevel="0" collapsed="false">
      <c r="A7532" s="22" t="n">
        <v>46006</v>
      </c>
      <c r="B7532" s="23" t="s">
        <v>109</v>
      </c>
      <c r="C7532" s="23" t="s">
        <v>93</v>
      </c>
      <c r="D7532" s="24" t="n">
        <v>430.5</v>
      </c>
      <c r="E7532" s="25" t="n">
        <f aca="false">MAX(D7532,0)/1000</f>
        <v>0.4305</v>
      </c>
      <c r="F7532" s="25" t="n">
        <f aca="false">MAX(-D7532,0)/1000</f>
        <v>0</v>
      </c>
      <c r="G7532" s="23" t="str">
        <f aca="false">IF(E7532&gt;0,"ja","nein")</f>
        <v>ja</v>
      </c>
      <c r="H7532" s="26" t="n">
        <v>70.668</v>
      </c>
      <c r="I7532" s="26" t="n">
        <f aca="false">(H7532/10+IF(N7532=2025,Einstellungen!$B$23,Einstellungen!$C$23))*(1+Einstellungen!$B$10)</f>
        <v>28.355082</v>
      </c>
      <c r="J7532" s="25" t="n">
        <f aca="false">E7532*I7532/100</f>
        <v>0.12206862801</v>
      </c>
      <c r="K7532" s="25" t="n">
        <f aca="false">E7532*Einstellungen!$B$5/100</f>
        <v>0.124845</v>
      </c>
      <c r="L7532" s="23" t="str">
        <f aca="false">IF(I7532&lt;Einstellungen!$B$5,"ja","nein")</f>
        <v>ja</v>
      </c>
      <c r="M7532" s="23" t="s">
        <v>133</v>
      </c>
      <c r="N7532" s="23" t="n">
        <v>2025</v>
      </c>
      <c r="O7532" s="23" t="n">
        <v>3</v>
      </c>
    </row>
    <row r="7533" customFormat="false" ht="15" hidden="false" customHeight="false" outlineLevel="0" collapsed="false">
      <c r="A7533" s="22" t="n">
        <v>46006</v>
      </c>
      <c r="B7533" s="23" t="s">
        <v>110</v>
      </c>
      <c r="C7533" s="23" t="s">
        <v>93</v>
      </c>
      <c r="D7533" s="24" t="n">
        <v>399</v>
      </c>
      <c r="E7533" s="25" t="n">
        <f aca="false">MAX(D7533,0)/1000</f>
        <v>0.399</v>
      </c>
      <c r="F7533" s="25" t="n">
        <f aca="false">MAX(-D7533,0)/1000</f>
        <v>0</v>
      </c>
      <c r="G7533" s="23" t="str">
        <f aca="false">IF(E7533&gt;0,"ja","nein")</f>
        <v>ja</v>
      </c>
      <c r="H7533" s="26" t="n">
        <v>75.28</v>
      </c>
      <c r="I7533" s="26" t="n">
        <f aca="false">(H7533/10+IF(N7533=2025,Einstellungen!$B$23,Einstellungen!$C$23))*(1+Einstellungen!$B$10)</f>
        <v>28.90391</v>
      </c>
      <c r="J7533" s="25" t="n">
        <f aca="false">E7533*I7533/100</f>
        <v>0.1153266009</v>
      </c>
      <c r="K7533" s="25" t="n">
        <f aca="false">E7533*Einstellungen!$B$5/100</f>
        <v>0.11571</v>
      </c>
      <c r="L7533" s="23" t="str">
        <f aca="false">IF(I7533&lt;Einstellungen!$B$5,"ja","nein")</f>
        <v>ja</v>
      </c>
      <c r="M7533" s="23" t="s">
        <v>133</v>
      </c>
      <c r="N7533" s="23" t="n">
        <v>2025</v>
      </c>
      <c r="O7533" s="23" t="n">
        <v>4</v>
      </c>
    </row>
    <row r="7534" customFormat="false" ht="15" hidden="false" customHeight="false" outlineLevel="0" collapsed="false">
      <c r="A7534" s="22" t="n">
        <v>46006</v>
      </c>
      <c r="B7534" s="23" t="s">
        <v>111</v>
      </c>
      <c r="C7534" s="23" t="s">
        <v>93</v>
      </c>
      <c r="D7534" s="24" t="n">
        <v>392.1</v>
      </c>
      <c r="E7534" s="25" t="n">
        <f aca="false">MAX(D7534,0)/1000</f>
        <v>0.3921</v>
      </c>
      <c r="F7534" s="25" t="n">
        <f aca="false">MAX(-D7534,0)/1000</f>
        <v>0</v>
      </c>
      <c r="G7534" s="23" t="str">
        <f aca="false">IF(E7534&gt;0,"ja","nein")</f>
        <v>ja</v>
      </c>
      <c r="H7534" s="26" t="n">
        <v>76.802</v>
      </c>
      <c r="I7534" s="26" t="n">
        <f aca="false">(H7534/10+IF(N7534=2025,Einstellungen!$B$23,Einstellungen!$C$23))*(1+Einstellungen!$B$10)</f>
        <v>29.085028</v>
      </c>
      <c r="J7534" s="25" t="n">
        <f aca="false">E7534*I7534/100</f>
        <v>0.114042394788</v>
      </c>
      <c r="K7534" s="25" t="n">
        <f aca="false">E7534*Einstellungen!$B$5/100</f>
        <v>0.113709</v>
      </c>
      <c r="L7534" s="23" t="str">
        <f aca="false">IF(I7534&lt;Einstellungen!$B$5,"ja","nein")</f>
        <v>nein</v>
      </c>
      <c r="M7534" s="23" t="s">
        <v>133</v>
      </c>
      <c r="N7534" s="23" t="n">
        <v>2025</v>
      </c>
      <c r="O7534" s="23" t="n">
        <v>5</v>
      </c>
    </row>
    <row r="7535" customFormat="false" ht="15" hidden="false" customHeight="false" outlineLevel="0" collapsed="false">
      <c r="A7535" s="22" t="n">
        <v>46006</v>
      </c>
      <c r="B7535" s="23" t="s">
        <v>112</v>
      </c>
      <c r="C7535" s="23" t="s">
        <v>93</v>
      </c>
      <c r="D7535" s="24" t="n">
        <v>464.5</v>
      </c>
      <c r="E7535" s="25" t="n">
        <f aca="false">MAX(D7535,0)/1000</f>
        <v>0.4645</v>
      </c>
      <c r="F7535" s="25" t="n">
        <f aca="false">MAX(-D7535,0)/1000</f>
        <v>0</v>
      </c>
      <c r="G7535" s="23" t="str">
        <f aca="false">IF(E7535&gt;0,"ja","nein")</f>
        <v>ja</v>
      </c>
      <c r="H7535" s="26" t="n">
        <v>86.525</v>
      </c>
      <c r="I7535" s="26" t="n">
        <f aca="false">(H7535/10+IF(N7535=2025,Einstellungen!$B$23,Einstellungen!$C$23))*(1+Einstellungen!$B$10)</f>
        <v>30.242065</v>
      </c>
      <c r="J7535" s="25" t="n">
        <f aca="false">E7535*I7535/100</f>
        <v>0.140474391925</v>
      </c>
      <c r="K7535" s="25" t="n">
        <f aca="false">E7535*Einstellungen!$B$5/100</f>
        <v>0.134705</v>
      </c>
      <c r="L7535" s="23" t="str">
        <f aca="false">IF(I7535&lt;Einstellungen!$B$5,"ja","nein")</f>
        <v>nein</v>
      </c>
      <c r="M7535" s="23" t="s">
        <v>133</v>
      </c>
      <c r="N7535" s="23" t="n">
        <v>2025</v>
      </c>
      <c r="O7535" s="23" t="n">
        <v>6</v>
      </c>
    </row>
    <row r="7536" customFormat="false" ht="15" hidden="false" customHeight="false" outlineLevel="0" collapsed="false">
      <c r="A7536" s="22" t="n">
        <v>46006</v>
      </c>
      <c r="B7536" s="23" t="s">
        <v>113</v>
      </c>
      <c r="C7536" s="23" t="s">
        <v>93</v>
      </c>
      <c r="D7536" s="24" t="n">
        <v>486.6</v>
      </c>
      <c r="E7536" s="25" t="n">
        <f aca="false">MAX(D7536,0)/1000</f>
        <v>0.4866</v>
      </c>
      <c r="F7536" s="25" t="n">
        <f aca="false">MAX(-D7536,0)/1000</f>
        <v>0</v>
      </c>
      <c r="G7536" s="23" t="str">
        <f aca="false">IF(E7536&gt;0,"ja","nein")</f>
        <v>ja</v>
      </c>
      <c r="H7536" s="26" t="n">
        <v>98.79</v>
      </c>
      <c r="I7536" s="26" t="n">
        <f aca="false">(H7536/10+IF(N7536=2025,Einstellungen!$B$23,Einstellungen!$C$23))*(1+Einstellungen!$B$10)</f>
        <v>31.7016</v>
      </c>
      <c r="J7536" s="25" t="n">
        <f aca="false">E7536*I7536/100</f>
        <v>0.1542599856</v>
      </c>
      <c r="K7536" s="25" t="n">
        <f aca="false">E7536*Einstellungen!$B$5/100</f>
        <v>0.141114</v>
      </c>
      <c r="L7536" s="23" t="str">
        <f aca="false">IF(I7536&lt;Einstellungen!$B$5,"ja","nein")</f>
        <v>nein</v>
      </c>
      <c r="M7536" s="23" t="s">
        <v>133</v>
      </c>
      <c r="N7536" s="23" t="n">
        <v>2025</v>
      </c>
      <c r="O7536" s="23" t="n">
        <v>7</v>
      </c>
    </row>
    <row r="7537" customFormat="false" ht="15" hidden="false" customHeight="false" outlineLevel="0" collapsed="false">
      <c r="A7537" s="22" t="n">
        <v>46006</v>
      </c>
      <c r="B7537" s="23" t="s">
        <v>114</v>
      </c>
      <c r="C7537" s="23" t="s">
        <v>93</v>
      </c>
      <c r="D7537" s="24" t="n">
        <v>358.6</v>
      </c>
      <c r="E7537" s="25" t="n">
        <f aca="false">MAX(D7537,0)/1000</f>
        <v>0.3586</v>
      </c>
      <c r="F7537" s="25" t="n">
        <f aca="false">MAX(-D7537,0)/1000</f>
        <v>0</v>
      </c>
      <c r="G7537" s="23" t="str">
        <f aca="false">IF(E7537&gt;0,"ja","nein")</f>
        <v>ja</v>
      </c>
      <c r="H7537" s="26" t="n">
        <v>101.127</v>
      </c>
      <c r="I7537" s="26" t="n">
        <f aca="false">(H7537/10+IF(N7537=2025,Einstellungen!$B$23,Einstellungen!$C$23))*(1+Einstellungen!$B$10)</f>
        <v>31.979703</v>
      </c>
      <c r="J7537" s="25" t="n">
        <f aca="false">E7537*I7537/100</f>
        <v>0.114679214958</v>
      </c>
      <c r="K7537" s="25" t="n">
        <f aca="false">E7537*Einstellungen!$B$5/100</f>
        <v>0.103994</v>
      </c>
      <c r="L7537" s="23" t="str">
        <f aca="false">IF(I7537&lt;Einstellungen!$B$5,"ja","nein")</f>
        <v>nein</v>
      </c>
      <c r="M7537" s="23" t="s">
        <v>133</v>
      </c>
      <c r="N7537" s="23" t="n">
        <v>2025</v>
      </c>
      <c r="O7537" s="23" t="n">
        <v>8</v>
      </c>
    </row>
    <row r="7538" customFormat="false" ht="15" hidden="false" customHeight="false" outlineLevel="0" collapsed="false">
      <c r="A7538" s="22" t="n">
        <v>46006</v>
      </c>
      <c r="B7538" s="23" t="s">
        <v>115</v>
      </c>
      <c r="C7538" s="23" t="s">
        <v>93</v>
      </c>
      <c r="D7538" s="24" t="n">
        <v>68.1</v>
      </c>
      <c r="E7538" s="25" t="n">
        <f aca="false">MAX(D7538,0)/1000</f>
        <v>0.0681</v>
      </c>
      <c r="F7538" s="25" t="n">
        <f aca="false">MAX(-D7538,0)/1000</f>
        <v>0</v>
      </c>
      <c r="G7538" s="23" t="str">
        <f aca="false">IF(E7538&gt;0,"ja","nein")</f>
        <v>ja</v>
      </c>
      <c r="H7538" s="26" t="n">
        <v>96.65</v>
      </c>
      <c r="I7538" s="26" t="n">
        <f aca="false">(H7538/10+IF(N7538=2025,Einstellungen!$B$23,Einstellungen!$C$23))*(1+Einstellungen!$B$10)</f>
        <v>31.44694</v>
      </c>
      <c r="J7538" s="25" t="n">
        <f aca="false">E7538*I7538/100</f>
        <v>0.02141536614</v>
      </c>
      <c r="K7538" s="25" t="n">
        <f aca="false">E7538*Einstellungen!$B$5/100</f>
        <v>0.019749</v>
      </c>
      <c r="L7538" s="23" t="str">
        <f aca="false">IF(I7538&lt;Einstellungen!$B$5,"ja","nein")</f>
        <v>nein</v>
      </c>
      <c r="M7538" s="23" t="s">
        <v>133</v>
      </c>
      <c r="N7538" s="23" t="n">
        <v>2025</v>
      </c>
      <c r="O7538" s="23" t="n">
        <v>9</v>
      </c>
    </row>
    <row r="7539" customFormat="false" ht="15" hidden="false" customHeight="false" outlineLevel="0" collapsed="false">
      <c r="A7539" s="22" t="n">
        <v>46006</v>
      </c>
      <c r="B7539" s="23" t="s">
        <v>116</v>
      </c>
      <c r="C7539" s="23" t="s">
        <v>93</v>
      </c>
      <c r="D7539" s="24" t="n">
        <v>-297.1</v>
      </c>
      <c r="E7539" s="25" t="n">
        <f aca="false">MAX(D7539,0)/1000</f>
        <v>0</v>
      </c>
      <c r="F7539" s="25" t="n">
        <f aca="false">MAX(-D7539,0)/1000</f>
        <v>0.2971</v>
      </c>
      <c r="G7539" s="23" t="str">
        <f aca="false">IF(E7539&gt;0,"ja","nein")</f>
        <v>nein</v>
      </c>
      <c r="H7539" s="26" t="n">
        <v>89.615</v>
      </c>
      <c r="I7539" s="26" t="n">
        <f aca="false">(H7539/10+IF(N7539=2025,Einstellungen!$B$23,Einstellungen!$C$23))*(1+Einstellungen!$B$10)</f>
        <v>30.609775</v>
      </c>
      <c r="J7539" s="25" t="n">
        <f aca="false">E7539*I7539/100</f>
        <v>0</v>
      </c>
      <c r="K7539" s="25" t="n">
        <f aca="false">E7539*Einstellungen!$B$5/100</f>
        <v>0</v>
      </c>
      <c r="L7539" s="23" t="str">
        <f aca="false">IF(I7539&lt;Einstellungen!$B$5,"ja","nein")</f>
        <v>nein</v>
      </c>
      <c r="M7539" s="23" t="s">
        <v>133</v>
      </c>
      <c r="N7539" s="23" t="n">
        <v>2025</v>
      </c>
      <c r="O7539" s="23" t="n">
        <v>10</v>
      </c>
    </row>
    <row r="7540" customFormat="false" ht="15" hidden="false" customHeight="false" outlineLevel="0" collapsed="false">
      <c r="A7540" s="22" t="n">
        <v>46006</v>
      </c>
      <c r="B7540" s="23" t="s">
        <v>117</v>
      </c>
      <c r="C7540" s="23" t="s">
        <v>93</v>
      </c>
      <c r="D7540" s="24" t="n">
        <v>-229.6</v>
      </c>
      <c r="E7540" s="25" t="n">
        <f aca="false">MAX(D7540,0)/1000</f>
        <v>0</v>
      </c>
      <c r="F7540" s="25" t="n">
        <f aca="false">MAX(-D7540,0)/1000</f>
        <v>0.2296</v>
      </c>
      <c r="G7540" s="23" t="str">
        <f aca="false">IF(E7540&gt;0,"ja","nein")</f>
        <v>nein</v>
      </c>
      <c r="H7540" s="26" t="n">
        <v>79.722</v>
      </c>
      <c r="I7540" s="26" t="n">
        <f aca="false">(H7540/10+IF(N7540=2025,Einstellungen!$B$23,Einstellungen!$C$23))*(1+Einstellungen!$B$10)</f>
        <v>29.432508</v>
      </c>
      <c r="J7540" s="25" t="n">
        <f aca="false">E7540*I7540/100</f>
        <v>0</v>
      </c>
      <c r="K7540" s="25" t="n">
        <f aca="false">E7540*Einstellungen!$B$5/100</f>
        <v>0</v>
      </c>
      <c r="L7540" s="23" t="str">
        <f aca="false">IF(I7540&lt;Einstellungen!$B$5,"ja","nein")</f>
        <v>nein</v>
      </c>
      <c r="M7540" s="23" t="s">
        <v>133</v>
      </c>
      <c r="N7540" s="23" t="n">
        <v>2025</v>
      </c>
      <c r="O7540" s="23" t="n">
        <v>11</v>
      </c>
    </row>
    <row r="7541" customFormat="false" ht="15" hidden="false" customHeight="false" outlineLevel="0" collapsed="false">
      <c r="A7541" s="22" t="n">
        <v>46006</v>
      </c>
      <c r="B7541" s="23" t="s">
        <v>118</v>
      </c>
      <c r="C7541" s="23" t="s">
        <v>93</v>
      </c>
      <c r="D7541" s="24" t="n">
        <v>-17</v>
      </c>
      <c r="E7541" s="25" t="n">
        <f aca="false">MAX(D7541,0)/1000</f>
        <v>0</v>
      </c>
      <c r="F7541" s="25" t="n">
        <f aca="false">MAX(-D7541,0)/1000</f>
        <v>0.017</v>
      </c>
      <c r="G7541" s="23" t="str">
        <f aca="false">IF(E7541&gt;0,"ja","nein")</f>
        <v>nein</v>
      </c>
      <c r="H7541" s="26" t="n">
        <v>79.77</v>
      </c>
      <c r="I7541" s="26" t="n">
        <f aca="false">(H7541/10+IF(N7541=2025,Einstellungen!$B$23,Einstellungen!$C$23))*(1+Einstellungen!$B$10)</f>
        <v>29.43822</v>
      </c>
      <c r="J7541" s="25" t="n">
        <f aca="false">E7541*I7541/100</f>
        <v>0</v>
      </c>
      <c r="K7541" s="25" t="n">
        <f aca="false">E7541*Einstellungen!$B$5/100</f>
        <v>0</v>
      </c>
      <c r="L7541" s="23" t="str">
        <f aca="false">IF(I7541&lt;Einstellungen!$B$5,"ja","nein")</f>
        <v>nein</v>
      </c>
      <c r="M7541" s="23" t="s">
        <v>133</v>
      </c>
      <c r="N7541" s="23" t="n">
        <v>2025</v>
      </c>
      <c r="O7541" s="23" t="n">
        <v>12</v>
      </c>
    </row>
    <row r="7542" customFormat="false" ht="15" hidden="false" customHeight="false" outlineLevel="0" collapsed="false">
      <c r="A7542" s="22" t="n">
        <v>46006</v>
      </c>
      <c r="B7542" s="23" t="s">
        <v>119</v>
      </c>
      <c r="C7542" s="23" t="s">
        <v>93</v>
      </c>
      <c r="D7542" s="24" t="n">
        <v>-13.3</v>
      </c>
      <c r="E7542" s="25" t="n">
        <f aca="false">MAX(D7542,0)/1000</f>
        <v>0</v>
      </c>
      <c r="F7542" s="25" t="n">
        <f aca="false">MAX(-D7542,0)/1000</f>
        <v>0.0133</v>
      </c>
      <c r="G7542" s="23" t="str">
        <f aca="false">IF(E7542&gt;0,"ja","nein")</f>
        <v>nein</v>
      </c>
      <c r="H7542" s="26" t="n">
        <v>88.26</v>
      </c>
      <c r="I7542" s="26" t="n">
        <f aca="false">(H7542/10+IF(N7542=2025,Einstellungen!$B$23,Einstellungen!$C$23))*(1+Einstellungen!$B$10)</f>
        <v>30.44853</v>
      </c>
      <c r="J7542" s="25" t="n">
        <f aca="false">E7542*I7542/100</f>
        <v>0</v>
      </c>
      <c r="K7542" s="25" t="n">
        <f aca="false">E7542*Einstellungen!$B$5/100</f>
        <v>0</v>
      </c>
      <c r="L7542" s="23" t="str">
        <f aca="false">IF(I7542&lt;Einstellungen!$B$5,"ja","nein")</f>
        <v>nein</v>
      </c>
      <c r="M7542" s="23" t="s">
        <v>133</v>
      </c>
      <c r="N7542" s="23" t="n">
        <v>2025</v>
      </c>
      <c r="O7542" s="23" t="n">
        <v>13</v>
      </c>
    </row>
    <row r="7543" customFormat="false" ht="15" hidden="false" customHeight="false" outlineLevel="0" collapsed="false">
      <c r="A7543" s="22" t="n">
        <v>46006</v>
      </c>
      <c r="B7543" s="23" t="s">
        <v>120</v>
      </c>
      <c r="C7543" s="23" t="s">
        <v>93</v>
      </c>
      <c r="D7543" s="24" t="n">
        <v>-963</v>
      </c>
      <c r="E7543" s="25" t="n">
        <f aca="false">MAX(D7543,0)/1000</f>
        <v>0</v>
      </c>
      <c r="F7543" s="25" t="n">
        <f aca="false">MAX(-D7543,0)/1000</f>
        <v>0.963</v>
      </c>
      <c r="G7543" s="23" t="str">
        <f aca="false">IF(E7543&gt;0,"ja","nein")</f>
        <v>nein</v>
      </c>
      <c r="H7543" s="26" t="n">
        <v>95.438</v>
      </c>
      <c r="I7543" s="26" t="n">
        <f aca="false">(H7543/10+IF(N7543=2025,Einstellungen!$B$23,Einstellungen!$C$23))*(1+Einstellungen!$B$10)</f>
        <v>31.302712</v>
      </c>
      <c r="J7543" s="25" t="n">
        <f aca="false">E7543*I7543/100</f>
        <v>0</v>
      </c>
      <c r="K7543" s="25" t="n">
        <f aca="false">E7543*Einstellungen!$B$5/100</f>
        <v>0</v>
      </c>
      <c r="L7543" s="23" t="str">
        <f aca="false">IF(I7543&lt;Einstellungen!$B$5,"ja","nein")</f>
        <v>nein</v>
      </c>
      <c r="M7543" s="23" t="s">
        <v>133</v>
      </c>
      <c r="N7543" s="23" t="n">
        <v>2025</v>
      </c>
      <c r="O7543" s="23" t="n">
        <v>14</v>
      </c>
    </row>
    <row r="7544" customFormat="false" ht="15" hidden="false" customHeight="false" outlineLevel="0" collapsed="false">
      <c r="A7544" s="22" t="n">
        <v>46006</v>
      </c>
      <c r="B7544" s="23" t="s">
        <v>104</v>
      </c>
      <c r="C7544" s="23" t="s">
        <v>93</v>
      </c>
      <c r="D7544" s="24" t="n">
        <v>-56.1</v>
      </c>
      <c r="E7544" s="25" t="n">
        <f aca="false">MAX(D7544,0)/1000</f>
        <v>0</v>
      </c>
      <c r="F7544" s="25" t="n">
        <f aca="false">MAX(-D7544,0)/1000</f>
        <v>0.0561</v>
      </c>
      <c r="G7544" s="23" t="str">
        <f aca="false">IF(E7544&gt;0,"ja","nein")</f>
        <v>nein</v>
      </c>
      <c r="H7544" s="26" t="n">
        <v>107.3</v>
      </c>
      <c r="I7544" s="26" t="n">
        <f aca="false">(H7544/10+IF(N7544=2025,Einstellungen!$B$23,Einstellungen!$C$23))*(1+Einstellungen!$B$10)</f>
        <v>32.71429</v>
      </c>
      <c r="J7544" s="25" t="n">
        <f aca="false">E7544*I7544/100</f>
        <v>0</v>
      </c>
      <c r="K7544" s="25" t="n">
        <f aca="false">E7544*Einstellungen!$B$5/100</f>
        <v>0</v>
      </c>
      <c r="L7544" s="23" t="str">
        <f aca="false">IF(I7544&lt;Einstellungen!$B$5,"ja","nein")</f>
        <v>nein</v>
      </c>
      <c r="M7544" s="23" t="s">
        <v>133</v>
      </c>
      <c r="N7544" s="23" t="n">
        <v>2025</v>
      </c>
      <c r="O7544" s="23" t="n">
        <v>15</v>
      </c>
    </row>
    <row r="7545" customFormat="false" ht="15" hidden="false" customHeight="false" outlineLevel="0" collapsed="false">
      <c r="A7545" s="22" t="n">
        <v>46006</v>
      </c>
      <c r="B7545" s="23" t="s">
        <v>105</v>
      </c>
      <c r="C7545" s="23" t="s">
        <v>93</v>
      </c>
      <c r="D7545" s="24" t="n">
        <v>-1.6</v>
      </c>
      <c r="E7545" s="25" t="n">
        <f aca="false">MAX(D7545,0)/1000</f>
        <v>0</v>
      </c>
      <c r="F7545" s="25" t="n">
        <f aca="false">MAX(-D7545,0)/1000</f>
        <v>0.0016</v>
      </c>
      <c r="G7545" s="23" t="str">
        <f aca="false">IF(E7545&gt;0,"ja","nein")</f>
        <v>nein</v>
      </c>
      <c r="H7545" s="26" t="n">
        <v>108.655</v>
      </c>
      <c r="I7545" s="26" t="n">
        <f aca="false">(H7545/10+IF(N7545=2025,Einstellungen!$B$23,Einstellungen!$C$23))*(1+Einstellungen!$B$10)</f>
        <v>32.875535</v>
      </c>
      <c r="J7545" s="25" t="n">
        <f aca="false">E7545*I7545/100</f>
        <v>0</v>
      </c>
      <c r="K7545" s="25" t="n">
        <f aca="false">E7545*Einstellungen!$B$5/100</f>
        <v>0</v>
      </c>
      <c r="L7545" s="23" t="str">
        <f aca="false">IF(I7545&lt;Einstellungen!$B$5,"ja","nein")</f>
        <v>nein</v>
      </c>
      <c r="M7545" s="23" t="s">
        <v>133</v>
      </c>
      <c r="N7545" s="23" t="n">
        <v>2025</v>
      </c>
      <c r="O7545" s="23" t="n">
        <v>16</v>
      </c>
    </row>
    <row r="7546" customFormat="false" ht="15" hidden="false" customHeight="false" outlineLevel="0" collapsed="false">
      <c r="A7546" s="22" t="n">
        <v>46006</v>
      </c>
      <c r="B7546" s="23" t="s">
        <v>97</v>
      </c>
      <c r="C7546" s="23" t="s">
        <v>93</v>
      </c>
      <c r="D7546" s="24" t="n">
        <v>-1.2</v>
      </c>
      <c r="E7546" s="25" t="n">
        <f aca="false">MAX(D7546,0)/1000</f>
        <v>0</v>
      </c>
      <c r="F7546" s="25" t="n">
        <f aca="false">MAX(-D7546,0)/1000</f>
        <v>0.0012</v>
      </c>
      <c r="G7546" s="23" t="str">
        <f aca="false">IF(E7546&gt;0,"ja","nein")</f>
        <v>nein</v>
      </c>
      <c r="H7546" s="26" t="n">
        <v>104.212</v>
      </c>
      <c r="I7546" s="26" t="n">
        <f aca="false">(H7546/10+IF(N7546=2025,Einstellungen!$B$23,Einstellungen!$C$23))*(1+Einstellungen!$B$10)</f>
        <v>32.346818</v>
      </c>
      <c r="J7546" s="25" t="n">
        <f aca="false">E7546*I7546/100</f>
        <v>0</v>
      </c>
      <c r="K7546" s="25" t="n">
        <f aca="false">E7546*Einstellungen!$B$5/100</f>
        <v>0</v>
      </c>
      <c r="L7546" s="23" t="str">
        <f aca="false">IF(I7546&lt;Einstellungen!$B$5,"ja","nein")</f>
        <v>nein</v>
      </c>
      <c r="M7546" s="23" t="s">
        <v>133</v>
      </c>
      <c r="N7546" s="23" t="n">
        <v>2025</v>
      </c>
      <c r="O7546" s="23" t="n">
        <v>17</v>
      </c>
    </row>
    <row r="7547" customFormat="false" ht="15" hidden="false" customHeight="false" outlineLevel="0" collapsed="false">
      <c r="A7547" s="22" t="n">
        <v>46006</v>
      </c>
      <c r="B7547" s="23" t="s">
        <v>99</v>
      </c>
      <c r="C7547" s="23" t="s">
        <v>93</v>
      </c>
      <c r="D7547" s="24" t="n">
        <v>-15.8</v>
      </c>
      <c r="E7547" s="25" t="n">
        <f aca="false">MAX(D7547,0)/1000</f>
        <v>0</v>
      </c>
      <c r="F7547" s="25" t="n">
        <f aca="false">MAX(-D7547,0)/1000</f>
        <v>0.0158</v>
      </c>
      <c r="G7547" s="23" t="str">
        <f aca="false">IF(E7547&gt;0,"ja","nein")</f>
        <v>nein</v>
      </c>
      <c r="H7547" s="26" t="n">
        <v>98.157</v>
      </c>
      <c r="I7547" s="26" t="n">
        <f aca="false">(H7547/10+IF(N7547=2025,Einstellungen!$B$23,Einstellungen!$C$23))*(1+Einstellungen!$B$10)</f>
        <v>31.626273</v>
      </c>
      <c r="J7547" s="25" t="n">
        <f aca="false">E7547*I7547/100</f>
        <v>0</v>
      </c>
      <c r="K7547" s="25" t="n">
        <f aca="false">E7547*Einstellungen!$B$5/100</f>
        <v>0</v>
      </c>
      <c r="L7547" s="23" t="str">
        <f aca="false">IF(I7547&lt;Einstellungen!$B$5,"ja","nein")</f>
        <v>nein</v>
      </c>
      <c r="M7547" s="23" t="s">
        <v>133</v>
      </c>
      <c r="N7547" s="23" t="n">
        <v>2025</v>
      </c>
      <c r="O7547" s="23" t="n">
        <v>18</v>
      </c>
    </row>
    <row r="7548" customFormat="false" ht="15" hidden="false" customHeight="false" outlineLevel="0" collapsed="false">
      <c r="A7548" s="22" t="n">
        <v>46006</v>
      </c>
      <c r="B7548" s="23" t="s">
        <v>100</v>
      </c>
      <c r="C7548" s="23" t="s">
        <v>93</v>
      </c>
      <c r="D7548" s="24" t="n">
        <v>4.2</v>
      </c>
      <c r="E7548" s="25" t="n">
        <f aca="false">MAX(D7548,0)/1000</f>
        <v>0.0042</v>
      </c>
      <c r="F7548" s="25" t="n">
        <f aca="false">MAX(-D7548,0)/1000</f>
        <v>0</v>
      </c>
      <c r="G7548" s="23" t="str">
        <f aca="false">IF(E7548&gt;0,"ja","nein")</f>
        <v>ja</v>
      </c>
      <c r="H7548" s="26" t="n">
        <v>90.417</v>
      </c>
      <c r="I7548" s="26" t="n">
        <f aca="false">(H7548/10+IF(N7548=2025,Einstellungen!$B$23,Einstellungen!$C$23))*(1+Einstellungen!$B$10)</f>
        <v>30.705213</v>
      </c>
      <c r="J7548" s="25" t="n">
        <f aca="false">E7548*I7548/100</f>
        <v>0.001289618946</v>
      </c>
      <c r="K7548" s="25" t="n">
        <f aca="false">E7548*Einstellungen!$B$5/100</f>
        <v>0.001218</v>
      </c>
      <c r="L7548" s="23" t="str">
        <f aca="false">IF(I7548&lt;Einstellungen!$B$5,"ja","nein")</f>
        <v>nein</v>
      </c>
      <c r="M7548" s="23" t="s">
        <v>133</v>
      </c>
      <c r="N7548" s="23" t="n">
        <v>2025</v>
      </c>
      <c r="O7548" s="23" t="n">
        <v>19</v>
      </c>
    </row>
    <row r="7549" customFormat="false" ht="15" hidden="false" customHeight="false" outlineLevel="0" collapsed="false">
      <c r="A7549" s="22" t="n">
        <v>46006</v>
      </c>
      <c r="B7549" s="23" t="s">
        <v>92</v>
      </c>
      <c r="C7549" s="23" t="s">
        <v>93</v>
      </c>
      <c r="D7549" s="24" t="n">
        <v>0.3</v>
      </c>
      <c r="E7549" s="25" t="n">
        <f aca="false">MAX(D7549,0)/1000</f>
        <v>0.0003</v>
      </c>
      <c r="F7549" s="25" t="n">
        <f aca="false">MAX(-D7549,0)/1000</f>
        <v>0</v>
      </c>
      <c r="G7549" s="23" t="str">
        <f aca="false">IF(E7549&gt;0,"ja","nein")</f>
        <v>ja</v>
      </c>
      <c r="H7549" s="26" t="n">
        <v>84.25</v>
      </c>
      <c r="I7549" s="26" t="n">
        <f aca="false">(H7549/10+IF(N7549=2025,Einstellungen!$B$23,Einstellungen!$C$23))*(1+Einstellungen!$B$10)</f>
        <v>29.97134</v>
      </c>
      <c r="J7549" s="25" t="n">
        <f aca="false">E7549*I7549/100</f>
        <v>8.991402E-005</v>
      </c>
      <c r="K7549" s="25" t="n">
        <f aca="false">E7549*Einstellungen!$B$5/100</f>
        <v>8.7E-005</v>
      </c>
      <c r="L7549" s="23" t="str">
        <f aca="false">IF(I7549&lt;Einstellungen!$B$5,"ja","nein")</f>
        <v>nein</v>
      </c>
      <c r="M7549" s="23" t="s">
        <v>133</v>
      </c>
      <c r="N7549" s="23" t="n">
        <v>2025</v>
      </c>
      <c r="O7549" s="23" t="n">
        <v>20</v>
      </c>
    </row>
    <row r="7550" customFormat="false" ht="15" hidden="false" customHeight="false" outlineLevel="0" collapsed="false">
      <c r="A7550" s="22" t="n">
        <v>46006</v>
      </c>
      <c r="B7550" s="23" t="s">
        <v>95</v>
      </c>
      <c r="C7550" s="23" t="s">
        <v>93</v>
      </c>
      <c r="D7550" s="24" t="n">
        <v>2.6</v>
      </c>
      <c r="E7550" s="25" t="n">
        <f aca="false">MAX(D7550,0)/1000</f>
        <v>0.0026</v>
      </c>
      <c r="F7550" s="25" t="n">
        <f aca="false">MAX(-D7550,0)/1000</f>
        <v>0</v>
      </c>
      <c r="G7550" s="23" t="str">
        <f aca="false">IF(E7550&gt;0,"ja","nein")</f>
        <v>ja</v>
      </c>
      <c r="H7550" s="26" t="n">
        <v>85.17</v>
      </c>
      <c r="I7550" s="26" t="n">
        <f aca="false">(H7550/10+IF(N7550=2025,Einstellungen!$B$23,Einstellungen!$C$23))*(1+Einstellungen!$B$10)</f>
        <v>30.08082</v>
      </c>
      <c r="J7550" s="25" t="n">
        <f aca="false">E7550*I7550/100</f>
        <v>0.00078210132</v>
      </c>
      <c r="K7550" s="25" t="n">
        <f aca="false">E7550*Einstellungen!$B$5/100</f>
        <v>0.000754</v>
      </c>
      <c r="L7550" s="23" t="str">
        <f aca="false">IF(I7550&lt;Einstellungen!$B$5,"ja","nein")</f>
        <v>nein</v>
      </c>
      <c r="M7550" s="23" t="s">
        <v>133</v>
      </c>
      <c r="N7550" s="23" t="n">
        <v>2025</v>
      </c>
      <c r="O7550" s="23" t="n">
        <v>21</v>
      </c>
    </row>
    <row r="7551" customFormat="false" ht="15" hidden="false" customHeight="false" outlineLevel="0" collapsed="false">
      <c r="A7551" s="22" t="n">
        <v>46006</v>
      </c>
      <c r="B7551" s="23" t="s">
        <v>96</v>
      </c>
      <c r="C7551" s="23" t="s">
        <v>93</v>
      </c>
      <c r="D7551" s="24" t="n">
        <v>-2.8</v>
      </c>
      <c r="E7551" s="25" t="n">
        <f aca="false">MAX(D7551,0)/1000</f>
        <v>0</v>
      </c>
      <c r="F7551" s="25" t="n">
        <f aca="false">MAX(-D7551,0)/1000</f>
        <v>0.0028</v>
      </c>
      <c r="G7551" s="23" t="str">
        <f aca="false">IF(E7551&gt;0,"ja","nein")</f>
        <v>nein</v>
      </c>
      <c r="H7551" s="26" t="n">
        <v>84.978</v>
      </c>
      <c r="I7551" s="26" t="n">
        <f aca="false">(H7551/10+IF(N7551=2025,Einstellungen!$B$23,Einstellungen!$C$23))*(1+Einstellungen!$B$10)</f>
        <v>30.057972</v>
      </c>
      <c r="J7551" s="25" t="n">
        <f aca="false">E7551*I7551/100</f>
        <v>0</v>
      </c>
      <c r="K7551" s="25" t="n">
        <f aca="false">E7551*Einstellungen!$B$5/100</f>
        <v>0</v>
      </c>
      <c r="L7551" s="23" t="str">
        <f aca="false">IF(I7551&lt;Einstellungen!$B$5,"ja","nein")</f>
        <v>nein</v>
      </c>
      <c r="M7551" s="23" t="s">
        <v>133</v>
      </c>
      <c r="N7551" s="23" t="n">
        <v>2025</v>
      </c>
      <c r="O7551" s="23" t="n">
        <v>22</v>
      </c>
    </row>
    <row r="7552" customFormat="false" ht="15" hidden="false" customHeight="false" outlineLevel="0" collapsed="false">
      <c r="A7552" s="22" t="n">
        <v>46006</v>
      </c>
      <c r="B7552" s="23" t="s">
        <v>101</v>
      </c>
      <c r="C7552" s="23" t="s">
        <v>93</v>
      </c>
      <c r="D7552" s="24" t="n">
        <v>2.8</v>
      </c>
      <c r="E7552" s="25" t="n">
        <f aca="false">MAX(D7552,0)/1000</f>
        <v>0.0028</v>
      </c>
      <c r="F7552" s="25" t="n">
        <f aca="false">MAX(-D7552,0)/1000</f>
        <v>0</v>
      </c>
      <c r="G7552" s="23" t="str">
        <f aca="false">IF(E7552&gt;0,"ja","nein")</f>
        <v>ja</v>
      </c>
      <c r="H7552" s="26" t="n">
        <v>80.463</v>
      </c>
      <c r="I7552" s="26" t="n">
        <f aca="false">(H7552/10+IF(N7552=2025,Einstellungen!$B$23,Einstellungen!$C$23))*(1+Einstellungen!$B$10)</f>
        <v>29.520687</v>
      </c>
      <c r="J7552" s="25" t="n">
        <f aca="false">E7552*I7552/100</f>
        <v>0.000826579236</v>
      </c>
      <c r="K7552" s="25" t="n">
        <f aca="false">E7552*Einstellungen!$B$5/100</f>
        <v>0.000812</v>
      </c>
      <c r="L7552" s="23" t="str">
        <f aca="false">IF(I7552&lt;Einstellungen!$B$5,"ja","nein")</f>
        <v>nein</v>
      </c>
      <c r="M7552" s="23" t="s">
        <v>133</v>
      </c>
      <c r="N7552" s="23" t="n">
        <v>2025</v>
      </c>
      <c r="O7552" s="23" t="n">
        <v>23</v>
      </c>
    </row>
    <row r="7553" customFormat="false" ht="15" hidden="false" customHeight="false" outlineLevel="0" collapsed="false">
      <c r="A7553" s="22" t="n">
        <v>46007</v>
      </c>
      <c r="B7553" s="23" t="s">
        <v>102</v>
      </c>
      <c r="C7553" s="23" t="s">
        <v>98</v>
      </c>
      <c r="D7553" s="24" t="n">
        <v>-0.2</v>
      </c>
      <c r="E7553" s="25" t="n">
        <f aca="false">MAX(D7553,0)/1000</f>
        <v>0</v>
      </c>
      <c r="F7553" s="25" t="n">
        <f aca="false">MAX(-D7553,0)/1000</f>
        <v>0.0002</v>
      </c>
      <c r="G7553" s="23" t="str">
        <f aca="false">IF(E7553&gt;0,"ja","nein")</f>
        <v>nein</v>
      </c>
      <c r="H7553" s="26" t="n">
        <v>80.67</v>
      </c>
      <c r="I7553" s="26" t="n">
        <f aca="false">(H7553/10+IF(N7553=2025,Einstellungen!$B$23,Einstellungen!$C$23))*(1+Einstellungen!$B$10)</f>
        <v>29.54532</v>
      </c>
      <c r="J7553" s="25" t="n">
        <f aca="false">E7553*I7553/100</f>
        <v>0</v>
      </c>
      <c r="K7553" s="25" t="n">
        <f aca="false">E7553*Einstellungen!$B$5/100</f>
        <v>0</v>
      </c>
      <c r="L7553" s="23" t="str">
        <f aca="false">IF(I7553&lt;Einstellungen!$B$5,"ja","nein")</f>
        <v>nein</v>
      </c>
      <c r="M7553" s="23" t="s">
        <v>133</v>
      </c>
      <c r="N7553" s="23" t="n">
        <v>2025</v>
      </c>
      <c r="O7553" s="23" t="n">
        <v>0</v>
      </c>
    </row>
    <row r="7554" customFormat="false" ht="15" hidden="false" customHeight="false" outlineLevel="0" collapsed="false">
      <c r="A7554" s="22" t="n">
        <v>46007</v>
      </c>
      <c r="B7554" s="23" t="s">
        <v>107</v>
      </c>
      <c r="C7554" s="23" t="s">
        <v>98</v>
      </c>
      <c r="D7554" s="24" t="n">
        <v>1.4</v>
      </c>
      <c r="E7554" s="25" t="n">
        <f aca="false">MAX(D7554,0)/1000</f>
        <v>0.0014</v>
      </c>
      <c r="F7554" s="25" t="n">
        <f aca="false">MAX(-D7554,0)/1000</f>
        <v>0</v>
      </c>
      <c r="G7554" s="23" t="str">
        <f aca="false">IF(E7554&gt;0,"ja","nein")</f>
        <v>ja</v>
      </c>
      <c r="H7554" s="26" t="n">
        <v>79.053</v>
      </c>
      <c r="I7554" s="26" t="n">
        <f aca="false">(H7554/10+IF(N7554=2025,Einstellungen!$B$23,Einstellungen!$C$23))*(1+Einstellungen!$B$10)</f>
        <v>29.352897</v>
      </c>
      <c r="J7554" s="25" t="n">
        <f aca="false">E7554*I7554/100</f>
        <v>0.000410940558</v>
      </c>
      <c r="K7554" s="25" t="n">
        <f aca="false">E7554*Einstellungen!$B$5/100</f>
        <v>0.000406</v>
      </c>
      <c r="L7554" s="23" t="str">
        <f aca="false">IF(I7554&lt;Einstellungen!$B$5,"ja","nein")</f>
        <v>nein</v>
      </c>
      <c r="M7554" s="23" t="s">
        <v>133</v>
      </c>
      <c r="N7554" s="23" t="n">
        <v>2025</v>
      </c>
      <c r="O7554" s="23" t="n">
        <v>1</v>
      </c>
    </row>
    <row r="7555" customFormat="false" ht="15" hidden="false" customHeight="false" outlineLevel="0" collapsed="false">
      <c r="A7555" s="22" t="n">
        <v>46007</v>
      </c>
      <c r="B7555" s="23" t="s">
        <v>108</v>
      </c>
      <c r="C7555" s="23" t="s">
        <v>98</v>
      </c>
      <c r="D7555" s="24" t="n">
        <v>4.4</v>
      </c>
      <c r="E7555" s="25" t="n">
        <f aca="false">MAX(D7555,0)/1000</f>
        <v>0.0044</v>
      </c>
      <c r="F7555" s="25" t="n">
        <f aca="false">MAX(-D7555,0)/1000</f>
        <v>0</v>
      </c>
      <c r="G7555" s="23" t="str">
        <f aca="false">IF(E7555&gt;0,"ja","nein")</f>
        <v>ja</v>
      </c>
      <c r="H7555" s="26" t="n">
        <v>77.097</v>
      </c>
      <c r="I7555" s="26" t="n">
        <f aca="false">(H7555/10+IF(N7555=2025,Einstellungen!$B$23,Einstellungen!$C$23))*(1+Einstellungen!$B$10)</f>
        <v>29.120133</v>
      </c>
      <c r="J7555" s="25" t="n">
        <f aca="false">E7555*I7555/100</f>
        <v>0.001281285852</v>
      </c>
      <c r="K7555" s="25" t="n">
        <f aca="false">E7555*Einstellungen!$B$5/100</f>
        <v>0.001276</v>
      </c>
      <c r="L7555" s="23" t="str">
        <f aca="false">IF(I7555&lt;Einstellungen!$B$5,"ja","nein")</f>
        <v>nein</v>
      </c>
      <c r="M7555" s="23" t="s">
        <v>133</v>
      </c>
      <c r="N7555" s="23" t="n">
        <v>2025</v>
      </c>
      <c r="O7555" s="23" t="n">
        <v>2</v>
      </c>
    </row>
    <row r="7556" customFormat="false" ht="15" hidden="false" customHeight="false" outlineLevel="0" collapsed="false">
      <c r="A7556" s="22" t="n">
        <v>46007</v>
      </c>
      <c r="B7556" s="23" t="s">
        <v>109</v>
      </c>
      <c r="C7556" s="23" t="s">
        <v>98</v>
      </c>
      <c r="D7556" s="24" t="n">
        <v>-2.5</v>
      </c>
      <c r="E7556" s="25" t="n">
        <f aca="false">MAX(D7556,0)/1000</f>
        <v>0</v>
      </c>
      <c r="F7556" s="25" t="n">
        <f aca="false">MAX(-D7556,0)/1000</f>
        <v>0.0025</v>
      </c>
      <c r="G7556" s="23" t="str">
        <f aca="false">IF(E7556&gt;0,"ja","nein")</f>
        <v>nein</v>
      </c>
      <c r="H7556" s="26" t="n">
        <v>79.052</v>
      </c>
      <c r="I7556" s="26" t="n">
        <f aca="false">(H7556/10+IF(N7556=2025,Einstellungen!$B$23,Einstellungen!$C$23))*(1+Einstellungen!$B$10)</f>
        <v>29.352778</v>
      </c>
      <c r="J7556" s="25" t="n">
        <f aca="false">E7556*I7556/100</f>
        <v>0</v>
      </c>
      <c r="K7556" s="25" t="n">
        <f aca="false">E7556*Einstellungen!$B$5/100</f>
        <v>0</v>
      </c>
      <c r="L7556" s="23" t="str">
        <f aca="false">IF(I7556&lt;Einstellungen!$B$5,"ja","nein")</f>
        <v>nein</v>
      </c>
      <c r="M7556" s="23" t="s">
        <v>133</v>
      </c>
      <c r="N7556" s="23" t="n">
        <v>2025</v>
      </c>
      <c r="O7556" s="23" t="n">
        <v>3</v>
      </c>
    </row>
    <row r="7557" customFormat="false" ht="15" hidden="false" customHeight="false" outlineLevel="0" collapsed="false">
      <c r="A7557" s="22" t="n">
        <v>46007</v>
      </c>
      <c r="B7557" s="23" t="s">
        <v>110</v>
      </c>
      <c r="C7557" s="23" t="s">
        <v>98</v>
      </c>
      <c r="D7557" s="24" t="n">
        <v>1</v>
      </c>
      <c r="E7557" s="25" t="n">
        <f aca="false">MAX(D7557,0)/1000</f>
        <v>0.001</v>
      </c>
      <c r="F7557" s="25" t="n">
        <f aca="false">MAX(-D7557,0)/1000</f>
        <v>0</v>
      </c>
      <c r="G7557" s="23" t="str">
        <f aca="false">IF(E7557&gt;0,"ja","nein")</f>
        <v>ja</v>
      </c>
      <c r="H7557" s="26" t="n">
        <v>80.388</v>
      </c>
      <c r="I7557" s="26" t="n">
        <f aca="false">(H7557/10+IF(N7557=2025,Einstellungen!$B$23,Einstellungen!$C$23))*(1+Einstellungen!$B$10)</f>
        <v>29.511762</v>
      </c>
      <c r="J7557" s="25" t="n">
        <f aca="false">E7557*I7557/100</f>
        <v>0.00029511762</v>
      </c>
      <c r="K7557" s="25" t="n">
        <f aca="false">E7557*Einstellungen!$B$5/100</f>
        <v>0.00029</v>
      </c>
      <c r="L7557" s="23" t="str">
        <f aca="false">IF(I7557&lt;Einstellungen!$B$5,"ja","nein")</f>
        <v>nein</v>
      </c>
      <c r="M7557" s="23" t="s">
        <v>133</v>
      </c>
      <c r="N7557" s="23" t="n">
        <v>2025</v>
      </c>
      <c r="O7557" s="23" t="n">
        <v>4</v>
      </c>
    </row>
    <row r="7558" customFormat="false" ht="15" hidden="false" customHeight="false" outlineLevel="0" collapsed="false">
      <c r="A7558" s="22" t="n">
        <v>46007</v>
      </c>
      <c r="B7558" s="23" t="s">
        <v>111</v>
      </c>
      <c r="C7558" s="23" t="s">
        <v>98</v>
      </c>
      <c r="D7558" s="24" t="n">
        <v>-2.6</v>
      </c>
      <c r="E7558" s="25" t="n">
        <f aca="false">MAX(D7558,0)/1000</f>
        <v>0</v>
      </c>
      <c r="F7558" s="25" t="n">
        <f aca="false">MAX(-D7558,0)/1000</f>
        <v>0.0026</v>
      </c>
      <c r="G7558" s="23" t="str">
        <f aca="false">IF(E7558&gt;0,"ja","nein")</f>
        <v>nein</v>
      </c>
      <c r="H7558" s="26" t="n">
        <v>82.312</v>
      </c>
      <c r="I7558" s="26" t="n">
        <f aca="false">(H7558/10+IF(N7558=2025,Einstellungen!$B$23,Einstellungen!$C$23))*(1+Einstellungen!$B$10)</f>
        <v>29.740718</v>
      </c>
      <c r="J7558" s="25" t="n">
        <f aca="false">E7558*I7558/100</f>
        <v>0</v>
      </c>
      <c r="K7558" s="25" t="n">
        <f aca="false">E7558*Einstellungen!$B$5/100</f>
        <v>0</v>
      </c>
      <c r="L7558" s="23" t="str">
        <f aca="false">IF(I7558&lt;Einstellungen!$B$5,"ja","nein")</f>
        <v>nein</v>
      </c>
      <c r="M7558" s="23" t="s">
        <v>133</v>
      </c>
      <c r="N7558" s="23" t="n">
        <v>2025</v>
      </c>
      <c r="O7558" s="23" t="n">
        <v>5</v>
      </c>
    </row>
    <row r="7559" customFormat="false" ht="15" hidden="false" customHeight="false" outlineLevel="0" collapsed="false">
      <c r="A7559" s="22" t="n">
        <v>46007</v>
      </c>
      <c r="B7559" s="23" t="s">
        <v>112</v>
      </c>
      <c r="C7559" s="23" t="s">
        <v>98</v>
      </c>
      <c r="D7559" s="24" t="n">
        <v>6.2</v>
      </c>
      <c r="E7559" s="25" t="n">
        <f aca="false">MAX(D7559,0)/1000</f>
        <v>0.0062</v>
      </c>
      <c r="F7559" s="25" t="n">
        <f aca="false">MAX(-D7559,0)/1000</f>
        <v>0</v>
      </c>
      <c r="G7559" s="23" t="str">
        <f aca="false">IF(E7559&gt;0,"ja","nein")</f>
        <v>ja</v>
      </c>
      <c r="H7559" s="26" t="n">
        <v>88.4</v>
      </c>
      <c r="I7559" s="26" t="n">
        <f aca="false">(H7559/10+IF(N7559=2025,Einstellungen!$B$23,Einstellungen!$C$23))*(1+Einstellungen!$B$10)</f>
        <v>30.46519</v>
      </c>
      <c r="J7559" s="25" t="n">
        <f aca="false">E7559*I7559/100</f>
        <v>0.00188884178</v>
      </c>
      <c r="K7559" s="25" t="n">
        <f aca="false">E7559*Einstellungen!$B$5/100</f>
        <v>0.001798</v>
      </c>
      <c r="L7559" s="23" t="str">
        <f aca="false">IF(I7559&lt;Einstellungen!$B$5,"ja","nein")</f>
        <v>nein</v>
      </c>
      <c r="M7559" s="23" t="s">
        <v>133</v>
      </c>
      <c r="N7559" s="23" t="n">
        <v>2025</v>
      </c>
      <c r="O7559" s="23" t="n">
        <v>6</v>
      </c>
    </row>
    <row r="7560" customFormat="false" ht="15" hidden="false" customHeight="false" outlineLevel="0" collapsed="false">
      <c r="A7560" s="22" t="n">
        <v>46007</v>
      </c>
      <c r="B7560" s="23" t="s">
        <v>113</v>
      </c>
      <c r="C7560" s="23" t="s">
        <v>98</v>
      </c>
      <c r="D7560" s="24" t="n">
        <v>0.4</v>
      </c>
      <c r="E7560" s="25" t="n">
        <f aca="false">MAX(D7560,0)/1000</f>
        <v>0.0004</v>
      </c>
      <c r="F7560" s="25" t="n">
        <f aca="false">MAX(-D7560,0)/1000</f>
        <v>0</v>
      </c>
      <c r="G7560" s="23" t="str">
        <f aca="false">IF(E7560&gt;0,"ja","nein")</f>
        <v>ja</v>
      </c>
      <c r="H7560" s="26" t="n">
        <v>91.385</v>
      </c>
      <c r="I7560" s="26" t="n">
        <f aca="false">(H7560/10+IF(N7560=2025,Einstellungen!$B$23,Einstellungen!$C$23))*(1+Einstellungen!$B$10)</f>
        <v>30.820405</v>
      </c>
      <c r="J7560" s="25" t="n">
        <f aca="false">E7560*I7560/100</f>
        <v>0.00012328162</v>
      </c>
      <c r="K7560" s="25" t="n">
        <f aca="false">E7560*Einstellungen!$B$5/100</f>
        <v>0.000116</v>
      </c>
      <c r="L7560" s="23" t="str">
        <f aca="false">IF(I7560&lt;Einstellungen!$B$5,"ja","nein")</f>
        <v>nein</v>
      </c>
      <c r="M7560" s="23" t="s">
        <v>133</v>
      </c>
      <c r="N7560" s="23" t="n">
        <v>2025</v>
      </c>
      <c r="O7560" s="23" t="n">
        <v>7</v>
      </c>
    </row>
    <row r="7561" customFormat="false" ht="15" hidden="false" customHeight="false" outlineLevel="0" collapsed="false">
      <c r="A7561" s="22" t="n">
        <v>46007</v>
      </c>
      <c r="B7561" s="23" t="s">
        <v>114</v>
      </c>
      <c r="C7561" s="23" t="s">
        <v>98</v>
      </c>
      <c r="D7561" s="24" t="n">
        <v>177.4</v>
      </c>
      <c r="E7561" s="25" t="n">
        <f aca="false">MAX(D7561,0)/1000</f>
        <v>0.1774</v>
      </c>
      <c r="F7561" s="25" t="n">
        <f aca="false">MAX(-D7561,0)/1000</f>
        <v>0</v>
      </c>
      <c r="G7561" s="23" t="str">
        <f aca="false">IF(E7561&gt;0,"ja","nein")</f>
        <v>ja</v>
      </c>
      <c r="H7561" s="26" t="n">
        <v>100.468</v>
      </c>
      <c r="I7561" s="26" t="n">
        <f aca="false">(H7561/10+IF(N7561=2025,Einstellungen!$B$23,Einstellungen!$C$23))*(1+Einstellungen!$B$10)</f>
        <v>31.901282</v>
      </c>
      <c r="J7561" s="25" t="n">
        <f aca="false">E7561*I7561/100</f>
        <v>0.056592874268</v>
      </c>
      <c r="K7561" s="25" t="n">
        <f aca="false">E7561*Einstellungen!$B$5/100</f>
        <v>0.051446</v>
      </c>
      <c r="L7561" s="23" t="str">
        <f aca="false">IF(I7561&lt;Einstellungen!$B$5,"ja","nein")</f>
        <v>nein</v>
      </c>
      <c r="M7561" s="23" t="s">
        <v>133</v>
      </c>
      <c r="N7561" s="23" t="n">
        <v>2025</v>
      </c>
      <c r="O7561" s="23" t="n">
        <v>8</v>
      </c>
    </row>
    <row r="7562" customFormat="false" ht="15" hidden="false" customHeight="false" outlineLevel="0" collapsed="false">
      <c r="A7562" s="22" t="n">
        <v>46007</v>
      </c>
      <c r="B7562" s="23" t="s">
        <v>115</v>
      </c>
      <c r="C7562" s="23" t="s">
        <v>98</v>
      </c>
      <c r="D7562" s="24" t="n">
        <v>10.6</v>
      </c>
      <c r="E7562" s="25" t="n">
        <f aca="false">MAX(D7562,0)/1000</f>
        <v>0.0106</v>
      </c>
      <c r="F7562" s="25" t="n">
        <f aca="false">MAX(-D7562,0)/1000</f>
        <v>0</v>
      </c>
      <c r="G7562" s="23" t="str">
        <f aca="false">IF(E7562&gt;0,"ja","nein")</f>
        <v>ja</v>
      </c>
      <c r="H7562" s="26" t="n">
        <v>101.265</v>
      </c>
      <c r="I7562" s="26" t="n">
        <f aca="false">(H7562/10+IF(N7562=2025,Einstellungen!$B$23,Einstellungen!$C$23))*(1+Einstellungen!$B$10)</f>
        <v>31.996125</v>
      </c>
      <c r="J7562" s="25" t="n">
        <f aca="false">E7562*I7562/100</f>
        <v>0.00339158925</v>
      </c>
      <c r="K7562" s="25" t="n">
        <f aca="false">E7562*Einstellungen!$B$5/100</f>
        <v>0.003074</v>
      </c>
      <c r="L7562" s="23" t="str">
        <f aca="false">IF(I7562&lt;Einstellungen!$B$5,"ja","nein")</f>
        <v>nein</v>
      </c>
      <c r="M7562" s="23" t="s">
        <v>133</v>
      </c>
      <c r="N7562" s="23" t="n">
        <v>2025</v>
      </c>
      <c r="O7562" s="23" t="n">
        <v>9</v>
      </c>
    </row>
    <row r="7563" customFormat="false" ht="15" hidden="false" customHeight="false" outlineLevel="0" collapsed="false">
      <c r="A7563" s="22" t="n">
        <v>46007</v>
      </c>
      <c r="B7563" s="23" t="s">
        <v>116</v>
      </c>
      <c r="C7563" s="23" t="s">
        <v>98</v>
      </c>
      <c r="D7563" s="24" t="n">
        <v>1390.4</v>
      </c>
      <c r="E7563" s="25" t="n">
        <f aca="false">MAX(D7563,0)/1000</f>
        <v>1.3904</v>
      </c>
      <c r="F7563" s="25" t="n">
        <f aca="false">MAX(-D7563,0)/1000</f>
        <v>0</v>
      </c>
      <c r="G7563" s="23" t="str">
        <f aca="false">IF(E7563&gt;0,"ja","nein")</f>
        <v>ja</v>
      </c>
      <c r="H7563" s="26" t="n">
        <v>92.345</v>
      </c>
      <c r="I7563" s="26" t="n">
        <f aca="false">(H7563/10+IF(N7563=2025,Einstellungen!$B$23,Einstellungen!$C$23))*(1+Einstellungen!$B$10)</f>
        <v>30.934645</v>
      </c>
      <c r="J7563" s="25" t="n">
        <f aca="false">E7563*I7563/100</f>
        <v>0.43011530408</v>
      </c>
      <c r="K7563" s="25" t="n">
        <f aca="false">E7563*Einstellungen!$B$5/100</f>
        <v>0.403216</v>
      </c>
      <c r="L7563" s="23" t="str">
        <f aca="false">IF(I7563&lt;Einstellungen!$B$5,"ja","nein")</f>
        <v>nein</v>
      </c>
      <c r="M7563" s="23" t="s">
        <v>133</v>
      </c>
      <c r="N7563" s="23" t="n">
        <v>2025</v>
      </c>
      <c r="O7563" s="23" t="n">
        <v>10</v>
      </c>
    </row>
    <row r="7564" customFormat="false" ht="15" hidden="false" customHeight="false" outlineLevel="0" collapsed="false">
      <c r="A7564" s="22" t="n">
        <v>46007</v>
      </c>
      <c r="B7564" s="23" t="s">
        <v>117</v>
      </c>
      <c r="C7564" s="23" t="s">
        <v>98</v>
      </c>
      <c r="D7564" s="24" t="n">
        <v>1713.9</v>
      </c>
      <c r="E7564" s="25" t="n">
        <f aca="false">MAX(D7564,0)/1000</f>
        <v>1.7139</v>
      </c>
      <c r="F7564" s="25" t="n">
        <f aca="false">MAX(-D7564,0)/1000</f>
        <v>0</v>
      </c>
      <c r="G7564" s="23" t="str">
        <f aca="false">IF(E7564&gt;0,"ja","nein")</f>
        <v>ja</v>
      </c>
      <c r="H7564" s="26" t="n">
        <v>90.608</v>
      </c>
      <c r="I7564" s="26" t="n">
        <f aca="false">(H7564/10+IF(N7564=2025,Einstellungen!$B$23,Einstellungen!$C$23))*(1+Einstellungen!$B$10)</f>
        <v>30.727942</v>
      </c>
      <c r="J7564" s="25" t="n">
        <f aca="false">E7564*I7564/100</f>
        <v>0.526646197938</v>
      </c>
      <c r="K7564" s="25" t="n">
        <f aca="false">E7564*Einstellungen!$B$5/100</f>
        <v>0.497031</v>
      </c>
      <c r="L7564" s="23" t="str">
        <f aca="false">IF(I7564&lt;Einstellungen!$B$5,"ja","nein")</f>
        <v>nein</v>
      </c>
      <c r="M7564" s="23" t="s">
        <v>133</v>
      </c>
      <c r="N7564" s="23" t="n">
        <v>2025</v>
      </c>
      <c r="O7564" s="23" t="n">
        <v>11</v>
      </c>
    </row>
    <row r="7565" customFormat="false" ht="15" hidden="false" customHeight="false" outlineLevel="0" collapsed="false">
      <c r="A7565" s="22" t="n">
        <v>46007</v>
      </c>
      <c r="B7565" s="23" t="s">
        <v>118</v>
      </c>
      <c r="C7565" s="23" t="s">
        <v>98</v>
      </c>
      <c r="D7565" s="24" t="n">
        <v>1919.2</v>
      </c>
      <c r="E7565" s="25" t="n">
        <f aca="false">MAX(D7565,0)/1000</f>
        <v>1.9192</v>
      </c>
      <c r="F7565" s="25" t="n">
        <f aca="false">MAX(-D7565,0)/1000</f>
        <v>0</v>
      </c>
      <c r="G7565" s="23" t="str">
        <f aca="false">IF(E7565&gt;0,"ja","nein")</f>
        <v>ja</v>
      </c>
      <c r="H7565" s="26" t="n">
        <v>91.513</v>
      </c>
      <c r="I7565" s="26" t="n">
        <f aca="false">(H7565/10+IF(N7565=2025,Einstellungen!$B$23,Einstellungen!$C$23))*(1+Einstellungen!$B$10)</f>
        <v>30.835637</v>
      </c>
      <c r="J7565" s="25" t="n">
        <f aca="false">E7565*I7565/100</f>
        <v>0.591797545304</v>
      </c>
      <c r="K7565" s="25" t="n">
        <f aca="false">E7565*Einstellungen!$B$5/100</f>
        <v>0.556568</v>
      </c>
      <c r="L7565" s="23" t="str">
        <f aca="false">IF(I7565&lt;Einstellungen!$B$5,"ja","nein")</f>
        <v>nein</v>
      </c>
      <c r="M7565" s="23" t="s">
        <v>133</v>
      </c>
      <c r="N7565" s="23" t="n">
        <v>2025</v>
      </c>
      <c r="O7565" s="23" t="n">
        <v>12</v>
      </c>
    </row>
    <row r="7566" customFormat="false" ht="15" hidden="false" customHeight="false" outlineLevel="0" collapsed="false">
      <c r="A7566" s="22" t="n">
        <v>46007</v>
      </c>
      <c r="B7566" s="23" t="s">
        <v>119</v>
      </c>
      <c r="C7566" s="23" t="s">
        <v>98</v>
      </c>
      <c r="D7566" s="24" t="n">
        <v>1478.1</v>
      </c>
      <c r="E7566" s="25" t="n">
        <f aca="false">MAX(D7566,0)/1000</f>
        <v>1.4781</v>
      </c>
      <c r="F7566" s="25" t="n">
        <f aca="false">MAX(-D7566,0)/1000</f>
        <v>0</v>
      </c>
      <c r="G7566" s="23" t="str">
        <f aca="false">IF(E7566&gt;0,"ja","nein")</f>
        <v>ja</v>
      </c>
      <c r="H7566" s="26" t="n">
        <v>99.885</v>
      </c>
      <c r="I7566" s="26" t="n">
        <f aca="false">(H7566/10+IF(N7566=2025,Einstellungen!$B$23,Einstellungen!$C$23))*(1+Einstellungen!$B$10)</f>
        <v>31.831905</v>
      </c>
      <c r="J7566" s="25" t="n">
        <f aca="false">E7566*I7566/100</f>
        <v>0.470507387805</v>
      </c>
      <c r="K7566" s="25" t="n">
        <f aca="false">E7566*Einstellungen!$B$5/100</f>
        <v>0.428649</v>
      </c>
      <c r="L7566" s="23" t="str">
        <f aca="false">IF(I7566&lt;Einstellungen!$B$5,"ja","nein")</f>
        <v>nein</v>
      </c>
      <c r="M7566" s="23" t="s">
        <v>133</v>
      </c>
      <c r="N7566" s="23" t="n">
        <v>2025</v>
      </c>
      <c r="O7566" s="23" t="n">
        <v>13</v>
      </c>
    </row>
    <row r="7567" customFormat="false" ht="15" hidden="false" customHeight="false" outlineLevel="0" collapsed="false">
      <c r="A7567" s="22" t="n">
        <v>46007</v>
      </c>
      <c r="B7567" s="23" t="s">
        <v>120</v>
      </c>
      <c r="C7567" s="23" t="s">
        <v>98</v>
      </c>
      <c r="D7567" s="24" t="n">
        <v>330.6</v>
      </c>
      <c r="E7567" s="25" t="n">
        <f aca="false">MAX(D7567,0)/1000</f>
        <v>0.3306</v>
      </c>
      <c r="F7567" s="25" t="n">
        <f aca="false">MAX(-D7567,0)/1000</f>
        <v>0</v>
      </c>
      <c r="G7567" s="23" t="str">
        <f aca="false">IF(E7567&gt;0,"ja","nein")</f>
        <v>ja</v>
      </c>
      <c r="H7567" s="26" t="n">
        <v>124.398</v>
      </c>
      <c r="I7567" s="26" t="n">
        <f aca="false">(H7567/10+IF(N7567=2025,Einstellungen!$B$23,Einstellungen!$C$23))*(1+Einstellungen!$B$10)</f>
        <v>34.748952</v>
      </c>
      <c r="J7567" s="25" t="n">
        <f aca="false">E7567*I7567/100</f>
        <v>0.114880035312</v>
      </c>
      <c r="K7567" s="25" t="n">
        <f aca="false">E7567*Einstellungen!$B$5/100</f>
        <v>0.095874</v>
      </c>
      <c r="L7567" s="23" t="str">
        <f aca="false">IF(I7567&lt;Einstellungen!$B$5,"ja","nein")</f>
        <v>nein</v>
      </c>
      <c r="M7567" s="23" t="s">
        <v>133</v>
      </c>
      <c r="N7567" s="23" t="n">
        <v>2025</v>
      </c>
      <c r="O7567" s="23" t="n">
        <v>14</v>
      </c>
    </row>
    <row r="7568" customFormat="false" ht="15" hidden="false" customHeight="false" outlineLevel="0" collapsed="false">
      <c r="A7568" s="22" t="n">
        <v>46007</v>
      </c>
      <c r="B7568" s="23" t="s">
        <v>104</v>
      </c>
      <c r="C7568" s="23" t="s">
        <v>98</v>
      </c>
      <c r="D7568" s="24" t="n">
        <v>664.5</v>
      </c>
      <c r="E7568" s="25" t="n">
        <f aca="false">MAX(D7568,0)/1000</f>
        <v>0.6645</v>
      </c>
      <c r="F7568" s="25" t="n">
        <f aca="false">MAX(-D7568,0)/1000</f>
        <v>0</v>
      </c>
      <c r="G7568" s="23" t="str">
        <f aca="false">IF(E7568&gt;0,"ja","nein")</f>
        <v>ja</v>
      </c>
      <c r="H7568" s="26" t="n">
        <v>139.377</v>
      </c>
      <c r="I7568" s="26" t="n">
        <f aca="false">(H7568/10+IF(N7568=2025,Einstellungen!$B$23,Einstellungen!$C$23))*(1+Einstellungen!$B$10)</f>
        <v>36.531453</v>
      </c>
      <c r="J7568" s="25" t="n">
        <f aca="false">E7568*I7568/100</f>
        <v>0.242751505185</v>
      </c>
      <c r="K7568" s="25" t="n">
        <f aca="false">E7568*Einstellungen!$B$5/100</f>
        <v>0.192705</v>
      </c>
      <c r="L7568" s="23" t="str">
        <f aca="false">IF(I7568&lt;Einstellungen!$B$5,"ja","nein")</f>
        <v>nein</v>
      </c>
      <c r="M7568" s="23" t="s">
        <v>133</v>
      </c>
      <c r="N7568" s="23" t="n">
        <v>2025</v>
      </c>
      <c r="O7568" s="23" t="n">
        <v>15</v>
      </c>
    </row>
    <row r="7569" customFormat="false" ht="15" hidden="false" customHeight="false" outlineLevel="0" collapsed="false">
      <c r="A7569" s="22" t="n">
        <v>46007</v>
      </c>
      <c r="B7569" s="23" t="s">
        <v>105</v>
      </c>
      <c r="C7569" s="23" t="s">
        <v>98</v>
      </c>
      <c r="D7569" s="24" t="n">
        <v>970.9</v>
      </c>
      <c r="E7569" s="25" t="n">
        <f aca="false">MAX(D7569,0)/1000</f>
        <v>0.9709</v>
      </c>
      <c r="F7569" s="25" t="n">
        <f aca="false">MAX(-D7569,0)/1000</f>
        <v>0</v>
      </c>
      <c r="G7569" s="23" t="str">
        <f aca="false">IF(E7569&gt;0,"ja","nein")</f>
        <v>ja</v>
      </c>
      <c r="H7569" s="26" t="n">
        <v>155.312</v>
      </c>
      <c r="I7569" s="26" t="n">
        <f aca="false">(H7569/10+IF(N7569=2025,Einstellungen!$B$23,Einstellungen!$C$23))*(1+Einstellungen!$B$10)</f>
        <v>38.427718</v>
      </c>
      <c r="J7569" s="25" t="n">
        <f aca="false">E7569*I7569/100</f>
        <v>0.373094714062</v>
      </c>
      <c r="K7569" s="25" t="n">
        <f aca="false">E7569*Einstellungen!$B$5/100</f>
        <v>0.281561</v>
      </c>
      <c r="L7569" s="23" t="str">
        <f aca="false">IF(I7569&lt;Einstellungen!$B$5,"ja","nein")</f>
        <v>nein</v>
      </c>
      <c r="M7569" s="23" t="s">
        <v>133</v>
      </c>
      <c r="N7569" s="23" t="n">
        <v>2025</v>
      </c>
      <c r="O7569" s="23" t="n">
        <v>16</v>
      </c>
    </row>
    <row r="7570" customFormat="false" ht="15" hidden="false" customHeight="false" outlineLevel="0" collapsed="false">
      <c r="A7570" s="22" t="n">
        <v>46007</v>
      </c>
      <c r="B7570" s="23" t="s">
        <v>97</v>
      </c>
      <c r="C7570" s="23" t="s">
        <v>98</v>
      </c>
      <c r="D7570" s="24" t="n">
        <v>783.7</v>
      </c>
      <c r="E7570" s="25" t="n">
        <f aca="false">MAX(D7570,0)/1000</f>
        <v>0.7837</v>
      </c>
      <c r="F7570" s="25" t="n">
        <f aca="false">MAX(-D7570,0)/1000</f>
        <v>0</v>
      </c>
      <c r="G7570" s="23" t="str">
        <f aca="false">IF(E7570&gt;0,"ja","nein")</f>
        <v>ja</v>
      </c>
      <c r="H7570" s="26" t="n">
        <v>162.205</v>
      </c>
      <c r="I7570" s="26" t="n">
        <f aca="false">(H7570/10+IF(N7570=2025,Einstellungen!$B$23,Einstellungen!$C$23))*(1+Einstellungen!$B$10)</f>
        <v>39.247985</v>
      </c>
      <c r="J7570" s="25" t="n">
        <f aca="false">E7570*I7570/100</f>
        <v>0.307586458445</v>
      </c>
      <c r="K7570" s="25" t="n">
        <f aca="false">E7570*Einstellungen!$B$5/100</f>
        <v>0.227273</v>
      </c>
      <c r="L7570" s="23" t="str">
        <f aca="false">IF(I7570&lt;Einstellungen!$B$5,"ja","nein")</f>
        <v>nein</v>
      </c>
      <c r="M7570" s="23" t="s">
        <v>133</v>
      </c>
      <c r="N7570" s="23" t="n">
        <v>2025</v>
      </c>
      <c r="O7570" s="23" t="n">
        <v>17</v>
      </c>
    </row>
    <row r="7571" customFormat="false" ht="15" hidden="false" customHeight="false" outlineLevel="0" collapsed="false">
      <c r="A7571" s="22" t="n">
        <v>46007</v>
      </c>
      <c r="B7571" s="23" t="s">
        <v>99</v>
      </c>
      <c r="C7571" s="23" t="s">
        <v>98</v>
      </c>
      <c r="D7571" s="24" t="n">
        <v>1697.9</v>
      </c>
      <c r="E7571" s="25" t="n">
        <f aca="false">MAX(D7571,0)/1000</f>
        <v>1.6979</v>
      </c>
      <c r="F7571" s="25" t="n">
        <f aca="false">MAX(-D7571,0)/1000</f>
        <v>0</v>
      </c>
      <c r="G7571" s="23" t="str">
        <f aca="false">IF(E7571&gt;0,"ja","nein")</f>
        <v>ja</v>
      </c>
      <c r="H7571" s="26" t="n">
        <v>142.25</v>
      </c>
      <c r="I7571" s="26" t="n">
        <f aca="false">(H7571/10+IF(N7571=2025,Einstellungen!$B$23,Einstellungen!$C$23))*(1+Einstellungen!$B$10)</f>
        <v>36.87334</v>
      </c>
      <c r="J7571" s="25" t="n">
        <f aca="false">E7571*I7571/100</f>
        <v>0.62607243986</v>
      </c>
      <c r="K7571" s="25" t="n">
        <f aca="false">E7571*Einstellungen!$B$5/100</f>
        <v>0.492391</v>
      </c>
      <c r="L7571" s="23" t="str">
        <f aca="false">IF(I7571&lt;Einstellungen!$B$5,"ja","nein")</f>
        <v>nein</v>
      </c>
      <c r="M7571" s="23" t="s">
        <v>133</v>
      </c>
      <c r="N7571" s="23" t="n">
        <v>2025</v>
      </c>
      <c r="O7571" s="23" t="n">
        <v>18</v>
      </c>
    </row>
    <row r="7572" customFormat="false" ht="15" hidden="false" customHeight="false" outlineLevel="0" collapsed="false">
      <c r="A7572" s="22" t="n">
        <v>46007</v>
      </c>
      <c r="B7572" s="23" t="s">
        <v>100</v>
      </c>
      <c r="C7572" s="23" t="s">
        <v>98</v>
      </c>
      <c r="D7572" s="24" t="n">
        <v>773.7</v>
      </c>
      <c r="E7572" s="25" t="n">
        <f aca="false">MAX(D7572,0)/1000</f>
        <v>0.7737</v>
      </c>
      <c r="F7572" s="25" t="n">
        <f aca="false">MAX(-D7572,0)/1000</f>
        <v>0</v>
      </c>
      <c r="G7572" s="23" t="str">
        <f aca="false">IF(E7572&gt;0,"ja","nein")</f>
        <v>ja</v>
      </c>
      <c r="H7572" s="26" t="n">
        <v>137.097</v>
      </c>
      <c r="I7572" s="26" t="n">
        <f aca="false">(H7572/10+IF(N7572=2025,Einstellungen!$B$23,Einstellungen!$C$23))*(1+Einstellungen!$B$10)</f>
        <v>36.260133</v>
      </c>
      <c r="J7572" s="25" t="n">
        <f aca="false">E7572*I7572/100</f>
        <v>0.280544649021</v>
      </c>
      <c r="K7572" s="25" t="n">
        <f aca="false">E7572*Einstellungen!$B$5/100</f>
        <v>0.224373</v>
      </c>
      <c r="L7572" s="23" t="str">
        <f aca="false">IF(I7572&lt;Einstellungen!$B$5,"ja","nein")</f>
        <v>nein</v>
      </c>
      <c r="M7572" s="23" t="s">
        <v>133</v>
      </c>
      <c r="N7572" s="23" t="n">
        <v>2025</v>
      </c>
      <c r="O7572" s="23" t="n">
        <v>19</v>
      </c>
    </row>
    <row r="7573" customFormat="false" ht="15" hidden="false" customHeight="false" outlineLevel="0" collapsed="false">
      <c r="A7573" s="22" t="n">
        <v>46007</v>
      </c>
      <c r="B7573" s="23" t="s">
        <v>92</v>
      </c>
      <c r="C7573" s="23" t="s">
        <v>98</v>
      </c>
      <c r="D7573" s="24" t="n">
        <v>1289.4</v>
      </c>
      <c r="E7573" s="25" t="n">
        <f aca="false">MAX(D7573,0)/1000</f>
        <v>1.2894</v>
      </c>
      <c r="F7573" s="25" t="n">
        <f aca="false">MAX(-D7573,0)/1000</f>
        <v>0</v>
      </c>
      <c r="G7573" s="23" t="str">
        <f aca="false">IF(E7573&gt;0,"ja","nein")</f>
        <v>ja</v>
      </c>
      <c r="H7573" s="26" t="n">
        <v>128.85</v>
      </c>
      <c r="I7573" s="26" t="n">
        <f aca="false">(H7573/10+IF(N7573=2025,Einstellungen!$B$23,Einstellungen!$C$23))*(1+Einstellungen!$B$10)</f>
        <v>35.27874</v>
      </c>
      <c r="J7573" s="25" t="n">
        <f aca="false">E7573*I7573/100</f>
        <v>0.45488407356</v>
      </c>
      <c r="K7573" s="25" t="n">
        <f aca="false">E7573*Einstellungen!$B$5/100</f>
        <v>0.373926</v>
      </c>
      <c r="L7573" s="23" t="str">
        <f aca="false">IF(I7573&lt;Einstellungen!$B$5,"ja","nein")</f>
        <v>nein</v>
      </c>
      <c r="M7573" s="23" t="s">
        <v>133</v>
      </c>
      <c r="N7573" s="23" t="n">
        <v>2025</v>
      </c>
      <c r="O7573" s="23" t="n">
        <v>20</v>
      </c>
    </row>
    <row r="7574" customFormat="false" ht="15" hidden="false" customHeight="false" outlineLevel="0" collapsed="false">
      <c r="A7574" s="22" t="n">
        <v>46007</v>
      </c>
      <c r="B7574" s="23" t="s">
        <v>95</v>
      </c>
      <c r="C7574" s="23" t="s">
        <v>98</v>
      </c>
      <c r="D7574" s="24" t="n">
        <v>683.6</v>
      </c>
      <c r="E7574" s="25" t="n">
        <f aca="false">MAX(D7574,0)/1000</f>
        <v>0.6836</v>
      </c>
      <c r="F7574" s="25" t="n">
        <f aca="false">MAX(-D7574,0)/1000</f>
        <v>0</v>
      </c>
      <c r="G7574" s="23" t="str">
        <f aca="false">IF(E7574&gt;0,"ja","nein")</f>
        <v>ja</v>
      </c>
      <c r="H7574" s="26" t="n">
        <v>118.942</v>
      </c>
      <c r="I7574" s="26" t="n">
        <f aca="false">(H7574/10+IF(N7574=2025,Einstellungen!$B$23,Einstellungen!$C$23))*(1+Einstellungen!$B$10)</f>
        <v>34.099688</v>
      </c>
      <c r="J7574" s="25" t="n">
        <f aca="false">E7574*I7574/100</f>
        <v>0.233105467168</v>
      </c>
      <c r="K7574" s="25" t="n">
        <f aca="false">E7574*Einstellungen!$B$5/100</f>
        <v>0.198244</v>
      </c>
      <c r="L7574" s="23" t="str">
        <f aca="false">IF(I7574&lt;Einstellungen!$B$5,"ja","nein")</f>
        <v>nein</v>
      </c>
      <c r="M7574" s="23" t="s">
        <v>133</v>
      </c>
      <c r="N7574" s="23" t="n">
        <v>2025</v>
      </c>
      <c r="O7574" s="23" t="n">
        <v>21</v>
      </c>
    </row>
    <row r="7575" customFormat="false" ht="15" hidden="false" customHeight="false" outlineLevel="0" collapsed="false">
      <c r="A7575" s="22" t="n">
        <v>46007</v>
      </c>
      <c r="B7575" s="23" t="s">
        <v>96</v>
      </c>
      <c r="C7575" s="23" t="s">
        <v>98</v>
      </c>
      <c r="D7575" s="24" t="n">
        <v>597.7</v>
      </c>
      <c r="E7575" s="25" t="n">
        <f aca="false">MAX(D7575,0)/1000</f>
        <v>0.5977</v>
      </c>
      <c r="F7575" s="25" t="n">
        <f aca="false">MAX(-D7575,0)/1000</f>
        <v>0</v>
      </c>
      <c r="G7575" s="23" t="str">
        <f aca="false">IF(E7575&gt;0,"ja","nein")</f>
        <v>ja</v>
      </c>
      <c r="H7575" s="26" t="n">
        <v>115.575</v>
      </c>
      <c r="I7575" s="26" t="n">
        <f aca="false">(H7575/10+IF(N7575=2025,Einstellungen!$B$23,Einstellungen!$C$23))*(1+Einstellungen!$B$10)</f>
        <v>33.699015</v>
      </c>
      <c r="J7575" s="25" t="n">
        <f aca="false">E7575*I7575/100</f>
        <v>0.201419012655</v>
      </c>
      <c r="K7575" s="25" t="n">
        <f aca="false">E7575*Einstellungen!$B$5/100</f>
        <v>0.173333</v>
      </c>
      <c r="L7575" s="23" t="str">
        <f aca="false">IF(I7575&lt;Einstellungen!$B$5,"ja","nein")</f>
        <v>nein</v>
      </c>
      <c r="M7575" s="23" t="s">
        <v>133</v>
      </c>
      <c r="N7575" s="23" t="n">
        <v>2025</v>
      </c>
      <c r="O7575" s="23" t="n">
        <v>22</v>
      </c>
    </row>
    <row r="7576" customFormat="false" ht="15" hidden="false" customHeight="false" outlineLevel="0" collapsed="false">
      <c r="A7576" s="22" t="n">
        <v>46007</v>
      </c>
      <c r="B7576" s="23" t="s">
        <v>101</v>
      </c>
      <c r="C7576" s="23" t="s">
        <v>98</v>
      </c>
      <c r="D7576" s="24" t="n">
        <v>518.8</v>
      </c>
      <c r="E7576" s="25" t="n">
        <f aca="false">MAX(D7576,0)/1000</f>
        <v>0.5188</v>
      </c>
      <c r="F7576" s="25" t="n">
        <f aca="false">MAX(-D7576,0)/1000</f>
        <v>0</v>
      </c>
      <c r="G7576" s="23" t="str">
        <f aca="false">IF(E7576&gt;0,"ja","nein")</f>
        <v>ja</v>
      </c>
      <c r="H7576" s="26" t="n">
        <v>103.42</v>
      </c>
      <c r="I7576" s="26" t="n">
        <f aca="false">(H7576/10+IF(N7576=2025,Einstellungen!$B$23,Einstellungen!$C$23))*(1+Einstellungen!$B$10)</f>
        <v>32.25257</v>
      </c>
      <c r="J7576" s="25" t="n">
        <f aca="false">E7576*I7576/100</f>
        <v>0.16732633316</v>
      </c>
      <c r="K7576" s="25" t="n">
        <f aca="false">E7576*Einstellungen!$B$5/100</f>
        <v>0.150452</v>
      </c>
      <c r="L7576" s="23" t="str">
        <f aca="false">IF(I7576&lt;Einstellungen!$B$5,"ja","nein")</f>
        <v>nein</v>
      </c>
      <c r="M7576" s="23" t="s">
        <v>133</v>
      </c>
      <c r="N7576" s="23" t="n">
        <v>2025</v>
      </c>
      <c r="O7576" s="23" t="n">
        <v>23</v>
      </c>
    </row>
    <row r="7577" customFormat="false" ht="15" hidden="false" customHeight="false" outlineLevel="0" collapsed="false">
      <c r="A7577" s="22" t="n">
        <v>46008</v>
      </c>
      <c r="B7577" s="23" t="s">
        <v>102</v>
      </c>
      <c r="C7577" s="23" t="s">
        <v>103</v>
      </c>
      <c r="D7577" s="24" t="n">
        <v>486.4</v>
      </c>
      <c r="E7577" s="25" t="n">
        <f aca="false">MAX(D7577,0)/1000</f>
        <v>0.4864</v>
      </c>
      <c r="F7577" s="25" t="n">
        <f aca="false">MAX(-D7577,0)/1000</f>
        <v>0</v>
      </c>
      <c r="G7577" s="23" t="str">
        <f aca="false">IF(E7577&gt;0,"ja","nein")</f>
        <v>ja</v>
      </c>
      <c r="H7577" s="26" t="n">
        <v>89.002</v>
      </c>
      <c r="I7577" s="26" t="n">
        <f aca="false">(H7577/10+IF(N7577=2025,Einstellungen!$B$23,Einstellungen!$C$23))*(1+Einstellungen!$B$10)</f>
        <v>30.536828</v>
      </c>
      <c r="J7577" s="25" t="n">
        <f aca="false">E7577*I7577/100</f>
        <v>0.148531131392</v>
      </c>
      <c r="K7577" s="25" t="n">
        <f aca="false">E7577*Einstellungen!$B$5/100</f>
        <v>0.141056</v>
      </c>
      <c r="L7577" s="23" t="str">
        <f aca="false">IF(I7577&lt;Einstellungen!$B$5,"ja","nein")</f>
        <v>nein</v>
      </c>
      <c r="M7577" s="23" t="s">
        <v>133</v>
      </c>
      <c r="N7577" s="23" t="n">
        <v>2025</v>
      </c>
      <c r="O7577" s="23" t="n">
        <v>0</v>
      </c>
    </row>
    <row r="7578" customFormat="false" ht="15" hidden="false" customHeight="false" outlineLevel="0" collapsed="false">
      <c r="A7578" s="22" t="n">
        <v>46008</v>
      </c>
      <c r="B7578" s="23" t="s">
        <v>107</v>
      </c>
      <c r="C7578" s="23" t="s">
        <v>103</v>
      </c>
      <c r="D7578" s="24" t="n">
        <v>493</v>
      </c>
      <c r="E7578" s="25" t="n">
        <f aca="false">MAX(D7578,0)/1000</f>
        <v>0.493</v>
      </c>
      <c r="F7578" s="25" t="n">
        <f aca="false">MAX(-D7578,0)/1000</f>
        <v>0</v>
      </c>
      <c r="G7578" s="23" t="str">
        <f aca="false">IF(E7578&gt;0,"ja","nein")</f>
        <v>ja</v>
      </c>
      <c r="H7578" s="26" t="n">
        <v>89.79</v>
      </c>
      <c r="I7578" s="26" t="n">
        <f aca="false">(H7578/10+IF(N7578=2025,Einstellungen!$B$23,Einstellungen!$C$23))*(1+Einstellungen!$B$10)</f>
        <v>30.6306</v>
      </c>
      <c r="J7578" s="25" t="n">
        <f aca="false">E7578*I7578/100</f>
        <v>0.151008858</v>
      </c>
      <c r="K7578" s="25" t="n">
        <f aca="false">E7578*Einstellungen!$B$5/100</f>
        <v>0.14297</v>
      </c>
      <c r="L7578" s="23" t="str">
        <f aca="false">IF(I7578&lt;Einstellungen!$B$5,"ja","nein")</f>
        <v>nein</v>
      </c>
      <c r="M7578" s="23" t="s">
        <v>133</v>
      </c>
      <c r="N7578" s="23" t="n">
        <v>2025</v>
      </c>
      <c r="O7578" s="23" t="n">
        <v>1</v>
      </c>
    </row>
    <row r="7579" customFormat="false" ht="15" hidden="false" customHeight="false" outlineLevel="0" collapsed="false">
      <c r="A7579" s="22" t="n">
        <v>46008</v>
      </c>
      <c r="B7579" s="23" t="s">
        <v>108</v>
      </c>
      <c r="C7579" s="23" t="s">
        <v>103</v>
      </c>
      <c r="D7579" s="24" t="n">
        <v>509.4</v>
      </c>
      <c r="E7579" s="25" t="n">
        <f aca="false">MAX(D7579,0)/1000</f>
        <v>0.5094</v>
      </c>
      <c r="F7579" s="25" t="n">
        <f aca="false">MAX(-D7579,0)/1000</f>
        <v>0</v>
      </c>
      <c r="G7579" s="23" t="str">
        <f aca="false">IF(E7579&gt;0,"ja","nein")</f>
        <v>ja</v>
      </c>
      <c r="H7579" s="26" t="n">
        <v>86.493</v>
      </c>
      <c r="I7579" s="26" t="n">
        <f aca="false">(H7579/10+IF(N7579=2025,Einstellungen!$B$23,Einstellungen!$C$23))*(1+Einstellungen!$B$10)</f>
        <v>30.238257</v>
      </c>
      <c r="J7579" s="25" t="n">
        <f aca="false">E7579*I7579/100</f>
        <v>0.154033681158</v>
      </c>
      <c r="K7579" s="25" t="n">
        <f aca="false">E7579*Einstellungen!$B$5/100</f>
        <v>0.147726</v>
      </c>
      <c r="L7579" s="23" t="str">
        <f aca="false">IF(I7579&lt;Einstellungen!$B$5,"ja","nein")</f>
        <v>nein</v>
      </c>
      <c r="M7579" s="23" t="s">
        <v>133</v>
      </c>
      <c r="N7579" s="23" t="n">
        <v>2025</v>
      </c>
      <c r="O7579" s="23" t="n">
        <v>2</v>
      </c>
    </row>
    <row r="7580" customFormat="false" ht="15" hidden="false" customHeight="false" outlineLevel="0" collapsed="false">
      <c r="A7580" s="22" t="n">
        <v>46008</v>
      </c>
      <c r="B7580" s="23" t="s">
        <v>109</v>
      </c>
      <c r="C7580" s="23" t="s">
        <v>103</v>
      </c>
      <c r="D7580" s="24" t="n">
        <v>470.2</v>
      </c>
      <c r="E7580" s="25" t="n">
        <f aca="false">MAX(D7580,0)/1000</f>
        <v>0.4702</v>
      </c>
      <c r="F7580" s="25" t="n">
        <f aca="false">MAX(-D7580,0)/1000</f>
        <v>0</v>
      </c>
      <c r="G7580" s="23" t="str">
        <f aca="false">IF(E7580&gt;0,"ja","nein")</f>
        <v>ja</v>
      </c>
      <c r="H7580" s="26" t="n">
        <v>85.025</v>
      </c>
      <c r="I7580" s="26" t="n">
        <f aca="false">(H7580/10+IF(N7580=2025,Einstellungen!$B$23,Einstellungen!$C$23))*(1+Einstellungen!$B$10)</f>
        <v>30.063565</v>
      </c>
      <c r="J7580" s="25" t="n">
        <f aca="false">E7580*I7580/100</f>
        <v>0.14135888263</v>
      </c>
      <c r="K7580" s="25" t="n">
        <f aca="false">E7580*Einstellungen!$B$5/100</f>
        <v>0.136358</v>
      </c>
      <c r="L7580" s="23" t="str">
        <f aca="false">IF(I7580&lt;Einstellungen!$B$5,"ja","nein")</f>
        <v>nein</v>
      </c>
      <c r="M7580" s="23" t="s">
        <v>133</v>
      </c>
      <c r="N7580" s="23" t="n">
        <v>2025</v>
      </c>
      <c r="O7580" s="23" t="n">
        <v>3</v>
      </c>
    </row>
    <row r="7581" customFormat="false" ht="15" hidden="false" customHeight="false" outlineLevel="0" collapsed="false">
      <c r="A7581" s="22" t="n">
        <v>46008</v>
      </c>
      <c r="B7581" s="23" t="s">
        <v>110</v>
      </c>
      <c r="C7581" s="23" t="s">
        <v>103</v>
      </c>
      <c r="D7581" s="24" t="n">
        <v>442.6</v>
      </c>
      <c r="E7581" s="25" t="n">
        <f aca="false">MAX(D7581,0)/1000</f>
        <v>0.4426</v>
      </c>
      <c r="F7581" s="25" t="n">
        <f aca="false">MAX(-D7581,0)/1000</f>
        <v>0</v>
      </c>
      <c r="G7581" s="23" t="str">
        <f aca="false">IF(E7581&gt;0,"ja","nein")</f>
        <v>ja</v>
      </c>
      <c r="H7581" s="26" t="n">
        <v>88.078</v>
      </c>
      <c r="I7581" s="26" t="n">
        <f aca="false">(H7581/10+IF(N7581=2025,Einstellungen!$B$23,Einstellungen!$C$23))*(1+Einstellungen!$B$10)</f>
        <v>30.426872</v>
      </c>
      <c r="J7581" s="25" t="n">
        <f aca="false">E7581*I7581/100</f>
        <v>0.134669335472</v>
      </c>
      <c r="K7581" s="25" t="n">
        <f aca="false">E7581*Einstellungen!$B$5/100</f>
        <v>0.128354</v>
      </c>
      <c r="L7581" s="23" t="str">
        <f aca="false">IF(I7581&lt;Einstellungen!$B$5,"ja","nein")</f>
        <v>nein</v>
      </c>
      <c r="M7581" s="23" t="s">
        <v>133</v>
      </c>
      <c r="N7581" s="23" t="n">
        <v>2025</v>
      </c>
      <c r="O7581" s="23" t="n">
        <v>4</v>
      </c>
    </row>
    <row r="7582" customFormat="false" ht="15" hidden="false" customHeight="false" outlineLevel="0" collapsed="false">
      <c r="A7582" s="22" t="n">
        <v>46008</v>
      </c>
      <c r="B7582" s="23" t="s">
        <v>111</v>
      </c>
      <c r="C7582" s="23" t="s">
        <v>103</v>
      </c>
      <c r="D7582" s="24" t="n">
        <v>447.1</v>
      </c>
      <c r="E7582" s="25" t="n">
        <f aca="false">MAX(D7582,0)/1000</f>
        <v>0.4471</v>
      </c>
      <c r="F7582" s="25" t="n">
        <f aca="false">MAX(-D7582,0)/1000</f>
        <v>0</v>
      </c>
      <c r="G7582" s="23" t="str">
        <f aca="false">IF(E7582&gt;0,"ja","nein")</f>
        <v>ja</v>
      </c>
      <c r="H7582" s="26" t="n">
        <v>90.498</v>
      </c>
      <c r="I7582" s="26" t="n">
        <f aca="false">(H7582/10+IF(N7582=2025,Einstellungen!$B$23,Einstellungen!$C$23))*(1+Einstellungen!$B$10)</f>
        <v>30.714852</v>
      </c>
      <c r="J7582" s="25" t="n">
        <f aca="false">E7582*I7582/100</f>
        <v>0.137326103292</v>
      </c>
      <c r="K7582" s="25" t="n">
        <f aca="false">E7582*Einstellungen!$B$5/100</f>
        <v>0.129659</v>
      </c>
      <c r="L7582" s="23" t="str">
        <f aca="false">IF(I7582&lt;Einstellungen!$B$5,"ja","nein")</f>
        <v>nein</v>
      </c>
      <c r="M7582" s="23" t="s">
        <v>133</v>
      </c>
      <c r="N7582" s="23" t="n">
        <v>2025</v>
      </c>
      <c r="O7582" s="23" t="n">
        <v>5</v>
      </c>
    </row>
    <row r="7583" customFormat="false" ht="15" hidden="false" customHeight="false" outlineLevel="0" collapsed="false">
      <c r="A7583" s="22" t="n">
        <v>46008</v>
      </c>
      <c r="B7583" s="23" t="s">
        <v>112</v>
      </c>
      <c r="C7583" s="23" t="s">
        <v>103</v>
      </c>
      <c r="D7583" s="24" t="n">
        <v>396.5</v>
      </c>
      <c r="E7583" s="25" t="n">
        <f aca="false">MAX(D7583,0)/1000</f>
        <v>0.3965</v>
      </c>
      <c r="F7583" s="25" t="n">
        <f aca="false">MAX(-D7583,0)/1000</f>
        <v>0</v>
      </c>
      <c r="G7583" s="23" t="str">
        <f aca="false">IF(E7583&gt;0,"ja","nein")</f>
        <v>ja</v>
      </c>
      <c r="H7583" s="26" t="n">
        <v>95.487</v>
      </c>
      <c r="I7583" s="26" t="n">
        <f aca="false">(H7583/10+IF(N7583=2025,Einstellungen!$B$23,Einstellungen!$C$23))*(1+Einstellungen!$B$10)</f>
        <v>31.308543</v>
      </c>
      <c r="J7583" s="25" t="n">
        <f aca="false">E7583*I7583/100</f>
        <v>0.124138372995</v>
      </c>
      <c r="K7583" s="25" t="n">
        <f aca="false">E7583*Einstellungen!$B$5/100</f>
        <v>0.114985</v>
      </c>
      <c r="L7583" s="23" t="str">
        <f aca="false">IF(I7583&lt;Einstellungen!$B$5,"ja","nein")</f>
        <v>nein</v>
      </c>
      <c r="M7583" s="23" t="s">
        <v>133</v>
      </c>
      <c r="N7583" s="23" t="n">
        <v>2025</v>
      </c>
      <c r="O7583" s="23" t="n">
        <v>6</v>
      </c>
    </row>
    <row r="7584" customFormat="false" ht="15" hidden="false" customHeight="false" outlineLevel="0" collapsed="false">
      <c r="A7584" s="22" t="n">
        <v>46008</v>
      </c>
      <c r="B7584" s="23" t="s">
        <v>113</v>
      </c>
      <c r="C7584" s="23" t="s">
        <v>103</v>
      </c>
      <c r="D7584" s="24" t="n">
        <v>518</v>
      </c>
      <c r="E7584" s="25" t="n">
        <f aca="false">MAX(D7584,0)/1000</f>
        <v>0.518</v>
      </c>
      <c r="F7584" s="25" t="n">
        <f aca="false">MAX(-D7584,0)/1000</f>
        <v>0</v>
      </c>
      <c r="G7584" s="23" t="str">
        <f aca="false">IF(E7584&gt;0,"ja","nein")</f>
        <v>ja</v>
      </c>
      <c r="H7584" s="26" t="n">
        <v>108.825</v>
      </c>
      <c r="I7584" s="26" t="n">
        <f aca="false">(H7584/10+IF(N7584=2025,Einstellungen!$B$23,Einstellungen!$C$23))*(1+Einstellungen!$B$10)</f>
        <v>32.895765</v>
      </c>
      <c r="J7584" s="25" t="n">
        <f aca="false">E7584*I7584/100</f>
        <v>0.1704000627</v>
      </c>
      <c r="K7584" s="25" t="n">
        <f aca="false">E7584*Einstellungen!$B$5/100</f>
        <v>0.15022</v>
      </c>
      <c r="L7584" s="23" t="str">
        <f aca="false">IF(I7584&lt;Einstellungen!$B$5,"ja","nein")</f>
        <v>nein</v>
      </c>
      <c r="M7584" s="23" t="s">
        <v>133</v>
      </c>
      <c r="N7584" s="23" t="n">
        <v>2025</v>
      </c>
      <c r="O7584" s="23" t="n">
        <v>7</v>
      </c>
    </row>
    <row r="7585" customFormat="false" ht="15" hidden="false" customHeight="false" outlineLevel="0" collapsed="false">
      <c r="A7585" s="22" t="n">
        <v>46008</v>
      </c>
      <c r="B7585" s="23" t="s">
        <v>114</v>
      </c>
      <c r="C7585" s="23" t="s">
        <v>103</v>
      </c>
      <c r="D7585" s="24" t="n">
        <v>410.3</v>
      </c>
      <c r="E7585" s="25" t="n">
        <f aca="false">MAX(D7585,0)/1000</f>
        <v>0.4103</v>
      </c>
      <c r="F7585" s="25" t="n">
        <f aca="false">MAX(-D7585,0)/1000</f>
        <v>0</v>
      </c>
      <c r="G7585" s="23" t="str">
        <f aca="false">IF(E7585&gt;0,"ja","nein")</f>
        <v>ja</v>
      </c>
      <c r="H7585" s="26" t="n">
        <v>133.46</v>
      </c>
      <c r="I7585" s="26" t="n">
        <f aca="false">(H7585/10+IF(N7585=2025,Einstellungen!$B$23,Einstellungen!$C$23))*(1+Einstellungen!$B$10)</f>
        <v>35.82733</v>
      </c>
      <c r="J7585" s="25" t="n">
        <f aca="false">E7585*I7585/100</f>
        <v>0.14699953499</v>
      </c>
      <c r="K7585" s="25" t="n">
        <f aca="false">E7585*Einstellungen!$B$5/100</f>
        <v>0.118987</v>
      </c>
      <c r="L7585" s="23" t="str">
        <f aca="false">IF(I7585&lt;Einstellungen!$B$5,"ja","nein")</f>
        <v>nein</v>
      </c>
      <c r="M7585" s="23" t="s">
        <v>133</v>
      </c>
      <c r="N7585" s="23" t="n">
        <v>2025</v>
      </c>
      <c r="O7585" s="23" t="n">
        <v>8</v>
      </c>
    </row>
    <row r="7586" customFormat="false" ht="15" hidden="false" customHeight="false" outlineLevel="0" collapsed="false">
      <c r="A7586" s="22" t="n">
        <v>46008</v>
      </c>
      <c r="B7586" s="23" t="s">
        <v>115</v>
      </c>
      <c r="C7586" s="23" t="s">
        <v>103</v>
      </c>
      <c r="D7586" s="24" t="n">
        <v>48</v>
      </c>
      <c r="E7586" s="25" t="n">
        <f aca="false">MAX(D7586,0)/1000</f>
        <v>0.048</v>
      </c>
      <c r="F7586" s="25" t="n">
        <f aca="false">MAX(-D7586,0)/1000</f>
        <v>0</v>
      </c>
      <c r="G7586" s="23" t="str">
        <f aca="false">IF(E7586&gt;0,"ja","nein")</f>
        <v>ja</v>
      </c>
      <c r="H7586" s="26" t="n">
        <v>126.295</v>
      </c>
      <c r="I7586" s="26" t="n">
        <f aca="false">(H7586/10+IF(N7586=2025,Einstellungen!$B$23,Einstellungen!$C$23))*(1+Einstellungen!$B$10)</f>
        <v>34.974695</v>
      </c>
      <c r="J7586" s="25" t="n">
        <f aca="false">E7586*I7586/100</f>
        <v>0.0167878536</v>
      </c>
      <c r="K7586" s="25" t="n">
        <f aca="false">E7586*Einstellungen!$B$5/100</f>
        <v>0.01392</v>
      </c>
      <c r="L7586" s="23" t="str">
        <f aca="false">IF(I7586&lt;Einstellungen!$B$5,"ja","nein")</f>
        <v>nein</v>
      </c>
      <c r="M7586" s="23" t="s">
        <v>133</v>
      </c>
      <c r="N7586" s="23" t="n">
        <v>2025</v>
      </c>
      <c r="O7586" s="23" t="n">
        <v>9</v>
      </c>
    </row>
    <row r="7587" customFormat="false" ht="15" hidden="false" customHeight="false" outlineLevel="0" collapsed="false">
      <c r="A7587" s="22" t="n">
        <v>46008</v>
      </c>
      <c r="B7587" s="23" t="s">
        <v>116</v>
      </c>
      <c r="C7587" s="23" t="s">
        <v>103</v>
      </c>
      <c r="D7587" s="24" t="n">
        <v>-12.4</v>
      </c>
      <c r="E7587" s="25" t="n">
        <f aca="false">MAX(D7587,0)/1000</f>
        <v>0</v>
      </c>
      <c r="F7587" s="25" t="n">
        <f aca="false">MAX(-D7587,0)/1000</f>
        <v>0.0124</v>
      </c>
      <c r="G7587" s="23" t="str">
        <f aca="false">IF(E7587&gt;0,"ja","nein")</f>
        <v>nein</v>
      </c>
      <c r="H7587" s="26" t="n">
        <v>124.535</v>
      </c>
      <c r="I7587" s="26" t="n">
        <f aca="false">(H7587/10+IF(N7587=2025,Einstellungen!$B$23,Einstellungen!$C$23))*(1+Einstellungen!$B$10)</f>
        <v>34.765255</v>
      </c>
      <c r="J7587" s="25" t="n">
        <f aca="false">E7587*I7587/100</f>
        <v>0</v>
      </c>
      <c r="K7587" s="25" t="n">
        <f aca="false">E7587*Einstellungen!$B$5/100</f>
        <v>0</v>
      </c>
      <c r="L7587" s="23" t="str">
        <f aca="false">IF(I7587&lt;Einstellungen!$B$5,"ja","nein")</f>
        <v>nein</v>
      </c>
      <c r="M7587" s="23" t="s">
        <v>133</v>
      </c>
      <c r="N7587" s="23" t="n">
        <v>2025</v>
      </c>
      <c r="O7587" s="23" t="n">
        <v>10</v>
      </c>
    </row>
    <row r="7588" customFormat="false" ht="15" hidden="false" customHeight="false" outlineLevel="0" collapsed="false">
      <c r="A7588" s="22" t="n">
        <v>46008</v>
      </c>
      <c r="B7588" s="23" t="s">
        <v>117</v>
      </c>
      <c r="C7588" s="23" t="s">
        <v>103</v>
      </c>
      <c r="D7588" s="24" t="n">
        <v>-258.6</v>
      </c>
      <c r="E7588" s="25" t="n">
        <f aca="false">MAX(D7588,0)/1000</f>
        <v>0</v>
      </c>
      <c r="F7588" s="25" t="n">
        <f aca="false">MAX(-D7588,0)/1000</f>
        <v>0.2586</v>
      </c>
      <c r="G7588" s="23" t="str">
        <f aca="false">IF(E7588&gt;0,"ja","nein")</f>
        <v>nein</v>
      </c>
      <c r="H7588" s="26" t="n">
        <v>118.15</v>
      </c>
      <c r="I7588" s="26" t="n">
        <f aca="false">(H7588/10+IF(N7588=2025,Einstellungen!$B$23,Einstellungen!$C$23))*(1+Einstellungen!$B$10)</f>
        <v>34.00544</v>
      </c>
      <c r="J7588" s="25" t="n">
        <f aca="false">E7588*I7588/100</f>
        <v>0</v>
      </c>
      <c r="K7588" s="25" t="n">
        <f aca="false">E7588*Einstellungen!$B$5/100</f>
        <v>0</v>
      </c>
      <c r="L7588" s="23" t="str">
        <f aca="false">IF(I7588&lt;Einstellungen!$B$5,"ja","nein")</f>
        <v>nein</v>
      </c>
      <c r="M7588" s="23" t="s">
        <v>133</v>
      </c>
      <c r="N7588" s="23" t="n">
        <v>2025</v>
      </c>
      <c r="O7588" s="23" t="n">
        <v>11</v>
      </c>
    </row>
    <row r="7589" customFormat="false" ht="15" hidden="false" customHeight="false" outlineLevel="0" collapsed="false">
      <c r="A7589" s="22" t="n">
        <v>46008</v>
      </c>
      <c r="B7589" s="23" t="s">
        <v>118</v>
      </c>
      <c r="C7589" s="23" t="s">
        <v>103</v>
      </c>
      <c r="D7589" s="24" t="n">
        <v>-7</v>
      </c>
      <c r="E7589" s="25" t="n">
        <f aca="false">MAX(D7589,0)/1000</f>
        <v>0</v>
      </c>
      <c r="F7589" s="25" t="n">
        <f aca="false">MAX(-D7589,0)/1000</f>
        <v>0.007</v>
      </c>
      <c r="G7589" s="23" t="str">
        <f aca="false">IF(E7589&gt;0,"ja","nein")</f>
        <v>nein</v>
      </c>
      <c r="H7589" s="26" t="n">
        <v>111.895</v>
      </c>
      <c r="I7589" s="26" t="n">
        <f aca="false">(H7589/10+IF(N7589=2025,Einstellungen!$B$23,Einstellungen!$C$23))*(1+Einstellungen!$B$10)</f>
        <v>33.261095</v>
      </c>
      <c r="J7589" s="25" t="n">
        <f aca="false">E7589*I7589/100</f>
        <v>0</v>
      </c>
      <c r="K7589" s="25" t="n">
        <f aca="false">E7589*Einstellungen!$B$5/100</f>
        <v>0</v>
      </c>
      <c r="L7589" s="23" t="str">
        <f aca="false">IF(I7589&lt;Einstellungen!$B$5,"ja","nein")</f>
        <v>nein</v>
      </c>
      <c r="M7589" s="23" t="s">
        <v>133</v>
      </c>
      <c r="N7589" s="23" t="n">
        <v>2025</v>
      </c>
      <c r="O7589" s="23" t="n">
        <v>12</v>
      </c>
    </row>
    <row r="7590" customFormat="false" ht="15" hidden="false" customHeight="false" outlineLevel="0" collapsed="false">
      <c r="A7590" s="22" t="n">
        <v>46008</v>
      </c>
      <c r="B7590" s="23" t="s">
        <v>119</v>
      </c>
      <c r="C7590" s="23" t="s">
        <v>103</v>
      </c>
      <c r="D7590" s="24" t="n">
        <v>11.7</v>
      </c>
      <c r="E7590" s="25" t="n">
        <f aca="false">MAX(D7590,0)/1000</f>
        <v>0.0117</v>
      </c>
      <c r="F7590" s="25" t="n">
        <f aca="false">MAX(-D7590,0)/1000</f>
        <v>0</v>
      </c>
      <c r="G7590" s="23" t="str">
        <f aca="false">IF(E7590&gt;0,"ja","nein")</f>
        <v>ja</v>
      </c>
      <c r="H7590" s="26" t="n">
        <v>122.657</v>
      </c>
      <c r="I7590" s="26" t="n">
        <f aca="false">(H7590/10+IF(N7590=2025,Einstellungen!$B$23,Einstellungen!$C$23))*(1+Einstellungen!$B$10)</f>
        <v>34.541773</v>
      </c>
      <c r="J7590" s="25" t="n">
        <f aca="false">E7590*I7590/100</f>
        <v>0.004041387441</v>
      </c>
      <c r="K7590" s="25" t="n">
        <f aca="false">E7590*Einstellungen!$B$5/100</f>
        <v>0.003393</v>
      </c>
      <c r="L7590" s="23" t="str">
        <f aca="false">IF(I7590&lt;Einstellungen!$B$5,"ja","nein")</f>
        <v>nein</v>
      </c>
      <c r="M7590" s="23" t="s">
        <v>133</v>
      </c>
      <c r="N7590" s="23" t="n">
        <v>2025</v>
      </c>
      <c r="O7590" s="23" t="n">
        <v>13</v>
      </c>
    </row>
    <row r="7591" customFormat="false" ht="15" hidden="false" customHeight="false" outlineLevel="0" collapsed="false">
      <c r="A7591" s="22" t="n">
        <v>46008</v>
      </c>
      <c r="B7591" s="23" t="s">
        <v>120</v>
      </c>
      <c r="C7591" s="23" t="s">
        <v>103</v>
      </c>
      <c r="D7591" s="24" t="n">
        <v>6.8</v>
      </c>
      <c r="E7591" s="25" t="n">
        <f aca="false">MAX(D7591,0)/1000</f>
        <v>0.0068</v>
      </c>
      <c r="F7591" s="25" t="n">
        <f aca="false">MAX(-D7591,0)/1000</f>
        <v>0</v>
      </c>
      <c r="G7591" s="23" t="str">
        <f aca="false">IF(E7591&gt;0,"ja","nein")</f>
        <v>ja</v>
      </c>
      <c r="H7591" s="26" t="n">
        <v>129.97</v>
      </c>
      <c r="I7591" s="26" t="n">
        <f aca="false">(H7591/10+IF(N7591=2025,Einstellungen!$B$23,Einstellungen!$C$23))*(1+Einstellungen!$B$10)</f>
        <v>35.41202</v>
      </c>
      <c r="J7591" s="25" t="n">
        <f aca="false">E7591*I7591/100</f>
        <v>0.00240801736</v>
      </c>
      <c r="K7591" s="25" t="n">
        <f aca="false">E7591*Einstellungen!$B$5/100</f>
        <v>0.001972</v>
      </c>
      <c r="L7591" s="23" t="str">
        <f aca="false">IF(I7591&lt;Einstellungen!$B$5,"ja","nein")</f>
        <v>nein</v>
      </c>
      <c r="M7591" s="23" t="s">
        <v>133</v>
      </c>
      <c r="N7591" s="23" t="n">
        <v>2025</v>
      </c>
      <c r="O7591" s="23" t="n">
        <v>14</v>
      </c>
    </row>
    <row r="7592" customFormat="false" ht="15" hidden="false" customHeight="false" outlineLevel="0" collapsed="false">
      <c r="A7592" s="22" t="n">
        <v>46008</v>
      </c>
      <c r="B7592" s="23" t="s">
        <v>104</v>
      </c>
      <c r="C7592" s="23" t="s">
        <v>103</v>
      </c>
      <c r="D7592" s="24" t="n">
        <v>6.2</v>
      </c>
      <c r="E7592" s="25" t="n">
        <f aca="false">MAX(D7592,0)/1000</f>
        <v>0.0062</v>
      </c>
      <c r="F7592" s="25" t="n">
        <f aca="false">MAX(-D7592,0)/1000</f>
        <v>0</v>
      </c>
      <c r="G7592" s="23" t="str">
        <f aca="false">IF(E7592&gt;0,"ja","nein")</f>
        <v>ja</v>
      </c>
      <c r="H7592" s="26" t="n">
        <v>127.502</v>
      </c>
      <c r="I7592" s="26" t="n">
        <f aca="false">(H7592/10+IF(N7592=2025,Einstellungen!$B$23,Einstellungen!$C$23))*(1+Einstellungen!$B$10)</f>
        <v>35.118328</v>
      </c>
      <c r="J7592" s="25" t="n">
        <f aca="false">E7592*I7592/100</f>
        <v>0.002177336336</v>
      </c>
      <c r="K7592" s="25" t="n">
        <f aca="false">E7592*Einstellungen!$B$5/100</f>
        <v>0.001798</v>
      </c>
      <c r="L7592" s="23" t="str">
        <f aca="false">IF(I7592&lt;Einstellungen!$B$5,"ja","nein")</f>
        <v>nein</v>
      </c>
      <c r="M7592" s="23" t="s">
        <v>133</v>
      </c>
      <c r="N7592" s="23" t="n">
        <v>2025</v>
      </c>
      <c r="O7592" s="23" t="n">
        <v>15</v>
      </c>
    </row>
    <row r="7593" customFormat="false" ht="15" hidden="false" customHeight="false" outlineLevel="0" collapsed="false">
      <c r="A7593" s="22" t="n">
        <v>46008</v>
      </c>
      <c r="B7593" s="23" t="s">
        <v>105</v>
      </c>
      <c r="C7593" s="23" t="s">
        <v>103</v>
      </c>
      <c r="D7593" s="24" t="n">
        <v>11.3</v>
      </c>
      <c r="E7593" s="25" t="n">
        <f aca="false">MAX(D7593,0)/1000</f>
        <v>0.0113</v>
      </c>
      <c r="F7593" s="25" t="n">
        <f aca="false">MAX(-D7593,0)/1000</f>
        <v>0</v>
      </c>
      <c r="G7593" s="23" t="str">
        <f aca="false">IF(E7593&gt;0,"ja","nein")</f>
        <v>ja</v>
      </c>
      <c r="H7593" s="26" t="n">
        <v>126.498</v>
      </c>
      <c r="I7593" s="26" t="n">
        <f aca="false">(H7593/10+IF(N7593=2025,Einstellungen!$B$23,Einstellungen!$C$23))*(1+Einstellungen!$B$10)</f>
        <v>34.998852</v>
      </c>
      <c r="J7593" s="25" t="n">
        <f aca="false">E7593*I7593/100</f>
        <v>0.003954870276</v>
      </c>
      <c r="K7593" s="25" t="n">
        <f aca="false">E7593*Einstellungen!$B$5/100</f>
        <v>0.003277</v>
      </c>
      <c r="L7593" s="23" t="str">
        <f aca="false">IF(I7593&lt;Einstellungen!$B$5,"ja","nein")</f>
        <v>nein</v>
      </c>
      <c r="M7593" s="23" t="s">
        <v>133</v>
      </c>
      <c r="N7593" s="23" t="n">
        <v>2025</v>
      </c>
      <c r="O7593" s="23" t="n">
        <v>16</v>
      </c>
    </row>
    <row r="7594" customFormat="false" ht="15" hidden="false" customHeight="false" outlineLevel="0" collapsed="false">
      <c r="A7594" s="22" t="n">
        <v>46008</v>
      </c>
      <c r="B7594" s="23" t="s">
        <v>97</v>
      </c>
      <c r="C7594" s="23" t="s">
        <v>103</v>
      </c>
      <c r="D7594" s="24" t="n">
        <v>1.7</v>
      </c>
      <c r="E7594" s="25" t="n">
        <f aca="false">MAX(D7594,0)/1000</f>
        <v>0.0017</v>
      </c>
      <c r="F7594" s="25" t="n">
        <f aca="false">MAX(-D7594,0)/1000</f>
        <v>0</v>
      </c>
      <c r="G7594" s="23" t="str">
        <f aca="false">IF(E7594&gt;0,"ja","nein")</f>
        <v>ja</v>
      </c>
      <c r="H7594" s="26" t="n">
        <v>122.825</v>
      </c>
      <c r="I7594" s="26" t="n">
        <f aca="false">(H7594/10+IF(N7594=2025,Einstellungen!$B$23,Einstellungen!$C$23))*(1+Einstellungen!$B$10)</f>
        <v>34.561765</v>
      </c>
      <c r="J7594" s="25" t="n">
        <f aca="false">E7594*I7594/100</f>
        <v>0.000587550005</v>
      </c>
      <c r="K7594" s="25" t="n">
        <f aca="false">E7594*Einstellungen!$B$5/100</f>
        <v>0.000493</v>
      </c>
      <c r="L7594" s="23" t="str">
        <f aca="false">IF(I7594&lt;Einstellungen!$B$5,"ja","nein")</f>
        <v>nein</v>
      </c>
      <c r="M7594" s="23" t="s">
        <v>133</v>
      </c>
      <c r="N7594" s="23" t="n">
        <v>2025</v>
      </c>
      <c r="O7594" s="23" t="n">
        <v>17</v>
      </c>
    </row>
    <row r="7595" customFormat="false" ht="15" hidden="false" customHeight="false" outlineLevel="0" collapsed="false">
      <c r="A7595" s="22" t="n">
        <v>46008</v>
      </c>
      <c r="B7595" s="23" t="s">
        <v>99</v>
      </c>
      <c r="C7595" s="23" t="s">
        <v>103</v>
      </c>
      <c r="D7595" s="24" t="n">
        <v>122.1</v>
      </c>
      <c r="E7595" s="25" t="n">
        <f aca="false">MAX(D7595,0)/1000</f>
        <v>0.1221</v>
      </c>
      <c r="F7595" s="25" t="n">
        <f aca="false">MAX(-D7595,0)/1000</f>
        <v>0</v>
      </c>
      <c r="G7595" s="23" t="str">
        <f aca="false">IF(E7595&gt;0,"ja","nein")</f>
        <v>ja</v>
      </c>
      <c r="H7595" s="26" t="n">
        <v>111.4</v>
      </c>
      <c r="I7595" s="26" t="n">
        <f aca="false">(H7595/10+IF(N7595=2025,Einstellungen!$B$23,Einstellungen!$C$23))*(1+Einstellungen!$B$10)</f>
        <v>33.20219</v>
      </c>
      <c r="J7595" s="25" t="n">
        <f aca="false">E7595*I7595/100</f>
        <v>0.04053987399</v>
      </c>
      <c r="K7595" s="25" t="n">
        <f aca="false">E7595*Einstellungen!$B$5/100</f>
        <v>0.035409</v>
      </c>
      <c r="L7595" s="23" t="str">
        <f aca="false">IF(I7595&lt;Einstellungen!$B$5,"ja","nein")</f>
        <v>nein</v>
      </c>
      <c r="M7595" s="23" t="s">
        <v>133</v>
      </c>
      <c r="N7595" s="23" t="n">
        <v>2025</v>
      </c>
      <c r="O7595" s="23" t="n">
        <v>18</v>
      </c>
    </row>
    <row r="7596" customFormat="false" ht="15" hidden="false" customHeight="false" outlineLevel="0" collapsed="false">
      <c r="A7596" s="22" t="n">
        <v>46008</v>
      </c>
      <c r="B7596" s="23" t="s">
        <v>100</v>
      </c>
      <c r="C7596" s="23" t="s">
        <v>103</v>
      </c>
      <c r="D7596" s="24" t="n">
        <v>17.7</v>
      </c>
      <c r="E7596" s="25" t="n">
        <f aca="false">MAX(D7596,0)/1000</f>
        <v>0.0177</v>
      </c>
      <c r="F7596" s="25" t="n">
        <f aca="false">MAX(-D7596,0)/1000</f>
        <v>0</v>
      </c>
      <c r="G7596" s="23" t="str">
        <f aca="false">IF(E7596&gt;0,"ja","nein")</f>
        <v>ja</v>
      </c>
      <c r="H7596" s="26" t="n">
        <v>97.505</v>
      </c>
      <c r="I7596" s="26" t="n">
        <f aca="false">(H7596/10+IF(N7596=2025,Einstellungen!$B$23,Einstellungen!$C$23))*(1+Einstellungen!$B$10)</f>
        <v>31.548685</v>
      </c>
      <c r="J7596" s="25" t="n">
        <f aca="false">E7596*I7596/100</f>
        <v>0.005584117245</v>
      </c>
      <c r="K7596" s="25" t="n">
        <f aca="false">E7596*Einstellungen!$B$5/100</f>
        <v>0.005133</v>
      </c>
      <c r="L7596" s="23" t="str">
        <f aca="false">IF(I7596&lt;Einstellungen!$B$5,"ja","nein")</f>
        <v>nein</v>
      </c>
      <c r="M7596" s="23" t="s">
        <v>133</v>
      </c>
      <c r="N7596" s="23" t="n">
        <v>2025</v>
      </c>
      <c r="O7596" s="23" t="n">
        <v>19</v>
      </c>
    </row>
    <row r="7597" customFormat="false" ht="15" hidden="false" customHeight="false" outlineLevel="0" collapsed="false">
      <c r="A7597" s="22" t="n">
        <v>46008</v>
      </c>
      <c r="B7597" s="23" t="s">
        <v>92</v>
      </c>
      <c r="C7597" s="23" t="s">
        <v>103</v>
      </c>
      <c r="D7597" s="24" t="n">
        <v>-9.9</v>
      </c>
      <c r="E7597" s="25" t="n">
        <f aca="false">MAX(D7597,0)/1000</f>
        <v>0</v>
      </c>
      <c r="F7597" s="25" t="n">
        <f aca="false">MAX(-D7597,0)/1000</f>
        <v>0.0099</v>
      </c>
      <c r="G7597" s="23" t="str">
        <f aca="false">IF(E7597&gt;0,"ja","nein")</f>
        <v>nein</v>
      </c>
      <c r="H7597" s="26" t="n">
        <v>94.71</v>
      </c>
      <c r="I7597" s="26" t="n">
        <f aca="false">(H7597/10+IF(N7597=2025,Einstellungen!$B$23,Einstellungen!$C$23))*(1+Einstellungen!$B$10)</f>
        <v>31.21608</v>
      </c>
      <c r="J7597" s="25" t="n">
        <f aca="false">E7597*I7597/100</f>
        <v>0</v>
      </c>
      <c r="K7597" s="25" t="n">
        <f aca="false">E7597*Einstellungen!$B$5/100</f>
        <v>0</v>
      </c>
      <c r="L7597" s="23" t="str">
        <f aca="false">IF(I7597&lt;Einstellungen!$B$5,"ja","nein")</f>
        <v>nein</v>
      </c>
      <c r="M7597" s="23" t="s">
        <v>133</v>
      </c>
      <c r="N7597" s="23" t="n">
        <v>2025</v>
      </c>
      <c r="O7597" s="23" t="n">
        <v>20</v>
      </c>
    </row>
    <row r="7598" customFormat="false" ht="15" hidden="false" customHeight="false" outlineLevel="0" collapsed="false">
      <c r="A7598" s="22" t="n">
        <v>46008</v>
      </c>
      <c r="B7598" s="23" t="s">
        <v>95</v>
      </c>
      <c r="C7598" s="23" t="s">
        <v>103</v>
      </c>
      <c r="D7598" s="24" t="n">
        <v>12.4</v>
      </c>
      <c r="E7598" s="25" t="n">
        <f aca="false">MAX(D7598,0)/1000</f>
        <v>0.0124</v>
      </c>
      <c r="F7598" s="25" t="n">
        <f aca="false">MAX(-D7598,0)/1000</f>
        <v>0</v>
      </c>
      <c r="G7598" s="23" t="str">
        <f aca="false">IF(E7598&gt;0,"ja","nein")</f>
        <v>ja</v>
      </c>
      <c r="H7598" s="26" t="n">
        <v>94.703</v>
      </c>
      <c r="I7598" s="26" t="n">
        <f aca="false">(H7598/10+IF(N7598=2025,Einstellungen!$B$23,Einstellungen!$C$23))*(1+Einstellungen!$B$10)</f>
        <v>31.215247</v>
      </c>
      <c r="J7598" s="25" t="n">
        <f aca="false">E7598*I7598/100</f>
        <v>0.003870690628</v>
      </c>
      <c r="K7598" s="25" t="n">
        <f aca="false">E7598*Einstellungen!$B$5/100</f>
        <v>0.003596</v>
      </c>
      <c r="L7598" s="23" t="str">
        <f aca="false">IF(I7598&lt;Einstellungen!$B$5,"ja","nein")</f>
        <v>nein</v>
      </c>
      <c r="M7598" s="23" t="s">
        <v>133</v>
      </c>
      <c r="N7598" s="23" t="n">
        <v>2025</v>
      </c>
      <c r="O7598" s="23" t="n">
        <v>21</v>
      </c>
    </row>
    <row r="7599" customFormat="false" ht="15" hidden="false" customHeight="false" outlineLevel="0" collapsed="false">
      <c r="A7599" s="22" t="n">
        <v>46008</v>
      </c>
      <c r="B7599" s="23" t="s">
        <v>96</v>
      </c>
      <c r="C7599" s="23" t="s">
        <v>103</v>
      </c>
      <c r="D7599" s="24" t="n">
        <v>-4</v>
      </c>
      <c r="E7599" s="25" t="n">
        <f aca="false">MAX(D7599,0)/1000</f>
        <v>0</v>
      </c>
      <c r="F7599" s="25" t="n">
        <f aca="false">MAX(-D7599,0)/1000</f>
        <v>0.004</v>
      </c>
      <c r="G7599" s="23" t="str">
        <f aca="false">IF(E7599&gt;0,"ja","nein")</f>
        <v>nein</v>
      </c>
      <c r="H7599" s="26" t="n">
        <v>93.218</v>
      </c>
      <c r="I7599" s="26" t="n">
        <f aca="false">(H7599/10+IF(N7599=2025,Einstellungen!$B$23,Einstellungen!$C$23))*(1+Einstellungen!$B$10)</f>
        <v>31.038532</v>
      </c>
      <c r="J7599" s="25" t="n">
        <f aca="false">E7599*I7599/100</f>
        <v>0</v>
      </c>
      <c r="K7599" s="25" t="n">
        <f aca="false">E7599*Einstellungen!$B$5/100</f>
        <v>0</v>
      </c>
      <c r="L7599" s="23" t="str">
        <f aca="false">IF(I7599&lt;Einstellungen!$B$5,"ja","nein")</f>
        <v>nein</v>
      </c>
      <c r="M7599" s="23" t="s">
        <v>133</v>
      </c>
      <c r="N7599" s="23" t="n">
        <v>2025</v>
      </c>
      <c r="O7599" s="23" t="n">
        <v>22</v>
      </c>
    </row>
    <row r="7600" customFormat="false" ht="15" hidden="false" customHeight="false" outlineLevel="0" collapsed="false">
      <c r="A7600" s="22" t="n">
        <v>46008</v>
      </c>
      <c r="B7600" s="23" t="s">
        <v>101</v>
      </c>
      <c r="C7600" s="23" t="s">
        <v>103</v>
      </c>
      <c r="D7600" s="24" t="n">
        <v>-0.1</v>
      </c>
      <c r="E7600" s="25" t="n">
        <f aca="false">MAX(D7600,0)/1000</f>
        <v>0</v>
      </c>
      <c r="F7600" s="25" t="n">
        <f aca="false">MAX(-D7600,0)/1000</f>
        <v>0.0001</v>
      </c>
      <c r="G7600" s="23" t="str">
        <f aca="false">IF(E7600&gt;0,"ja","nein")</f>
        <v>nein</v>
      </c>
      <c r="H7600" s="26" t="n">
        <v>85</v>
      </c>
      <c r="I7600" s="26" t="n">
        <f aca="false">(H7600/10+IF(N7600=2025,Einstellungen!$B$23,Einstellungen!$C$23))*(1+Einstellungen!$B$10)</f>
        <v>30.06059</v>
      </c>
      <c r="J7600" s="25" t="n">
        <f aca="false">E7600*I7600/100</f>
        <v>0</v>
      </c>
      <c r="K7600" s="25" t="n">
        <f aca="false">E7600*Einstellungen!$B$5/100</f>
        <v>0</v>
      </c>
      <c r="L7600" s="23" t="str">
        <f aca="false">IF(I7600&lt;Einstellungen!$B$5,"ja","nein")</f>
        <v>nein</v>
      </c>
      <c r="M7600" s="23" t="s">
        <v>133</v>
      </c>
      <c r="N7600" s="23" t="n">
        <v>2025</v>
      </c>
      <c r="O7600" s="23" t="n">
        <v>23</v>
      </c>
    </row>
    <row r="7601" customFormat="false" ht="15" hidden="false" customHeight="false" outlineLevel="0" collapsed="false">
      <c r="A7601" s="22" t="n">
        <v>46009</v>
      </c>
      <c r="B7601" s="23" t="s">
        <v>102</v>
      </c>
      <c r="C7601" s="23" t="s">
        <v>106</v>
      </c>
      <c r="D7601" s="24" t="n">
        <v>0.1</v>
      </c>
      <c r="E7601" s="25" t="n">
        <f aca="false">MAX(D7601,0)/1000</f>
        <v>0.0001</v>
      </c>
      <c r="F7601" s="25" t="n">
        <f aca="false">MAX(-D7601,0)/1000</f>
        <v>0</v>
      </c>
      <c r="G7601" s="23" t="str">
        <f aca="false">IF(E7601&gt;0,"ja","nein")</f>
        <v>ja</v>
      </c>
      <c r="H7601" s="26" t="n">
        <v>77.755</v>
      </c>
      <c r="I7601" s="26" t="n">
        <f aca="false">(H7601/10+IF(N7601=2025,Einstellungen!$B$23,Einstellungen!$C$23))*(1+Einstellungen!$B$10)</f>
        <v>29.198435</v>
      </c>
      <c r="J7601" s="25" t="n">
        <f aca="false">E7601*I7601/100</f>
        <v>2.9198435E-005</v>
      </c>
      <c r="K7601" s="25" t="n">
        <f aca="false">E7601*Einstellungen!$B$5/100</f>
        <v>2.9E-005</v>
      </c>
      <c r="L7601" s="23" t="str">
        <f aca="false">IF(I7601&lt;Einstellungen!$B$5,"ja","nein")</f>
        <v>nein</v>
      </c>
      <c r="M7601" s="23" t="s">
        <v>133</v>
      </c>
      <c r="N7601" s="23" t="n">
        <v>2025</v>
      </c>
      <c r="O7601" s="23" t="n">
        <v>0</v>
      </c>
    </row>
    <row r="7602" customFormat="false" ht="15" hidden="false" customHeight="false" outlineLevel="0" collapsed="false">
      <c r="A7602" s="22" t="n">
        <v>46009</v>
      </c>
      <c r="B7602" s="23" t="s">
        <v>107</v>
      </c>
      <c r="C7602" s="23" t="s">
        <v>106</v>
      </c>
      <c r="D7602" s="24" t="n">
        <v>386.7</v>
      </c>
      <c r="E7602" s="25" t="n">
        <f aca="false">MAX(D7602,0)/1000</f>
        <v>0.3867</v>
      </c>
      <c r="F7602" s="25" t="n">
        <f aca="false">MAX(-D7602,0)/1000</f>
        <v>0</v>
      </c>
      <c r="G7602" s="23" t="str">
        <f aca="false">IF(E7602&gt;0,"ja","nein")</f>
        <v>ja</v>
      </c>
      <c r="H7602" s="26" t="n">
        <v>69.065</v>
      </c>
      <c r="I7602" s="26" t="n">
        <f aca="false">(H7602/10+IF(N7602=2025,Einstellungen!$B$23,Einstellungen!$C$23))*(1+Einstellungen!$B$10)</f>
        <v>28.164325</v>
      </c>
      <c r="J7602" s="25" t="n">
        <f aca="false">E7602*I7602/100</f>
        <v>0.108911444775</v>
      </c>
      <c r="K7602" s="25" t="n">
        <f aca="false">E7602*Einstellungen!$B$5/100</f>
        <v>0.112143</v>
      </c>
      <c r="L7602" s="23" t="str">
        <f aca="false">IF(I7602&lt;Einstellungen!$B$5,"ja","nein")</f>
        <v>ja</v>
      </c>
      <c r="M7602" s="23" t="s">
        <v>133</v>
      </c>
      <c r="N7602" s="23" t="n">
        <v>2025</v>
      </c>
      <c r="O7602" s="23" t="n">
        <v>1</v>
      </c>
    </row>
    <row r="7603" customFormat="false" ht="15" hidden="false" customHeight="false" outlineLevel="0" collapsed="false">
      <c r="A7603" s="22" t="n">
        <v>46009</v>
      </c>
      <c r="B7603" s="23" t="s">
        <v>108</v>
      </c>
      <c r="C7603" s="23" t="s">
        <v>106</v>
      </c>
      <c r="D7603" s="24" t="n">
        <v>427.1</v>
      </c>
      <c r="E7603" s="25" t="n">
        <f aca="false">MAX(D7603,0)/1000</f>
        <v>0.4271</v>
      </c>
      <c r="F7603" s="25" t="n">
        <f aca="false">MAX(-D7603,0)/1000</f>
        <v>0</v>
      </c>
      <c r="G7603" s="23" t="str">
        <f aca="false">IF(E7603&gt;0,"ja","nein")</f>
        <v>ja</v>
      </c>
      <c r="H7603" s="26" t="n">
        <v>60.127</v>
      </c>
      <c r="I7603" s="26" t="n">
        <f aca="false">(H7603/10+IF(N7603=2025,Einstellungen!$B$23,Einstellungen!$C$23))*(1+Einstellungen!$B$10)</f>
        <v>27.100703</v>
      </c>
      <c r="J7603" s="25" t="n">
        <f aca="false">E7603*I7603/100</f>
        <v>0.115747102513</v>
      </c>
      <c r="K7603" s="25" t="n">
        <f aca="false">E7603*Einstellungen!$B$5/100</f>
        <v>0.123859</v>
      </c>
      <c r="L7603" s="23" t="str">
        <f aca="false">IF(I7603&lt;Einstellungen!$B$5,"ja","nein")</f>
        <v>ja</v>
      </c>
      <c r="M7603" s="23" t="s">
        <v>133</v>
      </c>
      <c r="N7603" s="23" t="n">
        <v>2025</v>
      </c>
      <c r="O7603" s="23" t="n">
        <v>2</v>
      </c>
    </row>
    <row r="7604" customFormat="false" ht="15" hidden="false" customHeight="false" outlineLevel="0" collapsed="false">
      <c r="A7604" s="22" t="n">
        <v>46009</v>
      </c>
      <c r="B7604" s="23" t="s">
        <v>109</v>
      </c>
      <c r="C7604" s="23" t="s">
        <v>106</v>
      </c>
      <c r="D7604" s="24" t="n">
        <v>425.1</v>
      </c>
      <c r="E7604" s="25" t="n">
        <f aca="false">MAX(D7604,0)/1000</f>
        <v>0.4251</v>
      </c>
      <c r="F7604" s="25" t="n">
        <f aca="false">MAX(-D7604,0)/1000</f>
        <v>0</v>
      </c>
      <c r="G7604" s="23" t="str">
        <f aca="false">IF(E7604&gt;0,"ja","nein")</f>
        <v>ja</v>
      </c>
      <c r="H7604" s="26" t="n">
        <v>48.89</v>
      </c>
      <c r="I7604" s="26" t="n">
        <f aca="false">(H7604/10+IF(N7604=2025,Einstellungen!$B$23,Einstellungen!$C$23))*(1+Einstellungen!$B$10)</f>
        <v>25.7635</v>
      </c>
      <c r="J7604" s="25" t="n">
        <f aca="false">E7604*I7604/100</f>
        <v>0.1095206385</v>
      </c>
      <c r="K7604" s="25" t="n">
        <f aca="false">E7604*Einstellungen!$B$5/100</f>
        <v>0.123279</v>
      </c>
      <c r="L7604" s="23" t="str">
        <f aca="false">IF(I7604&lt;Einstellungen!$B$5,"ja","nein")</f>
        <v>ja</v>
      </c>
      <c r="M7604" s="23" t="s">
        <v>133</v>
      </c>
      <c r="N7604" s="23" t="n">
        <v>2025</v>
      </c>
      <c r="O7604" s="23" t="n">
        <v>3</v>
      </c>
    </row>
    <row r="7605" customFormat="false" ht="15" hidden="false" customHeight="false" outlineLevel="0" collapsed="false">
      <c r="A7605" s="22" t="n">
        <v>46009</v>
      </c>
      <c r="B7605" s="23" t="s">
        <v>110</v>
      </c>
      <c r="C7605" s="23" t="s">
        <v>106</v>
      </c>
      <c r="D7605" s="24" t="n">
        <v>355</v>
      </c>
      <c r="E7605" s="25" t="n">
        <f aca="false">MAX(D7605,0)/1000</f>
        <v>0.355</v>
      </c>
      <c r="F7605" s="25" t="n">
        <f aca="false">MAX(-D7605,0)/1000</f>
        <v>0</v>
      </c>
      <c r="G7605" s="23" t="str">
        <f aca="false">IF(E7605&gt;0,"ja","nein")</f>
        <v>ja</v>
      </c>
      <c r="H7605" s="26" t="n">
        <v>44.817</v>
      </c>
      <c r="I7605" s="26" t="n">
        <f aca="false">(H7605/10+IF(N7605=2025,Einstellungen!$B$23,Einstellungen!$C$23))*(1+Einstellungen!$B$10)</f>
        <v>25.278813</v>
      </c>
      <c r="J7605" s="25" t="n">
        <f aca="false">E7605*I7605/100</f>
        <v>0.08973978615</v>
      </c>
      <c r="K7605" s="25" t="n">
        <f aca="false">E7605*Einstellungen!$B$5/100</f>
        <v>0.10295</v>
      </c>
      <c r="L7605" s="23" t="str">
        <f aca="false">IF(I7605&lt;Einstellungen!$B$5,"ja","nein")</f>
        <v>ja</v>
      </c>
      <c r="M7605" s="23" t="s">
        <v>133</v>
      </c>
      <c r="N7605" s="23" t="n">
        <v>2025</v>
      </c>
      <c r="O7605" s="23" t="n">
        <v>4</v>
      </c>
    </row>
    <row r="7606" customFormat="false" ht="15" hidden="false" customHeight="false" outlineLevel="0" collapsed="false">
      <c r="A7606" s="22" t="n">
        <v>46009</v>
      </c>
      <c r="B7606" s="23" t="s">
        <v>111</v>
      </c>
      <c r="C7606" s="23" t="s">
        <v>106</v>
      </c>
      <c r="D7606" s="24" t="n">
        <v>979</v>
      </c>
      <c r="E7606" s="25" t="n">
        <f aca="false">MAX(D7606,0)/1000</f>
        <v>0.979</v>
      </c>
      <c r="F7606" s="25" t="n">
        <f aca="false">MAX(-D7606,0)/1000</f>
        <v>0</v>
      </c>
      <c r="G7606" s="23" t="str">
        <f aca="false">IF(E7606&gt;0,"ja","nein")</f>
        <v>ja</v>
      </c>
      <c r="H7606" s="26" t="n">
        <v>50.828</v>
      </c>
      <c r="I7606" s="26" t="n">
        <f aca="false">(H7606/10+IF(N7606=2025,Einstellungen!$B$23,Einstellungen!$C$23))*(1+Einstellungen!$B$10)</f>
        <v>25.994122</v>
      </c>
      <c r="J7606" s="25" t="n">
        <f aca="false">E7606*I7606/100</f>
        <v>0.25448245438</v>
      </c>
      <c r="K7606" s="25" t="n">
        <f aca="false">E7606*Einstellungen!$B$5/100</f>
        <v>0.28391</v>
      </c>
      <c r="L7606" s="23" t="str">
        <f aca="false">IF(I7606&lt;Einstellungen!$B$5,"ja","nein")</f>
        <v>ja</v>
      </c>
      <c r="M7606" s="23" t="s">
        <v>133</v>
      </c>
      <c r="N7606" s="23" t="n">
        <v>2025</v>
      </c>
      <c r="O7606" s="23" t="n">
        <v>5</v>
      </c>
    </row>
    <row r="7607" customFormat="false" ht="15" hidden="false" customHeight="false" outlineLevel="0" collapsed="false">
      <c r="A7607" s="22" t="n">
        <v>46009</v>
      </c>
      <c r="B7607" s="23" t="s">
        <v>112</v>
      </c>
      <c r="C7607" s="23" t="s">
        <v>106</v>
      </c>
      <c r="D7607" s="24" t="n">
        <v>318.8</v>
      </c>
      <c r="E7607" s="25" t="n">
        <f aca="false">MAX(D7607,0)/1000</f>
        <v>0.3188</v>
      </c>
      <c r="F7607" s="25" t="n">
        <f aca="false">MAX(-D7607,0)/1000</f>
        <v>0</v>
      </c>
      <c r="G7607" s="23" t="str">
        <f aca="false">IF(E7607&gt;0,"ja","nein")</f>
        <v>ja</v>
      </c>
      <c r="H7607" s="26" t="n">
        <v>63.243</v>
      </c>
      <c r="I7607" s="26" t="n">
        <f aca="false">(H7607/10+IF(N7607=2025,Einstellungen!$B$23,Einstellungen!$C$23))*(1+Einstellungen!$B$10)</f>
        <v>27.471507</v>
      </c>
      <c r="J7607" s="25" t="n">
        <f aca="false">E7607*I7607/100</f>
        <v>0.087579164316</v>
      </c>
      <c r="K7607" s="25" t="n">
        <f aca="false">E7607*Einstellungen!$B$5/100</f>
        <v>0.092452</v>
      </c>
      <c r="L7607" s="23" t="str">
        <f aca="false">IF(I7607&lt;Einstellungen!$B$5,"ja","nein")</f>
        <v>ja</v>
      </c>
      <c r="M7607" s="23" t="s">
        <v>133</v>
      </c>
      <c r="N7607" s="23" t="n">
        <v>2025</v>
      </c>
      <c r="O7607" s="23" t="n">
        <v>6</v>
      </c>
    </row>
    <row r="7608" customFormat="false" ht="15" hidden="false" customHeight="false" outlineLevel="0" collapsed="false">
      <c r="A7608" s="22" t="n">
        <v>46009</v>
      </c>
      <c r="B7608" s="23" t="s">
        <v>113</v>
      </c>
      <c r="C7608" s="23" t="s">
        <v>106</v>
      </c>
      <c r="D7608" s="24" t="n">
        <v>514.1</v>
      </c>
      <c r="E7608" s="25" t="n">
        <f aca="false">MAX(D7608,0)/1000</f>
        <v>0.5141</v>
      </c>
      <c r="F7608" s="25" t="n">
        <f aca="false">MAX(-D7608,0)/1000</f>
        <v>0</v>
      </c>
      <c r="G7608" s="23" t="str">
        <f aca="false">IF(E7608&gt;0,"ja","nein")</f>
        <v>ja</v>
      </c>
      <c r="H7608" s="26" t="n">
        <v>81.525</v>
      </c>
      <c r="I7608" s="26" t="n">
        <f aca="false">(H7608/10+IF(N7608=2025,Einstellungen!$B$23,Einstellungen!$C$23))*(1+Einstellungen!$B$10)</f>
        <v>29.647065</v>
      </c>
      <c r="J7608" s="25" t="n">
        <f aca="false">E7608*I7608/100</f>
        <v>0.152415561165</v>
      </c>
      <c r="K7608" s="25" t="n">
        <f aca="false">E7608*Einstellungen!$B$5/100</f>
        <v>0.149089</v>
      </c>
      <c r="L7608" s="23" t="str">
        <f aca="false">IF(I7608&lt;Einstellungen!$B$5,"ja","nein")</f>
        <v>nein</v>
      </c>
      <c r="M7608" s="23" t="s">
        <v>133</v>
      </c>
      <c r="N7608" s="23" t="n">
        <v>2025</v>
      </c>
      <c r="O7608" s="23" t="n">
        <v>7</v>
      </c>
    </row>
    <row r="7609" customFormat="false" ht="15" hidden="false" customHeight="false" outlineLevel="0" collapsed="false">
      <c r="A7609" s="22" t="n">
        <v>46009</v>
      </c>
      <c r="B7609" s="23" t="s">
        <v>114</v>
      </c>
      <c r="C7609" s="23" t="s">
        <v>106</v>
      </c>
      <c r="D7609" s="24" t="n">
        <v>540.4</v>
      </c>
      <c r="E7609" s="25" t="n">
        <f aca="false">MAX(D7609,0)/1000</f>
        <v>0.5404</v>
      </c>
      <c r="F7609" s="25" t="n">
        <f aca="false">MAX(-D7609,0)/1000</f>
        <v>0</v>
      </c>
      <c r="G7609" s="23" t="str">
        <f aca="false">IF(E7609&gt;0,"ja","nein")</f>
        <v>ja</v>
      </c>
      <c r="H7609" s="26" t="n">
        <v>90.742</v>
      </c>
      <c r="I7609" s="26" t="n">
        <f aca="false">(H7609/10+IF(N7609=2025,Einstellungen!$B$23,Einstellungen!$C$23))*(1+Einstellungen!$B$10)</f>
        <v>30.743888</v>
      </c>
      <c r="J7609" s="25" t="n">
        <f aca="false">E7609*I7609/100</f>
        <v>0.166139970752</v>
      </c>
      <c r="K7609" s="25" t="n">
        <f aca="false">E7609*Einstellungen!$B$5/100</f>
        <v>0.156716</v>
      </c>
      <c r="L7609" s="23" t="str">
        <f aca="false">IF(I7609&lt;Einstellungen!$B$5,"ja","nein")</f>
        <v>nein</v>
      </c>
      <c r="M7609" s="23" t="s">
        <v>133</v>
      </c>
      <c r="N7609" s="23" t="n">
        <v>2025</v>
      </c>
      <c r="O7609" s="23" t="n">
        <v>8</v>
      </c>
    </row>
    <row r="7610" customFormat="false" ht="15" hidden="false" customHeight="false" outlineLevel="0" collapsed="false">
      <c r="A7610" s="22" t="n">
        <v>46009</v>
      </c>
      <c r="B7610" s="23" t="s">
        <v>115</v>
      </c>
      <c r="C7610" s="23" t="s">
        <v>106</v>
      </c>
      <c r="D7610" s="24" t="n">
        <v>160.2</v>
      </c>
      <c r="E7610" s="25" t="n">
        <f aca="false">MAX(D7610,0)/1000</f>
        <v>0.1602</v>
      </c>
      <c r="F7610" s="25" t="n">
        <f aca="false">MAX(-D7610,0)/1000</f>
        <v>0</v>
      </c>
      <c r="G7610" s="23" t="str">
        <f aca="false">IF(E7610&gt;0,"ja","nein")</f>
        <v>ja</v>
      </c>
      <c r="H7610" s="26" t="n">
        <v>88.558</v>
      </c>
      <c r="I7610" s="26" t="n">
        <f aca="false">(H7610/10+IF(N7610=2025,Einstellungen!$B$23,Einstellungen!$C$23))*(1+Einstellungen!$B$10)</f>
        <v>30.483992</v>
      </c>
      <c r="J7610" s="25" t="n">
        <f aca="false">E7610*I7610/100</f>
        <v>0.048835355184</v>
      </c>
      <c r="K7610" s="25" t="n">
        <f aca="false">E7610*Einstellungen!$B$5/100</f>
        <v>0.046458</v>
      </c>
      <c r="L7610" s="23" t="str">
        <f aca="false">IF(I7610&lt;Einstellungen!$B$5,"ja","nein")</f>
        <v>nein</v>
      </c>
      <c r="M7610" s="23" t="s">
        <v>133</v>
      </c>
      <c r="N7610" s="23" t="n">
        <v>2025</v>
      </c>
      <c r="O7610" s="23" t="n">
        <v>9</v>
      </c>
    </row>
    <row r="7611" customFormat="false" ht="15" hidden="false" customHeight="false" outlineLevel="0" collapsed="false">
      <c r="A7611" s="22" t="n">
        <v>46009</v>
      </c>
      <c r="B7611" s="23" t="s">
        <v>116</v>
      </c>
      <c r="C7611" s="23" t="s">
        <v>106</v>
      </c>
      <c r="D7611" s="24" t="n">
        <v>-83.5</v>
      </c>
      <c r="E7611" s="25" t="n">
        <f aca="false">MAX(D7611,0)/1000</f>
        <v>0</v>
      </c>
      <c r="F7611" s="25" t="n">
        <f aca="false">MAX(-D7611,0)/1000</f>
        <v>0.0835</v>
      </c>
      <c r="G7611" s="23" t="str">
        <f aca="false">IF(E7611&gt;0,"ja","nein")</f>
        <v>nein</v>
      </c>
      <c r="H7611" s="26" t="n">
        <v>78.282</v>
      </c>
      <c r="I7611" s="26" t="n">
        <f aca="false">(H7611/10+IF(N7611=2025,Einstellungen!$B$23,Einstellungen!$C$23))*(1+Einstellungen!$B$10)</f>
        <v>29.261148</v>
      </c>
      <c r="J7611" s="25" t="n">
        <f aca="false">E7611*I7611/100</f>
        <v>0</v>
      </c>
      <c r="K7611" s="25" t="n">
        <f aca="false">E7611*Einstellungen!$B$5/100</f>
        <v>0</v>
      </c>
      <c r="L7611" s="23" t="str">
        <f aca="false">IF(I7611&lt;Einstellungen!$B$5,"ja","nein")</f>
        <v>nein</v>
      </c>
      <c r="M7611" s="23" t="s">
        <v>133</v>
      </c>
      <c r="N7611" s="23" t="n">
        <v>2025</v>
      </c>
      <c r="O7611" s="23" t="n">
        <v>10</v>
      </c>
    </row>
    <row r="7612" customFormat="false" ht="15" hidden="false" customHeight="false" outlineLevel="0" collapsed="false">
      <c r="A7612" s="22" t="n">
        <v>46009</v>
      </c>
      <c r="B7612" s="23" t="s">
        <v>117</v>
      </c>
      <c r="C7612" s="23" t="s">
        <v>106</v>
      </c>
      <c r="D7612" s="24" t="n">
        <v>-137.8</v>
      </c>
      <c r="E7612" s="25" t="n">
        <f aca="false">MAX(D7612,0)/1000</f>
        <v>0</v>
      </c>
      <c r="F7612" s="25" t="n">
        <f aca="false">MAX(-D7612,0)/1000</f>
        <v>0.1378</v>
      </c>
      <c r="G7612" s="23" t="str">
        <f aca="false">IF(E7612&gt;0,"ja","nein")</f>
        <v>nein</v>
      </c>
      <c r="H7612" s="26" t="n">
        <v>78.287</v>
      </c>
      <c r="I7612" s="26" t="n">
        <f aca="false">(H7612/10+IF(N7612=2025,Einstellungen!$B$23,Einstellungen!$C$23))*(1+Einstellungen!$B$10)</f>
        <v>29.261743</v>
      </c>
      <c r="J7612" s="25" t="n">
        <f aca="false">E7612*I7612/100</f>
        <v>0</v>
      </c>
      <c r="K7612" s="25" t="n">
        <f aca="false">E7612*Einstellungen!$B$5/100</f>
        <v>0</v>
      </c>
      <c r="L7612" s="23" t="str">
        <f aca="false">IF(I7612&lt;Einstellungen!$B$5,"ja","nein")</f>
        <v>nein</v>
      </c>
      <c r="M7612" s="23" t="s">
        <v>133</v>
      </c>
      <c r="N7612" s="23" t="n">
        <v>2025</v>
      </c>
      <c r="O7612" s="23" t="n">
        <v>11</v>
      </c>
    </row>
    <row r="7613" customFormat="false" ht="15" hidden="false" customHeight="false" outlineLevel="0" collapsed="false">
      <c r="A7613" s="22" t="n">
        <v>46009</v>
      </c>
      <c r="B7613" s="23" t="s">
        <v>118</v>
      </c>
      <c r="C7613" s="23" t="s">
        <v>106</v>
      </c>
      <c r="D7613" s="24" t="n">
        <v>-38.8</v>
      </c>
      <c r="E7613" s="25" t="n">
        <f aca="false">MAX(D7613,0)/1000</f>
        <v>0</v>
      </c>
      <c r="F7613" s="25" t="n">
        <f aca="false">MAX(-D7613,0)/1000</f>
        <v>0.0388</v>
      </c>
      <c r="G7613" s="23" t="str">
        <f aca="false">IF(E7613&gt;0,"ja","nein")</f>
        <v>nein</v>
      </c>
      <c r="H7613" s="26" t="n">
        <v>77.422</v>
      </c>
      <c r="I7613" s="26" t="n">
        <f aca="false">(H7613/10+IF(N7613=2025,Einstellungen!$B$23,Einstellungen!$C$23))*(1+Einstellungen!$B$10)</f>
        <v>29.158808</v>
      </c>
      <c r="J7613" s="25" t="n">
        <f aca="false">E7613*I7613/100</f>
        <v>0</v>
      </c>
      <c r="K7613" s="25" t="n">
        <f aca="false">E7613*Einstellungen!$B$5/100</f>
        <v>0</v>
      </c>
      <c r="L7613" s="23" t="str">
        <f aca="false">IF(I7613&lt;Einstellungen!$B$5,"ja","nein")</f>
        <v>nein</v>
      </c>
      <c r="M7613" s="23" t="s">
        <v>133</v>
      </c>
      <c r="N7613" s="23" t="n">
        <v>2025</v>
      </c>
      <c r="O7613" s="23" t="n">
        <v>12</v>
      </c>
    </row>
    <row r="7614" customFormat="false" ht="15" hidden="false" customHeight="false" outlineLevel="0" collapsed="false">
      <c r="A7614" s="22" t="n">
        <v>46009</v>
      </c>
      <c r="B7614" s="23" t="s">
        <v>119</v>
      </c>
      <c r="C7614" s="23" t="s">
        <v>106</v>
      </c>
      <c r="D7614" s="24" t="n">
        <v>6.6</v>
      </c>
      <c r="E7614" s="25" t="n">
        <f aca="false">MAX(D7614,0)/1000</f>
        <v>0.0066</v>
      </c>
      <c r="F7614" s="25" t="n">
        <f aca="false">MAX(-D7614,0)/1000</f>
        <v>0</v>
      </c>
      <c r="G7614" s="23" t="str">
        <f aca="false">IF(E7614&gt;0,"ja","nein")</f>
        <v>ja</v>
      </c>
      <c r="H7614" s="26" t="n">
        <v>79.477</v>
      </c>
      <c r="I7614" s="26" t="n">
        <f aca="false">(H7614/10+IF(N7614=2025,Einstellungen!$B$23,Einstellungen!$C$23))*(1+Einstellungen!$B$10)</f>
        <v>29.403353</v>
      </c>
      <c r="J7614" s="25" t="n">
        <f aca="false">E7614*I7614/100</f>
        <v>0.001940621298</v>
      </c>
      <c r="K7614" s="25" t="n">
        <f aca="false">E7614*Einstellungen!$B$5/100</f>
        <v>0.001914</v>
      </c>
      <c r="L7614" s="23" t="str">
        <f aca="false">IF(I7614&lt;Einstellungen!$B$5,"ja","nein")</f>
        <v>nein</v>
      </c>
      <c r="M7614" s="23" t="s">
        <v>133</v>
      </c>
      <c r="N7614" s="23" t="n">
        <v>2025</v>
      </c>
      <c r="O7614" s="23" t="n">
        <v>13</v>
      </c>
    </row>
    <row r="7615" customFormat="false" ht="15" hidden="false" customHeight="false" outlineLevel="0" collapsed="false">
      <c r="A7615" s="22" t="n">
        <v>46009</v>
      </c>
      <c r="B7615" s="23" t="s">
        <v>120</v>
      </c>
      <c r="C7615" s="23" t="s">
        <v>106</v>
      </c>
      <c r="D7615" s="24" t="n">
        <v>-323</v>
      </c>
      <c r="E7615" s="25" t="n">
        <f aca="false">MAX(D7615,0)/1000</f>
        <v>0</v>
      </c>
      <c r="F7615" s="25" t="n">
        <f aca="false">MAX(-D7615,0)/1000</f>
        <v>0.323</v>
      </c>
      <c r="G7615" s="23" t="str">
        <f aca="false">IF(E7615&gt;0,"ja","nein")</f>
        <v>nein</v>
      </c>
      <c r="H7615" s="26" t="n">
        <v>103.755</v>
      </c>
      <c r="I7615" s="26" t="n">
        <f aca="false">(H7615/10+IF(N7615=2025,Einstellungen!$B$23,Einstellungen!$C$23))*(1+Einstellungen!$B$10)</f>
        <v>32.292435</v>
      </c>
      <c r="J7615" s="25" t="n">
        <f aca="false">E7615*I7615/100</f>
        <v>0</v>
      </c>
      <c r="K7615" s="25" t="n">
        <f aca="false">E7615*Einstellungen!$B$5/100</f>
        <v>0</v>
      </c>
      <c r="L7615" s="23" t="str">
        <f aca="false">IF(I7615&lt;Einstellungen!$B$5,"ja","nein")</f>
        <v>nein</v>
      </c>
      <c r="M7615" s="23" t="s">
        <v>133</v>
      </c>
      <c r="N7615" s="23" t="n">
        <v>2025</v>
      </c>
      <c r="O7615" s="23" t="n">
        <v>14</v>
      </c>
    </row>
    <row r="7616" customFormat="false" ht="15" hidden="false" customHeight="false" outlineLevel="0" collapsed="false">
      <c r="A7616" s="22" t="n">
        <v>46009</v>
      </c>
      <c r="B7616" s="23" t="s">
        <v>104</v>
      </c>
      <c r="C7616" s="23" t="s">
        <v>106</v>
      </c>
      <c r="D7616" s="24" t="n">
        <v>-159</v>
      </c>
      <c r="E7616" s="25" t="n">
        <f aca="false">MAX(D7616,0)/1000</f>
        <v>0</v>
      </c>
      <c r="F7616" s="25" t="n">
        <f aca="false">MAX(-D7616,0)/1000</f>
        <v>0.159</v>
      </c>
      <c r="G7616" s="23" t="str">
        <f aca="false">IF(E7616&gt;0,"ja","nein")</f>
        <v>nein</v>
      </c>
      <c r="H7616" s="26" t="n">
        <v>114.493</v>
      </c>
      <c r="I7616" s="26" t="n">
        <f aca="false">(H7616/10+IF(N7616=2025,Einstellungen!$B$23,Einstellungen!$C$23))*(1+Einstellungen!$B$10)</f>
        <v>33.570257</v>
      </c>
      <c r="J7616" s="25" t="n">
        <f aca="false">E7616*I7616/100</f>
        <v>0</v>
      </c>
      <c r="K7616" s="25" t="n">
        <f aca="false">E7616*Einstellungen!$B$5/100</f>
        <v>0</v>
      </c>
      <c r="L7616" s="23" t="str">
        <f aca="false">IF(I7616&lt;Einstellungen!$B$5,"ja","nein")</f>
        <v>nein</v>
      </c>
      <c r="M7616" s="23" t="s">
        <v>133</v>
      </c>
      <c r="N7616" s="23" t="n">
        <v>2025</v>
      </c>
      <c r="O7616" s="23" t="n">
        <v>15</v>
      </c>
    </row>
    <row r="7617" customFormat="false" ht="15" hidden="false" customHeight="false" outlineLevel="0" collapsed="false">
      <c r="A7617" s="22" t="n">
        <v>46009</v>
      </c>
      <c r="B7617" s="23" t="s">
        <v>105</v>
      </c>
      <c r="C7617" s="23" t="s">
        <v>106</v>
      </c>
      <c r="D7617" s="24" t="n">
        <v>37.9</v>
      </c>
      <c r="E7617" s="25" t="n">
        <f aca="false">MAX(D7617,0)/1000</f>
        <v>0.0379</v>
      </c>
      <c r="F7617" s="25" t="n">
        <f aca="false">MAX(-D7617,0)/1000</f>
        <v>0</v>
      </c>
      <c r="G7617" s="23" t="str">
        <f aca="false">IF(E7617&gt;0,"ja","nein")</f>
        <v>ja</v>
      </c>
      <c r="H7617" s="26" t="n">
        <v>110.882</v>
      </c>
      <c r="I7617" s="26" t="n">
        <f aca="false">(H7617/10+IF(N7617=2025,Einstellungen!$B$23,Einstellungen!$C$23))*(1+Einstellungen!$B$10)</f>
        <v>33.140548</v>
      </c>
      <c r="J7617" s="25" t="n">
        <f aca="false">E7617*I7617/100</f>
        <v>0.012560267692</v>
      </c>
      <c r="K7617" s="25" t="n">
        <f aca="false">E7617*Einstellungen!$B$5/100</f>
        <v>0.010991</v>
      </c>
      <c r="L7617" s="23" t="str">
        <f aca="false">IF(I7617&lt;Einstellungen!$B$5,"ja","nein")</f>
        <v>nein</v>
      </c>
      <c r="M7617" s="23" t="s">
        <v>133</v>
      </c>
      <c r="N7617" s="23" t="n">
        <v>2025</v>
      </c>
      <c r="O7617" s="23" t="n">
        <v>16</v>
      </c>
    </row>
    <row r="7618" customFormat="false" ht="15" hidden="false" customHeight="false" outlineLevel="0" collapsed="false">
      <c r="A7618" s="22" t="n">
        <v>46009</v>
      </c>
      <c r="B7618" s="23" t="s">
        <v>97</v>
      </c>
      <c r="C7618" s="23" t="s">
        <v>106</v>
      </c>
      <c r="D7618" s="24" t="n">
        <v>3.9</v>
      </c>
      <c r="E7618" s="25" t="n">
        <f aca="false">MAX(D7618,0)/1000</f>
        <v>0.0039</v>
      </c>
      <c r="F7618" s="25" t="n">
        <f aca="false">MAX(-D7618,0)/1000</f>
        <v>0</v>
      </c>
      <c r="G7618" s="23" t="str">
        <f aca="false">IF(E7618&gt;0,"ja","nein")</f>
        <v>ja</v>
      </c>
      <c r="H7618" s="26" t="n">
        <v>103.418</v>
      </c>
      <c r="I7618" s="26" t="n">
        <f aca="false">(H7618/10+IF(N7618=2025,Einstellungen!$B$23,Einstellungen!$C$23))*(1+Einstellungen!$B$10)</f>
        <v>32.252332</v>
      </c>
      <c r="J7618" s="25" t="n">
        <f aca="false">E7618*I7618/100</f>
        <v>0.001257840948</v>
      </c>
      <c r="K7618" s="25" t="n">
        <f aca="false">E7618*Einstellungen!$B$5/100</f>
        <v>0.001131</v>
      </c>
      <c r="L7618" s="23" t="str">
        <f aca="false">IF(I7618&lt;Einstellungen!$B$5,"ja","nein")</f>
        <v>nein</v>
      </c>
      <c r="M7618" s="23" t="s">
        <v>133</v>
      </c>
      <c r="N7618" s="23" t="n">
        <v>2025</v>
      </c>
      <c r="O7618" s="23" t="n">
        <v>17</v>
      </c>
    </row>
    <row r="7619" customFormat="false" ht="15" hidden="false" customHeight="false" outlineLevel="0" collapsed="false">
      <c r="A7619" s="22" t="n">
        <v>46009</v>
      </c>
      <c r="B7619" s="23" t="s">
        <v>99</v>
      </c>
      <c r="C7619" s="23" t="s">
        <v>106</v>
      </c>
      <c r="D7619" s="24" t="n">
        <v>-0.4</v>
      </c>
      <c r="E7619" s="25" t="n">
        <f aca="false">MAX(D7619,0)/1000</f>
        <v>0</v>
      </c>
      <c r="F7619" s="25" t="n">
        <f aca="false">MAX(-D7619,0)/1000</f>
        <v>0.0004</v>
      </c>
      <c r="G7619" s="23" t="str">
        <f aca="false">IF(E7619&gt;0,"ja","nein")</f>
        <v>nein</v>
      </c>
      <c r="H7619" s="26" t="n">
        <v>88.255</v>
      </c>
      <c r="I7619" s="26" t="n">
        <f aca="false">(H7619/10+IF(N7619=2025,Einstellungen!$B$23,Einstellungen!$C$23))*(1+Einstellungen!$B$10)</f>
        <v>30.447935</v>
      </c>
      <c r="J7619" s="25" t="n">
        <f aca="false">E7619*I7619/100</f>
        <v>0</v>
      </c>
      <c r="K7619" s="25" t="n">
        <f aca="false">E7619*Einstellungen!$B$5/100</f>
        <v>0</v>
      </c>
      <c r="L7619" s="23" t="str">
        <f aca="false">IF(I7619&lt;Einstellungen!$B$5,"ja","nein")</f>
        <v>nein</v>
      </c>
      <c r="M7619" s="23" t="s">
        <v>133</v>
      </c>
      <c r="N7619" s="23" t="n">
        <v>2025</v>
      </c>
      <c r="O7619" s="23" t="n">
        <v>18</v>
      </c>
    </row>
    <row r="7620" customFormat="false" ht="15" hidden="false" customHeight="false" outlineLevel="0" collapsed="false">
      <c r="A7620" s="22" t="n">
        <v>46009</v>
      </c>
      <c r="B7620" s="23" t="s">
        <v>100</v>
      </c>
      <c r="C7620" s="23" t="s">
        <v>106</v>
      </c>
      <c r="D7620" s="24" t="n">
        <v>2.2</v>
      </c>
      <c r="E7620" s="25" t="n">
        <f aca="false">MAX(D7620,0)/1000</f>
        <v>0.0022</v>
      </c>
      <c r="F7620" s="25" t="n">
        <f aca="false">MAX(-D7620,0)/1000</f>
        <v>0</v>
      </c>
      <c r="G7620" s="23" t="str">
        <f aca="false">IF(E7620&gt;0,"ja","nein")</f>
        <v>ja</v>
      </c>
      <c r="H7620" s="26" t="n">
        <v>80.14</v>
      </c>
      <c r="I7620" s="26" t="n">
        <f aca="false">(H7620/10+IF(N7620=2025,Einstellungen!$B$23,Einstellungen!$C$23))*(1+Einstellungen!$B$10)</f>
        <v>29.48225</v>
      </c>
      <c r="J7620" s="25" t="n">
        <f aca="false">E7620*I7620/100</f>
        <v>0.0006486095</v>
      </c>
      <c r="K7620" s="25" t="n">
        <f aca="false">E7620*Einstellungen!$B$5/100</f>
        <v>0.000638</v>
      </c>
      <c r="L7620" s="23" t="str">
        <f aca="false">IF(I7620&lt;Einstellungen!$B$5,"ja","nein")</f>
        <v>nein</v>
      </c>
      <c r="M7620" s="23" t="s">
        <v>133</v>
      </c>
      <c r="N7620" s="23" t="n">
        <v>2025</v>
      </c>
      <c r="O7620" s="23" t="n">
        <v>19</v>
      </c>
    </row>
    <row r="7621" customFormat="false" ht="15" hidden="false" customHeight="false" outlineLevel="0" collapsed="false">
      <c r="A7621" s="22" t="n">
        <v>46009</v>
      </c>
      <c r="B7621" s="23" t="s">
        <v>92</v>
      </c>
      <c r="C7621" s="23" t="s">
        <v>106</v>
      </c>
      <c r="D7621" s="24" t="n">
        <v>1</v>
      </c>
      <c r="E7621" s="25" t="n">
        <f aca="false">MAX(D7621,0)/1000</f>
        <v>0.001</v>
      </c>
      <c r="F7621" s="25" t="n">
        <f aca="false">MAX(-D7621,0)/1000</f>
        <v>0</v>
      </c>
      <c r="G7621" s="23" t="str">
        <f aca="false">IF(E7621&gt;0,"ja","nein")</f>
        <v>ja</v>
      </c>
      <c r="H7621" s="26" t="n">
        <v>67.683</v>
      </c>
      <c r="I7621" s="26" t="n">
        <f aca="false">(H7621/10+IF(N7621=2025,Einstellungen!$B$23,Einstellungen!$C$23))*(1+Einstellungen!$B$10)</f>
        <v>27.999867</v>
      </c>
      <c r="J7621" s="25" t="n">
        <f aca="false">E7621*I7621/100</f>
        <v>0.00027999867</v>
      </c>
      <c r="K7621" s="25" t="n">
        <f aca="false">E7621*Einstellungen!$B$5/100</f>
        <v>0.00029</v>
      </c>
      <c r="L7621" s="23" t="str">
        <f aca="false">IF(I7621&lt;Einstellungen!$B$5,"ja","nein")</f>
        <v>ja</v>
      </c>
      <c r="M7621" s="23" t="s">
        <v>133</v>
      </c>
      <c r="N7621" s="23" t="n">
        <v>2025</v>
      </c>
      <c r="O7621" s="23" t="n">
        <v>20</v>
      </c>
    </row>
    <row r="7622" customFormat="false" ht="15" hidden="false" customHeight="false" outlineLevel="0" collapsed="false">
      <c r="A7622" s="22" t="n">
        <v>46009</v>
      </c>
      <c r="B7622" s="23" t="s">
        <v>95</v>
      </c>
      <c r="C7622" s="23" t="s">
        <v>106</v>
      </c>
      <c r="D7622" s="24" t="n">
        <v>-0.3</v>
      </c>
      <c r="E7622" s="25" t="n">
        <f aca="false">MAX(D7622,0)/1000</f>
        <v>0</v>
      </c>
      <c r="F7622" s="25" t="n">
        <f aca="false">MAX(-D7622,0)/1000</f>
        <v>0.0003</v>
      </c>
      <c r="G7622" s="23" t="str">
        <f aca="false">IF(E7622&gt;0,"ja","nein")</f>
        <v>nein</v>
      </c>
      <c r="H7622" s="26" t="n">
        <v>53.255</v>
      </c>
      <c r="I7622" s="26" t="n">
        <f aca="false">(H7622/10+IF(N7622=2025,Einstellungen!$B$23,Einstellungen!$C$23))*(1+Einstellungen!$B$10)</f>
        <v>26.282935</v>
      </c>
      <c r="J7622" s="25" t="n">
        <f aca="false">E7622*I7622/100</f>
        <v>0</v>
      </c>
      <c r="K7622" s="25" t="n">
        <f aca="false">E7622*Einstellungen!$B$5/100</f>
        <v>0</v>
      </c>
      <c r="L7622" s="23" t="str">
        <f aca="false">IF(I7622&lt;Einstellungen!$B$5,"ja","nein")</f>
        <v>ja</v>
      </c>
      <c r="M7622" s="23" t="s">
        <v>133</v>
      </c>
      <c r="N7622" s="23" t="n">
        <v>2025</v>
      </c>
      <c r="O7622" s="23" t="n">
        <v>21</v>
      </c>
    </row>
    <row r="7623" customFormat="false" ht="15" hidden="false" customHeight="false" outlineLevel="0" collapsed="false">
      <c r="A7623" s="22" t="n">
        <v>46009</v>
      </c>
      <c r="B7623" s="23" t="s">
        <v>96</v>
      </c>
      <c r="C7623" s="23" t="s">
        <v>106</v>
      </c>
      <c r="D7623" s="24" t="n">
        <v>2.8</v>
      </c>
      <c r="E7623" s="25" t="n">
        <f aca="false">MAX(D7623,0)/1000</f>
        <v>0.0028</v>
      </c>
      <c r="F7623" s="25" t="n">
        <f aca="false">MAX(-D7623,0)/1000</f>
        <v>0</v>
      </c>
      <c r="G7623" s="23" t="str">
        <f aca="false">IF(E7623&gt;0,"ja","nein")</f>
        <v>ja</v>
      </c>
      <c r="H7623" s="26" t="n">
        <v>51.8</v>
      </c>
      <c r="I7623" s="26" t="n">
        <f aca="false">(H7623/10+IF(N7623=2025,Einstellungen!$B$23,Einstellungen!$C$23))*(1+Einstellungen!$B$10)</f>
        <v>26.10979</v>
      </c>
      <c r="J7623" s="25" t="n">
        <f aca="false">E7623*I7623/100</f>
        <v>0.00073107412</v>
      </c>
      <c r="K7623" s="25" t="n">
        <f aca="false">E7623*Einstellungen!$B$5/100</f>
        <v>0.000812</v>
      </c>
      <c r="L7623" s="23" t="str">
        <f aca="false">IF(I7623&lt;Einstellungen!$B$5,"ja","nein")</f>
        <v>ja</v>
      </c>
      <c r="M7623" s="23" t="s">
        <v>133</v>
      </c>
      <c r="N7623" s="23" t="n">
        <v>2025</v>
      </c>
      <c r="O7623" s="23" t="n">
        <v>22</v>
      </c>
    </row>
    <row r="7624" customFormat="false" ht="15" hidden="false" customHeight="false" outlineLevel="0" collapsed="false">
      <c r="A7624" s="22" t="n">
        <v>46009</v>
      </c>
      <c r="B7624" s="23" t="s">
        <v>101</v>
      </c>
      <c r="C7624" s="23" t="s">
        <v>106</v>
      </c>
      <c r="D7624" s="24" t="n">
        <v>3.3</v>
      </c>
      <c r="E7624" s="25" t="n">
        <f aca="false">MAX(D7624,0)/1000</f>
        <v>0.0033</v>
      </c>
      <c r="F7624" s="25" t="n">
        <f aca="false">MAX(-D7624,0)/1000</f>
        <v>0</v>
      </c>
      <c r="G7624" s="23" t="str">
        <f aca="false">IF(E7624&gt;0,"ja","nein")</f>
        <v>ja</v>
      </c>
      <c r="H7624" s="26" t="n">
        <v>18.652</v>
      </c>
      <c r="I7624" s="26" t="n">
        <f aca="false">(H7624/10+IF(N7624=2025,Einstellungen!$B$23,Einstellungen!$C$23))*(1+Einstellungen!$B$10)</f>
        <v>22.165178</v>
      </c>
      <c r="J7624" s="25" t="n">
        <f aca="false">E7624*I7624/100</f>
        <v>0.000731450874</v>
      </c>
      <c r="K7624" s="25" t="n">
        <f aca="false">E7624*Einstellungen!$B$5/100</f>
        <v>0.000957</v>
      </c>
      <c r="L7624" s="23" t="str">
        <f aca="false">IF(I7624&lt;Einstellungen!$B$5,"ja","nein")</f>
        <v>ja</v>
      </c>
      <c r="M7624" s="23" t="s">
        <v>133</v>
      </c>
      <c r="N7624" s="23" t="n">
        <v>2025</v>
      </c>
      <c r="O7624" s="23" t="n">
        <v>23</v>
      </c>
    </row>
    <row r="7625" customFormat="false" ht="15" hidden="false" customHeight="false" outlineLevel="0" collapsed="false">
      <c r="A7625" s="22" t="n">
        <v>46010</v>
      </c>
      <c r="B7625" s="23" t="s">
        <v>102</v>
      </c>
      <c r="C7625" s="23" t="s">
        <v>121</v>
      </c>
      <c r="D7625" s="24" t="n">
        <v>-0.3</v>
      </c>
      <c r="E7625" s="25" t="n">
        <f aca="false">MAX(D7625,0)/1000</f>
        <v>0</v>
      </c>
      <c r="F7625" s="25" t="n">
        <f aca="false">MAX(-D7625,0)/1000</f>
        <v>0.0003</v>
      </c>
      <c r="G7625" s="23" t="str">
        <f aca="false">IF(E7625&gt;0,"ja","nein")</f>
        <v>nein</v>
      </c>
      <c r="H7625" s="26" t="n">
        <v>9.84</v>
      </c>
      <c r="I7625" s="26" t="n">
        <f aca="false">(H7625/10+IF(N7625=2025,Einstellungen!$B$23,Einstellungen!$C$23))*(1+Einstellungen!$B$10)</f>
        <v>21.11655</v>
      </c>
      <c r="J7625" s="25" t="n">
        <f aca="false">E7625*I7625/100</f>
        <v>0</v>
      </c>
      <c r="K7625" s="25" t="n">
        <f aca="false">E7625*Einstellungen!$B$5/100</f>
        <v>0</v>
      </c>
      <c r="L7625" s="23" t="str">
        <f aca="false">IF(I7625&lt;Einstellungen!$B$5,"ja","nein")</f>
        <v>ja</v>
      </c>
      <c r="M7625" s="23" t="s">
        <v>133</v>
      </c>
      <c r="N7625" s="23" t="n">
        <v>2025</v>
      </c>
      <c r="O7625" s="23" t="n">
        <v>0</v>
      </c>
    </row>
    <row r="7626" customFormat="false" ht="15" hidden="false" customHeight="false" outlineLevel="0" collapsed="false">
      <c r="A7626" s="22" t="n">
        <v>46010</v>
      </c>
      <c r="B7626" s="23" t="s">
        <v>107</v>
      </c>
      <c r="C7626" s="23" t="s">
        <v>121</v>
      </c>
      <c r="D7626" s="24" t="n">
        <v>0.7</v>
      </c>
      <c r="E7626" s="25" t="n">
        <f aca="false">MAX(D7626,0)/1000</f>
        <v>0.0007</v>
      </c>
      <c r="F7626" s="25" t="n">
        <f aca="false">MAX(-D7626,0)/1000</f>
        <v>0</v>
      </c>
      <c r="G7626" s="23" t="str">
        <f aca="false">IF(E7626&gt;0,"ja","nein")</f>
        <v>ja</v>
      </c>
      <c r="H7626" s="26" t="n">
        <v>5.857</v>
      </c>
      <c r="I7626" s="26" t="n">
        <f aca="false">(H7626/10+IF(N7626=2025,Einstellungen!$B$23,Einstellungen!$C$23))*(1+Einstellungen!$B$10)</f>
        <v>20.642573</v>
      </c>
      <c r="J7626" s="25" t="n">
        <f aca="false">E7626*I7626/100</f>
        <v>0.000144498011</v>
      </c>
      <c r="K7626" s="25" t="n">
        <f aca="false">E7626*Einstellungen!$B$5/100</f>
        <v>0.000203</v>
      </c>
      <c r="L7626" s="23" t="str">
        <f aca="false">IF(I7626&lt;Einstellungen!$B$5,"ja","nein")</f>
        <v>ja</v>
      </c>
      <c r="M7626" s="23" t="s">
        <v>133</v>
      </c>
      <c r="N7626" s="23" t="n">
        <v>2025</v>
      </c>
      <c r="O7626" s="23" t="n">
        <v>1</v>
      </c>
    </row>
    <row r="7627" customFormat="false" ht="15" hidden="false" customHeight="false" outlineLevel="0" collapsed="false">
      <c r="A7627" s="22" t="n">
        <v>46010</v>
      </c>
      <c r="B7627" s="23" t="s">
        <v>108</v>
      </c>
      <c r="C7627" s="23" t="s">
        <v>121</v>
      </c>
      <c r="D7627" s="24" t="n">
        <v>0</v>
      </c>
      <c r="E7627" s="25" t="n">
        <f aca="false">MAX(D7627,0)/1000</f>
        <v>0</v>
      </c>
      <c r="F7627" s="25" t="n">
        <f aca="false">MAX(-D7627,0)/1000</f>
        <v>0</v>
      </c>
      <c r="G7627" s="23" t="str">
        <f aca="false">IF(E7627&gt;0,"ja","nein")</f>
        <v>nein</v>
      </c>
      <c r="H7627" s="26" t="n">
        <v>4.33</v>
      </c>
      <c r="I7627" s="26" t="n">
        <f aca="false">(H7627/10+IF(N7627=2025,Einstellungen!$B$23,Einstellungen!$C$23))*(1+Einstellungen!$B$10)</f>
        <v>20.46086</v>
      </c>
      <c r="J7627" s="25" t="n">
        <f aca="false">E7627*I7627/100</f>
        <v>0</v>
      </c>
      <c r="K7627" s="25" t="n">
        <f aca="false">E7627*Einstellungen!$B$5/100</f>
        <v>0</v>
      </c>
      <c r="L7627" s="23" t="str">
        <f aca="false">IF(I7627&lt;Einstellungen!$B$5,"ja","nein")</f>
        <v>ja</v>
      </c>
      <c r="M7627" s="23" t="s">
        <v>133</v>
      </c>
      <c r="N7627" s="23" t="n">
        <v>2025</v>
      </c>
      <c r="O7627" s="23" t="n">
        <v>2</v>
      </c>
    </row>
    <row r="7628" customFormat="false" ht="15" hidden="false" customHeight="false" outlineLevel="0" collapsed="false">
      <c r="A7628" s="22" t="n">
        <v>46010</v>
      </c>
      <c r="B7628" s="23" t="s">
        <v>109</v>
      </c>
      <c r="C7628" s="23" t="s">
        <v>121</v>
      </c>
      <c r="D7628" s="24" t="n">
        <v>-0.4</v>
      </c>
      <c r="E7628" s="25" t="n">
        <f aca="false">MAX(D7628,0)/1000</f>
        <v>0</v>
      </c>
      <c r="F7628" s="25" t="n">
        <f aca="false">MAX(-D7628,0)/1000</f>
        <v>0.0004</v>
      </c>
      <c r="G7628" s="23" t="str">
        <f aca="false">IF(E7628&gt;0,"ja","nein")</f>
        <v>nein</v>
      </c>
      <c r="H7628" s="26" t="n">
        <v>3.515</v>
      </c>
      <c r="I7628" s="26" t="n">
        <f aca="false">(H7628/10+IF(N7628=2025,Einstellungen!$B$23,Einstellungen!$C$23))*(1+Einstellungen!$B$10)</f>
        <v>20.363875</v>
      </c>
      <c r="J7628" s="25" t="n">
        <f aca="false">E7628*I7628/100</f>
        <v>0</v>
      </c>
      <c r="K7628" s="25" t="n">
        <f aca="false">E7628*Einstellungen!$B$5/100</f>
        <v>0</v>
      </c>
      <c r="L7628" s="23" t="str">
        <f aca="false">IF(I7628&lt;Einstellungen!$B$5,"ja","nein")</f>
        <v>ja</v>
      </c>
      <c r="M7628" s="23" t="s">
        <v>133</v>
      </c>
      <c r="N7628" s="23" t="n">
        <v>2025</v>
      </c>
      <c r="O7628" s="23" t="n">
        <v>3</v>
      </c>
    </row>
    <row r="7629" customFormat="false" ht="15" hidden="false" customHeight="false" outlineLevel="0" collapsed="false">
      <c r="A7629" s="22" t="n">
        <v>46010</v>
      </c>
      <c r="B7629" s="23" t="s">
        <v>110</v>
      </c>
      <c r="C7629" s="23" t="s">
        <v>121</v>
      </c>
      <c r="D7629" s="24" t="n">
        <v>2.7</v>
      </c>
      <c r="E7629" s="25" t="n">
        <f aca="false">MAX(D7629,0)/1000</f>
        <v>0.0027</v>
      </c>
      <c r="F7629" s="25" t="n">
        <f aca="false">MAX(-D7629,0)/1000</f>
        <v>0</v>
      </c>
      <c r="G7629" s="23" t="str">
        <f aca="false">IF(E7629&gt;0,"ja","nein")</f>
        <v>ja</v>
      </c>
      <c r="H7629" s="26" t="n">
        <v>4.115</v>
      </c>
      <c r="I7629" s="26" t="n">
        <f aca="false">(H7629/10+IF(N7629=2025,Einstellungen!$B$23,Einstellungen!$C$23))*(1+Einstellungen!$B$10)</f>
        <v>20.435275</v>
      </c>
      <c r="J7629" s="25" t="n">
        <f aca="false">E7629*I7629/100</f>
        <v>0.000551752425</v>
      </c>
      <c r="K7629" s="25" t="n">
        <f aca="false">E7629*Einstellungen!$B$5/100</f>
        <v>0.000783</v>
      </c>
      <c r="L7629" s="23" t="str">
        <f aca="false">IF(I7629&lt;Einstellungen!$B$5,"ja","nein")</f>
        <v>ja</v>
      </c>
      <c r="M7629" s="23" t="s">
        <v>133</v>
      </c>
      <c r="N7629" s="23" t="n">
        <v>2025</v>
      </c>
      <c r="O7629" s="23" t="n">
        <v>4</v>
      </c>
    </row>
    <row r="7630" customFormat="false" ht="15" hidden="false" customHeight="false" outlineLevel="0" collapsed="false">
      <c r="A7630" s="22" t="n">
        <v>46010</v>
      </c>
      <c r="B7630" s="23" t="s">
        <v>111</v>
      </c>
      <c r="C7630" s="23" t="s">
        <v>121</v>
      </c>
      <c r="D7630" s="24" t="n">
        <v>-3.1</v>
      </c>
      <c r="E7630" s="25" t="n">
        <f aca="false">MAX(D7630,0)/1000</f>
        <v>0</v>
      </c>
      <c r="F7630" s="25" t="n">
        <f aca="false">MAX(-D7630,0)/1000</f>
        <v>0.0031</v>
      </c>
      <c r="G7630" s="23" t="str">
        <f aca="false">IF(E7630&gt;0,"ja","nein")</f>
        <v>nein</v>
      </c>
      <c r="H7630" s="26" t="n">
        <v>10.775</v>
      </c>
      <c r="I7630" s="26" t="n">
        <f aca="false">(H7630/10+IF(N7630=2025,Einstellungen!$B$23,Einstellungen!$C$23))*(1+Einstellungen!$B$10)</f>
        <v>21.227815</v>
      </c>
      <c r="J7630" s="25" t="n">
        <f aca="false">E7630*I7630/100</f>
        <v>0</v>
      </c>
      <c r="K7630" s="25" t="n">
        <f aca="false">E7630*Einstellungen!$B$5/100</f>
        <v>0</v>
      </c>
      <c r="L7630" s="23" t="str">
        <f aca="false">IF(I7630&lt;Einstellungen!$B$5,"ja","nein")</f>
        <v>ja</v>
      </c>
      <c r="M7630" s="23" t="s">
        <v>133</v>
      </c>
      <c r="N7630" s="23" t="n">
        <v>2025</v>
      </c>
      <c r="O7630" s="23" t="n">
        <v>5</v>
      </c>
    </row>
    <row r="7631" customFormat="false" ht="15" hidden="false" customHeight="false" outlineLevel="0" collapsed="false">
      <c r="A7631" s="22" t="n">
        <v>46010</v>
      </c>
      <c r="B7631" s="23" t="s">
        <v>112</v>
      </c>
      <c r="C7631" s="23" t="s">
        <v>121</v>
      </c>
      <c r="D7631" s="24" t="n">
        <v>-5.2</v>
      </c>
      <c r="E7631" s="25" t="n">
        <f aca="false">MAX(D7631,0)/1000</f>
        <v>0</v>
      </c>
      <c r="F7631" s="25" t="n">
        <f aca="false">MAX(-D7631,0)/1000</f>
        <v>0.0052</v>
      </c>
      <c r="G7631" s="23" t="str">
        <f aca="false">IF(E7631&gt;0,"ja","nein")</f>
        <v>nein</v>
      </c>
      <c r="H7631" s="26" t="n">
        <v>40.28</v>
      </c>
      <c r="I7631" s="26" t="n">
        <f aca="false">(H7631/10+IF(N7631=2025,Einstellungen!$B$23,Einstellungen!$C$23))*(1+Einstellungen!$B$10)</f>
        <v>24.73891</v>
      </c>
      <c r="J7631" s="25" t="n">
        <f aca="false">E7631*I7631/100</f>
        <v>0</v>
      </c>
      <c r="K7631" s="25" t="n">
        <f aca="false">E7631*Einstellungen!$B$5/100</f>
        <v>0</v>
      </c>
      <c r="L7631" s="23" t="str">
        <f aca="false">IF(I7631&lt;Einstellungen!$B$5,"ja","nein")</f>
        <v>ja</v>
      </c>
      <c r="M7631" s="23" t="s">
        <v>133</v>
      </c>
      <c r="N7631" s="23" t="n">
        <v>2025</v>
      </c>
      <c r="O7631" s="23" t="n">
        <v>6</v>
      </c>
    </row>
    <row r="7632" customFormat="false" ht="15" hidden="false" customHeight="false" outlineLevel="0" collapsed="false">
      <c r="A7632" s="22" t="n">
        <v>46010</v>
      </c>
      <c r="B7632" s="23" t="s">
        <v>113</v>
      </c>
      <c r="C7632" s="23" t="s">
        <v>121</v>
      </c>
      <c r="D7632" s="24" t="n">
        <v>0.3</v>
      </c>
      <c r="E7632" s="25" t="n">
        <f aca="false">MAX(D7632,0)/1000</f>
        <v>0.0003</v>
      </c>
      <c r="F7632" s="25" t="n">
        <f aca="false">MAX(-D7632,0)/1000</f>
        <v>0</v>
      </c>
      <c r="G7632" s="23" t="str">
        <f aca="false">IF(E7632&gt;0,"ja","nein")</f>
        <v>ja</v>
      </c>
      <c r="H7632" s="26" t="n">
        <v>76.713</v>
      </c>
      <c r="I7632" s="26" t="n">
        <f aca="false">(H7632/10+IF(N7632=2025,Einstellungen!$B$23,Einstellungen!$C$23))*(1+Einstellungen!$B$10)</f>
        <v>29.074437</v>
      </c>
      <c r="J7632" s="25" t="n">
        <f aca="false">E7632*I7632/100</f>
        <v>8.7223311E-005</v>
      </c>
      <c r="K7632" s="25" t="n">
        <f aca="false">E7632*Einstellungen!$B$5/100</f>
        <v>8.7E-005</v>
      </c>
      <c r="L7632" s="23" t="str">
        <f aca="false">IF(I7632&lt;Einstellungen!$B$5,"ja","nein")</f>
        <v>nein</v>
      </c>
      <c r="M7632" s="23" t="s">
        <v>133</v>
      </c>
      <c r="N7632" s="23" t="n">
        <v>2025</v>
      </c>
      <c r="O7632" s="23" t="n">
        <v>7</v>
      </c>
    </row>
    <row r="7633" customFormat="false" ht="15" hidden="false" customHeight="false" outlineLevel="0" collapsed="false">
      <c r="A7633" s="22" t="n">
        <v>46010</v>
      </c>
      <c r="B7633" s="23" t="s">
        <v>114</v>
      </c>
      <c r="C7633" s="23" t="s">
        <v>121</v>
      </c>
      <c r="D7633" s="24" t="n">
        <v>25.3</v>
      </c>
      <c r="E7633" s="25" t="n">
        <f aca="false">MAX(D7633,0)/1000</f>
        <v>0.0253</v>
      </c>
      <c r="F7633" s="25" t="n">
        <f aca="false">MAX(-D7633,0)/1000</f>
        <v>0</v>
      </c>
      <c r="G7633" s="23" t="str">
        <f aca="false">IF(E7633&gt;0,"ja","nein")</f>
        <v>ja</v>
      </c>
      <c r="H7633" s="26" t="n">
        <v>89.543</v>
      </c>
      <c r="I7633" s="26" t="n">
        <f aca="false">(H7633/10+IF(N7633=2025,Einstellungen!$B$23,Einstellungen!$C$23))*(1+Einstellungen!$B$10)</f>
        <v>30.601207</v>
      </c>
      <c r="J7633" s="25" t="n">
        <f aca="false">E7633*I7633/100</f>
        <v>0.007742105371</v>
      </c>
      <c r="K7633" s="25" t="n">
        <f aca="false">E7633*Einstellungen!$B$5/100</f>
        <v>0.007337</v>
      </c>
      <c r="L7633" s="23" t="str">
        <f aca="false">IF(I7633&lt;Einstellungen!$B$5,"ja","nein")</f>
        <v>nein</v>
      </c>
      <c r="M7633" s="23" t="s">
        <v>133</v>
      </c>
      <c r="N7633" s="23" t="n">
        <v>2025</v>
      </c>
      <c r="O7633" s="23" t="n">
        <v>8</v>
      </c>
    </row>
    <row r="7634" customFormat="false" ht="15" hidden="false" customHeight="false" outlineLevel="0" collapsed="false">
      <c r="A7634" s="22" t="n">
        <v>46010</v>
      </c>
      <c r="B7634" s="23" t="s">
        <v>115</v>
      </c>
      <c r="C7634" s="23" t="s">
        <v>121</v>
      </c>
      <c r="D7634" s="24" t="n">
        <v>11.3</v>
      </c>
      <c r="E7634" s="25" t="n">
        <f aca="false">MAX(D7634,0)/1000</f>
        <v>0.0113</v>
      </c>
      <c r="F7634" s="25" t="n">
        <f aca="false">MAX(-D7634,0)/1000</f>
        <v>0</v>
      </c>
      <c r="G7634" s="23" t="str">
        <f aca="false">IF(E7634&gt;0,"ja","nein")</f>
        <v>ja</v>
      </c>
      <c r="H7634" s="26" t="n">
        <v>89.385</v>
      </c>
      <c r="I7634" s="26" t="n">
        <f aca="false">(H7634/10+IF(N7634=2025,Einstellungen!$B$23,Einstellungen!$C$23))*(1+Einstellungen!$B$10)</f>
        <v>30.582405</v>
      </c>
      <c r="J7634" s="25" t="n">
        <f aca="false">E7634*I7634/100</f>
        <v>0.003455811765</v>
      </c>
      <c r="K7634" s="25" t="n">
        <f aca="false">E7634*Einstellungen!$B$5/100</f>
        <v>0.003277</v>
      </c>
      <c r="L7634" s="23" t="str">
        <f aca="false">IF(I7634&lt;Einstellungen!$B$5,"ja","nein")</f>
        <v>nein</v>
      </c>
      <c r="M7634" s="23" t="s">
        <v>133</v>
      </c>
      <c r="N7634" s="23" t="n">
        <v>2025</v>
      </c>
      <c r="O7634" s="23" t="n">
        <v>9</v>
      </c>
    </row>
    <row r="7635" customFormat="false" ht="15" hidden="false" customHeight="false" outlineLevel="0" collapsed="false">
      <c r="A7635" s="22" t="n">
        <v>46010</v>
      </c>
      <c r="B7635" s="23" t="s">
        <v>116</v>
      </c>
      <c r="C7635" s="23" t="s">
        <v>121</v>
      </c>
      <c r="D7635" s="24" t="n">
        <v>19.4</v>
      </c>
      <c r="E7635" s="25" t="n">
        <f aca="false">MAX(D7635,0)/1000</f>
        <v>0.0194</v>
      </c>
      <c r="F7635" s="25" t="n">
        <f aca="false">MAX(-D7635,0)/1000</f>
        <v>0</v>
      </c>
      <c r="G7635" s="23" t="str">
        <f aca="false">IF(E7635&gt;0,"ja","nein")</f>
        <v>ja</v>
      </c>
      <c r="H7635" s="26" t="n">
        <v>89.23</v>
      </c>
      <c r="I7635" s="26" t="n">
        <f aca="false">(H7635/10+IF(N7635=2025,Einstellungen!$B$23,Einstellungen!$C$23))*(1+Einstellungen!$B$10)</f>
        <v>30.56396</v>
      </c>
      <c r="J7635" s="25" t="n">
        <f aca="false">E7635*I7635/100</f>
        <v>0.00592940824</v>
      </c>
      <c r="K7635" s="25" t="n">
        <f aca="false">E7635*Einstellungen!$B$5/100</f>
        <v>0.005626</v>
      </c>
      <c r="L7635" s="23" t="str">
        <f aca="false">IF(I7635&lt;Einstellungen!$B$5,"ja","nein")</f>
        <v>nein</v>
      </c>
      <c r="M7635" s="23" t="s">
        <v>133</v>
      </c>
      <c r="N7635" s="23" t="n">
        <v>2025</v>
      </c>
      <c r="O7635" s="23" t="n">
        <v>10</v>
      </c>
    </row>
    <row r="7636" customFormat="false" ht="15" hidden="false" customHeight="false" outlineLevel="0" collapsed="false">
      <c r="A7636" s="22" t="n">
        <v>46010</v>
      </c>
      <c r="B7636" s="23" t="s">
        <v>117</v>
      </c>
      <c r="C7636" s="23" t="s">
        <v>121</v>
      </c>
      <c r="D7636" s="24" t="n">
        <v>-15</v>
      </c>
      <c r="E7636" s="25" t="n">
        <f aca="false">MAX(D7636,0)/1000</f>
        <v>0</v>
      </c>
      <c r="F7636" s="25" t="n">
        <f aca="false">MAX(-D7636,0)/1000</f>
        <v>0.015</v>
      </c>
      <c r="G7636" s="23" t="str">
        <f aca="false">IF(E7636&gt;0,"ja","nein")</f>
        <v>nein</v>
      </c>
      <c r="H7636" s="26" t="n">
        <v>87.49</v>
      </c>
      <c r="I7636" s="26" t="n">
        <f aca="false">(H7636/10+IF(N7636=2025,Einstellungen!$B$23,Einstellungen!$C$23))*(1+Einstellungen!$B$10)</f>
        <v>30.3569</v>
      </c>
      <c r="J7636" s="25" t="n">
        <f aca="false">E7636*I7636/100</f>
        <v>0</v>
      </c>
      <c r="K7636" s="25" t="n">
        <f aca="false">E7636*Einstellungen!$B$5/100</f>
        <v>0</v>
      </c>
      <c r="L7636" s="23" t="str">
        <f aca="false">IF(I7636&lt;Einstellungen!$B$5,"ja","nein")</f>
        <v>nein</v>
      </c>
      <c r="M7636" s="23" t="s">
        <v>133</v>
      </c>
      <c r="N7636" s="23" t="n">
        <v>2025</v>
      </c>
      <c r="O7636" s="23" t="n">
        <v>11</v>
      </c>
    </row>
    <row r="7637" customFormat="false" ht="15" hidden="false" customHeight="false" outlineLevel="0" collapsed="false">
      <c r="A7637" s="22" t="n">
        <v>46010</v>
      </c>
      <c r="B7637" s="23" t="s">
        <v>118</v>
      </c>
      <c r="C7637" s="23" t="s">
        <v>121</v>
      </c>
      <c r="D7637" s="24" t="n">
        <v>-25.5</v>
      </c>
      <c r="E7637" s="25" t="n">
        <f aca="false">MAX(D7637,0)/1000</f>
        <v>0</v>
      </c>
      <c r="F7637" s="25" t="n">
        <f aca="false">MAX(-D7637,0)/1000</f>
        <v>0.0255</v>
      </c>
      <c r="G7637" s="23" t="str">
        <f aca="false">IF(E7637&gt;0,"ja","nein")</f>
        <v>nein</v>
      </c>
      <c r="H7637" s="26" t="n">
        <v>84.572</v>
      </c>
      <c r="I7637" s="26" t="n">
        <f aca="false">(H7637/10+IF(N7637=2025,Einstellungen!$B$23,Einstellungen!$C$23))*(1+Einstellungen!$B$10)</f>
        <v>30.009658</v>
      </c>
      <c r="J7637" s="25" t="n">
        <f aca="false">E7637*I7637/100</f>
        <v>0</v>
      </c>
      <c r="K7637" s="25" t="n">
        <f aca="false">E7637*Einstellungen!$B$5/100</f>
        <v>0</v>
      </c>
      <c r="L7637" s="23" t="str">
        <f aca="false">IF(I7637&lt;Einstellungen!$B$5,"ja","nein")</f>
        <v>nein</v>
      </c>
      <c r="M7637" s="23" t="s">
        <v>133</v>
      </c>
      <c r="N7637" s="23" t="n">
        <v>2025</v>
      </c>
      <c r="O7637" s="23" t="n">
        <v>12</v>
      </c>
    </row>
    <row r="7638" customFormat="false" ht="15" hidden="false" customHeight="false" outlineLevel="0" collapsed="false">
      <c r="A7638" s="22" t="n">
        <v>46010</v>
      </c>
      <c r="B7638" s="23" t="s">
        <v>119</v>
      </c>
      <c r="C7638" s="23" t="s">
        <v>121</v>
      </c>
      <c r="D7638" s="24" t="n">
        <v>12.3</v>
      </c>
      <c r="E7638" s="25" t="n">
        <f aca="false">MAX(D7638,0)/1000</f>
        <v>0.0123</v>
      </c>
      <c r="F7638" s="25" t="n">
        <f aca="false">MAX(-D7638,0)/1000</f>
        <v>0</v>
      </c>
      <c r="G7638" s="23" t="str">
        <f aca="false">IF(E7638&gt;0,"ja","nein")</f>
        <v>ja</v>
      </c>
      <c r="H7638" s="26" t="n">
        <v>87.625</v>
      </c>
      <c r="I7638" s="26" t="n">
        <f aca="false">(H7638/10+IF(N7638=2025,Einstellungen!$B$23,Einstellungen!$C$23))*(1+Einstellungen!$B$10)</f>
        <v>30.372965</v>
      </c>
      <c r="J7638" s="25" t="n">
        <f aca="false">E7638*I7638/100</f>
        <v>0.003735874695</v>
      </c>
      <c r="K7638" s="25" t="n">
        <f aca="false">E7638*Einstellungen!$B$5/100</f>
        <v>0.003567</v>
      </c>
      <c r="L7638" s="23" t="str">
        <f aca="false">IF(I7638&lt;Einstellungen!$B$5,"ja","nein")</f>
        <v>nein</v>
      </c>
      <c r="M7638" s="23" t="s">
        <v>133</v>
      </c>
      <c r="N7638" s="23" t="n">
        <v>2025</v>
      </c>
      <c r="O7638" s="23" t="n">
        <v>13</v>
      </c>
    </row>
    <row r="7639" customFormat="false" ht="15" hidden="false" customHeight="false" outlineLevel="0" collapsed="false">
      <c r="A7639" s="22" t="n">
        <v>46010</v>
      </c>
      <c r="B7639" s="23" t="s">
        <v>120</v>
      </c>
      <c r="C7639" s="23" t="s">
        <v>121</v>
      </c>
      <c r="D7639" s="24" t="n">
        <v>12.8</v>
      </c>
      <c r="E7639" s="25" t="n">
        <f aca="false">MAX(D7639,0)/1000</f>
        <v>0.0128</v>
      </c>
      <c r="F7639" s="25" t="n">
        <f aca="false">MAX(-D7639,0)/1000</f>
        <v>0</v>
      </c>
      <c r="G7639" s="23" t="str">
        <f aca="false">IF(E7639&gt;0,"ja","nein")</f>
        <v>ja</v>
      </c>
      <c r="H7639" s="26" t="n">
        <v>93.347</v>
      </c>
      <c r="I7639" s="26" t="n">
        <f aca="false">(H7639/10+IF(N7639=2025,Einstellungen!$B$23,Einstellungen!$C$23))*(1+Einstellungen!$B$10)</f>
        <v>31.053883</v>
      </c>
      <c r="J7639" s="25" t="n">
        <f aca="false">E7639*I7639/100</f>
        <v>0.003974897024</v>
      </c>
      <c r="K7639" s="25" t="n">
        <f aca="false">E7639*Einstellungen!$B$5/100</f>
        <v>0.003712</v>
      </c>
      <c r="L7639" s="23" t="str">
        <f aca="false">IF(I7639&lt;Einstellungen!$B$5,"ja","nein")</f>
        <v>nein</v>
      </c>
      <c r="M7639" s="23" t="s">
        <v>133</v>
      </c>
      <c r="N7639" s="23" t="n">
        <v>2025</v>
      </c>
      <c r="O7639" s="23" t="n">
        <v>14</v>
      </c>
    </row>
    <row r="7640" customFormat="false" ht="15" hidden="false" customHeight="false" outlineLevel="0" collapsed="false">
      <c r="A7640" s="22" t="n">
        <v>46010</v>
      </c>
      <c r="B7640" s="23" t="s">
        <v>104</v>
      </c>
      <c r="C7640" s="23" t="s">
        <v>121</v>
      </c>
      <c r="D7640" s="24" t="n">
        <v>4799.3</v>
      </c>
      <c r="E7640" s="25" t="n">
        <f aca="false">MAX(D7640,0)/1000</f>
        <v>4.7993</v>
      </c>
      <c r="F7640" s="25" t="n">
        <f aca="false">MAX(-D7640,0)/1000</f>
        <v>0</v>
      </c>
      <c r="G7640" s="23" t="str">
        <f aca="false">IF(E7640&gt;0,"ja","nein")</f>
        <v>ja</v>
      </c>
      <c r="H7640" s="26" t="n">
        <v>97.403</v>
      </c>
      <c r="I7640" s="26" t="n">
        <f aca="false">(H7640/10+IF(N7640=2025,Einstellungen!$B$23,Einstellungen!$C$23))*(1+Einstellungen!$B$10)</f>
        <v>31.536547</v>
      </c>
      <c r="J7640" s="25" t="n">
        <f aca="false">E7640*I7640/100</f>
        <v>1.513533500171</v>
      </c>
      <c r="K7640" s="25" t="n">
        <f aca="false">E7640*Einstellungen!$B$5/100</f>
        <v>1.391797</v>
      </c>
      <c r="L7640" s="23" t="str">
        <f aca="false">IF(I7640&lt;Einstellungen!$B$5,"ja","nein")</f>
        <v>nein</v>
      </c>
      <c r="M7640" s="23" t="s">
        <v>133</v>
      </c>
      <c r="N7640" s="23" t="n">
        <v>2025</v>
      </c>
      <c r="O7640" s="23" t="n">
        <v>15</v>
      </c>
    </row>
    <row r="7641" customFormat="false" ht="15" hidden="false" customHeight="false" outlineLevel="0" collapsed="false">
      <c r="A7641" s="22" t="n">
        <v>46010</v>
      </c>
      <c r="B7641" s="23" t="s">
        <v>105</v>
      </c>
      <c r="C7641" s="23" t="s">
        <v>121</v>
      </c>
      <c r="D7641" s="24" t="n">
        <v>1198.6</v>
      </c>
      <c r="E7641" s="25" t="n">
        <f aca="false">MAX(D7641,0)/1000</f>
        <v>1.1986</v>
      </c>
      <c r="F7641" s="25" t="n">
        <f aca="false">MAX(-D7641,0)/1000</f>
        <v>0</v>
      </c>
      <c r="G7641" s="23" t="str">
        <f aca="false">IF(E7641&gt;0,"ja","nein")</f>
        <v>ja</v>
      </c>
      <c r="H7641" s="26" t="n">
        <v>100.332</v>
      </c>
      <c r="I7641" s="26" t="n">
        <f aca="false">(H7641/10+IF(N7641=2025,Einstellungen!$B$23,Einstellungen!$C$23))*(1+Einstellungen!$B$10)</f>
        <v>31.885098</v>
      </c>
      <c r="J7641" s="25" t="n">
        <f aca="false">E7641*I7641/100</f>
        <v>0.382174784628</v>
      </c>
      <c r="K7641" s="25" t="n">
        <f aca="false">E7641*Einstellungen!$B$5/100</f>
        <v>0.347594</v>
      </c>
      <c r="L7641" s="23" t="str">
        <f aca="false">IF(I7641&lt;Einstellungen!$B$5,"ja","nein")</f>
        <v>nein</v>
      </c>
      <c r="M7641" s="23" t="s">
        <v>133</v>
      </c>
      <c r="N7641" s="23" t="n">
        <v>2025</v>
      </c>
      <c r="O7641" s="23" t="n">
        <v>16</v>
      </c>
    </row>
    <row r="7642" customFormat="false" ht="15" hidden="false" customHeight="false" outlineLevel="0" collapsed="false">
      <c r="A7642" s="22" t="n">
        <v>46010</v>
      </c>
      <c r="B7642" s="23" t="s">
        <v>97</v>
      </c>
      <c r="C7642" s="23" t="s">
        <v>121</v>
      </c>
      <c r="D7642" s="24" t="n">
        <v>858.1</v>
      </c>
      <c r="E7642" s="25" t="n">
        <f aca="false">MAX(D7642,0)/1000</f>
        <v>0.8581</v>
      </c>
      <c r="F7642" s="25" t="n">
        <f aca="false">MAX(-D7642,0)/1000</f>
        <v>0</v>
      </c>
      <c r="G7642" s="23" t="str">
        <f aca="false">IF(E7642&gt;0,"ja","nein")</f>
        <v>ja</v>
      </c>
      <c r="H7642" s="26" t="n">
        <v>106.905</v>
      </c>
      <c r="I7642" s="26" t="n">
        <f aca="false">(H7642/10+IF(N7642=2025,Einstellungen!$B$23,Einstellungen!$C$23))*(1+Einstellungen!$B$10)</f>
        <v>32.667285</v>
      </c>
      <c r="J7642" s="25" t="n">
        <f aca="false">E7642*I7642/100</f>
        <v>0.280317972585</v>
      </c>
      <c r="K7642" s="25" t="n">
        <f aca="false">E7642*Einstellungen!$B$5/100</f>
        <v>0.248849</v>
      </c>
      <c r="L7642" s="23" t="str">
        <f aca="false">IF(I7642&lt;Einstellungen!$B$5,"ja","nein")</f>
        <v>nein</v>
      </c>
      <c r="M7642" s="23" t="s">
        <v>133</v>
      </c>
      <c r="N7642" s="23" t="n">
        <v>2025</v>
      </c>
      <c r="O7642" s="23" t="n">
        <v>17</v>
      </c>
    </row>
    <row r="7643" customFormat="false" ht="15" hidden="false" customHeight="false" outlineLevel="0" collapsed="false">
      <c r="A7643" s="22" t="n">
        <v>46010</v>
      </c>
      <c r="B7643" s="23" t="s">
        <v>99</v>
      </c>
      <c r="C7643" s="23" t="s">
        <v>121</v>
      </c>
      <c r="D7643" s="24" t="n">
        <v>1145.3</v>
      </c>
      <c r="E7643" s="25" t="n">
        <f aca="false">MAX(D7643,0)/1000</f>
        <v>1.1453</v>
      </c>
      <c r="F7643" s="25" t="n">
        <f aca="false">MAX(-D7643,0)/1000</f>
        <v>0</v>
      </c>
      <c r="G7643" s="23" t="str">
        <f aca="false">IF(E7643&gt;0,"ja","nein")</f>
        <v>ja</v>
      </c>
      <c r="H7643" s="26" t="n">
        <v>107.48</v>
      </c>
      <c r="I7643" s="26" t="n">
        <f aca="false">(H7643/10+IF(N7643=2025,Einstellungen!$B$23,Einstellungen!$C$23))*(1+Einstellungen!$B$10)</f>
        <v>32.73571</v>
      </c>
      <c r="J7643" s="25" t="n">
        <f aca="false">E7643*I7643/100</f>
        <v>0.37492208663</v>
      </c>
      <c r="K7643" s="25" t="n">
        <f aca="false">E7643*Einstellungen!$B$5/100</f>
        <v>0.332137</v>
      </c>
      <c r="L7643" s="23" t="str">
        <f aca="false">IF(I7643&lt;Einstellungen!$B$5,"ja","nein")</f>
        <v>nein</v>
      </c>
      <c r="M7643" s="23" t="s">
        <v>133</v>
      </c>
      <c r="N7643" s="23" t="n">
        <v>2025</v>
      </c>
      <c r="O7643" s="23" t="n">
        <v>18</v>
      </c>
    </row>
    <row r="7644" customFormat="false" ht="15" hidden="false" customHeight="false" outlineLevel="0" collapsed="false">
      <c r="A7644" s="22" t="n">
        <v>46010</v>
      </c>
      <c r="B7644" s="23" t="s">
        <v>100</v>
      </c>
      <c r="C7644" s="23" t="s">
        <v>121</v>
      </c>
      <c r="D7644" s="24" t="n">
        <v>1013.5</v>
      </c>
      <c r="E7644" s="25" t="n">
        <f aca="false">MAX(D7644,0)/1000</f>
        <v>1.0135</v>
      </c>
      <c r="F7644" s="25" t="n">
        <f aca="false">MAX(-D7644,0)/1000</f>
        <v>0</v>
      </c>
      <c r="G7644" s="23" t="str">
        <f aca="false">IF(E7644&gt;0,"ja","nein")</f>
        <v>ja</v>
      </c>
      <c r="H7644" s="26" t="n">
        <v>105.123</v>
      </c>
      <c r="I7644" s="26" t="n">
        <f aca="false">(H7644/10+IF(N7644=2025,Einstellungen!$B$23,Einstellungen!$C$23))*(1+Einstellungen!$B$10)</f>
        <v>32.455227</v>
      </c>
      <c r="J7644" s="25" t="n">
        <f aca="false">E7644*I7644/100</f>
        <v>0.328933725645</v>
      </c>
      <c r="K7644" s="25" t="n">
        <f aca="false">E7644*Einstellungen!$B$5/100</f>
        <v>0.293915</v>
      </c>
      <c r="L7644" s="23" t="str">
        <f aca="false">IF(I7644&lt;Einstellungen!$B$5,"ja","nein")</f>
        <v>nein</v>
      </c>
      <c r="M7644" s="23" t="s">
        <v>133</v>
      </c>
      <c r="N7644" s="23" t="n">
        <v>2025</v>
      </c>
      <c r="O7644" s="23" t="n">
        <v>19</v>
      </c>
    </row>
    <row r="7645" customFormat="false" ht="15" hidden="false" customHeight="false" outlineLevel="0" collapsed="false">
      <c r="A7645" s="22" t="n">
        <v>46010</v>
      </c>
      <c r="B7645" s="23" t="s">
        <v>92</v>
      </c>
      <c r="C7645" s="23" t="s">
        <v>121</v>
      </c>
      <c r="D7645" s="24" t="n">
        <v>648.5</v>
      </c>
      <c r="E7645" s="25" t="n">
        <f aca="false">MAX(D7645,0)/1000</f>
        <v>0.6485</v>
      </c>
      <c r="F7645" s="25" t="n">
        <f aca="false">MAX(-D7645,0)/1000</f>
        <v>0</v>
      </c>
      <c r="G7645" s="23" t="str">
        <f aca="false">IF(E7645&gt;0,"ja","nein")</f>
        <v>ja</v>
      </c>
      <c r="H7645" s="26" t="n">
        <v>102.91</v>
      </c>
      <c r="I7645" s="26" t="n">
        <f aca="false">(H7645/10+IF(N7645=2025,Einstellungen!$B$23,Einstellungen!$C$23))*(1+Einstellungen!$B$10)</f>
        <v>32.19188</v>
      </c>
      <c r="J7645" s="25" t="n">
        <f aca="false">E7645*I7645/100</f>
        <v>0.2087643418</v>
      </c>
      <c r="K7645" s="25" t="n">
        <f aca="false">E7645*Einstellungen!$B$5/100</f>
        <v>0.188065</v>
      </c>
      <c r="L7645" s="23" t="str">
        <f aca="false">IF(I7645&lt;Einstellungen!$B$5,"ja","nein")</f>
        <v>nein</v>
      </c>
      <c r="M7645" s="23" t="s">
        <v>133</v>
      </c>
      <c r="N7645" s="23" t="n">
        <v>2025</v>
      </c>
      <c r="O7645" s="23" t="n">
        <v>20</v>
      </c>
    </row>
    <row r="7646" customFormat="false" ht="15" hidden="false" customHeight="false" outlineLevel="0" collapsed="false">
      <c r="A7646" s="22" t="n">
        <v>46010</v>
      </c>
      <c r="B7646" s="23" t="s">
        <v>95</v>
      </c>
      <c r="C7646" s="23" t="s">
        <v>121</v>
      </c>
      <c r="D7646" s="24" t="n">
        <v>537.7</v>
      </c>
      <c r="E7646" s="25" t="n">
        <f aca="false">MAX(D7646,0)/1000</f>
        <v>0.5377</v>
      </c>
      <c r="F7646" s="25" t="n">
        <f aca="false">MAX(-D7646,0)/1000</f>
        <v>0</v>
      </c>
      <c r="G7646" s="23" t="str">
        <f aca="false">IF(E7646&gt;0,"ja","nein")</f>
        <v>ja</v>
      </c>
      <c r="H7646" s="26" t="n">
        <v>98.463</v>
      </c>
      <c r="I7646" s="26" t="n">
        <f aca="false">(H7646/10+IF(N7646=2025,Einstellungen!$B$23,Einstellungen!$C$23))*(1+Einstellungen!$B$10)</f>
        <v>31.662687</v>
      </c>
      <c r="J7646" s="25" t="n">
        <f aca="false">E7646*I7646/100</f>
        <v>0.170250267999</v>
      </c>
      <c r="K7646" s="25" t="n">
        <f aca="false">E7646*Einstellungen!$B$5/100</f>
        <v>0.155933</v>
      </c>
      <c r="L7646" s="23" t="str">
        <f aca="false">IF(I7646&lt;Einstellungen!$B$5,"ja","nein")</f>
        <v>nein</v>
      </c>
      <c r="M7646" s="23" t="s">
        <v>133</v>
      </c>
      <c r="N7646" s="23" t="n">
        <v>2025</v>
      </c>
      <c r="O7646" s="23" t="n">
        <v>21</v>
      </c>
    </row>
    <row r="7647" customFormat="false" ht="15" hidden="false" customHeight="false" outlineLevel="0" collapsed="false">
      <c r="A7647" s="22" t="n">
        <v>46010</v>
      </c>
      <c r="B7647" s="23" t="s">
        <v>96</v>
      </c>
      <c r="C7647" s="23" t="s">
        <v>121</v>
      </c>
      <c r="D7647" s="24" t="n">
        <v>480.2</v>
      </c>
      <c r="E7647" s="25" t="n">
        <f aca="false">MAX(D7647,0)/1000</f>
        <v>0.4802</v>
      </c>
      <c r="F7647" s="25" t="n">
        <f aca="false">MAX(-D7647,0)/1000</f>
        <v>0</v>
      </c>
      <c r="G7647" s="23" t="str">
        <f aca="false">IF(E7647&gt;0,"ja","nein")</f>
        <v>ja</v>
      </c>
      <c r="H7647" s="26" t="n">
        <v>96.278</v>
      </c>
      <c r="I7647" s="26" t="n">
        <f aca="false">(H7647/10+IF(N7647=2025,Einstellungen!$B$23,Einstellungen!$C$23))*(1+Einstellungen!$B$10)</f>
        <v>31.402672</v>
      </c>
      <c r="J7647" s="25" t="n">
        <f aca="false">E7647*I7647/100</f>
        <v>0.150795630944</v>
      </c>
      <c r="K7647" s="25" t="n">
        <f aca="false">E7647*Einstellungen!$B$5/100</f>
        <v>0.139258</v>
      </c>
      <c r="L7647" s="23" t="str">
        <f aca="false">IF(I7647&lt;Einstellungen!$B$5,"ja","nein")</f>
        <v>nein</v>
      </c>
      <c r="M7647" s="23" t="s">
        <v>133</v>
      </c>
      <c r="N7647" s="23" t="n">
        <v>2025</v>
      </c>
      <c r="O7647" s="23" t="n">
        <v>22</v>
      </c>
    </row>
    <row r="7648" customFormat="false" ht="15" hidden="false" customHeight="false" outlineLevel="0" collapsed="false">
      <c r="A7648" s="22" t="n">
        <v>46010</v>
      </c>
      <c r="B7648" s="23" t="s">
        <v>101</v>
      </c>
      <c r="C7648" s="23" t="s">
        <v>121</v>
      </c>
      <c r="D7648" s="24" t="n">
        <v>566.5</v>
      </c>
      <c r="E7648" s="25" t="n">
        <f aca="false">MAX(D7648,0)/1000</f>
        <v>0.5665</v>
      </c>
      <c r="F7648" s="25" t="n">
        <f aca="false">MAX(-D7648,0)/1000</f>
        <v>0</v>
      </c>
      <c r="G7648" s="23" t="str">
        <f aca="false">IF(E7648&gt;0,"ja","nein")</f>
        <v>ja</v>
      </c>
      <c r="H7648" s="26" t="n">
        <v>90.18</v>
      </c>
      <c r="I7648" s="26" t="n">
        <f aca="false">(H7648/10+IF(N7648=2025,Einstellungen!$B$23,Einstellungen!$C$23))*(1+Einstellungen!$B$10)</f>
        <v>30.67701</v>
      </c>
      <c r="J7648" s="25" t="n">
        <f aca="false">E7648*I7648/100</f>
        <v>0.17378526165</v>
      </c>
      <c r="K7648" s="25" t="n">
        <f aca="false">E7648*Einstellungen!$B$5/100</f>
        <v>0.164285</v>
      </c>
      <c r="L7648" s="23" t="str">
        <f aca="false">IF(I7648&lt;Einstellungen!$B$5,"ja","nein")</f>
        <v>nein</v>
      </c>
      <c r="M7648" s="23" t="s">
        <v>133</v>
      </c>
      <c r="N7648" s="23" t="n">
        <v>2025</v>
      </c>
      <c r="O7648" s="23" t="n">
        <v>23</v>
      </c>
    </row>
    <row r="7649" customFormat="false" ht="15" hidden="false" customHeight="false" outlineLevel="0" collapsed="false">
      <c r="A7649" s="22" t="n">
        <v>46011</v>
      </c>
      <c r="B7649" s="23" t="s">
        <v>102</v>
      </c>
      <c r="C7649" s="23" t="s">
        <v>122</v>
      </c>
      <c r="D7649" s="24" t="n">
        <v>466.3</v>
      </c>
      <c r="E7649" s="25" t="n">
        <f aca="false">MAX(D7649,0)/1000</f>
        <v>0.4663</v>
      </c>
      <c r="F7649" s="25" t="n">
        <f aca="false">MAX(-D7649,0)/1000</f>
        <v>0</v>
      </c>
      <c r="G7649" s="23" t="str">
        <f aca="false">IF(E7649&gt;0,"ja","nein")</f>
        <v>ja</v>
      </c>
      <c r="H7649" s="26" t="n">
        <v>84.812</v>
      </c>
      <c r="I7649" s="26" t="n">
        <f aca="false">(H7649/10+IF(N7649=2025,Einstellungen!$B$23,Einstellungen!$C$23))*(1+Einstellungen!$B$10)</f>
        <v>30.038218</v>
      </c>
      <c r="J7649" s="25" t="n">
        <f aca="false">E7649*I7649/100</f>
        <v>0.140068210534</v>
      </c>
      <c r="K7649" s="25" t="n">
        <f aca="false">E7649*Einstellungen!$B$5/100</f>
        <v>0.135227</v>
      </c>
      <c r="L7649" s="23" t="str">
        <f aca="false">IF(I7649&lt;Einstellungen!$B$5,"ja","nein")</f>
        <v>nein</v>
      </c>
      <c r="M7649" s="23" t="s">
        <v>133</v>
      </c>
      <c r="N7649" s="23" t="n">
        <v>2025</v>
      </c>
      <c r="O7649" s="23" t="n">
        <v>0</v>
      </c>
    </row>
    <row r="7650" customFormat="false" ht="15" hidden="false" customHeight="false" outlineLevel="0" collapsed="false">
      <c r="A7650" s="22" t="n">
        <v>46011</v>
      </c>
      <c r="B7650" s="23" t="s">
        <v>107</v>
      </c>
      <c r="C7650" s="23" t="s">
        <v>122</v>
      </c>
      <c r="D7650" s="24" t="n">
        <v>438.3</v>
      </c>
      <c r="E7650" s="25" t="n">
        <f aca="false">MAX(D7650,0)/1000</f>
        <v>0.4383</v>
      </c>
      <c r="F7650" s="25" t="n">
        <f aca="false">MAX(-D7650,0)/1000</f>
        <v>0</v>
      </c>
      <c r="G7650" s="23" t="str">
        <f aca="false">IF(E7650&gt;0,"ja","nein")</f>
        <v>ja</v>
      </c>
      <c r="H7650" s="26" t="n">
        <v>83.4</v>
      </c>
      <c r="I7650" s="26" t="n">
        <f aca="false">(H7650/10+IF(N7650=2025,Einstellungen!$B$23,Einstellungen!$C$23))*(1+Einstellungen!$B$10)</f>
        <v>29.87019</v>
      </c>
      <c r="J7650" s="25" t="n">
        <f aca="false">E7650*I7650/100</f>
        <v>0.13092104277</v>
      </c>
      <c r="K7650" s="25" t="n">
        <f aca="false">E7650*Einstellungen!$B$5/100</f>
        <v>0.127107</v>
      </c>
      <c r="L7650" s="23" t="str">
        <f aca="false">IF(I7650&lt;Einstellungen!$B$5,"ja","nein")</f>
        <v>nein</v>
      </c>
      <c r="M7650" s="23" t="s">
        <v>133</v>
      </c>
      <c r="N7650" s="23" t="n">
        <v>2025</v>
      </c>
      <c r="O7650" s="23" t="n">
        <v>1</v>
      </c>
    </row>
    <row r="7651" customFormat="false" ht="15" hidden="false" customHeight="false" outlineLevel="0" collapsed="false">
      <c r="A7651" s="22" t="n">
        <v>46011</v>
      </c>
      <c r="B7651" s="23" t="s">
        <v>108</v>
      </c>
      <c r="C7651" s="23" t="s">
        <v>122</v>
      </c>
      <c r="D7651" s="24" t="n">
        <v>408.4</v>
      </c>
      <c r="E7651" s="25" t="n">
        <f aca="false">MAX(D7651,0)/1000</f>
        <v>0.4084</v>
      </c>
      <c r="F7651" s="25" t="n">
        <f aca="false">MAX(-D7651,0)/1000</f>
        <v>0</v>
      </c>
      <c r="G7651" s="23" t="str">
        <f aca="false">IF(E7651&gt;0,"ja","nein")</f>
        <v>ja</v>
      </c>
      <c r="H7651" s="26" t="n">
        <v>85.002</v>
      </c>
      <c r="I7651" s="26" t="n">
        <f aca="false">(H7651/10+IF(N7651=2025,Einstellungen!$B$23,Einstellungen!$C$23))*(1+Einstellungen!$B$10)</f>
        <v>30.060828</v>
      </c>
      <c r="J7651" s="25" t="n">
        <f aca="false">E7651*I7651/100</f>
        <v>0.122768421552</v>
      </c>
      <c r="K7651" s="25" t="n">
        <f aca="false">E7651*Einstellungen!$B$5/100</f>
        <v>0.118436</v>
      </c>
      <c r="L7651" s="23" t="str">
        <f aca="false">IF(I7651&lt;Einstellungen!$B$5,"ja","nein")</f>
        <v>nein</v>
      </c>
      <c r="M7651" s="23" t="s">
        <v>133</v>
      </c>
      <c r="N7651" s="23" t="n">
        <v>2025</v>
      </c>
      <c r="O7651" s="23" t="n">
        <v>2</v>
      </c>
    </row>
    <row r="7652" customFormat="false" ht="15" hidden="false" customHeight="false" outlineLevel="0" collapsed="false">
      <c r="A7652" s="22" t="n">
        <v>46011</v>
      </c>
      <c r="B7652" s="23" t="s">
        <v>109</v>
      </c>
      <c r="C7652" s="23" t="s">
        <v>122</v>
      </c>
      <c r="D7652" s="24" t="n">
        <v>422.9</v>
      </c>
      <c r="E7652" s="25" t="n">
        <f aca="false">MAX(D7652,0)/1000</f>
        <v>0.4229</v>
      </c>
      <c r="F7652" s="25" t="n">
        <f aca="false">MAX(-D7652,0)/1000</f>
        <v>0</v>
      </c>
      <c r="G7652" s="23" t="str">
        <f aca="false">IF(E7652&gt;0,"ja","nein")</f>
        <v>ja</v>
      </c>
      <c r="H7652" s="26" t="n">
        <v>87.487</v>
      </c>
      <c r="I7652" s="26" t="n">
        <f aca="false">(H7652/10+IF(N7652=2025,Einstellungen!$B$23,Einstellungen!$C$23))*(1+Einstellungen!$B$10)</f>
        <v>30.356543</v>
      </c>
      <c r="J7652" s="25" t="n">
        <f aca="false">E7652*I7652/100</f>
        <v>0.128377820347</v>
      </c>
      <c r="K7652" s="25" t="n">
        <f aca="false">E7652*Einstellungen!$B$5/100</f>
        <v>0.122641</v>
      </c>
      <c r="L7652" s="23" t="str">
        <f aca="false">IF(I7652&lt;Einstellungen!$B$5,"ja","nein")</f>
        <v>nein</v>
      </c>
      <c r="M7652" s="23" t="s">
        <v>133</v>
      </c>
      <c r="N7652" s="23" t="n">
        <v>2025</v>
      </c>
      <c r="O7652" s="23" t="n">
        <v>3</v>
      </c>
    </row>
    <row r="7653" customFormat="false" ht="15" hidden="false" customHeight="false" outlineLevel="0" collapsed="false">
      <c r="A7653" s="22" t="n">
        <v>46011</v>
      </c>
      <c r="B7653" s="23" t="s">
        <v>110</v>
      </c>
      <c r="C7653" s="23" t="s">
        <v>122</v>
      </c>
      <c r="D7653" s="24" t="n">
        <v>359.6</v>
      </c>
      <c r="E7653" s="25" t="n">
        <f aca="false">MAX(D7653,0)/1000</f>
        <v>0.3596</v>
      </c>
      <c r="F7653" s="25" t="n">
        <f aca="false">MAX(-D7653,0)/1000</f>
        <v>0</v>
      </c>
      <c r="G7653" s="23" t="str">
        <f aca="false">IF(E7653&gt;0,"ja","nein")</f>
        <v>ja</v>
      </c>
      <c r="H7653" s="26" t="n">
        <v>88.46</v>
      </c>
      <c r="I7653" s="26" t="n">
        <f aca="false">(H7653/10+IF(N7653=2025,Einstellungen!$B$23,Einstellungen!$C$23))*(1+Einstellungen!$B$10)</f>
        <v>30.47233</v>
      </c>
      <c r="J7653" s="25" t="n">
        <f aca="false">E7653*I7653/100</f>
        <v>0.10957849868</v>
      </c>
      <c r="K7653" s="25" t="n">
        <f aca="false">E7653*Einstellungen!$B$5/100</f>
        <v>0.104284</v>
      </c>
      <c r="L7653" s="23" t="str">
        <f aca="false">IF(I7653&lt;Einstellungen!$B$5,"ja","nein")</f>
        <v>nein</v>
      </c>
      <c r="M7653" s="23" t="s">
        <v>133</v>
      </c>
      <c r="N7653" s="23" t="n">
        <v>2025</v>
      </c>
      <c r="O7653" s="23" t="n">
        <v>4</v>
      </c>
    </row>
    <row r="7654" customFormat="false" ht="15" hidden="false" customHeight="false" outlineLevel="0" collapsed="false">
      <c r="A7654" s="22" t="n">
        <v>46011</v>
      </c>
      <c r="B7654" s="23" t="s">
        <v>111</v>
      </c>
      <c r="C7654" s="23" t="s">
        <v>122</v>
      </c>
      <c r="D7654" s="24" t="n">
        <v>310.4</v>
      </c>
      <c r="E7654" s="25" t="n">
        <f aca="false">MAX(D7654,0)/1000</f>
        <v>0.3104</v>
      </c>
      <c r="F7654" s="25" t="n">
        <f aca="false">MAX(-D7654,0)/1000</f>
        <v>0</v>
      </c>
      <c r="G7654" s="23" t="str">
        <f aca="false">IF(E7654&gt;0,"ja","nein")</f>
        <v>ja</v>
      </c>
      <c r="H7654" s="26" t="n">
        <v>89.915</v>
      </c>
      <c r="I7654" s="26" t="n">
        <f aca="false">(H7654/10+IF(N7654=2025,Einstellungen!$B$23,Einstellungen!$C$23))*(1+Einstellungen!$B$10)</f>
        <v>30.645475</v>
      </c>
      <c r="J7654" s="25" t="n">
        <f aca="false">E7654*I7654/100</f>
        <v>0.0951235544</v>
      </c>
      <c r="K7654" s="25" t="n">
        <f aca="false">E7654*Einstellungen!$B$5/100</f>
        <v>0.090016</v>
      </c>
      <c r="L7654" s="23" t="str">
        <f aca="false">IF(I7654&lt;Einstellungen!$B$5,"ja","nein")</f>
        <v>nein</v>
      </c>
      <c r="M7654" s="23" t="s">
        <v>133</v>
      </c>
      <c r="N7654" s="23" t="n">
        <v>2025</v>
      </c>
      <c r="O7654" s="23" t="n">
        <v>5</v>
      </c>
    </row>
    <row r="7655" customFormat="false" ht="15" hidden="false" customHeight="false" outlineLevel="0" collapsed="false">
      <c r="A7655" s="22" t="n">
        <v>46011</v>
      </c>
      <c r="B7655" s="23" t="s">
        <v>112</v>
      </c>
      <c r="C7655" s="23" t="s">
        <v>122</v>
      </c>
      <c r="D7655" s="24" t="n">
        <v>455.3</v>
      </c>
      <c r="E7655" s="25" t="n">
        <f aca="false">MAX(D7655,0)/1000</f>
        <v>0.4553</v>
      </c>
      <c r="F7655" s="25" t="n">
        <f aca="false">MAX(-D7655,0)/1000</f>
        <v>0</v>
      </c>
      <c r="G7655" s="23" t="str">
        <f aca="false">IF(E7655&gt;0,"ja","nein")</f>
        <v>ja</v>
      </c>
      <c r="H7655" s="26" t="n">
        <v>95.975</v>
      </c>
      <c r="I7655" s="26" t="n">
        <f aca="false">(H7655/10+IF(N7655=2025,Einstellungen!$B$23,Einstellungen!$C$23))*(1+Einstellungen!$B$10)</f>
        <v>31.366615</v>
      </c>
      <c r="J7655" s="25" t="n">
        <f aca="false">E7655*I7655/100</f>
        <v>0.142812198095</v>
      </c>
      <c r="K7655" s="25" t="n">
        <f aca="false">E7655*Einstellungen!$B$5/100</f>
        <v>0.132037</v>
      </c>
      <c r="L7655" s="23" t="str">
        <f aca="false">IF(I7655&lt;Einstellungen!$B$5,"ja","nein")</f>
        <v>nein</v>
      </c>
      <c r="M7655" s="23" t="s">
        <v>133</v>
      </c>
      <c r="N7655" s="23" t="n">
        <v>2025</v>
      </c>
      <c r="O7655" s="23" t="n">
        <v>6</v>
      </c>
    </row>
    <row r="7656" customFormat="false" ht="15" hidden="false" customHeight="false" outlineLevel="0" collapsed="false">
      <c r="A7656" s="22" t="n">
        <v>46011</v>
      </c>
      <c r="B7656" s="23" t="s">
        <v>113</v>
      </c>
      <c r="C7656" s="23" t="s">
        <v>122</v>
      </c>
      <c r="D7656" s="24" t="n">
        <v>559.7</v>
      </c>
      <c r="E7656" s="25" t="n">
        <f aca="false">MAX(D7656,0)/1000</f>
        <v>0.5597</v>
      </c>
      <c r="F7656" s="25" t="n">
        <f aca="false">MAX(-D7656,0)/1000</f>
        <v>0</v>
      </c>
      <c r="G7656" s="23" t="str">
        <f aca="false">IF(E7656&gt;0,"ja","nein")</f>
        <v>ja</v>
      </c>
      <c r="H7656" s="26" t="n">
        <v>104</v>
      </c>
      <c r="I7656" s="26" t="n">
        <f aca="false">(H7656/10+IF(N7656=2025,Einstellungen!$B$23,Einstellungen!$C$23))*(1+Einstellungen!$B$10)</f>
        <v>32.32159</v>
      </c>
      <c r="J7656" s="25" t="n">
        <f aca="false">E7656*I7656/100</f>
        <v>0.18090393923</v>
      </c>
      <c r="K7656" s="25" t="n">
        <f aca="false">E7656*Einstellungen!$B$5/100</f>
        <v>0.162313</v>
      </c>
      <c r="L7656" s="23" t="str">
        <f aca="false">IF(I7656&lt;Einstellungen!$B$5,"ja","nein")</f>
        <v>nein</v>
      </c>
      <c r="M7656" s="23" t="s">
        <v>133</v>
      </c>
      <c r="N7656" s="23" t="n">
        <v>2025</v>
      </c>
      <c r="O7656" s="23" t="n">
        <v>7</v>
      </c>
    </row>
    <row r="7657" customFormat="false" ht="15" hidden="false" customHeight="false" outlineLevel="0" collapsed="false">
      <c r="A7657" s="22" t="n">
        <v>46011</v>
      </c>
      <c r="B7657" s="23" t="s">
        <v>114</v>
      </c>
      <c r="C7657" s="23" t="s">
        <v>122</v>
      </c>
      <c r="D7657" s="24" t="n">
        <v>376.9</v>
      </c>
      <c r="E7657" s="25" t="n">
        <f aca="false">MAX(D7657,0)/1000</f>
        <v>0.3769</v>
      </c>
      <c r="F7657" s="25" t="n">
        <f aca="false">MAX(-D7657,0)/1000</f>
        <v>0</v>
      </c>
      <c r="G7657" s="23" t="str">
        <f aca="false">IF(E7657&gt;0,"ja","nein")</f>
        <v>ja</v>
      </c>
      <c r="H7657" s="26" t="n">
        <v>113.207</v>
      </c>
      <c r="I7657" s="26" t="n">
        <f aca="false">(H7657/10+IF(N7657=2025,Einstellungen!$B$23,Einstellungen!$C$23))*(1+Einstellungen!$B$10)</f>
        <v>33.417223</v>
      </c>
      <c r="J7657" s="25" t="n">
        <f aca="false">E7657*I7657/100</f>
        <v>0.125949513487</v>
      </c>
      <c r="K7657" s="25" t="n">
        <f aca="false">E7657*Einstellungen!$B$5/100</f>
        <v>0.109301</v>
      </c>
      <c r="L7657" s="23" t="str">
        <f aca="false">IF(I7657&lt;Einstellungen!$B$5,"ja","nein")</f>
        <v>nein</v>
      </c>
      <c r="M7657" s="23" t="s">
        <v>133</v>
      </c>
      <c r="N7657" s="23" t="n">
        <v>2025</v>
      </c>
      <c r="O7657" s="23" t="n">
        <v>8</v>
      </c>
    </row>
    <row r="7658" customFormat="false" ht="15" hidden="false" customHeight="false" outlineLevel="0" collapsed="false">
      <c r="A7658" s="22" t="n">
        <v>46011</v>
      </c>
      <c r="B7658" s="23" t="s">
        <v>115</v>
      </c>
      <c r="C7658" s="23" t="s">
        <v>122</v>
      </c>
      <c r="D7658" s="24" t="n">
        <v>573.1</v>
      </c>
      <c r="E7658" s="25" t="n">
        <f aca="false">MAX(D7658,0)/1000</f>
        <v>0.5731</v>
      </c>
      <c r="F7658" s="25" t="n">
        <f aca="false">MAX(-D7658,0)/1000</f>
        <v>0</v>
      </c>
      <c r="G7658" s="23" t="str">
        <f aca="false">IF(E7658&gt;0,"ja","nein")</f>
        <v>ja</v>
      </c>
      <c r="H7658" s="26" t="n">
        <v>114.8</v>
      </c>
      <c r="I7658" s="26" t="n">
        <f aca="false">(H7658/10+IF(N7658=2025,Einstellungen!$B$23,Einstellungen!$C$23))*(1+Einstellungen!$B$10)</f>
        <v>33.60679</v>
      </c>
      <c r="J7658" s="25" t="n">
        <f aca="false">E7658*I7658/100</f>
        <v>0.19260051349</v>
      </c>
      <c r="K7658" s="25" t="n">
        <f aca="false">E7658*Einstellungen!$B$5/100</f>
        <v>0.166199</v>
      </c>
      <c r="L7658" s="23" t="str">
        <f aca="false">IF(I7658&lt;Einstellungen!$B$5,"ja","nein")</f>
        <v>nein</v>
      </c>
      <c r="M7658" s="23" t="s">
        <v>133</v>
      </c>
      <c r="N7658" s="23" t="n">
        <v>2025</v>
      </c>
      <c r="O7658" s="23" t="n">
        <v>9</v>
      </c>
    </row>
    <row r="7659" customFormat="false" ht="15" hidden="false" customHeight="false" outlineLevel="0" collapsed="false">
      <c r="A7659" s="22" t="n">
        <v>46011</v>
      </c>
      <c r="B7659" s="23" t="s">
        <v>116</v>
      </c>
      <c r="C7659" s="23" t="s">
        <v>122</v>
      </c>
      <c r="D7659" s="24" t="n">
        <v>-94.8</v>
      </c>
      <c r="E7659" s="25" t="n">
        <f aca="false">MAX(D7659,0)/1000</f>
        <v>0</v>
      </c>
      <c r="F7659" s="25" t="n">
        <f aca="false">MAX(-D7659,0)/1000</f>
        <v>0.0948</v>
      </c>
      <c r="G7659" s="23" t="str">
        <f aca="false">IF(E7659&gt;0,"ja","nein")</f>
        <v>nein</v>
      </c>
      <c r="H7659" s="26" t="n">
        <v>112.667</v>
      </c>
      <c r="I7659" s="26" t="n">
        <f aca="false">(H7659/10+IF(N7659=2025,Einstellungen!$B$23,Einstellungen!$C$23))*(1+Einstellungen!$B$10)</f>
        <v>33.352963</v>
      </c>
      <c r="J7659" s="25" t="n">
        <f aca="false">E7659*I7659/100</f>
        <v>0</v>
      </c>
      <c r="K7659" s="25" t="n">
        <f aca="false">E7659*Einstellungen!$B$5/100</f>
        <v>0</v>
      </c>
      <c r="L7659" s="23" t="str">
        <f aca="false">IF(I7659&lt;Einstellungen!$B$5,"ja","nein")</f>
        <v>nein</v>
      </c>
      <c r="M7659" s="23" t="s">
        <v>133</v>
      </c>
      <c r="N7659" s="23" t="n">
        <v>2025</v>
      </c>
      <c r="O7659" s="23" t="n">
        <v>10</v>
      </c>
    </row>
    <row r="7660" customFormat="false" ht="15" hidden="false" customHeight="false" outlineLevel="0" collapsed="false">
      <c r="A7660" s="22" t="n">
        <v>46011</v>
      </c>
      <c r="B7660" s="23" t="s">
        <v>117</v>
      </c>
      <c r="C7660" s="23" t="s">
        <v>122</v>
      </c>
      <c r="D7660" s="24" t="n">
        <v>14.7</v>
      </c>
      <c r="E7660" s="25" t="n">
        <f aca="false">MAX(D7660,0)/1000</f>
        <v>0.0147</v>
      </c>
      <c r="F7660" s="25" t="n">
        <f aca="false">MAX(-D7660,0)/1000</f>
        <v>0</v>
      </c>
      <c r="G7660" s="23" t="str">
        <f aca="false">IF(E7660&gt;0,"ja","nein")</f>
        <v>ja</v>
      </c>
      <c r="H7660" s="26" t="n">
        <v>110.987</v>
      </c>
      <c r="I7660" s="26" t="n">
        <f aca="false">(H7660/10+IF(N7660=2025,Einstellungen!$B$23,Einstellungen!$C$23))*(1+Einstellungen!$B$10)</f>
        <v>33.153043</v>
      </c>
      <c r="J7660" s="25" t="n">
        <f aca="false">E7660*I7660/100</f>
        <v>0.004873497321</v>
      </c>
      <c r="K7660" s="25" t="n">
        <f aca="false">E7660*Einstellungen!$B$5/100</f>
        <v>0.004263</v>
      </c>
      <c r="L7660" s="23" t="str">
        <f aca="false">IF(I7660&lt;Einstellungen!$B$5,"ja","nein")</f>
        <v>nein</v>
      </c>
      <c r="M7660" s="23" t="s">
        <v>133</v>
      </c>
      <c r="N7660" s="23" t="n">
        <v>2025</v>
      </c>
      <c r="O7660" s="23" t="n">
        <v>11</v>
      </c>
    </row>
    <row r="7661" customFormat="false" ht="15" hidden="false" customHeight="false" outlineLevel="0" collapsed="false">
      <c r="A7661" s="22" t="n">
        <v>46011</v>
      </c>
      <c r="B7661" s="23" t="s">
        <v>118</v>
      </c>
      <c r="C7661" s="23" t="s">
        <v>122</v>
      </c>
      <c r="D7661" s="24" t="n">
        <v>6.5</v>
      </c>
      <c r="E7661" s="25" t="n">
        <f aca="false">MAX(D7661,0)/1000</f>
        <v>0.0065</v>
      </c>
      <c r="F7661" s="25" t="n">
        <f aca="false">MAX(-D7661,0)/1000</f>
        <v>0</v>
      </c>
      <c r="G7661" s="23" t="str">
        <f aca="false">IF(E7661&gt;0,"ja","nein")</f>
        <v>ja</v>
      </c>
      <c r="H7661" s="26" t="n">
        <v>110.267</v>
      </c>
      <c r="I7661" s="26" t="n">
        <f aca="false">(H7661/10+IF(N7661=2025,Einstellungen!$B$23,Einstellungen!$C$23))*(1+Einstellungen!$B$10)</f>
        <v>33.067363</v>
      </c>
      <c r="J7661" s="25" t="n">
        <f aca="false">E7661*I7661/100</f>
        <v>0.002149378595</v>
      </c>
      <c r="K7661" s="25" t="n">
        <f aca="false">E7661*Einstellungen!$B$5/100</f>
        <v>0.001885</v>
      </c>
      <c r="L7661" s="23" t="str">
        <f aca="false">IF(I7661&lt;Einstellungen!$B$5,"ja","nein")</f>
        <v>nein</v>
      </c>
      <c r="M7661" s="23" t="s">
        <v>133</v>
      </c>
      <c r="N7661" s="23" t="n">
        <v>2025</v>
      </c>
      <c r="O7661" s="23" t="n">
        <v>12</v>
      </c>
    </row>
    <row r="7662" customFormat="false" ht="15" hidden="false" customHeight="false" outlineLevel="0" collapsed="false">
      <c r="A7662" s="22" t="n">
        <v>46011</v>
      </c>
      <c r="B7662" s="23" t="s">
        <v>119</v>
      </c>
      <c r="C7662" s="23" t="s">
        <v>122</v>
      </c>
      <c r="D7662" s="24" t="n">
        <v>-7.7</v>
      </c>
      <c r="E7662" s="25" t="n">
        <f aca="false">MAX(D7662,0)/1000</f>
        <v>0</v>
      </c>
      <c r="F7662" s="25" t="n">
        <f aca="false">MAX(-D7662,0)/1000</f>
        <v>0.0077</v>
      </c>
      <c r="G7662" s="23" t="str">
        <f aca="false">IF(E7662&gt;0,"ja","nein")</f>
        <v>nein</v>
      </c>
      <c r="H7662" s="26" t="n">
        <v>114.983</v>
      </c>
      <c r="I7662" s="26" t="n">
        <f aca="false">(H7662/10+IF(N7662=2025,Einstellungen!$B$23,Einstellungen!$C$23))*(1+Einstellungen!$B$10)</f>
        <v>33.628567</v>
      </c>
      <c r="J7662" s="25" t="n">
        <f aca="false">E7662*I7662/100</f>
        <v>0</v>
      </c>
      <c r="K7662" s="25" t="n">
        <f aca="false">E7662*Einstellungen!$B$5/100</f>
        <v>0</v>
      </c>
      <c r="L7662" s="23" t="str">
        <f aca="false">IF(I7662&lt;Einstellungen!$B$5,"ja","nein")</f>
        <v>nein</v>
      </c>
      <c r="M7662" s="23" t="s">
        <v>133</v>
      </c>
      <c r="N7662" s="23" t="n">
        <v>2025</v>
      </c>
      <c r="O7662" s="23" t="n">
        <v>13</v>
      </c>
    </row>
    <row r="7663" customFormat="false" ht="15" hidden="false" customHeight="false" outlineLevel="0" collapsed="false">
      <c r="A7663" s="22" t="n">
        <v>46011</v>
      </c>
      <c r="B7663" s="23" t="s">
        <v>120</v>
      </c>
      <c r="C7663" s="23" t="s">
        <v>122</v>
      </c>
      <c r="D7663" s="24" t="n">
        <v>129.9</v>
      </c>
      <c r="E7663" s="25" t="n">
        <f aca="false">MAX(D7663,0)/1000</f>
        <v>0.1299</v>
      </c>
      <c r="F7663" s="25" t="n">
        <f aca="false">MAX(-D7663,0)/1000</f>
        <v>0</v>
      </c>
      <c r="G7663" s="23" t="str">
        <f aca="false">IF(E7663&gt;0,"ja","nein")</f>
        <v>ja</v>
      </c>
      <c r="H7663" s="26" t="n">
        <v>119.483</v>
      </c>
      <c r="I7663" s="26" t="n">
        <f aca="false">(H7663/10+IF(N7663=2025,Einstellungen!$B$23,Einstellungen!$C$23))*(1+Einstellungen!$B$10)</f>
        <v>34.164067</v>
      </c>
      <c r="J7663" s="25" t="n">
        <f aca="false">E7663*I7663/100</f>
        <v>0.044379123033</v>
      </c>
      <c r="K7663" s="25" t="n">
        <f aca="false">E7663*Einstellungen!$B$5/100</f>
        <v>0.037671</v>
      </c>
      <c r="L7663" s="23" t="str">
        <f aca="false">IF(I7663&lt;Einstellungen!$B$5,"ja","nein")</f>
        <v>nein</v>
      </c>
      <c r="M7663" s="23" t="s">
        <v>133</v>
      </c>
      <c r="N7663" s="23" t="n">
        <v>2025</v>
      </c>
      <c r="O7663" s="23" t="n">
        <v>14</v>
      </c>
    </row>
    <row r="7664" customFormat="false" ht="15" hidden="false" customHeight="false" outlineLevel="0" collapsed="false">
      <c r="A7664" s="22" t="n">
        <v>46011</v>
      </c>
      <c r="B7664" s="23" t="s">
        <v>104</v>
      </c>
      <c r="C7664" s="23" t="s">
        <v>122</v>
      </c>
      <c r="D7664" s="24" t="n">
        <v>-69.4</v>
      </c>
      <c r="E7664" s="25" t="n">
        <f aca="false">MAX(D7664,0)/1000</f>
        <v>0</v>
      </c>
      <c r="F7664" s="25" t="n">
        <f aca="false">MAX(-D7664,0)/1000</f>
        <v>0.0694</v>
      </c>
      <c r="G7664" s="23" t="str">
        <f aca="false">IF(E7664&gt;0,"ja","nein")</f>
        <v>nein</v>
      </c>
      <c r="H7664" s="26" t="n">
        <v>120.638</v>
      </c>
      <c r="I7664" s="26" t="n">
        <f aca="false">(H7664/10+IF(N7664=2025,Einstellungen!$B$23,Einstellungen!$C$23))*(1+Einstellungen!$B$10)</f>
        <v>34.301512</v>
      </c>
      <c r="J7664" s="25" t="n">
        <f aca="false">E7664*I7664/100</f>
        <v>0</v>
      </c>
      <c r="K7664" s="25" t="n">
        <f aca="false">E7664*Einstellungen!$B$5/100</f>
        <v>0</v>
      </c>
      <c r="L7664" s="23" t="str">
        <f aca="false">IF(I7664&lt;Einstellungen!$B$5,"ja","nein")</f>
        <v>nein</v>
      </c>
      <c r="M7664" s="23" t="s">
        <v>133</v>
      </c>
      <c r="N7664" s="23" t="n">
        <v>2025</v>
      </c>
      <c r="O7664" s="23" t="n">
        <v>15</v>
      </c>
    </row>
    <row r="7665" customFormat="false" ht="15" hidden="false" customHeight="false" outlineLevel="0" collapsed="false">
      <c r="A7665" s="22" t="n">
        <v>46011</v>
      </c>
      <c r="B7665" s="23" t="s">
        <v>105</v>
      </c>
      <c r="C7665" s="23" t="s">
        <v>122</v>
      </c>
      <c r="D7665" s="24" t="n">
        <v>54.1</v>
      </c>
      <c r="E7665" s="25" t="n">
        <f aca="false">MAX(D7665,0)/1000</f>
        <v>0.0541</v>
      </c>
      <c r="F7665" s="25" t="n">
        <f aca="false">MAX(-D7665,0)/1000</f>
        <v>0</v>
      </c>
      <c r="G7665" s="23" t="str">
        <f aca="false">IF(E7665&gt;0,"ja","nein")</f>
        <v>ja</v>
      </c>
      <c r="H7665" s="26" t="n">
        <v>120.205</v>
      </c>
      <c r="I7665" s="26" t="n">
        <f aca="false">(H7665/10+IF(N7665=2025,Einstellungen!$B$23,Einstellungen!$C$23))*(1+Einstellungen!$B$10)</f>
        <v>34.249985</v>
      </c>
      <c r="J7665" s="25" t="n">
        <f aca="false">E7665*I7665/100</f>
        <v>0.018529241885</v>
      </c>
      <c r="K7665" s="25" t="n">
        <f aca="false">E7665*Einstellungen!$B$5/100</f>
        <v>0.015689</v>
      </c>
      <c r="L7665" s="23" t="str">
        <f aca="false">IF(I7665&lt;Einstellungen!$B$5,"ja","nein")</f>
        <v>nein</v>
      </c>
      <c r="M7665" s="23" t="s">
        <v>133</v>
      </c>
      <c r="N7665" s="23" t="n">
        <v>2025</v>
      </c>
      <c r="O7665" s="23" t="n">
        <v>16</v>
      </c>
    </row>
    <row r="7666" customFormat="false" ht="15" hidden="false" customHeight="false" outlineLevel="0" collapsed="false">
      <c r="A7666" s="22" t="n">
        <v>46011</v>
      </c>
      <c r="B7666" s="23" t="s">
        <v>97</v>
      </c>
      <c r="C7666" s="23" t="s">
        <v>122</v>
      </c>
      <c r="D7666" s="24" t="n">
        <v>-5.8</v>
      </c>
      <c r="E7666" s="25" t="n">
        <f aca="false">MAX(D7666,0)/1000</f>
        <v>0</v>
      </c>
      <c r="F7666" s="25" t="n">
        <f aca="false">MAX(-D7666,0)/1000</f>
        <v>0.0058</v>
      </c>
      <c r="G7666" s="23" t="str">
        <f aca="false">IF(E7666&gt;0,"ja","nein")</f>
        <v>nein</v>
      </c>
      <c r="H7666" s="26" t="n">
        <v>122.392</v>
      </c>
      <c r="I7666" s="26" t="n">
        <f aca="false">(H7666/10+IF(N7666=2025,Einstellungen!$B$23,Einstellungen!$C$23))*(1+Einstellungen!$B$10)</f>
        <v>34.510238</v>
      </c>
      <c r="J7666" s="25" t="n">
        <f aca="false">E7666*I7666/100</f>
        <v>0</v>
      </c>
      <c r="K7666" s="25" t="n">
        <f aca="false">E7666*Einstellungen!$B$5/100</f>
        <v>0</v>
      </c>
      <c r="L7666" s="23" t="str">
        <f aca="false">IF(I7666&lt;Einstellungen!$B$5,"ja","nein")</f>
        <v>nein</v>
      </c>
      <c r="M7666" s="23" t="s">
        <v>133</v>
      </c>
      <c r="N7666" s="23" t="n">
        <v>2025</v>
      </c>
      <c r="O7666" s="23" t="n">
        <v>17</v>
      </c>
    </row>
    <row r="7667" customFormat="false" ht="15" hidden="false" customHeight="false" outlineLevel="0" collapsed="false">
      <c r="A7667" s="22" t="n">
        <v>46011</v>
      </c>
      <c r="B7667" s="23" t="s">
        <v>99</v>
      </c>
      <c r="C7667" s="23" t="s">
        <v>122</v>
      </c>
      <c r="D7667" s="24" t="n">
        <v>396.9</v>
      </c>
      <c r="E7667" s="25" t="n">
        <f aca="false">MAX(D7667,0)/1000</f>
        <v>0.3969</v>
      </c>
      <c r="F7667" s="25" t="n">
        <f aca="false">MAX(-D7667,0)/1000</f>
        <v>0</v>
      </c>
      <c r="G7667" s="23" t="str">
        <f aca="false">IF(E7667&gt;0,"ja","nein")</f>
        <v>ja</v>
      </c>
      <c r="H7667" s="26" t="n">
        <v>118.265</v>
      </c>
      <c r="I7667" s="26" t="n">
        <f aca="false">(H7667/10+IF(N7667=2025,Einstellungen!$B$23,Einstellungen!$C$23))*(1+Einstellungen!$B$10)</f>
        <v>34.019125</v>
      </c>
      <c r="J7667" s="25" t="n">
        <f aca="false">E7667*I7667/100</f>
        <v>0.135021907125</v>
      </c>
      <c r="K7667" s="25" t="n">
        <f aca="false">E7667*Einstellungen!$B$5/100</f>
        <v>0.115101</v>
      </c>
      <c r="L7667" s="23" t="str">
        <f aca="false">IF(I7667&lt;Einstellungen!$B$5,"ja","nein")</f>
        <v>nein</v>
      </c>
      <c r="M7667" s="23" t="s">
        <v>133</v>
      </c>
      <c r="N7667" s="23" t="n">
        <v>2025</v>
      </c>
      <c r="O7667" s="23" t="n">
        <v>18</v>
      </c>
    </row>
    <row r="7668" customFormat="false" ht="15" hidden="false" customHeight="false" outlineLevel="0" collapsed="false">
      <c r="A7668" s="22" t="n">
        <v>46011</v>
      </c>
      <c r="B7668" s="23" t="s">
        <v>100</v>
      </c>
      <c r="C7668" s="23" t="s">
        <v>122</v>
      </c>
      <c r="D7668" s="24" t="n">
        <v>-3.4</v>
      </c>
      <c r="E7668" s="25" t="n">
        <f aca="false">MAX(D7668,0)/1000</f>
        <v>0</v>
      </c>
      <c r="F7668" s="25" t="n">
        <f aca="false">MAX(-D7668,0)/1000</f>
        <v>0.0034</v>
      </c>
      <c r="G7668" s="23" t="str">
        <f aca="false">IF(E7668&gt;0,"ja","nein")</f>
        <v>nein</v>
      </c>
      <c r="H7668" s="26" t="n">
        <v>104.11</v>
      </c>
      <c r="I7668" s="26" t="n">
        <f aca="false">(H7668/10+IF(N7668=2025,Einstellungen!$B$23,Einstellungen!$C$23))*(1+Einstellungen!$B$10)</f>
        <v>32.33468</v>
      </c>
      <c r="J7668" s="25" t="n">
        <f aca="false">E7668*I7668/100</f>
        <v>0</v>
      </c>
      <c r="K7668" s="25" t="n">
        <f aca="false">E7668*Einstellungen!$B$5/100</f>
        <v>0</v>
      </c>
      <c r="L7668" s="23" t="str">
        <f aca="false">IF(I7668&lt;Einstellungen!$B$5,"ja","nein")</f>
        <v>nein</v>
      </c>
      <c r="M7668" s="23" t="s">
        <v>133</v>
      </c>
      <c r="N7668" s="23" t="n">
        <v>2025</v>
      </c>
      <c r="O7668" s="23" t="n">
        <v>19</v>
      </c>
    </row>
    <row r="7669" customFormat="false" ht="15" hidden="false" customHeight="false" outlineLevel="0" collapsed="false">
      <c r="A7669" s="22" t="n">
        <v>46011</v>
      </c>
      <c r="B7669" s="23" t="s">
        <v>92</v>
      </c>
      <c r="C7669" s="23" t="s">
        <v>122</v>
      </c>
      <c r="D7669" s="24" t="n">
        <v>199.1</v>
      </c>
      <c r="E7669" s="25" t="n">
        <f aca="false">MAX(D7669,0)/1000</f>
        <v>0.1991</v>
      </c>
      <c r="F7669" s="25" t="n">
        <f aca="false">MAX(-D7669,0)/1000</f>
        <v>0</v>
      </c>
      <c r="G7669" s="23" t="str">
        <f aca="false">IF(E7669&gt;0,"ja","nein")</f>
        <v>ja</v>
      </c>
      <c r="H7669" s="26" t="n">
        <v>96.382</v>
      </c>
      <c r="I7669" s="26" t="n">
        <f aca="false">(H7669/10+IF(N7669=2025,Einstellungen!$B$23,Einstellungen!$C$23))*(1+Einstellungen!$B$10)</f>
        <v>31.415048</v>
      </c>
      <c r="J7669" s="25" t="n">
        <f aca="false">E7669*I7669/100</f>
        <v>0.062547360568</v>
      </c>
      <c r="K7669" s="25" t="n">
        <f aca="false">E7669*Einstellungen!$B$5/100</f>
        <v>0.057739</v>
      </c>
      <c r="L7669" s="23" t="str">
        <f aca="false">IF(I7669&lt;Einstellungen!$B$5,"ja","nein")</f>
        <v>nein</v>
      </c>
      <c r="M7669" s="23" t="s">
        <v>133</v>
      </c>
      <c r="N7669" s="23" t="n">
        <v>2025</v>
      </c>
      <c r="O7669" s="23" t="n">
        <v>20</v>
      </c>
    </row>
    <row r="7670" customFormat="false" ht="15" hidden="false" customHeight="false" outlineLevel="0" collapsed="false">
      <c r="A7670" s="22" t="n">
        <v>46011</v>
      </c>
      <c r="B7670" s="23" t="s">
        <v>95</v>
      </c>
      <c r="C7670" s="23" t="s">
        <v>122</v>
      </c>
      <c r="D7670" s="24" t="n">
        <v>389</v>
      </c>
      <c r="E7670" s="25" t="n">
        <f aca="false">MAX(D7670,0)/1000</f>
        <v>0.389</v>
      </c>
      <c r="F7670" s="25" t="n">
        <f aca="false">MAX(-D7670,0)/1000</f>
        <v>0</v>
      </c>
      <c r="G7670" s="23" t="str">
        <f aca="false">IF(E7670&gt;0,"ja","nein")</f>
        <v>ja</v>
      </c>
      <c r="H7670" s="26" t="n">
        <v>93.01</v>
      </c>
      <c r="I7670" s="26" t="n">
        <f aca="false">(H7670/10+IF(N7670=2025,Einstellungen!$B$23,Einstellungen!$C$23))*(1+Einstellungen!$B$10)</f>
        <v>31.01378</v>
      </c>
      <c r="J7670" s="25" t="n">
        <f aca="false">E7670*I7670/100</f>
        <v>0.1206436042</v>
      </c>
      <c r="K7670" s="25" t="n">
        <f aca="false">E7670*Einstellungen!$B$5/100</f>
        <v>0.11281</v>
      </c>
      <c r="L7670" s="23" t="str">
        <f aca="false">IF(I7670&lt;Einstellungen!$B$5,"ja","nein")</f>
        <v>nein</v>
      </c>
      <c r="M7670" s="23" t="s">
        <v>133</v>
      </c>
      <c r="N7670" s="23" t="n">
        <v>2025</v>
      </c>
      <c r="O7670" s="23" t="n">
        <v>21</v>
      </c>
    </row>
    <row r="7671" customFormat="false" ht="15" hidden="false" customHeight="false" outlineLevel="0" collapsed="false">
      <c r="A7671" s="22" t="n">
        <v>46011</v>
      </c>
      <c r="B7671" s="23" t="s">
        <v>96</v>
      </c>
      <c r="C7671" s="23" t="s">
        <v>122</v>
      </c>
      <c r="D7671" s="24" t="n">
        <v>630.7</v>
      </c>
      <c r="E7671" s="25" t="n">
        <f aca="false">MAX(D7671,0)/1000</f>
        <v>0.6307</v>
      </c>
      <c r="F7671" s="25" t="n">
        <f aca="false">MAX(-D7671,0)/1000</f>
        <v>0</v>
      </c>
      <c r="G7671" s="23" t="str">
        <f aca="false">IF(E7671&gt;0,"ja","nein")</f>
        <v>ja</v>
      </c>
      <c r="H7671" s="26" t="n">
        <v>92.245</v>
      </c>
      <c r="I7671" s="26" t="n">
        <f aca="false">(H7671/10+IF(N7671=2025,Einstellungen!$B$23,Einstellungen!$C$23))*(1+Einstellungen!$B$10)</f>
        <v>30.922745</v>
      </c>
      <c r="J7671" s="25" t="n">
        <f aca="false">E7671*I7671/100</f>
        <v>0.195029752715</v>
      </c>
      <c r="K7671" s="25" t="n">
        <f aca="false">E7671*Einstellungen!$B$5/100</f>
        <v>0.182903</v>
      </c>
      <c r="L7671" s="23" t="str">
        <f aca="false">IF(I7671&lt;Einstellungen!$B$5,"ja","nein")</f>
        <v>nein</v>
      </c>
      <c r="M7671" s="23" t="s">
        <v>133</v>
      </c>
      <c r="N7671" s="23" t="n">
        <v>2025</v>
      </c>
      <c r="O7671" s="23" t="n">
        <v>22</v>
      </c>
    </row>
    <row r="7672" customFormat="false" ht="15" hidden="false" customHeight="false" outlineLevel="0" collapsed="false">
      <c r="A7672" s="22" t="n">
        <v>46011</v>
      </c>
      <c r="B7672" s="23" t="s">
        <v>101</v>
      </c>
      <c r="C7672" s="23" t="s">
        <v>122</v>
      </c>
      <c r="D7672" s="24" t="n">
        <v>939.8</v>
      </c>
      <c r="E7672" s="25" t="n">
        <f aca="false">MAX(D7672,0)/1000</f>
        <v>0.9398</v>
      </c>
      <c r="F7672" s="25" t="n">
        <f aca="false">MAX(-D7672,0)/1000</f>
        <v>0</v>
      </c>
      <c r="G7672" s="23" t="str">
        <f aca="false">IF(E7672&gt;0,"ja","nein")</f>
        <v>ja</v>
      </c>
      <c r="H7672" s="26" t="n">
        <v>90.672</v>
      </c>
      <c r="I7672" s="26" t="n">
        <f aca="false">(H7672/10+IF(N7672=2025,Einstellungen!$B$23,Einstellungen!$C$23))*(1+Einstellungen!$B$10)</f>
        <v>30.735558</v>
      </c>
      <c r="J7672" s="25" t="n">
        <f aca="false">E7672*I7672/100</f>
        <v>0.288852774084</v>
      </c>
      <c r="K7672" s="25" t="n">
        <f aca="false">E7672*Einstellungen!$B$5/100</f>
        <v>0.272542</v>
      </c>
      <c r="L7672" s="23" t="str">
        <f aca="false">IF(I7672&lt;Einstellungen!$B$5,"ja","nein")</f>
        <v>nein</v>
      </c>
      <c r="M7672" s="23" t="s">
        <v>133</v>
      </c>
      <c r="N7672" s="23" t="n">
        <v>2025</v>
      </c>
      <c r="O7672" s="23" t="n">
        <v>23</v>
      </c>
    </row>
    <row r="7673" customFormat="false" ht="15" hidden="false" customHeight="false" outlineLevel="0" collapsed="false">
      <c r="A7673" s="22" t="n">
        <v>46012</v>
      </c>
      <c r="B7673" s="23" t="s">
        <v>102</v>
      </c>
      <c r="C7673" s="23" t="s">
        <v>124</v>
      </c>
      <c r="D7673" s="24" t="n">
        <v>325.7</v>
      </c>
      <c r="E7673" s="25" t="n">
        <f aca="false">MAX(D7673,0)/1000</f>
        <v>0.3257</v>
      </c>
      <c r="F7673" s="25" t="n">
        <f aca="false">MAX(-D7673,0)/1000</f>
        <v>0</v>
      </c>
      <c r="G7673" s="23" t="str">
        <f aca="false">IF(E7673&gt;0,"ja","nein")</f>
        <v>ja</v>
      </c>
      <c r="H7673" s="26" t="n">
        <v>95.7</v>
      </c>
      <c r="I7673" s="26" t="n">
        <f aca="false">(H7673/10+IF(N7673=2025,Einstellungen!$B$23,Einstellungen!$C$23))*(1+Einstellungen!$B$10)</f>
        <v>31.33389</v>
      </c>
      <c r="J7673" s="25" t="n">
        <f aca="false">E7673*I7673/100</f>
        <v>0.10205447973</v>
      </c>
      <c r="K7673" s="25" t="n">
        <f aca="false">E7673*Einstellungen!$B$5/100</f>
        <v>0.094453</v>
      </c>
      <c r="L7673" s="23" t="str">
        <f aca="false">IF(I7673&lt;Einstellungen!$B$5,"ja","nein")</f>
        <v>nein</v>
      </c>
      <c r="M7673" s="23" t="s">
        <v>133</v>
      </c>
      <c r="N7673" s="23" t="n">
        <v>2025</v>
      </c>
      <c r="O7673" s="23" t="n">
        <v>0</v>
      </c>
    </row>
    <row r="7674" customFormat="false" ht="15" hidden="false" customHeight="false" outlineLevel="0" collapsed="false">
      <c r="A7674" s="22" t="n">
        <v>46012</v>
      </c>
      <c r="B7674" s="23" t="s">
        <v>107</v>
      </c>
      <c r="C7674" s="23" t="s">
        <v>124</v>
      </c>
      <c r="D7674" s="24" t="n">
        <v>346.9</v>
      </c>
      <c r="E7674" s="25" t="n">
        <f aca="false">MAX(D7674,0)/1000</f>
        <v>0.3469</v>
      </c>
      <c r="F7674" s="25" t="n">
        <f aca="false">MAX(-D7674,0)/1000</f>
        <v>0</v>
      </c>
      <c r="G7674" s="23" t="str">
        <f aca="false">IF(E7674&gt;0,"ja","nein")</f>
        <v>ja</v>
      </c>
      <c r="H7674" s="26" t="n">
        <v>90.045</v>
      </c>
      <c r="I7674" s="26" t="n">
        <f aca="false">(H7674/10+IF(N7674=2025,Einstellungen!$B$23,Einstellungen!$C$23))*(1+Einstellungen!$B$10)</f>
        <v>30.660945</v>
      </c>
      <c r="J7674" s="25" t="n">
        <f aca="false">E7674*I7674/100</f>
        <v>0.106362818205</v>
      </c>
      <c r="K7674" s="25" t="n">
        <f aca="false">E7674*Einstellungen!$B$5/100</f>
        <v>0.100601</v>
      </c>
      <c r="L7674" s="23" t="str">
        <f aca="false">IF(I7674&lt;Einstellungen!$B$5,"ja","nein")</f>
        <v>nein</v>
      </c>
      <c r="M7674" s="23" t="s">
        <v>133</v>
      </c>
      <c r="N7674" s="23" t="n">
        <v>2025</v>
      </c>
      <c r="O7674" s="23" t="n">
        <v>1</v>
      </c>
    </row>
    <row r="7675" customFormat="false" ht="15" hidden="false" customHeight="false" outlineLevel="0" collapsed="false">
      <c r="A7675" s="22" t="n">
        <v>46012</v>
      </c>
      <c r="B7675" s="23" t="s">
        <v>108</v>
      </c>
      <c r="C7675" s="23" t="s">
        <v>124</v>
      </c>
      <c r="D7675" s="24" t="n">
        <v>341.6</v>
      </c>
      <c r="E7675" s="25" t="n">
        <f aca="false">MAX(D7675,0)/1000</f>
        <v>0.3416</v>
      </c>
      <c r="F7675" s="25" t="n">
        <f aca="false">MAX(-D7675,0)/1000</f>
        <v>0</v>
      </c>
      <c r="G7675" s="23" t="str">
        <f aca="false">IF(E7675&gt;0,"ja","nein")</f>
        <v>ja</v>
      </c>
      <c r="H7675" s="26" t="n">
        <v>86.485</v>
      </c>
      <c r="I7675" s="26" t="n">
        <f aca="false">(H7675/10+IF(N7675=2025,Einstellungen!$B$23,Einstellungen!$C$23))*(1+Einstellungen!$B$10)</f>
        <v>30.237305</v>
      </c>
      <c r="J7675" s="25" t="n">
        <f aca="false">E7675*I7675/100</f>
        <v>0.10329063388</v>
      </c>
      <c r="K7675" s="25" t="n">
        <f aca="false">E7675*Einstellungen!$B$5/100</f>
        <v>0.099064</v>
      </c>
      <c r="L7675" s="23" t="str">
        <f aca="false">IF(I7675&lt;Einstellungen!$B$5,"ja","nein")</f>
        <v>nein</v>
      </c>
      <c r="M7675" s="23" t="s">
        <v>133</v>
      </c>
      <c r="N7675" s="23" t="n">
        <v>2025</v>
      </c>
      <c r="O7675" s="23" t="n">
        <v>2</v>
      </c>
    </row>
    <row r="7676" customFormat="false" ht="15" hidden="false" customHeight="false" outlineLevel="0" collapsed="false">
      <c r="A7676" s="22" t="n">
        <v>46012</v>
      </c>
      <c r="B7676" s="23" t="s">
        <v>109</v>
      </c>
      <c r="C7676" s="23" t="s">
        <v>124</v>
      </c>
      <c r="D7676" s="24" t="n">
        <v>365.7</v>
      </c>
      <c r="E7676" s="25" t="n">
        <f aca="false">MAX(D7676,0)/1000</f>
        <v>0.3657</v>
      </c>
      <c r="F7676" s="25" t="n">
        <f aca="false">MAX(-D7676,0)/1000</f>
        <v>0</v>
      </c>
      <c r="G7676" s="23" t="str">
        <f aca="false">IF(E7676&gt;0,"ja","nein")</f>
        <v>ja</v>
      </c>
      <c r="H7676" s="26" t="n">
        <v>85.395</v>
      </c>
      <c r="I7676" s="26" t="n">
        <f aca="false">(H7676/10+IF(N7676=2025,Einstellungen!$B$23,Einstellungen!$C$23))*(1+Einstellungen!$B$10)</f>
        <v>30.107595</v>
      </c>
      <c r="J7676" s="25" t="n">
        <f aca="false">E7676*I7676/100</f>
        <v>0.110103474915</v>
      </c>
      <c r="K7676" s="25" t="n">
        <f aca="false">E7676*Einstellungen!$B$5/100</f>
        <v>0.106053</v>
      </c>
      <c r="L7676" s="23" t="str">
        <f aca="false">IF(I7676&lt;Einstellungen!$B$5,"ja","nein")</f>
        <v>nein</v>
      </c>
      <c r="M7676" s="23" t="s">
        <v>133</v>
      </c>
      <c r="N7676" s="23" t="n">
        <v>2025</v>
      </c>
      <c r="O7676" s="23" t="n">
        <v>3</v>
      </c>
    </row>
    <row r="7677" customFormat="false" ht="15" hidden="false" customHeight="false" outlineLevel="0" collapsed="false">
      <c r="A7677" s="22" t="n">
        <v>46012</v>
      </c>
      <c r="B7677" s="23" t="s">
        <v>110</v>
      </c>
      <c r="C7677" s="23" t="s">
        <v>124</v>
      </c>
      <c r="D7677" s="24" t="n">
        <v>353.1</v>
      </c>
      <c r="E7677" s="25" t="n">
        <f aca="false">MAX(D7677,0)/1000</f>
        <v>0.3531</v>
      </c>
      <c r="F7677" s="25" t="n">
        <f aca="false">MAX(-D7677,0)/1000</f>
        <v>0</v>
      </c>
      <c r="G7677" s="23" t="str">
        <f aca="false">IF(E7677&gt;0,"ja","nein")</f>
        <v>ja</v>
      </c>
      <c r="H7677" s="26" t="n">
        <v>85.627</v>
      </c>
      <c r="I7677" s="26" t="n">
        <f aca="false">(H7677/10+IF(N7677=2025,Einstellungen!$B$23,Einstellungen!$C$23))*(1+Einstellungen!$B$10)</f>
        <v>30.135203</v>
      </c>
      <c r="J7677" s="25" t="n">
        <f aca="false">E7677*I7677/100</f>
        <v>0.106407401793</v>
      </c>
      <c r="K7677" s="25" t="n">
        <f aca="false">E7677*Einstellungen!$B$5/100</f>
        <v>0.102399</v>
      </c>
      <c r="L7677" s="23" t="str">
        <f aca="false">IF(I7677&lt;Einstellungen!$B$5,"ja","nein")</f>
        <v>nein</v>
      </c>
      <c r="M7677" s="23" t="s">
        <v>133</v>
      </c>
      <c r="N7677" s="23" t="n">
        <v>2025</v>
      </c>
      <c r="O7677" s="23" t="n">
        <v>4</v>
      </c>
    </row>
    <row r="7678" customFormat="false" ht="15" hidden="false" customHeight="false" outlineLevel="0" collapsed="false">
      <c r="A7678" s="22" t="n">
        <v>46012</v>
      </c>
      <c r="B7678" s="23" t="s">
        <v>111</v>
      </c>
      <c r="C7678" s="23" t="s">
        <v>124</v>
      </c>
      <c r="D7678" s="24" t="n">
        <v>299.7</v>
      </c>
      <c r="E7678" s="25" t="n">
        <f aca="false">MAX(D7678,0)/1000</f>
        <v>0.2997</v>
      </c>
      <c r="F7678" s="25" t="n">
        <f aca="false">MAX(-D7678,0)/1000</f>
        <v>0</v>
      </c>
      <c r="G7678" s="23" t="str">
        <f aca="false">IF(E7678&gt;0,"ja","nein")</f>
        <v>ja</v>
      </c>
      <c r="H7678" s="26" t="n">
        <v>86.825</v>
      </c>
      <c r="I7678" s="26" t="n">
        <f aca="false">(H7678/10+IF(N7678=2025,Einstellungen!$B$23,Einstellungen!$C$23))*(1+Einstellungen!$B$10)</f>
        <v>30.277765</v>
      </c>
      <c r="J7678" s="25" t="n">
        <f aca="false">E7678*I7678/100</f>
        <v>0.090742461705</v>
      </c>
      <c r="K7678" s="25" t="n">
        <f aca="false">E7678*Einstellungen!$B$5/100</f>
        <v>0.086913</v>
      </c>
      <c r="L7678" s="23" t="str">
        <f aca="false">IF(I7678&lt;Einstellungen!$B$5,"ja","nein")</f>
        <v>nein</v>
      </c>
      <c r="M7678" s="23" t="s">
        <v>133</v>
      </c>
      <c r="N7678" s="23" t="n">
        <v>2025</v>
      </c>
      <c r="O7678" s="23" t="n">
        <v>5</v>
      </c>
    </row>
    <row r="7679" customFormat="false" ht="15" hidden="false" customHeight="false" outlineLevel="0" collapsed="false">
      <c r="A7679" s="22" t="n">
        <v>46012</v>
      </c>
      <c r="B7679" s="23" t="s">
        <v>112</v>
      </c>
      <c r="C7679" s="23" t="s">
        <v>124</v>
      </c>
      <c r="D7679" s="24" t="n">
        <v>313.4</v>
      </c>
      <c r="E7679" s="25" t="n">
        <f aca="false">MAX(D7679,0)/1000</f>
        <v>0.3134</v>
      </c>
      <c r="F7679" s="25" t="n">
        <f aca="false">MAX(-D7679,0)/1000</f>
        <v>0</v>
      </c>
      <c r="G7679" s="23" t="str">
        <f aca="false">IF(E7679&gt;0,"ja","nein")</f>
        <v>ja</v>
      </c>
      <c r="H7679" s="26" t="n">
        <v>88.14</v>
      </c>
      <c r="I7679" s="26" t="n">
        <f aca="false">(H7679/10+IF(N7679=2025,Einstellungen!$B$23,Einstellungen!$C$23))*(1+Einstellungen!$B$10)</f>
        <v>30.43425</v>
      </c>
      <c r="J7679" s="25" t="n">
        <f aca="false">E7679*I7679/100</f>
        <v>0.0953809395</v>
      </c>
      <c r="K7679" s="25" t="n">
        <f aca="false">E7679*Einstellungen!$B$5/100</f>
        <v>0.090886</v>
      </c>
      <c r="L7679" s="23" t="str">
        <f aca="false">IF(I7679&lt;Einstellungen!$B$5,"ja","nein")</f>
        <v>nein</v>
      </c>
      <c r="M7679" s="23" t="s">
        <v>133</v>
      </c>
      <c r="N7679" s="23" t="n">
        <v>2025</v>
      </c>
      <c r="O7679" s="23" t="n">
        <v>6</v>
      </c>
    </row>
    <row r="7680" customFormat="false" ht="15" hidden="false" customHeight="false" outlineLevel="0" collapsed="false">
      <c r="A7680" s="22" t="n">
        <v>46012</v>
      </c>
      <c r="B7680" s="23" t="s">
        <v>113</v>
      </c>
      <c r="C7680" s="23" t="s">
        <v>124</v>
      </c>
      <c r="D7680" s="24" t="n">
        <v>1175.1</v>
      </c>
      <c r="E7680" s="25" t="n">
        <f aca="false">MAX(D7680,0)/1000</f>
        <v>1.1751</v>
      </c>
      <c r="F7680" s="25" t="n">
        <f aca="false">MAX(-D7680,0)/1000</f>
        <v>0</v>
      </c>
      <c r="G7680" s="23" t="str">
        <f aca="false">IF(E7680&gt;0,"ja","nein")</f>
        <v>ja</v>
      </c>
      <c r="H7680" s="26" t="n">
        <v>92.852</v>
      </c>
      <c r="I7680" s="26" t="n">
        <f aca="false">(H7680/10+IF(N7680=2025,Einstellungen!$B$23,Einstellungen!$C$23))*(1+Einstellungen!$B$10)</f>
        <v>30.994978</v>
      </c>
      <c r="J7680" s="25" t="n">
        <f aca="false">E7680*I7680/100</f>
        <v>0.364221986478</v>
      </c>
      <c r="K7680" s="25" t="n">
        <f aca="false">E7680*Einstellungen!$B$5/100</f>
        <v>0.340779</v>
      </c>
      <c r="L7680" s="23" t="str">
        <f aca="false">IF(I7680&lt;Einstellungen!$B$5,"ja","nein")</f>
        <v>nein</v>
      </c>
      <c r="M7680" s="23" t="s">
        <v>133</v>
      </c>
      <c r="N7680" s="23" t="n">
        <v>2025</v>
      </c>
      <c r="O7680" s="23" t="n">
        <v>7</v>
      </c>
    </row>
    <row r="7681" customFormat="false" ht="15" hidden="false" customHeight="false" outlineLevel="0" collapsed="false">
      <c r="A7681" s="22" t="n">
        <v>46012</v>
      </c>
      <c r="B7681" s="23" t="s">
        <v>114</v>
      </c>
      <c r="C7681" s="23" t="s">
        <v>124</v>
      </c>
      <c r="D7681" s="24" t="n">
        <v>648</v>
      </c>
      <c r="E7681" s="25" t="n">
        <f aca="false">MAX(D7681,0)/1000</f>
        <v>0.648</v>
      </c>
      <c r="F7681" s="25" t="n">
        <f aca="false">MAX(-D7681,0)/1000</f>
        <v>0</v>
      </c>
      <c r="G7681" s="23" t="str">
        <f aca="false">IF(E7681&gt;0,"ja","nein")</f>
        <v>ja</v>
      </c>
      <c r="H7681" s="26" t="n">
        <v>102.148</v>
      </c>
      <c r="I7681" s="26" t="n">
        <f aca="false">(H7681/10+IF(N7681=2025,Einstellungen!$B$23,Einstellungen!$C$23))*(1+Einstellungen!$B$10)</f>
        <v>32.101202</v>
      </c>
      <c r="J7681" s="25" t="n">
        <f aca="false">E7681*I7681/100</f>
        <v>0.20801578896</v>
      </c>
      <c r="K7681" s="25" t="n">
        <f aca="false">E7681*Einstellungen!$B$5/100</f>
        <v>0.18792</v>
      </c>
      <c r="L7681" s="23" t="str">
        <f aca="false">IF(I7681&lt;Einstellungen!$B$5,"ja","nein")</f>
        <v>nein</v>
      </c>
      <c r="M7681" s="23" t="s">
        <v>133</v>
      </c>
      <c r="N7681" s="23" t="n">
        <v>2025</v>
      </c>
      <c r="O7681" s="23" t="n">
        <v>8</v>
      </c>
    </row>
    <row r="7682" customFormat="false" ht="15" hidden="false" customHeight="false" outlineLevel="0" collapsed="false">
      <c r="A7682" s="22" t="n">
        <v>46012</v>
      </c>
      <c r="B7682" s="23" t="s">
        <v>115</v>
      </c>
      <c r="C7682" s="23" t="s">
        <v>124</v>
      </c>
      <c r="D7682" s="24" t="n">
        <v>67.7</v>
      </c>
      <c r="E7682" s="25" t="n">
        <f aca="false">MAX(D7682,0)/1000</f>
        <v>0.0677</v>
      </c>
      <c r="F7682" s="25" t="n">
        <f aca="false">MAX(-D7682,0)/1000</f>
        <v>0</v>
      </c>
      <c r="G7682" s="23" t="str">
        <f aca="false">IF(E7682&gt;0,"ja","nein")</f>
        <v>ja</v>
      </c>
      <c r="H7682" s="26" t="n">
        <v>107.01</v>
      </c>
      <c r="I7682" s="26" t="n">
        <f aca="false">(H7682/10+IF(N7682=2025,Einstellungen!$B$23,Einstellungen!$C$23))*(1+Einstellungen!$B$10)</f>
        <v>32.67978</v>
      </c>
      <c r="J7682" s="25" t="n">
        <f aca="false">E7682*I7682/100</f>
        <v>0.02212421106</v>
      </c>
      <c r="K7682" s="25" t="n">
        <f aca="false">E7682*Einstellungen!$B$5/100</f>
        <v>0.019633</v>
      </c>
      <c r="L7682" s="23" t="str">
        <f aca="false">IF(I7682&lt;Einstellungen!$B$5,"ja","nein")</f>
        <v>nein</v>
      </c>
      <c r="M7682" s="23" t="s">
        <v>133</v>
      </c>
      <c r="N7682" s="23" t="n">
        <v>2025</v>
      </c>
      <c r="O7682" s="23" t="n">
        <v>9</v>
      </c>
    </row>
    <row r="7683" customFormat="false" ht="15" hidden="false" customHeight="false" outlineLevel="0" collapsed="false">
      <c r="A7683" s="22" t="n">
        <v>46012</v>
      </c>
      <c r="B7683" s="23" t="s">
        <v>116</v>
      </c>
      <c r="C7683" s="23" t="s">
        <v>124</v>
      </c>
      <c r="D7683" s="24" t="n">
        <v>-32.1</v>
      </c>
      <c r="E7683" s="25" t="n">
        <f aca="false">MAX(D7683,0)/1000</f>
        <v>0</v>
      </c>
      <c r="F7683" s="25" t="n">
        <f aca="false">MAX(-D7683,0)/1000</f>
        <v>0.0321</v>
      </c>
      <c r="G7683" s="23" t="str">
        <f aca="false">IF(E7683&gt;0,"ja","nein")</f>
        <v>nein</v>
      </c>
      <c r="H7683" s="26" t="n">
        <v>102.583</v>
      </c>
      <c r="I7683" s="26" t="n">
        <f aca="false">(H7683/10+IF(N7683=2025,Einstellungen!$B$23,Einstellungen!$C$23))*(1+Einstellungen!$B$10)</f>
        <v>32.152967</v>
      </c>
      <c r="J7683" s="25" t="n">
        <f aca="false">E7683*I7683/100</f>
        <v>0</v>
      </c>
      <c r="K7683" s="25" t="n">
        <f aca="false">E7683*Einstellungen!$B$5/100</f>
        <v>0</v>
      </c>
      <c r="L7683" s="23" t="str">
        <f aca="false">IF(I7683&lt;Einstellungen!$B$5,"ja","nein")</f>
        <v>nein</v>
      </c>
      <c r="M7683" s="23" t="s">
        <v>133</v>
      </c>
      <c r="N7683" s="23" t="n">
        <v>2025</v>
      </c>
      <c r="O7683" s="23" t="n">
        <v>10</v>
      </c>
    </row>
    <row r="7684" customFormat="false" ht="15" hidden="false" customHeight="false" outlineLevel="0" collapsed="false">
      <c r="A7684" s="22" t="n">
        <v>46012</v>
      </c>
      <c r="B7684" s="23" t="s">
        <v>117</v>
      </c>
      <c r="C7684" s="23" t="s">
        <v>124</v>
      </c>
      <c r="D7684" s="24" t="n">
        <v>-2.4</v>
      </c>
      <c r="E7684" s="25" t="n">
        <f aca="false">MAX(D7684,0)/1000</f>
        <v>0</v>
      </c>
      <c r="F7684" s="25" t="n">
        <f aca="false">MAX(-D7684,0)/1000</f>
        <v>0.0024</v>
      </c>
      <c r="G7684" s="23" t="str">
        <f aca="false">IF(E7684&gt;0,"ja","nein")</f>
        <v>nein</v>
      </c>
      <c r="H7684" s="26" t="n">
        <v>101.3</v>
      </c>
      <c r="I7684" s="26" t="n">
        <f aca="false">(H7684/10+IF(N7684=2025,Einstellungen!$B$23,Einstellungen!$C$23))*(1+Einstellungen!$B$10)</f>
        <v>32.00029</v>
      </c>
      <c r="J7684" s="25" t="n">
        <f aca="false">E7684*I7684/100</f>
        <v>0</v>
      </c>
      <c r="K7684" s="25" t="n">
        <f aca="false">E7684*Einstellungen!$B$5/100</f>
        <v>0</v>
      </c>
      <c r="L7684" s="23" t="str">
        <f aca="false">IF(I7684&lt;Einstellungen!$B$5,"ja","nein")</f>
        <v>nein</v>
      </c>
      <c r="M7684" s="23" t="s">
        <v>133</v>
      </c>
      <c r="N7684" s="23" t="n">
        <v>2025</v>
      </c>
      <c r="O7684" s="23" t="n">
        <v>11</v>
      </c>
    </row>
    <row r="7685" customFormat="false" ht="15" hidden="false" customHeight="false" outlineLevel="0" collapsed="false">
      <c r="A7685" s="22" t="n">
        <v>46012</v>
      </c>
      <c r="B7685" s="23" t="s">
        <v>118</v>
      </c>
      <c r="C7685" s="23" t="s">
        <v>124</v>
      </c>
      <c r="D7685" s="24" t="n">
        <v>-49.5</v>
      </c>
      <c r="E7685" s="25" t="n">
        <f aca="false">MAX(D7685,0)/1000</f>
        <v>0</v>
      </c>
      <c r="F7685" s="25" t="n">
        <f aca="false">MAX(-D7685,0)/1000</f>
        <v>0.0495</v>
      </c>
      <c r="G7685" s="23" t="str">
        <f aca="false">IF(E7685&gt;0,"ja","nein")</f>
        <v>nein</v>
      </c>
      <c r="H7685" s="26" t="n">
        <v>98.483</v>
      </c>
      <c r="I7685" s="26" t="n">
        <f aca="false">(H7685/10+IF(N7685=2025,Einstellungen!$B$23,Einstellungen!$C$23))*(1+Einstellungen!$B$10)</f>
        <v>31.665067</v>
      </c>
      <c r="J7685" s="25" t="n">
        <f aca="false">E7685*I7685/100</f>
        <v>0</v>
      </c>
      <c r="K7685" s="25" t="n">
        <f aca="false">E7685*Einstellungen!$B$5/100</f>
        <v>0</v>
      </c>
      <c r="L7685" s="23" t="str">
        <f aca="false">IF(I7685&lt;Einstellungen!$B$5,"ja","nein")</f>
        <v>nein</v>
      </c>
      <c r="M7685" s="23" t="s">
        <v>133</v>
      </c>
      <c r="N7685" s="23" t="n">
        <v>2025</v>
      </c>
      <c r="O7685" s="23" t="n">
        <v>12</v>
      </c>
    </row>
    <row r="7686" customFormat="false" ht="15" hidden="false" customHeight="false" outlineLevel="0" collapsed="false">
      <c r="A7686" s="22" t="n">
        <v>46012</v>
      </c>
      <c r="B7686" s="23" t="s">
        <v>119</v>
      </c>
      <c r="C7686" s="23" t="s">
        <v>124</v>
      </c>
      <c r="D7686" s="24" t="n">
        <v>12</v>
      </c>
      <c r="E7686" s="25" t="n">
        <f aca="false">MAX(D7686,0)/1000</f>
        <v>0.012</v>
      </c>
      <c r="F7686" s="25" t="n">
        <f aca="false">MAX(-D7686,0)/1000</f>
        <v>0</v>
      </c>
      <c r="G7686" s="23" t="str">
        <f aca="false">IF(E7686&gt;0,"ja","nein")</f>
        <v>ja</v>
      </c>
      <c r="H7686" s="26" t="n">
        <v>94.868</v>
      </c>
      <c r="I7686" s="26" t="n">
        <f aca="false">(H7686/10+IF(N7686=2025,Einstellungen!$B$23,Einstellungen!$C$23))*(1+Einstellungen!$B$10)</f>
        <v>31.234882</v>
      </c>
      <c r="J7686" s="25" t="n">
        <f aca="false">E7686*I7686/100</f>
        <v>0.00374818584</v>
      </c>
      <c r="K7686" s="25" t="n">
        <f aca="false">E7686*Einstellungen!$B$5/100</f>
        <v>0.00348</v>
      </c>
      <c r="L7686" s="23" t="str">
        <f aca="false">IF(I7686&lt;Einstellungen!$B$5,"ja","nein")</f>
        <v>nein</v>
      </c>
      <c r="M7686" s="23" t="s">
        <v>133</v>
      </c>
      <c r="N7686" s="23" t="n">
        <v>2025</v>
      </c>
      <c r="O7686" s="23" t="n">
        <v>13</v>
      </c>
    </row>
    <row r="7687" customFormat="false" ht="15" hidden="false" customHeight="false" outlineLevel="0" collapsed="false">
      <c r="A7687" s="22" t="n">
        <v>46012</v>
      </c>
      <c r="B7687" s="23" t="s">
        <v>120</v>
      </c>
      <c r="C7687" s="23" t="s">
        <v>124</v>
      </c>
      <c r="D7687" s="24" t="n">
        <v>160.7</v>
      </c>
      <c r="E7687" s="25" t="n">
        <f aca="false">MAX(D7687,0)/1000</f>
        <v>0.1607</v>
      </c>
      <c r="F7687" s="25" t="n">
        <f aca="false">MAX(-D7687,0)/1000</f>
        <v>0</v>
      </c>
      <c r="G7687" s="23" t="str">
        <f aca="false">IF(E7687&gt;0,"ja","nein")</f>
        <v>ja</v>
      </c>
      <c r="H7687" s="26" t="n">
        <v>98.892</v>
      </c>
      <c r="I7687" s="26" t="n">
        <f aca="false">(H7687/10+IF(N7687=2025,Einstellungen!$B$23,Einstellungen!$C$23))*(1+Einstellungen!$B$10)</f>
        <v>31.713738</v>
      </c>
      <c r="J7687" s="25" t="n">
        <f aca="false">E7687*I7687/100</f>
        <v>0.050963976966</v>
      </c>
      <c r="K7687" s="25" t="n">
        <f aca="false">E7687*Einstellungen!$B$5/100</f>
        <v>0.046603</v>
      </c>
      <c r="L7687" s="23" t="str">
        <f aca="false">IF(I7687&lt;Einstellungen!$B$5,"ja","nein")</f>
        <v>nein</v>
      </c>
      <c r="M7687" s="23" t="s">
        <v>133</v>
      </c>
      <c r="N7687" s="23" t="n">
        <v>2025</v>
      </c>
      <c r="O7687" s="23" t="n">
        <v>14</v>
      </c>
    </row>
    <row r="7688" customFormat="false" ht="15" hidden="false" customHeight="false" outlineLevel="0" collapsed="false">
      <c r="A7688" s="22" t="n">
        <v>46012</v>
      </c>
      <c r="B7688" s="23" t="s">
        <v>104</v>
      </c>
      <c r="C7688" s="23" t="s">
        <v>124</v>
      </c>
      <c r="D7688" s="24" t="n">
        <v>43.7</v>
      </c>
      <c r="E7688" s="25" t="n">
        <f aca="false">MAX(D7688,0)/1000</f>
        <v>0.0437</v>
      </c>
      <c r="F7688" s="25" t="n">
        <f aca="false">MAX(-D7688,0)/1000</f>
        <v>0</v>
      </c>
      <c r="G7688" s="23" t="str">
        <f aca="false">IF(E7688&gt;0,"ja","nein")</f>
        <v>ja</v>
      </c>
      <c r="H7688" s="26" t="n">
        <v>100.87</v>
      </c>
      <c r="I7688" s="26" t="n">
        <f aca="false">(H7688/10+IF(N7688=2025,Einstellungen!$B$23,Einstellungen!$C$23))*(1+Einstellungen!$B$10)</f>
        <v>31.94912</v>
      </c>
      <c r="J7688" s="25" t="n">
        <f aca="false">E7688*I7688/100</f>
        <v>0.01396176544</v>
      </c>
      <c r="K7688" s="25" t="n">
        <f aca="false">E7688*Einstellungen!$B$5/100</f>
        <v>0.012673</v>
      </c>
      <c r="L7688" s="23" t="str">
        <f aca="false">IF(I7688&lt;Einstellungen!$B$5,"ja","nein")</f>
        <v>nein</v>
      </c>
      <c r="M7688" s="23" t="s">
        <v>133</v>
      </c>
      <c r="N7688" s="23" t="n">
        <v>2025</v>
      </c>
      <c r="O7688" s="23" t="n">
        <v>15</v>
      </c>
    </row>
    <row r="7689" customFormat="false" ht="15" hidden="false" customHeight="false" outlineLevel="0" collapsed="false">
      <c r="A7689" s="22" t="n">
        <v>46012</v>
      </c>
      <c r="B7689" s="23" t="s">
        <v>105</v>
      </c>
      <c r="C7689" s="23" t="s">
        <v>124</v>
      </c>
      <c r="D7689" s="24" t="n">
        <v>128.4</v>
      </c>
      <c r="E7689" s="25" t="n">
        <f aca="false">MAX(D7689,0)/1000</f>
        <v>0.1284</v>
      </c>
      <c r="F7689" s="25" t="n">
        <f aca="false">MAX(-D7689,0)/1000</f>
        <v>0</v>
      </c>
      <c r="G7689" s="23" t="str">
        <f aca="false">IF(E7689&gt;0,"ja","nein")</f>
        <v>ja</v>
      </c>
      <c r="H7689" s="26" t="n">
        <v>97.515</v>
      </c>
      <c r="I7689" s="26" t="n">
        <f aca="false">(H7689/10+IF(N7689=2025,Einstellungen!$B$23,Einstellungen!$C$23))*(1+Einstellungen!$B$10)</f>
        <v>31.549875</v>
      </c>
      <c r="J7689" s="25" t="n">
        <f aca="false">E7689*I7689/100</f>
        <v>0.0405100395</v>
      </c>
      <c r="K7689" s="25" t="n">
        <f aca="false">E7689*Einstellungen!$B$5/100</f>
        <v>0.037236</v>
      </c>
      <c r="L7689" s="23" t="str">
        <f aca="false">IF(I7689&lt;Einstellungen!$B$5,"ja","nein")</f>
        <v>nein</v>
      </c>
      <c r="M7689" s="23" t="s">
        <v>133</v>
      </c>
      <c r="N7689" s="23" t="n">
        <v>2025</v>
      </c>
      <c r="O7689" s="23" t="n">
        <v>16</v>
      </c>
    </row>
    <row r="7690" customFormat="false" ht="15" hidden="false" customHeight="false" outlineLevel="0" collapsed="false">
      <c r="A7690" s="22" t="n">
        <v>46012</v>
      </c>
      <c r="B7690" s="23" t="s">
        <v>97</v>
      </c>
      <c r="C7690" s="23" t="s">
        <v>124</v>
      </c>
      <c r="D7690" s="24" t="n">
        <v>101</v>
      </c>
      <c r="E7690" s="25" t="n">
        <f aca="false">MAX(D7690,0)/1000</f>
        <v>0.101</v>
      </c>
      <c r="F7690" s="25" t="n">
        <f aca="false">MAX(-D7690,0)/1000</f>
        <v>0</v>
      </c>
      <c r="G7690" s="23" t="str">
        <f aca="false">IF(E7690&gt;0,"ja","nein")</f>
        <v>ja</v>
      </c>
      <c r="H7690" s="26" t="n">
        <v>97.067</v>
      </c>
      <c r="I7690" s="26" t="n">
        <f aca="false">(H7690/10+IF(N7690=2025,Einstellungen!$B$23,Einstellungen!$C$23))*(1+Einstellungen!$B$10)</f>
        <v>31.496563</v>
      </c>
      <c r="J7690" s="25" t="n">
        <f aca="false">E7690*I7690/100</f>
        <v>0.03181152863</v>
      </c>
      <c r="K7690" s="25" t="n">
        <f aca="false">E7690*Einstellungen!$B$5/100</f>
        <v>0.02929</v>
      </c>
      <c r="L7690" s="23" t="str">
        <f aca="false">IF(I7690&lt;Einstellungen!$B$5,"ja","nein")</f>
        <v>nein</v>
      </c>
      <c r="M7690" s="23" t="s">
        <v>133</v>
      </c>
      <c r="N7690" s="23" t="n">
        <v>2025</v>
      </c>
      <c r="O7690" s="23" t="n">
        <v>17</v>
      </c>
    </row>
    <row r="7691" customFormat="false" ht="15" hidden="false" customHeight="false" outlineLevel="0" collapsed="false">
      <c r="A7691" s="22" t="n">
        <v>46012</v>
      </c>
      <c r="B7691" s="23" t="s">
        <v>99</v>
      </c>
      <c r="C7691" s="23" t="s">
        <v>124</v>
      </c>
      <c r="D7691" s="24" t="n">
        <v>74.8</v>
      </c>
      <c r="E7691" s="25" t="n">
        <f aca="false">MAX(D7691,0)/1000</f>
        <v>0.0748</v>
      </c>
      <c r="F7691" s="25" t="n">
        <f aca="false">MAX(-D7691,0)/1000</f>
        <v>0</v>
      </c>
      <c r="G7691" s="23" t="str">
        <f aca="false">IF(E7691&gt;0,"ja","nein")</f>
        <v>ja</v>
      </c>
      <c r="H7691" s="26" t="n">
        <v>90.795</v>
      </c>
      <c r="I7691" s="26" t="n">
        <f aca="false">(H7691/10+IF(N7691=2025,Einstellungen!$B$23,Einstellungen!$C$23))*(1+Einstellungen!$B$10)</f>
        <v>30.750195</v>
      </c>
      <c r="J7691" s="25" t="n">
        <f aca="false">E7691*I7691/100</f>
        <v>0.02300114586</v>
      </c>
      <c r="K7691" s="25" t="n">
        <f aca="false">E7691*Einstellungen!$B$5/100</f>
        <v>0.021692</v>
      </c>
      <c r="L7691" s="23" t="str">
        <f aca="false">IF(I7691&lt;Einstellungen!$B$5,"ja","nein")</f>
        <v>nein</v>
      </c>
      <c r="M7691" s="23" t="s">
        <v>133</v>
      </c>
      <c r="N7691" s="23" t="n">
        <v>2025</v>
      </c>
      <c r="O7691" s="23" t="n">
        <v>18</v>
      </c>
    </row>
    <row r="7692" customFormat="false" ht="15" hidden="false" customHeight="false" outlineLevel="0" collapsed="false">
      <c r="A7692" s="22" t="n">
        <v>46012</v>
      </c>
      <c r="B7692" s="23" t="s">
        <v>100</v>
      </c>
      <c r="C7692" s="23" t="s">
        <v>124</v>
      </c>
      <c r="D7692" s="24" t="n">
        <v>1.7</v>
      </c>
      <c r="E7692" s="25" t="n">
        <f aca="false">MAX(D7692,0)/1000</f>
        <v>0.0017</v>
      </c>
      <c r="F7692" s="25" t="n">
        <f aca="false">MAX(-D7692,0)/1000</f>
        <v>0</v>
      </c>
      <c r="G7692" s="23" t="str">
        <f aca="false">IF(E7692&gt;0,"ja","nein")</f>
        <v>ja</v>
      </c>
      <c r="H7692" s="26" t="n">
        <v>86.14</v>
      </c>
      <c r="I7692" s="26" t="n">
        <f aca="false">(H7692/10+IF(N7692=2025,Einstellungen!$B$23,Einstellungen!$C$23))*(1+Einstellungen!$B$10)</f>
        <v>30.19625</v>
      </c>
      <c r="J7692" s="25" t="n">
        <f aca="false">E7692*I7692/100</f>
        <v>0.00051333625</v>
      </c>
      <c r="K7692" s="25" t="n">
        <f aca="false">E7692*Einstellungen!$B$5/100</f>
        <v>0.000493</v>
      </c>
      <c r="L7692" s="23" t="str">
        <f aca="false">IF(I7692&lt;Einstellungen!$B$5,"ja","nein")</f>
        <v>nein</v>
      </c>
      <c r="M7692" s="23" t="s">
        <v>133</v>
      </c>
      <c r="N7692" s="23" t="n">
        <v>2025</v>
      </c>
      <c r="O7692" s="23" t="n">
        <v>19</v>
      </c>
    </row>
    <row r="7693" customFormat="false" ht="15" hidden="false" customHeight="false" outlineLevel="0" collapsed="false">
      <c r="A7693" s="22" t="n">
        <v>46012</v>
      </c>
      <c r="B7693" s="23" t="s">
        <v>92</v>
      </c>
      <c r="C7693" s="23" t="s">
        <v>124</v>
      </c>
      <c r="D7693" s="24" t="n">
        <v>-0.7</v>
      </c>
      <c r="E7693" s="25" t="n">
        <f aca="false">MAX(D7693,0)/1000</f>
        <v>0</v>
      </c>
      <c r="F7693" s="25" t="n">
        <f aca="false">MAX(-D7693,0)/1000</f>
        <v>0.0007</v>
      </c>
      <c r="G7693" s="23" t="str">
        <f aca="false">IF(E7693&gt;0,"ja","nein")</f>
        <v>nein</v>
      </c>
      <c r="H7693" s="26" t="n">
        <v>81.655</v>
      </c>
      <c r="I7693" s="26" t="n">
        <f aca="false">(H7693/10+IF(N7693=2025,Einstellungen!$B$23,Einstellungen!$C$23))*(1+Einstellungen!$B$10)</f>
        <v>29.662535</v>
      </c>
      <c r="J7693" s="25" t="n">
        <f aca="false">E7693*I7693/100</f>
        <v>0</v>
      </c>
      <c r="K7693" s="25" t="n">
        <f aca="false">E7693*Einstellungen!$B$5/100</f>
        <v>0</v>
      </c>
      <c r="L7693" s="23" t="str">
        <f aca="false">IF(I7693&lt;Einstellungen!$B$5,"ja","nein")</f>
        <v>nein</v>
      </c>
      <c r="M7693" s="23" t="s">
        <v>133</v>
      </c>
      <c r="N7693" s="23" t="n">
        <v>2025</v>
      </c>
      <c r="O7693" s="23" t="n">
        <v>20</v>
      </c>
    </row>
    <row r="7694" customFormat="false" ht="15" hidden="false" customHeight="false" outlineLevel="0" collapsed="false">
      <c r="A7694" s="22" t="n">
        <v>46012</v>
      </c>
      <c r="B7694" s="23" t="s">
        <v>95</v>
      </c>
      <c r="C7694" s="23" t="s">
        <v>124</v>
      </c>
      <c r="D7694" s="24" t="n">
        <v>18.3</v>
      </c>
      <c r="E7694" s="25" t="n">
        <f aca="false">MAX(D7694,0)/1000</f>
        <v>0.0183</v>
      </c>
      <c r="F7694" s="25" t="n">
        <f aca="false">MAX(-D7694,0)/1000</f>
        <v>0</v>
      </c>
      <c r="G7694" s="23" t="str">
        <f aca="false">IF(E7694&gt;0,"ja","nein")</f>
        <v>ja</v>
      </c>
      <c r="H7694" s="26" t="n">
        <v>78.862</v>
      </c>
      <c r="I7694" s="26" t="n">
        <f aca="false">(H7694/10+IF(N7694=2025,Einstellungen!$B$23,Einstellungen!$C$23))*(1+Einstellungen!$B$10)</f>
        <v>29.330168</v>
      </c>
      <c r="J7694" s="25" t="n">
        <f aca="false">E7694*I7694/100</f>
        <v>0.005367420744</v>
      </c>
      <c r="K7694" s="25" t="n">
        <f aca="false">E7694*Einstellungen!$B$5/100</f>
        <v>0.005307</v>
      </c>
      <c r="L7694" s="23" t="str">
        <f aca="false">IF(I7694&lt;Einstellungen!$B$5,"ja","nein")</f>
        <v>nein</v>
      </c>
      <c r="M7694" s="23" t="s">
        <v>133</v>
      </c>
      <c r="N7694" s="23" t="n">
        <v>2025</v>
      </c>
      <c r="O7694" s="23" t="n">
        <v>21</v>
      </c>
    </row>
    <row r="7695" customFormat="false" ht="15" hidden="false" customHeight="false" outlineLevel="0" collapsed="false">
      <c r="A7695" s="22" t="n">
        <v>46012</v>
      </c>
      <c r="B7695" s="23" t="s">
        <v>96</v>
      </c>
      <c r="C7695" s="23" t="s">
        <v>124</v>
      </c>
      <c r="D7695" s="24" t="n">
        <v>-2</v>
      </c>
      <c r="E7695" s="25" t="n">
        <f aca="false">MAX(D7695,0)/1000</f>
        <v>0</v>
      </c>
      <c r="F7695" s="25" t="n">
        <f aca="false">MAX(-D7695,0)/1000</f>
        <v>0.002</v>
      </c>
      <c r="G7695" s="23" t="str">
        <f aca="false">IF(E7695&gt;0,"ja","nein")</f>
        <v>nein</v>
      </c>
      <c r="H7695" s="26" t="n">
        <v>77.495</v>
      </c>
      <c r="I7695" s="26" t="n">
        <f aca="false">(H7695/10+IF(N7695=2025,Einstellungen!$B$23,Einstellungen!$C$23))*(1+Einstellungen!$B$10)</f>
        <v>29.167495</v>
      </c>
      <c r="J7695" s="25" t="n">
        <f aca="false">E7695*I7695/100</f>
        <v>0</v>
      </c>
      <c r="K7695" s="25" t="n">
        <f aca="false">E7695*Einstellungen!$B$5/100</f>
        <v>0</v>
      </c>
      <c r="L7695" s="23" t="str">
        <f aca="false">IF(I7695&lt;Einstellungen!$B$5,"ja","nein")</f>
        <v>nein</v>
      </c>
      <c r="M7695" s="23" t="s">
        <v>133</v>
      </c>
      <c r="N7695" s="23" t="n">
        <v>2025</v>
      </c>
      <c r="O7695" s="23" t="n">
        <v>22</v>
      </c>
    </row>
    <row r="7696" customFormat="false" ht="15" hidden="false" customHeight="false" outlineLevel="0" collapsed="false">
      <c r="A7696" s="22" t="n">
        <v>46012</v>
      </c>
      <c r="B7696" s="23" t="s">
        <v>101</v>
      </c>
      <c r="C7696" s="23" t="s">
        <v>124</v>
      </c>
      <c r="D7696" s="24" t="n">
        <v>-0.7</v>
      </c>
      <c r="E7696" s="25" t="n">
        <f aca="false">MAX(D7696,0)/1000</f>
        <v>0</v>
      </c>
      <c r="F7696" s="25" t="n">
        <f aca="false">MAX(-D7696,0)/1000</f>
        <v>0.0007</v>
      </c>
      <c r="G7696" s="23" t="str">
        <f aca="false">IF(E7696&gt;0,"ja","nein")</f>
        <v>nein</v>
      </c>
      <c r="H7696" s="26" t="n">
        <v>70.905</v>
      </c>
      <c r="I7696" s="26" t="n">
        <f aca="false">(H7696/10+IF(N7696=2025,Einstellungen!$B$23,Einstellungen!$C$23))*(1+Einstellungen!$B$10)</f>
        <v>28.383285</v>
      </c>
      <c r="J7696" s="25" t="n">
        <f aca="false">E7696*I7696/100</f>
        <v>0</v>
      </c>
      <c r="K7696" s="25" t="n">
        <f aca="false">E7696*Einstellungen!$B$5/100</f>
        <v>0</v>
      </c>
      <c r="L7696" s="23" t="str">
        <f aca="false">IF(I7696&lt;Einstellungen!$B$5,"ja","nein")</f>
        <v>ja</v>
      </c>
      <c r="M7696" s="23" t="s">
        <v>133</v>
      </c>
      <c r="N7696" s="23" t="n">
        <v>2025</v>
      </c>
      <c r="O7696" s="23" t="n">
        <v>23</v>
      </c>
    </row>
    <row r="7697" customFormat="false" ht="15" hidden="false" customHeight="false" outlineLevel="0" collapsed="false">
      <c r="A7697" s="22" t="n">
        <v>46013</v>
      </c>
      <c r="B7697" s="23" t="s">
        <v>102</v>
      </c>
      <c r="C7697" s="23" t="s">
        <v>93</v>
      </c>
      <c r="D7697" s="24" t="n">
        <v>-0.2</v>
      </c>
      <c r="E7697" s="25" t="n">
        <f aca="false">MAX(D7697,0)/1000</f>
        <v>0</v>
      </c>
      <c r="F7697" s="25" t="n">
        <f aca="false">MAX(-D7697,0)/1000</f>
        <v>0.0002</v>
      </c>
      <c r="G7697" s="23" t="str">
        <f aca="false">IF(E7697&gt;0,"ja","nein")</f>
        <v>nein</v>
      </c>
      <c r="H7697" s="26" t="n">
        <v>70.227</v>
      </c>
      <c r="I7697" s="26" t="n">
        <f aca="false">(H7697/10+IF(N7697=2025,Einstellungen!$B$23,Einstellungen!$C$23))*(1+Einstellungen!$B$10)</f>
        <v>28.302603</v>
      </c>
      <c r="J7697" s="25" t="n">
        <f aca="false">E7697*I7697/100</f>
        <v>0</v>
      </c>
      <c r="K7697" s="25" t="n">
        <f aca="false">E7697*Einstellungen!$B$5/100</f>
        <v>0</v>
      </c>
      <c r="L7697" s="23" t="str">
        <f aca="false">IF(I7697&lt;Einstellungen!$B$5,"ja","nein")</f>
        <v>ja</v>
      </c>
      <c r="M7697" s="23" t="s">
        <v>133</v>
      </c>
      <c r="N7697" s="23" t="n">
        <v>2025</v>
      </c>
      <c r="O7697" s="23" t="n">
        <v>0</v>
      </c>
    </row>
    <row r="7698" customFormat="false" ht="15" hidden="false" customHeight="false" outlineLevel="0" collapsed="false">
      <c r="A7698" s="22" t="n">
        <v>46013</v>
      </c>
      <c r="B7698" s="23" t="s">
        <v>107</v>
      </c>
      <c r="C7698" s="23" t="s">
        <v>93</v>
      </c>
      <c r="D7698" s="24" t="n">
        <v>3.9</v>
      </c>
      <c r="E7698" s="25" t="n">
        <f aca="false">MAX(D7698,0)/1000</f>
        <v>0.0039</v>
      </c>
      <c r="F7698" s="25" t="n">
        <f aca="false">MAX(-D7698,0)/1000</f>
        <v>0</v>
      </c>
      <c r="G7698" s="23" t="str">
        <f aca="false">IF(E7698&gt;0,"ja","nein")</f>
        <v>ja</v>
      </c>
      <c r="H7698" s="26" t="n">
        <v>68.828</v>
      </c>
      <c r="I7698" s="26" t="n">
        <f aca="false">(H7698/10+IF(N7698=2025,Einstellungen!$B$23,Einstellungen!$C$23))*(1+Einstellungen!$B$10)</f>
        <v>28.136122</v>
      </c>
      <c r="J7698" s="25" t="n">
        <f aca="false">E7698*I7698/100</f>
        <v>0.001097308758</v>
      </c>
      <c r="K7698" s="25" t="n">
        <f aca="false">E7698*Einstellungen!$B$5/100</f>
        <v>0.001131</v>
      </c>
      <c r="L7698" s="23" t="str">
        <f aca="false">IF(I7698&lt;Einstellungen!$B$5,"ja","nein")</f>
        <v>ja</v>
      </c>
      <c r="M7698" s="23" t="s">
        <v>133</v>
      </c>
      <c r="N7698" s="23" t="n">
        <v>2025</v>
      </c>
      <c r="O7698" s="23" t="n">
        <v>1</v>
      </c>
    </row>
    <row r="7699" customFormat="false" ht="15" hidden="false" customHeight="false" outlineLevel="0" collapsed="false">
      <c r="A7699" s="22" t="n">
        <v>46013</v>
      </c>
      <c r="B7699" s="23" t="s">
        <v>108</v>
      </c>
      <c r="C7699" s="23" t="s">
        <v>93</v>
      </c>
      <c r="D7699" s="24" t="n">
        <v>111.9</v>
      </c>
      <c r="E7699" s="25" t="n">
        <f aca="false">MAX(D7699,0)/1000</f>
        <v>0.1119</v>
      </c>
      <c r="F7699" s="25" t="n">
        <f aca="false">MAX(-D7699,0)/1000</f>
        <v>0</v>
      </c>
      <c r="G7699" s="23" t="str">
        <f aca="false">IF(E7699&gt;0,"ja","nein")</f>
        <v>ja</v>
      </c>
      <c r="H7699" s="26" t="n">
        <v>67.785</v>
      </c>
      <c r="I7699" s="26" t="n">
        <f aca="false">(H7699/10+IF(N7699=2025,Einstellungen!$B$23,Einstellungen!$C$23))*(1+Einstellungen!$B$10)</f>
        <v>28.012005</v>
      </c>
      <c r="J7699" s="25" t="n">
        <f aca="false">E7699*I7699/100</f>
        <v>0.031345433595</v>
      </c>
      <c r="K7699" s="25" t="n">
        <f aca="false">E7699*Einstellungen!$B$5/100</f>
        <v>0.032451</v>
      </c>
      <c r="L7699" s="23" t="str">
        <f aca="false">IF(I7699&lt;Einstellungen!$B$5,"ja","nein")</f>
        <v>ja</v>
      </c>
      <c r="M7699" s="23" t="s">
        <v>133</v>
      </c>
      <c r="N7699" s="23" t="n">
        <v>2025</v>
      </c>
      <c r="O7699" s="23" t="n">
        <v>2</v>
      </c>
    </row>
    <row r="7700" customFormat="false" ht="15" hidden="false" customHeight="false" outlineLevel="0" collapsed="false">
      <c r="A7700" s="22" t="n">
        <v>46013</v>
      </c>
      <c r="B7700" s="23" t="s">
        <v>109</v>
      </c>
      <c r="C7700" s="23" t="s">
        <v>93</v>
      </c>
      <c r="D7700" s="24" t="n">
        <v>333.9</v>
      </c>
      <c r="E7700" s="25" t="n">
        <f aca="false">MAX(D7700,0)/1000</f>
        <v>0.3339</v>
      </c>
      <c r="F7700" s="25" t="n">
        <f aca="false">MAX(-D7700,0)/1000</f>
        <v>0</v>
      </c>
      <c r="G7700" s="23" t="str">
        <f aca="false">IF(E7700&gt;0,"ja","nein")</f>
        <v>ja</v>
      </c>
      <c r="H7700" s="26" t="n">
        <v>66.31</v>
      </c>
      <c r="I7700" s="26" t="n">
        <f aca="false">(H7700/10+IF(N7700=2025,Einstellungen!$B$23,Einstellungen!$C$23))*(1+Einstellungen!$B$10)</f>
        <v>27.83648</v>
      </c>
      <c r="J7700" s="25" t="n">
        <f aca="false">E7700*I7700/100</f>
        <v>0.09294600672</v>
      </c>
      <c r="K7700" s="25" t="n">
        <f aca="false">E7700*Einstellungen!$B$5/100</f>
        <v>0.096831</v>
      </c>
      <c r="L7700" s="23" t="str">
        <f aca="false">IF(I7700&lt;Einstellungen!$B$5,"ja","nein")</f>
        <v>ja</v>
      </c>
      <c r="M7700" s="23" t="s">
        <v>133</v>
      </c>
      <c r="N7700" s="23" t="n">
        <v>2025</v>
      </c>
      <c r="O7700" s="23" t="n">
        <v>3</v>
      </c>
    </row>
    <row r="7701" customFormat="false" ht="15" hidden="false" customHeight="false" outlineLevel="0" collapsed="false">
      <c r="A7701" s="22" t="n">
        <v>46013</v>
      </c>
      <c r="B7701" s="23" t="s">
        <v>110</v>
      </c>
      <c r="C7701" s="23" t="s">
        <v>93</v>
      </c>
      <c r="D7701" s="24" t="n">
        <v>331.8</v>
      </c>
      <c r="E7701" s="25" t="n">
        <f aca="false">MAX(D7701,0)/1000</f>
        <v>0.3318</v>
      </c>
      <c r="F7701" s="25" t="n">
        <f aca="false">MAX(-D7701,0)/1000</f>
        <v>0</v>
      </c>
      <c r="G7701" s="23" t="str">
        <f aca="false">IF(E7701&gt;0,"ja","nein")</f>
        <v>ja</v>
      </c>
      <c r="H7701" s="26" t="n">
        <v>71.517</v>
      </c>
      <c r="I7701" s="26" t="n">
        <f aca="false">(H7701/10+IF(N7701=2025,Einstellungen!$B$23,Einstellungen!$C$23))*(1+Einstellungen!$B$10)</f>
        <v>28.456113</v>
      </c>
      <c r="J7701" s="25" t="n">
        <f aca="false">E7701*I7701/100</f>
        <v>0.094417382934</v>
      </c>
      <c r="K7701" s="25" t="n">
        <f aca="false">E7701*Einstellungen!$B$5/100</f>
        <v>0.096222</v>
      </c>
      <c r="L7701" s="23" t="str">
        <f aca="false">IF(I7701&lt;Einstellungen!$B$5,"ja","nein")</f>
        <v>ja</v>
      </c>
      <c r="M7701" s="23" t="s">
        <v>133</v>
      </c>
      <c r="N7701" s="23" t="n">
        <v>2025</v>
      </c>
      <c r="O7701" s="23" t="n">
        <v>4</v>
      </c>
    </row>
    <row r="7702" customFormat="false" ht="15" hidden="false" customHeight="false" outlineLevel="0" collapsed="false">
      <c r="A7702" s="22" t="n">
        <v>46013</v>
      </c>
      <c r="B7702" s="23" t="s">
        <v>111</v>
      </c>
      <c r="C7702" s="23" t="s">
        <v>93</v>
      </c>
      <c r="D7702" s="24" t="n">
        <v>330.2</v>
      </c>
      <c r="E7702" s="25" t="n">
        <f aca="false">MAX(D7702,0)/1000</f>
        <v>0.3302</v>
      </c>
      <c r="F7702" s="25" t="n">
        <f aca="false">MAX(-D7702,0)/1000</f>
        <v>0</v>
      </c>
      <c r="G7702" s="23" t="str">
        <f aca="false">IF(E7702&gt;0,"ja","nein")</f>
        <v>ja</v>
      </c>
      <c r="H7702" s="26" t="n">
        <v>74.112</v>
      </c>
      <c r="I7702" s="26" t="n">
        <f aca="false">(H7702/10+IF(N7702=2025,Einstellungen!$B$23,Einstellungen!$C$23))*(1+Einstellungen!$B$10)</f>
        <v>28.764918</v>
      </c>
      <c r="J7702" s="25" t="n">
        <f aca="false">E7702*I7702/100</f>
        <v>0.094981759236</v>
      </c>
      <c r="K7702" s="25" t="n">
        <f aca="false">E7702*Einstellungen!$B$5/100</f>
        <v>0.095758</v>
      </c>
      <c r="L7702" s="23" t="str">
        <f aca="false">IF(I7702&lt;Einstellungen!$B$5,"ja","nein")</f>
        <v>ja</v>
      </c>
      <c r="M7702" s="23" t="s">
        <v>133</v>
      </c>
      <c r="N7702" s="23" t="n">
        <v>2025</v>
      </c>
      <c r="O7702" s="23" t="n">
        <v>5</v>
      </c>
    </row>
    <row r="7703" customFormat="false" ht="15" hidden="false" customHeight="false" outlineLevel="0" collapsed="false">
      <c r="A7703" s="22" t="n">
        <v>46013</v>
      </c>
      <c r="B7703" s="23" t="s">
        <v>112</v>
      </c>
      <c r="C7703" s="23" t="s">
        <v>93</v>
      </c>
      <c r="D7703" s="24" t="n">
        <v>1292.2</v>
      </c>
      <c r="E7703" s="25" t="n">
        <f aca="false">MAX(D7703,0)/1000</f>
        <v>1.2922</v>
      </c>
      <c r="F7703" s="25" t="n">
        <f aca="false">MAX(-D7703,0)/1000</f>
        <v>0</v>
      </c>
      <c r="G7703" s="23" t="str">
        <f aca="false">IF(E7703&gt;0,"ja","nein")</f>
        <v>ja</v>
      </c>
      <c r="H7703" s="26" t="n">
        <v>78.188</v>
      </c>
      <c r="I7703" s="26" t="n">
        <f aca="false">(H7703/10+IF(N7703=2025,Einstellungen!$B$23,Einstellungen!$C$23))*(1+Einstellungen!$B$10)</f>
        <v>29.249962</v>
      </c>
      <c r="J7703" s="25" t="n">
        <f aca="false">E7703*I7703/100</f>
        <v>0.377968008964</v>
      </c>
      <c r="K7703" s="25" t="n">
        <f aca="false">E7703*Einstellungen!$B$5/100</f>
        <v>0.374738</v>
      </c>
      <c r="L7703" s="23" t="str">
        <f aca="false">IF(I7703&lt;Einstellungen!$B$5,"ja","nein")</f>
        <v>nein</v>
      </c>
      <c r="M7703" s="23" t="s">
        <v>133</v>
      </c>
      <c r="N7703" s="23" t="n">
        <v>2025</v>
      </c>
      <c r="O7703" s="23" t="n">
        <v>6</v>
      </c>
    </row>
    <row r="7704" customFormat="false" ht="15" hidden="false" customHeight="false" outlineLevel="0" collapsed="false">
      <c r="A7704" s="22" t="n">
        <v>46013</v>
      </c>
      <c r="B7704" s="23" t="s">
        <v>113</v>
      </c>
      <c r="C7704" s="23" t="s">
        <v>93</v>
      </c>
      <c r="D7704" s="24" t="n">
        <v>708.1</v>
      </c>
      <c r="E7704" s="25" t="n">
        <f aca="false">MAX(D7704,0)/1000</f>
        <v>0.7081</v>
      </c>
      <c r="F7704" s="25" t="n">
        <f aca="false">MAX(-D7704,0)/1000</f>
        <v>0</v>
      </c>
      <c r="G7704" s="23" t="str">
        <f aca="false">IF(E7704&gt;0,"ja","nein")</f>
        <v>ja</v>
      </c>
      <c r="H7704" s="26" t="n">
        <v>90.448</v>
      </c>
      <c r="I7704" s="26" t="n">
        <f aca="false">(H7704/10+IF(N7704=2025,Einstellungen!$B$23,Einstellungen!$C$23))*(1+Einstellungen!$B$10)</f>
        <v>30.708902</v>
      </c>
      <c r="J7704" s="25" t="n">
        <f aca="false">E7704*I7704/100</f>
        <v>0.217449735062</v>
      </c>
      <c r="K7704" s="25" t="n">
        <f aca="false">E7704*Einstellungen!$B$5/100</f>
        <v>0.205349</v>
      </c>
      <c r="L7704" s="23" t="str">
        <f aca="false">IF(I7704&lt;Einstellungen!$B$5,"ja","nein")</f>
        <v>nein</v>
      </c>
      <c r="M7704" s="23" t="s">
        <v>133</v>
      </c>
      <c r="N7704" s="23" t="n">
        <v>2025</v>
      </c>
      <c r="O7704" s="23" t="n">
        <v>7</v>
      </c>
    </row>
    <row r="7705" customFormat="false" ht="15" hidden="false" customHeight="false" outlineLevel="0" collapsed="false">
      <c r="A7705" s="22" t="n">
        <v>46013</v>
      </c>
      <c r="B7705" s="23" t="s">
        <v>114</v>
      </c>
      <c r="C7705" s="23" t="s">
        <v>93</v>
      </c>
      <c r="D7705" s="24" t="n">
        <v>462.3</v>
      </c>
      <c r="E7705" s="25" t="n">
        <f aca="false">MAX(D7705,0)/1000</f>
        <v>0.4623</v>
      </c>
      <c r="F7705" s="25" t="n">
        <f aca="false">MAX(-D7705,0)/1000</f>
        <v>0</v>
      </c>
      <c r="G7705" s="23" t="str">
        <f aca="false">IF(E7705&gt;0,"ja","nein")</f>
        <v>ja</v>
      </c>
      <c r="H7705" s="26" t="n">
        <v>93.343</v>
      </c>
      <c r="I7705" s="26" t="n">
        <f aca="false">(H7705/10+IF(N7705=2025,Einstellungen!$B$23,Einstellungen!$C$23))*(1+Einstellungen!$B$10)</f>
        <v>31.053407</v>
      </c>
      <c r="J7705" s="25" t="n">
        <f aca="false">E7705*I7705/100</f>
        <v>0.143559900561</v>
      </c>
      <c r="K7705" s="25" t="n">
        <f aca="false">E7705*Einstellungen!$B$5/100</f>
        <v>0.134067</v>
      </c>
      <c r="L7705" s="23" t="str">
        <f aca="false">IF(I7705&lt;Einstellungen!$B$5,"ja","nein")</f>
        <v>nein</v>
      </c>
      <c r="M7705" s="23" t="s">
        <v>133</v>
      </c>
      <c r="N7705" s="23" t="n">
        <v>2025</v>
      </c>
      <c r="O7705" s="23" t="n">
        <v>8</v>
      </c>
    </row>
    <row r="7706" customFormat="false" ht="15" hidden="false" customHeight="false" outlineLevel="0" collapsed="false">
      <c r="A7706" s="22" t="n">
        <v>46013</v>
      </c>
      <c r="B7706" s="23" t="s">
        <v>115</v>
      </c>
      <c r="C7706" s="23" t="s">
        <v>93</v>
      </c>
      <c r="D7706" s="24" t="n">
        <v>647.6</v>
      </c>
      <c r="E7706" s="25" t="n">
        <f aca="false">MAX(D7706,0)/1000</f>
        <v>0.6476</v>
      </c>
      <c r="F7706" s="25" t="n">
        <f aca="false">MAX(-D7706,0)/1000</f>
        <v>0</v>
      </c>
      <c r="G7706" s="23" t="str">
        <f aca="false">IF(E7706&gt;0,"ja","nein")</f>
        <v>ja</v>
      </c>
      <c r="H7706" s="26" t="n">
        <v>90.792</v>
      </c>
      <c r="I7706" s="26" t="n">
        <f aca="false">(H7706/10+IF(N7706=2025,Einstellungen!$B$23,Einstellungen!$C$23))*(1+Einstellungen!$B$10)</f>
        <v>30.749838</v>
      </c>
      <c r="J7706" s="25" t="n">
        <f aca="false">E7706*I7706/100</f>
        <v>0.199135950888</v>
      </c>
      <c r="K7706" s="25" t="n">
        <f aca="false">E7706*Einstellungen!$B$5/100</f>
        <v>0.187804</v>
      </c>
      <c r="L7706" s="23" t="str">
        <f aca="false">IF(I7706&lt;Einstellungen!$B$5,"ja","nein")</f>
        <v>nein</v>
      </c>
      <c r="M7706" s="23" t="s">
        <v>133</v>
      </c>
      <c r="N7706" s="23" t="n">
        <v>2025</v>
      </c>
      <c r="O7706" s="23" t="n">
        <v>9</v>
      </c>
    </row>
    <row r="7707" customFormat="false" ht="15" hidden="false" customHeight="false" outlineLevel="0" collapsed="false">
      <c r="A7707" s="22" t="n">
        <v>46013</v>
      </c>
      <c r="B7707" s="23" t="s">
        <v>116</v>
      </c>
      <c r="C7707" s="23" t="s">
        <v>93</v>
      </c>
      <c r="D7707" s="24" t="n">
        <v>-97.8</v>
      </c>
      <c r="E7707" s="25" t="n">
        <f aca="false">MAX(D7707,0)/1000</f>
        <v>0</v>
      </c>
      <c r="F7707" s="25" t="n">
        <f aca="false">MAX(-D7707,0)/1000</f>
        <v>0.0978</v>
      </c>
      <c r="G7707" s="23" t="str">
        <f aca="false">IF(E7707&gt;0,"ja","nein")</f>
        <v>nein</v>
      </c>
      <c r="H7707" s="26" t="n">
        <v>89.248</v>
      </c>
      <c r="I7707" s="26" t="n">
        <f aca="false">(H7707/10+IF(N7707=2025,Einstellungen!$B$23,Einstellungen!$C$23))*(1+Einstellungen!$B$10)</f>
        <v>30.566102</v>
      </c>
      <c r="J7707" s="25" t="n">
        <f aca="false">E7707*I7707/100</f>
        <v>0</v>
      </c>
      <c r="K7707" s="25" t="n">
        <f aca="false">E7707*Einstellungen!$B$5/100</f>
        <v>0</v>
      </c>
      <c r="L7707" s="23" t="str">
        <f aca="false">IF(I7707&lt;Einstellungen!$B$5,"ja","nein")</f>
        <v>nein</v>
      </c>
      <c r="M7707" s="23" t="s">
        <v>133</v>
      </c>
      <c r="N7707" s="23" t="n">
        <v>2025</v>
      </c>
      <c r="O7707" s="23" t="n">
        <v>10</v>
      </c>
    </row>
    <row r="7708" customFormat="false" ht="15" hidden="false" customHeight="false" outlineLevel="0" collapsed="false">
      <c r="A7708" s="22" t="n">
        <v>46013</v>
      </c>
      <c r="B7708" s="23" t="s">
        <v>117</v>
      </c>
      <c r="C7708" s="23" t="s">
        <v>93</v>
      </c>
      <c r="D7708" s="24" t="n">
        <v>57.5</v>
      </c>
      <c r="E7708" s="25" t="n">
        <f aca="false">MAX(D7708,0)/1000</f>
        <v>0.0575</v>
      </c>
      <c r="F7708" s="25" t="n">
        <f aca="false">MAX(-D7708,0)/1000</f>
        <v>0</v>
      </c>
      <c r="G7708" s="23" t="str">
        <f aca="false">IF(E7708&gt;0,"ja","nein")</f>
        <v>ja</v>
      </c>
      <c r="H7708" s="26" t="n">
        <v>85</v>
      </c>
      <c r="I7708" s="26" t="n">
        <f aca="false">(H7708/10+IF(N7708=2025,Einstellungen!$B$23,Einstellungen!$C$23))*(1+Einstellungen!$B$10)</f>
        <v>30.06059</v>
      </c>
      <c r="J7708" s="25" t="n">
        <f aca="false">E7708*I7708/100</f>
        <v>0.01728483925</v>
      </c>
      <c r="K7708" s="25" t="n">
        <f aca="false">E7708*Einstellungen!$B$5/100</f>
        <v>0.016675</v>
      </c>
      <c r="L7708" s="23" t="str">
        <f aca="false">IF(I7708&lt;Einstellungen!$B$5,"ja","nein")</f>
        <v>nein</v>
      </c>
      <c r="M7708" s="23" t="s">
        <v>133</v>
      </c>
      <c r="N7708" s="23" t="n">
        <v>2025</v>
      </c>
      <c r="O7708" s="23" t="n">
        <v>11</v>
      </c>
    </row>
    <row r="7709" customFormat="false" ht="15" hidden="false" customHeight="false" outlineLevel="0" collapsed="false">
      <c r="A7709" s="22" t="n">
        <v>46013</v>
      </c>
      <c r="B7709" s="23" t="s">
        <v>118</v>
      </c>
      <c r="C7709" s="23" t="s">
        <v>93</v>
      </c>
      <c r="D7709" s="24" t="n">
        <v>8.6</v>
      </c>
      <c r="E7709" s="25" t="n">
        <f aca="false">MAX(D7709,0)/1000</f>
        <v>0.0086</v>
      </c>
      <c r="F7709" s="25" t="n">
        <f aca="false">MAX(-D7709,0)/1000</f>
        <v>0</v>
      </c>
      <c r="G7709" s="23" t="str">
        <f aca="false">IF(E7709&gt;0,"ja","nein")</f>
        <v>ja</v>
      </c>
      <c r="H7709" s="26" t="n">
        <v>86.34</v>
      </c>
      <c r="I7709" s="26" t="n">
        <f aca="false">(H7709/10+IF(N7709=2025,Einstellungen!$B$23,Einstellungen!$C$23))*(1+Einstellungen!$B$10)</f>
        <v>30.22005</v>
      </c>
      <c r="J7709" s="25" t="n">
        <f aca="false">E7709*I7709/100</f>
        <v>0.0025989243</v>
      </c>
      <c r="K7709" s="25" t="n">
        <f aca="false">E7709*Einstellungen!$B$5/100</f>
        <v>0.002494</v>
      </c>
      <c r="L7709" s="23" t="str">
        <f aca="false">IF(I7709&lt;Einstellungen!$B$5,"ja","nein")</f>
        <v>nein</v>
      </c>
      <c r="M7709" s="23" t="s">
        <v>133</v>
      </c>
      <c r="N7709" s="23" t="n">
        <v>2025</v>
      </c>
      <c r="O7709" s="23" t="n">
        <v>12</v>
      </c>
    </row>
    <row r="7710" customFormat="false" ht="15" hidden="false" customHeight="false" outlineLevel="0" collapsed="false">
      <c r="A7710" s="22" t="n">
        <v>46013</v>
      </c>
      <c r="B7710" s="23" t="s">
        <v>119</v>
      </c>
      <c r="C7710" s="23" t="s">
        <v>93</v>
      </c>
      <c r="D7710" s="24" t="n">
        <v>7.9</v>
      </c>
      <c r="E7710" s="25" t="n">
        <f aca="false">MAX(D7710,0)/1000</f>
        <v>0.0079</v>
      </c>
      <c r="F7710" s="25" t="n">
        <f aca="false">MAX(-D7710,0)/1000</f>
        <v>0</v>
      </c>
      <c r="G7710" s="23" t="str">
        <f aca="false">IF(E7710&gt;0,"ja","nein")</f>
        <v>ja</v>
      </c>
      <c r="H7710" s="26" t="n">
        <v>88.615</v>
      </c>
      <c r="I7710" s="26" t="n">
        <f aca="false">(H7710/10+IF(N7710=2025,Einstellungen!$B$23,Einstellungen!$C$23))*(1+Einstellungen!$B$10)</f>
        <v>30.490775</v>
      </c>
      <c r="J7710" s="25" t="n">
        <f aca="false">E7710*I7710/100</f>
        <v>0.002408771225</v>
      </c>
      <c r="K7710" s="25" t="n">
        <f aca="false">E7710*Einstellungen!$B$5/100</f>
        <v>0.002291</v>
      </c>
      <c r="L7710" s="23" t="str">
        <f aca="false">IF(I7710&lt;Einstellungen!$B$5,"ja","nein")</f>
        <v>nein</v>
      </c>
      <c r="M7710" s="23" t="s">
        <v>133</v>
      </c>
      <c r="N7710" s="23" t="n">
        <v>2025</v>
      </c>
      <c r="O7710" s="23" t="n">
        <v>13</v>
      </c>
    </row>
    <row r="7711" customFormat="false" ht="15" hidden="false" customHeight="false" outlineLevel="0" collapsed="false">
      <c r="A7711" s="22" t="n">
        <v>46013</v>
      </c>
      <c r="B7711" s="23" t="s">
        <v>120</v>
      </c>
      <c r="C7711" s="23" t="s">
        <v>93</v>
      </c>
      <c r="D7711" s="24" t="n">
        <v>4.6</v>
      </c>
      <c r="E7711" s="25" t="n">
        <f aca="false">MAX(D7711,0)/1000</f>
        <v>0.0046</v>
      </c>
      <c r="F7711" s="25" t="n">
        <f aca="false">MAX(-D7711,0)/1000</f>
        <v>0</v>
      </c>
      <c r="G7711" s="23" t="str">
        <f aca="false">IF(E7711&gt;0,"ja","nein")</f>
        <v>ja</v>
      </c>
      <c r="H7711" s="26" t="n">
        <v>92.123</v>
      </c>
      <c r="I7711" s="26" t="n">
        <f aca="false">(H7711/10+IF(N7711=2025,Einstellungen!$B$23,Einstellungen!$C$23))*(1+Einstellungen!$B$10)</f>
        <v>30.908227</v>
      </c>
      <c r="J7711" s="25" t="n">
        <f aca="false">E7711*I7711/100</f>
        <v>0.001421778442</v>
      </c>
      <c r="K7711" s="25" t="n">
        <f aca="false">E7711*Einstellungen!$B$5/100</f>
        <v>0.001334</v>
      </c>
      <c r="L7711" s="23" t="str">
        <f aca="false">IF(I7711&lt;Einstellungen!$B$5,"ja","nein")</f>
        <v>nein</v>
      </c>
      <c r="M7711" s="23" t="s">
        <v>133</v>
      </c>
      <c r="N7711" s="23" t="n">
        <v>2025</v>
      </c>
      <c r="O7711" s="23" t="n">
        <v>14</v>
      </c>
    </row>
    <row r="7712" customFormat="false" ht="15" hidden="false" customHeight="false" outlineLevel="0" collapsed="false">
      <c r="A7712" s="22" t="n">
        <v>46013</v>
      </c>
      <c r="B7712" s="23" t="s">
        <v>104</v>
      </c>
      <c r="C7712" s="23" t="s">
        <v>93</v>
      </c>
      <c r="D7712" s="24" t="n">
        <v>150.2</v>
      </c>
      <c r="E7712" s="25" t="n">
        <f aca="false">MAX(D7712,0)/1000</f>
        <v>0.1502</v>
      </c>
      <c r="F7712" s="25" t="n">
        <f aca="false">MAX(-D7712,0)/1000</f>
        <v>0</v>
      </c>
      <c r="G7712" s="23" t="str">
        <f aca="false">IF(E7712&gt;0,"ja","nein")</f>
        <v>ja</v>
      </c>
      <c r="H7712" s="26" t="n">
        <v>99.537</v>
      </c>
      <c r="I7712" s="26" t="n">
        <f aca="false">(H7712/10+IF(N7712=2025,Einstellungen!$B$23,Einstellungen!$C$23))*(1+Einstellungen!$B$10)</f>
        <v>31.790493</v>
      </c>
      <c r="J7712" s="25" t="n">
        <f aca="false">E7712*I7712/100</f>
        <v>0.047749320486</v>
      </c>
      <c r="K7712" s="25" t="n">
        <f aca="false">E7712*Einstellungen!$B$5/100</f>
        <v>0.043558</v>
      </c>
      <c r="L7712" s="23" t="str">
        <f aca="false">IF(I7712&lt;Einstellungen!$B$5,"ja","nein")</f>
        <v>nein</v>
      </c>
      <c r="M7712" s="23" t="s">
        <v>133</v>
      </c>
      <c r="N7712" s="23" t="n">
        <v>2025</v>
      </c>
      <c r="O7712" s="23" t="n">
        <v>15</v>
      </c>
    </row>
    <row r="7713" customFormat="false" ht="15" hidden="false" customHeight="false" outlineLevel="0" collapsed="false">
      <c r="A7713" s="22" t="n">
        <v>46013</v>
      </c>
      <c r="B7713" s="23" t="s">
        <v>105</v>
      </c>
      <c r="C7713" s="23" t="s">
        <v>93</v>
      </c>
      <c r="D7713" s="24" t="n">
        <v>630.9</v>
      </c>
      <c r="E7713" s="25" t="n">
        <f aca="false">MAX(D7713,0)/1000</f>
        <v>0.6309</v>
      </c>
      <c r="F7713" s="25" t="n">
        <f aca="false">MAX(-D7713,0)/1000</f>
        <v>0</v>
      </c>
      <c r="G7713" s="23" t="str">
        <f aca="false">IF(E7713&gt;0,"ja","nein")</f>
        <v>ja</v>
      </c>
      <c r="H7713" s="26" t="n">
        <v>101.18</v>
      </c>
      <c r="I7713" s="26" t="n">
        <f aca="false">(H7713/10+IF(N7713=2025,Einstellungen!$B$23,Einstellungen!$C$23))*(1+Einstellungen!$B$10)</f>
        <v>31.98601</v>
      </c>
      <c r="J7713" s="25" t="n">
        <f aca="false">E7713*I7713/100</f>
        <v>0.20179973709</v>
      </c>
      <c r="K7713" s="25" t="n">
        <f aca="false">E7713*Einstellungen!$B$5/100</f>
        <v>0.182961</v>
      </c>
      <c r="L7713" s="23" t="str">
        <f aca="false">IF(I7713&lt;Einstellungen!$B$5,"ja","nein")</f>
        <v>nein</v>
      </c>
      <c r="M7713" s="23" t="s">
        <v>133</v>
      </c>
      <c r="N7713" s="23" t="n">
        <v>2025</v>
      </c>
      <c r="O7713" s="23" t="n">
        <v>16</v>
      </c>
    </row>
    <row r="7714" customFormat="false" ht="15" hidden="false" customHeight="false" outlineLevel="0" collapsed="false">
      <c r="A7714" s="22" t="n">
        <v>46013</v>
      </c>
      <c r="B7714" s="23" t="s">
        <v>97</v>
      </c>
      <c r="C7714" s="23" t="s">
        <v>93</v>
      </c>
      <c r="D7714" s="24" t="n">
        <v>648.4</v>
      </c>
      <c r="E7714" s="25" t="n">
        <f aca="false">MAX(D7714,0)/1000</f>
        <v>0.6484</v>
      </c>
      <c r="F7714" s="25" t="n">
        <f aca="false">MAX(-D7714,0)/1000</f>
        <v>0</v>
      </c>
      <c r="G7714" s="23" t="str">
        <f aca="false">IF(E7714&gt;0,"ja","nein")</f>
        <v>ja</v>
      </c>
      <c r="H7714" s="26" t="n">
        <v>107.892</v>
      </c>
      <c r="I7714" s="26" t="n">
        <f aca="false">(H7714/10+IF(N7714=2025,Einstellungen!$B$23,Einstellungen!$C$23))*(1+Einstellungen!$B$10)</f>
        <v>32.784738</v>
      </c>
      <c r="J7714" s="25" t="n">
        <f aca="false">E7714*I7714/100</f>
        <v>0.212576241192</v>
      </c>
      <c r="K7714" s="25" t="n">
        <f aca="false">E7714*Einstellungen!$B$5/100</f>
        <v>0.188036</v>
      </c>
      <c r="L7714" s="23" t="str">
        <f aca="false">IF(I7714&lt;Einstellungen!$B$5,"ja","nein")</f>
        <v>nein</v>
      </c>
      <c r="M7714" s="23" t="s">
        <v>133</v>
      </c>
      <c r="N7714" s="23" t="n">
        <v>2025</v>
      </c>
      <c r="O7714" s="23" t="n">
        <v>17</v>
      </c>
    </row>
    <row r="7715" customFormat="false" ht="15" hidden="false" customHeight="false" outlineLevel="0" collapsed="false">
      <c r="A7715" s="22" t="n">
        <v>46013</v>
      </c>
      <c r="B7715" s="23" t="s">
        <v>99</v>
      </c>
      <c r="C7715" s="23" t="s">
        <v>93</v>
      </c>
      <c r="D7715" s="24" t="n">
        <v>847.2</v>
      </c>
      <c r="E7715" s="25" t="n">
        <f aca="false">MAX(D7715,0)/1000</f>
        <v>0.8472</v>
      </c>
      <c r="F7715" s="25" t="n">
        <f aca="false">MAX(-D7715,0)/1000</f>
        <v>0</v>
      </c>
      <c r="G7715" s="23" t="str">
        <f aca="false">IF(E7715&gt;0,"ja","nein")</f>
        <v>ja</v>
      </c>
      <c r="H7715" s="26" t="n">
        <v>100.9</v>
      </c>
      <c r="I7715" s="26" t="n">
        <f aca="false">(H7715/10+IF(N7715=2025,Einstellungen!$B$23,Einstellungen!$C$23))*(1+Einstellungen!$B$10)</f>
        <v>31.95269</v>
      </c>
      <c r="J7715" s="25" t="n">
        <f aca="false">E7715*I7715/100</f>
        <v>0.27070318968</v>
      </c>
      <c r="K7715" s="25" t="n">
        <f aca="false">E7715*Einstellungen!$B$5/100</f>
        <v>0.245688</v>
      </c>
      <c r="L7715" s="23" t="str">
        <f aca="false">IF(I7715&lt;Einstellungen!$B$5,"ja","nein")</f>
        <v>nein</v>
      </c>
      <c r="M7715" s="23" t="s">
        <v>133</v>
      </c>
      <c r="N7715" s="23" t="n">
        <v>2025</v>
      </c>
      <c r="O7715" s="23" t="n">
        <v>18</v>
      </c>
    </row>
    <row r="7716" customFormat="false" ht="15" hidden="false" customHeight="false" outlineLevel="0" collapsed="false">
      <c r="A7716" s="22" t="n">
        <v>46013</v>
      </c>
      <c r="B7716" s="23" t="s">
        <v>100</v>
      </c>
      <c r="C7716" s="23" t="s">
        <v>93</v>
      </c>
      <c r="D7716" s="24" t="n">
        <v>2494.3</v>
      </c>
      <c r="E7716" s="25" t="n">
        <f aca="false">MAX(D7716,0)/1000</f>
        <v>2.4943</v>
      </c>
      <c r="F7716" s="25" t="n">
        <f aca="false">MAX(-D7716,0)/1000</f>
        <v>0</v>
      </c>
      <c r="G7716" s="23" t="str">
        <f aca="false">IF(E7716&gt;0,"ja","nein")</f>
        <v>ja</v>
      </c>
      <c r="H7716" s="26" t="n">
        <v>93.79</v>
      </c>
      <c r="I7716" s="26" t="n">
        <f aca="false">(H7716/10+IF(N7716=2025,Einstellungen!$B$23,Einstellungen!$C$23))*(1+Einstellungen!$B$10)</f>
        <v>31.1066</v>
      </c>
      <c r="J7716" s="25" t="n">
        <f aca="false">E7716*I7716/100</f>
        <v>0.7758919238</v>
      </c>
      <c r="K7716" s="25" t="n">
        <f aca="false">E7716*Einstellungen!$B$5/100</f>
        <v>0.723347</v>
      </c>
      <c r="L7716" s="23" t="str">
        <f aca="false">IF(I7716&lt;Einstellungen!$B$5,"ja","nein")</f>
        <v>nein</v>
      </c>
      <c r="M7716" s="23" t="s">
        <v>133</v>
      </c>
      <c r="N7716" s="23" t="n">
        <v>2025</v>
      </c>
      <c r="O7716" s="23" t="n">
        <v>19</v>
      </c>
    </row>
    <row r="7717" customFormat="false" ht="15" hidden="false" customHeight="false" outlineLevel="0" collapsed="false">
      <c r="A7717" s="22" t="n">
        <v>46013</v>
      </c>
      <c r="B7717" s="23" t="s">
        <v>92</v>
      </c>
      <c r="C7717" s="23" t="s">
        <v>93</v>
      </c>
      <c r="D7717" s="24" t="n">
        <v>1306.6</v>
      </c>
      <c r="E7717" s="25" t="n">
        <f aca="false">MAX(D7717,0)/1000</f>
        <v>1.3066</v>
      </c>
      <c r="F7717" s="25" t="n">
        <f aca="false">MAX(-D7717,0)/1000</f>
        <v>0</v>
      </c>
      <c r="G7717" s="23" t="str">
        <f aca="false">IF(E7717&gt;0,"ja","nein")</f>
        <v>ja</v>
      </c>
      <c r="H7717" s="26" t="n">
        <v>89.477</v>
      </c>
      <c r="I7717" s="26" t="n">
        <f aca="false">(H7717/10+IF(N7717=2025,Einstellungen!$B$23,Einstellungen!$C$23))*(1+Einstellungen!$B$10)</f>
        <v>30.593353</v>
      </c>
      <c r="J7717" s="25" t="n">
        <f aca="false">E7717*I7717/100</f>
        <v>0.399732750298</v>
      </c>
      <c r="K7717" s="25" t="n">
        <f aca="false">E7717*Einstellungen!$B$5/100</f>
        <v>0.378914</v>
      </c>
      <c r="L7717" s="23" t="str">
        <f aca="false">IF(I7717&lt;Einstellungen!$B$5,"ja","nein")</f>
        <v>nein</v>
      </c>
      <c r="M7717" s="23" t="s">
        <v>133</v>
      </c>
      <c r="N7717" s="23" t="n">
        <v>2025</v>
      </c>
      <c r="O7717" s="23" t="n">
        <v>20</v>
      </c>
    </row>
    <row r="7718" customFormat="false" ht="15" hidden="false" customHeight="false" outlineLevel="0" collapsed="false">
      <c r="A7718" s="22" t="n">
        <v>46013</v>
      </c>
      <c r="B7718" s="23" t="s">
        <v>95</v>
      </c>
      <c r="C7718" s="23" t="s">
        <v>93</v>
      </c>
      <c r="D7718" s="24" t="n">
        <v>1422.5</v>
      </c>
      <c r="E7718" s="25" t="n">
        <f aca="false">MAX(D7718,0)/1000</f>
        <v>1.4225</v>
      </c>
      <c r="F7718" s="25" t="n">
        <f aca="false">MAX(-D7718,0)/1000</f>
        <v>0</v>
      </c>
      <c r="G7718" s="23" t="str">
        <f aca="false">IF(E7718&gt;0,"ja","nein")</f>
        <v>ja</v>
      </c>
      <c r="H7718" s="26" t="n">
        <v>84.86</v>
      </c>
      <c r="I7718" s="26" t="n">
        <f aca="false">(H7718/10+IF(N7718=2025,Einstellungen!$B$23,Einstellungen!$C$23))*(1+Einstellungen!$B$10)</f>
        <v>30.04393</v>
      </c>
      <c r="J7718" s="25" t="n">
        <f aca="false">E7718*I7718/100</f>
        <v>0.42737490425</v>
      </c>
      <c r="K7718" s="25" t="n">
        <f aca="false">E7718*Einstellungen!$B$5/100</f>
        <v>0.412525</v>
      </c>
      <c r="L7718" s="23" t="str">
        <f aca="false">IF(I7718&lt;Einstellungen!$B$5,"ja","nein")</f>
        <v>nein</v>
      </c>
      <c r="M7718" s="23" t="s">
        <v>133</v>
      </c>
      <c r="N7718" s="23" t="n">
        <v>2025</v>
      </c>
      <c r="O7718" s="23" t="n">
        <v>21</v>
      </c>
    </row>
    <row r="7719" customFormat="false" ht="15" hidden="false" customHeight="false" outlineLevel="0" collapsed="false">
      <c r="A7719" s="22" t="n">
        <v>46013</v>
      </c>
      <c r="B7719" s="23" t="s">
        <v>96</v>
      </c>
      <c r="C7719" s="23" t="s">
        <v>93</v>
      </c>
      <c r="D7719" s="24" t="n">
        <v>736.7</v>
      </c>
      <c r="E7719" s="25" t="n">
        <f aca="false">MAX(D7719,0)/1000</f>
        <v>0.7367</v>
      </c>
      <c r="F7719" s="25" t="n">
        <f aca="false">MAX(-D7719,0)/1000</f>
        <v>0</v>
      </c>
      <c r="G7719" s="23" t="str">
        <f aca="false">IF(E7719&gt;0,"ja","nein")</f>
        <v>ja</v>
      </c>
      <c r="H7719" s="26" t="n">
        <v>84.823</v>
      </c>
      <c r="I7719" s="26" t="n">
        <f aca="false">(H7719/10+IF(N7719=2025,Einstellungen!$B$23,Einstellungen!$C$23))*(1+Einstellungen!$B$10)</f>
        <v>30.039527</v>
      </c>
      <c r="J7719" s="25" t="n">
        <f aca="false">E7719*I7719/100</f>
        <v>0.221301195409</v>
      </c>
      <c r="K7719" s="25" t="n">
        <f aca="false">E7719*Einstellungen!$B$5/100</f>
        <v>0.213643</v>
      </c>
      <c r="L7719" s="23" t="str">
        <f aca="false">IF(I7719&lt;Einstellungen!$B$5,"ja","nein")</f>
        <v>nein</v>
      </c>
      <c r="M7719" s="23" t="s">
        <v>133</v>
      </c>
      <c r="N7719" s="23" t="n">
        <v>2025</v>
      </c>
      <c r="O7719" s="23" t="n">
        <v>22</v>
      </c>
    </row>
    <row r="7720" customFormat="false" ht="15" hidden="false" customHeight="false" outlineLevel="0" collapsed="false">
      <c r="A7720" s="22" t="n">
        <v>46013</v>
      </c>
      <c r="B7720" s="23" t="s">
        <v>101</v>
      </c>
      <c r="C7720" s="23" t="s">
        <v>93</v>
      </c>
      <c r="D7720" s="24" t="n">
        <v>607.1</v>
      </c>
      <c r="E7720" s="25" t="n">
        <f aca="false">MAX(D7720,0)/1000</f>
        <v>0.6071</v>
      </c>
      <c r="F7720" s="25" t="n">
        <f aca="false">MAX(-D7720,0)/1000</f>
        <v>0</v>
      </c>
      <c r="G7720" s="23" t="str">
        <f aca="false">IF(E7720&gt;0,"ja","nein")</f>
        <v>ja</v>
      </c>
      <c r="H7720" s="26" t="n">
        <v>77.968</v>
      </c>
      <c r="I7720" s="26" t="n">
        <f aca="false">(H7720/10+IF(N7720=2025,Einstellungen!$B$23,Einstellungen!$C$23))*(1+Einstellungen!$B$10)</f>
        <v>29.223782</v>
      </c>
      <c r="J7720" s="25" t="n">
        <f aca="false">E7720*I7720/100</f>
        <v>0.177417580522</v>
      </c>
      <c r="K7720" s="25" t="n">
        <f aca="false">E7720*Einstellungen!$B$5/100</f>
        <v>0.176059</v>
      </c>
      <c r="L7720" s="23" t="str">
        <f aca="false">IF(I7720&lt;Einstellungen!$B$5,"ja","nein")</f>
        <v>nein</v>
      </c>
      <c r="M7720" s="23" t="s">
        <v>133</v>
      </c>
      <c r="N7720" s="23" t="n">
        <v>2025</v>
      </c>
      <c r="O7720" s="23" t="n">
        <v>23</v>
      </c>
    </row>
    <row r="7721" customFormat="false" ht="15" hidden="false" customHeight="false" outlineLevel="0" collapsed="false">
      <c r="A7721" s="22" t="n">
        <v>46014</v>
      </c>
      <c r="B7721" s="23" t="s">
        <v>102</v>
      </c>
      <c r="C7721" s="23" t="s">
        <v>98</v>
      </c>
      <c r="D7721" s="24" t="n">
        <v>537.9</v>
      </c>
      <c r="E7721" s="25" t="n">
        <f aca="false">MAX(D7721,0)/1000</f>
        <v>0.5379</v>
      </c>
      <c r="F7721" s="25" t="n">
        <f aca="false">MAX(-D7721,0)/1000</f>
        <v>0</v>
      </c>
      <c r="G7721" s="23" t="str">
        <f aca="false">IF(E7721&gt;0,"ja","nein")</f>
        <v>ja</v>
      </c>
      <c r="H7721" s="26" t="n">
        <v>72.233</v>
      </c>
      <c r="I7721" s="26" t="n">
        <f aca="false">(H7721/10+IF(N7721=2025,Einstellungen!$B$23,Einstellungen!$C$23))*(1+Einstellungen!$B$10)</f>
        <v>28.541317</v>
      </c>
      <c r="J7721" s="25" t="n">
        <f aca="false">E7721*I7721/100</f>
        <v>0.153523744143</v>
      </c>
      <c r="K7721" s="25" t="n">
        <f aca="false">E7721*Einstellungen!$B$5/100</f>
        <v>0.155991</v>
      </c>
      <c r="L7721" s="23" t="str">
        <f aca="false">IF(I7721&lt;Einstellungen!$B$5,"ja","nein")</f>
        <v>ja</v>
      </c>
      <c r="M7721" s="23" t="s">
        <v>133</v>
      </c>
      <c r="N7721" s="23" t="n">
        <v>2025</v>
      </c>
      <c r="O7721" s="23" t="n">
        <v>0</v>
      </c>
    </row>
    <row r="7722" customFormat="false" ht="15" hidden="false" customHeight="false" outlineLevel="0" collapsed="false">
      <c r="A7722" s="22" t="n">
        <v>46014</v>
      </c>
      <c r="B7722" s="23" t="s">
        <v>107</v>
      </c>
      <c r="C7722" s="23" t="s">
        <v>98</v>
      </c>
      <c r="D7722" s="24" t="n">
        <v>395.8</v>
      </c>
      <c r="E7722" s="25" t="n">
        <f aca="false">MAX(D7722,0)/1000</f>
        <v>0.3958</v>
      </c>
      <c r="F7722" s="25" t="n">
        <f aca="false">MAX(-D7722,0)/1000</f>
        <v>0</v>
      </c>
      <c r="G7722" s="23" t="str">
        <f aca="false">IF(E7722&gt;0,"ja","nein")</f>
        <v>ja</v>
      </c>
      <c r="H7722" s="26" t="n">
        <v>65.032</v>
      </c>
      <c r="I7722" s="26" t="n">
        <f aca="false">(H7722/10+IF(N7722=2025,Einstellungen!$B$23,Einstellungen!$C$23))*(1+Einstellungen!$B$10)</f>
        <v>27.684398</v>
      </c>
      <c r="J7722" s="25" t="n">
        <f aca="false">E7722*I7722/100</f>
        <v>0.109574847284</v>
      </c>
      <c r="K7722" s="25" t="n">
        <f aca="false">E7722*Einstellungen!$B$5/100</f>
        <v>0.114782</v>
      </c>
      <c r="L7722" s="23" t="str">
        <f aca="false">IF(I7722&lt;Einstellungen!$B$5,"ja","nein")</f>
        <v>ja</v>
      </c>
      <c r="M7722" s="23" t="s">
        <v>133</v>
      </c>
      <c r="N7722" s="23" t="n">
        <v>2025</v>
      </c>
      <c r="O7722" s="23" t="n">
        <v>1</v>
      </c>
    </row>
    <row r="7723" customFormat="false" ht="15" hidden="false" customHeight="false" outlineLevel="0" collapsed="false">
      <c r="A7723" s="22" t="n">
        <v>46014</v>
      </c>
      <c r="B7723" s="23" t="s">
        <v>108</v>
      </c>
      <c r="C7723" s="23" t="s">
        <v>98</v>
      </c>
      <c r="D7723" s="24" t="n">
        <v>361.5</v>
      </c>
      <c r="E7723" s="25" t="n">
        <f aca="false">MAX(D7723,0)/1000</f>
        <v>0.3615</v>
      </c>
      <c r="F7723" s="25" t="n">
        <f aca="false">MAX(-D7723,0)/1000</f>
        <v>0</v>
      </c>
      <c r="G7723" s="23" t="str">
        <f aca="false">IF(E7723&gt;0,"ja","nein")</f>
        <v>ja</v>
      </c>
      <c r="H7723" s="26" t="n">
        <v>62.005</v>
      </c>
      <c r="I7723" s="26" t="n">
        <f aca="false">(H7723/10+IF(N7723=2025,Einstellungen!$B$23,Einstellungen!$C$23))*(1+Einstellungen!$B$10)</f>
        <v>27.324185</v>
      </c>
      <c r="J7723" s="25" t="n">
        <f aca="false">E7723*I7723/100</f>
        <v>0.098776928775</v>
      </c>
      <c r="K7723" s="25" t="n">
        <f aca="false">E7723*Einstellungen!$B$5/100</f>
        <v>0.104835</v>
      </c>
      <c r="L7723" s="23" t="str">
        <f aca="false">IF(I7723&lt;Einstellungen!$B$5,"ja","nein")</f>
        <v>ja</v>
      </c>
      <c r="M7723" s="23" t="s">
        <v>133</v>
      </c>
      <c r="N7723" s="23" t="n">
        <v>2025</v>
      </c>
      <c r="O7723" s="23" t="n">
        <v>2</v>
      </c>
    </row>
    <row r="7724" customFormat="false" ht="15" hidden="false" customHeight="false" outlineLevel="0" collapsed="false">
      <c r="A7724" s="22" t="n">
        <v>46014</v>
      </c>
      <c r="B7724" s="23" t="s">
        <v>109</v>
      </c>
      <c r="C7724" s="23" t="s">
        <v>98</v>
      </c>
      <c r="D7724" s="24" t="n">
        <v>349.4</v>
      </c>
      <c r="E7724" s="25" t="n">
        <f aca="false">MAX(D7724,0)/1000</f>
        <v>0.3494</v>
      </c>
      <c r="F7724" s="25" t="n">
        <f aca="false">MAX(-D7724,0)/1000</f>
        <v>0</v>
      </c>
      <c r="G7724" s="23" t="str">
        <f aca="false">IF(E7724&gt;0,"ja","nein")</f>
        <v>ja</v>
      </c>
      <c r="H7724" s="26" t="n">
        <v>59.06</v>
      </c>
      <c r="I7724" s="26" t="n">
        <f aca="false">(H7724/10+IF(N7724=2025,Einstellungen!$B$23,Einstellungen!$C$23))*(1+Einstellungen!$B$10)</f>
        <v>26.97373</v>
      </c>
      <c r="J7724" s="25" t="n">
        <f aca="false">E7724*I7724/100</f>
        <v>0.09424621262</v>
      </c>
      <c r="K7724" s="25" t="n">
        <f aca="false">E7724*Einstellungen!$B$5/100</f>
        <v>0.101326</v>
      </c>
      <c r="L7724" s="23" t="str">
        <f aca="false">IF(I7724&lt;Einstellungen!$B$5,"ja","nein")</f>
        <v>ja</v>
      </c>
      <c r="M7724" s="23" t="s">
        <v>133</v>
      </c>
      <c r="N7724" s="23" t="n">
        <v>2025</v>
      </c>
      <c r="O7724" s="23" t="n">
        <v>3</v>
      </c>
    </row>
    <row r="7725" customFormat="false" ht="15" hidden="false" customHeight="false" outlineLevel="0" collapsed="false">
      <c r="A7725" s="22" t="n">
        <v>46014</v>
      </c>
      <c r="B7725" s="23" t="s">
        <v>110</v>
      </c>
      <c r="C7725" s="23" t="s">
        <v>98</v>
      </c>
      <c r="D7725" s="24" t="n">
        <v>331.9</v>
      </c>
      <c r="E7725" s="25" t="n">
        <f aca="false">MAX(D7725,0)/1000</f>
        <v>0.3319</v>
      </c>
      <c r="F7725" s="25" t="n">
        <f aca="false">MAX(-D7725,0)/1000</f>
        <v>0</v>
      </c>
      <c r="G7725" s="23" t="str">
        <f aca="false">IF(E7725&gt;0,"ja","nein")</f>
        <v>ja</v>
      </c>
      <c r="H7725" s="26" t="n">
        <v>58.112</v>
      </c>
      <c r="I7725" s="26" t="n">
        <f aca="false">(H7725/10+IF(N7725=2025,Einstellungen!$B$23,Einstellungen!$C$23))*(1+Einstellungen!$B$10)</f>
        <v>26.860918</v>
      </c>
      <c r="J7725" s="25" t="n">
        <f aca="false">E7725*I7725/100</f>
        <v>0.089151386842</v>
      </c>
      <c r="K7725" s="25" t="n">
        <f aca="false">E7725*Einstellungen!$B$5/100</f>
        <v>0.096251</v>
      </c>
      <c r="L7725" s="23" t="str">
        <f aca="false">IF(I7725&lt;Einstellungen!$B$5,"ja","nein")</f>
        <v>ja</v>
      </c>
      <c r="M7725" s="23" t="s">
        <v>133</v>
      </c>
      <c r="N7725" s="23" t="n">
        <v>2025</v>
      </c>
      <c r="O7725" s="23" t="n">
        <v>4</v>
      </c>
    </row>
    <row r="7726" customFormat="false" ht="15" hidden="false" customHeight="false" outlineLevel="0" collapsed="false">
      <c r="A7726" s="22" t="n">
        <v>46014</v>
      </c>
      <c r="B7726" s="23" t="s">
        <v>111</v>
      </c>
      <c r="C7726" s="23" t="s">
        <v>98</v>
      </c>
      <c r="D7726" s="24" t="n">
        <v>327.3</v>
      </c>
      <c r="E7726" s="25" t="n">
        <f aca="false">MAX(D7726,0)/1000</f>
        <v>0.3273</v>
      </c>
      <c r="F7726" s="25" t="n">
        <f aca="false">MAX(-D7726,0)/1000</f>
        <v>0</v>
      </c>
      <c r="G7726" s="23" t="str">
        <f aca="false">IF(E7726&gt;0,"ja","nein")</f>
        <v>ja</v>
      </c>
      <c r="H7726" s="26" t="n">
        <v>59.023</v>
      </c>
      <c r="I7726" s="26" t="n">
        <f aca="false">(H7726/10+IF(N7726=2025,Einstellungen!$B$23,Einstellungen!$C$23))*(1+Einstellungen!$B$10)</f>
        <v>26.969327</v>
      </c>
      <c r="J7726" s="25" t="n">
        <f aca="false">E7726*I7726/100</f>
        <v>0.088270607271</v>
      </c>
      <c r="K7726" s="25" t="n">
        <f aca="false">E7726*Einstellungen!$B$5/100</f>
        <v>0.094917</v>
      </c>
      <c r="L7726" s="23" t="str">
        <f aca="false">IF(I7726&lt;Einstellungen!$B$5,"ja","nein")</f>
        <v>ja</v>
      </c>
      <c r="M7726" s="23" t="s">
        <v>133</v>
      </c>
      <c r="N7726" s="23" t="n">
        <v>2025</v>
      </c>
      <c r="O7726" s="23" t="n">
        <v>5</v>
      </c>
    </row>
    <row r="7727" customFormat="false" ht="15" hidden="false" customHeight="false" outlineLevel="0" collapsed="false">
      <c r="A7727" s="22" t="n">
        <v>46014</v>
      </c>
      <c r="B7727" s="23" t="s">
        <v>112</v>
      </c>
      <c r="C7727" s="23" t="s">
        <v>98</v>
      </c>
      <c r="D7727" s="24" t="n">
        <v>317.3</v>
      </c>
      <c r="E7727" s="25" t="n">
        <f aca="false">MAX(D7727,0)/1000</f>
        <v>0.3173</v>
      </c>
      <c r="F7727" s="25" t="n">
        <f aca="false">MAX(-D7727,0)/1000</f>
        <v>0</v>
      </c>
      <c r="G7727" s="23" t="str">
        <f aca="false">IF(E7727&gt;0,"ja","nein")</f>
        <v>ja</v>
      </c>
      <c r="H7727" s="26" t="n">
        <v>67.847</v>
      </c>
      <c r="I7727" s="26" t="n">
        <f aca="false">(H7727/10+IF(N7727=2025,Einstellungen!$B$23,Einstellungen!$C$23))*(1+Einstellungen!$B$10)</f>
        <v>28.019383</v>
      </c>
      <c r="J7727" s="25" t="n">
        <f aca="false">E7727*I7727/100</f>
        <v>0.088905502259</v>
      </c>
      <c r="K7727" s="25" t="n">
        <f aca="false">E7727*Einstellungen!$B$5/100</f>
        <v>0.092017</v>
      </c>
      <c r="L7727" s="23" t="str">
        <f aca="false">IF(I7727&lt;Einstellungen!$B$5,"ja","nein")</f>
        <v>ja</v>
      </c>
      <c r="M7727" s="23" t="s">
        <v>133</v>
      </c>
      <c r="N7727" s="23" t="n">
        <v>2025</v>
      </c>
      <c r="O7727" s="23" t="n">
        <v>6</v>
      </c>
    </row>
    <row r="7728" customFormat="false" ht="15" hidden="false" customHeight="false" outlineLevel="0" collapsed="false">
      <c r="A7728" s="22" t="n">
        <v>46014</v>
      </c>
      <c r="B7728" s="23" t="s">
        <v>113</v>
      </c>
      <c r="C7728" s="23" t="s">
        <v>98</v>
      </c>
      <c r="D7728" s="24" t="n">
        <v>499.6</v>
      </c>
      <c r="E7728" s="25" t="n">
        <f aca="false">MAX(D7728,0)/1000</f>
        <v>0.4996</v>
      </c>
      <c r="F7728" s="25" t="n">
        <f aca="false">MAX(-D7728,0)/1000</f>
        <v>0</v>
      </c>
      <c r="G7728" s="23" t="str">
        <f aca="false">IF(E7728&gt;0,"ja","nein")</f>
        <v>ja</v>
      </c>
      <c r="H7728" s="26" t="n">
        <v>78.017</v>
      </c>
      <c r="I7728" s="26" t="n">
        <f aca="false">(H7728/10+IF(N7728=2025,Einstellungen!$B$23,Einstellungen!$C$23))*(1+Einstellungen!$B$10)</f>
        <v>29.229613</v>
      </c>
      <c r="J7728" s="25" t="n">
        <f aca="false">E7728*I7728/100</f>
        <v>0.146031146548</v>
      </c>
      <c r="K7728" s="25" t="n">
        <f aca="false">E7728*Einstellungen!$B$5/100</f>
        <v>0.144884</v>
      </c>
      <c r="L7728" s="23" t="str">
        <f aca="false">IF(I7728&lt;Einstellungen!$B$5,"ja","nein")</f>
        <v>nein</v>
      </c>
      <c r="M7728" s="23" t="s">
        <v>133</v>
      </c>
      <c r="N7728" s="23" t="n">
        <v>2025</v>
      </c>
      <c r="O7728" s="23" t="n">
        <v>7</v>
      </c>
    </row>
    <row r="7729" customFormat="false" ht="15" hidden="false" customHeight="false" outlineLevel="0" collapsed="false">
      <c r="A7729" s="22" t="n">
        <v>46014</v>
      </c>
      <c r="B7729" s="23" t="s">
        <v>114</v>
      </c>
      <c r="C7729" s="23" t="s">
        <v>98</v>
      </c>
      <c r="D7729" s="24" t="n">
        <v>557.2</v>
      </c>
      <c r="E7729" s="25" t="n">
        <f aca="false">MAX(D7729,0)/1000</f>
        <v>0.5572</v>
      </c>
      <c r="F7729" s="25" t="n">
        <f aca="false">MAX(-D7729,0)/1000</f>
        <v>0</v>
      </c>
      <c r="G7729" s="23" t="str">
        <f aca="false">IF(E7729&gt;0,"ja","nein")</f>
        <v>ja</v>
      </c>
      <c r="H7729" s="26" t="n">
        <v>83.875</v>
      </c>
      <c r="I7729" s="26" t="n">
        <f aca="false">(H7729/10+IF(N7729=2025,Einstellungen!$B$23,Einstellungen!$C$23))*(1+Einstellungen!$B$10)</f>
        <v>29.926715</v>
      </c>
      <c r="J7729" s="25" t="n">
        <f aca="false">E7729*I7729/100</f>
        <v>0.16675165598</v>
      </c>
      <c r="K7729" s="25" t="n">
        <f aca="false">E7729*Einstellungen!$B$5/100</f>
        <v>0.161588</v>
      </c>
      <c r="L7729" s="23" t="str">
        <f aca="false">IF(I7729&lt;Einstellungen!$B$5,"ja","nein")</f>
        <v>nein</v>
      </c>
      <c r="M7729" s="23" t="s">
        <v>133</v>
      </c>
      <c r="N7729" s="23" t="n">
        <v>2025</v>
      </c>
      <c r="O7729" s="23" t="n">
        <v>8</v>
      </c>
    </row>
    <row r="7730" customFormat="false" ht="15" hidden="false" customHeight="false" outlineLevel="0" collapsed="false">
      <c r="A7730" s="22" t="n">
        <v>46014</v>
      </c>
      <c r="B7730" s="23" t="s">
        <v>115</v>
      </c>
      <c r="C7730" s="23" t="s">
        <v>98</v>
      </c>
      <c r="D7730" s="24" t="n">
        <v>453.8</v>
      </c>
      <c r="E7730" s="25" t="n">
        <f aca="false">MAX(D7730,0)/1000</f>
        <v>0.4538</v>
      </c>
      <c r="F7730" s="25" t="n">
        <f aca="false">MAX(-D7730,0)/1000</f>
        <v>0</v>
      </c>
      <c r="G7730" s="23" t="str">
        <f aca="false">IF(E7730&gt;0,"ja","nein")</f>
        <v>ja</v>
      </c>
      <c r="H7730" s="26" t="n">
        <v>85.465</v>
      </c>
      <c r="I7730" s="26" t="n">
        <f aca="false">(H7730/10+IF(N7730=2025,Einstellungen!$B$23,Einstellungen!$C$23))*(1+Einstellungen!$B$10)</f>
        <v>30.115925</v>
      </c>
      <c r="J7730" s="25" t="n">
        <f aca="false">E7730*I7730/100</f>
        <v>0.13666606765</v>
      </c>
      <c r="K7730" s="25" t="n">
        <f aca="false">E7730*Einstellungen!$B$5/100</f>
        <v>0.131602</v>
      </c>
      <c r="L7730" s="23" t="str">
        <f aca="false">IF(I7730&lt;Einstellungen!$B$5,"ja","nein")</f>
        <v>nein</v>
      </c>
      <c r="M7730" s="23" t="s">
        <v>133</v>
      </c>
      <c r="N7730" s="23" t="n">
        <v>2025</v>
      </c>
      <c r="O7730" s="23" t="n">
        <v>9</v>
      </c>
    </row>
    <row r="7731" customFormat="false" ht="15" hidden="false" customHeight="false" outlineLevel="0" collapsed="false">
      <c r="A7731" s="22" t="n">
        <v>46014</v>
      </c>
      <c r="B7731" s="23" t="s">
        <v>116</v>
      </c>
      <c r="C7731" s="23" t="s">
        <v>98</v>
      </c>
      <c r="D7731" s="24" t="n">
        <v>291.7</v>
      </c>
      <c r="E7731" s="25" t="n">
        <f aca="false">MAX(D7731,0)/1000</f>
        <v>0.2917</v>
      </c>
      <c r="F7731" s="25" t="n">
        <f aca="false">MAX(-D7731,0)/1000</f>
        <v>0</v>
      </c>
      <c r="G7731" s="23" t="str">
        <f aca="false">IF(E7731&gt;0,"ja","nein")</f>
        <v>ja</v>
      </c>
      <c r="H7731" s="26" t="n">
        <v>83.838</v>
      </c>
      <c r="I7731" s="26" t="n">
        <f aca="false">(H7731/10+IF(N7731=2025,Einstellungen!$B$23,Einstellungen!$C$23))*(1+Einstellungen!$B$10)</f>
        <v>29.922312</v>
      </c>
      <c r="J7731" s="25" t="n">
        <f aca="false">E7731*I7731/100</f>
        <v>0.087283384104</v>
      </c>
      <c r="K7731" s="25" t="n">
        <f aca="false">E7731*Einstellungen!$B$5/100</f>
        <v>0.084593</v>
      </c>
      <c r="L7731" s="23" t="str">
        <f aca="false">IF(I7731&lt;Einstellungen!$B$5,"ja","nein")</f>
        <v>nein</v>
      </c>
      <c r="M7731" s="23" t="s">
        <v>133</v>
      </c>
      <c r="N7731" s="23" t="n">
        <v>2025</v>
      </c>
      <c r="O7731" s="23" t="n">
        <v>10</v>
      </c>
    </row>
    <row r="7732" customFormat="false" ht="15" hidden="false" customHeight="false" outlineLevel="0" collapsed="false">
      <c r="A7732" s="22" t="n">
        <v>46014</v>
      </c>
      <c r="B7732" s="23" t="s">
        <v>117</v>
      </c>
      <c r="C7732" s="23" t="s">
        <v>98</v>
      </c>
      <c r="D7732" s="24" t="n">
        <v>461.5</v>
      </c>
      <c r="E7732" s="25" t="n">
        <f aca="false">MAX(D7732,0)/1000</f>
        <v>0.4615</v>
      </c>
      <c r="F7732" s="25" t="n">
        <f aca="false">MAX(-D7732,0)/1000</f>
        <v>0</v>
      </c>
      <c r="G7732" s="23" t="str">
        <f aca="false">IF(E7732&gt;0,"ja","nein")</f>
        <v>ja</v>
      </c>
      <c r="H7732" s="26" t="n">
        <v>81.867</v>
      </c>
      <c r="I7732" s="26" t="n">
        <f aca="false">(H7732/10+IF(N7732=2025,Einstellungen!$B$23,Einstellungen!$C$23))*(1+Einstellungen!$B$10)</f>
        <v>29.687763</v>
      </c>
      <c r="J7732" s="25" t="n">
        <f aca="false">E7732*I7732/100</f>
        <v>0.137009026245</v>
      </c>
      <c r="K7732" s="25" t="n">
        <f aca="false">E7732*Einstellungen!$B$5/100</f>
        <v>0.133835</v>
      </c>
      <c r="L7732" s="23" t="str">
        <f aca="false">IF(I7732&lt;Einstellungen!$B$5,"ja","nein")</f>
        <v>nein</v>
      </c>
      <c r="M7732" s="23" t="s">
        <v>133</v>
      </c>
      <c r="N7732" s="23" t="n">
        <v>2025</v>
      </c>
      <c r="O7732" s="23" t="n">
        <v>11</v>
      </c>
    </row>
    <row r="7733" customFormat="false" ht="15" hidden="false" customHeight="false" outlineLevel="0" collapsed="false">
      <c r="A7733" s="22" t="n">
        <v>46014</v>
      </c>
      <c r="B7733" s="23" t="s">
        <v>118</v>
      </c>
      <c r="C7733" s="23" t="s">
        <v>98</v>
      </c>
      <c r="D7733" s="24" t="n">
        <v>433.3</v>
      </c>
      <c r="E7733" s="25" t="n">
        <f aca="false">MAX(D7733,0)/1000</f>
        <v>0.4333</v>
      </c>
      <c r="F7733" s="25" t="n">
        <f aca="false">MAX(-D7733,0)/1000</f>
        <v>0</v>
      </c>
      <c r="G7733" s="23" t="str">
        <f aca="false">IF(E7733&gt;0,"ja","nein")</f>
        <v>ja</v>
      </c>
      <c r="H7733" s="26" t="n">
        <v>80.485</v>
      </c>
      <c r="I7733" s="26" t="n">
        <f aca="false">(H7733/10+IF(N7733=2025,Einstellungen!$B$23,Einstellungen!$C$23))*(1+Einstellungen!$B$10)</f>
        <v>29.523305</v>
      </c>
      <c r="J7733" s="25" t="n">
        <f aca="false">E7733*I7733/100</f>
        <v>0.127924480565</v>
      </c>
      <c r="K7733" s="25" t="n">
        <f aca="false">E7733*Einstellungen!$B$5/100</f>
        <v>0.125657</v>
      </c>
      <c r="L7733" s="23" t="str">
        <f aca="false">IF(I7733&lt;Einstellungen!$B$5,"ja","nein")</f>
        <v>nein</v>
      </c>
      <c r="M7733" s="23" t="s">
        <v>133</v>
      </c>
      <c r="N7733" s="23" t="n">
        <v>2025</v>
      </c>
      <c r="O7733" s="23" t="n">
        <v>12</v>
      </c>
    </row>
    <row r="7734" customFormat="false" ht="15" hidden="false" customHeight="false" outlineLevel="0" collapsed="false">
      <c r="A7734" s="22" t="n">
        <v>46014</v>
      </c>
      <c r="B7734" s="23" t="s">
        <v>119</v>
      </c>
      <c r="C7734" s="23" t="s">
        <v>98</v>
      </c>
      <c r="D7734" s="24" t="n">
        <v>463.6</v>
      </c>
      <c r="E7734" s="25" t="n">
        <f aca="false">MAX(D7734,0)/1000</f>
        <v>0.4636</v>
      </c>
      <c r="F7734" s="25" t="n">
        <f aca="false">MAX(-D7734,0)/1000</f>
        <v>0</v>
      </c>
      <c r="G7734" s="23" t="str">
        <f aca="false">IF(E7734&gt;0,"ja","nein")</f>
        <v>ja</v>
      </c>
      <c r="H7734" s="26" t="n">
        <v>79.213</v>
      </c>
      <c r="I7734" s="26" t="n">
        <f aca="false">(H7734/10+IF(N7734=2025,Einstellungen!$B$23,Einstellungen!$C$23))*(1+Einstellungen!$B$10)</f>
        <v>29.371937</v>
      </c>
      <c r="J7734" s="25" t="n">
        <f aca="false">E7734*I7734/100</f>
        <v>0.136168299932</v>
      </c>
      <c r="K7734" s="25" t="n">
        <f aca="false">E7734*Einstellungen!$B$5/100</f>
        <v>0.134444</v>
      </c>
      <c r="L7734" s="23" t="str">
        <f aca="false">IF(I7734&lt;Einstellungen!$B$5,"ja","nein")</f>
        <v>nein</v>
      </c>
      <c r="M7734" s="23" t="s">
        <v>133</v>
      </c>
      <c r="N7734" s="23" t="n">
        <v>2025</v>
      </c>
      <c r="O7734" s="23" t="n">
        <v>13</v>
      </c>
    </row>
    <row r="7735" customFormat="false" ht="15" hidden="false" customHeight="false" outlineLevel="0" collapsed="false">
      <c r="A7735" s="22" t="n">
        <v>46014</v>
      </c>
      <c r="B7735" s="23" t="s">
        <v>120</v>
      </c>
      <c r="C7735" s="23" t="s">
        <v>98</v>
      </c>
      <c r="D7735" s="24" t="n">
        <v>828.3</v>
      </c>
      <c r="E7735" s="25" t="n">
        <f aca="false">MAX(D7735,0)/1000</f>
        <v>0.8283</v>
      </c>
      <c r="F7735" s="25" t="n">
        <f aca="false">MAX(-D7735,0)/1000</f>
        <v>0</v>
      </c>
      <c r="G7735" s="23" t="str">
        <f aca="false">IF(E7735&gt;0,"ja","nein")</f>
        <v>ja</v>
      </c>
      <c r="H7735" s="26" t="n">
        <v>79.215</v>
      </c>
      <c r="I7735" s="26" t="n">
        <f aca="false">(H7735/10+IF(N7735=2025,Einstellungen!$B$23,Einstellungen!$C$23))*(1+Einstellungen!$B$10)</f>
        <v>29.372175</v>
      </c>
      <c r="J7735" s="25" t="n">
        <f aca="false">E7735*I7735/100</f>
        <v>0.243289725525</v>
      </c>
      <c r="K7735" s="25" t="n">
        <f aca="false">E7735*Einstellungen!$B$5/100</f>
        <v>0.240207</v>
      </c>
      <c r="L7735" s="23" t="str">
        <f aca="false">IF(I7735&lt;Einstellungen!$B$5,"ja","nein")</f>
        <v>nein</v>
      </c>
      <c r="M7735" s="23" t="s">
        <v>133</v>
      </c>
      <c r="N7735" s="23" t="n">
        <v>2025</v>
      </c>
      <c r="O7735" s="23" t="n">
        <v>14</v>
      </c>
    </row>
    <row r="7736" customFormat="false" ht="15" hidden="false" customHeight="false" outlineLevel="0" collapsed="false">
      <c r="A7736" s="22" t="n">
        <v>46014</v>
      </c>
      <c r="B7736" s="23" t="s">
        <v>104</v>
      </c>
      <c r="C7736" s="23" t="s">
        <v>98</v>
      </c>
      <c r="D7736" s="24" t="n">
        <v>901.7</v>
      </c>
      <c r="E7736" s="25" t="n">
        <f aca="false">MAX(D7736,0)/1000</f>
        <v>0.9017</v>
      </c>
      <c r="F7736" s="25" t="n">
        <f aca="false">MAX(-D7736,0)/1000</f>
        <v>0</v>
      </c>
      <c r="G7736" s="23" t="str">
        <f aca="false">IF(E7736&gt;0,"ja","nein")</f>
        <v>ja</v>
      </c>
      <c r="H7736" s="26" t="n">
        <v>81.828</v>
      </c>
      <c r="I7736" s="26" t="n">
        <f aca="false">(H7736/10+IF(N7736=2025,Einstellungen!$B$23,Einstellungen!$C$23))*(1+Einstellungen!$B$10)</f>
        <v>29.683122</v>
      </c>
      <c r="J7736" s="25" t="n">
        <f aca="false">E7736*I7736/100</f>
        <v>0.267652711074</v>
      </c>
      <c r="K7736" s="25" t="n">
        <f aca="false">E7736*Einstellungen!$B$5/100</f>
        <v>0.261493</v>
      </c>
      <c r="L7736" s="23" t="str">
        <f aca="false">IF(I7736&lt;Einstellungen!$B$5,"ja","nein")</f>
        <v>nein</v>
      </c>
      <c r="M7736" s="23" t="s">
        <v>133</v>
      </c>
      <c r="N7736" s="23" t="n">
        <v>2025</v>
      </c>
      <c r="O7736" s="23" t="n">
        <v>15</v>
      </c>
    </row>
    <row r="7737" customFormat="false" ht="15" hidden="false" customHeight="false" outlineLevel="0" collapsed="false">
      <c r="A7737" s="22" t="n">
        <v>46014</v>
      </c>
      <c r="B7737" s="23" t="s">
        <v>105</v>
      </c>
      <c r="C7737" s="23" t="s">
        <v>98</v>
      </c>
      <c r="D7737" s="24" t="n">
        <v>964.1</v>
      </c>
      <c r="E7737" s="25" t="n">
        <f aca="false">MAX(D7737,0)/1000</f>
        <v>0.9641</v>
      </c>
      <c r="F7737" s="25" t="n">
        <f aca="false">MAX(-D7737,0)/1000</f>
        <v>0</v>
      </c>
      <c r="G7737" s="23" t="str">
        <f aca="false">IF(E7737&gt;0,"ja","nein")</f>
        <v>ja</v>
      </c>
      <c r="H7737" s="26" t="n">
        <v>83.688</v>
      </c>
      <c r="I7737" s="26" t="n">
        <f aca="false">(H7737/10+IF(N7737=2025,Einstellungen!$B$23,Einstellungen!$C$23))*(1+Einstellungen!$B$10)</f>
        <v>29.904462</v>
      </c>
      <c r="J7737" s="25" t="n">
        <f aca="false">E7737*I7737/100</f>
        <v>0.288308918142</v>
      </c>
      <c r="K7737" s="25" t="n">
        <f aca="false">E7737*Einstellungen!$B$5/100</f>
        <v>0.279589</v>
      </c>
      <c r="L7737" s="23" t="str">
        <f aca="false">IF(I7737&lt;Einstellungen!$B$5,"ja","nein")</f>
        <v>nein</v>
      </c>
      <c r="M7737" s="23" t="s">
        <v>133</v>
      </c>
      <c r="N7737" s="23" t="n">
        <v>2025</v>
      </c>
      <c r="O7737" s="23" t="n">
        <v>16</v>
      </c>
    </row>
    <row r="7738" customFormat="false" ht="15" hidden="false" customHeight="false" outlineLevel="0" collapsed="false">
      <c r="A7738" s="22" t="n">
        <v>46014</v>
      </c>
      <c r="B7738" s="23" t="s">
        <v>97</v>
      </c>
      <c r="C7738" s="23" t="s">
        <v>98</v>
      </c>
      <c r="D7738" s="24" t="n">
        <v>542.6</v>
      </c>
      <c r="E7738" s="25" t="n">
        <f aca="false">MAX(D7738,0)/1000</f>
        <v>0.5426</v>
      </c>
      <c r="F7738" s="25" t="n">
        <f aca="false">MAX(-D7738,0)/1000</f>
        <v>0</v>
      </c>
      <c r="G7738" s="23" t="str">
        <f aca="false">IF(E7738&gt;0,"ja","nein")</f>
        <v>ja</v>
      </c>
      <c r="H7738" s="26" t="n">
        <v>82.468</v>
      </c>
      <c r="I7738" s="26" t="n">
        <f aca="false">(H7738/10+IF(N7738=2025,Einstellungen!$B$23,Einstellungen!$C$23))*(1+Einstellungen!$B$10)</f>
        <v>29.759282</v>
      </c>
      <c r="J7738" s="25" t="n">
        <f aca="false">E7738*I7738/100</f>
        <v>0.161473864132</v>
      </c>
      <c r="K7738" s="25" t="n">
        <f aca="false">E7738*Einstellungen!$B$5/100</f>
        <v>0.157354</v>
      </c>
      <c r="L7738" s="23" t="str">
        <f aca="false">IF(I7738&lt;Einstellungen!$B$5,"ja","nein")</f>
        <v>nein</v>
      </c>
      <c r="M7738" s="23" t="s">
        <v>133</v>
      </c>
      <c r="N7738" s="23" t="n">
        <v>2025</v>
      </c>
      <c r="O7738" s="23" t="n">
        <v>17</v>
      </c>
    </row>
    <row r="7739" customFormat="false" ht="15" hidden="false" customHeight="false" outlineLevel="0" collapsed="false">
      <c r="A7739" s="22" t="n">
        <v>46014</v>
      </c>
      <c r="B7739" s="23" t="s">
        <v>99</v>
      </c>
      <c r="C7739" s="23" t="s">
        <v>98</v>
      </c>
      <c r="D7739" s="24" t="n">
        <v>444</v>
      </c>
      <c r="E7739" s="25" t="n">
        <f aca="false">MAX(D7739,0)/1000</f>
        <v>0.444</v>
      </c>
      <c r="F7739" s="25" t="n">
        <f aca="false">MAX(-D7739,0)/1000</f>
        <v>0</v>
      </c>
      <c r="G7739" s="23" t="str">
        <f aca="false">IF(E7739&gt;0,"ja","nein")</f>
        <v>ja</v>
      </c>
      <c r="H7739" s="26" t="n">
        <v>83.945</v>
      </c>
      <c r="I7739" s="26" t="n">
        <f aca="false">(H7739/10+IF(N7739=2025,Einstellungen!$B$23,Einstellungen!$C$23))*(1+Einstellungen!$B$10)</f>
        <v>29.935045</v>
      </c>
      <c r="J7739" s="25" t="n">
        <f aca="false">E7739*I7739/100</f>
        <v>0.1329115998</v>
      </c>
      <c r="K7739" s="25" t="n">
        <f aca="false">E7739*Einstellungen!$B$5/100</f>
        <v>0.12876</v>
      </c>
      <c r="L7739" s="23" t="str">
        <f aca="false">IF(I7739&lt;Einstellungen!$B$5,"ja","nein")</f>
        <v>nein</v>
      </c>
      <c r="M7739" s="23" t="s">
        <v>133</v>
      </c>
      <c r="N7739" s="23" t="n">
        <v>2025</v>
      </c>
      <c r="O7739" s="23" t="n">
        <v>18</v>
      </c>
    </row>
    <row r="7740" customFormat="false" ht="15" hidden="false" customHeight="false" outlineLevel="0" collapsed="false">
      <c r="A7740" s="22" t="n">
        <v>46014</v>
      </c>
      <c r="B7740" s="23" t="s">
        <v>100</v>
      </c>
      <c r="C7740" s="23" t="s">
        <v>98</v>
      </c>
      <c r="D7740" s="24" t="n">
        <v>407.8</v>
      </c>
      <c r="E7740" s="25" t="n">
        <f aca="false">MAX(D7740,0)/1000</f>
        <v>0.4078</v>
      </c>
      <c r="F7740" s="25" t="n">
        <f aca="false">MAX(-D7740,0)/1000</f>
        <v>0</v>
      </c>
      <c r="G7740" s="23" t="str">
        <f aca="false">IF(E7740&gt;0,"ja","nein")</f>
        <v>ja</v>
      </c>
      <c r="H7740" s="26" t="n">
        <v>82.465</v>
      </c>
      <c r="I7740" s="26" t="n">
        <f aca="false">(H7740/10+IF(N7740=2025,Einstellungen!$B$23,Einstellungen!$C$23))*(1+Einstellungen!$B$10)</f>
        <v>29.758925</v>
      </c>
      <c r="J7740" s="25" t="n">
        <f aca="false">E7740*I7740/100</f>
        <v>0.12135689615</v>
      </c>
      <c r="K7740" s="25" t="n">
        <f aca="false">E7740*Einstellungen!$B$5/100</f>
        <v>0.118262</v>
      </c>
      <c r="L7740" s="23" t="str">
        <f aca="false">IF(I7740&lt;Einstellungen!$B$5,"ja","nein")</f>
        <v>nein</v>
      </c>
      <c r="M7740" s="23" t="s">
        <v>133</v>
      </c>
      <c r="N7740" s="23" t="n">
        <v>2025</v>
      </c>
      <c r="O7740" s="23" t="n">
        <v>19</v>
      </c>
    </row>
    <row r="7741" customFormat="false" ht="15" hidden="false" customHeight="false" outlineLevel="0" collapsed="false">
      <c r="A7741" s="22" t="n">
        <v>46014</v>
      </c>
      <c r="B7741" s="23" t="s">
        <v>92</v>
      </c>
      <c r="C7741" s="23" t="s">
        <v>98</v>
      </c>
      <c r="D7741" s="24" t="n">
        <v>375.8</v>
      </c>
      <c r="E7741" s="25" t="n">
        <f aca="false">MAX(D7741,0)/1000</f>
        <v>0.3758</v>
      </c>
      <c r="F7741" s="25" t="n">
        <f aca="false">MAX(-D7741,0)/1000</f>
        <v>0</v>
      </c>
      <c r="G7741" s="23" t="str">
        <f aca="false">IF(E7741&gt;0,"ja","nein")</f>
        <v>ja</v>
      </c>
      <c r="H7741" s="26" t="n">
        <v>78.005</v>
      </c>
      <c r="I7741" s="26" t="n">
        <f aca="false">(H7741/10+IF(N7741=2025,Einstellungen!$B$23,Einstellungen!$C$23))*(1+Einstellungen!$B$10)</f>
        <v>29.228185</v>
      </c>
      <c r="J7741" s="25" t="n">
        <f aca="false">E7741*I7741/100</f>
        <v>0.10983951923</v>
      </c>
      <c r="K7741" s="25" t="n">
        <f aca="false">E7741*Einstellungen!$B$5/100</f>
        <v>0.108982</v>
      </c>
      <c r="L7741" s="23" t="str">
        <f aca="false">IF(I7741&lt;Einstellungen!$B$5,"ja","nein")</f>
        <v>nein</v>
      </c>
      <c r="M7741" s="23" t="s">
        <v>133</v>
      </c>
      <c r="N7741" s="23" t="n">
        <v>2025</v>
      </c>
      <c r="O7741" s="23" t="n">
        <v>20</v>
      </c>
    </row>
    <row r="7742" customFormat="false" ht="15" hidden="false" customHeight="false" outlineLevel="0" collapsed="false">
      <c r="A7742" s="22" t="n">
        <v>46014</v>
      </c>
      <c r="B7742" s="23" t="s">
        <v>95</v>
      </c>
      <c r="C7742" s="23" t="s">
        <v>98</v>
      </c>
      <c r="D7742" s="24" t="n">
        <v>445.2</v>
      </c>
      <c r="E7742" s="25" t="n">
        <f aca="false">MAX(D7742,0)/1000</f>
        <v>0.4452</v>
      </c>
      <c r="F7742" s="25" t="n">
        <f aca="false">MAX(-D7742,0)/1000</f>
        <v>0</v>
      </c>
      <c r="G7742" s="23" t="str">
        <f aca="false">IF(E7742&gt;0,"ja","nein")</f>
        <v>ja</v>
      </c>
      <c r="H7742" s="26" t="n">
        <v>69.93</v>
      </c>
      <c r="I7742" s="26" t="n">
        <f aca="false">(H7742/10+IF(N7742=2025,Einstellungen!$B$23,Einstellungen!$C$23))*(1+Einstellungen!$B$10)</f>
        <v>28.26726</v>
      </c>
      <c r="J7742" s="25" t="n">
        <f aca="false">E7742*I7742/100</f>
        <v>0.12584584152</v>
      </c>
      <c r="K7742" s="25" t="n">
        <f aca="false">E7742*Einstellungen!$B$5/100</f>
        <v>0.129108</v>
      </c>
      <c r="L7742" s="23" t="str">
        <f aca="false">IF(I7742&lt;Einstellungen!$B$5,"ja","nein")</f>
        <v>ja</v>
      </c>
      <c r="M7742" s="23" t="s">
        <v>133</v>
      </c>
      <c r="N7742" s="23" t="n">
        <v>2025</v>
      </c>
      <c r="O7742" s="23" t="n">
        <v>21</v>
      </c>
    </row>
    <row r="7743" customFormat="false" ht="15" hidden="false" customHeight="false" outlineLevel="0" collapsed="false">
      <c r="A7743" s="22" t="n">
        <v>46014</v>
      </c>
      <c r="B7743" s="23" t="s">
        <v>96</v>
      </c>
      <c r="C7743" s="23" t="s">
        <v>98</v>
      </c>
      <c r="D7743" s="24" t="n">
        <v>334.5</v>
      </c>
      <c r="E7743" s="25" t="n">
        <f aca="false">MAX(D7743,0)/1000</f>
        <v>0.3345</v>
      </c>
      <c r="F7743" s="25" t="n">
        <f aca="false">MAX(-D7743,0)/1000</f>
        <v>0</v>
      </c>
      <c r="G7743" s="23" t="str">
        <f aca="false">IF(E7743&gt;0,"ja","nein")</f>
        <v>ja</v>
      </c>
      <c r="H7743" s="26" t="n">
        <v>71.835</v>
      </c>
      <c r="I7743" s="26" t="n">
        <f aca="false">(H7743/10+IF(N7743=2025,Einstellungen!$B$23,Einstellungen!$C$23))*(1+Einstellungen!$B$10)</f>
        <v>28.493955</v>
      </c>
      <c r="J7743" s="25" t="n">
        <f aca="false">E7743*I7743/100</f>
        <v>0.095312279475</v>
      </c>
      <c r="K7743" s="25" t="n">
        <f aca="false">E7743*Einstellungen!$B$5/100</f>
        <v>0.097005</v>
      </c>
      <c r="L7743" s="23" t="str">
        <f aca="false">IF(I7743&lt;Einstellungen!$B$5,"ja","nein")</f>
        <v>ja</v>
      </c>
      <c r="M7743" s="23" t="s">
        <v>133</v>
      </c>
      <c r="N7743" s="23" t="n">
        <v>2025</v>
      </c>
      <c r="O7743" s="23" t="n">
        <v>22</v>
      </c>
    </row>
    <row r="7744" customFormat="false" ht="15" hidden="false" customHeight="false" outlineLevel="0" collapsed="false">
      <c r="A7744" s="22" t="n">
        <v>46014</v>
      </c>
      <c r="B7744" s="23" t="s">
        <v>101</v>
      </c>
      <c r="C7744" s="23" t="s">
        <v>98</v>
      </c>
      <c r="D7744" s="24" t="n">
        <v>360.9</v>
      </c>
      <c r="E7744" s="25" t="n">
        <f aca="false">MAX(D7744,0)/1000</f>
        <v>0.3609</v>
      </c>
      <c r="F7744" s="25" t="n">
        <f aca="false">MAX(-D7744,0)/1000</f>
        <v>0</v>
      </c>
      <c r="G7744" s="23" t="str">
        <f aca="false">IF(E7744&gt;0,"ja","nein")</f>
        <v>ja</v>
      </c>
      <c r="H7744" s="26" t="n">
        <v>64.093</v>
      </c>
      <c r="I7744" s="26" t="n">
        <f aca="false">(H7744/10+IF(N7744=2025,Einstellungen!$B$23,Einstellungen!$C$23))*(1+Einstellungen!$B$10)</f>
        <v>27.572657</v>
      </c>
      <c r="J7744" s="25" t="n">
        <f aca="false">E7744*I7744/100</f>
        <v>0.099509719113</v>
      </c>
      <c r="K7744" s="25" t="n">
        <f aca="false">E7744*Einstellungen!$B$5/100</f>
        <v>0.104661</v>
      </c>
      <c r="L7744" s="23" t="str">
        <f aca="false">IF(I7744&lt;Einstellungen!$B$5,"ja","nein")</f>
        <v>ja</v>
      </c>
      <c r="M7744" s="23" t="s">
        <v>133</v>
      </c>
      <c r="N7744" s="23" t="n">
        <v>2025</v>
      </c>
      <c r="O7744" s="23" t="n">
        <v>23</v>
      </c>
    </row>
    <row r="7745" customFormat="false" ht="15" hidden="false" customHeight="false" outlineLevel="0" collapsed="false">
      <c r="A7745" s="22" t="n">
        <v>46015</v>
      </c>
      <c r="B7745" s="23" t="s">
        <v>102</v>
      </c>
      <c r="C7745" s="23" t="s">
        <v>103</v>
      </c>
      <c r="D7745" s="24" t="n">
        <v>423.4</v>
      </c>
      <c r="E7745" s="25" t="n">
        <f aca="false">MAX(D7745,0)/1000</f>
        <v>0.4234</v>
      </c>
      <c r="F7745" s="25" t="n">
        <f aca="false">MAX(-D7745,0)/1000</f>
        <v>0</v>
      </c>
      <c r="G7745" s="23" t="str">
        <f aca="false">IF(E7745&gt;0,"ja","nein")</f>
        <v>ja</v>
      </c>
      <c r="H7745" s="26" t="n">
        <v>60.248</v>
      </c>
      <c r="I7745" s="26" t="n">
        <f aca="false">(H7745/10+IF(N7745=2025,Einstellungen!$B$23,Einstellungen!$C$23))*(1+Einstellungen!$B$10)</f>
        <v>27.115102</v>
      </c>
      <c r="J7745" s="25" t="n">
        <f aca="false">E7745*I7745/100</f>
        <v>0.114805341868</v>
      </c>
      <c r="K7745" s="25" t="n">
        <f aca="false">E7745*Einstellungen!$B$5/100</f>
        <v>0.122786</v>
      </c>
      <c r="L7745" s="23" t="str">
        <f aca="false">IF(I7745&lt;Einstellungen!$B$5,"ja","nein")</f>
        <v>ja</v>
      </c>
      <c r="M7745" s="23" t="s">
        <v>133</v>
      </c>
      <c r="N7745" s="23" t="n">
        <v>2025</v>
      </c>
      <c r="O7745" s="23" t="n">
        <v>0</v>
      </c>
    </row>
    <row r="7746" customFormat="false" ht="15" hidden="false" customHeight="false" outlineLevel="0" collapsed="false">
      <c r="A7746" s="22" t="n">
        <v>46015</v>
      </c>
      <c r="B7746" s="23" t="s">
        <v>107</v>
      </c>
      <c r="C7746" s="23" t="s">
        <v>103</v>
      </c>
      <c r="D7746" s="24" t="n">
        <v>497.5</v>
      </c>
      <c r="E7746" s="25" t="n">
        <f aca="false">MAX(D7746,0)/1000</f>
        <v>0.4975</v>
      </c>
      <c r="F7746" s="25" t="n">
        <f aca="false">MAX(-D7746,0)/1000</f>
        <v>0</v>
      </c>
      <c r="G7746" s="23" t="str">
        <f aca="false">IF(E7746&gt;0,"ja","nein")</f>
        <v>ja</v>
      </c>
      <c r="H7746" s="26" t="n">
        <v>55.862</v>
      </c>
      <c r="I7746" s="26" t="n">
        <f aca="false">(H7746/10+IF(N7746=2025,Einstellungen!$B$23,Einstellungen!$C$23))*(1+Einstellungen!$B$10)</f>
        <v>26.593168</v>
      </c>
      <c r="J7746" s="25" t="n">
        <f aca="false">E7746*I7746/100</f>
        <v>0.1323010108</v>
      </c>
      <c r="K7746" s="25" t="n">
        <f aca="false">E7746*Einstellungen!$B$5/100</f>
        <v>0.144275</v>
      </c>
      <c r="L7746" s="23" t="str">
        <f aca="false">IF(I7746&lt;Einstellungen!$B$5,"ja","nein")</f>
        <v>ja</v>
      </c>
      <c r="M7746" s="23" t="s">
        <v>133</v>
      </c>
      <c r="N7746" s="23" t="n">
        <v>2025</v>
      </c>
      <c r="O7746" s="23" t="n">
        <v>1</v>
      </c>
    </row>
    <row r="7747" customFormat="false" ht="15" hidden="false" customHeight="false" outlineLevel="0" collapsed="false">
      <c r="A7747" s="22" t="n">
        <v>46015</v>
      </c>
      <c r="B7747" s="23" t="s">
        <v>108</v>
      </c>
      <c r="C7747" s="23" t="s">
        <v>103</v>
      </c>
      <c r="D7747" s="24" t="n">
        <v>454.2</v>
      </c>
      <c r="E7747" s="25" t="n">
        <f aca="false">MAX(D7747,0)/1000</f>
        <v>0.4542</v>
      </c>
      <c r="F7747" s="25" t="n">
        <f aca="false">MAX(-D7747,0)/1000</f>
        <v>0</v>
      </c>
      <c r="G7747" s="23" t="str">
        <f aca="false">IF(E7747&gt;0,"ja","nein")</f>
        <v>ja</v>
      </c>
      <c r="H7747" s="26" t="n">
        <v>56.8</v>
      </c>
      <c r="I7747" s="26" t="n">
        <f aca="false">(H7747/10+IF(N7747=2025,Einstellungen!$B$23,Einstellungen!$C$23))*(1+Einstellungen!$B$10)</f>
        <v>26.70479</v>
      </c>
      <c r="J7747" s="25" t="n">
        <f aca="false">E7747*I7747/100</f>
        <v>0.12129315618</v>
      </c>
      <c r="K7747" s="25" t="n">
        <f aca="false">E7747*Einstellungen!$B$5/100</f>
        <v>0.131718</v>
      </c>
      <c r="L7747" s="23" t="str">
        <f aca="false">IF(I7747&lt;Einstellungen!$B$5,"ja","nein")</f>
        <v>ja</v>
      </c>
      <c r="M7747" s="23" t="s">
        <v>133</v>
      </c>
      <c r="N7747" s="23" t="n">
        <v>2025</v>
      </c>
      <c r="O7747" s="23" t="n">
        <v>2</v>
      </c>
    </row>
    <row r="7748" customFormat="false" ht="15" hidden="false" customHeight="false" outlineLevel="0" collapsed="false">
      <c r="A7748" s="22" t="n">
        <v>46015</v>
      </c>
      <c r="B7748" s="23" t="s">
        <v>109</v>
      </c>
      <c r="C7748" s="23" t="s">
        <v>103</v>
      </c>
      <c r="D7748" s="24" t="n">
        <v>428.8</v>
      </c>
      <c r="E7748" s="25" t="n">
        <f aca="false">MAX(D7748,0)/1000</f>
        <v>0.4288</v>
      </c>
      <c r="F7748" s="25" t="n">
        <f aca="false">MAX(-D7748,0)/1000</f>
        <v>0</v>
      </c>
      <c r="G7748" s="23" t="str">
        <f aca="false">IF(E7748&gt;0,"ja","nein")</f>
        <v>ja</v>
      </c>
      <c r="H7748" s="26" t="n">
        <v>55.84</v>
      </c>
      <c r="I7748" s="26" t="n">
        <f aca="false">(H7748/10+IF(N7748=2025,Einstellungen!$B$23,Einstellungen!$C$23))*(1+Einstellungen!$B$10)</f>
        <v>26.59055</v>
      </c>
      <c r="J7748" s="25" t="n">
        <f aca="false">E7748*I7748/100</f>
        <v>0.1140202784</v>
      </c>
      <c r="K7748" s="25" t="n">
        <f aca="false">E7748*Einstellungen!$B$5/100</f>
        <v>0.124352</v>
      </c>
      <c r="L7748" s="23" t="str">
        <f aca="false">IF(I7748&lt;Einstellungen!$B$5,"ja","nein")</f>
        <v>ja</v>
      </c>
      <c r="M7748" s="23" t="s">
        <v>133</v>
      </c>
      <c r="N7748" s="23" t="n">
        <v>2025</v>
      </c>
      <c r="O7748" s="23" t="n">
        <v>3</v>
      </c>
    </row>
    <row r="7749" customFormat="false" ht="15" hidden="false" customHeight="false" outlineLevel="0" collapsed="false">
      <c r="A7749" s="22" t="n">
        <v>46015</v>
      </c>
      <c r="B7749" s="23" t="s">
        <v>110</v>
      </c>
      <c r="C7749" s="23" t="s">
        <v>103</v>
      </c>
      <c r="D7749" s="24" t="n">
        <v>340.4</v>
      </c>
      <c r="E7749" s="25" t="n">
        <f aca="false">MAX(D7749,0)/1000</f>
        <v>0.3404</v>
      </c>
      <c r="F7749" s="25" t="n">
        <f aca="false">MAX(-D7749,0)/1000</f>
        <v>0</v>
      </c>
      <c r="G7749" s="23" t="str">
        <f aca="false">IF(E7749&gt;0,"ja","nein")</f>
        <v>ja</v>
      </c>
      <c r="H7749" s="26" t="n">
        <v>55.847</v>
      </c>
      <c r="I7749" s="26" t="n">
        <f aca="false">(H7749/10+IF(N7749=2025,Einstellungen!$B$23,Einstellungen!$C$23))*(1+Einstellungen!$B$10)</f>
        <v>26.591383</v>
      </c>
      <c r="J7749" s="25" t="n">
        <f aca="false">E7749*I7749/100</f>
        <v>0.090517067732</v>
      </c>
      <c r="K7749" s="25" t="n">
        <f aca="false">E7749*Einstellungen!$B$5/100</f>
        <v>0.098716</v>
      </c>
      <c r="L7749" s="23" t="str">
        <f aca="false">IF(I7749&lt;Einstellungen!$B$5,"ja","nein")</f>
        <v>ja</v>
      </c>
      <c r="M7749" s="23" t="s">
        <v>133</v>
      </c>
      <c r="N7749" s="23" t="n">
        <v>2025</v>
      </c>
      <c r="O7749" s="23" t="n">
        <v>4</v>
      </c>
    </row>
    <row r="7750" customFormat="false" ht="15" hidden="false" customHeight="false" outlineLevel="0" collapsed="false">
      <c r="A7750" s="22" t="n">
        <v>46015</v>
      </c>
      <c r="B7750" s="23" t="s">
        <v>111</v>
      </c>
      <c r="C7750" s="23" t="s">
        <v>103</v>
      </c>
      <c r="D7750" s="24" t="n">
        <v>322.6</v>
      </c>
      <c r="E7750" s="25" t="n">
        <f aca="false">MAX(D7750,0)/1000</f>
        <v>0.3226</v>
      </c>
      <c r="F7750" s="25" t="n">
        <f aca="false">MAX(-D7750,0)/1000</f>
        <v>0</v>
      </c>
      <c r="G7750" s="23" t="str">
        <f aca="false">IF(E7750&gt;0,"ja","nein")</f>
        <v>ja</v>
      </c>
      <c r="H7750" s="26" t="n">
        <v>55.85</v>
      </c>
      <c r="I7750" s="26" t="n">
        <f aca="false">(H7750/10+IF(N7750=2025,Einstellungen!$B$23,Einstellungen!$C$23))*(1+Einstellungen!$B$10)</f>
        <v>26.59174</v>
      </c>
      <c r="J7750" s="25" t="n">
        <f aca="false">E7750*I7750/100</f>
        <v>0.08578495324</v>
      </c>
      <c r="K7750" s="25" t="n">
        <f aca="false">E7750*Einstellungen!$B$5/100</f>
        <v>0.093554</v>
      </c>
      <c r="L7750" s="23" t="str">
        <f aca="false">IF(I7750&lt;Einstellungen!$B$5,"ja","nein")</f>
        <v>ja</v>
      </c>
      <c r="M7750" s="23" t="s">
        <v>133</v>
      </c>
      <c r="N7750" s="23" t="n">
        <v>2025</v>
      </c>
      <c r="O7750" s="23" t="n">
        <v>5</v>
      </c>
    </row>
    <row r="7751" customFormat="false" ht="15" hidden="false" customHeight="false" outlineLevel="0" collapsed="false">
      <c r="A7751" s="22" t="n">
        <v>46015</v>
      </c>
      <c r="B7751" s="23" t="s">
        <v>112</v>
      </c>
      <c r="C7751" s="23" t="s">
        <v>103</v>
      </c>
      <c r="D7751" s="24" t="n">
        <v>309.9</v>
      </c>
      <c r="E7751" s="25" t="n">
        <f aca="false">MAX(D7751,0)/1000</f>
        <v>0.3099</v>
      </c>
      <c r="F7751" s="25" t="n">
        <f aca="false">MAX(-D7751,0)/1000</f>
        <v>0</v>
      </c>
      <c r="G7751" s="23" t="str">
        <f aca="false">IF(E7751&gt;0,"ja","nein")</f>
        <v>ja</v>
      </c>
      <c r="H7751" s="26" t="n">
        <v>57.215</v>
      </c>
      <c r="I7751" s="26" t="n">
        <f aca="false">(H7751/10+IF(N7751=2025,Einstellungen!$B$23,Einstellungen!$C$23))*(1+Einstellungen!$B$10)</f>
        <v>26.754175</v>
      </c>
      <c r="J7751" s="25" t="n">
        <f aca="false">E7751*I7751/100</f>
        <v>0.082911188325</v>
      </c>
      <c r="K7751" s="25" t="n">
        <f aca="false">E7751*Einstellungen!$B$5/100</f>
        <v>0.089871</v>
      </c>
      <c r="L7751" s="23" t="str">
        <f aca="false">IF(I7751&lt;Einstellungen!$B$5,"ja","nein")</f>
        <v>ja</v>
      </c>
      <c r="M7751" s="23" t="s">
        <v>133</v>
      </c>
      <c r="N7751" s="23" t="n">
        <v>2025</v>
      </c>
      <c r="O7751" s="23" t="n">
        <v>6</v>
      </c>
    </row>
    <row r="7752" customFormat="false" ht="15" hidden="false" customHeight="false" outlineLevel="0" collapsed="false">
      <c r="A7752" s="22" t="n">
        <v>46015</v>
      </c>
      <c r="B7752" s="23" t="s">
        <v>113</v>
      </c>
      <c r="C7752" s="23" t="s">
        <v>103</v>
      </c>
      <c r="D7752" s="24" t="n">
        <v>400.6</v>
      </c>
      <c r="E7752" s="25" t="n">
        <f aca="false">MAX(D7752,0)/1000</f>
        <v>0.4006</v>
      </c>
      <c r="F7752" s="25" t="n">
        <f aca="false">MAX(-D7752,0)/1000</f>
        <v>0</v>
      </c>
      <c r="G7752" s="23" t="str">
        <f aca="false">IF(E7752&gt;0,"ja","nein")</f>
        <v>ja</v>
      </c>
      <c r="H7752" s="26" t="n">
        <v>67.445</v>
      </c>
      <c r="I7752" s="26" t="n">
        <f aca="false">(H7752/10+IF(N7752=2025,Einstellungen!$B$23,Einstellungen!$C$23))*(1+Einstellungen!$B$10)</f>
        <v>27.971545</v>
      </c>
      <c r="J7752" s="25" t="n">
        <f aca="false">E7752*I7752/100</f>
        <v>0.11205400927</v>
      </c>
      <c r="K7752" s="25" t="n">
        <f aca="false">E7752*Einstellungen!$B$5/100</f>
        <v>0.116174</v>
      </c>
      <c r="L7752" s="23" t="str">
        <f aca="false">IF(I7752&lt;Einstellungen!$B$5,"ja","nein")</f>
        <v>ja</v>
      </c>
      <c r="M7752" s="23" t="s">
        <v>133</v>
      </c>
      <c r="N7752" s="23" t="n">
        <v>2025</v>
      </c>
      <c r="O7752" s="23" t="n">
        <v>7</v>
      </c>
    </row>
    <row r="7753" customFormat="false" ht="15" hidden="false" customHeight="false" outlineLevel="0" collapsed="false">
      <c r="A7753" s="22" t="n">
        <v>46015</v>
      </c>
      <c r="B7753" s="23" t="s">
        <v>114</v>
      </c>
      <c r="C7753" s="23" t="s">
        <v>103</v>
      </c>
      <c r="D7753" s="24" t="n">
        <v>408.6</v>
      </c>
      <c r="E7753" s="25" t="n">
        <f aca="false">MAX(D7753,0)/1000</f>
        <v>0.4086</v>
      </c>
      <c r="F7753" s="25" t="n">
        <f aca="false">MAX(-D7753,0)/1000</f>
        <v>0</v>
      </c>
      <c r="G7753" s="23" t="str">
        <f aca="false">IF(E7753&gt;0,"ja","nein")</f>
        <v>ja</v>
      </c>
      <c r="H7753" s="26" t="n">
        <v>81</v>
      </c>
      <c r="I7753" s="26" t="n">
        <f aca="false">(H7753/10+IF(N7753=2025,Einstellungen!$B$23,Einstellungen!$C$23))*(1+Einstellungen!$B$10)</f>
        <v>29.58459</v>
      </c>
      <c r="J7753" s="25" t="n">
        <f aca="false">E7753*I7753/100</f>
        <v>0.12088263474</v>
      </c>
      <c r="K7753" s="25" t="n">
        <f aca="false">E7753*Einstellungen!$B$5/100</f>
        <v>0.118494</v>
      </c>
      <c r="L7753" s="23" t="str">
        <f aca="false">IF(I7753&lt;Einstellungen!$B$5,"ja","nein")</f>
        <v>nein</v>
      </c>
      <c r="M7753" s="23" t="s">
        <v>133</v>
      </c>
      <c r="N7753" s="23" t="n">
        <v>2025</v>
      </c>
      <c r="O7753" s="23" t="n">
        <v>8</v>
      </c>
    </row>
    <row r="7754" customFormat="false" ht="15" hidden="false" customHeight="false" outlineLevel="0" collapsed="false">
      <c r="A7754" s="22" t="n">
        <v>46015</v>
      </c>
      <c r="B7754" s="23" t="s">
        <v>115</v>
      </c>
      <c r="C7754" s="23" t="s">
        <v>103</v>
      </c>
      <c r="D7754" s="24" t="n">
        <v>519.3</v>
      </c>
      <c r="E7754" s="25" t="n">
        <f aca="false">MAX(D7754,0)/1000</f>
        <v>0.5193</v>
      </c>
      <c r="F7754" s="25" t="n">
        <f aca="false">MAX(-D7754,0)/1000</f>
        <v>0</v>
      </c>
      <c r="G7754" s="23" t="str">
        <f aca="false">IF(E7754&gt;0,"ja","nein")</f>
        <v>ja</v>
      </c>
      <c r="H7754" s="26" t="n">
        <v>82.47</v>
      </c>
      <c r="I7754" s="26" t="n">
        <f aca="false">(H7754/10+IF(N7754=2025,Einstellungen!$B$23,Einstellungen!$C$23))*(1+Einstellungen!$B$10)</f>
        <v>29.75952</v>
      </c>
      <c r="J7754" s="25" t="n">
        <f aca="false">E7754*I7754/100</f>
        <v>0.15454118736</v>
      </c>
      <c r="K7754" s="25" t="n">
        <f aca="false">E7754*Einstellungen!$B$5/100</f>
        <v>0.150597</v>
      </c>
      <c r="L7754" s="23" t="str">
        <f aca="false">IF(I7754&lt;Einstellungen!$B$5,"ja","nein")</f>
        <v>nein</v>
      </c>
      <c r="M7754" s="23" t="s">
        <v>133</v>
      </c>
      <c r="N7754" s="23" t="n">
        <v>2025</v>
      </c>
      <c r="O7754" s="23" t="n">
        <v>9</v>
      </c>
    </row>
    <row r="7755" customFormat="false" ht="15" hidden="false" customHeight="false" outlineLevel="0" collapsed="false">
      <c r="A7755" s="22" t="n">
        <v>46015</v>
      </c>
      <c r="B7755" s="23" t="s">
        <v>116</v>
      </c>
      <c r="C7755" s="23" t="s">
        <v>103</v>
      </c>
      <c r="D7755" s="24" t="n">
        <v>1462.3</v>
      </c>
      <c r="E7755" s="25" t="n">
        <f aca="false">MAX(D7755,0)/1000</f>
        <v>1.4623</v>
      </c>
      <c r="F7755" s="25" t="n">
        <f aca="false">MAX(-D7755,0)/1000</f>
        <v>0</v>
      </c>
      <c r="G7755" s="23" t="str">
        <f aca="false">IF(E7755&gt;0,"ja","nein")</f>
        <v>ja</v>
      </c>
      <c r="H7755" s="26" t="n">
        <v>76.023</v>
      </c>
      <c r="I7755" s="26" t="n">
        <f aca="false">(H7755/10+IF(N7755=2025,Einstellungen!$B$23,Einstellungen!$C$23))*(1+Einstellungen!$B$10)</f>
        <v>28.992327</v>
      </c>
      <c r="J7755" s="25" t="n">
        <f aca="false">E7755*I7755/100</f>
        <v>0.423954797721</v>
      </c>
      <c r="K7755" s="25" t="n">
        <f aca="false">E7755*Einstellungen!$B$5/100</f>
        <v>0.424067</v>
      </c>
      <c r="L7755" s="23" t="str">
        <f aca="false">IF(I7755&lt;Einstellungen!$B$5,"ja","nein")</f>
        <v>ja</v>
      </c>
      <c r="M7755" s="23" t="s">
        <v>133</v>
      </c>
      <c r="N7755" s="23" t="n">
        <v>2025</v>
      </c>
      <c r="O7755" s="23" t="n">
        <v>10</v>
      </c>
    </row>
    <row r="7756" customFormat="false" ht="15" hidden="false" customHeight="false" outlineLevel="0" collapsed="false">
      <c r="A7756" s="22" t="n">
        <v>46015</v>
      </c>
      <c r="B7756" s="23" t="s">
        <v>117</v>
      </c>
      <c r="C7756" s="23" t="s">
        <v>103</v>
      </c>
      <c r="D7756" s="24" t="n">
        <v>645.5</v>
      </c>
      <c r="E7756" s="25" t="n">
        <f aca="false">MAX(D7756,0)/1000</f>
        <v>0.6455</v>
      </c>
      <c r="F7756" s="25" t="n">
        <f aca="false">MAX(-D7756,0)/1000</f>
        <v>0</v>
      </c>
      <c r="G7756" s="23" t="str">
        <f aca="false">IF(E7756&gt;0,"ja","nein")</f>
        <v>ja</v>
      </c>
      <c r="H7756" s="26" t="n">
        <v>69.287</v>
      </c>
      <c r="I7756" s="26" t="n">
        <f aca="false">(H7756/10+IF(N7756=2025,Einstellungen!$B$23,Einstellungen!$C$23))*(1+Einstellungen!$B$10)</f>
        <v>28.190743</v>
      </c>
      <c r="J7756" s="25" t="n">
        <f aca="false">E7756*I7756/100</f>
        <v>0.181971246065</v>
      </c>
      <c r="K7756" s="25" t="n">
        <f aca="false">E7756*Einstellungen!$B$5/100</f>
        <v>0.187195</v>
      </c>
      <c r="L7756" s="23" t="str">
        <f aca="false">IF(I7756&lt;Einstellungen!$B$5,"ja","nein")</f>
        <v>ja</v>
      </c>
      <c r="M7756" s="23" t="s">
        <v>133</v>
      </c>
      <c r="N7756" s="23" t="n">
        <v>2025</v>
      </c>
      <c r="O7756" s="23" t="n">
        <v>11</v>
      </c>
    </row>
    <row r="7757" customFormat="false" ht="15" hidden="false" customHeight="false" outlineLevel="0" collapsed="false">
      <c r="A7757" s="22" t="n">
        <v>46015</v>
      </c>
      <c r="B7757" s="23" t="s">
        <v>118</v>
      </c>
      <c r="C7757" s="23" t="s">
        <v>103</v>
      </c>
      <c r="D7757" s="24" t="n">
        <v>1361.3</v>
      </c>
      <c r="E7757" s="25" t="n">
        <f aca="false">MAX(D7757,0)/1000</f>
        <v>1.3613</v>
      </c>
      <c r="F7757" s="25" t="n">
        <f aca="false">MAX(-D7757,0)/1000</f>
        <v>0</v>
      </c>
      <c r="G7757" s="23" t="str">
        <f aca="false">IF(E7757&gt;0,"ja","nein")</f>
        <v>ja</v>
      </c>
      <c r="H7757" s="26" t="n">
        <v>68.513</v>
      </c>
      <c r="I7757" s="26" t="n">
        <f aca="false">(H7757/10+IF(N7757=2025,Einstellungen!$B$23,Einstellungen!$C$23))*(1+Einstellungen!$B$10)</f>
        <v>28.098637</v>
      </c>
      <c r="J7757" s="25" t="n">
        <f aca="false">E7757*I7757/100</f>
        <v>0.382506745481</v>
      </c>
      <c r="K7757" s="25" t="n">
        <f aca="false">E7757*Einstellungen!$B$5/100</f>
        <v>0.394777</v>
      </c>
      <c r="L7757" s="23" t="str">
        <f aca="false">IF(I7757&lt;Einstellungen!$B$5,"ja","nein")</f>
        <v>ja</v>
      </c>
      <c r="M7757" s="23" t="s">
        <v>133</v>
      </c>
      <c r="N7757" s="23" t="n">
        <v>2025</v>
      </c>
      <c r="O7757" s="23" t="n">
        <v>12</v>
      </c>
    </row>
    <row r="7758" customFormat="false" ht="15" hidden="false" customHeight="false" outlineLevel="0" collapsed="false">
      <c r="A7758" s="22" t="n">
        <v>46015</v>
      </c>
      <c r="B7758" s="23" t="s">
        <v>119</v>
      </c>
      <c r="C7758" s="23" t="s">
        <v>103</v>
      </c>
      <c r="D7758" s="24" t="n">
        <v>681.7</v>
      </c>
      <c r="E7758" s="25" t="n">
        <f aca="false">MAX(D7758,0)/1000</f>
        <v>0.6817</v>
      </c>
      <c r="F7758" s="25" t="n">
        <f aca="false">MAX(-D7758,0)/1000</f>
        <v>0</v>
      </c>
      <c r="G7758" s="23" t="str">
        <f aca="false">IF(E7758&gt;0,"ja","nein")</f>
        <v>ja</v>
      </c>
      <c r="H7758" s="26" t="n">
        <v>67.987</v>
      </c>
      <c r="I7758" s="26" t="n">
        <f aca="false">(H7758/10+IF(N7758=2025,Einstellungen!$B$23,Einstellungen!$C$23))*(1+Einstellungen!$B$10)</f>
        <v>28.036043</v>
      </c>
      <c r="J7758" s="25" t="n">
        <f aca="false">E7758*I7758/100</f>
        <v>0.191121705131</v>
      </c>
      <c r="K7758" s="25" t="n">
        <f aca="false">E7758*Einstellungen!$B$5/100</f>
        <v>0.197693</v>
      </c>
      <c r="L7758" s="23" t="str">
        <f aca="false">IF(I7758&lt;Einstellungen!$B$5,"ja","nein")</f>
        <v>ja</v>
      </c>
      <c r="M7758" s="23" t="s">
        <v>133</v>
      </c>
      <c r="N7758" s="23" t="n">
        <v>2025</v>
      </c>
      <c r="O7758" s="23" t="n">
        <v>13</v>
      </c>
    </row>
    <row r="7759" customFormat="false" ht="15" hidden="false" customHeight="false" outlineLevel="0" collapsed="false">
      <c r="A7759" s="22" t="n">
        <v>46015</v>
      </c>
      <c r="B7759" s="23" t="s">
        <v>120</v>
      </c>
      <c r="C7759" s="23" t="s">
        <v>103</v>
      </c>
      <c r="D7759" s="24" t="n">
        <v>988.5</v>
      </c>
      <c r="E7759" s="25" t="n">
        <f aca="false">MAX(D7759,0)/1000</f>
        <v>0.9885</v>
      </c>
      <c r="F7759" s="25" t="n">
        <f aca="false">MAX(-D7759,0)/1000</f>
        <v>0</v>
      </c>
      <c r="G7759" s="23" t="str">
        <f aca="false">IF(E7759&gt;0,"ja","nein")</f>
        <v>ja</v>
      </c>
      <c r="H7759" s="26" t="n">
        <v>73.757</v>
      </c>
      <c r="I7759" s="26" t="n">
        <f aca="false">(H7759/10+IF(N7759=2025,Einstellungen!$B$23,Einstellungen!$C$23))*(1+Einstellungen!$B$10)</f>
        <v>28.722673</v>
      </c>
      <c r="J7759" s="25" t="n">
        <f aca="false">E7759*I7759/100</f>
        <v>0.283923622605</v>
      </c>
      <c r="K7759" s="25" t="n">
        <f aca="false">E7759*Einstellungen!$B$5/100</f>
        <v>0.286665</v>
      </c>
      <c r="L7759" s="23" t="str">
        <f aca="false">IF(I7759&lt;Einstellungen!$B$5,"ja","nein")</f>
        <v>ja</v>
      </c>
      <c r="M7759" s="23" t="s">
        <v>133</v>
      </c>
      <c r="N7759" s="23" t="n">
        <v>2025</v>
      </c>
      <c r="O7759" s="23" t="n">
        <v>14</v>
      </c>
    </row>
    <row r="7760" customFormat="false" ht="15" hidden="false" customHeight="false" outlineLevel="0" collapsed="false">
      <c r="A7760" s="22" t="n">
        <v>46015</v>
      </c>
      <c r="B7760" s="23" t="s">
        <v>104</v>
      </c>
      <c r="C7760" s="23" t="s">
        <v>103</v>
      </c>
      <c r="D7760" s="24" t="n">
        <v>1228.2</v>
      </c>
      <c r="E7760" s="25" t="n">
        <f aca="false">MAX(D7760,0)/1000</f>
        <v>1.2282</v>
      </c>
      <c r="F7760" s="25" t="n">
        <f aca="false">MAX(-D7760,0)/1000</f>
        <v>0</v>
      </c>
      <c r="G7760" s="23" t="str">
        <f aca="false">IF(E7760&gt;0,"ja","nein")</f>
        <v>ja</v>
      </c>
      <c r="H7760" s="26" t="n">
        <v>83.052</v>
      </c>
      <c r="I7760" s="26" t="n">
        <f aca="false">(H7760/10+IF(N7760=2025,Einstellungen!$B$23,Einstellungen!$C$23))*(1+Einstellungen!$B$10)</f>
        <v>29.828778</v>
      </c>
      <c r="J7760" s="25" t="n">
        <f aca="false">E7760*I7760/100</f>
        <v>0.366357051396</v>
      </c>
      <c r="K7760" s="25" t="n">
        <f aca="false">E7760*Einstellungen!$B$5/100</f>
        <v>0.356178</v>
      </c>
      <c r="L7760" s="23" t="str">
        <f aca="false">IF(I7760&lt;Einstellungen!$B$5,"ja","nein")</f>
        <v>nein</v>
      </c>
      <c r="M7760" s="23" t="s">
        <v>133</v>
      </c>
      <c r="N7760" s="23" t="n">
        <v>2025</v>
      </c>
      <c r="O7760" s="23" t="n">
        <v>15</v>
      </c>
    </row>
    <row r="7761" customFormat="false" ht="15" hidden="false" customHeight="false" outlineLevel="0" collapsed="false">
      <c r="A7761" s="22" t="n">
        <v>46015</v>
      </c>
      <c r="B7761" s="23" t="s">
        <v>105</v>
      </c>
      <c r="C7761" s="23" t="s">
        <v>103</v>
      </c>
      <c r="D7761" s="24" t="n">
        <v>735.5</v>
      </c>
      <c r="E7761" s="25" t="n">
        <f aca="false">MAX(D7761,0)/1000</f>
        <v>0.7355</v>
      </c>
      <c r="F7761" s="25" t="n">
        <f aca="false">MAX(-D7761,0)/1000</f>
        <v>0</v>
      </c>
      <c r="G7761" s="23" t="str">
        <f aca="false">IF(E7761&gt;0,"ja","nein")</f>
        <v>ja</v>
      </c>
      <c r="H7761" s="26" t="n">
        <v>87.9</v>
      </c>
      <c r="I7761" s="26" t="n">
        <f aca="false">(H7761/10+IF(N7761=2025,Einstellungen!$B$23,Einstellungen!$C$23))*(1+Einstellungen!$B$10)</f>
        <v>30.40569</v>
      </c>
      <c r="J7761" s="25" t="n">
        <f aca="false">E7761*I7761/100</f>
        <v>0.22363384995</v>
      </c>
      <c r="K7761" s="25" t="n">
        <f aca="false">E7761*Einstellungen!$B$5/100</f>
        <v>0.213295</v>
      </c>
      <c r="L7761" s="23" t="str">
        <f aca="false">IF(I7761&lt;Einstellungen!$B$5,"ja","nein")</f>
        <v>nein</v>
      </c>
      <c r="M7761" s="23" t="s">
        <v>133</v>
      </c>
      <c r="N7761" s="23" t="n">
        <v>2025</v>
      </c>
      <c r="O7761" s="23" t="n">
        <v>16</v>
      </c>
    </row>
    <row r="7762" customFormat="false" ht="15" hidden="false" customHeight="false" outlineLevel="0" collapsed="false">
      <c r="A7762" s="22" t="n">
        <v>46015</v>
      </c>
      <c r="B7762" s="23" t="s">
        <v>97</v>
      </c>
      <c r="C7762" s="23" t="s">
        <v>103</v>
      </c>
      <c r="D7762" s="24" t="n">
        <v>592.1</v>
      </c>
      <c r="E7762" s="25" t="n">
        <f aca="false">MAX(D7762,0)/1000</f>
        <v>0.5921</v>
      </c>
      <c r="F7762" s="25" t="n">
        <f aca="false">MAX(-D7762,0)/1000</f>
        <v>0</v>
      </c>
      <c r="G7762" s="23" t="str">
        <f aca="false">IF(E7762&gt;0,"ja","nein")</f>
        <v>ja</v>
      </c>
      <c r="H7762" s="26" t="n">
        <v>89.132</v>
      </c>
      <c r="I7762" s="26" t="n">
        <f aca="false">(H7762/10+IF(N7762=2025,Einstellungen!$B$23,Einstellungen!$C$23))*(1+Einstellungen!$B$10)</f>
        <v>30.552298</v>
      </c>
      <c r="J7762" s="25" t="n">
        <f aca="false">E7762*I7762/100</f>
        <v>0.180900156458</v>
      </c>
      <c r="K7762" s="25" t="n">
        <f aca="false">E7762*Einstellungen!$B$5/100</f>
        <v>0.171709</v>
      </c>
      <c r="L7762" s="23" t="str">
        <f aca="false">IF(I7762&lt;Einstellungen!$B$5,"ja","nein")</f>
        <v>nein</v>
      </c>
      <c r="M7762" s="23" t="s">
        <v>133</v>
      </c>
      <c r="N7762" s="23" t="n">
        <v>2025</v>
      </c>
      <c r="O7762" s="23" t="n">
        <v>17</v>
      </c>
    </row>
    <row r="7763" customFormat="false" ht="15" hidden="false" customHeight="false" outlineLevel="0" collapsed="false">
      <c r="A7763" s="22" t="n">
        <v>46015</v>
      </c>
      <c r="B7763" s="23" t="s">
        <v>99</v>
      </c>
      <c r="C7763" s="23" t="s">
        <v>103</v>
      </c>
      <c r="D7763" s="24" t="n">
        <v>512.6</v>
      </c>
      <c r="E7763" s="25" t="n">
        <f aca="false">MAX(D7763,0)/1000</f>
        <v>0.5126</v>
      </c>
      <c r="F7763" s="25" t="n">
        <f aca="false">MAX(-D7763,0)/1000</f>
        <v>0</v>
      </c>
      <c r="G7763" s="23" t="str">
        <f aca="false">IF(E7763&gt;0,"ja","nein")</f>
        <v>ja</v>
      </c>
      <c r="H7763" s="26" t="n">
        <v>78.907</v>
      </c>
      <c r="I7763" s="26" t="n">
        <f aca="false">(H7763/10+IF(N7763=2025,Einstellungen!$B$23,Einstellungen!$C$23))*(1+Einstellungen!$B$10)</f>
        <v>29.335523</v>
      </c>
      <c r="J7763" s="25" t="n">
        <f aca="false">E7763*I7763/100</f>
        <v>0.150373890898</v>
      </c>
      <c r="K7763" s="25" t="n">
        <f aca="false">E7763*Einstellungen!$B$5/100</f>
        <v>0.148654</v>
      </c>
      <c r="L7763" s="23" t="str">
        <f aca="false">IF(I7763&lt;Einstellungen!$B$5,"ja","nein")</f>
        <v>nein</v>
      </c>
      <c r="M7763" s="23" t="s">
        <v>133</v>
      </c>
      <c r="N7763" s="23" t="n">
        <v>2025</v>
      </c>
      <c r="O7763" s="23" t="n">
        <v>18</v>
      </c>
    </row>
    <row r="7764" customFormat="false" ht="15" hidden="false" customHeight="false" outlineLevel="0" collapsed="false">
      <c r="A7764" s="22" t="n">
        <v>46015</v>
      </c>
      <c r="B7764" s="23" t="s">
        <v>100</v>
      </c>
      <c r="C7764" s="23" t="s">
        <v>103</v>
      </c>
      <c r="D7764" s="24" t="n">
        <v>456.6</v>
      </c>
      <c r="E7764" s="25" t="n">
        <f aca="false">MAX(D7764,0)/1000</f>
        <v>0.4566</v>
      </c>
      <c r="F7764" s="25" t="n">
        <f aca="false">MAX(-D7764,0)/1000</f>
        <v>0</v>
      </c>
      <c r="G7764" s="23" t="str">
        <f aca="false">IF(E7764&gt;0,"ja","nein")</f>
        <v>ja</v>
      </c>
      <c r="H7764" s="26" t="n">
        <v>71.773</v>
      </c>
      <c r="I7764" s="26" t="n">
        <f aca="false">(H7764/10+IF(N7764=2025,Einstellungen!$B$23,Einstellungen!$C$23))*(1+Einstellungen!$B$10)</f>
        <v>28.486577</v>
      </c>
      <c r="J7764" s="25" t="n">
        <f aca="false">E7764*I7764/100</f>
        <v>0.130069710582</v>
      </c>
      <c r="K7764" s="25" t="n">
        <f aca="false">E7764*Einstellungen!$B$5/100</f>
        <v>0.132414</v>
      </c>
      <c r="L7764" s="23" t="str">
        <f aca="false">IF(I7764&lt;Einstellungen!$B$5,"ja","nein")</f>
        <v>ja</v>
      </c>
      <c r="M7764" s="23" t="s">
        <v>133</v>
      </c>
      <c r="N7764" s="23" t="n">
        <v>2025</v>
      </c>
      <c r="O7764" s="23" t="n">
        <v>19</v>
      </c>
    </row>
    <row r="7765" customFormat="false" ht="15" hidden="false" customHeight="false" outlineLevel="0" collapsed="false">
      <c r="A7765" s="22" t="n">
        <v>46015</v>
      </c>
      <c r="B7765" s="23" t="s">
        <v>92</v>
      </c>
      <c r="C7765" s="23" t="s">
        <v>103</v>
      </c>
      <c r="D7765" s="24" t="n">
        <v>440.6</v>
      </c>
      <c r="E7765" s="25" t="n">
        <f aca="false">MAX(D7765,0)/1000</f>
        <v>0.4406</v>
      </c>
      <c r="F7765" s="25" t="n">
        <f aca="false">MAX(-D7765,0)/1000</f>
        <v>0</v>
      </c>
      <c r="G7765" s="23" t="str">
        <f aca="false">IF(E7765&gt;0,"ja","nein")</f>
        <v>ja</v>
      </c>
      <c r="H7765" s="26" t="n">
        <v>68.157</v>
      </c>
      <c r="I7765" s="26" t="n">
        <f aca="false">(H7765/10+IF(N7765=2025,Einstellungen!$B$23,Einstellungen!$C$23))*(1+Einstellungen!$B$10)</f>
        <v>28.056273</v>
      </c>
      <c r="J7765" s="25" t="n">
        <f aca="false">E7765*I7765/100</f>
        <v>0.123615938838</v>
      </c>
      <c r="K7765" s="25" t="n">
        <f aca="false">E7765*Einstellungen!$B$5/100</f>
        <v>0.127774</v>
      </c>
      <c r="L7765" s="23" t="str">
        <f aca="false">IF(I7765&lt;Einstellungen!$B$5,"ja","nein")</f>
        <v>ja</v>
      </c>
      <c r="M7765" s="23" t="s">
        <v>133</v>
      </c>
      <c r="N7765" s="23" t="n">
        <v>2025</v>
      </c>
      <c r="O7765" s="23" t="n">
        <v>20</v>
      </c>
    </row>
    <row r="7766" customFormat="false" ht="15" hidden="false" customHeight="false" outlineLevel="0" collapsed="false">
      <c r="A7766" s="22" t="n">
        <v>46015</v>
      </c>
      <c r="B7766" s="23" t="s">
        <v>95</v>
      </c>
      <c r="C7766" s="23" t="s">
        <v>103</v>
      </c>
      <c r="D7766" s="24" t="n">
        <v>463.2</v>
      </c>
      <c r="E7766" s="25" t="n">
        <f aca="false">MAX(D7766,0)/1000</f>
        <v>0.4632</v>
      </c>
      <c r="F7766" s="25" t="n">
        <f aca="false">MAX(-D7766,0)/1000</f>
        <v>0</v>
      </c>
      <c r="G7766" s="23" t="str">
        <f aca="false">IF(E7766&gt;0,"ja","nein")</f>
        <v>ja</v>
      </c>
      <c r="H7766" s="26" t="n">
        <v>67.987</v>
      </c>
      <c r="I7766" s="26" t="n">
        <f aca="false">(H7766/10+IF(N7766=2025,Einstellungen!$B$23,Einstellungen!$C$23))*(1+Einstellungen!$B$10)</f>
        <v>28.036043</v>
      </c>
      <c r="J7766" s="25" t="n">
        <f aca="false">E7766*I7766/100</f>
        <v>0.129862951176</v>
      </c>
      <c r="K7766" s="25" t="n">
        <f aca="false">E7766*Einstellungen!$B$5/100</f>
        <v>0.134328</v>
      </c>
      <c r="L7766" s="23" t="str">
        <f aca="false">IF(I7766&lt;Einstellungen!$B$5,"ja","nein")</f>
        <v>ja</v>
      </c>
      <c r="M7766" s="23" t="s">
        <v>133</v>
      </c>
      <c r="N7766" s="23" t="n">
        <v>2025</v>
      </c>
      <c r="O7766" s="23" t="n">
        <v>21</v>
      </c>
    </row>
    <row r="7767" customFormat="false" ht="15" hidden="false" customHeight="false" outlineLevel="0" collapsed="false">
      <c r="A7767" s="22" t="n">
        <v>46015</v>
      </c>
      <c r="B7767" s="23" t="s">
        <v>96</v>
      </c>
      <c r="C7767" s="23" t="s">
        <v>103</v>
      </c>
      <c r="D7767" s="24" t="n">
        <v>435.6</v>
      </c>
      <c r="E7767" s="25" t="n">
        <f aca="false">MAX(D7767,0)/1000</f>
        <v>0.4356</v>
      </c>
      <c r="F7767" s="25" t="n">
        <f aca="false">MAX(-D7767,0)/1000</f>
        <v>0</v>
      </c>
      <c r="G7767" s="23" t="str">
        <f aca="false">IF(E7767&gt;0,"ja","nein")</f>
        <v>ja</v>
      </c>
      <c r="H7767" s="26" t="n">
        <v>69.007</v>
      </c>
      <c r="I7767" s="26" t="n">
        <f aca="false">(H7767/10+IF(N7767=2025,Einstellungen!$B$23,Einstellungen!$C$23))*(1+Einstellungen!$B$10)</f>
        <v>28.157423</v>
      </c>
      <c r="J7767" s="25" t="n">
        <f aca="false">E7767*I7767/100</f>
        <v>0.122653734588</v>
      </c>
      <c r="K7767" s="25" t="n">
        <f aca="false">E7767*Einstellungen!$B$5/100</f>
        <v>0.126324</v>
      </c>
      <c r="L7767" s="23" t="str">
        <f aca="false">IF(I7767&lt;Einstellungen!$B$5,"ja","nein")</f>
        <v>ja</v>
      </c>
      <c r="M7767" s="23" t="s">
        <v>133</v>
      </c>
      <c r="N7767" s="23" t="n">
        <v>2025</v>
      </c>
      <c r="O7767" s="23" t="n">
        <v>22</v>
      </c>
    </row>
    <row r="7768" customFormat="false" ht="15" hidden="false" customHeight="false" outlineLevel="0" collapsed="false">
      <c r="A7768" s="22" t="n">
        <v>46015</v>
      </c>
      <c r="B7768" s="23" t="s">
        <v>101</v>
      </c>
      <c r="C7768" s="23" t="s">
        <v>103</v>
      </c>
      <c r="D7768" s="24" t="n">
        <v>384</v>
      </c>
      <c r="E7768" s="25" t="n">
        <f aca="false">MAX(D7768,0)/1000</f>
        <v>0.384</v>
      </c>
      <c r="F7768" s="25" t="n">
        <f aca="false">MAX(-D7768,0)/1000</f>
        <v>0</v>
      </c>
      <c r="G7768" s="23" t="str">
        <f aca="false">IF(E7768&gt;0,"ja","nein")</f>
        <v>ja</v>
      </c>
      <c r="H7768" s="26" t="n">
        <v>65.162</v>
      </c>
      <c r="I7768" s="26" t="n">
        <f aca="false">(H7768/10+IF(N7768=2025,Einstellungen!$B$23,Einstellungen!$C$23))*(1+Einstellungen!$B$10)</f>
        <v>27.699868</v>
      </c>
      <c r="J7768" s="25" t="n">
        <f aca="false">E7768*I7768/100</f>
        <v>0.10636749312</v>
      </c>
      <c r="K7768" s="25" t="n">
        <f aca="false">E7768*Einstellungen!$B$5/100</f>
        <v>0.11136</v>
      </c>
      <c r="L7768" s="23" t="str">
        <f aca="false">IF(I7768&lt;Einstellungen!$B$5,"ja","nein")</f>
        <v>ja</v>
      </c>
      <c r="M7768" s="23" t="s">
        <v>133</v>
      </c>
      <c r="N7768" s="23" t="n">
        <v>2025</v>
      </c>
      <c r="O7768" s="23" t="n">
        <v>23</v>
      </c>
    </row>
    <row r="7769" customFormat="false" ht="15" hidden="false" customHeight="false" outlineLevel="0" collapsed="false">
      <c r="A7769" s="22" t="n">
        <v>46016</v>
      </c>
      <c r="B7769" s="23" t="s">
        <v>102</v>
      </c>
      <c r="C7769" s="23" t="s">
        <v>106</v>
      </c>
      <c r="D7769" s="24" t="n">
        <v>366.9</v>
      </c>
      <c r="E7769" s="25" t="n">
        <f aca="false">MAX(D7769,0)/1000</f>
        <v>0.3669</v>
      </c>
      <c r="F7769" s="25" t="n">
        <f aca="false">MAX(-D7769,0)/1000</f>
        <v>0</v>
      </c>
      <c r="G7769" s="23" t="str">
        <f aca="false">IF(E7769&gt;0,"ja","nein")</f>
        <v>ja</v>
      </c>
      <c r="H7769" s="26" t="n">
        <v>63.22</v>
      </c>
      <c r="I7769" s="26" t="n">
        <f aca="false">(H7769/10+IF(N7769=2025,Einstellungen!$B$23,Einstellungen!$C$23))*(1+Einstellungen!$B$10)</f>
        <v>27.46877</v>
      </c>
      <c r="J7769" s="25" t="n">
        <f aca="false">E7769*I7769/100</f>
        <v>0.10078291713</v>
      </c>
      <c r="K7769" s="25" t="n">
        <f aca="false">E7769*Einstellungen!$B$5/100</f>
        <v>0.106401</v>
      </c>
      <c r="L7769" s="23" t="str">
        <f aca="false">IF(I7769&lt;Einstellungen!$B$5,"ja","nein")</f>
        <v>ja</v>
      </c>
      <c r="M7769" s="23" t="s">
        <v>133</v>
      </c>
      <c r="N7769" s="23" t="n">
        <v>2025</v>
      </c>
      <c r="O7769" s="23" t="n">
        <v>0</v>
      </c>
    </row>
    <row r="7770" customFormat="false" ht="15" hidden="false" customHeight="false" outlineLevel="0" collapsed="false">
      <c r="A7770" s="22" t="n">
        <v>46016</v>
      </c>
      <c r="B7770" s="23" t="s">
        <v>107</v>
      </c>
      <c r="C7770" s="23" t="s">
        <v>106</v>
      </c>
      <c r="D7770" s="24" t="n">
        <v>960.3</v>
      </c>
      <c r="E7770" s="25" t="n">
        <f aca="false">MAX(D7770,0)/1000</f>
        <v>0.9603</v>
      </c>
      <c r="F7770" s="25" t="n">
        <f aca="false">MAX(-D7770,0)/1000</f>
        <v>0</v>
      </c>
      <c r="G7770" s="23" t="str">
        <f aca="false">IF(E7770&gt;0,"ja","nein")</f>
        <v>ja</v>
      </c>
      <c r="H7770" s="26" t="n">
        <v>58.443</v>
      </c>
      <c r="I7770" s="26" t="n">
        <f aca="false">(H7770/10+IF(N7770=2025,Einstellungen!$B$23,Einstellungen!$C$23))*(1+Einstellungen!$B$10)</f>
        <v>26.900307</v>
      </c>
      <c r="J7770" s="25" t="n">
        <f aca="false">E7770*I7770/100</f>
        <v>0.258323648121</v>
      </c>
      <c r="K7770" s="25" t="n">
        <f aca="false">E7770*Einstellungen!$B$5/100</f>
        <v>0.278487</v>
      </c>
      <c r="L7770" s="23" t="str">
        <f aca="false">IF(I7770&lt;Einstellungen!$B$5,"ja","nein")</f>
        <v>ja</v>
      </c>
      <c r="M7770" s="23" t="s">
        <v>133</v>
      </c>
      <c r="N7770" s="23" t="n">
        <v>2025</v>
      </c>
      <c r="O7770" s="23" t="n">
        <v>1</v>
      </c>
    </row>
    <row r="7771" customFormat="false" ht="15" hidden="false" customHeight="false" outlineLevel="0" collapsed="false">
      <c r="A7771" s="22" t="n">
        <v>46016</v>
      </c>
      <c r="B7771" s="23" t="s">
        <v>108</v>
      </c>
      <c r="C7771" s="23" t="s">
        <v>106</v>
      </c>
      <c r="D7771" s="24" t="n">
        <v>497.3</v>
      </c>
      <c r="E7771" s="25" t="n">
        <f aca="false">MAX(D7771,0)/1000</f>
        <v>0.4973</v>
      </c>
      <c r="F7771" s="25" t="n">
        <f aca="false">MAX(-D7771,0)/1000</f>
        <v>0</v>
      </c>
      <c r="G7771" s="23" t="str">
        <f aca="false">IF(E7771&gt;0,"ja","nein")</f>
        <v>ja</v>
      </c>
      <c r="H7771" s="26" t="n">
        <v>56.858</v>
      </c>
      <c r="I7771" s="26" t="n">
        <f aca="false">(H7771/10+IF(N7771=2025,Einstellungen!$B$23,Einstellungen!$C$23))*(1+Einstellungen!$B$10)</f>
        <v>26.711692</v>
      </c>
      <c r="J7771" s="25" t="n">
        <f aca="false">E7771*I7771/100</f>
        <v>0.132837244316</v>
      </c>
      <c r="K7771" s="25" t="n">
        <f aca="false">E7771*Einstellungen!$B$5/100</f>
        <v>0.144217</v>
      </c>
      <c r="L7771" s="23" t="str">
        <f aca="false">IF(I7771&lt;Einstellungen!$B$5,"ja","nein")</f>
        <v>ja</v>
      </c>
      <c r="M7771" s="23" t="s">
        <v>133</v>
      </c>
      <c r="N7771" s="23" t="n">
        <v>2025</v>
      </c>
      <c r="O7771" s="23" t="n">
        <v>2</v>
      </c>
    </row>
    <row r="7772" customFormat="false" ht="15" hidden="false" customHeight="false" outlineLevel="0" collapsed="false">
      <c r="A7772" s="22" t="n">
        <v>46016</v>
      </c>
      <c r="B7772" s="23" t="s">
        <v>109</v>
      </c>
      <c r="C7772" s="23" t="s">
        <v>106</v>
      </c>
      <c r="D7772" s="24" t="n">
        <v>468.6</v>
      </c>
      <c r="E7772" s="25" t="n">
        <f aca="false">MAX(D7772,0)/1000</f>
        <v>0.4686</v>
      </c>
      <c r="F7772" s="25" t="n">
        <f aca="false">MAX(-D7772,0)/1000</f>
        <v>0</v>
      </c>
      <c r="G7772" s="23" t="str">
        <f aca="false">IF(E7772&gt;0,"ja","nein")</f>
        <v>ja</v>
      </c>
      <c r="H7772" s="26" t="n">
        <v>55.845</v>
      </c>
      <c r="I7772" s="26" t="n">
        <f aca="false">(H7772/10+IF(N7772=2025,Einstellungen!$B$23,Einstellungen!$C$23))*(1+Einstellungen!$B$10)</f>
        <v>26.591145</v>
      </c>
      <c r="J7772" s="25" t="n">
        <f aca="false">E7772*I7772/100</f>
        <v>0.12460610547</v>
      </c>
      <c r="K7772" s="25" t="n">
        <f aca="false">E7772*Einstellungen!$B$5/100</f>
        <v>0.135894</v>
      </c>
      <c r="L7772" s="23" t="str">
        <f aca="false">IF(I7772&lt;Einstellungen!$B$5,"ja","nein")</f>
        <v>ja</v>
      </c>
      <c r="M7772" s="23" t="s">
        <v>133</v>
      </c>
      <c r="N7772" s="23" t="n">
        <v>2025</v>
      </c>
      <c r="O7772" s="23" t="n">
        <v>3</v>
      </c>
    </row>
    <row r="7773" customFormat="false" ht="15" hidden="false" customHeight="false" outlineLevel="0" collapsed="false">
      <c r="A7773" s="22" t="n">
        <v>46016</v>
      </c>
      <c r="B7773" s="23" t="s">
        <v>110</v>
      </c>
      <c r="C7773" s="23" t="s">
        <v>106</v>
      </c>
      <c r="D7773" s="24" t="n">
        <v>354.7</v>
      </c>
      <c r="E7773" s="25" t="n">
        <f aca="false">MAX(D7773,0)/1000</f>
        <v>0.3547</v>
      </c>
      <c r="F7773" s="25" t="n">
        <f aca="false">MAX(-D7773,0)/1000</f>
        <v>0</v>
      </c>
      <c r="G7773" s="23" t="str">
        <f aca="false">IF(E7773&gt;0,"ja","nein")</f>
        <v>ja</v>
      </c>
      <c r="H7773" s="26" t="n">
        <v>54.53</v>
      </c>
      <c r="I7773" s="26" t="n">
        <f aca="false">(H7773/10+IF(N7773=2025,Einstellungen!$B$23,Einstellungen!$C$23))*(1+Einstellungen!$B$10)</f>
        <v>26.43466</v>
      </c>
      <c r="J7773" s="25" t="n">
        <f aca="false">E7773*I7773/100</f>
        <v>0.09376373902</v>
      </c>
      <c r="K7773" s="25" t="n">
        <f aca="false">E7773*Einstellungen!$B$5/100</f>
        <v>0.102863</v>
      </c>
      <c r="L7773" s="23" t="str">
        <f aca="false">IF(I7773&lt;Einstellungen!$B$5,"ja","nein")</f>
        <v>ja</v>
      </c>
      <c r="M7773" s="23" t="s">
        <v>133</v>
      </c>
      <c r="N7773" s="23" t="n">
        <v>2025</v>
      </c>
      <c r="O7773" s="23" t="n">
        <v>4</v>
      </c>
    </row>
    <row r="7774" customFormat="false" ht="15" hidden="false" customHeight="false" outlineLevel="0" collapsed="false">
      <c r="A7774" s="22" t="n">
        <v>46016</v>
      </c>
      <c r="B7774" s="23" t="s">
        <v>111</v>
      </c>
      <c r="C7774" s="23" t="s">
        <v>106</v>
      </c>
      <c r="D7774" s="24" t="n">
        <v>360.3</v>
      </c>
      <c r="E7774" s="25" t="n">
        <f aca="false">MAX(D7774,0)/1000</f>
        <v>0.3603</v>
      </c>
      <c r="F7774" s="25" t="n">
        <f aca="false">MAX(-D7774,0)/1000</f>
        <v>0</v>
      </c>
      <c r="G7774" s="23" t="str">
        <f aca="false">IF(E7774&gt;0,"ja","nein")</f>
        <v>ja</v>
      </c>
      <c r="H7774" s="26" t="n">
        <v>52.605</v>
      </c>
      <c r="I7774" s="26" t="n">
        <f aca="false">(H7774/10+IF(N7774=2025,Einstellungen!$B$23,Einstellungen!$C$23))*(1+Einstellungen!$B$10)</f>
        <v>26.205585</v>
      </c>
      <c r="J7774" s="25" t="n">
        <f aca="false">E7774*I7774/100</f>
        <v>0.094418722755</v>
      </c>
      <c r="K7774" s="25" t="n">
        <f aca="false">E7774*Einstellungen!$B$5/100</f>
        <v>0.104487</v>
      </c>
      <c r="L7774" s="23" t="str">
        <f aca="false">IF(I7774&lt;Einstellungen!$B$5,"ja","nein")</f>
        <v>ja</v>
      </c>
      <c r="M7774" s="23" t="s">
        <v>133</v>
      </c>
      <c r="N7774" s="23" t="n">
        <v>2025</v>
      </c>
      <c r="O7774" s="23" t="n">
        <v>5</v>
      </c>
    </row>
    <row r="7775" customFormat="false" ht="15" hidden="false" customHeight="false" outlineLevel="0" collapsed="false">
      <c r="A7775" s="22" t="n">
        <v>46016</v>
      </c>
      <c r="B7775" s="23" t="s">
        <v>112</v>
      </c>
      <c r="C7775" s="23" t="s">
        <v>106</v>
      </c>
      <c r="D7775" s="24" t="n">
        <v>346</v>
      </c>
      <c r="E7775" s="25" t="n">
        <f aca="false">MAX(D7775,0)/1000</f>
        <v>0.346</v>
      </c>
      <c r="F7775" s="25" t="n">
        <f aca="false">MAX(-D7775,0)/1000</f>
        <v>0</v>
      </c>
      <c r="G7775" s="23" t="str">
        <f aca="false">IF(E7775&gt;0,"ja","nein")</f>
        <v>ja</v>
      </c>
      <c r="H7775" s="26" t="n">
        <v>49.165</v>
      </c>
      <c r="I7775" s="26" t="n">
        <f aca="false">(H7775/10+IF(N7775=2025,Einstellungen!$B$23,Einstellungen!$C$23))*(1+Einstellungen!$B$10)</f>
        <v>25.796225</v>
      </c>
      <c r="J7775" s="25" t="n">
        <f aca="false">E7775*I7775/100</f>
        <v>0.0892549385</v>
      </c>
      <c r="K7775" s="25" t="n">
        <f aca="false">E7775*Einstellungen!$B$5/100</f>
        <v>0.10034</v>
      </c>
      <c r="L7775" s="23" t="str">
        <f aca="false">IF(I7775&lt;Einstellungen!$B$5,"ja","nein")</f>
        <v>ja</v>
      </c>
      <c r="M7775" s="23" t="s">
        <v>133</v>
      </c>
      <c r="N7775" s="23" t="n">
        <v>2025</v>
      </c>
      <c r="O7775" s="23" t="n">
        <v>6</v>
      </c>
    </row>
    <row r="7776" customFormat="false" ht="15" hidden="false" customHeight="false" outlineLevel="0" collapsed="false">
      <c r="A7776" s="22" t="n">
        <v>46016</v>
      </c>
      <c r="B7776" s="23" t="s">
        <v>113</v>
      </c>
      <c r="C7776" s="23" t="s">
        <v>106</v>
      </c>
      <c r="D7776" s="24" t="n">
        <v>430</v>
      </c>
      <c r="E7776" s="25" t="n">
        <f aca="false">MAX(D7776,0)/1000</f>
        <v>0.43</v>
      </c>
      <c r="F7776" s="25" t="n">
        <f aca="false">MAX(-D7776,0)/1000</f>
        <v>0</v>
      </c>
      <c r="G7776" s="23" t="str">
        <f aca="false">IF(E7776&gt;0,"ja","nein")</f>
        <v>ja</v>
      </c>
      <c r="H7776" s="26" t="n">
        <v>54.028</v>
      </c>
      <c r="I7776" s="26" t="n">
        <f aca="false">(H7776/10+IF(N7776=2025,Einstellungen!$B$23,Einstellungen!$C$23))*(1+Einstellungen!$B$10)</f>
        <v>26.374922</v>
      </c>
      <c r="J7776" s="25" t="n">
        <f aca="false">E7776*I7776/100</f>
        <v>0.1134121646</v>
      </c>
      <c r="K7776" s="25" t="n">
        <f aca="false">E7776*Einstellungen!$B$5/100</f>
        <v>0.1247</v>
      </c>
      <c r="L7776" s="23" t="str">
        <f aca="false">IF(I7776&lt;Einstellungen!$B$5,"ja","nein")</f>
        <v>ja</v>
      </c>
      <c r="M7776" s="23" t="s">
        <v>133</v>
      </c>
      <c r="N7776" s="23" t="n">
        <v>2025</v>
      </c>
      <c r="O7776" s="23" t="n">
        <v>7</v>
      </c>
    </row>
    <row r="7777" customFormat="false" ht="15" hidden="false" customHeight="false" outlineLevel="0" collapsed="false">
      <c r="A7777" s="22" t="n">
        <v>46016</v>
      </c>
      <c r="B7777" s="23" t="s">
        <v>114</v>
      </c>
      <c r="C7777" s="23" t="s">
        <v>106</v>
      </c>
      <c r="D7777" s="24" t="n">
        <v>488.1</v>
      </c>
      <c r="E7777" s="25" t="n">
        <f aca="false">MAX(D7777,0)/1000</f>
        <v>0.4881</v>
      </c>
      <c r="F7777" s="25" t="n">
        <f aca="false">MAX(-D7777,0)/1000</f>
        <v>0</v>
      </c>
      <c r="G7777" s="23" t="str">
        <f aca="false">IF(E7777&gt;0,"ja","nein")</f>
        <v>ja</v>
      </c>
      <c r="H7777" s="26" t="n">
        <v>64.205</v>
      </c>
      <c r="I7777" s="26" t="n">
        <f aca="false">(H7777/10+IF(N7777=2025,Einstellungen!$B$23,Einstellungen!$C$23))*(1+Einstellungen!$B$10)</f>
        <v>27.585985</v>
      </c>
      <c r="J7777" s="25" t="n">
        <f aca="false">E7777*I7777/100</f>
        <v>0.134647192785</v>
      </c>
      <c r="K7777" s="25" t="n">
        <f aca="false">E7777*Einstellungen!$B$5/100</f>
        <v>0.141549</v>
      </c>
      <c r="L7777" s="23" t="str">
        <f aca="false">IF(I7777&lt;Einstellungen!$B$5,"ja","nein")</f>
        <v>ja</v>
      </c>
      <c r="M7777" s="23" t="s">
        <v>133</v>
      </c>
      <c r="N7777" s="23" t="n">
        <v>2025</v>
      </c>
      <c r="O7777" s="23" t="n">
        <v>8</v>
      </c>
    </row>
    <row r="7778" customFormat="false" ht="15" hidden="false" customHeight="false" outlineLevel="0" collapsed="false">
      <c r="A7778" s="22" t="n">
        <v>46016</v>
      </c>
      <c r="B7778" s="23" t="s">
        <v>115</v>
      </c>
      <c r="C7778" s="23" t="s">
        <v>106</v>
      </c>
      <c r="D7778" s="24" t="n">
        <v>209.5</v>
      </c>
      <c r="E7778" s="25" t="n">
        <f aca="false">MAX(D7778,0)/1000</f>
        <v>0.2095</v>
      </c>
      <c r="F7778" s="25" t="n">
        <f aca="false">MAX(-D7778,0)/1000</f>
        <v>0</v>
      </c>
      <c r="G7778" s="23" t="str">
        <f aca="false">IF(E7778&gt;0,"ja","nein")</f>
        <v>ja</v>
      </c>
      <c r="H7778" s="26" t="n">
        <v>64.707</v>
      </c>
      <c r="I7778" s="26" t="n">
        <f aca="false">(H7778/10+IF(N7778=2025,Einstellungen!$B$23,Einstellungen!$C$23))*(1+Einstellungen!$B$10)</f>
        <v>27.645723</v>
      </c>
      <c r="J7778" s="25" t="n">
        <f aca="false">E7778*I7778/100</f>
        <v>0.057917789685</v>
      </c>
      <c r="K7778" s="25" t="n">
        <f aca="false">E7778*Einstellungen!$B$5/100</f>
        <v>0.060755</v>
      </c>
      <c r="L7778" s="23" t="str">
        <f aca="false">IF(I7778&lt;Einstellungen!$B$5,"ja","nein")</f>
        <v>ja</v>
      </c>
      <c r="M7778" s="23" t="s">
        <v>133</v>
      </c>
      <c r="N7778" s="23" t="n">
        <v>2025</v>
      </c>
      <c r="O7778" s="23" t="n">
        <v>9</v>
      </c>
    </row>
    <row r="7779" customFormat="false" ht="15" hidden="false" customHeight="false" outlineLevel="0" collapsed="false">
      <c r="A7779" s="22" t="n">
        <v>46016</v>
      </c>
      <c r="B7779" s="23" t="s">
        <v>116</v>
      </c>
      <c r="C7779" s="23" t="s">
        <v>106</v>
      </c>
      <c r="D7779" s="24" t="n">
        <v>-205.4</v>
      </c>
      <c r="E7779" s="25" t="n">
        <f aca="false">MAX(D7779,0)/1000</f>
        <v>0</v>
      </c>
      <c r="F7779" s="25" t="n">
        <f aca="false">MAX(-D7779,0)/1000</f>
        <v>0.2054</v>
      </c>
      <c r="G7779" s="23" t="str">
        <f aca="false">IF(E7779&gt;0,"ja","nein")</f>
        <v>nein</v>
      </c>
      <c r="H7779" s="26" t="n">
        <v>53.765</v>
      </c>
      <c r="I7779" s="26" t="n">
        <f aca="false">(H7779/10+IF(N7779=2025,Einstellungen!$B$23,Einstellungen!$C$23))*(1+Einstellungen!$B$10)</f>
        <v>26.343625</v>
      </c>
      <c r="J7779" s="25" t="n">
        <f aca="false">E7779*I7779/100</f>
        <v>0</v>
      </c>
      <c r="K7779" s="25" t="n">
        <f aca="false">E7779*Einstellungen!$B$5/100</f>
        <v>0</v>
      </c>
      <c r="L7779" s="23" t="str">
        <f aca="false">IF(I7779&lt;Einstellungen!$B$5,"ja","nein")</f>
        <v>ja</v>
      </c>
      <c r="M7779" s="23" t="s">
        <v>133</v>
      </c>
      <c r="N7779" s="23" t="n">
        <v>2025</v>
      </c>
      <c r="O7779" s="23" t="n">
        <v>10</v>
      </c>
    </row>
    <row r="7780" customFormat="false" ht="15" hidden="false" customHeight="false" outlineLevel="0" collapsed="false">
      <c r="A7780" s="22" t="n">
        <v>46016</v>
      </c>
      <c r="B7780" s="23" t="s">
        <v>117</v>
      </c>
      <c r="C7780" s="23" t="s">
        <v>106</v>
      </c>
      <c r="D7780" s="24" t="n">
        <v>-441.1</v>
      </c>
      <c r="E7780" s="25" t="n">
        <f aca="false">MAX(D7780,0)/1000</f>
        <v>0</v>
      </c>
      <c r="F7780" s="25" t="n">
        <f aca="false">MAX(-D7780,0)/1000</f>
        <v>0.4411</v>
      </c>
      <c r="G7780" s="23" t="str">
        <f aca="false">IF(E7780&gt;0,"ja","nein")</f>
        <v>nein</v>
      </c>
      <c r="H7780" s="26" t="n">
        <v>48.983</v>
      </c>
      <c r="I7780" s="26" t="n">
        <f aca="false">(H7780/10+IF(N7780=2025,Einstellungen!$B$23,Einstellungen!$C$23))*(1+Einstellungen!$B$10)</f>
        <v>25.774567</v>
      </c>
      <c r="J7780" s="25" t="n">
        <f aca="false">E7780*I7780/100</f>
        <v>0</v>
      </c>
      <c r="K7780" s="25" t="n">
        <f aca="false">E7780*Einstellungen!$B$5/100</f>
        <v>0</v>
      </c>
      <c r="L7780" s="23" t="str">
        <f aca="false">IF(I7780&lt;Einstellungen!$B$5,"ja","nein")</f>
        <v>ja</v>
      </c>
      <c r="M7780" s="23" t="s">
        <v>133</v>
      </c>
      <c r="N7780" s="23" t="n">
        <v>2025</v>
      </c>
      <c r="O7780" s="23" t="n">
        <v>11</v>
      </c>
    </row>
    <row r="7781" customFormat="false" ht="15" hidden="false" customHeight="false" outlineLevel="0" collapsed="false">
      <c r="A7781" s="22" t="n">
        <v>46016</v>
      </c>
      <c r="B7781" s="23" t="s">
        <v>118</v>
      </c>
      <c r="C7781" s="23" t="s">
        <v>106</v>
      </c>
      <c r="D7781" s="24" t="n">
        <v>-79.1</v>
      </c>
      <c r="E7781" s="25" t="n">
        <f aca="false">MAX(D7781,0)/1000</f>
        <v>0</v>
      </c>
      <c r="F7781" s="25" t="n">
        <f aca="false">MAX(-D7781,0)/1000</f>
        <v>0.0791</v>
      </c>
      <c r="G7781" s="23" t="str">
        <f aca="false">IF(E7781&gt;0,"ja","nein")</f>
        <v>nein</v>
      </c>
      <c r="H7781" s="26" t="n">
        <v>48.487</v>
      </c>
      <c r="I7781" s="26" t="n">
        <f aca="false">(H7781/10+IF(N7781=2025,Einstellungen!$B$23,Einstellungen!$C$23))*(1+Einstellungen!$B$10)</f>
        <v>25.715543</v>
      </c>
      <c r="J7781" s="25" t="n">
        <f aca="false">E7781*I7781/100</f>
        <v>0</v>
      </c>
      <c r="K7781" s="25" t="n">
        <f aca="false">E7781*Einstellungen!$B$5/100</f>
        <v>0</v>
      </c>
      <c r="L7781" s="23" t="str">
        <f aca="false">IF(I7781&lt;Einstellungen!$B$5,"ja","nein")</f>
        <v>ja</v>
      </c>
      <c r="M7781" s="23" t="s">
        <v>133</v>
      </c>
      <c r="N7781" s="23" t="n">
        <v>2025</v>
      </c>
      <c r="O7781" s="23" t="n">
        <v>12</v>
      </c>
    </row>
    <row r="7782" customFormat="false" ht="15" hidden="false" customHeight="false" outlineLevel="0" collapsed="false">
      <c r="A7782" s="22" t="n">
        <v>46016</v>
      </c>
      <c r="B7782" s="23" t="s">
        <v>119</v>
      </c>
      <c r="C7782" s="23" t="s">
        <v>106</v>
      </c>
      <c r="D7782" s="24" t="n">
        <v>-43.8</v>
      </c>
      <c r="E7782" s="25" t="n">
        <f aca="false">MAX(D7782,0)/1000</f>
        <v>0</v>
      </c>
      <c r="F7782" s="25" t="n">
        <f aca="false">MAX(-D7782,0)/1000</f>
        <v>0.0438</v>
      </c>
      <c r="G7782" s="23" t="str">
        <f aca="false">IF(E7782&gt;0,"ja","nein")</f>
        <v>nein</v>
      </c>
      <c r="H7782" s="26" t="n">
        <v>47.865</v>
      </c>
      <c r="I7782" s="26" t="n">
        <f aca="false">(H7782/10+IF(N7782=2025,Einstellungen!$B$23,Einstellungen!$C$23))*(1+Einstellungen!$B$10)</f>
        <v>25.641525</v>
      </c>
      <c r="J7782" s="25" t="n">
        <f aca="false">E7782*I7782/100</f>
        <v>0</v>
      </c>
      <c r="K7782" s="25" t="n">
        <f aca="false">E7782*Einstellungen!$B$5/100</f>
        <v>0</v>
      </c>
      <c r="L7782" s="23" t="str">
        <f aca="false">IF(I7782&lt;Einstellungen!$B$5,"ja","nein")</f>
        <v>ja</v>
      </c>
      <c r="M7782" s="23" t="s">
        <v>133</v>
      </c>
      <c r="N7782" s="23" t="n">
        <v>2025</v>
      </c>
      <c r="O7782" s="23" t="n">
        <v>13</v>
      </c>
    </row>
    <row r="7783" customFormat="false" ht="15" hidden="false" customHeight="false" outlineLevel="0" collapsed="false">
      <c r="A7783" s="22" t="n">
        <v>46016</v>
      </c>
      <c r="B7783" s="23" t="s">
        <v>120</v>
      </c>
      <c r="C7783" s="23" t="s">
        <v>106</v>
      </c>
      <c r="D7783" s="24" t="n">
        <v>29.9</v>
      </c>
      <c r="E7783" s="25" t="n">
        <f aca="false">MAX(D7783,0)/1000</f>
        <v>0.0299</v>
      </c>
      <c r="F7783" s="25" t="n">
        <f aca="false">MAX(-D7783,0)/1000</f>
        <v>0</v>
      </c>
      <c r="G7783" s="23" t="str">
        <f aca="false">IF(E7783&gt;0,"ja","nein")</f>
        <v>ja</v>
      </c>
      <c r="H7783" s="26" t="n">
        <v>68.547</v>
      </c>
      <c r="I7783" s="26" t="n">
        <f aca="false">(H7783/10+IF(N7783=2025,Einstellungen!$B$23,Einstellungen!$C$23))*(1+Einstellungen!$B$10)</f>
        <v>28.102683</v>
      </c>
      <c r="J7783" s="25" t="n">
        <f aca="false">E7783*I7783/100</f>
        <v>0.008402702217</v>
      </c>
      <c r="K7783" s="25" t="n">
        <f aca="false">E7783*Einstellungen!$B$5/100</f>
        <v>0.008671</v>
      </c>
      <c r="L7783" s="23" t="str">
        <f aca="false">IF(I7783&lt;Einstellungen!$B$5,"ja","nein")</f>
        <v>ja</v>
      </c>
      <c r="M7783" s="23" t="s">
        <v>133</v>
      </c>
      <c r="N7783" s="23" t="n">
        <v>2025</v>
      </c>
      <c r="O7783" s="23" t="n">
        <v>14</v>
      </c>
    </row>
    <row r="7784" customFormat="false" ht="15" hidden="false" customHeight="false" outlineLevel="0" collapsed="false">
      <c r="A7784" s="22" t="n">
        <v>46016</v>
      </c>
      <c r="B7784" s="23" t="s">
        <v>104</v>
      </c>
      <c r="C7784" s="23" t="s">
        <v>106</v>
      </c>
      <c r="D7784" s="24" t="n">
        <v>-3.5</v>
      </c>
      <c r="E7784" s="25" t="n">
        <f aca="false">MAX(D7784,0)/1000</f>
        <v>0</v>
      </c>
      <c r="F7784" s="25" t="n">
        <f aca="false">MAX(-D7784,0)/1000</f>
        <v>0.0035</v>
      </c>
      <c r="G7784" s="23" t="str">
        <f aca="false">IF(E7784&gt;0,"ja","nein")</f>
        <v>nein</v>
      </c>
      <c r="H7784" s="26" t="n">
        <v>89.415</v>
      </c>
      <c r="I7784" s="26" t="n">
        <f aca="false">(H7784/10+IF(N7784=2025,Einstellungen!$B$23,Einstellungen!$C$23))*(1+Einstellungen!$B$10)</f>
        <v>30.585975</v>
      </c>
      <c r="J7784" s="25" t="n">
        <f aca="false">E7784*I7784/100</f>
        <v>0</v>
      </c>
      <c r="K7784" s="25" t="n">
        <f aca="false">E7784*Einstellungen!$B$5/100</f>
        <v>0</v>
      </c>
      <c r="L7784" s="23" t="str">
        <f aca="false">IF(I7784&lt;Einstellungen!$B$5,"ja","nein")</f>
        <v>nein</v>
      </c>
      <c r="M7784" s="23" t="s">
        <v>133</v>
      </c>
      <c r="N7784" s="23" t="n">
        <v>2025</v>
      </c>
      <c r="O7784" s="23" t="n">
        <v>15</v>
      </c>
    </row>
    <row r="7785" customFormat="false" ht="15" hidden="false" customHeight="false" outlineLevel="0" collapsed="false">
      <c r="A7785" s="22" t="n">
        <v>46016</v>
      </c>
      <c r="B7785" s="23" t="s">
        <v>105</v>
      </c>
      <c r="C7785" s="23" t="s">
        <v>106</v>
      </c>
      <c r="D7785" s="24" t="n">
        <v>151.7</v>
      </c>
      <c r="E7785" s="25" t="n">
        <f aca="false">MAX(D7785,0)/1000</f>
        <v>0.1517</v>
      </c>
      <c r="F7785" s="25" t="n">
        <f aca="false">MAX(-D7785,0)/1000</f>
        <v>0</v>
      </c>
      <c r="G7785" s="23" t="str">
        <f aca="false">IF(E7785&gt;0,"ja","nein")</f>
        <v>ja</v>
      </c>
      <c r="H7785" s="26" t="n">
        <v>92.235</v>
      </c>
      <c r="I7785" s="26" t="n">
        <f aca="false">(H7785/10+IF(N7785=2025,Einstellungen!$B$23,Einstellungen!$C$23))*(1+Einstellungen!$B$10)</f>
        <v>30.921555</v>
      </c>
      <c r="J7785" s="25" t="n">
        <f aca="false">E7785*I7785/100</f>
        <v>0.046907998935</v>
      </c>
      <c r="K7785" s="25" t="n">
        <f aca="false">E7785*Einstellungen!$B$5/100</f>
        <v>0.043993</v>
      </c>
      <c r="L7785" s="23" t="str">
        <f aca="false">IF(I7785&lt;Einstellungen!$B$5,"ja","nein")</f>
        <v>nein</v>
      </c>
      <c r="M7785" s="23" t="s">
        <v>133</v>
      </c>
      <c r="N7785" s="23" t="n">
        <v>2025</v>
      </c>
      <c r="O7785" s="23" t="n">
        <v>16</v>
      </c>
    </row>
    <row r="7786" customFormat="false" ht="15" hidden="false" customHeight="false" outlineLevel="0" collapsed="false">
      <c r="A7786" s="22" t="n">
        <v>46016</v>
      </c>
      <c r="B7786" s="23" t="s">
        <v>97</v>
      </c>
      <c r="C7786" s="23" t="s">
        <v>106</v>
      </c>
      <c r="D7786" s="24" t="n">
        <v>2.9</v>
      </c>
      <c r="E7786" s="25" t="n">
        <f aca="false">MAX(D7786,0)/1000</f>
        <v>0.0029</v>
      </c>
      <c r="F7786" s="25" t="n">
        <f aca="false">MAX(-D7786,0)/1000</f>
        <v>0</v>
      </c>
      <c r="G7786" s="23" t="str">
        <f aca="false">IF(E7786&gt;0,"ja","nein")</f>
        <v>ja</v>
      </c>
      <c r="H7786" s="26" t="n">
        <v>94.005</v>
      </c>
      <c r="I7786" s="26" t="n">
        <f aca="false">(H7786/10+IF(N7786=2025,Einstellungen!$B$23,Einstellungen!$C$23))*(1+Einstellungen!$B$10)</f>
        <v>31.132185</v>
      </c>
      <c r="J7786" s="25" t="n">
        <f aca="false">E7786*I7786/100</f>
        <v>0.000902833365</v>
      </c>
      <c r="K7786" s="25" t="n">
        <f aca="false">E7786*Einstellungen!$B$5/100</f>
        <v>0.000841</v>
      </c>
      <c r="L7786" s="23" t="str">
        <f aca="false">IF(I7786&lt;Einstellungen!$B$5,"ja","nein")</f>
        <v>nein</v>
      </c>
      <c r="M7786" s="23" t="s">
        <v>133</v>
      </c>
      <c r="N7786" s="23" t="n">
        <v>2025</v>
      </c>
      <c r="O7786" s="23" t="n">
        <v>17</v>
      </c>
    </row>
    <row r="7787" customFormat="false" ht="15" hidden="false" customHeight="false" outlineLevel="0" collapsed="false">
      <c r="A7787" s="22" t="n">
        <v>46016</v>
      </c>
      <c r="B7787" s="23" t="s">
        <v>99</v>
      </c>
      <c r="C7787" s="23" t="s">
        <v>106</v>
      </c>
      <c r="D7787" s="24" t="n">
        <v>10.5</v>
      </c>
      <c r="E7787" s="25" t="n">
        <f aca="false">MAX(D7787,0)/1000</f>
        <v>0.0105</v>
      </c>
      <c r="F7787" s="25" t="n">
        <f aca="false">MAX(-D7787,0)/1000</f>
        <v>0</v>
      </c>
      <c r="G7787" s="23" t="str">
        <f aca="false">IF(E7787&gt;0,"ja","nein")</f>
        <v>ja</v>
      </c>
      <c r="H7787" s="26" t="n">
        <v>94.055</v>
      </c>
      <c r="I7787" s="26" t="n">
        <f aca="false">(H7787/10+IF(N7787=2025,Einstellungen!$B$23,Einstellungen!$C$23))*(1+Einstellungen!$B$10)</f>
        <v>31.138135</v>
      </c>
      <c r="J7787" s="25" t="n">
        <f aca="false">E7787*I7787/100</f>
        <v>0.003269504175</v>
      </c>
      <c r="K7787" s="25" t="n">
        <f aca="false">E7787*Einstellungen!$B$5/100</f>
        <v>0.003045</v>
      </c>
      <c r="L7787" s="23" t="str">
        <f aca="false">IF(I7787&lt;Einstellungen!$B$5,"ja","nein")</f>
        <v>nein</v>
      </c>
      <c r="M7787" s="23" t="s">
        <v>133</v>
      </c>
      <c r="N7787" s="23" t="n">
        <v>2025</v>
      </c>
      <c r="O7787" s="23" t="n">
        <v>18</v>
      </c>
    </row>
    <row r="7788" customFormat="false" ht="15" hidden="false" customHeight="false" outlineLevel="0" collapsed="false">
      <c r="A7788" s="22" t="n">
        <v>46016</v>
      </c>
      <c r="B7788" s="23" t="s">
        <v>100</v>
      </c>
      <c r="C7788" s="23" t="s">
        <v>106</v>
      </c>
      <c r="D7788" s="24" t="n">
        <v>22.4</v>
      </c>
      <c r="E7788" s="25" t="n">
        <f aca="false">MAX(D7788,0)/1000</f>
        <v>0.0224</v>
      </c>
      <c r="F7788" s="25" t="n">
        <f aca="false">MAX(-D7788,0)/1000</f>
        <v>0</v>
      </c>
      <c r="G7788" s="23" t="str">
        <f aca="false">IF(E7788&gt;0,"ja","nein")</f>
        <v>ja</v>
      </c>
      <c r="H7788" s="26" t="n">
        <v>91.715</v>
      </c>
      <c r="I7788" s="26" t="n">
        <f aca="false">(H7788/10+IF(N7788=2025,Einstellungen!$B$23,Einstellungen!$C$23))*(1+Einstellungen!$B$10)</f>
        <v>30.859675</v>
      </c>
      <c r="J7788" s="25" t="n">
        <f aca="false">E7788*I7788/100</f>
        <v>0.0069125672</v>
      </c>
      <c r="K7788" s="25" t="n">
        <f aca="false">E7788*Einstellungen!$B$5/100</f>
        <v>0.006496</v>
      </c>
      <c r="L7788" s="23" t="str">
        <f aca="false">IF(I7788&lt;Einstellungen!$B$5,"ja","nein")</f>
        <v>nein</v>
      </c>
      <c r="M7788" s="23" t="s">
        <v>133</v>
      </c>
      <c r="N7788" s="23" t="n">
        <v>2025</v>
      </c>
      <c r="O7788" s="23" t="n">
        <v>19</v>
      </c>
    </row>
    <row r="7789" customFormat="false" ht="15" hidden="false" customHeight="false" outlineLevel="0" collapsed="false">
      <c r="A7789" s="22" t="n">
        <v>46016</v>
      </c>
      <c r="B7789" s="23" t="s">
        <v>92</v>
      </c>
      <c r="C7789" s="23" t="s">
        <v>106</v>
      </c>
      <c r="D7789" s="24" t="n">
        <v>1.7</v>
      </c>
      <c r="E7789" s="25" t="n">
        <f aca="false">MAX(D7789,0)/1000</f>
        <v>0.0017</v>
      </c>
      <c r="F7789" s="25" t="n">
        <f aca="false">MAX(-D7789,0)/1000</f>
        <v>0</v>
      </c>
      <c r="G7789" s="23" t="str">
        <f aca="false">IF(E7789&gt;0,"ja","nein")</f>
        <v>ja</v>
      </c>
      <c r="H7789" s="26" t="n">
        <v>91.032</v>
      </c>
      <c r="I7789" s="26" t="n">
        <f aca="false">(H7789/10+IF(N7789=2025,Einstellungen!$B$23,Einstellungen!$C$23))*(1+Einstellungen!$B$10)</f>
        <v>30.778398</v>
      </c>
      <c r="J7789" s="25" t="n">
        <f aca="false">E7789*I7789/100</f>
        <v>0.000523232766</v>
      </c>
      <c r="K7789" s="25" t="n">
        <f aca="false">E7789*Einstellungen!$B$5/100</f>
        <v>0.000493</v>
      </c>
      <c r="L7789" s="23" t="str">
        <f aca="false">IF(I7789&lt;Einstellungen!$B$5,"ja","nein")</f>
        <v>nein</v>
      </c>
      <c r="M7789" s="23" t="s">
        <v>133</v>
      </c>
      <c r="N7789" s="23" t="n">
        <v>2025</v>
      </c>
      <c r="O7789" s="23" t="n">
        <v>20</v>
      </c>
    </row>
    <row r="7790" customFormat="false" ht="15" hidden="false" customHeight="false" outlineLevel="0" collapsed="false">
      <c r="A7790" s="22" t="n">
        <v>46016</v>
      </c>
      <c r="B7790" s="23" t="s">
        <v>95</v>
      </c>
      <c r="C7790" s="23" t="s">
        <v>106</v>
      </c>
      <c r="D7790" s="24" t="n">
        <v>99.2</v>
      </c>
      <c r="E7790" s="25" t="n">
        <f aca="false">MAX(D7790,0)/1000</f>
        <v>0.0992</v>
      </c>
      <c r="F7790" s="25" t="n">
        <f aca="false">MAX(-D7790,0)/1000</f>
        <v>0</v>
      </c>
      <c r="G7790" s="23" t="str">
        <f aca="false">IF(E7790&gt;0,"ja","nein")</f>
        <v>ja</v>
      </c>
      <c r="H7790" s="26" t="n">
        <v>92.7</v>
      </c>
      <c r="I7790" s="26" t="n">
        <f aca="false">(H7790/10+IF(N7790=2025,Einstellungen!$B$23,Einstellungen!$C$23))*(1+Einstellungen!$B$10)</f>
        <v>30.97689</v>
      </c>
      <c r="J7790" s="25" t="n">
        <f aca="false">E7790*I7790/100</f>
        <v>0.03072907488</v>
      </c>
      <c r="K7790" s="25" t="n">
        <f aca="false">E7790*Einstellungen!$B$5/100</f>
        <v>0.028768</v>
      </c>
      <c r="L7790" s="23" t="str">
        <f aca="false">IF(I7790&lt;Einstellungen!$B$5,"ja","nein")</f>
        <v>nein</v>
      </c>
      <c r="M7790" s="23" t="s">
        <v>133</v>
      </c>
      <c r="N7790" s="23" t="n">
        <v>2025</v>
      </c>
      <c r="O7790" s="23" t="n">
        <v>21</v>
      </c>
    </row>
    <row r="7791" customFormat="false" ht="15" hidden="false" customHeight="false" outlineLevel="0" collapsed="false">
      <c r="A7791" s="22" t="n">
        <v>46016</v>
      </c>
      <c r="B7791" s="23" t="s">
        <v>96</v>
      </c>
      <c r="C7791" s="23" t="s">
        <v>106</v>
      </c>
      <c r="D7791" s="24" t="n">
        <v>3.2</v>
      </c>
      <c r="E7791" s="25" t="n">
        <f aca="false">MAX(D7791,0)/1000</f>
        <v>0.0032</v>
      </c>
      <c r="F7791" s="25" t="n">
        <f aca="false">MAX(-D7791,0)/1000</f>
        <v>0</v>
      </c>
      <c r="G7791" s="23" t="str">
        <f aca="false">IF(E7791&gt;0,"ja","nein")</f>
        <v>ja</v>
      </c>
      <c r="H7791" s="26" t="n">
        <v>96.153</v>
      </c>
      <c r="I7791" s="26" t="n">
        <f aca="false">(H7791/10+IF(N7791=2025,Einstellungen!$B$23,Einstellungen!$C$23))*(1+Einstellungen!$B$10)</f>
        <v>31.387797</v>
      </c>
      <c r="J7791" s="25" t="n">
        <f aca="false">E7791*I7791/100</f>
        <v>0.001004409504</v>
      </c>
      <c r="K7791" s="25" t="n">
        <f aca="false">E7791*Einstellungen!$B$5/100</f>
        <v>0.000928</v>
      </c>
      <c r="L7791" s="23" t="str">
        <f aca="false">IF(I7791&lt;Einstellungen!$B$5,"ja","nein")</f>
        <v>nein</v>
      </c>
      <c r="M7791" s="23" t="s">
        <v>133</v>
      </c>
      <c r="N7791" s="23" t="n">
        <v>2025</v>
      </c>
      <c r="O7791" s="23" t="n">
        <v>22</v>
      </c>
    </row>
    <row r="7792" customFormat="false" ht="15" hidden="false" customHeight="false" outlineLevel="0" collapsed="false">
      <c r="A7792" s="22" t="n">
        <v>46016</v>
      </c>
      <c r="B7792" s="23" t="s">
        <v>101</v>
      </c>
      <c r="C7792" s="23" t="s">
        <v>106</v>
      </c>
      <c r="D7792" s="24" t="n">
        <v>-2.8</v>
      </c>
      <c r="E7792" s="25" t="n">
        <f aca="false">MAX(D7792,0)/1000</f>
        <v>0</v>
      </c>
      <c r="F7792" s="25" t="n">
        <f aca="false">MAX(-D7792,0)/1000</f>
        <v>0.0028</v>
      </c>
      <c r="G7792" s="23" t="str">
        <f aca="false">IF(E7792&gt;0,"ja","nein")</f>
        <v>nein</v>
      </c>
      <c r="H7792" s="26" t="n">
        <v>91.47</v>
      </c>
      <c r="I7792" s="26" t="n">
        <f aca="false">(H7792/10+IF(N7792=2025,Einstellungen!$B$23,Einstellungen!$C$23))*(1+Einstellungen!$B$10)</f>
        <v>30.83052</v>
      </c>
      <c r="J7792" s="25" t="n">
        <f aca="false">E7792*I7792/100</f>
        <v>0</v>
      </c>
      <c r="K7792" s="25" t="n">
        <f aca="false">E7792*Einstellungen!$B$5/100</f>
        <v>0</v>
      </c>
      <c r="L7792" s="23" t="str">
        <f aca="false">IF(I7792&lt;Einstellungen!$B$5,"ja","nein")</f>
        <v>nein</v>
      </c>
      <c r="M7792" s="23" t="s">
        <v>133</v>
      </c>
      <c r="N7792" s="23" t="n">
        <v>2025</v>
      </c>
      <c r="O7792" s="23" t="n">
        <v>23</v>
      </c>
    </row>
    <row r="7793" customFormat="false" ht="15" hidden="false" customHeight="false" outlineLevel="0" collapsed="false">
      <c r="A7793" s="22" t="n">
        <v>46017</v>
      </c>
      <c r="B7793" s="23" t="s">
        <v>102</v>
      </c>
      <c r="C7793" s="23" t="s">
        <v>121</v>
      </c>
      <c r="D7793" s="24" t="n">
        <v>3.1</v>
      </c>
      <c r="E7793" s="25" t="n">
        <f aca="false">MAX(D7793,0)/1000</f>
        <v>0.0031</v>
      </c>
      <c r="F7793" s="25" t="n">
        <f aca="false">MAX(-D7793,0)/1000</f>
        <v>0</v>
      </c>
      <c r="G7793" s="23" t="str">
        <f aca="false">IF(E7793&gt;0,"ja","nein")</f>
        <v>ja</v>
      </c>
      <c r="H7793" s="26" t="n">
        <v>97.1</v>
      </c>
      <c r="I7793" s="26" t="n">
        <f aca="false">(H7793/10+IF(N7793=2025,Einstellungen!$B$23,Einstellungen!$C$23))*(1+Einstellungen!$B$10)</f>
        <v>31.50049</v>
      </c>
      <c r="J7793" s="25" t="n">
        <f aca="false">E7793*I7793/100</f>
        <v>0.00097651519</v>
      </c>
      <c r="K7793" s="25" t="n">
        <f aca="false">E7793*Einstellungen!$B$5/100</f>
        <v>0.000899</v>
      </c>
      <c r="L7793" s="23" t="str">
        <f aca="false">IF(I7793&lt;Einstellungen!$B$5,"ja","nein")</f>
        <v>nein</v>
      </c>
      <c r="M7793" s="23" t="s">
        <v>133</v>
      </c>
      <c r="N7793" s="23" t="n">
        <v>2025</v>
      </c>
      <c r="O7793" s="23" t="n">
        <v>0</v>
      </c>
    </row>
    <row r="7794" customFormat="false" ht="15" hidden="false" customHeight="false" outlineLevel="0" collapsed="false">
      <c r="A7794" s="22" t="n">
        <v>46017</v>
      </c>
      <c r="B7794" s="23" t="s">
        <v>107</v>
      </c>
      <c r="C7794" s="23" t="s">
        <v>121</v>
      </c>
      <c r="D7794" s="24" t="n">
        <v>2.9</v>
      </c>
      <c r="E7794" s="25" t="n">
        <f aca="false">MAX(D7794,0)/1000</f>
        <v>0.0029</v>
      </c>
      <c r="F7794" s="25" t="n">
        <f aca="false">MAX(-D7794,0)/1000</f>
        <v>0</v>
      </c>
      <c r="G7794" s="23" t="str">
        <f aca="false">IF(E7794&gt;0,"ja","nein")</f>
        <v>ja</v>
      </c>
      <c r="H7794" s="26" t="n">
        <v>91.052</v>
      </c>
      <c r="I7794" s="26" t="n">
        <f aca="false">(H7794/10+IF(N7794=2025,Einstellungen!$B$23,Einstellungen!$C$23))*(1+Einstellungen!$B$10)</f>
        <v>30.780778</v>
      </c>
      <c r="J7794" s="25" t="n">
        <f aca="false">E7794*I7794/100</f>
        <v>0.000892642562</v>
      </c>
      <c r="K7794" s="25" t="n">
        <f aca="false">E7794*Einstellungen!$B$5/100</f>
        <v>0.000841</v>
      </c>
      <c r="L7794" s="23" t="str">
        <f aca="false">IF(I7794&lt;Einstellungen!$B$5,"ja","nein")</f>
        <v>nein</v>
      </c>
      <c r="M7794" s="23" t="s">
        <v>133</v>
      </c>
      <c r="N7794" s="23" t="n">
        <v>2025</v>
      </c>
      <c r="O7794" s="23" t="n">
        <v>1</v>
      </c>
    </row>
    <row r="7795" customFormat="false" ht="15" hidden="false" customHeight="false" outlineLevel="0" collapsed="false">
      <c r="A7795" s="22" t="n">
        <v>46017</v>
      </c>
      <c r="B7795" s="23" t="s">
        <v>108</v>
      </c>
      <c r="C7795" s="23" t="s">
        <v>121</v>
      </c>
      <c r="D7795" s="24" t="n">
        <v>-3.5</v>
      </c>
      <c r="E7795" s="25" t="n">
        <f aca="false">MAX(D7795,0)/1000</f>
        <v>0</v>
      </c>
      <c r="F7795" s="25" t="n">
        <f aca="false">MAX(-D7795,0)/1000</f>
        <v>0.0035</v>
      </c>
      <c r="G7795" s="23" t="str">
        <f aca="false">IF(E7795&gt;0,"ja","nein")</f>
        <v>nein</v>
      </c>
      <c r="H7795" s="26" t="n">
        <v>85.817</v>
      </c>
      <c r="I7795" s="26" t="n">
        <f aca="false">(H7795/10+IF(N7795=2025,Einstellungen!$B$23,Einstellungen!$C$23))*(1+Einstellungen!$B$10)</f>
        <v>30.157813</v>
      </c>
      <c r="J7795" s="25" t="n">
        <f aca="false">E7795*I7795/100</f>
        <v>0</v>
      </c>
      <c r="K7795" s="25" t="n">
        <f aca="false">E7795*Einstellungen!$B$5/100</f>
        <v>0</v>
      </c>
      <c r="L7795" s="23" t="str">
        <f aca="false">IF(I7795&lt;Einstellungen!$B$5,"ja","nein")</f>
        <v>nein</v>
      </c>
      <c r="M7795" s="23" t="s">
        <v>133</v>
      </c>
      <c r="N7795" s="23" t="n">
        <v>2025</v>
      </c>
      <c r="O7795" s="23" t="n">
        <v>2</v>
      </c>
    </row>
    <row r="7796" customFormat="false" ht="15" hidden="false" customHeight="false" outlineLevel="0" collapsed="false">
      <c r="A7796" s="22" t="n">
        <v>46017</v>
      </c>
      <c r="B7796" s="23" t="s">
        <v>109</v>
      </c>
      <c r="C7796" s="23" t="s">
        <v>121</v>
      </c>
      <c r="D7796" s="24" t="n">
        <v>221.1</v>
      </c>
      <c r="E7796" s="25" t="n">
        <f aca="false">MAX(D7796,0)/1000</f>
        <v>0.2211</v>
      </c>
      <c r="F7796" s="25" t="n">
        <f aca="false">MAX(-D7796,0)/1000</f>
        <v>0</v>
      </c>
      <c r="G7796" s="23" t="str">
        <f aca="false">IF(E7796&gt;0,"ja","nein")</f>
        <v>ja</v>
      </c>
      <c r="H7796" s="26" t="n">
        <v>83.053</v>
      </c>
      <c r="I7796" s="26" t="n">
        <f aca="false">(H7796/10+IF(N7796=2025,Einstellungen!$B$23,Einstellungen!$C$23))*(1+Einstellungen!$B$10)</f>
        <v>29.828897</v>
      </c>
      <c r="J7796" s="25" t="n">
        <f aca="false">E7796*I7796/100</f>
        <v>0.065951691267</v>
      </c>
      <c r="K7796" s="25" t="n">
        <f aca="false">E7796*Einstellungen!$B$5/100</f>
        <v>0.064119</v>
      </c>
      <c r="L7796" s="23" t="str">
        <f aca="false">IF(I7796&lt;Einstellungen!$B$5,"ja","nein")</f>
        <v>nein</v>
      </c>
      <c r="M7796" s="23" t="s">
        <v>133</v>
      </c>
      <c r="N7796" s="23" t="n">
        <v>2025</v>
      </c>
      <c r="O7796" s="23" t="n">
        <v>3</v>
      </c>
    </row>
    <row r="7797" customFormat="false" ht="15" hidden="false" customHeight="false" outlineLevel="0" collapsed="false">
      <c r="A7797" s="22" t="n">
        <v>46017</v>
      </c>
      <c r="B7797" s="23" t="s">
        <v>110</v>
      </c>
      <c r="C7797" s="23" t="s">
        <v>121</v>
      </c>
      <c r="D7797" s="24" t="n">
        <v>335.8</v>
      </c>
      <c r="E7797" s="25" t="n">
        <f aca="false">MAX(D7797,0)/1000</f>
        <v>0.3358</v>
      </c>
      <c r="F7797" s="25" t="n">
        <f aca="false">MAX(-D7797,0)/1000</f>
        <v>0</v>
      </c>
      <c r="G7797" s="23" t="str">
        <f aca="false">IF(E7797&gt;0,"ja","nein")</f>
        <v>ja</v>
      </c>
      <c r="H7797" s="26" t="n">
        <v>82.392</v>
      </c>
      <c r="I7797" s="26" t="n">
        <f aca="false">(H7797/10+IF(N7797=2025,Einstellungen!$B$23,Einstellungen!$C$23))*(1+Einstellungen!$B$10)</f>
        <v>29.750238</v>
      </c>
      <c r="J7797" s="25" t="n">
        <f aca="false">E7797*I7797/100</f>
        <v>0.099901299204</v>
      </c>
      <c r="K7797" s="25" t="n">
        <f aca="false">E7797*Einstellungen!$B$5/100</f>
        <v>0.097382</v>
      </c>
      <c r="L7797" s="23" t="str">
        <f aca="false">IF(I7797&lt;Einstellungen!$B$5,"ja","nein")</f>
        <v>nein</v>
      </c>
      <c r="M7797" s="23" t="s">
        <v>133</v>
      </c>
      <c r="N7797" s="23" t="n">
        <v>2025</v>
      </c>
      <c r="O7797" s="23" t="n">
        <v>4</v>
      </c>
    </row>
    <row r="7798" customFormat="false" ht="15" hidden="false" customHeight="false" outlineLevel="0" collapsed="false">
      <c r="A7798" s="22" t="n">
        <v>46017</v>
      </c>
      <c r="B7798" s="23" t="s">
        <v>111</v>
      </c>
      <c r="C7798" s="23" t="s">
        <v>121</v>
      </c>
      <c r="D7798" s="24" t="n">
        <v>334.1</v>
      </c>
      <c r="E7798" s="25" t="n">
        <f aca="false">MAX(D7798,0)/1000</f>
        <v>0.3341</v>
      </c>
      <c r="F7798" s="25" t="n">
        <f aca="false">MAX(-D7798,0)/1000</f>
        <v>0</v>
      </c>
      <c r="G7798" s="23" t="str">
        <f aca="false">IF(E7798&gt;0,"ja","nein")</f>
        <v>ja</v>
      </c>
      <c r="H7798" s="26" t="n">
        <v>82.835</v>
      </c>
      <c r="I7798" s="26" t="n">
        <f aca="false">(H7798/10+IF(N7798=2025,Einstellungen!$B$23,Einstellungen!$C$23))*(1+Einstellungen!$B$10)</f>
        <v>29.802955</v>
      </c>
      <c r="J7798" s="25" t="n">
        <f aca="false">E7798*I7798/100</f>
        <v>0.099571672655</v>
      </c>
      <c r="K7798" s="25" t="n">
        <f aca="false">E7798*Einstellungen!$B$5/100</f>
        <v>0.096889</v>
      </c>
      <c r="L7798" s="23" t="str">
        <f aca="false">IF(I7798&lt;Einstellungen!$B$5,"ja","nein")</f>
        <v>nein</v>
      </c>
      <c r="M7798" s="23" t="s">
        <v>133</v>
      </c>
      <c r="N7798" s="23" t="n">
        <v>2025</v>
      </c>
      <c r="O7798" s="23" t="n">
        <v>5</v>
      </c>
    </row>
    <row r="7799" customFormat="false" ht="15" hidden="false" customHeight="false" outlineLevel="0" collapsed="false">
      <c r="A7799" s="22" t="n">
        <v>46017</v>
      </c>
      <c r="B7799" s="23" t="s">
        <v>112</v>
      </c>
      <c r="C7799" s="23" t="s">
        <v>121</v>
      </c>
      <c r="D7799" s="24" t="n">
        <v>319.3</v>
      </c>
      <c r="E7799" s="25" t="n">
        <f aca="false">MAX(D7799,0)/1000</f>
        <v>0.3193</v>
      </c>
      <c r="F7799" s="25" t="n">
        <f aca="false">MAX(-D7799,0)/1000</f>
        <v>0</v>
      </c>
      <c r="G7799" s="23" t="str">
        <f aca="false">IF(E7799&gt;0,"ja","nein")</f>
        <v>ja</v>
      </c>
      <c r="H7799" s="26" t="n">
        <v>85.02</v>
      </c>
      <c r="I7799" s="26" t="n">
        <f aca="false">(H7799/10+IF(N7799=2025,Einstellungen!$B$23,Einstellungen!$C$23))*(1+Einstellungen!$B$10)</f>
        <v>30.06297</v>
      </c>
      <c r="J7799" s="25" t="n">
        <f aca="false">E7799*I7799/100</f>
        <v>0.09599106321</v>
      </c>
      <c r="K7799" s="25" t="n">
        <f aca="false">E7799*Einstellungen!$B$5/100</f>
        <v>0.092597</v>
      </c>
      <c r="L7799" s="23" t="str">
        <f aca="false">IF(I7799&lt;Einstellungen!$B$5,"ja","nein")</f>
        <v>nein</v>
      </c>
      <c r="M7799" s="23" t="s">
        <v>133</v>
      </c>
      <c r="N7799" s="23" t="n">
        <v>2025</v>
      </c>
      <c r="O7799" s="23" t="n">
        <v>6</v>
      </c>
    </row>
    <row r="7800" customFormat="false" ht="15" hidden="false" customHeight="false" outlineLevel="0" collapsed="false">
      <c r="A7800" s="22" t="n">
        <v>46017</v>
      </c>
      <c r="B7800" s="23" t="s">
        <v>113</v>
      </c>
      <c r="C7800" s="23" t="s">
        <v>121</v>
      </c>
      <c r="D7800" s="24" t="n">
        <v>396.3</v>
      </c>
      <c r="E7800" s="25" t="n">
        <f aca="false">MAX(D7800,0)/1000</f>
        <v>0.3963</v>
      </c>
      <c r="F7800" s="25" t="n">
        <f aca="false">MAX(-D7800,0)/1000</f>
        <v>0</v>
      </c>
      <c r="G7800" s="23" t="str">
        <f aca="false">IF(E7800&gt;0,"ja","nein")</f>
        <v>ja</v>
      </c>
      <c r="H7800" s="26" t="n">
        <v>93.115</v>
      </c>
      <c r="I7800" s="26" t="n">
        <f aca="false">(H7800/10+IF(N7800=2025,Einstellungen!$B$23,Einstellungen!$C$23))*(1+Einstellungen!$B$10)</f>
        <v>31.026275</v>
      </c>
      <c r="J7800" s="25" t="n">
        <f aca="false">E7800*I7800/100</f>
        <v>0.122957127825</v>
      </c>
      <c r="K7800" s="25" t="n">
        <f aca="false">E7800*Einstellungen!$B$5/100</f>
        <v>0.114927</v>
      </c>
      <c r="L7800" s="23" t="str">
        <f aca="false">IF(I7800&lt;Einstellungen!$B$5,"ja","nein")</f>
        <v>nein</v>
      </c>
      <c r="M7800" s="23" t="s">
        <v>133</v>
      </c>
      <c r="N7800" s="23" t="n">
        <v>2025</v>
      </c>
      <c r="O7800" s="23" t="n">
        <v>7</v>
      </c>
    </row>
    <row r="7801" customFormat="false" ht="15" hidden="false" customHeight="false" outlineLevel="0" collapsed="false">
      <c r="A7801" s="22" t="n">
        <v>46017</v>
      </c>
      <c r="B7801" s="23" t="s">
        <v>114</v>
      </c>
      <c r="C7801" s="23" t="s">
        <v>121</v>
      </c>
      <c r="D7801" s="24" t="n">
        <v>489.3</v>
      </c>
      <c r="E7801" s="25" t="n">
        <f aca="false">MAX(D7801,0)/1000</f>
        <v>0.4893</v>
      </c>
      <c r="F7801" s="25" t="n">
        <f aca="false">MAX(-D7801,0)/1000</f>
        <v>0</v>
      </c>
      <c r="G7801" s="23" t="str">
        <f aca="false">IF(E7801&gt;0,"ja","nein")</f>
        <v>ja</v>
      </c>
      <c r="H7801" s="26" t="n">
        <v>98.9</v>
      </c>
      <c r="I7801" s="26" t="n">
        <f aca="false">(H7801/10+IF(N7801=2025,Einstellungen!$B$23,Einstellungen!$C$23))*(1+Einstellungen!$B$10)</f>
        <v>31.71469</v>
      </c>
      <c r="J7801" s="25" t="n">
        <f aca="false">E7801*I7801/100</f>
        <v>0.15517997817</v>
      </c>
      <c r="K7801" s="25" t="n">
        <f aca="false">E7801*Einstellungen!$B$5/100</f>
        <v>0.141897</v>
      </c>
      <c r="L7801" s="23" t="str">
        <f aca="false">IF(I7801&lt;Einstellungen!$B$5,"ja","nein")</f>
        <v>nein</v>
      </c>
      <c r="M7801" s="23" t="s">
        <v>133</v>
      </c>
      <c r="N7801" s="23" t="n">
        <v>2025</v>
      </c>
      <c r="O7801" s="23" t="n">
        <v>8</v>
      </c>
    </row>
    <row r="7802" customFormat="false" ht="15" hidden="false" customHeight="false" outlineLevel="0" collapsed="false">
      <c r="A7802" s="22" t="n">
        <v>46017</v>
      </c>
      <c r="B7802" s="23" t="s">
        <v>115</v>
      </c>
      <c r="C7802" s="23" t="s">
        <v>121</v>
      </c>
      <c r="D7802" s="24" t="n">
        <v>170.1</v>
      </c>
      <c r="E7802" s="25" t="n">
        <f aca="false">MAX(D7802,0)/1000</f>
        <v>0.1701</v>
      </c>
      <c r="F7802" s="25" t="n">
        <f aca="false">MAX(-D7802,0)/1000</f>
        <v>0</v>
      </c>
      <c r="G7802" s="23" t="str">
        <f aca="false">IF(E7802&gt;0,"ja","nein")</f>
        <v>ja</v>
      </c>
      <c r="H7802" s="26" t="n">
        <v>96.73</v>
      </c>
      <c r="I7802" s="26" t="n">
        <f aca="false">(H7802/10+IF(N7802=2025,Einstellungen!$B$23,Einstellungen!$C$23))*(1+Einstellungen!$B$10)</f>
        <v>31.45646</v>
      </c>
      <c r="J7802" s="25" t="n">
        <f aca="false">E7802*I7802/100</f>
        <v>0.05350743846</v>
      </c>
      <c r="K7802" s="25" t="n">
        <f aca="false">E7802*Einstellungen!$B$5/100</f>
        <v>0.049329</v>
      </c>
      <c r="L7802" s="23" t="str">
        <f aca="false">IF(I7802&lt;Einstellungen!$B$5,"ja","nein")</f>
        <v>nein</v>
      </c>
      <c r="M7802" s="23" t="s">
        <v>133</v>
      </c>
      <c r="N7802" s="23" t="n">
        <v>2025</v>
      </c>
      <c r="O7802" s="23" t="n">
        <v>9</v>
      </c>
    </row>
    <row r="7803" customFormat="false" ht="15" hidden="false" customHeight="false" outlineLevel="0" collapsed="false">
      <c r="A7803" s="22" t="n">
        <v>46017</v>
      </c>
      <c r="B7803" s="23" t="s">
        <v>116</v>
      </c>
      <c r="C7803" s="23" t="s">
        <v>121</v>
      </c>
      <c r="D7803" s="24" t="n">
        <v>-69.1</v>
      </c>
      <c r="E7803" s="25" t="n">
        <f aca="false">MAX(D7803,0)/1000</f>
        <v>0</v>
      </c>
      <c r="F7803" s="25" t="n">
        <f aca="false">MAX(-D7803,0)/1000</f>
        <v>0.0691</v>
      </c>
      <c r="G7803" s="23" t="str">
        <f aca="false">IF(E7803&gt;0,"ja","nein")</f>
        <v>nein</v>
      </c>
      <c r="H7803" s="26" t="n">
        <v>89.25</v>
      </c>
      <c r="I7803" s="26" t="n">
        <f aca="false">(H7803/10+IF(N7803=2025,Einstellungen!$B$23,Einstellungen!$C$23))*(1+Einstellungen!$B$10)</f>
        <v>30.56634</v>
      </c>
      <c r="J7803" s="25" t="n">
        <f aca="false">E7803*I7803/100</f>
        <v>0</v>
      </c>
      <c r="K7803" s="25" t="n">
        <f aca="false">E7803*Einstellungen!$B$5/100</f>
        <v>0</v>
      </c>
      <c r="L7803" s="23" t="str">
        <f aca="false">IF(I7803&lt;Einstellungen!$B$5,"ja","nein")</f>
        <v>nein</v>
      </c>
      <c r="M7803" s="23" t="s">
        <v>133</v>
      </c>
      <c r="N7803" s="23" t="n">
        <v>2025</v>
      </c>
      <c r="O7803" s="23" t="n">
        <v>10</v>
      </c>
    </row>
    <row r="7804" customFormat="false" ht="15" hidden="false" customHeight="false" outlineLevel="0" collapsed="false">
      <c r="A7804" s="22" t="n">
        <v>46017</v>
      </c>
      <c r="B7804" s="23" t="s">
        <v>117</v>
      </c>
      <c r="C7804" s="23" t="s">
        <v>121</v>
      </c>
      <c r="D7804" s="24" t="n">
        <v>-42.1</v>
      </c>
      <c r="E7804" s="25" t="n">
        <f aca="false">MAX(D7804,0)/1000</f>
        <v>0</v>
      </c>
      <c r="F7804" s="25" t="n">
        <f aca="false">MAX(-D7804,0)/1000</f>
        <v>0.0421</v>
      </c>
      <c r="G7804" s="23" t="str">
        <f aca="false">IF(E7804&gt;0,"ja","nein")</f>
        <v>nein</v>
      </c>
      <c r="H7804" s="26" t="n">
        <v>84.993</v>
      </c>
      <c r="I7804" s="26" t="n">
        <f aca="false">(H7804/10+IF(N7804=2025,Einstellungen!$B$23,Einstellungen!$C$23))*(1+Einstellungen!$B$10)</f>
        <v>30.059757</v>
      </c>
      <c r="J7804" s="25" t="n">
        <f aca="false">E7804*I7804/100</f>
        <v>0</v>
      </c>
      <c r="K7804" s="25" t="n">
        <f aca="false">E7804*Einstellungen!$B$5/100</f>
        <v>0</v>
      </c>
      <c r="L7804" s="23" t="str">
        <f aca="false">IF(I7804&lt;Einstellungen!$B$5,"ja","nein")</f>
        <v>nein</v>
      </c>
      <c r="M7804" s="23" t="s">
        <v>133</v>
      </c>
      <c r="N7804" s="23" t="n">
        <v>2025</v>
      </c>
      <c r="O7804" s="23" t="n">
        <v>11</v>
      </c>
    </row>
    <row r="7805" customFormat="false" ht="15" hidden="false" customHeight="false" outlineLevel="0" collapsed="false">
      <c r="A7805" s="22" t="n">
        <v>46017</v>
      </c>
      <c r="B7805" s="23" t="s">
        <v>118</v>
      </c>
      <c r="C7805" s="23" t="s">
        <v>121</v>
      </c>
      <c r="D7805" s="24" t="n">
        <v>21.5</v>
      </c>
      <c r="E7805" s="25" t="n">
        <f aca="false">MAX(D7805,0)/1000</f>
        <v>0.0215</v>
      </c>
      <c r="F7805" s="25" t="n">
        <f aca="false">MAX(-D7805,0)/1000</f>
        <v>0</v>
      </c>
      <c r="G7805" s="23" t="str">
        <f aca="false">IF(E7805&gt;0,"ja","nein")</f>
        <v>ja</v>
      </c>
      <c r="H7805" s="26" t="n">
        <v>82.312</v>
      </c>
      <c r="I7805" s="26" t="n">
        <f aca="false">(H7805/10+IF(N7805=2025,Einstellungen!$B$23,Einstellungen!$C$23))*(1+Einstellungen!$B$10)</f>
        <v>29.740718</v>
      </c>
      <c r="J7805" s="25" t="n">
        <f aca="false">E7805*I7805/100</f>
        <v>0.00639425437</v>
      </c>
      <c r="K7805" s="25" t="n">
        <f aca="false">E7805*Einstellungen!$B$5/100</f>
        <v>0.006235</v>
      </c>
      <c r="L7805" s="23" t="str">
        <f aca="false">IF(I7805&lt;Einstellungen!$B$5,"ja","nein")</f>
        <v>nein</v>
      </c>
      <c r="M7805" s="23" t="s">
        <v>133</v>
      </c>
      <c r="N7805" s="23" t="n">
        <v>2025</v>
      </c>
      <c r="O7805" s="23" t="n">
        <v>12</v>
      </c>
    </row>
    <row r="7806" customFormat="false" ht="15" hidden="false" customHeight="false" outlineLevel="0" collapsed="false">
      <c r="A7806" s="22" t="n">
        <v>46017</v>
      </c>
      <c r="B7806" s="23" t="s">
        <v>119</v>
      </c>
      <c r="C7806" s="23" t="s">
        <v>121</v>
      </c>
      <c r="D7806" s="24" t="n">
        <v>336.5</v>
      </c>
      <c r="E7806" s="25" t="n">
        <f aca="false">MAX(D7806,0)/1000</f>
        <v>0.3365</v>
      </c>
      <c r="F7806" s="25" t="n">
        <f aca="false">MAX(-D7806,0)/1000</f>
        <v>0</v>
      </c>
      <c r="G7806" s="23" t="str">
        <f aca="false">IF(E7806&gt;0,"ja","nein")</f>
        <v>ja</v>
      </c>
      <c r="H7806" s="26" t="n">
        <v>83.097</v>
      </c>
      <c r="I7806" s="26" t="n">
        <f aca="false">(H7806/10+IF(N7806=2025,Einstellungen!$B$23,Einstellungen!$C$23))*(1+Einstellungen!$B$10)</f>
        <v>29.834133</v>
      </c>
      <c r="J7806" s="25" t="n">
        <f aca="false">E7806*I7806/100</f>
        <v>0.100391857545</v>
      </c>
      <c r="K7806" s="25" t="n">
        <f aca="false">E7806*Einstellungen!$B$5/100</f>
        <v>0.097585</v>
      </c>
      <c r="L7806" s="23" t="str">
        <f aca="false">IF(I7806&lt;Einstellungen!$B$5,"ja","nein")</f>
        <v>nein</v>
      </c>
      <c r="M7806" s="23" t="s">
        <v>133</v>
      </c>
      <c r="N7806" s="23" t="n">
        <v>2025</v>
      </c>
      <c r="O7806" s="23" t="n">
        <v>13</v>
      </c>
    </row>
    <row r="7807" customFormat="false" ht="15" hidden="false" customHeight="false" outlineLevel="0" collapsed="false">
      <c r="A7807" s="22" t="n">
        <v>46017</v>
      </c>
      <c r="B7807" s="23" t="s">
        <v>120</v>
      </c>
      <c r="C7807" s="23" t="s">
        <v>121</v>
      </c>
      <c r="D7807" s="24" t="n">
        <v>64.3</v>
      </c>
      <c r="E7807" s="25" t="n">
        <f aca="false">MAX(D7807,0)/1000</f>
        <v>0.0643</v>
      </c>
      <c r="F7807" s="25" t="n">
        <f aca="false">MAX(-D7807,0)/1000</f>
        <v>0</v>
      </c>
      <c r="G7807" s="23" t="str">
        <f aca="false">IF(E7807&gt;0,"ja","nein")</f>
        <v>ja</v>
      </c>
      <c r="H7807" s="26" t="n">
        <v>92.7</v>
      </c>
      <c r="I7807" s="26" t="n">
        <f aca="false">(H7807/10+IF(N7807=2025,Einstellungen!$B$23,Einstellungen!$C$23))*(1+Einstellungen!$B$10)</f>
        <v>30.97689</v>
      </c>
      <c r="J7807" s="25" t="n">
        <f aca="false">E7807*I7807/100</f>
        <v>0.01991814027</v>
      </c>
      <c r="K7807" s="25" t="n">
        <f aca="false">E7807*Einstellungen!$B$5/100</f>
        <v>0.018647</v>
      </c>
      <c r="L7807" s="23" t="str">
        <f aca="false">IF(I7807&lt;Einstellungen!$B$5,"ja","nein")</f>
        <v>nein</v>
      </c>
      <c r="M7807" s="23" t="s">
        <v>133</v>
      </c>
      <c r="N7807" s="23" t="n">
        <v>2025</v>
      </c>
      <c r="O7807" s="23" t="n">
        <v>14</v>
      </c>
    </row>
    <row r="7808" customFormat="false" ht="15" hidden="false" customHeight="false" outlineLevel="0" collapsed="false">
      <c r="A7808" s="22" t="n">
        <v>46017</v>
      </c>
      <c r="B7808" s="23" t="s">
        <v>104</v>
      </c>
      <c r="C7808" s="23" t="s">
        <v>121</v>
      </c>
      <c r="D7808" s="24" t="n">
        <v>34.2</v>
      </c>
      <c r="E7808" s="25" t="n">
        <f aca="false">MAX(D7808,0)/1000</f>
        <v>0.0342</v>
      </c>
      <c r="F7808" s="25" t="n">
        <f aca="false">MAX(-D7808,0)/1000</f>
        <v>0</v>
      </c>
      <c r="G7808" s="23" t="str">
        <f aca="false">IF(E7808&gt;0,"ja","nein")</f>
        <v>ja</v>
      </c>
      <c r="H7808" s="26" t="n">
        <v>109.142</v>
      </c>
      <c r="I7808" s="26" t="n">
        <f aca="false">(H7808/10+IF(N7808=2025,Einstellungen!$B$23,Einstellungen!$C$23))*(1+Einstellungen!$B$10)</f>
        <v>32.933488</v>
      </c>
      <c r="J7808" s="25" t="n">
        <f aca="false">E7808*I7808/100</f>
        <v>0.011263252896</v>
      </c>
      <c r="K7808" s="25" t="n">
        <f aca="false">E7808*Einstellungen!$B$5/100</f>
        <v>0.009918</v>
      </c>
      <c r="L7808" s="23" t="str">
        <f aca="false">IF(I7808&lt;Einstellungen!$B$5,"ja","nein")</f>
        <v>nein</v>
      </c>
      <c r="M7808" s="23" t="s">
        <v>133</v>
      </c>
      <c r="N7808" s="23" t="n">
        <v>2025</v>
      </c>
      <c r="O7808" s="23" t="n">
        <v>15</v>
      </c>
    </row>
    <row r="7809" customFormat="false" ht="15" hidden="false" customHeight="false" outlineLevel="0" collapsed="false">
      <c r="A7809" s="22" t="n">
        <v>46017</v>
      </c>
      <c r="B7809" s="23" t="s">
        <v>105</v>
      </c>
      <c r="C7809" s="23" t="s">
        <v>121</v>
      </c>
      <c r="D7809" s="24" t="n">
        <v>13.3</v>
      </c>
      <c r="E7809" s="25" t="n">
        <f aca="false">MAX(D7809,0)/1000</f>
        <v>0.0133</v>
      </c>
      <c r="F7809" s="25" t="n">
        <f aca="false">MAX(-D7809,0)/1000</f>
        <v>0</v>
      </c>
      <c r="G7809" s="23" t="str">
        <f aca="false">IF(E7809&gt;0,"ja","nein")</f>
        <v>ja</v>
      </c>
      <c r="H7809" s="26" t="n">
        <v>116.773</v>
      </c>
      <c r="I7809" s="26" t="n">
        <f aca="false">(H7809/10+IF(N7809=2025,Einstellungen!$B$23,Einstellungen!$C$23))*(1+Einstellungen!$B$10)</f>
        <v>33.841577</v>
      </c>
      <c r="J7809" s="25" t="n">
        <f aca="false">E7809*I7809/100</f>
        <v>0.004500929741</v>
      </c>
      <c r="K7809" s="25" t="n">
        <f aca="false">E7809*Einstellungen!$B$5/100</f>
        <v>0.003857</v>
      </c>
      <c r="L7809" s="23" t="str">
        <f aca="false">IF(I7809&lt;Einstellungen!$B$5,"ja","nein")</f>
        <v>nein</v>
      </c>
      <c r="M7809" s="23" t="s">
        <v>133</v>
      </c>
      <c r="N7809" s="23" t="n">
        <v>2025</v>
      </c>
      <c r="O7809" s="23" t="n">
        <v>16</v>
      </c>
    </row>
    <row r="7810" customFormat="false" ht="15" hidden="false" customHeight="false" outlineLevel="0" collapsed="false">
      <c r="A7810" s="22" t="n">
        <v>46017</v>
      </c>
      <c r="B7810" s="23" t="s">
        <v>97</v>
      </c>
      <c r="C7810" s="23" t="s">
        <v>121</v>
      </c>
      <c r="D7810" s="24" t="n">
        <v>34.5</v>
      </c>
      <c r="E7810" s="25" t="n">
        <f aca="false">MAX(D7810,0)/1000</f>
        <v>0.0345</v>
      </c>
      <c r="F7810" s="25" t="n">
        <f aca="false">MAX(-D7810,0)/1000</f>
        <v>0</v>
      </c>
      <c r="G7810" s="23" t="str">
        <f aca="false">IF(E7810&gt;0,"ja","nein")</f>
        <v>ja</v>
      </c>
      <c r="H7810" s="26" t="n">
        <v>120.47</v>
      </c>
      <c r="I7810" s="26" t="n">
        <f aca="false">(H7810/10+IF(N7810=2025,Einstellungen!$B$23,Einstellungen!$C$23))*(1+Einstellungen!$B$10)</f>
        <v>34.28152</v>
      </c>
      <c r="J7810" s="25" t="n">
        <f aca="false">E7810*I7810/100</f>
        <v>0.0118271244</v>
      </c>
      <c r="K7810" s="25" t="n">
        <f aca="false">E7810*Einstellungen!$B$5/100</f>
        <v>0.010005</v>
      </c>
      <c r="L7810" s="23" t="str">
        <f aca="false">IF(I7810&lt;Einstellungen!$B$5,"ja","nein")</f>
        <v>nein</v>
      </c>
      <c r="M7810" s="23" t="s">
        <v>133</v>
      </c>
      <c r="N7810" s="23" t="n">
        <v>2025</v>
      </c>
      <c r="O7810" s="23" t="n">
        <v>17</v>
      </c>
    </row>
    <row r="7811" customFormat="false" ht="15" hidden="false" customHeight="false" outlineLevel="0" collapsed="false">
      <c r="A7811" s="22" t="n">
        <v>46017</v>
      </c>
      <c r="B7811" s="23" t="s">
        <v>99</v>
      </c>
      <c r="C7811" s="23" t="s">
        <v>121</v>
      </c>
      <c r="D7811" s="24" t="n">
        <v>-41.8</v>
      </c>
      <c r="E7811" s="25" t="n">
        <f aca="false">MAX(D7811,0)/1000</f>
        <v>0</v>
      </c>
      <c r="F7811" s="25" t="n">
        <f aca="false">MAX(-D7811,0)/1000</f>
        <v>0.0418</v>
      </c>
      <c r="G7811" s="23" t="str">
        <f aca="false">IF(E7811&gt;0,"ja","nein")</f>
        <v>nein</v>
      </c>
      <c r="H7811" s="26" t="n">
        <v>116.972</v>
      </c>
      <c r="I7811" s="26" t="n">
        <f aca="false">(H7811/10+IF(N7811=2025,Einstellungen!$B$23,Einstellungen!$C$23))*(1+Einstellungen!$B$10)</f>
        <v>33.865258</v>
      </c>
      <c r="J7811" s="25" t="n">
        <f aca="false">E7811*I7811/100</f>
        <v>0</v>
      </c>
      <c r="K7811" s="25" t="n">
        <f aca="false">E7811*Einstellungen!$B$5/100</f>
        <v>0</v>
      </c>
      <c r="L7811" s="23" t="str">
        <f aca="false">IF(I7811&lt;Einstellungen!$B$5,"ja","nein")</f>
        <v>nein</v>
      </c>
      <c r="M7811" s="23" t="s">
        <v>133</v>
      </c>
      <c r="N7811" s="23" t="n">
        <v>2025</v>
      </c>
      <c r="O7811" s="23" t="n">
        <v>18</v>
      </c>
    </row>
    <row r="7812" customFormat="false" ht="15" hidden="false" customHeight="false" outlineLevel="0" collapsed="false">
      <c r="A7812" s="22" t="n">
        <v>46017</v>
      </c>
      <c r="B7812" s="23" t="s">
        <v>100</v>
      </c>
      <c r="C7812" s="23" t="s">
        <v>121</v>
      </c>
      <c r="D7812" s="24" t="n">
        <v>161.7</v>
      </c>
      <c r="E7812" s="25" t="n">
        <f aca="false">MAX(D7812,0)/1000</f>
        <v>0.1617</v>
      </c>
      <c r="F7812" s="25" t="n">
        <f aca="false">MAX(-D7812,0)/1000</f>
        <v>0</v>
      </c>
      <c r="G7812" s="23" t="str">
        <f aca="false">IF(E7812&gt;0,"ja","nein")</f>
        <v>ja</v>
      </c>
      <c r="H7812" s="26" t="n">
        <v>116.263</v>
      </c>
      <c r="I7812" s="26" t="n">
        <f aca="false">(H7812/10+IF(N7812=2025,Einstellungen!$B$23,Einstellungen!$C$23))*(1+Einstellungen!$B$10)</f>
        <v>33.780887</v>
      </c>
      <c r="J7812" s="25" t="n">
        <f aca="false">E7812*I7812/100</f>
        <v>0.054623694279</v>
      </c>
      <c r="K7812" s="25" t="n">
        <f aca="false">E7812*Einstellungen!$B$5/100</f>
        <v>0.046893</v>
      </c>
      <c r="L7812" s="23" t="str">
        <f aca="false">IF(I7812&lt;Einstellungen!$B$5,"ja","nein")</f>
        <v>nein</v>
      </c>
      <c r="M7812" s="23" t="s">
        <v>133</v>
      </c>
      <c r="N7812" s="23" t="n">
        <v>2025</v>
      </c>
      <c r="O7812" s="23" t="n">
        <v>19</v>
      </c>
    </row>
    <row r="7813" customFormat="false" ht="15" hidden="false" customHeight="false" outlineLevel="0" collapsed="false">
      <c r="A7813" s="22" t="n">
        <v>46017</v>
      </c>
      <c r="B7813" s="23" t="s">
        <v>92</v>
      </c>
      <c r="C7813" s="23" t="s">
        <v>121</v>
      </c>
      <c r="D7813" s="24" t="n">
        <v>-1.1</v>
      </c>
      <c r="E7813" s="25" t="n">
        <f aca="false">MAX(D7813,0)/1000</f>
        <v>0</v>
      </c>
      <c r="F7813" s="25" t="n">
        <f aca="false">MAX(-D7813,0)/1000</f>
        <v>0.0011</v>
      </c>
      <c r="G7813" s="23" t="str">
        <f aca="false">IF(E7813&gt;0,"ja","nein")</f>
        <v>nein</v>
      </c>
      <c r="H7813" s="26" t="n">
        <v>113.725</v>
      </c>
      <c r="I7813" s="26" t="n">
        <f aca="false">(H7813/10+IF(N7813=2025,Einstellungen!$B$23,Einstellungen!$C$23))*(1+Einstellungen!$B$10)</f>
        <v>33.478865</v>
      </c>
      <c r="J7813" s="25" t="n">
        <f aca="false">E7813*I7813/100</f>
        <v>0</v>
      </c>
      <c r="K7813" s="25" t="n">
        <f aca="false">E7813*Einstellungen!$B$5/100</f>
        <v>0</v>
      </c>
      <c r="L7813" s="23" t="str">
        <f aca="false">IF(I7813&lt;Einstellungen!$B$5,"ja","nein")</f>
        <v>nein</v>
      </c>
      <c r="M7813" s="23" t="s">
        <v>133</v>
      </c>
      <c r="N7813" s="23" t="n">
        <v>2025</v>
      </c>
      <c r="O7813" s="23" t="n">
        <v>20</v>
      </c>
    </row>
    <row r="7814" customFormat="false" ht="15" hidden="false" customHeight="false" outlineLevel="0" collapsed="false">
      <c r="A7814" s="22" t="n">
        <v>46017</v>
      </c>
      <c r="B7814" s="23" t="s">
        <v>95</v>
      </c>
      <c r="C7814" s="23" t="s">
        <v>121</v>
      </c>
      <c r="D7814" s="24" t="n">
        <v>1.4</v>
      </c>
      <c r="E7814" s="25" t="n">
        <f aca="false">MAX(D7814,0)/1000</f>
        <v>0.0014</v>
      </c>
      <c r="F7814" s="25" t="n">
        <f aca="false">MAX(-D7814,0)/1000</f>
        <v>0</v>
      </c>
      <c r="G7814" s="23" t="str">
        <f aca="false">IF(E7814&gt;0,"ja","nein")</f>
        <v>ja</v>
      </c>
      <c r="H7814" s="26" t="n">
        <v>111.5</v>
      </c>
      <c r="I7814" s="26" t="n">
        <f aca="false">(H7814/10+IF(N7814=2025,Einstellungen!$B$23,Einstellungen!$C$23))*(1+Einstellungen!$B$10)</f>
        <v>33.21409</v>
      </c>
      <c r="J7814" s="25" t="n">
        <f aca="false">E7814*I7814/100</f>
        <v>0.00046499726</v>
      </c>
      <c r="K7814" s="25" t="n">
        <f aca="false">E7814*Einstellungen!$B$5/100</f>
        <v>0.000406</v>
      </c>
      <c r="L7814" s="23" t="str">
        <f aca="false">IF(I7814&lt;Einstellungen!$B$5,"ja","nein")</f>
        <v>nein</v>
      </c>
      <c r="M7814" s="23" t="s">
        <v>133</v>
      </c>
      <c r="N7814" s="23" t="n">
        <v>2025</v>
      </c>
      <c r="O7814" s="23" t="n">
        <v>21</v>
      </c>
    </row>
    <row r="7815" customFormat="false" ht="15" hidden="false" customHeight="false" outlineLevel="0" collapsed="false">
      <c r="A7815" s="22" t="n">
        <v>46017</v>
      </c>
      <c r="B7815" s="23" t="s">
        <v>96</v>
      </c>
      <c r="C7815" s="23" t="s">
        <v>121</v>
      </c>
      <c r="D7815" s="24" t="n">
        <v>5.5</v>
      </c>
      <c r="E7815" s="25" t="n">
        <f aca="false">MAX(D7815,0)/1000</f>
        <v>0.0055</v>
      </c>
      <c r="F7815" s="25" t="n">
        <f aca="false">MAX(-D7815,0)/1000</f>
        <v>0</v>
      </c>
      <c r="G7815" s="23" t="str">
        <f aca="false">IF(E7815&gt;0,"ja","nein")</f>
        <v>ja</v>
      </c>
      <c r="H7815" s="26" t="n">
        <v>108.255</v>
      </c>
      <c r="I7815" s="26" t="n">
        <f aca="false">(H7815/10+IF(N7815=2025,Einstellungen!$B$23,Einstellungen!$C$23))*(1+Einstellungen!$B$10)</f>
        <v>32.827935</v>
      </c>
      <c r="J7815" s="25" t="n">
        <f aca="false">E7815*I7815/100</f>
        <v>0.001805536425</v>
      </c>
      <c r="K7815" s="25" t="n">
        <f aca="false">E7815*Einstellungen!$B$5/100</f>
        <v>0.001595</v>
      </c>
      <c r="L7815" s="23" t="str">
        <f aca="false">IF(I7815&lt;Einstellungen!$B$5,"ja","nein")</f>
        <v>nein</v>
      </c>
      <c r="M7815" s="23" t="s">
        <v>133</v>
      </c>
      <c r="N7815" s="23" t="n">
        <v>2025</v>
      </c>
      <c r="O7815" s="23" t="n">
        <v>22</v>
      </c>
    </row>
    <row r="7816" customFormat="false" ht="15" hidden="false" customHeight="false" outlineLevel="0" collapsed="false">
      <c r="A7816" s="22" t="n">
        <v>46017</v>
      </c>
      <c r="B7816" s="23" t="s">
        <v>101</v>
      </c>
      <c r="C7816" s="23" t="s">
        <v>121</v>
      </c>
      <c r="D7816" s="24" t="n">
        <v>533.8</v>
      </c>
      <c r="E7816" s="25" t="n">
        <f aca="false">MAX(D7816,0)/1000</f>
        <v>0.5338</v>
      </c>
      <c r="F7816" s="25" t="n">
        <f aca="false">MAX(-D7816,0)/1000</f>
        <v>0</v>
      </c>
      <c r="G7816" s="23" t="str">
        <f aca="false">IF(E7816&gt;0,"ja","nein")</f>
        <v>ja</v>
      </c>
      <c r="H7816" s="26" t="n">
        <v>99.367</v>
      </c>
      <c r="I7816" s="26" t="n">
        <f aca="false">(H7816/10+IF(N7816=2025,Einstellungen!$B$23,Einstellungen!$C$23))*(1+Einstellungen!$B$10)</f>
        <v>31.770263</v>
      </c>
      <c r="J7816" s="25" t="n">
        <f aca="false">E7816*I7816/100</f>
        <v>0.169589663894</v>
      </c>
      <c r="K7816" s="25" t="n">
        <f aca="false">E7816*Einstellungen!$B$5/100</f>
        <v>0.154802</v>
      </c>
      <c r="L7816" s="23" t="str">
        <f aca="false">IF(I7816&lt;Einstellungen!$B$5,"ja","nein")</f>
        <v>nein</v>
      </c>
      <c r="M7816" s="23" t="s">
        <v>133</v>
      </c>
      <c r="N7816" s="23" t="n">
        <v>2025</v>
      </c>
      <c r="O7816" s="23" t="n">
        <v>23</v>
      </c>
    </row>
    <row r="7817" customFormat="false" ht="15" hidden="false" customHeight="false" outlineLevel="0" collapsed="false">
      <c r="A7817" s="22" t="n">
        <v>46018</v>
      </c>
      <c r="B7817" s="23" t="s">
        <v>102</v>
      </c>
      <c r="C7817" s="23" t="s">
        <v>122</v>
      </c>
      <c r="D7817" s="24" t="n">
        <v>486.9</v>
      </c>
      <c r="E7817" s="25" t="n">
        <f aca="false">MAX(D7817,0)/1000</f>
        <v>0.4869</v>
      </c>
      <c r="F7817" s="25" t="n">
        <f aca="false">MAX(-D7817,0)/1000</f>
        <v>0</v>
      </c>
      <c r="G7817" s="23" t="str">
        <f aca="false">IF(E7817&gt;0,"ja","nein")</f>
        <v>ja</v>
      </c>
      <c r="H7817" s="26" t="n">
        <v>96.69</v>
      </c>
      <c r="I7817" s="26" t="n">
        <f aca="false">(H7817/10+IF(N7817=2025,Einstellungen!$B$23,Einstellungen!$C$23))*(1+Einstellungen!$B$10)</f>
        <v>31.4517</v>
      </c>
      <c r="J7817" s="25" t="n">
        <f aca="false">E7817*I7817/100</f>
        <v>0.1531383273</v>
      </c>
      <c r="K7817" s="25" t="n">
        <f aca="false">E7817*Einstellungen!$B$5/100</f>
        <v>0.141201</v>
      </c>
      <c r="L7817" s="23" t="str">
        <f aca="false">IF(I7817&lt;Einstellungen!$B$5,"ja","nein")</f>
        <v>nein</v>
      </c>
      <c r="M7817" s="23" t="s">
        <v>133</v>
      </c>
      <c r="N7817" s="23" t="n">
        <v>2025</v>
      </c>
      <c r="O7817" s="23" t="n">
        <v>0</v>
      </c>
    </row>
    <row r="7818" customFormat="false" ht="15" hidden="false" customHeight="false" outlineLevel="0" collapsed="false">
      <c r="A7818" s="22" t="n">
        <v>46018</v>
      </c>
      <c r="B7818" s="23" t="s">
        <v>107</v>
      </c>
      <c r="C7818" s="23" t="s">
        <v>122</v>
      </c>
      <c r="D7818" s="24" t="n">
        <v>418.5</v>
      </c>
      <c r="E7818" s="25" t="n">
        <f aca="false">MAX(D7818,0)/1000</f>
        <v>0.4185</v>
      </c>
      <c r="F7818" s="25" t="n">
        <f aca="false">MAX(-D7818,0)/1000</f>
        <v>0</v>
      </c>
      <c r="G7818" s="23" t="str">
        <f aca="false">IF(E7818&gt;0,"ja","nein")</f>
        <v>ja</v>
      </c>
      <c r="H7818" s="26" t="n">
        <v>91.725</v>
      </c>
      <c r="I7818" s="26" t="n">
        <f aca="false">(H7818/10+IF(N7818=2025,Einstellungen!$B$23,Einstellungen!$C$23))*(1+Einstellungen!$B$10)</f>
        <v>30.860865</v>
      </c>
      <c r="J7818" s="25" t="n">
        <f aca="false">E7818*I7818/100</f>
        <v>0.129152720025</v>
      </c>
      <c r="K7818" s="25" t="n">
        <f aca="false">E7818*Einstellungen!$B$5/100</f>
        <v>0.121365</v>
      </c>
      <c r="L7818" s="23" t="str">
        <f aca="false">IF(I7818&lt;Einstellungen!$B$5,"ja","nein")</f>
        <v>nein</v>
      </c>
      <c r="M7818" s="23" t="s">
        <v>133</v>
      </c>
      <c r="N7818" s="23" t="n">
        <v>2025</v>
      </c>
      <c r="O7818" s="23" t="n">
        <v>1</v>
      </c>
    </row>
    <row r="7819" customFormat="false" ht="15" hidden="false" customHeight="false" outlineLevel="0" collapsed="false">
      <c r="A7819" s="22" t="n">
        <v>46018</v>
      </c>
      <c r="B7819" s="23" t="s">
        <v>108</v>
      </c>
      <c r="C7819" s="23" t="s">
        <v>122</v>
      </c>
      <c r="D7819" s="24" t="n">
        <v>411</v>
      </c>
      <c r="E7819" s="25" t="n">
        <f aca="false">MAX(D7819,0)/1000</f>
        <v>0.411</v>
      </c>
      <c r="F7819" s="25" t="n">
        <f aca="false">MAX(-D7819,0)/1000</f>
        <v>0</v>
      </c>
      <c r="G7819" s="23" t="str">
        <f aca="false">IF(E7819&gt;0,"ja","nein")</f>
        <v>ja</v>
      </c>
      <c r="H7819" s="26" t="n">
        <v>84.707</v>
      </c>
      <c r="I7819" s="26" t="n">
        <f aca="false">(H7819/10+IF(N7819=2025,Einstellungen!$B$23,Einstellungen!$C$23))*(1+Einstellungen!$B$10)</f>
        <v>30.025723</v>
      </c>
      <c r="J7819" s="25" t="n">
        <f aca="false">E7819*I7819/100</f>
        <v>0.12340572153</v>
      </c>
      <c r="K7819" s="25" t="n">
        <f aca="false">E7819*Einstellungen!$B$5/100</f>
        <v>0.11919</v>
      </c>
      <c r="L7819" s="23" t="str">
        <f aca="false">IF(I7819&lt;Einstellungen!$B$5,"ja","nein")</f>
        <v>nein</v>
      </c>
      <c r="M7819" s="23" t="s">
        <v>133</v>
      </c>
      <c r="N7819" s="23" t="n">
        <v>2025</v>
      </c>
      <c r="O7819" s="23" t="n">
        <v>2</v>
      </c>
    </row>
    <row r="7820" customFormat="false" ht="15" hidden="false" customHeight="false" outlineLevel="0" collapsed="false">
      <c r="A7820" s="22" t="n">
        <v>46018</v>
      </c>
      <c r="B7820" s="23" t="s">
        <v>109</v>
      </c>
      <c r="C7820" s="23" t="s">
        <v>122</v>
      </c>
      <c r="D7820" s="24" t="n">
        <v>481.4</v>
      </c>
      <c r="E7820" s="25" t="n">
        <f aca="false">MAX(D7820,0)/1000</f>
        <v>0.4814</v>
      </c>
      <c r="F7820" s="25" t="n">
        <f aca="false">MAX(-D7820,0)/1000</f>
        <v>0</v>
      </c>
      <c r="G7820" s="23" t="str">
        <f aca="false">IF(E7820&gt;0,"ja","nein")</f>
        <v>ja</v>
      </c>
      <c r="H7820" s="26" t="n">
        <v>82.718</v>
      </c>
      <c r="I7820" s="26" t="n">
        <f aca="false">(H7820/10+IF(N7820=2025,Einstellungen!$B$23,Einstellungen!$C$23))*(1+Einstellungen!$B$10)</f>
        <v>29.789032</v>
      </c>
      <c r="J7820" s="25" t="n">
        <f aca="false">E7820*I7820/100</f>
        <v>0.143404400048</v>
      </c>
      <c r="K7820" s="25" t="n">
        <f aca="false">E7820*Einstellungen!$B$5/100</f>
        <v>0.139606</v>
      </c>
      <c r="L7820" s="23" t="str">
        <f aca="false">IF(I7820&lt;Einstellungen!$B$5,"ja","nein")</f>
        <v>nein</v>
      </c>
      <c r="M7820" s="23" t="s">
        <v>133</v>
      </c>
      <c r="N7820" s="23" t="n">
        <v>2025</v>
      </c>
      <c r="O7820" s="23" t="n">
        <v>3</v>
      </c>
    </row>
    <row r="7821" customFormat="false" ht="15" hidden="false" customHeight="false" outlineLevel="0" collapsed="false">
      <c r="A7821" s="22" t="n">
        <v>46018</v>
      </c>
      <c r="B7821" s="23" t="s">
        <v>110</v>
      </c>
      <c r="C7821" s="23" t="s">
        <v>122</v>
      </c>
      <c r="D7821" s="24" t="n">
        <v>450.2</v>
      </c>
      <c r="E7821" s="25" t="n">
        <f aca="false">MAX(D7821,0)/1000</f>
        <v>0.4502</v>
      </c>
      <c r="F7821" s="25" t="n">
        <f aca="false">MAX(-D7821,0)/1000</f>
        <v>0</v>
      </c>
      <c r="G7821" s="23" t="str">
        <f aca="false">IF(E7821&gt;0,"ja","nein")</f>
        <v>ja</v>
      </c>
      <c r="H7821" s="26" t="n">
        <v>83.998</v>
      </c>
      <c r="I7821" s="26" t="n">
        <f aca="false">(H7821/10+IF(N7821=2025,Einstellungen!$B$23,Einstellungen!$C$23))*(1+Einstellungen!$B$10)</f>
        <v>29.941352</v>
      </c>
      <c r="J7821" s="25" t="n">
        <f aca="false">E7821*I7821/100</f>
        <v>0.134795966704</v>
      </c>
      <c r="K7821" s="25" t="n">
        <f aca="false">E7821*Einstellungen!$B$5/100</f>
        <v>0.130558</v>
      </c>
      <c r="L7821" s="23" t="str">
        <f aca="false">IF(I7821&lt;Einstellungen!$B$5,"ja","nein")</f>
        <v>nein</v>
      </c>
      <c r="M7821" s="23" t="s">
        <v>133</v>
      </c>
      <c r="N7821" s="23" t="n">
        <v>2025</v>
      </c>
      <c r="O7821" s="23" t="n">
        <v>4</v>
      </c>
    </row>
    <row r="7822" customFormat="false" ht="15" hidden="false" customHeight="false" outlineLevel="0" collapsed="false">
      <c r="A7822" s="22" t="n">
        <v>46018</v>
      </c>
      <c r="B7822" s="23" t="s">
        <v>111</v>
      </c>
      <c r="C7822" s="23" t="s">
        <v>122</v>
      </c>
      <c r="D7822" s="24" t="n">
        <v>524.8</v>
      </c>
      <c r="E7822" s="25" t="n">
        <f aca="false">MAX(D7822,0)/1000</f>
        <v>0.5248</v>
      </c>
      <c r="F7822" s="25" t="n">
        <f aca="false">MAX(-D7822,0)/1000</f>
        <v>0</v>
      </c>
      <c r="G7822" s="23" t="str">
        <f aca="false">IF(E7822&gt;0,"ja","nein")</f>
        <v>ja</v>
      </c>
      <c r="H7822" s="26" t="n">
        <v>83.17</v>
      </c>
      <c r="I7822" s="26" t="n">
        <f aca="false">(H7822/10+IF(N7822=2025,Einstellungen!$B$23,Einstellungen!$C$23))*(1+Einstellungen!$B$10)</f>
        <v>29.84282</v>
      </c>
      <c r="J7822" s="25" t="n">
        <f aca="false">E7822*I7822/100</f>
        <v>0.15661511936</v>
      </c>
      <c r="K7822" s="25" t="n">
        <f aca="false">E7822*Einstellungen!$B$5/100</f>
        <v>0.152192</v>
      </c>
      <c r="L7822" s="23" t="str">
        <f aca="false">IF(I7822&lt;Einstellungen!$B$5,"ja","nein")</f>
        <v>nein</v>
      </c>
      <c r="M7822" s="23" t="s">
        <v>133</v>
      </c>
      <c r="N7822" s="23" t="n">
        <v>2025</v>
      </c>
      <c r="O7822" s="23" t="n">
        <v>5</v>
      </c>
    </row>
    <row r="7823" customFormat="false" ht="15" hidden="false" customHeight="false" outlineLevel="0" collapsed="false">
      <c r="A7823" s="22" t="n">
        <v>46018</v>
      </c>
      <c r="B7823" s="23" t="s">
        <v>112</v>
      </c>
      <c r="C7823" s="23" t="s">
        <v>122</v>
      </c>
      <c r="D7823" s="24" t="n">
        <v>574</v>
      </c>
      <c r="E7823" s="25" t="n">
        <f aca="false">MAX(D7823,0)/1000</f>
        <v>0.574</v>
      </c>
      <c r="F7823" s="25" t="n">
        <f aca="false">MAX(-D7823,0)/1000</f>
        <v>0</v>
      </c>
      <c r="G7823" s="23" t="str">
        <f aca="false">IF(E7823&gt;0,"ja","nein")</f>
        <v>ja</v>
      </c>
      <c r="H7823" s="26" t="n">
        <v>88.015</v>
      </c>
      <c r="I7823" s="26" t="n">
        <f aca="false">(H7823/10+IF(N7823=2025,Einstellungen!$B$23,Einstellungen!$C$23))*(1+Einstellungen!$B$10)</f>
        <v>30.419375</v>
      </c>
      <c r="J7823" s="25" t="n">
        <f aca="false">E7823*I7823/100</f>
        <v>0.1746072125</v>
      </c>
      <c r="K7823" s="25" t="n">
        <f aca="false">E7823*Einstellungen!$B$5/100</f>
        <v>0.16646</v>
      </c>
      <c r="L7823" s="23" t="str">
        <f aca="false">IF(I7823&lt;Einstellungen!$B$5,"ja","nein")</f>
        <v>nein</v>
      </c>
      <c r="M7823" s="23" t="s">
        <v>133</v>
      </c>
      <c r="N7823" s="23" t="n">
        <v>2025</v>
      </c>
      <c r="O7823" s="23" t="n">
        <v>6</v>
      </c>
    </row>
    <row r="7824" customFormat="false" ht="15" hidden="false" customHeight="false" outlineLevel="0" collapsed="false">
      <c r="A7824" s="22" t="n">
        <v>46018</v>
      </c>
      <c r="B7824" s="23" t="s">
        <v>113</v>
      </c>
      <c r="C7824" s="23" t="s">
        <v>122</v>
      </c>
      <c r="D7824" s="24" t="n">
        <v>574</v>
      </c>
      <c r="E7824" s="25" t="n">
        <f aca="false">MAX(D7824,0)/1000</f>
        <v>0.574</v>
      </c>
      <c r="F7824" s="25" t="n">
        <f aca="false">MAX(-D7824,0)/1000</f>
        <v>0</v>
      </c>
      <c r="G7824" s="23" t="str">
        <f aca="false">IF(E7824&gt;0,"ja","nein")</f>
        <v>ja</v>
      </c>
      <c r="H7824" s="26" t="n">
        <v>99.505</v>
      </c>
      <c r="I7824" s="26" t="n">
        <f aca="false">(H7824/10+IF(N7824=2025,Einstellungen!$B$23,Einstellungen!$C$23))*(1+Einstellungen!$B$10)</f>
        <v>31.786685</v>
      </c>
      <c r="J7824" s="25" t="n">
        <f aca="false">E7824*I7824/100</f>
        <v>0.1824555719</v>
      </c>
      <c r="K7824" s="25" t="n">
        <f aca="false">E7824*Einstellungen!$B$5/100</f>
        <v>0.16646</v>
      </c>
      <c r="L7824" s="23" t="str">
        <f aca="false">IF(I7824&lt;Einstellungen!$B$5,"ja","nein")</f>
        <v>nein</v>
      </c>
      <c r="M7824" s="23" t="s">
        <v>133</v>
      </c>
      <c r="N7824" s="23" t="n">
        <v>2025</v>
      </c>
      <c r="O7824" s="23" t="n">
        <v>7</v>
      </c>
    </row>
    <row r="7825" customFormat="false" ht="15" hidden="false" customHeight="false" outlineLevel="0" collapsed="false">
      <c r="A7825" s="22" t="n">
        <v>46021</v>
      </c>
      <c r="B7825" s="23" t="s">
        <v>116</v>
      </c>
      <c r="C7825" s="23" t="s">
        <v>98</v>
      </c>
      <c r="D7825" s="24" t="n">
        <v>572.1</v>
      </c>
      <c r="E7825" s="25" t="n">
        <f aca="false">MAX(D7825,0)/1000</f>
        <v>0.5721</v>
      </c>
      <c r="F7825" s="25" t="n">
        <f aca="false">MAX(-D7825,0)/1000</f>
        <v>0</v>
      </c>
      <c r="G7825" s="23" t="str">
        <f aca="false">IF(E7825&gt;0,"ja","nein")</f>
        <v>ja</v>
      </c>
      <c r="H7825" s="26" t="n">
        <v>85.82</v>
      </c>
      <c r="I7825" s="26" t="n">
        <f aca="false">(H7825/10+IF(N7825=2025,Einstellungen!$B$23,Einstellungen!$C$23))*(1+Einstellungen!$B$10)</f>
        <v>30.15817</v>
      </c>
      <c r="J7825" s="25" t="n">
        <f aca="false">E7825*I7825/100</f>
        <v>0.17253489057</v>
      </c>
      <c r="K7825" s="25" t="n">
        <f aca="false">E7825*Einstellungen!$B$5/100</f>
        <v>0.165909</v>
      </c>
      <c r="L7825" s="23" t="str">
        <f aca="false">IF(I7825&lt;Einstellungen!$B$5,"ja","nein")</f>
        <v>nein</v>
      </c>
      <c r="M7825" s="23" t="s">
        <v>133</v>
      </c>
      <c r="N7825" s="23" t="n">
        <v>2025</v>
      </c>
      <c r="O7825" s="23" t="n">
        <v>10</v>
      </c>
    </row>
    <row r="7826" customFormat="false" ht="15" hidden="false" customHeight="false" outlineLevel="0" collapsed="false">
      <c r="A7826" s="22" t="n">
        <v>46021</v>
      </c>
      <c r="B7826" s="23" t="s">
        <v>117</v>
      </c>
      <c r="C7826" s="23" t="s">
        <v>98</v>
      </c>
      <c r="D7826" s="24" t="n">
        <v>1144.4</v>
      </c>
      <c r="E7826" s="25" t="n">
        <f aca="false">MAX(D7826,0)/1000</f>
        <v>1.1444</v>
      </c>
      <c r="F7826" s="25" t="n">
        <f aca="false">MAX(-D7826,0)/1000</f>
        <v>0</v>
      </c>
      <c r="G7826" s="23" t="str">
        <f aca="false">IF(E7826&gt;0,"ja","nein")</f>
        <v>ja</v>
      </c>
      <c r="H7826" s="26" t="n">
        <v>79.38</v>
      </c>
      <c r="I7826" s="26" t="n">
        <f aca="false">(H7826/10+IF(N7826=2025,Einstellungen!$B$23,Einstellungen!$C$23))*(1+Einstellungen!$B$10)</f>
        <v>29.39181</v>
      </c>
      <c r="J7826" s="25" t="n">
        <f aca="false">E7826*I7826/100</f>
        <v>0.33635987364</v>
      </c>
      <c r="K7826" s="25" t="n">
        <f aca="false">E7826*Einstellungen!$B$5/100</f>
        <v>0.331876</v>
      </c>
      <c r="L7826" s="23" t="str">
        <f aca="false">IF(I7826&lt;Einstellungen!$B$5,"ja","nein")</f>
        <v>nein</v>
      </c>
      <c r="M7826" s="23" t="s">
        <v>133</v>
      </c>
      <c r="N7826" s="23" t="n">
        <v>2025</v>
      </c>
      <c r="O7826" s="23" t="n">
        <v>11</v>
      </c>
    </row>
    <row r="7827" customFormat="false" ht="15" hidden="false" customHeight="false" outlineLevel="0" collapsed="false">
      <c r="A7827" s="22" t="n">
        <v>46021</v>
      </c>
      <c r="B7827" s="23" t="s">
        <v>118</v>
      </c>
      <c r="C7827" s="23" t="s">
        <v>98</v>
      </c>
      <c r="D7827" s="24" t="n">
        <v>1374.8</v>
      </c>
      <c r="E7827" s="25" t="n">
        <f aca="false">MAX(D7827,0)/1000</f>
        <v>1.3748</v>
      </c>
      <c r="F7827" s="25" t="n">
        <f aca="false">MAX(-D7827,0)/1000</f>
        <v>0</v>
      </c>
      <c r="G7827" s="23" t="str">
        <f aca="false">IF(E7827&gt;0,"ja","nein")</f>
        <v>ja</v>
      </c>
      <c r="H7827" s="26" t="n">
        <v>76.155</v>
      </c>
      <c r="I7827" s="26" t="n">
        <f aca="false">(H7827/10+IF(N7827=2025,Einstellungen!$B$23,Einstellungen!$C$23))*(1+Einstellungen!$B$10)</f>
        <v>29.008035</v>
      </c>
      <c r="J7827" s="25" t="n">
        <f aca="false">E7827*I7827/100</f>
        <v>0.39880246518</v>
      </c>
      <c r="K7827" s="25" t="n">
        <f aca="false">E7827*Einstellungen!$B$5/100</f>
        <v>0.398692</v>
      </c>
      <c r="L7827" s="23" t="str">
        <f aca="false">IF(I7827&lt;Einstellungen!$B$5,"ja","nein")</f>
        <v>nein</v>
      </c>
      <c r="M7827" s="23" t="s">
        <v>133</v>
      </c>
      <c r="N7827" s="23" t="n">
        <v>2025</v>
      </c>
      <c r="O7827" s="23" t="n">
        <v>12</v>
      </c>
    </row>
    <row r="7828" customFormat="false" ht="15" hidden="false" customHeight="false" outlineLevel="0" collapsed="false">
      <c r="A7828" s="22" t="n">
        <v>46021</v>
      </c>
      <c r="B7828" s="23" t="s">
        <v>119</v>
      </c>
      <c r="C7828" s="23" t="s">
        <v>98</v>
      </c>
      <c r="D7828" s="24" t="n">
        <v>387.3</v>
      </c>
      <c r="E7828" s="25" t="n">
        <f aca="false">MAX(D7828,0)/1000</f>
        <v>0.3873</v>
      </c>
      <c r="F7828" s="25" t="n">
        <f aca="false">MAX(-D7828,0)/1000</f>
        <v>0</v>
      </c>
      <c r="G7828" s="23" t="str">
        <f aca="false">IF(E7828&gt;0,"ja","nein")</f>
        <v>ja</v>
      </c>
      <c r="H7828" s="26" t="n">
        <v>76.757</v>
      </c>
      <c r="I7828" s="26" t="n">
        <f aca="false">(H7828/10+IF(N7828=2025,Einstellungen!$B$23,Einstellungen!$C$23))*(1+Einstellungen!$B$10)</f>
        <v>29.079673</v>
      </c>
      <c r="J7828" s="25" t="n">
        <f aca="false">E7828*I7828/100</f>
        <v>0.112625573529</v>
      </c>
      <c r="K7828" s="25" t="n">
        <f aca="false">E7828*Einstellungen!$B$5/100</f>
        <v>0.112317</v>
      </c>
      <c r="L7828" s="23" t="str">
        <f aca="false">IF(I7828&lt;Einstellungen!$B$5,"ja","nein")</f>
        <v>nein</v>
      </c>
      <c r="M7828" s="23" t="s">
        <v>133</v>
      </c>
      <c r="N7828" s="23" t="n">
        <v>2025</v>
      </c>
      <c r="O7828" s="23" t="n">
        <v>13</v>
      </c>
    </row>
    <row r="7829" customFormat="false" ht="15" hidden="false" customHeight="false" outlineLevel="0" collapsed="false">
      <c r="A7829" s="22" t="n">
        <v>46021</v>
      </c>
      <c r="B7829" s="23" t="s">
        <v>120</v>
      </c>
      <c r="C7829" s="23" t="s">
        <v>98</v>
      </c>
      <c r="D7829" s="24" t="n">
        <v>12.8</v>
      </c>
      <c r="E7829" s="25" t="n">
        <f aca="false">MAX(D7829,0)/1000</f>
        <v>0.0128</v>
      </c>
      <c r="F7829" s="25" t="n">
        <f aca="false">MAX(-D7829,0)/1000</f>
        <v>0</v>
      </c>
      <c r="G7829" s="23" t="str">
        <f aca="false">IF(E7829&gt;0,"ja","nein")</f>
        <v>ja</v>
      </c>
      <c r="H7829" s="26" t="n">
        <v>88.968</v>
      </c>
      <c r="I7829" s="26" t="n">
        <f aca="false">(H7829/10+IF(N7829=2025,Einstellungen!$B$23,Einstellungen!$C$23))*(1+Einstellungen!$B$10)</f>
        <v>30.532782</v>
      </c>
      <c r="J7829" s="25" t="n">
        <f aca="false">E7829*I7829/100</f>
        <v>0.003908196096</v>
      </c>
      <c r="K7829" s="25" t="n">
        <f aca="false">E7829*Einstellungen!$B$5/100</f>
        <v>0.003712</v>
      </c>
      <c r="L7829" s="23" t="str">
        <f aca="false">IF(I7829&lt;Einstellungen!$B$5,"ja","nein")</f>
        <v>nein</v>
      </c>
      <c r="M7829" s="23" t="s">
        <v>133</v>
      </c>
      <c r="N7829" s="23" t="n">
        <v>2025</v>
      </c>
      <c r="O7829" s="23" t="n">
        <v>14</v>
      </c>
    </row>
    <row r="7830" customFormat="false" ht="15" hidden="false" customHeight="false" outlineLevel="0" collapsed="false">
      <c r="A7830" s="22" t="n">
        <v>46021</v>
      </c>
      <c r="B7830" s="23" t="s">
        <v>104</v>
      </c>
      <c r="C7830" s="23" t="s">
        <v>98</v>
      </c>
      <c r="D7830" s="24" t="n">
        <v>219.5</v>
      </c>
      <c r="E7830" s="25" t="n">
        <f aca="false">MAX(D7830,0)/1000</f>
        <v>0.2195</v>
      </c>
      <c r="F7830" s="25" t="n">
        <f aca="false">MAX(-D7830,0)/1000</f>
        <v>0</v>
      </c>
      <c r="G7830" s="23" t="str">
        <f aca="false">IF(E7830&gt;0,"ja","nein")</f>
        <v>ja</v>
      </c>
      <c r="H7830" s="26" t="n">
        <v>102.325</v>
      </c>
      <c r="I7830" s="26" t="n">
        <f aca="false">(H7830/10+IF(N7830=2025,Einstellungen!$B$23,Einstellungen!$C$23))*(1+Einstellungen!$B$10)</f>
        <v>32.122265</v>
      </c>
      <c r="J7830" s="25" t="n">
        <f aca="false">E7830*I7830/100</f>
        <v>0.070508371675</v>
      </c>
      <c r="K7830" s="25" t="n">
        <f aca="false">E7830*Einstellungen!$B$5/100</f>
        <v>0.063655</v>
      </c>
      <c r="L7830" s="23" t="str">
        <f aca="false">IF(I7830&lt;Einstellungen!$B$5,"ja","nein")</f>
        <v>nein</v>
      </c>
      <c r="M7830" s="23" t="s">
        <v>133</v>
      </c>
      <c r="N7830" s="23" t="n">
        <v>2025</v>
      </c>
      <c r="O7830" s="23" t="n">
        <v>15</v>
      </c>
    </row>
    <row r="7831" customFormat="false" ht="15" hidden="false" customHeight="false" outlineLevel="0" collapsed="false">
      <c r="A7831" s="22" t="n">
        <v>46021</v>
      </c>
      <c r="B7831" s="23" t="s">
        <v>105</v>
      </c>
      <c r="C7831" s="23" t="s">
        <v>98</v>
      </c>
      <c r="D7831" s="24" t="n">
        <v>703.1</v>
      </c>
      <c r="E7831" s="25" t="n">
        <f aca="false">MAX(D7831,0)/1000</f>
        <v>0.7031</v>
      </c>
      <c r="F7831" s="25" t="n">
        <f aca="false">MAX(-D7831,0)/1000</f>
        <v>0</v>
      </c>
      <c r="G7831" s="23" t="str">
        <f aca="false">IF(E7831&gt;0,"ja","nein")</f>
        <v>ja</v>
      </c>
      <c r="H7831" s="26" t="n">
        <v>109.1</v>
      </c>
      <c r="I7831" s="26" t="n">
        <f aca="false">(H7831/10+IF(N7831=2025,Einstellungen!$B$23,Einstellungen!$C$23))*(1+Einstellungen!$B$10)</f>
        <v>32.92849</v>
      </c>
      <c r="J7831" s="25" t="n">
        <f aca="false">E7831*I7831/100</f>
        <v>0.23152021319</v>
      </c>
      <c r="K7831" s="25" t="n">
        <f aca="false">E7831*Einstellungen!$B$5/100</f>
        <v>0.203899</v>
      </c>
      <c r="L7831" s="23" t="str">
        <f aca="false">IF(I7831&lt;Einstellungen!$B$5,"ja","nein")</f>
        <v>nein</v>
      </c>
      <c r="M7831" s="23" t="s">
        <v>133</v>
      </c>
      <c r="N7831" s="23" t="n">
        <v>2025</v>
      </c>
      <c r="O7831" s="23" t="n">
        <v>16</v>
      </c>
    </row>
    <row r="7832" customFormat="false" ht="15" hidden="false" customHeight="false" outlineLevel="0" collapsed="false">
      <c r="A7832" s="22" t="n">
        <v>46021</v>
      </c>
      <c r="B7832" s="23" t="s">
        <v>97</v>
      </c>
      <c r="C7832" s="23" t="s">
        <v>98</v>
      </c>
      <c r="D7832" s="24" t="n">
        <v>1721.7</v>
      </c>
      <c r="E7832" s="25" t="n">
        <f aca="false">MAX(D7832,0)/1000</f>
        <v>1.7217</v>
      </c>
      <c r="F7832" s="25" t="n">
        <f aca="false">MAX(-D7832,0)/1000</f>
        <v>0</v>
      </c>
      <c r="G7832" s="23" t="str">
        <f aca="false">IF(E7832&gt;0,"ja","nein")</f>
        <v>ja</v>
      </c>
      <c r="H7832" s="26" t="n">
        <v>110.715</v>
      </c>
      <c r="I7832" s="26" t="n">
        <f aca="false">(H7832/10+IF(N7832=2025,Einstellungen!$B$23,Einstellungen!$C$23))*(1+Einstellungen!$B$10)</f>
        <v>33.120675</v>
      </c>
      <c r="J7832" s="25" t="n">
        <f aca="false">E7832*I7832/100</f>
        <v>0.570238661475</v>
      </c>
      <c r="K7832" s="25" t="n">
        <f aca="false">E7832*Einstellungen!$B$5/100</f>
        <v>0.499293</v>
      </c>
      <c r="L7832" s="23" t="str">
        <f aca="false">IF(I7832&lt;Einstellungen!$B$5,"ja","nein")</f>
        <v>nein</v>
      </c>
      <c r="M7832" s="23" t="s">
        <v>133</v>
      </c>
      <c r="N7832" s="23" t="n">
        <v>2025</v>
      </c>
      <c r="O7832" s="23" t="n">
        <v>17</v>
      </c>
    </row>
    <row r="7833" customFormat="false" ht="15" hidden="false" customHeight="false" outlineLevel="0" collapsed="false">
      <c r="A7833" s="22" t="n">
        <v>46021</v>
      </c>
      <c r="B7833" s="23" t="s">
        <v>99</v>
      </c>
      <c r="C7833" s="23" t="s">
        <v>98</v>
      </c>
      <c r="D7833" s="24" t="n">
        <v>1168</v>
      </c>
      <c r="E7833" s="25" t="n">
        <f aca="false">MAX(D7833,0)/1000</f>
        <v>1.168</v>
      </c>
      <c r="F7833" s="25" t="n">
        <f aca="false">MAX(-D7833,0)/1000</f>
        <v>0</v>
      </c>
      <c r="G7833" s="23" t="str">
        <f aca="false">IF(E7833&gt;0,"ja","nein")</f>
        <v>ja</v>
      </c>
      <c r="H7833" s="26" t="n">
        <v>109.12</v>
      </c>
      <c r="I7833" s="26" t="n">
        <f aca="false">(H7833/10+IF(N7833=2025,Einstellungen!$B$23,Einstellungen!$C$23))*(1+Einstellungen!$B$10)</f>
        <v>32.93087</v>
      </c>
      <c r="J7833" s="25" t="n">
        <f aca="false">E7833*I7833/100</f>
        <v>0.3846325616</v>
      </c>
      <c r="K7833" s="25" t="n">
        <f aca="false">E7833*Einstellungen!$B$5/100</f>
        <v>0.33872</v>
      </c>
      <c r="L7833" s="23" t="str">
        <f aca="false">IF(I7833&lt;Einstellungen!$B$5,"ja","nein")</f>
        <v>nein</v>
      </c>
      <c r="M7833" s="23" t="s">
        <v>133</v>
      </c>
      <c r="N7833" s="23" t="n">
        <v>2025</v>
      </c>
      <c r="O7833" s="23" t="n">
        <v>18</v>
      </c>
    </row>
    <row r="7834" customFormat="false" ht="15" hidden="false" customHeight="false" outlineLevel="0" collapsed="false">
      <c r="A7834" s="22" t="n">
        <v>46021</v>
      </c>
      <c r="B7834" s="23" t="s">
        <v>100</v>
      </c>
      <c r="C7834" s="23" t="s">
        <v>98</v>
      </c>
      <c r="D7834" s="24" t="n">
        <v>557.6</v>
      </c>
      <c r="E7834" s="25" t="n">
        <f aca="false">MAX(D7834,0)/1000</f>
        <v>0.5576</v>
      </c>
      <c r="F7834" s="25" t="n">
        <f aca="false">MAX(-D7834,0)/1000</f>
        <v>0</v>
      </c>
      <c r="G7834" s="23" t="str">
        <f aca="false">IF(E7834&gt;0,"ja","nein")</f>
        <v>ja</v>
      </c>
      <c r="H7834" s="26" t="n">
        <v>105.608</v>
      </c>
      <c r="I7834" s="26" t="n">
        <f aca="false">(H7834/10+IF(N7834=2025,Einstellungen!$B$23,Einstellungen!$C$23))*(1+Einstellungen!$B$10)</f>
        <v>32.512942</v>
      </c>
      <c r="J7834" s="25" t="n">
        <f aca="false">E7834*I7834/100</f>
        <v>0.181292164592</v>
      </c>
      <c r="K7834" s="25" t="n">
        <f aca="false">E7834*Einstellungen!$B$5/100</f>
        <v>0.161704</v>
      </c>
      <c r="L7834" s="23" t="str">
        <f aca="false">IF(I7834&lt;Einstellungen!$B$5,"ja","nein")</f>
        <v>nein</v>
      </c>
      <c r="M7834" s="23" t="s">
        <v>133</v>
      </c>
      <c r="N7834" s="23" t="n">
        <v>2025</v>
      </c>
      <c r="O7834" s="23" t="n">
        <v>19</v>
      </c>
    </row>
    <row r="7835" customFormat="false" ht="15" hidden="false" customHeight="false" outlineLevel="0" collapsed="false">
      <c r="A7835" s="22" t="n">
        <v>46021</v>
      </c>
      <c r="B7835" s="23" t="s">
        <v>92</v>
      </c>
      <c r="C7835" s="23" t="s">
        <v>98</v>
      </c>
      <c r="D7835" s="24" t="n">
        <v>1241.6</v>
      </c>
      <c r="E7835" s="25" t="n">
        <f aca="false">MAX(D7835,0)/1000</f>
        <v>1.2416</v>
      </c>
      <c r="F7835" s="25" t="n">
        <f aca="false">MAX(-D7835,0)/1000</f>
        <v>0</v>
      </c>
      <c r="G7835" s="23" t="str">
        <f aca="false">IF(E7835&gt;0,"ja","nein")</f>
        <v>ja</v>
      </c>
      <c r="H7835" s="26" t="n">
        <v>101.04</v>
      </c>
      <c r="I7835" s="26" t="n">
        <f aca="false">(H7835/10+IF(N7835=2025,Einstellungen!$B$23,Einstellungen!$C$23))*(1+Einstellungen!$B$10)</f>
        <v>31.96935</v>
      </c>
      <c r="J7835" s="25" t="n">
        <f aca="false">E7835*I7835/100</f>
        <v>0.3969314496</v>
      </c>
      <c r="K7835" s="25" t="n">
        <f aca="false">E7835*Einstellungen!$B$5/100</f>
        <v>0.360064</v>
      </c>
      <c r="L7835" s="23" t="str">
        <f aca="false">IF(I7835&lt;Einstellungen!$B$5,"ja","nein")</f>
        <v>nein</v>
      </c>
      <c r="M7835" s="23" t="s">
        <v>133</v>
      </c>
      <c r="N7835" s="23" t="n">
        <v>2025</v>
      </c>
      <c r="O7835" s="23" t="n">
        <v>20</v>
      </c>
    </row>
    <row r="7836" customFormat="false" ht="15" hidden="false" customHeight="false" outlineLevel="0" collapsed="false">
      <c r="A7836" s="22" t="n">
        <v>46021</v>
      </c>
      <c r="B7836" s="23" t="s">
        <v>95</v>
      </c>
      <c r="C7836" s="23" t="s">
        <v>98</v>
      </c>
      <c r="D7836" s="24" t="n">
        <v>570.7</v>
      </c>
      <c r="E7836" s="25" t="n">
        <f aca="false">MAX(D7836,0)/1000</f>
        <v>0.5707</v>
      </c>
      <c r="F7836" s="25" t="n">
        <f aca="false">MAX(-D7836,0)/1000</f>
        <v>0</v>
      </c>
      <c r="G7836" s="23" t="str">
        <f aca="false">IF(E7836&gt;0,"ja","nein")</f>
        <v>ja</v>
      </c>
      <c r="H7836" s="26" t="n">
        <v>93.323</v>
      </c>
      <c r="I7836" s="26" t="n">
        <f aca="false">(H7836/10+IF(N7836=2025,Einstellungen!$B$23,Einstellungen!$C$23))*(1+Einstellungen!$B$10)</f>
        <v>31.051027</v>
      </c>
      <c r="J7836" s="25" t="n">
        <f aca="false">E7836*I7836/100</f>
        <v>0.177208211089</v>
      </c>
      <c r="K7836" s="25" t="n">
        <f aca="false">E7836*Einstellungen!$B$5/100</f>
        <v>0.165503</v>
      </c>
      <c r="L7836" s="23" t="str">
        <f aca="false">IF(I7836&lt;Einstellungen!$B$5,"ja","nein")</f>
        <v>nein</v>
      </c>
      <c r="M7836" s="23" t="s">
        <v>133</v>
      </c>
      <c r="N7836" s="23" t="n">
        <v>2025</v>
      </c>
      <c r="O7836" s="23" t="n">
        <v>21</v>
      </c>
    </row>
    <row r="7837" customFormat="false" ht="15" hidden="false" customHeight="false" outlineLevel="0" collapsed="false">
      <c r="A7837" s="22" t="n">
        <v>46021</v>
      </c>
      <c r="B7837" s="23" t="s">
        <v>96</v>
      </c>
      <c r="C7837" s="23" t="s">
        <v>98</v>
      </c>
      <c r="D7837" s="24" t="n">
        <v>502.7</v>
      </c>
      <c r="E7837" s="25" t="n">
        <f aca="false">MAX(D7837,0)/1000</f>
        <v>0.5027</v>
      </c>
      <c r="F7837" s="25" t="n">
        <f aca="false">MAX(-D7837,0)/1000</f>
        <v>0</v>
      </c>
      <c r="G7837" s="23" t="str">
        <f aca="false">IF(E7837&gt;0,"ja","nein")</f>
        <v>ja</v>
      </c>
      <c r="H7837" s="26" t="n">
        <v>92.045</v>
      </c>
      <c r="I7837" s="26" t="n">
        <f aca="false">(H7837/10+IF(N7837=2025,Einstellungen!$B$23,Einstellungen!$C$23))*(1+Einstellungen!$B$10)</f>
        <v>30.898945</v>
      </c>
      <c r="J7837" s="25" t="n">
        <f aca="false">E7837*I7837/100</f>
        <v>0.155328996515</v>
      </c>
      <c r="K7837" s="25" t="n">
        <f aca="false">E7837*Einstellungen!$B$5/100</f>
        <v>0.145783</v>
      </c>
      <c r="L7837" s="23" t="str">
        <f aca="false">IF(I7837&lt;Einstellungen!$B$5,"ja","nein")</f>
        <v>nein</v>
      </c>
      <c r="M7837" s="23" t="s">
        <v>133</v>
      </c>
      <c r="N7837" s="23" t="n">
        <v>2025</v>
      </c>
      <c r="O7837" s="23" t="n">
        <v>22</v>
      </c>
    </row>
    <row r="7838" customFormat="false" ht="15" hidden="false" customHeight="false" outlineLevel="0" collapsed="false">
      <c r="A7838" s="22" t="n">
        <v>46021</v>
      </c>
      <c r="B7838" s="23" t="s">
        <v>101</v>
      </c>
      <c r="C7838" s="23" t="s">
        <v>98</v>
      </c>
      <c r="D7838" s="24" t="n">
        <v>474.8</v>
      </c>
      <c r="E7838" s="25" t="n">
        <f aca="false">MAX(D7838,0)/1000</f>
        <v>0.4748</v>
      </c>
      <c r="F7838" s="25" t="n">
        <f aca="false">MAX(-D7838,0)/1000</f>
        <v>0</v>
      </c>
      <c r="G7838" s="23" t="str">
        <f aca="false">IF(E7838&gt;0,"ja","nein")</f>
        <v>ja</v>
      </c>
      <c r="H7838" s="26" t="n">
        <v>85.808</v>
      </c>
      <c r="I7838" s="26" t="n">
        <f aca="false">(H7838/10+IF(N7838=2025,Einstellungen!$B$23,Einstellungen!$C$23))*(1+Einstellungen!$B$10)</f>
        <v>30.156742</v>
      </c>
      <c r="J7838" s="25" t="n">
        <f aca="false">E7838*I7838/100</f>
        <v>0.143184211016</v>
      </c>
      <c r="K7838" s="25" t="n">
        <f aca="false">E7838*Einstellungen!$B$5/100</f>
        <v>0.137692</v>
      </c>
      <c r="L7838" s="23" t="str">
        <f aca="false">IF(I7838&lt;Einstellungen!$B$5,"ja","nein")</f>
        <v>nein</v>
      </c>
      <c r="M7838" s="23" t="s">
        <v>133</v>
      </c>
      <c r="N7838" s="23" t="n">
        <v>2025</v>
      </c>
      <c r="O7838" s="23" t="n">
        <v>23</v>
      </c>
    </row>
    <row r="7839" customFormat="false" ht="15" hidden="false" customHeight="false" outlineLevel="0" collapsed="false">
      <c r="A7839" s="22" t="n">
        <v>46022</v>
      </c>
      <c r="B7839" s="23" t="s">
        <v>102</v>
      </c>
      <c r="C7839" s="23" t="s">
        <v>103</v>
      </c>
      <c r="D7839" s="24" t="n">
        <v>743.5</v>
      </c>
      <c r="E7839" s="25" t="n">
        <f aca="false">MAX(D7839,0)/1000</f>
        <v>0.7435</v>
      </c>
      <c r="F7839" s="25" t="n">
        <f aca="false">MAX(-D7839,0)/1000</f>
        <v>0</v>
      </c>
      <c r="G7839" s="23" t="str">
        <f aca="false">IF(E7839&gt;0,"ja","nein")</f>
        <v>ja</v>
      </c>
      <c r="H7839" s="26" t="n">
        <v>88.082</v>
      </c>
      <c r="I7839" s="26" t="n">
        <f aca="false">(H7839/10+IF(N7839=2025,Einstellungen!$B$23,Einstellungen!$C$23))*(1+Einstellungen!$B$10)</f>
        <v>30.427348</v>
      </c>
      <c r="J7839" s="25" t="n">
        <f aca="false">E7839*I7839/100</f>
        <v>0.22622733238</v>
      </c>
      <c r="K7839" s="25" t="n">
        <f aca="false">E7839*Einstellungen!$B$5/100</f>
        <v>0.215615</v>
      </c>
      <c r="L7839" s="23" t="str">
        <f aca="false">IF(I7839&lt;Einstellungen!$B$5,"ja","nein")</f>
        <v>nein</v>
      </c>
      <c r="M7839" s="23" t="s">
        <v>133</v>
      </c>
      <c r="N7839" s="23" t="n">
        <v>2025</v>
      </c>
      <c r="O7839" s="23" t="n">
        <v>0</v>
      </c>
    </row>
    <row r="7840" customFormat="false" ht="15" hidden="false" customHeight="false" outlineLevel="0" collapsed="false">
      <c r="A7840" s="22" t="n">
        <v>46022</v>
      </c>
      <c r="B7840" s="23" t="s">
        <v>107</v>
      </c>
      <c r="C7840" s="23" t="s">
        <v>103</v>
      </c>
      <c r="D7840" s="24" t="n">
        <v>722.2</v>
      </c>
      <c r="E7840" s="25" t="n">
        <f aca="false">MAX(D7840,0)/1000</f>
        <v>0.7222</v>
      </c>
      <c r="F7840" s="25" t="n">
        <f aca="false">MAX(-D7840,0)/1000</f>
        <v>0</v>
      </c>
      <c r="G7840" s="23" t="str">
        <f aca="false">IF(E7840&gt;0,"ja","nein")</f>
        <v>ja</v>
      </c>
      <c r="H7840" s="26" t="n">
        <v>84.338</v>
      </c>
      <c r="I7840" s="26" t="n">
        <f aca="false">(H7840/10+IF(N7840=2025,Einstellungen!$B$23,Einstellungen!$C$23))*(1+Einstellungen!$B$10)</f>
        <v>29.981812</v>
      </c>
      <c r="J7840" s="25" t="n">
        <f aca="false">E7840*I7840/100</f>
        <v>0.216528646264</v>
      </c>
      <c r="K7840" s="25" t="n">
        <f aca="false">E7840*Einstellungen!$B$5/100</f>
        <v>0.209438</v>
      </c>
      <c r="L7840" s="23" t="str">
        <f aca="false">IF(I7840&lt;Einstellungen!$B$5,"ja","nein")</f>
        <v>nein</v>
      </c>
      <c r="M7840" s="23" t="s">
        <v>133</v>
      </c>
      <c r="N7840" s="23" t="n">
        <v>2025</v>
      </c>
      <c r="O7840" s="23" t="n">
        <v>1</v>
      </c>
    </row>
    <row r="7841" customFormat="false" ht="15" hidden="false" customHeight="false" outlineLevel="0" collapsed="false">
      <c r="A7841" s="22" t="n">
        <v>46022</v>
      </c>
      <c r="B7841" s="23" t="s">
        <v>108</v>
      </c>
      <c r="C7841" s="23" t="s">
        <v>103</v>
      </c>
      <c r="D7841" s="24" t="n">
        <v>380</v>
      </c>
      <c r="E7841" s="25" t="n">
        <f aca="false">MAX(D7841,0)/1000</f>
        <v>0.38</v>
      </c>
      <c r="F7841" s="25" t="n">
        <f aca="false">MAX(-D7841,0)/1000</f>
        <v>0</v>
      </c>
      <c r="G7841" s="23" t="str">
        <f aca="false">IF(E7841&gt;0,"ja","nein")</f>
        <v>ja</v>
      </c>
      <c r="H7841" s="26" t="n">
        <v>80.213</v>
      </c>
      <c r="I7841" s="26" t="n">
        <f aca="false">(H7841/10+IF(N7841=2025,Einstellungen!$B$23,Einstellungen!$C$23))*(1+Einstellungen!$B$10)</f>
        <v>29.490937</v>
      </c>
      <c r="J7841" s="25" t="n">
        <f aca="false">E7841*I7841/100</f>
        <v>0.1120655606</v>
      </c>
      <c r="K7841" s="25" t="n">
        <f aca="false">E7841*Einstellungen!$B$5/100</f>
        <v>0.1102</v>
      </c>
      <c r="L7841" s="23" t="str">
        <f aca="false">IF(I7841&lt;Einstellungen!$B$5,"ja","nein")</f>
        <v>nein</v>
      </c>
      <c r="M7841" s="23" t="s">
        <v>133</v>
      </c>
      <c r="N7841" s="23" t="n">
        <v>2025</v>
      </c>
      <c r="O7841" s="23" t="n">
        <v>2</v>
      </c>
    </row>
    <row r="7842" customFormat="false" ht="15" hidden="false" customHeight="false" outlineLevel="0" collapsed="false">
      <c r="A7842" s="22" t="n">
        <v>46022</v>
      </c>
      <c r="B7842" s="23" t="s">
        <v>109</v>
      </c>
      <c r="C7842" s="23" t="s">
        <v>103</v>
      </c>
      <c r="D7842" s="24" t="n">
        <v>585.6</v>
      </c>
      <c r="E7842" s="25" t="n">
        <f aca="false">MAX(D7842,0)/1000</f>
        <v>0.5856</v>
      </c>
      <c r="F7842" s="25" t="n">
        <f aca="false">MAX(-D7842,0)/1000</f>
        <v>0</v>
      </c>
      <c r="G7842" s="23" t="str">
        <f aca="false">IF(E7842&gt;0,"ja","nein")</f>
        <v>ja</v>
      </c>
      <c r="H7842" s="26" t="n">
        <v>76.58</v>
      </c>
      <c r="I7842" s="26" t="n">
        <f aca="false">(H7842/10+IF(N7842=2025,Einstellungen!$B$23,Einstellungen!$C$23))*(1+Einstellungen!$B$10)</f>
        <v>29.05861</v>
      </c>
      <c r="J7842" s="25" t="n">
        <f aca="false">E7842*I7842/100</f>
        <v>0.17016722016</v>
      </c>
      <c r="K7842" s="25" t="n">
        <f aca="false">E7842*Einstellungen!$B$5/100</f>
        <v>0.169824</v>
      </c>
      <c r="L7842" s="23" t="str">
        <f aca="false">IF(I7842&lt;Einstellungen!$B$5,"ja","nein")</f>
        <v>nein</v>
      </c>
      <c r="M7842" s="23" t="s">
        <v>133</v>
      </c>
      <c r="N7842" s="23" t="n">
        <v>2025</v>
      </c>
      <c r="O7842" s="23" t="n">
        <v>3</v>
      </c>
    </row>
    <row r="7843" customFormat="false" ht="15" hidden="false" customHeight="false" outlineLevel="0" collapsed="false">
      <c r="A7843" s="22" t="n">
        <v>46022</v>
      </c>
      <c r="B7843" s="23" t="s">
        <v>110</v>
      </c>
      <c r="C7843" s="23" t="s">
        <v>103</v>
      </c>
      <c r="D7843" s="24" t="n">
        <v>373.7</v>
      </c>
      <c r="E7843" s="25" t="n">
        <f aca="false">MAX(D7843,0)/1000</f>
        <v>0.3737</v>
      </c>
      <c r="F7843" s="25" t="n">
        <f aca="false">MAX(-D7843,0)/1000</f>
        <v>0</v>
      </c>
      <c r="G7843" s="23" t="str">
        <f aca="false">IF(E7843&gt;0,"ja","nein")</f>
        <v>ja</v>
      </c>
      <c r="H7843" s="26" t="n">
        <v>74.933</v>
      </c>
      <c r="I7843" s="26" t="n">
        <f aca="false">(H7843/10+IF(N7843=2025,Einstellungen!$B$23,Einstellungen!$C$23))*(1+Einstellungen!$B$10)</f>
        <v>28.862617</v>
      </c>
      <c r="J7843" s="25" t="n">
        <f aca="false">E7843*I7843/100</f>
        <v>0.107859599729</v>
      </c>
      <c r="K7843" s="25" t="n">
        <f aca="false">E7843*Einstellungen!$B$5/100</f>
        <v>0.108373</v>
      </c>
      <c r="L7843" s="23" t="str">
        <f aca="false">IF(I7843&lt;Einstellungen!$B$5,"ja","nein")</f>
        <v>ja</v>
      </c>
      <c r="M7843" s="23" t="s">
        <v>133</v>
      </c>
      <c r="N7843" s="23" t="n">
        <v>2025</v>
      </c>
      <c r="O7843" s="23" t="n">
        <v>4</v>
      </c>
    </row>
    <row r="7844" customFormat="false" ht="15" hidden="false" customHeight="false" outlineLevel="0" collapsed="false">
      <c r="A7844" s="22" t="n">
        <v>46022</v>
      </c>
      <c r="B7844" s="23" t="s">
        <v>111</v>
      </c>
      <c r="C7844" s="23" t="s">
        <v>103</v>
      </c>
      <c r="D7844" s="24" t="n">
        <v>356</v>
      </c>
      <c r="E7844" s="25" t="n">
        <f aca="false">MAX(D7844,0)/1000</f>
        <v>0.356</v>
      </c>
      <c r="F7844" s="25" t="n">
        <f aca="false">MAX(-D7844,0)/1000</f>
        <v>0</v>
      </c>
      <c r="G7844" s="23" t="str">
        <f aca="false">IF(E7844&gt;0,"ja","nein")</f>
        <v>ja</v>
      </c>
      <c r="H7844" s="26" t="n">
        <v>77.377</v>
      </c>
      <c r="I7844" s="26" t="n">
        <f aca="false">(H7844/10+IF(N7844=2025,Einstellungen!$B$23,Einstellungen!$C$23))*(1+Einstellungen!$B$10)</f>
        <v>29.153453</v>
      </c>
      <c r="J7844" s="25" t="n">
        <f aca="false">E7844*I7844/100</f>
        <v>0.10378629268</v>
      </c>
      <c r="K7844" s="25" t="n">
        <f aca="false">E7844*Einstellungen!$B$5/100</f>
        <v>0.10324</v>
      </c>
      <c r="L7844" s="23" t="str">
        <f aca="false">IF(I7844&lt;Einstellungen!$B$5,"ja","nein")</f>
        <v>nein</v>
      </c>
      <c r="M7844" s="23" t="s">
        <v>133</v>
      </c>
      <c r="N7844" s="23" t="n">
        <v>2025</v>
      </c>
      <c r="O7844" s="23" t="n">
        <v>5</v>
      </c>
    </row>
    <row r="7845" customFormat="false" ht="15" hidden="false" customHeight="false" outlineLevel="0" collapsed="false">
      <c r="A7845" s="22" t="n">
        <v>46022</v>
      </c>
      <c r="B7845" s="23" t="s">
        <v>112</v>
      </c>
      <c r="C7845" s="23" t="s">
        <v>103</v>
      </c>
      <c r="D7845" s="24" t="n">
        <v>323.8</v>
      </c>
      <c r="E7845" s="25" t="n">
        <f aca="false">MAX(D7845,0)/1000</f>
        <v>0.3238</v>
      </c>
      <c r="F7845" s="25" t="n">
        <f aca="false">MAX(-D7845,0)/1000</f>
        <v>0</v>
      </c>
      <c r="G7845" s="23" t="str">
        <f aca="false">IF(E7845&gt;0,"ja","nein")</f>
        <v>ja</v>
      </c>
      <c r="H7845" s="26" t="n">
        <v>81.867</v>
      </c>
      <c r="I7845" s="26" t="n">
        <f aca="false">(H7845/10+IF(N7845=2025,Einstellungen!$B$23,Einstellungen!$C$23))*(1+Einstellungen!$B$10)</f>
        <v>29.687763</v>
      </c>
      <c r="J7845" s="25" t="n">
        <f aca="false">E7845*I7845/100</f>
        <v>0.096128976594</v>
      </c>
      <c r="K7845" s="25" t="n">
        <f aca="false">E7845*Einstellungen!$B$5/100</f>
        <v>0.093902</v>
      </c>
      <c r="L7845" s="23" t="str">
        <f aca="false">IF(I7845&lt;Einstellungen!$B$5,"ja","nein")</f>
        <v>nein</v>
      </c>
      <c r="M7845" s="23" t="s">
        <v>133</v>
      </c>
      <c r="N7845" s="23" t="n">
        <v>2025</v>
      </c>
      <c r="O7845" s="23" t="n">
        <v>6</v>
      </c>
    </row>
    <row r="7846" customFormat="false" ht="15" hidden="false" customHeight="false" outlineLevel="0" collapsed="false">
      <c r="A7846" s="22" t="n">
        <v>46022</v>
      </c>
      <c r="B7846" s="23" t="s">
        <v>113</v>
      </c>
      <c r="C7846" s="23" t="s">
        <v>103</v>
      </c>
      <c r="D7846" s="24" t="n">
        <v>413.7</v>
      </c>
      <c r="E7846" s="25" t="n">
        <f aca="false">MAX(D7846,0)/1000</f>
        <v>0.4137</v>
      </c>
      <c r="F7846" s="25" t="n">
        <f aca="false">MAX(-D7846,0)/1000</f>
        <v>0</v>
      </c>
      <c r="G7846" s="23" t="str">
        <f aca="false">IF(E7846&gt;0,"ja","nein")</f>
        <v>ja</v>
      </c>
      <c r="H7846" s="26" t="n">
        <v>85.282</v>
      </c>
      <c r="I7846" s="26" t="n">
        <f aca="false">(H7846/10+IF(N7846=2025,Einstellungen!$B$23,Einstellungen!$C$23))*(1+Einstellungen!$B$10)</f>
        <v>30.094148</v>
      </c>
      <c r="J7846" s="25" t="n">
        <f aca="false">E7846*I7846/100</f>
        <v>0.124499490276</v>
      </c>
      <c r="K7846" s="25" t="n">
        <f aca="false">E7846*Einstellungen!$B$5/100</f>
        <v>0.119973</v>
      </c>
      <c r="L7846" s="23" t="str">
        <f aca="false">IF(I7846&lt;Einstellungen!$B$5,"ja","nein")</f>
        <v>nein</v>
      </c>
      <c r="M7846" s="23" t="s">
        <v>133</v>
      </c>
      <c r="N7846" s="23" t="n">
        <v>2025</v>
      </c>
      <c r="O7846" s="23" t="n">
        <v>7</v>
      </c>
    </row>
    <row r="7847" customFormat="false" ht="15" hidden="false" customHeight="false" outlineLevel="0" collapsed="false">
      <c r="A7847" s="22" t="n">
        <v>46022</v>
      </c>
      <c r="B7847" s="23" t="s">
        <v>114</v>
      </c>
      <c r="C7847" s="23" t="s">
        <v>103</v>
      </c>
      <c r="D7847" s="24" t="n">
        <v>496.1</v>
      </c>
      <c r="E7847" s="25" t="n">
        <f aca="false">MAX(D7847,0)/1000</f>
        <v>0.4961</v>
      </c>
      <c r="F7847" s="25" t="n">
        <f aca="false">MAX(-D7847,0)/1000</f>
        <v>0</v>
      </c>
      <c r="G7847" s="23" t="str">
        <f aca="false">IF(E7847&gt;0,"ja","nein")</f>
        <v>ja</v>
      </c>
      <c r="H7847" s="26" t="n">
        <v>95.793</v>
      </c>
      <c r="I7847" s="26" t="n">
        <f aca="false">(H7847/10+IF(N7847=2025,Einstellungen!$B$23,Einstellungen!$C$23))*(1+Einstellungen!$B$10)</f>
        <v>31.344957</v>
      </c>
      <c r="J7847" s="25" t="n">
        <f aca="false">E7847*I7847/100</f>
        <v>0.155502331677</v>
      </c>
      <c r="K7847" s="25" t="n">
        <f aca="false">E7847*Einstellungen!$B$5/100</f>
        <v>0.143869</v>
      </c>
      <c r="L7847" s="23" t="str">
        <f aca="false">IF(I7847&lt;Einstellungen!$B$5,"ja","nein")</f>
        <v>nein</v>
      </c>
      <c r="M7847" s="23" t="s">
        <v>133</v>
      </c>
      <c r="N7847" s="23" t="n">
        <v>2025</v>
      </c>
      <c r="O7847" s="23" t="n">
        <v>8</v>
      </c>
    </row>
    <row r="7848" customFormat="false" ht="15" hidden="false" customHeight="false" outlineLevel="0" collapsed="false">
      <c r="A7848" s="22" t="n">
        <v>46022</v>
      </c>
      <c r="B7848" s="23" t="s">
        <v>115</v>
      </c>
      <c r="C7848" s="23" t="s">
        <v>103</v>
      </c>
      <c r="D7848" s="24" t="n">
        <v>108.9</v>
      </c>
      <c r="E7848" s="25" t="n">
        <f aca="false">MAX(D7848,0)/1000</f>
        <v>0.1089</v>
      </c>
      <c r="F7848" s="25" t="n">
        <f aca="false">MAX(-D7848,0)/1000</f>
        <v>0</v>
      </c>
      <c r="G7848" s="23" t="str">
        <f aca="false">IF(E7848&gt;0,"ja","nein")</f>
        <v>ja</v>
      </c>
      <c r="H7848" s="26" t="n">
        <v>95.335</v>
      </c>
      <c r="I7848" s="26" t="n">
        <f aca="false">(H7848/10+IF(N7848=2025,Einstellungen!$B$23,Einstellungen!$C$23))*(1+Einstellungen!$B$10)</f>
        <v>31.290455</v>
      </c>
      <c r="J7848" s="25" t="n">
        <f aca="false">E7848*I7848/100</f>
        <v>0.034075305495</v>
      </c>
      <c r="K7848" s="25" t="n">
        <f aca="false">E7848*Einstellungen!$B$5/100</f>
        <v>0.031581</v>
      </c>
      <c r="L7848" s="23" t="str">
        <f aca="false">IF(I7848&lt;Einstellungen!$B$5,"ja","nein")</f>
        <v>nein</v>
      </c>
      <c r="M7848" s="23" t="s">
        <v>133</v>
      </c>
      <c r="N7848" s="23" t="n">
        <v>2025</v>
      </c>
      <c r="O7848" s="23" t="n">
        <v>9</v>
      </c>
    </row>
    <row r="7849" customFormat="false" ht="15" hidden="false" customHeight="false" outlineLevel="0" collapsed="false">
      <c r="A7849" s="22" t="n">
        <v>46022</v>
      </c>
      <c r="B7849" s="23" t="s">
        <v>116</v>
      </c>
      <c r="C7849" s="23" t="s">
        <v>103</v>
      </c>
      <c r="D7849" s="24" t="n">
        <v>-326.9</v>
      </c>
      <c r="E7849" s="25" t="n">
        <f aca="false">MAX(D7849,0)/1000</f>
        <v>0</v>
      </c>
      <c r="F7849" s="25" t="n">
        <f aca="false">MAX(-D7849,0)/1000</f>
        <v>0.3269</v>
      </c>
      <c r="G7849" s="23" t="str">
        <f aca="false">IF(E7849&gt;0,"ja","nein")</f>
        <v>nein</v>
      </c>
      <c r="H7849" s="26" t="n">
        <v>89.262</v>
      </c>
      <c r="I7849" s="26" t="n">
        <f aca="false">(H7849/10+IF(N7849=2025,Einstellungen!$B$23,Einstellungen!$C$23))*(1+Einstellungen!$B$10)</f>
        <v>30.567768</v>
      </c>
      <c r="J7849" s="25" t="n">
        <f aca="false">E7849*I7849/100</f>
        <v>0</v>
      </c>
      <c r="K7849" s="25" t="n">
        <f aca="false">E7849*Einstellungen!$B$5/100</f>
        <v>0</v>
      </c>
      <c r="L7849" s="23" t="str">
        <f aca="false">IF(I7849&lt;Einstellungen!$B$5,"ja","nein")</f>
        <v>nein</v>
      </c>
      <c r="M7849" s="23" t="s">
        <v>133</v>
      </c>
      <c r="N7849" s="23" t="n">
        <v>2025</v>
      </c>
      <c r="O7849" s="23" t="n">
        <v>10</v>
      </c>
    </row>
    <row r="7850" customFormat="false" ht="15" hidden="false" customHeight="false" outlineLevel="0" collapsed="false">
      <c r="A7850" s="22" t="n">
        <v>46022</v>
      </c>
      <c r="B7850" s="23" t="s">
        <v>117</v>
      </c>
      <c r="C7850" s="23" t="s">
        <v>103</v>
      </c>
      <c r="D7850" s="24" t="n">
        <v>30.7</v>
      </c>
      <c r="E7850" s="25" t="n">
        <f aca="false">MAX(D7850,0)/1000</f>
        <v>0.0307</v>
      </c>
      <c r="F7850" s="25" t="n">
        <f aca="false">MAX(-D7850,0)/1000</f>
        <v>0</v>
      </c>
      <c r="G7850" s="23" t="str">
        <f aca="false">IF(E7850&gt;0,"ja","nein")</f>
        <v>ja</v>
      </c>
      <c r="H7850" s="26" t="n">
        <v>83.48</v>
      </c>
      <c r="I7850" s="26" t="n">
        <f aca="false">(H7850/10+IF(N7850=2025,Einstellungen!$B$23,Einstellungen!$C$23))*(1+Einstellungen!$B$10)</f>
        <v>29.87971</v>
      </c>
      <c r="J7850" s="25" t="n">
        <f aca="false">E7850*I7850/100</f>
        <v>0.00917307097</v>
      </c>
      <c r="K7850" s="25" t="n">
        <f aca="false">E7850*Einstellungen!$B$5/100</f>
        <v>0.008903</v>
      </c>
      <c r="L7850" s="23" t="str">
        <f aca="false">IF(I7850&lt;Einstellungen!$B$5,"ja","nein")</f>
        <v>nein</v>
      </c>
      <c r="M7850" s="23" t="s">
        <v>133</v>
      </c>
      <c r="N7850" s="23" t="n">
        <v>2025</v>
      </c>
      <c r="O7850" s="23" t="n">
        <v>11</v>
      </c>
    </row>
    <row r="7851" customFormat="false" ht="15" hidden="false" customHeight="false" outlineLevel="0" collapsed="false">
      <c r="A7851" s="22" t="n">
        <v>46022</v>
      </c>
      <c r="B7851" s="23" t="s">
        <v>118</v>
      </c>
      <c r="C7851" s="23" t="s">
        <v>103</v>
      </c>
      <c r="D7851" s="24" t="n">
        <v>-198</v>
      </c>
      <c r="E7851" s="25" t="n">
        <f aca="false">MAX(D7851,0)/1000</f>
        <v>0</v>
      </c>
      <c r="F7851" s="25" t="n">
        <f aca="false">MAX(-D7851,0)/1000</f>
        <v>0.198</v>
      </c>
      <c r="G7851" s="23" t="str">
        <f aca="false">IF(E7851&gt;0,"ja","nein")</f>
        <v>nein</v>
      </c>
      <c r="H7851" s="26" t="n">
        <v>83.047</v>
      </c>
      <c r="I7851" s="26" t="n">
        <f aca="false">(H7851/10+IF(N7851=2025,Einstellungen!$B$23,Einstellungen!$C$23))*(1+Einstellungen!$B$10)</f>
        <v>29.828183</v>
      </c>
      <c r="J7851" s="25" t="n">
        <f aca="false">E7851*I7851/100</f>
        <v>0</v>
      </c>
      <c r="K7851" s="25" t="n">
        <f aca="false">E7851*Einstellungen!$B$5/100</f>
        <v>0</v>
      </c>
      <c r="L7851" s="23" t="str">
        <f aca="false">IF(I7851&lt;Einstellungen!$B$5,"ja","nein")</f>
        <v>nein</v>
      </c>
      <c r="M7851" s="23" t="s">
        <v>133</v>
      </c>
      <c r="N7851" s="23" t="n">
        <v>2025</v>
      </c>
      <c r="O7851" s="23" t="n">
        <v>12</v>
      </c>
    </row>
    <row r="7852" customFormat="false" ht="15" hidden="false" customHeight="false" outlineLevel="0" collapsed="false">
      <c r="A7852" s="22" t="n">
        <v>46022</v>
      </c>
      <c r="B7852" s="23" t="s">
        <v>119</v>
      </c>
      <c r="C7852" s="23" t="s">
        <v>103</v>
      </c>
      <c r="D7852" s="24" t="n">
        <v>-8.4</v>
      </c>
      <c r="E7852" s="25" t="n">
        <f aca="false">MAX(D7852,0)/1000</f>
        <v>0</v>
      </c>
      <c r="F7852" s="25" t="n">
        <f aca="false">MAX(-D7852,0)/1000</f>
        <v>0.0084</v>
      </c>
      <c r="G7852" s="23" t="str">
        <f aca="false">IF(E7852&gt;0,"ja","nein")</f>
        <v>nein</v>
      </c>
      <c r="H7852" s="26" t="n">
        <v>85.17</v>
      </c>
      <c r="I7852" s="26" t="n">
        <f aca="false">(H7852/10+IF(N7852=2025,Einstellungen!$B$23,Einstellungen!$C$23))*(1+Einstellungen!$B$10)</f>
        <v>30.08082</v>
      </c>
      <c r="J7852" s="25" t="n">
        <f aca="false">E7852*I7852/100</f>
        <v>0</v>
      </c>
      <c r="K7852" s="25" t="n">
        <f aca="false">E7852*Einstellungen!$B$5/100</f>
        <v>0</v>
      </c>
      <c r="L7852" s="23" t="str">
        <f aca="false">IF(I7852&lt;Einstellungen!$B$5,"ja","nein")</f>
        <v>nein</v>
      </c>
      <c r="M7852" s="23" t="s">
        <v>133</v>
      </c>
      <c r="N7852" s="23" t="n">
        <v>2025</v>
      </c>
      <c r="O7852" s="23" t="n">
        <v>13</v>
      </c>
    </row>
    <row r="7853" customFormat="false" ht="15" hidden="false" customHeight="false" outlineLevel="0" collapsed="false">
      <c r="A7853" s="22" t="n">
        <v>46022</v>
      </c>
      <c r="B7853" s="23" t="s">
        <v>120</v>
      </c>
      <c r="C7853" s="23" t="s">
        <v>103</v>
      </c>
      <c r="D7853" s="24" t="n">
        <v>-3.5</v>
      </c>
      <c r="E7853" s="25" t="n">
        <f aca="false">MAX(D7853,0)/1000</f>
        <v>0</v>
      </c>
      <c r="F7853" s="25" t="n">
        <f aca="false">MAX(-D7853,0)/1000</f>
        <v>0.0035</v>
      </c>
      <c r="G7853" s="23" t="str">
        <f aca="false">IF(E7853&gt;0,"ja","nein")</f>
        <v>nein</v>
      </c>
      <c r="H7853" s="26" t="n">
        <v>85.178</v>
      </c>
      <c r="I7853" s="26" t="n">
        <f aca="false">(H7853/10+IF(N7853=2025,Einstellungen!$B$23,Einstellungen!$C$23))*(1+Einstellungen!$B$10)</f>
        <v>30.081772</v>
      </c>
      <c r="J7853" s="25" t="n">
        <f aca="false">E7853*I7853/100</f>
        <v>0</v>
      </c>
      <c r="K7853" s="25" t="n">
        <f aca="false">E7853*Einstellungen!$B$5/100</f>
        <v>0</v>
      </c>
      <c r="L7853" s="23" t="str">
        <f aca="false">IF(I7853&lt;Einstellungen!$B$5,"ja","nein")</f>
        <v>nein</v>
      </c>
      <c r="M7853" s="23" t="s">
        <v>133</v>
      </c>
      <c r="N7853" s="23" t="n">
        <v>2025</v>
      </c>
      <c r="O7853" s="23" t="n">
        <v>14</v>
      </c>
    </row>
    <row r="7854" customFormat="false" ht="15" hidden="false" customHeight="false" outlineLevel="0" collapsed="false">
      <c r="A7854" s="22" t="n">
        <v>46022</v>
      </c>
      <c r="B7854" s="23" t="s">
        <v>104</v>
      </c>
      <c r="C7854" s="23" t="s">
        <v>103</v>
      </c>
      <c r="D7854" s="24" t="n">
        <v>39.9</v>
      </c>
      <c r="E7854" s="25" t="n">
        <f aca="false">MAX(D7854,0)/1000</f>
        <v>0.0399</v>
      </c>
      <c r="F7854" s="25" t="n">
        <f aca="false">MAX(-D7854,0)/1000</f>
        <v>0</v>
      </c>
      <c r="G7854" s="23" t="str">
        <f aca="false">IF(E7854&gt;0,"ja","nein")</f>
        <v>ja</v>
      </c>
      <c r="H7854" s="26" t="n">
        <v>90.832</v>
      </c>
      <c r="I7854" s="26" t="n">
        <f aca="false">(H7854/10+IF(N7854=2025,Einstellungen!$B$23,Einstellungen!$C$23))*(1+Einstellungen!$B$10)</f>
        <v>30.754598</v>
      </c>
      <c r="J7854" s="25" t="n">
        <f aca="false">E7854*I7854/100</f>
        <v>0.012271084602</v>
      </c>
      <c r="K7854" s="25" t="n">
        <f aca="false">E7854*Einstellungen!$B$5/100</f>
        <v>0.011571</v>
      </c>
      <c r="L7854" s="23" t="str">
        <f aca="false">IF(I7854&lt;Einstellungen!$B$5,"ja","nein")</f>
        <v>nein</v>
      </c>
      <c r="M7854" s="23" t="s">
        <v>133</v>
      </c>
      <c r="N7854" s="23" t="n">
        <v>2025</v>
      </c>
      <c r="O7854" s="23" t="n">
        <v>15</v>
      </c>
    </row>
    <row r="7855" customFormat="false" ht="15" hidden="false" customHeight="false" outlineLevel="0" collapsed="false">
      <c r="A7855" s="22" t="n">
        <v>46022</v>
      </c>
      <c r="B7855" s="23" t="s">
        <v>105</v>
      </c>
      <c r="C7855" s="23" t="s">
        <v>103</v>
      </c>
      <c r="D7855" s="24" t="n">
        <v>238.5</v>
      </c>
      <c r="E7855" s="25" t="n">
        <f aca="false">MAX(D7855,0)/1000</f>
        <v>0.2385</v>
      </c>
      <c r="F7855" s="25" t="n">
        <f aca="false">MAX(-D7855,0)/1000</f>
        <v>0</v>
      </c>
      <c r="G7855" s="23" t="str">
        <f aca="false">IF(E7855&gt;0,"ja","nein")</f>
        <v>ja</v>
      </c>
      <c r="H7855" s="26" t="n">
        <v>100.705</v>
      </c>
      <c r="I7855" s="26" t="n">
        <f aca="false">(H7855/10+IF(N7855=2025,Einstellungen!$B$23,Einstellungen!$C$23))*(1+Einstellungen!$B$10)</f>
        <v>31.929485</v>
      </c>
      <c r="J7855" s="25" t="n">
        <f aca="false">E7855*I7855/100</f>
        <v>0.076151821725</v>
      </c>
      <c r="K7855" s="25" t="n">
        <f aca="false">E7855*Einstellungen!$B$5/100</f>
        <v>0.069165</v>
      </c>
      <c r="L7855" s="23" t="str">
        <f aca="false">IF(I7855&lt;Einstellungen!$B$5,"ja","nein")</f>
        <v>nein</v>
      </c>
      <c r="M7855" s="23" t="s">
        <v>133</v>
      </c>
      <c r="N7855" s="23" t="n">
        <v>2025</v>
      </c>
      <c r="O7855" s="23" t="n">
        <v>16</v>
      </c>
    </row>
    <row r="7856" customFormat="false" ht="15" hidden="false" customHeight="false" outlineLevel="0" collapsed="false">
      <c r="A7856" s="22" t="n">
        <v>46022</v>
      </c>
      <c r="B7856" s="23" t="s">
        <v>97</v>
      </c>
      <c r="C7856" s="23" t="s">
        <v>103</v>
      </c>
      <c r="D7856" s="24" t="n">
        <v>21.2</v>
      </c>
      <c r="E7856" s="25" t="n">
        <f aca="false">MAX(D7856,0)/1000</f>
        <v>0.0212</v>
      </c>
      <c r="F7856" s="25" t="n">
        <f aca="false">MAX(-D7856,0)/1000</f>
        <v>0</v>
      </c>
      <c r="G7856" s="23" t="str">
        <f aca="false">IF(E7856&gt;0,"ja","nein")</f>
        <v>ja</v>
      </c>
      <c r="H7856" s="26" t="n">
        <v>110.1</v>
      </c>
      <c r="I7856" s="26" t="n">
        <f aca="false">(H7856/10+IF(N7856=2025,Einstellungen!$B$23,Einstellungen!$C$23))*(1+Einstellungen!$B$10)</f>
        <v>33.04749</v>
      </c>
      <c r="J7856" s="25" t="n">
        <f aca="false">E7856*I7856/100</f>
        <v>0.00700606788</v>
      </c>
      <c r="K7856" s="25" t="n">
        <f aca="false">E7856*Einstellungen!$B$5/100</f>
        <v>0.006148</v>
      </c>
      <c r="L7856" s="23" t="str">
        <f aca="false">IF(I7856&lt;Einstellungen!$B$5,"ja","nein")</f>
        <v>nein</v>
      </c>
      <c r="M7856" s="23" t="s">
        <v>133</v>
      </c>
      <c r="N7856" s="23" t="n">
        <v>2025</v>
      </c>
      <c r="O7856" s="23" t="n">
        <v>17</v>
      </c>
    </row>
    <row r="7857" customFormat="false" ht="15" hidden="false" customHeight="false" outlineLevel="0" collapsed="false">
      <c r="A7857" s="22" t="n">
        <v>46022</v>
      </c>
      <c r="B7857" s="23" t="s">
        <v>99</v>
      </c>
      <c r="C7857" s="23" t="s">
        <v>103</v>
      </c>
      <c r="D7857" s="24" t="n">
        <v>237.9</v>
      </c>
      <c r="E7857" s="25" t="n">
        <f aca="false">MAX(D7857,0)/1000</f>
        <v>0.2379</v>
      </c>
      <c r="F7857" s="25" t="n">
        <f aca="false">MAX(-D7857,0)/1000</f>
        <v>0</v>
      </c>
      <c r="G7857" s="23" t="str">
        <f aca="false">IF(E7857&gt;0,"ja","nein")</f>
        <v>ja</v>
      </c>
      <c r="H7857" s="26" t="n">
        <v>107.528</v>
      </c>
      <c r="I7857" s="26" t="n">
        <f aca="false">(H7857/10+IF(N7857=2025,Einstellungen!$B$23,Einstellungen!$C$23))*(1+Einstellungen!$B$10)</f>
        <v>32.741422</v>
      </c>
      <c r="J7857" s="25" t="n">
        <f aca="false">E7857*I7857/100</f>
        <v>0.077891842938</v>
      </c>
      <c r="K7857" s="25" t="n">
        <f aca="false">E7857*Einstellungen!$B$5/100</f>
        <v>0.068991</v>
      </c>
      <c r="L7857" s="23" t="str">
        <f aca="false">IF(I7857&lt;Einstellungen!$B$5,"ja","nein")</f>
        <v>nein</v>
      </c>
      <c r="M7857" s="23" t="s">
        <v>133</v>
      </c>
      <c r="N7857" s="23" t="n">
        <v>2025</v>
      </c>
      <c r="O7857" s="23" t="n">
        <v>18</v>
      </c>
    </row>
    <row r="7858" customFormat="false" ht="15" hidden="false" customHeight="false" outlineLevel="0" collapsed="false">
      <c r="A7858" s="22" t="n">
        <v>46022</v>
      </c>
      <c r="B7858" s="23" t="s">
        <v>100</v>
      </c>
      <c r="C7858" s="23" t="s">
        <v>103</v>
      </c>
      <c r="D7858" s="24" t="n">
        <v>-368.7</v>
      </c>
      <c r="E7858" s="25" t="n">
        <f aca="false">MAX(D7858,0)/1000</f>
        <v>0</v>
      </c>
      <c r="F7858" s="25" t="n">
        <f aca="false">MAX(-D7858,0)/1000</f>
        <v>0.3687</v>
      </c>
      <c r="G7858" s="23" t="str">
        <f aca="false">IF(E7858&gt;0,"ja","nein")</f>
        <v>nein</v>
      </c>
      <c r="H7858" s="26" t="n">
        <v>95.99</v>
      </c>
      <c r="I7858" s="26" t="n">
        <f aca="false">(H7858/10+IF(N7858=2025,Einstellungen!$B$23,Einstellungen!$C$23))*(1+Einstellungen!$B$10)</f>
        <v>31.3684</v>
      </c>
      <c r="J7858" s="25" t="n">
        <f aca="false">E7858*I7858/100</f>
        <v>0</v>
      </c>
      <c r="K7858" s="25" t="n">
        <f aca="false">E7858*Einstellungen!$B$5/100</f>
        <v>0</v>
      </c>
      <c r="L7858" s="23" t="str">
        <f aca="false">IF(I7858&lt;Einstellungen!$B$5,"ja","nein")</f>
        <v>nein</v>
      </c>
      <c r="M7858" s="23" t="s">
        <v>133</v>
      </c>
      <c r="N7858" s="23" t="n">
        <v>2025</v>
      </c>
      <c r="O7858" s="23" t="n">
        <v>19</v>
      </c>
    </row>
    <row r="7859" customFormat="false" ht="15" hidden="false" customHeight="false" outlineLevel="0" collapsed="false">
      <c r="A7859" s="22" t="n">
        <v>46022</v>
      </c>
      <c r="B7859" s="23" t="s">
        <v>92</v>
      </c>
      <c r="C7859" s="23" t="s">
        <v>103</v>
      </c>
      <c r="D7859" s="24" t="n">
        <v>-65.9</v>
      </c>
      <c r="E7859" s="25" t="n">
        <f aca="false">MAX(D7859,0)/1000</f>
        <v>0</v>
      </c>
      <c r="F7859" s="25" t="n">
        <f aca="false">MAX(-D7859,0)/1000</f>
        <v>0.0659</v>
      </c>
      <c r="G7859" s="23" t="str">
        <f aca="false">IF(E7859&gt;0,"ja","nein")</f>
        <v>nein</v>
      </c>
      <c r="H7859" s="26" t="n">
        <v>86.802</v>
      </c>
      <c r="I7859" s="26" t="n">
        <f aca="false">(H7859/10+IF(N7859=2025,Einstellungen!$B$23,Einstellungen!$C$23))*(1+Einstellungen!$B$10)</f>
        <v>30.275028</v>
      </c>
      <c r="J7859" s="25" t="n">
        <f aca="false">E7859*I7859/100</f>
        <v>0</v>
      </c>
      <c r="K7859" s="25" t="n">
        <f aca="false">E7859*Einstellungen!$B$5/100</f>
        <v>0</v>
      </c>
      <c r="L7859" s="23" t="str">
        <f aca="false">IF(I7859&lt;Einstellungen!$B$5,"ja","nein")</f>
        <v>nein</v>
      </c>
      <c r="M7859" s="23" t="s">
        <v>133</v>
      </c>
      <c r="N7859" s="23" t="n">
        <v>2025</v>
      </c>
      <c r="O7859" s="23" t="n">
        <v>20</v>
      </c>
    </row>
    <row r="7860" customFormat="false" ht="15" hidden="false" customHeight="false" outlineLevel="0" collapsed="false">
      <c r="A7860" s="22" t="n">
        <v>46022</v>
      </c>
      <c r="B7860" s="23" t="s">
        <v>95</v>
      </c>
      <c r="C7860" s="23" t="s">
        <v>103</v>
      </c>
      <c r="D7860" s="24" t="n">
        <v>803.8</v>
      </c>
      <c r="E7860" s="25" t="n">
        <f aca="false">MAX(D7860,0)/1000</f>
        <v>0.8038</v>
      </c>
      <c r="F7860" s="25" t="n">
        <f aca="false">MAX(-D7860,0)/1000</f>
        <v>0</v>
      </c>
      <c r="G7860" s="23" t="str">
        <f aca="false">IF(E7860&gt;0,"ja","nein")</f>
        <v>ja</v>
      </c>
      <c r="H7860" s="26" t="n">
        <v>79.797</v>
      </c>
      <c r="I7860" s="26" t="n">
        <f aca="false">(H7860/10+IF(N7860=2025,Einstellungen!$B$23,Einstellungen!$C$23))*(1+Einstellungen!$B$10)</f>
        <v>29.441433</v>
      </c>
      <c r="J7860" s="25" t="n">
        <f aca="false">E7860*I7860/100</f>
        <v>0.236650238454</v>
      </c>
      <c r="K7860" s="25" t="n">
        <f aca="false">E7860*Einstellungen!$B$5/100</f>
        <v>0.233102</v>
      </c>
      <c r="L7860" s="23" t="str">
        <f aca="false">IF(I7860&lt;Einstellungen!$B$5,"ja","nein")</f>
        <v>nein</v>
      </c>
      <c r="M7860" s="23" t="s">
        <v>133</v>
      </c>
      <c r="N7860" s="23" t="n">
        <v>2025</v>
      </c>
      <c r="O7860" s="23" t="n">
        <v>21</v>
      </c>
    </row>
    <row r="7861" customFormat="false" ht="15" hidden="false" customHeight="false" outlineLevel="0" collapsed="false">
      <c r="A7861" s="22" t="n">
        <v>46022</v>
      </c>
      <c r="B7861" s="23" t="s">
        <v>96</v>
      </c>
      <c r="C7861" s="23" t="s">
        <v>103</v>
      </c>
      <c r="D7861" s="24" t="n">
        <v>604</v>
      </c>
      <c r="E7861" s="25" t="n">
        <f aca="false">MAX(D7861,0)/1000</f>
        <v>0.604</v>
      </c>
      <c r="F7861" s="25" t="n">
        <f aca="false">MAX(-D7861,0)/1000</f>
        <v>0</v>
      </c>
      <c r="G7861" s="23" t="str">
        <f aca="false">IF(E7861&gt;0,"ja","nein")</f>
        <v>ja</v>
      </c>
      <c r="H7861" s="26" t="n">
        <v>81.39</v>
      </c>
      <c r="I7861" s="26" t="n">
        <f aca="false">(H7861/10+IF(N7861=2025,Einstellungen!$B$23,Einstellungen!$C$23))*(1+Einstellungen!$B$10)</f>
        <v>29.631</v>
      </c>
      <c r="J7861" s="25" t="n">
        <f aca="false">E7861*I7861/100</f>
        <v>0.17897124</v>
      </c>
      <c r="K7861" s="25" t="n">
        <f aca="false">E7861*Einstellungen!$B$5/100</f>
        <v>0.17516</v>
      </c>
      <c r="L7861" s="23" t="str">
        <f aca="false">IF(I7861&lt;Einstellungen!$B$5,"ja","nein")</f>
        <v>nein</v>
      </c>
      <c r="M7861" s="23" t="s">
        <v>133</v>
      </c>
      <c r="N7861" s="23" t="n">
        <v>2025</v>
      </c>
      <c r="O7861" s="23" t="n">
        <v>22</v>
      </c>
    </row>
    <row r="7862" customFormat="false" ht="15" hidden="false" customHeight="false" outlineLevel="0" collapsed="false">
      <c r="A7862" s="22" t="n">
        <v>46022</v>
      </c>
      <c r="B7862" s="23" t="s">
        <v>101</v>
      </c>
      <c r="C7862" s="23" t="s">
        <v>103</v>
      </c>
      <c r="D7862" s="24" t="n">
        <v>541.8</v>
      </c>
      <c r="E7862" s="25" t="n">
        <f aca="false">MAX(D7862,0)/1000</f>
        <v>0.5418</v>
      </c>
      <c r="F7862" s="25" t="n">
        <f aca="false">MAX(-D7862,0)/1000</f>
        <v>0</v>
      </c>
      <c r="G7862" s="23" t="str">
        <f aca="false">IF(E7862&gt;0,"ja","nein")</f>
        <v>ja</v>
      </c>
      <c r="H7862" s="26" t="n">
        <v>76.448</v>
      </c>
      <c r="I7862" s="26" t="n">
        <f aca="false">(H7862/10+IF(N7862=2025,Einstellungen!$B$23,Einstellungen!$C$23))*(1+Einstellungen!$B$10)</f>
        <v>29.042902</v>
      </c>
      <c r="J7862" s="25" t="n">
        <f aca="false">E7862*I7862/100</f>
        <v>0.157354443036</v>
      </c>
      <c r="K7862" s="25" t="n">
        <f aca="false">E7862*Einstellungen!$B$5/100</f>
        <v>0.157122</v>
      </c>
      <c r="L7862" s="23" t="str">
        <f aca="false">IF(I7862&lt;Einstellungen!$B$5,"ja","nein")</f>
        <v>nein</v>
      </c>
      <c r="M7862" s="23" t="s">
        <v>133</v>
      </c>
      <c r="N7862" s="23" t="n">
        <v>2025</v>
      </c>
      <c r="O7862" s="23" t="n">
        <v>23</v>
      </c>
    </row>
    <row r="7863" customFormat="false" ht="15" hidden="false" customHeight="false" outlineLevel="0" collapsed="false">
      <c r="A7863" s="22" t="n">
        <v>46023</v>
      </c>
      <c r="B7863" s="23" t="s">
        <v>102</v>
      </c>
      <c r="C7863" s="23" t="s">
        <v>106</v>
      </c>
      <c r="D7863" s="24" t="n">
        <v>801.5</v>
      </c>
      <c r="E7863" s="25" t="n">
        <f aca="false">MAX(D7863,0)/1000</f>
        <v>0.8015</v>
      </c>
      <c r="F7863" s="25" t="n">
        <f aca="false">MAX(-D7863,0)/1000</f>
        <v>0</v>
      </c>
      <c r="G7863" s="23" t="str">
        <f aca="false">IF(E7863&gt;0,"ja","nein")</f>
        <v>ja</v>
      </c>
      <c r="H7863" s="26" t="n">
        <v>58.278</v>
      </c>
      <c r="I7863" s="26" t="n">
        <f aca="false">(H7863/10+IF(N7863=2025,Einstellungen!$B$23,Einstellungen!$C$23))*(1+Einstellungen!$B$10)</f>
        <v>25.684722</v>
      </c>
      <c r="J7863" s="25" t="n">
        <f aca="false">E7863*I7863/100</f>
        <v>0.20586304683</v>
      </c>
      <c r="K7863" s="25" t="n">
        <f aca="false">E7863*Einstellungen!$B$5/100</f>
        <v>0.232435</v>
      </c>
      <c r="L7863" s="23" t="str">
        <f aca="false">IF(I7863&lt;Einstellungen!$B$5,"ja","nein")</f>
        <v>ja</v>
      </c>
      <c r="M7863" s="23" t="s">
        <v>134</v>
      </c>
      <c r="N7863" s="23" t="n">
        <v>2026</v>
      </c>
      <c r="O7863" s="23" t="n">
        <v>0</v>
      </c>
    </row>
    <row r="7864" customFormat="false" ht="15" hidden="false" customHeight="false" outlineLevel="0" collapsed="false">
      <c r="A7864" s="22" t="n">
        <v>46023</v>
      </c>
      <c r="B7864" s="23" t="s">
        <v>107</v>
      </c>
      <c r="C7864" s="23" t="s">
        <v>106</v>
      </c>
      <c r="D7864" s="24" t="n">
        <v>693.4</v>
      </c>
      <c r="E7864" s="25" t="n">
        <f aca="false">MAX(D7864,0)/1000</f>
        <v>0.6934</v>
      </c>
      <c r="F7864" s="25" t="n">
        <f aca="false">MAX(-D7864,0)/1000</f>
        <v>0</v>
      </c>
      <c r="G7864" s="23" t="str">
        <f aca="false">IF(E7864&gt;0,"ja","nein")</f>
        <v>ja</v>
      </c>
      <c r="H7864" s="26" t="n">
        <v>42.395</v>
      </c>
      <c r="I7864" s="26" t="n">
        <f aca="false">(H7864/10+IF(N7864=2025,Einstellungen!$B$23,Einstellungen!$C$23))*(1+Einstellungen!$B$10)</f>
        <v>23.794645</v>
      </c>
      <c r="J7864" s="25" t="n">
        <f aca="false">E7864*I7864/100</f>
        <v>0.16499206843</v>
      </c>
      <c r="K7864" s="25" t="n">
        <f aca="false">E7864*Einstellungen!$B$5/100</f>
        <v>0.201086</v>
      </c>
      <c r="L7864" s="23" t="str">
        <f aca="false">IF(I7864&lt;Einstellungen!$B$5,"ja","nein")</f>
        <v>ja</v>
      </c>
      <c r="M7864" s="23" t="s">
        <v>134</v>
      </c>
      <c r="N7864" s="23" t="n">
        <v>2026</v>
      </c>
      <c r="O7864" s="23" t="n">
        <v>1</v>
      </c>
    </row>
    <row r="7865" customFormat="false" ht="15" hidden="false" customHeight="false" outlineLevel="0" collapsed="false">
      <c r="A7865" s="22" t="n">
        <v>46023</v>
      </c>
      <c r="B7865" s="23" t="s">
        <v>108</v>
      </c>
      <c r="C7865" s="23" t="s">
        <v>106</v>
      </c>
      <c r="D7865" s="24" t="n">
        <v>556.1</v>
      </c>
      <c r="E7865" s="25" t="n">
        <f aca="false">MAX(D7865,0)/1000</f>
        <v>0.5561</v>
      </c>
      <c r="F7865" s="25" t="n">
        <f aca="false">MAX(-D7865,0)/1000</f>
        <v>0</v>
      </c>
      <c r="G7865" s="23" t="str">
        <f aca="false">IF(E7865&gt;0,"ja","nein")</f>
        <v>ja</v>
      </c>
      <c r="H7865" s="26" t="n">
        <v>19.57</v>
      </c>
      <c r="I7865" s="26" t="n">
        <f aca="false">(H7865/10+IF(N7865=2025,Einstellungen!$B$23,Einstellungen!$C$23))*(1+Einstellungen!$B$10)</f>
        <v>21.07847</v>
      </c>
      <c r="J7865" s="25" t="n">
        <f aca="false">E7865*I7865/100</f>
        <v>0.11721737167</v>
      </c>
      <c r="K7865" s="25" t="n">
        <f aca="false">E7865*Einstellungen!$B$5/100</f>
        <v>0.161269</v>
      </c>
      <c r="L7865" s="23" t="str">
        <f aca="false">IF(I7865&lt;Einstellungen!$B$5,"ja","nein")</f>
        <v>ja</v>
      </c>
      <c r="M7865" s="23" t="s">
        <v>134</v>
      </c>
      <c r="N7865" s="23" t="n">
        <v>2026</v>
      </c>
      <c r="O7865" s="23" t="n">
        <v>2</v>
      </c>
    </row>
    <row r="7866" customFormat="false" ht="15" hidden="false" customHeight="false" outlineLevel="0" collapsed="false">
      <c r="A7866" s="22" t="n">
        <v>46023</v>
      </c>
      <c r="B7866" s="23" t="s">
        <v>109</v>
      </c>
      <c r="C7866" s="23" t="s">
        <v>106</v>
      </c>
      <c r="D7866" s="24" t="n">
        <v>373.8</v>
      </c>
      <c r="E7866" s="25" t="n">
        <f aca="false">MAX(D7866,0)/1000</f>
        <v>0.3738</v>
      </c>
      <c r="F7866" s="25" t="n">
        <f aca="false">MAX(-D7866,0)/1000</f>
        <v>0</v>
      </c>
      <c r="G7866" s="23" t="str">
        <f aca="false">IF(E7866&gt;0,"ja","nein")</f>
        <v>ja</v>
      </c>
      <c r="H7866" s="26" t="n">
        <v>6.285</v>
      </c>
      <c r="I7866" s="26" t="n">
        <f aca="false">(H7866/10+IF(N7866=2025,Einstellungen!$B$23,Einstellungen!$C$23))*(1+Einstellungen!$B$10)</f>
        <v>19.497555</v>
      </c>
      <c r="J7866" s="25" t="n">
        <f aca="false">E7866*I7866/100</f>
        <v>0.07288186059</v>
      </c>
      <c r="K7866" s="25" t="n">
        <f aca="false">E7866*Einstellungen!$B$5/100</f>
        <v>0.108402</v>
      </c>
      <c r="L7866" s="23" t="str">
        <f aca="false">IF(I7866&lt;Einstellungen!$B$5,"ja","nein")</f>
        <v>ja</v>
      </c>
      <c r="M7866" s="23" t="s">
        <v>134</v>
      </c>
      <c r="N7866" s="23" t="n">
        <v>2026</v>
      </c>
      <c r="O7866" s="23" t="n">
        <v>3</v>
      </c>
    </row>
    <row r="7867" customFormat="false" ht="15" hidden="false" customHeight="false" outlineLevel="0" collapsed="false">
      <c r="A7867" s="22" t="n">
        <v>46023</v>
      </c>
      <c r="B7867" s="23" t="s">
        <v>110</v>
      </c>
      <c r="C7867" s="23" t="s">
        <v>106</v>
      </c>
      <c r="D7867" s="24" t="n">
        <v>366.6</v>
      </c>
      <c r="E7867" s="25" t="n">
        <f aca="false">MAX(D7867,0)/1000</f>
        <v>0.3666</v>
      </c>
      <c r="F7867" s="25" t="n">
        <f aca="false">MAX(-D7867,0)/1000</f>
        <v>0</v>
      </c>
      <c r="G7867" s="23" t="str">
        <f aca="false">IF(E7867&gt;0,"ja","nein")</f>
        <v>ja</v>
      </c>
      <c r="H7867" s="26" t="n">
        <v>3.092</v>
      </c>
      <c r="I7867" s="26" t="n">
        <f aca="false">(H7867/10+IF(N7867=2025,Einstellungen!$B$23,Einstellungen!$C$23))*(1+Einstellungen!$B$10)</f>
        <v>19.117588</v>
      </c>
      <c r="J7867" s="25" t="n">
        <f aca="false">E7867*I7867/100</f>
        <v>0.070085077608</v>
      </c>
      <c r="K7867" s="25" t="n">
        <f aca="false">E7867*Einstellungen!$B$5/100</f>
        <v>0.106314</v>
      </c>
      <c r="L7867" s="23" t="str">
        <f aca="false">IF(I7867&lt;Einstellungen!$B$5,"ja","nein")</f>
        <v>ja</v>
      </c>
      <c r="M7867" s="23" t="s">
        <v>134</v>
      </c>
      <c r="N7867" s="23" t="n">
        <v>2026</v>
      </c>
      <c r="O7867" s="23" t="n">
        <v>4</v>
      </c>
    </row>
    <row r="7868" customFormat="false" ht="15" hidden="false" customHeight="false" outlineLevel="0" collapsed="false">
      <c r="A7868" s="22" t="n">
        <v>46023</v>
      </c>
      <c r="B7868" s="23" t="s">
        <v>111</v>
      </c>
      <c r="C7868" s="23" t="s">
        <v>106</v>
      </c>
      <c r="D7868" s="24" t="n">
        <v>353.4</v>
      </c>
      <c r="E7868" s="25" t="n">
        <f aca="false">MAX(D7868,0)/1000</f>
        <v>0.3534</v>
      </c>
      <c r="F7868" s="25" t="n">
        <f aca="false">MAX(-D7868,0)/1000</f>
        <v>0</v>
      </c>
      <c r="G7868" s="23" t="str">
        <f aca="false">IF(E7868&gt;0,"ja","nein")</f>
        <v>ja</v>
      </c>
      <c r="H7868" s="26" t="n">
        <v>0.83</v>
      </c>
      <c r="I7868" s="26" t="n">
        <f aca="false">(H7868/10+IF(N7868=2025,Einstellungen!$B$23,Einstellungen!$C$23))*(1+Einstellungen!$B$10)</f>
        <v>18.84841</v>
      </c>
      <c r="J7868" s="25" t="n">
        <f aca="false">E7868*I7868/100</f>
        <v>0.06661028094</v>
      </c>
      <c r="K7868" s="25" t="n">
        <f aca="false">E7868*Einstellungen!$B$5/100</f>
        <v>0.102486</v>
      </c>
      <c r="L7868" s="23" t="str">
        <f aca="false">IF(I7868&lt;Einstellungen!$B$5,"ja","nein")</f>
        <v>ja</v>
      </c>
      <c r="M7868" s="23" t="s">
        <v>134</v>
      </c>
      <c r="N7868" s="23" t="n">
        <v>2026</v>
      </c>
      <c r="O7868" s="23" t="n">
        <v>5</v>
      </c>
    </row>
    <row r="7869" customFormat="false" ht="15" hidden="false" customHeight="false" outlineLevel="0" collapsed="false">
      <c r="A7869" s="22" t="n">
        <v>46023</v>
      </c>
      <c r="B7869" s="23" t="s">
        <v>112</v>
      </c>
      <c r="C7869" s="23" t="s">
        <v>106</v>
      </c>
      <c r="D7869" s="24" t="n">
        <v>352.2</v>
      </c>
      <c r="E7869" s="25" t="n">
        <f aca="false">MAX(D7869,0)/1000</f>
        <v>0.3522</v>
      </c>
      <c r="F7869" s="25" t="n">
        <f aca="false">MAX(-D7869,0)/1000</f>
        <v>0</v>
      </c>
      <c r="G7869" s="23" t="str">
        <f aca="false">IF(E7869&gt;0,"ja","nein")</f>
        <v>ja</v>
      </c>
      <c r="H7869" s="26" t="n">
        <v>0.053</v>
      </c>
      <c r="I7869" s="26" t="n">
        <f aca="false">(H7869/10+IF(N7869=2025,Einstellungen!$B$23,Einstellungen!$C$23))*(1+Einstellungen!$B$10)</f>
        <v>18.755947</v>
      </c>
      <c r="J7869" s="25" t="n">
        <f aca="false">E7869*I7869/100</f>
        <v>0.066058445334</v>
      </c>
      <c r="K7869" s="25" t="n">
        <f aca="false">E7869*Einstellungen!$B$5/100</f>
        <v>0.102138</v>
      </c>
      <c r="L7869" s="23" t="str">
        <f aca="false">IF(I7869&lt;Einstellungen!$B$5,"ja","nein")</f>
        <v>ja</v>
      </c>
      <c r="M7869" s="23" t="s">
        <v>134</v>
      </c>
      <c r="N7869" s="23" t="n">
        <v>2026</v>
      </c>
      <c r="O7869" s="23" t="n">
        <v>6</v>
      </c>
    </row>
    <row r="7870" customFormat="false" ht="15" hidden="false" customHeight="false" outlineLevel="0" collapsed="false">
      <c r="A7870" s="22" t="n">
        <v>46023</v>
      </c>
      <c r="B7870" s="23" t="s">
        <v>113</v>
      </c>
      <c r="C7870" s="23" t="s">
        <v>106</v>
      </c>
      <c r="D7870" s="24" t="n">
        <v>450.1</v>
      </c>
      <c r="E7870" s="25" t="n">
        <f aca="false">MAX(D7870,0)/1000</f>
        <v>0.4501</v>
      </c>
      <c r="F7870" s="25" t="n">
        <f aca="false">MAX(-D7870,0)/1000</f>
        <v>0</v>
      </c>
      <c r="G7870" s="23" t="str">
        <f aca="false">IF(E7870&gt;0,"ja","nein")</f>
        <v>ja</v>
      </c>
      <c r="H7870" s="26" t="n">
        <v>0.025</v>
      </c>
      <c r="I7870" s="26" t="n">
        <f aca="false">(H7870/10+IF(N7870=2025,Einstellungen!$B$23,Einstellungen!$C$23))*(1+Einstellungen!$B$10)</f>
        <v>18.752615</v>
      </c>
      <c r="J7870" s="25" t="n">
        <f aca="false">E7870*I7870/100</f>
        <v>0.084405520115</v>
      </c>
      <c r="K7870" s="25" t="n">
        <f aca="false">E7870*Einstellungen!$B$5/100</f>
        <v>0.130529</v>
      </c>
      <c r="L7870" s="23" t="str">
        <f aca="false">IF(I7870&lt;Einstellungen!$B$5,"ja","nein")</f>
        <v>ja</v>
      </c>
      <c r="M7870" s="23" t="s">
        <v>134</v>
      </c>
      <c r="N7870" s="23" t="n">
        <v>2026</v>
      </c>
      <c r="O7870" s="23" t="n">
        <v>7</v>
      </c>
    </row>
    <row r="7871" customFormat="false" ht="15" hidden="false" customHeight="false" outlineLevel="0" collapsed="false">
      <c r="A7871" s="22" t="n">
        <v>46023</v>
      </c>
      <c r="B7871" s="23" t="s">
        <v>114</v>
      </c>
      <c r="C7871" s="23" t="s">
        <v>106</v>
      </c>
      <c r="D7871" s="24" t="n">
        <v>501.1</v>
      </c>
      <c r="E7871" s="25" t="n">
        <f aca="false">MAX(D7871,0)/1000</f>
        <v>0.5011</v>
      </c>
      <c r="F7871" s="25" t="n">
        <f aca="false">MAX(-D7871,0)/1000</f>
        <v>0</v>
      </c>
      <c r="G7871" s="23" t="str">
        <f aca="false">IF(E7871&gt;0,"ja","nein")</f>
        <v>ja</v>
      </c>
      <c r="H7871" s="26" t="n">
        <v>0.058</v>
      </c>
      <c r="I7871" s="26" t="n">
        <f aca="false">(H7871/10+IF(N7871=2025,Einstellungen!$B$23,Einstellungen!$C$23))*(1+Einstellungen!$B$10)</f>
        <v>18.756542</v>
      </c>
      <c r="J7871" s="25" t="n">
        <f aca="false">E7871*I7871/100</f>
        <v>0.093989031962</v>
      </c>
      <c r="K7871" s="25" t="n">
        <f aca="false">E7871*Einstellungen!$B$5/100</f>
        <v>0.145319</v>
      </c>
      <c r="L7871" s="23" t="str">
        <f aca="false">IF(I7871&lt;Einstellungen!$B$5,"ja","nein")</f>
        <v>ja</v>
      </c>
      <c r="M7871" s="23" t="s">
        <v>134</v>
      </c>
      <c r="N7871" s="23" t="n">
        <v>2026</v>
      </c>
      <c r="O7871" s="23" t="n">
        <v>8</v>
      </c>
    </row>
    <row r="7872" customFormat="false" ht="15" hidden="false" customHeight="false" outlineLevel="0" collapsed="false">
      <c r="A7872" s="22" t="n">
        <v>46023</v>
      </c>
      <c r="B7872" s="23" t="s">
        <v>115</v>
      </c>
      <c r="C7872" s="23" t="s">
        <v>106</v>
      </c>
      <c r="D7872" s="24" t="n">
        <v>456.5</v>
      </c>
      <c r="E7872" s="25" t="n">
        <f aca="false">MAX(D7872,0)/1000</f>
        <v>0.4565</v>
      </c>
      <c r="F7872" s="25" t="n">
        <f aca="false">MAX(-D7872,0)/1000</f>
        <v>0</v>
      </c>
      <c r="G7872" s="23" t="str">
        <f aca="false">IF(E7872&gt;0,"ja","nein")</f>
        <v>ja</v>
      </c>
      <c r="H7872" s="26" t="n">
        <v>0</v>
      </c>
      <c r="I7872" s="26" t="n">
        <f aca="false">(H7872/10+IF(N7872=2025,Einstellungen!$B$23,Einstellungen!$C$23))*(1+Einstellungen!$B$10)</f>
        <v>18.74964</v>
      </c>
      <c r="J7872" s="25" t="n">
        <f aca="false">E7872*I7872/100</f>
        <v>0.0855921066</v>
      </c>
      <c r="K7872" s="25" t="n">
        <f aca="false">E7872*Einstellungen!$B$5/100</f>
        <v>0.132385</v>
      </c>
      <c r="L7872" s="23" t="str">
        <f aca="false">IF(I7872&lt;Einstellungen!$B$5,"ja","nein")</f>
        <v>ja</v>
      </c>
      <c r="M7872" s="23" t="s">
        <v>134</v>
      </c>
      <c r="N7872" s="23" t="n">
        <v>2026</v>
      </c>
      <c r="O7872" s="23" t="n">
        <v>9</v>
      </c>
    </row>
    <row r="7873" customFormat="false" ht="15" hidden="false" customHeight="false" outlineLevel="0" collapsed="false">
      <c r="A7873" s="22" t="n">
        <v>46023</v>
      </c>
      <c r="B7873" s="23" t="s">
        <v>116</v>
      </c>
      <c r="C7873" s="23" t="s">
        <v>106</v>
      </c>
      <c r="D7873" s="24" t="n">
        <v>-35.1</v>
      </c>
      <c r="E7873" s="25" t="n">
        <f aca="false">MAX(D7873,0)/1000</f>
        <v>0</v>
      </c>
      <c r="F7873" s="25" t="n">
        <f aca="false">MAX(-D7873,0)/1000</f>
        <v>0.0351</v>
      </c>
      <c r="G7873" s="23" t="str">
        <f aca="false">IF(E7873&gt;0,"ja","nein")</f>
        <v>nein</v>
      </c>
      <c r="H7873" s="26" t="n">
        <v>-0.003</v>
      </c>
      <c r="I7873" s="26" t="n">
        <f aca="false">(H7873/10+IF(N7873=2025,Einstellungen!$B$23,Einstellungen!$C$23))*(1+Einstellungen!$B$10)</f>
        <v>18.749283</v>
      </c>
      <c r="J7873" s="25" t="n">
        <f aca="false">E7873*I7873/100</f>
        <v>0</v>
      </c>
      <c r="K7873" s="25" t="n">
        <f aca="false">E7873*Einstellungen!$B$5/100</f>
        <v>0</v>
      </c>
      <c r="L7873" s="23" t="str">
        <f aca="false">IF(I7873&lt;Einstellungen!$B$5,"ja","nein")</f>
        <v>ja</v>
      </c>
      <c r="M7873" s="23" t="s">
        <v>134</v>
      </c>
      <c r="N7873" s="23" t="n">
        <v>2026</v>
      </c>
      <c r="O7873" s="23" t="n">
        <v>10</v>
      </c>
    </row>
    <row r="7874" customFormat="false" ht="15" hidden="false" customHeight="false" outlineLevel="0" collapsed="false">
      <c r="A7874" s="22" t="n">
        <v>46023</v>
      </c>
      <c r="B7874" s="23" t="s">
        <v>117</v>
      </c>
      <c r="C7874" s="23" t="s">
        <v>106</v>
      </c>
      <c r="D7874" s="24" t="n">
        <v>-216.3</v>
      </c>
      <c r="E7874" s="25" t="n">
        <f aca="false">MAX(D7874,0)/1000</f>
        <v>0</v>
      </c>
      <c r="F7874" s="25" t="n">
        <f aca="false">MAX(-D7874,0)/1000</f>
        <v>0.2163</v>
      </c>
      <c r="G7874" s="23" t="str">
        <f aca="false">IF(E7874&gt;0,"ja","nein")</f>
        <v>nein</v>
      </c>
      <c r="H7874" s="26" t="n">
        <v>-0.003</v>
      </c>
      <c r="I7874" s="26" t="n">
        <f aca="false">(H7874/10+IF(N7874=2025,Einstellungen!$B$23,Einstellungen!$C$23))*(1+Einstellungen!$B$10)</f>
        <v>18.749283</v>
      </c>
      <c r="J7874" s="25" t="n">
        <f aca="false">E7874*I7874/100</f>
        <v>0</v>
      </c>
      <c r="K7874" s="25" t="n">
        <f aca="false">E7874*Einstellungen!$B$5/100</f>
        <v>0</v>
      </c>
      <c r="L7874" s="23" t="str">
        <f aca="false">IF(I7874&lt;Einstellungen!$B$5,"ja","nein")</f>
        <v>ja</v>
      </c>
      <c r="M7874" s="23" t="s">
        <v>134</v>
      </c>
      <c r="N7874" s="23" t="n">
        <v>2026</v>
      </c>
      <c r="O7874" s="23" t="n">
        <v>11</v>
      </c>
    </row>
    <row r="7875" customFormat="false" ht="15" hidden="false" customHeight="false" outlineLevel="0" collapsed="false">
      <c r="A7875" s="22" t="n">
        <v>46023</v>
      </c>
      <c r="B7875" s="23" t="s">
        <v>118</v>
      </c>
      <c r="C7875" s="23" t="s">
        <v>106</v>
      </c>
      <c r="D7875" s="24" t="n">
        <v>-73</v>
      </c>
      <c r="E7875" s="25" t="n">
        <f aca="false">MAX(D7875,0)/1000</f>
        <v>0</v>
      </c>
      <c r="F7875" s="25" t="n">
        <f aca="false">MAX(-D7875,0)/1000</f>
        <v>0.073</v>
      </c>
      <c r="G7875" s="23" t="str">
        <f aca="false">IF(E7875&gt;0,"ja","nein")</f>
        <v>nein</v>
      </c>
      <c r="H7875" s="26" t="n">
        <v>-0.01</v>
      </c>
      <c r="I7875" s="26" t="n">
        <f aca="false">(H7875/10+IF(N7875=2025,Einstellungen!$B$23,Einstellungen!$C$23))*(1+Einstellungen!$B$10)</f>
        <v>18.74845</v>
      </c>
      <c r="J7875" s="25" t="n">
        <f aca="false">E7875*I7875/100</f>
        <v>0</v>
      </c>
      <c r="K7875" s="25" t="n">
        <f aca="false">E7875*Einstellungen!$B$5/100</f>
        <v>0</v>
      </c>
      <c r="L7875" s="23" t="str">
        <f aca="false">IF(I7875&lt;Einstellungen!$B$5,"ja","nein")</f>
        <v>ja</v>
      </c>
      <c r="M7875" s="23" t="s">
        <v>134</v>
      </c>
      <c r="N7875" s="23" t="n">
        <v>2026</v>
      </c>
      <c r="O7875" s="23" t="n">
        <v>12</v>
      </c>
    </row>
    <row r="7876" customFormat="false" ht="15" hidden="false" customHeight="false" outlineLevel="0" collapsed="false">
      <c r="A7876" s="22" t="n">
        <v>46023</v>
      </c>
      <c r="B7876" s="23" t="s">
        <v>119</v>
      </c>
      <c r="C7876" s="23" t="s">
        <v>106</v>
      </c>
      <c r="D7876" s="24" t="n">
        <v>-13.8</v>
      </c>
      <c r="E7876" s="25" t="n">
        <f aca="false">MAX(D7876,0)/1000</f>
        <v>0</v>
      </c>
      <c r="F7876" s="25" t="n">
        <f aca="false">MAX(-D7876,0)/1000</f>
        <v>0.0138</v>
      </c>
      <c r="G7876" s="23" t="str">
        <f aca="false">IF(E7876&gt;0,"ja","nein")</f>
        <v>nein</v>
      </c>
      <c r="H7876" s="26" t="n">
        <v>-0.007</v>
      </c>
      <c r="I7876" s="26" t="n">
        <f aca="false">(H7876/10+IF(N7876=2025,Einstellungen!$B$23,Einstellungen!$C$23))*(1+Einstellungen!$B$10)</f>
        <v>18.748807</v>
      </c>
      <c r="J7876" s="25" t="n">
        <f aca="false">E7876*I7876/100</f>
        <v>0</v>
      </c>
      <c r="K7876" s="25" t="n">
        <f aca="false">E7876*Einstellungen!$B$5/100</f>
        <v>0</v>
      </c>
      <c r="L7876" s="23" t="str">
        <f aca="false">IF(I7876&lt;Einstellungen!$B$5,"ja","nein")</f>
        <v>ja</v>
      </c>
      <c r="M7876" s="23" t="s">
        <v>134</v>
      </c>
      <c r="N7876" s="23" t="n">
        <v>2026</v>
      </c>
      <c r="O7876" s="23" t="n">
        <v>13</v>
      </c>
    </row>
    <row r="7877" customFormat="false" ht="15" hidden="false" customHeight="false" outlineLevel="0" collapsed="false">
      <c r="A7877" s="22" t="n">
        <v>46023</v>
      </c>
      <c r="B7877" s="23" t="s">
        <v>120</v>
      </c>
      <c r="C7877" s="23" t="s">
        <v>106</v>
      </c>
      <c r="D7877" s="24" t="n">
        <v>-99.7</v>
      </c>
      <c r="E7877" s="25" t="n">
        <f aca="false">MAX(D7877,0)/1000</f>
        <v>0</v>
      </c>
      <c r="F7877" s="25" t="n">
        <f aca="false">MAX(-D7877,0)/1000</f>
        <v>0.0997</v>
      </c>
      <c r="G7877" s="23" t="str">
        <f aca="false">IF(E7877&gt;0,"ja","nein")</f>
        <v>nein</v>
      </c>
      <c r="H7877" s="26" t="n">
        <v>0.018</v>
      </c>
      <c r="I7877" s="26" t="n">
        <f aca="false">(H7877/10+IF(N7877=2025,Einstellungen!$B$23,Einstellungen!$C$23))*(1+Einstellungen!$B$10)</f>
        <v>18.751782</v>
      </c>
      <c r="J7877" s="25" t="n">
        <f aca="false">E7877*I7877/100</f>
        <v>0</v>
      </c>
      <c r="K7877" s="25" t="n">
        <f aca="false">E7877*Einstellungen!$B$5/100</f>
        <v>0</v>
      </c>
      <c r="L7877" s="23" t="str">
        <f aca="false">IF(I7877&lt;Einstellungen!$B$5,"ja","nein")</f>
        <v>ja</v>
      </c>
      <c r="M7877" s="23" t="s">
        <v>134</v>
      </c>
      <c r="N7877" s="23" t="n">
        <v>2026</v>
      </c>
      <c r="O7877" s="23" t="n">
        <v>14</v>
      </c>
    </row>
    <row r="7878" customFormat="false" ht="15" hidden="false" customHeight="false" outlineLevel="0" collapsed="false">
      <c r="A7878" s="22" t="n">
        <v>46023</v>
      </c>
      <c r="B7878" s="23" t="s">
        <v>104</v>
      </c>
      <c r="C7878" s="23" t="s">
        <v>106</v>
      </c>
      <c r="D7878" s="24" t="n">
        <v>13.7</v>
      </c>
      <c r="E7878" s="25" t="n">
        <f aca="false">MAX(D7878,0)/1000</f>
        <v>0.0137</v>
      </c>
      <c r="F7878" s="25" t="n">
        <f aca="false">MAX(-D7878,0)/1000</f>
        <v>0</v>
      </c>
      <c r="G7878" s="23" t="str">
        <f aca="false">IF(E7878&gt;0,"ja","nein")</f>
        <v>ja</v>
      </c>
      <c r="H7878" s="26" t="n">
        <v>3.51</v>
      </c>
      <c r="I7878" s="26" t="n">
        <f aca="false">(H7878/10+IF(N7878=2025,Einstellungen!$B$23,Einstellungen!$C$23))*(1+Einstellungen!$B$10)</f>
        <v>19.16733</v>
      </c>
      <c r="J7878" s="25" t="n">
        <f aca="false">E7878*I7878/100</f>
        <v>0.00262592421</v>
      </c>
      <c r="K7878" s="25" t="n">
        <f aca="false">E7878*Einstellungen!$B$5/100</f>
        <v>0.003973</v>
      </c>
      <c r="L7878" s="23" t="str">
        <f aca="false">IF(I7878&lt;Einstellungen!$B$5,"ja","nein")</f>
        <v>ja</v>
      </c>
      <c r="M7878" s="23" t="s">
        <v>134</v>
      </c>
      <c r="N7878" s="23" t="n">
        <v>2026</v>
      </c>
      <c r="O7878" s="23" t="n">
        <v>15</v>
      </c>
    </row>
    <row r="7879" customFormat="false" ht="15" hidden="false" customHeight="false" outlineLevel="0" collapsed="false">
      <c r="A7879" s="22" t="n">
        <v>46023</v>
      </c>
      <c r="B7879" s="23" t="s">
        <v>105</v>
      </c>
      <c r="C7879" s="23" t="s">
        <v>106</v>
      </c>
      <c r="D7879" s="24" t="n">
        <v>-4.1</v>
      </c>
      <c r="E7879" s="25" t="n">
        <f aca="false">MAX(D7879,0)/1000</f>
        <v>0</v>
      </c>
      <c r="F7879" s="25" t="n">
        <f aca="false">MAX(-D7879,0)/1000</f>
        <v>0.0041</v>
      </c>
      <c r="G7879" s="23" t="str">
        <f aca="false">IF(E7879&gt;0,"ja","nein")</f>
        <v>nein</v>
      </c>
      <c r="H7879" s="26" t="n">
        <v>10.345</v>
      </c>
      <c r="I7879" s="26" t="n">
        <f aca="false">(H7879/10+IF(N7879=2025,Einstellungen!$B$23,Einstellungen!$C$23))*(1+Einstellungen!$B$10)</f>
        <v>19.980695</v>
      </c>
      <c r="J7879" s="25" t="n">
        <f aca="false">E7879*I7879/100</f>
        <v>0</v>
      </c>
      <c r="K7879" s="25" t="n">
        <f aca="false">E7879*Einstellungen!$B$5/100</f>
        <v>0</v>
      </c>
      <c r="L7879" s="23" t="str">
        <f aca="false">IF(I7879&lt;Einstellungen!$B$5,"ja","nein")</f>
        <v>ja</v>
      </c>
      <c r="M7879" s="23" t="s">
        <v>134</v>
      </c>
      <c r="N7879" s="23" t="n">
        <v>2026</v>
      </c>
      <c r="O7879" s="23" t="n">
        <v>16</v>
      </c>
    </row>
    <row r="7880" customFormat="false" ht="15" hidden="false" customHeight="false" outlineLevel="0" collapsed="false">
      <c r="A7880" s="22" t="n">
        <v>46023</v>
      </c>
      <c r="B7880" s="23" t="s">
        <v>97</v>
      </c>
      <c r="C7880" s="23" t="s">
        <v>106</v>
      </c>
      <c r="D7880" s="24" t="n">
        <v>-2.5</v>
      </c>
      <c r="E7880" s="25" t="n">
        <f aca="false">MAX(D7880,0)/1000</f>
        <v>0</v>
      </c>
      <c r="F7880" s="25" t="n">
        <f aca="false">MAX(-D7880,0)/1000</f>
        <v>0.0025</v>
      </c>
      <c r="G7880" s="23" t="str">
        <f aca="false">IF(E7880&gt;0,"ja","nein")</f>
        <v>nein</v>
      </c>
      <c r="H7880" s="26" t="n">
        <v>21.795</v>
      </c>
      <c r="I7880" s="26" t="n">
        <f aca="false">(H7880/10+IF(N7880=2025,Einstellungen!$B$23,Einstellungen!$C$23))*(1+Einstellungen!$B$10)</f>
        <v>21.343245</v>
      </c>
      <c r="J7880" s="25" t="n">
        <f aca="false">E7880*I7880/100</f>
        <v>0</v>
      </c>
      <c r="K7880" s="25" t="n">
        <f aca="false">E7880*Einstellungen!$B$5/100</f>
        <v>0</v>
      </c>
      <c r="L7880" s="23" t="str">
        <f aca="false">IF(I7880&lt;Einstellungen!$B$5,"ja","nein")</f>
        <v>ja</v>
      </c>
      <c r="M7880" s="23" t="s">
        <v>134</v>
      </c>
      <c r="N7880" s="23" t="n">
        <v>2026</v>
      </c>
      <c r="O7880" s="23" t="n">
        <v>17</v>
      </c>
    </row>
    <row r="7881" customFormat="false" ht="15" hidden="false" customHeight="false" outlineLevel="0" collapsed="false">
      <c r="A7881" s="22" t="n">
        <v>46023</v>
      </c>
      <c r="B7881" s="23" t="s">
        <v>99</v>
      </c>
      <c r="C7881" s="23" t="s">
        <v>106</v>
      </c>
      <c r="D7881" s="24" t="n">
        <v>3.2</v>
      </c>
      <c r="E7881" s="25" t="n">
        <f aca="false">MAX(D7881,0)/1000</f>
        <v>0.0032</v>
      </c>
      <c r="F7881" s="25" t="n">
        <f aca="false">MAX(-D7881,0)/1000</f>
        <v>0</v>
      </c>
      <c r="G7881" s="23" t="str">
        <f aca="false">IF(E7881&gt;0,"ja","nein")</f>
        <v>ja</v>
      </c>
      <c r="H7881" s="26" t="n">
        <v>23.128</v>
      </c>
      <c r="I7881" s="26" t="n">
        <f aca="false">(H7881/10+IF(N7881=2025,Einstellungen!$B$23,Einstellungen!$C$23))*(1+Einstellungen!$B$10)</f>
        <v>21.501872</v>
      </c>
      <c r="J7881" s="25" t="n">
        <f aca="false">E7881*I7881/100</f>
        <v>0.000688059904</v>
      </c>
      <c r="K7881" s="25" t="n">
        <f aca="false">E7881*Einstellungen!$B$5/100</f>
        <v>0.000928</v>
      </c>
      <c r="L7881" s="23" t="str">
        <f aca="false">IF(I7881&lt;Einstellungen!$B$5,"ja","nein")</f>
        <v>ja</v>
      </c>
      <c r="M7881" s="23" t="s">
        <v>134</v>
      </c>
      <c r="N7881" s="23" t="n">
        <v>2026</v>
      </c>
      <c r="O7881" s="23" t="n">
        <v>18</v>
      </c>
    </row>
    <row r="7882" customFormat="false" ht="15" hidden="false" customHeight="false" outlineLevel="0" collapsed="false">
      <c r="A7882" s="22" t="n">
        <v>46023</v>
      </c>
      <c r="B7882" s="23" t="s">
        <v>100</v>
      </c>
      <c r="C7882" s="23" t="s">
        <v>106</v>
      </c>
      <c r="D7882" s="24" t="n">
        <v>-0.3</v>
      </c>
      <c r="E7882" s="25" t="n">
        <f aca="false">MAX(D7882,0)/1000</f>
        <v>0</v>
      </c>
      <c r="F7882" s="25" t="n">
        <f aca="false">MAX(-D7882,0)/1000</f>
        <v>0.0003</v>
      </c>
      <c r="G7882" s="23" t="str">
        <f aca="false">IF(E7882&gt;0,"ja","nein")</f>
        <v>nein</v>
      </c>
      <c r="H7882" s="26" t="n">
        <v>18.093</v>
      </c>
      <c r="I7882" s="26" t="n">
        <f aca="false">(H7882/10+IF(N7882=2025,Einstellungen!$B$23,Einstellungen!$C$23))*(1+Einstellungen!$B$10)</f>
        <v>20.902707</v>
      </c>
      <c r="J7882" s="25" t="n">
        <f aca="false">E7882*I7882/100</f>
        <v>0</v>
      </c>
      <c r="K7882" s="25" t="n">
        <f aca="false">E7882*Einstellungen!$B$5/100</f>
        <v>0</v>
      </c>
      <c r="L7882" s="23" t="str">
        <f aca="false">IF(I7882&lt;Einstellungen!$B$5,"ja","nein")</f>
        <v>ja</v>
      </c>
      <c r="M7882" s="23" t="s">
        <v>134</v>
      </c>
      <c r="N7882" s="23" t="n">
        <v>2026</v>
      </c>
      <c r="O7882" s="23" t="n">
        <v>19</v>
      </c>
    </row>
    <row r="7883" customFormat="false" ht="15" hidden="false" customHeight="false" outlineLevel="0" collapsed="false">
      <c r="A7883" s="22" t="n">
        <v>46023</v>
      </c>
      <c r="B7883" s="23" t="s">
        <v>92</v>
      </c>
      <c r="C7883" s="23" t="s">
        <v>106</v>
      </c>
      <c r="D7883" s="24" t="n">
        <v>40.9</v>
      </c>
      <c r="E7883" s="25" t="n">
        <f aca="false">MAX(D7883,0)/1000</f>
        <v>0.0409</v>
      </c>
      <c r="F7883" s="25" t="n">
        <f aca="false">MAX(-D7883,0)/1000</f>
        <v>0</v>
      </c>
      <c r="G7883" s="23" t="str">
        <f aca="false">IF(E7883&gt;0,"ja","nein")</f>
        <v>ja</v>
      </c>
      <c r="H7883" s="26" t="n">
        <v>10.043</v>
      </c>
      <c r="I7883" s="26" t="n">
        <f aca="false">(H7883/10+IF(N7883=2025,Einstellungen!$B$23,Einstellungen!$C$23))*(1+Einstellungen!$B$10)</f>
        <v>19.944757</v>
      </c>
      <c r="J7883" s="25" t="n">
        <f aca="false">E7883*I7883/100</f>
        <v>0.008157405613</v>
      </c>
      <c r="K7883" s="25" t="n">
        <f aca="false">E7883*Einstellungen!$B$5/100</f>
        <v>0.011861</v>
      </c>
      <c r="L7883" s="23" t="str">
        <f aca="false">IF(I7883&lt;Einstellungen!$B$5,"ja","nein")</f>
        <v>ja</v>
      </c>
      <c r="M7883" s="23" t="s">
        <v>134</v>
      </c>
      <c r="N7883" s="23" t="n">
        <v>2026</v>
      </c>
      <c r="O7883" s="23" t="n">
        <v>20</v>
      </c>
    </row>
    <row r="7884" customFormat="false" ht="15" hidden="false" customHeight="false" outlineLevel="0" collapsed="false">
      <c r="A7884" s="22" t="n">
        <v>46023</v>
      </c>
      <c r="B7884" s="23" t="s">
        <v>95</v>
      </c>
      <c r="C7884" s="23" t="s">
        <v>106</v>
      </c>
      <c r="D7884" s="24" t="n">
        <v>13.9</v>
      </c>
      <c r="E7884" s="25" t="n">
        <f aca="false">MAX(D7884,0)/1000</f>
        <v>0.0139</v>
      </c>
      <c r="F7884" s="25" t="n">
        <f aca="false">MAX(-D7884,0)/1000</f>
        <v>0</v>
      </c>
      <c r="G7884" s="23" t="str">
        <f aca="false">IF(E7884&gt;0,"ja","nein")</f>
        <v>ja</v>
      </c>
      <c r="H7884" s="26" t="n">
        <v>8.95</v>
      </c>
      <c r="I7884" s="26" t="n">
        <f aca="false">(H7884/10+IF(N7884=2025,Einstellungen!$B$23,Einstellungen!$C$23))*(1+Einstellungen!$B$10)</f>
        <v>19.81469</v>
      </c>
      <c r="J7884" s="25" t="n">
        <f aca="false">E7884*I7884/100</f>
        <v>0.00275424191</v>
      </c>
      <c r="K7884" s="25" t="n">
        <f aca="false">E7884*Einstellungen!$B$5/100</f>
        <v>0.004031</v>
      </c>
      <c r="L7884" s="23" t="str">
        <f aca="false">IF(I7884&lt;Einstellungen!$B$5,"ja","nein")</f>
        <v>ja</v>
      </c>
      <c r="M7884" s="23" t="s">
        <v>134</v>
      </c>
      <c r="N7884" s="23" t="n">
        <v>2026</v>
      </c>
      <c r="O7884" s="23" t="n">
        <v>21</v>
      </c>
    </row>
    <row r="7885" customFormat="false" ht="15" hidden="false" customHeight="false" outlineLevel="0" collapsed="false">
      <c r="A7885" s="22" t="n">
        <v>46023</v>
      </c>
      <c r="B7885" s="23" t="s">
        <v>96</v>
      </c>
      <c r="C7885" s="23" t="s">
        <v>106</v>
      </c>
      <c r="D7885" s="24" t="n">
        <v>-220.7</v>
      </c>
      <c r="E7885" s="25" t="n">
        <f aca="false">MAX(D7885,0)/1000</f>
        <v>0</v>
      </c>
      <c r="F7885" s="25" t="n">
        <f aca="false">MAX(-D7885,0)/1000</f>
        <v>0.2207</v>
      </c>
      <c r="G7885" s="23" t="str">
        <f aca="false">IF(E7885&gt;0,"ja","nein")</f>
        <v>nein</v>
      </c>
      <c r="H7885" s="26" t="n">
        <v>7.372</v>
      </c>
      <c r="I7885" s="26" t="n">
        <f aca="false">(H7885/10+IF(N7885=2025,Einstellungen!$B$23,Einstellungen!$C$23))*(1+Einstellungen!$B$10)</f>
        <v>19.626908</v>
      </c>
      <c r="J7885" s="25" t="n">
        <f aca="false">E7885*I7885/100</f>
        <v>0</v>
      </c>
      <c r="K7885" s="25" t="n">
        <f aca="false">E7885*Einstellungen!$B$5/100</f>
        <v>0</v>
      </c>
      <c r="L7885" s="23" t="str">
        <f aca="false">IF(I7885&lt;Einstellungen!$B$5,"ja","nein")</f>
        <v>ja</v>
      </c>
      <c r="M7885" s="23" t="s">
        <v>134</v>
      </c>
      <c r="N7885" s="23" t="n">
        <v>2026</v>
      </c>
      <c r="O7885" s="23" t="n">
        <v>22</v>
      </c>
    </row>
    <row r="7886" customFormat="false" ht="15" hidden="false" customHeight="false" outlineLevel="0" collapsed="false">
      <c r="A7886" s="22" t="n">
        <v>46023</v>
      </c>
      <c r="B7886" s="23" t="s">
        <v>101</v>
      </c>
      <c r="C7886" s="23" t="s">
        <v>106</v>
      </c>
      <c r="D7886" s="24" t="n">
        <v>-41.8</v>
      </c>
      <c r="E7886" s="25" t="n">
        <f aca="false">MAX(D7886,0)/1000</f>
        <v>0</v>
      </c>
      <c r="F7886" s="25" t="n">
        <f aca="false">MAX(-D7886,0)/1000</f>
        <v>0.0418</v>
      </c>
      <c r="G7886" s="23" t="str">
        <f aca="false">IF(E7886&gt;0,"ja","nein")</f>
        <v>nein</v>
      </c>
      <c r="H7886" s="26" t="n">
        <v>0.285</v>
      </c>
      <c r="I7886" s="26" t="n">
        <f aca="false">(H7886/10+IF(N7886=2025,Einstellungen!$B$23,Einstellungen!$C$23))*(1+Einstellungen!$B$10)</f>
        <v>18.783555</v>
      </c>
      <c r="J7886" s="25" t="n">
        <f aca="false">E7886*I7886/100</f>
        <v>0</v>
      </c>
      <c r="K7886" s="25" t="n">
        <f aca="false">E7886*Einstellungen!$B$5/100</f>
        <v>0</v>
      </c>
      <c r="L7886" s="23" t="str">
        <f aca="false">IF(I7886&lt;Einstellungen!$B$5,"ja","nein")</f>
        <v>ja</v>
      </c>
      <c r="M7886" s="23" t="s">
        <v>134</v>
      </c>
      <c r="N7886" s="23" t="n">
        <v>2026</v>
      </c>
      <c r="O7886" s="23" t="n">
        <v>23</v>
      </c>
    </row>
    <row r="7887" customFormat="false" ht="15" hidden="false" customHeight="false" outlineLevel="0" collapsed="false">
      <c r="A7887" s="22" t="n">
        <v>46024</v>
      </c>
      <c r="B7887" s="23" t="s">
        <v>102</v>
      </c>
      <c r="C7887" s="23" t="s">
        <v>121</v>
      </c>
      <c r="D7887" s="24" t="n">
        <v>-3.1</v>
      </c>
      <c r="E7887" s="25" t="n">
        <f aca="false">MAX(D7887,0)/1000</f>
        <v>0</v>
      </c>
      <c r="F7887" s="25" t="n">
        <f aca="false">MAX(-D7887,0)/1000</f>
        <v>0.0031</v>
      </c>
      <c r="G7887" s="23" t="str">
        <f aca="false">IF(E7887&gt;0,"ja","nein")</f>
        <v>nein</v>
      </c>
      <c r="H7887" s="26" t="n">
        <v>9.68</v>
      </c>
      <c r="I7887" s="26" t="n">
        <f aca="false">(H7887/10+IF(N7887=2025,Einstellungen!$B$23,Einstellungen!$C$23))*(1+Einstellungen!$B$10)</f>
        <v>19.90156</v>
      </c>
      <c r="J7887" s="25" t="n">
        <f aca="false">E7887*I7887/100</f>
        <v>0</v>
      </c>
      <c r="K7887" s="25" t="n">
        <f aca="false">E7887*Einstellungen!$B$5/100</f>
        <v>0</v>
      </c>
      <c r="L7887" s="23" t="str">
        <f aca="false">IF(I7887&lt;Einstellungen!$B$5,"ja","nein")</f>
        <v>ja</v>
      </c>
      <c r="M7887" s="23" t="s">
        <v>134</v>
      </c>
      <c r="N7887" s="23" t="n">
        <v>2026</v>
      </c>
      <c r="O7887" s="23" t="n">
        <v>0</v>
      </c>
    </row>
    <row r="7888" customFormat="false" ht="15" hidden="false" customHeight="false" outlineLevel="0" collapsed="false">
      <c r="A7888" s="22" t="n">
        <v>46024</v>
      </c>
      <c r="B7888" s="23" t="s">
        <v>107</v>
      </c>
      <c r="C7888" s="23" t="s">
        <v>121</v>
      </c>
      <c r="D7888" s="24" t="n">
        <v>235.5</v>
      </c>
      <c r="E7888" s="25" t="n">
        <f aca="false">MAX(D7888,0)/1000</f>
        <v>0.2355</v>
      </c>
      <c r="F7888" s="25" t="n">
        <f aca="false">MAX(-D7888,0)/1000</f>
        <v>0</v>
      </c>
      <c r="G7888" s="23" t="str">
        <f aca="false">IF(E7888&gt;0,"ja","nein")</f>
        <v>ja</v>
      </c>
      <c r="H7888" s="26" t="n">
        <v>3.01</v>
      </c>
      <c r="I7888" s="26" t="n">
        <f aca="false">(H7888/10+IF(N7888=2025,Einstellungen!$B$23,Einstellungen!$C$23))*(1+Einstellungen!$B$10)</f>
        <v>19.10783</v>
      </c>
      <c r="J7888" s="25" t="n">
        <f aca="false">E7888*I7888/100</f>
        <v>0.04499893965</v>
      </c>
      <c r="K7888" s="25" t="n">
        <f aca="false">E7888*Einstellungen!$B$5/100</f>
        <v>0.068295</v>
      </c>
      <c r="L7888" s="23" t="str">
        <f aca="false">IF(I7888&lt;Einstellungen!$B$5,"ja","nein")</f>
        <v>ja</v>
      </c>
      <c r="M7888" s="23" t="s">
        <v>134</v>
      </c>
      <c r="N7888" s="23" t="n">
        <v>2026</v>
      </c>
      <c r="O7888" s="23" t="n">
        <v>1</v>
      </c>
    </row>
    <row r="7889" customFormat="false" ht="15" hidden="false" customHeight="false" outlineLevel="0" collapsed="false">
      <c r="A7889" s="22" t="n">
        <v>46024</v>
      </c>
      <c r="B7889" s="23" t="s">
        <v>108</v>
      </c>
      <c r="C7889" s="23" t="s">
        <v>121</v>
      </c>
      <c r="D7889" s="24" t="n">
        <v>370.4</v>
      </c>
      <c r="E7889" s="25" t="n">
        <f aca="false">MAX(D7889,0)/1000</f>
        <v>0.3704</v>
      </c>
      <c r="F7889" s="25" t="n">
        <f aca="false">MAX(-D7889,0)/1000</f>
        <v>0</v>
      </c>
      <c r="G7889" s="23" t="str">
        <f aca="false">IF(E7889&gt;0,"ja","nein")</f>
        <v>ja</v>
      </c>
      <c r="H7889" s="26" t="n">
        <v>1.807</v>
      </c>
      <c r="I7889" s="26" t="n">
        <f aca="false">(H7889/10+IF(N7889=2025,Einstellungen!$B$23,Einstellungen!$C$23))*(1+Einstellungen!$B$10)</f>
        <v>18.964673</v>
      </c>
      <c r="J7889" s="25" t="n">
        <f aca="false">E7889*I7889/100</f>
        <v>0.070245148792</v>
      </c>
      <c r="K7889" s="25" t="n">
        <f aca="false">E7889*Einstellungen!$B$5/100</f>
        <v>0.107416</v>
      </c>
      <c r="L7889" s="23" t="str">
        <f aca="false">IF(I7889&lt;Einstellungen!$B$5,"ja","nein")</f>
        <v>ja</v>
      </c>
      <c r="M7889" s="23" t="s">
        <v>134</v>
      </c>
      <c r="N7889" s="23" t="n">
        <v>2026</v>
      </c>
      <c r="O7889" s="23" t="n">
        <v>2</v>
      </c>
    </row>
    <row r="7890" customFormat="false" ht="15" hidden="false" customHeight="false" outlineLevel="0" collapsed="false">
      <c r="A7890" s="22" t="n">
        <v>46024</v>
      </c>
      <c r="B7890" s="23" t="s">
        <v>109</v>
      </c>
      <c r="C7890" s="23" t="s">
        <v>121</v>
      </c>
      <c r="D7890" s="24" t="n">
        <v>389.4</v>
      </c>
      <c r="E7890" s="25" t="n">
        <f aca="false">MAX(D7890,0)/1000</f>
        <v>0.3894</v>
      </c>
      <c r="F7890" s="25" t="n">
        <f aca="false">MAX(-D7890,0)/1000</f>
        <v>0</v>
      </c>
      <c r="G7890" s="23" t="str">
        <f aca="false">IF(E7890&gt;0,"ja","nein")</f>
        <v>ja</v>
      </c>
      <c r="H7890" s="26" t="n">
        <v>0.245</v>
      </c>
      <c r="I7890" s="26" t="n">
        <f aca="false">(H7890/10+IF(N7890=2025,Einstellungen!$B$23,Einstellungen!$C$23))*(1+Einstellungen!$B$10)</f>
        <v>18.778795</v>
      </c>
      <c r="J7890" s="25" t="n">
        <f aca="false">E7890*I7890/100</f>
        <v>0.07312462773</v>
      </c>
      <c r="K7890" s="25" t="n">
        <f aca="false">E7890*Einstellungen!$B$5/100</f>
        <v>0.112926</v>
      </c>
      <c r="L7890" s="23" t="str">
        <f aca="false">IF(I7890&lt;Einstellungen!$B$5,"ja","nein")</f>
        <v>ja</v>
      </c>
      <c r="M7890" s="23" t="s">
        <v>134</v>
      </c>
      <c r="N7890" s="23" t="n">
        <v>2026</v>
      </c>
      <c r="O7890" s="23" t="n">
        <v>3</v>
      </c>
    </row>
    <row r="7891" customFormat="false" ht="15" hidden="false" customHeight="false" outlineLevel="0" collapsed="false">
      <c r="A7891" s="22" t="n">
        <v>46024</v>
      </c>
      <c r="B7891" s="23" t="s">
        <v>110</v>
      </c>
      <c r="C7891" s="23" t="s">
        <v>121</v>
      </c>
      <c r="D7891" s="24" t="n">
        <v>357.8</v>
      </c>
      <c r="E7891" s="25" t="n">
        <f aca="false">MAX(D7891,0)/1000</f>
        <v>0.3578</v>
      </c>
      <c r="F7891" s="25" t="n">
        <f aca="false">MAX(-D7891,0)/1000</f>
        <v>0</v>
      </c>
      <c r="G7891" s="23" t="str">
        <f aca="false">IF(E7891&gt;0,"ja","nein")</f>
        <v>ja</v>
      </c>
      <c r="H7891" s="26" t="n">
        <v>1.725</v>
      </c>
      <c r="I7891" s="26" t="n">
        <f aca="false">(H7891/10+IF(N7891=2025,Einstellungen!$B$23,Einstellungen!$C$23))*(1+Einstellungen!$B$10)</f>
        <v>18.954915</v>
      </c>
      <c r="J7891" s="25" t="n">
        <f aca="false">E7891*I7891/100</f>
        <v>0.06782068587</v>
      </c>
      <c r="K7891" s="25" t="n">
        <f aca="false">E7891*Einstellungen!$B$5/100</f>
        <v>0.103762</v>
      </c>
      <c r="L7891" s="23" t="str">
        <f aca="false">IF(I7891&lt;Einstellungen!$B$5,"ja","nein")</f>
        <v>ja</v>
      </c>
      <c r="M7891" s="23" t="s">
        <v>134</v>
      </c>
      <c r="N7891" s="23" t="n">
        <v>2026</v>
      </c>
      <c r="O7891" s="23" t="n">
        <v>4</v>
      </c>
    </row>
    <row r="7892" customFormat="false" ht="15" hidden="false" customHeight="false" outlineLevel="0" collapsed="false">
      <c r="A7892" s="22" t="n">
        <v>46024</v>
      </c>
      <c r="B7892" s="23" t="s">
        <v>111</v>
      </c>
      <c r="C7892" s="23" t="s">
        <v>121</v>
      </c>
      <c r="D7892" s="24" t="n">
        <v>359</v>
      </c>
      <c r="E7892" s="25" t="n">
        <f aca="false">MAX(D7892,0)/1000</f>
        <v>0.359</v>
      </c>
      <c r="F7892" s="25" t="n">
        <f aca="false">MAX(-D7892,0)/1000</f>
        <v>0</v>
      </c>
      <c r="G7892" s="23" t="str">
        <f aca="false">IF(E7892&gt;0,"ja","nein")</f>
        <v>ja</v>
      </c>
      <c r="H7892" s="26" t="n">
        <v>11.998</v>
      </c>
      <c r="I7892" s="26" t="n">
        <f aca="false">(H7892/10+IF(N7892=2025,Einstellungen!$B$23,Einstellungen!$C$23))*(1+Einstellungen!$B$10)</f>
        <v>20.177402</v>
      </c>
      <c r="J7892" s="25" t="n">
        <f aca="false">E7892*I7892/100</f>
        <v>0.07243687318</v>
      </c>
      <c r="K7892" s="25" t="n">
        <f aca="false">E7892*Einstellungen!$B$5/100</f>
        <v>0.10411</v>
      </c>
      <c r="L7892" s="23" t="str">
        <f aca="false">IF(I7892&lt;Einstellungen!$B$5,"ja","nein")</f>
        <v>ja</v>
      </c>
      <c r="M7892" s="23" t="s">
        <v>134</v>
      </c>
      <c r="N7892" s="23" t="n">
        <v>2026</v>
      </c>
      <c r="O7892" s="23" t="n">
        <v>5</v>
      </c>
    </row>
    <row r="7893" customFormat="false" ht="15" hidden="false" customHeight="false" outlineLevel="0" collapsed="false">
      <c r="A7893" s="22" t="n">
        <v>46024</v>
      </c>
      <c r="B7893" s="23" t="s">
        <v>112</v>
      </c>
      <c r="C7893" s="23" t="s">
        <v>121</v>
      </c>
      <c r="D7893" s="24" t="n">
        <v>314</v>
      </c>
      <c r="E7893" s="25" t="n">
        <f aca="false">MAX(D7893,0)/1000</f>
        <v>0.314</v>
      </c>
      <c r="F7893" s="25" t="n">
        <f aca="false">MAX(-D7893,0)/1000</f>
        <v>0</v>
      </c>
      <c r="G7893" s="23" t="str">
        <f aca="false">IF(E7893&gt;0,"ja","nein")</f>
        <v>ja</v>
      </c>
      <c r="H7893" s="26" t="n">
        <v>21.795</v>
      </c>
      <c r="I7893" s="26" t="n">
        <f aca="false">(H7893/10+IF(N7893=2025,Einstellungen!$B$23,Einstellungen!$C$23))*(1+Einstellungen!$B$10)</f>
        <v>21.343245</v>
      </c>
      <c r="J7893" s="25" t="n">
        <f aca="false">E7893*I7893/100</f>
        <v>0.0670177893</v>
      </c>
      <c r="K7893" s="25" t="n">
        <f aca="false">E7893*Einstellungen!$B$5/100</f>
        <v>0.09106</v>
      </c>
      <c r="L7893" s="23" t="str">
        <f aca="false">IF(I7893&lt;Einstellungen!$B$5,"ja","nein")</f>
        <v>ja</v>
      </c>
      <c r="M7893" s="23" t="s">
        <v>134</v>
      </c>
      <c r="N7893" s="23" t="n">
        <v>2026</v>
      </c>
      <c r="O7893" s="23" t="n">
        <v>6</v>
      </c>
    </row>
    <row r="7894" customFormat="false" ht="15" hidden="false" customHeight="false" outlineLevel="0" collapsed="false">
      <c r="A7894" s="22" t="n">
        <v>46024</v>
      </c>
      <c r="B7894" s="23" t="s">
        <v>113</v>
      </c>
      <c r="C7894" s="23" t="s">
        <v>121</v>
      </c>
      <c r="D7894" s="24" t="n">
        <v>512.8</v>
      </c>
      <c r="E7894" s="25" t="n">
        <f aca="false">MAX(D7894,0)/1000</f>
        <v>0.5128</v>
      </c>
      <c r="F7894" s="25" t="n">
        <f aca="false">MAX(-D7894,0)/1000</f>
        <v>0</v>
      </c>
      <c r="G7894" s="23" t="str">
        <f aca="false">IF(E7894&gt;0,"ja","nein")</f>
        <v>ja</v>
      </c>
      <c r="H7894" s="26" t="n">
        <v>50.965</v>
      </c>
      <c r="I7894" s="26" t="n">
        <f aca="false">(H7894/10+IF(N7894=2025,Einstellungen!$B$23,Einstellungen!$C$23))*(1+Einstellungen!$B$10)</f>
        <v>24.814475</v>
      </c>
      <c r="J7894" s="25" t="n">
        <f aca="false">E7894*I7894/100</f>
        <v>0.1272486278</v>
      </c>
      <c r="K7894" s="25" t="n">
        <f aca="false">E7894*Einstellungen!$B$5/100</f>
        <v>0.148712</v>
      </c>
      <c r="L7894" s="23" t="str">
        <f aca="false">IF(I7894&lt;Einstellungen!$B$5,"ja","nein")</f>
        <v>ja</v>
      </c>
      <c r="M7894" s="23" t="s">
        <v>134</v>
      </c>
      <c r="N7894" s="23" t="n">
        <v>2026</v>
      </c>
      <c r="O7894" s="23" t="n">
        <v>7</v>
      </c>
    </row>
    <row r="7895" customFormat="false" ht="15" hidden="false" customHeight="false" outlineLevel="0" collapsed="false">
      <c r="A7895" s="22" t="n">
        <v>46024</v>
      </c>
      <c r="B7895" s="23" t="s">
        <v>114</v>
      </c>
      <c r="C7895" s="23" t="s">
        <v>121</v>
      </c>
      <c r="D7895" s="24" t="n">
        <v>713.3</v>
      </c>
      <c r="E7895" s="25" t="n">
        <f aca="false">MAX(D7895,0)/1000</f>
        <v>0.7133</v>
      </c>
      <c r="F7895" s="25" t="n">
        <f aca="false">MAX(-D7895,0)/1000</f>
        <v>0</v>
      </c>
      <c r="G7895" s="23" t="str">
        <f aca="false">IF(E7895&gt;0,"ja","nein")</f>
        <v>ja</v>
      </c>
      <c r="H7895" s="26" t="n">
        <v>68.868</v>
      </c>
      <c r="I7895" s="26" t="n">
        <f aca="false">(H7895/10+IF(N7895=2025,Einstellungen!$B$23,Einstellungen!$C$23))*(1+Einstellungen!$B$10)</f>
        <v>26.944932</v>
      </c>
      <c r="J7895" s="25" t="n">
        <f aca="false">E7895*I7895/100</f>
        <v>0.192198199956</v>
      </c>
      <c r="K7895" s="25" t="n">
        <f aca="false">E7895*Einstellungen!$B$5/100</f>
        <v>0.206857</v>
      </c>
      <c r="L7895" s="23" t="str">
        <f aca="false">IF(I7895&lt;Einstellungen!$B$5,"ja","nein")</f>
        <v>ja</v>
      </c>
      <c r="M7895" s="23" t="s">
        <v>134</v>
      </c>
      <c r="N7895" s="23" t="n">
        <v>2026</v>
      </c>
      <c r="O7895" s="23" t="n">
        <v>8</v>
      </c>
    </row>
    <row r="7896" customFormat="false" ht="15" hidden="false" customHeight="false" outlineLevel="0" collapsed="false">
      <c r="A7896" s="22" t="n">
        <v>46024</v>
      </c>
      <c r="B7896" s="23" t="s">
        <v>115</v>
      </c>
      <c r="C7896" s="23" t="s">
        <v>121</v>
      </c>
      <c r="D7896" s="24" t="n">
        <v>683.4</v>
      </c>
      <c r="E7896" s="25" t="n">
        <f aca="false">MAX(D7896,0)/1000</f>
        <v>0.6834</v>
      </c>
      <c r="F7896" s="25" t="n">
        <f aca="false">MAX(-D7896,0)/1000</f>
        <v>0</v>
      </c>
      <c r="G7896" s="23" t="str">
        <f aca="false">IF(E7896&gt;0,"ja","nein")</f>
        <v>ja</v>
      </c>
      <c r="H7896" s="26" t="n">
        <v>71.198</v>
      </c>
      <c r="I7896" s="26" t="n">
        <f aca="false">(H7896/10+IF(N7896=2025,Einstellungen!$B$23,Einstellungen!$C$23))*(1+Einstellungen!$B$10)</f>
        <v>27.222202</v>
      </c>
      <c r="J7896" s="25" t="n">
        <f aca="false">E7896*I7896/100</f>
        <v>0.186036528468</v>
      </c>
      <c r="K7896" s="25" t="n">
        <f aca="false">E7896*Einstellungen!$B$5/100</f>
        <v>0.198186</v>
      </c>
      <c r="L7896" s="23" t="str">
        <f aca="false">IF(I7896&lt;Einstellungen!$B$5,"ja","nein")</f>
        <v>ja</v>
      </c>
      <c r="M7896" s="23" t="s">
        <v>134</v>
      </c>
      <c r="N7896" s="23" t="n">
        <v>2026</v>
      </c>
      <c r="O7896" s="23" t="n">
        <v>9</v>
      </c>
    </row>
    <row r="7897" customFormat="false" ht="15" hidden="false" customHeight="false" outlineLevel="0" collapsed="false">
      <c r="A7897" s="22" t="n">
        <v>46024</v>
      </c>
      <c r="B7897" s="23" t="s">
        <v>116</v>
      </c>
      <c r="C7897" s="23" t="s">
        <v>121</v>
      </c>
      <c r="D7897" s="24" t="n">
        <v>1171.1</v>
      </c>
      <c r="E7897" s="25" t="n">
        <f aca="false">MAX(D7897,0)/1000</f>
        <v>1.1711</v>
      </c>
      <c r="F7897" s="25" t="n">
        <f aca="false">MAX(-D7897,0)/1000</f>
        <v>0</v>
      </c>
      <c r="G7897" s="23" t="str">
        <f aca="false">IF(E7897&gt;0,"ja","nein")</f>
        <v>ja</v>
      </c>
      <c r="H7897" s="26" t="n">
        <v>57.888</v>
      </c>
      <c r="I7897" s="26" t="n">
        <f aca="false">(H7897/10+IF(N7897=2025,Einstellungen!$B$23,Einstellungen!$C$23))*(1+Einstellungen!$B$10)</f>
        <v>25.638312</v>
      </c>
      <c r="J7897" s="25" t="n">
        <f aca="false">E7897*I7897/100</f>
        <v>0.300250271832</v>
      </c>
      <c r="K7897" s="25" t="n">
        <f aca="false">E7897*Einstellungen!$B$5/100</f>
        <v>0.339619</v>
      </c>
      <c r="L7897" s="23" t="str">
        <f aca="false">IF(I7897&lt;Einstellungen!$B$5,"ja","nein")</f>
        <v>ja</v>
      </c>
      <c r="M7897" s="23" t="s">
        <v>134</v>
      </c>
      <c r="N7897" s="23" t="n">
        <v>2026</v>
      </c>
      <c r="O7897" s="23" t="n">
        <v>10</v>
      </c>
    </row>
    <row r="7898" customFormat="false" ht="15" hidden="false" customHeight="false" outlineLevel="0" collapsed="false">
      <c r="A7898" s="22" t="n">
        <v>46024</v>
      </c>
      <c r="B7898" s="23" t="s">
        <v>117</v>
      </c>
      <c r="C7898" s="23" t="s">
        <v>121</v>
      </c>
      <c r="D7898" s="24" t="n">
        <v>671.2</v>
      </c>
      <c r="E7898" s="25" t="n">
        <f aca="false">MAX(D7898,0)/1000</f>
        <v>0.6712</v>
      </c>
      <c r="F7898" s="25" t="n">
        <f aca="false">MAX(-D7898,0)/1000</f>
        <v>0</v>
      </c>
      <c r="G7898" s="23" t="str">
        <f aca="false">IF(E7898&gt;0,"ja","nein")</f>
        <v>ja</v>
      </c>
      <c r="H7898" s="26" t="n">
        <v>55.928</v>
      </c>
      <c r="I7898" s="26" t="n">
        <f aca="false">(H7898/10+IF(N7898=2025,Einstellungen!$B$23,Einstellungen!$C$23))*(1+Einstellungen!$B$10)</f>
        <v>25.405072</v>
      </c>
      <c r="J7898" s="25" t="n">
        <f aca="false">E7898*I7898/100</f>
        <v>0.170518843264</v>
      </c>
      <c r="K7898" s="25" t="n">
        <f aca="false">E7898*Einstellungen!$B$5/100</f>
        <v>0.194648</v>
      </c>
      <c r="L7898" s="23" t="str">
        <f aca="false">IF(I7898&lt;Einstellungen!$B$5,"ja","nein")</f>
        <v>ja</v>
      </c>
      <c r="M7898" s="23" t="s">
        <v>134</v>
      </c>
      <c r="N7898" s="23" t="n">
        <v>2026</v>
      </c>
      <c r="O7898" s="23" t="n">
        <v>11</v>
      </c>
    </row>
    <row r="7899" customFormat="false" ht="15" hidden="false" customHeight="false" outlineLevel="0" collapsed="false">
      <c r="A7899" s="22" t="n">
        <v>46024</v>
      </c>
      <c r="B7899" s="23" t="s">
        <v>118</v>
      </c>
      <c r="C7899" s="23" t="s">
        <v>121</v>
      </c>
      <c r="D7899" s="24" t="n">
        <v>893.1</v>
      </c>
      <c r="E7899" s="25" t="n">
        <f aca="false">MAX(D7899,0)/1000</f>
        <v>0.8931</v>
      </c>
      <c r="F7899" s="25" t="n">
        <f aca="false">MAX(-D7899,0)/1000</f>
        <v>0</v>
      </c>
      <c r="G7899" s="23" t="str">
        <f aca="false">IF(E7899&gt;0,"ja","nein")</f>
        <v>ja</v>
      </c>
      <c r="H7899" s="26" t="n">
        <v>58.002</v>
      </c>
      <c r="I7899" s="26" t="n">
        <f aca="false">(H7899/10+IF(N7899=2025,Einstellungen!$B$23,Einstellungen!$C$23))*(1+Einstellungen!$B$10)</f>
        <v>25.651878</v>
      </c>
      <c r="J7899" s="25" t="n">
        <f aca="false">E7899*I7899/100</f>
        <v>0.229096922418</v>
      </c>
      <c r="K7899" s="25" t="n">
        <f aca="false">E7899*Einstellungen!$B$5/100</f>
        <v>0.258999</v>
      </c>
      <c r="L7899" s="23" t="str">
        <f aca="false">IF(I7899&lt;Einstellungen!$B$5,"ja","nein")</f>
        <v>ja</v>
      </c>
      <c r="M7899" s="23" t="s">
        <v>134</v>
      </c>
      <c r="N7899" s="23" t="n">
        <v>2026</v>
      </c>
      <c r="O7899" s="23" t="n">
        <v>12</v>
      </c>
    </row>
    <row r="7900" customFormat="false" ht="15" hidden="false" customHeight="false" outlineLevel="0" collapsed="false">
      <c r="A7900" s="22" t="n">
        <v>46024</v>
      </c>
      <c r="B7900" s="23" t="s">
        <v>119</v>
      </c>
      <c r="C7900" s="23" t="s">
        <v>121</v>
      </c>
      <c r="D7900" s="24" t="n">
        <v>931.8</v>
      </c>
      <c r="E7900" s="25" t="n">
        <f aca="false">MAX(D7900,0)/1000</f>
        <v>0.9318</v>
      </c>
      <c r="F7900" s="25" t="n">
        <f aca="false">MAX(-D7900,0)/1000</f>
        <v>0</v>
      </c>
      <c r="G7900" s="23" t="str">
        <f aca="false">IF(E7900&gt;0,"ja","nein")</f>
        <v>ja</v>
      </c>
      <c r="H7900" s="26" t="n">
        <v>66.947</v>
      </c>
      <c r="I7900" s="26" t="n">
        <f aca="false">(H7900/10+IF(N7900=2025,Einstellungen!$B$23,Einstellungen!$C$23))*(1+Einstellungen!$B$10)</f>
        <v>26.716333</v>
      </c>
      <c r="J7900" s="25" t="n">
        <f aca="false">E7900*I7900/100</f>
        <v>0.248942790894</v>
      </c>
      <c r="K7900" s="25" t="n">
        <f aca="false">E7900*Einstellungen!$B$5/100</f>
        <v>0.270222</v>
      </c>
      <c r="L7900" s="23" t="str">
        <f aca="false">IF(I7900&lt;Einstellungen!$B$5,"ja","nein")</f>
        <v>ja</v>
      </c>
      <c r="M7900" s="23" t="s">
        <v>134</v>
      </c>
      <c r="N7900" s="23" t="n">
        <v>2026</v>
      </c>
      <c r="O7900" s="23" t="n">
        <v>13</v>
      </c>
    </row>
    <row r="7901" customFormat="false" ht="15" hidden="false" customHeight="false" outlineLevel="0" collapsed="false">
      <c r="A7901" s="22" t="n">
        <v>46024</v>
      </c>
      <c r="B7901" s="23" t="s">
        <v>120</v>
      </c>
      <c r="C7901" s="23" t="s">
        <v>121</v>
      </c>
      <c r="D7901" s="24" t="n">
        <v>585.2</v>
      </c>
      <c r="E7901" s="25" t="n">
        <f aca="false">MAX(D7901,0)/1000</f>
        <v>0.5852</v>
      </c>
      <c r="F7901" s="25" t="n">
        <f aca="false">MAX(-D7901,0)/1000</f>
        <v>0</v>
      </c>
      <c r="G7901" s="23" t="str">
        <f aca="false">IF(E7901&gt;0,"ja","nein")</f>
        <v>ja</v>
      </c>
      <c r="H7901" s="26" t="n">
        <v>70.12</v>
      </c>
      <c r="I7901" s="26" t="n">
        <f aca="false">(H7901/10+IF(N7901=2025,Einstellungen!$B$23,Einstellungen!$C$23))*(1+Einstellungen!$B$10)</f>
        <v>27.09392</v>
      </c>
      <c r="J7901" s="25" t="n">
        <f aca="false">E7901*I7901/100</f>
        <v>0.15855361984</v>
      </c>
      <c r="K7901" s="25" t="n">
        <f aca="false">E7901*Einstellungen!$B$5/100</f>
        <v>0.169708</v>
      </c>
      <c r="L7901" s="23" t="str">
        <f aca="false">IF(I7901&lt;Einstellungen!$B$5,"ja","nein")</f>
        <v>ja</v>
      </c>
      <c r="M7901" s="23" t="s">
        <v>134</v>
      </c>
      <c r="N7901" s="23" t="n">
        <v>2026</v>
      </c>
      <c r="O7901" s="23" t="n">
        <v>14</v>
      </c>
    </row>
    <row r="7902" customFormat="false" ht="15" hidden="false" customHeight="false" outlineLevel="0" collapsed="false">
      <c r="A7902" s="22" t="n">
        <v>46024</v>
      </c>
      <c r="B7902" s="23" t="s">
        <v>104</v>
      </c>
      <c r="C7902" s="23" t="s">
        <v>121</v>
      </c>
      <c r="D7902" s="24" t="n">
        <v>692.9</v>
      </c>
      <c r="E7902" s="25" t="n">
        <f aca="false">MAX(D7902,0)/1000</f>
        <v>0.6929</v>
      </c>
      <c r="F7902" s="25" t="n">
        <f aca="false">MAX(-D7902,0)/1000</f>
        <v>0</v>
      </c>
      <c r="G7902" s="23" t="str">
        <f aca="false">IF(E7902&gt;0,"ja","nein")</f>
        <v>ja</v>
      </c>
      <c r="H7902" s="26" t="n">
        <v>77.495</v>
      </c>
      <c r="I7902" s="26" t="n">
        <f aca="false">(H7902/10+IF(N7902=2025,Einstellungen!$B$23,Einstellungen!$C$23))*(1+Einstellungen!$B$10)</f>
        <v>27.971545</v>
      </c>
      <c r="J7902" s="25" t="n">
        <f aca="false">E7902*I7902/100</f>
        <v>0.193814835305</v>
      </c>
      <c r="K7902" s="25" t="n">
        <f aca="false">E7902*Einstellungen!$B$5/100</f>
        <v>0.200941</v>
      </c>
      <c r="L7902" s="23" t="str">
        <f aca="false">IF(I7902&lt;Einstellungen!$B$5,"ja","nein")</f>
        <v>ja</v>
      </c>
      <c r="M7902" s="23" t="s">
        <v>134</v>
      </c>
      <c r="N7902" s="23" t="n">
        <v>2026</v>
      </c>
      <c r="O7902" s="23" t="n">
        <v>15</v>
      </c>
    </row>
    <row r="7903" customFormat="false" ht="15" hidden="false" customHeight="false" outlineLevel="0" collapsed="false">
      <c r="A7903" s="22" t="n">
        <v>46024</v>
      </c>
      <c r="B7903" s="23" t="s">
        <v>105</v>
      </c>
      <c r="C7903" s="23" t="s">
        <v>121</v>
      </c>
      <c r="D7903" s="24" t="n">
        <v>941.8</v>
      </c>
      <c r="E7903" s="25" t="n">
        <f aca="false">MAX(D7903,0)/1000</f>
        <v>0.9418</v>
      </c>
      <c r="F7903" s="25" t="n">
        <f aca="false">MAX(-D7903,0)/1000</f>
        <v>0</v>
      </c>
      <c r="G7903" s="23" t="str">
        <f aca="false">IF(E7903&gt;0,"ja","nein")</f>
        <v>ja</v>
      </c>
      <c r="H7903" s="26" t="n">
        <v>82.455</v>
      </c>
      <c r="I7903" s="26" t="n">
        <f aca="false">(H7903/10+IF(N7903=2025,Einstellungen!$B$23,Einstellungen!$C$23))*(1+Einstellungen!$B$10)</f>
        <v>28.561785</v>
      </c>
      <c r="J7903" s="25" t="n">
        <f aca="false">E7903*I7903/100</f>
        <v>0.26899489113</v>
      </c>
      <c r="K7903" s="25" t="n">
        <f aca="false">E7903*Einstellungen!$B$5/100</f>
        <v>0.273122</v>
      </c>
      <c r="L7903" s="23" t="str">
        <f aca="false">IF(I7903&lt;Einstellungen!$B$5,"ja","nein")</f>
        <v>ja</v>
      </c>
      <c r="M7903" s="23" t="s">
        <v>134</v>
      </c>
      <c r="N7903" s="23" t="n">
        <v>2026</v>
      </c>
      <c r="O7903" s="23" t="n">
        <v>16</v>
      </c>
    </row>
    <row r="7904" customFormat="false" ht="15" hidden="false" customHeight="false" outlineLevel="0" collapsed="false">
      <c r="A7904" s="22" t="n">
        <v>46024</v>
      </c>
      <c r="B7904" s="23" t="s">
        <v>97</v>
      </c>
      <c r="C7904" s="23" t="s">
        <v>121</v>
      </c>
      <c r="D7904" s="24" t="n">
        <v>976.2</v>
      </c>
      <c r="E7904" s="25" t="n">
        <f aca="false">MAX(D7904,0)/1000</f>
        <v>0.9762</v>
      </c>
      <c r="F7904" s="25" t="n">
        <f aca="false">MAX(-D7904,0)/1000</f>
        <v>0</v>
      </c>
      <c r="G7904" s="23" t="str">
        <f aca="false">IF(E7904&gt;0,"ja","nein")</f>
        <v>ja</v>
      </c>
      <c r="H7904" s="26" t="n">
        <v>85.435</v>
      </c>
      <c r="I7904" s="26" t="n">
        <f aca="false">(H7904/10+IF(N7904=2025,Einstellungen!$B$23,Einstellungen!$C$23))*(1+Einstellungen!$B$10)</f>
        <v>28.916405</v>
      </c>
      <c r="J7904" s="25" t="n">
        <f aca="false">E7904*I7904/100</f>
        <v>0.28228194561</v>
      </c>
      <c r="K7904" s="25" t="n">
        <f aca="false">E7904*Einstellungen!$B$5/100</f>
        <v>0.283098</v>
      </c>
      <c r="L7904" s="23" t="str">
        <f aca="false">IF(I7904&lt;Einstellungen!$B$5,"ja","nein")</f>
        <v>ja</v>
      </c>
      <c r="M7904" s="23" t="s">
        <v>134</v>
      </c>
      <c r="N7904" s="23" t="n">
        <v>2026</v>
      </c>
      <c r="O7904" s="23" t="n">
        <v>17</v>
      </c>
    </row>
    <row r="7905" customFormat="false" ht="15" hidden="false" customHeight="false" outlineLevel="0" collapsed="false">
      <c r="A7905" s="22" t="n">
        <v>46024</v>
      </c>
      <c r="B7905" s="23" t="s">
        <v>99</v>
      </c>
      <c r="C7905" s="23" t="s">
        <v>121</v>
      </c>
      <c r="D7905" s="24" t="n">
        <v>1459.5</v>
      </c>
      <c r="E7905" s="25" t="n">
        <f aca="false">MAX(D7905,0)/1000</f>
        <v>1.4595</v>
      </c>
      <c r="F7905" s="25" t="n">
        <f aca="false">MAX(-D7905,0)/1000</f>
        <v>0</v>
      </c>
      <c r="G7905" s="23" t="str">
        <f aca="false">IF(E7905&gt;0,"ja","nein")</f>
        <v>ja</v>
      </c>
      <c r="H7905" s="26" t="n">
        <v>88.343</v>
      </c>
      <c r="I7905" s="26" t="n">
        <f aca="false">(H7905/10+IF(N7905=2025,Einstellungen!$B$23,Einstellungen!$C$23))*(1+Einstellungen!$B$10)</f>
        <v>29.262457</v>
      </c>
      <c r="J7905" s="25" t="n">
        <f aca="false">E7905*I7905/100</f>
        <v>0.427085559915</v>
      </c>
      <c r="K7905" s="25" t="n">
        <f aca="false">E7905*Einstellungen!$B$5/100</f>
        <v>0.423255</v>
      </c>
      <c r="L7905" s="23" t="str">
        <f aca="false">IF(I7905&lt;Einstellungen!$B$5,"ja","nein")</f>
        <v>nein</v>
      </c>
      <c r="M7905" s="23" t="s">
        <v>134</v>
      </c>
      <c r="N7905" s="23" t="n">
        <v>2026</v>
      </c>
      <c r="O7905" s="23" t="n">
        <v>18</v>
      </c>
    </row>
    <row r="7906" customFormat="false" ht="15" hidden="false" customHeight="false" outlineLevel="0" collapsed="false">
      <c r="A7906" s="22" t="n">
        <v>46024</v>
      </c>
      <c r="B7906" s="23" t="s">
        <v>100</v>
      </c>
      <c r="C7906" s="23" t="s">
        <v>121</v>
      </c>
      <c r="D7906" s="24" t="n">
        <v>1256.4</v>
      </c>
      <c r="E7906" s="25" t="n">
        <f aca="false">MAX(D7906,0)/1000</f>
        <v>1.2564</v>
      </c>
      <c r="F7906" s="25" t="n">
        <f aca="false">MAX(-D7906,0)/1000</f>
        <v>0</v>
      </c>
      <c r="G7906" s="23" t="str">
        <f aca="false">IF(E7906&gt;0,"ja","nein")</f>
        <v>ja</v>
      </c>
      <c r="H7906" s="26" t="n">
        <v>88.573</v>
      </c>
      <c r="I7906" s="26" t="n">
        <f aca="false">(H7906/10+IF(N7906=2025,Einstellungen!$B$23,Einstellungen!$C$23))*(1+Einstellungen!$B$10)</f>
        <v>29.289827</v>
      </c>
      <c r="J7906" s="25" t="n">
        <f aca="false">E7906*I7906/100</f>
        <v>0.367997386428</v>
      </c>
      <c r="K7906" s="25" t="n">
        <f aca="false">E7906*Einstellungen!$B$5/100</f>
        <v>0.364356</v>
      </c>
      <c r="L7906" s="23" t="str">
        <f aca="false">IF(I7906&lt;Einstellungen!$B$5,"ja","nein")</f>
        <v>nein</v>
      </c>
      <c r="M7906" s="23" t="s">
        <v>134</v>
      </c>
      <c r="N7906" s="23" t="n">
        <v>2026</v>
      </c>
      <c r="O7906" s="23" t="n">
        <v>19</v>
      </c>
    </row>
    <row r="7907" customFormat="false" ht="15" hidden="false" customHeight="false" outlineLevel="0" collapsed="false">
      <c r="A7907" s="22" t="n">
        <v>46024</v>
      </c>
      <c r="B7907" s="23" t="s">
        <v>92</v>
      </c>
      <c r="C7907" s="23" t="s">
        <v>121</v>
      </c>
      <c r="D7907" s="24" t="n">
        <v>737.7</v>
      </c>
      <c r="E7907" s="25" t="n">
        <f aca="false">MAX(D7907,0)/1000</f>
        <v>0.7377</v>
      </c>
      <c r="F7907" s="25" t="n">
        <f aca="false">MAX(-D7907,0)/1000</f>
        <v>0</v>
      </c>
      <c r="G7907" s="23" t="str">
        <f aca="false">IF(E7907&gt;0,"ja","nein")</f>
        <v>ja</v>
      </c>
      <c r="H7907" s="26" t="n">
        <v>89.153</v>
      </c>
      <c r="I7907" s="26" t="n">
        <f aca="false">(H7907/10+IF(N7907=2025,Einstellungen!$B$23,Einstellungen!$C$23))*(1+Einstellungen!$B$10)</f>
        <v>29.358847</v>
      </c>
      <c r="J7907" s="25" t="n">
        <f aca="false">E7907*I7907/100</f>
        <v>0.216580214319</v>
      </c>
      <c r="K7907" s="25" t="n">
        <f aca="false">E7907*Einstellungen!$B$5/100</f>
        <v>0.213933</v>
      </c>
      <c r="L7907" s="23" t="str">
        <f aca="false">IF(I7907&lt;Einstellungen!$B$5,"ja","nein")</f>
        <v>nein</v>
      </c>
      <c r="M7907" s="23" t="s">
        <v>134</v>
      </c>
      <c r="N7907" s="23" t="n">
        <v>2026</v>
      </c>
      <c r="O7907" s="23" t="n">
        <v>20</v>
      </c>
    </row>
    <row r="7908" customFormat="false" ht="15" hidden="false" customHeight="false" outlineLevel="0" collapsed="false">
      <c r="A7908" s="22" t="n">
        <v>46024</v>
      </c>
      <c r="B7908" s="23" t="s">
        <v>95</v>
      </c>
      <c r="C7908" s="23" t="s">
        <v>121</v>
      </c>
      <c r="D7908" s="24" t="n">
        <v>889.1</v>
      </c>
      <c r="E7908" s="25" t="n">
        <f aca="false">MAX(D7908,0)/1000</f>
        <v>0.8891</v>
      </c>
      <c r="F7908" s="25" t="n">
        <f aca="false">MAX(-D7908,0)/1000</f>
        <v>0</v>
      </c>
      <c r="G7908" s="23" t="str">
        <f aca="false">IF(E7908&gt;0,"ja","nein")</f>
        <v>ja</v>
      </c>
      <c r="H7908" s="26" t="n">
        <v>83.517</v>
      </c>
      <c r="I7908" s="26" t="n">
        <f aca="false">(H7908/10+IF(N7908=2025,Einstellungen!$B$23,Einstellungen!$C$23))*(1+Einstellungen!$B$10)</f>
        <v>28.688163</v>
      </c>
      <c r="J7908" s="25" t="n">
        <f aca="false">E7908*I7908/100</f>
        <v>0.255066457233</v>
      </c>
      <c r="K7908" s="25" t="n">
        <f aca="false">E7908*Einstellungen!$B$5/100</f>
        <v>0.257839</v>
      </c>
      <c r="L7908" s="23" t="str">
        <f aca="false">IF(I7908&lt;Einstellungen!$B$5,"ja","nein")</f>
        <v>ja</v>
      </c>
      <c r="M7908" s="23" t="s">
        <v>134</v>
      </c>
      <c r="N7908" s="23" t="n">
        <v>2026</v>
      </c>
      <c r="O7908" s="23" t="n">
        <v>21</v>
      </c>
    </row>
    <row r="7909" customFormat="false" ht="15" hidden="false" customHeight="false" outlineLevel="0" collapsed="false">
      <c r="A7909" s="22" t="n">
        <v>46024</v>
      </c>
      <c r="B7909" s="23" t="s">
        <v>96</v>
      </c>
      <c r="C7909" s="23" t="s">
        <v>121</v>
      </c>
      <c r="D7909" s="24" t="n">
        <v>482.6</v>
      </c>
      <c r="E7909" s="25" t="n">
        <f aca="false">MAX(D7909,0)/1000</f>
        <v>0.4826</v>
      </c>
      <c r="F7909" s="25" t="n">
        <f aca="false">MAX(-D7909,0)/1000</f>
        <v>0</v>
      </c>
      <c r="G7909" s="23" t="str">
        <f aca="false">IF(E7909&gt;0,"ja","nein")</f>
        <v>ja</v>
      </c>
      <c r="H7909" s="26" t="n">
        <v>85.593</v>
      </c>
      <c r="I7909" s="26" t="n">
        <f aca="false">(H7909/10+IF(N7909=2025,Einstellungen!$B$23,Einstellungen!$C$23))*(1+Einstellungen!$B$10)</f>
        <v>28.935207</v>
      </c>
      <c r="J7909" s="25" t="n">
        <f aca="false">E7909*I7909/100</f>
        <v>0.139641308982</v>
      </c>
      <c r="K7909" s="25" t="n">
        <f aca="false">E7909*Einstellungen!$B$5/100</f>
        <v>0.139954</v>
      </c>
      <c r="L7909" s="23" t="str">
        <f aca="false">IF(I7909&lt;Einstellungen!$B$5,"ja","nein")</f>
        <v>ja</v>
      </c>
      <c r="M7909" s="23" t="s">
        <v>134</v>
      </c>
      <c r="N7909" s="23" t="n">
        <v>2026</v>
      </c>
      <c r="O7909" s="23" t="n">
        <v>22</v>
      </c>
    </row>
    <row r="7910" customFormat="false" ht="15" hidden="false" customHeight="false" outlineLevel="0" collapsed="false">
      <c r="A7910" s="22" t="n">
        <v>46024</v>
      </c>
      <c r="B7910" s="23" t="s">
        <v>101</v>
      </c>
      <c r="C7910" s="23" t="s">
        <v>121</v>
      </c>
      <c r="D7910" s="24" t="n">
        <v>398.8</v>
      </c>
      <c r="E7910" s="25" t="n">
        <f aca="false">MAX(D7910,0)/1000</f>
        <v>0.3988</v>
      </c>
      <c r="F7910" s="25" t="n">
        <f aca="false">MAX(-D7910,0)/1000</f>
        <v>0</v>
      </c>
      <c r="G7910" s="23" t="str">
        <f aca="false">IF(E7910&gt;0,"ja","nein")</f>
        <v>ja</v>
      </c>
      <c r="H7910" s="26" t="n">
        <v>81.832</v>
      </c>
      <c r="I7910" s="26" t="n">
        <f aca="false">(H7910/10+IF(N7910=2025,Einstellungen!$B$23,Einstellungen!$C$23))*(1+Einstellungen!$B$10)</f>
        <v>28.487648</v>
      </c>
      <c r="J7910" s="25" t="n">
        <f aca="false">E7910*I7910/100</f>
        <v>0.113608740224</v>
      </c>
      <c r="K7910" s="25" t="n">
        <f aca="false">E7910*Einstellungen!$B$5/100</f>
        <v>0.115652</v>
      </c>
      <c r="L7910" s="23" t="str">
        <f aca="false">IF(I7910&lt;Einstellungen!$B$5,"ja","nein")</f>
        <v>ja</v>
      </c>
      <c r="M7910" s="23" t="s">
        <v>134</v>
      </c>
      <c r="N7910" s="23" t="n">
        <v>2026</v>
      </c>
      <c r="O7910" s="23" t="n">
        <v>23</v>
      </c>
    </row>
    <row r="7911" customFormat="false" ht="15" hidden="false" customHeight="false" outlineLevel="0" collapsed="false">
      <c r="A7911" s="22" t="n">
        <v>46025</v>
      </c>
      <c r="B7911" s="23" t="s">
        <v>102</v>
      </c>
      <c r="C7911" s="23" t="s">
        <v>122</v>
      </c>
      <c r="D7911" s="24" t="n">
        <v>414</v>
      </c>
      <c r="E7911" s="25" t="n">
        <f aca="false">MAX(D7911,0)/1000</f>
        <v>0.414</v>
      </c>
      <c r="F7911" s="25" t="n">
        <f aca="false">MAX(-D7911,0)/1000</f>
        <v>0</v>
      </c>
      <c r="G7911" s="23" t="str">
        <f aca="false">IF(E7911&gt;0,"ja","nein")</f>
        <v>ja</v>
      </c>
      <c r="H7911" s="26" t="n">
        <v>80.165</v>
      </c>
      <c r="I7911" s="26" t="n">
        <f aca="false">(H7911/10+IF(N7911=2025,Einstellungen!$B$23,Einstellungen!$C$23))*(1+Einstellungen!$B$10)</f>
        <v>28.289275</v>
      </c>
      <c r="J7911" s="25" t="n">
        <f aca="false">E7911*I7911/100</f>
        <v>0.1171175985</v>
      </c>
      <c r="K7911" s="25" t="n">
        <f aca="false">E7911*Einstellungen!$B$5/100</f>
        <v>0.12006</v>
      </c>
      <c r="L7911" s="23" t="str">
        <f aca="false">IF(I7911&lt;Einstellungen!$B$5,"ja","nein")</f>
        <v>ja</v>
      </c>
      <c r="M7911" s="23" t="s">
        <v>134</v>
      </c>
      <c r="N7911" s="23" t="n">
        <v>2026</v>
      </c>
      <c r="O7911" s="23" t="n">
        <v>0</v>
      </c>
    </row>
    <row r="7912" customFormat="false" ht="15" hidden="false" customHeight="false" outlineLevel="0" collapsed="false">
      <c r="A7912" s="22" t="n">
        <v>46025</v>
      </c>
      <c r="B7912" s="23" t="s">
        <v>107</v>
      </c>
      <c r="C7912" s="23" t="s">
        <v>122</v>
      </c>
      <c r="D7912" s="24" t="n">
        <v>342</v>
      </c>
      <c r="E7912" s="25" t="n">
        <f aca="false">MAX(D7912,0)/1000</f>
        <v>0.342</v>
      </c>
      <c r="F7912" s="25" t="n">
        <f aca="false">MAX(-D7912,0)/1000</f>
        <v>0</v>
      </c>
      <c r="G7912" s="23" t="str">
        <f aca="false">IF(E7912&gt;0,"ja","nein")</f>
        <v>ja</v>
      </c>
      <c r="H7912" s="26" t="n">
        <v>78.33</v>
      </c>
      <c r="I7912" s="26" t="n">
        <f aca="false">(H7912/10+IF(N7912=2025,Einstellungen!$B$23,Einstellungen!$C$23))*(1+Einstellungen!$B$10)</f>
        <v>28.07091</v>
      </c>
      <c r="J7912" s="25" t="n">
        <f aca="false">E7912*I7912/100</f>
        <v>0.0960025122</v>
      </c>
      <c r="K7912" s="25" t="n">
        <f aca="false">E7912*Einstellungen!$B$5/100</f>
        <v>0.09918</v>
      </c>
      <c r="L7912" s="23" t="str">
        <f aca="false">IF(I7912&lt;Einstellungen!$B$5,"ja","nein")</f>
        <v>ja</v>
      </c>
      <c r="M7912" s="23" t="s">
        <v>134</v>
      </c>
      <c r="N7912" s="23" t="n">
        <v>2026</v>
      </c>
      <c r="O7912" s="23" t="n">
        <v>1</v>
      </c>
    </row>
    <row r="7913" customFormat="false" ht="15" hidden="false" customHeight="false" outlineLevel="0" collapsed="false">
      <c r="A7913" s="22" t="n">
        <v>46025</v>
      </c>
      <c r="B7913" s="23" t="s">
        <v>108</v>
      </c>
      <c r="C7913" s="23" t="s">
        <v>122</v>
      </c>
      <c r="D7913" s="24" t="n">
        <v>313.8</v>
      </c>
      <c r="E7913" s="25" t="n">
        <f aca="false">MAX(D7913,0)/1000</f>
        <v>0.3138</v>
      </c>
      <c r="F7913" s="25" t="n">
        <f aca="false">MAX(-D7913,0)/1000</f>
        <v>0</v>
      </c>
      <c r="G7913" s="23" t="str">
        <f aca="false">IF(E7913&gt;0,"ja","nein")</f>
        <v>ja</v>
      </c>
      <c r="H7913" s="26" t="n">
        <v>75.82</v>
      </c>
      <c r="I7913" s="26" t="n">
        <f aca="false">(H7913/10+IF(N7913=2025,Einstellungen!$B$23,Einstellungen!$C$23))*(1+Einstellungen!$B$10)</f>
        <v>27.77222</v>
      </c>
      <c r="J7913" s="25" t="n">
        <f aca="false">E7913*I7913/100</f>
        <v>0.08714922636</v>
      </c>
      <c r="K7913" s="25" t="n">
        <f aca="false">E7913*Einstellungen!$B$5/100</f>
        <v>0.091002</v>
      </c>
      <c r="L7913" s="23" t="str">
        <f aca="false">IF(I7913&lt;Einstellungen!$B$5,"ja","nein")</f>
        <v>ja</v>
      </c>
      <c r="M7913" s="23" t="s">
        <v>134</v>
      </c>
      <c r="N7913" s="23" t="n">
        <v>2026</v>
      </c>
      <c r="O7913" s="23" t="n">
        <v>2</v>
      </c>
    </row>
    <row r="7914" customFormat="false" ht="15" hidden="false" customHeight="false" outlineLevel="0" collapsed="false">
      <c r="A7914" s="22" t="n">
        <v>46025</v>
      </c>
      <c r="B7914" s="23" t="s">
        <v>109</v>
      </c>
      <c r="C7914" s="23" t="s">
        <v>122</v>
      </c>
      <c r="D7914" s="24" t="n">
        <v>314.8</v>
      </c>
      <c r="E7914" s="25" t="n">
        <f aca="false">MAX(D7914,0)/1000</f>
        <v>0.3148</v>
      </c>
      <c r="F7914" s="25" t="n">
        <f aca="false">MAX(-D7914,0)/1000</f>
        <v>0</v>
      </c>
      <c r="G7914" s="23" t="str">
        <f aca="false">IF(E7914&gt;0,"ja","nein")</f>
        <v>ja</v>
      </c>
      <c r="H7914" s="26" t="n">
        <v>74.82</v>
      </c>
      <c r="I7914" s="26" t="n">
        <f aca="false">(H7914/10+IF(N7914=2025,Einstellungen!$B$23,Einstellungen!$C$23))*(1+Einstellungen!$B$10)</f>
        <v>27.65322</v>
      </c>
      <c r="J7914" s="25" t="n">
        <f aca="false">E7914*I7914/100</f>
        <v>0.08705233656</v>
      </c>
      <c r="K7914" s="25" t="n">
        <f aca="false">E7914*Einstellungen!$B$5/100</f>
        <v>0.091292</v>
      </c>
      <c r="L7914" s="23" t="str">
        <f aca="false">IF(I7914&lt;Einstellungen!$B$5,"ja","nein")</f>
        <v>ja</v>
      </c>
      <c r="M7914" s="23" t="s">
        <v>134</v>
      </c>
      <c r="N7914" s="23" t="n">
        <v>2026</v>
      </c>
      <c r="O7914" s="23" t="n">
        <v>3</v>
      </c>
    </row>
    <row r="7915" customFormat="false" ht="15" hidden="false" customHeight="false" outlineLevel="0" collapsed="false">
      <c r="A7915" s="22" t="n">
        <v>46025</v>
      </c>
      <c r="B7915" s="23" t="s">
        <v>110</v>
      </c>
      <c r="C7915" s="23" t="s">
        <v>122</v>
      </c>
      <c r="D7915" s="24" t="n">
        <v>294.7</v>
      </c>
      <c r="E7915" s="25" t="n">
        <f aca="false">MAX(D7915,0)/1000</f>
        <v>0.2947</v>
      </c>
      <c r="F7915" s="25" t="n">
        <f aca="false">MAX(-D7915,0)/1000</f>
        <v>0</v>
      </c>
      <c r="G7915" s="23" t="str">
        <f aca="false">IF(E7915&gt;0,"ja","nein")</f>
        <v>ja</v>
      </c>
      <c r="H7915" s="26" t="n">
        <v>73.023</v>
      </c>
      <c r="I7915" s="26" t="n">
        <f aca="false">(H7915/10+IF(N7915=2025,Einstellungen!$B$23,Einstellungen!$C$23))*(1+Einstellungen!$B$10)</f>
        <v>27.439377</v>
      </c>
      <c r="J7915" s="25" t="n">
        <f aca="false">E7915*I7915/100</f>
        <v>0.080863844019</v>
      </c>
      <c r="K7915" s="25" t="n">
        <f aca="false">E7915*Einstellungen!$B$5/100</f>
        <v>0.085463</v>
      </c>
      <c r="L7915" s="23" t="str">
        <f aca="false">IF(I7915&lt;Einstellungen!$B$5,"ja","nein")</f>
        <v>ja</v>
      </c>
      <c r="M7915" s="23" t="s">
        <v>134</v>
      </c>
      <c r="N7915" s="23" t="n">
        <v>2026</v>
      </c>
      <c r="O7915" s="23" t="n">
        <v>4</v>
      </c>
    </row>
    <row r="7916" customFormat="false" ht="15" hidden="false" customHeight="false" outlineLevel="0" collapsed="false">
      <c r="A7916" s="22" t="n">
        <v>46025</v>
      </c>
      <c r="B7916" s="23" t="s">
        <v>111</v>
      </c>
      <c r="C7916" s="23" t="s">
        <v>122</v>
      </c>
      <c r="D7916" s="24" t="n">
        <v>294</v>
      </c>
      <c r="E7916" s="25" t="n">
        <f aca="false">MAX(D7916,0)/1000</f>
        <v>0.294</v>
      </c>
      <c r="F7916" s="25" t="n">
        <f aca="false">MAX(-D7916,0)/1000</f>
        <v>0</v>
      </c>
      <c r="G7916" s="23" t="str">
        <f aca="false">IF(E7916&gt;0,"ja","nein")</f>
        <v>ja</v>
      </c>
      <c r="H7916" s="26" t="n">
        <v>74.99</v>
      </c>
      <c r="I7916" s="26" t="n">
        <f aca="false">(H7916/10+IF(N7916=2025,Einstellungen!$B$23,Einstellungen!$C$23))*(1+Einstellungen!$B$10)</f>
        <v>27.67345</v>
      </c>
      <c r="J7916" s="25" t="n">
        <f aca="false">E7916*I7916/100</f>
        <v>0.081359943</v>
      </c>
      <c r="K7916" s="25" t="n">
        <f aca="false">E7916*Einstellungen!$B$5/100</f>
        <v>0.08526</v>
      </c>
      <c r="L7916" s="23" t="str">
        <f aca="false">IF(I7916&lt;Einstellungen!$B$5,"ja","nein")</f>
        <v>ja</v>
      </c>
      <c r="M7916" s="23" t="s">
        <v>134</v>
      </c>
      <c r="N7916" s="23" t="n">
        <v>2026</v>
      </c>
      <c r="O7916" s="23" t="n">
        <v>5</v>
      </c>
    </row>
    <row r="7917" customFormat="false" ht="15" hidden="false" customHeight="false" outlineLevel="0" collapsed="false">
      <c r="A7917" s="22" t="n">
        <v>46025</v>
      </c>
      <c r="B7917" s="23" t="s">
        <v>112</v>
      </c>
      <c r="C7917" s="23" t="s">
        <v>122</v>
      </c>
      <c r="D7917" s="24" t="n">
        <v>349.2</v>
      </c>
      <c r="E7917" s="25" t="n">
        <f aca="false">MAX(D7917,0)/1000</f>
        <v>0.3492</v>
      </c>
      <c r="F7917" s="25" t="n">
        <f aca="false">MAX(-D7917,0)/1000</f>
        <v>0</v>
      </c>
      <c r="G7917" s="23" t="str">
        <f aca="false">IF(E7917&gt;0,"ja","nein")</f>
        <v>ja</v>
      </c>
      <c r="H7917" s="26" t="n">
        <v>75.91</v>
      </c>
      <c r="I7917" s="26" t="n">
        <f aca="false">(H7917/10+IF(N7917=2025,Einstellungen!$B$23,Einstellungen!$C$23))*(1+Einstellungen!$B$10)</f>
        <v>27.78293</v>
      </c>
      <c r="J7917" s="25" t="n">
        <f aca="false">E7917*I7917/100</f>
        <v>0.09701799156</v>
      </c>
      <c r="K7917" s="25" t="n">
        <f aca="false">E7917*Einstellungen!$B$5/100</f>
        <v>0.101268</v>
      </c>
      <c r="L7917" s="23" t="str">
        <f aca="false">IF(I7917&lt;Einstellungen!$B$5,"ja","nein")</f>
        <v>ja</v>
      </c>
      <c r="M7917" s="23" t="s">
        <v>134</v>
      </c>
      <c r="N7917" s="23" t="n">
        <v>2026</v>
      </c>
      <c r="O7917" s="23" t="n">
        <v>6</v>
      </c>
    </row>
    <row r="7918" customFormat="false" ht="15" hidden="false" customHeight="false" outlineLevel="0" collapsed="false">
      <c r="A7918" s="22" t="n">
        <v>46025</v>
      </c>
      <c r="B7918" s="23" t="s">
        <v>113</v>
      </c>
      <c r="C7918" s="23" t="s">
        <v>122</v>
      </c>
      <c r="D7918" s="24" t="n">
        <v>561.7</v>
      </c>
      <c r="E7918" s="25" t="n">
        <f aca="false">MAX(D7918,0)/1000</f>
        <v>0.5617</v>
      </c>
      <c r="F7918" s="25" t="n">
        <f aca="false">MAX(-D7918,0)/1000</f>
        <v>0</v>
      </c>
      <c r="G7918" s="23" t="str">
        <f aca="false">IF(E7918&gt;0,"ja","nein")</f>
        <v>ja</v>
      </c>
      <c r="H7918" s="26" t="n">
        <v>79.312</v>
      </c>
      <c r="I7918" s="26" t="n">
        <f aca="false">(H7918/10+IF(N7918=2025,Einstellungen!$B$23,Einstellungen!$C$23))*(1+Einstellungen!$B$10)</f>
        <v>28.187768</v>
      </c>
      <c r="J7918" s="25" t="n">
        <f aca="false">E7918*I7918/100</f>
        <v>0.158330692856</v>
      </c>
      <c r="K7918" s="25" t="n">
        <f aca="false">E7918*Einstellungen!$B$5/100</f>
        <v>0.162893</v>
      </c>
      <c r="L7918" s="23" t="str">
        <f aca="false">IF(I7918&lt;Einstellungen!$B$5,"ja","nein")</f>
        <v>ja</v>
      </c>
      <c r="M7918" s="23" t="s">
        <v>134</v>
      </c>
      <c r="N7918" s="23" t="n">
        <v>2026</v>
      </c>
      <c r="O7918" s="23" t="n">
        <v>7</v>
      </c>
    </row>
    <row r="7919" customFormat="false" ht="15" hidden="false" customHeight="false" outlineLevel="0" collapsed="false">
      <c r="A7919" s="22" t="n">
        <v>46025</v>
      </c>
      <c r="B7919" s="23" t="s">
        <v>114</v>
      </c>
      <c r="C7919" s="23" t="s">
        <v>122</v>
      </c>
      <c r="D7919" s="24" t="n">
        <v>373.9</v>
      </c>
      <c r="E7919" s="25" t="n">
        <f aca="false">MAX(D7919,0)/1000</f>
        <v>0.3739</v>
      </c>
      <c r="F7919" s="25" t="n">
        <f aca="false">MAX(-D7919,0)/1000</f>
        <v>0</v>
      </c>
      <c r="G7919" s="23" t="str">
        <f aca="false">IF(E7919&gt;0,"ja","nein")</f>
        <v>ja</v>
      </c>
      <c r="H7919" s="26" t="n">
        <v>90.69</v>
      </c>
      <c r="I7919" s="26" t="n">
        <f aca="false">(H7919/10+IF(N7919=2025,Einstellungen!$B$23,Einstellungen!$C$23))*(1+Einstellungen!$B$10)</f>
        <v>29.54175</v>
      </c>
      <c r="J7919" s="25" t="n">
        <f aca="false">E7919*I7919/100</f>
        <v>0.11045660325</v>
      </c>
      <c r="K7919" s="25" t="n">
        <f aca="false">E7919*Einstellungen!$B$5/100</f>
        <v>0.108431</v>
      </c>
      <c r="L7919" s="23" t="str">
        <f aca="false">IF(I7919&lt;Einstellungen!$B$5,"ja","nein")</f>
        <v>nein</v>
      </c>
      <c r="M7919" s="23" t="s">
        <v>134</v>
      </c>
      <c r="N7919" s="23" t="n">
        <v>2026</v>
      </c>
      <c r="O7919" s="23" t="n">
        <v>8</v>
      </c>
    </row>
    <row r="7920" customFormat="false" ht="15" hidden="false" customHeight="false" outlineLevel="0" collapsed="false">
      <c r="A7920" s="22" t="n">
        <v>46025</v>
      </c>
      <c r="B7920" s="23" t="s">
        <v>115</v>
      </c>
      <c r="C7920" s="23" t="s">
        <v>122</v>
      </c>
      <c r="D7920" s="24" t="n">
        <v>509</v>
      </c>
      <c r="E7920" s="25" t="n">
        <f aca="false">MAX(D7920,0)/1000</f>
        <v>0.509</v>
      </c>
      <c r="F7920" s="25" t="n">
        <f aca="false">MAX(-D7920,0)/1000</f>
        <v>0</v>
      </c>
      <c r="G7920" s="23" t="str">
        <f aca="false">IF(E7920&gt;0,"ja","nein")</f>
        <v>ja</v>
      </c>
      <c r="H7920" s="26" t="n">
        <v>94.09</v>
      </c>
      <c r="I7920" s="26" t="n">
        <f aca="false">(H7920/10+IF(N7920=2025,Einstellungen!$B$23,Einstellungen!$C$23))*(1+Einstellungen!$B$10)</f>
        <v>29.94635</v>
      </c>
      <c r="J7920" s="25" t="n">
        <f aca="false">E7920*I7920/100</f>
        <v>0.1524269215</v>
      </c>
      <c r="K7920" s="25" t="n">
        <f aca="false">E7920*Einstellungen!$B$5/100</f>
        <v>0.14761</v>
      </c>
      <c r="L7920" s="23" t="str">
        <f aca="false">IF(I7920&lt;Einstellungen!$B$5,"ja","nein")</f>
        <v>nein</v>
      </c>
      <c r="M7920" s="23" t="s">
        <v>134</v>
      </c>
      <c r="N7920" s="23" t="n">
        <v>2026</v>
      </c>
      <c r="O7920" s="23" t="n">
        <v>9</v>
      </c>
    </row>
    <row r="7921" customFormat="false" ht="15" hidden="false" customHeight="false" outlineLevel="0" collapsed="false">
      <c r="A7921" s="22" t="n">
        <v>46025</v>
      </c>
      <c r="B7921" s="23" t="s">
        <v>116</v>
      </c>
      <c r="C7921" s="23" t="s">
        <v>122</v>
      </c>
      <c r="D7921" s="24" t="n">
        <v>326</v>
      </c>
      <c r="E7921" s="25" t="n">
        <f aca="false">MAX(D7921,0)/1000</f>
        <v>0.326</v>
      </c>
      <c r="F7921" s="25" t="n">
        <f aca="false">MAX(-D7921,0)/1000</f>
        <v>0</v>
      </c>
      <c r="G7921" s="23" t="str">
        <f aca="false">IF(E7921&gt;0,"ja","nein")</f>
        <v>ja</v>
      </c>
      <c r="H7921" s="26" t="n">
        <v>93.31</v>
      </c>
      <c r="I7921" s="26" t="n">
        <f aca="false">(H7921/10+IF(N7921=2025,Einstellungen!$B$23,Einstellungen!$C$23))*(1+Einstellungen!$B$10)</f>
        <v>29.85353</v>
      </c>
      <c r="J7921" s="25" t="n">
        <f aca="false">E7921*I7921/100</f>
        <v>0.0973225078</v>
      </c>
      <c r="K7921" s="25" t="n">
        <f aca="false">E7921*Einstellungen!$B$5/100</f>
        <v>0.09454</v>
      </c>
      <c r="L7921" s="23" t="str">
        <f aca="false">IF(I7921&lt;Einstellungen!$B$5,"ja","nein")</f>
        <v>nein</v>
      </c>
      <c r="M7921" s="23" t="s">
        <v>134</v>
      </c>
      <c r="N7921" s="23" t="n">
        <v>2026</v>
      </c>
      <c r="O7921" s="23" t="n">
        <v>10</v>
      </c>
    </row>
    <row r="7922" customFormat="false" ht="15" hidden="false" customHeight="false" outlineLevel="0" collapsed="false">
      <c r="A7922" s="22" t="n">
        <v>46025</v>
      </c>
      <c r="B7922" s="23" t="s">
        <v>117</v>
      </c>
      <c r="C7922" s="23" t="s">
        <v>122</v>
      </c>
      <c r="D7922" s="24" t="n">
        <v>1</v>
      </c>
      <c r="E7922" s="25" t="n">
        <f aca="false">MAX(D7922,0)/1000</f>
        <v>0.001</v>
      </c>
      <c r="F7922" s="25" t="n">
        <f aca="false">MAX(-D7922,0)/1000</f>
        <v>0</v>
      </c>
      <c r="G7922" s="23" t="str">
        <f aca="false">IF(E7922&gt;0,"ja","nein")</f>
        <v>ja</v>
      </c>
      <c r="H7922" s="26" t="n">
        <v>88.707</v>
      </c>
      <c r="I7922" s="26" t="n">
        <f aca="false">(H7922/10+IF(N7922=2025,Einstellungen!$B$23,Einstellungen!$C$23))*(1+Einstellungen!$B$10)</f>
        <v>29.305773</v>
      </c>
      <c r="J7922" s="25" t="n">
        <f aca="false">E7922*I7922/100</f>
        <v>0.00029305773</v>
      </c>
      <c r="K7922" s="25" t="n">
        <f aca="false">E7922*Einstellungen!$B$5/100</f>
        <v>0.00029</v>
      </c>
      <c r="L7922" s="23" t="str">
        <f aca="false">IF(I7922&lt;Einstellungen!$B$5,"ja","nein")</f>
        <v>nein</v>
      </c>
      <c r="M7922" s="23" t="s">
        <v>134</v>
      </c>
      <c r="N7922" s="23" t="n">
        <v>2026</v>
      </c>
      <c r="O7922" s="23" t="n">
        <v>11</v>
      </c>
    </row>
    <row r="7923" customFormat="false" ht="15" hidden="false" customHeight="false" outlineLevel="0" collapsed="false">
      <c r="A7923" s="22" t="n">
        <v>46025</v>
      </c>
      <c r="B7923" s="23" t="s">
        <v>118</v>
      </c>
      <c r="C7923" s="23" t="s">
        <v>122</v>
      </c>
      <c r="D7923" s="24" t="n">
        <v>-15.5</v>
      </c>
      <c r="E7923" s="25" t="n">
        <f aca="false">MAX(D7923,0)/1000</f>
        <v>0</v>
      </c>
      <c r="F7923" s="25" t="n">
        <f aca="false">MAX(-D7923,0)/1000</f>
        <v>0.0155</v>
      </c>
      <c r="G7923" s="23" t="str">
        <f aca="false">IF(E7923&gt;0,"ja","nein")</f>
        <v>nein</v>
      </c>
      <c r="H7923" s="26" t="n">
        <v>87.412</v>
      </c>
      <c r="I7923" s="26" t="n">
        <f aca="false">(H7923/10+IF(N7923=2025,Einstellungen!$B$23,Einstellungen!$C$23))*(1+Einstellungen!$B$10)</f>
        <v>29.151668</v>
      </c>
      <c r="J7923" s="25" t="n">
        <f aca="false">E7923*I7923/100</f>
        <v>0</v>
      </c>
      <c r="K7923" s="25" t="n">
        <f aca="false">E7923*Einstellungen!$B$5/100</f>
        <v>0</v>
      </c>
      <c r="L7923" s="23" t="str">
        <f aca="false">IF(I7923&lt;Einstellungen!$B$5,"ja","nein")</f>
        <v>nein</v>
      </c>
      <c r="M7923" s="23" t="s">
        <v>134</v>
      </c>
      <c r="N7923" s="23" t="n">
        <v>2026</v>
      </c>
      <c r="O7923" s="23" t="n">
        <v>12</v>
      </c>
    </row>
    <row r="7924" customFormat="false" ht="15" hidden="false" customHeight="false" outlineLevel="0" collapsed="false">
      <c r="A7924" s="22" t="n">
        <v>46025</v>
      </c>
      <c r="B7924" s="23" t="s">
        <v>119</v>
      </c>
      <c r="C7924" s="23" t="s">
        <v>122</v>
      </c>
      <c r="D7924" s="24" t="n">
        <v>-1.3</v>
      </c>
      <c r="E7924" s="25" t="n">
        <f aca="false">MAX(D7924,0)/1000</f>
        <v>0</v>
      </c>
      <c r="F7924" s="25" t="n">
        <f aca="false">MAX(-D7924,0)/1000</f>
        <v>0.0013</v>
      </c>
      <c r="G7924" s="23" t="str">
        <f aca="false">IF(E7924&gt;0,"ja","nein")</f>
        <v>nein</v>
      </c>
      <c r="H7924" s="26" t="n">
        <v>86.605</v>
      </c>
      <c r="I7924" s="26" t="n">
        <f aca="false">(H7924/10+IF(N7924=2025,Einstellungen!$B$23,Einstellungen!$C$23))*(1+Einstellungen!$B$10)</f>
        <v>29.055635</v>
      </c>
      <c r="J7924" s="25" t="n">
        <f aca="false">E7924*I7924/100</f>
        <v>0</v>
      </c>
      <c r="K7924" s="25" t="n">
        <f aca="false">E7924*Einstellungen!$B$5/100</f>
        <v>0</v>
      </c>
      <c r="L7924" s="23" t="str">
        <f aca="false">IF(I7924&lt;Einstellungen!$B$5,"ja","nein")</f>
        <v>nein</v>
      </c>
      <c r="M7924" s="23" t="s">
        <v>134</v>
      </c>
      <c r="N7924" s="23" t="n">
        <v>2026</v>
      </c>
      <c r="O7924" s="23" t="n">
        <v>13</v>
      </c>
    </row>
    <row r="7925" customFormat="false" ht="15" hidden="false" customHeight="false" outlineLevel="0" collapsed="false">
      <c r="A7925" s="22" t="n">
        <v>46025</v>
      </c>
      <c r="B7925" s="23" t="s">
        <v>120</v>
      </c>
      <c r="C7925" s="23" t="s">
        <v>122</v>
      </c>
      <c r="D7925" s="24" t="n">
        <v>29.3</v>
      </c>
      <c r="E7925" s="25" t="n">
        <f aca="false">MAX(D7925,0)/1000</f>
        <v>0.0293</v>
      </c>
      <c r="F7925" s="25" t="n">
        <f aca="false">MAX(-D7925,0)/1000</f>
        <v>0</v>
      </c>
      <c r="G7925" s="23" t="str">
        <f aca="false">IF(E7925&gt;0,"ja","nein")</f>
        <v>ja</v>
      </c>
      <c r="H7925" s="26" t="n">
        <v>89.683</v>
      </c>
      <c r="I7925" s="26" t="n">
        <f aca="false">(H7925/10+IF(N7925=2025,Einstellungen!$B$23,Einstellungen!$C$23))*(1+Einstellungen!$B$10)</f>
        <v>29.421917</v>
      </c>
      <c r="J7925" s="25" t="n">
        <f aca="false">E7925*I7925/100</f>
        <v>0.008620621681</v>
      </c>
      <c r="K7925" s="25" t="n">
        <f aca="false">E7925*Einstellungen!$B$5/100</f>
        <v>0.008497</v>
      </c>
      <c r="L7925" s="23" t="str">
        <f aca="false">IF(I7925&lt;Einstellungen!$B$5,"ja","nein")</f>
        <v>nein</v>
      </c>
      <c r="M7925" s="23" t="s">
        <v>134</v>
      </c>
      <c r="N7925" s="23" t="n">
        <v>2026</v>
      </c>
      <c r="O7925" s="23" t="n">
        <v>14</v>
      </c>
    </row>
    <row r="7926" customFormat="false" ht="15" hidden="false" customHeight="false" outlineLevel="0" collapsed="false">
      <c r="A7926" s="22" t="n">
        <v>46025</v>
      </c>
      <c r="B7926" s="23" t="s">
        <v>104</v>
      </c>
      <c r="C7926" s="23" t="s">
        <v>122</v>
      </c>
      <c r="D7926" s="24" t="n">
        <v>395.9</v>
      </c>
      <c r="E7926" s="25" t="n">
        <f aca="false">MAX(D7926,0)/1000</f>
        <v>0.3959</v>
      </c>
      <c r="F7926" s="25" t="n">
        <f aca="false">MAX(-D7926,0)/1000</f>
        <v>0</v>
      </c>
      <c r="G7926" s="23" t="str">
        <f aca="false">IF(E7926&gt;0,"ja","nein")</f>
        <v>ja</v>
      </c>
      <c r="H7926" s="26" t="n">
        <v>94.6</v>
      </c>
      <c r="I7926" s="26" t="n">
        <f aca="false">(H7926/10+IF(N7926=2025,Einstellungen!$B$23,Einstellungen!$C$23))*(1+Einstellungen!$B$10)</f>
        <v>30.00704</v>
      </c>
      <c r="J7926" s="25" t="n">
        <f aca="false">E7926*I7926/100</f>
        <v>0.11879787136</v>
      </c>
      <c r="K7926" s="25" t="n">
        <f aca="false">E7926*Einstellungen!$B$5/100</f>
        <v>0.114811</v>
      </c>
      <c r="L7926" s="23" t="str">
        <f aca="false">IF(I7926&lt;Einstellungen!$B$5,"ja","nein")</f>
        <v>nein</v>
      </c>
      <c r="M7926" s="23" t="s">
        <v>134</v>
      </c>
      <c r="N7926" s="23" t="n">
        <v>2026</v>
      </c>
      <c r="O7926" s="23" t="n">
        <v>15</v>
      </c>
    </row>
    <row r="7927" customFormat="false" ht="15" hidden="false" customHeight="false" outlineLevel="0" collapsed="false">
      <c r="A7927" s="22" t="n">
        <v>46025</v>
      </c>
      <c r="B7927" s="23" t="s">
        <v>105</v>
      </c>
      <c r="C7927" s="23" t="s">
        <v>122</v>
      </c>
      <c r="D7927" s="24" t="n">
        <v>461</v>
      </c>
      <c r="E7927" s="25" t="n">
        <f aca="false">MAX(D7927,0)/1000</f>
        <v>0.461</v>
      </c>
      <c r="F7927" s="25" t="n">
        <f aca="false">MAX(-D7927,0)/1000</f>
        <v>0</v>
      </c>
      <c r="G7927" s="23" t="str">
        <f aca="false">IF(E7927&gt;0,"ja","nein")</f>
        <v>ja</v>
      </c>
      <c r="H7927" s="26" t="n">
        <v>99.88</v>
      </c>
      <c r="I7927" s="26" t="n">
        <f aca="false">(H7927/10+IF(N7927=2025,Einstellungen!$B$23,Einstellungen!$C$23))*(1+Einstellungen!$B$10)</f>
        <v>30.63536</v>
      </c>
      <c r="J7927" s="25" t="n">
        <f aca="false">E7927*I7927/100</f>
        <v>0.1412290096</v>
      </c>
      <c r="K7927" s="25" t="n">
        <f aca="false">E7927*Einstellungen!$B$5/100</f>
        <v>0.13369</v>
      </c>
      <c r="L7927" s="23" t="str">
        <f aca="false">IF(I7927&lt;Einstellungen!$B$5,"ja","nein")</f>
        <v>nein</v>
      </c>
      <c r="M7927" s="23" t="s">
        <v>134</v>
      </c>
      <c r="N7927" s="23" t="n">
        <v>2026</v>
      </c>
      <c r="O7927" s="23" t="n">
        <v>16</v>
      </c>
    </row>
    <row r="7928" customFormat="false" ht="15" hidden="false" customHeight="false" outlineLevel="0" collapsed="false">
      <c r="A7928" s="22" t="n">
        <v>46025</v>
      </c>
      <c r="B7928" s="23" t="s">
        <v>97</v>
      </c>
      <c r="C7928" s="23" t="s">
        <v>122</v>
      </c>
      <c r="D7928" s="24" t="n">
        <v>1165.6</v>
      </c>
      <c r="E7928" s="25" t="n">
        <f aca="false">MAX(D7928,0)/1000</f>
        <v>1.1656</v>
      </c>
      <c r="F7928" s="25" t="n">
        <f aca="false">MAX(-D7928,0)/1000</f>
        <v>0</v>
      </c>
      <c r="G7928" s="23" t="str">
        <f aca="false">IF(E7928&gt;0,"ja","nein")</f>
        <v>ja</v>
      </c>
      <c r="H7928" s="26" t="n">
        <v>109.715</v>
      </c>
      <c r="I7928" s="26" t="n">
        <f aca="false">(H7928/10+IF(N7928=2025,Einstellungen!$B$23,Einstellungen!$C$23))*(1+Einstellungen!$B$10)</f>
        <v>31.805725</v>
      </c>
      <c r="J7928" s="25" t="n">
        <f aca="false">E7928*I7928/100</f>
        <v>0.3707275306</v>
      </c>
      <c r="K7928" s="25" t="n">
        <f aca="false">E7928*Einstellungen!$B$5/100</f>
        <v>0.338024</v>
      </c>
      <c r="L7928" s="23" t="str">
        <f aca="false">IF(I7928&lt;Einstellungen!$B$5,"ja","nein")</f>
        <v>nein</v>
      </c>
      <c r="M7928" s="23" t="s">
        <v>134</v>
      </c>
      <c r="N7928" s="23" t="n">
        <v>2026</v>
      </c>
      <c r="O7928" s="23" t="n">
        <v>17</v>
      </c>
    </row>
    <row r="7929" customFormat="false" ht="15" hidden="false" customHeight="false" outlineLevel="0" collapsed="false">
      <c r="A7929" s="22" t="n">
        <v>46025</v>
      </c>
      <c r="B7929" s="23" t="s">
        <v>99</v>
      </c>
      <c r="C7929" s="23" t="s">
        <v>122</v>
      </c>
      <c r="D7929" s="24" t="n">
        <v>919</v>
      </c>
      <c r="E7929" s="25" t="n">
        <f aca="false">MAX(D7929,0)/1000</f>
        <v>0.919</v>
      </c>
      <c r="F7929" s="25" t="n">
        <f aca="false">MAX(-D7929,0)/1000</f>
        <v>0</v>
      </c>
      <c r="G7929" s="23" t="str">
        <f aca="false">IF(E7929&gt;0,"ja","nein")</f>
        <v>ja</v>
      </c>
      <c r="H7929" s="26" t="n">
        <v>110.825</v>
      </c>
      <c r="I7929" s="26" t="n">
        <f aca="false">(H7929/10+IF(N7929=2025,Einstellungen!$B$23,Einstellungen!$C$23))*(1+Einstellungen!$B$10)</f>
        <v>31.937815</v>
      </c>
      <c r="J7929" s="25" t="n">
        <f aca="false">E7929*I7929/100</f>
        <v>0.29350851985</v>
      </c>
      <c r="K7929" s="25" t="n">
        <f aca="false">E7929*Einstellungen!$B$5/100</f>
        <v>0.26651</v>
      </c>
      <c r="L7929" s="23" t="str">
        <f aca="false">IF(I7929&lt;Einstellungen!$B$5,"ja","nein")</f>
        <v>nein</v>
      </c>
      <c r="M7929" s="23" t="s">
        <v>134</v>
      </c>
      <c r="N7929" s="23" t="n">
        <v>2026</v>
      </c>
      <c r="O7929" s="23" t="n">
        <v>18</v>
      </c>
    </row>
    <row r="7930" customFormat="false" ht="15" hidden="false" customHeight="false" outlineLevel="0" collapsed="false">
      <c r="A7930" s="22" t="n">
        <v>46025</v>
      </c>
      <c r="B7930" s="23" t="s">
        <v>100</v>
      </c>
      <c r="C7930" s="23" t="s">
        <v>122</v>
      </c>
      <c r="D7930" s="24" t="n">
        <v>1652.7</v>
      </c>
      <c r="E7930" s="25" t="n">
        <f aca="false">MAX(D7930,0)/1000</f>
        <v>1.6527</v>
      </c>
      <c r="F7930" s="25" t="n">
        <f aca="false">MAX(-D7930,0)/1000</f>
        <v>0</v>
      </c>
      <c r="G7930" s="23" t="str">
        <f aca="false">IF(E7930&gt;0,"ja","nein")</f>
        <v>ja</v>
      </c>
      <c r="H7930" s="26" t="n">
        <v>104.76</v>
      </c>
      <c r="I7930" s="26" t="n">
        <f aca="false">(H7930/10+IF(N7930=2025,Einstellungen!$B$23,Einstellungen!$C$23))*(1+Einstellungen!$B$10)</f>
        <v>31.21608</v>
      </c>
      <c r="J7930" s="25" t="n">
        <f aca="false">E7930*I7930/100</f>
        <v>0.51590815416</v>
      </c>
      <c r="K7930" s="25" t="n">
        <f aca="false">E7930*Einstellungen!$B$5/100</f>
        <v>0.479283</v>
      </c>
      <c r="L7930" s="23" t="str">
        <f aca="false">IF(I7930&lt;Einstellungen!$B$5,"ja","nein")</f>
        <v>nein</v>
      </c>
      <c r="M7930" s="23" t="s">
        <v>134</v>
      </c>
      <c r="N7930" s="23" t="n">
        <v>2026</v>
      </c>
      <c r="O7930" s="23" t="n">
        <v>19</v>
      </c>
    </row>
    <row r="7931" customFormat="false" ht="15" hidden="false" customHeight="false" outlineLevel="0" collapsed="false">
      <c r="A7931" s="22" t="n">
        <v>46025</v>
      </c>
      <c r="B7931" s="23" t="s">
        <v>92</v>
      </c>
      <c r="C7931" s="23" t="s">
        <v>122</v>
      </c>
      <c r="D7931" s="24" t="n">
        <v>582.8</v>
      </c>
      <c r="E7931" s="25" t="n">
        <f aca="false">MAX(D7931,0)/1000</f>
        <v>0.5828</v>
      </c>
      <c r="F7931" s="25" t="n">
        <f aca="false">MAX(-D7931,0)/1000</f>
        <v>0</v>
      </c>
      <c r="G7931" s="23" t="str">
        <f aca="false">IF(E7931&gt;0,"ja","nein")</f>
        <v>ja</v>
      </c>
      <c r="H7931" s="26" t="n">
        <v>97.625</v>
      </c>
      <c r="I7931" s="26" t="n">
        <f aca="false">(H7931/10+IF(N7931=2025,Einstellungen!$B$23,Einstellungen!$C$23))*(1+Einstellungen!$B$10)</f>
        <v>30.367015</v>
      </c>
      <c r="J7931" s="25" t="n">
        <f aca="false">E7931*I7931/100</f>
        <v>0.17697896342</v>
      </c>
      <c r="K7931" s="25" t="n">
        <f aca="false">E7931*Einstellungen!$B$5/100</f>
        <v>0.169012</v>
      </c>
      <c r="L7931" s="23" t="str">
        <f aca="false">IF(I7931&lt;Einstellungen!$B$5,"ja","nein")</f>
        <v>nein</v>
      </c>
      <c r="M7931" s="23" t="s">
        <v>134</v>
      </c>
      <c r="N7931" s="23" t="n">
        <v>2026</v>
      </c>
      <c r="O7931" s="23" t="n">
        <v>20</v>
      </c>
    </row>
    <row r="7932" customFormat="false" ht="15" hidden="false" customHeight="false" outlineLevel="0" collapsed="false">
      <c r="A7932" s="22" t="n">
        <v>46025</v>
      </c>
      <c r="B7932" s="23" t="s">
        <v>95</v>
      </c>
      <c r="C7932" s="23" t="s">
        <v>122</v>
      </c>
      <c r="D7932" s="24" t="n">
        <v>927.5</v>
      </c>
      <c r="E7932" s="25" t="n">
        <f aca="false">MAX(D7932,0)/1000</f>
        <v>0.9275</v>
      </c>
      <c r="F7932" s="25" t="n">
        <f aca="false">MAX(-D7932,0)/1000</f>
        <v>0</v>
      </c>
      <c r="G7932" s="23" t="str">
        <f aca="false">IF(E7932&gt;0,"ja","nein")</f>
        <v>ja</v>
      </c>
      <c r="H7932" s="26" t="n">
        <v>91.118</v>
      </c>
      <c r="I7932" s="26" t="n">
        <f aca="false">(H7932/10+IF(N7932=2025,Einstellungen!$B$23,Einstellungen!$C$23))*(1+Einstellungen!$B$10)</f>
        <v>29.592682</v>
      </c>
      <c r="J7932" s="25" t="n">
        <f aca="false">E7932*I7932/100</f>
        <v>0.27447212555</v>
      </c>
      <c r="K7932" s="25" t="n">
        <f aca="false">E7932*Einstellungen!$B$5/100</f>
        <v>0.268975</v>
      </c>
      <c r="L7932" s="23" t="str">
        <f aca="false">IF(I7932&lt;Einstellungen!$B$5,"ja","nein")</f>
        <v>nein</v>
      </c>
      <c r="M7932" s="23" t="s">
        <v>134</v>
      </c>
      <c r="N7932" s="23" t="n">
        <v>2026</v>
      </c>
      <c r="O7932" s="23" t="n">
        <v>21</v>
      </c>
    </row>
    <row r="7933" customFormat="false" ht="15" hidden="false" customHeight="false" outlineLevel="0" collapsed="false">
      <c r="A7933" s="22" t="n">
        <v>46025</v>
      </c>
      <c r="B7933" s="23" t="s">
        <v>96</v>
      </c>
      <c r="C7933" s="23" t="s">
        <v>122</v>
      </c>
      <c r="D7933" s="24" t="n">
        <v>792.3</v>
      </c>
      <c r="E7933" s="25" t="n">
        <f aca="false">MAX(D7933,0)/1000</f>
        <v>0.7923</v>
      </c>
      <c r="F7933" s="25" t="n">
        <f aca="false">MAX(-D7933,0)/1000</f>
        <v>0</v>
      </c>
      <c r="G7933" s="23" t="str">
        <f aca="false">IF(E7933&gt;0,"ja","nein")</f>
        <v>ja</v>
      </c>
      <c r="H7933" s="26" t="n">
        <v>90.713</v>
      </c>
      <c r="I7933" s="26" t="n">
        <f aca="false">(H7933/10+IF(N7933=2025,Einstellungen!$B$23,Einstellungen!$C$23))*(1+Einstellungen!$B$10)</f>
        <v>29.544487</v>
      </c>
      <c r="J7933" s="25" t="n">
        <f aca="false">E7933*I7933/100</f>
        <v>0.234080970501</v>
      </c>
      <c r="K7933" s="25" t="n">
        <f aca="false">E7933*Einstellungen!$B$5/100</f>
        <v>0.229767</v>
      </c>
      <c r="L7933" s="23" t="str">
        <f aca="false">IF(I7933&lt;Einstellungen!$B$5,"ja","nein")</f>
        <v>nein</v>
      </c>
      <c r="M7933" s="23" t="s">
        <v>134</v>
      </c>
      <c r="N7933" s="23" t="n">
        <v>2026</v>
      </c>
      <c r="O7933" s="23" t="n">
        <v>22</v>
      </c>
    </row>
    <row r="7934" customFormat="false" ht="15" hidden="false" customHeight="false" outlineLevel="0" collapsed="false">
      <c r="A7934" s="22" t="n">
        <v>46025</v>
      </c>
      <c r="B7934" s="23" t="s">
        <v>101</v>
      </c>
      <c r="C7934" s="23" t="s">
        <v>122</v>
      </c>
      <c r="D7934" s="24" t="n">
        <v>345.8</v>
      </c>
      <c r="E7934" s="25" t="n">
        <f aca="false">MAX(D7934,0)/1000</f>
        <v>0.3458</v>
      </c>
      <c r="F7934" s="25" t="n">
        <f aca="false">MAX(-D7934,0)/1000</f>
        <v>0</v>
      </c>
      <c r="G7934" s="23" t="str">
        <f aca="false">IF(E7934&gt;0,"ja","nein")</f>
        <v>ja</v>
      </c>
      <c r="H7934" s="26" t="n">
        <v>86.015</v>
      </c>
      <c r="I7934" s="26" t="n">
        <f aca="false">(H7934/10+IF(N7934=2025,Einstellungen!$B$23,Einstellungen!$C$23))*(1+Einstellungen!$B$10)</f>
        <v>28.985425</v>
      </c>
      <c r="J7934" s="25" t="n">
        <f aca="false">E7934*I7934/100</f>
        <v>0.10023159965</v>
      </c>
      <c r="K7934" s="25" t="n">
        <f aca="false">E7934*Einstellungen!$B$5/100</f>
        <v>0.100282</v>
      </c>
      <c r="L7934" s="23" t="str">
        <f aca="false">IF(I7934&lt;Einstellungen!$B$5,"ja","nein")</f>
        <v>ja</v>
      </c>
      <c r="M7934" s="23" t="s">
        <v>134</v>
      </c>
      <c r="N7934" s="23" t="n">
        <v>2026</v>
      </c>
      <c r="O7934" s="23" t="n">
        <v>23</v>
      </c>
    </row>
    <row r="7935" customFormat="false" ht="15" hidden="false" customHeight="false" outlineLevel="0" collapsed="false">
      <c r="A7935" s="22" t="n">
        <v>46026</v>
      </c>
      <c r="B7935" s="23" t="s">
        <v>102</v>
      </c>
      <c r="C7935" s="23" t="s">
        <v>124</v>
      </c>
      <c r="D7935" s="24" t="n">
        <v>349.9</v>
      </c>
      <c r="E7935" s="25" t="n">
        <f aca="false">MAX(D7935,0)/1000</f>
        <v>0.3499</v>
      </c>
      <c r="F7935" s="25" t="n">
        <f aca="false">MAX(-D7935,0)/1000</f>
        <v>0</v>
      </c>
      <c r="G7935" s="23" t="str">
        <f aca="false">IF(E7935&gt;0,"ja","nein")</f>
        <v>ja</v>
      </c>
      <c r="H7935" s="26" t="n">
        <v>88.823</v>
      </c>
      <c r="I7935" s="26" t="n">
        <f aca="false">(H7935/10+IF(N7935=2025,Einstellungen!$B$23,Einstellungen!$C$23))*(1+Einstellungen!$B$10)</f>
        <v>29.319577</v>
      </c>
      <c r="J7935" s="25" t="n">
        <f aca="false">E7935*I7935/100</f>
        <v>0.102589199923</v>
      </c>
      <c r="K7935" s="25" t="n">
        <f aca="false">E7935*Einstellungen!$B$5/100</f>
        <v>0.101471</v>
      </c>
      <c r="L7935" s="23" t="str">
        <f aca="false">IF(I7935&lt;Einstellungen!$B$5,"ja","nein")</f>
        <v>nein</v>
      </c>
      <c r="M7935" s="23" t="s">
        <v>134</v>
      </c>
      <c r="N7935" s="23" t="n">
        <v>2026</v>
      </c>
      <c r="O7935" s="23" t="n">
        <v>0</v>
      </c>
    </row>
    <row r="7936" customFormat="false" ht="15" hidden="false" customHeight="false" outlineLevel="0" collapsed="false">
      <c r="A7936" s="22" t="n">
        <v>46026</v>
      </c>
      <c r="B7936" s="23" t="s">
        <v>107</v>
      </c>
      <c r="C7936" s="23" t="s">
        <v>124</v>
      </c>
      <c r="D7936" s="24" t="n">
        <v>340.5</v>
      </c>
      <c r="E7936" s="25" t="n">
        <f aca="false">MAX(D7936,0)/1000</f>
        <v>0.3405</v>
      </c>
      <c r="F7936" s="25" t="n">
        <f aca="false">MAX(-D7936,0)/1000</f>
        <v>0</v>
      </c>
      <c r="G7936" s="23" t="str">
        <f aca="false">IF(E7936&gt;0,"ja","nein")</f>
        <v>ja</v>
      </c>
      <c r="H7936" s="26" t="n">
        <v>85.33</v>
      </c>
      <c r="I7936" s="26" t="n">
        <f aca="false">(H7936/10+IF(N7936=2025,Einstellungen!$B$23,Einstellungen!$C$23))*(1+Einstellungen!$B$10)</f>
        <v>28.90391</v>
      </c>
      <c r="J7936" s="25" t="n">
        <f aca="false">E7936*I7936/100</f>
        <v>0.09841781355</v>
      </c>
      <c r="K7936" s="25" t="n">
        <f aca="false">E7936*Einstellungen!$B$5/100</f>
        <v>0.098745</v>
      </c>
      <c r="L7936" s="23" t="str">
        <f aca="false">IF(I7936&lt;Einstellungen!$B$5,"ja","nein")</f>
        <v>ja</v>
      </c>
      <c r="M7936" s="23" t="s">
        <v>134</v>
      </c>
      <c r="N7936" s="23" t="n">
        <v>2026</v>
      </c>
      <c r="O7936" s="23" t="n">
        <v>1</v>
      </c>
    </row>
    <row r="7937" customFormat="false" ht="15" hidden="false" customHeight="false" outlineLevel="0" collapsed="false">
      <c r="A7937" s="22" t="n">
        <v>46026</v>
      </c>
      <c r="B7937" s="23" t="s">
        <v>108</v>
      </c>
      <c r="C7937" s="23" t="s">
        <v>124</v>
      </c>
      <c r="D7937" s="24" t="n">
        <v>315.6</v>
      </c>
      <c r="E7937" s="25" t="n">
        <f aca="false">MAX(D7937,0)/1000</f>
        <v>0.3156</v>
      </c>
      <c r="F7937" s="25" t="n">
        <f aca="false">MAX(-D7937,0)/1000</f>
        <v>0</v>
      </c>
      <c r="G7937" s="23" t="str">
        <f aca="false">IF(E7937&gt;0,"ja","nein")</f>
        <v>ja</v>
      </c>
      <c r="H7937" s="26" t="n">
        <v>85.043</v>
      </c>
      <c r="I7937" s="26" t="n">
        <f aca="false">(H7937/10+IF(N7937=2025,Einstellungen!$B$23,Einstellungen!$C$23))*(1+Einstellungen!$B$10)</f>
        <v>28.869757</v>
      </c>
      <c r="J7937" s="25" t="n">
        <f aca="false">E7937*I7937/100</f>
        <v>0.091112953092</v>
      </c>
      <c r="K7937" s="25" t="n">
        <f aca="false">E7937*Einstellungen!$B$5/100</f>
        <v>0.091524</v>
      </c>
      <c r="L7937" s="23" t="str">
        <f aca="false">IF(I7937&lt;Einstellungen!$B$5,"ja","nein")</f>
        <v>ja</v>
      </c>
      <c r="M7937" s="23" t="s">
        <v>134</v>
      </c>
      <c r="N7937" s="23" t="n">
        <v>2026</v>
      </c>
      <c r="O7937" s="23" t="n">
        <v>2</v>
      </c>
    </row>
    <row r="7938" customFormat="false" ht="15" hidden="false" customHeight="false" outlineLevel="0" collapsed="false">
      <c r="A7938" s="22" t="n">
        <v>46026</v>
      </c>
      <c r="B7938" s="23" t="s">
        <v>109</v>
      </c>
      <c r="C7938" s="23" t="s">
        <v>124</v>
      </c>
      <c r="D7938" s="24" t="n">
        <v>312.1</v>
      </c>
      <c r="E7938" s="25" t="n">
        <f aca="false">MAX(D7938,0)/1000</f>
        <v>0.3121</v>
      </c>
      <c r="F7938" s="25" t="n">
        <f aca="false">MAX(-D7938,0)/1000</f>
        <v>0</v>
      </c>
      <c r="G7938" s="23" t="str">
        <f aca="false">IF(E7938&gt;0,"ja","nein")</f>
        <v>ja</v>
      </c>
      <c r="H7938" s="26" t="n">
        <v>83.737</v>
      </c>
      <c r="I7938" s="26" t="n">
        <f aca="false">(H7938/10+IF(N7938=2025,Einstellungen!$B$23,Einstellungen!$C$23))*(1+Einstellungen!$B$10)</f>
        <v>28.714343</v>
      </c>
      <c r="J7938" s="25" t="n">
        <f aca="false">E7938*I7938/100</f>
        <v>0.089617464503</v>
      </c>
      <c r="K7938" s="25" t="n">
        <f aca="false">E7938*Einstellungen!$B$5/100</f>
        <v>0.090509</v>
      </c>
      <c r="L7938" s="23" t="str">
        <f aca="false">IF(I7938&lt;Einstellungen!$B$5,"ja","nein")</f>
        <v>ja</v>
      </c>
      <c r="M7938" s="23" t="s">
        <v>134</v>
      </c>
      <c r="N7938" s="23" t="n">
        <v>2026</v>
      </c>
      <c r="O7938" s="23" t="n">
        <v>3</v>
      </c>
    </row>
    <row r="7939" customFormat="false" ht="15" hidden="false" customHeight="false" outlineLevel="0" collapsed="false">
      <c r="A7939" s="22" t="n">
        <v>46026</v>
      </c>
      <c r="B7939" s="23" t="s">
        <v>110</v>
      </c>
      <c r="C7939" s="23" t="s">
        <v>124</v>
      </c>
      <c r="D7939" s="24" t="n">
        <v>313.1</v>
      </c>
      <c r="E7939" s="25" t="n">
        <f aca="false">MAX(D7939,0)/1000</f>
        <v>0.3131</v>
      </c>
      <c r="F7939" s="25" t="n">
        <f aca="false">MAX(-D7939,0)/1000</f>
        <v>0</v>
      </c>
      <c r="G7939" s="23" t="str">
        <f aca="false">IF(E7939&gt;0,"ja","nein")</f>
        <v>ja</v>
      </c>
      <c r="H7939" s="26" t="n">
        <v>82.558</v>
      </c>
      <c r="I7939" s="26" t="n">
        <f aca="false">(H7939/10+IF(N7939=2025,Einstellungen!$B$23,Einstellungen!$C$23))*(1+Einstellungen!$B$10)</f>
        <v>28.574042</v>
      </c>
      <c r="J7939" s="25" t="n">
        <f aca="false">E7939*I7939/100</f>
        <v>0.089465325502</v>
      </c>
      <c r="K7939" s="25" t="n">
        <f aca="false">E7939*Einstellungen!$B$5/100</f>
        <v>0.090799</v>
      </c>
      <c r="L7939" s="23" t="str">
        <f aca="false">IF(I7939&lt;Einstellungen!$B$5,"ja","nein")</f>
        <v>ja</v>
      </c>
      <c r="M7939" s="23" t="s">
        <v>134</v>
      </c>
      <c r="N7939" s="23" t="n">
        <v>2026</v>
      </c>
      <c r="O7939" s="23" t="n">
        <v>4</v>
      </c>
    </row>
    <row r="7940" customFormat="false" ht="15" hidden="false" customHeight="false" outlineLevel="0" collapsed="false">
      <c r="A7940" s="22" t="n">
        <v>46026</v>
      </c>
      <c r="B7940" s="23" t="s">
        <v>111</v>
      </c>
      <c r="C7940" s="23" t="s">
        <v>124</v>
      </c>
      <c r="D7940" s="24" t="n">
        <v>310.3</v>
      </c>
      <c r="E7940" s="25" t="n">
        <f aca="false">MAX(D7940,0)/1000</f>
        <v>0.3103</v>
      </c>
      <c r="F7940" s="25" t="n">
        <f aca="false">MAX(-D7940,0)/1000</f>
        <v>0</v>
      </c>
      <c r="G7940" s="23" t="str">
        <f aca="false">IF(E7940&gt;0,"ja","nein")</f>
        <v>ja</v>
      </c>
      <c r="H7940" s="26" t="n">
        <v>83.407</v>
      </c>
      <c r="I7940" s="26" t="n">
        <f aca="false">(H7940/10+IF(N7940=2025,Einstellungen!$B$23,Einstellungen!$C$23))*(1+Einstellungen!$B$10)</f>
        <v>28.675073</v>
      </c>
      <c r="J7940" s="25" t="n">
        <f aca="false">E7940*I7940/100</f>
        <v>0.088978751519</v>
      </c>
      <c r="K7940" s="25" t="n">
        <f aca="false">E7940*Einstellungen!$B$5/100</f>
        <v>0.089987</v>
      </c>
      <c r="L7940" s="23" t="str">
        <f aca="false">IF(I7940&lt;Einstellungen!$B$5,"ja","nein")</f>
        <v>ja</v>
      </c>
      <c r="M7940" s="23" t="s">
        <v>134</v>
      </c>
      <c r="N7940" s="23" t="n">
        <v>2026</v>
      </c>
      <c r="O7940" s="23" t="n">
        <v>5</v>
      </c>
    </row>
    <row r="7941" customFormat="false" ht="15" hidden="false" customHeight="false" outlineLevel="0" collapsed="false">
      <c r="A7941" s="22" t="n">
        <v>46026</v>
      </c>
      <c r="B7941" s="23" t="s">
        <v>112</v>
      </c>
      <c r="C7941" s="23" t="s">
        <v>124</v>
      </c>
      <c r="D7941" s="24" t="n">
        <v>299.3</v>
      </c>
      <c r="E7941" s="25" t="n">
        <f aca="false">MAX(D7941,0)/1000</f>
        <v>0.2993</v>
      </c>
      <c r="F7941" s="25" t="n">
        <f aca="false">MAX(-D7941,0)/1000</f>
        <v>0</v>
      </c>
      <c r="G7941" s="23" t="str">
        <f aca="false">IF(E7941&gt;0,"ja","nein")</f>
        <v>ja</v>
      </c>
      <c r="H7941" s="26" t="n">
        <v>83.795</v>
      </c>
      <c r="I7941" s="26" t="n">
        <f aca="false">(H7941/10+IF(N7941=2025,Einstellungen!$B$23,Einstellungen!$C$23))*(1+Einstellungen!$B$10)</f>
        <v>28.721245</v>
      </c>
      <c r="J7941" s="25" t="n">
        <f aca="false">E7941*I7941/100</f>
        <v>0.085962686285</v>
      </c>
      <c r="K7941" s="25" t="n">
        <f aca="false">E7941*Einstellungen!$B$5/100</f>
        <v>0.086797</v>
      </c>
      <c r="L7941" s="23" t="str">
        <f aca="false">IF(I7941&lt;Einstellungen!$B$5,"ja","nein")</f>
        <v>ja</v>
      </c>
      <c r="M7941" s="23" t="s">
        <v>134</v>
      </c>
      <c r="N7941" s="23" t="n">
        <v>2026</v>
      </c>
      <c r="O7941" s="23" t="n">
        <v>6</v>
      </c>
    </row>
    <row r="7942" customFormat="false" ht="15" hidden="false" customHeight="false" outlineLevel="0" collapsed="false">
      <c r="A7942" s="22" t="n">
        <v>46026</v>
      </c>
      <c r="B7942" s="23" t="s">
        <v>113</v>
      </c>
      <c r="C7942" s="23" t="s">
        <v>124</v>
      </c>
      <c r="D7942" s="24" t="n">
        <v>364</v>
      </c>
      <c r="E7942" s="25" t="n">
        <f aca="false">MAX(D7942,0)/1000</f>
        <v>0.364</v>
      </c>
      <c r="F7942" s="25" t="n">
        <f aca="false">MAX(-D7942,0)/1000</f>
        <v>0</v>
      </c>
      <c r="G7942" s="23" t="str">
        <f aca="false">IF(E7942&gt;0,"ja","nein")</f>
        <v>ja</v>
      </c>
      <c r="H7942" s="26" t="n">
        <v>86.483</v>
      </c>
      <c r="I7942" s="26" t="n">
        <f aca="false">(H7942/10+IF(N7942=2025,Einstellungen!$B$23,Einstellungen!$C$23))*(1+Einstellungen!$B$10)</f>
        <v>29.041117</v>
      </c>
      <c r="J7942" s="25" t="n">
        <f aca="false">E7942*I7942/100</f>
        <v>0.10570966588</v>
      </c>
      <c r="K7942" s="25" t="n">
        <f aca="false">E7942*Einstellungen!$B$5/100</f>
        <v>0.10556</v>
      </c>
      <c r="L7942" s="23" t="str">
        <f aca="false">IF(I7942&lt;Einstellungen!$B$5,"ja","nein")</f>
        <v>nein</v>
      </c>
      <c r="M7942" s="23" t="s">
        <v>134</v>
      </c>
      <c r="N7942" s="23" t="n">
        <v>2026</v>
      </c>
      <c r="O7942" s="23" t="n">
        <v>7</v>
      </c>
    </row>
    <row r="7943" customFormat="false" ht="15" hidden="false" customHeight="false" outlineLevel="0" collapsed="false">
      <c r="A7943" s="22" t="n">
        <v>46026</v>
      </c>
      <c r="B7943" s="23" t="s">
        <v>114</v>
      </c>
      <c r="C7943" s="23" t="s">
        <v>124</v>
      </c>
      <c r="D7943" s="24" t="n">
        <v>392.4</v>
      </c>
      <c r="E7943" s="25" t="n">
        <f aca="false">MAX(D7943,0)/1000</f>
        <v>0.3924</v>
      </c>
      <c r="F7943" s="25" t="n">
        <f aca="false">MAX(-D7943,0)/1000</f>
        <v>0</v>
      </c>
      <c r="G7943" s="23" t="str">
        <f aca="false">IF(E7943&gt;0,"ja","nein")</f>
        <v>ja</v>
      </c>
      <c r="H7943" s="26" t="n">
        <v>88.123</v>
      </c>
      <c r="I7943" s="26" t="n">
        <f aca="false">(H7943/10+IF(N7943=2025,Einstellungen!$B$23,Einstellungen!$C$23))*(1+Einstellungen!$B$10)</f>
        <v>29.236277</v>
      </c>
      <c r="J7943" s="25" t="n">
        <f aca="false">E7943*I7943/100</f>
        <v>0.114723150948</v>
      </c>
      <c r="K7943" s="25" t="n">
        <f aca="false">E7943*Einstellungen!$B$5/100</f>
        <v>0.113796</v>
      </c>
      <c r="L7943" s="23" t="str">
        <f aca="false">IF(I7943&lt;Einstellungen!$B$5,"ja","nein")</f>
        <v>nein</v>
      </c>
      <c r="M7943" s="23" t="s">
        <v>134</v>
      </c>
      <c r="N7943" s="23" t="n">
        <v>2026</v>
      </c>
      <c r="O7943" s="23" t="n">
        <v>8</v>
      </c>
    </row>
    <row r="7944" customFormat="false" ht="15" hidden="false" customHeight="false" outlineLevel="0" collapsed="false">
      <c r="A7944" s="22" t="n">
        <v>46026</v>
      </c>
      <c r="B7944" s="23" t="s">
        <v>115</v>
      </c>
      <c r="C7944" s="23" t="s">
        <v>124</v>
      </c>
      <c r="D7944" s="24" t="n">
        <v>576.9</v>
      </c>
      <c r="E7944" s="25" t="n">
        <f aca="false">MAX(D7944,0)/1000</f>
        <v>0.5769</v>
      </c>
      <c r="F7944" s="25" t="n">
        <f aca="false">MAX(-D7944,0)/1000</f>
        <v>0</v>
      </c>
      <c r="G7944" s="23" t="str">
        <f aca="false">IF(E7944&gt;0,"ja","nein")</f>
        <v>ja</v>
      </c>
      <c r="H7944" s="26" t="n">
        <v>94.3</v>
      </c>
      <c r="I7944" s="26" t="n">
        <f aca="false">(H7944/10+IF(N7944=2025,Einstellungen!$B$23,Einstellungen!$C$23))*(1+Einstellungen!$B$10)</f>
        <v>29.97134</v>
      </c>
      <c r="J7944" s="25" t="n">
        <f aca="false">E7944*I7944/100</f>
        <v>0.17290466046</v>
      </c>
      <c r="K7944" s="25" t="n">
        <f aca="false">E7944*Einstellungen!$B$5/100</f>
        <v>0.167301</v>
      </c>
      <c r="L7944" s="23" t="str">
        <f aca="false">IF(I7944&lt;Einstellungen!$B$5,"ja","nein")</f>
        <v>nein</v>
      </c>
      <c r="M7944" s="23" t="s">
        <v>134</v>
      </c>
      <c r="N7944" s="23" t="n">
        <v>2026</v>
      </c>
      <c r="O7944" s="23" t="n">
        <v>9</v>
      </c>
    </row>
    <row r="7945" customFormat="false" ht="15" hidden="false" customHeight="false" outlineLevel="0" collapsed="false">
      <c r="A7945" s="22" t="n">
        <v>46026</v>
      </c>
      <c r="B7945" s="23" t="s">
        <v>116</v>
      </c>
      <c r="C7945" s="23" t="s">
        <v>124</v>
      </c>
      <c r="D7945" s="24" t="n">
        <v>426.8</v>
      </c>
      <c r="E7945" s="25" t="n">
        <f aca="false">MAX(D7945,0)/1000</f>
        <v>0.4268</v>
      </c>
      <c r="F7945" s="25" t="n">
        <f aca="false">MAX(-D7945,0)/1000</f>
        <v>0</v>
      </c>
      <c r="G7945" s="23" t="str">
        <f aca="false">IF(E7945&gt;0,"ja","nein")</f>
        <v>ja</v>
      </c>
      <c r="H7945" s="26" t="n">
        <v>94.755</v>
      </c>
      <c r="I7945" s="26" t="n">
        <f aca="false">(H7945/10+IF(N7945=2025,Einstellungen!$B$23,Einstellungen!$C$23))*(1+Einstellungen!$B$10)</f>
        <v>30.025485</v>
      </c>
      <c r="J7945" s="25" t="n">
        <f aca="false">E7945*I7945/100</f>
        <v>0.12814876998</v>
      </c>
      <c r="K7945" s="25" t="n">
        <f aca="false">E7945*Einstellungen!$B$5/100</f>
        <v>0.123772</v>
      </c>
      <c r="L7945" s="23" t="str">
        <f aca="false">IF(I7945&lt;Einstellungen!$B$5,"ja","nein")</f>
        <v>nein</v>
      </c>
      <c r="M7945" s="23" t="s">
        <v>134</v>
      </c>
      <c r="N7945" s="23" t="n">
        <v>2026</v>
      </c>
      <c r="O7945" s="23" t="n">
        <v>10</v>
      </c>
    </row>
    <row r="7946" customFormat="false" ht="15" hidden="false" customHeight="false" outlineLevel="0" collapsed="false">
      <c r="A7946" s="22" t="n">
        <v>46026</v>
      </c>
      <c r="B7946" s="23" t="s">
        <v>117</v>
      </c>
      <c r="C7946" s="23" t="s">
        <v>124</v>
      </c>
      <c r="D7946" s="24" t="n">
        <v>276.5</v>
      </c>
      <c r="E7946" s="25" t="n">
        <f aca="false">MAX(D7946,0)/1000</f>
        <v>0.2765</v>
      </c>
      <c r="F7946" s="25" t="n">
        <f aca="false">MAX(-D7946,0)/1000</f>
        <v>0</v>
      </c>
      <c r="G7946" s="23" t="str">
        <f aca="false">IF(E7946&gt;0,"ja","nein")</f>
        <v>ja</v>
      </c>
      <c r="H7946" s="26" t="n">
        <v>90.877</v>
      </c>
      <c r="I7946" s="26" t="n">
        <f aca="false">(H7946/10+IF(N7946=2025,Einstellungen!$B$23,Einstellungen!$C$23))*(1+Einstellungen!$B$10)</f>
        <v>29.564003</v>
      </c>
      <c r="J7946" s="25" t="n">
        <f aca="false">E7946*I7946/100</f>
        <v>0.081744468295</v>
      </c>
      <c r="K7946" s="25" t="n">
        <f aca="false">E7946*Einstellungen!$B$5/100</f>
        <v>0.080185</v>
      </c>
      <c r="L7946" s="23" t="str">
        <f aca="false">IF(I7946&lt;Einstellungen!$B$5,"ja","nein")</f>
        <v>nein</v>
      </c>
      <c r="M7946" s="23" t="s">
        <v>134</v>
      </c>
      <c r="N7946" s="23" t="n">
        <v>2026</v>
      </c>
      <c r="O7946" s="23" t="n">
        <v>11</v>
      </c>
    </row>
    <row r="7947" customFormat="false" ht="15" hidden="false" customHeight="false" outlineLevel="0" collapsed="false">
      <c r="A7947" s="22" t="n">
        <v>46026</v>
      </c>
      <c r="B7947" s="23" t="s">
        <v>118</v>
      </c>
      <c r="C7947" s="23" t="s">
        <v>124</v>
      </c>
      <c r="D7947" s="24" t="n">
        <v>315</v>
      </c>
      <c r="E7947" s="25" t="n">
        <f aca="false">MAX(D7947,0)/1000</f>
        <v>0.315</v>
      </c>
      <c r="F7947" s="25" t="n">
        <f aca="false">MAX(-D7947,0)/1000</f>
        <v>0</v>
      </c>
      <c r="G7947" s="23" t="str">
        <f aca="false">IF(E7947&gt;0,"ja","nein")</f>
        <v>ja</v>
      </c>
      <c r="H7947" s="26" t="n">
        <v>89.543</v>
      </c>
      <c r="I7947" s="26" t="n">
        <f aca="false">(H7947/10+IF(N7947=2025,Einstellungen!$B$23,Einstellungen!$C$23))*(1+Einstellungen!$B$10)</f>
        <v>29.405257</v>
      </c>
      <c r="J7947" s="25" t="n">
        <f aca="false">E7947*I7947/100</f>
        <v>0.09262655955</v>
      </c>
      <c r="K7947" s="25" t="n">
        <f aca="false">E7947*Einstellungen!$B$5/100</f>
        <v>0.09135</v>
      </c>
      <c r="L7947" s="23" t="str">
        <f aca="false">IF(I7947&lt;Einstellungen!$B$5,"ja","nein")</f>
        <v>nein</v>
      </c>
      <c r="M7947" s="23" t="s">
        <v>134</v>
      </c>
      <c r="N7947" s="23" t="n">
        <v>2026</v>
      </c>
      <c r="O7947" s="23" t="n">
        <v>12</v>
      </c>
    </row>
    <row r="7948" customFormat="false" ht="15" hidden="false" customHeight="false" outlineLevel="0" collapsed="false">
      <c r="A7948" s="22" t="n">
        <v>46026</v>
      </c>
      <c r="B7948" s="23" t="s">
        <v>119</v>
      </c>
      <c r="C7948" s="23" t="s">
        <v>124</v>
      </c>
      <c r="D7948" s="24" t="n">
        <v>691.7</v>
      </c>
      <c r="E7948" s="25" t="n">
        <f aca="false">MAX(D7948,0)/1000</f>
        <v>0.6917</v>
      </c>
      <c r="F7948" s="25" t="n">
        <f aca="false">MAX(-D7948,0)/1000</f>
        <v>0</v>
      </c>
      <c r="G7948" s="23" t="str">
        <f aca="false">IF(E7948&gt;0,"ja","nein")</f>
        <v>ja</v>
      </c>
      <c r="H7948" s="26" t="n">
        <v>86.778</v>
      </c>
      <c r="I7948" s="26" t="n">
        <f aca="false">(H7948/10+IF(N7948=2025,Einstellungen!$B$23,Einstellungen!$C$23))*(1+Einstellungen!$B$10)</f>
        <v>29.076222</v>
      </c>
      <c r="J7948" s="25" t="n">
        <f aca="false">E7948*I7948/100</f>
        <v>0.201120227574</v>
      </c>
      <c r="K7948" s="25" t="n">
        <f aca="false">E7948*Einstellungen!$B$5/100</f>
        <v>0.200593</v>
      </c>
      <c r="L7948" s="23" t="str">
        <f aca="false">IF(I7948&lt;Einstellungen!$B$5,"ja","nein")</f>
        <v>nein</v>
      </c>
      <c r="M7948" s="23" t="s">
        <v>134</v>
      </c>
      <c r="N7948" s="23" t="n">
        <v>2026</v>
      </c>
      <c r="O7948" s="23" t="n">
        <v>13</v>
      </c>
    </row>
    <row r="7949" customFormat="false" ht="15" hidden="false" customHeight="false" outlineLevel="0" collapsed="false">
      <c r="A7949" s="22" t="n">
        <v>46026</v>
      </c>
      <c r="B7949" s="23" t="s">
        <v>120</v>
      </c>
      <c r="C7949" s="23" t="s">
        <v>124</v>
      </c>
      <c r="D7949" s="24" t="n">
        <v>519.4</v>
      </c>
      <c r="E7949" s="25" t="n">
        <f aca="false">MAX(D7949,0)/1000</f>
        <v>0.5194</v>
      </c>
      <c r="F7949" s="25" t="n">
        <f aca="false">MAX(-D7949,0)/1000</f>
        <v>0</v>
      </c>
      <c r="G7949" s="23" t="str">
        <f aca="false">IF(E7949&gt;0,"ja","nein")</f>
        <v>ja</v>
      </c>
      <c r="H7949" s="26" t="n">
        <v>92.675</v>
      </c>
      <c r="I7949" s="26" t="n">
        <f aca="false">(H7949/10+IF(N7949=2025,Einstellungen!$B$23,Einstellungen!$C$23))*(1+Einstellungen!$B$10)</f>
        <v>29.777965</v>
      </c>
      <c r="J7949" s="25" t="n">
        <f aca="false">E7949*I7949/100</f>
        <v>0.15466675021</v>
      </c>
      <c r="K7949" s="25" t="n">
        <f aca="false">E7949*Einstellungen!$B$5/100</f>
        <v>0.150626</v>
      </c>
      <c r="L7949" s="23" t="str">
        <f aca="false">IF(I7949&lt;Einstellungen!$B$5,"ja","nein")</f>
        <v>nein</v>
      </c>
      <c r="M7949" s="23" t="s">
        <v>134</v>
      </c>
      <c r="N7949" s="23" t="n">
        <v>2026</v>
      </c>
      <c r="O7949" s="23" t="n">
        <v>14</v>
      </c>
    </row>
    <row r="7950" customFormat="false" ht="15" hidden="false" customHeight="false" outlineLevel="0" collapsed="false">
      <c r="A7950" s="22" t="n">
        <v>46026</v>
      </c>
      <c r="B7950" s="23" t="s">
        <v>104</v>
      </c>
      <c r="C7950" s="23" t="s">
        <v>124</v>
      </c>
      <c r="D7950" s="24" t="n">
        <v>917</v>
      </c>
      <c r="E7950" s="25" t="n">
        <f aca="false">MAX(D7950,0)/1000</f>
        <v>0.917</v>
      </c>
      <c r="F7950" s="25" t="n">
        <f aca="false">MAX(-D7950,0)/1000</f>
        <v>0</v>
      </c>
      <c r="G7950" s="23" t="str">
        <f aca="false">IF(E7950&gt;0,"ja","nein")</f>
        <v>ja</v>
      </c>
      <c r="H7950" s="26" t="n">
        <v>93.197</v>
      </c>
      <c r="I7950" s="26" t="n">
        <f aca="false">(H7950/10+IF(N7950=2025,Einstellungen!$B$23,Einstellungen!$C$23))*(1+Einstellungen!$B$10)</f>
        <v>29.840083</v>
      </c>
      <c r="J7950" s="25" t="n">
        <f aca="false">E7950*I7950/100</f>
        <v>0.27363356111</v>
      </c>
      <c r="K7950" s="25" t="n">
        <f aca="false">E7950*Einstellungen!$B$5/100</f>
        <v>0.26593</v>
      </c>
      <c r="L7950" s="23" t="str">
        <f aca="false">IF(I7950&lt;Einstellungen!$B$5,"ja","nein")</f>
        <v>nein</v>
      </c>
      <c r="M7950" s="23" t="s">
        <v>134</v>
      </c>
      <c r="N7950" s="23" t="n">
        <v>2026</v>
      </c>
      <c r="O7950" s="23" t="n">
        <v>15</v>
      </c>
    </row>
    <row r="7951" customFormat="false" ht="15" hidden="false" customHeight="false" outlineLevel="0" collapsed="false">
      <c r="A7951" s="22" t="n">
        <v>46026</v>
      </c>
      <c r="B7951" s="23" t="s">
        <v>105</v>
      </c>
      <c r="C7951" s="23" t="s">
        <v>124</v>
      </c>
      <c r="D7951" s="24" t="n">
        <v>838.7</v>
      </c>
      <c r="E7951" s="25" t="n">
        <f aca="false">MAX(D7951,0)/1000</f>
        <v>0.8387</v>
      </c>
      <c r="F7951" s="25" t="n">
        <f aca="false">MAX(-D7951,0)/1000</f>
        <v>0</v>
      </c>
      <c r="G7951" s="23" t="str">
        <f aca="false">IF(E7951&gt;0,"ja","nein")</f>
        <v>ja</v>
      </c>
      <c r="H7951" s="26" t="n">
        <v>100.593</v>
      </c>
      <c r="I7951" s="26" t="n">
        <f aca="false">(H7951/10+IF(N7951=2025,Einstellungen!$B$23,Einstellungen!$C$23))*(1+Einstellungen!$B$10)</f>
        <v>30.720207</v>
      </c>
      <c r="J7951" s="25" t="n">
        <f aca="false">E7951*I7951/100</f>
        <v>0.257650376109</v>
      </c>
      <c r="K7951" s="25" t="n">
        <f aca="false">E7951*Einstellungen!$B$5/100</f>
        <v>0.243223</v>
      </c>
      <c r="L7951" s="23" t="str">
        <f aca="false">IF(I7951&lt;Einstellungen!$B$5,"ja","nein")</f>
        <v>nein</v>
      </c>
      <c r="M7951" s="23" t="s">
        <v>134</v>
      </c>
      <c r="N7951" s="23" t="n">
        <v>2026</v>
      </c>
      <c r="O7951" s="23" t="n">
        <v>16</v>
      </c>
    </row>
    <row r="7952" customFormat="false" ht="15" hidden="false" customHeight="false" outlineLevel="0" collapsed="false">
      <c r="A7952" s="22" t="n">
        <v>46026</v>
      </c>
      <c r="B7952" s="23" t="s">
        <v>97</v>
      </c>
      <c r="C7952" s="23" t="s">
        <v>124</v>
      </c>
      <c r="D7952" s="24" t="n">
        <v>688.6</v>
      </c>
      <c r="E7952" s="25" t="n">
        <f aca="false">MAX(D7952,0)/1000</f>
        <v>0.6886</v>
      </c>
      <c r="F7952" s="25" t="n">
        <f aca="false">MAX(-D7952,0)/1000</f>
        <v>0</v>
      </c>
      <c r="G7952" s="23" t="str">
        <f aca="false">IF(E7952&gt;0,"ja","nein")</f>
        <v>ja</v>
      </c>
      <c r="H7952" s="26" t="n">
        <v>118.425</v>
      </c>
      <c r="I7952" s="26" t="n">
        <f aca="false">(H7952/10+IF(N7952=2025,Einstellungen!$B$23,Einstellungen!$C$23))*(1+Einstellungen!$B$10)</f>
        <v>32.842215</v>
      </c>
      <c r="J7952" s="25" t="n">
        <f aca="false">E7952*I7952/100</f>
        <v>0.22615149249</v>
      </c>
      <c r="K7952" s="25" t="n">
        <f aca="false">E7952*Einstellungen!$B$5/100</f>
        <v>0.199694</v>
      </c>
      <c r="L7952" s="23" t="str">
        <f aca="false">IF(I7952&lt;Einstellungen!$B$5,"ja","nein")</f>
        <v>nein</v>
      </c>
      <c r="M7952" s="23" t="s">
        <v>134</v>
      </c>
      <c r="N7952" s="23" t="n">
        <v>2026</v>
      </c>
      <c r="O7952" s="23" t="n">
        <v>17</v>
      </c>
    </row>
    <row r="7953" customFormat="false" ht="15" hidden="false" customHeight="false" outlineLevel="0" collapsed="false">
      <c r="A7953" s="22" t="n">
        <v>46026</v>
      </c>
      <c r="B7953" s="23" t="s">
        <v>99</v>
      </c>
      <c r="C7953" s="23" t="s">
        <v>124</v>
      </c>
      <c r="D7953" s="24" t="n">
        <v>1066.2</v>
      </c>
      <c r="E7953" s="25" t="n">
        <f aca="false">MAX(D7953,0)/1000</f>
        <v>1.0662</v>
      </c>
      <c r="F7953" s="25" t="n">
        <f aca="false">MAX(-D7953,0)/1000</f>
        <v>0</v>
      </c>
      <c r="G7953" s="23" t="str">
        <f aca="false">IF(E7953&gt;0,"ja","nein")</f>
        <v>ja</v>
      </c>
      <c r="H7953" s="26" t="n">
        <v>121.18</v>
      </c>
      <c r="I7953" s="26" t="n">
        <f aca="false">(H7953/10+IF(N7953=2025,Einstellungen!$B$23,Einstellungen!$C$23))*(1+Einstellungen!$B$10)</f>
        <v>33.17006</v>
      </c>
      <c r="J7953" s="25" t="n">
        <f aca="false">E7953*I7953/100</f>
        <v>0.35365917972</v>
      </c>
      <c r="K7953" s="25" t="n">
        <f aca="false">E7953*Einstellungen!$B$5/100</f>
        <v>0.309198</v>
      </c>
      <c r="L7953" s="23" t="str">
        <f aca="false">IF(I7953&lt;Einstellungen!$B$5,"ja","nein")</f>
        <v>nein</v>
      </c>
      <c r="M7953" s="23" t="s">
        <v>134</v>
      </c>
      <c r="N7953" s="23" t="n">
        <v>2026</v>
      </c>
      <c r="O7953" s="23" t="n">
        <v>18</v>
      </c>
    </row>
    <row r="7954" customFormat="false" ht="15" hidden="false" customHeight="false" outlineLevel="0" collapsed="false">
      <c r="A7954" s="22" t="n">
        <v>46026</v>
      </c>
      <c r="B7954" s="23" t="s">
        <v>100</v>
      </c>
      <c r="C7954" s="23" t="s">
        <v>124</v>
      </c>
      <c r="D7954" s="24" t="n">
        <v>1194.9</v>
      </c>
      <c r="E7954" s="25" t="n">
        <f aca="false">MAX(D7954,0)/1000</f>
        <v>1.1949</v>
      </c>
      <c r="F7954" s="25" t="n">
        <f aca="false">MAX(-D7954,0)/1000</f>
        <v>0</v>
      </c>
      <c r="G7954" s="23" t="str">
        <f aca="false">IF(E7954&gt;0,"ja","nein")</f>
        <v>ja</v>
      </c>
      <c r="H7954" s="26" t="n">
        <v>119.715</v>
      </c>
      <c r="I7954" s="26" t="n">
        <f aca="false">(H7954/10+IF(N7954=2025,Einstellungen!$B$23,Einstellungen!$C$23))*(1+Einstellungen!$B$10)</f>
        <v>32.995725</v>
      </c>
      <c r="J7954" s="25" t="n">
        <f aca="false">E7954*I7954/100</f>
        <v>0.394265918025</v>
      </c>
      <c r="K7954" s="25" t="n">
        <f aca="false">E7954*Einstellungen!$B$5/100</f>
        <v>0.346521</v>
      </c>
      <c r="L7954" s="23" t="str">
        <f aca="false">IF(I7954&lt;Einstellungen!$B$5,"ja","nein")</f>
        <v>nein</v>
      </c>
      <c r="M7954" s="23" t="s">
        <v>134</v>
      </c>
      <c r="N7954" s="23" t="n">
        <v>2026</v>
      </c>
      <c r="O7954" s="23" t="n">
        <v>19</v>
      </c>
    </row>
    <row r="7955" customFormat="false" ht="15" hidden="false" customHeight="false" outlineLevel="0" collapsed="false">
      <c r="A7955" s="22" t="n">
        <v>46026</v>
      </c>
      <c r="B7955" s="23" t="s">
        <v>92</v>
      </c>
      <c r="C7955" s="23" t="s">
        <v>124</v>
      </c>
      <c r="D7955" s="24" t="n">
        <v>769.3</v>
      </c>
      <c r="E7955" s="25" t="n">
        <f aca="false">MAX(D7955,0)/1000</f>
        <v>0.7693</v>
      </c>
      <c r="F7955" s="25" t="n">
        <f aca="false">MAX(-D7955,0)/1000</f>
        <v>0</v>
      </c>
      <c r="G7955" s="23" t="str">
        <f aca="false">IF(E7955&gt;0,"ja","nein")</f>
        <v>ja</v>
      </c>
      <c r="H7955" s="26" t="n">
        <v>112.45</v>
      </c>
      <c r="I7955" s="26" t="n">
        <f aca="false">(H7955/10+IF(N7955=2025,Einstellungen!$B$23,Einstellungen!$C$23))*(1+Einstellungen!$B$10)</f>
        <v>32.13119</v>
      </c>
      <c r="J7955" s="25" t="n">
        <f aca="false">E7955*I7955/100</f>
        <v>0.24718524467</v>
      </c>
      <c r="K7955" s="25" t="n">
        <f aca="false">E7955*Einstellungen!$B$5/100</f>
        <v>0.223097</v>
      </c>
      <c r="L7955" s="23" t="str">
        <f aca="false">IF(I7955&lt;Einstellungen!$B$5,"ja","nein")</f>
        <v>nein</v>
      </c>
      <c r="M7955" s="23" t="s">
        <v>134</v>
      </c>
      <c r="N7955" s="23" t="n">
        <v>2026</v>
      </c>
      <c r="O7955" s="23" t="n">
        <v>20</v>
      </c>
    </row>
    <row r="7956" customFormat="false" ht="15" hidden="false" customHeight="false" outlineLevel="0" collapsed="false">
      <c r="A7956" s="22" t="n">
        <v>46026</v>
      </c>
      <c r="B7956" s="23" t="s">
        <v>95</v>
      </c>
      <c r="C7956" s="23" t="s">
        <v>124</v>
      </c>
      <c r="D7956" s="24" t="n">
        <v>721.2</v>
      </c>
      <c r="E7956" s="25" t="n">
        <f aca="false">MAX(D7956,0)/1000</f>
        <v>0.7212</v>
      </c>
      <c r="F7956" s="25" t="n">
        <f aca="false">MAX(-D7956,0)/1000</f>
        <v>0</v>
      </c>
      <c r="G7956" s="23" t="str">
        <f aca="false">IF(E7956&gt;0,"ja","nein")</f>
        <v>ja</v>
      </c>
      <c r="H7956" s="26" t="n">
        <v>99.7</v>
      </c>
      <c r="I7956" s="26" t="n">
        <f aca="false">(H7956/10+IF(N7956=2025,Einstellungen!$B$23,Einstellungen!$C$23))*(1+Einstellungen!$B$10)</f>
        <v>30.61394</v>
      </c>
      <c r="J7956" s="25" t="n">
        <f aca="false">E7956*I7956/100</f>
        <v>0.22078773528</v>
      </c>
      <c r="K7956" s="25" t="n">
        <f aca="false">E7956*Einstellungen!$B$5/100</f>
        <v>0.209148</v>
      </c>
      <c r="L7956" s="23" t="str">
        <f aca="false">IF(I7956&lt;Einstellungen!$B$5,"ja","nein")</f>
        <v>nein</v>
      </c>
      <c r="M7956" s="23" t="s">
        <v>134</v>
      </c>
      <c r="N7956" s="23" t="n">
        <v>2026</v>
      </c>
      <c r="O7956" s="23" t="n">
        <v>21</v>
      </c>
    </row>
    <row r="7957" customFormat="false" ht="15" hidden="false" customHeight="false" outlineLevel="0" collapsed="false">
      <c r="A7957" s="22" t="n">
        <v>46026</v>
      </c>
      <c r="B7957" s="23" t="s">
        <v>96</v>
      </c>
      <c r="C7957" s="23" t="s">
        <v>124</v>
      </c>
      <c r="D7957" s="24" t="n">
        <v>704</v>
      </c>
      <c r="E7957" s="25" t="n">
        <f aca="false">MAX(D7957,0)/1000</f>
        <v>0.704</v>
      </c>
      <c r="F7957" s="25" t="n">
        <f aca="false">MAX(-D7957,0)/1000</f>
        <v>0</v>
      </c>
      <c r="G7957" s="23" t="str">
        <f aca="false">IF(E7957&gt;0,"ja","nein")</f>
        <v>ja</v>
      </c>
      <c r="H7957" s="26" t="n">
        <v>95.765</v>
      </c>
      <c r="I7957" s="26" t="n">
        <f aca="false">(H7957/10+IF(N7957=2025,Einstellungen!$B$23,Einstellungen!$C$23))*(1+Einstellungen!$B$10)</f>
        <v>30.145675</v>
      </c>
      <c r="J7957" s="25" t="n">
        <f aca="false">E7957*I7957/100</f>
        <v>0.212225552</v>
      </c>
      <c r="K7957" s="25" t="n">
        <f aca="false">E7957*Einstellungen!$B$5/100</f>
        <v>0.20416</v>
      </c>
      <c r="L7957" s="23" t="str">
        <f aca="false">IF(I7957&lt;Einstellungen!$B$5,"ja","nein")</f>
        <v>nein</v>
      </c>
      <c r="M7957" s="23" t="s">
        <v>134</v>
      </c>
      <c r="N7957" s="23" t="n">
        <v>2026</v>
      </c>
      <c r="O7957" s="23" t="n">
        <v>22</v>
      </c>
    </row>
    <row r="7958" customFormat="false" ht="15" hidden="false" customHeight="false" outlineLevel="0" collapsed="false">
      <c r="A7958" s="22" t="n">
        <v>46026</v>
      </c>
      <c r="B7958" s="23" t="s">
        <v>101</v>
      </c>
      <c r="C7958" s="23" t="s">
        <v>124</v>
      </c>
      <c r="D7958" s="24" t="n">
        <v>536.4</v>
      </c>
      <c r="E7958" s="25" t="n">
        <f aca="false">MAX(D7958,0)/1000</f>
        <v>0.5364</v>
      </c>
      <c r="F7958" s="25" t="n">
        <f aca="false">MAX(-D7958,0)/1000</f>
        <v>0</v>
      </c>
      <c r="G7958" s="23" t="str">
        <f aca="false">IF(E7958&gt;0,"ja","nein")</f>
        <v>ja</v>
      </c>
      <c r="H7958" s="26" t="n">
        <v>89.21</v>
      </c>
      <c r="I7958" s="26" t="n">
        <f aca="false">(H7958/10+IF(N7958=2025,Einstellungen!$B$23,Einstellungen!$C$23))*(1+Einstellungen!$B$10)</f>
        <v>29.36563</v>
      </c>
      <c r="J7958" s="25" t="n">
        <f aca="false">E7958*I7958/100</f>
        <v>0.15751723932</v>
      </c>
      <c r="K7958" s="25" t="n">
        <f aca="false">E7958*Einstellungen!$B$5/100</f>
        <v>0.155556</v>
      </c>
      <c r="L7958" s="23" t="str">
        <f aca="false">IF(I7958&lt;Einstellungen!$B$5,"ja","nein")</f>
        <v>nein</v>
      </c>
      <c r="M7958" s="23" t="s">
        <v>134</v>
      </c>
      <c r="N7958" s="23" t="n">
        <v>2026</v>
      </c>
      <c r="O7958" s="23" t="n">
        <v>23</v>
      </c>
    </row>
    <row r="7959" customFormat="false" ht="15" hidden="false" customHeight="false" outlineLevel="0" collapsed="false">
      <c r="A7959" s="22" t="n">
        <v>46027</v>
      </c>
      <c r="B7959" s="23" t="s">
        <v>102</v>
      </c>
      <c r="C7959" s="23" t="s">
        <v>93</v>
      </c>
      <c r="D7959" s="24" t="n">
        <v>494.1</v>
      </c>
      <c r="E7959" s="25" t="n">
        <f aca="false">MAX(D7959,0)/1000</f>
        <v>0.4941</v>
      </c>
      <c r="F7959" s="25" t="n">
        <f aca="false">MAX(-D7959,0)/1000</f>
        <v>0</v>
      </c>
      <c r="G7959" s="23" t="str">
        <f aca="false">IF(E7959&gt;0,"ja","nein")</f>
        <v>ja</v>
      </c>
      <c r="H7959" s="26" t="n">
        <v>92.453</v>
      </c>
      <c r="I7959" s="26" t="n">
        <f aca="false">(H7959/10+IF(N7959=2025,Einstellungen!$B$23,Einstellungen!$C$23))*(1+Einstellungen!$B$10)</f>
        <v>29.751547</v>
      </c>
      <c r="J7959" s="25" t="n">
        <f aca="false">E7959*I7959/100</f>
        <v>0.147002393727</v>
      </c>
      <c r="K7959" s="25" t="n">
        <f aca="false">E7959*Einstellungen!$B$5/100</f>
        <v>0.143289</v>
      </c>
      <c r="L7959" s="23" t="str">
        <f aca="false">IF(I7959&lt;Einstellungen!$B$5,"ja","nein")</f>
        <v>nein</v>
      </c>
      <c r="M7959" s="23" t="s">
        <v>134</v>
      </c>
      <c r="N7959" s="23" t="n">
        <v>2026</v>
      </c>
      <c r="O7959" s="23" t="n">
        <v>0</v>
      </c>
    </row>
    <row r="7960" customFormat="false" ht="15" hidden="false" customHeight="false" outlineLevel="0" collapsed="false">
      <c r="A7960" s="22" t="n">
        <v>46027</v>
      </c>
      <c r="B7960" s="23" t="s">
        <v>107</v>
      </c>
      <c r="C7960" s="23" t="s">
        <v>93</v>
      </c>
      <c r="D7960" s="24" t="n">
        <v>481.3</v>
      </c>
      <c r="E7960" s="25" t="n">
        <f aca="false">MAX(D7960,0)/1000</f>
        <v>0.4813</v>
      </c>
      <c r="F7960" s="25" t="n">
        <f aca="false">MAX(-D7960,0)/1000</f>
        <v>0</v>
      </c>
      <c r="G7960" s="23" t="str">
        <f aca="false">IF(E7960&gt;0,"ja","nein")</f>
        <v>ja</v>
      </c>
      <c r="H7960" s="26" t="n">
        <v>88.847</v>
      </c>
      <c r="I7960" s="26" t="n">
        <f aca="false">(H7960/10+IF(N7960=2025,Einstellungen!$B$23,Einstellungen!$C$23))*(1+Einstellungen!$B$10)</f>
        <v>29.322433</v>
      </c>
      <c r="J7960" s="25" t="n">
        <f aca="false">E7960*I7960/100</f>
        <v>0.141128870029</v>
      </c>
      <c r="K7960" s="25" t="n">
        <f aca="false">E7960*Einstellungen!$B$5/100</f>
        <v>0.139577</v>
      </c>
      <c r="L7960" s="23" t="str">
        <f aca="false">IF(I7960&lt;Einstellungen!$B$5,"ja","nein")</f>
        <v>nein</v>
      </c>
      <c r="M7960" s="23" t="s">
        <v>134</v>
      </c>
      <c r="N7960" s="23" t="n">
        <v>2026</v>
      </c>
      <c r="O7960" s="23" t="n">
        <v>1</v>
      </c>
    </row>
    <row r="7961" customFormat="false" ht="15" hidden="false" customHeight="false" outlineLevel="0" collapsed="false">
      <c r="A7961" s="22" t="n">
        <v>46027</v>
      </c>
      <c r="B7961" s="23" t="s">
        <v>108</v>
      </c>
      <c r="C7961" s="23" t="s">
        <v>93</v>
      </c>
      <c r="D7961" s="24" t="n">
        <v>469.3</v>
      </c>
      <c r="E7961" s="25" t="n">
        <f aca="false">MAX(D7961,0)/1000</f>
        <v>0.4693</v>
      </c>
      <c r="F7961" s="25" t="n">
        <f aca="false">MAX(-D7961,0)/1000</f>
        <v>0</v>
      </c>
      <c r="G7961" s="23" t="str">
        <f aca="false">IF(E7961&gt;0,"ja","nein")</f>
        <v>ja</v>
      </c>
      <c r="H7961" s="26" t="n">
        <v>86.507</v>
      </c>
      <c r="I7961" s="26" t="n">
        <f aca="false">(H7961/10+IF(N7961=2025,Einstellungen!$B$23,Einstellungen!$C$23))*(1+Einstellungen!$B$10)</f>
        <v>29.043973</v>
      </c>
      <c r="J7961" s="25" t="n">
        <f aca="false">E7961*I7961/100</f>
        <v>0.136303365289</v>
      </c>
      <c r="K7961" s="25" t="n">
        <f aca="false">E7961*Einstellungen!$B$5/100</f>
        <v>0.136097</v>
      </c>
      <c r="L7961" s="23" t="str">
        <f aca="false">IF(I7961&lt;Einstellungen!$B$5,"ja","nein")</f>
        <v>nein</v>
      </c>
      <c r="M7961" s="23" t="s">
        <v>134</v>
      </c>
      <c r="N7961" s="23" t="n">
        <v>2026</v>
      </c>
      <c r="O7961" s="23" t="n">
        <v>2</v>
      </c>
    </row>
    <row r="7962" customFormat="false" ht="15" hidden="false" customHeight="false" outlineLevel="0" collapsed="false">
      <c r="A7962" s="22" t="n">
        <v>46027</v>
      </c>
      <c r="B7962" s="23" t="s">
        <v>109</v>
      </c>
      <c r="C7962" s="23" t="s">
        <v>93</v>
      </c>
      <c r="D7962" s="24" t="n">
        <v>369</v>
      </c>
      <c r="E7962" s="25" t="n">
        <f aca="false">MAX(D7962,0)/1000</f>
        <v>0.369</v>
      </c>
      <c r="F7962" s="25" t="n">
        <f aca="false">MAX(-D7962,0)/1000</f>
        <v>0</v>
      </c>
      <c r="G7962" s="23" t="str">
        <f aca="false">IF(E7962&gt;0,"ja","nein")</f>
        <v>ja</v>
      </c>
      <c r="H7962" s="26" t="n">
        <v>86.312</v>
      </c>
      <c r="I7962" s="26" t="n">
        <f aca="false">(H7962/10+IF(N7962=2025,Einstellungen!$B$23,Einstellungen!$C$23))*(1+Einstellungen!$B$10)</f>
        <v>29.020768</v>
      </c>
      <c r="J7962" s="25" t="n">
        <f aca="false">E7962*I7962/100</f>
        <v>0.10708663392</v>
      </c>
      <c r="K7962" s="25" t="n">
        <f aca="false">E7962*Einstellungen!$B$5/100</f>
        <v>0.10701</v>
      </c>
      <c r="L7962" s="23" t="str">
        <f aca="false">IF(I7962&lt;Einstellungen!$B$5,"ja","nein")</f>
        <v>nein</v>
      </c>
      <c r="M7962" s="23" t="s">
        <v>134</v>
      </c>
      <c r="N7962" s="23" t="n">
        <v>2026</v>
      </c>
      <c r="O7962" s="23" t="n">
        <v>3</v>
      </c>
    </row>
    <row r="7963" customFormat="false" ht="15" hidden="false" customHeight="false" outlineLevel="0" collapsed="false">
      <c r="A7963" s="22" t="n">
        <v>46027</v>
      </c>
      <c r="B7963" s="23" t="s">
        <v>110</v>
      </c>
      <c r="C7963" s="23" t="s">
        <v>93</v>
      </c>
      <c r="D7963" s="24" t="n">
        <v>334.2</v>
      </c>
      <c r="E7963" s="25" t="n">
        <f aca="false">MAX(D7963,0)/1000</f>
        <v>0.3342</v>
      </c>
      <c r="F7963" s="25" t="n">
        <f aca="false">MAX(-D7963,0)/1000</f>
        <v>0</v>
      </c>
      <c r="G7963" s="23" t="str">
        <f aca="false">IF(E7963&gt;0,"ja","nein")</f>
        <v>ja</v>
      </c>
      <c r="H7963" s="26" t="n">
        <v>87.495</v>
      </c>
      <c r="I7963" s="26" t="n">
        <f aca="false">(H7963/10+IF(N7963=2025,Einstellungen!$B$23,Einstellungen!$C$23))*(1+Einstellungen!$B$10)</f>
        <v>29.161545</v>
      </c>
      <c r="J7963" s="25" t="n">
        <f aca="false">E7963*I7963/100</f>
        <v>0.09745788339</v>
      </c>
      <c r="K7963" s="25" t="n">
        <f aca="false">E7963*Einstellungen!$B$5/100</f>
        <v>0.096918</v>
      </c>
      <c r="L7963" s="23" t="str">
        <f aca="false">IF(I7963&lt;Einstellungen!$B$5,"ja","nein")</f>
        <v>nein</v>
      </c>
      <c r="M7963" s="23" t="s">
        <v>134</v>
      </c>
      <c r="N7963" s="23" t="n">
        <v>2026</v>
      </c>
      <c r="O7963" s="23" t="n">
        <v>4</v>
      </c>
    </row>
    <row r="7964" customFormat="false" ht="15" hidden="false" customHeight="false" outlineLevel="0" collapsed="false">
      <c r="A7964" s="22" t="n">
        <v>46027</v>
      </c>
      <c r="B7964" s="23" t="s">
        <v>111</v>
      </c>
      <c r="C7964" s="23" t="s">
        <v>93</v>
      </c>
      <c r="D7964" s="24" t="n">
        <v>345.5</v>
      </c>
      <c r="E7964" s="25" t="n">
        <f aca="false">MAX(D7964,0)/1000</f>
        <v>0.3455</v>
      </c>
      <c r="F7964" s="25" t="n">
        <f aca="false">MAX(-D7964,0)/1000</f>
        <v>0</v>
      </c>
      <c r="G7964" s="23" t="str">
        <f aca="false">IF(E7964&gt;0,"ja","nein")</f>
        <v>ja</v>
      </c>
      <c r="H7964" s="26" t="n">
        <v>90.858</v>
      </c>
      <c r="I7964" s="26" t="n">
        <f aca="false">(H7964/10+IF(N7964=2025,Einstellungen!$B$23,Einstellungen!$C$23))*(1+Einstellungen!$B$10)</f>
        <v>29.561742</v>
      </c>
      <c r="J7964" s="25" t="n">
        <f aca="false">E7964*I7964/100</f>
        <v>0.10213581861</v>
      </c>
      <c r="K7964" s="25" t="n">
        <f aca="false">E7964*Einstellungen!$B$5/100</f>
        <v>0.100195</v>
      </c>
      <c r="L7964" s="23" t="str">
        <f aca="false">IF(I7964&lt;Einstellungen!$B$5,"ja","nein")</f>
        <v>nein</v>
      </c>
      <c r="M7964" s="23" t="s">
        <v>134</v>
      </c>
      <c r="N7964" s="23" t="n">
        <v>2026</v>
      </c>
      <c r="O7964" s="23" t="n">
        <v>5</v>
      </c>
    </row>
    <row r="7965" customFormat="false" ht="15" hidden="false" customHeight="false" outlineLevel="0" collapsed="false">
      <c r="A7965" s="22" t="n">
        <v>46027</v>
      </c>
      <c r="B7965" s="23" t="s">
        <v>112</v>
      </c>
      <c r="C7965" s="23" t="s">
        <v>93</v>
      </c>
      <c r="D7965" s="24" t="n">
        <v>337.9</v>
      </c>
      <c r="E7965" s="25" t="n">
        <f aca="false">MAX(D7965,0)/1000</f>
        <v>0.3379</v>
      </c>
      <c r="F7965" s="25" t="n">
        <f aca="false">MAX(-D7965,0)/1000</f>
        <v>0</v>
      </c>
      <c r="G7965" s="23" t="str">
        <f aca="false">IF(E7965&gt;0,"ja","nein")</f>
        <v>ja</v>
      </c>
      <c r="H7965" s="26" t="n">
        <v>109.022</v>
      </c>
      <c r="I7965" s="26" t="n">
        <f aca="false">(H7965/10+IF(N7965=2025,Einstellungen!$B$23,Einstellungen!$C$23))*(1+Einstellungen!$B$10)</f>
        <v>31.723258</v>
      </c>
      <c r="J7965" s="25" t="n">
        <f aca="false">E7965*I7965/100</f>
        <v>0.107192888782</v>
      </c>
      <c r="K7965" s="25" t="n">
        <f aca="false">E7965*Einstellungen!$B$5/100</f>
        <v>0.097991</v>
      </c>
      <c r="L7965" s="23" t="str">
        <f aca="false">IF(I7965&lt;Einstellungen!$B$5,"ja","nein")</f>
        <v>nein</v>
      </c>
      <c r="M7965" s="23" t="s">
        <v>134</v>
      </c>
      <c r="N7965" s="23" t="n">
        <v>2026</v>
      </c>
      <c r="O7965" s="23" t="n">
        <v>6</v>
      </c>
    </row>
    <row r="7966" customFormat="false" ht="15" hidden="false" customHeight="false" outlineLevel="0" collapsed="false">
      <c r="A7966" s="22" t="n">
        <v>46027</v>
      </c>
      <c r="B7966" s="23" t="s">
        <v>113</v>
      </c>
      <c r="C7966" s="23" t="s">
        <v>93</v>
      </c>
      <c r="D7966" s="24" t="n">
        <v>395.8</v>
      </c>
      <c r="E7966" s="25" t="n">
        <f aca="false">MAX(D7966,0)/1000</f>
        <v>0.3958</v>
      </c>
      <c r="F7966" s="25" t="n">
        <f aca="false">MAX(-D7966,0)/1000</f>
        <v>0</v>
      </c>
      <c r="G7966" s="23" t="str">
        <f aca="false">IF(E7966&gt;0,"ja","nein")</f>
        <v>ja</v>
      </c>
      <c r="H7966" s="26" t="n">
        <v>129.312</v>
      </c>
      <c r="I7966" s="26" t="n">
        <f aca="false">(H7966/10+IF(N7966=2025,Einstellungen!$B$23,Einstellungen!$C$23))*(1+Einstellungen!$B$10)</f>
        <v>34.137768</v>
      </c>
      <c r="J7966" s="25" t="n">
        <f aca="false">E7966*I7966/100</f>
        <v>0.135117285744</v>
      </c>
      <c r="K7966" s="25" t="n">
        <f aca="false">E7966*Einstellungen!$B$5/100</f>
        <v>0.114782</v>
      </c>
      <c r="L7966" s="23" t="str">
        <f aca="false">IF(I7966&lt;Einstellungen!$B$5,"ja","nein")</f>
        <v>nein</v>
      </c>
      <c r="M7966" s="23" t="s">
        <v>134</v>
      </c>
      <c r="N7966" s="23" t="n">
        <v>2026</v>
      </c>
      <c r="O7966" s="23" t="n">
        <v>7</v>
      </c>
    </row>
    <row r="7967" customFormat="false" ht="15" hidden="false" customHeight="false" outlineLevel="0" collapsed="false">
      <c r="A7967" s="22" t="n">
        <v>46027</v>
      </c>
      <c r="B7967" s="23" t="s">
        <v>114</v>
      </c>
      <c r="C7967" s="23" t="s">
        <v>93</v>
      </c>
      <c r="D7967" s="24" t="n">
        <v>579.5</v>
      </c>
      <c r="E7967" s="25" t="n">
        <f aca="false">MAX(D7967,0)/1000</f>
        <v>0.5795</v>
      </c>
      <c r="F7967" s="25" t="n">
        <f aca="false">MAX(-D7967,0)/1000</f>
        <v>0</v>
      </c>
      <c r="G7967" s="23" t="str">
        <f aca="false">IF(E7967&gt;0,"ja","nein")</f>
        <v>ja</v>
      </c>
      <c r="H7967" s="26" t="n">
        <v>151.175</v>
      </c>
      <c r="I7967" s="26" t="n">
        <f aca="false">(H7967/10+IF(N7967=2025,Einstellungen!$B$23,Einstellungen!$C$23))*(1+Einstellungen!$B$10)</f>
        <v>36.739465</v>
      </c>
      <c r="J7967" s="25" t="n">
        <f aca="false">E7967*I7967/100</f>
        <v>0.212905199675</v>
      </c>
      <c r="K7967" s="25" t="n">
        <f aca="false">E7967*Einstellungen!$B$5/100</f>
        <v>0.168055</v>
      </c>
      <c r="L7967" s="23" t="str">
        <f aca="false">IF(I7967&lt;Einstellungen!$B$5,"ja","nein")</f>
        <v>nein</v>
      </c>
      <c r="M7967" s="23" t="s">
        <v>134</v>
      </c>
      <c r="N7967" s="23" t="n">
        <v>2026</v>
      </c>
      <c r="O7967" s="23" t="n">
        <v>8</v>
      </c>
    </row>
    <row r="7968" customFormat="false" ht="15" hidden="false" customHeight="false" outlineLevel="0" collapsed="false">
      <c r="A7968" s="22" t="n">
        <v>46027</v>
      </c>
      <c r="B7968" s="23" t="s">
        <v>115</v>
      </c>
      <c r="C7968" s="23" t="s">
        <v>93</v>
      </c>
      <c r="D7968" s="24" t="n">
        <v>474.9</v>
      </c>
      <c r="E7968" s="25" t="n">
        <f aca="false">MAX(D7968,0)/1000</f>
        <v>0.4749</v>
      </c>
      <c r="F7968" s="25" t="n">
        <f aca="false">MAX(-D7968,0)/1000</f>
        <v>0</v>
      </c>
      <c r="G7968" s="23" t="str">
        <f aca="false">IF(E7968&gt;0,"ja","nein")</f>
        <v>ja</v>
      </c>
      <c r="H7968" s="26" t="n">
        <v>152.15</v>
      </c>
      <c r="I7968" s="26" t="n">
        <f aca="false">(H7968/10+IF(N7968=2025,Einstellungen!$B$23,Einstellungen!$C$23))*(1+Einstellungen!$B$10)</f>
        <v>36.85549</v>
      </c>
      <c r="J7968" s="25" t="n">
        <f aca="false">E7968*I7968/100</f>
        <v>0.17502672201</v>
      </c>
      <c r="K7968" s="25" t="n">
        <f aca="false">E7968*Einstellungen!$B$5/100</f>
        <v>0.137721</v>
      </c>
      <c r="L7968" s="23" t="str">
        <f aca="false">IF(I7968&lt;Einstellungen!$B$5,"ja","nein")</f>
        <v>nein</v>
      </c>
      <c r="M7968" s="23" t="s">
        <v>134</v>
      </c>
      <c r="N7968" s="23" t="n">
        <v>2026</v>
      </c>
      <c r="O7968" s="23" t="n">
        <v>9</v>
      </c>
    </row>
    <row r="7969" customFormat="false" ht="15" hidden="false" customHeight="false" outlineLevel="0" collapsed="false">
      <c r="A7969" s="22" t="n">
        <v>46027</v>
      </c>
      <c r="B7969" s="23" t="s">
        <v>116</v>
      </c>
      <c r="C7969" s="23" t="s">
        <v>93</v>
      </c>
      <c r="D7969" s="24" t="n">
        <v>60.1</v>
      </c>
      <c r="E7969" s="25" t="n">
        <f aca="false">MAX(D7969,0)/1000</f>
        <v>0.0601</v>
      </c>
      <c r="F7969" s="25" t="n">
        <f aca="false">MAX(-D7969,0)/1000</f>
        <v>0</v>
      </c>
      <c r="G7969" s="23" t="str">
        <f aca="false">IF(E7969&gt;0,"ja","nein")</f>
        <v>ja</v>
      </c>
      <c r="H7969" s="26" t="n">
        <v>145.627</v>
      </c>
      <c r="I7969" s="26" t="n">
        <f aca="false">(H7969/10+IF(N7969=2025,Einstellungen!$B$23,Einstellungen!$C$23))*(1+Einstellungen!$B$10)</f>
        <v>36.079253</v>
      </c>
      <c r="J7969" s="25" t="n">
        <f aca="false">E7969*I7969/100</f>
        <v>0.021683631053</v>
      </c>
      <c r="K7969" s="25" t="n">
        <f aca="false">E7969*Einstellungen!$B$5/100</f>
        <v>0.017429</v>
      </c>
      <c r="L7969" s="23" t="str">
        <f aca="false">IF(I7969&lt;Einstellungen!$B$5,"ja","nein")</f>
        <v>nein</v>
      </c>
      <c r="M7969" s="23" t="s">
        <v>134</v>
      </c>
      <c r="N7969" s="23" t="n">
        <v>2026</v>
      </c>
      <c r="O7969" s="23" t="n">
        <v>10</v>
      </c>
    </row>
    <row r="7970" customFormat="false" ht="15" hidden="false" customHeight="false" outlineLevel="0" collapsed="false">
      <c r="A7970" s="22" t="n">
        <v>46027</v>
      </c>
      <c r="B7970" s="23" t="s">
        <v>117</v>
      </c>
      <c r="C7970" s="23" t="s">
        <v>93</v>
      </c>
      <c r="D7970" s="24" t="n">
        <v>3.1</v>
      </c>
      <c r="E7970" s="25" t="n">
        <f aca="false">MAX(D7970,0)/1000</f>
        <v>0.0031</v>
      </c>
      <c r="F7970" s="25" t="n">
        <f aca="false">MAX(-D7970,0)/1000</f>
        <v>0</v>
      </c>
      <c r="G7970" s="23" t="str">
        <f aca="false">IF(E7970&gt;0,"ja","nein")</f>
        <v>ja</v>
      </c>
      <c r="H7970" s="26" t="n">
        <v>136.57</v>
      </c>
      <c r="I7970" s="26" t="n">
        <f aca="false">(H7970/10+IF(N7970=2025,Einstellungen!$B$23,Einstellungen!$C$23))*(1+Einstellungen!$B$10)</f>
        <v>35.00147</v>
      </c>
      <c r="J7970" s="25" t="n">
        <f aca="false">E7970*I7970/100</f>
        <v>0.00108504557</v>
      </c>
      <c r="K7970" s="25" t="n">
        <f aca="false">E7970*Einstellungen!$B$5/100</f>
        <v>0.000899</v>
      </c>
      <c r="L7970" s="23" t="str">
        <f aca="false">IF(I7970&lt;Einstellungen!$B$5,"ja","nein")</f>
        <v>nein</v>
      </c>
      <c r="M7970" s="23" t="s">
        <v>134</v>
      </c>
      <c r="N7970" s="23" t="n">
        <v>2026</v>
      </c>
      <c r="O7970" s="23" t="n">
        <v>11</v>
      </c>
    </row>
    <row r="7971" customFormat="false" ht="15" hidden="false" customHeight="false" outlineLevel="0" collapsed="false">
      <c r="A7971" s="22" t="n">
        <v>46027</v>
      </c>
      <c r="B7971" s="23" t="s">
        <v>118</v>
      </c>
      <c r="C7971" s="23" t="s">
        <v>93</v>
      </c>
      <c r="D7971" s="24" t="n">
        <v>-43.9</v>
      </c>
      <c r="E7971" s="25" t="n">
        <f aca="false">MAX(D7971,0)/1000</f>
        <v>0</v>
      </c>
      <c r="F7971" s="25" t="n">
        <f aca="false">MAX(-D7971,0)/1000</f>
        <v>0.0439</v>
      </c>
      <c r="G7971" s="23" t="str">
        <f aca="false">IF(E7971&gt;0,"ja","nein")</f>
        <v>nein</v>
      </c>
      <c r="H7971" s="26" t="n">
        <v>134.303</v>
      </c>
      <c r="I7971" s="26" t="n">
        <f aca="false">(H7971/10+IF(N7971=2025,Einstellungen!$B$23,Einstellungen!$C$23))*(1+Einstellungen!$B$10)</f>
        <v>34.731697</v>
      </c>
      <c r="J7971" s="25" t="n">
        <f aca="false">E7971*I7971/100</f>
        <v>0</v>
      </c>
      <c r="K7971" s="25" t="n">
        <f aca="false">E7971*Einstellungen!$B$5/100</f>
        <v>0</v>
      </c>
      <c r="L7971" s="23" t="str">
        <f aca="false">IF(I7971&lt;Einstellungen!$B$5,"ja","nein")</f>
        <v>nein</v>
      </c>
      <c r="M7971" s="23" t="s">
        <v>134</v>
      </c>
      <c r="N7971" s="23" t="n">
        <v>2026</v>
      </c>
      <c r="O7971" s="23" t="n">
        <v>12</v>
      </c>
    </row>
    <row r="7972" customFormat="false" ht="15" hidden="false" customHeight="false" outlineLevel="0" collapsed="false">
      <c r="A7972" s="22" t="n">
        <v>46027</v>
      </c>
      <c r="B7972" s="23" t="s">
        <v>119</v>
      </c>
      <c r="C7972" s="23" t="s">
        <v>93</v>
      </c>
      <c r="D7972" s="24" t="n">
        <v>27.6</v>
      </c>
      <c r="E7972" s="25" t="n">
        <f aca="false">MAX(D7972,0)/1000</f>
        <v>0.0276</v>
      </c>
      <c r="F7972" s="25" t="n">
        <f aca="false">MAX(-D7972,0)/1000</f>
        <v>0</v>
      </c>
      <c r="G7972" s="23" t="str">
        <f aca="false">IF(E7972&gt;0,"ja","nein")</f>
        <v>ja</v>
      </c>
      <c r="H7972" s="26" t="n">
        <v>134.303</v>
      </c>
      <c r="I7972" s="26" t="n">
        <f aca="false">(H7972/10+IF(N7972=2025,Einstellungen!$B$23,Einstellungen!$C$23))*(1+Einstellungen!$B$10)</f>
        <v>34.731697</v>
      </c>
      <c r="J7972" s="25" t="n">
        <f aca="false">E7972*I7972/100</f>
        <v>0.009585948372</v>
      </c>
      <c r="K7972" s="25" t="n">
        <f aca="false">E7972*Einstellungen!$B$5/100</f>
        <v>0.008004</v>
      </c>
      <c r="L7972" s="23" t="str">
        <f aca="false">IF(I7972&lt;Einstellungen!$B$5,"ja","nein")</f>
        <v>nein</v>
      </c>
      <c r="M7972" s="23" t="s">
        <v>134</v>
      </c>
      <c r="N7972" s="23" t="n">
        <v>2026</v>
      </c>
      <c r="O7972" s="23" t="n">
        <v>13</v>
      </c>
    </row>
    <row r="7973" customFormat="false" ht="15" hidden="false" customHeight="false" outlineLevel="0" collapsed="false">
      <c r="A7973" s="22" t="n">
        <v>46027</v>
      </c>
      <c r="B7973" s="23" t="s">
        <v>120</v>
      </c>
      <c r="C7973" s="23" t="s">
        <v>93</v>
      </c>
      <c r="D7973" s="24" t="n">
        <v>-28.2</v>
      </c>
      <c r="E7973" s="25" t="n">
        <f aca="false">MAX(D7973,0)/1000</f>
        <v>0</v>
      </c>
      <c r="F7973" s="25" t="n">
        <f aca="false">MAX(-D7973,0)/1000</f>
        <v>0.0282</v>
      </c>
      <c r="G7973" s="23" t="str">
        <f aca="false">IF(E7973&gt;0,"ja","nein")</f>
        <v>nein</v>
      </c>
      <c r="H7973" s="26" t="n">
        <v>140.15</v>
      </c>
      <c r="I7973" s="26" t="n">
        <f aca="false">(H7973/10+IF(N7973=2025,Einstellungen!$B$23,Einstellungen!$C$23))*(1+Einstellungen!$B$10)</f>
        <v>35.42749</v>
      </c>
      <c r="J7973" s="25" t="n">
        <f aca="false">E7973*I7973/100</f>
        <v>0</v>
      </c>
      <c r="K7973" s="25" t="n">
        <f aca="false">E7973*Einstellungen!$B$5/100</f>
        <v>0</v>
      </c>
      <c r="L7973" s="23" t="str">
        <f aca="false">IF(I7973&lt;Einstellungen!$B$5,"ja","nein")</f>
        <v>nein</v>
      </c>
      <c r="M7973" s="23" t="s">
        <v>134</v>
      </c>
      <c r="N7973" s="23" t="n">
        <v>2026</v>
      </c>
      <c r="O7973" s="23" t="n">
        <v>14</v>
      </c>
    </row>
    <row r="7974" customFormat="false" ht="15" hidden="false" customHeight="false" outlineLevel="0" collapsed="false">
      <c r="A7974" s="22" t="n">
        <v>46027</v>
      </c>
      <c r="B7974" s="23" t="s">
        <v>104</v>
      </c>
      <c r="C7974" s="23" t="s">
        <v>93</v>
      </c>
      <c r="D7974" s="24" t="n">
        <v>12.8</v>
      </c>
      <c r="E7974" s="25" t="n">
        <f aca="false">MAX(D7974,0)/1000</f>
        <v>0.0128</v>
      </c>
      <c r="F7974" s="25" t="n">
        <f aca="false">MAX(-D7974,0)/1000</f>
        <v>0</v>
      </c>
      <c r="G7974" s="23" t="str">
        <f aca="false">IF(E7974&gt;0,"ja","nein")</f>
        <v>ja</v>
      </c>
      <c r="H7974" s="26" t="n">
        <v>148.99</v>
      </c>
      <c r="I7974" s="26" t="n">
        <f aca="false">(H7974/10+IF(N7974=2025,Einstellungen!$B$23,Einstellungen!$C$23))*(1+Einstellungen!$B$10)</f>
        <v>36.47945</v>
      </c>
      <c r="J7974" s="25" t="n">
        <f aca="false">E7974*I7974/100</f>
        <v>0.0046693696</v>
      </c>
      <c r="K7974" s="25" t="n">
        <f aca="false">E7974*Einstellungen!$B$5/100</f>
        <v>0.003712</v>
      </c>
      <c r="L7974" s="23" t="str">
        <f aca="false">IF(I7974&lt;Einstellungen!$B$5,"ja","nein")</f>
        <v>nein</v>
      </c>
      <c r="M7974" s="23" t="s">
        <v>134</v>
      </c>
      <c r="N7974" s="23" t="n">
        <v>2026</v>
      </c>
      <c r="O7974" s="23" t="n">
        <v>15</v>
      </c>
    </row>
    <row r="7975" customFormat="false" ht="15" hidden="false" customHeight="false" outlineLevel="0" collapsed="false">
      <c r="A7975" s="22" t="n">
        <v>46027</v>
      </c>
      <c r="B7975" s="23" t="s">
        <v>105</v>
      </c>
      <c r="C7975" s="23" t="s">
        <v>93</v>
      </c>
      <c r="D7975" s="24" t="n">
        <v>11.3</v>
      </c>
      <c r="E7975" s="25" t="n">
        <f aca="false">MAX(D7975,0)/1000</f>
        <v>0.0113</v>
      </c>
      <c r="F7975" s="25" t="n">
        <f aca="false">MAX(-D7975,0)/1000</f>
        <v>0</v>
      </c>
      <c r="G7975" s="23" t="str">
        <f aca="false">IF(E7975&gt;0,"ja","nein")</f>
        <v>ja</v>
      </c>
      <c r="H7975" s="26" t="n">
        <v>180.708</v>
      </c>
      <c r="I7975" s="26" t="n">
        <f aca="false">(H7975/10+IF(N7975=2025,Einstellungen!$B$23,Einstellungen!$C$23))*(1+Einstellungen!$B$10)</f>
        <v>40.253892</v>
      </c>
      <c r="J7975" s="25" t="n">
        <f aca="false">E7975*I7975/100</f>
        <v>0.004548689796</v>
      </c>
      <c r="K7975" s="25" t="n">
        <f aca="false">E7975*Einstellungen!$B$5/100</f>
        <v>0.003277</v>
      </c>
      <c r="L7975" s="23" t="str">
        <f aca="false">IF(I7975&lt;Einstellungen!$B$5,"ja","nein")</f>
        <v>nein</v>
      </c>
      <c r="M7975" s="23" t="s">
        <v>134</v>
      </c>
      <c r="N7975" s="23" t="n">
        <v>2026</v>
      </c>
      <c r="O7975" s="23" t="n">
        <v>16</v>
      </c>
    </row>
    <row r="7976" customFormat="false" ht="15" hidden="false" customHeight="false" outlineLevel="0" collapsed="false">
      <c r="A7976" s="22" t="n">
        <v>46027</v>
      </c>
      <c r="B7976" s="23" t="s">
        <v>97</v>
      </c>
      <c r="C7976" s="23" t="s">
        <v>93</v>
      </c>
      <c r="D7976" s="24" t="n">
        <v>2.3</v>
      </c>
      <c r="E7976" s="25" t="n">
        <f aca="false">MAX(D7976,0)/1000</f>
        <v>0.0023</v>
      </c>
      <c r="F7976" s="25" t="n">
        <f aca="false">MAX(-D7976,0)/1000</f>
        <v>0</v>
      </c>
      <c r="G7976" s="23" t="str">
        <f aca="false">IF(E7976&gt;0,"ja","nein")</f>
        <v>ja</v>
      </c>
      <c r="H7976" s="26" t="n">
        <v>223.425</v>
      </c>
      <c r="I7976" s="26" t="n">
        <f aca="false">(H7976/10+IF(N7976=2025,Einstellungen!$B$23,Einstellungen!$C$23))*(1+Einstellungen!$B$10)</f>
        <v>45.337215</v>
      </c>
      <c r="J7976" s="25" t="n">
        <f aca="false">E7976*I7976/100</f>
        <v>0.001042755945</v>
      </c>
      <c r="K7976" s="25" t="n">
        <f aca="false">E7976*Einstellungen!$B$5/100</f>
        <v>0.000667</v>
      </c>
      <c r="L7976" s="23" t="str">
        <f aca="false">IF(I7976&lt;Einstellungen!$B$5,"ja","nein")</f>
        <v>nein</v>
      </c>
      <c r="M7976" s="23" t="s">
        <v>134</v>
      </c>
      <c r="N7976" s="23" t="n">
        <v>2026</v>
      </c>
      <c r="O7976" s="23" t="n">
        <v>17</v>
      </c>
    </row>
    <row r="7977" customFormat="false" ht="15" hidden="false" customHeight="false" outlineLevel="0" collapsed="false">
      <c r="A7977" s="22" t="n">
        <v>46027</v>
      </c>
      <c r="B7977" s="23" t="s">
        <v>99</v>
      </c>
      <c r="C7977" s="23" t="s">
        <v>93</v>
      </c>
      <c r="D7977" s="24" t="n">
        <v>0.6</v>
      </c>
      <c r="E7977" s="25" t="n">
        <f aca="false">MAX(D7977,0)/1000</f>
        <v>0.0006</v>
      </c>
      <c r="F7977" s="25" t="n">
        <f aca="false">MAX(-D7977,0)/1000</f>
        <v>0</v>
      </c>
      <c r="G7977" s="23" t="str">
        <f aca="false">IF(E7977&gt;0,"ja","nein")</f>
        <v>ja</v>
      </c>
      <c r="H7977" s="26" t="n">
        <v>213.585</v>
      </c>
      <c r="I7977" s="26" t="n">
        <f aca="false">(H7977/10+IF(N7977=2025,Einstellungen!$B$23,Einstellungen!$C$23))*(1+Einstellungen!$B$10)</f>
        <v>44.166255</v>
      </c>
      <c r="J7977" s="25" t="n">
        <f aca="false">E7977*I7977/100</f>
        <v>0.00026499753</v>
      </c>
      <c r="K7977" s="25" t="n">
        <f aca="false">E7977*Einstellungen!$B$5/100</f>
        <v>0.000174</v>
      </c>
      <c r="L7977" s="23" t="str">
        <f aca="false">IF(I7977&lt;Einstellungen!$B$5,"ja","nein")</f>
        <v>nein</v>
      </c>
      <c r="M7977" s="23" t="s">
        <v>134</v>
      </c>
      <c r="N7977" s="23" t="n">
        <v>2026</v>
      </c>
      <c r="O7977" s="23" t="n">
        <v>18</v>
      </c>
    </row>
    <row r="7978" customFormat="false" ht="15" hidden="false" customHeight="false" outlineLevel="0" collapsed="false">
      <c r="A7978" s="22" t="n">
        <v>46027</v>
      </c>
      <c r="B7978" s="23" t="s">
        <v>100</v>
      </c>
      <c r="C7978" s="23" t="s">
        <v>93</v>
      </c>
      <c r="D7978" s="24" t="n">
        <v>-2.1</v>
      </c>
      <c r="E7978" s="25" t="n">
        <f aca="false">MAX(D7978,0)/1000</f>
        <v>0</v>
      </c>
      <c r="F7978" s="25" t="n">
        <f aca="false">MAX(-D7978,0)/1000</f>
        <v>0.0021</v>
      </c>
      <c r="G7978" s="23" t="str">
        <f aca="false">IF(E7978&gt;0,"ja","nein")</f>
        <v>nein</v>
      </c>
      <c r="H7978" s="26" t="n">
        <v>182.8</v>
      </c>
      <c r="I7978" s="26" t="n">
        <f aca="false">(H7978/10+IF(N7978=2025,Einstellungen!$B$23,Einstellungen!$C$23))*(1+Einstellungen!$B$10)</f>
        <v>40.50284</v>
      </c>
      <c r="J7978" s="25" t="n">
        <f aca="false">E7978*I7978/100</f>
        <v>0</v>
      </c>
      <c r="K7978" s="25" t="n">
        <f aca="false">E7978*Einstellungen!$B$5/100</f>
        <v>0</v>
      </c>
      <c r="L7978" s="23" t="str">
        <f aca="false">IF(I7978&lt;Einstellungen!$B$5,"ja","nein")</f>
        <v>nein</v>
      </c>
      <c r="M7978" s="23" t="s">
        <v>134</v>
      </c>
      <c r="N7978" s="23" t="n">
        <v>2026</v>
      </c>
      <c r="O7978" s="23" t="n">
        <v>19</v>
      </c>
    </row>
    <row r="7979" customFormat="false" ht="15" hidden="false" customHeight="false" outlineLevel="0" collapsed="false">
      <c r="A7979" s="22" t="n">
        <v>46027</v>
      </c>
      <c r="B7979" s="23" t="s">
        <v>92</v>
      </c>
      <c r="C7979" s="23" t="s">
        <v>93</v>
      </c>
      <c r="D7979" s="24" t="n">
        <v>8.7</v>
      </c>
      <c r="E7979" s="25" t="n">
        <f aca="false">MAX(D7979,0)/1000</f>
        <v>0.0087</v>
      </c>
      <c r="F7979" s="25" t="n">
        <f aca="false">MAX(-D7979,0)/1000</f>
        <v>0</v>
      </c>
      <c r="G7979" s="23" t="str">
        <f aca="false">IF(E7979&gt;0,"ja","nein")</f>
        <v>ja</v>
      </c>
      <c r="H7979" s="26" t="n">
        <v>147.032</v>
      </c>
      <c r="I7979" s="26" t="n">
        <f aca="false">(H7979/10+IF(N7979=2025,Einstellungen!$B$23,Einstellungen!$C$23))*(1+Einstellungen!$B$10)</f>
        <v>36.246448</v>
      </c>
      <c r="J7979" s="25" t="n">
        <f aca="false">E7979*I7979/100</f>
        <v>0.003153440976</v>
      </c>
      <c r="K7979" s="25" t="n">
        <f aca="false">E7979*Einstellungen!$B$5/100</f>
        <v>0.002523</v>
      </c>
      <c r="L7979" s="23" t="str">
        <f aca="false">IF(I7979&lt;Einstellungen!$B$5,"ja","nein")</f>
        <v>nein</v>
      </c>
      <c r="M7979" s="23" t="s">
        <v>134</v>
      </c>
      <c r="N7979" s="23" t="n">
        <v>2026</v>
      </c>
      <c r="O7979" s="23" t="n">
        <v>20</v>
      </c>
    </row>
    <row r="7980" customFormat="false" ht="15" hidden="false" customHeight="false" outlineLevel="0" collapsed="false">
      <c r="A7980" s="22" t="n">
        <v>46027</v>
      </c>
      <c r="B7980" s="23" t="s">
        <v>95</v>
      </c>
      <c r="C7980" s="23" t="s">
        <v>93</v>
      </c>
      <c r="D7980" s="24" t="n">
        <v>-3.3</v>
      </c>
      <c r="E7980" s="25" t="n">
        <f aca="false">MAX(D7980,0)/1000</f>
        <v>0</v>
      </c>
      <c r="F7980" s="25" t="n">
        <f aca="false">MAX(-D7980,0)/1000</f>
        <v>0.0033</v>
      </c>
      <c r="G7980" s="23" t="str">
        <f aca="false">IF(E7980&gt;0,"ja","nein")</f>
        <v>nein</v>
      </c>
      <c r="H7980" s="26" t="n">
        <v>129.102</v>
      </c>
      <c r="I7980" s="26" t="n">
        <f aca="false">(H7980/10+IF(N7980=2025,Einstellungen!$B$23,Einstellungen!$C$23))*(1+Einstellungen!$B$10)</f>
        <v>34.112778</v>
      </c>
      <c r="J7980" s="25" t="n">
        <f aca="false">E7980*I7980/100</f>
        <v>0</v>
      </c>
      <c r="K7980" s="25" t="n">
        <f aca="false">E7980*Einstellungen!$B$5/100</f>
        <v>0</v>
      </c>
      <c r="L7980" s="23" t="str">
        <f aca="false">IF(I7980&lt;Einstellungen!$B$5,"ja","nein")</f>
        <v>nein</v>
      </c>
      <c r="M7980" s="23" t="s">
        <v>134</v>
      </c>
      <c r="N7980" s="23" t="n">
        <v>2026</v>
      </c>
      <c r="O7980" s="23" t="n">
        <v>21</v>
      </c>
    </row>
    <row r="7981" customFormat="false" ht="15" hidden="false" customHeight="false" outlineLevel="0" collapsed="false">
      <c r="A7981" s="22" t="n">
        <v>46027</v>
      </c>
      <c r="B7981" s="23" t="s">
        <v>96</v>
      </c>
      <c r="C7981" s="23" t="s">
        <v>93</v>
      </c>
      <c r="D7981" s="24" t="n">
        <v>334.8</v>
      </c>
      <c r="E7981" s="25" t="n">
        <f aca="false">MAX(D7981,0)/1000</f>
        <v>0.3348</v>
      </c>
      <c r="F7981" s="25" t="n">
        <f aca="false">MAX(-D7981,0)/1000</f>
        <v>0</v>
      </c>
      <c r="G7981" s="23" t="str">
        <f aca="false">IF(E7981&gt;0,"ja","nein")</f>
        <v>ja</v>
      </c>
      <c r="H7981" s="26" t="n">
        <v>123.85</v>
      </c>
      <c r="I7981" s="26" t="n">
        <f aca="false">(H7981/10+IF(N7981=2025,Einstellungen!$B$23,Einstellungen!$C$23))*(1+Einstellungen!$B$10)</f>
        <v>33.48779</v>
      </c>
      <c r="J7981" s="25" t="n">
        <f aca="false">E7981*I7981/100</f>
        <v>0.11211712092</v>
      </c>
      <c r="K7981" s="25" t="n">
        <f aca="false">E7981*Einstellungen!$B$5/100</f>
        <v>0.097092</v>
      </c>
      <c r="L7981" s="23" t="str">
        <f aca="false">IF(I7981&lt;Einstellungen!$B$5,"ja","nein")</f>
        <v>nein</v>
      </c>
      <c r="M7981" s="23" t="s">
        <v>134</v>
      </c>
      <c r="N7981" s="23" t="n">
        <v>2026</v>
      </c>
      <c r="O7981" s="23" t="n">
        <v>22</v>
      </c>
    </row>
    <row r="7982" customFormat="false" ht="15" hidden="false" customHeight="false" outlineLevel="0" collapsed="false">
      <c r="A7982" s="22" t="n">
        <v>46027</v>
      </c>
      <c r="B7982" s="23" t="s">
        <v>101</v>
      </c>
      <c r="C7982" s="23" t="s">
        <v>93</v>
      </c>
      <c r="D7982" s="24" t="n">
        <v>551.9</v>
      </c>
      <c r="E7982" s="25" t="n">
        <f aca="false">MAX(D7982,0)/1000</f>
        <v>0.5519</v>
      </c>
      <c r="F7982" s="25" t="n">
        <f aca="false">MAX(-D7982,0)/1000</f>
        <v>0</v>
      </c>
      <c r="G7982" s="23" t="str">
        <f aca="false">IF(E7982&gt;0,"ja","nein")</f>
        <v>ja</v>
      </c>
      <c r="H7982" s="26" t="n">
        <v>111.3</v>
      </c>
      <c r="I7982" s="26" t="n">
        <f aca="false">(H7982/10+IF(N7982=2025,Einstellungen!$B$23,Einstellungen!$C$23))*(1+Einstellungen!$B$10)</f>
        <v>31.99434</v>
      </c>
      <c r="J7982" s="25" t="n">
        <f aca="false">E7982*I7982/100</f>
        <v>0.17657676246</v>
      </c>
      <c r="K7982" s="25" t="n">
        <f aca="false">E7982*Einstellungen!$B$5/100</f>
        <v>0.160051</v>
      </c>
      <c r="L7982" s="23" t="str">
        <f aca="false">IF(I7982&lt;Einstellungen!$B$5,"ja","nein")</f>
        <v>nein</v>
      </c>
      <c r="M7982" s="23" t="s">
        <v>134</v>
      </c>
      <c r="N7982" s="23" t="n">
        <v>2026</v>
      </c>
      <c r="O7982" s="23" t="n">
        <v>23</v>
      </c>
    </row>
    <row r="7983" customFormat="false" ht="15" hidden="false" customHeight="false" outlineLevel="0" collapsed="false">
      <c r="A7983" s="22" t="n">
        <v>46028</v>
      </c>
      <c r="B7983" s="23" t="s">
        <v>102</v>
      </c>
      <c r="C7983" s="23" t="s">
        <v>98</v>
      </c>
      <c r="D7983" s="24" t="n">
        <v>523.3</v>
      </c>
      <c r="E7983" s="25" t="n">
        <f aca="false">MAX(D7983,0)/1000</f>
        <v>0.5233</v>
      </c>
      <c r="F7983" s="25" t="n">
        <f aca="false">MAX(-D7983,0)/1000</f>
        <v>0</v>
      </c>
      <c r="G7983" s="23" t="str">
        <f aca="false">IF(E7983&gt;0,"ja","nein")</f>
        <v>ja</v>
      </c>
      <c r="H7983" s="26" t="n">
        <v>104.695</v>
      </c>
      <c r="I7983" s="26" t="n">
        <f aca="false">(H7983/10+IF(N7983=2025,Einstellungen!$B$23,Einstellungen!$C$23))*(1+Einstellungen!$B$10)</f>
        <v>31.208345</v>
      </c>
      <c r="J7983" s="25" t="n">
        <f aca="false">E7983*I7983/100</f>
        <v>0.163313269385</v>
      </c>
      <c r="K7983" s="25" t="n">
        <f aca="false">E7983*Einstellungen!$B$5/100</f>
        <v>0.151757</v>
      </c>
      <c r="L7983" s="23" t="str">
        <f aca="false">IF(I7983&lt;Einstellungen!$B$5,"ja","nein")</f>
        <v>nein</v>
      </c>
      <c r="M7983" s="23" t="s">
        <v>134</v>
      </c>
      <c r="N7983" s="23" t="n">
        <v>2026</v>
      </c>
      <c r="O7983" s="23" t="n">
        <v>0</v>
      </c>
    </row>
    <row r="7984" customFormat="false" ht="15" hidden="false" customHeight="false" outlineLevel="0" collapsed="false">
      <c r="A7984" s="22" t="n">
        <v>46028</v>
      </c>
      <c r="B7984" s="23" t="s">
        <v>107</v>
      </c>
      <c r="C7984" s="23" t="s">
        <v>98</v>
      </c>
      <c r="D7984" s="24" t="n">
        <v>367.9</v>
      </c>
      <c r="E7984" s="25" t="n">
        <f aca="false">MAX(D7984,0)/1000</f>
        <v>0.3679</v>
      </c>
      <c r="F7984" s="25" t="n">
        <f aca="false">MAX(-D7984,0)/1000</f>
        <v>0</v>
      </c>
      <c r="G7984" s="23" t="str">
        <f aca="false">IF(E7984&gt;0,"ja","nein")</f>
        <v>ja</v>
      </c>
      <c r="H7984" s="26" t="n">
        <v>104.6</v>
      </c>
      <c r="I7984" s="26" t="n">
        <f aca="false">(H7984/10+IF(N7984=2025,Einstellungen!$B$23,Einstellungen!$C$23))*(1+Einstellungen!$B$10)</f>
        <v>31.19704</v>
      </c>
      <c r="J7984" s="25" t="n">
        <f aca="false">E7984*I7984/100</f>
        <v>0.11477391016</v>
      </c>
      <c r="K7984" s="25" t="n">
        <f aca="false">E7984*Einstellungen!$B$5/100</f>
        <v>0.106691</v>
      </c>
      <c r="L7984" s="23" t="str">
        <f aca="false">IF(I7984&lt;Einstellungen!$B$5,"ja","nein")</f>
        <v>nein</v>
      </c>
      <c r="M7984" s="23" t="s">
        <v>134</v>
      </c>
      <c r="N7984" s="23" t="n">
        <v>2026</v>
      </c>
      <c r="O7984" s="23" t="n">
        <v>1</v>
      </c>
    </row>
    <row r="7985" customFormat="false" ht="15" hidden="false" customHeight="false" outlineLevel="0" collapsed="false">
      <c r="A7985" s="22" t="n">
        <v>46028</v>
      </c>
      <c r="B7985" s="23" t="s">
        <v>108</v>
      </c>
      <c r="C7985" s="23" t="s">
        <v>98</v>
      </c>
      <c r="D7985" s="24" t="n">
        <v>385.3</v>
      </c>
      <c r="E7985" s="25" t="n">
        <f aca="false">MAX(D7985,0)/1000</f>
        <v>0.3853</v>
      </c>
      <c r="F7985" s="25" t="n">
        <f aca="false">MAX(-D7985,0)/1000</f>
        <v>0</v>
      </c>
      <c r="G7985" s="23" t="str">
        <f aca="false">IF(E7985&gt;0,"ja","nein")</f>
        <v>ja</v>
      </c>
      <c r="H7985" s="26" t="n">
        <v>101.545</v>
      </c>
      <c r="I7985" s="26" t="n">
        <f aca="false">(H7985/10+IF(N7985=2025,Einstellungen!$B$23,Einstellungen!$C$23))*(1+Einstellungen!$B$10)</f>
        <v>30.833495</v>
      </c>
      <c r="J7985" s="25" t="n">
        <f aca="false">E7985*I7985/100</f>
        <v>0.118801456235</v>
      </c>
      <c r="K7985" s="25" t="n">
        <f aca="false">E7985*Einstellungen!$B$5/100</f>
        <v>0.111737</v>
      </c>
      <c r="L7985" s="23" t="str">
        <f aca="false">IF(I7985&lt;Einstellungen!$B$5,"ja","nein")</f>
        <v>nein</v>
      </c>
      <c r="M7985" s="23" t="s">
        <v>134</v>
      </c>
      <c r="N7985" s="23" t="n">
        <v>2026</v>
      </c>
      <c r="O7985" s="23" t="n">
        <v>2</v>
      </c>
    </row>
    <row r="7986" customFormat="false" ht="15" hidden="false" customHeight="false" outlineLevel="0" collapsed="false">
      <c r="A7986" s="22" t="n">
        <v>46028</v>
      </c>
      <c r="B7986" s="23" t="s">
        <v>109</v>
      </c>
      <c r="C7986" s="23" t="s">
        <v>98</v>
      </c>
      <c r="D7986" s="24" t="n">
        <v>372</v>
      </c>
      <c r="E7986" s="25" t="n">
        <f aca="false">MAX(D7986,0)/1000</f>
        <v>0.372</v>
      </c>
      <c r="F7986" s="25" t="n">
        <f aca="false">MAX(-D7986,0)/1000</f>
        <v>0</v>
      </c>
      <c r="G7986" s="23" t="str">
        <f aca="false">IF(E7986&gt;0,"ja","nein")</f>
        <v>ja</v>
      </c>
      <c r="H7986" s="26" t="n">
        <v>100.088</v>
      </c>
      <c r="I7986" s="26" t="n">
        <f aca="false">(H7986/10+IF(N7986=2025,Einstellungen!$B$23,Einstellungen!$C$23))*(1+Einstellungen!$B$10)</f>
        <v>30.660112</v>
      </c>
      <c r="J7986" s="25" t="n">
        <f aca="false">E7986*I7986/100</f>
        <v>0.11405561664</v>
      </c>
      <c r="K7986" s="25" t="n">
        <f aca="false">E7986*Einstellungen!$B$5/100</f>
        <v>0.10788</v>
      </c>
      <c r="L7986" s="23" t="str">
        <f aca="false">IF(I7986&lt;Einstellungen!$B$5,"ja","nein")</f>
        <v>nein</v>
      </c>
      <c r="M7986" s="23" t="s">
        <v>134</v>
      </c>
      <c r="N7986" s="23" t="n">
        <v>2026</v>
      </c>
      <c r="O7986" s="23" t="n">
        <v>3</v>
      </c>
    </row>
    <row r="7987" customFormat="false" ht="15" hidden="false" customHeight="false" outlineLevel="0" collapsed="false">
      <c r="A7987" s="22" t="n">
        <v>46028</v>
      </c>
      <c r="B7987" s="23" t="s">
        <v>110</v>
      </c>
      <c r="C7987" s="23" t="s">
        <v>98</v>
      </c>
      <c r="D7987" s="24" t="n">
        <v>348.9</v>
      </c>
      <c r="E7987" s="25" t="n">
        <f aca="false">MAX(D7987,0)/1000</f>
        <v>0.3489</v>
      </c>
      <c r="F7987" s="25" t="n">
        <f aca="false">MAX(-D7987,0)/1000</f>
        <v>0</v>
      </c>
      <c r="G7987" s="23" t="str">
        <f aca="false">IF(E7987&gt;0,"ja","nein")</f>
        <v>ja</v>
      </c>
      <c r="H7987" s="26" t="n">
        <v>102.453</v>
      </c>
      <c r="I7987" s="26" t="n">
        <f aca="false">(H7987/10+IF(N7987=2025,Einstellungen!$B$23,Einstellungen!$C$23))*(1+Einstellungen!$B$10)</f>
        <v>30.941547</v>
      </c>
      <c r="J7987" s="25" t="n">
        <f aca="false">E7987*I7987/100</f>
        <v>0.107955057483</v>
      </c>
      <c r="K7987" s="25" t="n">
        <f aca="false">E7987*Einstellungen!$B$5/100</f>
        <v>0.101181</v>
      </c>
      <c r="L7987" s="23" t="str">
        <f aca="false">IF(I7987&lt;Einstellungen!$B$5,"ja","nein")</f>
        <v>nein</v>
      </c>
      <c r="M7987" s="23" t="s">
        <v>134</v>
      </c>
      <c r="N7987" s="23" t="n">
        <v>2026</v>
      </c>
      <c r="O7987" s="23" t="n">
        <v>4</v>
      </c>
    </row>
    <row r="7988" customFormat="false" ht="15" hidden="false" customHeight="false" outlineLevel="0" collapsed="false">
      <c r="A7988" s="22" t="n">
        <v>46028</v>
      </c>
      <c r="B7988" s="23" t="s">
        <v>111</v>
      </c>
      <c r="C7988" s="23" t="s">
        <v>98</v>
      </c>
      <c r="D7988" s="24" t="n">
        <v>343.1</v>
      </c>
      <c r="E7988" s="25" t="n">
        <f aca="false">MAX(D7988,0)/1000</f>
        <v>0.3431</v>
      </c>
      <c r="F7988" s="25" t="n">
        <f aca="false">MAX(-D7988,0)/1000</f>
        <v>0</v>
      </c>
      <c r="G7988" s="23" t="str">
        <f aca="false">IF(E7988&gt;0,"ja","nein")</f>
        <v>ja</v>
      </c>
      <c r="H7988" s="26" t="n">
        <v>107</v>
      </c>
      <c r="I7988" s="26" t="n">
        <f aca="false">(H7988/10+IF(N7988=2025,Einstellungen!$B$23,Einstellungen!$C$23))*(1+Einstellungen!$B$10)</f>
        <v>31.48264</v>
      </c>
      <c r="J7988" s="25" t="n">
        <f aca="false">E7988*I7988/100</f>
        <v>0.10801693784</v>
      </c>
      <c r="K7988" s="25" t="n">
        <f aca="false">E7988*Einstellungen!$B$5/100</f>
        <v>0.099499</v>
      </c>
      <c r="L7988" s="23" t="str">
        <f aca="false">IF(I7988&lt;Einstellungen!$B$5,"ja","nein")</f>
        <v>nein</v>
      </c>
      <c r="M7988" s="23" t="s">
        <v>134</v>
      </c>
      <c r="N7988" s="23" t="n">
        <v>2026</v>
      </c>
      <c r="O7988" s="23" t="n">
        <v>5</v>
      </c>
    </row>
    <row r="7989" customFormat="false" ht="15" hidden="false" customHeight="false" outlineLevel="0" collapsed="false">
      <c r="A7989" s="22" t="n">
        <v>46028</v>
      </c>
      <c r="B7989" s="23" t="s">
        <v>112</v>
      </c>
      <c r="C7989" s="23" t="s">
        <v>98</v>
      </c>
      <c r="D7989" s="24" t="n">
        <v>336.1</v>
      </c>
      <c r="E7989" s="25" t="n">
        <f aca="false">MAX(D7989,0)/1000</f>
        <v>0.3361</v>
      </c>
      <c r="F7989" s="25" t="n">
        <f aca="false">MAX(-D7989,0)/1000</f>
        <v>0</v>
      </c>
      <c r="G7989" s="23" t="str">
        <f aca="false">IF(E7989&gt;0,"ja","nein")</f>
        <v>ja</v>
      </c>
      <c r="H7989" s="26" t="n">
        <v>121.287</v>
      </c>
      <c r="I7989" s="26" t="n">
        <f aca="false">(H7989/10+IF(N7989=2025,Einstellungen!$B$23,Einstellungen!$C$23))*(1+Einstellungen!$B$10)</f>
        <v>33.182793</v>
      </c>
      <c r="J7989" s="25" t="n">
        <f aca="false">E7989*I7989/100</f>
        <v>0.111527367273</v>
      </c>
      <c r="K7989" s="25" t="n">
        <f aca="false">E7989*Einstellungen!$B$5/100</f>
        <v>0.097469</v>
      </c>
      <c r="L7989" s="23" t="str">
        <f aca="false">IF(I7989&lt;Einstellungen!$B$5,"ja","nein")</f>
        <v>nein</v>
      </c>
      <c r="M7989" s="23" t="s">
        <v>134</v>
      </c>
      <c r="N7989" s="23" t="n">
        <v>2026</v>
      </c>
      <c r="O7989" s="23" t="n">
        <v>6</v>
      </c>
    </row>
    <row r="7990" customFormat="false" ht="15" hidden="false" customHeight="false" outlineLevel="0" collapsed="false">
      <c r="A7990" s="22" t="n">
        <v>46028</v>
      </c>
      <c r="B7990" s="23" t="s">
        <v>113</v>
      </c>
      <c r="C7990" s="23" t="s">
        <v>98</v>
      </c>
      <c r="D7990" s="24" t="n">
        <v>405.4</v>
      </c>
      <c r="E7990" s="25" t="n">
        <f aca="false">MAX(D7990,0)/1000</f>
        <v>0.4054</v>
      </c>
      <c r="F7990" s="25" t="n">
        <f aca="false">MAX(-D7990,0)/1000</f>
        <v>0</v>
      </c>
      <c r="G7990" s="23" t="str">
        <f aca="false">IF(E7990&gt;0,"ja","nein")</f>
        <v>ja</v>
      </c>
      <c r="H7990" s="26" t="n">
        <v>138.498</v>
      </c>
      <c r="I7990" s="26" t="n">
        <f aca="false">(H7990/10+IF(N7990=2025,Einstellungen!$B$23,Einstellungen!$C$23))*(1+Einstellungen!$B$10)</f>
        <v>35.230902</v>
      </c>
      <c r="J7990" s="25" t="n">
        <f aca="false">E7990*I7990/100</f>
        <v>0.142826076708</v>
      </c>
      <c r="K7990" s="25" t="n">
        <f aca="false">E7990*Einstellungen!$B$5/100</f>
        <v>0.117566</v>
      </c>
      <c r="L7990" s="23" t="str">
        <f aca="false">IF(I7990&lt;Einstellungen!$B$5,"ja","nein")</f>
        <v>nein</v>
      </c>
      <c r="M7990" s="23" t="s">
        <v>134</v>
      </c>
      <c r="N7990" s="23" t="n">
        <v>2026</v>
      </c>
      <c r="O7990" s="23" t="n">
        <v>7</v>
      </c>
    </row>
    <row r="7991" customFormat="false" ht="15" hidden="false" customHeight="false" outlineLevel="0" collapsed="false">
      <c r="A7991" s="22" t="n">
        <v>46028</v>
      </c>
      <c r="B7991" s="23" t="s">
        <v>114</v>
      </c>
      <c r="C7991" s="23" t="s">
        <v>98</v>
      </c>
      <c r="D7991" s="24" t="n">
        <v>653.2</v>
      </c>
      <c r="E7991" s="25" t="n">
        <f aca="false">MAX(D7991,0)/1000</f>
        <v>0.6532</v>
      </c>
      <c r="F7991" s="25" t="n">
        <f aca="false">MAX(-D7991,0)/1000</f>
        <v>0</v>
      </c>
      <c r="G7991" s="23" t="str">
        <f aca="false">IF(E7991&gt;0,"ja","nein")</f>
        <v>ja</v>
      </c>
      <c r="H7991" s="26" t="n">
        <v>164.185</v>
      </c>
      <c r="I7991" s="26" t="n">
        <f aca="false">(H7991/10+IF(N7991=2025,Einstellungen!$B$23,Einstellungen!$C$23))*(1+Einstellungen!$B$10)</f>
        <v>38.287655</v>
      </c>
      <c r="J7991" s="25" t="n">
        <f aca="false">E7991*I7991/100</f>
        <v>0.25009496246</v>
      </c>
      <c r="K7991" s="25" t="n">
        <f aca="false">E7991*Einstellungen!$B$5/100</f>
        <v>0.189428</v>
      </c>
      <c r="L7991" s="23" t="str">
        <f aca="false">IF(I7991&lt;Einstellungen!$B$5,"ja","nein")</f>
        <v>nein</v>
      </c>
      <c r="M7991" s="23" t="s">
        <v>134</v>
      </c>
      <c r="N7991" s="23" t="n">
        <v>2026</v>
      </c>
      <c r="O7991" s="23" t="n">
        <v>8</v>
      </c>
    </row>
    <row r="7992" customFormat="false" ht="15" hidden="false" customHeight="false" outlineLevel="0" collapsed="false">
      <c r="A7992" s="22" t="n">
        <v>46028</v>
      </c>
      <c r="B7992" s="23" t="s">
        <v>115</v>
      </c>
      <c r="C7992" s="23" t="s">
        <v>98</v>
      </c>
      <c r="D7992" s="24" t="n">
        <v>433.6</v>
      </c>
      <c r="E7992" s="25" t="n">
        <f aca="false">MAX(D7992,0)/1000</f>
        <v>0.4336</v>
      </c>
      <c r="F7992" s="25" t="n">
        <f aca="false">MAX(-D7992,0)/1000</f>
        <v>0</v>
      </c>
      <c r="G7992" s="23" t="str">
        <f aca="false">IF(E7992&gt;0,"ja","nein")</f>
        <v>ja</v>
      </c>
      <c r="H7992" s="26" t="n">
        <v>168.82</v>
      </c>
      <c r="I7992" s="26" t="n">
        <f aca="false">(H7992/10+IF(N7992=2025,Einstellungen!$B$23,Einstellungen!$C$23))*(1+Einstellungen!$B$10)</f>
        <v>38.83922</v>
      </c>
      <c r="J7992" s="25" t="n">
        <f aca="false">E7992*I7992/100</f>
        <v>0.16840685792</v>
      </c>
      <c r="K7992" s="25" t="n">
        <f aca="false">E7992*Einstellungen!$B$5/100</f>
        <v>0.125744</v>
      </c>
      <c r="L7992" s="23" t="str">
        <f aca="false">IF(I7992&lt;Einstellungen!$B$5,"ja","nein")</f>
        <v>nein</v>
      </c>
      <c r="M7992" s="23" t="s">
        <v>134</v>
      </c>
      <c r="N7992" s="23" t="n">
        <v>2026</v>
      </c>
      <c r="O7992" s="23" t="n">
        <v>9</v>
      </c>
    </row>
    <row r="7993" customFormat="false" ht="15" hidden="false" customHeight="false" outlineLevel="0" collapsed="false">
      <c r="A7993" s="22" t="n">
        <v>46028</v>
      </c>
      <c r="B7993" s="23" t="s">
        <v>116</v>
      </c>
      <c r="C7993" s="23" t="s">
        <v>98</v>
      </c>
      <c r="D7993" s="24" t="n">
        <v>984.9</v>
      </c>
      <c r="E7993" s="25" t="n">
        <f aca="false">MAX(D7993,0)/1000</f>
        <v>0.9849</v>
      </c>
      <c r="F7993" s="25" t="n">
        <f aca="false">MAX(-D7993,0)/1000</f>
        <v>0</v>
      </c>
      <c r="G7993" s="23" t="str">
        <f aca="false">IF(E7993&gt;0,"ja","nein")</f>
        <v>ja</v>
      </c>
      <c r="H7993" s="26" t="n">
        <v>154.843</v>
      </c>
      <c r="I7993" s="26" t="n">
        <f aca="false">(H7993/10+IF(N7993=2025,Einstellungen!$B$23,Einstellungen!$C$23))*(1+Einstellungen!$B$10)</f>
        <v>37.175957</v>
      </c>
      <c r="J7993" s="25" t="n">
        <f aca="false">E7993*I7993/100</f>
        <v>0.366146000493</v>
      </c>
      <c r="K7993" s="25" t="n">
        <f aca="false">E7993*Einstellungen!$B$5/100</f>
        <v>0.285621</v>
      </c>
      <c r="L7993" s="23" t="str">
        <f aca="false">IF(I7993&lt;Einstellungen!$B$5,"ja","nein")</f>
        <v>nein</v>
      </c>
      <c r="M7993" s="23" t="s">
        <v>134</v>
      </c>
      <c r="N7993" s="23" t="n">
        <v>2026</v>
      </c>
      <c r="O7993" s="23" t="n">
        <v>10</v>
      </c>
    </row>
    <row r="7994" customFormat="false" ht="15" hidden="false" customHeight="false" outlineLevel="0" collapsed="false">
      <c r="A7994" s="22" t="n">
        <v>46028</v>
      </c>
      <c r="B7994" s="23" t="s">
        <v>117</v>
      </c>
      <c r="C7994" s="23" t="s">
        <v>98</v>
      </c>
      <c r="D7994" s="24" t="n">
        <v>1315.3</v>
      </c>
      <c r="E7994" s="25" t="n">
        <f aca="false">MAX(D7994,0)/1000</f>
        <v>1.3153</v>
      </c>
      <c r="F7994" s="25" t="n">
        <f aca="false">MAX(-D7994,0)/1000</f>
        <v>0</v>
      </c>
      <c r="G7994" s="23" t="str">
        <f aca="false">IF(E7994&gt;0,"ja","nein")</f>
        <v>ja</v>
      </c>
      <c r="H7994" s="26" t="n">
        <v>147.265</v>
      </c>
      <c r="I7994" s="26" t="n">
        <f aca="false">(H7994/10+IF(N7994=2025,Einstellungen!$B$23,Einstellungen!$C$23))*(1+Einstellungen!$B$10)</f>
        <v>36.274175</v>
      </c>
      <c r="J7994" s="25" t="n">
        <f aca="false">E7994*I7994/100</f>
        <v>0.477114223775</v>
      </c>
      <c r="K7994" s="25" t="n">
        <f aca="false">E7994*Einstellungen!$B$5/100</f>
        <v>0.381437</v>
      </c>
      <c r="L7994" s="23" t="str">
        <f aca="false">IF(I7994&lt;Einstellungen!$B$5,"ja","nein")</f>
        <v>nein</v>
      </c>
      <c r="M7994" s="23" t="s">
        <v>134</v>
      </c>
      <c r="N7994" s="23" t="n">
        <v>2026</v>
      </c>
      <c r="O7994" s="23" t="n">
        <v>11</v>
      </c>
    </row>
    <row r="7995" customFormat="false" ht="15" hidden="false" customHeight="false" outlineLevel="0" collapsed="false">
      <c r="A7995" s="22" t="n">
        <v>46028</v>
      </c>
      <c r="B7995" s="23" t="s">
        <v>118</v>
      </c>
      <c r="C7995" s="23" t="s">
        <v>98</v>
      </c>
      <c r="D7995" s="24" t="n">
        <v>936</v>
      </c>
      <c r="E7995" s="25" t="n">
        <f aca="false">MAX(D7995,0)/1000</f>
        <v>0.936</v>
      </c>
      <c r="F7995" s="25" t="n">
        <f aca="false">MAX(-D7995,0)/1000</f>
        <v>0</v>
      </c>
      <c r="G7995" s="23" t="str">
        <f aca="false">IF(E7995&gt;0,"ja","nein")</f>
        <v>ja</v>
      </c>
      <c r="H7995" s="26" t="n">
        <v>134.433</v>
      </c>
      <c r="I7995" s="26" t="n">
        <f aca="false">(H7995/10+IF(N7995=2025,Einstellungen!$B$23,Einstellungen!$C$23))*(1+Einstellungen!$B$10)</f>
        <v>34.747167</v>
      </c>
      <c r="J7995" s="25" t="n">
        <f aca="false">E7995*I7995/100</f>
        <v>0.32523348312</v>
      </c>
      <c r="K7995" s="25" t="n">
        <f aca="false">E7995*Einstellungen!$B$5/100</f>
        <v>0.27144</v>
      </c>
      <c r="L7995" s="23" t="str">
        <f aca="false">IF(I7995&lt;Einstellungen!$B$5,"ja","nein")</f>
        <v>nein</v>
      </c>
      <c r="M7995" s="23" t="s">
        <v>134</v>
      </c>
      <c r="N7995" s="23" t="n">
        <v>2026</v>
      </c>
      <c r="O7995" s="23" t="n">
        <v>12</v>
      </c>
    </row>
    <row r="7996" customFormat="false" ht="15" hidden="false" customHeight="false" outlineLevel="0" collapsed="false">
      <c r="A7996" s="22" t="n">
        <v>46028</v>
      </c>
      <c r="B7996" s="23" t="s">
        <v>119</v>
      </c>
      <c r="C7996" s="23" t="s">
        <v>98</v>
      </c>
      <c r="D7996" s="24" t="n">
        <v>1022.9</v>
      </c>
      <c r="E7996" s="25" t="n">
        <f aca="false">MAX(D7996,0)/1000</f>
        <v>1.0229</v>
      </c>
      <c r="F7996" s="25" t="n">
        <f aca="false">MAX(-D7996,0)/1000</f>
        <v>0</v>
      </c>
      <c r="G7996" s="23" t="str">
        <f aca="false">IF(E7996&gt;0,"ja","nein")</f>
        <v>ja</v>
      </c>
      <c r="H7996" s="26" t="n">
        <v>130.202</v>
      </c>
      <c r="I7996" s="26" t="n">
        <f aca="false">(H7996/10+IF(N7996=2025,Einstellungen!$B$23,Einstellungen!$C$23))*(1+Einstellungen!$B$10)</f>
        <v>34.243678</v>
      </c>
      <c r="J7996" s="25" t="n">
        <f aca="false">E7996*I7996/100</f>
        <v>0.350278582262</v>
      </c>
      <c r="K7996" s="25" t="n">
        <f aca="false">E7996*Einstellungen!$B$5/100</f>
        <v>0.296641</v>
      </c>
      <c r="L7996" s="23" t="str">
        <f aca="false">IF(I7996&lt;Einstellungen!$B$5,"ja","nein")</f>
        <v>nein</v>
      </c>
      <c r="M7996" s="23" t="s">
        <v>134</v>
      </c>
      <c r="N7996" s="23" t="n">
        <v>2026</v>
      </c>
      <c r="O7996" s="23" t="n">
        <v>13</v>
      </c>
    </row>
    <row r="7997" customFormat="false" ht="15" hidden="false" customHeight="false" outlineLevel="0" collapsed="false">
      <c r="A7997" s="22" t="n">
        <v>46028</v>
      </c>
      <c r="B7997" s="23" t="s">
        <v>120</v>
      </c>
      <c r="C7997" s="23" t="s">
        <v>98</v>
      </c>
      <c r="D7997" s="24" t="n">
        <v>478.9</v>
      </c>
      <c r="E7997" s="25" t="n">
        <f aca="false">MAX(D7997,0)/1000</f>
        <v>0.4789</v>
      </c>
      <c r="F7997" s="25" t="n">
        <f aca="false">MAX(-D7997,0)/1000</f>
        <v>0</v>
      </c>
      <c r="G7997" s="23" t="str">
        <f aca="false">IF(E7997&gt;0,"ja","nein")</f>
        <v>ja</v>
      </c>
      <c r="H7997" s="26" t="n">
        <v>130.702</v>
      </c>
      <c r="I7997" s="26" t="n">
        <f aca="false">(H7997/10+IF(N7997=2025,Einstellungen!$B$23,Einstellungen!$C$23))*(1+Einstellungen!$B$10)</f>
        <v>34.303178</v>
      </c>
      <c r="J7997" s="25" t="n">
        <f aca="false">E7997*I7997/100</f>
        <v>0.164277919442</v>
      </c>
      <c r="K7997" s="25" t="n">
        <f aca="false">E7997*Einstellungen!$B$5/100</f>
        <v>0.138881</v>
      </c>
      <c r="L7997" s="23" t="str">
        <f aca="false">IF(I7997&lt;Einstellungen!$B$5,"ja","nein")</f>
        <v>nein</v>
      </c>
      <c r="M7997" s="23" t="s">
        <v>134</v>
      </c>
      <c r="N7997" s="23" t="n">
        <v>2026</v>
      </c>
      <c r="O7997" s="23" t="n">
        <v>14</v>
      </c>
    </row>
    <row r="7998" customFormat="false" ht="15" hidden="false" customHeight="false" outlineLevel="0" collapsed="false">
      <c r="A7998" s="22" t="n">
        <v>46028</v>
      </c>
      <c r="B7998" s="23" t="s">
        <v>104</v>
      </c>
      <c r="C7998" s="23" t="s">
        <v>98</v>
      </c>
      <c r="D7998" s="24" t="n">
        <v>608.1</v>
      </c>
      <c r="E7998" s="25" t="n">
        <f aca="false">MAX(D7998,0)/1000</f>
        <v>0.6081</v>
      </c>
      <c r="F7998" s="25" t="n">
        <f aca="false">MAX(-D7998,0)/1000</f>
        <v>0</v>
      </c>
      <c r="G7998" s="23" t="str">
        <f aca="false">IF(E7998&gt;0,"ja","nein")</f>
        <v>ja</v>
      </c>
      <c r="H7998" s="26" t="n">
        <v>136.985</v>
      </c>
      <c r="I7998" s="26" t="n">
        <f aca="false">(H7998/10+IF(N7998=2025,Einstellungen!$B$23,Einstellungen!$C$23))*(1+Einstellungen!$B$10)</f>
        <v>35.050855</v>
      </c>
      <c r="J7998" s="25" t="n">
        <f aca="false">E7998*I7998/100</f>
        <v>0.213144249255</v>
      </c>
      <c r="K7998" s="25" t="n">
        <f aca="false">E7998*Einstellungen!$B$5/100</f>
        <v>0.176349</v>
      </c>
      <c r="L7998" s="23" t="str">
        <f aca="false">IF(I7998&lt;Einstellungen!$B$5,"ja","nein")</f>
        <v>nein</v>
      </c>
      <c r="M7998" s="23" t="s">
        <v>134</v>
      </c>
      <c r="N7998" s="23" t="n">
        <v>2026</v>
      </c>
      <c r="O7998" s="23" t="n">
        <v>15</v>
      </c>
    </row>
    <row r="7999" customFormat="false" ht="15" hidden="false" customHeight="false" outlineLevel="0" collapsed="false">
      <c r="A7999" s="22" t="n">
        <v>46028</v>
      </c>
      <c r="B7999" s="23" t="s">
        <v>105</v>
      </c>
      <c r="C7999" s="23" t="s">
        <v>98</v>
      </c>
      <c r="D7999" s="24" t="n">
        <v>686.4</v>
      </c>
      <c r="E7999" s="25" t="n">
        <f aca="false">MAX(D7999,0)/1000</f>
        <v>0.6864</v>
      </c>
      <c r="F7999" s="25" t="n">
        <f aca="false">MAX(-D7999,0)/1000</f>
        <v>0</v>
      </c>
      <c r="G7999" s="23" t="str">
        <f aca="false">IF(E7999&gt;0,"ja","nein")</f>
        <v>ja</v>
      </c>
      <c r="H7999" s="26" t="n">
        <v>145.007</v>
      </c>
      <c r="I7999" s="26" t="n">
        <f aca="false">(H7999/10+IF(N7999=2025,Einstellungen!$B$23,Einstellungen!$C$23))*(1+Einstellungen!$B$10)</f>
        <v>36.005473</v>
      </c>
      <c r="J7999" s="25" t="n">
        <f aca="false">E7999*I7999/100</f>
        <v>0.247141566672</v>
      </c>
      <c r="K7999" s="25" t="n">
        <f aca="false">E7999*Einstellungen!$B$5/100</f>
        <v>0.199056</v>
      </c>
      <c r="L7999" s="23" t="str">
        <f aca="false">IF(I7999&lt;Einstellungen!$B$5,"ja","nein")</f>
        <v>nein</v>
      </c>
      <c r="M7999" s="23" t="s">
        <v>134</v>
      </c>
      <c r="N7999" s="23" t="n">
        <v>2026</v>
      </c>
      <c r="O7999" s="23" t="n">
        <v>16</v>
      </c>
    </row>
    <row r="8000" customFormat="false" ht="15" hidden="false" customHeight="false" outlineLevel="0" collapsed="false">
      <c r="A8000" s="22" t="n">
        <v>46028</v>
      </c>
      <c r="B8000" s="23" t="s">
        <v>97</v>
      </c>
      <c r="C8000" s="23" t="s">
        <v>98</v>
      </c>
      <c r="D8000" s="24" t="n">
        <v>598.8</v>
      </c>
      <c r="E8000" s="25" t="n">
        <f aca="false">MAX(D8000,0)/1000</f>
        <v>0.5988</v>
      </c>
      <c r="F8000" s="25" t="n">
        <f aca="false">MAX(-D8000,0)/1000</f>
        <v>0</v>
      </c>
      <c r="G8000" s="23" t="str">
        <f aca="false">IF(E8000&gt;0,"ja","nein")</f>
        <v>ja</v>
      </c>
      <c r="H8000" s="26" t="n">
        <v>152.993</v>
      </c>
      <c r="I8000" s="26" t="n">
        <f aca="false">(H8000/10+IF(N8000=2025,Einstellungen!$B$23,Einstellungen!$C$23))*(1+Einstellungen!$B$10)</f>
        <v>36.955807</v>
      </c>
      <c r="J8000" s="25" t="n">
        <f aca="false">E8000*I8000/100</f>
        <v>0.221291372316</v>
      </c>
      <c r="K8000" s="25" t="n">
        <f aca="false">E8000*Einstellungen!$B$5/100</f>
        <v>0.173652</v>
      </c>
      <c r="L8000" s="23" t="str">
        <f aca="false">IF(I8000&lt;Einstellungen!$B$5,"ja","nein")</f>
        <v>nein</v>
      </c>
      <c r="M8000" s="23" t="s">
        <v>134</v>
      </c>
      <c r="N8000" s="23" t="n">
        <v>2026</v>
      </c>
      <c r="O8000" s="23" t="n">
        <v>17</v>
      </c>
    </row>
    <row r="8001" customFormat="false" ht="15" hidden="false" customHeight="false" outlineLevel="0" collapsed="false">
      <c r="A8001" s="22" t="n">
        <v>46028</v>
      </c>
      <c r="B8001" s="23" t="s">
        <v>99</v>
      </c>
      <c r="C8001" s="23" t="s">
        <v>98</v>
      </c>
      <c r="D8001" s="24" t="n">
        <v>389.5</v>
      </c>
      <c r="E8001" s="25" t="n">
        <f aca="false">MAX(D8001,0)/1000</f>
        <v>0.3895</v>
      </c>
      <c r="F8001" s="25" t="n">
        <f aca="false">MAX(-D8001,0)/1000</f>
        <v>0</v>
      </c>
      <c r="G8001" s="23" t="str">
        <f aca="false">IF(E8001&gt;0,"ja","nein")</f>
        <v>ja</v>
      </c>
      <c r="H8001" s="26" t="n">
        <v>148.267</v>
      </c>
      <c r="I8001" s="26" t="n">
        <f aca="false">(H8001/10+IF(N8001=2025,Einstellungen!$B$23,Einstellungen!$C$23))*(1+Einstellungen!$B$10)</f>
        <v>36.393413</v>
      </c>
      <c r="J8001" s="25" t="n">
        <f aca="false">E8001*I8001/100</f>
        <v>0.141752343635</v>
      </c>
      <c r="K8001" s="25" t="n">
        <f aca="false">E8001*Einstellungen!$B$5/100</f>
        <v>0.112955</v>
      </c>
      <c r="L8001" s="23" t="str">
        <f aca="false">IF(I8001&lt;Einstellungen!$B$5,"ja","nein")</f>
        <v>nein</v>
      </c>
      <c r="M8001" s="23" t="s">
        <v>134</v>
      </c>
      <c r="N8001" s="23" t="n">
        <v>2026</v>
      </c>
      <c r="O8001" s="23" t="n">
        <v>18</v>
      </c>
    </row>
    <row r="8002" customFormat="false" ht="15" hidden="false" customHeight="false" outlineLevel="0" collapsed="false">
      <c r="A8002" s="22" t="n">
        <v>46028</v>
      </c>
      <c r="B8002" s="23" t="s">
        <v>100</v>
      </c>
      <c r="C8002" s="23" t="s">
        <v>98</v>
      </c>
      <c r="D8002" s="24" t="n">
        <v>368.7</v>
      </c>
      <c r="E8002" s="25" t="n">
        <f aca="false">MAX(D8002,0)/1000</f>
        <v>0.3687</v>
      </c>
      <c r="F8002" s="25" t="n">
        <f aca="false">MAX(-D8002,0)/1000</f>
        <v>0</v>
      </c>
      <c r="G8002" s="23" t="str">
        <f aca="false">IF(E8002&gt;0,"ja","nein")</f>
        <v>ja</v>
      </c>
      <c r="H8002" s="26" t="n">
        <v>139.118</v>
      </c>
      <c r="I8002" s="26" t="n">
        <f aca="false">(H8002/10+IF(N8002=2025,Einstellungen!$B$23,Einstellungen!$C$23))*(1+Einstellungen!$B$10)</f>
        <v>35.304682</v>
      </c>
      <c r="J8002" s="25" t="n">
        <f aca="false">E8002*I8002/100</f>
        <v>0.130168362534</v>
      </c>
      <c r="K8002" s="25" t="n">
        <f aca="false">E8002*Einstellungen!$B$5/100</f>
        <v>0.106923</v>
      </c>
      <c r="L8002" s="23" t="str">
        <f aca="false">IF(I8002&lt;Einstellungen!$B$5,"ja","nein")</f>
        <v>nein</v>
      </c>
      <c r="M8002" s="23" t="s">
        <v>134</v>
      </c>
      <c r="N8002" s="23" t="n">
        <v>2026</v>
      </c>
      <c r="O8002" s="23" t="n">
        <v>19</v>
      </c>
    </row>
    <row r="8003" customFormat="false" ht="15" hidden="false" customHeight="false" outlineLevel="0" collapsed="false">
      <c r="A8003" s="22" t="n">
        <v>46028</v>
      </c>
      <c r="B8003" s="23" t="s">
        <v>92</v>
      </c>
      <c r="C8003" s="23" t="s">
        <v>98</v>
      </c>
      <c r="D8003" s="24" t="n">
        <v>378</v>
      </c>
      <c r="E8003" s="25" t="n">
        <f aca="false">MAX(D8003,0)/1000</f>
        <v>0.378</v>
      </c>
      <c r="F8003" s="25" t="n">
        <f aca="false">MAX(-D8003,0)/1000</f>
        <v>0</v>
      </c>
      <c r="G8003" s="23" t="str">
        <f aca="false">IF(E8003&gt;0,"ja","nein")</f>
        <v>ja</v>
      </c>
      <c r="H8003" s="26" t="n">
        <v>121.603</v>
      </c>
      <c r="I8003" s="26" t="n">
        <f aca="false">(H8003/10+IF(N8003=2025,Einstellungen!$B$23,Einstellungen!$C$23))*(1+Einstellungen!$B$10)</f>
        <v>33.220397</v>
      </c>
      <c r="J8003" s="25" t="n">
        <f aca="false">E8003*I8003/100</f>
        <v>0.12557310066</v>
      </c>
      <c r="K8003" s="25" t="n">
        <f aca="false">E8003*Einstellungen!$B$5/100</f>
        <v>0.10962</v>
      </c>
      <c r="L8003" s="23" t="str">
        <f aca="false">IF(I8003&lt;Einstellungen!$B$5,"ja","nein")</f>
        <v>nein</v>
      </c>
      <c r="M8003" s="23" t="s">
        <v>134</v>
      </c>
      <c r="N8003" s="23" t="n">
        <v>2026</v>
      </c>
      <c r="O8003" s="23" t="n">
        <v>20</v>
      </c>
    </row>
    <row r="8004" customFormat="false" ht="15" hidden="false" customHeight="false" outlineLevel="0" collapsed="false">
      <c r="A8004" s="22" t="n">
        <v>46028</v>
      </c>
      <c r="B8004" s="23" t="s">
        <v>95</v>
      </c>
      <c r="C8004" s="23" t="s">
        <v>98</v>
      </c>
      <c r="D8004" s="24" t="n">
        <v>376.8</v>
      </c>
      <c r="E8004" s="25" t="n">
        <f aca="false">MAX(D8004,0)/1000</f>
        <v>0.3768</v>
      </c>
      <c r="F8004" s="25" t="n">
        <f aca="false">MAX(-D8004,0)/1000</f>
        <v>0</v>
      </c>
      <c r="G8004" s="23" t="str">
        <f aca="false">IF(E8004&gt;0,"ja","nein")</f>
        <v>ja</v>
      </c>
      <c r="H8004" s="26" t="n">
        <v>108.562</v>
      </c>
      <c r="I8004" s="26" t="n">
        <f aca="false">(H8004/10+IF(N8004=2025,Einstellungen!$B$23,Einstellungen!$C$23))*(1+Einstellungen!$B$10)</f>
        <v>31.668518</v>
      </c>
      <c r="J8004" s="25" t="n">
        <f aca="false">E8004*I8004/100</f>
        <v>0.119326975824</v>
      </c>
      <c r="K8004" s="25" t="n">
        <f aca="false">E8004*Einstellungen!$B$5/100</f>
        <v>0.109272</v>
      </c>
      <c r="L8004" s="23" t="str">
        <f aca="false">IF(I8004&lt;Einstellungen!$B$5,"ja","nein")</f>
        <v>nein</v>
      </c>
      <c r="M8004" s="23" t="s">
        <v>134</v>
      </c>
      <c r="N8004" s="23" t="n">
        <v>2026</v>
      </c>
      <c r="O8004" s="23" t="n">
        <v>21</v>
      </c>
    </row>
    <row r="8005" customFormat="false" ht="15" hidden="false" customHeight="false" outlineLevel="0" collapsed="false">
      <c r="A8005" s="22" t="n">
        <v>46028</v>
      </c>
      <c r="B8005" s="23" t="s">
        <v>96</v>
      </c>
      <c r="C8005" s="23" t="s">
        <v>98</v>
      </c>
      <c r="D8005" s="24" t="n">
        <v>331.3</v>
      </c>
      <c r="E8005" s="25" t="n">
        <f aca="false">MAX(D8005,0)/1000</f>
        <v>0.3313</v>
      </c>
      <c r="F8005" s="25" t="n">
        <f aca="false">MAX(-D8005,0)/1000</f>
        <v>0</v>
      </c>
      <c r="G8005" s="23" t="str">
        <f aca="false">IF(E8005&gt;0,"ja","nein")</f>
        <v>ja</v>
      </c>
      <c r="H8005" s="26" t="n">
        <v>102.222</v>
      </c>
      <c r="I8005" s="26" t="n">
        <f aca="false">(H8005/10+IF(N8005=2025,Einstellungen!$B$23,Einstellungen!$C$23))*(1+Einstellungen!$B$10)</f>
        <v>30.914058</v>
      </c>
      <c r="J8005" s="25" t="n">
        <f aca="false">E8005*I8005/100</f>
        <v>0.102418274154</v>
      </c>
      <c r="K8005" s="25" t="n">
        <f aca="false">E8005*Einstellungen!$B$5/100</f>
        <v>0.096077</v>
      </c>
      <c r="L8005" s="23" t="str">
        <f aca="false">IF(I8005&lt;Einstellungen!$B$5,"ja","nein")</f>
        <v>nein</v>
      </c>
      <c r="M8005" s="23" t="s">
        <v>134</v>
      </c>
      <c r="N8005" s="23" t="n">
        <v>2026</v>
      </c>
      <c r="O8005" s="23" t="n">
        <v>22</v>
      </c>
    </row>
    <row r="8006" customFormat="false" ht="15" hidden="false" customHeight="false" outlineLevel="0" collapsed="false">
      <c r="A8006" s="22" t="n">
        <v>46028</v>
      </c>
      <c r="B8006" s="23" t="s">
        <v>101</v>
      </c>
      <c r="C8006" s="23" t="s">
        <v>98</v>
      </c>
      <c r="D8006" s="24" t="n">
        <v>394.8</v>
      </c>
      <c r="E8006" s="25" t="n">
        <f aca="false">MAX(D8006,0)/1000</f>
        <v>0.3948</v>
      </c>
      <c r="F8006" s="25" t="n">
        <f aca="false">MAX(-D8006,0)/1000</f>
        <v>0</v>
      </c>
      <c r="G8006" s="23" t="str">
        <f aca="false">IF(E8006&gt;0,"ja","nein")</f>
        <v>ja</v>
      </c>
      <c r="H8006" s="26" t="n">
        <v>92.817</v>
      </c>
      <c r="I8006" s="26" t="n">
        <f aca="false">(H8006/10+IF(N8006=2025,Einstellungen!$B$23,Einstellungen!$C$23))*(1+Einstellungen!$B$10)</f>
        <v>29.794863</v>
      </c>
      <c r="J8006" s="25" t="n">
        <f aca="false">E8006*I8006/100</f>
        <v>0.117630119124</v>
      </c>
      <c r="K8006" s="25" t="n">
        <f aca="false">E8006*Einstellungen!$B$5/100</f>
        <v>0.114492</v>
      </c>
      <c r="L8006" s="23" t="str">
        <f aca="false">IF(I8006&lt;Einstellungen!$B$5,"ja","nein")</f>
        <v>nein</v>
      </c>
      <c r="M8006" s="23" t="s">
        <v>134</v>
      </c>
      <c r="N8006" s="23" t="n">
        <v>2026</v>
      </c>
      <c r="O8006" s="23" t="n">
        <v>23</v>
      </c>
    </row>
    <row r="8007" customFormat="false" ht="15" hidden="false" customHeight="false" outlineLevel="0" collapsed="false">
      <c r="A8007" s="22" t="n">
        <v>46029</v>
      </c>
      <c r="B8007" s="23" t="s">
        <v>102</v>
      </c>
      <c r="C8007" s="23" t="s">
        <v>103</v>
      </c>
      <c r="D8007" s="24" t="n">
        <v>360.3</v>
      </c>
      <c r="E8007" s="25" t="n">
        <f aca="false">MAX(D8007,0)/1000</f>
        <v>0.3603</v>
      </c>
      <c r="F8007" s="25" t="n">
        <f aca="false">MAX(-D8007,0)/1000</f>
        <v>0</v>
      </c>
      <c r="G8007" s="23" t="str">
        <f aca="false">IF(E8007&gt;0,"ja","nein")</f>
        <v>ja</v>
      </c>
      <c r="H8007" s="26" t="n">
        <v>93.987</v>
      </c>
      <c r="I8007" s="26" t="n">
        <f aca="false">(H8007/10+IF(N8007=2025,Einstellungen!$B$23,Einstellungen!$C$23))*(1+Einstellungen!$B$10)</f>
        <v>29.934093</v>
      </c>
      <c r="J8007" s="25" t="n">
        <f aca="false">E8007*I8007/100</f>
        <v>0.107852537079</v>
      </c>
      <c r="K8007" s="25" t="n">
        <f aca="false">E8007*Einstellungen!$B$5/100</f>
        <v>0.104487</v>
      </c>
      <c r="L8007" s="23" t="str">
        <f aca="false">IF(I8007&lt;Einstellungen!$B$5,"ja","nein")</f>
        <v>nein</v>
      </c>
      <c r="M8007" s="23" t="s">
        <v>134</v>
      </c>
      <c r="N8007" s="23" t="n">
        <v>2026</v>
      </c>
      <c r="O8007" s="23" t="n">
        <v>0</v>
      </c>
    </row>
    <row r="8008" customFormat="false" ht="15" hidden="false" customHeight="false" outlineLevel="0" collapsed="false">
      <c r="A8008" s="22" t="n">
        <v>46029</v>
      </c>
      <c r="B8008" s="23" t="s">
        <v>107</v>
      </c>
      <c r="C8008" s="23" t="s">
        <v>103</v>
      </c>
      <c r="D8008" s="24" t="n">
        <v>368</v>
      </c>
      <c r="E8008" s="25" t="n">
        <f aca="false">MAX(D8008,0)/1000</f>
        <v>0.368</v>
      </c>
      <c r="F8008" s="25" t="n">
        <f aca="false">MAX(-D8008,0)/1000</f>
        <v>0</v>
      </c>
      <c r="G8008" s="23" t="str">
        <f aca="false">IF(E8008&gt;0,"ja","nein")</f>
        <v>ja</v>
      </c>
      <c r="H8008" s="26" t="n">
        <v>88.61</v>
      </c>
      <c r="I8008" s="26" t="n">
        <f aca="false">(H8008/10+IF(N8008=2025,Einstellungen!$B$23,Einstellungen!$C$23))*(1+Einstellungen!$B$10)</f>
        <v>29.29423</v>
      </c>
      <c r="J8008" s="25" t="n">
        <f aca="false">E8008*I8008/100</f>
        <v>0.1078027664</v>
      </c>
      <c r="K8008" s="25" t="n">
        <f aca="false">E8008*Einstellungen!$B$5/100</f>
        <v>0.10672</v>
      </c>
      <c r="L8008" s="23" t="str">
        <f aca="false">IF(I8008&lt;Einstellungen!$B$5,"ja","nein")</f>
        <v>nein</v>
      </c>
      <c r="M8008" s="23" t="s">
        <v>134</v>
      </c>
      <c r="N8008" s="23" t="n">
        <v>2026</v>
      </c>
      <c r="O8008" s="23" t="n">
        <v>1</v>
      </c>
    </row>
    <row r="8009" customFormat="false" ht="15" hidden="false" customHeight="false" outlineLevel="0" collapsed="false">
      <c r="A8009" s="22" t="n">
        <v>46029</v>
      </c>
      <c r="B8009" s="23" t="s">
        <v>108</v>
      </c>
      <c r="C8009" s="23" t="s">
        <v>103</v>
      </c>
      <c r="D8009" s="24" t="n">
        <v>348.2</v>
      </c>
      <c r="E8009" s="25" t="n">
        <f aca="false">MAX(D8009,0)/1000</f>
        <v>0.3482</v>
      </c>
      <c r="F8009" s="25" t="n">
        <f aca="false">MAX(-D8009,0)/1000</f>
        <v>0</v>
      </c>
      <c r="G8009" s="23" t="str">
        <f aca="false">IF(E8009&gt;0,"ja","nein")</f>
        <v>ja</v>
      </c>
      <c r="H8009" s="26" t="n">
        <v>85.045</v>
      </c>
      <c r="I8009" s="26" t="n">
        <f aca="false">(H8009/10+IF(N8009=2025,Einstellungen!$B$23,Einstellungen!$C$23))*(1+Einstellungen!$B$10)</f>
        <v>28.869995</v>
      </c>
      <c r="J8009" s="25" t="n">
        <f aca="false">E8009*I8009/100</f>
        <v>0.10052532259</v>
      </c>
      <c r="K8009" s="25" t="n">
        <f aca="false">E8009*Einstellungen!$B$5/100</f>
        <v>0.100978</v>
      </c>
      <c r="L8009" s="23" t="str">
        <f aca="false">IF(I8009&lt;Einstellungen!$B$5,"ja","nein")</f>
        <v>ja</v>
      </c>
      <c r="M8009" s="23" t="s">
        <v>134</v>
      </c>
      <c r="N8009" s="23" t="n">
        <v>2026</v>
      </c>
      <c r="O8009" s="23" t="n">
        <v>2</v>
      </c>
    </row>
    <row r="8010" customFormat="false" ht="15" hidden="false" customHeight="false" outlineLevel="0" collapsed="false">
      <c r="A8010" s="22" t="n">
        <v>46029</v>
      </c>
      <c r="B8010" s="23" t="s">
        <v>109</v>
      </c>
      <c r="C8010" s="23" t="s">
        <v>103</v>
      </c>
      <c r="D8010" s="24" t="n">
        <v>389</v>
      </c>
      <c r="E8010" s="25" t="n">
        <f aca="false">MAX(D8010,0)/1000</f>
        <v>0.389</v>
      </c>
      <c r="F8010" s="25" t="n">
        <f aca="false">MAX(-D8010,0)/1000</f>
        <v>0</v>
      </c>
      <c r="G8010" s="23" t="str">
        <f aca="false">IF(E8010&gt;0,"ja","nein")</f>
        <v>ja</v>
      </c>
      <c r="H8010" s="26" t="n">
        <v>81.648</v>
      </c>
      <c r="I8010" s="26" t="n">
        <f aca="false">(H8010/10+IF(N8010=2025,Einstellungen!$B$23,Einstellungen!$C$23))*(1+Einstellungen!$B$10)</f>
        <v>28.465752</v>
      </c>
      <c r="J8010" s="25" t="n">
        <f aca="false">E8010*I8010/100</f>
        <v>0.11073177528</v>
      </c>
      <c r="K8010" s="25" t="n">
        <f aca="false">E8010*Einstellungen!$B$5/100</f>
        <v>0.11281</v>
      </c>
      <c r="L8010" s="23" t="str">
        <f aca="false">IF(I8010&lt;Einstellungen!$B$5,"ja","nein")</f>
        <v>ja</v>
      </c>
      <c r="M8010" s="23" t="s">
        <v>134</v>
      </c>
      <c r="N8010" s="23" t="n">
        <v>2026</v>
      </c>
      <c r="O8010" s="23" t="n">
        <v>3</v>
      </c>
    </row>
    <row r="8011" customFormat="false" ht="15" hidden="false" customHeight="false" outlineLevel="0" collapsed="false">
      <c r="A8011" s="22" t="n">
        <v>46029</v>
      </c>
      <c r="B8011" s="23" t="s">
        <v>110</v>
      </c>
      <c r="C8011" s="23" t="s">
        <v>103</v>
      </c>
      <c r="D8011" s="24" t="n">
        <v>332.6</v>
      </c>
      <c r="E8011" s="25" t="n">
        <f aca="false">MAX(D8011,0)/1000</f>
        <v>0.3326</v>
      </c>
      <c r="F8011" s="25" t="n">
        <f aca="false">MAX(-D8011,0)/1000</f>
        <v>0</v>
      </c>
      <c r="G8011" s="23" t="str">
        <f aca="false">IF(E8011&gt;0,"ja","nein")</f>
        <v>ja</v>
      </c>
      <c r="H8011" s="26" t="n">
        <v>80.782</v>
      </c>
      <c r="I8011" s="26" t="n">
        <f aca="false">(H8011/10+IF(N8011=2025,Einstellungen!$B$23,Einstellungen!$C$23))*(1+Einstellungen!$B$10)</f>
        <v>28.362698</v>
      </c>
      <c r="J8011" s="25" t="n">
        <f aca="false">E8011*I8011/100</f>
        <v>0.094334333548</v>
      </c>
      <c r="K8011" s="25" t="n">
        <f aca="false">E8011*Einstellungen!$B$5/100</f>
        <v>0.096454</v>
      </c>
      <c r="L8011" s="23" t="str">
        <f aca="false">IF(I8011&lt;Einstellungen!$B$5,"ja","nein")</f>
        <v>ja</v>
      </c>
      <c r="M8011" s="23" t="s">
        <v>134</v>
      </c>
      <c r="N8011" s="23" t="n">
        <v>2026</v>
      </c>
      <c r="O8011" s="23" t="n">
        <v>4</v>
      </c>
    </row>
    <row r="8012" customFormat="false" ht="15" hidden="false" customHeight="false" outlineLevel="0" collapsed="false">
      <c r="A8012" s="22" t="n">
        <v>46029</v>
      </c>
      <c r="B8012" s="23" t="s">
        <v>111</v>
      </c>
      <c r="C8012" s="23" t="s">
        <v>103</v>
      </c>
      <c r="D8012" s="24" t="n">
        <v>362.4</v>
      </c>
      <c r="E8012" s="25" t="n">
        <f aca="false">MAX(D8012,0)/1000</f>
        <v>0.3624</v>
      </c>
      <c r="F8012" s="25" t="n">
        <f aca="false">MAX(-D8012,0)/1000</f>
        <v>0</v>
      </c>
      <c r="G8012" s="23" t="str">
        <f aca="false">IF(E8012&gt;0,"ja","nein")</f>
        <v>ja</v>
      </c>
      <c r="H8012" s="26" t="n">
        <v>84.882</v>
      </c>
      <c r="I8012" s="26" t="n">
        <f aca="false">(H8012/10+IF(N8012=2025,Einstellungen!$B$23,Einstellungen!$C$23))*(1+Einstellungen!$B$10)</f>
        <v>28.850598</v>
      </c>
      <c r="J8012" s="25" t="n">
        <f aca="false">E8012*I8012/100</f>
        <v>0.104554567152</v>
      </c>
      <c r="K8012" s="25" t="n">
        <f aca="false">E8012*Einstellungen!$B$5/100</f>
        <v>0.105096</v>
      </c>
      <c r="L8012" s="23" t="str">
        <f aca="false">IF(I8012&lt;Einstellungen!$B$5,"ja","nein")</f>
        <v>ja</v>
      </c>
      <c r="M8012" s="23" t="s">
        <v>134</v>
      </c>
      <c r="N8012" s="23" t="n">
        <v>2026</v>
      </c>
      <c r="O8012" s="23" t="n">
        <v>5</v>
      </c>
    </row>
    <row r="8013" customFormat="false" ht="15" hidden="false" customHeight="false" outlineLevel="0" collapsed="false">
      <c r="A8013" s="22" t="n">
        <v>46029</v>
      </c>
      <c r="B8013" s="23" t="s">
        <v>112</v>
      </c>
      <c r="C8013" s="23" t="s">
        <v>103</v>
      </c>
      <c r="D8013" s="24" t="n">
        <v>419.1</v>
      </c>
      <c r="E8013" s="25" t="n">
        <f aca="false">MAX(D8013,0)/1000</f>
        <v>0.4191</v>
      </c>
      <c r="F8013" s="25" t="n">
        <f aca="false">MAX(-D8013,0)/1000</f>
        <v>0</v>
      </c>
      <c r="G8013" s="23" t="str">
        <f aca="false">IF(E8013&gt;0,"ja","nein")</f>
        <v>ja</v>
      </c>
      <c r="H8013" s="26" t="n">
        <v>92.77</v>
      </c>
      <c r="I8013" s="26" t="n">
        <f aca="false">(H8013/10+IF(N8013=2025,Einstellungen!$B$23,Einstellungen!$C$23))*(1+Einstellungen!$B$10)</f>
        <v>29.78927</v>
      </c>
      <c r="J8013" s="25" t="n">
        <f aca="false">E8013*I8013/100</f>
        <v>0.12484683057</v>
      </c>
      <c r="K8013" s="25" t="n">
        <f aca="false">E8013*Einstellungen!$B$5/100</f>
        <v>0.121539</v>
      </c>
      <c r="L8013" s="23" t="str">
        <f aca="false">IF(I8013&lt;Einstellungen!$B$5,"ja","nein")</f>
        <v>nein</v>
      </c>
      <c r="M8013" s="23" t="s">
        <v>134</v>
      </c>
      <c r="N8013" s="23" t="n">
        <v>2026</v>
      </c>
      <c r="O8013" s="23" t="n">
        <v>6</v>
      </c>
    </row>
    <row r="8014" customFormat="false" ht="15" hidden="false" customHeight="false" outlineLevel="0" collapsed="false">
      <c r="A8014" s="22" t="n">
        <v>46029</v>
      </c>
      <c r="B8014" s="23" t="s">
        <v>113</v>
      </c>
      <c r="C8014" s="23" t="s">
        <v>103</v>
      </c>
      <c r="D8014" s="24" t="n">
        <v>386.7</v>
      </c>
      <c r="E8014" s="25" t="n">
        <f aca="false">MAX(D8014,0)/1000</f>
        <v>0.3867</v>
      </c>
      <c r="F8014" s="25" t="n">
        <f aca="false">MAX(-D8014,0)/1000</f>
        <v>0</v>
      </c>
      <c r="G8014" s="23" t="str">
        <f aca="false">IF(E8014&gt;0,"ja","nein")</f>
        <v>ja</v>
      </c>
      <c r="H8014" s="26" t="n">
        <v>99.2</v>
      </c>
      <c r="I8014" s="26" t="n">
        <f aca="false">(H8014/10+IF(N8014=2025,Einstellungen!$B$23,Einstellungen!$C$23))*(1+Einstellungen!$B$10)</f>
        <v>30.55444</v>
      </c>
      <c r="J8014" s="25" t="n">
        <f aca="false">E8014*I8014/100</f>
        <v>0.11815401948</v>
      </c>
      <c r="K8014" s="25" t="n">
        <f aca="false">E8014*Einstellungen!$B$5/100</f>
        <v>0.112143</v>
      </c>
      <c r="L8014" s="23" t="str">
        <f aca="false">IF(I8014&lt;Einstellungen!$B$5,"ja","nein")</f>
        <v>nein</v>
      </c>
      <c r="M8014" s="23" t="s">
        <v>134</v>
      </c>
      <c r="N8014" s="23" t="n">
        <v>2026</v>
      </c>
      <c r="O8014" s="23" t="n">
        <v>7</v>
      </c>
    </row>
    <row r="8015" customFormat="false" ht="15" hidden="false" customHeight="false" outlineLevel="0" collapsed="false">
      <c r="A8015" s="22" t="n">
        <v>46029</v>
      </c>
      <c r="B8015" s="23" t="s">
        <v>114</v>
      </c>
      <c r="C8015" s="23" t="s">
        <v>103</v>
      </c>
      <c r="D8015" s="24" t="n">
        <v>546.7</v>
      </c>
      <c r="E8015" s="25" t="n">
        <f aca="false">MAX(D8015,0)/1000</f>
        <v>0.5467</v>
      </c>
      <c r="F8015" s="25" t="n">
        <f aca="false">MAX(-D8015,0)/1000</f>
        <v>0</v>
      </c>
      <c r="G8015" s="23" t="str">
        <f aca="false">IF(E8015&gt;0,"ja","nein")</f>
        <v>ja</v>
      </c>
      <c r="H8015" s="26" t="n">
        <v>109.35</v>
      </c>
      <c r="I8015" s="26" t="n">
        <f aca="false">(H8015/10+IF(N8015=2025,Einstellungen!$B$23,Einstellungen!$C$23))*(1+Einstellungen!$B$10)</f>
        <v>31.76229</v>
      </c>
      <c r="J8015" s="25" t="n">
        <f aca="false">E8015*I8015/100</f>
        <v>0.17364443943</v>
      </c>
      <c r="K8015" s="25" t="n">
        <f aca="false">E8015*Einstellungen!$B$5/100</f>
        <v>0.158543</v>
      </c>
      <c r="L8015" s="23" t="str">
        <f aca="false">IF(I8015&lt;Einstellungen!$B$5,"ja","nein")</f>
        <v>nein</v>
      </c>
      <c r="M8015" s="23" t="s">
        <v>134</v>
      </c>
      <c r="N8015" s="23" t="n">
        <v>2026</v>
      </c>
      <c r="O8015" s="23" t="n">
        <v>8</v>
      </c>
    </row>
    <row r="8016" customFormat="false" ht="15" hidden="false" customHeight="false" outlineLevel="0" collapsed="false">
      <c r="A8016" s="22" t="n">
        <v>46029</v>
      </c>
      <c r="B8016" s="23" t="s">
        <v>115</v>
      </c>
      <c r="C8016" s="23" t="s">
        <v>103</v>
      </c>
      <c r="D8016" s="24" t="n">
        <v>325.5</v>
      </c>
      <c r="E8016" s="25" t="n">
        <f aca="false">MAX(D8016,0)/1000</f>
        <v>0.3255</v>
      </c>
      <c r="F8016" s="25" t="n">
        <f aca="false">MAX(-D8016,0)/1000</f>
        <v>0</v>
      </c>
      <c r="G8016" s="23" t="str">
        <f aca="false">IF(E8016&gt;0,"ja","nein")</f>
        <v>ja</v>
      </c>
      <c r="H8016" s="26" t="n">
        <v>112.127</v>
      </c>
      <c r="I8016" s="26" t="n">
        <f aca="false">(H8016/10+IF(N8016=2025,Einstellungen!$B$23,Einstellungen!$C$23))*(1+Einstellungen!$B$10)</f>
        <v>32.092753</v>
      </c>
      <c r="J8016" s="25" t="n">
        <f aca="false">E8016*I8016/100</f>
        <v>0.104461911015</v>
      </c>
      <c r="K8016" s="25" t="n">
        <f aca="false">E8016*Einstellungen!$B$5/100</f>
        <v>0.094395</v>
      </c>
      <c r="L8016" s="23" t="str">
        <f aca="false">IF(I8016&lt;Einstellungen!$B$5,"ja","nein")</f>
        <v>nein</v>
      </c>
      <c r="M8016" s="23" t="s">
        <v>134</v>
      </c>
      <c r="N8016" s="23" t="n">
        <v>2026</v>
      </c>
      <c r="O8016" s="23" t="n">
        <v>9</v>
      </c>
    </row>
    <row r="8017" customFormat="false" ht="15" hidden="false" customHeight="false" outlineLevel="0" collapsed="false">
      <c r="A8017" s="22" t="n">
        <v>46029</v>
      </c>
      <c r="B8017" s="23" t="s">
        <v>116</v>
      </c>
      <c r="C8017" s="23" t="s">
        <v>103</v>
      </c>
      <c r="D8017" s="24" t="n">
        <v>10.5</v>
      </c>
      <c r="E8017" s="25" t="n">
        <f aca="false">MAX(D8017,0)/1000</f>
        <v>0.0105</v>
      </c>
      <c r="F8017" s="25" t="n">
        <f aca="false">MAX(-D8017,0)/1000</f>
        <v>0</v>
      </c>
      <c r="G8017" s="23" t="str">
        <f aca="false">IF(E8017&gt;0,"ja","nein")</f>
        <v>ja</v>
      </c>
      <c r="H8017" s="26" t="n">
        <v>108.312</v>
      </c>
      <c r="I8017" s="26" t="n">
        <f aca="false">(H8017/10+IF(N8017=2025,Einstellungen!$B$23,Einstellungen!$C$23))*(1+Einstellungen!$B$10)</f>
        <v>31.638768</v>
      </c>
      <c r="J8017" s="25" t="n">
        <f aca="false">E8017*I8017/100</f>
        <v>0.00332207064</v>
      </c>
      <c r="K8017" s="25" t="n">
        <f aca="false">E8017*Einstellungen!$B$5/100</f>
        <v>0.003045</v>
      </c>
      <c r="L8017" s="23" t="str">
        <f aca="false">IF(I8017&lt;Einstellungen!$B$5,"ja","nein")</f>
        <v>nein</v>
      </c>
      <c r="M8017" s="23" t="s">
        <v>134</v>
      </c>
      <c r="N8017" s="23" t="n">
        <v>2026</v>
      </c>
      <c r="O8017" s="23" t="n">
        <v>10</v>
      </c>
    </row>
    <row r="8018" customFormat="false" ht="15" hidden="false" customHeight="false" outlineLevel="0" collapsed="false">
      <c r="A8018" s="22" t="n">
        <v>46029</v>
      </c>
      <c r="B8018" s="23" t="s">
        <v>117</v>
      </c>
      <c r="C8018" s="23" t="s">
        <v>103</v>
      </c>
      <c r="D8018" s="24" t="n">
        <v>-153.7</v>
      </c>
      <c r="E8018" s="25" t="n">
        <f aca="false">MAX(D8018,0)/1000</f>
        <v>0</v>
      </c>
      <c r="F8018" s="25" t="n">
        <f aca="false">MAX(-D8018,0)/1000</f>
        <v>0.1537</v>
      </c>
      <c r="G8018" s="23" t="str">
        <f aca="false">IF(E8018&gt;0,"ja","nein")</f>
        <v>nein</v>
      </c>
      <c r="H8018" s="26" t="n">
        <v>99.935</v>
      </c>
      <c r="I8018" s="26" t="n">
        <f aca="false">(H8018/10+IF(N8018=2025,Einstellungen!$B$23,Einstellungen!$C$23))*(1+Einstellungen!$B$10)</f>
        <v>30.641905</v>
      </c>
      <c r="J8018" s="25" t="n">
        <f aca="false">E8018*I8018/100</f>
        <v>0</v>
      </c>
      <c r="K8018" s="25" t="n">
        <f aca="false">E8018*Einstellungen!$B$5/100</f>
        <v>0</v>
      </c>
      <c r="L8018" s="23" t="str">
        <f aca="false">IF(I8018&lt;Einstellungen!$B$5,"ja","nein")</f>
        <v>nein</v>
      </c>
      <c r="M8018" s="23" t="s">
        <v>134</v>
      </c>
      <c r="N8018" s="23" t="n">
        <v>2026</v>
      </c>
      <c r="O8018" s="23" t="n">
        <v>11</v>
      </c>
    </row>
    <row r="8019" customFormat="false" ht="15" hidden="false" customHeight="false" outlineLevel="0" collapsed="false">
      <c r="A8019" s="22" t="n">
        <v>46029</v>
      </c>
      <c r="B8019" s="23" t="s">
        <v>118</v>
      </c>
      <c r="C8019" s="23" t="s">
        <v>103</v>
      </c>
      <c r="D8019" s="24" t="n">
        <v>-14.8</v>
      </c>
      <c r="E8019" s="25" t="n">
        <f aca="false">MAX(D8019,0)/1000</f>
        <v>0</v>
      </c>
      <c r="F8019" s="25" t="n">
        <f aca="false">MAX(-D8019,0)/1000</f>
        <v>0.0148</v>
      </c>
      <c r="G8019" s="23" t="str">
        <f aca="false">IF(E8019&gt;0,"ja","nein")</f>
        <v>nein</v>
      </c>
      <c r="H8019" s="26" t="n">
        <v>96.34</v>
      </c>
      <c r="I8019" s="26" t="n">
        <f aca="false">(H8019/10+IF(N8019=2025,Einstellungen!$B$23,Einstellungen!$C$23))*(1+Einstellungen!$B$10)</f>
        <v>30.2141</v>
      </c>
      <c r="J8019" s="25" t="n">
        <f aca="false">E8019*I8019/100</f>
        <v>0</v>
      </c>
      <c r="K8019" s="25" t="n">
        <f aca="false">E8019*Einstellungen!$B$5/100</f>
        <v>0</v>
      </c>
      <c r="L8019" s="23" t="str">
        <f aca="false">IF(I8019&lt;Einstellungen!$B$5,"ja","nein")</f>
        <v>nein</v>
      </c>
      <c r="M8019" s="23" t="s">
        <v>134</v>
      </c>
      <c r="N8019" s="23" t="n">
        <v>2026</v>
      </c>
      <c r="O8019" s="23" t="n">
        <v>12</v>
      </c>
    </row>
    <row r="8020" customFormat="false" ht="15" hidden="false" customHeight="false" outlineLevel="0" collapsed="false">
      <c r="A8020" s="22" t="n">
        <v>46029</v>
      </c>
      <c r="B8020" s="23" t="s">
        <v>119</v>
      </c>
      <c r="C8020" s="23" t="s">
        <v>103</v>
      </c>
      <c r="D8020" s="24" t="n">
        <v>299.3</v>
      </c>
      <c r="E8020" s="25" t="n">
        <f aca="false">MAX(D8020,0)/1000</f>
        <v>0.2993</v>
      </c>
      <c r="F8020" s="25" t="n">
        <f aca="false">MAX(-D8020,0)/1000</f>
        <v>0</v>
      </c>
      <c r="G8020" s="23" t="str">
        <f aca="false">IF(E8020&gt;0,"ja","nein")</f>
        <v>ja</v>
      </c>
      <c r="H8020" s="26" t="n">
        <v>93.155</v>
      </c>
      <c r="I8020" s="26" t="n">
        <f aca="false">(H8020/10+IF(N8020=2025,Einstellungen!$B$23,Einstellungen!$C$23))*(1+Einstellungen!$B$10)</f>
        <v>29.835085</v>
      </c>
      <c r="J8020" s="25" t="n">
        <f aca="false">E8020*I8020/100</f>
        <v>0.089296409405</v>
      </c>
      <c r="K8020" s="25" t="n">
        <f aca="false">E8020*Einstellungen!$B$5/100</f>
        <v>0.086797</v>
      </c>
      <c r="L8020" s="23" t="str">
        <f aca="false">IF(I8020&lt;Einstellungen!$B$5,"ja","nein")</f>
        <v>nein</v>
      </c>
      <c r="M8020" s="23" t="s">
        <v>134</v>
      </c>
      <c r="N8020" s="23" t="n">
        <v>2026</v>
      </c>
      <c r="O8020" s="23" t="n">
        <v>13</v>
      </c>
    </row>
    <row r="8021" customFormat="false" ht="15" hidden="false" customHeight="false" outlineLevel="0" collapsed="false">
      <c r="A8021" s="22" t="n">
        <v>46029</v>
      </c>
      <c r="B8021" s="23" t="s">
        <v>120</v>
      </c>
      <c r="C8021" s="23" t="s">
        <v>103</v>
      </c>
      <c r="D8021" s="24" t="n">
        <v>-49.5</v>
      </c>
      <c r="E8021" s="25" t="n">
        <f aca="false">MAX(D8021,0)/1000</f>
        <v>0</v>
      </c>
      <c r="F8021" s="25" t="n">
        <f aca="false">MAX(-D8021,0)/1000</f>
        <v>0.0495</v>
      </c>
      <c r="G8021" s="23" t="str">
        <f aca="false">IF(E8021&gt;0,"ja","nein")</f>
        <v>nein</v>
      </c>
      <c r="H8021" s="26" t="n">
        <v>95.227</v>
      </c>
      <c r="I8021" s="26" t="n">
        <f aca="false">(H8021/10+IF(N8021=2025,Einstellungen!$B$23,Einstellungen!$C$23))*(1+Einstellungen!$B$10)</f>
        <v>30.081653</v>
      </c>
      <c r="J8021" s="25" t="n">
        <f aca="false">E8021*I8021/100</f>
        <v>0</v>
      </c>
      <c r="K8021" s="25" t="n">
        <f aca="false">E8021*Einstellungen!$B$5/100</f>
        <v>0</v>
      </c>
      <c r="L8021" s="23" t="str">
        <f aca="false">IF(I8021&lt;Einstellungen!$B$5,"ja","nein")</f>
        <v>nein</v>
      </c>
      <c r="M8021" s="23" t="s">
        <v>134</v>
      </c>
      <c r="N8021" s="23" t="n">
        <v>2026</v>
      </c>
      <c r="O8021" s="23" t="n">
        <v>14</v>
      </c>
    </row>
    <row r="8022" customFormat="false" ht="15" hidden="false" customHeight="false" outlineLevel="0" collapsed="false">
      <c r="A8022" s="22" t="n">
        <v>46029</v>
      </c>
      <c r="B8022" s="23" t="s">
        <v>104</v>
      </c>
      <c r="C8022" s="23" t="s">
        <v>103</v>
      </c>
      <c r="D8022" s="24" t="n">
        <v>6.5</v>
      </c>
      <c r="E8022" s="25" t="n">
        <f aca="false">MAX(D8022,0)/1000</f>
        <v>0.0065</v>
      </c>
      <c r="F8022" s="25" t="n">
        <f aca="false">MAX(-D8022,0)/1000</f>
        <v>0</v>
      </c>
      <c r="G8022" s="23" t="str">
        <f aca="false">IF(E8022&gt;0,"ja","nein")</f>
        <v>ja</v>
      </c>
      <c r="H8022" s="26" t="n">
        <v>101.838</v>
      </c>
      <c r="I8022" s="26" t="n">
        <f aca="false">(H8022/10+IF(N8022=2025,Einstellungen!$B$23,Einstellungen!$C$23))*(1+Einstellungen!$B$10)</f>
        <v>30.868362</v>
      </c>
      <c r="J8022" s="25" t="n">
        <f aca="false">E8022*I8022/100</f>
        <v>0.00200644353</v>
      </c>
      <c r="K8022" s="25" t="n">
        <f aca="false">E8022*Einstellungen!$B$5/100</f>
        <v>0.001885</v>
      </c>
      <c r="L8022" s="23" t="str">
        <f aca="false">IF(I8022&lt;Einstellungen!$B$5,"ja","nein")</f>
        <v>nein</v>
      </c>
      <c r="M8022" s="23" t="s">
        <v>134</v>
      </c>
      <c r="N8022" s="23" t="n">
        <v>2026</v>
      </c>
      <c r="O8022" s="23" t="n">
        <v>15</v>
      </c>
    </row>
    <row r="8023" customFormat="false" ht="15" hidden="false" customHeight="false" outlineLevel="0" collapsed="false">
      <c r="A8023" s="22" t="n">
        <v>46029</v>
      </c>
      <c r="B8023" s="23" t="s">
        <v>105</v>
      </c>
      <c r="C8023" s="23" t="s">
        <v>103</v>
      </c>
      <c r="D8023" s="24" t="n">
        <v>6.4</v>
      </c>
      <c r="E8023" s="25" t="n">
        <f aca="false">MAX(D8023,0)/1000</f>
        <v>0.0064</v>
      </c>
      <c r="F8023" s="25" t="n">
        <f aca="false">MAX(-D8023,0)/1000</f>
        <v>0</v>
      </c>
      <c r="G8023" s="23" t="str">
        <f aca="false">IF(E8023&gt;0,"ja","nein")</f>
        <v>ja</v>
      </c>
      <c r="H8023" s="26" t="n">
        <v>106.385</v>
      </c>
      <c r="I8023" s="26" t="n">
        <f aca="false">(H8023/10+IF(N8023=2025,Einstellungen!$B$23,Einstellungen!$C$23))*(1+Einstellungen!$B$10)</f>
        <v>31.409455</v>
      </c>
      <c r="J8023" s="25" t="n">
        <f aca="false">E8023*I8023/100</f>
        <v>0.00201020512</v>
      </c>
      <c r="K8023" s="25" t="n">
        <f aca="false">E8023*Einstellungen!$B$5/100</f>
        <v>0.001856</v>
      </c>
      <c r="L8023" s="23" t="str">
        <f aca="false">IF(I8023&lt;Einstellungen!$B$5,"ja","nein")</f>
        <v>nein</v>
      </c>
      <c r="M8023" s="23" t="s">
        <v>134</v>
      </c>
      <c r="N8023" s="23" t="n">
        <v>2026</v>
      </c>
      <c r="O8023" s="23" t="n">
        <v>16</v>
      </c>
    </row>
    <row r="8024" customFormat="false" ht="15" hidden="false" customHeight="false" outlineLevel="0" collapsed="false">
      <c r="A8024" s="22" t="n">
        <v>46029</v>
      </c>
      <c r="B8024" s="23" t="s">
        <v>97</v>
      </c>
      <c r="C8024" s="23" t="s">
        <v>103</v>
      </c>
      <c r="D8024" s="24" t="n">
        <v>63.5</v>
      </c>
      <c r="E8024" s="25" t="n">
        <f aca="false">MAX(D8024,0)/1000</f>
        <v>0.0635</v>
      </c>
      <c r="F8024" s="25" t="n">
        <f aca="false">MAX(-D8024,0)/1000</f>
        <v>0</v>
      </c>
      <c r="G8024" s="23" t="str">
        <f aca="false">IF(E8024&gt;0,"ja","nein")</f>
        <v>ja</v>
      </c>
      <c r="H8024" s="26" t="n">
        <v>125.188</v>
      </c>
      <c r="I8024" s="26" t="n">
        <f aca="false">(H8024/10+IF(N8024=2025,Einstellungen!$B$23,Einstellungen!$C$23))*(1+Einstellungen!$B$10)</f>
        <v>33.647012</v>
      </c>
      <c r="J8024" s="25" t="n">
        <f aca="false">E8024*I8024/100</f>
        <v>0.02136585262</v>
      </c>
      <c r="K8024" s="25" t="n">
        <f aca="false">E8024*Einstellungen!$B$5/100</f>
        <v>0.018415</v>
      </c>
      <c r="L8024" s="23" t="str">
        <f aca="false">IF(I8024&lt;Einstellungen!$B$5,"ja","nein")</f>
        <v>nein</v>
      </c>
      <c r="M8024" s="23" t="s">
        <v>134</v>
      </c>
      <c r="N8024" s="23" t="n">
        <v>2026</v>
      </c>
      <c r="O8024" s="23" t="n">
        <v>17</v>
      </c>
    </row>
    <row r="8025" customFormat="false" ht="15" hidden="false" customHeight="false" outlineLevel="0" collapsed="false">
      <c r="A8025" s="22" t="n">
        <v>46029</v>
      </c>
      <c r="B8025" s="23" t="s">
        <v>99</v>
      </c>
      <c r="C8025" s="23" t="s">
        <v>103</v>
      </c>
      <c r="D8025" s="24" t="n">
        <v>322.1</v>
      </c>
      <c r="E8025" s="25" t="n">
        <f aca="false">MAX(D8025,0)/1000</f>
        <v>0.3221</v>
      </c>
      <c r="F8025" s="25" t="n">
        <f aca="false">MAX(-D8025,0)/1000</f>
        <v>0</v>
      </c>
      <c r="G8025" s="23" t="str">
        <f aca="false">IF(E8025&gt;0,"ja","nein")</f>
        <v>ja</v>
      </c>
      <c r="H8025" s="26" t="n">
        <v>124.1</v>
      </c>
      <c r="I8025" s="26" t="n">
        <f aca="false">(H8025/10+IF(N8025=2025,Einstellungen!$B$23,Einstellungen!$C$23))*(1+Einstellungen!$B$10)</f>
        <v>33.51754</v>
      </c>
      <c r="J8025" s="25" t="n">
        <f aca="false">E8025*I8025/100</f>
        <v>0.10795999634</v>
      </c>
      <c r="K8025" s="25" t="n">
        <f aca="false">E8025*Einstellungen!$B$5/100</f>
        <v>0.093409</v>
      </c>
      <c r="L8025" s="23" t="str">
        <f aca="false">IF(I8025&lt;Einstellungen!$B$5,"ja","nein")</f>
        <v>nein</v>
      </c>
      <c r="M8025" s="23" t="s">
        <v>134</v>
      </c>
      <c r="N8025" s="23" t="n">
        <v>2026</v>
      </c>
      <c r="O8025" s="23" t="n">
        <v>18</v>
      </c>
    </row>
    <row r="8026" customFormat="false" ht="15" hidden="false" customHeight="false" outlineLevel="0" collapsed="false">
      <c r="A8026" s="22" t="n">
        <v>46029</v>
      </c>
      <c r="B8026" s="23" t="s">
        <v>100</v>
      </c>
      <c r="C8026" s="23" t="s">
        <v>103</v>
      </c>
      <c r="D8026" s="24" t="n">
        <v>0</v>
      </c>
      <c r="E8026" s="25" t="n">
        <f aca="false">MAX(D8026,0)/1000</f>
        <v>0</v>
      </c>
      <c r="F8026" s="25" t="n">
        <f aca="false">MAX(-D8026,0)/1000</f>
        <v>0</v>
      </c>
      <c r="G8026" s="23" t="str">
        <f aca="false">IF(E8026&gt;0,"ja","nein")</f>
        <v>nein</v>
      </c>
      <c r="H8026" s="26" t="n">
        <v>116.733</v>
      </c>
      <c r="I8026" s="26" t="n">
        <f aca="false">(H8026/10+IF(N8026=2025,Einstellungen!$B$23,Einstellungen!$C$23))*(1+Einstellungen!$B$10)</f>
        <v>32.640867</v>
      </c>
      <c r="J8026" s="25" t="n">
        <f aca="false">E8026*I8026/100</f>
        <v>0</v>
      </c>
      <c r="K8026" s="25" t="n">
        <f aca="false">E8026*Einstellungen!$B$5/100</f>
        <v>0</v>
      </c>
      <c r="L8026" s="23" t="str">
        <f aca="false">IF(I8026&lt;Einstellungen!$B$5,"ja","nein")</f>
        <v>nein</v>
      </c>
      <c r="M8026" s="23" t="s">
        <v>134</v>
      </c>
      <c r="N8026" s="23" t="n">
        <v>2026</v>
      </c>
      <c r="O8026" s="23" t="n">
        <v>19</v>
      </c>
    </row>
    <row r="8027" customFormat="false" ht="15" hidden="false" customHeight="false" outlineLevel="0" collapsed="false">
      <c r="A8027" s="22" t="n">
        <v>46029</v>
      </c>
      <c r="B8027" s="23" t="s">
        <v>92</v>
      </c>
      <c r="C8027" s="23" t="s">
        <v>103</v>
      </c>
      <c r="D8027" s="24" t="n">
        <v>561.5</v>
      </c>
      <c r="E8027" s="25" t="n">
        <f aca="false">MAX(D8027,0)/1000</f>
        <v>0.5615</v>
      </c>
      <c r="F8027" s="25" t="n">
        <f aca="false">MAX(-D8027,0)/1000</f>
        <v>0</v>
      </c>
      <c r="G8027" s="23" t="str">
        <f aca="false">IF(E8027&gt;0,"ja","nein")</f>
        <v>ja</v>
      </c>
      <c r="H8027" s="26" t="n">
        <v>108.727</v>
      </c>
      <c r="I8027" s="26" t="n">
        <f aca="false">(H8027/10+IF(N8027=2025,Einstellungen!$B$23,Einstellungen!$C$23))*(1+Einstellungen!$B$10)</f>
        <v>31.688153</v>
      </c>
      <c r="J8027" s="25" t="n">
        <f aca="false">E8027*I8027/100</f>
        <v>0.177928979095</v>
      </c>
      <c r="K8027" s="25" t="n">
        <f aca="false">E8027*Einstellungen!$B$5/100</f>
        <v>0.162835</v>
      </c>
      <c r="L8027" s="23" t="str">
        <f aca="false">IF(I8027&lt;Einstellungen!$B$5,"ja","nein")</f>
        <v>nein</v>
      </c>
      <c r="M8027" s="23" t="s">
        <v>134</v>
      </c>
      <c r="N8027" s="23" t="n">
        <v>2026</v>
      </c>
      <c r="O8027" s="23" t="n">
        <v>20</v>
      </c>
    </row>
    <row r="8028" customFormat="false" ht="15" hidden="false" customHeight="false" outlineLevel="0" collapsed="false">
      <c r="A8028" s="22" t="n">
        <v>46029</v>
      </c>
      <c r="B8028" s="23" t="s">
        <v>95</v>
      </c>
      <c r="C8028" s="23" t="s">
        <v>103</v>
      </c>
      <c r="D8028" s="24" t="n">
        <v>668.1</v>
      </c>
      <c r="E8028" s="25" t="n">
        <f aca="false">MAX(D8028,0)/1000</f>
        <v>0.6681</v>
      </c>
      <c r="F8028" s="25" t="n">
        <f aca="false">MAX(-D8028,0)/1000</f>
        <v>0</v>
      </c>
      <c r="G8028" s="23" t="str">
        <f aca="false">IF(E8028&gt;0,"ja","nein")</f>
        <v>ja</v>
      </c>
      <c r="H8028" s="26" t="n">
        <v>98.455</v>
      </c>
      <c r="I8028" s="26" t="n">
        <f aca="false">(H8028/10+IF(N8028=2025,Einstellungen!$B$23,Einstellungen!$C$23))*(1+Einstellungen!$B$10)</f>
        <v>30.465785</v>
      </c>
      <c r="J8028" s="25" t="n">
        <f aca="false">E8028*I8028/100</f>
        <v>0.203541909585</v>
      </c>
      <c r="K8028" s="25" t="n">
        <f aca="false">E8028*Einstellungen!$B$5/100</f>
        <v>0.193749</v>
      </c>
      <c r="L8028" s="23" t="str">
        <f aca="false">IF(I8028&lt;Einstellungen!$B$5,"ja","nein")</f>
        <v>nein</v>
      </c>
      <c r="M8028" s="23" t="s">
        <v>134</v>
      </c>
      <c r="N8028" s="23" t="n">
        <v>2026</v>
      </c>
      <c r="O8028" s="23" t="n">
        <v>21</v>
      </c>
    </row>
    <row r="8029" customFormat="false" ht="15" hidden="false" customHeight="false" outlineLevel="0" collapsed="false">
      <c r="A8029" s="22" t="n">
        <v>46029</v>
      </c>
      <c r="B8029" s="23" t="s">
        <v>96</v>
      </c>
      <c r="C8029" s="23" t="s">
        <v>103</v>
      </c>
      <c r="D8029" s="24" t="n">
        <v>662.9</v>
      </c>
      <c r="E8029" s="25" t="n">
        <f aca="false">MAX(D8029,0)/1000</f>
        <v>0.6629</v>
      </c>
      <c r="F8029" s="25" t="n">
        <f aca="false">MAX(-D8029,0)/1000</f>
        <v>0</v>
      </c>
      <c r="G8029" s="23" t="str">
        <f aca="false">IF(E8029&gt;0,"ja","nein")</f>
        <v>ja</v>
      </c>
      <c r="H8029" s="26" t="n">
        <v>93.96</v>
      </c>
      <c r="I8029" s="26" t="n">
        <f aca="false">(H8029/10+IF(N8029=2025,Einstellungen!$B$23,Einstellungen!$C$23))*(1+Einstellungen!$B$10)</f>
        <v>29.93088</v>
      </c>
      <c r="J8029" s="25" t="n">
        <f aca="false">E8029*I8029/100</f>
        <v>0.19841180352</v>
      </c>
      <c r="K8029" s="25" t="n">
        <f aca="false">E8029*Einstellungen!$B$5/100</f>
        <v>0.192241</v>
      </c>
      <c r="L8029" s="23" t="str">
        <f aca="false">IF(I8029&lt;Einstellungen!$B$5,"ja","nein")</f>
        <v>nein</v>
      </c>
      <c r="M8029" s="23" t="s">
        <v>134</v>
      </c>
      <c r="N8029" s="23" t="n">
        <v>2026</v>
      </c>
      <c r="O8029" s="23" t="n">
        <v>22</v>
      </c>
    </row>
    <row r="8030" customFormat="false" ht="15" hidden="false" customHeight="false" outlineLevel="0" collapsed="false">
      <c r="A8030" s="22" t="n">
        <v>46029</v>
      </c>
      <c r="B8030" s="23" t="s">
        <v>101</v>
      </c>
      <c r="C8030" s="23" t="s">
        <v>103</v>
      </c>
      <c r="D8030" s="24" t="n">
        <v>994</v>
      </c>
      <c r="E8030" s="25" t="n">
        <f aca="false">MAX(D8030,0)/1000</f>
        <v>0.994</v>
      </c>
      <c r="F8030" s="25" t="n">
        <f aca="false">MAX(-D8030,0)/1000</f>
        <v>0</v>
      </c>
      <c r="G8030" s="23" t="str">
        <f aca="false">IF(E8030&gt;0,"ja","nein")</f>
        <v>ja</v>
      </c>
      <c r="H8030" s="26" t="n">
        <v>88.763</v>
      </c>
      <c r="I8030" s="26" t="n">
        <f aca="false">(H8030/10+IF(N8030=2025,Einstellungen!$B$23,Einstellungen!$C$23))*(1+Einstellungen!$B$10)</f>
        <v>29.312437</v>
      </c>
      <c r="J8030" s="25" t="n">
        <f aca="false">E8030*I8030/100</f>
        <v>0.29136562378</v>
      </c>
      <c r="K8030" s="25" t="n">
        <f aca="false">E8030*Einstellungen!$B$5/100</f>
        <v>0.28826</v>
      </c>
      <c r="L8030" s="23" t="str">
        <f aca="false">IF(I8030&lt;Einstellungen!$B$5,"ja","nein")</f>
        <v>nein</v>
      </c>
      <c r="M8030" s="23" t="s">
        <v>134</v>
      </c>
      <c r="N8030" s="23" t="n">
        <v>2026</v>
      </c>
      <c r="O8030" s="23" t="n">
        <v>23</v>
      </c>
    </row>
    <row r="8031" customFormat="false" ht="15" hidden="false" customHeight="false" outlineLevel="0" collapsed="false">
      <c r="A8031" s="22" t="n">
        <v>46030</v>
      </c>
      <c r="B8031" s="23" t="s">
        <v>102</v>
      </c>
      <c r="C8031" s="23" t="s">
        <v>106</v>
      </c>
      <c r="D8031" s="24" t="n">
        <v>332.5</v>
      </c>
      <c r="E8031" s="25" t="n">
        <f aca="false">MAX(D8031,0)/1000</f>
        <v>0.3325</v>
      </c>
      <c r="F8031" s="25" t="n">
        <f aca="false">MAX(-D8031,0)/1000</f>
        <v>0</v>
      </c>
      <c r="G8031" s="23" t="str">
        <f aca="false">IF(E8031&gt;0,"ja","nein")</f>
        <v>ja</v>
      </c>
      <c r="H8031" s="26" t="n">
        <v>84.08</v>
      </c>
      <c r="I8031" s="26" t="n">
        <f aca="false">(H8031/10+IF(N8031=2025,Einstellungen!$B$23,Einstellungen!$C$23))*(1+Einstellungen!$B$10)</f>
        <v>28.75516</v>
      </c>
      <c r="J8031" s="25" t="n">
        <f aca="false">E8031*I8031/100</f>
        <v>0.095610907</v>
      </c>
      <c r="K8031" s="25" t="n">
        <f aca="false">E8031*Einstellungen!$B$5/100</f>
        <v>0.096425</v>
      </c>
      <c r="L8031" s="23" t="str">
        <f aca="false">IF(I8031&lt;Einstellungen!$B$5,"ja","nein")</f>
        <v>ja</v>
      </c>
      <c r="M8031" s="23" t="s">
        <v>134</v>
      </c>
      <c r="N8031" s="23" t="n">
        <v>2026</v>
      </c>
      <c r="O8031" s="23" t="n">
        <v>0</v>
      </c>
    </row>
    <row r="8032" customFormat="false" ht="15" hidden="false" customHeight="false" outlineLevel="0" collapsed="false">
      <c r="A8032" s="22" t="n">
        <v>46030</v>
      </c>
      <c r="B8032" s="23" t="s">
        <v>107</v>
      </c>
      <c r="C8032" s="23" t="s">
        <v>106</v>
      </c>
      <c r="D8032" s="24" t="n">
        <v>354.1</v>
      </c>
      <c r="E8032" s="25" t="n">
        <f aca="false">MAX(D8032,0)/1000</f>
        <v>0.3541</v>
      </c>
      <c r="F8032" s="25" t="n">
        <f aca="false">MAX(-D8032,0)/1000</f>
        <v>0</v>
      </c>
      <c r="G8032" s="23" t="str">
        <f aca="false">IF(E8032&gt;0,"ja","nein")</f>
        <v>ja</v>
      </c>
      <c r="H8032" s="26" t="n">
        <v>83.083</v>
      </c>
      <c r="I8032" s="26" t="n">
        <f aca="false">(H8032/10+IF(N8032=2025,Einstellungen!$B$23,Einstellungen!$C$23))*(1+Einstellungen!$B$10)</f>
        <v>28.636517</v>
      </c>
      <c r="J8032" s="25" t="n">
        <f aca="false">E8032*I8032/100</f>
        <v>0.101401906697</v>
      </c>
      <c r="K8032" s="25" t="n">
        <f aca="false">E8032*Einstellungen!$B$5/100</f>
        <v>0.102689</v>
      </c>
      <c r="L8032" s="23" t="str">
        <f aca="false">IF(I8032&lt;Einstellungen!$B$5,"ja","nein")</f>
        <v>ja</v>
      </c>
      <c r="M8032" s="23" t="s">
        <v>134</v>
      </c>
      <c r="N8032" s="23" t="n">
        <v>2026</v>
      </c>
      <c r="O8032" s="23" t="n">
        <v>1</v>
      </c>
    </row>
    <row r="8033" customFormat="false" ht="15" hidden="false" customHeight="false" outlineLevel="0" collapsed="false">
      <c r="A8033" s="22" t="n">
        <v>46030</v>
      </c>
      <c r="B8033" s="23" t="s">
        <v>108</v>
      </c>
      <c r="C8033" s="23" t="s">
        <v>106</v>
      </c>
      <c r="D8033" s="24" t="n">
        <v>327.8</v>
      </c>
      <c r="E8033" s="25" t="n">
        <f aca="false">MAX(D8033,0)/1000</f>
        <v>0.3278</v>
      </c>
      <c r="F8033" s="25" t="n">
        <f aca="false">MAX(-D8033,0)/1000</f>
        <v>0</v>
      </c>
      <c r="G8033" s="23" t="str">
        <f aca="false">IF(E8033&gt;0,"ja","nein")</f>
        <v>ja</v>
      </c>
      <c r="H8033" s="26" t="n">
        <v>84.523</v>
      </c>
      <c r="I8033" s="26" t="n">
        <f aca="false">(H8033/10+IF(N8033=2025,Einstellungen!$B$23,Einstellungen!$C$23))*(1+Einstellungen!$B$10)</f>
        <v>28.807877</v>
      </c>
      <c r="J8033" s="25" t="n">
        <f aca="false">E8033*I8033/100</f>
        <v>0.094432220806</v>
      </c>
      <c r="K8033" s="25" t="n">
        <f aca="false">E8033*Einstellungen!$B$5/100</f>
        <v>0.095062</v>
      </c>
      <c r="L8033" s="23" t="str">
        <f aca="false">IF(I8033&lt;Einstellungen!$B$5,"ja","nein")</f>
        <v>ja</v>
      </c>
      <c r="M8033" s="23" t="s">
        <v>134</v>
      </c>
      <c r="N8033" s="23" t="n">
        <v>2026</v>
      </c>
      <c r="O8033" s="23" t="n">
        <v>2</v>
      </c>
    </row>
    <row r="8034" customFormat="false" ht="15" hidden="false" customHeight="false" outlineLevel="0" collapsed="false">
      <c r="A8034" s="22" t="n">
        <v>46030</v>
      </c>
      <c r="B8034" s="23" t="s">
        <v>109</v>
      </c>
      <c r="C8034" s="23" t="s">
        <v>106</v>
      </c>
      <c r="D8034" s="24" t="n">
        <v>381.2</v>
      </c>
      <c r="E8034" s="25" t="n">
        <f aca="false">MAX(D8034,0)/1000</f>
        <v>0.3812</v>
      </c>
      <c r="F8034" s="25" t="n">
        <f aca="false">MAX(-D8034,0)/1000</f>
        <v>0</v>
      </c>
      <c r="G8034" s="23" t="str">
        <f aca="false">IF(E8034&gt;0,"ja","nein")</f>
        <v>ja</v>
      </c>
      <c r="H8034" s="26" t="n">
        <v>82.472</v>
      </c>
      <c r="I8034" s="26" t="n">
        <f aca="false">(H8034/10+IF(N8034=2025,Einstellungen!$B$23,Einstellungen!$C$23))*(1+Einstellungen!$B$10)</f>
        <v>28.563808</v>
      </c>
      <c r="J8034" s="25" t="n">
        <f aca="false">E8034*I8034/100</f>
        <v>0.108885236096</v>
      </c>
      <c r="K8034" s="25" t="n">
        <f aca="false">E8034*Einstellungen!$B$5/100</f>
        <v>0.110548</v>
      </c>
      <c r="L8034" s="23" t="str">
        <f aca="false">IF(I8034&lt;Einstellungen!$B$5,"ja","nein")</f>
        <v>ja</v>
      </c>
      <c r="M8034" s="23" t="s">
        <v>134</v>
      </c>
      <c r="N8034" s="23" t="n">
        <v>2026</v>
      </c>
      <c r="O8034" s="23" t="n">
        <v>3</v>
      </c>
    </row>
    <row r="8035" customFormat="false" ht="15" hidden="false" customHeight="false" outlineLevel="0" collapsed="false">
      <c r="A8035" s="22" t="n">
        <v>46030</v>
      </c>
      <c r="B8035" s="23" t="s">
        <v>110</v>
      </c>
      <c r="C8035" s="23" t="s">
        <v>106</v>
      </c>
      <c r="D8035" s="24" t="n">
        <v>348.4</v>
      </c>
      <c r="E8035" s="25" t="n">
        <f aca="false">MAX(D8035,0)/1000</f>
        <v>0.3484</v>
      </c>
      <c r="F8035" s="25" t="n">
        <f aca="false">MAX(-D8035,0)/1000</f>
        <v>0</v>
      </c>
      <c r="G8035" s="23" t="str">
        <f aca="false">IF(E8035&gt;0,"ja","nein")</f>
        <v>ja</v>
      </c>
      <c r="H8035" s="26" t="n">
        <v>85.265</v>
      </c>
      <c r="I8035" s="26" t="n">
        <f aca="false">(H8035/10+IF(N8035=2025,Einstellungen!$B$23,Einstellungen!$C$23))*(1+Einstellungen!$B$10)</f>
        <v>28.896175</v>
      </c>
      <c r="J8035" s="25" t="n">
        <f aca="false">E8035*I8035/100</f>
        <v>0.1006742737</v>
      </c>
      <c r="K8035" s="25" t="n">
        <f aca="false">E8035*Einstellungen!$B$5/100</f>
        <v>0.101036</v>
      </c>
      <c r="L8035" s="23" t="str">
        <f aca="false">IF(I8035&lt;Einstellungen!$B$5,"ja","nein")</f>
        <v>ja</v>
      </c>
      <c r="M8035" s="23" t="s">
        <v>134</v>
      </c>
      <c r="N8035" s="23" t="n">
        <v>2026</v>
      </c>
      <c r="O8035" s="23" t="n">
        <v>4</v>
      </c>
    </row>
    <row r="8036" customFormat="false" ht="15" hidden="false" customHeight="false" outlineLevel="0" collapsed="false">
      <c r="A8036" s="22" t="n">
        <v>46030</v>
      </c>
      <c r="B8036" s="23" t="s">
        <v>111</v>
      </c>
      <c r="C8036" s="23" t="s">
        <v>106</v>
      </c>
      <c r="D8036" s="24" t="n">
        <v>337.1</v>
      </c>
      <c r="E8036" s="25" t="n">
        <f aca="false">MAX(D8036,0)/1000</f>
        <v>0.3371</v>
      </c>
      <c r="F8036" s="25" t="n">
        <f aca="false">MAX(-D8036,0)/1000</f>
        <v>0</v>
      </c>
      <c r="G8036" s="23" t="str">
        <f aca="false">IF(E8036&gt;0,"ja","nein")</f>
        <v>ja</v>
      </c>
      <c r="H8036" s="26" t="n">
        <v>87.888</v>
      </c>
      <c r="I8036" s="26" t="n">
        <f aca="false">(H8036/10+IF(N8036=2025,Einstellungen!$B$23,Einstellungen!$C$23))*(1+Einstellungen!$B$10)</f>
        <v>29.208312</v>
      </c>
      <c r="J8036" s="25" t="n">
        <f aca="false">E8036*I8036/100</f>
        <v>0.098461219752</v>
      </c>
      <c r="K8036" s="25" t="n">
        <f aca="false">E8036*Einstellungen!$B$5/100</f>
        <v>0.097759</v>
      </c>
      <c r="L8036" s="23" t="str">
        <f aca="false">IF(I8036&lt;Einstellungen!$B$5,"ja","nein")</f>
        <v>nein</v>
      </c>
      <c r="M8036" s="23" t="s">
        <v>134</v>
      </c>
      <c r="N8036" s="23" t="n">
        <v>2026</v>
      </c>
      <c r="O8036" s="23" t="n">
        <v>5</v>
      </c>
    </row>
    <row r="8037" customFormat="false" ht="15" hidden="false" customHeight="false" outlineLevel="0" collapsed="false">
      <c r="A8037" s="22" t="n">
        <v>46030</v>
      </c>
      <c r="B8037" s="23" t="s">
        <v>112</v>
      </c>
      <c r="C8037" s="23" t="s">
        <v>106</v>
      </c>
      <c r="D8037" s="24" t="n">
        <v>325.1</v>
      </c>
      <c r="E8037" s="25" t="n">
        <f aca="false">MAX(D8037,0)/1000</f>
        <v>0.3251</v>
      </c>
      <c r="F8037" s="25" t="n">
        <f aca="false">MAX(-D8037,0)/1000</f>
        <v>0</v>
      </c>
      <c r="G8037" s="23" t="str">
        <f aca="false">IF(E8037&gt;0,"ja","nein")</f>
        <v>ja</v>
      </c>
      <c r="H8037" s="26" t="n">
        <v>97.88</v>
      </c>
      <c r="I8037" s="26" t="n">
        <f aca="false">(H8037/10+IF(N8037=2025,Einstellungen!$B$23,Einstellungen!$C$23))*(1+Einstellungen!$B$10)</f>
        <v>30.39736</v>
      </c>
      <c r="J8037" s="25" t="n">
        <f aca="false">E8037*I8037/100</f>
        <v>0.09882181736</v>
      </c>
      <c r="K8037" s="25" t="n">
        <f aca="false">E8037*Einstellungen!$B$5/100</f>
        <v>0.094279</v>
      </c>
      <c r="L8037" s="23" t="str">
        <f aca="false">IF(I8037&lt;Einstellungen!$B$5,"ja","nein")</f>
        <v>nein</v>
      </c>
      <c r="M8037" s="23" t="s">
        <v>134</v>
      </c>
      <c r="N8037" s="23" t="n">
        <v>2026</v>
      </c>
      <c r="O8037" s="23" t="n">
        <v>6</v>
      </c>
    </row>
    <row r="8038" customFormat="false" ht="15" hidden="false" customHeight="false" outlineLevel="0" collapsed="false">
      <c r="A8038" s="22" t="n">
        <v>46030</v>
      </c>
      <c r="B8038" s="23" t="s">
        <v>113</v>
      </c>
      <c r="C8038" s="23" t="s">
        <v>106</v>
      </c>
      <c r="D8038" s="24" t="n">
        <v>405.6</v>
      </c>
      <c r="E8038" s="25" t="n">
        <f aca="false">MAX(D8038,0)/1000</f>
        <v>0.4056</v>
      </c>
      <c r="F8038" s="25" t="n">
        <f aca="false">MAX(-D8038,0)/1000</f>
        <v>0</v>
      </c>
      <c r="G8038" s="23" t="str">
        <f aca="false">IF(E8038&gt;0,"ja","nein")</f>
        <v>ja</v>
      </c>
      <c r="H8038" s="26" t="n">
        <v>126.713</v>
      </c>
      <c r="I8038" s="26" t="n">
        <f aca="false">(H8038/10+IF(N8038=2025,Einstellungen!$B$23,Einstellungen!$C$23))*(1+Einstellungen!$B$10)</f>
        <v>33.828487</v>
      </c>
      <c r="J8038" s="25" t="n">
        <f aca="false">E8038*I8038/100</f>
        <v>0.137208343272</v>
      </c>
      <c r="K8038" s="25" t="n">
        <f aca="false">E8038*Einstellungen!$B$5/100</f>
        <v>0.117624</v>
      </c>
      <c r="L8038" s="23" t="str">
        <f aca="false">IF(I8038&lt;Einstellungen!$B$5,"ja","nein")</f>
        <v>nein</v>
      </c>
      <c r="M8038" s="23" t="s">
        <v>134</v>
      </c>
      <c r="N8038" s="23" t="n">
        <v>2026</v>
      </c>
      <c r="O8038" s="23" t="n">
        <v>7</v>
      </c>
    </row>
    <row r="8039" customFormat="false" ht="15" hidden="false" customHeight="false" outlineLevel="0" collapsed="false">
      <c r="A8039" s="22" t="n">
        <v>46030</v>
      </c>
      <c r="B8039" s="23" t="s">
        <v>114</v>
      </c>
      <c r="C8039" s="23" t="s">
        <v>106</v>
      </c>
      <c r="D8039" s="24" t="n">
        <v>462.3</v>
      </c>
      <c r="E8039" s="25" t="n">
        <f aca="false">MAX(D8039,0)/1000</f>
        <v>0.4623</v>
      </c>
      <c r="F8039" s="25" t="n">
        <f aca="false">MAX(-D8039,0)/1000</f>
        <v>0</v>
      </c>
      <c r="G8039" s="23" t="str">
        <f aca="false">IF(E8039&gt;0,"ja","nein")</f>
        <v>ja</v>
      </c>
      <c r="H8039" s="26" t="n">
        <v>168.81</v>
      </c>
      <c r="I8039" s="26" t="n">
        <f aca="false">(H8039/10+IF(N8039=2025,Einstellungen!$B$23,Einstellungen!$C$23))*(1+Einstellungen!$B$10)</f>
        <v>38.83803</v>
      </c>
      <c r="J8039" s="25" t="n">
        <f aca="false">E8039*I8039/100</f>
        <v>0.17954821269</v>
      </c>
      <c r="K8039" s="25" t="n">
        <f aca="false">E8039*Einstellungen!$B$5/100</f>
        <v>0.134067</v>
      </c>
      <c r="L8039" s="23" t="str">
        <f aca="false">IF(I8039&lt;Einstellungen!$B$5,"ja","nein")</f>
        <v>nein</v>
      </c>
      <c r="M8039" s="23" t="s">
        <v>134</v>
      </c>
      <c r="N8039" s="23" t="n">
        <v>2026</v>
      </c>
      <c r="O8039" s="23" t="n">
        <v>8</v>
      </c>
    </row>
    <row r="8040" customFormat="false" ht="15" hidden="false" customHeight="false" outlineLevel="0" collapsed="false">
      <c r="A8040" s="22" t="n">
        <v>46030</v>
      </c>
      <c r="B8040" s="23" t="s">
        <v>115</v>
      </c>
      <c r="C8040" s="23" t="s">
        <v>106</v>
      </c>
      <c r="D8040" s="24" t="n">
        <v>508.2</v>
      </c>
      <c r="E8040" s="25" t="n">
        <f aca="false">MAX(D8040,0)/1000</f>
        <v>0.5082</v>
      </c>
      <c r="F8040" s="25" t="n">
        <f aca="false">MAX(-D8040,0)/1000</f>
        <v>0</v>
      </c>
      <c r="G8040" s="23" t="str">
        <f aca="false">IF(E8040&gt;0,"ja","nein")</f>
        <v>ja</v>
      </c>
      <c r="H8040" s="26" t="n">
        <v>192.72</v>
      </c>
      <c r="I8040" s="26" t="n">
        <f aca="false">(H8040/10+IF(N8040=2025,Einstellungen!$B$23,Einstellungen!$C$23))*(1+Einstellungen!$B$10)</f>
        <v>41.68332</v>
      </c>
      <c r="J8040" s="25" t="n">
        <f aca="false">E8040*I8040/100</f>
        <v>0.21183463224</v>
      </c>
      <c r="K8040" s="25" t="n">
        <f aca="false">E8040*Einstellungen!$B$5/100</f>
        <v>0.147378</v>
      </c>
      <c r="L8040" s="23" t="str">
        <f aca="false">IF(I8040&lt;Einstellungen!$B$5,"ja","nein")</f>
        <v>nein</v>
      </c>
      <c r="M8040" s="23" t="s">
        <v>134</v>
      </c>
      <c r="N8040" s="23" t="n">
        <v>2026</v>
      </c>
      <c r="O8040" s="23" t="n">
        <v>9</v>
      </c>
    </row>
    <row r="8041" customFormat="false" ht="15" hidden="false" customHeight="false" outlineLevel="0" collapsed="false">
      <c r="A8041" s="22" t="n">
        <v>46030</v>
      </c>
      <c r="B8041" s="23" t="s">
        <v>116</v>
      </c>
      <c r="C8041" s="23" t="s">
        <v>106</v>
      </c>
      <c r="D8041" s="24" t="n">
        <v>499.6</v>
      </c>
      <c r="E8041" s="25" t="n">
        <f aca="false">MAX(D8041,0)/1000</f>
        <v>0.4996</v>
      </c>
      <c r="F8041" s="25" t="n">
        <f aca="false">MAX(-D8041,0)/1000</f>
        <v>0</v>
      </c>
      <c r="G8041" s="23" t="str">
        <f aca="false">IF(E8041&gt;0,"ja","nein")</f>
        <v>ja</v>
      </c>
      <c r="H8041" s="26" t="n">
        <v>207.933</v>
      </c>
      <c r="I8041" s="26" t="n">
        <f aca="false">(H8041/10+IF(N8041=2025,Einstellungen!$B$23,Einstellungen!$C$23))*(1+Einstellungen!$B$10)</f>
        <v>43.493667</v>
      </c>
      <c r="J8041" s="25" t="n">
        <f aca="false">E8041*I8041/100</f>
        <v>0.217294360332</v>
      </c>
      <c r="K8041" s="25" t="n">
        <f aca="false">E8041*Einstellungen!$B$5/100</f>
        <v>0.144884</v>
      </c>
      <c r="L8041" s="23" t="str">
        <f aca="false">IF(I8041&lt;Einstellungen!$B$5,"ja","nein")</f>
        <v>nein</v>
      </c>
      <c r="M8041" s="23" t="s">
        <v>134</v>
      </c>
      <c r="N8041" s="23" t="n">
        <v>2026</v>
      </c>
      <c r="O8041" s="23" t="n">
        <v>10</v>
      </c>
    </row>
    <row r="8042" customFormat="false" ht="15" hidden="false" customHeight="false" outlineLevel="0" collapsed="false">
      <c r="A8042" s="22" t="n">
        <v>46030</v>
      </c>
      <c r="B8042" s="23" t="s">
        <v>117</v>
      </c>
      <c r="C8042" s="23" t="s">
        <v>106</v>
      </c>
      <c r="D8042" s="24" t="n">
        <v>434.3</v>
      </c>
      <c r="E8042" s="25" t="n">
        <f aca="false">MAX(D8042,0)/1000</f>
        <v>0.4343</v>
      </c>
      <c r="F8042" s="25" t="n">
        <f aca="false">MAX(-D8042,0)/1000</f>
        <v>0</v>
      </c>
      <c r="G8042" s="23" t="str">
        <f aca="false">IF(E8042&gt;0,"ja","nein")</f>
        <v>ja</v>
      </c>
      <c r="H8042" s="26" t="n">
        <v>213.113</v>
      </c>
      <c r="I8042" s="26" t="n">
        <f aca="false">(H8042/10+IF(N8042=2025,Einstellungen!$B$23,Einstellungen!$C$23))*(1+Einstellungen!$B$10)</f>
        <v>44.110087</v>
      </c>
      <c r="J8042" s="25" t="n">
        <f aca="false">E8042*I8042/100</f>
        <v>0.191570107841</v>
      </c>
      <c r="K8042" s="25" t="n">
        <f aca="false">E8042*Einstellungen!$B$5/100</f>
        <v>0.125947</v>
      </c>
      <c r="L8042" s="23" t="str">
        <f aca="false">IF(I8042&lt;Einstellungen!$B$5,"ja","nein")</f>
        <v>nein</v>
      </c>
      <c r="M8042" s="23" t="s">
        <v>134</v>
      </c>
      <c r="N8042" s="23" t="n">
        <v>2026</v>
      </c>
      <c r="O8042" s="23" t="n">
        <v>11</v>
      </c>
    </row>
    <row r="8043" customFormat="false" ht="15" hidden="false" customHeight="false" outlineLevel="0" collapsed="false">
      <c r="A8043" s="22" t="n">
        <v>46030</v>
      </c>
      <c r="B8043" s="23" t="s">
        <v>118</v>
      </c>
      <c r="C8043" s="23" t="s">
        <v>106</v>
      </c>
      <c r="D8043" s="24" t="n">
        <v>447</v>
      </c>
      <c r="E8043" s="25" t="n">
        <f aca="false">MAX(D8043,0)/1000</f>
        <v>0.447</v>
      </c>
      <c r="F8043" s="25" t="n">
        <f aca="false">MAX(-D8043,0)/1000</f>
        <v>0</v>
      </c>
      <c r="G8043" s="23" t="str">
        <f aca="false">IF(E8043&gt;0,"ja","nein")</f>
        <v>ja</v>
      </c>
      <c r="H8043" s="26" t="n">
        <v>220.27</v>
      </c>
      <c r="I8043" s="26" t="n">
        <f aca="false">(H8043/10+IF(N8043=2025,Einstellungen!$B$23,Einstellungen!$C$23))*(1+Einstellungen!$B$10)</f>
        <v>44.96177</v>
      </c>
      <c r="J8043" s="25" t="n">
        <f aca="false">E8043*I8043/100</f>
        <v>0.2009791119</v>
      </c>
      <c r="K8043" s="25" t="n">
        <f aca="false">E8043*Einstellungen!$B$5/100</f>
        <v>0.12963</v>
      </c>
      <c r="L8043" s="23" t="str">
        <f aca="false">IF(I8043&lt;Einstellungen!$B$5,"ja","nein")</f>
        <v>nein</v>
      </c>
      <c r="M8043" s="23" t="s">
        <v>134</v>
      </c>
      <c r="N8043" s="23" t="n">
        <v>2026</v>
      </c>
      <c r="O8043" s="23" t="n">
        <v>12</v>
      </c>
    </row>
    <row r="8044" customFormat="false" ht="15" hidden="false" customHeight="false" outlineLevel="0" collapsed="false">
      <c r="A8044" s="22" t="n">
        <v>46030</v>
      </c>
      <c r="B8044" s="23" t="s">
        <v>119</v>
      </c>
      <c r="C8044" s="23" t="s">
        <v>106</v>
      </c>
      <c r="D8044" s="24" t="n">
        <v>371</v>
      </c>
      <c r="E8044" s="25" t="n">
        <f aca="false">MAX(D8044,0)/1000</f>
        <v>0.371</v>
      </c>
      <c r="F8044" s="25" t="n">
        <f aca="false">MAX(-D8044,0)/1000</f>
        <v>0</v>
      </c>
      <c r="G8044" s="23" t="str">
        <f aca="false">IF(E8044&gt;0,"ja","nein")</f>
        <v>ja</v>
      </c>
      <c r="H8044" s="26" t="n">
        <v>236.215</v>
      </c>
      <c r="I8044" s="26" t="n">
        <f aca="false">(H8044/10+IF(N8044=2025,Einstellungen!$B$23,Einstellungen!$C$23))*(1+Einstellungen!$B$10)</f>
        <v>46.859225</v>
      </c>
      <c r="J8044" s="25" t="n">
        <f aca="false">E8044*I8044/100</f>
        <v>0.17384772475</v>
      </c>
      <c r="K8044" s="25" t="n">
        <f aca="false">E8044*Einstellungen!$B$5/100</f>
        <v>0.10759</v>
      </c>
      <c r="L8044" s="23" t="str">
        <f aca="false">IF(I8044&lt;Einstellungen!$B$5,"ja","nein")</f>
        <v>nein</v>
      </c>
      <c r="M8044" s="23" t="s">
        <v>134</v>
      </c>
      <c r="N8044" s="23" t="n">
        <v>2026</v>
      </c>
      <c r="O8044" s="23" t="n">
        <v>13</v>
      </c>
    </row>
    <row r="8045" customFormat="false" ht="15" hidden="false" customHeight="false" outlineLevel="0" collapsed="false">
      <c r="A8045" s="22" t="n">
        <v>46030</v>
      </c>
      <c r="B8045" s="23" t="s">
        <v>120</v>
      </c>
      <c r="C8045" s="23" t="s">
        <v>106</v>
      </c>
      <c r="D8045" s="24" t="n">
        <v>372.3</v>
      </c>
      <c r="E8045" s="25" t="n">
        <f aca="false">MAX(D8045,0)/1000</f>
        <v>0.3723</v>
      </c>
      <c r="F8045" s="25" t="n">
        <f aca="false">MAX(-D8045,0)/1000</f>
        <v>0</v>
      </c>
      <c r="G8045" s="23" t="str">
        <f aca="false">IF(E8045&gt;0,"ja","nein")</f>
        <v>ja</v>
      </c>
      <c r="H8045" s="26" t="n">
        <v>264.585</v>
      </c>
      <c r="I8045" s="26" t="n">
        <f aca="false">(H8045/10+IF(N8045=2025,Einstellungen!$B$23,Einstellungen!$C$23))*(1+Einstellungen!$B$10)</f>
        <v>50.235255</v>
      </c>
      <c r="J8045" s="25" t="n">
        <f aca="false">E8045*I8045/100</f>
        <v>0.187025854365</v>
      </c>
      <c r="K8045" s="25" t="n">
        <f aca="false">E8045*Einstellungen!$B$5/100</f>
        <v>0.107967</v>
      </c>
      <c r="L8045" s="23" t="str">
        <f aca="false">IF(I8045&lt;Einstellungen!$B$5,"ja","nein")</f>
        <v>nein</v>
      </c>
      <c r="M8045" s="23" t="s">
        <v>134</v>
      </c>
      <c r="N8045" s="23" t="n">
        <v>2026</v>
      </c>
      <c r="O8045" s="23" t="n">
        <v>14</v>
      </c>
    </row>
    <row r="8046" customFormat="false" ht="15" hidden="false" customHeight="false" outlineLevel="0" collapsed="false">
      <c r="A8046" s="22" t="n">
        <v>46030</v>
      </c>
      <c r="B8046" s="23" t="s">
        <v>104</v>
      </c>
      <c r="C8046" s="23" t="s">
        <v>106</v>
      </c>
      <c r="D8046" s="24" t="n">
        <v>537</v>
      </c>
      <c r="E8046" s="25" t="n">
        <f aca="false">MAX(D8046,0)/1000</f>
        <v>0.537</v>
      </c>
      <c r="F8046" s="25" t="n">
        <f aca="false">MAX(-D8046,0)/1000</f>
        <v>0</v>
      </c>
      <c r="G8046" s="23" t="str">
        <f aca="false">IF(E8046&gt;0,"ja","nein")</f>
        <v>ja</v>
      </c>
      <c r="H8046" s="26" t="n">
        <v>264.42</v>
      </c>
      <c r="I8046" s="26" t="n">
        <f aca="false">(H8046/10+IF(N8046=2025,Einstellungen!$B$23,Einstellungen!$C$23))*(1+Einstellungen!$B$10)</f>
        <v>50.21562</v>
      </c>
      <c r="J8046" s="25" t="n">
        <f aca="false">E8046*I8046/100</f>
        <v>0.2696578794</v>
      </c>
      <c r="K8046" s="25" t="n">
        <f aca="false">E8046*Einstellungen!$B$5/100</f>
        <v>0.15573</v>
      </c>
      <c r="L8046" s="23" t="str">
        <f aca="false">IF(I8046&lt;Einstellungen!$B$5,"ja","nein")</f>
        <v>nein</v>
      </c>
      <c r="M8046" s="23" t="s">
        <v>134</v>
      </c>
      <c r="N8046" s="23" t="n">
        <v>2026</v>
      </c>
      <c r="O8046" s="23" t="n">
        <v>15</v>
      </c>
    </row>
    <row r="8047" customFormat="false" ht="15" hidden="false" customHeight="false" outlineLevel="0" collapsed="false">
      <c r="A8047" s="22" t="n">
        <v>46030</v>
      </c>
      <c r="B8047" s="23" t="s">
        <v>105</v>
      </c>
      <c r="C8047" s="23" t="s">
        <v>106</v>
      </c>
      <c r="D8047" s="24" t="n">
        <v>696.3</v>
      </c>
      <c r="E8047" s="25" t="n">
        <f aca="false">MAX(D8047,0)/1000</f>
        <v>0.6963</v>
      </c>
      <c r="F8047" s="25" t="n">
        <f aca="false">MAX(-D8047,0)/1000</f>
        <v>0</v>
      </c>
      <c r="G8047" s="23" t="str">
        <f aca="false">IF(E8047&gt;0,"ja","nein")</f>
        <v>ja</v>
      </c>
      <c r="H8047" s="26" t="n">
        <v>259.49</v>
      </c>
      <c r="I8047" s="26" t="n">
        <f aca="false">(H8047/10+IF(N8047=2025,Einstellungen!$B$23,Einstellungen!$C$23))*(1+Einstellungen!$B$10)</f>
        <v>49.62895</v>
      </c>
      <c r="J8047" s="25" t="n">
        <f aca="false">E8047*I8047/100</f>
        <v>0.34556637885</v>
      </c>
      <c r="K8047" s="25" t="n">
        <f aca="false">E8047*Einstellungen!$B$5/100</f>
        <v>0.201927</v>
      </c>
      <c r="L8047" s="23" t="str">
        <f aca="false">IF(I8047&lt;Einstellungen!$B$5,"ja","nein")</f>
        <v>nein</v>
      </c>
      <c r="M8047" s="23" t="s">
        <v>134</v>
      </c>
      <c r="N8047" s="23" t="n">
        <v>2026</v>
      </c>
      <c r="O8047" s="23" t="n">
        <v>16</v>
      </c>
    </row>
    <row r="8048" customFormat="false" ht="15" hidden="false" customHeight="false" outlineLevel="0" collapsed="false">
      <c r="A8048" s="22" t="n">
        <v>46030</v>
      </c>
      <c r="B8048" s="23" t="s">
        <v>97</v>
      </c>
      <c r="C8048" s="23" t="s">
        <v>106</v>
      </c>
      <c r="D8048" s="24" t="n">
        <v>623.1</v>
      </c>
      <c r="E8048" s="25" t="n">
        <f aca="false">MAX(D8048,0)/1000</f>
        <v>0.6231</v>
      </c>
      <c r="F8048" s="25" t="n">
        <f aca="false">MAX(-D8048,0)/1000</f>
        <v>0</v>
      </c>
      <c r="G8048" s="23" t="str">
        <f aca="false">IF(E8048&gt;0,"ja","nein")</f>
        <v>ja</v>
      </c>
      <c r="H8048" s="26" t="n">
        <v>233.852</v>
      </c>
      <c r="I8048" s="26" t="n">
        <f aca="false">(H8048/10+IF(N8048=2025,Einstellungen!$B$23,Einstellungen!$C$23))*(1+Einstellungen!$B$10)</f>
        <v>46.578028</v>
      </c>
      <c r="J8048" s="25" t="n">
        <f aca="false">E8048*I8048/100</f>
        <v>0.290227692468</v>
      </c>
      <c r="K8048" s="25" t="n">
        <f aca="false">E8048*Einstellungen!$B$5/100</f>
        <v>0.180699</v>
      </c>
      <c r="L8048" s="23" t="str">
        <f aca="false">IF(I8048&lt;Einstellungen!$B$5,"ja","nein")</f>
        <v>nein</v>
      </c>
      <c r="M8048" s="23" t="s">
        <v>134</v>
      </c>
      <c r="N8048" s="23" t="n">
        <v>2026</v>
      </c>
      <c r="O8048" s="23" t="n">
        <v>17</v>
      </c>
    </row>
    <row r="8049" customFormat="false" ht="15" hidden="false" customHeight="false" outlineLevel="0" collapsed="false">
      <c r="A8049" s="22" t="n">
        <v>46030</v>
      </c>
      <c r="B8049" s="23" t="s">
        <v>99</v>
      </c>
      <c r="C8049" s="23" t="s">
        <v>106</v>
      </c>
      <c r="D8049" s="24" t="n">
        <v>1616.7</v>
      </c>
      <c r="E8049" s="25" t="n">
        <f aca="false">MAX(D8049,0)/1000</f>
        <v>1.6167</v>
      </c>
      <c r="F8049" s="25" t="n">
        <f aca="false">MAX(-D8049,0)/1000</f>
        <v>0</v>
      </c>
      <c r="G8049" s="23" t="str">
        <f aca="false">IF(E8049&gt;0,"ja","nein")</f>
        <v>ja</v>
      </c>
      <c r="H8049" s="26" t="n">
        <v>199.397</v>
      </c>
      <c r="I8049" s="26" t="n">
        <f aca="false">(H8049/10+IF(N8049=2025,Einstellungen!$B$23,Einstellungen!$C$23))*(1+Einstellungen!$B$10)</f>
        <v>42.477883</v>
      </c>
      <c r="J8049" s="25" t="n">
        <f aca="false">E8049*I8049/100</f>
        <v>0.686739934461</v>
      </c>
      <c r="K8049" s="25" t="n">
        <f aca="false">E8049*Einstellungen!$B$5/100</f>
        <v>0.468843</v>
      </c>
      <c r="L8049" s="23" t="str">
        <f aca="false">IF(I8049&lt;Einstellungen!$B$5,"ja","nein")</f>
        <v>nein</v>
      </c>
      <c r="M8049" s="23" t="s">
        <v>134</v>
      </c>
      <c r="N8049" s="23" t="n">
        <v>2026</v>
      </c>
      <c r="O8049" s="23" t="n">
        <v>18</v>
      </c>
    </row>
    <row r="8050" customFormat="false" ht="15" hidden="false" customHeight="false" outlineLevel="0" collapsed="false">
      <c r="A8050" s="22" t="n">
        <v>46030</v>
      </c>
      <c r="B8050" s="23" t="s">
        <v>100</v>
      </c>
      <c r="C8050" s="23" t="s">
        <v>106</v>
      </c>
      <c r="D8050" s="24" t="n">
        <v>671.9</v>
      </c>
      <c r="E8050" s="25" t="n">
        <f aca="false">MAX(D8050,0)/1000</f>
        <v>0.6719</v>
      </c>
      <c r="F8050" s="25" t="n">
        <f aca="false">MAX(-D8050,0)/1000</f>
        <v>0</v>
      </c>
      <c r="G8050" s="23" t="str">
        <f aca="false">IF(E8050&gt;0,"ja","nein")</f>
        <v>ja</v>
      </c>
      <c r="H8050" s="26" t="n">
        <v>139.248</v>
      </c>
      <c r="I8050" s="26" t="n">
        <f aca="false">(H8050/10+IF(N8050=2025,Einstellungen!$B$23,Einstellungen!$C$23))*(1+Einstellungen!$B$10)</f>
        <v>35.320152</v>
      </c>
      <c r="J8050" s="25" t="n">
        <f aca="false">E8050*I8050/100</f>
        <v>0.237316101288</v>
      </c>
      <c r="K8050" s="25" t="n">
        <f aca="false">E8050*Einstellungen!$B$5/100</f>
        <v>0.194851</v>
      </c>
      <c r="L8050" s="23" t="str">
        <f aca="false">IF(I8050&lt;Einstellungen!$B$5,"ja","nein")</f>
        <v>nein</v>
      </c>
      <c r="M8050" s="23" t="s">
        <v>134</v>
      </c>
      <c r="N8050" s="23" t="n">
        <v>2026</v>
      </c>
      <c r="O8050" s="23" t="n">
        <v>19</v>
      </c>
    </row>
    <row r="8051" customFormat="false" ht="15" hidden="false" customHeight="false" outlineLevel="0" collapsed="false">
      <c r="A8051" s="22" t="n">
        <v>46030</v>
      </c>
      <c r="B8051" s="23" t="s">
        <v>92</v>
      </c>
      <c r="C8051" s="23" t="s">
        <v>106</v>
      </c>
      <c r="D8051" s="24" t="n">
        <v>770.9</v>
      </c>
      <c r="E8051" s="25" t="n">
        <f aca="false">MAX(D8051,0)/1000</f>
        <v>0.7709</v>
      </c>
      <c r="F8051" s="25" t="n">
        <f aca="false">MAX(-D8051,0)/1000</f>
        <v>0</v>
      </c>
      <c r="G8051" s="23" t="str">
        <f aca="false">IF(E8051&gt;0,"ja","nein")</f>
        <v>ja</v>
      </c>
      <c r="H8051" s="26" t="n">
        <v>102.125</v>
      </c>
      <c r="I8051" s="26" t="n">
        <f aca="false">(H8051/10+IF(N8051=2025,Einstellungen!$B$23,Einstellungen!$C$23))*(1+Einstellungen!$B$10)</f>
        <v>30.902515</v>
      </c>
      <c r="J8051" s="25" t="n">
        <f aca="false">E8051*I8051/100</f>
        <v>0.238227488135</v>
      </c>
      <c r="K8051" s="25" t="n">
        <f aca="false">E8051*Einstellungen!$B$5/100</f>
        <v>0.223561</v>
      </c>
      <c r="L8051" s="23" t="str">
        <f aca="false">IF(I8051&lt;Einstellungen!$B$5,"ja","nein")</f>
        <v>nein</v>
      </c>
      <c r="M8051" s="23" t="s">
        <v>134</v>
      </c>
      <c r="N8051" s="23" t="n">
        <v>2026</v>
      </c>
      <c r="O8051" s="23" t="n">
        <v>20</v>
      </c>
    </row>
    <row r="8052" customFormat="false" ht="15" hidden="false" customHeight="false" outlineLevel="0" collapsed="false">
      <c r="A8052" s="22" t="n">
        <v>46030</v>
      </c>
      <c r="B8052" s="23" t="s">
        <v>95</v>
      </c>
      <c r="C8052" s="23" t="s">
        <v>106</v>
      </c>
      <c r="D8052" s="24" t="n">
        <v>643.4</v>
      </c>
      <c r="E8052" s="25" t="n">
        <f aca="false">MAX(D8052,0)/1000</f>
        <v>0.6434</v>
      </c>
      <c r="F8052" s="25" t="n">
        <f aca="false">MAX(-D8052,0)/1000</f>
        <v>0</v>
      </c>
      <c r="G8052" s="23" t="str">
        <f aca="false">IF(E8052&gt;0,"ja","nein")</f>
        <v>ja</v>
      </c>
      <c r="H8052" s="26" t="n">
        <v>94.483</v>
      </c>
      <c r="I8052" s="26" t="n">
        <f aca="false">(H8052/10+IF(N8052=2025,Einstellungen!$B$23,Einstellungen!$C$23))*(1+Einstellungen!$B$10)</f>
        <v>29.993117</v>
      </c>
      <c r="J8052" s="25" t="n">
        <f aca="false">E8052*I8052/100</f>
        <v>0.192975714778</v>
      </c>
      <c r="K8052" s="25" t="n">
        <f aca="false">E8052*Einstellungen!$B$5/100</f>
        <v>0.186586</v>
      </c>
      <c r="L8052" s="23" t="str">
        <f aca="false">IF(I8052&lt;Einstellungen!$B$5,"ja","nein")</f>
        <v>nein</v>
      </c>
      <c r="M8052" s="23" t="s">
        <v>134</v>
      </c>
      <c r="N8052" s="23" t="n">
        <v>2026</v>
      </c>
      <c r="O8052" s="23" t="n">
        <v>21</v>
      </c>
    </row>
    <row r="8053" customFormat="false" ht="15" hidden="false" customHeight="false" outlineLevel="0" collapsed="false">
      <c r="A8053" s="22" t="n">
        <v>46030</v>
      </c>
      <c r="B8053" s="23" t="s">
        <v>96</v>
      </c>
      <c r="C8053" s="23" t="s">
        <v>106</v>
      </c>
      <c r="D8053" s="24" t="n">
        <v>454.7</v>
      </c>
      <c r="E8053" s="25" t="n">
        <f aca="false">MAX(D8053,0)/1000</f>
        <v>0.4547</v>
      </c>
      <c r="F8053" s="25" t="n">
        <f aca="false">MAX(-D8053,0)/1000</f>
        <v>0</v>
      </c>
      <c r="G8053" s="23" t="str">
        <f aca="false">IF(E8053&gt;0,"ja","nein")</f>
        <v>ja</v>
      </c>
      <c r="H8053" s="26" t="n">
        <v>91.305</v>
      </c>
      <c r="I8053" s="26" t="n">
        <f aca="false">(H8053/10+IF(N8053=2025,Einstellungen!$B$23,Einstellungen!$C$23))*(1+Einstellungen!$B$10)</f>
        <v>29.614935</v>
      </c>
      <c r="J8053" s="25" t="n">
        <f aca="false">E8053*I8053/100</f>
        <v>0.134659109445</v>
      </c>
      <c r="K8053" s="25" t="n">
        <f aca="false">E8053*Einstellungen!$B$5/100</f>
        <v>0.131863</v>
      </c>
      <c r="L8053" s="23" t="str">
        <f aca="false">IF(I8053&lt;Einstellungen!$B$5,"ja","nein")</f>
        <v>nein</v>
      </c>
      <c r="M8053" s="23" t="s">
        <v>134</v>
      </c>
      <c r="N8053" s="23" t="n">
        <v>2026</v>
      </c>
      <c r="O8053" s="23" t="n">
        <v>22</v>
      </c>
    </row>
    <row r="8054" customFormat="false" ht="15" hidden="false" customHeight="false" outlineLevel="0" collapsed="false">
      <c r="A8054" s="22" t="n">
        <v>46030</v>
      </c>
      <c r="B8054" s="23" t="s">
        <v>101</v>
      </c>
      <c r="C8054" s="23" t="s">
        <v>106</v>
      </c>
      <c r="D8054" s="24" t="n">
        <v>395.2</v>
      </c>
      <c r="E8054" s="25" t="n">
        <f aca="false">MAX(D8054,0)/1000</f>
        <v>0.3952</v>
      </c>
      <c r="F8054" s="25" t="n">
        <f aca="false">MAX(-D8054,0)/1000</f>
        <v>0</v>
      </c>
      <c r="G8054" s="23" t="str">
        <f aca="false">IF(E8054&gt;0,"ja","nein")</f>
        <v>ja</v>
      </c>
      <c r="H8054" s="26" t="n">
        <v>79.035</v>
      </c>
      <c r="I8054" s="26" t="n">
        <f aca="false">(H8054/10+IF(N8054=2025,Einstellungen!$B$23,Einstellungen!$C$23))*(1+Einstellungen!$B$10)</f>
        <v>28.154805</v>
      </c>
      <c r="J8054" s="25" t="n">
        <f aca="false">E8054*I8054/100</f>
        <v>0.11126778936</v>
      </c>
      <c r="K8054" s="25" t="n">
        <f aca="false">E8054*Einstellungen!$B$5/100</f>
        <v>0.114608</v>
      </c>
      <c r="L8054" s="23" t="str">
        <f aca="false">IF(I8054&lt;Einstellungen!$B$5,"ja","nein")</f>
        <v>ja</v>
      </c>
      <c r="M8054" s="23" t="s">
        <v>134</v>
      </c>
      <c r="N8054" s="23" t="n">
        <v>2026</v>
      </c>
      <c r="O8054" s="23" t="n">
        <v>23</v>
      </c>
    </row>
    <row r="8055" customFormat="false" ht="15" hidden="false" customHeight="false" outlineLevel="0" collapsed="false">
      <c r="A8055" s="22" t="n">
        <v>46031</v>
      </c>
      <c r="B8055" s="23" t="s">
        <v>102</v>
      </c>
      <c r="C8055" s="23" t="s">
        <v>121</v>
      </c>
      <c r="D8055" s="24" t="n">
        <v>348.4</v>
      </c>
      <c r="E8055" s="25" t="n">
        <f aca="false">MAX(D8055,0)/1000</f>
        <v>0.3484</v>
      </c>
      <c r="F8055" s="25" t="n">
        <f aca="false">MAX(-D8055,0)/1000</f>
        <v>0</v>
      </c>
      <c r="G8055" s="23" t="str">
        <f aca="false">IF(E8055&gt;0,"ja","nein")</f>
        <v>ja</v>
      </c>
      <c r="H8055" s="26" t="n">
        <v>78.963</v>
      </c>
      <c r="I8055" s="26" t="n">
        <f aca="false">(H8055/10+IF(N8055=2025,Einstellungen!$B$23,Einstellungen!$C$23))*(1+Einstellungen!$B$10)</f>
        <v>28.146237</v>
      </c>
      <c r="J8055" s="25" t="n">
        <f aca="false">E8055*I8055/100</f>
        <v>0.098061489708</v>
      </c>
      <c r="K8055" s="25" t="n">
        <f aca="false">E8055*Einstellungen!$B$5/100</f>
        <v>0.101036</v>
      </c>
      <c r="L8055" s="23" t="str">
        <f aca="false">IF(I8055&lt;Einstellungen!$B$5,"ja","nein")</f>
        <v>ja</v>
      </c>
      <c r="M8055" s="23" t="s">
        <v>134</v>
      </c>
      <c r="N8055" s="23" t="n">
        <v>2026</v>
      </c>
      <c r="O8055" s="23" t="n">
        <v>0</v>
      </c>
    </row>
    <row r="8056" customFormat="false" ht="15" hidden="false" customHeight="false" outlineLevel="0" collapsed="false">
      <c r="A8056" s="22" t="n">
        <v>46031</v>
      </c>
      <c r="B8056" s="23" t="s">
        <v>107</v>
      </c>
      <c r="C8056" s="23" t="s">
        <v>121</v>
      </c>
      <c r="D8056" s="24" t="n">
        <v>387.1</v>
      </c>
      <c r="E8056" s="25" t="n">
        <f aca="false">MAX(D8056,0)/1000</f>
        <v>0.3871</v>
      </c>
      <c r="F8056" s="25" t="n">
        <f aca="false">MAX(-D8056,0)/1000</f>
        <v>0</v>
      </c>
      <c r="G8056" s="23" t="str">
        <f aca="false">IF(E8056&gt;0,"ja","nein")</f>
        <v>ja</v>
      </c>
      <c r="H8056" s="26" t="n">
        <v>70.69</v>
      </c>
      <c r="I8056" s="26" t="n">
        <f aca="false">(H8056/10+IF(N8056=2025,Einstellungen!$B$23,Einstellungen!$C$23))*(1+Einstellungen!$B$10)</f>
        <v>27.16175</v>
      </c>
      <c r="J8056" s="25" t="n">
        <f aca="false">E8056*I8056/100</f>
        <v>0.10514313425</v>
      </c>
      <c r="K8056" s="25" t="n">
        <f aca="false">E8056*Einstellungen!$B$5/100</f>
        <v>0.112259</v>
      </c>
      <c r="L8056" s="23" t="str">
        <f aca="false">IF(I8056&lt;Einstellungen!$B$5,"ja","nein")</f>
        <v>ja</v>
      </c>
      <c r="M8056" s="23" t="s">
        <v>134</v>
      </c>
      <c r="N8056" s="23" t="n">
        <v>2026</v>
      </c>
      <c r="O8056" s="23" t="n">
        <v>1</v>
      </c>
    </row>
    <row r="8057" customFormat="false" ht="15" hidden="false" customHeight="false" outlineLevel="0" collapsed="false">
      <c r="A8057" s="22" t="n">
        <v>46031</v>
      </c>
      <c r="B8057" s="23" t="s">
        <v>108</v>
      </c>
      <c r="C8057" s="23" t="s">
        <v>121</v>
      </c>
      <c r="D8057" s="24" t="n">
        <v>892.2</v>
      </c>
      <c r="E8057" s="25" t="n">
        <f aca="false">MAX(D8057,0)/1000</f>
        <v>0.8922</v>
      </c>
      <c r="F8057" s="25" t="n">
        <f aca="false">MAX(-D8057,0)/1000</f>
        <v>0</v>
      </c>
      <c r="G8057" s="23" t="str">
        <f aca="false">IF(E8057&gt;0,"ja","nein")</f>
        <v>ja</v>
      </c>
      <c r="H8057" s="26" t="n">
        <v>57.35</v>
      </c>
      <c r="I8057" s="26" t="n">
        <f aca="false">(H8057/10+IF(N8057=2025,Einstellungen!$B$23,Einstellungen!$C$23))*(1+Einstellungen!$B$10)</f>
        <v>25.57429</v>
      </c>
      <c r="J8057" s="25" t="n">
        <f aca="false">E8057*I8057/100</f>
        <v>0.22817381538</v>
      </c>
      <c r="K8057" s="25" t="n">
        <f aca="false">E8057*Einstellungen!$B$5/100</f>
        <v>0.258738</v>
      </c>
      <c r="L8057" s="23" t="str">
        <f aca="false">IF(I8057&lt;Einstellungen!$B$5,"ja","nein")</f>
        <v>ja</v>
      </c>
      <c r="M8057" s="23" t="s">
        <v>134</v>
      </c>
      <c r="N8057" s="23" t="n">
        <v>2026</v>
      </c>
      <c r="O8057" s="23" t="n">
        <v>2</v>
      </c>
    </row>
    <row r="8058" customFormat="false" ht="15" hidden="false" customHeight="false" outlineLevel="0" collapsed="false">
      <c r="A8058" s="22" t="n">
        <v>46031</v>
      </c>
      <c r="B8058" s="23" t="s">
        <v>109</v>
      </c>
      <c r="C8058" s="23" t="s">
        <v>121</v>
      </c>
      <c r="D8058" s="24" t="n">
        <v>620.1</v>
      </c>
      <c r="E8058" s="25" t="n">
        <f aca="false">MAX(D8058,0)/1000</f>
        <v>0.6201</v>
      </c>
      <c r="F8058" s="25" t="n">
        <f aca="false">MAX(-D8058,0)/1000</f>
        <v>0</v>
      </c>
      <c r="G8058" s="23" t="str">
        <f aca="false">IF(E8058&gt;0,"ja","nein")</f>
        <v>ja</v>
      </c>
      <c r="H8058" s="26" t="n">
        <v>50.84</v>
      </c>
      <c r="I8058" s="26" t="n">
        <f aca="false">(H8058/10+IF(N8058=2025,Einstellungen!$B$23,Einstellungen!$C$23))*(1+Einstellungen!$B$10)</f>
        <v>24.7996</v>
      </c>
      <c r="J8058" s="25" t="n">
        <f aca="false">E8058*I8058/100</f>
        <v>0.1537823196</v>
      </c>
      <c r="K8058" s="25" t="n">
        <f aca="false">E8058*Einstellungen!$B$5/100</f>
        <v>0.179829</v>
      </c>
      <c r="L8058" s="23" t="str">
        <f aca="false">IF(I8058&lt;Einstellungen!$B$5,"ja","nein")</f>
        <v>ja</v>
      </c>
      <c r="M8058" s="23" t="s">
        <v>134</v>
      </c>
      <c r="N8058" s="23" t="n">
        <v>2026</v>
      </c>
      <c r="O8058" s="23" t="n">
        <v>3</v>
      </c>
    </row>
    <row r="8059" customFormat="false" ht="15" hidden="false" customHeight="false" outlineLevel="0" collapsed="false">
      <c r="A8059" s="22" t="n">
        <v>46031</v>
      </c>
      <c r="B8059" s="23" t="s">
        <v>110</v>
      </c>
      <c r="C8059" s="23" t="s">
        <v>121</v>
      </c>
      <c r="D8059" s="24" t="n">
        <v>360.7</v>
      </c>
      <c r="E8059" s="25" t="n">
        <f aca="false">MAX(D8059,0)/1000</f>
        <v>0.3607</v>
      </c>
      <c r="F8059" s="25" t="n">
        <f aca="false">MAX(-D8059,0)/1000</f>
        <v>0</v>
      </c>
      <c r="G8059" s="23" t="str">
        <f aca="false">IF(E8059&gt;0,"ja","nein")</f>
        <v>ja</v>
      </c>
      <c r="H8059" s="26" t="n">
        <v>47.845</v>
      </c>
      <c r="I8059" s="26" t="n">
        <f aca="false">(H8059/10+IF(N8059=2025,Einstellungen!$B$23,Einstellungen!$C$23))*(1+Einstellungen!$B$10)</f>
        <v>24.443195</v>
      </c>
      <c r="J8059" s="25" t="n">
        <f aca="false">E8059*I8059/100</f>
        <v>0.088166604365</v>
      </c>
      <c r="K8059" s="25" t="n">
        <f aca="false">E8059*Einstellungen!$B$5/100</f>
        <v>0.104603</v>
      </c>
      <c r="L8059" s="23" t="str">
        <f aca="false">IF(I8059&lt;Einstellungen!$B$5,"ja","nein")</f>
        <v>ja</v>
      </c>
      <c r="M8059" s="23" t="s">
        <v>134</v>
      </c>
      <c r="N8059" s="23" t="n">
        <v>2026</v>
      </c>
      <c r="O8059" s="23" t="n">
        <v>4</v>
      </c>
    </row>
    <row r="8060" customFormat="false" ht="15" hidden="false" customHeight="false" outlineLevel="0" collapsed="false">
      <c r="A8060" s="22" t="n">
        <v>46031</v>
      </c>
      <c r="B8060" s="23" t="s">
        <v>111</v>
      </c>
      <c r="C8060" s="23" t="s">
        <v>121</v>
      </c>
      <c r="D8060" s="24" t="n">
        <v>327.5</v>
      </c>
      <c r="E8060" s="25" t="n">
        <f aca="false">MAX(D8060,0)/1000</f>
        <v>0.3275</v>
      </c>
      <c r="F8060" s="25" t="n">
        <f aca="false">MAX(-D8060,0)/1000</f>
        <v>0</v>
      </c>
      <c r="G8060" s="23" t="str">
        <f aca="false">IF(E8060&gt;0,"ja","nein")</f>
        <v>ja</v>
      </c>
      <c r="H8060" s="26" t="n">
        <v>56.575</v>
      </c>
      <c r="I8060" s="26" t="n">
        <f aca="false">(H8060/10+IF(N8060=2025,Einstellungen!$B$23,Einstellungen!$C$23))*(1+Einstellungen!$B$10)</f>
        <v>25.482065</v>
      </c>
      <c r="J8060" s="25" t="n">
        <f aca="false">E8060*I8060/100</f>
        <v>0.083453762875</v>
      </c>
      <c r="K8060" s="25" t="n">
        <f aca="false">E8060*Einstellungen!$B$5/100</f>
        <v>0.094975</v>
      </c>
      <c r="L8060" s="23" t="str">
        <f aca="false">IF(I8060&lt;Einstellungen!$B$5,"ja","nein")</f>
        <v>ja</v>
      </c>
      <c r="M8060" s="23" t="s">
        <v>134</v>
      </c>
      <c r="N8060" s="23" t="n">
        <v>2026</v>
      </c>
      <c r="O8060" s="23" t="n">
        <v>5</v>
      </c>
    </row>
    <row r="8061" customFormat="false" ht="15" hidden="false" customHeight="false" outlineLevel="0" collapsed="false">
      <c r="A8061" s="22" t="n">
        <v>46031</v>
      </c>
      <c r="B8061" s="23" t="s">
        <v>112</v>
      </c>
      <c r="C8061" s="23" t="s">
        <v>121</v>
      </c>
      <c r="D8061" s="24" t="n">
        <v>389.2</v>
      </c>
      <c r="E8061" s="25" t="n">
        <f aca="false">MAX(D8061,0)/1000</f>
        <v>0.3892</v>
      </c>
      <c r="F8061" s="25" t="n">
        <f aca="false">MAX(-D8061,0)/1000</f>
        <v>0</v>
      </c>
      <c r="G8061" s="23" t="str">
        <f aca="false">IF(E8061&gt;0,"ja","nein")</f>
        <v>ja</v>
      </c>
      <c r="H8061" s="26" t="n">
        <v>72.605</v>
      </c>
      <c r="I8061" s="26" t="n">
        <f aca="false">(H8061/10+IF(N8061=2025,Einstellungen!$B$23,Einstellungen!$C$23))*(1+Einstellungen!$B$10)</f>
        <v>27.389635</v>
      </c>
      <c r="J8061" s="25" t="n">
        <f aca="false">E8061*I8061/100</f>
        <v>0.10660045942</v>
      </c>
      <c r="K8061" s="25" t="n">
        <f aca="false">E8061*Einstellungen!$B$5/100</f>
        <v>0.112868</v>
      </c>
      <c r="L8061" s="23" t="str">
        <f aca="false">IF(I8061&lt;Einstellungen!$B$5,"ja","nein")</f>
        <v>ja</v>
      </c>
      <c r="M8061" s="23" t="s">
        <v>134</v>
      </c>
      <c r="N8061" s="23" t="n">
        <v>2026</v>
      </c>
      <c r="O8061" s="23" t="n">
        <v>6</v>
      </c>
    </row>
    <row r="8062" customFormat="false" ht="15" hidden="false" customHeight="false" outlineLevel="0" collapsed="false">
      <c r="A8062" s="22" t="n">
        <v>46031</v>
      </c>
      <c r="B8062" s="23" t="s">
        <v>113</v>
      </c>
      <c r="C8062" s="23" t="s">
        <v>121</v>
      </c>
      <c r="D8062" s="24" t="n">
        <v>394.4</v>
      </c>
      <c r="E8062" s="25" t="n">
        <f aca="false">MAX(D8062,0)/1000</f>
        <v>0.3944</v>
      </c>
      <c r="F8062" s="25" t="n">
        <f aca="false">MAX(-D8062,0)/1000</f>
        <v>0</v>
      </c>
      <c r="G8062" s="23" t="str">
        <f aca="false">IF(E8062&gt;0,"ja","nein")</f>
        <v>ja</v>
      </c>
      <c r="H8062" s="26" t="n">
        <v>84.302</v>
      </c>
      <c r="I8062" s="26" t="n">
        <f aca="false">(H8062/10+IF(N8062=2025,Einstellungen!$B$23,Einstellungen!$C$23))*(1+Einstellungen!$B$10)</f>
        <v>28.781578</v>
      </c>
      <c r="J8062" s="25" t="n">
        <f aca="false">E8062*I8062/100</f>
        <v>0.113514543632</v>
      </c>
      <c r="K8062" s="25" t="n">
        <f aca="false">E8062*Einstellungen!$B$5/100</f>
        <v>0.114376</v>
      </c>
      <c r="L8062" s="23" t="str">
        <f aca="false">IF(I8062&lt;Einstellungen!$B$5,"ja","nein")</f>
        <v>ja</v>
      </c>
      <c r="M8062" s="23" t="s">
        <v>134</v>
      </c>
      <c r="N8062" s="23" t="n">
        <v>2026</v>
      </c>
      <c r="O8062" s="23" t="n">
        <v>7</v>
      </c>
    </row>
    <row r="8063" customFormat="false" ht="15" hidden="false" customHeight="false" outlineLevel="0" collapsed="false">
      <c r="A8063" s="22" t="n">
        <v>46031</v>
      </c>
      <c r="B8063" s="23" t="s">
        <v>114</v>
      </c>
      <c r="C8063" s="23" t="s">
        <v>121</v>
      </c>
      <c r="D8063" s="24" t="n">
        <v>334.7</v>
      </c>
      <c r="E8063" s="25" t="n">
        <f aca="false">MAX(D8063,0)/1000</f>
        <v>0.3347</v>
      </c>
      <c r="F8063" s="25" t="n">
        <f aca="false">MAX(-D8063,0)/1000</f>
        <v>0</v>
      </c>
      <c r="G8063" s="23" t="str">
        <f aca="false">IF(E8063&gt;0,"ja","nein")</f>
        <v>ja</v>
      </c>
      <c r="H8063" s="26" t="n">
        <v>89.763</v>
      </c>
      <c r="I8063" s="26" t="n">
        <f aca="false">(H8063/10+IF(N8063=2025,Einstellungen!$B$23,Einstellungen!$C$23))*(1+Einstellungen!$B$10)</f>
        <v>29.431437</v>
      </c>
      <c r="J8063" s="25" t="n">
        <f aca="false">E8063*I8063/100</f>
        <v>0.098507019639</v>
      </c>
      <c r="K8063" s="25" t="n">
        <f aca="false">E8063*Einstellungen!$B$5/100</f>
        <v>0.097063</v>
      </c>
      <c r="L8063" s="23" t="str">
        <f aca="false">IF(I8063&lt;Einstellungen!$B$5,"ja","nein")</f>
        <v>nein</v>
      </c>
      <c r="M8063" s="23" t="s">
        <v>134</v>
      </c>
      <c r="N8063" s="23" t="n">
        <v>2026</v>
      </c>
      <c r="O8063" s="23" t="n">
        <v>8</v>
      </c>
    </row>
    <row r="8064" customFormat="false" ht="15" hidden="false" customHeight="false" outlineLevel="0" collapsed="false">
      <c r="A8064" s="22" t="n">
        <v>46031</v>
      </c>
      <c r="B8064" s="23" t="s">
        <v>115</v>
      </c>
      <c r="C8064" s="23" t="s">
        <v>121</v>
      </c>
      <c r="D8064" s="24" t="n">
        <v>1560.9</v>
      </c>
      <c r="E8064" s="25" t="n">
        <f aca="false">MAX(D8064,0)/1000</f>
        <v>1.5609</v>
      </c>
      <c r="F8064" s="25" t="n">
        <f aca="false">MAX(-D8064,0)/1000</f>
        <v>0</v>
      </c>
      <c r="G8064" s="23" t="str">
        <f aca="false">IF(E8064&gt;0,"ja","nein")</f>
        <v>ja</v>
      </c>
      <c r="H8064" s="26" t="n">
        <v>89.147</v>
      </c>
      <c r="I8064" s="26" t="n">
        <f aca="false">(H8064/10+IF(N8064=2025,Einstellungen!$B$23,Einstellungen!$C$23))*(1+Einstellungen!$B$10)</f>
        <v>29.358133</v>
      </c>
      <c r="J8064" s="25" t="n">
        <f aca="false">E8064*I8064/100</f>
        <v>0.458251097997</v>
      </c>
      <c r="K8064" s="25" t="n">
        <f aca="false">E8064*Einstellungen!$B$5/100</f>
        <v>0.452661</v>
      </c>
      <c r="L8064" s="23" t="str">
        <f aca="false">IF(I8064&lt;Einstellungen!$B$5,"ja","nein")</f>
        <v>nein</v>
      </c>
      <c r="M8064" s="23" t="s">
        <v>134</v>
      </c>
      <c r="N8064" s="23" t="n">
        <v>2026</v>
      </c>
      <c r="O8064" s="23" t="n">
        <v>9</v>
      </c>
    </row>
    <row r="8065" customFormat="false" ht="15" hidden="false" customHeight="false" outlineLevel="0" collapsed="false">
      <c r="A8065" s="22" t="n">
        <v>46031</v>
      </c>
      <c r="B8065" s="23" t="s">
        <v>116</v>
      </c>
      <c r="C8065" s="23" t="s">
        <v>121</v>
      </c>
      <c r="D8065" s="24" t="n">
        <v>-226.7</v>
      </c>
      <c r="E8065" s="25" t="n">
        <f aca="false">MAX(D8065,0)/1000</f>
        <v>0</v>
      </c>
      <c r="F8065" s="25" t="n">
        <f aca="false">MAX(-D8065,0)/1000</f>
        <v>0.2267</v>
      </c>
      <c r="G8065" s="23" t="str">
        <f aca="false">IF(E8065&gt;0,"ja","nein")</f>
        <v>nein</v>
      </c>
      <c r="H8065" s="26" t="n">
        <v>93.93</v>
      </c>
      <c r="I8065" s="26" t="n">
        <f aca="false">(H8065/10+IF(N8065=2025,Einstellungen!$B$23,Einstellungen!$C$23))*(1+Einstellungen!$B$10)</f>
        <v>29.92731</v>
      </c>
      <c r="J8065" s="25" t="n">
        <f aca="false">E8065*I8065/100</f>
        <v>0</v>
      </c>
      <c r="K8065" s="25" t="n">
        <f aca="false">E8065*Einstellungen!$B$5/100</f>
        <v>0</v>
      </c>
      <c r="L8065" s="23" t="str">
        <f aca="false">IF(I8065&lt;Einstellungen!$B$5,"ja","nein")</f>
        <v>nein</v>
      </c>
      <c r="M8065" s="23" t="s">
        <v>134</v>
      </c>
      <c r="N8065" s="23" t="n">
        <v>2026</v>
      </c>
      <c r="O8065" s="23" t="n">
        <v>10</v>
      </c>
    </row>
    <row r="8066" customFormat="false" ht="15" hidden="false" customHeight="false" outlineLevel="0" collapsed="false">
      <c r="A8066" s="22" t="n">
        <v>46031</v>
      </c>
      <c r="B8066" s="23" t="s">
        <v>117</v>
      </c>
      <c r="C8066" s="23" t="s">
        <v>121</v>
      </c>
      <c r="D8066" s="24" t="n">
        <v>-684.3</v>
      </c>
      <c r="E8066" s="25" t="n">
        <f aca="false">MAX(D8066,0)/1000</f>
        <v>0</v>
      </c>
      <c r="F8066" s="25" t="n">
        <f aca="false">MAX(-D8066,0)/1000</f>
        <v>0.6843</v>
      </c>
      <c r="G8066" s="23" t="str">
        <f aca="false">IF(E8066&gt;0,"ja","nein")</f>
        <v>nein</v>
      </c>
      <c r="H8066" s="26" t="n">
        <v>85.795</v>
      </c>
      <c r="I8066" s="26" t="n">
        <f aca="false">(H8066/10+IF(N8066=2025,Einstellungen!$B$23,Einstellungen!$C$23))*(1+Einstellungen!$B$10)</f>
        <v>28.959245</v>
      </c>
      <c r="J8066" s="25" t="n">
        <f aca="false">E8066*I8066/100</f>
        <v>0</v>
      </c>
      <c r="K8066" s="25" t="n">
        <f aca="false">E8066*Einstellungen!$B$5/100</f>
        <v>0</v>
      </c>
      <c r="L8066" s="23" t="str">
        <f aca="false">IF(I8066&lt;Einstellungen!$B$5,"ja","nein")</f>
        <v>ja</v>
      </c>
      <c r="M8066" s="23" t="s">
        <v>134</v>
      </c>
      <c r="N8066" s="23" t="n">
        <v>2026</v>
      </c>
      <c r="O8066" s="23" t="n">
        <v>11</v>
      </c>
    </row>
    <row r="8067" customFormat="false" ht="15" hidden="false" customHeight="false" outlineLevel="0" collapsed="false">
      <c r="A8067" s="22" t="n">
        <v>46031</v>
      </c>
      <c r="B8067" s="23" t="s">
        <v>118</v>
      </c>
      <c r="C8067" s="23" t="s">
        <v>121</v>
      </c>
      <c r="D8067" s="24" t="n">
        <v>23.1</v>
      </c>
      <c r="E8067" s="25" t="n">
        <f aca="false">MAX(D8067,0)/1000</f>
        <v>0.0231</v>
      </c>
      <c r="F8067" s="25" t="n">
        <f aca="false">MAX(-D8067,0)/1000</f>
        <v>0</v>
      </c>
      <c r="G8067" s="23" t="str">
        <f aca="false">IF(E8067&gt;0,"ja","nein")</f>
        <v>ja</v>
      </c>
      <c r="H8067" s="26" t="n">
        <v>83.015</v>
      </c>
      <c r="I8067" s="26" t="n">
        <f aca="false">(H8067/10+IF(N8067=2025,Einstellungen!$B$23,Einstellungen!$C$23))*(1+Einstellungen!$B$10)</f>
        <v>28.628425</v>
      </c>
      <c r="J8067" s="25" t="n">
        <f aca="false">E8067*I8067/100</f>
        <v>0.006613166175</v>
      </c>
      <c r="K8067" s="25" t="n">
        <f aca="false">E8067*Einstellungen!$B$5/100</f>
        <v>0.006699</v>
      </c>
      <c r="L8067" s="23" t="str">
        <f aca="false">IF(I8067&lt;Einstellungen!$B$5,"ja","nein")</f>
        <v>ja</v>
      </c>
      <c r="M8067" s="23" t="s">
        <v>134</v>
      </c>
      <c r="N8067" s="23" t="n">
        <v>2026</v>
      </c>
      <c r="O8067" s="23" t="n">
        <v>12</v>
      </c>
    </row>
    <row r="8068" customFormat="false" ht="15" hidden="false" customHeight="false" outlineLevel="0" collapsed="false">
      <c r="A8068" s="22" t="n">
        <v>46031</v>
      </c>
      <c r="B8068" s="23" t="s">
        <v>119</v>
      </c>
      <c r="C8068" s="23" t="s">
        <v>121</v>
      </c>
      <c r="D8068" s="24" t="n">
        <v>-43.4</v>
      </c>
      <c r="E8068" s="25" t="n">
        <f aca="false">MAX(D8068,0)/1000</f>
        <v>0</v>
      </c>
      <c r="F8068" s="25" t="n">
        <f aca="false">MAX(-D8068,0)/1000</f>
        <v>0.0434</v>
      </c>
      <c r="G8068" s="23" t="str">
        <f aca="false">IF(E8068&gt;0,"ja","nein")</f>
        <v>nein</v>
      </c>
      <c r="H8068" s="26" t="n">
        <v>82.85</v>
      </c>
      <c r="I8068" s="26" t="n">
        <f aca="false">(H8068/10+IF(N8068=2025,Einstellungen!$B$23,Einstellungen!$C$23))*(1+Einstellungen!$B$10)</f>
        <v>28.60879</v>
      </c>
      <c r="J8068" s="25" t="n">
        <f aca="false">E8068*I8068/100</f>
        <v>0</v>
      </c>
      <c r="K8068" s="25" t="n">
        <f aca="false">E8068*Einstellungen!$B$5/100</f>
        <v>0</v>
      </c>
      <c r="L8068" s="23" t="str">
        <f aca="false">IF(I8068&lt;Einstellungen!$B$5,"ja","nein")</f>
        <v>ja</v>
      </c>
      <c r="M8068" s="23" t="s">
        <v>134</v>
      </c>
      <c r="N8068" s="23" t="n">
        <v>2026</v>
      </c>
      <c r="O8068" s="23" t="n">
        <v>13</v>
      </c>
    </row>
    <row r="8069" customFormat="false" ht="15" hidden="false" customHeight="false" outlineLevel="0" collapsed="false">
      <c r="A8069" s="22" t="n">
        <v>46031</v>
      </c>
      <c r="B8069" s="23" t="s">
        <v>120</v>
      </c>
      <c r="C8069" s="23" t="s">
        <v>121</v>
      </c>
      <c r="D8069" s="24" t="n">
        <v>0.3</v>
      </c>
      <c r="E8069" s="25" t="n">
        <f aca="false">MAX(D8069,0)/1000</f>
        <v>0.0003</v>
      </c>
      <c r="F8069" s="25" t="n">
        <f aca="false">MAX(-D8069,0)/1000</f>
        <v>0</v>
      </c>
      <c r="G8069" s="23" t="str">
        <f aca="false">IF(E8069&gt;0,"ja","nein")</f>
        <v>ja</v>
      </c>
      <c r="H8069" s="26" t="n">
        <v>82.835</v>
      </c>
      <c r="I8069" s="26" t="n">
        <f aca="false">(H8069/10+IF(N8069=2025,Einstellungen!$B$23,Einstellungen!$C$23))*(1+Einstellungen!$B$10)</f>
        <v>28.607005</v>
      </c>
      <c r="J8069" s="25" t="n">
        <f aca="false">E8069*I8069/100</f>
        <v>8.5821015E-005</v>
      </c>
      <c r="K8069" s="25" t="n">
        <f aca="false">E8069*Einstellungen!$B$5/100</f>
        <v>8.7E-005</v>
      </c>
      <c r="L8069" s="23" t="str">
        <f aca="false">IF(I8069&lt;Einstellungen!$B$5,"ja","nein")</f>
        <v>ja</v>
      </c>
      <c r="M8069" s="23" t="s">
        <v>134</v>
      </c>
      <c r="N8069" s="23" t="n">
        <v>2026</v>
      </c>
      <c r="O8069" s="23" t="n">
        <v>14</v>
      </c>
    </row>
    <row r="8070" customFormat="false" ht="15" hidden="false" customHeight="false" outlineLevel="0" collapsed="false">
      <c r="A8070" s="22" t="n">
        <v>46031</v>
      </c>
      <c r="B8070" s="23" t="s">
        <v>104</v>
      </c>
      <c r="C8070" s="23" t="s">
        <v>121</v>
      </c>
      <c r="D8070" s="24" t="n">
        <v>10</v>
      </c>
      <c r="E8070" s="25" t="n">
        <f aca="false">MAX(D8070,0)/1000</f>
        <v>0.01</v>
      </c>
      <c r="F8070" s="25" t="n">
        <f aca="false">MAX(-D8070,0)/1000</f>
        <v>0</v>
      </c>
      <c r="G8070" s="23" t="str">
        <f aca="false">IF(E8070&gt;0,"ja","nein")</f>
        <v>ja</v>
      </c>
      <c r="H8070" s="26" t="n">
        <v>85.245</v>
      </c>
      <c r="I8070" s="26" t="n">
        <f aca="false">(H8070/10+IF(N8070=2025,Einstellungen!$B$23,Einstellungen!$C$23))*(1+Einstellungen!$B$10)</f>
        <v>28.893795</v>
      </c>
      <c r="J8070" s="25" t="n">
        <f aca="false">E8070*I8070/100</f>
        <v>0.0028893795</v>
      </c>
      <c r="K8070" s="25" t="n">
        <f aca="false">E8070*Einstellungen!$B$5/100</f>
        <v>0.0029</v>
      </c>
      <c r="L8070" s="23" t="str">
        <f aca="false">IF(I8070&lt;Einstellungen!$B$5,"ja","nein")</f>
        <v>ja</v>
      </c>
      <c r="M8070" s="23" t="s">
        <v>134</v>
      </c>
      <c r="N8070" s="23" t="n">
        <v>2026</v>
      </c>
      <c r="O8070" s="23" t="n">
        <v>15</v>
      </c>
    </row>
    <row r="8071" customFormat="false" ht="15" hidden="false" customHeight="false" outlineLevel="0" collapsed="false">
      <c r="A8071" s="22" t="n">
        <v>46031</v>
      </c>
      <c r="B8071" s="23" t="s">
        <v>105</v>
      </c>
      <c r="C8071" s="23" t="s">
        <v>121</v>
      </c>
      <c r="D8071" s="24" t="n">
        <v>-2.3</v>
      </c>
      <c r="E8071" s="25" t="n">
        <f aca="false">MAX(D8071,0)/1000</f>
        <v>0</v>
      </c>
      <c r="F8071" s="25" t="n">
        <f aca="false">MAX(-D8071,0)/1000</f>
        <v>0.0023</v>
      </c>
      <c r="G8071" s="23" t="str">
        <f aca="false">IF(E8071&gt;0,"ja","nein")</f>
        <v>nein</v>
      </c>
      <c r="H8071" s="26" t="n">
        <v>87.573</v>
      </c>
      <c r="I8071" s="26" t="n">
        <f aca="false">(H8071/10+IF(N8071=2025,Einstellungen!$B$23,Einstellungen!$C$23))*(1+Einstellungen!$B$10)</f>
        <v>29.170827</v>
      </c>
      <c r="J8071" s="25" t="n">
        <f aca="false">E8071*I8071/100</f>
        <v>0</v>
      </c>
      <c r="K8071" s="25" t="n">
        <f aca="false">E8071*Einstellungen!$B$5/100</f>
        <v>0</v>
      </c>
      <c r="L8071" s="23" t="str">
        <f aca="false">IF(I8071&lt;Einstellungen!$B$5,"ja","nein")</f>
        <v>nein</v>
      </c>
      <c r="M8071" s="23" t="s">
        <v>134</v>
      </c>
      <c r="N8071" s="23" t="n">
        <v>2026</v>
      </c>
      <c r="O8071" s="23" t="n">
        <v>16</v>
      </c>
    </row>
    <row r="8072" customFormat="false" ht="15" hidden="false" customHeight="false" outlineLevel="0" collapsed="false">
      <c r="A8072" s="22" t="n">
        <v>46031</v>
      </c>
      <c r="B8072" s="23" t="s">
        <v>97</v>
      </c>
      <c r="C8072" s="23" t="s">
        <v>121</v>
      </c>
      <c r="D8072" s="24" t="n">
        <v>-1.6</v>
      </c>
      <c r="E8072" s="25" t="n">
        <f aca="false">MAX(D8072,0)/1000</f>
        <v>0</v>
      </c>
      <c r="F8072" s="25" t="n">
        <f aca="false">MAX(-D8072,0)/1000</f>
        <v>0.0016</v>
      </c>
      <c r="G8072" s="23" t="str">
        <f aca="false">IF(E8072&gt;0,"ja","nein")</f>
        <v>nein</v>
      </c>
      <c r="H8072" s="26" t="n">
        <v>92.52</v>
      </c>
      <c r="I8072" s="26" t="n">
        <f aca="false">(H8072/10+IF(N8072=2025,Einstellungen!$B$23,Einstellungen!$C$23))*(1+Einstellungen!$B$10)</f>
        <v>29.75952</v>
      </c>
      <c r="J8072" s="25" t="n">
        <f aca="false">E8072*I8072/100</f>
        <v>0</v>
      </c>
      <c r="K8072" s="25" t="n">
        <f aca="false">E8072*Einstellungen!$B$5/100</f>
        <v>0</v>
      </c>
      <c r="L8072" s="23" t="str">
        <f aca="false">IF(I8072&lt;Einstellungen!$B$5,"ja","nein")</f>
        <v>nein</v>
      </c>
      <c r="M8072" s="23" t="s">
        <v>134</v>
      </c>
      <c r="N8072" s="23" t="n">
        <v>2026</v>
      </c>
      <c r="O8072" s="23" t="n">
        <v>17</v>
      </c>
    </row>
    <row r="8073" customFormat="false" ht="15" hidden="false" customHeight="false" outlineLevel="0" collapsed="false">
      <c r="A8073" s="22" t="n">
        <v>46031</v>
      </c>
      <c r="B8073" s="23" t="s">
        <v>99</v>
      </c>
      <c r="C8073" s="23" t="s">
        <v>121</v>
      </c>
      <c r="D8073" s="24" t="n">
        <v>4.3</v>
      </c>
      <c r="E8073" s="25" t="n">
        <f aca="false">MAX(D8073,0)/1000</f>
        <v>0.0043</v>
      </c>
      <c r="F8073" s="25" t="n">
        <f aca="false">MAX(-D8073,0)/1000</f>
        <v>0</v>
      </c>
      <c r="G8073" s="23" t="str">
        <f aca="false">IF(E8073&gt;0,"ja","nein")</f>
        <v>ja</v>
      </c>
      <c r="H8073" s="26" t="n">
        <v>91.663</v>
      </c>
      <c r="I8073" s="26" t="n">
        <f aca="false">(H8073/10+IF(N8073=2025,Einstellungen!$B$23,Einstellungen!$C$23))*(1+Einstellungen!$B$10)</f>
        <v>29.657537</v>
      </c>
      <c r="J8073" s="25" t="n">
        <f aca="false">E8073*I8073/100</f>
        <v>0.001275274091</v>
      </c>
      <c r="K8073" s="25" t="n">
        <f aca="false">E8073*Einstellungen!$B$5/100</f>
        <v>0.001247</v>
      </c>
      <c r="L8073" s="23" t="str">
        <f aca="false">IF(I8073&lt;Einstellungen!$B$5,"ja","nein")</f>
        <v>nein</v>
      </c>
      <c r="M8073" s="23" t="s">
        <v>134</v>
      </c>
      <c r="N8073" s="23" t="n">
        <v>2026</v>
      </c>
      <c r="O8073" s="23" t="n">
        <v>18</v>
      </c>
    </row>
    <row r="8074" customFormat="false" ht="15" hidden="false" customHeight="false" outlineLevel="0" collapsed="false">
      <c r="A8074" s="22" t="n">
        <v>46031</v>
      </c>
      <c r="B8074" s="23" t="s">
        <v>100</v>
      </c>
      <c r="C8074" s="23" t="s">
        <v>121</v>
      </c>
      <c r="D8074" s="24" t="n">
        <v>-2.5</v>
      </c>
      <c r="E8074" s="25" t="n">
        <f aca="false">MAX(D8074,0)/1000</f>
        <v>0</v>
      </c>
      <c r="F8074" s="25" t="n">
        <f aca="false">MAX(-D8074,0)/1000</f>
        <v>0.0025</v>
      </c>
      <c r="G8074" s="23" t="str">
        <f aca="false">IF(E8074&gt;0,"ja","nein")</f>
        <v>nein</v>
      </c>
      <c r="H8074" s="26" t="n">
        <v>87.28</v>
      </c>
      <c r="I8074" s="26" t="n">
        <f aca="false">(H8074/10+IF(N8074=2025,Einstellungen!$B$23,Einstellungen!$C$23))*(1+Einstellungen!$B$10)</f>
        <v>29.13596</v>
      </c>
      <c r="J8074" s="25" t="n">
        <f aca="false">E8074*I8074/100</f>
        <v>0</v>
      </c>
      <c r="K8074" s="25" t="n">
        <f aca="false">E8074*Einstellungen!$B$5/100</f>
        <v>0</v>
      </c>
      <c r="L8074" s="23" t="str">
        <f aca="false">IF(I8074&lt;Einstellungen!$B$5,"ja","nein")</f>
        <v>nein</v>
      </c>
      <c r="M8074" s="23" t="s">
        <v>134</v>
      </c>
      <c r="N8074" s="23" t="n">
        <v>2026</v>
      </c>
      <c r="O8074" s="23" t="n">
        <v>19</v>
      </c>
    </row>
    <row r="8075" customFormat="false" ht="15" hidden="false" customHeight="false" outlineLevel="0" collapsed="false">
      <c r="A8075" s="22" t="n">
        <v>46031</v>
      </c>
      <c r="B8075" s="23" t="s">
        <v>92</v>
      </c>
      <c r="C8075" s="23" t="s">
        <v>121</v>
      </c>
      <c r="D8075" s="24" t="n">
        <v>12.5</v>
      </c>
      <c r="E8075" s="25" t="n">
        <f aca="false">MAX(D8075,0)/1000</f>
        <v>0.0125</v>
      </c>
      <c r="F8075" s="25" t="n">
        <f aca="false">MAX(-D8075,0)/1000</f>
        <v>0</v>
      </c>
      <c r="G8075" s="23" t="str">
        <f aca="false">IF(E8075&gt;0,"ja","nein")</f>
        <v>ja</v>
      </c>
      <c r="H8075" s="26" t="n">
        <v>82.803</v>
      </c>
      <c r="I8075" s="26" t="n">
        <f aca="false">(H8075/10+IF(N8075=2025,Einstellungen!$B$23,Einstellungen!$C$23))*(1+Einstellungen!$B$10)</f>
        <v>28.603197</v>
      </c>
      <c r="J8075" s="25" t="n">
        <f aca="false">E8075*I8075/100</f>
        <v>0.003575399625</v>
      </c>
      <c r="K8075" s="25" t="n">
        <f aca="false">E8075*Einstellungen!$B$5/100</f>
        <v>0.003625</v>
      </c>
      <c r="L8075" s="23" t="str">
        <f aca="false">IF(I8075&lt;Einstellungen!$B$5,"ja","nein")</f>
        <v>ja</v>
      </c>
      <c r="M8075" s="23" t="s">
        <v>134</v>
      </c>
      <c r="N8075" s="23" t="n">
        <v>2026</v>
      </c>
      <c r="O8075" s="23" t="n">
        <v>20</v>
      </c>
    </row>
    <row r="8076" customFormat="false" ht="15" hidden="false" customHeight="false" outlineLevel="0" collapsed="false">
      <c r="A8076" s="22" t="n">
        <v>46031</v>
      </c>
      <c r="B8076" s="23" t="s">
        <v>95</v>
      </c>
      <c r="C8076" s="23" t="s">
        <v>121</v>
      </c>
      <c r="D8076" s="24" t="n">
        <v>337.3</v>
      </c>
      <c r="E8076" s="25" t="n">
        <f aca="false">MAX(D8076,0)/1000</f>
        <v>0.3373</v>
      </c>
      <c r="F8076" s="25" t="n">
        <f aca="false">MAX(-D8076,0)/1000</f>
        <v>0</v>
      </c>
      <c r="G8076" s="23" t="str">
        <f aca="false">IF(E8076&gt;0,"ja","nein")</f>
        <v>ja</v>
      </c>
      <c r="H8076" s="26" t="n">
        <v>80.36</v>
      </c>
      <c r="I8076" s="26" t="n">
        <f aca="false">(H8076/10+IF(N8076=2025,Einstellungen!$B$23,Einstellungen!$C$23))*(1+Einstellungen!$B$10)</f>
        <v>28.31248</v>
      </c>
      <c r="J8076" s="25" t="n">
        <f aca="false">E8076*I8076/100</f>
        <v>0.09549799504</v>
      </c>
      <c r="K8076" s="25" t="n">
        <f aca="false">E8076*Einstellungen!$B$5/100</f>
        <v>0.097817</v>
      </c>
      <c r="L8076" s="23" t="str">
        <f aca="false">IF(I8076&lt;Einstellungen!$B$5,"ja","nein")</f>
        <v>ja</v>
      </c>
      <c r="M8076" s="23" t="s">
        <v>134</v>
      </c>
      <c r="N8076" s="23" t="n">
        <v>2026</v>
      </c>
      <c r="O8076" s="23" t="n">
        <v>21</v>
      </c>
    </row>
    <row r="8077" customFormat="false" ht="15" hidden="false" customHeight="false" outlineLevel="0" collapsed="false">
      <c r="A8077" s="22" t="n">
        <v>46031</v>
      </c>
      <c r="B8077" s="23" t="s">
        <v>96</v>
      </c>
      <c r="C8077" s="23" t="s">
        <v>121</v>
      </c>
      <c r="D8077" s="24" t="n">
        <v>411.9</v>
      </c>
      <c r="E8077" s="25" t="n">
        <f aca="false">MAX(D8077,0)/1000</f>
        <v>0.4119</v>
      </c>
      <c r="F8077" s="25" t="n">
        <f aca="false">MAX(-D8077,0)/1000</f>
        <v>0</v>
      </c>
      <c r="G8077" s="23" t="str">
        <f aca="false">IF(E8077&gt;0,"ja","nein")</f>
        <v>ja</v>
      </c>
      <c r="H8077" s="26" t="n">
        <v>80.35</v>
      </c>
      <c r="I8077" s="26" t="n">
        <f aca="false">(H8077/10+IF(N8077=2025,Einstellungen!$B$23,Einstellungen!$C$23))*(1+Einstellungen!$B$10)</f>
        <v>28.31129</v>
      </c>
      <c r="J8077" s="25" t="n">
        <f aca="false">E8077*I8077/100</f>
        <v>0.11661420351</v>
      </c>
      <c r="K8077" s="25" t="n">
        <f aca="false">E8077*Einstellungen!$B$5/100</f>
        <v>0.119451</v>
      </c>
      <c r="L8077" s="23" t="str">
        <f aca="false">IF(I8077&lt;Einstellungen!$B$5,"ja","nein")</f>
        <v>ja</v>
      </c>
      <c r="M8077" s="23" t="s">
        <v>134</v>
      </c>
      <c r="N8077" s="23" t="n">
        <v>2026</v>
      </c>
      <c r="O8077" s="23" t="n">
        <v>22</v>
      </c>
    </row>
    <row r="8078" customFormat="false" ht="15" hidden="false" customHeight="false" outlineLevel="0" collapsed="false">
      <c r="A8078" s="22" t="n">
        <v>46031</v>
      </c>
      <c r="B8078" s="23" t="s">
        <v>101</v>
      </c>
      <c r="C8078" s="23" t="s">
        <v>121</v>
      </c>
      <c r="D8078" s="24" t="n">
        <v>361.6</v>
      </c>
      <c r="E8078" s="25" t="n">
        <f aca="false">MAX(D8078,0)/1000</f>
        <v>0.3616</v>
      </c>
      <c r="F8078" s="25" t="n">
        <f aca="false">MAX(-D8078,0)/1000</f>
        <v>0</v>
      </c>
      <c r="G8078" s="23" t="str">
        <f aca="false">IF(E8078&gt;0,"ja","nein")</f>
        <v>ja</v>
      </c>
      <c r="H8078" s="26" t="n">
        <v>74.51</v>
      </c>
      <c r="I8078" s="26" t="n">
        <f aca="false">(H8078/10+IF(N8078=2025,Einstellungen!$B$23,Einstellungen!$C$23))*(1+Einstellungen!$B$10)</f>
        <v>27.61633</v>
      </c>
      <c r="J8078" s="25" t="n">
        <f aca="false">E8078*I8078/100</f>
        <v>0.09986064928</v>
      </c>
      <c r="K8078" s="25" t="n">
        <f aca="false">E8078*Einstellungen!$B$5/100</f>
        <v>0.104864</v>
      </c>
      <c r="L8078" s="23" t="str">
        <f aca="false">IF(I8078&lt;Einstellungen!$B$5,"ja","nein")</f>
        <v>ja</v>
      </c>
      <c r="M8078" s="23" t="s">
        <v>134</v>
      </c>
      <c r="N8078" s="23" t="n">
        <v>2026</v>
      </c>
      <c r="O8078" s="23" t="n">
        <v>23</v>
      </c>
    </row>
    <row r="8079" customFormat="false" ht="15" hidden="false" customHeight="false" outlineLevel="0" collapsed="false">
      <c r="A8079" s="22" t="n">
        <v>46032</v>
      </c>
      <c r="B8079" s="23" t="s">
        <v>102</v>
      </c>
      <c r="C8079" s="23" t="s">
        <v>122</v>
      </c>
      <c r="D8079" s="24" t="n">
        <v>374.9</v>
      </c>
      <c r="E8079" s="25" t="n">
        <f aca="false">MAX(D8079,0)/1000</f>
        <v>0.3749</v>
      </c>
      <c r="F8079" s="25" t="n">
        <f aca="false">MAX(-D8079,0)/1000</f>
        <v>0</v>
      </c>
      <c r="G8079" s="23" t="str">
        <f aca="false">IF(E8079&gt;0,"ja","nein")</f>
        <v>ja</v>
      </c>
      <c r="H8079" s="26" t="n">
        <v>72.79</v>
      </c>
      <c r="I8079" s="26" t="n">
        <f aca="false">(H8079/10+IF(N8079=2025,Einstellungen!$B$23,Einstellungen!$C$23))*(1+Einstellungen!$B$10)</f>
        <v>27.41165</v>
      </c>
      <c r="J8079" s="25" t="n">
        <f aca="false">E8079*I8079/100</f>
        <v>0.10276627585</v>
      </c>
      <c r="K8079" s="25" t="n">
        <f aca="false">E8079*Einstellungen!$B$5/100</f>
        <v>0.108721</v>
      </c>
      <c r="L8079" s="23" t="str">
        <f aca="false">IF(I8079&lt;Einstellungen!$B$5,"ja","nein")</f>
        <v>ja</v>
      </c>
      <c r="M8079" s="23" t="s">
        <v>134</v>
      </c>
      <c r="N8079" s="23" t="n">
        <v>2026</v>
      </c>
      <c r="O8079" s="23" t="n">
        <v>0</v>
      </c>
    </row>
    <row r="8080" customFormat="false" ht="15" hidden="false" customHeight="false" outlineLevel="0" collapsed="false">
      <c r="A8080" s="22" t="n">
        <v>46032</v>
      </c>
      <c r="B8080" s="23" t="s">
        <v>107</v>
      </c>
      <c r="C8080" s="23" t="s">
        <v>122</v>
      </c>
      <c r="D8080" s="24" t="n">
        <v>423.1</v>
      </c>
      <c r="E8080" s="25" t="n">
        <f aca="false">MAX(D8080,0)/1000</f>
        <v>0.4231</v>
      </c>
      <c r="F8080" s="25" t="n">
        <f aca="false">MAX(-D8080,0)/1000</f>
        <v>0</v>
      </c>
      <c r="G8080" s="23" t="str">
        <f aca="false">IF(E8080&gt;0,"ja","nein")</f>
        <v>ja</v>
      </c>
      <c r="H8080" s="26" t="n">
        <v>69.775</v>
      </c>
      <c r="I8080" s="26" t="n">
        <f aca="false">(H8080/10+IF(N8080=2025,Einstellungen!$B$23,Einstellungen!$C$23))*(1+Einstellungen!$B$10)</f>
        <v>27.052865</v>
      </c>
      <c r="J8080" s="25" t="n">
        <f aca="false">E8080*I8080/100</f>
        <v>0.114460671815</v>
      </c>
      <c r="K8080" s="25" t="n">
        <f aca="false">E8080*Einstellungen!$B$5/100</f>
        <v>0.122699</v>
      </c>
      <c r="L8080" s="23" t="str">
        <f aca="false">IF(I8080&lt;Einstellungen!$B$5,"ja","nein")</f>
        <v>ja</v>
      </c>
      <c r="M8080" s="23" t="s">
        <v>134</v>
      </c>
      <c r="N8080" s="23" t="n">
        <v>2026</v>
      </c>
      <c r="O8080" s="23" t="n">
        <v>1</v>
      </c>
    </row>
    <row r="8081" customFormat="false" ht="15" hidden="false" customHeight="false" outlineLevel="0" collapsed="false">
      <c r="A8081" s="22" t="n">
        <v>46032</v>
      </c>
      <c r="B8081" s="23" t="s">
        <v>108</v>
      </c>
      <c r="C8081" s="23" t="s">
        <v>122</v>
      </c>
      <c r="D8081" s="24" t="n">
        <v>414.6</v>
      </c>
      <c r="E8081" s="25" t="n">
        <f aca="false">MAX(D8081,0)/1000</f>
        <v>0.4146</v>
      </c>
      <c r="F8081" s="25" t="n">
        <f aca="false">MAX(-D8081,0)/1000</f>
        <v>0</v>
      </c>
      <c r="G8081" s="23" t="str">
        <f aca="false">IF(E8081&gt;0,"ja","nein")</f>
        <v>ja</v>
      </c>
      <c r="H8081" s="26" t="n">
        <v>66.237</v>
      </c>
      <c r="I8081" s="26" t="n">
        <f aca="false">(H8081/10+IF(N8081=2025,Einstellungen!$B$23,Einstellungen!$C$23))*(1+Einstellungen!$B$10)</f>
        <v>26.631843</v>
      </c>
      <c r="J8081" s="25" t="n">
        <f aca="false">E8081*I8081/100</f>
        <v>0.110415621078</v>
      </c>
      <c r="K8081" s="25" t="n">
        <f aca="false">E8081*Einstellungen!$B$5/100</f>
        <v>0.120234</v>
      </c>
      <c r="L8081" s="23" t="str">
        <f aca="false">IF(I8081&lt;Einstellungen!$B$5,"ja","nein")</f>
        <v>ja</v>
      </c>
      <c r="M8081" s="23" t="s">
        <v>134</v>
      </c>
      <c r="N8081" s="23" t="n">
        <v>2026</v>
      </c>
      <c r="O8081" s="23" t="n">
        <v>2</v>
      </c>
    </row>
    <row r="8082" customFormat="false" ht="15" hidden="false" customHeight="false" outlineLevel="0" collapsed="false">
      <c r="A8082" s="22" t="n">
        <v>46032</v>
      </c>
      <c r="B8082" s="23" t="s">
        <v>109</v>
      </c>
      <c r="C8082" s="23" t="s">
        <v>122</v>
      </c>
      <c r="D8082" s="24" t="n">
        <v>412.2</v>
      </c>
      <c r="E8082" s="25" t="n">
        <f aca="false">MAX(D8082,0)/1000</f>
        <v>0.4122</v>
      </c>
      <c r="F8082" s="25" t="n">
        <f aca="false">MAX(-D8082,0)/1000</f>
        <v>0</v>
      </c>
      <c r="G8082" s="23" t="str">
        <f aca="false">IF(E8082&gt;0,"ja","nein")</f>
        <v>ja</v>
      </c>
      <c r="H8082" s="26" t="n">
        <v>66.535</v>
      </c>
      <c r="I8082" s="26" t="n">
        <f aca="false">(H8082/10+IF(N8082=2025,Einstellungen!$B$23,Einstellungen!$C$23))*(1+Einstellungen!$B$10)</f>
        <v>26.667305</v>
      </c>
      <c r="J8082" s="25" t="n">
        <f aca="false">E8082*I8082/100</f>
        <v>0.10992263121</v>
      </c>
      <c r="K8082" s="25" t="n">
        <f aca="false">E8082*Einstellungen!$B$5/100</f>
        <v>0.119538</v>
      </c>
      <c r="L8082" s="23" t="str">
        <f aca="false">IF(I8082&lt;Einstellungen!$B$5,"ja","nein")</f>
        <v>ja</v>
      </c>
      <c r="M8082" s="23" t="s">
        <v>134</v>
      </c>
      <c r="N8082" s="23" t="n">
        <v>2026</v>
      </c>
      <c r="O8082" s="23" t="n">
        <v>3</v>
      </c>
    </row>
    <row r="8083" customFormat="false" ht="15" hidden="false" customHeight="false" outlineLevel="0" collapsed="false">
      <c r="A8083" s="22" t="n">
        <v>46032</v>
      </c>
      <c r="B8083" s="23" t="s">
        <v>110</v>
      </c>
      <c r="C8083" s="23" t="s">
        <v>122</v>
      </c>
      <c r="D8083" s="24" t="n">
        <v>377.3</v>
      </c>
      <c r="E8083" s="25" t="n">
        <f aca="false">MAX(D8083,0)/1000</f>
        <v>0.3773</v>
      </c>
      <c r="F8083" s="25" t="n">
        <f aca="false">MAX(-D8083,0)/1000</f>
        <v>0</v>
      </c>
      <c r="G8083" s="23" t="str">
        <f aca="false">IF(E8083&gt;0,"ja","nein")</f>
        <v>ja</v>
      </c>
      <c r="H8083" s="26" t="n">
        <v>66.513</v>
      </c>
      <c r="I8083" s="26" t="n">
        <f aca="false">(H8083/10+IF(N8083=2025,Einstellungen!$B$23,Einstellungen!$C$23))*(1+Einstellungen!$B$10)</f>
        <v>26.664687</v>
      </c>
      <c r="J8083" s="25" t="n">
        <f aca="false">E8083*I8083/100</f>
        <v>0.100605864051</v>
      </c>
      <c r="K8083" s="25" t="n">
        <f aca="false">E8083*Einstellungen!$B$5/100</f>
        <v>0.109417</v>
      </c>
      <c r="L8083" s="23" t="str">
        <f aca="false">IF(I8083&lt;Einstellungen!$B$5,"ja","nein")</f>
        <v>ja</v>
      </c>
      <c r="M8083" s="23" t="s">
        <v>134</v>
      </c>
      <c r="N8083" s="23" t="n">
        <v>2026</v>
      </c>
      <c r="O8083" s="23" t="n">
        <v>4</v>
      </c>
    </row>
    <row r="8084" customFormat="false" ht="15" hidden="false" customHeight="false" outlineLevel="0" collapsed="false">
      <c r="A8084" s="22" t="n">
        <v>46032</v>
      </c>
      <c r="B8084" s="23" t="s">
        <v>111</v>
      </c>
      <c r="C8084" s="23" t="s">
        <v>122</v>
      </c>
      <c r="D8084" s="24" t="n">
        <v>348.4</v>
      </c>
      <c r="E8084" s="25" t="n">
        <f aca="false">MAX(D8084,0)/1000</f>
        <v>0.3484</v>
      </c>
      <c r="F8084" s="25" t="n">
        <f aca="false">MAX(-D8084,0)/1000</f>
        <v>0</v>
      </c>
      <c r="G8084" s="23" t="str">
        <f aca="false">IF(E8084&gt;0,"ja","nein")</f>
        <v>ja</v>
      </c>
      <c r="H8084" s="26" t="n">
        <v>68.46</v>
      </c>
      <c r="I8084" s="26" t="n">
        <f aca="false">(H8084/10+IF(N8084=2025,Einstellungen!$B$23,Einstellungen!$C$23))*(1+Einstellungen!$B$10)</f>
        <v>26.89638</v>
      </c>
      <c r="J8084" s="25" t="n">
        <f aca="false">E8084*I8084/100</f>
        <v>0.09370698792</v>
      </c>
      <c r="K8084" s="25" t="n">
        <f aca="false">E8084*Einstellungen!$B$5/100</f>
        <v>0.101036</v>
      </c>
      <c r="L8084" s="23" t="str">
        <f aca="false">IF(I8084&lt;Einstellungen!$B$5,"ja","nein")</f>
        <v>ja</v>
      </c>
      <c r="M8084" s="23" t="s">
        <v>134</v>
      </c>
      <c r="N8084" s="23" t="n">
        <v>2026</v>
      </c>
      <c r="O8084" s="23" t="n">
        <v>5</v>
      </c>
    </row>
    <row r="8085" customFormat="false" ht="15" hidden="false" customHeight="false" outlineLevel="0" collapsed="false">
      <c r="A8085" s="22" t="n">
        <v>46032</v>
      </c>
      <c r="B8085" s="23" t="s">
        <v>112</v>
      </c>
      <c r="C8085" s="23" t="s">
        <v>122</v>
      </c>
      <c r="D8085" s="24" t="n">
        <v>355.5</v>
      </c>
      <c r="E8085" s="25" t="n">
        <f aca="false">MAX(D8085,0)/1000</f>
        <v>0.3555</v>
      </c>
      <c r="F8085" s="25" t="n">
        <f aca="false">MAX(-D8085,0)/1000</f>
        <v>0</v>
      </c>
      <c r="G8085" s="23" t="str">
        <f aca="false">IF(E8085&gt;0,"ja","nein")</f>
        <v>ja</v>
      </c>
      <c r="H8085" s="26" t="n">
        <v>69.96</v>
      </c>
      <c r="I8085" s="26" t="n">
        <f aca="false">(H8085/10+IF(N8085=2025,Einstellungen!$B$23,Einstellungen!$C$23))*(1+Einstellungen!$B$10)</f>
        <v>27.07488</v>
      </c>
      <c r="J8085" s="25" t="n">
        <f aca="false">E8085*I8085/100</f>
        <v>0.0962511984</v>
      </c>
      <c r="K8085" s="25" t="n">
        <f aca="false">E8085*Einstellungen!$B$5/100</f>
        <v>0.103095</v>
      </c>
      <c r="L8085" s="23" t="str">
        <f aca="false">IF(I8085&lt;Einstellungen!$B$5,"ja","nein")</f>
        <v>ja</v>
      </c>
      <c r="M8085" s="23" t="s">
        <v>134</v>
      </c>
      <c r="N8085" s="23" t="n">
        <v>2026</v>
      </c>
      <c r="O8085" s="23" t="n">
        <v>6</v>
      </c>
    </row>
    <row r="8086" customFormat="false" ht="15" hidden="false" customHeight="false" outlineLevel="0" collapsed="false">
      <c r="A8086" s="22" t="n">
        <v>46032</v>
      </c>
      <c r="B8086" s="23" t="s">
        <v>113</v>
      </c>
      <c r="C8086" s="23" t="s">
        <v>122</v>
      </c>
      <c r="D8086" s="24" t="n">
        <v>430.8</v>
      </c>
      <c r="E8086" s="25" t="n">
        <f aca="false">MAX(D8086,0)/1000</f>
        <v>0.4308</v>
      </c>
      <c r="F8086" s="25" t="n">
        <f aca="false">MAX(-D8086,0)/1000</f>
        <v>0</v>
      </c>
      <c r="G8086" s="23" t="str">
        <f aca="false">IF(E8086&gt;0,"ja","nein")</f>
        <v>ja</v>
      </c>
      <c r="H8086" s="26" t="n">
        <v>76.665</v>
      </c>
      <c r="I8086" s="26" t="n">
        <f aca="false">(H8086/10+IF(N8086=2025,Einstellungen!$B$23,Einstellungen!$C$23))*(1+Einstellungen!$B$10)</f>
        <v>27.872775</v>
      </c>
      <c r="J8086" s="25" t="n">
        <f aca="false">E8086*I8086/100</f>
        <v>0.1200759147</v>
      </c>
      <c r="K8086" s="25" t="n">
        <f aca="false">E8086*Einstellungen!$B$5/100</f>
        <v>0.124932</v>
      </c>
      <c r="L8086" s="23" t="str">
        <f aca="false">IF(I8086&lt;Einstellungen!$B$5,"ja","nein")</f>
        <v>ja</v>
      </c>
      <c r="M8086" s="23" t="s">
        <v>134</v>
      </c>
      <c r="N8086" s="23" t="n">
        <v>2026</v>
      </c>
      <c r="O8086" s="23" t="n">
        <v>7</v>
      </c>
    </row>
    <row r="8087" customFormat="false" ht="15" hidden="false" customHeight="false" outlineLevel="0" collapsed="false">
      <c r="A8087" s="22" t="n">
        <v>46032</v>
      </c>
      <c r="B8087" s="23" t="s">
        <v>114</v>
      </c>
      <c r="C8087" s="23" t="s">
        <v>122</v>
      </c>
      <c r="D8087" s="24" t="n">
        <v>501.4</v>
      </c>
      <c r="E8087" s="25" t="n">
        <f aca="false">MAX(D8087,0)/1000</f>
        <v>0.5014</v>
      </c>
      <c r="F8087" s="25" t="n">
        <f aca="false">MAX(-D8087,0)/1000</f>
        <v>0</v>
      </c>
      <c r="G8087" s="23" t="str">
        <f aca="false">IF(E8087&gt;0,"ja","nein")</f>
        <v>ja</v>
      </c>
      <c r="H8087" s="26" t="n">
        <v>85.028</v>
      </c>
      <c r="I8087" s="26" t="n">
        <f aca="false">(H8087/10+IF(N8087=2025,Einstellungen!$B$23,Einstellungen!$C$23))*(1+Einstellungen!$B$10)</f>
        <v>28.867972</v>
      </c>
      <c r="J8087" s="25" t="n">
        <f aca="false">E8087*I8087/100</f>
        <v>0.144744011608</v>
      </c>
      <c r="K8087" s="25" t="n">
        <f aca="false">E8087*Einstellungen!$B$5/100</f>
        <v>0.145406</v>
      </c>
      <c r="L8087" s="23" t="str">
        <f aca="false">IF(I8087&lt;Einstellungen!$B$5,"ja","nein")</f>
        <v>ja</v>
      </c>
      <c r="M8087" s="23" t="s">
        <v>134</v>
      </c>
      <c r="N8087" s="23" t="n">
        <v>2026</v>
      </c>
      <c r="O8087" s="23" t="n">
        <v>8</v>
      </c>
    </row>
    <row r="8088" customFormat="false" ht="15" hidden="false" customHeight="false" outlineLevel="0" collapsed="false">
      <c r="A8088" s="22" t="n">
        <v>46032</v>
      </c>
      <c r="B8088" s="23" t="s">
        <v>115</v>
      </c>
      <c r="C8088" s="23" t="s">
        <v>122</v>
      </c>
      <c r="D8088" s="24" t="n">
        <v>541.5</v>
      </c>
      <c r="E8088" s="25" t="n">
        <f aca="false">MAX(D8088,0)/1000</f>
        <v>0.5415</v>
      </c>
      <c r="F8088" s="25" t="n">
        <f aca="false">MAX(-D8088,0)/1000</f>
        <v>0</v>
      </c>
      <c r="G8088" s="23" t="str">
        <f aca="false">IF(E8088&gt;0,"ja","nein")</f>
        <v>ja</v>
      </c>
      <c r="H8088" s="26" t="n">
        <v>92.362</v>
      </c>
      <c r="I8088" s="26" t="n">
        <f aca="false">(H8088/10+IF(N8088=2025,Einstellungen!$B$23,Einstellungen!$C$23))*(1+Einstellungen!$B$10)</f>
        <v>29.740718</v>
      </c>
      <c r="J8088" s="25" t="n">
        <f aca="false">E8088*I8088/100</f>
        <v>0.16104598797</v>
      </c>
      <c r="K8088" s="25" t="n">
        <f aca="false">E8088*Einstellungen!$B$5/100</f>
        <v>0.157035</v>
      </c>
      <c r="L8088" s="23" t="str">
        <f aca="false">IF(I8088&lt;Einstellungen!$B$5,"ja","nein")</f>
        <v>nein</v>
      </c>
      <c r="M8088" s="23" t="s">
        <v>134</v>
      </c>
      <c r="N8088" s="23" t="n">
        <v>2026</v>
      </c>
      <c r="O8088" s="23" t="n">
        <v>9</v>
      </c>
    </row>
    <row r="8089" customFormat="false" ht="15" hidden="false" customHeight="false" outlineLevel="0" collapsed="false">
      <c r="A8089" s="22" t="n">
        <v>46032</v>
      </c>
      <c r="B8089" s="23" t="s">
        <v>116</v>
      </c>
      <c r="C8089" s="23" t="s">
        <v>122</v>
      </c>
      <c r="D8089" s="24" t="n">
        <v>669.9</v>
      </c>
      <c r="E8089" s="25" t="n">
        <f aca="false">MAX(D8089,0)/1000</f>
        <v>0.6699</v>
      </c>
      <c r="F8089" s="25" t="n">
        <f aca="false">MAX(-D8089,0)/1000</f>
        <v>0</v>
      </c>
      <c r="G8089" s="23" t="str">
        <f aca="false">IF(E8089&gt;0,"ja","nein")</f>
        <v>ja</v>
      </c>
      <c r="H8089" s="26" t="n">
        <v>97.595</v>
      </c>
      <c r="I8089" s="26" t="n">
        <f aca="false">(H8089/10+IF(N8089=2025,Einstellungen!$B$23,Einstellungen!$C$23))*(1+Einstellungen!$B$10)</f>
        <v>30.363445</v>
      </c>
      <c r="J8089" s="25" t="n">
        <f aca="false">E8089*I8089/100</f>
        <v>0.203404718055</v>
      </c>
      <c r="K8089" s="25" t="n">
        <f aca="false">E8089*Einstellungen!$B$5/100</f>
        <v>0.194271</v>
      </c>
      <c r="L8089" s="23" t="str">
        <f aca="false">IF(I8089&lt;Einstellungen!$B$5,"ja","nein")</f>
        <v>nein</v>
      </c>
      <c r="M8089" s="23" t="s">
        <v>134</v>
      </c>
      <c r="N8089" s="23" t="n">
        <v>2026</v>
      </c>
      <c r="O8089" s="23" t="n">
        <v>10</v>
      </c>
    </row>
    <row r="8090" customFormat="false" ht="15" hidden="false" customHeight="false" outlineLevel="0" collapsed="false">
      <c r="A8090" s="22" t="n">
        <v>46032</v>
      </c>
      <c r="B8090" s="23" t="s">
        <v>117</v>
      </c>
      <c r="C8090" s="23" t="s">
        <v>122</v>
      </c>
      <c r="D8090" s="24" t="n">
        <v>1013.3</v>
      </c>
      <c r="E8090" s="25" t="n">
        <f aca="false">MAX(D8090,0)/1000</f>
        <v>1.0133</v>
      </c>
      <c r="F8090" s="25" t="n">
        <f aca="false">MAX(-D8090,0)/1000</f>
        <v>0</v>
      </c>
      <c r="G8090" s="23" t="str">
        <f aca="false">IF(E8090&gt;0,"ja","nein")</f>
        <v>ja</v>
      </c>
      <c r="H8090" s="26" t="n">
        <v>101.558</v>
      </c>
      <c r="I8090" s="26" t="n">
        <f aca="false">(H8090/10+IF(N8090=2025,Einstellungen!$B$23,Einstellungen!$C$23))*(1+Einstellungen!$B$10)</f>
        <v>30.835042</v>
      </c>
      <c r="J8090" s="25" t="n">
        <f aca="false">E8090*I8090/100</f>
        <v>0.312451480586</v>
      </c>
      <c r="K8090" s="25" t="n">
        <f aca="false">E8090*Einstellungen!$B$5/100</f>
        <v>0.293857</v>
      </c>
      <c r="L8090" s="23" t="str">
        <f aca="false">IF(I8090&lt;Einstellungen!$B$5,"ja","nein")</f>
        <v>nein</v>
      </c>
      <c r="M8090" s="23" t="s">
        <v>134</v>
      </c>
      <c r="N8090" s="23" t="n">
        <v>2026</v>
      </c>
      <c r="O8090" s="23" t="n">
        <v>11</v>
      </c>
    </row>
    <row r="8091" customFormat="false" ht="15" hidden="false" customHeight="false" outlineLevel="0" collapsed="false">
      <c r="A8091" s="22" t="n">
        <v>46032</v>
      </c>
      <c r="B8091" s="23" t="s">
        <v>118</v>
      </c>
      <c r="C8091" s="23" t="s">
        <v>122</v>
      </c>
      <c r="D8091" s="24" t="n">
        <v>714.1</v>
      </c>
      <c r="E8091" s="25" t="n">
        <f aca="false">MAX(D8091,0)/1000</f>
        <v>0.7141</v>
      </c>
      <c r="F8091" s="25" t="n">
        <f aca="false">MAX(-D8091,0)/1000</f>
        <v>0</v>
      </c>
      <c r="G8091" s="23" t="str">
        <f aca="false">IF(E8091&gt;0,"ja","nein")</f>
        <v>ja</v>
      </c>
      <c r="H8091" s="26" t="n">
        <v>101.57</v>
      </c>
      <c r="I8091" s="26" t="n">
        <f aca="false">(H8091/10+IF(N8091=2025,Einstellungen!$B$23,Einstellungen!$C$23))*(1+Einstellungen!$B$10)</f>
        <v>30.83647</v>
      </c>
      <c r="J8091" s="25" t="n">
        <f aca="false">E8091*I8091/100</f>
        <v>0.22020323227</v>
      </c>
      <c r="K8091" s="25" t="n">
        <f aca="false">E8091*Einstellungen!$B$5/100</f>
        <v>0.207089</v>
      </c>
      <c r="L8091" s="23" t="str">
        <f aca="false">IF(I8091&lt;Einstellungen!$B$5,"ja","nein")</f>
        <v>nein</v>
      </c>
      <c r="M8091" s="23" t="s">
        <v>134</v>
      </c>
      <c r="N8091" s="23" t="n">
        <v>2026</v>
      </c>
      <c r="O8091" s="23" t="n">
        <v>12</v>
      </c>
    </row>
    <row r="8092" customFormat="false" ht="15" hidden="false" customHeight="false" outlineLevel="0" collapsed="false">
      <c r="A8092" s="22" t="n">
        <v>46032</v>
      </c>
      <c r="B8092" s="23" t="s">
        <v>119</v>
      </c>
      <c r="C8092" s="23" t="s">
        <v>122</v>
      </c>
      <c r="D8092" s="24" t="n">
        <v>516.7</v>
      </c>
      <c r="E8092" s="25" t="n">
        <f aca="false">MAX(D8092,0)/1000</f>
        <v>0.5167</v>
      </c>
      <c r="F8092" s="25" t="n">
        <f aca="false">MAX(-D8092,0)/1000</f>
        <v>0</v>
      </c>
      <c r="G8092" s="23" t="str">
        <f aca="false">IF(E8092&gt;0,"ja","nein")</f>
        <v>ja</v>
      </c>
      <c r="H8092" s="26" t="n">
        <v>104.825</v>
      </c>
      <c r="I8092" s="26" t="n">
        <f aca="false">(H8092/10+IF(N8092=2025,Einstellungen!$B$23,Einstellungen!$C$23))*(1+Einstellungen!$B$10)</f>
        <v>31.223815</v>
      </c>
      <c r="J8092" s="25" t="n">
        <f aca="false">E8092*I8092/100</f>
        <v>0.161333452105</v>
      </c>
      <c r="K8092" s="25" t="n">
        <f aca="false">E8092*Einstellungen!$B$5/100</f>
        <v>0.149843</v>
      </c>
      <c r="L8092" s="23" t="str">
        <f aca="false">IF(I8092&lt;Einstellungen!$B$5,"ja","nein")</f>
        <v>nein</v>
      </c>
      <c r="M8092" s="23" t="s">
        <v>134</v>
      </c>
      <c r="N8092" s="23" t="n">
        <v>2026</v>
      </c>
      <c r="O8092" s="23" t="n">
        <v>13</v>
      </c>
    </row>
    <row r="8093" customFormat="false" ht="15" hidden="false" customHeight="false" outlineLevel="0" collapsed="false">
      <c r="A8093" s="22" t="n">
        <v>46032</v>
      </c>
      <c r="B8093" s="23" t="s">
        <v>120</v>
      </c>
      <c r="C8093" s="23" t="s">
        <v>122</v>
      </c>
      <c r="D8093" s="24" t="n">
        <v>695.2</v>
      </c>
      <c r="E8093" s="25" t="n">
        <f aca="false">MAX(D8093,0)/1000</f>
        <v>0.6952</v>
      </c>
      <c r="F8093" s="25" t="n">
        <f aca="false">MAX(-D8093,0)/1000</f>
        <v>0</v>
      </c>
      <c r="G8093" s="23" t="str">
        <f aca="false">IF(E8093&gt;0,"ja","nein")</f>
        <v>ja</v>
      </c>
      <c r="H8093" s="26" t="n">
        <v>111.442</v>
      </c>
      <c r="I8093" s="26" t="n">
        <f aca="false">(H8093/10+IF(N8093=2025,Einstellungen!$B$23,Einstellungen!$C$23))*(1+Einstellungen!$B$10)</f>
        <v>32.011238</v>
      </c>
      <c r="J8093" s="25" t="n">
        <f aca="false">E8093*I8093/100</f>
        <v>0.222542126576</v>
      </c>
      <c r="K8093" s="25" t="n">
        <f aca="false">E8093*Einstellungen!$B$5/100</f>
        <v>0.201608</v>
      </c>
      <c r="L8093" s="23" t="str">
        <f aca="false">IF(I8093&lt;Einstellungen!$B$5,"ja","nein")</f>
        <v>nein</v>
      </c>
      <c r="M8093" s="23" t="s">
        <v>134</v>
      </c>
      <c r="N8093" s="23" t="n">
        <v>2026</v>
      </c>
      <c r="O8093" s="23" t="n">
        <v>14</v>
      </c>
    </row>
    <row r="8094" customFormat="false" ht="15" hidden="false" customHeight="false" outlineLevel="0" collapsed="false">
      <c r="A8094" s="22" t="n">
        <v>46032</v>
      </c>
      <c r="B8094" s="23" t="s">
        <v>104</v>
      </c>
      <c r="C8094" s="23" t="s">
        <v>122</v>
      </c>
      <c r="D8094" s="24" t="n">
        <v>926.7</v>
      </c>
      <c r="E8094" s="25" t="n">
        <f aca="false">MAX(D8094,0)/1000</f>
        <v>0.9267</v>
      </c>
      <c r="F8094" s="25" t="n">
        <f aca="false">MAX(-D8094,0)/1000</f>
        <v>0</v>
      </c>
      <c r="G8094" s="23" t="str">
        <f aca="false">IF(E8094&gt;0,"ja","nein")</f>
        <v>ja</v>
      </c>
      <c r="H8094" s="26" t="n">
        <v>117.718</v>
      </c>
      <c r="I8094" s="26" t="n">
        <f aca="false">(H8094/10+IF(N8094=2025,Einstellungen!$B$23,Einstellungen!$C$23))*(1+Einstellungen!$B$10)</f>
        <v>32.758082</v>
      </c>
      <c r="J8094" s="25" t="n">
        <f aca="false">E8094*I8094/100</f>
        <v>0.303569145894</v>
      </c>
      <c r="K8094" s="25" t="n">
        <f aca="false">E8094*Einstellungen!$B$5/100</f>
        <v>0.268743</v>
      </c>
      <c r="L8094" s="23" t="str">
        <f aca="false">IF(I8094&lt;Einstellungen!$B$5,"ja","nein")</f>
        <v>nein</v>
      </c>
      <c r="M8094" s="23" t="s">
        <v>134</v>
      </c>
      <c r="N8094" s="23" t="n">
        <v>2026</v>
      </c>
      <c r="O8094" s="23" t="n">
        <v>15</v>
      </c>
    </row>
    <row r="8095" customFormat="false" ht="15" hidden="false" customHeight="false" outlineLevel="0" collapsed="false">
      <c r="A8095" s="22" t="n">
        <v>46032</v>
      </c>
      <c r="B8095" s="23" t="s">
        <v>105</v>
      </c>
      <c r="C8095" s="23" t="s">
        <v>122</v>
      </c>
      <c r="D8095" s="24" t="n">
        <v>669.2</v>
      </c>
      <c r="E8095" s="25" t="n">
        <f aca="false">MAX(D8095,0)/1000</f>
        <v>0.6692</v>
      </c>
      <c r="F8095" s="25" t="n">
        <f aca="false">MAX(-D8095,0)/1000</f>
        <v>0</v>
      </c>
      <c r="G8095" s="23" t="str">
        <f aca="false">IF(E8095&gt;0,"ja","nein")</f>
        <v>ja</v>
      </c>
      <c r="H8095" s="26" t="n">
        <v>128.007</v>
      </c>
      <c r="I8095" s="26" t="n">
        <f aca="false">(H8095/10+IF(N8095=2025,Einstellungen!$B$23,Einstellungen!$C$23))*(1+Einstellungen!$B$10)</f>
        <v>33.982473</v>
      </c>
      <c r="J8095" s="25" t="n">
        <f aca="false">E8095*I8095/100</f>
        <v>0.227410709316</v>
      </c>
      <c r="K8095" s="25" t="n">
        <f aca="false">E8095*Einstellungen!$B$5/100</f>
        <v>0.194068</v>
      </c>
      <c r="L8095" s="23" t="str">
        <f aca="false">IF(I8095&lt;Einstellungen!$B$5,"ja","nein")</f>
        <v>nein</v>
      </c>
      <c r="M8095" s="23" t="s">
        <v>134</v>
      </c>
      <c r="N8095" s="23" t="n">
        <v>2026</v>
      </c>
      <c r="O8095" s="23" t="n">
        <v>16</v>
      </c>
    </row>
    <row r="8096" customFormat="false" ht="15" hidden="false" customHeight="false" outlineLevel="0" collapsed="false">
      <c r="A8096" s="22" t="n">
        <v>46032</v>
      </c>
      <c r="B8096" s="23" t="s">
        <v>97</v>
      </c>
      <c r="C8096" s="23" t="s">
        <v>122</v>
      </c>
      <c r="D8096" s="24" t="n">
        <v>912.7</v>
      </c>
      <c r="E8096" s="25" t="n">
        <f aca="false">MAX(D8096,0)/1000</f>
        <v>0.9127</v>
      </c>
      <c r="F8096" s="25" t="n">
        <f aca="false">MAX(-D8096,0)/1000</f>
        <v>0</v>
      </c>
      <c r="G8096" s="23" t="str">
        <f aca="false">IF(E8096&gt;0,"ja","nein")</f>
        <v>ja</v>
      </c>
      <c r="H8096" s="26" t="n">
        <v>139.528</v>
      </c>
      <c r="I8096" s="26" t="n">
        <f aca="false">(H8096/10+IF(N8096=2025,Einstellungen!$B$23,Einstellungen!$C$23))*(1+Einstellungen!$B$10)</f>
        <v>35.353472</v>
      </c>
      <c r="J8096" s="25" t="n">
        <f aca="false">E8096*I8096/100</f>
        <v>0.322671138944</v>
      </c>
      <c r="K8096" s="25" t="n">
        <f aca="false">E8096*Einstellungen!$B$5/100</f>
        <v>0.264683</v>
      </c>
      <c r="L8096" s="23" t="str">
        <f aca="false">IF(I8096&lt;Einstellungen!$B$5,"ja","nein")</f>
        <v>nein</v>
      </c>
      <c r="M8096" s="23" t="s">
        <v>134</v>
      </c>
      <c r="N8096" s="23" t="n">
        <v>2026</v>
      </c>
      <c r="O8096" s="23" t="n">
        <v>17</v>
      </c>
    </row>
    <row r="8097" customFormat="false" ht="15" hidden="false" customHeight="false" outlineLevel="0" collapsed="false">
      <c r="A8097" s="22" t="n">
        <v>46032</v>
      </c>
      <c r="B8097" s="23" t="s">
        <v>99</v>
      </c>
      <c r="C8097" s="23" t="s">
        <v>122</v>
      </c>
      <c r="D8097" s="24" t="n">
        <v>697.7</v>
      </c>
      <c r="E8097" s="25" t="n">
        <f aca="false">MAX(D8097,0)/1000</f>
        <v>0.6977</v>
      </c>
      <c r="F8097" s="25" t="n">
        <f aca="false">MAX(-D8097,0)/1000</f>
        <v>0</v>
      </c>
      <c r="G8097" s="23" t="str">
        <f aca="false">IF(E8097&gt;0,"ja","nein")</f>
        <v>ja</v>
      </c>
      <c r="H8097" s="26" t="n">
        <v>136.91</v>
      </c>
      <c r="I8097" s="26" t="n">
        <f aca="false">(H8097/10+IF(N8097=2025,Einstellungen!$B$23,Einstellungen!$C$23))*(1+Einstellungen!$B$10)</f>
        <v>35.04193</v>
      </c>
      <c r="J8097" s="25" t="n">
        <f aca="false">E8097*I8097/100</f>
        <v>0.24448754561</v>
      </c>
      <c r="K8097" s="25" t="n">
        <f aca="false">E8097*Einstellungen!$B$5/100</f>
        <v>0.202333</v>
      </c>
      <c r="L8097" s="23" t="str">
        <f aca="false">IF(I8097&lt;Einstellungen!$B$5,"ja","nein")</f>
        <v>nein</v>
      </c>
      <c r="M8097" s="23" t="s">
        <v>134</v>
      </c>
      <c r="N8097" s="23" t="n">
        <v>2026</v>
      </c>
      <c r="O8097" s="23" t="n">
        <v>18</v>
      </c>
    </row>
    <row r="8098" customFormat="false" ht="15" hidden="false" customHeight="false" outlineLevel="0" collapsed="false">
      <c r="A8098" s="22" t="n">
        <v>46032</v>
      </c>
      <c r="B8098" s="23" t="s">
        <v>100</v>
      </c>
      <c r="C8098" s="23" t="s">
        <v>122</v>
      </c>
      <c r="D8098" s="24" t="n">
        <v>567.8</v>
      </c>
      <c r="E8098" s="25" t="n">
        <f aca="false">MAX(D8098,0)/1000</f>
        <v>0.5678</v>
      </c>
      <c r="F8098" s="25" t="n">
        <f aca="false">MAX(-D8098,0)/1000</f>
        <v>0</v>
      </c>
      <c r="G8098" s="23" t="str">
        <f aca="false">IF(E8098&gt;0,"ja","nein")</f>
        <v>ja</v>
      </c>
      <c r="H8098" s="26" t="n">
        <v>128.305</v>
      </c>
      <c r="I8098" s="26" t="n">
        <f aca="false">(H8098/10+IF(N8098=2025,Einstellungen!$B$23,Einstellungen!$C$23))*(1+Einstellungen!$B$10)</f>
        <v>34.017935</v>
      </c>
      <c r="J8098" s="25" t="n">
        <f aca="false">E8098*I8098/100</f>
        <v>0.19315383493</v>
      </c>
      <c r="K8098" s="25" t="n">
        <f aca="false">E8098*Einstellungen!$B$5/100</f>
        <v>0.164662</v>
      </c>
      <c r="L8098" s="23" t="str">
        <f aca="false">IF(I8098&lt;Einstellungen!$B$5,"ja","nein")</f>
        <v>nein</v>
      </c>
      <c r="M8098" s="23" t="s">
        <v>134</v>
      </c>
      <c r="N8098" s="23" t="n">
        <v>2026</v>
      </c>
      <c r="O8098" s="23" t="n">
        <v>19</v>
      </c>
    </row>
    <row r="8099" customFormat="false" ht="15" hidden="false" customHeight="false" outlineLevel="0" collapsed="false">
      <c r="A8099" s="22" t="n">
        <v>46032</v>
      </c>
      <c r="B8099" s="23" t="s">
        <v>92</v>
      </c>
      <c r="C8099" s="23" t="s">
        <v>122</v>
      </c>
      <c r="D8099" s="24" t="n">
        <v>516.8</v>
      </c>
      <c r="E8099" s="25" t="n">
        <f aca="false">MAX(D8099,0)/1000</f>
        <v>0.5168</v>
      </c>
      <c r="F8099" s="25" t="n">
        <f aca="false">MAX(-D8099,0)/1000</f>
        <v>0</v>
      </c>
      <c r="G8099" s="23" t="str">
        <f aca="false">IF(E8099&gt;0,"ja","nein")</f>
        <v>ja</v>
      </c>
      <c r="H8099" s="26" t="n">
        <v>120.49</v>
      </c>
      <c r="I8099" s="26" t="n">
        <f aca="false">(H8099/10+IF(N8099=2025,Einstellungen!$B$23,Einstellungen!$C$23))*(1+Einstellungen!$B$10)</f>
        <v>33.08795</v>
      </c>
      <c r="J8099" s="25" t="n">
        <f aca="false">E8099*I8099/100</f>
        <v>0.1709985256</v>
      </c>
      <c r="K8099" s="25" t="n">
        <f aca="false">E8099*Einstellungen!$B$5/100</f>
        <v>0.149872</v>
      </c>
      <c r="L8099" s="23" t="str">
        <f aca="false">IF(I8099&lt;Einstellungen!$B$5,"ja","nein")</f>
        <v>nein</v>
      </c>
      <c r="M8099" s="23" t="s">
        <v>134</v>
      </c>
      <c r="N8099" s="23" t="n">
        <v>2026</v>
      </c>
      <c r="O8099" s="23" t="n">
        <v>20</v>
      </c>
    </row>
    <row r="8100" customFormat="false" ht="15" hidden="false" customHeight="false" outlineLevel="0" collapsed="false">
      <c r="A8100" s="22" t="n">
        <v>46032</v>
      </c>
      <c r="B8100" s="23" t="s">
        <v>95</v>
      </c>
      <c r="C8100" s="23" t="s">
        <v>122</v>
      </c>
      <c r="D8100" s="24" t="n">
        <v>553.1</v>
      </c>
      <c r="E8100" s="25" t="n">
        <f aca="false">MAX(D8100,0)/1000</f>
        <v>0.5531</v>
      </c>
      <c r="F8100" s="25" t="n">
        <f aca="false">MAX(-D8100,0)/1000</f>
        <v>0</v>
      </c>
      <c r="G8100" s="23" t="str">
        <f aca="false">IF(E8100&gt;0,"ja","nein")</f>
        <v>ja</v>
      </c>
      <c r="H8100" s="26" t="n">
        <v>113.21</v>
      </c>
      <c r="I8100" s="26" t="n">
        <f aca="false">(H8100/10+IF(N8100=2025,Einstellungen!$B$23,Einstellungen!$C$23))*(1+Einstellungen!$B$10)</f>
        <v>32.22163</v>
      </c>
      <c r="J8100" s="25" t="n">
        <f aca="false">E8100*I8100/100</f>
        <v>0.17821783553</v>
      </c>
      <c r="K8100" s="25" t="n">
        <f aca="false">E8100*Einstellungen!$B$5/100</f>
        <v>0.160399</v>
      </c>
      <c r="L8100" s="23" t="str">
        <f aca="false">IF(I8100&lt;Einstellungen!$B$5,"ja","nein")</f>
        <v>nein</v>
      </c>
      <c r="M8100" s="23" t="s">
        <v>134</v>
      </c>
      <c r="N8100" s="23" t="n">
        <v>2026</v>
      </c>
      <c r="O8100" s="23" t="n">
        <v>21</v>
      </c>
    </row>
    <row r="8101" customFormat="false" ht="15" hidden="false" customHeight="false" outlineLevel="0" collapsed="false">
      <c r="A8101" s="22" t="n">
        <v>46032</v>
      </c>
      <c r="B8101" s="23" t="s">
        <v>96</v>
      </c>
      <c r="C8101" s="23" t="s">
        <v>122</v>
      </c>
      <c r="D8101" s="24" t="n">
        <v>964.6</v>
      </c>
      <c r="E8101" s="25" t="n">
        <f aca="false">MAX(D8101,0)/1000</f>
        <v>0.9646</v>
      </c>
      <c r="F8101" s="25" t="n">
        <f aca="false">MAX(-D8101,0)/1000</f>
        <v>0</v>
      </c>
      <c r="G8101" s="23" t="str">
        <f aca="false">IF(E8101&gt;0,"ja","nein")</f>
        <v>ja</v>
      </c>
      <c r="H8101" s="26" t="n">
        <v>107.68</v>
      </c>
      <c r="I8101" s="26" t="n">
        <f aca="false">(H8101/10+IF(N8101=2025,Einstellungen!$B$23,Einstellungen!$C$23))*(1+Einstellungen!$B$10)</f>
        <v>31.56356</v>
      </c>
      <c r="J8101" s="25" t="n">
        <f aca="false">E8101*I8101/100</f>
        <v>0.30446209976</v>
      </c>
      <c r="K8101" s="25" t="n">
        <f aca="false">E8101*Einstellungen!$B$5/100</f>
        <v>0.279734</v>
      </c>
      <c r="L8101" s="23" t="str">
        <f aca="false">IF(I8101&lt;Einstellungen!$B$5,"ja","nein")</f>
        <v>nein</v>
      </c>
      <c r="M8101" s="23" t="s">
        <v>134</v>
      </c>
      <c r="N8101" s="23" t="n">
        <v>2026</v>
      </c>
      <c r="O8101" s="23" t="n">
        <v>22</v>
      </c>
    </row>
    <row r="8102" customFormat="false" ht="15" hidden="false" customHeight="false" outlineLevel="0" collapsed="false">
      <c r="A8102" s="22" t="n">
        <v>46032</v>
      </c>
      <c r="B8102" s="23" t="s">
        <v>101</v>
      </c>
      <c r="C8102" s="23" t="s">
        <v>122</v>
      </c>
      <c r="D8102" s="24" t="n">
        <v>651.8</v>
      </c>
      <c r="E8102" s="25" t="n">
        <f aca="false">MAX(D8102,0)/1000</f>
        <v>0.6518</v>
      </c>
      <c r="F8102" s="25" t="n">
        <f aca="false">MAX(-D8102,0)/1000</f>
        <v>0</v>
      </c>
      <c r="G8102" s="23" t="str">
        <f aca="false">IF(E8102&gt;0,"ja","nein")</f>
        <v>ja</v>
      </c>
      <c r="H8102" s="26" t="n">
        <v>98.198</v>
      </c>
      <c r="I8102" s="26" t="n">
        <f aca="false">(H8102/10+IF(N8102=2025,Einstellungen!$B$23,Einstellungen!$C$23))*(1+Einstellungen!$B$10)</f>
        <v>30.435202</v>
      </c>
      <c r="J8102" s="25" t="n">
        <f aca="false">E8102*I8102/100</f>
        <v>0.198376646636</v>
      </c>
      <c r="K8102" s="25" t="n">
        <f aca="false">E8102*Einstellungen!$B$5/100</f>
        <v>0.189022</v>
      </c>
      <c r="L8102" s="23" t="str">
        <f aca="false">IF(I8102&lt;Einstellungen!$B$5,"ja","nein")</f>
        <v>nein</v>
      </c>
      <c r="M8102" s="23" t="s">
        <v>134</v>
      </c>
      <c r="N8102" s="23" t="n">
        <v>2026</v>
      </c>
      <c r="O8102" s="23" t="n">
        <v>23</v>
      </c>
    </row>
    <row r="8103" customFormat="false" ht="15" hidden="false" customHeight="false" outlineLevel="0" collapsed="false">
      <c r="A8103" s="22" t="n">
        <v>46033</v>
      </c>
      <c r="B8103" s="23" t="s">
        <v>102</v>
      </c>
      <c r="C8103" s="23" t="s">
        <v>124</v>
      </c>
      <c r="D8103" s="24" t="n">
        <v>441.5</v>
      </c>
      <c r="E8103" s="25" t="n">
        <f aca="false">MAX(D8103,0)/1000</f>
        <v>0.4415</v>
      </c>
      <c r="F8103" s="25" t="n">
        <f aca="false">MAX(-D8103,0)/1000</f>
        <v>0</v>
      </c>
      <c r="G8103" s="23" t="str">
        <f aca="false">IF(E8103&gt;0,"ja","nein")</f>
        <v>ja</v>
      </c>
      <c r="H8103" s="26" t="n">
        <v>96.903</v>
      </c>
      <c r="I8103" s="26" t="n">
        <f aca="false">(H8103/10+IF(N8103=2025,Einstellungen!$B$23,Einstellungen!$C$23))*(1+Einstellungen!$B$10)</f>
        <v>30.281097</v>
      </c>
      <c r="J8103" s="25" t="n">
        <f aca="false">E8103*I8103/100</f>
        <v>0.133691043255</v>
      </c>
      <c r="K8103" s="25" t="n">
        <f aca="false">E8103*Einstellungen!$B$5/100</f>
        <v>0.128035</v>
      </c>
      <c r="L8103" s="23" t="str">
        <f aca="false">IF(I8103&lt;Einstellungen!$B$5,"ja","nein")</f>
        <v>nein</v>
      </c>
      <c r="M8103" s="23" t="s">
        <v>134</v>
      </c>
      <c r="N8103" s="23" t="n">
        <v>2026</v>
      </c>
      <c r="O8103" s="23" t="n">
        <v>0</v>
      </c>
    </row>
    <row r="8104" customFormat="false" ht="15" hidden="false" customHeight="false" outlineLevel="0" collapsed="false">
      <c r="A8104" s="22" t="n">
        <v>46033</v>
      </c>
      <c r="B8104" s="23" t="s">
        <v>107</v>
      </c>
      <c r="C8104" s="23" t="s">
        <v>124</v>
      </c>
      <c r="D8104" s="24" t="n">
        <v>536.1</v>
      </c>
      <c r="E8104" s="25" t="n">
        <f aca="false">MAX(D8104,0)/1000</f>
        <v>0.5361</v>
      </c>
      <c r="F8104" s="25" t="n">
        <f aca="false">MAX(-D8104,0)/1000</f>
        <v>0</v>
      </c>
      <c r="G8104" s="23" t="str">
        <f aca="false">IF(E8104&gt;0,"ja","nein")</f>
        <v>ja</v>
      </c>
      <c r="H8104" s="26" t="n">
        <v>92.748</v>
      </c>
      <c r="I8104" s="26" t="n">
        <f aca="false">(H8104/10+IF(N8104=2025,Einstellungen!$B$23,Einstellungen!$C$23))*(1+Einstellungen!$B$10)</f>
        <v>29.786652</v>
      </c>
      <c r="J8104" s="25" t="n">
        <f aca="false">E8104*I8104/100</f>
        <v>0.159686241372</v>
      </c>
      <c r="K8104" s="25" t="n">
        <f aca="false">E8104*Einstellungen!$B$5/100</f>
        <v>0.155469</v>
      </c>
      <c r="L8104" s="23" t="str">
        <f aca="false">IF(I8104&lt;Einstellungen!$B$5,"ja","nein")</f>
        <v>nein</v>
      </c>
      <c r="M8104" s="23" t="s">
        <v>134</v>
      </c>
      <c r="N8104" s="23" t="n">
        <v>2026</v>
      </c>
      <c r="O8104" s="23" t="n">
        <v>1</v>
      </c>
    </row>
    <row r="8105" customFormat="false" ht="15" hidden="false" customHeight="false" outlineLevel="0" collapsed="false">
      <c r="A8105" s="22" t="n">
        <v>46033</v>
      </c>
      <c r="B8105" s="23" t="s">
        <v>108</v>
      </c>
      <c r="C8105" s="23" t="s">
        <v>124</v>
      </c>
      <c r="D8105" s="24" t="n">
        <v>491.5</v>
      </c>
      <c r="E8105" s="25" t="n">
        <f aca="false">MAX(D8105,0)/1000</f>
        <v>0.4915</v>
      </c>
      <c r="F8105" s="25" t="n">
        <f aca="false">MAX(-D8105,0)/1000</f>
        <v>0</v>
      </c>
      <c r="G8105" s="23" t="str">
        <f aca="false">IF(E8105&gt;0,"ja","nein")</f>
        <v>ja</v>
      </c>
      <c r="H8105" s="26" t="n">
        <v>88.035</v>
      </c>
      <c r="I8105" s="26" t="n">
        <f aca="false">(H8105/10+IF(N8105=2025,Einstellungen!$B$23,Einstellungen!$C$23))*(1+Einstellungen!$B$10)</f>
        <v>29.225805</v>
      </c>
      <c r="J8105" s="25" t="n">
        <f aca="false">E8105*I8105/100</f>
        <v>0.143644831575</v>
      </c>
      <c r="K8105" s="25" t="n">
        <f aca="false">E8105*Einstellungen!$B$5/100</f>
        <v>0.142535</v>
      </c>
      <c r="L8105" s="23" t="str">
        <f aca="false">IF(I8105&lt;Einstellungen!$B$5,"ja","nein")</f>
        <v>nein</v>
      </c>
      <c r="M8105" s="23" t="s">
        <v>134</v>
      </c>
      <c r="N8105" s="23" t="n">
        <v>2026</v>
      </c>
      <c r="O8105" s="23" t="n">
        <v>2</v>
      </c>
    </row>
    <row r="8106" customFormat="false" ht="15" hidden="false" customHeight="false" outlineLevel="0" collapsed="false">
      <c r="A8106" s="22" t="n">
        <v>46033</v>
      </c>
      <c r="B8106" s="23" t="s">
        <v>109</v>
      </c>
      <c r="C8106" s="23" t="s">
        <v>124</v>
      </c>
      <c r="D8106" s="24" t="n">
        <v>607.6</v>
      </c>
      <c r="E8106" s="25" t="n">
        <f aca="false">MAX(D8106,0)/1000</f>
        <v>0.6076</v>
      </c>
      <c r="F8106" s="25" t="n">
        <f aca="false">MAX(-D8106,0)/1000</f>
        <v>0</v>
      </c>
      <c r="G8106" s="23" t="str">
        <f aca="false">IF(E8106&gt;0,"ja","nein")</f>
        <v>ja</v>
      </c>
      <c r="H8106" s="26" t="n">
        <v>84.86</v>
      </c>
      <c r="I8106" s="26" t="n">
        <f aca="false">(H8106/10+IF(N8106=2025,Einstellungen!$B$23,Einstellungen!$C$23))*(1+Einstellungen!$B$10)</f>
        <v>28.84798</v>
      </c>
      <c r="J8106" s="25" t="n">
        <f aca="false">E8106*I8106/100</f>
        <v>0.17528032648</v>
      </c>
      <c r="K8106" s="25" t="n">
        <f aca="false">E8106*Einstellungen!$B$5/100</f>
        <v>0.176204</v>
      </c>
      <c r="L8106" s="23" t="str">
        <f aca="false">IF(I8106&lt;Einstellungen!$B$5,"ja","nein")</f>
        <v>ja</v>
      </c>
      <c r="M8106" s="23" t="s">
        <v>134</v>
      </c>
      <c r="N8106" s="23" t="n">
        <v>2026</v>
      </c>
      <c r="O8106" s="23" t="n">
        <v>3</v>
      </c>
    </row>
    <row r="8107" customFormat="false" ht="15" hidden="false" customHeight="false" outlineLevel="0" collapsed="false">
      <c r="A8107" s="22" t="n">
        <v>46033</v>
      </c>
      <c r="B8107" s="23" t="s">
        <v>110</v>
      </c>
      <c r="C8107" s="23" t="s">
        <v>124</v>
      </c>
      <c r="D8107" s="24" t="n">
        <v>1308.7</v>
      </c>
      <c r="E8107" s="25" t="n">
        <f aca="false">MAX(D8107,0)/1000</f>
        <v>1.3087</v>
      </c>
      <c r="F8107" s="25" t="n">
        <f aca="false">MAX(-D8107,0)/1000</f>
        <v>0</v>
      </c>
      <c r="G8107" s="23" t="str">
        <f aca="false">IF(E8107&gt;0,"ja","nein")</f>
        <v>ja</v>
      </c>
      <c r="H8107" s="26" t="n">
        <v>82.68</v>
      </c>
      <c r="I8107" s="26" t="n">
        <f aca="false">(H8107/10+IF(N8107=2025,Einstellungen!$B$23,Einstellungen!$C$23))*(1+Einstellungen!$B$10)</f>
        <v>28.58856</v>
      </c>
      <c r="J8107" s="25" t="n">
        <f aca="false">E8107*I8107/100</f>
        <v>0.37413848472</v>
      </c>
      <c r="K8107" s="25" t="n">
        <f aca="false">E8107*Einstellungen!$B$5/100</f>
        <v>0.379523</v>
      </c>
      <c r="L8107" s="23" t="str">
        <f aca="false">IF(I8107&lt;Einstellungen!$B$5,"ja","nein")</f>
        <v>ja</v>
      </c>
      <c r="M8107" s="23" t="s">
        <v>134</v>
      </c>
      <c r="N8107" s="23" t="n">
        <v>2026</v>
      </c>
      <c r="O8107" s="23" t="n">
        <v>4</v>
      </c>
    </row>
    <row r="8108" customFormat="false" ht="15" hidden="false" customHeight="false" outlineLevel="0" collapsed="false">
      <c r="A8108" s="22" t="n">
        <v>46033</v>
      </c>
      <c r="B8108" s="23" t="s">
        <v>111</v>
      </c>
      <c r="C8108" s="23" t="s">
        <v>124</v>
      </c>
      <c r="D8108" s="24" t="n">
        <v>480.2</v>
      </c>
      <c r="E8108" s="25" t="n">
        <f aca="false">MAX(D8108,0)/1000</f>
        <v>0.4802</v>
      </c>
      <c r="F8108" s="25" t="n">
        <f aca="false">MAX(-D8108,0)/1000</f>
        <v>0</v>
      </c>
      <c r="G8108" s="23" t="str">
        <f aca="false">IF(E8108&gt;0,"ja","nein")</f>
        <v>ja</v>
      </c>
      <c r="H8108" s="26" t="n">
        <v>82.26</v>
      </c>
      <c r="I8108" s="26" t="n">
        <f aca="false">(H8108/10+IF(N8108=2025,Einstellungen!$B$23,Einstellungen!$C$23))*(1+Einstellungen!$B$10)</f>
        <v>28.53858</v>
      </c>
      <c r="J8108" s="25" t="n">
        <f aca="false">E8108*I8108/100</f>
        <v>0.13704226116</v>
      </c>
      <c r="K8108" s="25" t="n">
        <f aca="false">E8108*Einstellungen!$B$5/100</f>
        <v>0.139258</v>
      </c>
      <c r="L8108" s="23" t="str">
        <f aca="false">IF(I8108&lt;Einstellungen!$B$5,"ja","nein")</f>
        <v>ja</v>
      </c>
      <c r="M8108" s="23" t="s">
        <v>134</v>
      </c>
      <c r="N8108" s="23" t="n">
        <v>2026</v>
      </c>
      <c r="O8108" s="23" t="n">
        <v>5</v>
      </c>
    </row>
    <row r="8109" customFormat="false" ht="15" hidden="false" customHeight="false" outlineLevel="0" collapsed="false">
      <c r="A8109" s="22" t="n">
        <v>46033</v>
      </c>
      <c r="B8109" s="23" t="s">
        <v>112</v>
      </c>
      <c r="C8109" s="23" t="s">
        <v>124</v>
      </c>
      <c r="D8109" s="24" t="n">
        <v>622.7</v>
      </c>
      <c r="E8109" s="25" t="n">
        <f aca="false">MAX(D8109,0)/1000</f>
        <v>0.6227</v>
      </c>
      <c r="F8109" s="25" t="n">
        <f aca="false">MAX(-D8109,0)/1000</f>
        <v>0</v>
      </c>
      <c r="G8109" s="23" t="str">
        <f aca="false">IF(E8109&gt;0,"ja","nein")</f>
        <v>ja</v>
      </c>
      <c r="H8109" s="26" t="n">
        <v>81.603</v>
      </c>
      <c r="I8109" s="26" t="n">
        <f aca="false">(H8109/10+IF(N8109=2025,Einstellungen!$B$23,Einstellungen!$C$23))*(1+Einstellungen!$B$10)</f>
        <v>28.460397</v>
      </c>
      <c r="J8109" s="25" t="n">
        <f aca="false">E8109*I8109/100</f>
        <v>0.177222892119</v>
      </c>
      <c r="K8109" s="25" t="n">
        <f aca="false">E8109*Einstellungen!$B$5/100</f>
        <v>0.180583</v>
      </c>
      <c r="L8109" s="23" t="str">
        <f aca="false">IF(I8109&lt;Einstellungen!$B$5,"ja","nein")</f>
        <v>ja</v>
      </c>
      <c r="M8109" s="23" t="s">
        <v>134</v>
      </c>
      <c r="N8109" s="23" t="n">
        <v>2026</v>
      </c>
      <c r="O8109" s="23" t="n">
        <v>6</v>
      </c>
    </row>
    <row r="8110" customFormat="false" ht="15" hidden="false" customHeight="false" outlineLevel="0" collapsed="false">
      <c r="A8110" s="22" t="n">
        <v>46033</v>
      </c>
      <c r="B8110" s="23" t="s">
        <v>113</v>
      </c>
      <c r="C8110" s="23" t="s">
        <v>124</v>
      </c>
      <c r="D8110" s="24" t="n">
        <v>575</v>
      </c>
      <c r="E8110" s="25" t="n">
        <f aca="false">MAX(D8110,0)/1000</f>
        <v>0.575</v>
      </c>
      <c r="F8110" s="25" t="n">
        <f aca="false">MAX(-D8110,0)/1000</f>
        <v>0</v>
      </c>
      <c r="G8110" s="23" t="str">
        <f aca="false">IF(E8110&gt;0,"ja","nein")</f>
        <v>ja</v>
      </c>
      <c r="H8110" s="26" t="n">
        <v>84.26</v>
      </c>
      <c r="I8110" s="26" t="n">
        <f aca="false">(H8110/10+IF(N8110=2025,Einstellungen!$B$23,Einstellungen!$C$23))*(1+Einstellungen!$B$10)</f>
        <v>28.77658</v>
      </c>
      <c r="J8110" s="25" t="n">
        <f aca="false">E8110*I8110/100</f>
        <v>0.165465335</v>
      </c>
      <c r="K8110" s="25" t="n">
        <f aca="false">E8110*Einstellungen!$B$5/100</f>
        <v>0.16675</v>
      </c>
      <c r="L8110" s="23" t="str">
        <f aca="false">IF(I8110&lt;Einstellungen!$B$5,"ja","nein")</f>
        <v>ja</v>
      </c>
      <c r="M8110" s="23" t="s">
        <v>134</v>
      </c>
      <c r="N8110" s="23" t="n">
        <v>2026</v>
      </c>
      <c r="O8110" s="23" t="n">
        <v>7</v>
      </c>
    </row>
    <row r="8111" customFormat="false" ht="15" hidden="false" customHeight="false" outlineLevel="0" collapsed="false">
      <c r="A8111" s="22" t="n">
        <v>46033</v>
      </c>
      <c r="B8111" s="23" t="s">
        <v>114</v>
      </c>
      <c r="C8111" s="23" t="s">
        <v>124</v>
      </c>
      <c r="D8111" s="24" t="n">
        <v>561.5</v>
      </c>
      <c r="E8111" s="25" t="n">
        <f aca="false">MAX(D8111,0)/1000</f>
        <v>0.5615</v>
      </c>
      <c r="F8111" s="25" t="n">
        <f aca="false">MAX(-D8111,0)/1000</f>
        <v>0</v>
      </c>
      <c r="G8111" s="23" t="str">
        <f aca="false">IF(E8111&gt;0,"ja","nein")</f>
        <v>ja</v>
      </c>
      <c r="H8111" s="26" t="n">
        <v>92.06</v>
      </c>
      <c r="I8111" s="26" t="n">
        <f aca="false">(H8111/10+IF(N8111=2025,Einstellungen!$B$23,Einstellungen!$C$23))*(1+Einstellungen!$B$10)</f>
        <v>29.70478</v>
      </c>
      <c r="J8111" s="25" t="n">
        <f aca="false">E8111*I8111/100</f>
        <v>0.1667923397</v>
      </c>
      <c r="K8111" s="25" t="n">
        <f aca="false">E8111*Einstellungen!$B$5/100</f>
        <v>0.162835</v>
      </c>
      <c r="L8111" s="23" t="str">
        <f aca="false">IF(I8111&lt;Einstellungen!$B$5,"ja","nein")</f>
        <v>nein</v>
      </c>
      <c r="M8111" s="23" t="s">
        <v>134</v>
      </c>
      <c r="N8111" s="23" t="n">
        <v>2026</v>
      </c>
      <c r="O8111" s="23" t="n">
        <v>8</v>
      </c>
    </row>
    <row r="8112" customFormat="false" ht="15" hidden="false" customHeight="false" outlineLevel="0" collapsed="false">
      <c r="A8112" s="22" t="n">
        <v>46033</v>
      </c>
      <c r="B8112" s="23" t="s">
        <v>115</v>
      </c>
      <c r="C8112" s="23" t="s">
        <v>124</v>
      </c>
      <c r="D8112" s="24" t="n">
        <v>643.1</v>
      </c>
      <c r="E8112" s="25" t="n">
        <f aca="false">MAX(D8112,0)/1000</f>
        <v>0.6431</v>
      </c>
      <c r="F8112" s="25" t="n">
        <f aca="false">MAX(-D8112,0)/1000</f>
        <v>0</v>
      </c>
      <c r="G8112" s="23" t="str">
        <f aca="false">IF(E8112&gt;0,"ja","nein")</f>
        <v>ja</v>
      </c>
      <c r="H8112" s="26" t="n">
        <v>103.102</v>
      </c>
      <c r="I8112" s="26" t="n">
        <f aca="false">(H8112/10+IF(N8112=2025,Einstellungen!$B$23,Einstellungen!$C$23))*(1+Einstellungen!$B$10)</f>
        <v>31.018778</v>
      </c>
      <c r="J8112" s="25" t="n">
        <f aca="false">E8112*I8112/100</f>
        <v>0.199481761318</v>
      </c>
      <c r="K8112" s="25" t="n">
        <f aca="false">E8112*Einstellungen!$B$5/100</f>
        <v>0.186499</v>
      </c>
      <c r="L8112" s="23" t="str">
        <f aca="false">IF(I8112&lt;Einstellungen!$B$5,"ja","nein")</f>
        <v>nein</v>
      </c>
      <c r="M8112" s="23" t="s">
        <v>134</v>
      </c>
      <c r="N8112" s="23" t="n">
        <v>2026</v>
      </c>
      <c r="O8112" s="23" t="n">
        <v>9</v>
      </c>
    </row>
    <row r="8113" customFormat="false" ht="15" hidden="false" customHeight="false" outlineLevel="0" collapsed="false">
      <c r="A8113" s="22" t="n">
        <v>46033</v>
      </c>
      <c r="B8113" s="23" t="s">
        <v>116</v>
      </c>
      <c r="C8113" s="23" t="s">
        <v>124</v>
      </c>
      <c r="D8113" s="24" t="n">
        <v>1053.9</v>
      </c>
      <c r="E8113" s="25" t="n">
        <f aca="false">MAX(D8113,0)/1000</f>
        <v>1.0539</v>
      </c>
      <c r="F8113" s="25" t="n">
        <f aca="false">MAX(-D8113,0)/1000</f>
        <v>0</v>
      </c>
      <c r="G8113" s="23" t="str">
        <f aca="false">IF(E8113&gt;0,"ja","nein")</f>
        <v>ja</v>
      </c>
      <c r="H8113" s="26" t="n">
        <v>100.683</v>
      </c>
      <c r="I8113" s="26" t="n">
        <f aca="false">(H8113/10+IF(N8113=2025,Einstellungen!$B$23,Einstellungen!$C$23))*(1+Einstellungen!$B$10)</f>
        <v>30.730917</v>
      </c>
      <c r="J8113" s="25" t="n">
        <f aca="false">E8113*I8113/100</f>
        <v>0.323873134263</v>
      </c>
      <c r="K8113" s="25" t="n">
        <f aca="false">E8113*Einstellungen!$B$5/100</f>
        <v>0.305631</v>
      </c>
      <c r="L8113" s="23" t="str">
        <f aca="false">IF(I8113&lt;Einstellungen!$B$5,"ja","nein")</f>
        <v>nein</v>
      </c>
      <c r="M8113" s="23" t="s">
        <v>134</v>
      </c>
      <c r="N8113" s="23" t="n">
        <v>2026</v>
      </c>
      <c r="O8113" s="23" t="n">
        <v>10</v>
      </c>
    </row>
    <row r="8114" customFormat="false" ht="15" hidden="false" customHeight="false" outlineLevel="0" collapsed="false">
      <c r="A8114" s="22" t="n">
        <v>46033</v>
      </c>
      <c r="B8114" s="23" t="s">
        <v>117</v>
      </c>
      <c r="C8114" s="23" t="s">
        <v>124</v>
      </c>
      <c r="D8114" s="24" t="n">
        <v>751.3</v>
      </c>
      <c r="E8114" s="25" t="n">
        <f aca="false">MAX(D8114,0)/1000</f>
        <v>0.7513</v>
      </c>
      <c r="F8114" s="25" t="n">
        <f aca="false">MAX(-D8114,0)/1000</f>
        <v>0</v>
      </c>
      <c r="G8114" s="23" t="str">
        <f aca="false">IF(E8114&gt;0,"ja","nein")</f>
        <v>ja</v>
      </c>
      <c r="H8114" s="26" t="n">
        <v>99.918</v>
      </c>
      <c r="I8114" s="26" t="n">
        <f aca="false">(H8114/10+IF(N8114=2025,Einstellungen!$B$23,Einstellungen!$C$23))*(1+Einstellungen!$B$10)</f>
        <v>30.639882</v>
      </c>
      <c r="J8114" s="25" t="n">
        <f aca="false">E8114*I8114/100</f>
        <v>0.230197433466</v>
      </c>
      <c r="K8114" s="25" t="n">
        <f aca="false">E8114*Einstellungen!$B$5/100</f>
        <v>0.217877</v>
      </c>
      <c r="L8114" s="23" t="str">
        <f aca="false">IF(I8114&lt;Einstellungen!$B$5,"ja","nein")</f>
        <v>nein</v>
      </c>
      <c r="M8114" s="23" t="s">
        <v>134</v>
      </c>
      <c r="N8114" s="23" t="n">
        <v>2026</v>
      </c>
      <c r="O8114" s="23" t="n">
        <v>11</v>
      </c>
    </row>
    <row r="8115" customFormat="false" ht="15" hidden="false" customHeight="false" outlineLevel="0" collapsed="false">
      <c r="A8115" s="22" t="n">
        <v>46033</v>
      </c>
      <c r="B8115" s="23" t="s">
        <v>118</v>
      </c>
      <c r="C8115" s="23" t="s">
        <v>124</v>
      </c>
      <c r="D8115" s="24" t="n">
        <v>806.8</v>
      </c>
      <c r="E8115" s="25" t="n">
        <f aca="false">MAX(D8115,0)/1000</f>
        <v>0.8068</v>
      </c>
      <c r="F8115" s="25" t="n">
        <f aca="false">MAX(-D8115,0)/1000</f>
        <v>0</v>
      </c>
      <c r="G8115" s="23" t="str">
        <f aca="false">IF(E8115&gt;0,"ja","nein")</f>
        <v>ja</v>
      </c>
      <c r="H8115" s="26" t="n">
        <v>97.088</v>
      </c>
      <c r="I8115" s="26" t="n">
        <f aca="false">(H8115/10+IF(N8115=2025,Einstellungen!$B$23,Einstellungen!$C$23))*(1+Einstellungen!$B$10)</f>
        <v>30.303112</v>
      </c>
      <c r="J8115" s="25" t="n">
        <f aca="false">E8115*I8115/100</f>
        <v>0.244485507616</v>
      </c>
      <c r="K8115" s="25" t="n">
        <f aca="false">E8115*Einstellungen!$B$5/100</f>
        <v>0.233972</v>
      </c>
      <c r="L8115" s="23" t="str">
        <f aca="false">IF(I8115&lt;Einstellungen!$B$5,"ja","nein")</f>
        <v>nein</v>
      </c>
      <c r="M8115" s="23" t="s">
        <v>134</v>
      </c>
      <c r="N8115" s="23" t="n">
        <v>2026</v>
      </c>
      <c r="O8115" s="23" t="n">
        <v>12</v>
      </c>
    </row>
    <row r="8116" customFormat="false" ht="15" hidden="false" customHeight="false" outlineLevel="0" collapsed="false">
      <c r="A8116" s="22" t="n">
        <v>46033</v>
      </c>
      <c r="B8116" s="23" t="s">
        <v>119</v>
      </c>
      <c r="C8116" s="23" t="s">
        <v>124</v>
      </c>
      <c r="D8116" s="24" t="n">
        <v>572.9</v>
      </c>
      <c r="E8116" s="25" t="n">
        <f aca="false">MAX(D8116,0)/1000</f>
        <v>0.5729</v>
      </c>
      <c r="F8116" s="25" t="n">
        <f aca="false">MAX(-D8116,0)/1000</f>
        <v>0</v>
      </c>
      <c r="G8116" s="23" t="str">
        <f aca="false">IF(E8116&gt;0,"ja","nein")</f>
        <v>ja</v>
      </c>
      <c r="H8116" s="26" t="n">
        <v>96.517</v>
      </c>
      <c r="I8116" s="26" t="n">
        <f aca="false">(H8116/10+IF(N8116=2025,Einstellungen!$B$23,Einstellungen!$C$23))*(1+Einstellungen!$B$10)</f>
        <v>30.235163</v>
      </c>
      <c r="J8116" s="25" t="n">
        <f aca="false">E8116*I8116/100</f>
        <v>0.173217248827</v>
      </c>
      <c r="K8116" s="25" t="n">
        <f aca="false">E8116*Einstellungen!$B$5/100</f>
        <v>0.166141</v>
      </c>
      <c r="L8116" s="23" t="str">
        <f aca="false">IF(I8116&lt;Einstellungen!$B$5,"ja","nein")</f>
        <v>nein</v>
      </c>
      <c r="M8116" s="23" t="s">
        <v>134</v>
      </c>
      <c r="N8116" s="23" t="n">
        <v>2026</v>
      </c>
      <c r="O8116" s="23" t="n">
        <v>13</v>
      </c>
    </row>
    <row r="8117" customFormat="false" ht="15" hidden="false" customHeight="false" outlineLevel="0" collapsed="false">
      <c r="A8117" s="22" t="n">
        <v>46033</v>
      </c>
      <c r="B8117" s="23" t="s">
        <v>120</v>
      </c>
      <c r="C8117" s="23" t="s">
        <v>124</v>
      </c>
      <c r="D8117" s="24" t="n">
        <v>379.6</v>
      </c>
      <c r="E8117" s="25" t="n">
        <f aca="false">MAX(D8117,0)/1000</f>
        <v>0.3796</v>
      </c>
      <c r="F8117" s="25" t="n">
        <f aca="false">MAX(-D8117,0)/1000</f>
        <v>0</v>
      </c>
      <c r="G8117" s="23" t="str">
        <f aca="false">IF(E8117&gt;0,"ja","nein")</f>
        <v>ja</v>
      </c>
      <c r="H8117" s="26" t="n">
        <v>98.877</v>
      </c>
      <c r="I8117" s="26" t="n">
        <f aca="false">(H8117/10+IF(N8117=2025,Einstellungen!$B$23,Einstellungen!$C$23))*(1+Einstellungen!$B$10)</f>
        <v>30.516003</v>
      </c>
      <c r="J8117" s="25" t="n">
        <f aca="false">E8117*I8117/100</f>
        <v>0.115838747388</v>
      </c>
      <c r="K8117" s="25" t="n">
        <f aca="false">E8117*Einstellungen!$B$5/100</f>
        <v>0.110084</v>
      </c>
      <c r="L8117" s="23" t="str">
        <f aca="false">IF(I8117&lt;Einstellungen!$B$5,"ja","nein")</f>
        <v>nein</v>
      </c>
      <c r="M8117" s="23" t="s">
        <v>134</v>
      </c>
      <c r="N8117" s="23" t="n">
        <v>2026</v>
      </c>
      <c r="O8117" s="23" t="n">
        <v>14</v>
      </c>
    </row>
    <row r="8118" customFormat="false" ht="15" hidden="false" customHeight="false" outlineLevel="0" collapsed="false">
      <c r="A8118" s="22" t="n">
        <v>46033</v>
      </c>
      <c r="B8118" s="23" t="s">
        <v>104</v>
      </c>
      <c r="C8118" s="23" t="s">
        <v>124</v>
      </c>
      <c r="D8118" s="24" t="n">
        <v>440.4</v>
      </c>
      <c r="E8118" s="25" t="n">
        <f aca="false">MAX(D8118,0)/1000</f>
        <v>0.4404</v>
      </c>
      <c r="F8118" s="25" t="n">
        <f aca="false">MAX(-D8118,0)/1000</f>
        <v>0</v>
      </c>
      <c r="G8118" s="23" t="str">
        <f aca="false">IF(E8118&gt;0,"ja","nein")</f>
        <v>ja</v>
      </c>
      <c r="H8118" s="26" t="n">
        <v>101.275</v>
      </c>
      <c r="I8118" s="26" t="n">
        <f aca="false">(H8118/10+IF(N8118=2025,Einstellungen!$B$23,Einstellungen!$C$23))*(1+Einstellungen!$B$10)</f>
        <v>30.801365</v>
      </c>
      <c r="J8118" s="25" t="n">
        <f aca="false">E8118*I8118/100</f>
        <v>0.13564921146</v>
      </c>
      <c r="K8118" s="25" t="n">
        <f aca="false">E8118*Einstellungen!$B$5/100</f>
        <v>0.127716</v>
      </c>
      <c r="L8118" s="23" t="str">
        <f aca="false">IF(I8118&lt;Einstellungen!$B$5,"ja","nein")</f>
        <v>nein</v>
      </c>
      <c r="M8118" s="23" t="s">
        <v>134</v>
      </c>
      <c r="N8118" s="23" t="n">
        <v>2026</v>
      </c>
      <c r="O8118" s="23" t="n">
        <v>15</v>
      </c>
    </row>
    <row r="8119" customFormat="false" ht="15" hidden="false" customHeight="false" outlineLevel="0" collapsed="false">
      <c r="A8119" s="22" t="n">
        <v>46033</v>
      </c>
      <c r="B8119" s="23" t="s">
        <v>105</v>
      </c>
      <c r="C8119" s="23" t="s">
        <v>124</v>
      </c>
      <c r="D8119" s="24" t="n">
        <v>401.8</v>
      </c>
      <c r="E8119" s="25" t="n">
        <f aca="false">MAX(D8119,0)/1000</f>
        <v>0.4018</v>
      </c>
      <c r="F8119" s="25" t="n">
        <f aca="false">MAX(-D8119,0)/1000</f>
        <v>0</v>
      </c>
      <c r="G8119" s="23" t="str">
        <f aca="false">IF(E8119&gt;0,"ja","nein")</f>
        <v>ja</v>
      </c>
      <c r="H8119" s="26" t="n">
        <v>111.755</v>
      </c>
      <c r="I8119" s="26" t="n">
        <f aca="false">(H8119/10+IF(N8119=2025,Einstellungen!$B$23,Einstellungen!$C$23))*(1+Einstellungen!$B$10)</f>
        <v>32.048485</v>
      </c>
      <c r="J8119" s="25" t="n">
        <f aca="false">E8119*I8119/100</f>
        <v>0.12877081273</v>
      </c>
      <c r="K8119" s="25" t="n">
        <f aca="false">E8119*Einstellungen!$B$5/100</f>
        <v>0.116522</v>
      </c>
      <c r="L8119" s="23" t="str">
        <f aca="false">IF(I8119&lt;Einstellungen!$B$5,"ja","nein")</f>
        <v>nein</v>
      </c>
      <c r="M8119" s="23" t="s">
        <v>134</v>
      </c>
      <c r="N8119" s="23" t="n">
        <v>2026</v>
      </c>
      <c r="O8119" s="23" t="n">
        <v>16</v>
      </c>
    </row>
    <row r="8120" customFormat="false" ht="15" hidden="false" customHeight="false" outlineLevel="0" collapsed="false">
      <c r="A8120" s="22" t="n">
        <v>46033</v>
      </c>
      <c r="B8120" s="23" t="s">
        <v>97</v>
      </c>
      <c r="C8120" s="23" t="s">
        <v>124</v>
      </c>
      <c r="D8120" s="24" t="n">
        <v>422.5</v>
      </c>
      <c r="E8120" s="25" t="n">
        <f aca="false">MAX(D8120,0)/1000</f>
        <v>0.4225</v>
      </c>
      <c r="F8120" s="25" t="n">
        <f aca="false">MAX(-D8120,0)/1000</f>
        <v>0</v>
      </c>
      <c r="G8120" s="23" t="str">
        <f aca="false">IF(E8120&gt;0,"ja","nein")</f>
        <v>ja</v>
      </c>
      <c r="H8120" s="26" t="n">
        <v>116.25</v>
      </c>
      <c r="I8120" s="26" t="n">
        <f aca="false">(H8120/10+IF(N8120=2025,Einstellungen!$B$23,Einstellungen!$C$23))*(1+Einstellungen!$B$10)</f>
        <v>32.58339</v>
      </c>
      <c r="J8120" s="25" t="n">
        <f aca="false">E8120*I8120/100</f>
        <v>0.13766482275</v>
      </c>
      <c r="K8120" s="25" t="n">
        <f aca="false">E8120*Einstellungen!$B$5/100</f>
        <v>0.122525</v>
      </c>
      <c r="L8120" s="23" t="str">
        <f aca="false">IF(I8120&lt;Einstellungen!$B$5,"ja","nein")</f>
        <v>nein</v>
      </c>
      <c r="M8120" s="23" t="s">
        <v>134</v>
      </c>
      <c r="N8120" s="23" t="n">
        <v>2026</v>
      </c>
      <c r="O8120" s="23" t="n">
        <v>17</v>
      </c>
    </row>
    <row r="8121" customFormat="false" ht="15" hidden="false" customHeight="false" outlineLevel="0" collapsed="false">
      <c r="A8121" s="22" t="n">
        <v>46033</v>
      </c>
      <c r="B8121" s="23" t="s">
        <v>99</v>
      </c>
      <c r="C8121" s="23" t="s">
        <v>124</v>
      </c>
      <c r="D8121" s="24" t="n">
        <v>432.7</v>
      </c>
      <c r="E8121" s="25" t="n">
        <f aca="false">MAX(D8121,0)/1000</f>
        <v>0.4327</v>
      </c>
      <c r="F8121" s="25" t="n">
        <f aca="false">MAX(-D8121,0)/1000</f>
        <v>0</v>
      </c>
      <c r="G8121" s="23" t="str">
        <f aca="false">IF(E8121&gt;0,"ja","nein")</f>
        <v>ja</v>
      </c>
      <c r="H8121" s="26" t="n">
        <v>112.248</v>
      </c>
      <c r="I8121" s="26" t="n">
        <f aca="false">(H8121/10+IF(N8121=2025,Einstellungen!$B$23,Einstellungen!$C$23))*(1+Einstellungen!$B$10)</f>
        <v>32.107152</v>
      </c>
      <c r="J8121" s="25" t="n">
        <f aca="false">E8121*I8121/100</f>
        <v>0.138927646704</v>
      </c>
      <c r="K8121" s="25" t="n">
        <f aca="false">E8121*Einstellungen!$B$5/100</f>
        <v>0.125483</v>
      </c>
      <c r="L8121" s="23" t="str">
        <f aca="false">IF(I8121&lt;Einstellungen!$B$5,"ja","nein")</f>
        <v>nein</v>
      </c>
      <c r="M8121" s="23" t="s">
        <v>134</v>
      </c>
      <c r="N8121" s="23" t="n">
        <v>2026</v>
      </c>
      <c r="O8121" s="23" t="n">
        <v>18</v>
      </c>
    </row>
    <row r="8122" customFormat="false" ht="15" hidden="false" customHeight="false" outlineLevel="0" collapsed="false">
      <c r="A8122" s="22" t="n">
        <v>46033</v>
      </c>
      <c r="B8122" s="23" t="s">
        <v>100</v>
      </c>
      <c r="C8122" s="23" t="s">
        <v>124</v>
      </c>
      <c r="D8122" s="24" t="n">
        <v>468.3</v>
      </c>
      <c r="E8122" s="25" t="n">
        <f aca="false">MAX(D8122,0)/1000</f>
        <v>0.4683</v>
      </c>
      <c r="F8122" s="25" t="n">
        <f aca="false">MAX(-D8122,0)/1000</f>
        <v>0</v>
      </c>
      <c r="G8122" s="23" t="str">
        <f aca="false">IF(E8122&gt;0,"ja","nein")</f>
        <v>ja</v>
      </c>
      <c r="H8122" s="26" t="n">
        <v>106.208</v>
      </c>
      <c r="I8122" s="26" t="n">
        <f aca="false">(H8122/10+IF(N8122=2025,Einstellungen!$B$23,Einstellungen!$C$23))*(1+Einstellungen!$B$10)</f>
        <v>31.388392</v>
      </c>
      <c r="J8122" s="25" t="n">
        <f aca="false">E8122*I8122/100</f>
        <v>0.146991839736</v>
      </c>
      <c r="K8122" s="25" t="n">
        <f aca="false">E8122*Einstellungen!$B$5/100</f>
        <v>0.135807</v>
      </c>
      <c r="L8122" s="23" t="str">
        <f aca="false">IF(I8122&lt;Einstellungen!$B$5,"ja","nein")</f>
        <v>nein</v>
      </c>
      <c r="M8122" s="23" t="s">
        <v>134</v>
      </c>
      <c r="N8122" s="23" t="n">
        <v>2026</v>
      </c>
      <c r="O8122" s="23" t="n">
        <v>19</v>
      </c>
    </row>
    <row r="8123" customFormat="false" ht="15" hidden="false" customHeight="false" outlineLevel="0" collapsed="false">
      <c r="A8123" s="22" t="n">
        <v>46033</v>
      </c>
      <c r="B8123" s="23" t="s">
        <v>92</v>
      </c>
      <c r="C8123" s="23" t="s">
        <v>124</v>
      </c>
      <c r="D8123" s="24" t="n">
        <v>1173.8</v>
      </c>
      <c r="E8123" s="25" t="n">
        <f aca="false">MAX(D8123,0)/1000</f>
        <v>1.1738</v>
      </c>
      <c r="F8123" s="25" t="n">
        <f aca="false">MAX(-D8123,0)/1000</f>
        <v>0</v>
      </c>
      <c r="G8123" s="23" t="str">
        <f aca="false">IF(E8123&gt;0,"ja","nein")</f>
        <v>ja</v>
      </c>
      <c r="H8123" s="26" t="n">
        <v>96.04</v>
      </c>
      <c r="I8123" s="26" t="n">
        <f aca="false">(H8123/10+IF(N8123=2025,Einstellungen!$B$23,Einstellungen!$C$23))*(1+Einstellungen!$B$10)</f>
        <v>30.1784</v>
      </c>
      <c r="J8123" s="25" t="n">
        <f aca="false">E8123*I8123/100</f>
        <v>0.3542340592</v>
      </c>
      <c r="K8123" s="25" t="n">
        <f aca="false">E8123*Einstellungen!$B$5/100</f>
        <v>0.340402</v>
      </c>
      <c r="L8123" s="23" t="str">
        <f aca="false">IF(I8123&lt;Einstellungen!$B$5,"ja","nein")</f>
        <v>nein</v>
      </c>
      <c r="M8123" s="23" t="s">
        <v>134</v>
      </c>
      <c r="N8123" s="23" t="n">
        <v>2026</v>
      </c>
      <c r="O8123" s="23" t="n">
        <v>20</v>
      </c>
    </row>
    <row r="8124" customFormat="false" ht="15" hidden="false" customHeight="false" outlineLevel="0" collapsed="false">
      <c r="A8124" s="22" t="n">
        <v>46033</v>
      </c>
      <c r="B8124" s="23" t="s">
        <v>95</v>
      </c>
      <c r="C8124" s="23" t="s">
        <v>124</v>
      </c>
      <c r="D8124" s="24" t="n">
        <v>1327.3</v>
      </c>
      <c r="E8124" s="25" t="n">
        <f aca="false">MAX(D8124,0)/1000</f>
        <v>1.3273</v>
      </c>
      <c r="F8124" s="25" t="n">
        <f aca="false">MAX(-D8124,0)/1000</f>
        <v>0</v>
      </c>
      <c r="G8124" s="23" t="str">
        <f aca="false">IF(E8124&gt;0,"ja","nein")</f>
        <v>ja</v>
      </c>
      <c r="H8124" s="26" t="n">
        <v>95.005</v>
      </c>
      <c r="I8124" s="26" t="n">
        <f aca="false">(H8124/10+IF(N8124=2025,Einstellungen!$B$23,Einstellungen!$C$23))*(1+Einstellungen!$B$10)</f>
        <v>30.055235</v>
      </c>
      <c r="J8124" s="25" t="n">
        <f aca="false">E8124*I8124/100</f>
        <v>0.398923134155</v>
      </c>
      <c r="K8124" s="25" t="n">
        <f aca="false">E8124*Einstellungen!$B$5/100</f>
        <v>0.384917</v>
      </c>
      <c r="L8124" s="23" t="str">
        <f aca="false">IF(I8124&lt;Einstellungen!$B$5,"ja","nein")</f>
        <v>nein</v>
      </c>
      <c r="M8124" s="23" t="s">
        <v>134</v>
      </c>
      <c r="N8124" s="23" t="n">
        <v>2026</v>
      </c>
      <c r="O8124" s="23" t="n">
        <v>21</v>
      </c>
    </row>
    <row r="8125" customFormat="false" ht="15" hidden="false" customHeight="false" outlineLevel="0" collapsed="false">
      <c r="A8125" s="22" t="n">
        <v>46033</v>
      </c>
      <c r="B8125" s="23" t="s">
        <v>96</v>
      </c>
      <c r="C8125" s="23" t="s">
        <v>124</v>
      </c>
      <c r="D8125" s="24" t="n">
        <v>627.5</v>
      </c>
      <c r="E8125" s="25" t="n">
        <f aca="false">MAX(D8125,0)/1000</f>
        <v>0.6275</v>
      </c>
      <c r="F8125" s="25" t="n">
        <f aca="false">MAX(-D8125,0)/1000</f>
        <v>0</v>
      </c>
      <c r="G8125" s="23" t="str">
        <f aca="false">IF(E8125&gt;0,"ja","nein")</f>
        <v>ja</v>
      </c>
      <c r="H8125" s="26" t="n">
        <v>93.02</v>
      </c>
      <c r="I8125" s="26" t="n">
        <f aca="false">(H8125/10+IF(N8125=2025,Einstellungen!$B$23,Einstellungen!$C$23))*(1+Einstellungen!$B$10)</f>
        <v>29.81902</v>
      </c>
      <c r="J8125" s="25" t="n">
        <f aca="false">E8125*I8125/100</f>
        <v>0.1871143505</v>
      </c>
      <c r="K8125" s="25" t="n">
        <f aca="false">E8125*Einstellungen!$B$5/100</f>
        <v>0.181975</v>
      </c>
      <c r="L8125" s="23" t="str">
        <f aca="false">IF(I8125&lt;Einstellungen!$B$5,"ja","nein")</f>
        <v>nein</v>
      </c>
      <c r="M8125" s="23" t="s">
        <v>134</v>
      </c>
      <c r="N8125" s="23" t="n">
        <v>2026</v>
      </c>
      <c r="O8125" s="23" t="n">
        <v>22</v>
      </c>
    </row>
    <row r="8126" customFormat="false" ht="15" hidden="false" customHeight="false" outlineLevel="0" collapsed="false">
      <c r="A8126" s="22" t="n">
        <v>46033</v>
      </c>
      <c r="B8126" s="23" t="s">
        <v>101</v>
      </c>
      <c r="C8126" s="23" t="s">
        <v>124</v>
      </c>
      <c r="D8126" s="24" t="n">
        <v>835.3</v>
      </c>
      <c r="E8126" s="25" t="n">
        <f aca="false">MAX(D8126,0)/1000</f>
        <v>0.8353</v>
      </c>
      <c r="F8126" s="25" t="n">
        <f aca="false">MAX(-D8126,0)/1000</f>
        <v>0</v>
      </c>
      <c r="G8126" s="23" t="str">
        <f aca="false">IF(E8126&gt;0,"ja","nein")</f>
        <v>ja</v>
      </c>
      <c r="H8126" s="26" t="n">
        <v>85.23</v>
      </c>
      <c r="I8126" s="26" t="n">
        <f aca="false">(H8126/10+IF(N8126=2025,Einstellungen!$B$23,Einstellungen!$C$23))*(1+Einstellungen!$B$10)</f>
        <v>28.89201</v>
      </c>
      <c r="J8126" s="25" t="n">
        <f aca="false">E8126*I8126/100</f>
        <v>0.24133495953</v>
      </c>
      <c r="K8126" s="25" t="n">
        <f aca="false">E8126*Einstellungen!$B$5/100</f>
        <v>0.242237</v>
      </c>
      <c r="L8126" s="23" t="str">
        <f aca="false">IF(I8126&lt;Einstellungen!$B$5,"ja","nein")</f>
        <v>ja</v>
      </c>
      <c r="M8126" s="23" t="s">
        <v>134</v>
      </c>
      <c r="N8126" s="23" t="n">
        <v>2026</v>
      </c>
      <c r="O8126" s="23" t="n">
        <v>23</v>
      </c>
    </row>
    <row r="8127" customFormat="false" ht="15" hidden="false" customHeight="false" outlineLevel="0" collapsed="false">
      <c r="A8127" s="22" t="n">
        <v>46034</v>
      </c>
      <c r="B8127" s="23" t="s">
        <v>102</v>
      </c>
      <c r="C8127" s="23" t="s">
        <v>93</v>
      </c>
      <c r="D8127" s="24" t="n">
        <v>395.8</v>
      </c>
      <c r="E8127" s="25" t="n">
        <f aca="false">MAX(D8127,0)/1000</f>
        <v>0.3958</v>
      </c>
      <c r="F8127" s="25" t="n">
        <f aca="false">MAX(-D8127,0)/1000</f>
        <v>0</v>
      </c>
      <c r="G8127" s="23" t="str">
        <f aca="false">IF(E8127&gt;0,"ja","nein")</f>
        <v>ja</v>
      </c>
      <c r="H8127" s="26" t="n">
        <v>81.257</v>
      </c>
      <c r="I8127" s="26" t="n">
        <f aca="false">(H8127/10+IF(N8127=2025,Einstellungen!$B$23,Einstellungen!$C$23))*(1+Einstellungen!$B$10)</f>
        <v>28.419223</v>
      </c>
      <c r="J8127" s="25" t="n">
        <f aca="false">E8127*I8127/100</f>
        <v>0.112483284634</v>
      </c>
      <c r="K8127" s="25" t="n">
        <f aca="false">E8127*Einstellungen!$B$5/100</f>
        <v>0.114782</v>
      </c>
      <c r="L8127" s="23" t="str">
        <f aca="false">IF(I8127&lt;Einstellungen!$B$5,"ja","nein")</f>
        <v>ja</v>
      </c>
      <c r="M8127" s="23" t="s">
        <v>134</v>
      </c>
      <c r="N8127" s="23" t="n">
        <v>2026</v>
      </c>
      <c r="O8127" s="23" t="n">
        <v>0</v>
      </c>
    </row>
    <row r="8128" customFormat="false" ht="15" hidden="false" customHeight="false" outlineLevel="0" collapsed="false">
      <c r="A8128" s="22" t="n">
        <v>46034</v>
      </c>
      <c r="B8128" s="23" t="s">
        <v>107</v>
      </c>
      <c r="C8128" s="23" t="s">
        <v>93</v>
      </c>
      <c r="D8128" s="24" t="n">
        <v>348.6</v>
      </c>
      <c r="E8128" s="25" t="n">
        <f aca="false">MAX(D8128,0)/1000</f>
        <v>0.3486</v>
      </c>
      <c r="F8128" s="25" t="n">
        <f aca="false">MAX(-D8128,0)/1000</f>
        <v>0</v>
      </c>
      <c r="G8128" s="23" t="str">
        <f aca="false">IF(E8128&gt;0,"ja","nein")</f>
        <v>ja</v>
      </c>
      <c r="H8128" s="26" t="n">
        <v>81.192</v>
      </c>
      <c r="I8128" s="26" t="n">
        <f aca="false">(H8128/10+IF(N8128=2025,Einstellungen!$B$23,Einstellungen!$C$23))*(1+Einstellungen!$B$10)</f>
        <v>28.411488</v>
      </c>
      <c r="J8128" s="25" t="n">
        <f aca="false">E8128*I8128/100</f>
        <v>0.099042447168</v>
      </c>
      <c r="K8128" s="25" t="n">
        <f aca="false">E8128*Einstellungen!$B$5/100</f>
        <v>0.101094</v>
      </c>
      <c r="L8128" s="23" t="str">
        <f aca="false">IF(I8128&lt;Einstellungen!$B$5,"ja","nein")</f>
        <v>ja</v>
      </c>
      <c r="M8128" s="23" t="s">
        <v>134</v>
      </c>
      <c r="N8128" s="23" t="n">
        <v>2026</v>
      </c>
      <c r="O8128" s="23" t="n">
        <v>1</v>
      </c>
    </row>
    <row r="8129" customFormat="false" ht="15" hidden="false" customHeight="false" outlineLevel="0" collapsed="false">
      <c r="A8129" s="22" t="n">
        <v>46034</v>
      </c>
      <c r="B8129" s="23" t="s">
        <v>108</v>
      </c>
      <c r="C8129" s="23" t="s">
        <v>93</v>
      </c>
      <c r="D8129" s="24" t="n">
        <v>371.4</v>
      </c>
      <c r="E8129" s="25" t="n">
        <f aca="false">MAX(D8129,0)/1000</f>
        <v>0.3714</v>
      </c>
      <c r="F8129" s="25" t="n">
        <f aca="false">MAX(-D8129,0)/1000</f>
        <v>0</v>
      </c>
      <c r="G8129" s="23" t="str">
        <f aca="false">IF(E8129&gt;0,"ja","nein")</f>
        <v>ja</v>
      </c>
      <c r="H8129" s="26" t="n">
        <v>79.043</v>
      </c>
      <c r="I8129" s="26" t="n">
        <f aca="false">(H8129/10+IF(N8129=2025,Einstellungen!$B$23,Einstellungen!$C$23))*(1+Einstellungen!$B$10)</f>
        <v>28.155757</v>
      </c>
      <c r="J8129" s="25" t="n">
        <f aca="false">E8129*I8129/100</f>
        <v>0.104570481498</v>
      </c>
      <c r="K8129" s="25" t="n">
        <f aca="false">E8129*Einstellungen!$B$5/100</f>
        <v>0.107706</v>
      </c>
      <c r="L8129" s="23" t="str">
        <f aca="false">IF(I8129&lt;Einstellungen!$B$5,"ja","nein")</f>
        <v>ja</v>
      </c>
      <c r="M8129" s="23" t="s">
        <v>134</v>
      </c>
      <c r="N8129" s="23" t="n">
        <v>2026</v>
      </c>
      <c r="O8129" s="23" t="n">
        <v>2</v>
      </c>
    </row>
    <row r="8130" customFormat="false" ht="15" hidden="false" customHeight="false" outlineLevel="0" collapsed="false">
      <c r="A8130" s="22" t="n">
        <v>46034</v>
      </c>
      <c r="B8130" s="23" t="s">
        <v>109</v>
      </c>
      <c r="C8130" s="23" t="s">
        <v>93</v>
      </c>
      <c r="D8130" s="24" t="n">
        <v>370.2</v>
      </c>
      <c r="E8130" s="25" t="n">
        <f aca="false">MAX(D8130,0)/1000</f>
        <v>0.3702</v>
      </c>
      <c r="F8130" s="25" t="n">
        <f aca="false">MAX(-D8130,0)/1000</f>
        <v>0</v>
      </c>
      <c r="G8130" s="23" t="str">
        <f aca="false">IF(E8130&gt;0,"ja","nein")</f>
        <v>ja</v>
      </c>
      <c r="H8130" s="26" t="n">
        <v>77.31</v>
      </c>
      <c r="I8130" s="26" t="n">
        <f aca="false">(H8130/10+IF(N8130=2025,Einstellungen!$B$23,Einstellungen!$C$23))*(1+Einstellungen!$B$10)</f>
        <v>27.94953</v>
      </c>
      <c r="J8130" s="25" t="n">
        <f aca="false">E8130*I8130/100</f>
        <v>0.10346916006</v>
      </c>
      <c r="K8130" s="25" t="n">
        <f aca="false">E8130*Einstellungen!$B$5/100</f>
        <v>0.107358</v>
      </c>
      <c r="L8130" s="23" t="str">
        <f aca="false">IF(I8130&lt;Einstellungen!$B$5,"ja","nein")</f>
        <v>ja</v>
      </c>
      <c r="M8130" s="23" t="s">
        <v>134</v>
      </c>
      <c r="N8130" s="23" t="n">
        <v>2026</v>
      </c>
      <c r="O8130" s="23" t="n">
        <v>3</v>
      </c>
    </row>
    <row r="8131" customFormat="false" ht="15" hidden="false" customHeight="false" outlineLevel="0" collapsed="false">
      <c r="A8131" s="22" t="n">
        <v>46034</v>
      </c>
      <c r="B8131" s="23" t="s">
        <v>110</v>
      </c>
      <c r="C8131" s="23" t="s">
        <v>93</v>
      </c>
      <c r="D8131" s="24" t="n">
        <v>365.6</v>
      </c>
      <c r="E8131" s="25" t="n">
        <f aca="false">MAX(D8131,0)/1000</f>
        <v>0.3656</v>
      </c>
      <c r="F8131" s="25" t="n">
        <f aca="false">MAX(-D8131,0)/1000</f>
        <v>0</v>
      </c>
      <c r="G8131" s="23" t="str">
        <f aca="false">IF(E8131&gt;0,"ja","nein")</f>
        <v>ja</v>
      </c>
      <c r="H8131" s="26" t="n">
        <v>76.585</v>
      </c>
      <c r="I8131" s="26" t="n">
        <f aca="false">(H8131/10+IF(N8131=2025,Einstellungen!$B$23,Einstellungen!$C$23))*(1+Einstellungen!$B$10)</f>
        <v>27.863255</v>
      </c>
      <c r="J8131" s="25" t="n">
        <f aca="false">E8131*I8131/100</f>
        <v>0.10186806028</v>
      </c>
      <c r="K8131" s="25" t="n">
        <f aca="false">E8131*Einstellungen!$B$5/100</f>
        <v>0.106024</v>
      </c>
      <c r="L8131" s="23" t="str">
        <f aca="false">IF(I8131&lt;Einstellungen!$B$5,"ja","nein")</f>
        <v>ja</v>
      </c>
      <c r="M8131" s="23" t="s">
        <v>134</v>
      </c>
      <c r="N8131" s="23" t="n">
        <v>2026</v>
      </c>
      <c r="O8131" s="23" t="n">
        <v>4</v>
      </c>
    </row>
    <row r="8132" customFormat="false" ht="15" hidden="false" customHeight="false" outlineLevel="0" collapsed="false">
      <c r="A8132" s="22" t="n">
        <v>46034</v>
      </c>
      <c r="B8132" s="23" t="s">
        <v>111</v>
      </c>
      <c r="C8132" s="23" t="s">
        <v>93</v>
      </c>
      <c r="D8132" s="24" t="n">
        <v>324.3</v>
      </c>
      <c r="E8132" s="25" t="n">
        <f aca="false">MAX(D8132,0)/1000</f>
        <v>0.3243</v>
      </c>
      <c r="F8132" s="25" t="n">
        <f aca="false">MAX(-D8132,0)/1000</f>
        <v>0</v>
      </c>
      <c r="G8132" s="23" t="str">
        <f aca="false">IF(E8132&gt;0,"ja","nein")</f>
        <v>ja</v>
      </c>
      <c r="H8132" s="26" t="n">
        <v>80.162</v>
      </c>
      <c r="I8132" s="26" t="n">
        <f aca="false">(H8132/10+IF(N8132=2025,Einstellungen!$B$23,Einstellungen!$C$23))*(1+Einstellungen!$B$10)</f>
        <v>28.288918</v>
      </c>
      <c r="J8132" s="25" t="n">
        <f aca="false">E8132*I8132/100</f>
        <v>0.091740961074</v>
      </c>
      <c r="K8132" s="25" t="n">
        <f aca="false">E8132*Einstellungen!$B$5/100</f>
        <v>0.094047</v>
      </c>
      <c r="L8132" s="23" t="str">
        <f aca="false">IF(I8132&lt;Einstellungen!$B$5,"ja","nein")</f>
        <v>ja</v>
      </c>
      <c r="M8132" s="23" t="s">
        <v>134</v>
      </c>
      <c r="N8132" s="23" t="n">
        <v>2026</v>
      </c>
      <c r="O8132" s="23" t="n">
        <v>5</v>
      </c>
    </row>
    <row r="8133" customFormat="false" ht="15" hidden="false" customHeight="false" outlineLevel="0" collapsed="false">
      <c r="A8133" s="22" t="n">
        <v>46034</v>
      </c>
      <c r="B8133" s="23" t="s">
        <v>112</v>
      </c>
      <c r="C8133" s="23" t="s">
        <v>93</v>
      </c>
      <c r="D8133" s="24" t="n">
        <v>403.9</v>
      </c>
      <c r="E8133" s="25" t="n">
        <f aca="false">MAX(D8133,0)/1000</f>
        <v>0.4039</v>
      </c>
      <c r="F8133" s="25" t="n">
        <f aca="false">MAX(-D8133,0)/1000</f>
        <v>0</v>
      </c>
      <c r="G8133" s="23" t="str">
        <f aca="false">IF(E8133&gt;0,"ja","nein")</f>
        <v>ja</v>
      </c>
      <c r="H8133" s="26" t="n">
        <v>86.922</v>
      </c>
      <c r="I8133" s="26" t="n">
        <f aca="false">(H8133/10+IF(N8133=2025,Einstellungen!$B$23,Einstellungen!$C$23))*(1+Einstellungen!$B$10)</f>
        <v>29.093358</v>
      </c>
      <c r="J8133" s="25" t="n">
        <f aca="false">E8133*I8133/100</f>
        <v>0.117508072962</v>
      </c>
      <c r="K8133" s="25" t="n">
        <f aca="false">E8133*Einstellungen!$B$5/100</f>
        <v>0.117131</v>
      </c>
      <c r="L8133" s="23" t="str">
        <f aca="false">IF(I8133&lt;Einstellungen!$B$5,"ja","nein")</f>
        <v>nein</v>
      </c>
      <c r="M8133" s="23" t="s">
        <v>134</v>
      </c>
      <c r="N8133" s="23" t="n">
        <v>2026</v>
      </c>
      <c r="O8133" s="23" t="n">
        <v>6</v>
      </c>
    </row>
    <row r="8134" customFormat="false" ht="15" hidden="false" customHeight="false" outlineLevel="0" collapsed="false">
      <c r="A8134" s="22" t="n">
        <v>46034</v>
      </c>
      <c r="B8134" s="23" t="s">
        <v>113</v>
      </c>
      <c r="C8134" s="23" t="s">
        <v>93</v>
      </c>
      <c r="D8134" s="24" t="n">
        <v>399.2</v>
      </c>
      <c r="E8134" s="25" t="n">
        <f aca="false">MAX(D8134,0)/1000</f>
        <v>0.3992</v>
      </c>
      <c r="F8134" s="25" t="n">
        <f aca="false">MAX(-D8134,0)/1000</f>
        <v>0</v>
      </c>
      <c r="G8134" s="23" t="str">
        <f aca="false">IF(E8134&gt;0,"ja","nein")</f>
        <v>ja</v>
      </c>
      <c r="H8134" s="26" t="n">
        <v>97.873</v>
      </c>
      <c r="I8134" s="26" t="n">
        <f aca="false">(H8134/10+IF(N8134=2025,Einstellungen!$B$23,Einstellungen!$C$23))*(1+Einstellungen!$B$10)</f>
        <v>30.396527</v>
      </c>
      <c r="J8134" s="25" t="n">
        <f aca="false">E8134*I8134/100</f>
        <v>0.121342935784</v>
      </c>
      <c r="K8134" s="25" t="n">
        <f aca="false">E8134*Einstellungen!$B$5/100</f>
        <v>0.115768</v>
      </c>
      <c r="L8134" s="23" t="str">
        <f aca="false">IF(I8134&lt;Einstellungen!$B$5,"ja","nein")</f>
        <v>nein</v>
      </c>
      <c r="M8134" s="23" t="s">
        <v>134</v>
      </c>
      <c r="N8134" s="23" t="n">
        <v>2026</v>
      </c>
      <c r="O8134" s="23" t="n">
        <v>7</v>
      </c>
    </row>
    <row r="8135" customFormat="false" ht="15" hidden="false" customHeight="false" outlineLevel="0" collapsed="false">
      <c r="A8135" s="22" t="n">
        <v>46034</v>
      </c>
      <c r="B8135" s="23" t="s">
        <v>114</v>
      </c>
      <c r="C8135" s="23" t="s">
        <v>93</v>
      </c>
      <c r="D8135" s="24" t="n">
        <v>420.6</v>
      </c>
      <c r="E8135" s="25" t="n">
        <f aca="false">MAX(D8135,0)/1000</f>
        <v>0.4206</v>
      </c>
      <c r="F8135" s="25" t="n">
        <f aca="false">MAX(-D8135,0)/1000</f>
        <v>0</v>
      </c>
      <c r="G8135" s="23" t="str">
        <f aca="false">IF(E8135&gt;0,"ja","nein")</f>
        <v>ja</v>
      </c>
      <c r="H8135" s="26" t="n">
        <v>115.618</v>
      </c>
      <c r="I8135" s="26" t="n">
        <f aca="false">(H8135/10+IF(N8135=2025,Einstellungen!$B$23,Einstellungen!$C$23))*(1+Einstellungen!$B$10)</f>
        <v>32.508182</v>
      </c>
      <c r="J8135" s="25" t="n">
        <f aca="false">E8135*I8135/100</f>
        <v>0.136729413492</v>
      </c>
      <c r="K8135" s="25" t="n">
        <f aca="false">E8135*Einstellungen!$B$5/100</f>
        <v>0.121974</v>
      </c>
      <c r="L8135" s="23" t="str">
        <f aca="false">IF(I8135&lt;Einstellungen!$B$5,"ja","nein")</f>
        <v>nein</v>
      </c>
      <c r="M8135" s="23" t="s">
        <v>134</v>
      </c>
      <c r="N8135" s="23" t="n">
        <v>2026</v>
      </c>
      <c r="O8135" s="23" t="n">
        <v>8</v>
      </c>
    </row>
    <row r="8136" customFormat="false" ht="15" hidden="false" customHeight="false" outlineLevel="0" collapsed="false">
      <c r="A8136" s="22" t="n">
        <v>46034</v>
      </c>
      <c r="B8136" s="23" t="s">
        <v>115</v>
      </c>
      <c r="C8136" s="23" t="s">
        <v>93</v>
      </c>
      <c r="D8136" s="24" t="n">
        <v>524.7</v>
      </c>
      <c r="E8136" s="25" t="n">
        <f aca="false">MAX(D8136,0)/1000</f>
        <v>0.5247</v>
      </c>
      <c r="F8136" s="25" t="n">
        <f aca="false">MAX(-D8136,0)/1000</f>
        <v>0</v>
      </c>
      <c r="G8136" s="23" t="str">
        <f aca="false">IF(E8136&gt;0,"ja","nein")</f>
        <v>ja</v>
      </c>
      <c r="H8136" s="26" t="n">
        <v>129.847</v>
      </c>
      <c r="I8136" s="26" t="n">
        <f aca="false">(H8136/10+IF(N8136=2025,Einstellungen!$B$23,Einstellungen!$C$23))*(1+Einstellungen!$B$10)</f>
        <v>34.201433</v>
      </c>
      <c r="J8136" s="25" t="n">
        <f aca="false">E8136*I8136/100</f>
        <v>0.179454918951</v>
      </c>
      <c r="K8136" s="25" t="n">
        <f aca="false">E8136*Einstellungen!$B$5/100</f>
        <v>0.152163</v>
      </c>
      <c r="L8136" s="23" t="str">
        <f aca="false">IF(I8136&lt;Einstellungen!$B$5,"ja","nein")</f>
        <v>nein</v>
      </c>
      <c r="M8136" s="23" t="s">
        <v>134</v>
      </c>
      <c r="N8136" s="23" t="n">
        <v>2026</v>
      </c>
      <c r="O8136" s="23" t="n">
        <v>9</v>
      </c>
    </row>
    <row r="8137" customFormat="false" ht="15" hidden="false" customHeight="false" outlineLevel="0" collapsed="false">
      <c r="A8137" s="22" t="n">
        <v>46034</v>
      </c>
      <c r="B8137" s="23" t="s">
        <v>116</v>
      </c>
      <c r="C8137" s="23" t="s">
        <v>93</v>
      </c>
      <c r="D8137" s="24" t="n">
        <v>568.4</v>
      </c>
      <c r="E8137" s="25" t="n">
        <f aca="false">MAX(D8137,0)/1000</f>
        <v>0.5684</v>
      </c>
      <c r="F8137" s="25" t="n">
        <f aca="false">MAX(-D8137,0)/1000</f>
        <v>0</v>
      </c>
      <c r="G8137" s="23" t="str">
        <f aca="false">IF(E8137&gt;0,"ja","nein")</f>
        <v>ja</v>
      </c>
      <c r="H8137" s="26" t="n">
        <v>124.398</v>
      </c>
      <c r="I8137" s="26" t="n">
        <f aca="false">(H8137/10+IF(N8137=2025,Einstellungen!$B$23,Einstellungen!$C$23))*(1+Einstellungen!$B$10)</f>
        <v>33.553002</v>
      </c>
      <c r="J8137" s="25" t="n">
        <f aca="false">E8137*I8137/100</f>
        <v>0.190715263368</v>
      </c>
      <c r="K8137" s="25" t="n">
        <f aca="false">E8137*Einstellungen!$B$5/100</f>
        <v>0.164836</v>
      </c>
      <c r="L8137" s="23" t="str">
        <f aca="false">IF(I8137&lt;Einstellungen!$B$5,"ja","nein")</f>
        <v>nein</v>
      </c>
      <c r="M8137" s="23" t="s">
        <v>134</v>
      </c>
      <c r="N8137" s="23" t="n">
        <v>2026</v>
      </c>
      <c r="O8137" s="23" t="n">
        <v>10</v>
      </c>
    </row>
    <row r="8138" customFormat="false" ht="15" hidden="false" customHeight="false" outlineLevel="0" collapsed="false">
      <c r="A8138" s="22" t="n">
        <v>46034</v>
      </c>
      <c r="B8138" s="23" t="s">
        <v>117</v>
      </c>
      <c r="C8138" s="23" t="s">
        <v>93</v>
      </c>
      <c r="D8138" s="24" t="n">
        <v>1078.8</v>
      </c>
      <c r="E8138" s="25" t="n">
        <f aca="false">MAX(D8138,0)/1000</f>
        <v>1.0788</v>
      </c>
      <c r="F8138" s="25" t="n">
        <f aca="false">MAX(-D8138,0)/1000</f>
        <v>0</v>
      </c>
      <c r="G8138" s="23" t="str">
        <f aca="false">IF(E8138&gt;0,"ja","nein")</f>
        <v>ja</v>
      </c>
      <c r="H8138" s="26" t="n">
        <v>129.868</v>
      </c>
      <c r="I8138" s="26" t="n">
        <f aca="false">(H8138/10+IF(N8138=2025,Einstellungen!$B$23,Einstellungen!$C$23))*(1+Einstellungen!$B$10)</f>
        <v>34.203932</v>
      </c>
      <c r="J8138" s="25" t="n">
        <f aca="false">E8138*I8138/100</f>
        <v>0.368992018416</v>
      </c>
      <c r="K8138" s="25" t="n">
        <f aca="false">E8138*Einstellungen!$B$5/100</f>
        <v>0.312852</v>
      </c>
      <c r="L8138" s="23" t="str">
        <f aca="false">IF(I8138&lt;Einstellungen!$B$5,"ja","nein")</f>
        <v>nein</v>
      </c>
      <c r="M8138" s="23" t="s">
        <v>134</v>
      </c>
      <c r="N8138" s="23" t="n">
        <v>2026</v>
      </c>
      <c r="O8138" s="23" t="n">
        <v>11</v>
      </c>
    </row>
    <row r="8139" customFormat="false" ht="15" hidden="false" customHeight="false" outlineLevel="0" collapsed="false">
      <c r="A8139" s="22" t="n">
        <v>46034</v>
      </c>
      <c r="B8139" s="23" t="s">
        <v>118</v>
      </c>
      <c r="C8139" s="23" t="s">
        <v>93</v>
      </c>
      <c r="D8139" s="24" t="n">
        <v>595.2</v>
      </c>
      <c r="E8139" s="25" t="n">
        <f aca="false">MAX(D8139,0)/1000</f>
        <v>0.5952</v>
      </c>
      <c r="F8139" s="25" t="n">
        <f aca="false">MAX(-D8139,0)/1000</f>
        <v>0</v>
      </c>
      <c r="G8139" s="23" t="str">
        <f aca="false">IF(E8139&gt;0,"ja","nein")</f>
        <v>ja</v>
      </c>
      <c r="H8139" s="26" t="n">
        <v>129.963</v>
      </c>
      <c r="I8139" s="26" t="n">
        <f aca="false">(H8139/10+IF(N8139=2025,Einstellungen!$B$23,Einstellungen!$C$23))*(1+Einstellungen!$B$10)</f>
        <v>34.215237</v>
      </c>
      <c r="J8139" s="25" t="n">
        <f aca="false">E8139*I8139/100</f>
        <v>0.203649090624</v>
      </c>
      <c r="K8139" s="25" t="n">
        <f aca="false">E8139*Einstellungen!$B$5/100</f>
        <v>0.172608</v>
      </c>
      <c r="L8139" s="23" t="str">
        <f aca="false">IF(I8139&lt;Einstellungen!$B$5,"ja","nein")</f>
        <v>nein</v>
      </c>
      <c r="M8139" s="23" t="s">
        <v>134</v>
      </c>
      <c r="N8139" s="23" t="n">
        <v>2026</v>
      </c>
      <c r="O8139" s="23" t="n">
        <v>12</v>
      </c>
    </row>
    <row r="8140" customFormat="false" ht="15" hidden="false" customHeight="false" outlineLevel="0" collapsed="false">
      <c r="A8140" s="22" t="n">
        <v>46034</v>
      </c>
      <c r="B8140" s="23" t="s">
        <v>119</v>
      </c>
      <c r="C8140" s="23" t="s">
        <v>93</v>
      </c>
      <c r="D8140" s="24" t="n">
        <v>447.4</v>
      </c>
      <c r="E8140" s="25" t="n">
        <f aca="false">MAX(D8140,0)/1000</f>
        <v>0.4474</v>
      </c>
      <c r="F8140" s="25" t="n">
        <f aca="false">MAX(-D8140,0)/1000</f>
        <v>0</v>
      </c>
      <c r="G8140" s="23" t="str">
        <f aca="false">IF(E8140&gt;0,"ja","nein")</f>
        <v>ja</v>
      </c>
      <c r="H8140" s="26" t="n">
        <v>132.76</v>
      </c>
      <c r="I8140" s="26" t="n">
        <f aca="false">(H8140/10+IF(N8140=2025,Einstellungen!$B$23,Einstellungen!$C$23))*(1+Einstellungen!$B$10)</f>
        <v>34.54808</v>
      </c>
      <c r="J8140" s="25" t="n">
        <f aca="false">E8140*I8140/100</f>
        <v>0.15456810992</v>
      </c>
      <c r="K8140" s="25" t="n">
        <f aca="false">E8140*Einstellungen!$B$5/100</f>
        <v>0.129746</v>
      </c>
      <c r="L8140" s="23" t="str">
        <f aca="false">IF(I8140&lt;Einstellungen!$B$5,"ja","nein")</f>
        <v>nein</v>
      </c>
      <c r="M8140" s="23" t="s">
        <v>134</v>
      </c>
      <c r="N8140" s="23" t="n">
        <v>2026</v>
      </c>
      <c r="O8140" s="23" t="n">
        <v>13</v>
      </c>
    </row>
    <row r="8141" customFormat="false" ht="15" hidden="false" customHeight="false" outlineLevel="0" collapsed="false">
      <c r="A8141" s="22" t="n">
        <v>46034</v>
      </c>
      <c r="B8141" s="23" t="s">
        <v>120</v>
      </c>
      <c r="C8141" s="23" t="s">
        <v>93</v>
      </c>
      <c r="D8141" s="24" t="n">
        <v>579.8</v>
      </c>
      <c r="E8141" s="25" t="n">
        <f aca="false">MAX(D8141,0)/1000</f>
        <v>0.5798</v>
      </c>
      <c r="F8141" s="25" t="n">
        <f aca="false">MAX(-D8141,0)/1000</f>
        <v>0</v>
      </c>
      <c r="G8141" s="23" t="str">
        <f aca="false">IF(E8141&gt;0,"ja","nein")</f>
        <v>ja</v>
      </c>
      <c r="H8141" s="26" t="n">
        <v>128.37</v>
      </c>
      <c r="I8141" s="26" t="n">
        <f aca="false">(H8141/10+IF(N8141=2025,Einstellungen!$B$23,Einstellungen!$C$23))*(1+Einstellungen!$B$10)</f>
        <v>34.02567</v>
      </c>
      <c r="J8141" s="25" t="n">
        <f aca="false">E8141*I8141/100</f>
        <v>0.19728083466</v>
      </c>
      <c r="K8141" s="25" t="n">
        <f aca="false">E8141*Einstellungen!$B$5/100</f>
        <v>0.168142</v>
      </c>
      <c r="L8141" s="23" t="str">
        <f aca="false">IF(I8141&lt;Einstellungen!$B$5,"ja","nein")</f>
        <v>nein</v>
      </c>
      <c r="M8141" s="23" t="s">
        <v>134</v>
      </c>
      <c r="N8141" s="23" t="n">
        <v>2026</v>
      </c>
      <c r="O8141" s="23" t="n">
        <v>14</v>
      </c>
    </row>
    <row r="8142" customFormat="false" ht="15" hidden="false" customHeight="false" outlineLevel="0" collapsed="false">
      <c r="A8142" s="22" t="n">
        <v>46034</v>
      </c>
      <c r="B8142" s="23" t="s">
        <v>104</v>
      </c>
      <c r="C8142" s="23" t="s">
        <v>93</v>
      </c>
      <c r="D8142" s="24" t="n">
        <v>765.3</v>
      </c>
      <c r="E8142" s="25" t="n">
        <f aca="false">MAX(D8142,0)/1000</f>
        <v>0.7653</v>
      </c>
      <c r="F8142" s="25" t="n">
        <f aca="false">MAX(-D8142,0)/1000</f>
        <v>0</v>
      </c>
      <c r="G8142" s="23" t="str">
        <f aca="false">IF(E8142&gt;0,"ja","nein")</f>
        <v>ja</v>
      </c>
      <c r="H8142" s="26" t="n">
        <v>131.713</v>
      </c>
      <c r="I8142" s="26" t="n">
        <f aca="false">(H8142/10+IF(N8142=2025,Einstellungen!$B$23,Einstellungen!$C$23))*(1+Einstellungen!$B$10)</f>
        <v>34.423487</v>
      </c>
      <c r="J8142" s="25" t="n">
        <f aca="false">E8142*I8142/100</f>
        <v>0.263442946011</v>
      </c>
      <c r="K8142" s="25" t="n">
        <f aca="false">E8142*Einstellungen!$B$5/100</f>
        <v>0.221937</v>
      </c>
      <c r="L8142" s="23" t="str">
        <f aca="false">IF(I8142&lt;Einstellungen!$B$5,"ja","nein")</f>
        <v>nein</v>
      </c>
      <c r="M8142" s="23" t="s">
        <v>134</v>
      </c>
      <c r="N8142" s="23" t="n">
        <v>2026</v>
      </c>
      <c r="O8142" s="23" t="n">
        <v>15</v>
      </c>
    </row>
    <row r="8143" customFormat="false" ht="15" hidden="false" customHeight="false" outlineLevel="0" collapsed="false">
      <c r="A8143" s="22" t="n">
        <v>46034</v>
      </c>
      <c r="B8143" s="23" t="s">
        <v>105</v>
      </c>
      <c r="C8143" s="23" t="s">
        <v>93</v>
      </c>
      <c r="D8143" s="24" t="n">
        <v>535.7</v>
      </c>
      <c r="E8143" s="25" t="n">
        <f aca="false">MAX(D8143,0)/1000</f>
        <v>0.5357</v>
      </c>
      <c r="F8143" s="25" t="n">
        <f aca="false">MAX(-D8143,0)/1000</f>
        <v>0</v>
      </c>
      <c r="G8143" s="23" t="str">
        <f aca="false">IF(E8143&gt;0,"ja","nein")</f>
        <v>ja</v>
      </c>
      <c r="H8143" s="26" t="n">
        <v>119.58</v>
      </c>
      <c r="I8143" s="26" t="n">
        <f aca="false">(H8143/10+IF(N8143=2025,Einstellungen!$B$23,Einstellungen!$C$23))*(1+Einstellungen!$B$10)</f>
        <v>32.97966</v>
      </c>
      <c r="J8143" s="25" t="n">
        <f aca="false">E8143*I8143/100</f>
        <v>0.17667203862</v>
      </c>
      <c r="K8143" s="25" t="n">
        <f aca="false">E8143*Einstellungen!$B$5/100</f>
        <v>0.155353</v>
      </c>
      <c r="L8143" s="23" t="str">
        <f aca="false">IF(I8143&lt;Einstellungen!$B$5,"ja","nein")</f>
        <v>nein</v>
      </c>
      <c r="M8143" s="23" t="s">
        <v>134</v>
      </c>
      <c r="N8143" s="23" t="n">
        <v>2026</v>
      </c>
      <c r="O8143" s="23" t="n">
        <v>16</v>
      </c>
    </row>
    <row r="8144" customFormat="false" ht="15" hidden="false" customHeight="false" outlineLevel="0" collapsed="false">
      <c r="A8144" s="22" t="n">
        <v>46034</v>
      </c>
      <c r="B8144" s="23" t="s">
        <v>97</v>
      </c>
      <c r="C8144" s="23" t="s">
        <v>93</v>
      </c>
      <c r="D8144" s="24" t="n">
        <v>676.8</v>
      </c>
      <c r="E8144" s="25" t="n">
        <f aca="false">MAX(D8144,0)/1000</f>
        <v>0.6768</v>
      </c>
      <c r="F8144" s="25" t="n">
        <f aca="false">MAX(-D8144,0)/1000</f>
        <v>0</v>
      </c>
      <c r="G8144" s="23" t="str">
        <f aca="false">IF(E8144&gt;0,"ja","nein")</f>
        <v>ja</v>
      </c>
      <c r="H8144" s="26" t="n">
        <v>119.6</v>
      </c>
      <c r="I8144" s="26" t="n">
        <f aca="false">(H8144/10+IF(N8144=2025,Einstellungen!$B$23,Einstellungen!$C$23))*(1+Einstellungen!$B$10)</f>
        <v>32.98204</v>
      </c>
      <c r="J8144" s="25" t="n">
        <f aca="false">E8144*I8144/100</f>
        <v>0.22322244672</v>
      </c>
      <c r="K8144" s="25" t="n">
        <f aca="false">E8144*Einstellungen!$B$5/100</f>
        <v>0.196272</v>
      </c>
      <c r="L8144" s="23" t="str">
        <f aca="false">IF(I8144&lt;Einstellungen!$B$5,"ja","nein")</f>
        <v>nein</v>
      </c>
      <c r="M8144" s="23" t="s">
        <v>134</v>
      </c>
      <c r="N8144" s="23" t="n">
        <v>2026</v>
      </c>
      <c r="O8144" s="23" t="n">
        <v>17</v>
      </c>
    </row>
    <row r="8145" customFormat="false" ht="15" hidden="false" customHeight="false" outlineLevel="0" collapsed="false">
      <c r="A8145" s="22" t="n">
        <v>46034</v>
      </c>
      <c r="B8145" s="23" t="s">
        <v>99</v>
      </c>
      <c r="C8145" s="23" t="s">
        <v>93</v>
      </c>
      <c r="D8145" s="24" t="n">
        <v>547.3</v>
      </c>
      <c r="E8145" s="25" t="n">
        <f aca="false">MAX(D8145,0)/1000</f>
        <v>0.5473</v>
      </c>
      <c r="F8145" s="25" t="n">
        <f aca="false">MAX(-D8145,0)/1000</f>
        <v>0</v>
      </c>
      <c r="G8145" s="23" t="str">
        <f aca="false">IF(E8145&gt;0,"ja","nein")</f>
        <v>ja</v>
      </c>
      <c r="H8145" s="26" t="n">
        <v>116.5</v>
      </c>
      <c r="I8145" s="26" t="n">
        <f aca="false">(H8145/10+IF(N8145=2025,Einstellungen!$B$23,Einstellungen!$C$23))*(1+Einstellungen!$B$10)</f>
        <v>32.61314</v>
      </c>
      <c r="J8145" s="25" t="n">
        <f aca="false">E8145*I8145/100</f>
        <v>0.17849171522</v>
      </c>
      <c r="K8145" s="25" t="n">
        <f aca="false">E8145*Einstellungen!$B$5/100</f>
        <v>0.158717</v>
      </c>
      <c r="L8145" s="23" t="str">
        <f aca="false">IF(I8145&lt;Einstellungen!$B$5,"ja","nein")</f>
        <v>nein</v>
      </c>
      <c r="M8145" s="23" t="s">
        <v>134</v>
      </c>
      <c r="N8145" s="23" t="n">
        <v>2026</v>
      </c>
      <c r="O8145" s="23" t="n">
        <v>18</v>
      </c>
    </row>
    <row r="8146" customFormat="false" ht="15" hidden="false" customHeight="false" outlineLevel="0" collapsed="false">
      <c r="A8146" s="22" t="n">
        <v>46034</v>
      </c>
      <c r="B8146" s="23" t="s">
        <v>100</v>
      </c>
      <c r="C8146" s="23" t="s">
        <v>93</v>
      </c>
      <c r="D8146" s="24" t="n">
        <v>448</v>
      </c>
      <c r="E8146" s="25" t="n">
        <f aca="false">MAX(D8146,0)/1000</f>
        <v>0.448</v>
      </c>
      <c r="F8146" s="25" t="n">
        <f aca="false">MAX(-D8146,0)/1000</f>
        <v>0</v>
      </c>
      <c r="G8146" s="23" t="str">
        <f aca="false">IF(E8146&gt;0,"ja","nein")</f>
        <v>ja</v>
      </c>
      <c r="H8146" s="26" t="n">
        <v>102.338</v>
      </c>
      <c r="I8146" s="26" t="n">
        <f aca="false">(H8146/10+IF(N8146=2025,Einstellungen!$B$23,Einstellungen!$C$23))*(1+Einstellungen!$B$10)</f>
        <v>30.927862</v>
      </c>
      <c r="J8146" s="25" t="n">
        <f aca="false">E8146*I8146/100</f>
        <v>0.13855682176</v>
      </c>
      <c r="K8146" s="25" t="n">
        <f aca="false">E8146*Einstellungen!$B$5/100</f>
        <v>0.12992</v>
      </c>
      <c r="L8146" s="23" t="str">
        <f aca="false">IF(I8146&lt;Einstellungen!$B$5,"ja","nein")</f>
        <v>nein</v>
      </c>
      <c r="M8146" s="23" t="s">
        <v>134</v>
      </c>
      <c r="N8146" s="23" t="n">
        <v>2026</v>
      </c>
      <c r="O8146" s="23" t="n">
        <v>19</v>
      </c>
    </row>
    <row r="8147" customFormat="false" ht="15" hidden="false" customHeight="false" outlineLevel="0" collapsed="false">
      <c r="A8147" s="22" t="n">
        <v>46034</v>
      </c>
      <c r="B8147" s="23" t="s">
        <v>92</v>
      </c>
      <c r="C8147" s="23" t="s">
        <v>93</v>
      </c>
      <c r="D8147" s="24" t="n">
        <v>526.5</v>
      </c>
      <c r="E8147" s="25" t="n">
        <f aca="false">MAX(D8147,0)/1000</f>
        <v>0.5265</v>
      </c>
      <c r="F8147" s="25" t="n">
        <f aca="false">MAX(-D8147,0)/1000</f>
        <v>0</v>
      </c>
      <c r="G8147" s="23" t="str">
        <f aca="false">IF(E8147&gt;0,"ja","nein")</f>
        <v>ja</v>
      </c>
      <c r="H8147" s="26" t="n">
        <v>93.48</v>
      </c>
      <c r="I8147" s="26" t="n">
        <f aca="false">(H8147/10+IF(N8147=2025,Einstellungen!$B$23,Einstellungen!$C$23))*(1+Einstellungen!$B$10)</f>
        <v>29.87376</v>
      </c>
      <c r="J8147" s="25" t="n">
        <f aca="false">E8147*I8147/100</f>
        <v>0.1572853464</v>
      </c>
      <c r="K8147" s="25" t="n">
        <f aca="false">E8147*Einstellungen!$B$5/100</f>
        <v>0.152685</v>
      </c>
      <c r="L8147" s="23" t="str">
        <f aca="false">IF(I8147&lt;Einstellungen!$B$5,"ja","nein")</f>
        <v>nein</v>
      </c>
      <c r="M8147" s="23" t="s">
        <v>134</v>
      </c>
      <c r="N8147" s="23" t="n">
        <v>2026</v>
      </c>
      <c r="O8147" s="23" t="n">
        <v>20</v>
      </c>
    </row>
    <row r="8148" customFormat="false" ht="15" hidden="false" customHeight="false" outlineLevel="0" collapsed="false">
      <c r="A8148" s="22" t="n">
        <v>46034</v>
      </c>
      <c r="B8148" s="23" t="s">
        <v>95</v>
      </c>
      <c r="C8148" s="23" t="s">
        <v>93</v>
      </c>
      <c r="D8148" s="24" t="n">
        <v>479.4</v>
      </c>
      <c r="E8148" s="25" t="n">
        <f aca="false">MAX(D8148,0)/1000</f>
        <v>0.4794</v>
      </c>
      <c r="F8148" s="25" t="n">
        <f aca="false">MAX(-D8148,0)/1000</f>
        <v>0</v>
      </c>
      <c r="G8148" s="23" t="str">
        <f aca="false">IF(E8148&gt;0,"ja","nein")</f>
        <v>ja</v>
      </c>
      <c r="H8148" s="26" t="n">
        <v>91.795</v>
      </c>
      <c r="I8148" s="26" t="n">
        <f aca="false">(H8148/10+IF(N8148=2025,Einstellungen!$B$23,Einstellungen!$C$23))*(1+Einstellungen!$B$10)</f>
        <v>29.673245</v>
      </c>
      <c r="J8148" s="25" t="n">
        <f aca="false">E8148*I8148/100</f>
        <v>0.14225353653</v>
      </c>
      <c r="K8148" s="25" t="n">
        <f aca="false">E8148*Einstellungen!$B$5/100</f>
        <v>0.139026</v>
      </c>
      <c r="L8148" s="23" t="str">
        <f aca="false">IF(I8148&lt;Einstellungen!$B$5,"ja","nein")</f>
        <v>nein</v>
      </c>
      <c r="M8148" s="23" t="s">
        <v>134</v>
      </c>
      <c r="N8148" s="23" t="n">
        <v>2026</v>
      </c>
      <c r="O8148" s="23" t="n">
        <v>21</v>
      </c>
    </row>
    <row r="8149" customFormat="false" ht="15" hidden="false" customHeight="false" outlineLevel="0" collapsed="false">
      <c r="A8149" s="22" t="n">
        <v>46034</v>
      </c>
      <c r="B8149" s="23" t="s">
        <v>96</v>
      </c>
      <c r="C8149" s="23" t="s">
        <v>93</v>
      </c>
      <c r="D8149" s="24" t="n">
        <v>513.4</v>
      </c>
      <c r="E8149" s="25" t="n">
        <f aca="false">MAX(D8149,0)/1000</f>
        <v>0.5134</v>
      </c>
      <c r="F8149" s="25" t="n">
        <f aca="false">MAX(-D8149,0)/1000</f>
        <v>0</v>
      </c>
      <c r="G8149" s="23" t="str">
        <f aca="false">IF(E8149&gt;0,"ja","nein")</f>
        <v>ja</v>
      </c>
      <c r="H8149" s="26" t="n">
        <v>92.165</v>
      </c>
      <c r="I8149" s="26" t="n">
        <f aca="false">(H8149/10+IF(N8149=2025,Einstellungen!$B$23,Einstellungen!$C$23))*(1+Einstellungen!$B$10)</f>
        <v>29.717275</v>
      </c>
      <c r="J8149" s="25" t="n">
        <f aca="false">E8149*I8149/100</f>
        <v>0.15256848985</v>
      </c>
      <c r="K8149" s="25" t="n">
        <f aca="false">E8149*Einstellungen!$B$5/100</f>
        <v>0.148886</v>
      </c>
      <c r="L8149" s="23" t="str">
        <f aca="false">IF(I8149&lt;Einstellungen!$B$5,"ja","nein")</f>
        <v>nein</v>
      </c>
      <c r="M8149" s="23" t="s">
        <v>134</v>
      </c>
      <c r="N8149" s="23" t="n">
        <v>2026</v>
      </c>
      <c r="O8149" s="23" t="n">
        <v>22</v>
      </c>
    </row>
    <row r="8150" customFormat="false" ht="15" hidden="false" customHeight="false" outlineLevel="0" collapsed="false">
      <c r="A8150" s="22" t="n">
        <v>46034</v>
      </c>
      <c r="B8150" s="23" t="s">
        <v>101</v>
      </c>
      <c r="C8150" s="23" t="s">
        <v>93</v>
      </c>
      <c r="D8150" s="24" t="n">
        <v>521.2</v>
      </c>
      <c r="E8150" s="25" t="n">
        <f aca="false">MAX(D8150,0)/1000</f>
        <v>0.5212</v>
      </c>
      <c r="F8150" s="25" t="n">
        <f aca="false">MAX(-D8150,0)/1000</f>
        <v>0</v>
      </c>
      <c r="G8150" s="23" t="str">
        <f aca="false">IF(E8150&gt;0,"ja","nein")</f>
        <v>ja</v>
      </c>
      <c r="H8150" s="26" t="n">
        <v>86.047</v>
      </c>
      <c r="I8150" s="26" t="n">
        <f aca="false">(H8150/10+IF(N8150=2025,Einstellungen!$B$23,Einstellungen!$C$23))*(1+Einstellungen!$B$10)</f>
        <v>28.989233</v>
      </c>
      <c r="J8150" s="25" t="n">
        <f aca="false">E8150*I8150/100</f>
        <v>0.151091882396</v>
      </c>
      <c r="K8150" s="25" t="n">
        <f aca="false">E8150*Einstellungen!$B$5/100</f>
        <v>0.151148</v>
      </c>
      <c r="L8150" s="23" t="str">
        <f aca="false">IF(I8150&lt;Einstellungen!$B$5,"ja","nein")</f>
        <v>ja</v>
      </c>
      <c r="M8150" s="23" t="s">
        <v>134</v>
      </c>
      <c r="N8150" s="23" t="n">
        <v>2026</v>
      </c>
      <c r="O8150" s="23" t="n">
        <v>23</v>
      </c>
    </row>
    <row r="8151" customFormat="false" ht="15" hidden="false" customHeight="false" outlineLevel="0" collapsed="false">
      <c r="A8151" s="22" t="n">
        <v>46035</v>
      </c>
      <c r="B8151" s="23" t="s">
        <v>102</v>
      </c>
      <c r="C8151" s="23" t="s">
        <v>98</v>
      </c>
      <c r="D8151" s="24" t="n">
        <v>393.8</v>
      </c>
      <c r="E8151" s="25" t="n">
        <f aca="false">MAX(D8151,0)/1000</f>
        <v>0.3938</v>
      </c>
      <c r="F8151" s="25" t="n">
        <f aca="false">MAX(-D8151,0)/1000</f>
        <v>0</v>
      </c>
      <c r="G8151" s="23" t="str">
        <f aca="false">IF(E8151&gt;0,"ja","nein")</f>
        <v>ja</v>
      </c>
      <c r="H8151" s="26" t="n">
        <v>84.305</v>
      </c>
      <c r="I8151" s="26" t="n">
        <f aca="false">(H8151/10+IF(N8151=2025,Einstellungen!$B$23,Einstellungen!$C$23))*(1+Einstellungen!$B$10)</f>
        <v>28.781935</v>
      </c>
      <c r="J8151" s="25" t="n">
        <f aca="false">E8151*I8151/100</f>
        <v>0.11334326003</v>
      </c>
      <c r="K8151" s="25" t="n">
        <f aca="false">E8151*Einstellungen!$B$5/100</f>
        <v>0.114202</v>
      </c>
      <c r="L8151" s="23" t="str">
        <f aca="false">IF(I8151&lt;Einstellungen!$B$5,"ja","nein")</f>
        <v>ja</v>
      </c>
      <c r="M8151" s="23" t="s">
        <v>134</v>
      </c>
      <c r="N8151" s="23" t="n">
        <v>2026</v>
      </c>
      <c r="O8151" s="23" t="n">
        <v>0</v>
      </c>
    </row>
    <row r="8152" customFormat="false" ht="15" hidden="false" customHeight="false" outlineLevel="0" collapsed="false">
      <c r="A8152" s="22" t="n">
        <v>46035</v>
      </c>
      <c r="B8152" s="23" t="s">
        <v>107</v>
      </c>
      <c r="C8152" s="23" t="s">
        <v>98</v>
      </c>
      <c r="D8152" s="24" t="n">
        <v>381.2</v>
      </c>
      <c r="E8152" s="25" t="n">
        <f aca="false">MAX(D8152,0)/1000</f>
        <v>0.3812</v>
      </c>
      <c r="F8152" s="25" t="n">
        <f aca="false">MAX(-D8152,0)/1000</f>
        <v>0</v>
      </c>
      <c r="G8152" s="23" t="str">
        <f aca="false">IF(E8152&gt;0,"ja","nein")</f>
        <v>ja</v>
      </c>
      <c r="H8152" s="26" t="n">
        <v>82.69</v>
      </c>
      <c r="I8152" s="26" t="n">
        <f aca="false">(H8152/10+IF(N8152=2025,Einstellungen!$B$23,Einstellungen!$C$23))*(1+Einstellungen!$B$10)</f>
        <v>28.58975</v>
      </c>
      <c r="J8152" s="25" t="n">
        <f aca="false">E8152*I8152/100</f>
        <v>0.108984127</v>
      </c>
      <c r="K8152" s="25" t="n">
        <f aca="false">E8152*Einstellungen!$B$5/100</f>
        <v>0.110548</v>
      </c>
      <c r="L8152" s="23" t="str">
        <f aca="false">IF(I8152&lt;Einstellungen!$B$5,"ja","nein")</f>
        <v>ja</v>
      </c>
      <c r="M8152" s="23" t="s">
        <v>134</v>
      </c>
      <c r="N8152" s="23" t="n">
        <v>2026</v>
      </c>
      <c r="O8152" s="23" t="n">
        <v>1</v>
      </c>
    </row>
    <row r="8153" customFormat="false" ht="15" hidden="false" customHeight="false" outlineLevel="0" collapsed="false">
      <c r="A8153" s="22" t="n">
        <v>46035</v>
      </c>
      <c r="B8153" s="23" t="s">
        <v>108</v>
      </c>
      <c r="C8153" s="23" t="s">
        <v>98</v>
      </c>
      <c r="D8153" s="24" t="n">
        <v>381.3</v>
      </c>
      <c r="E8153" s="25" t="n">
        <f aca="false">MAX(D8153,0)/1000</f>
        <v>0.3813</v>
      </c>
      <c r="F8153" s="25" t="n">
        <f aca="false">MAX(-D8153,0)/1000</f>
        <v>0</v>
      </c>
      <c r="G8153" s="23" t="str">
        <f aca="false">IF(E8153&gt;0,"ja","nein")</f>
        <v>ja</v>
      </c>
      <c r="H8153" s="26" t="n">
        <v>82.685</v>
      </c>
      <c r="I8153" s="26" t="n">
        <f aca="false">(H8153/10+IF(N8153=2025,Einstellungen!$B$23,Einstellungen!$C$23))*(1+Einstellungen!$B$10)</f>
        <v>28.589155</v>
      </c>
      <c r="J8153" s="25" t="n">
        <f aca="false">E8153*I8153/100</f>
        <v>0.109010448015</v>
      </c>
      <c r="K8153" s="25" t="n">
        <f aca="false">E8153*Einstellungen!$B$5/100</f>
        <v>0.110577</v>
      </c>
      <c r="L8153" s="23" t="str">
        <f aca="false">IF(I8153&lt;Einstellungen!$B$5,"ja","nein")</f>
        <v>ja</v>
      </c>
      <c r="M8153" s="23" t="s">
        <v>134</v>
      </c>
      <c r="N8153" s="23" t="n">
        <v>2026</v>
      </c>
      <c r="O8153" s="23" t="n">
        <v>2</v>
      </c>
    </row>
    <row r="8154" customFormat="false" ht="15" hidden="false" customHeight="false" outlineLevel="0" collapsed="false">
      <c r="A8154" s="22" t="n">
        <v>46035</v>
      </c>
      <c r="B8154" s="23" t="s">
        <v>109</v>
      </c>
      <c r="C8154" s="23" t="s">
        <v>98</v>
      </c>
      <c r="D8154" s="24" t="n">
        <v>373.4</v>
      </c>
      <c r="E8154" s="25" t="n">
        <f aca="false">MAX(D8154,0)/1000</f>
        <v>0.3734</v>
      </c>
      <c r="F8154" s="25" t="n">
        <f aca="false">MAX(-D8154,0)/1000</f>
        <v>0</v>
      </c>
      <c r="G8154" s="23" t="str">
        <f aca="false">IF(E8154&gt;0,"ja","nein")</f>
        <v>ja</v>
      </c>
      <c r="H8154" s="26" t="n">
        <v>84.115</v>
      </c>
      <c r="I8154" s="26" t="n">
        <f aca="false">(H8154/10+IF(N8154=2025,Einstellungen!$B$23,Einstellungen!$C$23))*(1+Einstellungen!$B$10)</f>
        <v>28.759325</v>
      </c>
      <c r="J8154" s="25" t="n">
        <f aca="false">E8154*I8154/100</f>
        <v>0.10738731955</v>
      </c>
      <c r="K8154" s="25" t="n">
        <f aca="false">E8154*Einstellungen!$B$5/100</f>
        <v>0.108286</v>
      </c>
      <c r="L8154" s="23" t="str">
        <f aca="false">IF(I8154&lt;Einstellungen!$B$5,"ja","nein")</f>
        <v>ja</v>
      </c>
      <c r="M8154" s="23" t="s">
        <v>134</v>
      </c>
      <c r="N8154" s="23" t="n">
        <v>2026</v>
      </c>
      <c r="O8154" s="23" t="n">
        <v>3</v>
      </c>
    </row>
    <row r="8155" customFormat="false" ht="15" hidden="false" customHeight="false" outlineLevel="0" collapsed="false">
      <c r="A8155" s="22" t="n">
        <v>46035</v>
      </c>
      <c r="B8155" s="23" t="s">
        <v>110</v>
      </c>
      <c r="C8155" s="23" t="s">
        <v>98</v>
      </c>
      <c r="D8155" s="24" t="n">
        <v>297.2</v>
      </c>
      <c r="E8155" s="25" t="n">
        <f aca="false">MAX(D8155,0)/1000</f>
        <v>0.2972</v>
      </c>
      <c r="F8155" s="25" t="n">
        <f aca="false">MAX(-D8155,0)/1000</f>
        <v>0</v>
      </c>
      <c r="G8155" s="23" t="str">
        <f aca="false">IF(E8155&gt;0,"ja","nein")</f>
        <v>ja</v>
      </c>
      <c r="H8155" s="26" t="n">
        <v>86.748</v>
      </c>
      <c r="I8155" s="26" t="n">
        <f aca="false">(H8155/10+IF(N8155=2025,Einstellungen!$B$23,Einstellungen!$C$23))*(1+Einstellungen!$B$10)</f>
        <v>29.072652</v>
      </c>
      <c r="J8155" s="25" t="n">
        <f aca="false">E8155*I8155/100</f>
        <v>0.086403921744</v>
      </c>
      <c r="K8155" s="25" t="n">
        <f aca="false">E8155*Einstellungen!$B$5/100</f>
        <v>0.086188</v>
      </c>
      <c r="L8155" s="23" t="str">
        <f aca="false">IF(I8155&lt;Einstellungen!$B$5,"ja","nein")</f>
        <v>nein</v>
      </c>
      <c r="M8155" s="23" t="s">
        <v>134</v>
      </c>
      <c r="N8155" s="23" t="n">
        <v>2026</v>
      </c>
      <c r="O8155" s="23" t="n">
        <v>4</v>
      </c>
    </row>
    <row r="8156" customFormat="false" ht="15" hidden="false" customHeight="false" outlineLevel="0" collapsed="false">
      <c r="A8156" s="22" t="n">
        <v>46035</v>
      </c>
      <c r="B8156" s="23" t="s">
        <v>111</v>
      </c>
      <c r="C8156" s="23" t="s">
        <v>98</v>
      </c>
      <c r="D8156" s="24" t="n">
        <v>317.5</v>
      </c>
      <c r="E8156" s="25" t="n">
        <f aca="false">MAX(D8156,0)/1000</f>
        <v>0.3175</v>
      </c>
      <c r="F8156" s="25" t="n">
        <f aca="false">MAX(-D8156,0)/1000</f>
        <v>0</v>
      </c>
      <c r="G8156" s="23" t="str">
        <f aca="false">IF(E8156&gt;0,"ja","nein")</f>
        <v>ja</v>
      </c>
      <c r="H8156" s="26" t="n">
        <v>88.725</v>
      </c>
      <c r="I8156" s="26" t="n">
        <f aca="false">(H8156/10+IF(N8156=2025,Einstellungen!$B$23,Einstellungen!$C$23))*(1+Einstellungen!$B$10)</f>
        <v>29.307915</v>
      </c>
      <c r="J8156" s="25" t="n">
        <f aca="false">E8156*I8156/100</f>
        <v>0.093052630125</v>
      </c>
      <c r="K8156" s="25" t="n">
        <f aca="false">E8156*Einstellungen!$B$5/100</f>
        <v>0.092075</v>
      </c>
      <c r="L8156" s="23" t="str">
        <f aca="false">IF(I8156&lt;Einstellungen!$B$5,"ja","nein")</f>
        <v>nein</v>
      </c>
      <c r="M8156" s="23" t="s">
        <v>134</v>
      </c>
      <c r="N8156" s="23" t="n">
        <v>2026</v>
      </c>
      <c r="O8156" s="23" t="n">
        <v>5</v>
      </c>
    </row>
    <row r="8157" customFormat="false" ht="15" hidden="false" customHeight="false" outlineLevel="0" collapsed="false">
      <c r="A8157" s="22" t="n">
        <v>46035</v>
      </c>
      <c r="B8157" s="23" t="s">
        <v>112</v>
      </c>
      <c r="C8157" s="23" t="s">
        <v>98</v>
      </c>
      <c r="D8157" s="24" t="n">
        <v>416</v>
      </c>
      <c r="E8157" s="25" t="n">
        <f aca="false">MAX(D8157,0)/1000</f>
        <v>0.416</v>
      </c>
      <c r="F8157" s="25" t="n">
        <f aca="false">MAX(-D8157,0)/1000</f>
        <v>0</v>
      </c>
      <c r="G8157" s="23" t="str">
        <f aca="false">IF(E8157&gt;0,"ja","nein")</f>
        <v>ja</v>
      </c>
      <c r="H8157" s="26" t="n">
        <v>97.553</v>
      </c>
      <c r="I8157" s="26" t="n">
        <f aca="false">(H8157/10+IF(N8157=2025,Einstellungen!$B$23,Einstellungen!$C$23))*(1+Einstellungen!$B$10)</f>
        <v>30.358447</v>
      </c>
      <c r="J8157" s="25" t="n">
        <f aca="false">E8157*I8157/100</f>
        <v>0.12629113952</v>
      </c>
      <c r="K8157" s="25" t="n">
        <f aca="false">E8157*Einstellungen!$B$5/100</f>
        <v>0.12064</v>
      </c>
      <c r="L8157" s="23" t="str">
        <f aca="false">IF(I8157&lt;Einstellungen!$B$5,"ja","nein")</f>
        <v>nein</v>
      </c>
      <c r="M8157" s="23" t="s">
        <v>134</v>
      </c>
      <c r="N8157" s="23" t="n">
        <v>2026</v>
      </c>
      <c r="O8157" s="23" t="n">
        <v>6</v>
      </c>
    </row>
    <row r="8158" customFormat="false" ht="15" hidden="false" customHeight="false" outlineLevel="0" collapsed="false">
      <c r="A8158" s="22" t="n">
        <v>46035</v>
      </c>
      <c r="B8158" s="23" t="s">
        <v>113</v>
      </c>
      <c r="C8158" s="23" t="s">
        <v>98</v>
      </c>
      <c r="D8158" s="24" t="n">
        <v>386.3</v>
      </c>
      <c r="E8158" s="25" t="n">
        <f aca="false">MAX(D8158,0)/1000</f>
        <v>0.3863</v>
      </c>
      <c r="F8158" s="25" t="n">
        <f aca="false">MAX(-D8158,0)/1000</f>
        <v>0</v>
      </c>
      <c r="G8158" s="23" t="str">
        <f aca="false">IF(E8158&gt;0,"ja","nein")</f>
        <v>ja</v>
      </c>
      <c r="H8158" s="26" t="n">
        <v>116.03</v>
      </c>
      <c r="I8158" s="26" t="n">
        <f aca="false">(H8158/10+IF(N8158=2025,Einstellungen!$B$23,Einstellungen!$C$23))*(1+Einstellungen!$B$10)</f>
        <v>32.55721</v>
      </c>
      <c r="J8158" s="25" t="n">
        <f aca="false">E8158*I8158/100</f>
        <v>0.12576850223</v>
      </c>
      <c r="K8158" s="25" t="n">
        <f aca="false">E8158*Einstellungen!$B$5/100</f>
        <v>0.112027</v>
      </c>
      <c r="L8158" s="23" t="str">
        <f aca="false">IF(I8158&lt;Einstellungen!$B$5,"ja","nein")</f>
        <v>nein</v>
      </c>
      <c r="M8158" s="23" t="s">
        <v>134</v>
      </c>
      <c r="N8158" s="23" t="n">
        <v>2026</v>
      </c>
      <c r="O8158" s="23" t="n">
        <v>7</v>
      </c>
    </row>
    <row r="8159" customFormat="false" ht="15" hidden="false" customHeight="false" outlineLevel="0" collapsed="false">
      <c r="A8159" s="22" t="n">
        <v>46035</v>
      </c>
      <c r="B8159" s="23" t="s">
        <v>114</v>
      </c>
      <c r="C8159" s="23" t="s">
        <v>98</v>
      </c>
      <c r="D8159" s="24" t="n">
        <v>452.4</v>
      </c>
      <c r="E8159" s="25" t="n">
        <f aca="false">MAX(D8159,0)/1000</f>
        <v>0.4524</v>
      </c>
      <c r="F8159" s="25" t="n">
        <f aca="false">MAX(-D8159,0)/1000</f>
        <v>0</v>
      </c>
      <c r="G8159" s="23" t="str">
        <f aca="false">IF(E8159&gt;0,"ja","nein")</f>
        <v>ja</v>
      </c>
      <c r="H8159" s="26" t="n">
        <v>129.805</v>
      </c>
      <c r="I8159" s="26" t="n">
        <f aca="false">(H8159/10+IF(N8159=2025,Einstellungen!$B$23,Einstellungen!$C$23))*(1+Einstellungen!$B$10)</f>
        <v>34.196435</v>
      </c>
      <c r="J8159" s="25" t="n">
        <f aca="false">E8159*I8159/100</f>
        <v>0.15470467194</v>
      </c>
      <c r="K8159" s="25" t="n">
        <f aca="false">E8159*Einstellungen!$B$5/100</f>
        <v>0.131196</v>
      </c>
      <c r="L8159" s="23" t="str">
        <f aca="false">IF(I8159&lt;Einstellungen!$B$5,"ja","nein")</f>
        <v>nein</v>
      </c>
      <c r="M8159" s="23" t="s">
        <v>134</v>
      </c>
      <c r="N8159" s="23" t="n">
        <v>2026</v>
      </c>
      <c r="O8159" s="23" t="n">
        <v>8</v>
      </c>
    </row>
    <row r="8160" customFormat="false" ht="15" hidden="false" customHeight="false" outlineLevel="0" collapsed="false">
      <c r="A8160" s="22" t="n">
        <v>46035</v>
      </c>
      <c r="B8160" s="23" t="s">
        <v>115</v>
      </c>
      <c r="C8160" s="23" t="s">
        <v>98</v>
      </c>
      <c r="D8160" s="24" t="n">
        <v>296.5</v>
      </c>
      <c r="E8160" s="25" t="n">
        <f aca="false">MAX(D8160,0)/1000</f>
        <v>0.2965</v>
      </c>
      <c r="F8160" s="25" t="n">
        <f aca="false">MAX(-D8160,0)/1000</f>
        <v>0</v>
      </c>
      <c r="G8160" s="23" t="str">
        <f aca="false">IF(E8160&gt;0,"ja","nein")</f>
        <v>ja</v>
      </c>
      <c r="H8160" s="26" t="n">
        <v>132.518</v>
      </c>
      <c r="I8160" s="26" t="n">
        <f aca="false">(H8160/10+IF(N8160=2025,Einstellungen!$B$23,Einstellungen!$C$23))*(1+Einstellungen!$B$10)</f>
        <v>34.519282</v>
      </c>
      <c r="J8160" s="25" t="n">
        <f aca="false">E8160*I8160/100</f>
        <v>0.10234967113</v>
      </c>
      <c r="K8160" s="25" t="n">
        <f aca="false">E8160*Einstellungen!$B$5/100</f>
        <v>0.085985</v>
      </c>
      <c r="L8160" s="23" t="str">
        <f aca="false">IF(I8160&lt;Einstellungen!$B$5,"ja","nein")</f>
        <v>nein</v>
      </c>
      <c r="M8160" s="23" t="s">
        <v>134</v>
      </c>
      <c r="N8160" s="23" t="n">
        <v>2026</v>
      </c>
      <c r="O8160" s="23" t="n">
        <v>9</v>
      </c>
    </row>
    <row r="8161" customFormat="false" ht="15" hidden="false" customHeight="false" outlineLevel="0" collapsed="false">
      <c r="A8161" s="22" t="n">
        <v>46035</v>
      </c>
      <c r="B8161" s="23" t="s">
        <v>116</v>
      </c>
      <c r="C8161" s="23" t="s">
        <v>98</v>
      </c>
      <c r="D8161" s="24" t="n">
        <v>35.8</v>
      </c>
      <c r="E8161" s="25" t="n">
        <f aca="false">MAX(D8161,0)/1000</f>
        <v>0.0358</v>
      </c>
      <c r="F8161" s="25" t="n">
        <f aca="false">MAX(-D8161,0)/1000</f>
        <v>0</v>
      </c>
      <c r="G8161" s="23" t="str">
        <f aca="false">IF(E8161&gt;0,"ja","nein")</f>
        <v>ja</v>
      </c>
      <c r="H8161" s="26" t="n">
        <v>142.197</v>
      </c>
      <c r="I8161" s="26" t="n">
        <f aca="false">(H8161/10+IF(N8161=2025,Einstellungen!$B$23,Einstellungen!$C$23))*(1+Einstellungen!$B$10)</f>
        <v>35.671083</v>
      </c>
      <c r="J8161" s="25" t="n">
        <f aca="false">E8161*I8161/100</f>
        <v>0.012770247714</v>
      </c>
      <c r="K8161" s="25" t="n">
        <f aca="false">E8161*Einstellungen!$B$5/100</f>
        <v>0.010382</v>
      </c>
      <c r="L8161" s="23" t="str">
        <f aca="false">IF(I8161&lt;Einstellungen!$B$5,"ja","nein")</f>
        <v>nein</v>
      </c>
      <c r="M8161" s="23" t="s">
        <v>134</v>
      </c>
      <c r="N8161" s="23" t="n">
        <v>2026</v>
      </c>
      <c r="O8161" s="23" t="n">
        <v>10</v>
      </c>
    </row>
    <row r="8162" customFormat="false" ht="15" hidden="false" customHeight="false" outlineLevel="0" collapsed="false">
      <c r="A8162" s="22" t="n">
        <v>46035</v>
      </c>
      <c r="B8162" s="23" t="s">
        <v>117</v>
      </c>
      <c r="C8162" s="23" t="s">
        <v>98</v>
      </c>
      <c r="D8162" s="24" t="n">
        <v>77.2</v>
      </c>
      <c r="E8162" s="25" t="n">
        <f aca="false">MAX(D8162,0)/1000</f>
        <v>0.0772</v>
      </c>
      <c r="F8162" s="25" t="n">
        <f aca="false">MAX(-D8162,0)/1000</f>
        <v>0</v>
      </c>
      <c r="G8162" s="23" t="str">
        <f aca="false">IF(E8162&gt;0,"ja","nein")</f>
        <v>ja</v>
      </c>
      <c r="H8162" s="26" t="n">
        <v>123.853</v>
      </c>
      <c r="I8162" s="26" t="n">
        <f aca="false">(H8162/10+IF(N8162=2025,Einstellungen!$B$23,Einstellungen!$C$23))*(1+Einstellungen!$B$10)</f>
        <v>33.488147</v>
      </c>
      <c r="J8162" s="25" t="n">
        <f aca="false">E8162*I8162/100</f>
        <v>0.025852849484</v>
      </c>
      <c r="K8162" s="25" t="n">
        <f aca="false">E8162*Einstellungen!$B$5/100</f>
        <v>0.022388</v>
      </c>
      <c r="L8162" s="23" t="str">
        <f aca="false">IF(I8162&lt;Einstellungen!$B$5,"ja","nein")</f>
        <v>nein</v>
      </c>
      <c r="M8162" s="23" t="s">
        <v>134</v>
      </c>
      <c r="N8162" s="23" t="n">
        <v>2026</v>
      </c>
      <c r="O8162" s="23" t="n">
        <v>11</v>
      </c>
    </row>
    <row r="8163" customFormat="false" ht="15" hidden="false" customHeight="false" outlineLevel="0" collapsed="false">
      <c r="A8163" s="22" t="n">
        <v>46035</v>
      </c>
      <c r="B8163" s="23" t="s">
        <v>118</v>
      </c>
      <c r="C8163" s="23" t="s">
        <v>98</v>
      </c>
      <c r="D8163" s="24" t="n">
        <v>104.7</v>
      </c>
      <c r="E8163" s="25" t="n">
        <f aca="false">MAX(D8163,0)/1000</f>
        <v>0.1047</v>
      </c>
      <c r="F8163" s="25" t="n">
        <f aca="false">MAX(-D8163,0)/1000</f>
        <v>0</v>
      </c>
      <c r="G8163" s="23" t="str">
        <f aca="false">IF(E8163&gt;0,"ja","nein")</f>
        <v>ja</v>
      </c>
      <c r="H8163" s="26" t="n">
        <v>117.675</v>
      </c>
      <c r="I8163" s="26" t="n">
        <f aca="false">(H8163/10+IF(N8163=2025,Einstellungen!$B$23,Einstellungen!$C$23))*(1+Einstellungen!$B$10)</f>
        <v>32.752965</v>
      </c>
      <c r="J8163" s="25" t="n">
        <f aca="false">E8163*I8163/100</f>
        <v>0.034292354355</v>
      </c>
      <c r="K8163" s="25" t="n">
        <f aca="false">E8163*Einstellungen!$B$5/100</f>
        <v>0.030363</v>
      </c>
      <c r="L8163" s="23" t="str">
        <f aca="false">IF(I8163&lt;Einstellungen!$B$5,"ja","nein")</f>
        <v>nein</v>
      </c>
      <c r="M8163" s="23" t="s">
        <v>134</v>
      </c>
      <c r="N8163" s="23" t="n">
        <v>2026</v>
      </c>
      <c r="O8163" s="23" t="n">
        <v>12</v>
      </c>
    </row>
    <row r="8164" customFormat="false" ht="15" hidden="false" customHeight="false" outlineLevel="0" collapsed="false">
      <c r="A8164" s="22" t="n">
        <v>46035</v>
      </c>
      <c r="B8164" s="23" t="s">
        <v>119</v>
      </c>
      <c r="C8164" s="23" t="s">
        <v>98</v>
      </c>
      <c r="D8164" s="24" t="n">
        <v>11.5</v>
      </c>
      <c r="E8164" s="25" t="n">
        <f aca="false">MAX(D8164,0)/1000</f>
        <v>0.0115</v>
      </c>
      <c r="F8164" s="25" t="n">
        <f aca="false">MAX(-D8164,0)/1000</f>
        <v>0</v>
      </c>
      <c r="G8164" s="23" t="str">
        <f aca="false">IF(E8164&gt;0,"ja","nein")</f>
        <v>ja</v>
      </c>
      <c r="H8164" s="26" t="n">
        <v>112.977</v>
      </c>
      <c r="I8164" s="26" t="n">
        <f aca="false">(H8164/10+IF(N8164=2025,Einstellungen!$B$23,Einstellungen!$C$23))*(1+Einstellungen!$B$10)</f>
        <v>32.193903</v>
      </c>
      <c r="J8164" s="25" t="n">
        <f aca="false">E8164*I8164/100</f>
        <v>0.003702298845</v>
      </c>
      <c r="K8164" s="25" t="n">
        <f aca="false">E8164*Einstellungen!$B$5/100</f>
        <v>0.003335</v>
      </c>
      <c r="L8164" s="23" t="str">
        <f aca="false">IF(I8164&lt;Einstellungen!$B$5,"ja","nein")</f>
        <v>nein</v>
      </c>
      <c r="M8164" s="23" t="s">
        <v>134</v>
      </c>
      <c r="N8164" s="23" t="n">
        <v>2026</v>
      </c>
      <c r="O8164" s="23" t="n">
        <v>13</v>
      </c>
    </row>
    <row r="8165" customFormat="false" ht="15" hidden="false" customHeight="false" outlineLevel="0" collapsed="false">
      <c r="A8165" s="22" t="n">
        <v>46035</v>
      </c>
      <c r="B8165" s="23" t="s">
        <v>120</v>
      </c>
      <c r="C8165" s="23" t="s">
        <v>98</v>
      </c>
      <c r="D8165" s="24" t="n">
        <v>11.7</v>
      </c>
      <c r="E8165" s="25" t="n">
        <f aca="false">MAX(D8165,0)/1000</f>
        <v>0.0117</v>
      </c>
      <c r="F8165" s="25" t="n">
        <f aca="false">MAX(-D8165,0)/1000</f>
        <v>0</v>
      </c>
      <c r="G8165" s="23" t="str">
        <f aca="false">IF(E8165&gt;0,"ja","nein")</f>
        <v>ja</v>
      </c>
      <c r="H8165" s="26" t="n">
        <v>122.215</v>
      </c>
      <c r="I8165" s="26" t="n">
        <f aca="false">(H8165/10+IF(N8165=2025,Einstellungen!$B$23,Einstellungen!$C$23))*(1+Einstellungen!$B$10)</f>
        <v>33.293225</v>
      </c>
      <c r="J8165" s="25" t="n">
        <f aca="false">E8165*I8165/100</f>
        <v>0.003895307325</v>
      </c>
      <c r="K8165" s="25" t="n">
        <f aca="false">E8165*Einstellungen!$B$5/100</f>
        <v>0.003393</v>
      </c>
      <c r="L8165" s="23" t="str">
        <f aca="false">IF(I8165&lt;Einstellungen!$B$5,"ja","nein")</f>
        <v>nein</v>
      </c>
      <c r="M8165" s="23" t="s">
        <v>134</v>
      </c>
      <c r="N8165" s="23" t="n">
        <v>2026</v>
      </c>
      <c r="O8165" s="23" t="n">
        <v>14</v>
      </c>
    </row>
    <row r="8166" customFormat="false" ht="15" hidden="false" customHeight="false" outlineLevel="0" collapsed="false">
      <c r="A8166" s="22" t="n">
        <v>46035</v>
      </c>
      <c r="B8166" s="23" t="s">
        <v>104</v>
      </c>
      <c r="C8166" s="23" t="s">
        <v>98</v>
      </c>
      <c r="D8166" s="24" t="n">
        <v>-0.1</v>
      </c>
      <c r="E8166" s="25" t="n">
        <f aca="false">MAX(D8166,0)/1000</f>
        <v>0</v>
      </c>
      <c r="F8166" s="25" t="n">
        <f aca="false">MAX(-D8166,0)/1000</f>
        <v>0.0001</v>
      </c>
      <c r="G8166" s="23" t="str">
        <f aca="false">IF(E8166&gt;0,"ja","nein")</f>
        <v>nein</v>
      </c>
      <c r="H8166" s="26" t="n">
        <v>120.515</v>
      </c>
      <c r="I8166" s="26" t="n">
        <f aca="false">(H8166/10+IF(N8166=2025,Einstellungen!$B$23,Einstellungen!$C$23))*(1+Einstellungen!$B$10)</f>
        <v>33.090925</v>
      </c>
      <c r="J8166" s="25" t="n">
        <f aca="false">E8166*I8166/100</f>
        <v>0</v>
      </c>
      <c r="K8166" s="25" t="n">
        <f aca="false">E8166*Einstellungen!$B$5/100</f>
        <v>0</v>
      </c>
      <c r="L8166" s="23" t="str">
        <f aca="false">IF(I8166&lt;Einstellungen!$B$5,"ja","nein")</f>
        <v>nein</v>
      </c>
      <c r="M8166" s="23" t="s">
        <v>134</v>
      </c>
      <c r="N8166" s="23" t="n">
        <v>2026</v>
      </c>
      <c r="O8166" s="23" t="n">
        <v>15</v>
      </c>
    </row>
    <row r="8167" customFormat="false" ht="15" hidden="false" customHeight="false" outlineLevel="0" collapsed="false">
      <c r="A8167" s="22" t="n">
        <v>46035</v>
      </c>
      <c r="B8167" s="23" t="s">
        <v>105</v>
      </c>
      <c r="C8167" s="23" t="s">
        <v>98</v>
      </c>
      <c r="D8167" s="24" t="n">
        <v>198.5</v>
      </c>
      <c r="E8167" s="25" t="n">
        <f aca="false">MAX(D8167,0)/1000</f>
        <v>0.1985</v>
      </c>
      <c r="F8167" s="25" t="n">
        <f aca="false">MAX(-D8167,0)/1000</f>
        <v>0</v>
      </c>
      <c r="G8167" s="23" t="str">
        <f aca="false">IF(E8167&gt;0,"ja","nein")</f>
        <v>ja</v>
      </c>
      <c r="H8167" s="26" t="n">
        <v>122.15</v>
      </c>
      <c r="I8167" s="26" t="n">
        <f aca="false">(H8167/10+IF(N8167=2025,Einstellungen!$B$23,Einstellungen!$C$23))*(1+Einstellungen!$B$10)</f>
        <v>33.28549</v>
      </c>
      <c r="J8167" s="25" t="n">
        <f aca="false">E8167*I8167/100</f>
        <v>0.06607169765</v>
      </c>
      <c r="K8167" s="25" t="n">
        <f aca="false">E8167*Einstellungen!$B$5/100</f>
        <v>0.057565</v>
      </c>
      <c r="L8167" s="23" t="str">
        <f aca="false">IF(I8167&lt;Einstellungen!$B$5,"ja","nein")</f>
        <v>nein</v>
      </c>
      <c r="M8167" s="23" t="s">
        <v>134</v>
      </c>
      <c r="N8167" s="23" t="n">
        <v>2026</v>
      </c>
      <c r="O8167" s="23" t="n">
        <v>16</v>
      </c>
    </row>
    <row r="8168" customFormat="false" ht="15" hidden="false" customHeight="false" outlineLevel="0" collapsed="false">
      <c r="A8168" s="22" t="n">
        <v>46035</v>
      </c>
      <c r="B8168" s="23" t="s">
        <v>97</v>
      </c>
      <c r="C8168" s="23" t="s">
        <v>98</v>
      </c>
      <c r="D8168" s="24" t="n">
        <v>686.9</v>
      </c>
      <c r="E8168" s="25" t="n">
        <f aca="false">MAX(D8168,0)/1000</f>
        <v>0.6869</v>
      </c>
      <c r="F8168" s="25" t="n">
        <f aca="false">MAX(-D8168,0)/1000</f>
        <v>0</v>
      </c>
      <c r="G8168" s="23" t="str">
        <f aca="false">IF(E8168&gt;0,"ja","nein")</f>
        <v>ja</v>
      </c>
      <c r="H8168" s="26" t="n">
        <v>122.33</v>
      </c>
      <c r="I8168" s="26" t="n">
        <f aca="false">(H8168/10+IF(N8168=2025,Einstellungen!$B$23,Einstellungen!$C$23))*(1+Einstellungen!$B$10)</f>
        <v>33.30691</v>
      </c>
      <c r="J8168" s="25" t="n">
        <f aca="false">E8168*I8168/100</f>
        <v>0.22878516479</v>
      </c>
      <c r="K8168" s="25" t="n">
        <f aca="false">E8168*Einstellungen!$B$5/100</f>
        <v>0.199201</v>
      </c>
      <c r="L8168" s="23" t="str">
        <f aca="false">IF(I8168&lt;Einstellungen!$B$5,"ja","nein")</f>
        <v>nein</v>
      </c>
      <c r="M8168" s="23" t="s">
        <v>134</v>
      </c>
      <c r="N8168" s="23" t="n">
        <v>2026</v>
      </c>
      <c r="O8168" s="23" t="n">
        <v>17</v>
      </c>
    </row>
    <row r="8169" customFormat="false" ht="15" hidden="false" customHeight="false" outlineLevel="0" collapsed="false">
      <c r="A8169" s="22" t="n">
        <v>46035</v>
      </c>
      <c r="B8169" s="23" t="s">
        <v>99</v>
      </c>
      <c r="C8169" s="23" t="s">
        <v>98</v>
      </c>
      <c r="D8169" s="24" t="n">
        <v>603.7</v>
      </c>
      <c r="E8169" s="25" t="n">
        <f aca="false">MAX(D8169,0)/1000</f>
        <v>0.6037</v>
      </c>
      <c r="F8169" s="25" t="n">
        <f aca="false">MAX(-D8169,0)/1000</f>
        <v>0</v>
      </c>
      <c r="G8169" s="23" t="str">
        <f aca="false">IF(E8169&gt;0,"ja","nein")</f>
        <v>ja</v>
      </c>
      <c r="H8169" s="26" t="n">
        <v>113.352</v>
      </c>
      <c r="I8169" s="26" t="n">
        <f aca="false">(H8169/10+IF(N8169=2025,Einstellungen!$B$23,Einstellungen!$C$23))*(1+Einstellungen!$B$10)</f>
        <v>32.238528</v>
      </c>
      <c r="J8169" s="25" t="n">
        <f aca="false">E8169*I8169/100</f>
        <v>0.194623993536</v>
      </c>
      <c r="K8169" s="25" t="n">
        <f aca="false">E8169*Einstellungen!$B$5/100</f>
        <v>0.175073</v>
      </c>
      <c r="L8169" s="23" t="str">
        <f aca="false">IF(I8169&lt;Einstellungen!$B$5,"ja","nein")</f>
        <v>nein</v>
      </c>
      <c r="M8169" s="23" t="s">
        <v>134</v>
      </c>
      <c r="N8169" s="23" t="n">
        <v>2026</v>
      </c>
      <c r="O8169" s="23" t="n">
        <v>18</v>
      </c>
    </row>
    <row r="8170" customFormat="false" ht="15" hidden="false" customHeight="false" outlineLevel="0" collapsed="false">
      <c r="A8170" s="22" t="n">
        <v>46035</v>
      </c>
      <c r="B8170" s="23" t="s">
        <v>100</v>
      </c>
      <c r="C8170" s="23" t="s">
        <v>98</v>
      </c>
      <c r="D8170" s="24" t="n">
        <v>695.1</v>
      </c>
      <c r="E8170" s="25" t="n">
        <f aca="false">MAX(D8170,0)/1000</f>
        <v>0.6951</v>
      </c>
      <c r="F8170" s="25" t="n">
        <f aca="false">MAX(-D8170,0)/1000</f>
        <v>0</v>
      </c>
      <c r="G8170" s="23" t="str">
        <f aca="false">IF(E8170&gt;0,"ja","nein")</f>
        <v>ja</v>
      </c>
      <c r="H8170" s="26" t="n">
        <v>98.735</v>
      </c>
      <c r="I8170" s="26" t="n">
        <f aca="false">(H8170/10+IF(N8170=2025,Einstellungen!$B$23,Einstellungen!$C$23))*(1+Einstellungen!$B$10)</f>
        <v>30.499105</v>
      </c>
      <c r="J8170" s="25" t="n">
        <f aca="false">E8170*I8170/100</f>
        <v>0.211999278855</v>
      </c>
      <c r="K8170" s="25" t="n">
        <f aca="false">E8170*Einstellungen!$B$5/100</f>
        <v>0.201579</v>
      </c>
      <c r="L8170" s="23" t="str">
        <f aca="false">IF(I8170&lt;Einstellungen!$B$5,"ja","nein")</f>
        <v>nein</v>
      </c>
      <c r="M8170" s="23" t="s">
        <v>134</v>
      </c>
      <c r="N8170" s="23" t="n">
        <v>2026</v>
      </c>
      <c r="O8170" s="23" t="n">
        <v>19</v>
      </c>
    </row>
    <row r="8171" customFormat="false" ht="15" hidden="false" customHeight="false" outlineLevel="0" collapsed="false">
      <c r="A8171" s="22" t="n">
        <v>46035</v>
      </c>
      <c r="B8171" s="23" t="s">
        <v>92</v>
      </c>
      <c r="C8171" s="23" t="s">
        <v>98</v>
      </c>
      <c r="D8171" s="24" t="n">
        <v>1203.1</v>
      </c>
      <c r="E8171" s="25" t="n">
        <f aca="false">MAX(D8171,0)/1000</f>
        <v>1.2031</v>
      </c>
      <c r="F8171" s="25" t="n">
        <f aca="false">MAX(-D8171,0)/1000</f>
        <v>0</v>
      </c>
      <c r="G8171" s="23" t="str">
        <f aca="false">IF(E8171&gt;0,"ja","nein")</f>
        <v>ja</v>
      </c>
      <c r="H8171" s="26" t="n">
        <v>90.95</v>
      </c>
      <c r="I8171" s="26" t="n">
        <f aca="false">(H8171/10+IF(N8171=2025,Einstellungen!$B$23,Einstellungen!$C$23))*(1+Einstellungen!$B$10)</f>
        <v>29.57269</v>
      </c>
      <c r="J8171" s="25" t="n">
        <f aca="false">E8171*I8171/100</f>
        <v>0.35578903339</v>
      </c>
      <c r="K8171" s="25" t="n">
        <f aca="false">E8171*Einstellungen!$B$5/100</f>
        <v>0.348899</v>
      </c>
      <c r="L8171" s="23" t="str">
        <f aca="false">IF(I8171&lt;Einstellungen!$B$5,"ja","nein")</f>
        <v>nein</v>
      </c>
      <c r="M8171" s="23" t="s">
        <v>134</v>
      </c>
      <c r="N8171" s="23" t="n">
        <v>2026</v>
      </c>
      <c r="O8171" s="23" t="n">
        <v>20</v>
      </c>
    </row>
    <row r="8172" customFormat="false" ht="15" hidden="false" customHeight="false" outlineLevel="0" collapsed="false">
      <c r="A8172" s="22" t="n">
        <v>46035</v>
      </c>
      <c r="B8172" s="23" t="s">
        <v>95</v>
      </c>
      <c r="C8172" s="23" t="s">
        <v>98</v>
      </c>
      <c r="D8172" s="24" t="n">
        <v>589</v>
      </c>
      <c r="E8172" s="25" t="n">
        <f aca="false">MAX(D8172,0)/1000</f>
        <v>0.589</v>
      </c>
      <c r="F8172" s="25" t="n">
        <f aca="false">MAX(-D8172,0)/1000</f>
        <v>0</v>
      </c>
      <c r="G8172" s="23" t="str">
        <f aca="false">IF(E8172&gt;0,"ja","nein")</f>
        <v>ja</v>
      </c>
      <c r="H8172" s="26" t="n">
        <v>92.207</v>
      </c>
      <c r="I8172" s="26" t="n">
        <f aca="false">(H8172/10+IF(N8172=2025,Einstellungen!$B$23,Einstellungen!$C$23))*(1+Einstellungen!$B$10)</f>
        <v>29.722273</v>
      </c>
      <c r="J8172" s="25" t="n">
        <f aca="false">E8172*I8172/100</f>
        <v>0.17506418797</v>
      </c>
      <c r="K8172" s="25" t="n">
        <f aca="false">E8172*Einstellungen!$B$5/100</f>
        <v>0.17081</v>
      </c>
      <c r="L8172" s="23" t="str">
        <f aca="false">IF(I8172&lt;Einstellungen!$B$5,"ja","nein")</f>
        <v>nein</v>
      </c>
      <c r="M8172" s="23" t="s">
        <v>134</v>
      </c>
      <c r="N8172" s="23" t="n">
        <v>2026</v>
      </c>
      <c r="O8172" s="23" t="n">
        <v>21</v>
      </c>
    </row>
    <row r="8173" customFormat="false" ht="15" hidden="false" customHeight="false" outlineLevel="0" collapsed="false">
      <c r="A8173" s="22" t="n">
        <v>46035</v>
      </c>
      <c r="B8173" s="23" t="s">
        <v>96</v>
      </c>
      <c r="C8173" s="23" t="s">
        <v>98</v>
      </c>
      <c r="D8173" s="24" t="n">
        <v>843.9</v>
      </c>
      <c r="E8173" s="25" t="n">
        <f aca="false">MAX(D8173,0)/1000</f>
        <v>0.8439</v>
      </c>
      <c r="F8173" s="25" t="n">
        <f aca="false">MAX(-D8173,0)/1000</f>
        <v>0</v>
      </c>
      <c r="G8173" s="23" t="str">
        <f aca="false">IF(E8173&gt;0,"ja","nein")</f>
        <v>ja</v>
      </c>
      <c r="H8173" s="26" t="n">
        <v>90</v>
      </c>
      <c r="I8173" s="26" t="n">
        <f aca="false">(H8173/10+IF(N8173=2025,Einstellungen!$B$23,Einstellungen!$C$23))*(1+Einstellungen!$B$10)</f>
        <v>29.45964</v>
      </c>
      <c r="J8173" s="25" t="n">
        <f aca="false">E8173*I8173/100</f>
        <v>0.24860990196</v>
      </c>
      <c r="K8173" s="25" t="n">
        <f aca="false">E8173*Einstellungen!$B$5/100</f>
        <v>0.244731</v>
      </c>
      <c r="L8173" s="23" t="str">
        <f aca="false">IF(I8173&lt;Einstellungen!$B$5,"ja","nein")</f>
        <v>nein</v>
      </c>
      <c r="M8173" s="23" t="s">
        <v>134</v>
      </c>
      <c r="N8173" s="23" t="n">
        <v>2026</v>
      </c>
      <c r="O8173" s="23" t="n">
        <v>22</v>
      </c>
    </row>
    <row r="8174" customFormat="false" ht="15" hidden="false" customHeight="false" outlineLevel="0" collapsed="false">
      <c r="A8174" s="22" t="n">
        <v>46035</v>
      </c>
      <c r="B8174" s="23" t="s">
        <v>101</v>
      </c>
      <c r="C8174" s="23" t="s">
        <v>98</v>
      </c>
      <c r="D8174" s="24" t="n">
        <v>1023.9</v>
      </c>
      <c r="E8174" s="25" t="n">
        <f aca="false">MAX(D8174,0)/1000</f>
        <v>1.0239</v>
      </c>
      <c r="F8174" s="25" t="n">
        <f aca="false">MAX(-D8174,0)/1000</f>
        <v>0</v>
      </c>
      <c r="G8174" s="23" t="str">
        <f aca="false">IF(E8174&gt;0,"ja","nein")</f>
        <v>ja</v>
      </c>
      <c r="H8174" s="26" t="n">
        <v>82.672</v>
      </c>
      <c r="I8174" s="26" t="n">
        <f aca="false">(H8174/10+IF(N8174=2025,Einstellungen!$B$23,Einstellungen!$C$23))*(1+Einstellungen!$B$10)</f>
        <v>28.587608</v>
      </c>
      <c r="J8174" s="25" t="n">
        <f aca="false">E8174*I8174/100</f>
        <v>0.292708518312</v>
      </c>
      <c r="K8174" s="25" t="n">
        <f aca="false">E8174*Einstellungen!$B$5/100</f>
        <v>0.296931</v>
      </c>
      <c r="L8174" s="23" t="str">
        <f aca="false">IF(I8174&lt;Einstellungen!$B$5,"ja","nein")</f>
        <v>ja</v>
      </c>
      <c r="M8174" s="23" t="s">
        <v>134</v>
      </c>
      <c r="N8174" s="23" t="n">
        <v>2026</v>
      </c>
      <c r="O8174" s="23" t="n">
        <v>23</v>
      </c>
    </row>
    <row r="8175" customFormat="false" ht="15" hidden="false" customHeight="false" outlineLevel="0" collapsed="false">
      <c r="A8175" s="22" t="n">
        <v>46036</v>
      </c>
      <c r="B8175" s="23" t="s">
        <v>102</v>
      </c>
      <c r="C8175" s="23" t="s">
        <v>103</v>
      </c>
      <c r="D8175" s="24" t="n">
        <v>415</v>
      </c>
      <c r="E8175" s="25" t="n">
        <f aca="false">MAX(D8175,0)/1000</f>
        <v>0.415</v>
      </c>
      <c r="F8175" s="25" t="n">
        <f aca="false">MAX(-D8175,0)/1000</f>
        <v>0</v>
      </c>
      <c r="G8175" s="23" t="str">
        <f aca="false">IF(E8175&gt;0,"ja","nein")</f>
        <v>ja</v>
      </c>
      <c r="H8175" s="26" t="n">
        <v>85.562</v>
      </c>
      <c r="I8175" s="26" t="n">
        <f aca="false">(H8175/10+IF(N8175=2025,Einstellungen!$B$23,Einstellungen!$C$23))*(1+Einstellungen!$B$10)</f>
        <v>28.931518</v>
      </c>
      <c r="J8175" s="25" t="n">
        <f aca="false">E8175*I8175/100</f>
        <v>0.1200657997</v>
      </c>
      <c r="K8175" s="25" t="n">
        <f aca="false">E8175*Einstellungen!$B$5/100</f>
        <v>0.12035</v>
      </c>
      <c r="L8175" s="23" t="str">
        <f aca="false">IF(I8175&lt;Einstellungen!$B$5,"ja","nein")</f>
        <v>ja</v>
      </c>
      <c r="M8175" s="23" t="s">
        <v>134</v>
      </c>
      <c r="N8175" s="23" t="n">
        <v>2026</v>
      </c>
      <c r="O8175" s="23" t="n">
        <v>0</v>
      </c>
    </row>
    <row r="8176" customFormat="false" ht="15" hidden="false" customHeight="false" outlineLevel="0" collapsed="false">
      <c r="A8176" s="22" t="n">
        <v>46036</v>
      </c>
      <c r="B8176" s="23" t="s">
        <v>107</v>
      </c>
      <c r="C8176" s="23" t="s">
        <v>103</v>
      </c>
      <c r="D8176" s="24" t="n">
        <v>410.2</v>
      </c>
      <c r="E8176" s="25" t="n">
        <f aca="false">MAX(D8176,0)/1000</f>
        <v>0.4102</v>
      </c>
      <c r="F8176" s="25" t="n">
        <f aca="false">MAX(-D8176,0)/1000</f>
        <v>0</v>
      </c>
      <c r="G8176" s="23" t="str">
        <f aca="false">IF(E8176&gt;0,"ja","nein")</f>
        <v>ja</v>
      </c>
      <c r="H8176" s="26" t="n">
        <v>84.295</v>
      </c>
      <c r="I8176" s="26" t="n">
        <f aca="false">(H8176/10+IF(N8176=2025,Einstellungen!$B$23,Einstellungen!$C$23))*(1+Einstellungen!$B$10)</f>
        <v>28.780745</v>
      </c>
      <c r="J8176" s="25" t="n">
        <f aca="false">E8176*I8176/100</f>
        <v>0.11805861599</v>
      </c>
      <c r="K8176" s="25" t="n">
        <f aca="false">E8176*Einstellungen!$B$5/100</f>
        <v>0.118958</v>
      </c>
      <c r="L8176" s="23" t="str">
        <f aca="false">IF(I8176&lt;Einstellungen!$B$5,"ja","nein")</f>
        <v>ja</v>
      </c>
      <c r="M8176" s="23" t="s">
        <v>134</v>
      </c>
      <c r="N8176" s="23" t="n">
        <v>2026</v>
      </c>
      <c r="O8176" s="23" t="n">
        <v>1</v>
      </c>
    </row>
    <row r="8177" customFormat="false" ht="15" hidden="false" customHeight="false" outlineLevel="0" collapsed="false">
      <c r="A8177" s="22" t="n">
        <v>46036</v>
      </c>
      <c r="B8177" s="23" t="s">
        <v>108</v>
      </c>
      <c r="C8177" s="23" t="s">
        <v>103</v>
      </c>
      <c r="D8177" s="24" t="n">
        <v>364</v>
      </c>
      <c r="E8177" s="25" t="n">
        <f aca="false">MAX(D8177,0)/1000</f>
        <v>0.364</v>
      </c>
      <c r="F8177" s="25" t="n">
        <f aca="false">MAX(-D8177,0)/1000</f>
        <v>0</v>
      </c>
      <c r="G8177" s="23" t="str">
        <f aca="false">IF(E8177&gt;0,"ja","nein")</f>
        <v>ja</v>
      </c>
      <c r="H8177" s="26" t="n">
        <v>85.877</v>
      </c>
      <c r="I8177" s="26" t="n">
        <f aca="false">(H8177/10+IF(N8177=2025,Einstellungen!$B$23,Einstellungen!$C$23))*(1+Einstellungen!$B$10)</f>
        <v>28.969003</v>
      </c>
      <c r="J8177" s="25" t="n">
        <f aca="false">E8177*I8177/100</f>
        <v>0.10544717092</v>
      </c>
      <c r="K8177" s="25" t="n">
        <f aca="false">E8177*Einstellungen!$B$5/100</f>
        <v>0.10556</v>
      </c>
      <c r="L8177" s="23" t="str">
        <f aca="false">IF(I8177&lt;Einstellungen!$B$5,"ja","nein")</f>
        <v>ja</v>
      </c>
      <c r="M8177" s="23" t="s">
        <v>134</v>
      </c>
      <c r="N8177" s="23" t="n">
        <v>2026</v>
      </c>
      <c r="O8177" s="23" t="n">
        <v>2</v>
      </c>
    </row>
    <row r="8178" customFormat="false" ht="15" hidden="false" customHeight="false" outlineLevel="0" collapsed="false">
      <c r="A8178" s="22" t="n">
        <v>46036</v>
      </c>
      <c r="B8178" s="23" t="s">
        <v>109</v>
      </c>
      <c r="C8178" s="23" t="s">
        <v>103</v>
      </c>
      <c r="D8178" s="24" t="n">
        <v>344.8</v>
      </c>
      <c r="E8178" s="25" t="n">
        <f aca="false">MAX(D8178,0)/1000</f>
        <v>0.3448</v>
      </c>
      <c r="F8178" s="25" t="n">
        <f aca="false">MAX(-D8178,0)/1000</f>
        <v>0</v>
      </c>
      <c r="G8178" s="23" t="str">
        <f aca="false">IF(E8178&gt;0,"ja","nein")</f>
        <v>ja</v>
      </c>
      <c r="H8178" s="26" t="n">
        <v>86.163</v>
      </c>
      <c r="I8178" s="26" t="n">
        <f aca="false">(H8178/10+IF(N8178=2025,Einstellungen!$B$23,Einstellungen!$C$23))*(1+Einstellungen!$B$10)</f>
        <v>29.003037</v>
      </c>
      <c r="J8178" s="25" t="n">
        <f aca="false">E8178*I8178/100</f>
        <v>0.100002471576</v>
      </c>
      <c r="K8178" s="25" t="n">
        <f aca="false">E8178*Einstellungen!$B$5/100</f>
        <v>0.099992</v>
      </c>
      <c r="L8178" s="23" t="str">
        <f aca="false">IF(I8178&lt;Einstellungen!$B$5,"ja","nein")</f>
        <v>nein</v>
      </c>
      <c r="M8178" s="23" t="s">
        <v>134</v>
      </c>
      <c r="N8178" s="23" t="n">
        <v>2026</v>
      </c>
      <c r="O8178" s="23" t="n">
        <v>3</v>
      </c>
    </row>
    <row r="8179" customFormat="false" ht="15" hidden="false" customHeight="false" outlineLevel="0" collapsed="false">
      <c r="A8179" s="22" t="n">
        <v>46036</v>
      </c>
      <c r="B8179" s="23" t="s">
        <v>110</v>
      </c>
      <c r="C8179" s="23" t="s">
        <v>103</v>
      </c>
      <c r="D8179" s="24" t="n">
        <v>318.2</v>
      </c>
      <c r="E8179" s="25" t="n">
        <f aca="false">MAX(D8179,0)/1000</f>
        <v>0.3182</v>
      </c>
      <c r="F8179" s="25" t="n">
        <f aca="false">MAX(-D8179,0)/1000</f>
        <v>0</v>
      </c>
      <c r="G8179" s="23" t="str">
        <f aca="false">IF(E8179&gt;0,"ja","nein")</f>
        <v>ja</v>
      </c>
      <c r="H8179" s="26" t="n">
        <v>87.645</v>
      </c>
      <c r="I8179" s="26" t="n">
        <f aca="false">(H8179/10+IF(N8179=2025,Einstellungen!$B$23,Einstellungen!$C$23))*(1+Einstellungen!$B$10)</f>
        <v>29.179395</v>
      </c>
      <c r="J8179" s="25" t="n">
        <f aca="false">E8179*I8179/100</f>
        <v>0.09284883489</v>
      </c>
      <c r="K8179" s="25" t="n">
        <f aca="false">E8179*Einstellungen!$B$5/100</f>
        <v>0.092278</v>
      </c>
      <c r="L8179" s="23" t="str">
        <f aca="false">IF(I8179&lt;Einstellungen!$B$5,"ja","nein")</f>
        <v>nein</v>
      </c>
      <c r="M8179" s="23" t="s">
        <v>134</v>
      </c>
      <c r="N8179" s="23" t="n">
        <v>2026</v>
      </c>
      <c r="O8179" s="23" t="n">
        <v>4</v>
      </c>
    </row>
    <row r="8180" customFormat="false" ht="15" hidden="false" customHeight="false" outlineLevel="0" collapsed="false">
      <c r="A8180" s="22" t="n">
        <v>46036</v>
      </c>
      <c r="B8180" s="23" t="s">
        <v>111</v>
      </c>
      <c r="C8180" s="23" t="s">
        <v>103</v>
      </c>
      <c r="D8180" s="24" t="n">
        <v>325.9</v>
      </c>
      <c r="E8180" s="25" t="n">
        <f aca="false">MAX(D8180,0)/1000</f>
        <v>0.3259</v>
      </c>
      <c r="F8180" s="25" t="n">
        <f aca="false">MAX(-D8180,0)/1000</f>
        <v>0</v>
      </c>
      <c r="G8180" s="23" t="str">
        <f aca="false">IF(E8180&gt;0,"ja","nein")</f>
        <v>ja</v>
      </c>
      <c r="H8180" s="26" t="n">
        <v>89.86</v>
      </c>
      <c r="I8180" s="26" t="n">
        <f aca="false">(H8180/10+IF(N8180=2025,Einstellungen!$B$23,Einstellungen!$C$23))*(1+Einstellungen!$B$10)</f>
        <v>29.44298</v>
      </c>
      <c r="J8180" s="25" t="n">
        <f aca="false">E8180*I8180/100</f>
        <v>0.09595467182</v>
      </c>
      <c r="K8180" s="25" t="n">
        <f aca="false">E8180*Einstellungen!$B$5/100</f>
        <v>0.094511</v>
      </c>
      <c r="L8180" s="23" t="str">
        <f aca="false">IF(I8180&lt;Einstellungen!$B$5,"ja","nein")</f>
        <v>nein</v>
      </c>
      <c r="M8180" s="23" t="s">
        <v>134</v>
      </c>
      <c r="N8180" s="23" t="n">
        <v>2026</v>
      </c>
      <c r="O8180" s="23" t="n">
        <v>5</v>
      </c>
    </row>
    <row r="8181" customFormat="false" ht="15" hidden="false" customHeight="false" outlineLevel="0" collapsed="false">
      <c r="A8181" s="22" t="n">
        <v>46036</v>
      </c>
      <c r="B8181" s="23" t="s">
        <v>112</v>
      </c>
      <c r="C8181" s="23" t="s">
        <v>103</v>
      </c>
      <c r="D8181" s="24" t="n">
        <v>918.6</v>
      </c>
      <c r="E8181" s="25" t="n">
        <f aca="false">MAX(D8181,0)/1000</f>
        <v>0.9186</v>
      </c>
      <c r="F8181" s="25" t="n">
        <f aca="false">MAX(-D8181,0)/1000</f>
        <v>0</v>
      </c>
      <c r="G8181" s="23" t="str">
        <f aca="false">IF(E8181&gt;0,"ja","nein")</f>
        <v>ja</v>
      </c>
      <c r="H8181" s="26" t="n">
        <v>95.145</v>
      </c>
      <c r="I8181" s="26" t="n">
        <f aca="false">(H8181/10+IF(N8181=2025,Einstellungen!$B$23,Einstellungen!$C$23))*(1+Einstellungen!$B$10)</f>
        <v>30.071895</v>
      </c>
      <c r="J8181" s="25" t="n">
        <f aca="false">E8181*I8181/100</f>
        <v>0.27624042747</v>
      </c>
      <c r="K8181" s="25" t="n">
        <f aca="false">E8181*Einstellungen!$B$5/100</f>
        <v>0.266394</v>
      </c>
      <c r="L8181" s="23" t="str">
        <f aca="false">IF(I8181&lt;Einstellungen!$B$5,"ja","nein")</f>
        <v>nein</v>
      </c>
      <c r="M8181" s="23" t="s">
        <v>134</v>
      </c>
      <c r="N8181" s="23" t="n">
        <v>2026</v>
      </c>
      <c r="O8181" s="23" t="n">
        <v>6</v>
      </c>
    </row>
    <row r="8182" customFormat="false" ht="15" hidden="false" customHeight="false" outlineLevel="0" collapsed="false">
      <c r="A8182" s="22" t="n">
        <v>46036</v>
      </c>
      <c r="B8182" s="23" t="s">
        <v>113</v>
      </c>
      <c r="C8182" s="23" t="s">
        <v>103</v>
      </c>
      <c r="D8182" s="24" t="n">
        <v>2721.9</v>
      </c>
      <c r="E8182" s="25" t="n">
        <f aca="false">MAX(D8182,0)/1000</f>
        <v>2.7219</v>
      </c>
      <c r="F8182" s="25" t="n">
        <f aca="false">MAX(-D8182,0)/1000</f>
        <v>0</v>
      </c>
      <c r="G8182" s="23" t="str">
        <f aca="false">IF(E8182&gt;0,"ja","nein")</f>
        <v>ja</v>
      </c>
      <c r="H8182" s="26" t="n">
        <v>105.14</v>
      </c>
      <c r="I8182" s="26" t="n">
        <f aca="false">(H8182/10+IF(N8182=2025,Einstellungen!$B$23,Einstellungen!$C$23))*(1+Einstellungen!$B$10)</f>
        <v>31.2613</v>
      </c>
      <c r="J8182" s="25" t="n">
        <f aca="false">E8182*I8182/100</f>
        <v>0.8509013247</v>
      </c>
      <c r="K8182" s="25" t="n">
        <f aca="false">E8182*Einstellungen!$B$5/100</f>
        <v>0.789351</v>
      </c>
      <c r="L8182" s="23" t="str">
        <f aca="false">IF(I8182&lt;Einstellungen!$B$5,"ja","nein")</f>
        <v>nein</v>
      </c>
      <c r="M8182" s="23" t="s">
        <v>134</v>
      </c>
      <c r="N8182" s="23" t="n">
        <v>2026</v>
      </c>
      <c r="O8182" s="23" t="n">
        <v>7</v>
      </c>
    </row>
    <row r="8183" customFormat="false" ht="15" hidden="false" customHeight="false" outlineLevel="0" collapsed="false">
      <c r="A8183" s="22" t="n">
        <v>46036</v>
      </c>
      <c r="B8183" s="23" t="s">
        <v>114</v>
      </c>
      <c r="C8183" s="23" t="s">
        <v>103</v>
      </c>
      <c r="D8183" s="24" t="n">
        <v>769.9</v>
      </c>
      <c r="E8183" s="25" t="n">
        <f aca="false">MAX(D8183,0)/1000</f>
        <v>0.7699</v>
      </c>
      <c r="F8183" s="25" t="n">
        <f aca="false">MAX(-D8183,0)/1000</f>
        <v>0</v>
      </c>
      <c r="G8183" s="23" t="str">
        <f aca="false">IF(E8183&gt;0,"ja","nein")</f>
        <v>ja</v>
      </c>
      <c r="H8183" s="26" t="n">
        <v>128.958</v>
      </c>
      <c r="I8183" s="26" t="n">
        <f aca="false">(H8183/10+IF(N8183=2025,Einstellungen!$B$23,Einstellungen!$C$23))*(1+Einstellungen!$B$10)</f>
        <v>34.095642</v>
      </c>
      <c r="J8183" s="25" t="n">
        <f aca="false">E8183*I8183/100</f>
        <v>0.262502347758</v>
      </c>
      <c r="K8183" s="25" t="n">
        <f aca="false">E8183*Einstellungen!$B$5/100</f>
        <v>0.223271</v>
      </c>
      <c r="L8183" s="23" t="str">
        <f aca="false">IF(I8183&lt;Einstellungen!$B$5,"ja","nein")</f>
        <v>nein</v>
      </c>
      <c r="M8183" s="23" t="s">
        <v>134</v>
      </c>
      <c r="N8183" s="23" t="n">
        <v>2026</v>
      </c>
      <c r="O8183" s="23" t="n">
        <v>8</v>
      </c>
    </row>
    <row r="8184" customFormat="false" ht="15" hidden="false" customHeight="false" outlineLevel="0" collapsed="false">
      <c r="A8184" s="22" t="n">
        <v>46036</v>
      </c>
      <c r="B8184" s="23" t="s">
        <v>115</v>
      </c>
      <c r="C8184" s="23" t="s">
        <v>103</v>
      </c>
      <c r="D8184" s="24" t="n">
        <v>274.1</v>
      </c>
      <c r="E8184" s="25" t="n">
        <f aca="false">MAX(D8184,0)/1000</f>
        <v>0.2741</v>
      </c>
      <c r="F8184" s="25" t="n">
        <f aca="false">MAX(-D8184,0)/1000</f>
        <v>0</v>
      </c>
      <c r="G8184" s="23" t="str">
        <f aca="false">IF(E8184&gt;0,"ja","nein")</f>
        <v>ja</v>
      </c>
      <c r="H8184" s="26" t="n">
        <v>132.032</v>
      </c>
      <c r="I8184" s="26" t="n">
        <f aca="false">(H8184/10+IF(N8184=2025,Einstellungen!$B$23,Einstellungen!$C$23))*(1+Einstellungen!$B$10)</f>
        <v>34.461448</v>
      </c>
      <c r="J8184" s="25" t="n">
        <f aca="false">E8184*I8184/100</f>
        <v>0.094458828968</v>
      </c>
      <c r="K8184" s="25" t="n">
        <f aca="false">E8184*Einstellungen!$B$5/100</f>
        <v>0.079489</v>
      </c>
      <c r="L8184" s="23" t="str">
        <f aca="false">IF(I8184&lt;Einstellungen!$B$5,"ja","nein")</f>
        <v>nein</v>
      </c>
      <c r="M8184" s="23" t="s">
        <v>134</v>
      </c>
      <c r="N8184" s="23" t="n">
        <v>2026</v>
      </c>
      <c r="O8184" s="23" t="n">
        <v>9</v>
      </c>
    </row>
    <row r="8185" customFormat="false" ht="15" hidden="false" customHeight="false" outlineLevel="0" collapsed="false">
      <c r="A8185" s="22" t="n">
        <v>46036</v>
      </c>
      <c r="B8185" s="23" t="s">
        <v>116</v>
      </c>
      <c r="C8185" s="23" t="s">
        <v>103</v>
      </c>
      <c r="D8185" s="24" t="n">
        <v>74.1</v>
      </c>
      <c r="E8185" s="25" t="n">
        <f aca="false">MAX(D8185,0)/1000</f>
        <v>0.0741</v>
      </c>
      <c r="F8185" s="25" t="n">
        <f aca="false">MAX(-D8185,0)/1000</f>
        <v>0</v>
      </c>
      <c r="G8185" s="23" t="str">
        <f aca="false">IF(E8185&gt;0,"ja","nein")</f>
        <v>ja</v>
      </c>
      <c r="H8185" s="26" t="n">
        <v>116.453</v>
      </c>
      <c r="I8185" s="26" t="n">
        <f aca="false">(H8185/10+IF(N8185=2025,Einstellungen!$B$23,Einstellungen!$C$23))*(1+Einstellungen!$B$10)</f>
        <v>32.607547</v>
      </c>
      <c r="J8185" s="25" t="n">
        <f aca="false">E8185*I8185/100</f>
        <v>0.024162192327</v>
      </c>
      <c r="K8185" s="25" t="n">
        <f aca="false">E8185*Einstellungen!$B$5/100</f>
        <v>0.021489</v>
      </c>
      <c r="L8185" s="23" t="str">
        <f aca="false">IF(I8185&lt;Einstellungen!$B$5,"ja","nein")</f>
        <v>nein</v>
      </c>
      <c r="M8185" s="23" t="s">
        <v>134</v>
      </c>
      <c r="N8185" s="23" t="n">
        <v>2026</v>
      </c>
      <c r="O8185" s="23" t="n">
        <v>10</v>
      </c>
    </row>
    <row r="8186" customFormat="false" ht="15" hidden="false" customHeight="false" outlineLevel="0" collapsed="false">
      <c r="A8186" s="22" t="n">
        <v>46036</v>
      </c>
      <c r="B8186" s="23" t="s">
        <v>117</v>
      </c>
      <c r="C8186" s="23" t="s">
        <v>103</v>
      </c>
      <c r="D8186" s="24" t="n">
        <v>48.8</v>
      </c>
      <c r="E8186" s="25" t="n">
        <f aca="false">MAX(D8186,0)/1000</f>
        <v>0.0488</v>
      </c>
      <c r="F8186" s="25" t="n">
        <f aca="false">MAX(-D8186,0)/1000</f>
        <v>0</v>
      </c>
      <c r="G8186" s="23" t="str">
        <f aca="false">IF(E8186&gt;0,"ja","nein")</f>
        <v>ja</v>
      </c>
      <c r="H8186" s="26" t="n">
        <v>107.532</v>
      </c>
      <c r="I8186" s="26" t="n">
        <f aca="false">(H8186/10+IF(N8186=2025,Einstellungen!$B$23,Einstellungen!$C$23))*(1+Einstellungen!$B$10)</f>
        <v>31.545948</v>
      </c>
      <c r="J8186" s="25" t="n">
        <f aca="false">E8186*I8186/100</f>
        <v>0.015394422624</v>
      </c>
      <c r="K8186" s="25" t="n">
        <f aca="false">E8186*Einstellungen!$B$5/100</f>
        <v>0.014152</v>
      </c>
      <c r="L8186" s="23" t="str">
        <f aca="false">IF(I8186&lt;Einstellungen!$B$5,"ja","nein")</f>
        <v>nein</v>
      </c>
      <c r="M8186" s="23" t="s">
        <v>134</v>
      </c>
      <c r="N8186" s="23" t="n">
        <v>2026</v>
      </c>
      <c r="O8186" s="23" t="n">
        <v>11</v>
      </c>
    </row>
    <row r="8187" customFormat="false" ht="15" hidden="false" customHeight="false" outlineLevel="0" collapsed="false">
      <c r="A8187" s="22" t="n">
        <v>46036</v>
      </c>
      <c r="B8187" s="23" t="s">
        <v>118</v>
      </c>
      <c r="C8187" s="23" t="s">
        <v>103</v>
      </c>
      <c r="D8187" s="24" t="n">
        <v>-14.5</v>
      </c>
      <c r="E8187" s="25" t="n">
        <f aca="false">MAX(D8187,0)/1000</f>
        <v>0</v>
      </c>
      <c r="F8187" s="25" t="n">
        <f aca="false">MAX(-D8187,0)/1000</f>
        <v>0.0145</v>
      </c>
      <c r="G8187" s="23" t="str">
        <f aca="false">IF(E8187&gt;0,"ja","nein")</f>
        <v>nein</v>
      </c>
      <c r="H8187" s="26" t="n">
        <v>103.475</v>
      </c>
      <c r="I8187" s="26" t="n">
        <f aca="false">(H8187/10+IF(N8187=2025,Einstellungen!$B$23,Einstellungen!$C$23))*(1+Einstellungen!$B$10)</f>
        <v>31.063165</v>
      </c>
      <c r="J8187" s="25" t="n">
        <f aca="false">E8187*I8187/100</f>
        <v>0</v>
      </c>
      <c r="K8187" s="25" t="n">
        <f aca="false">E8187*Einstellungen!$B$5/100</f>
        <v>0</v>
      </c>
      <c r="L8187" s="23" t="str">
        <f aca="false">IF(I8187&lt;Einstellungen!$B$5,"ja","nein")</f>
        <v>nein</v>
      </c>
      <c r="M8187" s="23" t="s">
        <v>134</v>
      </c>
      <c r="N8187" s="23" t="n">
        <v>2026</v>
      </c>
      <c r="O8187" s="23" t="n">
        <v>12</v>
      </c>
    </row>
    <row r="8188" customFormat="false" ht="15" hidden="false" customHeight="false" outlineLevel="0" collapsed="false">
      <c r="A8188" s="22" t="n">
        <v>46036</v>
      </c>
      <c r="B8188" s="23" t="s">
        <v>119</v>
      </c>
      <c r="C8188" s="23" t="s">
        <v>103</v>
      </c>
      <c r="D8188" s="24" t="n">
        <v>186</v>
      </c>
      <c r="E8188" s="25" t="n">
        <f aca="false">MAX(D8188,0)/1000</f>
        <v>0.186</v>
      </c>
      <c r="F8188" s="25" t="n">
        <f aca="false">MAX(-D8188,0)/1000</f>
        <v>0</v>
      </c>
      <c r="G8188" s="23" t="str">
        <f aca="false">IF(E8188&gt;0,"ja","nein")</f>
        <v>ja</v>
      </c>
      <c r="H8188" s="26" t="n">
        <v>103.6</v>
      </c>
      <c r="I8188" s="26" t="n">
        <f aca="false">(H8188/10+IF(N8188=2025,Einstellungen!$B$23,Einstellungen!$C$23))*(1+Einstellungen!$B$10)</f>
        <v>31.07804</v>
      </c>
      <c r="J8188" s="25" t="n">
        <f aca="false">E8188*I8188/100</f>
        <v>0.0578051544</v>
      </c>
      <c r="K8188" s="25" t="n">
        <f aca="false">E8188*Einstellungen!$B$5/100</f>
        <v>0.05394</v>
      </c>
      <c r="L8188" s="23" t="str">
        <f aca="false">IF(I8188&lt;Einstellungen!$B$5,"ja","nein")</f>
        <v>nein</v>
      </c>
      <c r="M8188" s="23" t="s">
        <v>134</v>
      </c>
      <c r="N8188" s="23" t="n">
        <v>2026</v>
      </c>
      <c r="O8188" s="23" t="n">
        <v>13</v>
      </c>
    </row>
    <row r="8189" customFormat="false" ht="15" hidden="false" customHeight="false" outlineLevel="0" collapsed="false">
      <c r="A8189" s="22" t="n">
        <v>46036</v>
      </c>
      <c r="B8189" s="23" t="s">
        <v>120</v>
      </c>
      <c r="C8189" s="23" t="s">
        <v>103</v>
      </c>
      <c r="D8189" s="24" t="n">
        <v>6</v>
      </c>
      <c r="E8189" s="25" t="n">
        <f aca="false">MAX(D8189,0)/1000</f>
        <v>0.006</v>
      </c>
      <c r="F8189" s="25" t="n">
        <f aca="false">MAX(-D8189,0)/1000</f>
        <v>0</v>
      </c>
      <c r="G8189" s="23" t="str">
        <f aca="false">IF(E8189&gt;0,"ja","nein")</f>
        <v>ja</v>
      </c>
      <c r="H8189" s="26" t="n">
        <v>118.218</v>
      </c>
      <c r="I8189" s="26" t="n">
        <f aca="false">(H8189/10+IF(N8189=2025,Einstellungen!$B$23,Einstellungen!$C$23))*(1+Einstellungen!$B$10)</f>
        <v>32.817582</v>
      </c>
      <c r="J8189" s="25" t="n">
        <f aca="false">E8189*I8189/100</f>
        <v>0.00196905492</v>
      </c>
      <c r="K8189" s="25" t="n">
        <f aca="false">E8189*Einstellungen!$B$5/100</f>
        <v>0.00174</v>
      </c>
      <c r="L8189" s="23" t="str">
        <f aca="false">IF(I8189&lt;Einstellungen!$B$5,"ja","nein")</f>
        <v>nein</v>
      </c>
      <c r="M8189" s="23" t="s">
        <v>134</v>
      </c>
      <c r="N8189" s="23" t="n">
        <v>2026</v>
      </c>
      <c r="O8189" s="23" t="n">
        <v>14</v>
      </c>
    </row>
    <row r="8190" customFormat="false" ht="15" hidden="false" customHeight="false" outlineLevel="0" collapsed="false">
      <c r="A8190" s="22" t="n">
        <v>46036</v>
      </c>
      <c r="B8190" s="23" t="s">
        <v>104</v>
      </c>
      <c r="C8190" s="23" t="s">
        <v>103</v>
      </c>
      <c r="D8190" s="24" t="n">
        <v>153</v>
      </c>
      <c r="E8190" s="25" t="n">
        <f aca="false">MAX(D8190,0)/1000</f>
        <v>0.153</v>
      </c>
      <c r="F8190" s="25" t="n">
        <f aca="false">MAX(-D8190,0)/1000</f>
        <v>0</v>
      </c>
      <c r="G8190" s="23" t="str">
        <f aca="false">IF(E8190&gt;0,"ja","nein")</f>
        <v>ja</v>
      </c>
      <c r="H8190" s="26" t="n">
        <v>144.63</v>
      </c>
      <c r="I8190" s="26" t="n">
        <f aca="false">(H8190/10+IF(N8190=2025,Einstellungen!$B$23,Einstellungen!$C$23))*(1+Einstellungen!$B$10)</f>
        <v>35.96061</v>
      </c>
      <c r="J8190" s="25" t="n">
        <f aca="false">E8190*I8190/100</f>
        <v>0.0550197333</v>
      </c>
      <c r="K8190" s="25" t="n">
        <f aca="false">E8190*Einstellungen!$B$5/100</f>
        <v>0.04437</v>
      </c>
      <c r="L8190" s="23" t="str">
        <f aca="false">IF(I8190&lt;Einstellungen!$B$5,"ja","nein")</f>
        <v>nein</v>
      </c>
      <c r="M8190" s="23" t="s">
        <v>134</v>
      </c>
      <c r="N8190" s="23" t="n">
        <v>2026</v>
      </c>
      <c r="O8190" s="23" t="n">
        <v>15</v>
      </c>
    </row>
    <row r="8191" customFormat="false" ht="15" hidden="false" customHeight="false" outlineLevel="0" collapsed="false">
      <c r="A8191" s="22" t="n">
        <v>46036</v>
      </c>
      <c r="B8191" s="23" t="s">
        <v>105</v>
      </c>
      <c r="C8191" s="23" t="s">
        <v>103</v>
      </c>
      <c r="D8191" s="24" t="n">
        <v>389.4</v>
      </c>
      <c r="E8191" s="25" t="n">
        <f aca="false">MAX(D8191,0)/1000</f>
        <v>0.3894</v>
      </c>
      <c r="F8191" s="25" t="n">
        <f aca="false">MAX(-D8191,0)/1000</f>
        <v>0</v>
      </c>
      <c r="G8191" s="23" t="str">
        <f aca="false">IF(E8191&gt;0,"ja","nein")</f>
        <v>ja</v>
      </c>
      <c r="H8191" s="26" t="n">
        <v>152.858</v>
      </c>
      <c r="I8191" s="26" t="n">
        <f aca="false">(H8191/10+IF(N8191=2025,Einstellungen!$B$23,Einstellungen!$C$23))*(1+Einstellungen!$B$10)</f>
        <v>36.939742</v>
      </c>
      <c r="J8191" s="25" t="n">
        <f aca="false">E8191*I8191/100</f>
        <v>0.143843355348</v>
      </c>
      <c r="K8191" s="25" t="n">
        <f aca="false">E8191*Einstellungen!$B$5/100</f>
        <v>0.112926</v>
      </c>
      <c r="L8191" s="23" t="str">
        <f aca="false">IF(I8191&lt;Einstellungen!$B$5,"ja","nein")</f>
        <v>nein</v>
      </c>
      <c r="M8191" s="23" t="s">
        <v>134</v>
      </c>
      <c r="N8191" s="23" t="n">
        <v>2026</v>
      </c>
      <c r="O8191" s="23" t="n">
        <v>16</v>
      </c>
    </row>
    <row r="8192" customFormat="false" ht="15" hidden="false" customHeight="false" outlineLevel="0" collapsed="false">
      <c r="A8192" s="22" t="n">
        <v>46036</v>
      </c>
      <c r="B8192" s="23" t="s">
        <v>97</v>
      </c>
      <c r="C8192" s="23" t="s">
        <v>103</v>
      </c>
      <c r="D8192" s="24" t="n">
        <v>618.2</v>
      </c>
      <c r="E8192" s="25" t="n">
        <f aca="false">MAX(D8192,0)/1000</f>
        <v>0.6182</v>
      </c>
      <c r="F8192" s="25" t="n">
        <f aca="false">MAX(-D8192,0)/1000</f>
        <v>0</v>
      </c>
      <c r="G8192" s="23" t="str">
        <f aca="false">IF(E8192&gt;0,"ja","nein")</f>
        <v>ja</v>
      </c>
      <c r="H8192" s="26" t="n">
        <v>200.023</v>
      </c>
      <c r="I8192" s="26" t="n">
        <f aca="false">(H8192/10+IF(N8192=2025,Einstellungen!$B$23,Einstellungen!$C$23))*(1+Einstellungen!$B$10)</f>
        <v>42.552377</v>
      </c>
      <c r="J8192" s="25" t="n">
        <f aca="false">E8192*I8192/100</f>
        <v>0.263058794614</v>
      </c>
      <c r="K8192" s="25" t="n">
        <f aca="false">E8192*Einstellungen!$B$5/100</f>
        <v>0.179278</v>
      </c>
      <c r="L8192" s="23" t="str">
        <f aca="false">IF(I8192&lt;Einstellungen!$B$5,"ja","nein")</f>
        <v>nein</v>
      </c>
      <c r="M8192" s="23" t="s">
        <v>134</v>
      </c>
      <c r="N8192" s="23" t="n">
        <v>2026</v>
      </c>
      <c r="O8192" s="23" t="n">
        <v>17</v>
      </c>
    </row>
    <row r="8193" customFormat="false" ht="15" hidden="false" customHeight="false" outlineLevel="0" collapsed="false">
      <c r="A8193" s="22" t="n">
        <v>46036</v>
      </c>
      <c r="B8193" s="23" t="s">
        <v>99</v>
      </c>
      <c r="C8193" s="23" t="s">
        <v>103</v>
      </c>
      <c r="D8193" s="24" t="n">
        <v>3241.8</v>
      </c>
      <c r="E8193" s="25" t="n">
        <f aca="false">MAX(D8193,0)/1000</f>
        <v>3.2418</v>
      </c>
      <c r="F8193" s="25" t="n">
        <f aca="false">MAX(-D8193,0)/1000</f>
        <v>0</v>
      </c>
      <c r="G8193" s="23" t="str">
        <f aca="false">IF(E8193&gt;0,"ja","nein")</f>
        <v>ja</v>
      </c>
      <c r="H8193" s="26" t="n">
        <v>182.355</v>
      </c>
      <c r="I8193" s="26" t="n">
        <f aca="false">(H8193/10+IF(N8193=2025,Einstellungen!$B$23,Einstellungen!$C$23))*(1+Einstellungen!$B$10)</f>
        <v>40.449885</v>
      </c>
      <c r="J8193" s="25" t="n">
        <f aca="false">E8193*I8193/100</f>
        <v>1.31130437193</v>
      </c>
      <c r="K8193" s="25" t="n">
        <f aca="false">E8193*Einstellungen!$B$5/100</f>
        <v>0.940122</v>
      </c>
      <c r="L8193" s="23" t="str">
        <f aca="false">IF(I8193&lt;Einstellungen!$B$5,"ja","nein")</f>
        <v>nein</v>
      </c>
      <c r="M8193" s="23" t="s">
        <v>134</v>
      </c>
      <c r="N8193" s="23" t="n">
        <v>2026</v>
      </c>
      <c r="O8193" s="23" t="n">
        <v>18</v>
      </c>
    </row>
    <row r="8194" customFormat="false" ht="15" hidden="false" customHeight="false" outlineLevel="0" collapsed="false">
      <c r="A8194" s="22" t="n">
        <v>46036</v>
      </c>
      <c r="B8194" s="23" t="s">
        <v>100</v>
      </c>
      <c r="C8194" s="23" t="s">
        <v>103</v>
      </c>
      <c r="D8194" s="24" t="n">
        <v>2343.3</v>
      </c>
      <c r="E8194" s="25" t="n">
        <f aca="false">MAX(D8194,0)/1000</f>
        <v>2.3433</v>
      </c>
      <c r="F8194" s="25" t="n">
        <f aca="false">MAX(-D8194,0)/1000</f>
        <v>0</v>
      </c>
      <c r="G8194" s="23" t="str">
        <f aca="false">IF(E8194&gt;0,"ja","nein")</f>
        <v>ja</v>
      </c>
      <c r="H8194" s="26" t="n">
        <v>158.767</v>
      </c>
      <c r="I8194" s="26" t="n">
        <f aca="false">(H8194/10+IF(N8194=2025,Einstellungen!$B$23,Einstellungen!$C$23))*(1+Einstellungen!$B$10)</f>
        <v>37.642913</v>
      </c>
      <c r="J8194" s="25" t="n">
        <f aca="false">E8194*I8194/100</f>
        <v>0.882086380329</v>
      </c>
      <c r="K8194" s="25" t="n">
        <f aca="false">E8194*Einstellungen!$B$5/100</f>
        <v>0.679557</v>
      </c>
      <c r="L8194" s="23" t="str">
        <f aca="false">IF(I8194&lt;Einstellungen!$B$5,"ja","nein")</f>
        <v>nein</v>
      </c>
      <c r="M8194" s="23" t="s">
        <v>134</v>
      </c>
      <c r="N8194" s="23" t="n">
        <v>2026</v>
      </c>
      <c r="O8194" s="23" t="n">
        <v>19</v>
      </c>
    </row>
    <row r="8195" customFormat="false" ht="15" hidden="false" customHeight="false" outlineLevel="0" collapsed="false">
      <c r="A8195" s="22" t="n">
        <v>46036</v>
      </c>
      <c r="B8195" s="23" t="s">
        <v>92</v>
      </c>
      <c r="C8195" s="23" t="s">
        <v>103</v>
      </c>
      <c r="D8195" s="24" t="n">
        <v>1189.3</v>
      </c>
      <c r="E8195" s="25" t="n">
        <f aca="false">MAX(D8195,0)/1000</f>
        <v>1.1893</v>
      </c>
      <c r="F8195" s="25" t="n">
        <f aca="false">MAX(-D8195,0)/1000</f>
        <v>0</v>
      </c>
      <c r="G8195" s="23" t="str">
        <f aca="false">IF(E8195&gt;0,"ja","nein")</f>
        <v>ja</v>
      </c>
      <c r="H8195" s="26" t="n">
        <v>134.01</v>
      </c>
      <c r="I8195" s="26" t="n">
        <f aca="false">(H8195/10+IF(N8195=2025,Einstellungen!$B$23,Einstellungen!$C$23))*(1+Einstellungen!$B$10)</f>
        <v>34.69683</v>
      </c>
      <c r="J8195" s="25" t="n">
        <f aca="false">E8195*I8195/100</f>
        <v>0.41264939919</v>
      </c>
      <c r="K8195" s="25" t="n">
        <f aca="false">E8195*Einstellungen!$B$5/100</f>
        <v>0.344897</v>
      </c>
      <c r="L8195" s="23" t="str">
        <f aca="false">IF(I8195&lt;Einstellungen!$B$5,"ja","nein")</f>
        <v>nein</v>
      </c>
      <c r="M8195" s="23" t="s">
        <v>134</v>
      </c>
      <c r="N8195" s="23" t="n">
        <v>2026</v>
      </c>
      <c r="O8195" s="23" t="n">
        <v>20</v>
      </c>
    </row>
    <row r="8196" customFormat="false" ht="15" hidden="false" customHeight="false" outlineLevel="0" collapsed="false">
      <c r="A8196" s="22" t="n">
        <v>46036</v>
      </c>
      <c r="B8196" s="23" t="s">
        <v>95</v>
      </c>
      <c r="C8196" s="23" t="s">
        <v>103</v>
      </c>
      <c r="D8196" s="24" t="n">
        <v>548.6</v>
      </c>
      <c r="E8196" s="25" t="n">
        <f aca="false">MAX(D8196,0)/1000</f>
        <v>0.5486</v>
      </c>
      <c r="F8196" s="25" t="n">
        <f aca="false">MAX(-D8196,0)/1000</f>
        <v>0</v>
      </c>
      <c r="G8196" s="23" t="str">
        <f aca="false">IF(E8196&gt;0,"ja","nein")</f>
        <v>ja</v>
      </c>
      <c r="H8196" s="26" t="n">
        <v>121.787</v>
      </c>
      <c r="I8196" s="26" t="n">
        <f aca="false">(H8196/10+IF(N8196=2025,Einstellungen!$B$23,Einstellungen!$C$23))*(1+Einstellungen!$B$10)</f>
        <v>33.242293</v>
      </c>
      <c r="J8196" s="25" t="n">
        <f aca="false">E8196*I8196/100</f>
        <v>0.182367219398</v>
      </c>
      <c r="K8196" s="25" t="n">
        <f aca="false">E8196*Einstellungen!$B$5/100</f>
        <v>0.159094</v>
      </c>
      <c r="L8196" s="23" t="str">
        <f aca="false">IF(I8196&lt;Einstellungen!$B$5,"ja","nein")</f>
        <v>nein</v>
      </c>
      <c r="M8196" s="23" t="s">
        <v>134</v>
      </c>
      <c r="N8196" s="23" t="n">
        <v>2026</v>
      </c>
      <c r="O8196" s="23" t="n">
        <v>21</v>
      </c>
    </row>
    <row r="8197" customFormat="false" ht="15" hidden="false" customHeight="false" outlineLevel="0" collapsed="false">
      <c r="A8197" s="22" t="n">
        <v>46036</v>
      </c>
      <c r="B8197" s="23" t="s">
        <v>96</v>
      </c>
      <c r="C8197" s="23" t="s">
        <v>103</v>
      </c>
      <c r="D8197" s="24" t="n">
        <v>641.2</v>
      </c>
      <c r="E8197" s="25" t="n">
        <f aca="false">MAX(D8197,0)/1000</f>
        <v>0.6412</v>
      </c>
      <c r="F8197" s="25" t="n">
        <f aca="false">MAX(-D8197,0)/1000</f>
        <v>0</v>
      </c>
      <c r="G8197" s="23" t="str">
        <f aca="false">IF(E8197&gt;0,"ja","nein")</f>
        <v>ja</v>
      </c>
      <c r="H8197" s="26" t="n">
        <v>113.862</v>
      </c>
      <c r="I8197" s="26" t="n">
        <f aca="false">(H8197/10+IF(N8197=2025,Einstellungen!$B$23,Einstellungen!$C$23))*(1+Einstellungen!$B$10)</f>
        <v>32.299218</v>
      </c>
      <c r="J8197" s="25" t="n">
        <f aca="false">E8197*I8197/100</f>
        <v>0.207102585816</v>
      </c>
      <c r="K8197" s="25" t="n">
        <f aca="false">E8197*Einstellungen!$B$5/100</f>
        <v>0.185948</v>
      </c>
      <c r="L8197" s="23" t="str">
        <f aca="false">IF(I8197&lt;Einstellungen!$B$5,"ja","nein")</f>
        <v>nein</v>
      </c>
      <c r="M8197" s="23" t="s">
        <v>134</v>
      </c>
      <c r="N8197" s="23" t="n">
        <v>2026</v>
      </c>
      <c r="O8197" s="23" t="n">
        <v>22</v>
      </c>
    </row>
    <row r="8198" customFormat="false" ht="15" hidden="false" customHeight="false" outlineLevel="0" collapsed="false">
      <c r="A8198" s="22" t="n">
        <v>46036</v>
      </c>
      <c r="B8198" s="23" t="s">
        <v>101</v>
      </c>
      <c r="C8198" s="23" t="s">
        <v>103</v>
      </c>
      <c r="D8198" s="24" t="n">
        <v>405.5</v>
      </c>
      <c r="E8198" s="25" t="n">
        <f aca="false">MAX(D8198,0)/1000</f>
        <v>0.4055</v>
      </c>
      <c r="F8198" s="25" t="n">
        <f aca="false">MAX(-D8198,0)/1000</f>
        <v>0</v>
      </c>
      <c r="G8198" s="23" t="str">
        <f aca="false">IF(E8198&gt;0,"ja","nein")</f>
        <v>ja</v>
      </c>
      <c r="H8198" s="26" t="n">
        <v>97.088</v>
      </c>
      <c r="I8198" s="26" t="n">
        <f aca="false">(H8198/10+IF(N8198=2025,Einstellungen!$B$23,Einstellungen!$C$23))*(1+Einstellungen!$B$10)</f>
        <v>30.303112</v>
      </c>
      <c r="J8198" s="25" t="n">
        <f aca="false">E8198*I8198/100</f>
        <v>0.12287911916</v>
      </c>
      <c r="K8198" s="25" t="n">
        <f aca="false">E8198*Einstellungen!$B$5/100</f>
        <v>0.117595</v>
      </c>
      <c r="L8198" s="23" t="str">
        <f aca="false">IF(I8198&lt;Einstellungen!$B$5,"ja","nein")</f>
        <v>nein</v>
      </c>
      <c r="M8198" s="23" t="s">
        <v>134</v>
      </c>
      <c r="N8198" s="23" t="n">
        <v>2026</v>
      </c>
      <c r="O8198" s="23" t="n">
        <v>23</v>
      </c>
    </row>
    <row r="8199" customFormat="false" ht="15" hidden="false" customHeight="false" outlineLevel="0" collapsed="false">
      <c r="A8199" s="22" t="n">
        <v>46037</v>
      </c>
      <c r="B8199" s="23" t="s">
        <v>102</v>
      </c>
      <c r="C8199" s="23" t="s">
        <v>106</v>
      </c>
      <c r="D8199" s="24" t="n">
        <v>371.8</v>
      </c>
      <c r="E8199" s="25" t="n">
        <f aca="false">MAX(D8199,0)/1000</f>
        <v>0.3718</v>
      </c>
      <c r="F8199" s="25" t="n">
        <f aca="false">MAX(-D8199,0)/1000</f>
        <v>0</v>
      </c>
      <c r="G8199" s="23" t="str">
        <f aca="false">IF(E8199&gt;0,"ja","nein")</f>
        <v>ja</v>
      </c>
      <c r="H8199" s="26" t="n">
        <v>100.615</v>
      </c>
      <c r="I8199" s="26" t="n">
        <f aca="false">(H8199/10+IF(N8199=2025,Einstellungen!$B$23,Einstellungen!$C$23))*(1+Einstellungen!$B$10)</f>
        <v>30.722825</v>
      </c>
      <c r="J8199" s="25" t="n">
        <f aca="false">E8199*I8199/100</f>
        <v>0.11422746335</v>
      </c>
      <c r="K8199" s="25" t="n">
        <f aca="false">E8199*Einstellungen!$B$5/100</f>
        <v>0.107822</v>
      </c>
      <c r="L8199" s="23" t="str">
        <f aca="false">IF(I8199&lt;Einstellungen!$B$5,"ja","nein")</f>
        <v>nein</v>
      </c>
      <c r="M8199" s="23" t="s">
        <v>134</v>
      </c>
      <c r="N8199" s="23" t="n">
        <v>2026</v>
      </c>
      <c r="O8199" s="23" t="n">
        <v>0</v>
      </c>
    </row>
    <row r="8200" customFormat="false" ht="15" hidden="false" customHeight="false" outlineLevel="0" collapsed="false">
      <c r="A8200" s="22" t="n">
        <v>46037</v>
      </c>
      <c r="B8200" s="23" t="s">
        <v>107</v>
      </c>
      <c r="C8200" s="23" t="s">
        <v>106</v>
      </c>
      <c r="D8200" s="24" t="n">
        <v>374.7</v>
      </c>
      <c r="E8200" s="25" t="n">
        <f aca="false">MAX(D8200,0)/1000</f>
        <v>0.3747</v>
      </c>
      <c r="F8200" s="25" t="n">
        <f aca="false">MAX(-D8200,0)/1000</f>
        <v>0</v>
      </c>
      <c r="G8200" s="23" t="str">
        <f aca="false">IF(E8200&gt;0,"ja","nein")</f>
        <v>ja</v>
      </c>
      <c r="H8200" s="26" t="n">
        <v>94.047</v>
      </c>
      <c r="I8200" s="26" t="n">
        <f aca="false">(H8200/10+IF(N8200=2025,Einstellungen!$B$23,Einstellungen!$C$23))*(1+Einstellungen!$B$10)</f>
        <v>29.941233</v>
      </c>
      <c r="J8200" s="25" t="n">
        <f aca="false">E8200*I8200/100</f>
        <v>0.112189800051</v>
      </c>
      <c r="K8200" s="25" t="n">
        <f aca="false">E8200*Einstellungen!$B$5/100</f>
        <v>0.108663</v>
      </c>
      <c r="L8200" s="23" t="str">
        <f aca="false">IF(I8200&lt;Einstellungen!$B$5,"ja","nein")</f>
        <v>nein</v>
      </c>
      <c r="M8200" s="23" t="s">
        <v>134</v>
      </c>
      <c r="N8200" s="23" t="n">
        <v>2026</v>
      </c>
      <c r="O8200" s="23" t="n">
        <v>1</v>
      </c>
    </row>
    <row r="8201" customFormat="false" ht="15" hidden="false" customHeight="false" outlineLevel="0" collapsed="false">
      <c r="A8201" s="22" t="n">
        <v>46037</v>
      </c>
      <c r="B8201" s="23" t="s">
        <v>108</v>
      </c>
      <c r="C8201" s="23" t="s">
        <v>106</v>
      </c>
      <c r="D8201" s="24" t="n">
        <v>339.6</v>
      </c>
      <c r="E8201" s="25" t="n">
        <f aca="false">MAX(D8201,0)/1000</f>
        <v>0.3396</v>
      </c>
      <c r="F8201" s="25" t="n">
        <f aca="false">MAX(-D8201,0)/1000</f>
        <v>0</v>
      </c>
      <c r="G8201" s="23" t="str">
        <f aca="false">IF(E8201&gt;0,"ja","nein")</f>
        <v>ja</v>
      </c>
      <c r="H8201" s="26" t="n">
        <v>89.34</v>
      </c>
      <c r="I8201" s="26" t="n">
        <f aca="false">(H8201/10+IF(N8201=2025,Einstellungen!$B$23,Einstellungen!$C$23))*(1+Einstellungen!$B$10)</f>
        <v>29.3811</v>
      </c>
      <c r="J8201" s="25" t="n">
        <f aca="false">E8201*I8201/100</f>
        <v>0.0997782156</v>
      </c>
      <c r="K8201" s="25" t="n">
        <f aca="false">E8201*Einstellungen!$B$5/100</f>
        <v>0.098484</v>
      </c>
      <c r="L8201" s="23" t="str">
        <f aca="false">IF(I8201&lt;Einstellungen!$B$5,"ja","nein")</f>
        <v>nein</v>
      </c>
      <c r="M8201" s="23" t="s">
        <v>134</v>
      </c>
      <c r="N8201" s="23" t="n">
        <v>2026</v>
      </c>
      <c r="O8201" s="23" t="n">
        <v>2</v>
      </c>
    </row>
    <row r="8202" customFormat="false" ht="15" hidden="false" customHeight="false" outlineLevel="0" collapsed="false">
      <c r="A8202" s="22" t="n">
        <v>46037</v>
      </c>
      <c r="B8202" s="23" t="s">
        <v>109</v>
      </c>
      <c r="C8202" s="23" t="s">
        <v>106</v>
      </c>
      <c r="D8202" s="24" t="n">
        <v>339.3</v>
      </c>
      <c r="E8202" s="25" t="n">
        <f aca="false">MAX(D8202,0)/1000</f>
        <v>0.3393</v>
      </c>
      <c r="F8202" s="25" t="n">
        <f aca="false">MAX(-D8202,0)/1000</f>
        <v>0</v>
      </c>
      <c r="G8202" s="23" t="str">
        <f aca="false">IF(E8202&gt;0,"ja","nein")</f>
        <v>ja</v>
      </c>
      <c r="H8202" s="26" t="n">
        <v>84.808</v>
      </c>
      <c r="I8202" s="26" t="n">
        <f aca="false">(H8202/10+IF(N8202=2025,Einstellungen!$B$23,Einstellungen!$C$23))*(1+Einstellungen!$B$10)</f>
        <v>28.841792</v>
      </c>
      <c r="J8202" s="25" t="n">
        <f aca="false">E8202*I8202/100</f>
        <v>0.097860200256</v>
      </c>
      <c r="K8202" s="25" t="n">
        <f aca="false">E8202*Einstellungen!$B$5/100</f>
        <v>0.098397</v>
      </c>
      <c r="L8202" s="23" t="str">
        <f aca="false">IF(I8202&lt;Einstellungen!$B$5,"ja","nein")</f>
        <v>ja</v>
      </c>
      <c r="M8202" s="23" t="s">
        <v>134</v>
      </c>
      <c r="N8202" s="23" t="n">
        <v>2026</v>
      </c>
      <c r="O8202" s="23" t="n">
        <v>3</v>
      </c>
    </row>
    <row r="8203" customFormat="false" ht="15" hidden="false" customHeight="false" outlineLevel="0" collapsed="false">
      <c r="A8203" s="22" t="n">
        <v>46037</v>
      </c>
      <c r="B8203" s="23" t="s">
        <v>110</v>
      </c>
      <c r="C8203" s="23" t="s">
        <v>106</v>
      </c>
      <c r="D8203" s="24" t="n">
        <v>315.8</v>
      </c>
      <c r="E8203" s="25" t="n">
        <f aca="false">MAX(D8203,0)/1000</f>
        <v>0.3158</v>
      </c>
      <c r="F8203" s="25" t="n">
        <f aca="false">MAX(-D8203,0)/1000</f>
        <v>0</v>
      </c>
      <c r="G8203" s="23" t="str">
        <f aca="false">IF(E8203&gt;0,"ja","nein")</f>
        <v>ja</v>
      </c>
      <c r="H8203" s="26" t="n">
        <v>82.93</v>
      </c>
      <c r="I8203" s="26" t="n">
        <f aca="false">(H8203/10+IF(N8203=2025,Einstellungen!$B$23,Einstellungen!$C$23))*(1+Einstellungen!$B$10)</f>
        <v>28.61831</v>
      </c>
      <c r="J8203" s="25" t="n">
        <f aca="false">E8203*I8203/100</f>
        <v>0.09037662298</v>
      </c>
      <c r="K8203" s="25" t="n">
        <f aca="false">E8203*Einstellungen!$B$5/100</f>
        <v>0.091582</v>
      </c>
      <c r="L8203" s="23" t="str">
        <f aca="false">IF(I8203&lt;Einstellungen!$B$5,"ja","nein")</f>
        <v>ja</v>
      </c>
      <c r="M8203" s="23" t="s">
        <v>134</v>
      </c>
      <c r="N8203" s="23" t="n">
        <v>2026</v>
      </c>
      <c r="O8203" s="23" t="n">
        <v>4</v>
      </c>
    </row>
    <row r="8204" customFormat="false" ht="15" hidden="false" customHeight="false" outlineLevel="0" collapsed="false">
      <c r="A8204" s="22" t="n">
        <v>46037</v>
      </c>
      <c r="B8204" s="23" t="s">
        <v>111</v>
      </c>
      <c r="C8204" s="23" t="s">
        <v>106</v>
      </c>
      <c r="D8204" s="24" t="n">
        <v>313.1</v>
      </c>
      <c r="E8204" s="25" t="n">
        <f aca="false">MAX(D8204,0)/1000</f>
        <v>0.3131</v>
      </c>
      <c r="F8204" s="25" t="n">
        <f aca="false">MAX(-D8204,0)/1000</f>
        <v>0</v>
      </c>
      <c r="G8204" s="23" t="str">
        <f aca="false">IF(E8204&gt;0,"ja","nein")</f>
        <v>ja</v>
      </c>
      <c r="H8204" s="26" t="n">
        <v>86</v>
      </c>
      <c r="I8204" s="26" t="n">
        <f aca="false">(H8204/10+IF(N8204=2025,Einstellungen!$B$23,Einstellungen!$C$23))*(1+Einstellungen!$B$10)</f>
        <v>28.98364</v>
      </c>
      <c r="J8204" s="25" t="n">
        <f aca="false">E8204*I8204/100</f>
        <v>0.09074777684</v>
      </c>
      <c r="K8204" s="25" t="n">
        <f aca="false">E8204*Einstellungen!$B$5/100</f>
        <v>0.090799</v>
      </c>
      <c r="L8204" s="23" t="str">
        <f aca="false">IF(I8204&lt;Einstellungen!$B$5,"ja","nein")</f>
        <v>ja</v>
      </c>
      <c r="M8204" s="23" t="s">
        <v>134</v>
      </c>
      <c r="N8204" s="23" t="n">
        <v>2026</v>
      </c>
      <c r="O8204" s="23" t="n">
        <v>5</v>
      </c>
    </row>
    <row r="8205" customFormat="false" ht="15" hidden="false" customHeight="false" outlineLevel="0" collapsed="false">
      <c r="A8205" s="22" t="n">
        <v>46037</v>
      </c>
      <c r="B8205" s="23" t="s">
        <v>112</v>
      </c>
      <c r="C8205" s="23" t="s">
        <v>106</v>
      </c>
      <c r="D8205" s="24" t="n">
        <v>384</v>
      </c>
      <c r="E8205" s="25" t="n">
        <f aca="false">MAX(D8205,0)/1000</f>
        <v>0.384</v>
      </c>
      <c r="F8205" s="25" t="n">
        <f aca="false">MAX(-D8205,0)/1000</f>
        <v>0</v>
      </c>
      <c r="G8205" s="23" t="str">
        <f aca="false">IF(E8205&gt;0,"ja","nein")</f>
        <v>ja</v>
      </c>
      <c r="H8205" s="26" t="n">
        <v>98.203</v>
      </c>
      <c r="I8205" s="26" t="n">
        <f aca="false">(H8205/10+IF(N8205=2025,Einstellungen!$B$23,Einstellungen!$C$23))*(1+Einstellungen!$B$10)</f>
        <v>30.435797</v>
      </c>
      <c r="J8205" s="25" t="n">
        <f aca="false">E8205*I8205/100</f>
        <v>0.11687346048</v>
      </c>
      <c r="K8205" s="25" t="n">
        <f aca="false">E8205*Einstellungen!$B$5/100</f>
        <v>0.11136</v>
      </c>
      <c r="L8205" s="23" t="str">
        <f aca="false">IF(I8205&lt;Einstellungen!$B$5,"ja","nein")</f>
        <v>nein</v>
      </c>
      <c r="M8205" s="23" t="s">
        <v>134</v>
      </c>
      <c r="N8205" s="23" t="n">
        <v>2026</v>
      </c>
      <c r="O8205" s="23" t="n">
        <v>6</v>
      </c>
    </row>
    <row r="8206" customFormat="false" ht="15" hidden="false" customHeight="false" outlineLevel="0" collapsed="false">
      <c r="A8206" s="22" t="n">
        <v>46037</v>
      </c>
      <c r="B8206" s="23" t="s">
        <v>113</v>
      </c>
      <c r="C8206" s="23" t="s">
        <v>106</v>
      </c>
      <c r="D8206" s="24" t="n">
        <v>401.6</v>
      </c>
      <c r="E8206" s="25" t="n">
        <f aca="false">MAX(D8206,0)/1000</f>
        <v>0.4016</v>
      </c>
      <c r="F8206" s="25" t="n">
        <f aca="false">MAX(-D8206,0)/1000</f>
        <v>0</v>
      </c>
      <c r="G8206" s="23" t="str">
        <f aca="false">IF(E8206&gt;0,"ja","nein")</f>
        <v>ja</v>
      </c>
      <c r="H8206" s="26" t="n">
        <v>105.115</v>
      </c>
      <c r="I8206" s="26" t="n">
        <f aca="false">(H8206/10+IF(N8206=2025,Einstellungen!$B$23,Einstellungen!$C$23))*(1+Einstellungen!$B$10)</f>
        <v>31.258325</v>
      </c>
      <c r="J8206" s="25" t="n">
        <f aca="false">E8206*I8206/100</f>
        <v>0.1255334332</v>
      </c>
      <c r="K8206" s="25" t="n">
        <f aca="false">E8206*Einstellungen!$B$5/100</f>
        <v>0.116464</v>
      </c>
      <c r="L8206" s="23" t="str">
        <f aca="false">IF(I8206&lt;Einstellungen!$B$5,"ja","nein")</f>
        <v>nein</v>
      </c>
      <c r="M8206" s="23" t="s">
        <v>134</v>
      </c>
      <c r="N8206" s="23" t="n">
        <v>2026</v>
      </c>
      <c r="O8206" s="23" t="n">
        <v>7</v>
      </c>
    </row>
    <row r="8207" customFormat="false" ht="15" hidden="false" customHeight="false" outlineLevel="0" collapsed="false">
      <c r="A8207" s="22" t="n">
        <v>46037</v>
      </c>
      <c r="B8207" s="23" t="s">
        <v>114</v>
      </c>
      <c r="C8207" s="23" t="s">
        <v>106</v>
      </c>
      <c r="D8207" s="24" t="n">
        <v>346.5</v>
      </c>
      <c r="E8207" s="25" t="n">
        <f aca="false">MAX(D8207,0)/1000</f>
        <v>0.3465</v>
      </c>
      <c r="F8207" s="25" t="n">
        <f aca="false">MAX(-D8207,0)/1000</f>
        <v>0</v>
      </c>
      <c r="G8207" s="23" t="str">
        <f aca="false">IF(E8207&gt;0,"ja","nein")</f>
        <v>ja</v>
      </c>
      <c r="H8207" s="26" t="n">
        <v>104.975</v>
      </c>
      <c r="I8207" s="26" t="n">
        <f aca="false">(H8207/10+IF(N8207=2025,Einstellungen!$B$23,Einstellungen!$C$23))*(1+Einstellungen!$B$10)</f>
        <v>31.241665</v>
      </c>
      <c r="J8207" s="25" t="n">
        <f aca="false">E8207*I8207/100</f>
        <v>0.108252369225</v>
      </c>
      <c r="K8207" s="25" t="n">
        <f aca="false">E8207*Einstellungen!$B$5/100</f>
        <v>0.100485</v>
      </c>
      <c r="L8207" s="23" t="str">
        <f aca="false">IF(I8207&lt;Einstellungen!$B$5,"ja","nein")</f>
        <v>nein</v>
      </c>
      <c r="M8207" s="23" t="s">
        <v>134</v>
      </c>
      <c r="N8207" s="23" t="n">
        <v>2026</v>
      </c>
      <c r="O8207" s="23" t="n">
        <v>8</v>
      </c>
    </row>
    <row r="8208" customFormat="false" ht="15" hidden="false" customHeight="false" outlineLevel="0" collapsed="false">
      <c r="A8208" s="22" t="n">
        <v>46037</v>
      </c>
      <c r="B8208" s="23" t="s">
        <v>115</v>
      </c>
      <c r="C8208" s="23" t="s">
        <v>106</v>
      </c>
      <c r="D8208" s="24" t="n">
        <v>79.8</v>
      </c>
      <c r="E8208" s="25" t="n">
        <f aca="false">MAX(D8208,0)/1000</f>
        <v>0.0798</v>
      </c>
      <c r="F8208" s="25" t="n">
        <f aca="false">MAX(-D8208,0)/1000</f>
        <v>0</v>
      </c>
      <c r="G8208" s="23" t="str">
        <f aca="false">IF(E8208&gt;0,"ja","nein")</f>
        <v>ja</v>
      </c>
      <c r="H8208" s="26" t="n">
        <v>101.415</v>
      </c>
      <c r="I8208" s="26" t="n">
        <f aca="false">(H8208/10+IF(N8208=2025,Einstellungen!$B$23,Einstellungen!$C$23))*(1+Einstellungen!$B$10)</f>
        <v>30.818025</v>
      </c>
      <c r="J8208" s="25" t="n">
        <f aca="false">E8208*I8208/100</f>
        <v>0.02459278395</v>
      </c>
      <c r="K8208" s="25" t="n">
        <f aca="false">E8208*Einstellungen!$B$5/100</f>
        <v>0.023142</v>
      </c>
      <c r="L8208" s="23" t="str">
        <f aca="false">IF(I8208&lt;Einstellungen!$B$5,"ja","nein")</f>
        <v>nein</v>
      </c>
      <c r="M8208" s="23" t="s">
        <v>134</v>
      </c>
      <c r="N8208" s="23" t="n">
        <v>2026</v>
      </c>
      <c r="O8208" s="23" t="n">
        <v>9</v>
      </c>
    </row>
    <row r="8209" customFormat="false" ht="15" hidden="false" customHeight="false" outlineLevel="0" collapsed="false">
      <c r="A8209" s="22" t="n">
        <v>46037</v>
      </c>
      <c r="B8209" s="23" t="s">
        <v>116</v>
      </c>
      <c r="C8209" s="23" t="s">
        <v>106</v>
      </c>
      <c r="D8209" s="24" t="n">
        <v>-522.7</v>
      </c>
      <c r="E8209" s="25" t="n">
        <f aca="false">MAX(D8209,0)/1000</f>
        <v>0</v>
      </c>
      <c r="F8209" s="25" t="n">
        <f aca="false">MAX(-D8209,0)/1000</f>
        <v>0.5227</v>
      </c>
      <c r="G8209" s="23" t="str">
        <f aca="false">IF(E8209&gt;0,"ja","nein")</f>
        <v>nein</v>
      </c>
      <c r="H8209" s="26" t="n">
        <v>100.4</v>
      </c>
      <c r="I8209" s="26" t="n">
        <f aca="false">(H8209/10+IF(N8209=2025,Einstellungen!$B$23,Einstellungen!$C$23))*(1+Einstellungen!$B$10)</f>
        <v>30.69724</v>
      </c>
      <c r="J8209" s="25" t="n">
        <f aca="false">E8209*I8209/100</f>
        <v>0</v>
      </c>
      <c r="K8209" s="25" t="n">
        <f aca="false">E8209*Einstellungen!$B$5/100</f>
        <v>0</v>
      </c>
      <c r="L8209" s="23" t="str">
        <f aca="false">IF(I8209&lt;Einstellungen!$B$5,"ja","nein")</f>
        <v>nein</v>
      </c>
      <c r="M8209" s="23" t="s">
        <v>134</v>
      </c>
      <c r="N8209" s="23" t="n">
        <v>2026</v>
      </c>
      <c r="O8209" s="23" t="n">
        <v>10</v>
      </c>
    </row>
    <row r="8210" customFormat="false" ht="15" hidden="false" customHeight="false" outlineLevel="0" collapsed="false">
      <c r="A8210" s="22" t="n">
        <v>46037</v>
      </c>
      <c r="B8210" s="23" t="s">
        <v>117</v>
      </c>
      <c r="C8210" s="23" t="s">
        <v>106</v>
      </c>
      <c r="D8210" s="24" t="n">
        <v>-317.4</v>
      </c>
      <c r="E8210" s="25" t="n">
        <f aca="false">MAX(D8210,0)/1000</f>
        <v>0</v>
      </c>
      <c r="F8210" s="25" t="n">
        <f aca="false">MAX(-D8210,0)/1000</f>
        <v>0.3174</v>
      </c>
      <c r="G8210" s="23" t="str">
        <f aca="false">IF(E8210&gt;0,"ja","nein")</f>
        <v>nein</v>
      </c>
      <c r="H8210" s="26" t="n">
        <v>97.862</v>
      </c>
      <c r="I8210" s="26" t="n">
        <f aca="false">(H8210/10+IF(N8210=2025,Einstellungen!$B$23,Einstellungen!$C$23))*(1+Einstellungen!$B$10)</f>
        <v>30.395218</v>
      </c>
      <c r="J8210" s="25" t="n">
        <f aca="false">E8210*I8210/100</f>
        <v>0</v>
      </c>
      <c r="K8210" s="25" t="n">
        <f aca="false">E8210*Einstellungen!$B$5/100</f>
        <v>0</v>
      </c>
      <c r="L8210" s="23" t="str">
        <f aca="false">IF(I8210&lt;Einstellungen!$B$5,"ja","nein")</f>
        <v>nein</v>
      </c>
      <c r="M8210" s="23" t="s">
        <v>134</v>
      </c>
      <c r="N8210" s="23" t="n">
        <v>2026</v>
      </c>
      <c r="O8210" s="23" t="n">
        <v>11</v>
      </c>
    </row>
    <row r="8211" customFormat="false" ht="15" hidden="false" customHeight="false" outlineLevel="0" collapsed="false">
      <c r="A8211" s="22" t="n">
        <v>46037</v>
      </c>
      <c r="B8211" s="23" t="s">
        <v>118</v>
      </c>
      <c r="C8211" s="23" t="s">
        <v>106</v>
      </c>
      <c r="D8211" s="24" t="n">
        <v>-462.8</v>
      </c>
      <c r="E8211" s="25" t="n">
        <f aca="false">MAX(D8211,0)/1000</f>
        <v>0</v>
      </c>
      <c r="F8211" s="25" t="n">
        <f aca="false">MAX(-D8211,0)/1000</f>
        <v>0.4628</v>
      </c>
      <c r="G8211" s="23" t="str">
        <f aca="false">IF(E8211&gt;0,"ja","nein")</f>
        <v>nein</v>
      </c>
      <c r="H8211" s="26" t="n">
        <v>95.282</v>
      </c>
      <c r="I8211" s="26" t="n">
        <f aca="false">(H8211/10+IF(N8211=2025,Einstellungen!$B$23,Einstellungen!$C$23))*(1+Einstellungen!$B$10)</f>
        <v>30.088198</v>
      </c>
      <c r="J8211" s="25" t="n">
        <f aca="false">E8211*I8211/100</f>
        <v>0</v>
      </c>
      <c r="K8211" s="25" t="n">
        <f aca="false">E8211*Einstellungen!$B$5/100</f>
        <v>0</v>
      </c>
      <c r="L8211" s="23" t="str">
        <f aca="false">IF(I8211&lt;Einstellungen!$B$5,"ja","nein")</f>
        <v>nein</v>
      </c>
      <c r="M8211" s="23" t="s">
        <v>134</v>
      </c>
      <c r="N8211" s="23" t="n">
        <v>2026</v>
      </c>
      <c r="O8211" s="23" t="n">
        <v>12</v>
      </c>
    </row>
    <row r="8212" customFormat="false" ht="15" hidden="false" customHeight="false" outlineLevel="0" collapsed="false">
      <c r="A8212" s="22" t="n">
        <v>46037</v>
      </c>
      <c r="B8212" s="23" t="s">
        <v>119</v>
      </c>
      <c r="C8212" s="23" t="s">
        <v>106</v>
      </c>
      <c r="D8212" s="24" t="n">
        <v>5</v>
      </c>
      <c r="E8212" s="25" t="n">
        <f aca="false">MAX(D8212,0)/1000</f>
        <v>0.005</v>
      </c>
      <c r="F8212" s="25" t="n">
        <f aca="false">MAX(-D8212,0)/1000</f>
        <v>0</v>
      </c>
      <c r="G8212" s="23" t="str">
        <f aca="false">IF(E8212&gt;0,"ja","nein")</f>
        <v>ja</v>
      </c>
      <c r="H8212" s="26" t="n">
        <v>100.615</v>
      </c>
      <c r="I8212" s="26" t="n">
        <f aca="false">(H8212/10+IF(N8212=2025,Einstellungen!$B$23,Einstellungen!$C$23))*(1+Einstellungen!$B$10)</f>
        <v>30.722825</v>
      </c>
      <c r="J8212" s="25" t="n">
        <f aca="false">E8212*I8212/100</f>
        <v>0.00153614125</v>
      </c>
      <c r="K8212" s="25" t="n">
        <f aca="false">E8212*Einstellungen!$B$5/100</f>
        <v>0.00145</v>
      </c>
      <c r="L8212" s="23" t="str">
        <f aca="false">IF(I8212&lt;Einstellungen!$B$5,"ja","nein")</f>
        <v>nein</v>
      </c>
      <c r="M8212" s="23" t="s">
        <v>134</v>
      </c>
      <c r="N8212" s="23" t="n">
        <v>2026</v>
      </c>
      <c r="O8212" s="23" t="n">
        <v>13</v>
      </c>
    </row>
    <row r="8213" customFormat="false" ht="15" hidden="false" customHeight="false" outlineLevel="0" collapsed="false">
      <c r="A8213" s="22" t="n">
        <v>46037</v>
      </c>
      <c r="B8213" s="23" t="s">
        <v>120</v>
      </c>
      <c r="C8213" s="23" t="s">
        <v>106</v>
      </c>
      <c r="D8213" s="24" t="n">
        <v>-37.6</v>
      </c>
      <c r="E8213" s="25" t="n">
        <f aca="false">MAX(D8213,0)/1000</f>
        <v>0</v>
      </c>
      <c r="F8213" s="25" t="n">
        <f aca="false">MAX(-D8213,0)/1000</f>
        <v>0.0376</v>
      </c>
      <c r="G8213" s="23" t="str">
        <f aca="false">IF(E8213&gt;0,"ja","nein")</f>
        <v>nein</v>
      </c>
      <c r="H8213" s="26" t="n">
        <v>105.645</v>
      </c>
      <c r="I8213" s="26" t="n">
        <f aca="false">(H8213/10+IF(N8213=2025,Einstellungen!$B$23,Einstellungen!$C$23))*(1+Einstellungen!$B$10)</f>
        <v>31.321395</v>
      </c>
      <c r="J8213" s="25" t="n">
        <f aca="false">E8213*I8213/100</f>
        <v>0</v>
      </c>
      <c r="K8213" s="25" t="n">
        <f aca="false">E8213*Einstellungen!$B$5/100</f>
        <v>0</v>
      </c>
      <c r="L8213" s="23" t="str">
        <f aca="false">IF(I8213&lt;Einstellungen!$B$5,"ja","nein")</f>
        <v>nein</v>
      </c>
      <c r="M8213" s="23" t="s">
        <v>134</v>
      </c>
      <c r="N8213" s="23" t="n">
        <v>2026</v>
      </c>
      <c r="O8213" s="23" t="n">
        <v>14</v>
      </c>
    </row>
    <row r="8214" customFormat="false" ht="15" hidden="false" customHeight="false" outlineLevel="0" collapsed="false">
      <c r="A8214" s="22" t="n">
        <v>46037</v>
      </c>
      <c r="B8214" s="23" t="s">
        <v>104</v>
      </c>
      <c r="C8214" s="23" t="s">
        <v>106</v>
      </c>
      <c r="D8214" s="24" t="n">
        <v>6.5</v>
      </c>
      <c r="E8214" s="25" t="n">
        <f aca="false">MAX(D8214,0)/1000</f>
        <v>0.0065</v>
      </c>
      <c r="F8214" s="25" t="n">
        <f aca="false">MAX(-D8214,0)/1000</f>
        <v>0</v>
      </c>
      <c r="G8214" s="23" t="str">
        <f aca="false">IF(E8214&gt;0,"ja","nein")</f>
        <v>ja</v>
      </c>
      <c r="H8214" s="26" t="n">
        <v>123.095</v>
      </c>
      <c r="I8214" s="26" t="n">
        <f aca="false">(H8214/10+IF(N8214=2025,Einstellungen!$B$23,Einstellungen!$C$23))*(1+Einstellungen!$B$10)</f>
        <v>33.397945</v>
      </c>
      <c r="J8214" s="25" t="n">
        <f aca="false">E8214*I8214/100</f>
        <v>0.002170866425</v>
      </c>
      <c r="K8214" s="25" t="n">
        <f aca="false">E8214*Einstellungen!$B$5/100</f>
        <v>0.001885</v>
      </c>
      <c r="L8214" s="23" t="str">
        <f aca="false">IF(I8214&lt;Einstellungen!$B$5,"ja","nein")</f>
        <v>nein</v>
      </c>
      <c r="M8214" s="23" t="s">
        <v>134</v>
      </c>
      <c r="N8214" s="23" t="n">
        <v>2026</v>
      </c>
      <c r="O8214" s="23" t="n">
        <v>15</v>
      </c>
    </row>
    <row r="8215" customFormat="false" ht="15" hidden="false" customHeight="false" outlineLevel="0" collapsed="false">
      <c r="A8215" s="22" t="n">
        <v>46037</v>
      </c>
      <c r="B8215" s="23" t="s">
        <v>105</v>
      </c>
      <c r="C8215" s="23" t="s">
        <v>106</v>
      </c>
      <c r="D8215" s="24" t="n">
        <v>8.7</v>
      </c>
      <c r="E8215" s="25" t="n">
        <f aca="false">MAX(D8215,0)/1000</f>
        <v>0.0087</v>
      </c>
      <c r="F8215" s="25" t="n">
        <f aca="false">MAX(-D8215,0)/1000</f>
        <v>0</v>
      </c>
      <c r="G8215" s="23" t="str">
        <f aca="false">IF(E8215&gt;0,"ja","nein")</f>
        <v>ja</v>
      </c>
      <c r="H8215" s="26" t="n">
        <v>135.373</v>
      </c>
      <c r="I8215" s="26" t="n">
        <f aca="false">(H8215/10+IF(N8215=2025,Einstellungen!$B$23,Einstellungen!$C$23))*(1+Einstellungen!$B$10)</f>
        <v>34.859027</v>
      </c>
      <c r="J8215" s="25" t="n">
        <f aca="false">E8215*I8215/100</f>
        <v>0.003032735349</v>
      </c>
      <c r="K8215" s="25" t="n">
        <f aca="false">E8215*Einstellungen!$B$5/100</f>
        <v>0.002523</v>
      </c>
      <c r="L8215" s="23" t="str">
        <f aca="false">IF(I8215&lt;Einstellungen!$B$5,"ja","nein")</f>
        <v>nein</v>
      </c>
      <c r="M8215" s="23" t="s">
        <v>134</v>
      </c>
      <c r="N8215" s="23" t="n">
        <v>2026</v>
      </c>
      <c r="O8215" s="23" t="n">
        <v>16</v>
      </c>
    </row>
    <row r="8216" customFormat="false" ht="15" hidden="false" customHeight="false" outlineLevel="0" collapsed="false">
      <c r="A8216" s="22" t="n">
        <v>46037</v>
      </c>
      <c r="B8216" s="23" t="s">
        <v>97</v>
      </c>
      <c r="C8216" s="23" t="s">
        <v>106</v>
      </c>
      <c r="D8216" s="24" t="n">
        <v>36.3</v>
      </c>
      <c r="E8216" s="25" t="n">
        <f aca="false">MAX(D8216,0)/1000</f>
        <v>0.0363</v>
      </c>
      <c r="F8216" s="25" t="n">
        <f aca="false">MAX(-D8216,0)/1000</f>
        <v>0</v>
      </c>
      <c r="G8216" s="23" t="str">
        <f aca="false">IF(E8216&gt;0,"ja","nein")</f>
        <v>ja</v>
      </c>
      <c r="H8216" s="26" t="n">
        <v>145.495</v>
      </c>
      <c r="I8216" s="26" t="n">
        <f aca="false">(H8216/10+IF(N8216=2025,Einstellungen!$B$23,Einstellungen!$C$23))*(1+Einstellungen!$B$10)</f>
        <v>36.063545</v>
      </c>
      <c r="J8216" s="25" t="n">
        <f aca="false">E8216*I8216/100</f>
        <v>0.013091066835</v>
      </c>
      <c r="K8216" s="25" t="n">
        <f aca="false">E8216*Einstellungen!$B$5/100</f>
        <v>0.010527</v>
      </c>
      <c r="L8216" s="23" t="str">
        <f aca="false">IF(I8216&lt;Einstellungen!$B$5,"ja","nein")</f>
        <v>nein</v>
      </c>
      <c r="M8216" s="23" t="s">
        <v>134</v>
      </c>
      <c r="N8216" s="23" t="n">
        <v>2026</v>
      </c>
      <c r="O8216" s="23" t="n">
        <v>17</v>
      </c>
    </row>
    <row r="8217" customFormat="false" ht="15" hidden="false" customHeight="false" outlineLevel="0" collapsed="false">
      <c r="A8217" s="22" t="n">
        <v>46037</v>
      </c>
      <c r="B8217" s="23" t="s">
        <v>99</v>
      </c>
      <c r="C8217" s="23" t="s">
        <v>106</v>
      </c>
      <c r="D8217" s="24" t="n">
        <v>0.3</v>
      </c>
      <c r="E8217" s="25" t="n">
        <f aca="false">MAX(D8217,0)/1000</f>
        <v>0.0003</v>
      </c>
      <c r="F8217" s="25" t="n">
        <f aca="false">MAX(-D8217,0)/1000</f>
        <v>0</v>
      </c>
      <c r="G8217" s="23" t="str">
        <f aca="false">IF(E8217&gt;0,"ja","nein")</f>
        <v>ja</v>
      </c>
      <c r="H8217" s="26" t="n">
        <v>119.745</v>
      </c>
      <c r="I8217" s="26" t="n">
        <f aca="false">(H8217/10+IF(N8217=2025,Einstellungen!$B$23,Einstellungen!$C$23))*(1+Einstellungen!$B$10)</f>
        <v>32.999295</v>
      </c>
      <c r="J8217" s="25" t="n">
        <f aca="false">E8217*I8217/100</f>
        <v>9.8997885E-005</v>
      </c>
      <c r="K8217" s="25" t="n">
        <f aca="false">E8217*Einstellungen!$B$5/100</f>
        <v>8.7E-005</v>
      </c>
      <c r="L8217" s="23" t="str">
        <f aca="false">IF(I8217&lt;Einstellungen!$B$5,"ja","nein")</f>
        <v>nein</v>
      </c>
      <c r="M8217" s="23" t="s">
        <v>134</v>
      </c>
      <c r="N8217" s="23" t="n">
        <v>2026</v>
      </c>
      <c r="O8217" s="23" t="n">
        <v>18</v>
      </c>
    </row>
    <row r="8218" customFormat="false" ht="15" hidden="false" customHeight="false" outlineLevel="0" collapsed="false">
      <c r="A8218" s="22" t="n">
        <v>46037</v>
      </c>
      <c r="B8218" s="23" t="s">
        <v>100</v>
      </c>
      <c r="C8218" s="23" t="s">
        <v>106</v>
      </c>
      <c r="D8218" s="24" t="n">
        <v>15.5</v>
      </c>
      <c r="E8218" s="25" t="n">
        <f aca="false">MAX(D8218,0)/1000</f>
        <v>0.0155</v>
      </c>
      <c r="F8218" s="25" t="n">
        <f aca="false">MAX(-D8218,0)/1000</f>
        <v>0</v>
      </c>
      <c r="G8218" s="23" t="str">
        <f aca="false">IF(E8218&gt;0,"ja","nein")</f>
        <v>ja</v>
      </c>
      <c r="H8218" s="26" t="n">
        <v>105.492</v>
      </c>
      <c r="I8218" s="26" t="n">
        <f aca="false">(H8218/10+IF(N8218=2025,Einstellungen!$B$23,Einstellungen!$C$23))*(1+Einstellungen!$B$10)</f>
        <v>31.303188</v>
      </c>
      <c r="J8218" s="25" t="n">
        <f aca="false">E8218*I8218/100</f>
        <v>0.00485199414</v>
      </c>
      <c r="K8218" s="25" t="n">
        <f aca="false">E8218*Einstellungen!$B$5/100</f>
        <v>0.004495</v>
      </c>
      <c r="L8218" s="23" t="str">
        <f aca="false">IF(I8218&lt;Einstellungen!$B$5,"ja","nein")</f>
        <v>nein</v>
      </c>
      <c r="M8218" s="23" t="s">
        <v>134</v>
      </c>
      <c r="N8218" s="23" t="n">
        <v>2026</v>
      </c>
      <c r="O8218" s="23" t="n">
        <v>19</v>
      </c>
    </row>
    <row r="8219" customFormat="false" ht="15" hidden="false" customHeight="false" outlineLevel="0" collapsed="false">
      <c r="A8219" s="22" t="n">
        <v>46037</v>
      </c>
      <c r="B8219" s="23" t="s">
        <v>92</v>
      </c>
      <c r="C8219" s="23" t="s">
        <v>106</v>
      </c>
      <c r="D8219" s="24" t="n">
        <v>-0.7</v>
      </c>
      <c r="E8219" s="25" t="n">
        <f aca="false">MAX(D8219,0)/1000</f>
        <v>0</v>
      </c>
      <c r="F8219" s="25" t="n">
        <f aca="false">MAX(-D8219,0)/1000</f>
        <v>0.0007</v>
      </c>
      <c r="G8219" s="23" t="str">
        <f aca="false">IF(E8219&gt;0,"ja","nein")</f>
        <v>nein</v>
      </c>
      <c r="H8219" s="26" t="n">
        <v>98.16</v>
      </c>
      <c r="I8219" s="26" t="n">
        <f aca="false">(H8219/10+IF(N8219=2025,Einstellungen!$B$23,Einstellungen!$C$23))*(1+Einstellungen!$B$10)</f>
        <v>30.43068</v>
      </c>
      <c r="J8219" s="25" t="n">
        <f aca="false">E8219*I8219/100</f>
        <v>0</v>
      </c>
      <c r="K8219" s="25" t="n">
        <f aca="false">E8219*Einstellungen!$B$5/100</f>
        <v>0</v>
      </c>
      <c r="L8219" s="23" t="str">
        <f aca="false">IF(I8219&lt;Einstellungen!$B$5,"ja","nein")</f>
        <v>nein</v>
      </c>
      <c r="M8219" s="23" t="s">
        <v>134</v>
      </c>
      <c r="N8219" s="23" t="n">
        <v>2026</v>
      </c>
      <c r="O8219" s="23" t="n">
        <v>20</v>
      </c>
    </row>
    <row r="8220" customFormat="false" ht="15" hidden="false" customHeight="false" outlineLevel="0" collapsed="false">
      <c r="A8220" s="22" t="n">
        <v>46037</v>
      </c>
      <c r="B8220" s="23" t="s">
        <v>95</v>
      </c>
      <c r="C8220" s="23" t="s">
        <v>106</v>
      </c>
      <c r="D8220" s="24" t="n">
        <v>7.6</v>
      </c>
      <c r="E8220" s="25" t="n">
        <f aca="false">MAX(D8220,0)/1000</f>
        <v>0.0076</v>
      </c>
      <c r="F8220" s="25" t="n">
        <f aca="false">MAX(-D8220,0)/1000</f>
        <v>0</v>
      </c>
      <c r="G8220" s="23" t="str">
        <f aca="false">IF(E8220&gt;0,"ja","nein")</f>
        <v>ja</v>
      </c>
      <c r="H8220" s="26" t="n">
        <v>90.995</v>
      </c>
      <c r="I8220" s="26" t="n">
        <f aca="false">(H8220/10+IF(N8220=2025,Einstellungen!$B$23,Einstellungen!$C$23))*(1+Einstellungen!$B$10)</f>
        <v>29.578045</v>
      </c>
      <c r="J8220" s="25" t="n">
        <f aca="false">E8220*I8220/100</f>
        <v>0.00224793142</v>
      </c>
      <c r="K8220" s="25" t="n">
        <f aca="false">E8220*Einstellungen!$B$5/100</f>
        <v>0.002204</v>
      </c>
      <c r="L8220" s="23" t="str">
        <f aca="false">IF(I8220&lt;Einstellungen!$B$5,"ja","nein")</f>
        <v>nein</v>
      </c>
      <c r="M8220" s="23" t="s">
        <v>134</v>
      </c>
      <c r="N8220" s="23" t="n">
        <v>2026</v>
      </c>
      <c r="O8220" s="23" t="n">
        <v>21</v>
      </c>
    </row>
    <row r="8221" customFormat="false" ht="15" hidden="false" customHeight="false" outlineLevel="0" collapsed="false">
      <c r="A8221" s="22" t="n">
        <v>46037</v>
      </c>
      <c r="B8221" s="23" t="s">
        <v>96</v>
      </c>
      <c r="C8221" s="23" t="s">
        <v>106</v>
      </c>
      <c r="D8221" s="24" t="n">
        <v>1.1</v>
      </c>
      <c r="E8221" s="25" t="n">
        <f aca="false">MAX(D8221,0)/1000</f>
        <v>0.0011</v>
      </c>
      <c r="F8221" s="25" t="n">
        <f aca="false">MAX(-D8221,0)/1000</f>
        <v>0</v>
      </c>
      <c r="G8221" s="23" t="str">
        <f aca="false">IF(E8221&gt;0,"ja","nein")</f>
        <v>ja</v>
      </c>
      <c r="H8221" s="26" t="n">
        <v>88.392</v>
      </c>
      <c r="I8221" s="26" t="n">
        <f aca="false">(H8221/10+IF(N8221=2025,Einstellungen!$B$23,Einstellungen!$C$23))*(1+Einstellungen!$B$10)</f>
        <v>29.268288</v>
      </c>
      <c r="J8221" s="25" t="n">
        <f aca="false">E8221*I8221/100</f>
        <v>0.000321951168</v>
      </c>
      <c r="K8221" s="25" t="n">
        <f aca="false">E8221*Einstellungen!$B$5/100</f>
        <v>0.000319</v>
      </c>
      <c r="L8221" s="23" t="str">
        <f aca="false">IF(I8221&lt;Einstellungen!$B$5,"ja","nein")</f>
        <v>nein</v>
      </c>
      <c r="M8221" s="23" t="s">
        <v>134</v>
      </c>
      <c r="N8221" s="23" t="n">
        <v>2026</v>
      </c>
      <c r="O8221" s="23" t="n">
        <v>22</v>
      </c>
    </row>
    <row r="8222" customFormat="false" ht="15" hidden="false" customHeight="false" outlineLevel="0" collapsed="false">
      <c r="A8222" s="22" t="n">
        <v>46037</v>
      </c>
      <c r="B8222" s="23" t="s">
        <v>101</v>
      </c>
      <c r="C8222" s="23" t="s">
        <v>106</v>
      </c>
      <c r="D8222" s="24" t="n">
        <v>1.1</v>
      </c>
      <c r="E8222" s="25" t="n">
        <f aca="false">MAX(D8222,0)/1000</f>
        <v>0.0011</v>
      </c>
      <c r="F8222" s="25" t="n">
        <f aca="false">MAX(-D8222,0)/1000</f>
        <v>0</v>
      </c>
      <c r="G8222" s="23" t="str">
        <f aca="false">IF(E8222&gt;0,"ja","nein")</f>
        <v>ja</v>
      </c>
      <c r="H8222" s="26" t="n">
        <v>81.155</v>
      </c>
      <c r="I8222" s="26" t="n">
        <f aca="false">(H8222/10+IF(N8222=2025,Einstellungen!$B$23,Einstellungen!$C$23))*(1+Einstellungen!$B$10)</f>
        <v>28.407085</v>
      </c>
      <c r="J8222" s="25" t="n">
        <f aca="false">E8222*I8222/100</f>
        <v>0.000312477935</v>
      </c>
      <c r="K8222" s="25" t="n">
        <f aca="false">E8222*Einstellungen!$B$5/100</f>
        <v>0.000319</v>
      </c>
      <c r="L8222" s="23" t="str">
        <f aca="false">IF(I8222&lt;Einstellungen!$B$5,"ja","nein")</f>
        <v>ja</v>
      </c>
      <c r="M8222" s="23" t="s">
        <v>134</v>
      </c>
      <c r="N8222" s="23" t="n">
        <v>2026</v>
      </c>
      <c r="O8222" s="23" t="n">
        <v>23</v>
      </c>
    </row>
    <row r="8223" customFormat="false" ht="15" hidden="false" customHeight="false" outlineLevel="0" collapsed="false">
      <c r="A8223" s="22" t="n">
        <v>46038</v>
      </c>
      <c r="B8223" s="23" t="s">
        <v>102</v>
      </c>
      <c r="C8223" s="23" t="s">
        <v>121</v>
      </c>
      <c r="D8223" s="24" t="n">
        <v>2.7</v>
      </c>
      <c r="E8223" s="25" t="n">
        <f aca="false">MAX(D8223,0)/1000</f>
        <v>0.0027</v>
      </c>
      <c r="F8223" s="25" t="n">
        <f aca="false">MAX(-D8223,0)/1000</f>
        <v>0</v>
      </c>
      <c r="G8223" s="23" t="str">
        <f aca="false">IF(E8223&gt;0,"ja","nein")</f>
        <v>ja</v>
      </c>
      <c r="H8223" s="26" t="n">
        <v>81.05</v>
      </c>
      <c r="I8223" s="26" t="n">
        <f aca="false">(H8223/10+IF(N8223=2025,Einstellungen!$B$23,Einstellungen!$C$23))*(1+Einstellungen!$B$10)</f>
        <v>28.39459</v>
      </c>
      <c r="J8223" s="25" t="n">
        <f aca="false">E8223*I8223/100</f>
        <v>0.00076665393</v>
      </c>
      <c r="K8223" s="25" t="n">
        <f aca="false">E8223*Einstellungen!$B$5/100</f>
        <v>0.000783</v>
      </c>
      <c r="L8223" s="23" t="str">
        <f aca="false">IF(I8223&lt;Einstellungen!$B$5,"ja","nein")</f>
        <v>ja</v>
      </c>
      <c r="M8223" s="23" t="s">
        <v>134</v>
      </c>
      <c r="N8223" s="23" t="n">
        <v>2026</v>
      </c>
      <c r="O8223" s="23" t="n">
        <v>0</v>
      </c>
    </row>
    <row r="8224" customFormat="false" ht="15" hidden="false" customHeight="false" outlineLevel="0" collapsed="false">
      <c r="A8224" s="22" t="n">
        <v>46038</v>
      </c>
      <c r="B8224" s="23" t="s">
        <v>107</v>
      </c>
      <c r="C8224" s="23" t="s">
        <v>121</v>
      </c>
      <c r="D8224" s="24" t="n">
        <v>-3.3</v>
      </c>
      <c r="E8224" s="25" t="n">
        <f aca="false">MAX(D8224,0)/1000</f>
        <v>0</v>
      </c>
      <c r="F8224" s="25" t="n">
        <f aca="false">MAX(-D8224,0)/1000</f>
        <v>0.0033</v>
      </c>
      <c r="G8224" s="23" t="str">
        <f aca="false">IF(E8224&gt;0,"ja","nein")</f>
        <v>nein</v>
      </c>
      <c r="H8224" s="26" t="n">
        <v>75</v>
      </c>
      <c r="I8224" s="26" t="n">
        <f aca="false">(H8224/10+IF(N8224=2025,Einstellungen!$B$23,Einstellungen!$C$23))*(1+Einstellungen!$B$10)</f>
        <v>27.67464</v>
      </c>
      <c r="J8224" s="25" t="n">
        <f aca="false">E8224*I8224/100</f>
        <v>0</v>
      </c>
      <c r="K8224" s="25" t="n">
        <f aca="false">E8224*Einstellungen!$B$5/100</f>
        <v>0</v>
      </c>
      <c r="L8224" s="23" t="str">
        <f aca="false">IF(I8224&lt;Einstellungen!$B$5,"ja","nein")</f>
        <v>ja</v>
      </c>
      <c r="M8224" s="23" t="s">
        <v>134</v>
      </c>
      <c r="N8224" s="23" t="n">
        <v>2026</v>
      </c>
      <c r="O8224" s="23" t="n">
        <v>1</v>
      </c>
    </row>
    <row r="8225" customFormat="false" ht="15" hidden="false" customHeight="false" outlineLevel="0" collapsed="false">
      <c r="A8225" s="22" t="n">
        <v>46038</v>
      </c>
      <c r="B8225" s="23" t="s">
        <v>108</v>
      </c>
      <c r="C8225" s="23" t="s">
        <v>121</v>
      </c>
      <c r="D8225" s="24" t="n">
        <v>1.6</v>
      </c>
      <c r="E8225" s="25" t="n">
        <f aca="false">MAX(D8225,0)/1000</f>
        <v>0.0016</v>
      </c>
      <c r="F8225" s="25" t="n">
        <f aca="false">MAX(-D8225,0)/1000</f>
        <v>0</v>
      </c>
      <c r="G8225" s="23" t="str">
        <f aca="false">IF(E8225&gt;0,"ja","nein")</f>
        <v>ja</v>
      </c>
      <c r="H8225" s="26" t="n">
        <v>70.572</v>
      </c>
      <c r="I8225" s="26" t="n">
        <f aca="false">(H8225/10+IF(N8225=2025,Einstellungen!$B$23,Einstellungen!$C$23))*(1+Einstellungen!$B$10)</f>
        <v>27.147708</v>
      </c>
      <c r="J8225" s="25" t="n">
        <f aca="false">E8225*I8225/100</f>
        <v>0.000434363328</v>
      </c>
      <c r="K8225" s="25" t="n">
        <f aca="false">E8225*Einstellungen!$B$5/100</f>
        <v>0.000464</v>
      </c>
      <c r="L8225" s="23" t="str">
        <f aca="false">IF(I8225&lt;Einstellungen!$B$5,"ja","nein")</f>
        <v>ja</v>
      </c>
      <c r="M8225" s="23" t="s">
        <v>134</v>
      </c>
      <c r="N8225" s="23" t="n">
        <v>2026</v>
      </c>
      <c r="O8225" s="23" t="n">
        <v>2</v>
      </c>
    </row>
    <row r="8226" customFormat="false" ht="15" hidden="false" customHeight="false" outlineLevel="0" collapsed="false">
      <c r="A8226" s="22" t="n">
        <v>46038</v>
      </c>
      <c r="B8226" s="23" t="s">
        <v>109</v>
      </c>
      <c r="C8226" s="23" t="s">
        <v>121</v>
      </c>
      <c r="D8226" s="24" t="n">
        <v>0.2</v>
      </c>
      <c r="E8226" s="25" t="n">
        <f aca="false">MAX(D8226,0)/1000</f>
        <v>0.0002</v>
      </c>
      <c r="F8226" s="25" t="n">
        <f aca="false">MAX(-D8226,0)/1000</f>
        <v>0</v>
      </c>
      <c r="G8226" s="23" t="str">
        <f aca="false">IF(E8226&gt;0,"ja","nein")</f>
        <v>ja</v>
      </c>
      <c r="H8226" s="26" t="n">
        <v>67.23</v>
      </c>
      <c r="I8226" s="26" t="n">
        <f aca="false">(H8226/10+IF(N8226=2025,Einstellungen!$B$23,Einstellungen!$C$23))*(1+Einstellungen!$B$10)</f>
        <v>26.75001</v>
      </c>
      <c r="J8226" s="25" t="n">
        <f aca="false">E8226*I8226/100</f>
        <v>5.350002E-005</v>
      </c>
      <c r="K8226" s="25" t="n">
        <f aca="false">E8226*Einstellungen!$B$5/100</f>
        <v>5.8E-005</v>
      </c>
      <c r="L8226" s="23" t="str">
        <f aca="false">IF(I8226&lt;Einstellungen!$B$5,"ja","nein")</f>
        <v>ja</v>
      </c>
      <c r="M8226" s="23" t="s">
        <v>134</v>
      </c>
      <c r="N8226" s="23" t="n">
        <v>2026</v>
      </c>
      <c r="O8226" s="23" t="n">
        <v>3</v>
      </c>
    </row>
    <row r="8227" customFormat="false" ht="15" hidden="false" customHeight="false" outlineLevel="0" collapsed="false">
      <c r="A8227" s="22" t="n">
        <v>46038</v>
      </c>
      <c r="B8227" s="23" t="s">
        <v>110</v>
      </c>
      <c r="C8227" s="23" t="s">
        <v>121</v>
      </c>
      <c r="D8227" s="24" t="n">
        <v>-2</v>
      </c>
      <c r="E8227" s="25" t="n">
        <f aca="false">MAX(D8227,0)/1000</f>
        <v>0</v>
      </c>
      <c r="F8227" s="25" t="n">
        <f aca="false">MAX(-D8227,0)/1000</f>
        <v>0.002</v>
      </c>
      <c r="G8227" s="23" t="str">
        <f aca="false">IF(E8227&gt;0,"ja","nein")</f>
        <v>nein</v>
      </c>
      <c r="H8227" s="26" t="n">
        <v>71.38</v>
      </c>
      <c r="I8227" s="26" t="n">
        <f aca="false">(H8227/10+IF(N8227=2025,Einstellungen!$B$23,Einstellungen!$C$23))*(1+Einstellungen!$B$10)</f>
        <v>27.24386</v>
      </c>
      <c r="J8227" s="25" t="n">
        <f aca="false">E8227*I8227/100</f>
        <v>0</v>
      </c>
      <c r="K8227" s="25" t="n">
        <f aca="false">E8227*Einstellungen!$B$5/100</f>
        <v>0</v>
      </c>
      <c r="L8227" s="23" t="str">
        <f aca="false">IF(I8227&lt;Einstellungen!$B$5,"ja","nein")</f>
        <v>ja</v>
      </c>
      <c r="M8227" s="23" t="s">
        <v>134</v>
      </c>
      <c r="N8227" s="23" t="n">
        <v>2026</v>
      </c>
      <c r="O8227" s="23" t="n">
        <v>4</v>
      </c>
    </row>
    <row r="8228" customFormat="false" ht="15" hidden="false" customHeight="false" outlineLevel="0" collapsed="false">
      <c r="A8228" s="22" t="n">
        <v>46038</v>
      </c>
      <c r="B8228" s="23" t="s">
        <v>111</v>
      </c>
      <c r="C8228" s="23" t="s">
        <v>121</v>
      </c>
      <c r="D8228" s="24" t="n">
        <v>2</v>
      </c>
      <c r="E8228" s="25" t="n">
        <f aca="false">MAX(D8228,0)/1000</f>
        <v>0.002</v>
      </c>
      <c r="F8228" s="25" t="n">
        <f aca="false">MAX(-D8228,0)/1000</f>
        <v>0</v>
      </c>
      <c r="G8228" s="23" t="str">
        <f aca="false">IF(E8228&gt;0,"ja","nein")</f>
        <v>ja</v>
      </c>
      <c r="H8228" s="26" t="n">
        <v>82.05</v>
      </c>
      <c r="I8228" s="26" t="n">
        <f aca="false">(H8228/10+IF(N8228=2025,Einstellungen!$B$23,Einstellungen!$C$23))*(1+Einstellungen!$B$10)</f>
        <v>28.51359</v>
      </c>
      <c r="J8228" s="25" t="n">
        <f aca="false">E8228*I8228/100</f>
        <v>0.0005702718</v>
      </c>
      <c r="K8228" s="25" t="n">
        <f aca="false">E8228*Einstellungen!$B$5/100</f>
        <v>0.00058</v>
      </c>
      <c r="L8228" s="23" t="str">
        <f aca="false">IF(I8228&lt;Einstellungen!$B$5,"ja","nein")</f>
        <v>ja</v>
      </c>
      <c r="M8228" s="23" t="s">
        <v>134</v>
      </c>
      <c r="N8228" s="23" t="n">
        <v>2026</v>
      </c>
      <c r="O8228" s="23" t="n">
        <v>5</v>
      </c>
    </row>
    <row r="8229" customFormat="false" ht="15" hidden="false" customHeight="false" outlineLevel="0" collapsed="false">
      <c r="A8229" s="22" t="n">
        <v>46038</v>
      </c>
      <c r="B8229" s="23" t="s">
        <v>112</v>
      </c>
      <c r="C8229" s="23" t="s">
        <v>121</v>
      </c>
      <c r="D8229" s="24" t="n">
        <v>5.6</v>
      </c>
      <c r="E8229" s="25" t="n">
        <f aca="false">MAX(D8229,0)/1000</f>
        <v>0.0056</v>
      </c>
      <c r="F8229" s="25" t="n">
        <f aca="false">MAX(-D8229,0)/1000</f>
        <v>0</v>
      </c>
      <c r="G8229" s="23" t="str">
        <f aca="false">IF(E8229&gt;0,"ja","nein")</f>
        <v>ja</v>
      </c>
      <c r="H8229" s="26" t="n">
        <v>90.722</v>
      </c>
      <c r="I8229" s="26" t="n">
        <f aca="false">(H8229/10+IF(N8229=2025,Einstellungen!$B$23,Einstellungen!$C$23))*(1+Einstellungen!$B$10)</f>
        <v>29.545558</v>
      </c>
      <c r="J8229" s="25" t="n">
        <f aca="false">E8229*I8229/100</f>
        <v>0.001654551248</v>
      </c>
      <c r="K8229" s="25" t="n">
        <f aca="false">E8229*Einstellungen!$B$5/100</f>
        <v>0.001624</v>
      </c>
      <c r="L8229" s="23" t="str">
        <f aca="false">IF(I8229&lt;Einstellungen!$B$5,"ja","nein")</f>
        <v>nein</v>
      </c>
      <c r="M8229" s="23" t="s">
        <v>134</v>
      </c>
      <c r="N8229" s="23" t="n">
        <v>2026</v>
      </c>
      <c r="O8229" s="23" t="n">
        <v>6</v>
      </c>
    </row>
    <row r="8230" customFormat="false" ht="15" hidden="false" customHeight="false" outlineLevel="0" collapsed="false">
      <c r="A8230" s="22" t="n">
        <v>46038</v>
      </c>
      <c r="B8230" s="23" t="s">
        <v>113</v>
      </c>
      <c r="C8230" s="23" t="s">
        <v>121</v>
      </c>
      <c r="D8230" s="24" t="n">
        <v>6.3</v>
      </c>
      <c r="E8230" s="25" t="n">
        <f aca="false">MAX(D8230,0)/1000</f>
        <v>0.0063</v>
      </c>
      <c r="F8230" s="25" t="n">
        <f aca="false">MAX(-D8230,0)/1000</f>
        <v>0</v>
      </c>
      <c r="G8230" s="23" t="str">
        <f aca="false">IF(E8230&gt;0,"ja","nein")</f>
        <v>ja</v>
      </c>
      <c r="H8230" s="26" t="n">
        <v>98.6</v>
      </c>
      <c r="I8230" s="26" t="n">
        <f aca="false">(H8230/10+IF(N8230=2025,Einstellungen!$B$23,Einstellungen!$C$23))*(1+Einstellungen!$B$10)</f>
        <v>30.48304</v>
      </c>
      <c r="J8230" s="25" t="n">
        <f aca="false">E8230*I8230/100</f>
        <v>0.00192043152</v>
      </c>
      <c r="K8230" s="25" t="n">
        <f aca="false">E8230*Einstellungen!$B$5/100</f>
        <v>0.001827</v>
      </c>
      <c r="L8230" s="23" t="str">
        <f aca="false">IF(I8230&lt;Einstellungen!$B$5,"ja","nein")</f>
        <v>nein</v>
      </c>
      <c r="M8230" s="23" t="s">
        <v>134</v>
      </c>
      <c r="N8230" s="23" t="n">
        <v>2026</v>
      </c>
      <c r="O8230" s="23" t="n">
        <v>7</v>
      </c>
    </row>
    <row r="8231" customFormat="false" ht="15" hidden="false" customHeight="false" outlineLevel="0" collapsed="false">
      <c r="A8231" s="22" t="n">
        <v>46038</v>
      </c>
      <c r="B8231" s="23" t="s">
        <v>114</v>
      </c>
      <c r="C8231" s="23" t="s">
        <v>121</v>
      </c>
      <c r="D8231" s="24" t="n">
        <v>4.2</v>
      </c>
      <c r="E8231" s="25" t="n">
        <f aca="false">MAX(D8231,0)/1000</f>
        <v>0.0042</v>
      </c>
      <c r="F8231" s="25" t="n">
        <f aca="false">MAX(-D8231,0)/1000</f>
        <v>0</v>
      </c>
      <c r="G8231" s="23" t="str">
        <f aca="false">IF(E8231&gt;0,"ja","nein")</f>
        <v>ja</v>
      </c>
      <c r="H8231" s="26" t="n">
        <v>109.308</v>
      </c>
      <c r="I8231" s="26" t="n">
        <f aca="false">(H8231/10+IF(N8231=2025,Einstellungen!$B$23,Einstellungen!$C$23))*(1+Einstellungen!$B$10)</f>
        <v>31.757292</v>
      </c>
      <c r="J8231" s="25" t="n">
        <f aca="false">E8231*I8231/100</f>
        <v>0.001333806264</v>
      </c>
      <c r="K8231" s="25" t="n">
        <f aca="false">E8231*Einstellungen!$B$5/100</f>
        <v>0.001218</v>
      </c>
      <c r="L8231" s="23" t="str">
        <f aca="false">IF(I8231&lt;Einstellungen!$B$5,"ja","nein")</f>
        <v>nein</v>
      </c>
      <c r="M8231" s="23" t="s">
        <v>134</v>
      </c>
      <c r="N8231" s="23" t="n">
        <v>2026</v>
      </c>
      <c r="O8231" s="23" t="n">
        <v>8</v>
      </c>
    </row>
    <row r="8232" customFormat="false" ht="15" hidden="false" customHeight="false" outlineLevel="0" collapsed="false">
      <c r="A8232" s="22" t="n">
        <v>46038</v>
      </c>
      <c r="B8232" s="23" t="s">
        <v>115</v>
      </c>
      <c r="C8232" s="23" t="s">
        <v>121</v>
      </c>
      <c r="D8232" s="24" t="n">
        <v>6.7</v>
      </c>
      <c r="E8232" s="25" t="n">
        <f aca="false">MAX(D8232,0)/1000</f>
        <v>0.0067</v>
      </c>
      <c r="F8232" s="25" t="n">
        <f aca="false">MAX(-D8232,0)/1000</f>
        <v>0</v>
      </c>
      <c r="G8232" s="23" t="str">
        <f aca="false">IF(E8232&gt;0,"ja","nein")</f>
        <v>ja</v>
      </c>
      <c r="H8232" s="26" t="n">
        <v>108.927</v>
      </c>
      <c r="I8232" s="26" t="n">
        <f aca="false">(H8232/10+IF(N8232=2025,Einstellungen!$B$23,Einstellungen!$C$23))*(1+Einstellungen!$B$10)</f>
        <v>31.711953</v>
      </c>
      <c r="J8232" s="25" t="n">
        <f aca="false">E8232*I8232/100</f>
        <v>0.002124700851</v>
      </c>
      <c r="K8232" s="25" t="n">
        <f aca="false">E8232*Einstellungen!$B$5/100</f>
        <v>0.001943</v>
      </c>
      <c r="L8232" s="23" t="str">
        <f aca="false">IF(I8232&lt;Einstellungen!$B$5,"ja","nein")</f>
        <v>nein</v>
      </c>
      <c r="M8232" s="23" t="s">
        <v>134</v>
      </c>
      <c r="N8232" s="23" t="n">
        <v>2026</v>
      </c>
      <c r="O8232" s="23" t="n">
        <v>9</v>
      </c>
    </row>
    <row r="8233" customFormat="false" ht="15" hidden="false" customHeight="false" outlineLevel="0" collapsed="false">
      <c r="A8233" s="22" t="n">
        <v>46038</v>
      </c>
      <c r="B8233" s="23" t="s">
        <v>116</v>
      </c>
      <c r="C8233" s="23" t="s">
        <v>121</v>
      </c>
      <c r="D8233" s="24" t="n">
        <v>-363.9</v>
      </c>
      <c r="E8233" s="25" t="n">
        <f aca="false">MAX(D8233,0)/1000</f>
        <v>0</v>
      </c>
      <c r="F8233" s="25" t="n">
        <f aca="false">MAX(-D8233,0)/1000</f>
        <v>0.3639</v>
      </c>
      <c r="G8233" s="23" t="str">
        <f aca="false">IF(E8233&gt;0,"ja","nein")</f>
        <v>nein</v>
      </c>
      <c r="H8233" s="26" t="n">
        <v>103.028</v>
      </c>
      <c r="I8233" s="26" t="n">
        <f aca="false">(H8233/10+IF(N8233=2025,Einstellungen!$B$23,Einstellungen!$C$23))*(1+Einstellungen!$B$10)</f>
        <v>31.009972</v>
      </c>
      <c r="J8233" s="25" t="n">
        <f aca="false">E8233*I8233/100</f>
        <v>0</v>
      </c>
      <c r="K8233" s="25" t="n">
        <f aca="false">E8233*Einstellungen!$B$5/100</f>
        <v>0</v>
      </c>
      <c r="L8233" s="23" t="str">
        <f aca="false">IF(I8233&lt;Einstellungen!$B$5,"ja","nein")</f>
        <v>nein</v>
      </c>
      <c r="M8233" s="23" t="s">
        <v>134</v>
      </c>
      <c r="N8233" s="23" t="n">
        <v>2026</v>
      </c>
      <c r="O8233" s="23" t="n">
        <v>10</v>
      </c>
    </row>
    <row r="8234" customFormat="false" ht="15" hidden="false" customHeight="false" outlineLevel="0" collapsed="false">
      <c r="A8234" s="22" t="n">
        <v>46038</v>
      </c>
      <c r="B8234" s="23" t="s">
        <v>117</v>
      </c>
      <c r="C8234" s="23" t="s">
        <v>121</v>
      </c>
      <c r="D8234" s="24" t="n">
        <v>-661</v>
      </c>
      <c r="E8234" s="25" t="n">
        <f aca="false">MAX(D8234,0)/1000</f>
        <v>0</v>
      </c>
      <c r="F8234" s="25" t="n">
        <f aca="false">MAX(-D8234,0)/1000</f>
        <v>0.661</v>
      </c>
      <c r="G8234" s="23" t="str">
        <f aca="false">IF(E8234&gt;0,"ja","nein")</f>
        <v>nein</v>
      </c>
      <c r="H8234" s="26" t="n">
        <v>99.787</v>
      </c>
      <c r="I8234" s="26" t="n">
        <f aca="false">(H8234/10+IF(N8234=2025,Einstellungen!$B$23,Einstellungen!$C$23))*(1+Einstellungen!$B$10)</f>
        <v>30.624293</v>
      </c>
      <c r="J8234" s="25" t="n">
        <f aca="false">E8234*I8234/100</f>
        <v>0</v>
      </c>
      <c r="K8234" s="25" t="n">
        <f aca="false">E8234*Einstellungen!$B$5/100</f>
        <v>0</v>
      </c>
      <c r="L8234" s="23" t="str">
        <f aca="false">IF(I8234&lt;Einstellungen!$B$5,"ja","nein")</f>
        <v>nein</v>
      </c>
      <c r="M8234" s="23" t="s">
        <v>134</v>
      </c>
      <c r="N8234" s="23" t="n">
        <v>2026</v>
      </c>
      <c r="O8234" s="23" t="n">
        <v>11</v>
      </c>
    </row>
    <row r="8235" customFormat="false" ht="15" hidden="false" customHeight="false" outlineLevel="0" collapsed="false">
      <c r="A8235" s="22" t="n">
        <v>46038</v>
      </c>
      <c r="B8235" s="23" t="s">
        <v>118</v>
      </c>
      <c r="C8235" s="23" t="s">
        <v>121</v>
      </c>
      <c r="D8235" s="24" t="n">
        <v>-296</v>
      </c>
      <c r="E8235" s="25" t="n">
        <f aca="false">MAX(D8235,0)/1000</f>
        <v>0</v>
      </c>
      <c r="F8235" s="25" t="n">
        <f aca="false">MAX(-D8235,0)/1000</f>
        <v>0.296</v>
      </c>
      <c r="G8235" s="23" t="str">
        <f aca="false">IF(E8235&gt;0,"ja","nein")</f>
        <v>nein</v>
      </c>
      <c r="H8235" s="26" t="n">
        <v>99.198</v>
      </c>
      <c r="I8235" s="26" t="n">
        <f aca="false">(H8235/10+IF(N8235=2025,Einstellungen!$B$23,Einstellungen!$C$23))*(1+Einstellungen!$B$10)</f>
        <v>30.554202</v>
      </c>
      <c r="J8235" s="25" t="n">
        <f aca="false">E8235*I8235/100</f>
        <v>0</v>
      </c>
      <c r="K8235" s="25" t="n">
        <f aca="false">E8235*Einstellungen!$B$5/100</f>
        <v>0</v>
      </c>
      <c r="L8235" s="23" t="str">
        <f aca="false">IF(I8235&lt;Einstellungen!$B$5,"ja","nein")</f>
        <v>nein</v>
      </c>
      <c r="M8235" s="23" t="s">
        <v>134</v>
      </c>
      <c r="N8235" s="23" t="n">
        <v>2026</v>
      </c>
      <c r="O8235" s="23" t="n">
        <v>12</v>
      </c>
    </row>
    <row r="8236" customFormat="false" ht="15" hidden="false" customHeight="false" outlineLevel="0" collapsed="false">
      <c r="A8236" s="22" t="n">
        <v>46038</v>
      </c>
      <c r="B8236" s="23" t="s">
        <v>119</v>
      </c>
      <c r="C8236" s="23" t="s">
        <v>121</v>
      </c>
      <c r="D8236" s="24" t="n">
        <v>-789.3</v>
      </c>
      <c r="E8236" s="25" t="n">
        <f aca="false">MAX(D8236,0)/1000</f>
        <v>0</v>
      </c>
      <c r="F8236" s="25" t="n">
        <f aca="false">MAX(-D8236,0)/1000</f>
        <v>0.7893</v>
      </c>
      <c r="G8236" s="23" t="str">
        <f aca="false">IF(E8236&gt;0,"ja","nein")</f>
        <v>nein</v>
      </c>
      <c r="H8236" s="26" t="n">
        <v>99.312</v>
      </c>
      <c r="I8236" s="26" t="n">
        <f aca="false">(H8236/10+IF(N8236=2025,Einstellungen!$B$23,Einstellungen!$C$23))*(1+Einstellungen!$B$10)</f>
        <v>30.567768</v>
      </c>
      <c r="J8236" s="25" t="n">
        <f aca="false">E8236*I8236/100</f>
        <v>0</v>
      </c>
      <c r="K8236" s="25" t="n">
        <f aca="false">E8236*Einstellungen!$B$5/100</f>
        <v>0</v>
      </c>
      <c r="L8236" s="23" t="str">
        <f aca="false">IF(I8236&lt;Einstellungen!$B$5,"ja","nein")</f>
        <v>nein</v>
      </c>
      <c r="M8236" s="23" t="s">
        <v>134</v>
      </c>
      <c r="N8236" s="23" t="n">
        <v>2026</v>
      </c>
      <c r="O8236" s="23" t="n">
        <v>13</v>
      </c>
    </row>
    <row r="8237" customFormat="false" ht="15" hidden="false" customHeight="false" outlineLevel="0" collapsed="false">
      <c r="A8237" s="22" t="n">
        <v>46038</v>
      </c>
      <c r="B8237" s="23" t="s">
        <v>120</v>
      </c>
      <c r="C8237" s="23" t="s">
        <v>121</v>
      </c>
      <c r="D8237" s="24" t="n">
        <v>-1191.4</v>
      </c>
      <c r="E8237" s="25" t="n">
        <f aca="false">MAX(D8237,0)/1000</f>
        <v>0</v>
      </c>
      <c r="F8237" s="25" t="n">
        <f aca="false">MAX(-D8237,0)/1000</f>
        <v>1.1914</v>
      </c>
      <c r="G8237" s="23" t="str">
        <f aca="false">IF(E8237&gt;0,"ja","nein")</f>
        <v>nein</v>
      </c>
      <c r="H8237" s="26" t="n">
        <v>113.2</v>
      </c>
      <c r="I8237" s="26" t="n">
        <f aca="false">(H8237/10+IF(N8237=2025,Einstellungen!$B$23,Einstellungen!$C$23))*(1+Einstellungen!$B$10)</f>
        <v>32.22044</v>
      </c>
      <c r="J8237" s="25" t="n">
        <f aca="false">E8237*I8237/100</f>
        <v>0</v>
      </c>
      <c r="K8237" s="25" t="n">
        <f aca="false">E8237*Einstellungen!$B$5/100</f>
        <v>0</v>
      </c>
      <c r="L8237" s="23" t="str">
        <f aca="false">IF(I8237&lt;Einstellungen!$B$5,"ja","nein")</f>
        <v>nein</v>
      </c>
      <c r="M8237" s="23" t="s">
        <v>134</v>
      </c>
      <c r="N8237" s="23" t="n">
        <v>2026</v>
      </c>
      <c r="O8237" s="23" t="n">
        <v>14</v>
      </c>
    </row>
    <row r="8238" customFormat="false" ht="15" hidden="false" customHeight="false" outlineLevel="0" collapsed="false">
      <c r="A8238" s="22" t="n">
        <v>46038</v>
      </c>
      <c r="B8238" s="23" t="s">
        <v>104</v>
      </c>
      <c r="C8238" s="23" t="s">
        <v>121</v>
      </c>
      <c r="D8238" s="24" t="n">
        <v>-52.9</v>
      </c>
      <c r="E8238" s="25" t="n">
        <f aca="false">MAX(D8238,0)/1000</f>
        <v>0</v>
      </c>
      <c r="F8238" s="25" t="n">
        <f aca="false">MAX(-D8238,0)/1000</f>
        <v>0.0529</v>
      </c>
      <c r="G8238" s="23" t="str">
        <f aca="false">IF(E8238&gt;0,"ja","nein")</f>
        <v>nein</v>
      </c>
      <c r="H8238" s="26" t="n">
        <v>141</v>
      </c>
      <c r="I8238" s="26" t="n">
        <f aca="false">(H8238/10+IF(N8238=2025,Einstellungen!$B$23,Einstellungen!$C$23))*(1+Einstellungen!$B$10)</f>
        <v>35.52864</v>
      </c>
      <c r="J8238" s="25" t="n">
        <f aca="false">E8238*I8238/100</f>
        <v>0</v>
      </c>
      <c r="K8238" s="25" t="n">
        <f aca="false">E8238*Einstellungen!$B$5/100</f>
        <v>0</v>
      </c>
      <c r="L8238" s="23" t="str">
        <f aca="false">IF(I8238&lt;Einstellungen!$B$5,"ja","nein")</f>
        <v>nein</v>
      </c>
      <c r="M8238" s="23" t="s">
        <v>134</v>
      </c>
      <c r="N8238" s="23" t="n">
        <v>2026</v>
      </c>
      <c r="O8238" s="23" t="n">
        <v>15</v>
      </c>
    </row>
    <row r="8239" customFormat="false" ht="15" hidden="false" customHeight="false" outlineLevel="0" collapsed="false">
      <c r="A8239" s="22" t="n">
        <v>46038</v>
      </c>
      <c r="B8239" s="23" t="s">
        <v>105</v>
      </c>
      <c r="C8239" s="23" t="s">
        <v>121</v>
      </c>
      <c r="D8239" s="24" t="n">
        <v>4.5</v>
      </c>
      <c r="E8239" s="25" t="n">
        <f aca="false">MAX(D8239,0)/1000</f>
        <v>0.0045</v>
      </c>
      <c r="F8239" s="25" t="n">
        <f aca="false">MAX(-D8239,0)/1000</f>
        <v>0</v>
      </c>
      <c r="G8239" s="23" t="str">
        <f aca="false">IF(E8239&gt;0,"ja","nein")</f>
        <v>ja</v>
      </c>
      <c r="H8239" s="26" t="n">
        <v>162.68</v>
      </c>
      <c r="I8239" s="26" t="n">
        <f aca="false">(H8239/10+IF(N8239=2025,Einstellungen!$B$23,Einstellungen!$C$23))*(1+Einstellungen!$B$10)</f>
        <v>38.10856</v>
      </c>
      <c r="J8239" s="25" t="n">
        <f aca="false">E8239*I8239/100</f>
        <v>0.0017148852</v>
      </c>
      <c r="K8239" s="25" t="n">
        <f aca="false">E8239*Einstellungen!$B$5/100</f>
        <v>0.001305</v>
      </c>
      <c r="L8239" s="23" t="str">
        <f aca="false">IF(I8239&lt;Einstellungen!$B$5,"ja","nein")</f>
        <v>nein</v>
      </c>
      <c r="M8239" s="23" t="s">
        <v>134</v>
      </c>
      <c r="N8239" s="23" t="n">
        <v>2026</v>
      </c>
      <c r="O8239" s="23" t="n">
        <v>16</v>
      </c>
    </row>
    <row r="8240" customFormat="false" ht="15" hidden="false" customHeight="false" outlineLevel="0" collapsed="false">
      <c r="A8240" s="22" t="n">
        <v>46038</v>
      </c>
      <c r="B8240" s="23" t="s">
        <v>97</v>
      </c>
      <c r="C8240" s="23" t="s">
        <v>121</v>
      </c>
      <c r="D8240" s="24" t="n">
        <v>17.1</v>
      </c>
      <c r="E8240" s="25" t="n">
        <f aca="false">MAX(D8240,0)/1000</f>
        <v>0.0171</v>
      </c>
      <c r="F8240" s="25" t="n">
        <f aca="false">MAX(-D8240,0)/1000</f>
        <v>0</v>
      </c>
      <c r="G8240" s="23" t="str">
        <f aca="false">IF(E8240&gt;0,"ja","nein")</f>
        <v>ja</v>
      </c>
      <c r="H8240" s="26" t="n">
        <v>170.325</v>
      </c>
      <c r="I8240" s="26" t="n">
        <f aca="false">(H8240/10+IF(N8240=2025,Einstellungen!$B$23,Einstellungen!$C$23))*(1+Einstellungen!$B$10)</f>
        <v>39.018315</v>
      </c>
      <c r="J8240" s="25" t="n">
        <f aca="false">E8240*I8240/100</f>
        <v>0.006672131865</v>
      </c>
      <c r="K8240" s="25" t="n">
        <f aca="false">E8240*Einstellungen!$B$5/100</f>
        <v>0.004959</v>
      </c>
      <c r="L8240" s="23" t="str">
        <f aca="false">IF(I8240&lt;Einstellungen!$B$5,"ja","nein")</f>
        <v>nein</v>
      </c>
      <c r="M8240" s="23" t="s">
        <v>134</v>
      </c>
      <c r="N8240" s="23" t="n">
        <v>2026</v>
      </c>
      <c r="O8240" s="23" t="n">
        <v>17</v>
      </c>
    </row>
    <row r="8241" customFormat="false" ht="15" hidden="false" customHeight="false" outlineLevel="0" collapsed="false">
      <c r="A8241" s="22" t="n">
        <v>46038</v>
      </c>
      <c r="B8241" s="23" t="s">
        <v>99</v>
      </c>
      <c r="C8241" s="23" t="s">
        <v>121</v>
      </c>
      <c r="D8241" s="24" t="n">
        <v>241.9</v>
      </c>
      <c r="E8241" s="25" t="n">
        <f aca="false">MAX(D8241,0)/1000</f>
        <v>0.2419</v>
      </c>
      <c r="F8241" s="25" t="n">
        <f aca="false">MAX(-D8241,0)/1000</f>
        <v>0</v>
      </c>
      <c r="G8241" s="23" t="str">
        <f aca="false">IF(E8241&gt;0,"ja","nein")</f>
        <v>ja</v>
      </c>
      <c r="H8241" s="26" t="n">
        <v>162.442</v>
      </c>
      <c r="I8241" s="26" t="n">
        <f aca="false">(H8241/10+IF(N8241=2025,Einstellungen!$B$23,Einstellungen!$C$23))*(1+Einstellungen!$B$10)</f>
        <v>38.080238</v>
      </c>
      <c r="J8241" s="25" t="n">
        <f aca="false">E8241*I8241/100</f>
        <v>0.092116095722</v>
      </c>
      <c r="K8241" s="25" t="n">
        <f aca="false">E8241*Einstellungen!$B$5/100</f>
        <v>0.070151</v>
      </c>
      <c r="L8241" s="23" t="str">
        <f aca="false">IF(I8241&lt;Einstellungen!$B$5,"ja","nein")</f>
        <v>nein</v>
      </c>
      <c r="M8241" s="23" t="s">
        <v>134</v>
      </c>
      <c r="N8241" s="23" t="n">
        <v>2026</v>
      </c>
      <c r="O8241" s="23" t="n">
        <v>18</v>
      </c>
    </row>
    <row r="8242" customFormat="false" ht="15" hidden="false" customHeight="false" outlineLevel="0" collapsed="false">
      <c r="A8242" s="22" t="n">
        <v>46038</v>
      </c>
      <c r="B8242" s="23" t="s">
        <v>100</v>
      </c>
      <c r="C8242" s="23" t="s">
        <v>121</v>
      </c>
      <c r="D8242" s="24" t="n">
        <v>6.7</v>
      </c>
      <c r="E8242" s="25" t="n">
        <f aca="false">MAX(D8242,0)/1000</f>
        <v>0.0067</v>
      </c>
      <c r="F8242" s="25" t="n">
        <f aca="false">MAX(-D8242,0)/1000</f>
        <v>0</v>
      </c>
      <c r="G8242" s="23" t="str">
        <f aca="false">IF(E8242&gt;0,"ja","nein")</f>
        <v>ja</v>
      </c>
      <c r="H8242" s="26" t="n">
        <v>154.18</v>
      </c>
      <c r="I8242" s="26" t="n">
        <f aca="false">(H8242/10+IF(N8242=2025,Einstellungen!$B$23,Einstellungen!$C$23))*(1+Einstellungen!$B$10)</f>
        <v>37.09706</v>
      </c>
      <c r="J8242" s="25" t="n">
        <f aca="false">E8242*I8242/100</f>
        <v>0.00248550302</v>
      </c>
      <c r="K8242" s="25" t="n">
        <f aca="false">E8242*Einstellungen!$B$5/100</f>
        <v>0.001943</v>
      </c>
      <c r="L8242" s="23" t="str">
        <f aca="false">IF(I8242&lt;Einstellungen!$B$5,"ja","nein")</f>
        <v>nein</v>
      </c>
      <c r="M8242" s="23" t="s">
        <v>134</v>
      </c>
      <c r="N8242" s="23" t="n">
        <v>2026</v>
      </c>
      <c r="O8242" s="23" t="n">
        <v>19</v>
      </c>
    </row>
    <row r="8243" customFormat="false" ht="15" hidden="false" customHeight="false" outlineLevel="0" collapsed="false">
      <c r="A8243" s="22" t="n">
        <v>46038</v>
      </c>
      <c r="B8243" s="23" t="s">
        <v>92</v>
      </c>
      <c r="C8243" s="23" t="s">
        <v>121</v>
      </c>
      <c r="D8243" s="24" t="n">
        <v>24.3</v>
      </c>
      <c r="E8243" s="25" t="n">
        <f aca="false">MAX(D8243,0)/1000</f>
        <v>0.0243</v>
      </c>
      <c r="F8243" s="25" t="n">
        <f aca="false">MAX(-D8243,0)/1000</f>
        <v>0</v>
      </c>
      <c r="G8243" s="23" t="str">
        <f aca="false">IF(E8243&gt;0,"ja","nein")</f>
        <v>ja</v>
      </c>
      <c r="H8243" s="26" t="n">
        <v>134</v>
      </c>
      <c r="I8243" s="26" t="n">
        <f aca="false">(H8243/10+IF(N8243=2025,Einstellungen!$B$23,Einstellungen!$C$23))*(1+Einstellungen!$B$10)</f>
        <v>34.69564</v>
      </c>
      <c r="J8243" s="25" t="n">
        <f aca="false">E8243*I8243/100</f>
        <v>0.00843104052</v>
      </c>
      <c r="K8243" s="25" t="n">
        <f aca="false">E8243*Einstellungen!$B$5/100</f>
        <v>0.007047</v>
      </c>
      <c r="L8243" s="23" t="str">
        <f aca="false">IF(I8243&lt;Einstellungen!$B$5,"ja","nein")</f>
        <v>nein</v>
      </c>
      <c r="M8243" s="23" t="s">
        <v>134</v>
      </c>
      <c r="N8243" s="23" t="n">
        <v>2026</v>
      </c>
      <c r="O8243" s="23" t="n">
        <v>20</v>
      </c>
    </row>
    <row r="8244" customFormat="false" ht="15" hidden="false" customHeight="false" outlineLevel="0" collapsed="false">
      <c r="A8244" s="22" t="n">
        <v>46038</v>
      </c>
      <c r="B8244" s="23" t="s">
        <v>95</v>
      </c>
      <c r="C8244" s="23" t="s">
        <v>121</v>
      </c>
      <c r="D8244" s="24" t="n">
        <v>-2.6</v>
      </c>
      <c r="E8244" s="25" t="n">
        <f aca="false">MAX(D8244,0)/1000</f>
        <v>0</v>
      </c>
      <c r="F8244" s="25" t="n">
        <f aca="false">MAX(-D8244,0)/1000</f>
        <v>0.0026</v>
      </c>
      <c r="G8244" s="23" t="str">
        <f aca="false">IF(E8244&gt;0,"ja","nein")</f>
        <v>nein</v>
      </c>
      <c r="H8244" s="26" t="n">
        <v>117.612</v>
      </c>
      <c r="I8244" s="26" t="n">
        <f aca="false">(H8244/10+IF(N8244=2025,Einstellungen!$B$23,Einstellungen!$C$23))*(1+Einstellungen!$B$10)</f>
        <v>32.745468</v>
      </c>
      <c r="J8244" s="25" t="n">
        <f aca="false">E8244*I8244/100</f>
        <v>0</v>
      </c>
      <c r="K8244" s="25" t="n">
        <f aca="false">E8244*Einstellungen!$B$5/100</f>
        <v>0</v>
      </c>
      <c r="L8244" s="23" t="str">
        <f aca="false">IF(I8244&lt;Einstellungen!$B$5,"ja","nein")</f>
        <v>nein</v>
      </c>
      <c r="M8244" s="23" t="s">
        <v>134</v>
      </c>
      <c r="N8244" s="23" t="n">
        <v>2026</v>
      </c>
      <c r="O8244" s="23" t="n">
        <v>21</v>
      </c>
    </row>
    <row r="8245" customFormat="false" ht="15" hidden="false" customHeight="false" outlineLevel="0" collapsed="false">
      <c r="A8245" s="22" t="n">
        <v>46038</v>
      </c>
      <c r="B8245" s="23" t="s">
        <v>96</v>
      </c>
      <c r="C8245" s="23" t="s">
        <v>121</v>
      </c>
      <c r="D8245" s="24" t="n">
        <v>24.7</v>
      </c>
      <c r="E8245" s="25" t="n">
        <f aca="false">MAX(D8245,0)/1000</f>
        <v>0.0247</v>
      </c>
      <c r="F8245" s="25" t="n">
        <f aca="false">MAX(-D8245,0)/1000</f>
        <v>0</v>
      </c>
      <c r="G8245" s="23" t="str">
        <f aca="false">IF(E8245&gt;0,"ja","nein")</f>
        <v>ja</v>
      </c>
      <c r="H8245" s="26" t="n">
        <v>117.705</v>
      </c>
      <c r="I8245" s="26" t="n">
        <f aca="false">(H8245/10+IF(N8245=2025,Einstellungen!$B$23,Einstellungen!$C$23))*(1+Einstellungen!$B$10)</f>
        <v>32.756535</v>
      </c>
      <c r="J8245" s="25" t="n">
        <f aca="false">E8245*I8245/100</f>
        <v>0.008090864145</v>
      </c>
      <c r="K8245" s="25" t="n">
        <f aca="false">E8245*Einstellungen!$B$5/100</f>
        <v>0.007163</v>
      </c>
      <c r="L8245" s="23" t="str">
        <f aca="false">IF(I8245&lt;Einstellungen!$B$5,"ja","nein")</f>
        <v>nein</v>
      </c>
      <c r="M8245" s="23" t="s">
        <v>134</v>
      </c>
      <c r="N8245" s="23" t="n">
        <v>2026</v>
      </c>
      <c r="O8245" s="23" t="n">
        <v>22</v>
      </c>
    </row>
    <row r="8246" customFormat="false" ht="15" hidden="false" customHeight="false" outlineLevel="0" collapsed="false">
      <c r="A8246" s="22" t="n">
        <v>46038</v>
      </c>
      <c r="B8246" s="23" t="s">
        <v>101</v>
      </c>
      <c r="C8246" s="23" t="s">
        <v>121</v>
      </c>
      <c r="D8246" s="24" t="n">
        <v>17.7</v>
      </c>
      <c r="E8246" s="25" t="n">
        <f aca="false">MAX(D8246,0)/1000</f>
        <v>0.0177</v>
      </c>
      <c r="F8246" s="25" t="n">
        <f aca="false">MAX(-D8246,0)/1000</f>
        <v>0</v>
      </c>
      <c r="G8246" s="23" t="str">
        <f aca="false">IF(E8246&gt;0,"ja","nein")</f>
        <v>ja</v>
      </c>
      <c r="H8246" s="26" t="n">
        <v>104.17</v>
      </c>
      <c r="I8246" s="26" t="n">
        <f aca="false">(H8246/10+IF(N8246=2025,Einstellungen!$B$23,Einstellungen!$C$23))*(1+Einstellungen!$B$10)</f>
        <v>31.14587</v>
      </c>
      <c r="J8246" s="25" t="n">
        <f aca="false">E8246*I8246/100</f>
        <v>0.00551281899</v>
      </c>
      <c r="K8246" s="25" t="n">
        <f aca="false">E8246*Einstellungen!$B$5/100</f>
        <v>0.005133</v>
      </c>
      <c r="L8246" s="23" t="str">
        <f aca="false">IF(I8246&lt;Einstellungen!$B$5,"ja","nein")</f>
        <v>nein</v>
      </c>
      <c r="M8246" s="23" t="s">
        <v>134</v>
      </c>
      <c r="N8246" s="23" t="n">
        <v>2026</v>
      </c>
      <c r="O8246" s="23" t="n">
        <v>23</v>
      </c>
    </row>
    <row r="8247" customFormat="false" ht="15" hidden="false" customHeight="false" outlineLevel="0" collapsed="false">
      <c r="A8247" s="22" t="n">
        <v>46039</v>
      </c>
      <c r="B8247" s="23" t="s">
        <v>102</v>
      </c>
      <c r="C8247" s="23" t="s">
        <v>122</v>
      </c>
      <c r="D8247" s="24" t="n">
        <v>0.3</v>
      </c>
      <c r="E8247" s="25" t="n">
        <f aca="false">MAX(D8247,0)/1000</f>
        <v>0.0003</v>
      </c>
      <c r="F8247" s="25" t="n">
        <f aca="false">MAX(-D8247,0)/1000</f>
        <v>0</v>
      </c>
      <c r="G8247" s="23" t="str">
        <f aca="false">IF(E8247&gt;0,"ja","nein")</f>
        <v>ja</v>
      </c>
      <c r="H8247" s="26" t="n">
        <v>104.66</v>
      </c>
      <c r="I8247" s="26" t="n">
        <f aca="false">(H8247/10+IF(N8247=2025,Einstellungen!$B$23,Einstellungen!$C$23))*(1+Einstellungen!$B$10)</f>
        <v>31.20418</v>
      </c>
      <c r="J8247" s="25" t="n">
        <f aca="false">E8247*I8247/100</f>
        <v>9.361254E-005</v>
      </c>
      <c r="K8247" s="25" t="n">
        <f aca="false">E8247*Einstellungen!$B$5/100</f>
        <v>8.7E-005</v>
      </c>
      <c r="L8247" s="23" t="str">
        <f aca="false">IF(I8247&lt;Einstellungen!$B$5,"ja","nein")</f>
        <v>nein</v>
      </c>
      <c r="M8247" s="23" t="s">
        <v>134</v>
      </c>
      <c r="N8247" s="23" t="n">
        <v>2026</v>
      </c>
      <c r="O8247" s="23" t="n">
        <v>0</v>
      </c>
    </row>
    <row r="8248" customFormat="false" ht="15" hidden="false" customHeight="false" outlineLevel="0" collapsed="false">
      <c r="A8248" s="22" t="n">
        <v>46039</v>
      </c>
      <c r="B8248" s="23" t="s">
        <v>107</v>
      </c>
      <c r="C8248" s="23" t="s">
        <v>122</v>
      </c>
      <c r="D8248" s="24" t="n">
        <v>-3</v>
      </c>
      <c r="E8248" s="25" t="n">
        <f aca="false">MAX(D8248,0)/1000</f>
        <v>0</v>
      </c>
      <c r="F8248" s="25" t="n">
        <f aca="false">MAX(-D8248,0)/1000</f>
        <v>0.003</v>
      </c>
      <c r="G8248" s="23" t="str">
        <f aca="false">IF(E8248&gt;0,"ja","nein")</f>
        <v>nein</v>
      </c>
      <c r="H8248" s="26" t="n">
        <v>101.287</v>
      </c>
      <c r="I8248" s="26" t="n">
        <f aca="false">(H8248/10+IF(N8248=2025,Einstellungen!$B$23,Einstellungen!$C$23))*(1+Einstellungen!$B$10)</f>
        <v>30.802793</v>
      </c>
      <c r="J8248" s="25" t="n">
        <f aca="false">E8248*I8248/100</f>
        <v>0</v>
      </c>
      <c r="K8248" s="25" t="n">
        <f aca="false">E8248*Einstellungen!$B$5/100</f>
        <v>0</v>
      </c>
      <c r="L8248" s="23" t="str">
        <f aca="false">IF(I8248&lt;Einstellungen!$B$5,"ja","nein")</f>
        <v>nein</v>
      </c>
      <c r="M8248" s="23" t="s">
        <v>134</v>
      </c>
      <c r="N8248" s="23" t="n">
        <v>2026</v>
      </c>
      <c r="O8248" s="23" t="n">
        <v>1</v>
      </c>
    </row>
    <row r="8249" customFormat="false" ht="15" hidden="false" customHeight="false" outlineLevel="0" collapsed="false">
      <c r="A8249" s="22" t="n">
        <v>46039</v>
      </c>
      <c r="B8249" s="23" t="s">
        <v>108</v>
      </c>
      <c r="C8249" s="23" t="s">
        <v>122</v>
      </c>
      <c r="D8249" s="24" t="n">
        <v>-1</v>
      </c>
      <c r="E8249" s="25" t="n">
        <f aca="false">MAX(D8249,0)/1000</f>
        <v>0</v>
      </c>
      <c r="F8249" s="25" t="n">
        <f aca="false">MAX(-D8249,0)/1000</f>
        <v>0.001</v>
      </c>
      <c r="G8249" s="23" t="str">
        <f aca="false">IF(E8249&gt;0,"ja","nein")</f>
        <v>nein</v>
      </c>
      <c r="H8249" s="26" t="n">
        <v>98.235</v>
      </c>
      <c r="I8249" s="26" t="n">
        <f aca="false">(H8249/10+IF(N8249=2025,Einstellungen!$B$23,Einstellungen!$C$23))*(1+Einstellungen!$B$10)</f>
        <v>30.439605</v>
      </c>
      <c r="J8249" s="25" t="n">
        <f aca="false">E8249*I8249/100</f>
        <v>0</v>
      </c>
      <c r="K8249" s="25" t="n">
        <f aca="false">E8249*Einstellungen!$B$5/100</f>
        <v>0</v>
      </c>
      <c r="L8249" s="23" t="str">
        <f aca="false">IF(I8249&lt;Einstellungen!$B$5,"ja","nein")</f>
        <v>nein</v>
      </c>
      <c r="M8249" s="23" t="s">
        <v>134</v>
      </c>
      <c r="N8249" s="23" t="n">
        <v>2026</v>
      </c>
      <c r="O8249" s="23" t="n">
        <v>2</v>
      </c>
    </row>
    <row r="8250" customFormat="false" ht="15" hidden="false" customHeight="false" outlineLevel="0" collapsed="false">
      <c r="A8250" s="22" t="n">
        <v>46039</v>
      </c>
      <c r="B8250" s="23" t="s">
        <v>109</v>
      </c>
      <c r="C8250" s="23" t="s">
        <v>122</v>
      </c>
      <c r="D8250" s="24" t="n">
        <v>1.1</v>
      </c>
      <c r="E8250" s="25" t="n">
        <f aca="false">MAX(D8250,0)/1000</f>
        <v>0.0011</v>
      </c>
      <c r="F8250" s="25" t="n">
        <f aca="false">MAX(-D8250,0)/1000</f>
        <v>0</v>
      </c>
      <c r="G8250" s="23" t="str">
        <f aca="false">IF(E8250&gt;0,"ja","nein")</f>
        <v>ja</v>
      </c>
      <c r="H8250" s="26" t="n">
        <v>96.138</v>
      </c>
      <c r="I8250" s="26" t="n">
        <f aca="false">(H8250/10+IF(N8250=2025,Einstellungen!$B$23,Einstellungen!$C$23))*(1+Einstellungen!$B$10)</f>
        <v>30.190062</v>
      </c>
      <c r="J8250" s="25" t="n">
        <f aca="false">E8250*I8250/100</f>
        <v>0.000332090682</v>
      </c>
      <c r="K8250" s="25" t="n">
        <f aca="false">E8250*Einstellungen!$B$5/100</f>
        <v>0.000319</v>
      </c>
      <c r="L8250" s="23" t="str">
        <f aca="false">IF(I8250&lt;Einstellungen!$B$5,"ja","nein")</f>
        <v>nein</v>
      </c>
      <c r="M8250" s="23" t="s">
        <v>134</v>
      </c>
      <c r="N8250" s="23" t="n">
        <v>2026</v>
      </c>
      <c r="O8250" s="23" t="n">
        <v>3</v>
      </c>
    </row>
    <row r="8251" customFormat="false" ht="15" hidden="false" customHeight="false" outlineLevel="0" collapsed="false">
      <c r="A8251" s="22" t="n">
        <v>46039</v>
      </c>
      <c r="B8251" s="23" t="s">
        <v>110</v>
      </c>
      <c r="C8251" s="23" t="s">
        <v>122</v>
      </c>
      <c r="D8251" s="24" t="n">
        <v>1.2</v>
      </c>
      <c r="E8251" s="25" t="n">
        <f aca="false">MAX(D8251,0)/1000</f>
        <v>0.0012</v>
      </c>
      <c r="F8251" s="25" t="n">
        <f aca="false">MAX(-D8251,0)/1000</f>
        <v>0</v>
      </c>
      <c r="G8251" s="23" t="str">
        <f aca="false">IF(E8251&gt;0,"ja","nein")</f>
        <v>ja</v>
      </c>
      <c r="H8251" s="26" t="n">
        <v>95.188</v>
      </c>
      <c r="I8251" s="26" t="n">
        <f aca="false">(H8251/10+IF(N8251=2025,Einstellungen!$B$23,Einstellungen!$C$23))*(1+Einstellungen!$B$10)</f>
        <v>30.077012</v>
      </c>
      <c r="J8251" s="25" t="n">
        <f aca="false">E8251*I8251/100</f>
        <v>0.000360924144</v>
      </c>
      <c r="K8251" s="25" t="n">
        <f aca="false">E8251*Einstellungen!$B$5/100</f>
        <v>0.000348</v>
      </c>
      <c r="L8251" s="23" t="str">
        <f aca="false">IF(I8251&lt;Einstellungen!$B$5,"ja","nein")</f>
        <v>nein</v>
      </c>
      <c r="M8251" s="23" t="s">
        <v>134</v>
      </c>
      <c r="N8251" s="23" t="n">
        <v>2026</v>
      </c>
      <c r="O8251" s="23" t="n">
        <v>4</v>
      </c>
    </row>
    <row r="8252" customFormat="false" ht="15" hidden="false" customHeight="false" outlineLevel="0" collapsed="false">
      <c r="A8252" s="22" t="n">
        <v>46039</v>
      </c>
      <c r="B8252" s="23" t="s">
        <v>111</v>
      </c>
      <c r="C8252" s="23" t="s">
        <v>122</v>
      </c>
      <c r="D8252" s="24" t="n">
        <v>1.6</v>
      </c>
      <c r="E8252" s="25" t="n">
        <f aca="false">MAX(D8252,0)/1000</f>
        <v>0.0016</v>
      </c>
      <c r="F8252" s="25" t="n">
        <f aca="false">MAX(-D8252,0)/1000</f>
        <v>0</v>
      </c>
      <c r="G8252" s="23" t="str">
        <f aca="false">IF(E8252&gt;0,"ja","nein")</f>
        <v>ja</v>
      </c>
      <c r="H8252" s="26" t="n">
        <v>95.243</v>
      </c>
      <c r="I8252" s="26" t="n">
        <f aca="false">(H8252/10+IF(N8252=2025,Einstellungen!$B$23,Einstellungen!$C$23))*(1+Einstellungen!$B$10)</f>
        <v>30.083557</v>
      </c>
      <c r="J8252" s="25" t="n">
        <f aca="false">E8252*I8252/100</f>
        <v>0.000481336912</v>
      </c>
      <c r="K8252" s="25" t="n">
        <f aca="false">E8252*Einstellungen!$B$5/100</f>
        <v>0.000464</v>
      </c>
      <c r="L8252" s="23" t="str">
        <f aca="false">IF(I8252&lt;Einstellungen!$B$5,"ja","nein")</f>
        <v>nein</v>
      </c>
      <c r="M8252" s="23" t="s">
        <v>134</v>
      </c>
      <c r="N8252" s="23" t="n">
        <v>2026</v>
      </c>
      <c r="O8252" s="23" t="n">
        <v>5</v>
      </c>
    </row>
    <row r="8253" customFormat="false" ht="15" hidden="false" customHeight="false" outlineLevel="0" collapsed="false">
      <c r="A8253" s="22" t="n">
        <v>46039</v>
      </c>
      <c r="B8253" s="23" t="s">
        <v>112</v>
      </c>
      <c r="C8253" s="23" t="s">
        <v>122</v>
      </c>
      <c r="D8253" s="24" t="n">
        <v>-3.5</v>
      </c>
      <c r="E8253" s="25" t="n">
        <f aca="false">MAX(D8253,0)/1000</f>
        <v>0</v>
      </c>
      <c r="F8253" s="25" t="n">
        <f aca="false">MAX(-D8253,0)/1000</f>
        <v>0.0035</v>
      </c>
      <c r="G8253" s="23" t="str">
        <f aca="false">IF(E8253&gt;0,"ja","nein")</f>
        <v>nein</v>
      </c>
      <c r="H8253" s="26" t="n">
        <v>95.852</v>
      </c>
      <c r="I8253" s="26" t="n">
        <f aca="false">(H8253/10+IF(N8253=2025,Einstellungen!$B$23,Einstellungen!$C$23))*(1+Einstellungen!$B$10)</f>
        <v>30.156028</v>
      </c>
      <c r="J8253" s="25" t="n">
        <f aca="false">E8253*I8253/100</f>
        <v>0</v>
      </c>
      <c r="K8253" s="25" t="n">
        <f aca="false">E8253*Einstellungen!$B$5/100</f>
        <v>0</v>
      </c>
      <c r="L8253" s="23" t="str">
        <f aca="false">IF(I8253&lt;Einstellungen!$B$5,"ja","nein")</f>
        <v>nein</v>
      </c>
      <c r="M8253" s="23" t="s">
        <v>134</v>
      </c>
      <c r="N8253" s="23" t="n">
        <v>2026</v>
      </c>
      <c r="O8253" s="23" t="n">
        <v>6</v>
      </c>
    </row>
    <row r="8254" customFormat="false" ht="15" hidden="false" customHeight="false" outlineLevel="0" collapsed="false">
      <c r="A8254" s="22" t="n">
        <v>46039</v>
      </c>
      <c r="B8254" s="23" t="s">
        <v>113</v>
      </c>
      <c r="C8254" s="23" t="s">
        <v>122</v>
      </c>
      <c r="D8254" s="24" t="n">
        <v>7.9</v>
      </c>
      <c r="E8254" s="25" t="n">
        <f aca="false">MAX(D8254,0)/1000</f>
        <v>0.0079</v>
      </c>
      <c r="F8254" s="25" t="n">
        <f aca="false">MAX(-D8254,0)/1000</f>
        <v>0</v>
      </c>
      <c r="G8254" s="23" t="str">
        <f aca="false">IF(E8254&gt;0,"ja","nein")</f>
        <v>ja</v>
      </c>
      <c r="H8254" s="26" t="n">
        <v>99.188</v>
      </c>
      <c r="I8254" s="26" t="n">
        <f aca="false">(H8254/10+IF(N8254=2025,Einstellungen!$B$23,Einstellungen!$C$23))*(1+Einstellungen!$B$10)</f>
        <v>30.553012</v>
      </c>
      <c r="J8254" s="25" t="n">
        <f aca="false">E8254*I8254/100</f>
        <v>0.002413687948</v>
      </c>
      <c r="K8254" s="25" t="n">
        <f aca="false">E8254*Einstellungen!$B$5/100</f>
        <v>0.002291</v>
      </c>
      <c r="L8254" s="23" t="str">
        <f aca="false">IF(I8254&lt;Einstellungen!$B$5,"ja","nein")</f>
        <v>nein</v>
      </c>
      <c r="M8254" s="23" t="s">
        <v>134</v>
      </c>
      <c r="N8254" s="23" t="n">
        <v>2026</v>
      </c>
      <c r="O8254" s="23" t="n">
        <v>7</v>
      </c>
    </row>
    <row r="8255" customFormat="false" ht="15" hidden="false" customHeight="false" outlineLevel="0" collapsed="false">
      <c r="A8255" s="22" t="n">
        <v>46039</v>
      </c>
      <c r="B8255" s="23" t="s">
        <v>114</v>
      </c>
      <c r="C8255" s="23" t="s">
        <v>122</v>
      </c>
      <c r="D8255" s="24" t="n">
        <v>389.2</v>
      </c>
      <c r="E8255" s="25" t="n">
        <f aca="false">MAX(D8255,0)/1000</f>
        <v>0.3892</v>
      </c>
      <c r="F8255" s="25" t="n">
        <f aca="false">MAX(-D8255,0)/1000</f>
        <v>0</v>
      </c>
      <c r="G8255" s="23" t="str">
        <f aca="false">IF(E8255&gt;0,"ja","nein")</f>
        <v>ja</v>
      </c>
      <c r="H8255" s="26" t="n">
        <v>105.97</v>
      </c>
      <c r="I8255" s="26" t="n">
        <f aca="false">(H8255/10+IF(N8255=2025,Einstellungen!$B$23,Einstellungen!$C$23))*(1+Einstellungen!$B$10)</f>
        <v>31.36007</v>
      </c>
      <c r="J8255" s="25" t="n">
        <f aca="false">E8255*I8255/100</f>
        <v>0.12205339244</v>
      </c>
      <c r="K8255" s="25" t="n">
        <f aca="false">E8255*Einstellungen!$B$5/100</f>
        <v>0.112868</v>
      </c>
      <c r="L8255" s="23" t="str">
        <f aca="false">IF(I8255&lt;Einstellungen!$B$5,"ja","nein")</f>
        <v>nein</v>
      </c>
      <c r="M8255" s="23" t="s">
        <v>134</v>
      </c>
      <c r="N8255" s="23" t="n">
        <v>2026</v>
      </c>
      <c r="O8255" s="23" t="n">
        <v>8</v>
      </c>
    </row>
    <row r="8256" customFormat="false" ht="15" hidden="false" customHeight="false" outlineLevel="0" collapsed="false">
      <c r="A8256" s="22" t="n">
        <v>46039</v>
      </c>
      <c r="B8256" s="23" t="s">
        <v>115</v>
      </c>
      <c r="C8256" s="23" t="s">
        <v>122</v>
      </c>
      <c r="D8256" s="24" t="n">
        <v>59.6</v>
      </c>
      <c r="E8256" s="25" t="n">
        <f aca="false">MAX(D8256,0)/1000</f>
        <v>0.0596</v>
      </c>
      <c r="F8256" s="25" t="n">
        <f aca="false">MAX(-D8256,0)/1000</f>
        <v>0</v>
      </c>
      <c r="G8256" s="23" t="str">
        <f aca="false">IF(E8256&gt;0,"ja","nein")</f>
        <v>ja</v>
      </c>
      <c r="H8256" s="26" t="n">
        <v>116.655</v>
      </c>
      <c r="I8256" s="26" t="n">
        <f aca="false">(H8256/10+IF(N8256=2025,Einstellungen!$B$23,Einstellungen!$C$23))*(1+Einstellungen!$B$10)</f>
        <v>32.631585</v>
      </c>
      <c r="J8256" s="25" t="n">
        <f aca="false">E8256*I8256/100</f>
        <v>0.01944842466</v>
      </c>
      <c r="K8256" s="25" t="n">
        <f aca="false">E8256*Einstellungen!$B$5/100</f>
        <v>0.017284</v>
      </c>
      <c r="L8256" s="23" t="str">
        <f aca="false">IF(I8256&lt;Einstellungen!$B$5,"ja","nein")</f>
        <v>nein</v>
      </c>
      <c r="M8256" s="23" t="s">
        <v>134</v>
      </c>
      <c r="N8256" s="23" t="n">
        <v>2026</v>
      </c>
      <c r="O8256" s="23" t="n">
        <v>9</v>
      </c>
    </row>
    <row r="8257" customFormat="false" ht="15" hidden="false" customHeight="false" outlineLevel="0" collapsed="false">
      <c r="A8257" s="22" t="n">
        <v>46039</v>
      </c>
      <c r="B8257" s="23" t="s">
        <v>116</v>
      </c>
      <c r="C8257" s="23" t="s">
        <v>122</v>
      </c>
      <c r="D8257" s="24" t="n">
        <v>-160.2</v>
      </c>
      <c r="E8257" s="25" t="n">
        <f aca="false">MAX(D8257,0)/1000</f>
        <v>0</v>
      </c>
      <c r="F8257" s="25" t="n">
        <f aca="false">MAX(-D8257,0)/1000</f>
        <v>0.1602</v>
      </c>
      <c r="G8257" s="23" t="str">
        <f aca="false">IF(E8257&gt;0,"ja","nein")</f>
        <v>nein</v>
      </c>
      <c r="H8257" s="26" t="n">
        <v>115.1</v>
      </c>
      <c r="I8257" s="26" t="n">
        <f aca="false">(H8257/10+IF(N8257=2025,Einstellungen!$B$23,Einstellungen!$C$23))*(1+Einstellungen!$B$10)</f>
        <v>32.44654</v>
      </c>
      <c r="J8257" s="25" t="n">
        <f aca="false">E8257*I8257/100</f>
        <v>0</v>
      </c>
      <c r="K8257" s="25" t="n">
        <f aca="false">E8257*Einstellungen!$B$5/100</f>
        <v>0</v>
      </c>
      <c r="L8257" s="23" t="str">
        <f aca="false">IF(I8257&lt;Einstellungen!$B$5,"ja","nein")</f>
        <v>nein</v>
      </c>
      <c r="M8257" s="23" t="s">
        <v>134</v>
      </c>
      <c r="N8257" s="23" t="n">
        <v>2026</v>
      </c>
      <c r="O8257" s="23" t="n">
        <v>10</v>
      </c>
    </row>
    <row r="8258" customFormat="false" ht="15" hidden="false" customHeight="false" outlineLevel="0" collapsed="false">
      <c r="A8258" s="22" t="n">
        <v>46039</v>
      </c>
      <c r="B8258" s="23" t="s">
        <v>117</v>
      </c>
      <c r="C8258" s="23" t="s">
        <v>122</v>
      </c>
      <c r="D8258" s="24" t="n">
        <v>33.8</v>
      </c>
      <c r="E8258" s="25" t="n">
        <f aca="false">MAX(D8258,0)/1000</f>
        <v>0.0338</v>
      </c>
      <c r="F8258" s="25" t="n">
        <f aca="false">MAX(-D8258,0)/1000</f>
        <v>0</v>
      </c>
      <c r="G8258" s="23" t="str">
        <f aca="false">IF(E8258&gt;0,"ja","nein")</f>
        <v>ja</v>
      </c>
      <c r="H8258" s="26" t="n">
        <v>111.608</v>
      </c>
      <c r="I8258" s="26" t="n">
        <f aca="false">(H8258/10+IF(N8258=2025,Einstellungen!$B$23,Einstellungen!$C$23))*(1+Einstellungen!$B$10)</f>
        <v>32.030992</v>
      </c>
      <c r="J8258" s="25" t="n">
        <f aca="false">E8258*I8258/100</f>
        <v>0.010826475296</v>
      </c>
      <c r="K8258" s="25" t="n">
        <f aca="false">E8258*Einstellungen!$B$5/100</f>
        <v>0.009802</v>
      </c>
      <c r="L8258" s="23" t="str">
        <f aca="false">IF(I8258&lt;Einstellungen!$B$5,"ja","nein")</f>
        <v>nein</v>
      </c>
      <c r="M8258" s="23" t="s">
        <v>134</v>
      </c>
      <c r="N8258" s="23" t="n">
        <v>2026</v>
      </c>
      <c r="O8258" s="23" t="n">
        <v>11</v>
      </c>
    </row>
    <row r="8259" customFormat="false" ht="15" hidden="false" customHeight="false" outlineLevel="0" collapsed="false">
      <c r="A8259" s="22" t="n">
        <v>46039</v>
      </c>
      <c r="B8259" s="23" t="s">
        <v>118</v>
      </c>
      <c r="C8259" s="23" t="s">
        <v>122</v>
      </c>
      <c r="D8259" s="24" t="n">
        <v>102.9</v>
      </c>
      <c r="E8259" s="25" t="n">
        <f aca="false">MAX(D8259,0)/1000</f>
        <v>0.1029</v>
      </c>
      <c r="F8259" s="25" t="n">
        <f aca="false">MAX(-D8259,0)/1000</f>
        <v>0</v>
      </c>
      <c r="G8259" s="23" t="str">
        <f aca="false">IF(E8259&gt;0,"ja","nein")</f>
        <v>ja</v>
      </c>
      <c r="H8259" s="26" t="n">
        <v>111.947</v>
      </c>
      <c r="I8259" s="26" t="n">
        <f aca="false">(H8259/10+IF(N8259=2025,Einstellungen!$B$23,Einstellungen!$C$23))*(1+Einstellungen!$B$10)</f>
        <v>32.071333</v>
      </c>
      <c r="J8259" s="25" t="n">
        <f aca="false">E8259*I8259/100</f>
        <v>0.033001401657</v>
      </c>
      <c r="K8259" s="25" t="n">
        <f aca="false">E8259*Einstellungen!$B$5/100</f>
        <v>0.029841</v>
      </c>
      <c r="L8259" s="23" t="str">
        <f aca="false">IF(I8259&lt;Einstellungen!$B$5,"ja","nein")</f>
        <v>nein</v>
      </c>
      <c r="M8259" s="23" t="s">
        <v>134</v>
      </c>
      <c r="N8259" s="23" t="n">
        <v>2026</v>
      </c>
      <c r="O8259" s="23" t="n">
        <v>12</v>
      </c>
    </row>
    <row r="8260" customFormat="false" ht="15" hidden="false" customHeight="false" outlineLevel="0" collapsed="false">
      <c r="A8260" s="22" t="n">
        <v>46039</v>
      </c>
      <c r="B8260" s="23" t="s">
        <v>119</v>
      </c>
      <c r="C8260" s="23" t="s">
        <v>122</v>
      </c>
      <c r="D8260" s="24" t="n">
        <v>170</v>
      </c>
      <c r="E8260" s="25" t="n">
        <f aca="false">MAX(D8260,0)/1000</f>
        <v>0.17</v>
      </c>
      <c r="F8260" s="25" t="n">
        <f aca="false">MAX(-D8260,0)/1000</f>
        <v>0</v>
      </c>
      <c r="G8260" s="23" t="str">
        <f aca="false">IF(E8260&gt;0,"ja","nein")</f>
        <v>ja</v>
      </c>
      <c r="H8260" s="26" t="n">
        <v>108.64</v>
      </c>
      <c r="I8260" s="26" t="n">
        <f aca="false">(H8260/10+IF(N8260=2025,Einstellungen!$B$23,Einstellungen!$C$23))*(1+Einstellungen!$B$10)</f>
        <v>31.6778</v>
      </c>
      <c r="J8260" s="25" t="n">
        <f aca="false">E8260*I8260/100</f>
        <v>0.05385226</v>
      </c>
      <c r="K8260" s="25" t="n">
        <f aca="false">E8260*Einstellungen!$B$5/100</f>
        <v>0.0493</v>
      </c>
      <c r="L8260" s="23" t="str">
        <f aca="false">IF(I8260&lt;Einstellungen!$B$5,"ja","nein")</f>
        <v>nein</v>
      </c>
      <c r="M8260" s="23" t="s">
        <v>134</v>
      </c>
      <c r="N8260" s="23" t="n">
        <v>2026</v>
      </c>
      <c r="O8260" s="23" t="n">
        <v>13</v>
      </c>
    </row>
    <row r="8261" customFormat="false" ht="15" hidden="false" customHeight="false" outlineLevel="0" collapsed="false">
      <c r="A8261" s="22" t="n">
        <v>46039</v>
      </c>
      <c r="B8261" s="23" t="s">
        <v>120</v>
      </c>
      <c r="C8261" s="23" t="s">
        <v>122</v>
      </c>
      <c r="D8261" s="24" t="n">
        <v>0.2</v>
      </c>
      <c r="E8261" s="25" t="n">
        <f aca="false">MAX(D8261,0)/1000</f>
        <v>0.0002</v>
      </c>
      <c r="F8261" s="25" t="n">
        <f aca="false">MAX(-D8261,0)/1000</f>
        <v>0</v>
      </c>
      <c r="G8261" s="23" t="str">
        <f aca="false">IF(E8261&gt;0,"ja","nein")</f>
        <v>ja</v>
      </c>
      <c r="H8261" s="26" t="n">
        <v>112.817</v>
      </c>
      <c r="I8261" s="26" t="n">
        <f aca="false">(H8261/10+IF(N8261=2025,Einstellungen!$B$23,Einstellungen!$C$23))*(1+Einstellungen!$B$10)</f>
        <v>32.174863</v>
      </c>
      <c r="J8261" s="25" t="n">
        <f aca="false">E8261*I8261/100</f>
        <v>6.4349726E-005</v>
      </c>
      <c r="K8261" s="25" t="n">
        <f aca="false">E8261*Einstellungen!$B$5/100</f>
        <v>5.8E-005</v>
      </c>
      <c r="L8261" s="23" t="str">
        <f aca="false">IF(I8261&lt;Einstellungen!$B$5,"ja","nein")</f>
        <v>nein</v>
      </c>
      <c r="M8261" s="23" t="s">
        <v>134</v>
      </c>
      <c r="N8261" s="23" t="n">
        <v>2026</v>
      </c>
      <c r="O8261" s="23" t="n">
        <v>14</v>
      </c>
    </row>
    <row r="8262" customFormat="false" ht="15" hidden="false" customHeight="false" outlineLevel="0" collapsed="false">
      <c r="A8262" s="22" t="n">
        <v>46039</v>
      </c>
      <c r="B8262" s="23" t="s">
        <v>104</v>
      </c>
      <c r="C8262" s="23" t="s">
        <v>122</v>
      </c>
      <c r="D8262" s="24" t="n">
        <v>176.5</v>
      </c>
      <c r="E8262" s="25" t="n">
        <f aca="false">MAX(D8262,0)/1000</f>
        <v>0.1765</v>
      </c>
      <c r="F8262" s="25" t="n">
        <f aca="false">MAX(-D8262,0)/1000</f>
        <v>0</v>
      </c>
      <c r="G8262" s="23" t="str">
        <f aca="false">IF(E8262&gt;0,"ja","nein")</f>
        <v>ja</v>
      </c>
      <c r="H8262" s="26" t="n">
        <v>122.77</v>
      </c>
      <c r="I8262" s="26" t="n">
        <f aca="false">(H8262/10+IF(N8262=2025,Einstellungen!$B$23,Einstellungen!$C$23))*(1+Einstellungen!$B$10)</f>
        <v>33.35927</v>
      </c>
      <c r="J8262" s="25" t="n">
        <f aca="false">E8262*I8262/100</f>
        <v>0.05887911155</v>
      </c>
      <c r="K8262" s="25" t="n">
        <f aca="false">E8262*Einstellungen!$B$5/100</f>
        <v>0.051185</v>
      </c>
      <c r="L8262" s="23" t="str">
        <f aca="false">IF(I8262&lt;Einstellungen!$B$5,"ja","nein")</f>
        <v>nein</v>
      </c>
      <c r="M8262" s="23" t="s">
        <v>134</v>
      </c>
      <c r="N8262" s="23" t="n">
        <v>2026</v>
      </c>
      <c r="O8262" s="23" t="n">
        <v>15</v>
      </c>
    </row>
    <row r="8263" customFormat="false" ht="15" hidden="false" customHeight="false" outlineLevel="0" collapsed="false">
      <c r="A8263" s="22" t="n">
        <v>46039</v>
      </c>
      <c r="B8263" s="23" t="s">
        <v>105</v>
      </c>
      <c r="C8263" s="23" t="s">
        <v>122</v>
      </c>
      <c r="D8263" s="24" t="n">
        <v>-120.7</v>
      </c>
      <c r="E8263" s="25" t="n">
        <f aca="false">MAX(D8263,0)/1000</f>
        <v>0</v>
      </c>
      <c r="F8263" s="25" t="n">
        <f aca="false">MAX(-D8263,0)/1000</f>
        <v>0.1207</v>
      </c>
      <c r="G8263" s="23" t="str">
        <f aca="false">IF(E8263&gt;0,"ja","nein")</f>
        <v>nein</v>
      </c>
      <c r="H8263" s="26" t="n">
        <v>135.775</v>
      </c>
      <c r="I8263" s="26" t="n">
        <f aca="false">(H8263/10+IF(N8263=2025,Einstellungen!$B$23,Einstellungen!$C$23))*(1+Einstellungen!$B$10)</f>
        <v>34.906865</v>
      </c>
      <c r="J8263" s="25" t="n">
        <f aca="false">E8263*I8263/100</f>
        <v>0</v>
      </c>
      <c r="K8263" s="25" t="n">
        <f aca="false">E8263*Einstellungen!$B$5/100</f>
        <v>0</v>
      </c>
      <c r="L8263" s="23" t="str">
        <f aca="false">IF(I8263&lt;Einstellungen!$B$5,"ja","nein")</f>
        <v>nein</v>
      </c>
      <c r="M8263" s="23" t="s">
        <v>134</v>
      </c>
      <c r="N8263" s="23" t="n">
        <v>2026</v>
      </c>
      <c r="O8263" s="23" t="n">
        <v>16</v>
      </c>
    </row>
    <row r="8264" customFormat="false" ht="15" hidden="false" customHeight="false" outlineLevel="0" collapsed="false">
      <c r="A8264" s="22" t="n">
        <v>46039</v>
      </c>
      <c r="B8264" s="23" t="s">
        <v>97</v>
      </c>
      <c r="C8264" s="23" t="s">
        <v>122</v>
      </c>
      <c r="D8264" s="24" t="n">
        <v>-2.6</v>
      </c>
      <c r="E8264" s="25" t="n">
        <f aca="false">MAX(D8264,0)/1000</f>
        <v>0</v>
      </c>
      <c r="F8264" s="25" t="n">
        <f aca="false">MAX(-D8264,0)/1000</f>
        <v>0.0026</v>
      </c>
      <c r="G8264" s="23" t="str">
        <f aca="false">IF(E8264&gt;0,"ja","nein")</f>
        <v>nein</v>
      </c>
      <c r="H8264" s="26" t="n">
        <v>140.912</v>
      </c>
      <c r="I8264" s="26" t="n">
        <f aca="false">(H8264/10+IF(N8264=2025,Einstellungen!$B$23,Einstellungen!$C$23))*(1+Einstellungen!$B$10)</f>
        <v>35.518168</v>
      </c>
      <c r="J8264" s="25" t="n">
        <f aca="false">E8264*I8264/100</f>
        <v>0</v>
      </c>
      <c r="K8264" s="25" t="n">
        <f aca="false">E8264*Einstellungen!$B$5/100</f>
        <v>0</v>
      </c>
      <c r="L8264" s="23" t="str">
        <f aca="false">IF(I8264&lt;Einstellungen!$B$5,"ja","nein")</f>
        <v>nein</v>
      </c>
      <c r="M8264" s="23" t="s">
        <v>134</v>
      </c>
      <c r="N8264" s="23" t="n">
        <v>2026</v>
      </c>
      <c r="O8264" s="23" t="n">
        <v>17</v>
      </c>
    </row>
    <row r="8265" customFormat="false" ht="15" hidden="false" customHeight="false" outlineLevel="0" collapsed="false">
      <c r="A8265" s="22" t="n">
        <v>46039</v>
      </c>
      <c r="B8265" s="23" t="s">
        <v>99</v>
      </c>
      <c r="C8265" s="23" t="s">
        <v>122</v>
      </c>
      <c r="D8265" s="24" t="n">
        <v>-43.2</v>
      </c>
      <c r="E8265" s="25" t="n">
        <f aca="false">MAX(D8265,0)/1000</f>
        <v>0</v>
      </c>
      <c r="F8265" s="25" t="n">
        <f aca="false">MAX(-D8265,0)/1000</f>
        <v>0.0432</v>
      </c>
      <c r="G8265" s="23" t="str">
        <f aca="false">IF(E8265&gt;0,"ja","nein")</f>
        <v>nein</v>
      </c>
      <c r="H8265" s="26" t="n">
        <v>142.848</v>
      </c>
      <c r="I8265" s="26" t="n">
        <f aca="false">(H8265/10+IF(N8265=2025,Einstellungen!$B$23,Einstellungen!$C$23))*(1+Einstellungen!$B$10)</f>
        <v>35.748552</v>
      </c>
      <c r="J8265" s="25" t="n">
        <f aca="false">E8265*I8265/100</f>
        <v>0</v>
      </c>
      <c r="K8265" s="25" t="n">
        <f aca="false">E8265*Einstellungen!$B$5/100</f>
        <v>0</v>
      </c>
      <c r="L8265" s="23" t="str">
        <f aca="false">IF(I8265&lt;Einstellungen!$B$5,"ja","nein")</f>
        <v>nein</v>
      </c>
      <c r="M8265" s="23" t="s">
        <v>134</v>
      </c>
      <c r="N8265" s="23" t="n">
        <v>2026</v>
      </c>
      <c r="O8265" s="23" t="n">
        <v>18</v>
      </c>
    </row>
    <row r="8266" customFormat="false" ht="15" hidden="false" customHeight="false" outlineLevel="0" collapsed="false">
      <c r="A8266" s="22" t="n">
        <v>46039</v>
      </c>
      <c r="B8266" s="23" t="s">
        <v>100</v>
      </c>
      <c r="C8266" s="23" t="s">
        <v>122</v>
      </c>
      <c r="D8266" s="24" t="n">
        <v>-2</v>
      </c>
      <c r="E8266" s="25" t="n">
        <f aca="false">MAX(D8266,0)/1000</f>
        <v>0</v>
      </c>
      <c r="F8266" s="25" t="n">
        <f aca="false">MAX(-D8266,0)/1000</f>
        <v>0.002</v>
      </c>
      <c r="G8266" s="23" t="str">
        <f aca="false">IF(E8266&gt;0,"ja","nein")</f>
        <v>nein</v>
      </c>
      <c r="H8266" s="26" t="n">
        <v>138.588</v>
      </c>
      <c r="I8266" s="26" t="n">
        <f aca="false">(H8266/10+IF(N8266=2025,Einstellungen!$B$23,Einstellungen!$C$23))*(1+Einstellungen!$B$10)</f>
        <v>35.241612</v>
      </c>
      <c r="J8266" s="25" t="n">
        <f aca="false">E8266*I8266/100</f>
        <v>0</v>
      </c>
      <c r="K8266" s="25" t="n">
        <f aca="false">E8266*Einstellungen!$B$5/100</f>
        <v>0</v>
      </c>
      <c r="L8266" s="23" t="str">
        <f aca="false">IF(I8266&lt;Einstellungen!$B$5,"ja","nein")</f>
        <v>nein</v>
      </c>
      <c r="M8266" s="23" t="s">
        <v>134</v>
      </c>
      <c r="N8266" s="23" t="n">
        <v>2026</v>
      </c>
      <c r="O8266" s="23" t="n">
        <v>19</v>
      </c>
    </row>
    <row r="8267" customFormat="false" ht="15" hidden="false" customHeight="false" outlineLevel="0" collapsed="false">
      <c r="A8267" s="22" t="n">
        <v>46039</v>
      </c>
      <c r="B8267" s="23" t="s">
        <v>92</v>
      </c>
      <c r="C8267" s="23" t="s">
        <v>122</v>
      </c>
      <c r="D8267" s="24" t="n">
        <v>19.2</v>
      </c>
      <c r="E8267" s="25" t="n">
        <f aca="false">MAX(D8267,0)/1000</f>
        <v>0.0192</v>
      </c>
      <c r="F8267" s="25" t="n">
        <f aca="false">MAX(-D8267,0)/1000</f>
        <v>0</v>
      </c>
      <c r="G8267" s="23" t="str">
        <f aca="false">IF(E8267&gt;0,"ja","nein")</f>
        <v>ja</v>
      </c>
      <c r="H8267" s="26" t="n">
        <v>120.79</v>
      </c>
      <c r="I8267" s="26" t="n">
        <f aca="false">(H8267/10+IF(N8267=2025,Einstellungen!$B$23,Einstellungen!$C$23))*(1+Einstellungen!$B$10)</f>
        <v>33.12365</v>
      </c>
      <c r="J8267" s="25" t="n">
        <f aca="false">E8267*I8267/100</f>
        <v>0.0063597408</v>
      </c>
      <c r="K8267" s="25" t="n">
        <f aca="false">E8267*Einstellungen!$B$5/100</f>
        <v>0.005568</v>
      </c>
      <c r="L8267" s="23" t="str">
        <f aca="false">IF(I8267&lt;Einstellungen!$B$5,"ja","nein")</f>
        <v>nein</v>
      </c>
      <c r="M8267" s="23" t="s">
        <v>134</v>
      </c>
      <c r="N8267" s="23" t="n">
        <v>2026</v>
      </c>
      <c r="O8267" s="23" t="n">
        <v>20</v>
      </c>
    </row>
    <row r="8268" customFormat="false" ht="15" hidden="false" customHeight="false" outlineLevel="0" collapsed="false">
      <c r="A8268" s="22" t="n">
        <v>46039</v>
      </c>
      <c r="B8268" s="23" t="s">
        <v>95</v>
      </c>
      <c r="C8268" s="23" t="s">
        <v>122</v>
      </c>
      <c r="D8268" s="24" t="n">
        <v>-6.6</v>
      </c>
      <c r="E8268" s="25" t="n">
        <f aca="false">MAX(D8268,0)/1000</f>
        <v>0</v>
      </c>
      <c r="F8268" s="25" t="n">
        <f aca="false">MAX(-D8268,0)/1000</f>
        <v>0.0066</v>
      </c>
      <c r="G8268" s="23" t="str">
        <f aca="false">IF(E8268&gt;0,"ja","nein")</f>
        <v>nein</v>
      </c>
      <c r="H8268" s="26" t="n">
        <v>107.805</v>
      </c>
      <c r="I8268" s="26" t="n">
        <f aca="false">(H8268/10+IF(N8268=2025,Einstellungen!$B$23,Einstellungen!$C$23))*(1+Einstellungen!$B$10)</f>
        <v>31.578435</v>
      </c>
      <c r="J8268" s="25" t="n">
        <f aca="false">E8268*I8268/100</f>
        <v>0</v>
      </c>
      <c r="K8268" s="25" t="n">
        <f aca="false">E8268*Einstellungen!$B$5/100</f>
        <v>0</v>
      </c>
      <c r="L8268" s="23" t="str">
        <f aca="false">IF(I8268&lt;Einstellungen!$B$5,"ja","nein")</f>
        <v>nein</v>
      </c>
      <c r="M8268" s="23" t="s">
        <v>134</v>
      </c>
      <c r="N8268" s="23" t="n">
        <v>2026</v>
      </c>
      <c r="O8268" s="23" t="n">
        <v>21</v>
      </c>
    </row>
    <row r="8269" customFormat="false" ht="15" hidden="false" customHeight="false" outlineLevel="0" collapsed="false">
      <c r="A8269" s="22" t="n">
        <v>46039</v>
      </c>
      <c r="B8269" s="23" t="s">
        <v>96</v>
      </c>
      <c r="C8269" s="23" t="s">
        <v>122</v>
      </c>
      <c r="D8269" s="24" t="n">
        <v>3</v>
      </c>
      <c r="E8269" s="25" t="n">
        <f aca="false">MAX(D8269,0)/1000</f>
        <v>0.003</v>
      </c>
      <c r="F8269" s="25" t="n">
        <f aca="false">MAX(-D8269,0)/1000</f>
        <v>0</v>
      </c>
      <c r="G8269" s="23" t="str">
        <f aca="false">IF(E8269&gt;0,"ja","nein")</f>
        <v>ja</v>
      </c>
      <c r="H8269" s="26" t="n">
        <v>109.15</v>
      </c>
      <c r="I8269" s="26" t="n">
        <f aca="false">(H8269/10+IF(N8269=2025,Einstellungen!$B$23,Einstellungen!$C$23))*(1+Einstellungen!$B$10)</f>
        <v>31.73849</v>
      </c>
      <c r="J8269" s="25" t="n">
        <f aca="false">E8269*I8269/100</f>
        <v>0.0009521547</v>
      </c>
      <c r="K8269" s="25" t="n">
        <f aca="false">E8269*Einstellungen!$B$5/100</f>
        <v>0.00087</v>
      </c>
      <c r="L8269" s="23" t="str">
        <f aca="false">IF(I8269&lt;Einstellungen!$B$5,"ja","nein")</f>
        <v>nein</v>
      </c>
      <c r="M8269" s="23" t="s">
        <v>134</v>
      </c>
      <c r="N8269" s="23" t="n">
        <v>2026</v>
      </c>
      <c r="O8269" s="23" t="n">
        <v>22</v>
      </c>
    </row>
    <row r="8270" customFormat="false" ht="15" hidden="false" customHeight="false" outlineLevel="0" collapsed="false">
      <c r="A8270" s="22" t="n">
        <v>46039</v>
      </c>
      <c r="B8270" s="23" t="s">
        <v>101</v>
      </c>
      <c r="C8270" s="23" t="s">
        <v>122</v>
      </c>
      <c r="D8270" s="24" t="n">
        <v>70.8</v>
      </c>
      <c r="E8270" s="25" t="n">
        <f aca="false">MAX(D8270,0)/1000</f>
        <v>0.0708</v>
      </c>
      <c r="F8270" s="25" t="n">
        <f aca="false">MAX(-D8270,0)/1000</f>
        <v>0</v>
      </c>
      <c r="G8270" s="23" t="str">
        <f aca="false">IF(E8270&gt;0,"ja","nein")</f>
        <v>ja</v>
      </c>
      <c r="H8270" s="26" t="n">
        <v>107.022</v>
      </c>
      <c r="I8270" s="26" t="n">
        <f aca="false">(H8270/10+IF(N8270=2025,Einstellungen!$B$23,Einstellungen!$C$23))*(1+Einstellungen!$B$10)</f>
        <v>31.485258</v>
      </c>
      <c r="J8270" s="25" t="n">
        <f aca="false">E8270*I8270/100</f>
        <v>0.022291562664</v>
      </c>
      <c r="K8270" s="25" t="n">
        <f aca="false">E8270*Einstellungen!$B$5/100</f>
        <v>0.020532</v>
      </c>
      <c r="L8270" s="23" t="str">
        <f aca="false">IF(I8270&lt;Einstellungen!$B$5,"ja","nein")</f>
        <v>nein</v>
      </c>
      <c r="M8270" s="23" t="s">
        <v>134</v>
      </c>
      <c r="N8270" s="23" t="n">
        <v>2026</v>
      </c>
      <c r="O8270" s="23" t="n">
        <v>23</v>
      </c>
    </row>
    <row r="8271" customFormat="false" ht="15" hidden="false" customHeight="false" outlineLevel="0" collapsed="false">
      <c r="A8271" s="22" t="n">
        <v>46040</v>
      </c>
      <c r="B8271" s="23" t="s">
        <v>102</v>
      </c>
      <c r="C8271" s="23" t="s">
        <v>124</v>
      </c>
      <c r="D8271" s="24" t="n">
        <v>300.7</v>
      </c>
      <c r="E8271" s="25" t="n">
        <f aca="false">MAX(D8271,0)/1000</f>
        <v>0.3007</v>
      </c>
      <c r="F8271" s="25" t="n">
        <f aca="false">MAX(-D8271,0)/1000</f>
        <v>0</v>
      </c>
      <c r="G8271" s="23" t="str">
        <f aca="false">IF(E8271&gt;0,"ja","nein")</f>
        <v>ja</v>
      </c>
      <c r="H8271" s="26" t="n">
        <v>110.715</v>
      </c>
      <c r="I8271" s="26" t="n">
        <f aca="false">(H8271/10+IF(N8271=2025,Einstellungen!$B$23,Einstellungen!$C$23))*(1+Einstellungen!$B$10)</f>
        <v>31.924725</v>
      </c>
      <c r="J8271" s="25" t="n">
        <f aca="false">E8271*I8271/100</f>
        <v>0.095997648075</v>
      </c>
      <c r="K8271" s="25" t="n">
        <f aca="false">E8271*Einstellungen!$B$5/100</f>
        <v>0.087203</v>
      </c>
      <c r="L8271" s="23" t="str">
        <f aca="false">IF(I8271&lt;Einstellungen!$B$5,"ja","nein")</f>
        <v>nein</v>
      </c>
      <c r="M8271" s="23" t="s">
        <v>134</v>
      </c>
      <c r="N8271" s="23" t="n">
        <v>2026</v>
      </c>
      <c r="O8271" s="23" t="n">
        <v>0</v>
      </c>
    </row>
    <row r="8272" customFormat="false" ht="15" hidden="false" customHeight="false" outlineLevel="0" collapsed="false">
      <c r="A8272" s="22" t="n">
        <v>46040</v>
      </c>
      <c r="B8272" s="23" t="s">
        <v>107</v>
      </c>
      <c r="C8272" s="23" t="s">
        <v>124</v>
      </c>
      <c r="D8272" s="24" t="n">
        <v>307.6</v>
      </c>
      <c r="E8272" s="25" t="n">
        <f aca="false">MAX(D8272,0)/1000</f>
        <v>0.3076</v>
      </c>
      <c r="F8272" s="25" t="n">
        <f aca="false">MAX(-D8272,0)/1000</f>
        <v>0</v>
      </c>
      <c r="G8272" s="23" t="str">
        <f aca="false">IF(E8272&gt;0,"ja","nein")</f>
        <v>ja</v>
      </c>
      <c r="H8272" s="26" t="n">
        <v>109.19</v>
      </c>
      <c r="I8272" s="26" t="n">
        <f aca="false">(H8272/10+IF(N8272=2025,Einstellungen!$B$23,Einstellungen!$C$23))*(1+Einstellungen!$B$10)</f>
        <v>31.74325</v>
      </c>
      <c r="J8272" s="25" t="n">
        <f aca="false">E8272*I8272/100</f>
        <v>0.097642237</v>
      </c>
      <c r="K8272" s="25" t="n">
        <f aca="false">E8272*Einstellungen!$B$5/100</f>
        <v>0.089204</v>
      </c>
      <c r="L8272" s="23" t="str">
        <f aca="false">IF(I8272&lt;Einstellungen!$B$5,"ja","nein")</f>
        <v>nein</v>
      </c>
      <c r="M8272" s="23" t="s">
        <v>134</v>
      </c>
      <c r="N8272" s="23" t="n">
        <v>2026</v>
      </c>
      <c r="O8272" s="23" t="n">
        <v>1</v>
      </c>
    </row>
    <row r="8273" customFormat="false" ht="15" hidden="false" customHeight="false" outlineLevel="0" collapsed="false">
      <c r="A8273" s="22" t="n">
        <v>46040</v>
      </c>
      <c r="B8273" s="23" t="s">
        <v>108</v>
      </c>
      <c r="C8273" s="23" t="s">
        <v>124</v>
      </c>
      <c r="D8273" s="24" t="n">
        <v>344.7</v>
      </c>
      <c r="E8273" s="25" t="n">
        <f aca="false">MAX(D8273,0)/1000</f>
        <v>0.3447</v>
      </c>
      <c r="F8273" s="25" t="n">
        <f aca="false">MAX(-D8273,0)/1000</f>
        <v>0</v>
      </c>
      <c r="G8273" s="23" t="str">
        <f aca="false">IF(E8273&gt;0,"ja","nein")</f>
        <v>ja</v>
      </c>
      <c r="H8273" s="26" t="n">
        <v>107.39</v>
      </c>
      <c r="I8273" s="26" t="n">
        <f aca="false">(H8273/10+IF(N8273=2025,Einstellungen!$B$23,Einstellungen!$C$23))*(1+Einstellungen!$B$10)</f>
        <v>31.52905</v>
      </c>
      <c r="J8273" s="25" t="n">
        <f aca="false">E8273*I8273/100</f>
        <v>0.10868063535</v>
      </c>
      <c r="K8273" s="25" t="n">
        <f aca="false">E8273*Einstellungen!$B$5/100</f>
        <v>0.099963</v>
      </c>
      <c r="L8273" s="23" t="str">
        <f aca="false">IF(I8273&lt;Einstellungen!$B$5,"ja","nein")</f>
        <v>nein</v>
      </c>
      <c r="M8273" s="23" t="s">
        <v>134</v>
      </c>
      <c r="N8273" s="23" t="n">
        <v>2026</v>
      </c>
      <c r="O8273" s="23" t="n">
        <v>2</v>
      </c>
    </row>
    <row r="8274" customFormat="false" ht="15" hidden="false" customHeight="false" outlineLevel="0" collapsed="false">
      <c r="A8274" s="22" t="n">
        <v>46040</v>
      </c>
      <c r="B8274" s="23" t="s">
        <v>109</v>
      </c>
      <c r="C8274" s="23" t="s">
        <v>124</v>
      </c>
      <c r="D8274" s="24" t="n">
        <v>317.1</v>
      </c>
      <c r="E8274" s="25" t="n">
        <f aca="false">MAX(D8274,0)/1000</f>
        <v>0.3171</v>
      </c>
      <c r="F8274" s="25" t="n">
        <f aca="false">MAX(-D8274,0)/1000</f>
        <v>0</v>
      </c>
      <c r="G8274" s="23" t="str">
        <f aca="false">IF(E8274&gt;0,"ja","nein")</f>
        <v>ja</v>
      </c>
      <c r="H8274" s="26" t="n">
        <v>102.54</v>
      </c>
      <c r="I8274" s="26" t="n">
        <f aca="false">(H8274/10+IF(N8274=2025,Einstellungen!$B$23,Einstellungen!$C$23))*(1+Einstellungen!$B$10)</f>
        <v>30.9519</v>
      </c>
      <c r="J8274" s="25" t="n">
        <f aca="false">E8274*I8274/100</f>
        <v>0.0981484749</v>
      </c>
      <c r="K8274" s="25" t="n">
        <f aca="false">E8274*Einstellungen!$B$5/100</f>
        <v>0.091959</v>
      </c>
      <c r="L8274" s="23" t="str">
        <f aca="false">IF(I8274&lt;Einstellungen!$B$5,"ja","nein")</f>
        <v>nein</v>
      </c>
      <c r="M8274" s="23" t="s">
        <v>134</v>
      </c>
      <c r="N8274" s="23" t="n">
        <v>2026</v>
      </c>
      <c r="O8274" s="23" t="n">
        <v>3</v>
      </c>
    </row>
    <row r="8275" customFormat="false" ht="15" hidden="false" customHeight="false" outlineLevel="0" collapsed="false">
      <c r="A8275" s="22" t="n">
        <v>46040</v>
      </c>
      <c r="B8275" s="23" t="s">
        <v>110</v>
      </c>
      <c r="C8275" s="23" t="s">
        <v>124</v>
      </c>
      <c r="D8275" s="24" t="n">
        <v>298.4</v>
      </c>
      <c r="E8275" s="25" t="n">
        <f aca="false">MAX(D8275,0)/1000</f>
        <v>0.2984</v>
      </c>
      <c r="F8275" s="25" t="n">
        <f aca="false">MAX(-D8275,0)/1000</f>
        <v>0</v>
      </c>
      <c r="G8275" s="23" t="str">
        <f aca="false">IF(E8275&gt;0,"ja","nein")</f>
        <v>ja</v>
      </c>
      <c r="H8275" s="26" t="n">
        <v>102.235</v>
      </c>
      <c r="I8275" s="26" t="n">
        <f aca="false">(H8275/10+IF(N8275=2025,Einstellungen!$B$23,Einstellungen!$C$23))*(1+Einstellungen!$B$10)</f>
        <v>30.915605</v>
      </c>
      <c r="J8275" s="25" t="n">
        <f aca="false">E8275*I8275/100</f>
        <v>0.09225216532</v>
      </c>
      <c r="K8275" s="25" t="n">
        <f aca="false">E8275*Einstellungen!$B$5/100</f>
        <v>0.086536</v>
      </c>
      <c r="L8275" s="23" t="str">
        <f aca="false">IF(I8275&lt;Einstellungen!$B$5,"ja","nein")</f>
        <v>nein</v>
      </c>
      <c r="M8275" s="23" t="s">
        <v>134</v>
      </c>
      <c r="N8275" s="23" t="n">
        <v>2026</v>
      </c>
      <c r="O8275" s="23" t="n">
        <v>4</v>
      </c>
    </row>
    <row r="8276" customFormat="false" ht="15" hidden="false" customHeight="false" outlineLevel="0" collapsed="false">
      <c r="A8276" s="22" t="n">
        <v>46040</v>
      </c>
      <c r="B8276" s="23" t="s">
        <v>111</v>
      </c>
      <c r="C8276" s="23" t="s">
        <v>124</v>
      </c>
      <c r="D8276" s="24" t="n">
        <v>325</v>
      </c>
      <c r="E8276" s="25" t="n">
        <f aca="false">MAX(D8276,0)/1000</f>
        <v>0.325</v>
      </c>
      <c r="F8276" s="25" t="n">
        <f aca="false">MAX(-D8276,0)/1000</f>
        <v>0</v>
      </c>
      <c r="G8276" s="23" t="str">
        <f aca="false">IF(E8276&gt;0,"ja","nein")</f>
        <v>ja</v>
      </c>
      <c r="H8276" s="26" t="n">
        <v>102.08</v>
      </c>
      <c r="I8276" s="26" t="n">
        <f aca="false">(H8276/10+IF(N8276=2025,Einstellungen!$B$23,Einstellungen!$C$23))*(1+Einstellungen!$B$10)</f>
        <v>30.89716</v>
      </c>
      <c r="J8276" s="25" t="n">
        <f aca="false">E8276*I8276/100</f>
        <v>0.10041577</v>
      </c>
      <c r="K8276" s="25" t="n">
        <f aca="false">E8276*Einstellungen!$B$5/100</f>
        <v>0.09425</v>
      </c>
      <c r="L8276" s="23" t="str">
        <f aca="false">IF(I8276&lt;Einstellungen!$B$5,"ja","nein")</f>
        <v>nein</v>
      </c>
      <c r="M8276" s="23" t="s">
        <v>134</v>
      </c>
      <c r="N8276" s="23" t="n">
        <v>2026</v>
      </c>
      <c r="O8276" s="23" t="n">
        <v>5</v>
      </c>
    </row>
    <row r="8277" customFormat="false" ht="15" hidden="false" customHeight="false" outlineLevel="0" collapsed="false">
      <c r="A8277" s="22" t="n">
        <v>46040</v>
      </c>
      <c r="B8277" s="23" t="s">
        <v>112</v>
      </c>
      <c r="C8277" s="23" t="s">
        <v>124</v>
      </c>
      <c r="D8277" s="24" t="n">
        <v>305.7</v>
      </c>
      <c r="E8277" s="25" t="n">
        <f aca="false">MAX(D8277,0)/1000</f>
        <v>0.3057</v>
      </c>
      <c r="F8277" s="25" t="n">
        <f aca="false">MAX(-D8277,0)/1000</f>
        <v>0</v>
      </c>
      <c r="G8277" s="23" t="str">
        <f aca="false">IF(E8277&gt;0,"ja","nein")</f>
        <v>ja</v>
      </c>
      <c r="H8277" s="26" t="n">
        <v>101.05</v>
      </c>
      <c r="I8277" s="26" t="n">
        <f aca="false">(H8277/10+IF(N8277=2025,Einstellungen!$B$23,Einstellungen!$C$23))*(1+Einstellungen!$B$10)</f>
        <v>30.77459</v>
      </c>
      <c r="J8277" s="25" t="n">
        <f aca="false">E8277*I8277/100</f>
        <v>0.09407792163</v>
      </c>
      <c r="K8277" s="25" t="n">
        <f aca="false">E8277*Einstellungen!$B$5/100</f>
        <v>0.088653</v>
      </c>
      <c r="L8277" s="23" t="str">
        <f aca="false">IF(I8277&lt;Einstellungen!$B$5,"ja","nein")</f>
        <v>nein</v>
      </c>
      <c r="M8277" s="23" t="s">
        <v>134</v>
      </c>
      <c r="N8277" s="23" t="n">
        <v>2026</v>
      </c>
      <c r="O8277" s="23" t="n">
        <v>6</v>
      </c>
    </row>
    <row r="8278" customFormat="false" ht="15" hidden="false" customHeight="false" outlineLevel="0" collapsed="false">
      <c r="A8278" s="22" t="n">
        <v>46040</v>
      </c>
      <c r="B8278" s="23" t="s">
        <v>113</v>
      </c>
      <c r="C8278" s="23" t="s">
        <v>124</v>
      </c>
      <c r="D8278" s="24" t="n">
        <v>524.4</v>
      </c>
      <c r="E8278" s="25" t="n">
        <f aca="false">MAX(D8278,0)/1000</f>
        <v>0.5244</v>
      </c>
      <c r="F8278" s="25" t="n">
        <f aca="false">MAX(-D8278,0)/1000</f>
        <v>0</v>
      </c>
      <c r="G8278" s="23" t="str">
        <f aca="false">IF(E8278&gt;0,"ja","nein")</f>
        <v>ja</v>
      </c>
      <c r="H8278" s="26" t="n">
        <v>100.605</v>
      </c>
      <c r="I8278" s="26" t="n">
        <f aca="false">(H8278/10+IF(N8278=2025,Einstellungen!$B$23,Einstellungen!$C$23))*(1+Einstellungen!$B$10)</f>
        <v>30.721635</v>
      </c>
      <c r="J8278" s="25" t="n">
        <f aca="false">E8278*I8278/100</f>
        <v>0.16110425394</v>
      </c>
      <c r="K8278" s="25" t="n">
        <f aca="false">E8278*Einstellungen!$B$5/100</f>
        <v>0.152076</v>
      </c>
      <c r="L8278" s="23" t="str">
        <f aca="false">IF(I8278&lt;Einstellungen!$B$5,"ja","nein")</f>
        <v>nein</v>
      </c>
      <c r="M8278" s="23" t="s">
        <v>134</v>
      </c>
      <c r="N8278" s="23" t="n">
        <v>2026</v>
      </c>
      <c r="O8278" s="23" t="n">
        <v>7</v>
      </c>
    </row>
    <row r="8279" customFormat="false" ht="15" hidden="false" customHeight="false" outlineLevel="0" collapsed="false">
      <c r="A8279" s="22" t="n">
        <v>46040</v>
      </c>
      <c r="B8279" s="23" t="s">
        <v>114</v>
      </c>
      <c r="C8279" s="23" t="s">
        <v>124</v>
      </c>
      <c r="D8279" s="24" t="n">
        <v>441.9</v>
      </c>
      <c r="E8279" s="25" t="n">
        <f aca="false">MAX(D8279,0)/1000</f>
        <v>0.4419</v>
      </c>
      <c r="F8279" s="25" t="n">
        <f aca="false">MAX(-D8279,0)/1000</f>
        <v>0</v>
      </c>
      <c r="G8279" s="23" t="str">
        <f aca="false">IF(E8279&gt;0,"ja","nein")</f>
        <v>ja</v>
      </c>
      <c r="H8279" s="26" t="n">
        <v>105.68</v>
      </c>
      <c r="I8279" s="26" t="n">
        <f aca="false">(H8279/10+IF(N8279=2025,Einstellungen!$B$23,Einstellungen!$C$23))*(1+Einstellungen!$B$10)</f>
        <v>31.32556</v>
      </c>
      <c r="J8279" s="25" t="n">
        <f aca="false">E8279*I8279/100</f>
        <v>0.13842764964</v>
      </c>
      <c r="K8279" s="25" t="n">
        <f aca="false">E8279*Einstellungen!$B$5/100</f>
        <v>0.128151</v>
      </c>
      <c r="L8279" s="23" t="str">
        <f aca="false">IF(I8279&lt;Einstellungen!$B$5,"ja","nein")</f>
        <v>nein</v>
      </c>
      <c r="M8279" s="23" t="s">
        <v>134</v>
      </c>
      <c r="N8279" s="23" t="n">
        <v>2026</v>
      </c>
      <c r="O8279" s="23" t="n">
        <v>8</v>
      </c>
    </row>
    <row r="8280" customFormat="false" ht="15" hidden="false" customHeight="false" outlineLevel="0" collapsed="false">
      <c r="A8280" s="22" t="n">
        <v>46040</v>
      </c>
      <c r="B8280" s="23" t="s">
        <v>115</v>
      </c>
      <c r="C8280" s="23" t="s">
        <v>124</v>
      </c>
      <c r="D8280" s="24" t="n">
        <v>328</v>
      </c>
      <c r="E8280" s="25" t="n">
        <f aca="false">MAX(D8280,0)/1000</f>
        <v>0.328</v>
      </c>
      <c r="F8280" s="25" t="n">
        <f aca="false">MAX(-D8280,0)/1000</f>
        <v>0</v>
      </c>
      <c r="G8280" s="23" t="str">
        <f aca="false">IF(E8280&gt;0,"ja","nein")</f>
        <v>ja</v>
      </c>
      <c r="H8280" s="26" t="n">
        <v>107.422</v>
      </c>
      <c r="I8280" s="26" t="n">
        <f aca="false">(H8280/10+IF(N8280=2025,Einstellungen!$B$23,Einstellungen!$C$23))*(1+Einstellungen!$B$10)</f>
        <v>31.532858</v>
      </c>
      <c r="J8280" s="25" t="n">
        <f aca="false">E8280*I8280/100</f>
        <v>0.10342777424</v>
      </c>
      <c r="K8280" s="25" t="n">
        <f aca="false">E8280*Einstellungen!$B$5/100</f>
        <v>0.09512</v>
      </c>
      <c r="L8280" s="23" t="str">
        <f aca="false">IF(I8280&lt;Einstellungen!$B$5,"ja","nein")</f>
        <v>nein</v>
      </c>
      <c r="M8280" s="23" t="s">
        <v>134</v>
      </c>
      <c r="N8280" s="23" t="n">
        <v>2026</v>
      </c>
      <c r="O8280" s="23" t="n">
        <v>9</v>
      </c>
    </row>
    <row r="8281" customFormat="false" ht="15" hidden="false" customHeight="false" outlineLevel="0" collapsed="false">
      <c r="A8281" s="22" t="n">
        <v>46040</v>
      </c>
      <c r="B8281" s="23" t="s">
        <v>116</v>
      </c>
      <c r="C8281" s="23" t="s">
        <v>124</v>
      </c>
      <c r="D8281" s="24" t="n">
        <v>154.8</v>
      </c>
      <c r="E8281" s="25" t="n">
        <f aca="false">MAX(D8281,0)/1000</f>
        <v>0.1548</v>
      </c>
      <c r="F8281" s="25" t="n">
        <f aca="false">MAX(-D8281,0)/1000</f>
        <v>0</v>
      </c>
      <c r="G8281" s="23" t="str">
        <f aca="false">IF(E8281&gt;0,"ja","nein")</f>
        <v>ja</v>
      </c>
      <c r="H8281" s="26" t="n">
        <v>101.91</v>
      </c>
      <c r="I8281" s="26" t="n">
        <f aca="false">(H8281/10+IF(N8281=2025,Einstellungen!$B$23,Einstellungen!$C$23))*(1+Einstellungen!$B$10)</f>
        <v>30.87693</v>
      </c>
      <c r="J8281" s="25" t="n">
        <f aca="false">E8281*I8281/100</f>
        <v>0.04779748764</v>
      </c>
      <c r="K8281" s="25" t="n">
        <f aca="false">E8281*Einstellungen!$B$5/100</f>
        <v>0.044892</v>
      </c>
      <c r="L8281" s="23" t="str">
        <f aca="false">IF(I8281&lt;Einstellungen!$B$5,"ja","nein")</f>
        <v>nein</v>
      </c>
      <c r="M8281" s="23" t="s">
        <v>134</v>
      </c>
      <c r="N8281" s="23" t="n">
        <v>2026</v>
      </c>
      <c r="O8281" s="23" t="n">
        <v>10</v>
      </c>
    </row>
    <row r="8282" customFormat="false" ht="15" hidden="false" customHeight="false" outlineLevel="0" collapsed="false">
      <c r="A8282" s="22" t="n">
        <v>46040</v>
      </c>
      <c r="B8282" s="23" t="s">
        <v>117</v>
      </c>
      <c r="C8282" s="23" t="s">
        <v>124</v>
      </c>
      <c r="D8282" s="24" t="n">
        <v>-15.3</v>
      </c>
      <c r="E8282" s="25" t="n">
        <f aca="false">MAX(D8282,0)/1000</f>
        <v>0</v>
      </c>
      <c r="F8282" s="25" t="n">
        <f aca="false">MAX(-D8282,0)/1000</f>
        <v>0.0153</v>
      </c>
      <c r="G8282" s="23" t="str">
        <f aca="false">IF(E8282&gt;0,"ja","nein")</f>
        <v>nein</v>
      </c>
      <c r="H8282" s="26" t="n">
        <v>98.483</v>
      </c>
      <c r="I8282" s="26" t="n">
        <f aca="false">(H8282/10+IF(N8282=2025,Einstellungen!$B$23,Einstellungen!$C$23))*(1+Einstellungen!$B$10)</f>
        <v>30.469117</v>
      </c>
      <c r="J8282" s="25" t="n">
        <f aca="false">E8282*I8282/100</f>
        <v>0</v>
      </c>
      <c r="K8282" s="25" t="n">
        <f aca="false">E8282*Einstellungen!$B$5/100</f>
        <v>0</v>
      </c>
      <c r="L8282" s="23" t="str">
        <f aca="false">IF(I8282&lt;Einstellungen!$B$5,"ja","nein")</f>
        <v>nein</v>
      </c>
      <c r="M8282" s="23" t="s">
        <v>134</v>
      </c>
      <c r="N8282" s="23" t="n">
        <v>2026</v>
      </c>
      <c r="O8282" s="23" t="n">
        <v>11</v>
      </c>
    </row>
    <row r="8283" customFormat="false" ht="15" hidden="false" customHeight="false" outlineLevel="0" collapsed="false">
      <c r="A8283" s="22" t="n">
        <v>46040</v>
      </c>
      <c r="B8283" s="23" t="s">
        <v>118</v>
      </c>
      <c r="C8283" s="23" t="s">
        <v>124</v>
      </c>
      <c r="D8283" s="24" t="n">
        <v>3.5</v>
      </c>
      <c r="E8283" s="25" t="n">
        <f aca="false">MAX(D8283,0)/1000</f>
        <v>0.0035</v>
      </c>
      <c r="F8283" s="25" t="n">
        <f aca="false">MAX(-D8283,0)/1000</f>
        <v>0</v>
      </c>
      <c r="G8283" s="23" t="str">
        <f aca="false">IF(E8283&gt;0,"ja","nein")</f>
        <v>ja</v>
      </c>
      <c r="H8283" s="26" t="n">
        <v>96.855</v>
      </c>
      <c r="I8283" s="26" t="n">
        <f aca="false">(H8283/10+IF(N8283=2025,Einstellungen!$B$23,Einstellungen!$C$23))*(1+Einstellungen!$B$10)</f>
        <v>30.275385</v>
      </c>
      <c r="J8283" s="25" t="n">
        <f aca="false">E8283*I8283/100</f>
        <v>0.001059638475</v>
      </c>
      <c r="K8283" s="25" t="n">
        <f aca="false">E8283*Einstellungen!$B$5/100</f>
        <v>0.001015</v>
      </c>
      <c r="L8283" s="23" t="str">
        <f aca="false">IF(I8283&lt;Einstellungen!$B$5,"ja","nein")</f>
        <v>nein</v>
      </c>
      <c r="M8283" s="23" t="s">
        <v>134</v>
      </c>
      <c r="N8283" s="23" t="n">
        <v>2026</v>
      </c>
      <c r="O8283" s="23" t="n">
        <v>12</v>
      </c>
    </row>
    <row r="8284" customFormat="false" ht="15" hidden="false" customHeight="false" outlineLevel="0" collapsed="false">
      <c r="A8284" s="22" t="n">
        <v>46040</v>
      </c>
      <c r="B8284" s="23" t="s">
        <v>119</v>
      </c>
      <c r="C8284" s="23" t="s">
        <v>124</v>
      </c>
      <c r="D8284" s="24" t="n">
        <v>120.8</v>
      </c>
      <c r="E8284" s="25" t="n">
        <f aca="false">MAX(D8284,0)/1000</f>
        <v>0.1208</v>
      </c>
      <c r="F8284" s="25" t="n">
        <f aca="false">MAX(-D8284,0)/1000</f>
        <v>0</v>
      </c>
      <c r="G8284" s="23" t="str">
        <f aca="false">IF(E8284&gt;0,"ja","nein")</f>
        <v>ja</v>
      </c>
      <c r="H8284" s="26" t="n">
        <v>96.963</v>
      </c>
      <c r="I8284" s="26" t="n">
        <f aca="false">(H8284/10+IF(N8284=2025,Einstellungen!$B$23,Einstellungen!$C$23))*(1+Einstellungen!$B$10)</f>
        <v>30.288237</v>
      </c>
      <c r="J8284" s="25" t="n">
        <f aca="false">E8284*I8284/100</f>
        <v>0.036588190296</v>
      </c>
      <c r="K8284" s="25" t="n">
        <f aca="false">E8284*Einstellungen!$B$5/100</f>
        <v>0.035032</v>
      </c>
      <c r="L8284" s="23" t="str">
        <f aca="false">IF(I8284&lt;Einstellungen!$B$5,"ja","nein")</f>
        <v>nein</v>
      </c>
      <c r="M8284" s="23" t="s">
        <v>134</v>
      </c>
      <c r="N8284" s="23" t="n">
        <v>2026</v>
      </c>
      <c r="O8284" s="23" t="n">
        <v>13</v>
      </c>
    </row>
    <row r="8285" customFormat="false" ht="15" hidden="false" customHeight="false" outlineLevel="0" collapsed="false">
      <c r="A8285" s="22" t="n">
        <v>46040</v>
      </c>
      <c r="B8285" s="23" t="s">
        <v>120</v>
      </c>
      <c r="C8285" s="23" t="s">
        <v>124</v>
      </c>
      <c r="D8285" s="24" t="n">
        <v>742.4</v>
      </c>
      <c r="E8285" s="25" t="n">
        <f aca="false">MAX(D8285,0)/1000</f>
        <v>0.7424</v>
      </c>
      <c r="F8285" s="25" t="n">
        <f aca="false">MAX(-D8285,0)/1000</f>
        <v>0</v>
      </c>
      <c r="G8285" s="23" t="str">
        <f aca="false">IF(E8285&gt;0,"ja","nein")</f>
        <v>ja</v>
      </c>
      <c r="H8285" s="26" t="n">
        <v>100.845</v>
      </c>
      <c r="I8285" s="26" t="n">
        <f aca="false">(H8285/10+IF(N8285=2025,Einstellungen!$B$23,Einstellungen!$C$23))*(1+Einstellungen!$B$10)</f>
        <v>30.750195</v>
      </c>
      <c r="J8285" s="25" t="n">
        <f aca="false">E8285*I8285/100</f>
        <v>0.22828944768</v>
      </c>
      <c r="K8285" s="25" t="n">
        <f aca="false">E8285*Einstellungen!$B$5/100</f>
        <v>0.215296</v>
      </c>
      <c r="L8285" s="23" t="str">
        <f aca="false">IF(I8285&lt;Einstellungen!$B$5,"ja","nein")</f>
        <v>nein</v>
      </c>
      <c r="M8285" s="23" t="s">
        <v>134</v>
      </c>
      <c r="N8285" s="23" t="n">
        <v>2026</v>
      </c>
      <c r="O8285" s="23" t="n">
        <v>14</v>
      </c>
    </row>
    <row r="8286" customFormat="false" ht="15" hidden="false" customHeight="false" outlineLevel="0" collapsed="false">
      <c r="A8286" s="22" t="n">
        <v>46040</v>
      </c>
      <c r="B8286" s="23" t="s">
        <v>104</v>
      </c>
      <c r="C8286" s="23" t="s">
        <v>124</v>
      </c>
      <c r="D8286" s="24" t="n">
        <v>425.8</v>
      </c>
      <c r="E8286" s="25" t="n">
        <f aca="false">MAX(D8286,0)/1000</f>
        <v>0.4258</v>
      </c>
      <c r="F8286" s="25" t="n">
        <f aca="false">MAX(-D8286,0)/1000</f>
        <v>0</v>
      </c>
      <c r="G8286" s="23" t="str">
        <f aca="false">IF(E8286&gt;0,"ja","nein")</f>
        <v>ja</v>
      </c>
      <c r="H8286" s="26" t="n">
        <v>105.55</v>
      </c>
      <c r="I8286" s="26" t="n">
        <f aca="false">(H8286/10+IF(N8286=2025,Einstellungen!$B$23,Einstellungen!$C$23))*(1+Einstellungen!$B$10)</f>
        <v>31.31009</v>
      </c>
      <c r="J8286" s="25" t="n">
        <f aca="false">E8286*I8286/100</f>
        <v>0.13331836322</v>
      </c>
      <c r="K8286" s="25" t="n">
        <f aca="false">E8286*Einstellungen!$B$5/100</f>
        <v>0.123482</v>
      </c>
      <c r="L8286" s="23" t="str">
        <f aca="false">IF(I8286&lt;Einstellungen!$B$5,"ja","nein")</f>
        <v>nein</v>
      </c>
      <c r="M8286" s="23" t="s">
        <v>134</v>
      </c>
      <c r="N8286" s="23" t="n">
        <v>2026</v>
      </c>
      <c r="O8286" s="23" t="n">
        <v>15</v>
      </c>
    </row>
    <row r="8287" customFormat="false" ht="15" hidden="false" customHeight="false" outlineLevel="0" collapsed="false">
      <c r="A8287" s="22" t="n">
        <v>46040</v>
      </c>
      <c r="B8287" s="23" t="s">
        <v>105</v>
      </c>
      <c r="C8287" s="23" t="s">
        <v>124</v>
      </c>
      <c r="D8287" s="24" t="n">
        <v>509.4</v>
      </c>
      <c r="E8287" s="25" t="n">
        <f aca="false">MAX(D8287,0)/1000</f>
        <v>0.5094</v>
      </c>
      <c r="F8287" s="25" t="n">
        <f aca="false">MAX(-D8287,0)/1000</f>
        <v>0</v>
      </c>
      <c r="G8287" s="23" t="str">
        <f aca="false">IF(E8287&gt;0,"ja","nein")</f>
        <v>ja</v>
      </c>
      <c r="H8287" s="26" t="n">
        <v>114.875</v>
      </c>
      <c r="I8287" s="26" t="n">
        <f aca="false">(H8287/10+IF(N8287=2025,Einstellungen!$B$23,Einstellungen!$C$23))*(1+Einstellungen!$B$10)</f>
        <v>32.419765</v>
      </c>
      <c r="J8287" s="25" t="n">
        <f aca="false">E8287*I8287/100</f>
        <v>0.16514628291</v>
      </c>
      <c r="K8287" s="25" t="n">
        <f aca="false">E8287*Einstellungen!$B$5/100</f>
        <v>0.147726</v>
      </c>
      <c r="L8287" s="23" t="str">
        <f aca="false">IF(I8287&lt;Einstellungen!$B$5,"ja","nein")</f>
        <v>nein</v>
      </c>
      <c r="M8287" s="23" t="s">
        <v>134</v>
      </c>
      <c r="N8287" s="23" t="n">
        <v>2026</v>
      </c>
      <c r="O8287" s="23" t="n">
        <v>16</v>
      </c>
    </row>
    <row r="8288" customFormat="false" ht="15" hidden="false" customHeight="false" outlineLevel="0" collapsed="false">
      <c r="A8288" s="22" t="n">
        <v>46040</v>
      </c>
      <c r="B8288" s="23" t="s">
        <v>97</v>
      </c>
      <c r="C8288" s="23" t="s">
        <v>124</v>
      </c>
      <c r="D8288" s="24" t="n">
        <v>567.1</v>
      </c>
      <c r="E8288" s="25" t="n">
        <f aca="false">MAX(D8288,0)/1000</f>
        <v>0.5671</v>
      </c>
      <c r="F8288" s="25" t="n">
        <f aca="false">MAX(-D8288,0)/1000</f>
        <v>0</v>
      </c>
      <c r="G8288" s="23" t="str">
        <f aca="false">IF(E8288&gt;0,"ja","nein")</f>
        <v>ja</v>
      </c>
      <c r="H8288" s="26" t="n">
        <v>129.993</v>
      </c>
      <c r="I8288" s="26" t="n">
        <f aca="false">(H8288/10+IF(N8288=2025,Einstellungen!$B$23,Einstellungen!$C$23))*(1+Einstellungen!$B$10)</f>
        <v>34.218807</v>
      </c>
      <c r="J8288" s="25" t="n">
        <f aca="false">E8288*I8288/100</f>
        <v>0.194054854497</v>
      </c>
      <c r="K8288" s="25" t="n">
        <f aca="false">E8288*Einstellungen!$B$5/100</f>
        <v>0.164459</v>
      </c>
      <c r="L8288" s="23" t="str">
        <f aca="false">IF(I8288&lt;Einstellungen!$B$5,"ja","nein")</f>
        <v>nein</v>
      </c>
      <c r="M8288" s="23" t="s">
        <v>134</v>
      </c>
      <c r="N8288" s="23" t="n">
        <v>2026</v>
      </c>
      <c r="O8288" s="23" t="n">
        <v>17</v>
      </c>
    </row>
    <row r="8289" customFormat="false" ht="15" hidden="false" customHeight="false" outlineLevel="0" collapsed="false">
      <c r="A8289" s="22" t="n">
        <v>46040</v>
      </c>
      <c r="B8289" s="23" t="s">
        <v>99</v>
      </c>
      <c r="C8289" s="23" t="s">
        <v>124</v>
      </c>
      <c r="D8289" s="24" t="n">
        <v>708.9</v>
      </c>
      <c r="E8289" s="25" t="n">
        <f aca="false">MAX(D8289,0)/1000</f>
        <v>0.7089</v>
      </c>
      <c r="F8289" s="25" t="n">
        <f aca="false">MAX(-D8289,0)/1000</f>
        <v>0</v>
      </c>
      <c r="G8289" s="23" t="str">
        <f aca="false">IF(E8289&gt;0,"ja","nein")</f>
        <v>ja</v>
      </c>
      <c r="H8289" s="26" t="n">
        <v>142.195</v>
      </c>
      <c r="I8289" s="26" t="n">
        <f aca="false">(H8289/10+IF(N8289=2025,Einstellungen!$B$23,Einstellungen!$C$23))*(1+Einstellungen!$B$10)</f>
        <v>35.670845</v>
      </c>
      <c r="J8289" s="25" t="n">
        <f aca="false">E8289*I8289/100</f>
        <v>0.252870620205</v>
      </c>
      <c r="K8289" s="25" t="n">
        <f aca="false">E8289*Einstellungen!$B$5/100</f>
        <v>0.205581</v>
      </c>
      <c r="L8289" s="23" t="str">
        <f aca="false">IF(I8289&lt;Einstellungen!$B$5,"ja","nein")</f>
        <v>nein</v>
      </c>
      <c r="M8289" s="23" t="s">
        <v>134</v>
      </c>
      <c r="N8289" s="23" t="n">
        <v>2026</v>
      </c>
      <c r="O8289" s="23" t="n">
        <v>18</v>
      </c>
    </row>
    <row r="8290" customFormat="false" ht="15" hidden="false" customHeight="false" outlineLevel="0" collapsed="false">
      <c r="A8290" s="22" t="n">
        <v>46040</v>
      </c>
      <c r="B8290" s="23" t="s">
        <v>100</v>
      </c>
      <c r="C8290" s="23" t="s">
        <v>124</v>
      </c>
      <c r="D8290" s="24" t="n">
        <v>1385</v>
      </c>
      <c r="E8290" s="25" t="n">
        <f aca="false">MAX(D8290,0)/1000</f>
        <v>1.385</v>
      </c>
      <c r="F8290" s="25" t="n">
        <f aca="false">MAX(-D8290,0)/1000</f>
        <v>0</v>
      </c>
      <c r="G8290" s="23" t="str">
        <f aca="false">IF(E8290&gt;0,"ja","nein")</f>
        <v>ja</v>
      </c>
      <c r="H8290" s="26" t="n">
        <v>136.673</v>
      </c>
      <c r="I8290" s="26" t="n">
        <f aca="false">(H8290/10+IF(N8290=2025,Einstellungen!$B$23,Einstellungen!$C$23))*(1+Einstellungen!$B$10)</f>
        <v>35.013727</v>
      </c>
      <c r="J8290" s="25" t="n">
        <f aca="false">E8290*I8290/100</f>
        <v>0.48494011895</v>
      </c>
      <c r="K8290" s="25" t="n">
        <f aca="false">E8290*Einstellungen!$B$5/100</f>
        <v>0.40165</v>
      </c>
      <c r="L8290" s="23" t="str">
        <f aca="false">IF(I8290&lt;Einstellungen!$B$5,"ja","nein")</f>
        <v>nein</v>
      </c>
      <c r="M8290" s="23" t="s">
        <v>134</v>
      </c>
      <c r="N8290" s="23" t="n">
        <v>2026</v>
      </c>
      <c r="O8290" s="23" t="n">
        <v>19</v>
      </c>
    </row>
    <row r="8291" customFormat="false" ht="15" hidden="false" customHeight="false" outlineLevel="0" collapsed="false">
      <c r="A8291" s="22" t="n">
        <v>46040</v>
      </c>
      <c r="B8291" s="23" t="s">
        <v>92</v>
      </c>
      <c r="C8291" s="23" t="s">
        <v>124</v>
      </c>
      <c r="D8291" s="24" t="n">
        <v>616.8</v>
      </c>
      <c r="E8291" s="25" t="n">
        <f aca="false">MAX(D8291,0)/1000</f>
        <v>0.6168</v>
      </c>
      <c r="F8291" s="25" t="n">
        <f aca="false">MAX(-D8291,0)/1000</f>
        <v>0</v>
      </c>
      <c r="G8291" s="23" t="str">
        <f aca="false">IF(E8291&gt;0,"ja","nein")</f>
        <v>ja</v>
      </c>
      <c r="H8291" s="26" t="n">
        <v>123.053</v>
      </c>
      <c r="I8291" s="26" t="n">
        <f aca="false">(H8291/10+IF(N8291=2025,Einstellungen!$B$23,Einstellungen!$C$23))*(1+Einstellungen!$B$10)</f>
        <v>33.392947</v>
      </c>
      <c r="J8291" s="25" t="n">
        <f aca="false">E8291*I8291/100</f>
        <v>0.205967697096</v>
      </c>
      <c r="K8291" s="25" t="n">
        <f aca="false">E8291*Einstellungen!$B$5/100</f>
        <v>0.178872</v>
      </c>
      <c r="L8291" s="23" t="str">
        <f aca="false">IF(I8291&lt;Einstellungen!$B$5,"ja","nein")</f>
        <v>nein</v>
      </c>
      <c r="M8291" s="23" t="s">
        <v>134</v>
      </c>
      <c r="N8291" s="23" t="n">
        <v>2026</v>
      </c>
      <c r="O8291" s="23" t="n">
        <v>20</v>
      </c>
    </row>
    <row r="8292" customFormat="false" ht="15" hidden="false" customHeight="false" outlineLevel="0" collapsed="false">
      <c r="A8292" s="22" t="n">
        <v>46040</v>
      </c>
      <c r="B8292" s="23" t="s">
        <v>95</v>
      </c>
      <c r="C8292" s="23" t="s">
        <v>124</v>
      </c>
      <c r="D8292" s="24" t="n">
        <v>1183.2</v>
      </c>
      <c r="E8292" s="25" t="n">
        <f aca="false">MAX(D8292,0)/1000</f>
        <v>1.1832</v>
      </c>
      <c r="F8292" s="25" t="n">
        <f aca="false">MAX(-D8292,0)/1000</f>
        <v>0</v>
      </c>
      <c r="G8292" s="23" t="str">
        <f aca="false">IF(E8292&gt;0,"ja","nein")</f>
        <v>ja</v>
      </c>
      <c r="H8292" s="26" t="n">
        <v>110.63</v>
      </c>
      <c r="I8292" s="26" t="n">
        <f aca="false">(H8292/10+IF(N8292=2025,Einstellungen!$B$23,Einstellungen!$C$23))*(1+Einstellungen!$B$10)</f>
        <v>31.91461</v>
      </c>
      <c r="J8292" s="25" t="n">
        <f aca="false">E8292*I8292/100</f>
        <v>0.37761366552</v>
      </c>
      <c r="K8292" s="25" t="n">
        <f aca="false">E8292*Einstellungen!$B$5/100</f>
        <v>0.343128</v>
      </c>
      <c r="L8292" s="23" t="str">
        <f aca="false">IF(I8292&lt;Einstellungen!$B$5,"ja","nein")</f>
        <v>nein</v>
      </c>
      <c r="M8292" s="23" t="s">
        <v>134</v>
      </c>
      <c r="N8292" s="23" t="n">
        <v>2026</v>
      </c>
      <c r="O8292" s="23" t="n">
        <v>21</v>
      </c>
    </row>
    <row r="8293" customFormat="false" ht="15" hidden="false" customHeight="false" outlineLevel="0" collapsed="false">
      <c r="A8293" s="22" t="n">
        <v>46040</v>
      </c>
      <c r="B8293" s="23" t="s">
        <v>96</v>
      </c>
      <c r="C8293" s="23" t="s">
        <v>124</v>
      </c>
      <c r="D8293" s="24" t="n">
        <v>529.8</v>
      </c>
      <c r="E8293" s="25" t="n">
        <f aca="false">MAX(D8293,0)/1000</f>
        <v>0.5298</v>
      </c>
      <c r="F8293" s="25" t="n">
        <f aca="false">MAX(-D8293,0)/1000</f>
        <v>0</v>
      </c>
      <c r="G8293" s="23" t="str">
        <f aca="false">IF(E8293&gt;0,"ja","nein")</f>
        <v>ja</v>
      </c>
      <c r="H8293" s="26" t="n">
        <v>114.28</v>
      </c>
      <c r="I8293" s="26" t="n">
        <f aca="false">(H8293/10+IF(N8293=2025,Einstellungen!$B$23,Einstellungen!$C$23))*(1+Einstellungen!$B$10)</f>
        <v>32.34896</v>
      </c>
      <c r="J8293" s="25" t="n">
        <f aca="false">E8293*I8293/100</f>
        <v>0.17138479008</v>
      </c>
      <c r="K8293" s="25" t="n">
        <f aca="false">E8293*Einstellungen!$B$5/100</f>
        <v>0.153642</v>
      </c>
      <c r="L8293" s="23" t="str">
        <f aca="false">IF(I8293&lt;Einstellungen!$B$5,"ja","nein")</f>
        <v>nein</v>
      </c>
      <c r="M8293" s="23" t="s">
        <v>134</v>
      </c>
      <c r="N8293" s="23" t="n">
        <v>2026</v>
      </c>
      <c r="O8293" s="23" t="n">
        <v>22</v>
      </c>
    </row>
    <row r="8294" customFormat="false" ht="15" hidden="false" customHeight="false" outlineLevel="0" collapsed="false">
      <c r="A8294" s="22" t="n">
        <v>46040</v>
      </c>
      <c r="B8294" s="23" t="s">
        <v>101</v>
      </c>
      <c r="C8294" s="23" t="s">
        <v>124</v>
      </c>
      <c r="D8294" s="24" t="n">
        <v>731.9</v>
      </c>
      <c r="E8294" s="25" t="n">
        <f aca="false">MAX(D8294,0)/1000</f>
        <v>0.7319</v>
      </c>
      <c r="F8294" s="25" t="n">
        <f aca="false">MAX(-D8294,0)/1000</f>
        <v>0</v>
      </c>
      <c r="G8294" s="23" t="str">
        <f aca="false">IF(E8294&gt;0,"ja","nein")</f>
        <v>ja</v>
      </c>
      <c r="H8294" s="26" t="n">
        <v>103.733</v>
      </c>
      <c r="I8294" s="26" t="n">
        <f aca="false">(H8294/10+IF(N8294=2025,Einstellungen!$B$23,Einstellungen!$C$23))*(1+Einstellungen!$B$10)</f>
        <v>31.093867</v>
      </c>
      <c r="J8294" s="25" t="n">
        <f aca="false">E8294*I8294/100</f>
        <v>0.227576012573</v>
      </c>
      <c r="K8294" s="25" t="n">
        <f aca="false">E8294*Einstellungen!$B$5/100</f>
        <v>0.212251</v>
      </c>
      <c r="L8294" s="23" t="str">
        <f aca="false">IF(I8294&lt;Einstellungen!$B$5,"ja","nein")</f>
        <v>nein</v>
      </c>
      <c r="M8294" s="23" t="s">
        <v>134</v>
      </c>
      <c r="N8294" s="23" t="n">
        <v>2026</v>
      </c>
      <c r="O8294" s="23" t="n">
        <v>23</v>
      </c>
    </row>
    <row r="8295" customFormat="false" ht="15" hidden="false" customHeight="false" outlineLevel="0" collapsed="false">
      <c r="A8295" s="22" t="n">
        <v>46041</v>
      </c>
      <c r="B8295" s="23" t="s">
        <v>102</v>
      </c>
      <c r="C8295" s="23" t="s">
        <v>93</v>
      </c>
      <c r="D8295" s="24" t="n">
        <v>364.6</v>
      </c>
      <c r="E8295" s="25" t="n">
        <f aca="false">MAX(D8295,0)/1000</f>
        <v>0.3646</v>
      </c>
      <c r="F8295" s="25" t="n">
        <f aca="false">MAX(-D8295,0)/1000</f>
        <v>0</v>
      </c>
      <c r="G8295" s="23" t="str">
        <f aca="false">IF(E8295&gt;0,"ja","nein")</f>
        <v>ja</v>
      </c>
      <c r="H8295" s="26" t="n">
        <v>101.15</v>
      </c>
      <c r="I8295" s="26" t="n">
        <f aca="false">(H8295/10+IF(N8295=2025,Einstellungen!$B$23,Einstellungen!$C$23))*(1+Einstellungen!$B$10)</f>
        <v>30.78649</v>
      </c>
      <c r="J8295" s="25" t="n">
        <f aca="false">E8295*I8295/100</f>
        <v>0.11224754254</v>
      </c>
      <c r="K8295" s="25" t="n">
        <f aca="false">E8295*Einstellungen!$B$5/100</f>
        <v>0.105734</v>
      </c>
      <c r="L8295" s="23" t="str">
        <f aca="false">IF(I8295&lt;Einstellungen!$B$5,"ja","nein")</f>
        <v>nein</v>
      </c>
      <c r="M8295" s="23" t="s">
        <v>134</v>
      </c>
      <c r="N8295" s="23" t="n">
        <v>2026</v>
      </c>
      <c r="O8295" s="23" t="n">
        <v>0</v>
      </c>
    </row>
    <row r="8296" customFormat="false" ht="15" hidden="false" customHeight="false" outlineLevel="0" collapsed="false">
      <c r="A8296" s="22" t="n">
        <v>46041</v>
      </c>
      <c r="B8296" s="23" t="s">
        <v>107</v>
      </c>
      <c r="C8296" s="23" t="s">
        <v>93</v>
      </c>
      <c r="D8296" s="24" t="n">
        <v>357.4</v>
      </c>
      <c r="E8296" s="25" t="n">
        <f aca="false">MAX(D8296,0)/1000</f>
        <v>0.3574</v>
      </c>
      <c r="F8296" s="25" t="n">
        <f aca="false">MAX(-D8296,0)/1000</f>
        <v>0</v>
      </c>
      <c r="G8296" s="23" t="str">
        <f aca="false">IF(E8296&gt;0,"ja","nein")</f>
        <v>ja</v>
      </c>
      <c r="H8296" s="26" t="n">
        <v>100.44</v>
      </c>
      <c r="I8296" s="26" t="n">
        <f aca="false">(H8296/10+IF(N8296=2025,Einstellungen!$B$23,Einstellungen!$C$23))*(1+Einstellungen!$B$10)</f>
        <v>30.702</v>
      </c>
      <c r="J8296" s="25" t="n">
        <f aca="false">E8296*I8296/100</f>
        <v>0.109728948</v>
      </c>
      <c r="K8296" s="25" t="n">
        <f aca="false">E8296*Einstellungen!$B$5/100</f>
        <v>0.103646</v>
      </c>
      <c r="L8296" s="23" t="str">
        <f aca="false">IF(I8296&lt;Einstellungen!$B$5,"ja","nein")</f>
        <v>nein</v>
      </c>
      <c r="M8296" s="23" t="s">
        <v>134</v>
      </c>
      <c r="N8296" s="23" t="n">
        <v>2026</v>
      </c>
      <c r="O8296" s="23" t="n">
        <v>1</v>
      </c>
    </row>
    <row r="8297" customFormat="false" ht="15" hidden="false" customHeight="false" outlineLevel="0" collapsed="false">
      <c r="A8297" s="22" t="n">
        <v>46041</v>
      </c>
      <c r="B8297" s="23" t="s">
        <v>108</v>
      </c>
      <c r="C8297" s="23" t="s">
        <v>93</v>
      </c>
      <c r="D8297" s="24" t="n">
        <v>363.2</v>
      </c>
      <c r="E8297" s="25" t="n">
        <f aca="false">MAX(D8297,0)/1000</f>
        <v>0.3632</v>
      </c>
      <c r="F8297" s="25" t="n">
        <f aca="false">MAX(-D8297,0)/1000</f>
        <v>0</v>
      </c>
      <c r="G8297" s="23" t="str">
        <f aca="false">IF(E8297&gt;0,"ja","nein")</f>
        <v>ja</v>
      </c>
      <c r="H8297" s="26" t="n">
        <v>100.832</v>
      </c>
      <c r="I8297" s="26" t="n">
        <f aca="false">(H8297/10+IF(N8297=2025,Einstellungen!$B$23,Einstellungen!$C$23))*(1+Einstellungen!$B$10)</f>
        <v>30.748648</v>
      </c>
      <c r="J8297" s="25" t="n">
        <f aca="false">E8297*I8297/100</f>
        <v>0.111679089536</v>
      </c>
      <c r="K8297" s="25" t="n">
        <f aca="false">E8297*Einstellungen!$B$5/100</f>
        <v>0.105328</v>
      </c>
      <c r="L8297" s="23" t="str">
        <f aca="false">IF(I8297&lt;Einstellungen!$B$5,"ja","nein")</f>
        <v>nein</v>
      </c>
      <c r="M8297" s="23" t="s">
        <v>134</v>
      </c>
      <c r="N8297" s="23" t="n">
        <v>2026</v>
      </c>
      <c r="O8297" s="23" t="n">
        <v>2</v>
      </c>
    </row>
    <row r="8298" customFormat="false" ht="15" hidden="false" customHeight="false" outlineLevel="0" collapsed="false">
      <c r="A8298" s="22" t="n">
        <v>46041</v>
      </c>
      <c r="B8298" s="23" t="s">
        <v>109</v>
      </c>
      <c r="C8298" s="23" t="s">
        <v>93</v>
      </c>
      <c r="D8298" s="24" t="n">
        <v>355</v>
      </c>
      <c r="E8298" s="25" t="n">
        <f aca="false">MAX(D8298,0)/1000</f>
        <v>0.355</v>
      </c>
      <c r="F8298" s="25" t="n">
        <f aca="false">MAX(-D8298,0)/1000</f>
        <v>0</v>
      </c>
      <c r="G8298" s="23" t="str">
        <f aca="false">IF(E8298&gt;0,"ja","nein")</f>
        <v>ja</v>
      </c>
      <c r="H8298" s="26" t="n">
        <v>100.438</v>
      </c>
      <c r="I8298" s="26" t="n">
        <f aca="false">(H8298/10+IF(N8298=2025,Einstellungen!$B$23,Einstellungen!$C$23))*(1+Einstellungen!$B$10)</f>
        <v>30.701762</v>
      </c>
      <c r="J8298" s="25" t="n">
        <f aca="false">E8298*I8298/100</f>
        <v>0.1089912551</v>
      </c>
      <c r="K8298" s="25" t="n">
        <f aca="false">E8298*Einstellungen!$B$5/100</f>
        <v>0.10295</v>
      </c>
      <c r="L8298" s="23" t="str">
        <f aca="false">IF(I8298&lt;Einstellungen!$B$5,"ja","nein")</f>
        <v>nein</v>
      </c>
      <c r="M8298" s="23" t="s">
        <v>134</v>
      </c>
      <c r="N8298" s="23" t="n">
        <v>2026</v>
      </c>
      <c r="O8298" s="23" t="n">
        <v>3</v>
      </c>
    </row>
    <row r="8299" customFormat="false" ht="15" hidden="false" customHeight="false" outlineLevel="0" collapsed="false">
      <c r="A8299" s="22" t="n">
        <v>46041</v>
      </c>
      <c r="B8299" s="23" t="s">
        <v>110</v>
      </c>
      <c r="C8299" s="23" t="s">
        <v>93</v>
      </c>
      <c r="D8299" s="24" t="n">
        <v>351.7</v>
      </c>
      <c r="E8299" s="25" t="n">
        <f aca="false">MAX(D8299,0)/1000</f>
        <v>0.3517</v>
      </c>
      <c r="F8299" s="25" t="n">
        <f aca="false">MAX(-D8299,0)/1000</f>
        <v>0</v>
      </c>
      <c r="G8299" s="23" t="str">
        <f aca="false">IF(E8299&gt;0,"ja","nein")</f>
        <v>ja</v>
      </c>
      <c r="H8299" s="26" t="n">
        <v>100.135</v>
      </c>
      <c r="I8299" s="26" t="n">
        <f aca="false">(H8299/10+IF(N8299=2025,Einstellungen!$B$23,Einstellungen!$C$23))*(1+Einstellungen!$B$10)</f>
        <v>30.665705</v>
      </c>
      <c r="J8299" s="25" t="n">
        <f aca="false">E8299*I8299/100</f>
        <v>0.107851284485</v>
      </c>
      <c r="K8299" s="25" t="n">
        <f aca="false">E8299*Einstellungen!$B$5/100</f>
        <v>0.101993</v>
      </c>
      <c r="L8299" s="23" t="str">
        <f aca="false">IF(I8299&lt;Einstellungen!$B$5,"ja","nein")</f>
        <v>nein</v>
      </c>
      <c r="M8299" s="23" t="s">
        <v>134</v>
      </c>
      <c r="N8299" s="23" t="n">
        <v>2026</v>
      </c>
      <c r="O8299" s="23" t="n">
        <v>4</v>
      </c>
    </row>
    <row r="8300" customFormat="false" ht="15" hidden="false" customHeight="false" outlineLevel="0" collapsed="false">
      <c r="A8300" s="22" t="n">
        <v>46041</v>
      </c>
      <c r="B8300" s="23" t="s">
        <v>111</v>
      </c>
      <c r="C8300" s="23" t="s">
        <v>93</v>
      </c>
      <c r="D8300" s="24" t="n">
        <v>326.1</v>
      </c>
      <c r="E8300" s="25" t="n">
        <f aca="false">MAX(D8300,0)/1000</f>
        <v>0.3261</v>
      </c>
      <c r="F8300" s="25" t="n">
        <f aca="false">MAX(-D8300,0)/1000</f>
        <v>0</v>
      </c>
      <c r="G8300" s="23" t="str">
        <f aca="false">IF(E8300&gt;0,"ja","nein")</f>
        <v>ja</v>
      </c>
      <c r="H8300" s="26" t="n">
        <v>102.53</v>
      </c>
      <c r="I8300" s="26" t="n">
        <f aca="false">(H8300/10+IF(N8300=2025,Einstellungen!$B$23,Einstellungen!$C$23))*(1+Einstellungen!$B$10)</f>
        <v>30.95071</v>
      </c>
      <c r="J8300" s="25" t="n">
        <f aca="false">E8300*I8300/100</f>
        <v>0.10093026531</v>
      </c>
      <c r="K8300" s="25" t="n">
        <f aca="false">E8300*Einstellungen!$B$5/100</f>
        <v>0.094569</v>
      </c>
      <c r="L8300" s="23" t="str">
        <f aca="false">IF(I8300&lt;Einstellungen!$B$5,"ja","nein")</f>
        <v>nein</v>
      </c>
      <c r="M8300" s="23" t="s">
        <v>134</v>
      </c>
      <c r="N8300" s="23" t="n">
        <v>2026</v>
      </c>
      <c r="O8300" s="23" t="n">
        <v>5</v>
      </c>
    </row>
    <row r="8301" customFormat="false" ht="15" hidden="false" customHeight="false" outlineLevel="0" collapsed="false">
      <c r="A8301" s="22" t="n">
        <v>46041</v>
      </c>
      <c r="B8301" s="23" t="s">
        <v>112</v>
      </c>
      <c r="C8301" s="23" t="s">
        <v>93</v>
      </c>
      <c r="D8301" s="24" t="n">
        <v>378.5</v>
      </c>
      <c r="E8301" s="25" t="n">
        <f aca="false">MAX(D8301,0)/1000</f>
        <v>0.3785</v>
      </c>
      <c r="F8301" s="25" t="n">
        <f aca="false">MAX(-D8301,0)/1000</f>
        <v>0</v>
      </c>
      <c r="G8301" s="23" t="str">
        <f aca="false">IF(E8301&gt;0,"ja","nein")</f>
        <v>ja</v>
      </c>
      <c r="H8301" s="26" t="n">
        <v>126.38</v>
      </c>
      <c r="I8301" s="26" t="n">
        <f aca="false">(H8301/10+IF(N8301=2025,Einstellungen!$B$23,Einstellungen!$C$23))*(1+Einstellungen!$B$10)</f>
        <v>33.78886</v>
      </c>
      <c r="J8301" s="25" t="n">
        <f aca="false">E8301*I8301/100</f>
        <v>0.1278908351</v>
      </c>
      <c r="K8301" s="25" t="n">
        <f aca="false">E8301*Einstellungen!$B$5/100</f>
        <v>0.109765</v>
      </c>
      <c r="L8301" s="23" t="str">
        <f aca="false">IF(I8301&lt;Einstellungen!$B$5,"ja","nein")</f>
        <v>nein</v>
      </c>
      <c r="M8301" s="23" t="s">
        <v>134</v>
      </c>
      <c r="N8301" s="23" t="n">
        <v>2026</v>
      </c>
      <c r="O8301" s="23" t="n">
        <v>6</v>
      </c>
    </row>
    <row r="8302" customFormat="false" ht="15" hidden="false" customHeight="false" outlineLevel="0" collapsed="false">
      <c r="A8302" s="22" t="n">
        <v>46041</v>
      </c>
      <c r="B8302" s="23" t="s">
        <v>113</v>
      </c>
      <c r="C8302" s="23" t="s">
        <v>93</v>
      </c>
      <c r="D8302" s="24" t="n">
        <v>399</v>
      </c>
      <c r="E8302" s="25" t="n">
        <f aca="false">MAX(D8302,0)/1000</f>
        <v>0.399</v>
      </c>
      <c r="F8302" s="25" t="n">
        <f aca="false">MAX(-D8302,0)/1000</f>
        <v>0</v>
      </c>
      <c r="G8302" s="23" t="str">
        <f aca="false">IF(E8302&gt;0,"ja","nein")</f>
        <v>ja</v>
      </c>
      <c r="H8302" s="26" t="n">
        <v>161.082</v>
      </c>
      <c r="I8302" s="26" t="n">
        <f aca="false">(H8302/10+IF(N8302=2025,Einstellungen!$B$23,Einstellungen!$C$23))*(1+Einstellungen!$B$10)</f>
        <v>37.918398</v>
      </c>
      <c r="J8302" s="25" t="n">
        <f aca="false">E8302*I8302/100</f>
        <v>0.15129440802</v>
      </c>
      <c r="K8302" s="25" t="n">
        <f aca="false">E8302*Einstellungen!$B$5/100</f>
        <v>0.11571</v>
      </c>
      <c r="L8302" s="23" t="str">
        <f aca="false">IF(I8302&lt;Einstellungen!$B$5,"ja","nein")</f>
        <v>nein</v>
      </c>
      <c r="M8302" s="23" t="s">
        <v>134</v>
      </c>
      <c r="N8302" s="23" t="n">
        <v>2026</v>
      </c>
      <c r="O8302" s="23" t="n">
        <v>7</v>
      </c>
    </row>
    <row r="8303" customFormat="false" ht="15" hidden="false" customHeight="false" outlineLevel="0" collapsed="false">
      <c r="A8303" s="22" t="n">
        <v>46041</v>
      </c>
      <c r="B8303" s="23" t="s">
        <v>114</v>
      </c>
      <c r="C8303" s="23" t="s">
        <v>93</v>
      </c>
      <c r="D8303" s="24" t="n">
        <v>361</v>
      </c>
      <c r="E8303" s="25" t="n">
        <f aca="false">MAX(D8303,0)/1000</f>
        <v>0.361</v>
      </c>
      <c r="F8303" s="25" t="n">
        <f aca="false">MAX(-D8303,0)/1000</f>
        <v>0</v>
      </c>
      <c r="G8303" s="23" t="str">
        <f aca="false">IF(E8303&gt;0,"ja","nein")</f>
        <v>ja</v>
      </c>
      <c r="H8303" s="26" t="n">
        <v>175.983</v>
      </c>
      <c r="I8303" s="26" t="n">
        <f aca="false">(H8303/10+IF(N8303=2025,Einstellungen!$B$23,Einstellungen!$C$23))*(1+Einstellungen!$B$10)</f>
        <v>39.691617</v>
      </c>
      <c r="J8303" s="25" t="n">
        <f aca="false">E8303*I8303/100</f>
        <v>0.14328673737</v>
      </c>
      <c r="K8303" s="25" t="n">
        <f aca="false">E8303*Einstellungen!$B$5/100</f>
        <v>0.10469</v>
      </c>
      <c r="L8303" s="23" t="str">
        <f aca="false">IF(I8303&lt;Einstellungen!$B$5,"ja","nein")</f>
        <v>nein</v>
      </c>
      <c r="M8303" s="23" t="s">
        <v>134</v>
      </c>
      <c r="N8303" s="23" t="n">
        <v>2026</v>
      </c>
      <c r="O8303" s="23" t="n">
        <v>8</v>
      </c>
    </row>
    <row r="8304" customFormat="false" ht="15" hidden="false" customHeight="false" outlineLevel="0" collapsed="false">
      <c r="A8304" s="22" t="n">
        <v>46041</v>
      </c>
      <c r="B8304" s="23" t="s">
        <v>115</v>
      </c>
      <c r="C8304" s="23" t="s">
        <v>93</v>
      </c>
      <c r="D8304" s="24" t="n">
        <v>0</v>
      </c>
      <c r="E8304" s="25" t="n">
        <f aca="false">MAX(D8304,0)/1000</f>
        <v>0</v>
      </c>
      <c r="F8304" s="25" t="n">
        <f aca="false">MAX(-D8304,0)/1000</f>
        <v>0</v>
      </c>
      <c r="G8304" s="23" t="str">
        <f aca="false">IF(E8304&gt;0,"ja","nein")</f>
        <v>nein</v>
      </c>
      <c r="H8304" s="26" t="n">
        <v>161.938</v>
      </c>
      <c r="I8304" s="26" t="n">
        <f aca="false">(H8304/10+IF(N8304=2025,Einstellungen!$B$23,Einstellungen!$C$23))*(1+Einstellungen!$B$10)</f>
        <v>38.020262</v>
      </c>
      <c r="J8304" s="25" t="n">
        <f aca="false">E8304*I8304/100</f>
        <v>0</v>
      </c>
      <c r="K8304" s="25" t="n">
        <f aca="false">E8304*Einstellungen!$B$5/100</f>
        <v>0</v>
      </c>
      <c r="L8304" s="23" t="str">
        <f aca="false">IF(I8304&lt;Einstellungen!$B$5,"ja","nein")</f>
        <v>nein</v>
      </c>
      <c r="M8304" s="23" t="s">
        <v>134</v>
      </c>
      <c r="N8304" s="23" t="n">
        <v>2026</v>
      </c>
      <c r="O8304" s="23" t="n">
        <v>9</v>
      </c>
    </row>
    <row r="8305" customFormat="false" ht="15" hidden="false" customHeight="false" outlineLevel="0" collapsed="false">
      <c r="A8305" s="22" t="n">
        <v>46041</v>
      </c>
      <c r="B8305" s="23" t="s">
        <v>116</v>
      </c>
      <c r="C8305" s="23" t="s">
        <v>93</v>
      </c>
      <c r="D8305" s="24" t="n">
        <v>60.3</v>
      </c>
      <c r="E8305" s="25" t="n">
        <f aca="false">MAX(D8305,0)/1000</f>
        <v>0.0603</v>
      </c>
      <c r="F8305" s="25" t="n">
        <f aca="false">MAX(-D8305,0)/1000</f>
        <v>0</v>
      </c>
      <c r="G8305" s="23" t="str">
        <f aca="false">IF(E8305&gt;0,"ja","nein")</f>
        <v>ja</v>
      </c>
      <c r="H8305" s="26" t="n">
        <v>135.923</v>
      </c>
      <c r="I8305" s="26" t="n">
        <f aca="false">(H8305/10+IF(N8305=2025,Einstellungen!$B$23,Einstellungen!$C$23))*(1+Einstellungen!$B$10)</f>
        <v>34.924477</v>
      </c>
      <c r="J8305" s="25" t="n">
        <f aca="false">E8305*I8305/100</f>
        <v>0.021059459631</v>
      </c>
      <c r="K8305" s="25" t="n">
        <f aca="false">E8305*Einstellungen!$B$5/100</f>
        <v>0.017487</v>
      </c>
      <c r="L8305" s="23" t="str">
        <f aca="false">IF(I8305&lt;Einstellungen!$B$5,"ja","nein")</f>
        <v>nein</v>
      </c>
      <c r="M8305" s="23" t="s">
        <v>134</v>
      </c>
      <c r="N8305" s="23" t="n">
        <v>2026</v>
      </c>
      <c r="O8305" s="23" t="n">
        <v>10</v>
      </c>
    </row>
    <row r="8306" customFormat="false" ht="15" hidden="false" customHeight="false" outlineLevel="0" collapsed="false">
      <c r="A8306" s="22" t="n">
        <v>46041</v>
      </c>
      <c r="B8306" s="23" t="s">
        <v>117</v>
      </c>
      <c r="C8306" s="23" t="s">
        <v>93</v>
      </c>
      <c r="D8306" s="24" t="n">
        <v>-12.9</v>
      </c>
      <c r="E8306" s="25" t="n">
        <f aca="false">MAX(D8306,0)/1000</f>
        <v>0</v>
      </c>
      <c r="F8306" s="25" t="n">
        <f aca="false">MAX(-D8306,0)/1000</f>
        <v>0.0129</v>
      </c>
      <c r="G8306" s="23" t="str">
        <f aca="false">IF(E8306&gt;0,"ja","nein")</f>
        <v>nein</v>
      </c>
      <c r="H8306" s="26" t="n">
        <v>120.528</v>
      </c>
      <c r="I8306" s="26" t="n">
        <f aca="false">(H8306/10+IF(N8306=2025,Einstellungen!$B$23,Einstellungen!$C$23))*(1+Einstellungen!$B$10)</f>
        <v>33.092472</v>
      </c>
      <c r="J8306" s="25" t="n">
        <f aca="false">E8306*I8306/100</f>
        <v>0</v>
      </c>
      <c r="K8306" s="25" t="n">
        <f aca="false">E8306*Einstellungen!$B$5/100</f>
        <v>0</v>
      </c>
      <c r="L8306" s="23" t="str">
        <f aca="false">IF(I8306&lt;Einstellungen!$B$5,"ja","nein")</f>
        <v>nein</v>
      </c>
      <c r="M8306" s="23" t="s">
        <v>134</v>
      </c>
      <c r="N8306" s="23" t="n">
        <v>2026</v>
      </c>
      <c r="O8306" s="23" t="n">
        <v>11</v>
      </c>
    </row>
    <row r="8307" customFormat="false" ht="15" hidden="false" customHeight="false" outlineLevel="0" collapsed="false">
      <c r="A8307" s="22" t="n">
        <v>46041</v>
      </c>
      <c r="B8307" s="23" t="s">
        <v>118</v>
      </c>
      <c r="C8307" s="23" t="s">
        <v>93</v>
      </c>
      <c r="D8307" s="24" t="n">
        <v>-15</v>
      </c>
      <c r="E8307" s="25" t="n">
        <f aca="false">MAX(D8307,0)/1000</f>
        <v>0</v>
      </c>
      <c r="F8307" s="25" t="n">
        <f aca="false">MAX(-D8307,0)/1000</f>
        <v>0.015</v>
      </c>
      <c r="G8307" s="23" t="str">
        <f aca="false">IF(E8307&gt;0,"ja","nein")</f>
        <v>nein</v>
      </c>
      <c r="H8307" s="26" t="n">
        <v>117.56</v>
      </c>
      <c r="I8307" s="26" t="n">
        <f aca="false">(H8307/10+IF(N8307=2025,Einstellungen!$B$23,Einstellungen!$C$23))*(1+Einstellungen!$B$10)</f>
        <v>32.73928</v>
      </c>
      <c r="J8307" s="25" t="n">
        <f aca="false">E8307*I8307/100</f>
        <v>0</v>
      </c>
      <c r="K8307" s="25" t="n">
        <f aca="false">E8307*Einstellungen!$B$5/100</f>
        <v>0</v>
      </c>
      <c r="L8307" s="23" t="str">
        <f aca="false">IF(I8307&lt;Einstellungen!$B$5,"ja","nein")</f>
        <v>nein</v>
      </c>
      <c r="M8307" s="23" t="s">
        <v>134</v>
      </c>
      <c r="N8307" s="23" t="n">
        <v>2026</v>
      </c>
      <c r="O8307" s="23" t="n">
        <v>12</v>
      </c>
    </row>
    <row r="8308" customFormat="false" ht="15" hidden="false" customHeight="false" outlineLevel="0" collapsed="false">
      <c r="A8308" s="22" t="n">
        <v>46041</v>
      </c>
      <c r="B8308" s="23" t="s">
        <v>119</v>
      </c>
      <c r="C8308" s="23" t="s">
        <v>93</v>
      </c>
      <c r="D8308" s="24" t="n">
        <v>-52.2</v>
      </c>
      <c r="E8308" s="25" t="n">
        <f aca="false">MAX(D8308,0)/1000</f>
        <v>0</v>
      </c>
      <c r="F8308" s="25" t="n">
        <f aca="false">MAX(-D8308,0)/1000</f>
        <v>0.0522</v>
      </c>
      <c r="G8308" s="23" t="str">
        <f aca="false">IF(E8308&gt;0,"ja","nein")</f>
        <v>nein</v>
      </c>
      <c r="H8308" s="26" t="n">
        <v>125.002</v>
      </c>
      <c r="I8308" s="26" t="n">
        <f aca="false">(H8308/10+IF(N8308=2025,Einstellungen!$B$23,Einstellungen!$C$23))*(1+Einstellungen!$B$10)</f>
        <v>33.624878</v>
      </c>
      <c r="J8308" s="25" t="n">
        <f aca="false">E8308*I8308/100</f>
        <v>0</v>
      </c>
      <c r="K8308" s="25" t="n">
        <f aca="false">E8308*Einstellungen!$B$5/100</f>
        <v>0</v>
      </c>
      <c r="L8308" s="23" t="str">
        <f aca="false">IF(I8308&lt;Einstellungen!$B$5,"ja","nein")</f>
        <v>nein</v>
      </c>
      <c r="M8308" s="23" t="s">
        <v>134</v>
      </c>
      <c r="N8308" s="23" t="n">
        <v>2026</v>
      </c>
      <c r="O8308" s="23" t="n">
        <v>13</v>
      </c>
    </row>
    <row r="8309" customFormat="false" ht="15" hidden="false" customHeight="false" outlineLevel="0" collapsed="false">
      <c r="A8309" s="22" t="n">
        <v>46041</v>
      </c>
      <c r="B8309" s="23" t="s">
        <v>120</v>
      </c>
      <c r="C8309" s="23" t="s">
        <v>93</v>
      </c>
      <c r="D8309" s="24" t="n">
        <v>13.5</v>
      </c>
      <c r="E8309" s="25" t="n">
        <f aca="false">MAX(D8309,0)/1000</f>
        <v>0.0135</v>
      </c>
      <c r="F8309" s="25" t="n">
        <f aca="false">MAX(-D8309,0)/1000</f>
        <v>0</v>
      </c>
      <c r="G8309" s="23" t="str">
        <f aca="false">IF(E8309&gt;0,"ja","nein")</f>
        <v>ja</v>
      </c>
      <c r="H8309" s="26" t="n">
        <v>144.35</v>
      </c>
      <c r="I8309" s="26" t="n">
        <f aca="false">(H8309/10+IF(N8309=2025,Einstellungen!$B$23,Einstellungen!$C$23))*(1+Einstellungen!$B$10)</f>
        <v>35.92729</v>
      </c>
      <c r="J8309" s="25" t="n">
        <f aca="false">E8309*I8309/100</f>
        <v>0.00485018415</v>
      </c>
      <c r="K8309" s="25" t="n">
        <f aca="false">E8309*Einstellungen!$B$5/100</f>
        <v>0.003915</v>
      </c>
      <c r="L8309" s="23" t="str">
        <f aca="false">IF(I8309&lt;Einstellungen!$B$5,"ja","nein")</f>
        <v>nein</v>
      </c>
      <c r="M8309" s="23" t="s">
        <v>134</v>
      </c>
      <c r="N8309" s="23" t="n">
        <v>2026</v>
      </c>
      <c r="O8309" s="23" t="n">
        <v>14</v>
      </c>
    </row>
    <row r="8310" customFormat="false" ht="15" hidden="false" customHeight="false" outlineLevel="0" collapsed="false">
      <c r="A8310" s="22" t="n">
        <v>46041</v>
      </c>
      <c r="B8310" s="23" t="s">
        <v>104</v>
      </c>
      <c r="C8310" s="23" t="s">
        <v>93</v>
      </c>
      <c r="D8310" s="24" t="n">
        <v>8.5</v>
      </c>
      <c r="E8310" s="25" t="n">
        <f aca="false">MAX(D8310,0)/1000</f>
        <v>0.0085</v>
      </c>
      <c r="F8310" s="25" t="n">
        <f aca="false">MAX(-D8310,0)/1000</f>
        <v>0</v>
      </c>
      <c r="G8310" s="23" t="str">
        <f aca="false">IF(E8310&gt;0,"ja","nein")</f>
        <v>ja</v>
      </c>
      <c r="H8310" s="26" t="n">
        <v>170.042</v>
      </c>
      <c r="I8310" s="26" t="n">
        <f aca="false">(H8310/10+IF(N8310=2025,Einstellungen!$B$23,Einstellungen!$C$23))*(1+Einstellungen!$B$10)</f>
        <v>38.984638</v>
      </c>
      <c r="J8310" s="25" t="n">
        <f aca="false">E8310*I8310/100</f>
        <v>0.00331369423</v>
      </c>
      <c r="K8310" s="25" t="n">
        <f aca="false">E8310*Einstellungen!$B$5/100</f>
        <v>0.002465</v>
      </c>
      <c r="L8310" s="23" t="str">
        <f aca="false">IF(I8310&lt;Einstellungen!$B$5,"ja","nein")</f>
        <v>nein</v>
      </c>
      <c r="M8310" s="23" t="s">
        <v>134</v>
      </c>
      <c r="N8310" s="23" t="n">
        <v>2026</v>
      </c>
      <c r="O8310" s="23" t="n">
        <v>15</v>
      </c>
    </row>
    <row r="8311" customFormat="false" ht="15" hidden="false" customHeight="false" outlineLevel="0" collapsed="false">
      <c r="A8311" s="22" t="n">
        <v>46041</v>
      </c>
      <c r="B8311" s="23" t="s">
        <v>105</v>
      </c>
      <c r="C8311" s="23" t="s">
        <v>93</v>
      </c>
      <c r="D8311" s="24" t="n">
        <v>-7</v>
      </c>
      <c r="E8311" s="25" t="n">
        <f aca="false">MAX(D8311,0)/1000</f>
        <v>0</v>
      </c>
      <c r="F8311" s="25" t="n">
        <f aca="false">MAX(-D8311,0)/1000</f>
        <v>0.007</v>
      </c>
      <c r="G8311" s="23" t="str">
        <f aca="false">IF(E8311&gt;0,"ja","nein")</f>
        <v>nein</v>
      </c>
      <c r="H8311" s="26" t="n">
        <v>194.89</v>
      </c>
      <c r="I8311" s="26" t="n">
        <f aca="false">(H8311/10+IF(N8311=2025,Einstellungen!$B$23,Einstellungen!$C$23))*(1+Einstellungen!$B$10)</f>
        <v>41.94155</v>
      </c>
      <c r="J8311" s="25" t="n">
        <f aca="false">E8311*I8311/100</f>
        <v>0</v>
      </c>
      <c r="K8311" s="25" t="n">
        <f aca="false">E8311*Einstellungen!$B$5/100</f>
        <v>0</v>
      </c>
      <c r="L8311" s="23" t="str">
        <f aca="false">IF(I8311&lt;Einstellungen!$B$5,"ja","nein")</f>
        <v>nein</v>
      </c>
      <c r="M8311" s="23" t="s">
        <v>134</v>
      </c>
      <c r="N8311" s="23" t="n">
        <v>2026</v>
      </c>
      <c r="O8311" s="23" t="n">
        <v>16</v>
      </c>
    </row>
    <row r="8312" customFormat="false" ht="15" hidden="false" customHeight="false" outlineLevel="0" collapsed="false">
      <c r="A8312" s="22" t="n">
        <v>46041</v>
      </c>
      <c r="B8312" s="23" t="s">
        <v>97</v>
      </c>
      <c r="C8312" s="23" t="s">
        <v>93</v>
      </c>
      <c r="D8312" s="24" t="n">
        <v>26.7</v>
      </c>
      <c r="E8312" s="25" t="n">
        <f aca="false">MAX(D8312,0)/1000</f>
        <v>0.0267</v>
      </c>
      <c r="F8312" s="25" t="n">
        <f aca="false">MAX(-D8312,0)/1000</f>
        <v>0</v>
      </c>
      <c r="G8312" s="23" t="str">
        <f aca="false">IF(E8312&gt;0,"ja","nein")</f>
        <v>ja</v>
      </c>
      <c r="H8312" s="26" t="n">
        <v>208.227</v>
      </c>
      <c r="I8312" s="26" t="n">
        <f aca="false">(H8312/10+IF(N8312=2025,Einstellungen!$B$23,Einstellungen!$C$23))*(1+Einstellungen!$B$10)</f>
        <v>43.528653</v>
      </c>
      <c r="J8312" s="25" t="n">
        <f aca="false">E8312*I8312/100</f>
        <v>0.011622150351</v>
      </c>
      <c r="K8312" s="25" t="n">
        <f aca="false">E8312*Einstellungen!$B$5/100</f>
        <v>0.007743</v>
      </c>
      <c r="L8312" s="23" t="str">
        <f aca="false">IF(I8312&lt;Einstellungen!$B$5,"ja","nein")</f>
        <v>nein</v>
      </c>
      <c r="M8312" s="23" t="s">
        <v>134</v>
      </c>
      <c r="N8312" s="23" t="n">
        <v>2026</v>
      </c>
      <c r="O8312" s="23" t="n">
        <v>17</v>
      </c>
    </row>
    <row r="8313" customFormat="false" ht="15" hidden="false" customHeight="false" outlineLevel="0" collapsed="false">
      <c r="A8313" s="22" t="n">
        <v>46041</v>
      </c>
      <c r="B8313" s="23" t="s">
        <v>99</v>
      </c>
      <c r="C8313" s="23" t="s">
        <v>93</v>
      </c>
      <c r="D8313" s="24" t="n">
        <v>3332.3</v>
      </c>
      <c r="E8313" s="25" t="n">
        <f aca="false">MAX(D8313,0)/1000</f>
        <v>3.3323</v>
      </c>
      <c r="F8313" s="25" t="n">
        <f aca="false">MAX(-D8313,0)/1000</f>
        <v>0</v>
      </c>
      <c r="G8313" s="23" t="str">
        <f aca="false">IF(E8313&gt;0,"ja","nein")</f>
        <v>ja</v>
      </c>
      <c r="H8313" s="26" t="n">
        <v>200.055</v>
      </c>
      <c r="I8313" s="26" t="n">
        <f aca="false">(H8313/10+IF(N8313=2025,Einstellungen!$B$23,Einstellungen!$C$23))*(1+Einstellungen!$B$10)</f>
        <v>42.556185</v>
      </c>
      <c r="J8313" s="25" t="n">
        <f aca="false">E8313*I8313/100</f>
        <v>1.418099752755</v>
      </c>
      <c r="K8313" s="25" t="n">
        <f aca="false">E8313*Einstellungen!$B$5/100</f>
        <v>0.966367</v>
      </c>
      <c r="L8313" s="23" t="str">
        <f aca="false">IF(I8313&lt;Einstellungen!$B$5,"ja","nein")</f>
        <v>nein</v>
      </c>
      <c r="M8313" s="23" t="s">
        <v>134</v>
      </c>
      <c r="N8313" s="23" t="n">
        <v>2026</v>
      </c>
      <c r="O8313" s="23" t="n">
        <v>18</v>
      </c>
    </row>
    <row r="8314" customFormat="false" ht="15" hidden="false" customHeight="false" outlineLevel="0" collapsed="false">
      <c r="A8314" s="22" t="n">
        <v>46041</v>
      </c>
      <c r="B8314" s="23" t="s">
        <v>100</v>
      </c>
      <c r="C8314" s="23" t="s">
        <v>93</v>
      </c>
      <c r="D8314" s="24" t="n">
        <v>-74.6</v>
      </c>
      <c r="E8314" s="25" t="n">
        <f aca="false">MAX(D8314,0)/1000</f>
        <v>0</v>
      </c>
      <c r="F8314" s="25" t="n">
        <f aca="false">MAX(-D8314,0)/1000</f>
        <v>0.0746</v>
      </c>
      <c r="G8314" s="23" t="str">
        <f aca="false">IF(E8314&gt;0,"ja","nein")</f>
        <v>nein</v>
      </c>
      <c r="H8314" s="26" t="n">
        <v>180.963</v>
      </c>
      <c r="I8314" s="26" t="n">
        <f aca="false">(H8314/10+IF(N8314=2025,Einstellungen!$B$23,Einstellungen!$C$23))*(1+Einstellungen!$B$10)</f>
        <v>40.284237</v>
      </c>
      <c r="J8314" s="25" t="n">
        <f aca="false">E8314*I8314/100</f>
        <v>0</v>
      </c>
      <c r="K8314" s="25" t="n">
        <f aca="false">E8314*Einstellungen!$B$5/100</f>
        <v>0</v>
      </c>
      <c r="L8314" s="23" t="str">
        <f aca="false">IF(I8314&lt;Einstellungen!$B$5,"ja","nein")</f>
        <v>nein</v>
      </c>
      <c r="M8314" s="23" t="s">
        <v>134</v>
      </c>
      <c r="N8314" s="23" t="n">
        <v>2026</v>
      </c>
      <c r="O8314" s="23" t="n">
        <v>19</v>
      </c>
    </row>
    <row r="8315" customFormat="false" ht="15" hidden="false" customHeight="false" outlineLevel="0" collapsed="false">
      <c r="A8315" s="22" t="n">
        <v>46041</v>
      </c>
      <c r="B8315" s="23" t="s">
        <v>92</v>
      </c>
      <c r="C8315" s="23" t="s">
        <v>93</v>
      </c>
      <c r="D8315" s="24" t="n">
        <v>0</v>
      </c>
      <c r="E8315" s="25" t="n">
        <f aca="false">MAX(D8315,0)/1000</f>
        <v>0</v>
      </c>
      <c r="F8315" s="25" t="n">
        <f aca="false">MAX(-D8315,0)/1000</f>
        <v>0</v>
      </c>
      <c r="G8315" s="23" t="str">
        <f aca="false">IF(E8315&gt;0,"ja","nein")</f>
        <v>nein</v>
      </c>
      <c r="H8315" s="26" t="n">
        <v>157.385</v>
      </c>
      <c r="I8315" s="26" t="n">
        <f aca="false">(H8315/10+IF(N8315=2025,Einstellungen!$B$23,Einstellungen!$C$23))*(1+Einstellungen!$B$10)</f>
        <v>37.478455</v>
      </c>
      <c r="J8315" s="25" t="n">
        <f aca="false">E8315*I8315/100</f>
        <v>0</v>
      </c>
      <c r="K8315" s="25" t="n">
        <f aca="false">E8315*Einstellungen!$B$5/100</f>
        <v>0</v>
      </c>
      <c r="L8315" s="23" t="str">
        <f aca="false">IF(I8315&lt;Einstellungen!$B$5,"ja","nein")</f>
        <v>nein</v>
      </c>
      <c r="M8315" s="23" t="s">
        <v>134</v>
      </c>
      <c r="N8315" s="23" t="n">
        <v>2026</v>
      </c>
      <c r="O8315" s="23" t="n">
        <v>20</v>
      </c>
    </row>
    <row r="8316" customFormat="false" ht="15" hidden="false" customHeight="false" outlineLevel="0" collapsed="false">
      <c r="A8316" s="22" t="n">
        <v>46041</v>
      </c>
      <c r="B8316" s="23" t="s">
        <v>95</v>
      </c>
      <c r="C8316" s="23" t="s">
        <v>93</v>
      </c>
      <c r="D8316" s="24" t="n">
        <v>5.3</v>
      </c>
      <c r="E8316" s="25" t="n">
        <f aca="false">MAX(D8316,0)/1000</f>
        <v>0.0053</v>
      </c>
      <c r="F8316" s="25" t="n">
        <f aca="false">MAX(-D8316,0)/1000</f>
        <v>0</v>
      </c>
      <c r="G8316" s="23" t="str">
        <f aca="false">IF(E8316&gt;0,"ja","nein")</f>
        <v>ja</v>
      </c>
      <c r="H8316" s="26" t="n">
        <v>135.17</v>
      </c>
      <c r="I8316" s="26" t="n">
        <f aca="false">(H8316/10+IF(N8316=2025,Einstellungen!$B$23,Einstellungen!$C$23))*(1+Einstellungen!$B$10)</f>
        <v>34.83487</v>
      </c>
      <c r="J8316" s="25" t="n">
        <f aca="false">E8316*I8316/100</f>
        <v>0.00184624811</v>
      </c>
      <c r="K8316" s="25" t="n">
        <f aca="false">E8316*Einstellungen!$B$5/100</f>
        <v>0.001537</v>
      </c>
      <c r="L8316" s="23" t="str">
        <f aca="false">IF(I8316&lt;Einstellungen!$B$5,"ja","nein")</f>
        <v>nein</v>
      </c>
      <c r="M8316" s="23" t="s">
        <v>134</v>
      </c>
      <c r="N8316" s="23" t="n">
        <v>2026</v>
      </c>
      <c r="O8316" s="23" t="n">
        <v>21</v>
      </c>
    </row>
    <row r="8317" customFormat="false" ht="15" hidden="false" customHeight="false" outlineLevel="0" collapsed="false">
      <c r="A8317" s="22" t="n">
        <v>46041</v>
      </c>
      <c r="B8317" s="23" t="s">
        <v>96</v>
      </c>
      <c r="C8317" s="23" t="s">
        <v>93</v>
      </c>
      <c r="D8317" s="24" t="n">
        <v>-2.6</v>
      </c>
      <c r="E8317" s="25" t="n">
        <f aca="false">MAX(D8317,0)/1000</f>
        <v>0</v>
      </c>
      <c r="F8317" s="25" t="n">
        <f aca="false">MAX(-D8317,0)/1000</f>
        <v>0.0026</v>
      </c>
      <c r="G8317" s="23" t="str">
        <f aca="false">IF(E8317&gt;0,"ja","nein")</f>
        <v>nein</v>
      </c>
      <c r="H8317" s="26" t="n">
        <v>126.403</v>
      </c>
      <c r="I8317" s="26" t="n">
        <f aca="false">(H8317/10+IF(N8317=2025,Einstellungen!$B$23,Einstellungen!$C$23))*(1+Einstellungen!$B$10)</f>
        <v>33.791597</v>
      </c>
      <c r="J8317" s="25" t="n">
        <f aca="false">E8317*I8317/100</f>
        <v>0</v>
      </c>
      <c r="K8317" s="25" t="n">
        <f aca="false">E8317*Einstellungen!$B$5/100</f>
        <v>0</v>
      </c>
      <c r="L8317" s="23" t="str">
        <f aca="false">IF(I8317&lt;Einstellungen!$B$5,"ja","nein")</f>
        <v>nein</v>
      </c>
      <c r="M8317" s="23" t="s">
        <v>134</v>
      </c>
      <c r="N8317" s="23" t="n">
        <v>2026</v>
      </c>
      <c r="O8317" s="23" t="n">
        <v>22</v>
      </c>
    </row>
    <row r="8318" customFormat="false" ht="15" hidden="false" customHeight="false" outlineLevel="0" collapsed="false">
      <c r="A8318" s="22" t="n">
        <v>46041</v>
      </c>
      <c r="B8318" s="23" t="s">
        <v>101</v>
      </c>
      <c r="C8318" s="23" t="s">
        <v>93</v>
      </c>
      <c r="D8318" s="24" t="n">
        <v>308.1</v>
      </c>
      <c r="E8318" s="25" t="n">
        <f aca="false">MAX(D8318,0)/1000</f>
        <v>0.3081</v>
      </c>
      <c r="F8318" s="25" t="n">
        <f aca="false">MAX(-D8318,0)/1000</f>
        <v>0</v>
      </c>
      <c r="G8318" s="23" t="str">
        <f aca="false">IF(E8318&gt;0,"ja","nein")</f>
        <v>ja</v>
      </c>
      <c r="H8318" s="26" t="n">
        <v>112.47</v>
      </c>
      <c r="I8318" s="26" t="n">
        <f aca="false">(H8318/10+IF(N8318=2025,Einstellungen!$B$23,Einstellungen!$C$23))*(1+Einstellungen!$B$10)</f>
        <v>32.13357</v>
      </c>
      <c r="J8318" s="25" t="n">
        <f aca="false">E8318*I8318/100</f>
        <v>0.09900352917</v>
      </c>
      <c r="K8318" s="25" t="n">
        <f aca="false">E8318*Einstellungen!$B$5/100</f>
        <v>0.089349</v>
      </c>
      <c r="L8318" s="23" t="str">
        <f aca="false">IF(I8318&lt;Einstellungen!$B$5,"ja","nein")</f>
        <v>nein</v>
      </c>
      <c r="M8318" s="23" t="s">
        <v>134</v>
      </c>
      <c r="N8318" s="23" t="n">
        <v>2026</v>
      </c>
      <c r="O8318" s="23" t="n">
        <v>23</v>
      </c>
    </row>
    <row r="8319" customFormat="false" ht="15" hidden="false" customHeight="false" outlineLevel="0" collapsed="false">
      <c r="A8319" s="22" t="n">
        <v>46042</v>
      </c>
      <c r="B8319" s="23" t="s">
        <v>102</v>
      </c>
      <c r="C8319" s="23" t="s">
        <v>98</v>
      </c>
      <c r="D8319" s="24" t="n">
        <v>374.9</v>
      </c>
      <c r="E8319" s="25" t="n">
        <f aca="false">MAX(D8319,0)/1000</f>
        <v>0.3749</v>
      </c>
      <c r="F8319" s="25" t="n">
        <f aca="false">MAX(-D8319,0)/1000</f>
        <v>0</v>
      </c>
      <c r="G8319" s="23" t="str">
        <f aca="false">IF(E8319&gt;0,"ja","nein")</f>
        <v>ja</v>
      </c>
      <c r="H8319" s="26" t="n">
        <v>115.06</v>
      </c>
      <c r="I8319" s="26" t="n">
        <f aca="false">(H8319/10+IF(N8319=2025,Einstellungen!$B$23,Einstellungen!$C$23))*(1+Einstellungen!$B$10)</f>
        <v>32.44178</v>
      </c>
      <c r="J8319" s="25" t="n">
        <f aca="false">E8319*I8319/100</f>
        <v>0.12162423322</v>
      </c>
      <c r="K8319" s="25" t="n">
        <f aca="false">E8319*Einstellungen!$B$5/100</f>
        <v>0.108721</v>
      </c>
      <c r="L8319" s="23" t="str">
        <f aca="false">IF(I8319&lt;Einstellungen!$B$5,"ja","nein")</f>
        <v>nein</v>
      </c>
      <c r="M8319" s="23" t="s">
        <v>134</v>
      </c>
      <c r="N8319" s="23" t="n">
        <v>2026</v>
      </c>
      <c r="O8319" s="23" t="n">
        <v>0</v>
      </c>
    </row>
    <row r="8320" customFormat="false" ht="15" hidden="false" customHeight="false" outlineLevel="0" collapsed="false">
      <c r="A8320" s="22" t="n">
        <v>46042</v>
      </c>
      <c r="B8320" s="23" t="s">
        <v>107</v>
      </c>
      <c r="C8320" s="23" t="s">
        <v>98</v>
      </c>
      <c r="D8320" s="24" t="n">
        <v>353</v>
      </c>
      <c r="E8320" s="25" t="n">
        <f aca="false">MAX(D8320,0)/1000</f>
        <v>0.353</v>
      </c>
      <c r="F8320" s="25" t="n">
        <f aca="false">MAX(-D8320,0)/1000</f>
        <v>0</v>
      </c>
      <c r="G8320" s="23" t="str">
        <f aca="false">IF(E8320&gt;0,"ja","nein")</f>
        <v>ja</v>
      </c>
      <c r="H8320" s="26" t="n">
        <v>114.335</v>
      </c>
      <c r="I8320" s="26" t="n">
        <f aca="false">(H8320/10+IF(N8320=2025,Einstellungen!$B$23,Einstellungen!$C$23))*(1+Einstellungen!$B$10)</f>
        <v>32.355505</v>
      </c>
      <c r="J8320" s="25" t="n">
        <f aca="false">E8320*I8320/100</f>
        <v>0.11421493265</v>
      </c>
      <c r="K8320" s="25" t="n">
        <f aca="false">E8320*Einstellungen!$B$5/100</f>
        <v>0.10237</v>
      </c>
      <c r="L8320" s="23" t="str">
        <f aca="false">IF(I8320&lt;Einstellungen!$B$5,"ja","nein")</f>
        <v>nein</v>
      </c>
      <c r="M8320" s="23" t="s">
        <v>134</v>
      </c>
      <c r="N8320" s="23" t="n">
        <v>2026</v>
      </c>
      <c r="O8320" s="23" t="n">
        <v>1</v>
      </c>
    </row>
    <row r="8321" customFormat="false" ht="15" hidden="false" customHeight="false" outlineLevel="0" collapsed="false">
      <c r="A8321" s="22" t="n">
        <v>46042</v>
      </c>
      <c r="B8321" s="23" t="s">
        <v>108</v>
      </c>
      <c r="C8321" s="23" t="s">
        <v>98</v>
      </c>
      <c r="D8321" s="24" t="n">
        <v>336.6</v>
      </c>
      <c r="E8321" s="25" t="n">
        <f aca="false">MAX(D8321,0)/1000</f>
        <v>0.3366</v>
      </c>
      <c r="F8321" s="25" t="n">
        <f aca="false">MAX(-D8321,0)/1000</f>
        <v>0</v>
      </c>
      <c r="G8321" s="23" t="str">
        <f aca="false">IF(E8321&gt;0,"ja","nein")</f>
        <v>ja</v>
      </c>
      <c r="H8321" s="26" t="n">
        <v>110.355</v>
      </c>
      <c r="I8321" s="26" t="n">
        <f aca="false">(H8321/10+IF(N8321=2025,Einstellungen!$B$23,Einstellungen!$C$23))*(1+Einstellungen!$B$10)</f>
        <v>31.881885</v>
      </c>
      <c r="J8321" s="25" t="n">
        <f aca="false">E8321*I8321/100</f>
        <v>0.10731442491</v>
      </c>
      <c r="K8321" s="25" t="n">
        <f aca="false">E8321*Einstellungen!$B$5/100</f>
        <v>0.097614</v>
      </c>
      <c r="L8321" s="23" t="str">
        <f aca="false">IF(I8321&lt;Einstellungen!$B$5,"ja","nein")</f>
        <v>nein</v>
      </c>
      <c r="M8321" s="23" t="s">
        <v>134</v>
      </c>
      <c r="N8321" s="23" t="n">
        <v>2026</v>
      </c>
      <c r="O8321" s="23" t="n">
        <v>2</v>
      </c>
    </row>
    <row r="8322" customFormat="false" ht="15" hidden="false" customHeight="false" outlineLevel="0" collapsed="false">
      <c r="A8322" s="22" t="n">
        <v>46042</v>
      </c>
      <c r="B8322" s="23" t="s">
        <v>109</v>
      </c>
      <c r="C8322" s="23" t="s">
        <v>98</v>
      </c>
      <c r="D8322" s="24" t="n">
        <v>331.3</v>
      </c>
      <c r="E8322" s="25" t="n">
        <f aca="false">MAX(D8322,0)/1000</f>
        <v>0.3313</v>
      </c>
      <c r="F8322" s="25" t="n">
        <f aca="false">MAX(-D8322,0)/1000</f>
        <v>0</v>
      </c>
      <c r="G8322" s="23" t="str">
        <f aca="false">IF(E8322&gt;0,"ja","nein")</f>
        <v>ja</v>
      </c>
      <c r="H8322" s="26" t="n">
        <v>109.868</v>
      </c>
      <c r="I8322" s="26" t="n">
        <f aca="false">(H8322/10+IF(N8322=2025,Einstellungen!$B$23,Einstellungen!$C$23))*(1+Einstellungen!$B$10)</f>
        <v>31.823932</v>
      </c>
      <c r="J8322" s="25" t="n">
        <f aca="false">E8322*I8322/100</f>
        <v>0.105432686716</v>
      </c>
      <c r="K8322" s="25" t="n">
        <f aca="false">E8322*Einstellungen!$B$5/100</f>
        <v>0.096077</v>
      </c>
      <c r="L8322" s="23" t="str">
        <f aca="false">IF(I8322&lt;Einstellungen!$B$5,"ja","nein")</f>
        <v>nein</v>
      </c>
      <c r="M8322" s="23" t="s">
        <v>134</v>
      </c>
      <c r="N8322" s="23" t="n">
        <v>2026</v>
      </c>
      <c r="O8322" s="23" t="n">
        <v>3</v>
      </c>
    </row>
    <row r="8323" customFormat="false" ht="15" hidden="false" customHeight="false" outlineLevel="0" collapsed="false">
      <c r="A8323" s="22" t="n">
        <v>46042</v>
      </c>
      <c r="B8323" s="23" t="s">
        <v>110</v>
      </c>
      <c r="C8323" s="23" t="s">
        <v>98</v>
      </c>
      <c r="D8323" s="24" t="n">
        <v>332.6</v>
      </c>
      <c r="E8323" s="25" t="n">
        <f aca="false">MAX(D8323,0)/1000</f>
        <v>0.3326</v>
      </c>
      <c r="F8323" s="25" t="n">
        <f aca="false">MAX(-D8323,0)/1000</f>
        <v>0</v>
      </c>
      <c r="G8323" s="23" t="str">
        <f aca="false">IF(E8323&gt;0,"ja","nein")</f>
        <v>ja</v>
      </c>
      <c r="H8323" s="26" t="n">
        <v>113.172</v>
      </c>
      <c r="I8323" s="26" t="n">
        <f aca="false">(H8323/10+IF(N8323=2025,Einstellungen!$B$23,Einstellungen!$C$23))*(1+Einstellungen!$B$10)</f>
        <v>32.217108</v>
      </c>
      <c r="J8323" s="25" t="n">
        <f aca="false">E8323*I8323/100</f>
        <v>0.107154101208</v>
      </c>
      <c r="K8323" s="25" t="n">
        <f aca="false">E8323*Einstellungen!$B$5/100</f>
        <v>0.096454</v>
      </c>
      <c r="L8323" s="23" t="str">
        <f aca="false">IF(I8323&lt;Einstellungen!$B$5,"ja","nein")</f>
        <v>nein</v>
      </c>
      <c r="M8323" s="23" t="s">
        <v>134</v>
      </c>
      <c r="N8323" s="23" t="n">
        <v>2026</v>
      </c>
      <c r="O8323" s="23" t="n">
        <v>4</v>
      </c>
    </row>
    <row r="8324" customFormat="false" ht="15" hidden="false" customHeight="false" outlineLevel="0" collapsed="false">
      <c r="A8324" s="22" t="n">
        <v>46042</v>
      </c>
      <c r="B8324" s="23" t="s">
        <v>111</v>
      </c>
      <c r="C8324" s="23" t="s">
        <v>98</v>
      </c>
      <c r="D8324" s="24" t="n">
        <v>339.7</v>
      </c>
      <c r="E8324" s="25" t="n">
        <f aca="false">MAX(D8324,0)/1000</f>
        <v>0.3397</v>
      </c>
      <c r="F8324" s="25" t="n">
        <f aca="false">MAX(-D8324,0)/1000</f>
        <v>0</v>
      </c>
      <c r="G8324" s="23" t="str">
        <f aca="false">IF(E8324&gt;0,"ja","nein")</f>
        <v>ja</v>
      </c>
      <c r="H8324" s="26" t="n">
        <v>125.28</v>
      </c>
      <c r="I8324" s="26" t="n">
        <f aca="false">(H8324/10+IF(N8324=2025,Einstellungen!$B$23,Einstellungen!$C$23))*(1+Einstellungen!$B$10)</f>
        <v>33.65796</v>
      </c>
      <c r="J8324" s="25" t="n">
        <f aca="false">E8324*I8324/100</f>
        <v>0.11433609012</v>
      </c>
      <c r="K8324" s="25" t="n">
        <f aca="false">E8324*Einstellungen!$B$5/100</f>
        <v>0.098513</v>
      </c>
      <c r="L8324" s="23" t="str">
        <f aca="false">IF(I8324&lt;Einstellungen!$B$5,"ja","nein")</f>
        <v>nein</v>
      </c>
      <c r="M8324" s="23" t="s">
        <v>134</v>
      </c>
      <c r="N8324" s="23" t="n">
        <v>2026</v>
      </c>
      <c r="O8324" s="23" t="n">
        <v>5</v>
      </c>
    </row>
    <row r="8325" customFormat="false" ht="15" hidden="false" customHeight="false" outlineLevel="0" collapsed="false">
      <c r="A8325" s="22" t="n">
        <v>46042</v>
      </c>
      <c r="B8325" s="23" t="s">
        <v>112</v>
      </c>
      <c r="C8325" s="23" t="s">
        <v>98</v>
      </c>
      <c r="D8325" s="24" t="n">
        <v>331.3</v>
      </c>
      <c r="E8325" s="25" t="n">
        <f aca="false">MAX(D8325,0)/1000</f>
        <v>0.3313</v>
      </c>
      <c r="F8325" s="25" t="n">
        <f aca="false">MAX(-D8325,0)/1000</f>
        <v>0</v>
      </c>
      <c r="G8325" s="23" t="str">
        <f aca="false">IF(E8325&gt;0,"ja","nein")</f>
        <v>ja</v>
      </c>
      <c r="H8325" s="26" t="n">
        <v>190.105</v>
      </c>
      <c r="I8325" s="26" t="n">
        <f aca="false">(H8325/10+IF(N8325=2025,Einstellungen!$B$23,Einstellungen!$C$23))*(1+Einstellungen!$B$10)</f>
        <v>41.372135</v>
      </c>
      <c r="J8325" s="25" t="n">
        <f aca="false">E8325*I8325/100</f>
        <v>0.137065883255</v>
      </c>
      <c r="K8325" s="25" t="n">
        <f aca="false">E8325*Einstellungen!$B$5/100</f>
        <v>0.096077</v>
      </c>
      <c r="L8325" s="23" t="str">
        <f aca="false">IF(I8325&lt;Einstellungen!$B$5,"ja","nein")</f>
        <v>nein</v>
      </c>
      <c r="M8325" s="23" t="s">
        <v>134</v>
      </c>
      <c r="N8325" s="23" t="n">
        <v>2026</v>
      </c>
      <c r="O8325" s="23" t="n">
        <v>6</v>
      </c>
    </row>
    <row r="8326" customFormat="false" ht="15" hidden="false" customHeight="false" outlineLevel="0" collapsed="false">
      <c r="A8326" s="22" t="n">
        <v>46042</v>
      </c>
      <c r="B8326" s="23" t="s">
        <v>113</v>
      </c>
      <c r="C8326" s="23" t="s">
        <v>98</v>
      </c>
      <c r="D8326" s="24" t="n">
        <v>371.9</v>
      </c>
      <c r="E8326" s="25" t="n">
        <f aca="false">MAX(D8326,0)/1000</f>
        <v>0.3719</v>
      </c>
      <c r="F8326" s="25" t="n">
        <f aca="false">MAX(-D8326,0)/1000</f>
        <v>0</v>
      </c>
      <c r="G8326" s="23" t="str">
        <f aca="false">IF(E8326&gt;0,"ja","nein")</f>
        <v>ja</v>
      </c>
      <c r="H8326" s="26" t="n">
        <v>240.877</v>
      </c>
      <c r="I8326" s="26" t="n">
        <f aca="false">(H8326/10+IF(N8326=2025,Einstellungen!$B$23,Einstellungen!$C$23))*(1+Einstellungen!$B$10)</f>
        <v>47.414003</v>
      </c>
      <c r="J8326" s="25" t="n">
        <f aca="false">E8326*I8326/100</f>
        <v>0.176332677157</v>
      </c>
      <c r="K8326" s="25" t="n">
        <f aca="false">E8326*Einstellungen!$B$5/100</f>
        <v>0.107851</v>
      </c>
      <c r="L8326" s="23" t="str">
        <f aca="false">IF(I8326&lt;Einstellungen!$B$5,"ja","nein")</f>
        <v>nein</v>
      </c>
      <c r="M8326" s="23" t="s">
        <v>134</v>
      </c>
      <c r="N8326" s="23" t="n">
        <v>2026</v>
      </c>
      <c r="O8326" s="23" t="n">
        <v>7</v>
      </c>
    </row>
    <row r="8327" customFormat="false" ht="15" hidden="false" customHeight="false" outlineLevel="0" collapsed="false">
      <c r="A8327" s="22" t="n">
        <v>46042</v>
      </c>
      <c r="B8327" s="23" t="s">
        <v>114</v>
      </c>
      <c r="C8327" s="23" t="s">
        <v>98</v>
      </c>
      <c r="D8327" s="24" t="n">
        <v>275.4</v>
      </c>
      <c r="E8327" s="25" t="n">
        <f aca="false">MAX(D8327,0)/1000</f>
        <v>0.2754</v>
      </c>
      <c r="F8327" s="25" t="n">
        <f aca="false">MAX(-D8327,0)/1000</f>
        <v>0</v>
      </c>
      <c r="G8327" s="23" t="str">
        <f aca="false">IF(E8327&gt;0,"ja","nein")</f>
        <v>ja</v>
      </c>
      <c r="H8327" s="26" t="n">
        <v>262.785</v>
      </c>
      <c r="I8327" s="26" t="n">
        <f aca="false">(H8327/10+IF(N8327=2025,Einstellungen!$B$23,Einstellungen!$C$23))*(1+Einstellungen!$B$10)</f>
        <v>50.021055</v>
      </c>
      <c r="J8327" s="25" t="n">
        <f aca="false">E8327*I8327/100</f>
        <v>0.13775798547</v>
      </c>
      <c r="K8327" s="25" t="n">
        <f aca="false">E8327*Einstellungen!$B$5/100</f>
        <v>0.079866</v>
      </c>
      <c r="L8327" s="23" t="str">
        <f aca="false">IF(I8327&lt;Einstellungen!$B$5,"ja","nein")</f>
        <v>nein</v>
      </c>
      <c r="M8327" s="23" t="s">
        <v>134</v>
      </c>
      <c r="N8327" s="23" t="n">
        <v>2026</v>
      </c>
      <c r="O8327" s="23" t="n">
        <v>8</v>
      </c>
    </row>
    <row r="8328" customFormat="false" ht="15" hidden="false" customHeight="false" outlineLevel="0" collapsed="false">
      <c r="A8328" s="22" t="n">
        <v>46042</v>
      </c>
      <c r="B8328" s="23" t="s">
        <v>115</v>
      </c>
      <c r="C8328" s="23" t="s">
        <v>98</v>
      </c>
      <c r="D8328" s="24" t="n">
        <v>6.9</v>
      </c>
      <c r="E8328" s="25" t="n">
        <f aca="false">MAX(D8328,0)/1000</f>
        <v>0.0069</v>
      </c>
      <c r="F8328" s="25" t="n">
        <f aca="false">MAX(-D8328,0)/1000</f>
        <v>0</v>
      </c>
      <c r="G8328" s="23" t="str">
        <f aca="false">IF(E8328&gt;0,"ja","nein")</f>
        <v>ja</v>
      </c>
      <c r="H8328" s="26" t="n">
        <v>179.535</v>
      </c>
      <c r="I8328" s="26" t="n">
        <f aca="false">(H8328/10+IF(N8328=2025,Einstellungen!$B$23,Einstellungen!$C$23))*(1+Einstellungen!$B$10)</f>
        <v>40.114305</v>
      </c>
      <c r="J8328" s="25" t="n">
        <f aca="false">E8328*I8328/100</f>
        <v>0.002767887045</v>
      </c>
      <c r="K8328" s="25" t="n">
        <f aca="false">E8328*Einstellungen!$B$5/100</f>
        <v>0.002001</v>
      </c>
      <c r="L8328" s="23" t="str">
        <f aca="false">IF(I8328&lt;Einstellungen!$B$5,"ja","nein")</f>
        <v>nein</v>
      </c>
      <c r="M8328" s="23" t="s">
        <v>134</v>
      </c>
      <c r="N8328" s="23" t="n">
        <v>2026</v>
      </c>
      <c r="O8328" s="23" t="n">
        <v>9</v>
      </c>
    </row>
    <row r="8329" customFormat="false" ht="15" hidden="false" customHeight="false" outlineLevel="0" collapsed="false">
      <c r="A8329" s="22" t="n">
        <v>46042</v>
      </c>
      <c r="B8329" s="23" t="s">
        <v>116</v>
      </c>
      <c r="C8329" s="23" t="s">
        <v>98</v>
      </c>
      <c r="D8329" s="24" t="n">
        <v>-485.8</v>
      </c>
      <c r="E8329" s="25" t="n">
        <f aca="false">MAX(D8329,0)/1000</f>
        <v>0</v>
      </c>
      <c r="F8329" s="25" t="n">
        <f aca="false">MAX(-D8329,0)/1000</f>
        <v>0.4858</v>
      </c>
      <c r="G8329" s="23" t="str">
        <f aca="false">IF(E8329&gt;0,"ja","nein")</f>
        <v>nein</v>
      </c>
      <c r="H8329" s="26" t="n">
        <v>132.17</v>
      </c>
      <c r="I8329" s="26" t="n">
        <f aca="false">(H8329/10+IF(N8329=2025,Einstellungen!$B$23,Einstellungen!$C$23))*(1+Einstellungen!$B$10)</f>
        <v>34.47787</v>
      </c>
      <c r="J8329" s="25" t="n">
        <f aca="false">E8329*I8329/100</f>
        <v>0</v>
      </c>
      <c r="K8329" s="25" t="n">
        <f aca="false">E8329*Einstellungen!$B$5/100</f>
        <v>0</v>
      </c>
      <c r="L8329" s="23" t="str">
        <f aca="false">IF(I8329&lt;Einstellungen!$B$5,"ja","nein")</f>
        <v>nein</v>
      </c>
      <c r="M8329" s="23" t="s">
        <v>134</v>
      </c>
      <c r="N8329" s="23" t="n">
        <v>2026</v>
      </c>
      <c r="O8329" s="23" t="n">
        <v>10</v>
      </c>
    </row>
    <row r="8330" customFormat="false" ht="15" hidden="false" customHeight="false" outlineLevel="0" collapsed="false">
      <c r="A8330" s="22" t="n">
        <v>46042</v>
      </c>
      <c r="B8330" s="23" t="s">
        <v>117</v>
      </c>
      <c r="C8330" s="23" t="s">
        <v>98</v>
      </c>
      <c r="D8330" s="24" t="n">
        <v>-614</v>
      </c>
      <c r="E8330" s="25" t="n">
        <f aca="false">MAX(D8330,0)/1000</f>
        <v>0</v>
      </c>
      <c r="F8330" s="25" t="n">
        <f aca="false">MAX(-D8330,0)/1000</f>
        <v>0.614</v>
      </c>
      <c r="G8330" s="23" t="str">
        <f aca="false">IF(E8330&gt;0,"ja","nein")</f>
        <v>nein</v>
      </c>
      <c r="H8330" s="26" t="n">
        <v>107.953</v>
      </c>
      <c r="I8330" s="26" t="n">
        <f aca="false">(H8330/10+IF(N8330=2025,Einstellungen!$B$23,Einstellungen!$C$23))*(1+Einstellungen!$B$10)</f>
        <v>31.596047</v>
      </c>
      <c r="J8330" s="25" t="n">
        <f aca="false">E8330*I8330/100</f>
        <v>0</v>
      </c>
      <c r="K8330" s="25" t="n">
        <f aca="false">E8330*Einstellungen!$B$5/100</f>
        <v>0</v>
      </c>
      <c r="L8330" s="23" t="str">
        <f aca="false">IF(I8330&lt;Einstellungen!$B$5,"ja","nein")</f>
        <v>nein</v>
      </c>
      <c r="M8330" s="23" t="s">
        <v>134</v>
      </c>
      <c r="N8330" s="23" t="n">
        <v>2026</v>
      </c>
      <c r="O8330" s="23" t="n">
        <v>11</v>
      </c>
    </row>
    <row r="8331" customFormat="false" ht="15" hidden="false" customHeight="false" outlineLevel="0" collapsed="false">
      <c r="A8331" s="22" t="n">
        <v>46042</v>
      </c>
      <c r="B8331" s="23" t="s">
        <v>118</v>
      </c>
      <c r="C8331" s="23" t="s">
        <v>98</v>
      </c>
      <c r="D8331" s="24" t="n">
        <v>23.3</v>
      </c>
      <c r="E8331" s="25" t="n">
        <f aca="false">MAX(D8331,0)/1000</f>
        <v>0.0233</v>
      </c>
      <c r="F8331" s="25" t="n">
        <f aca="false">MAX(-D8331,0)/1000</f>
        <v>0</v>
      </c>
      <c r="G8331" s="23" t="str">
        <f aca="false">IF(E8331&gt;0,"ja","nein")</f>
        <v>ja</v>
      </c>
      <c r="H8331" s="26" t="n">
        <v>103.623</v>
      </c>
      <c r="I8331" s="26" t="n">
        <f aca="false">(H8331/10+IF(N8331=2025,Einstellungen!$B$23,Einstellungen!$C$23))*(1+Einstellungen!$B$10)</f>
        <v>31.080777</v>
      </c>
      <c r="J8331" s="25" t="n">
        <f aca="false">E8331*I8331/100</f>
        <v>0.007241821041</v>
      </c>
      <c r="K8331" s="25" t="n">
        <f aca="false">E8331*Einstellungen!$B$5/100</f>
        <v>0.006757</v>
      </c>
      <c r="L8331" s="23" t="str">
        <f aca="false">IF(I8331&lt;Einstellungen!$B$5,"ja","nein")</f>
        <v>nein</v>
      </c>
      <c r="M8331" s="23" t="s">
        <v>134</v>
      </c>
      <c r="N8331" s="23" t="n">
        <v>2026</v>
      </c>
      <c r="O8331" s="23" t="n">
        <v>12</v>
      </c>
    </row>
    <row r="8332" customFormat="false" ht="15" hidden="false" customHeight="false" outlineLevel="0" collapsed="false">
      <c r="A8332" s="22" t="n">
        <v>46042</v>
      </c>
      <c r="B8332" s="23" t="s">
        <v>119</v>
      </c>
      <c r="C8332" s="23" t="s">
        <v>98</v>
      </c>
      <c r="D8332" s="24" t="n">
        <v>-66.4</v>
      </c>
      <c r="E8332" s="25" t="n">
        <f aca="false">MAX(D8332,0)/1000</f>
        <v>0</v>
      </c>
      <c r="F8332" s="25" t="n">
        <f aca="false">MAX(-D8332,0)/1000</f>
        <v>0.0664</v>
      </c>
      <c r="G8332" s="23" t="str">
        <f aca="false">IF(E8332&gt;0,"ja","nein")</f>
        <v>nein</v>
      </c>
      <c r="H8332" s="26" t="n">
        <v>105.755</v>
      </c>
      <c r="I8332" s="26" t="n">
        <f aca="false">(H8332/10+IF(N8332=2025,Einstellungen!$B$23,Einstellungen!$C$23))*(1+Einstellungen!$B$10)</f>
        <v>31.334485</v>
      </c>
      <c r="J8332" s="25" t="n">
        <f aca="false">E8332*I8332/100</f>
        <v>0</v>
      </c>
      <c r="K8332" s="25" t="n">
        <f aca="false">E8332*Einstellungen!$B$5/100</f>
        <v>0</v>
      </c>
      <c r="L8332" s="23" t="str">
        <f aca="false">IF(I8332&lt;Einstellungen!$B$5,"ja","nein")</f>
        <v>nein</v>
      </c>
      <c r="M8332" s="23" t="s">
        <v>134</v>
      </c>
      <c r="N8332" s="23" t="n">
        <v>2026</v>
      </c>
      <c r="O8332" s="23" t="n">
        <v>13</v>
      </c>
    </row>
    <row r="8333" customFormat="false" ht="15" hidden="false" customHeight="false" outlineLevel="0" collapsed="false">
      <c r="A8333" s="22" t="n">
        <v>46042</v>
      </c>
      <c r="B8333" s="23" t="s">
        <v>120</v>
      </c>
      <c r="C8333" s="23" t="s">
        <v>98</v>
      </c>
      <c r="D8333" s="24" t="n">
        <v>22.9</v>
      </c>
      <c r="E8333" s="25" t="n">
        <f aca="false">MAX(D8333,0)/1000</f>
        <v>0.0229</v>
      </c>
      <c r="F8333" s="25" t="n">
        <f aca="false">MAX(-D8333,0)/1000</f>
        <v>0</v>
      </c>
      <c r="G8333" s="23" t="str">
        <f aca="false">IF(E8333&gt;0,"ja","nein")</f>
        <v>ja</v>
      </c>
      <c r="H8333" s="26" t="n">
        <v>136.722</v>
      </c>
      <c r="I8333" s="26" t="n">
        <f aca="false">(H8333/10+IF(N8333=2025,Einstellungen!$B$23,Einstellungen!$C$23))*(1+Einstellungen!$B$10)</f>
        <v>35.019558</v>
      </c>
      <c r="J8333" s="25" t="n">
        <f aca="false">E8333*I8333/100</f>
        <v>0.008019478782</v>
      </c>
      <c r="K8333" s="25" t="n">
        <f aca="false">E8333*Einstellungen!$B$5/100</f>
        <v>0.006641</v>
      </c>
      <c r="L8333" s="23" t="str">
        <f aca="false">IF(I8333&lt;Einstellungen!$B$5,"ja","nein")</f>
        <v>nein</v>
      </c>
      <c r="M8333" s="23" t="s">
        <v>134</v>
      </c>
      <c r="N8333" s="23" t="n">
        <v>2026</v>
      </c>
      <c r="O8333" s="23" t="n">
        <v>14</v>
      </c>
    </row>
    <row r="8334" customFormat="false" ht="15" hidden="false" customHeight="false" outlineLevel="0" collapsed="false">
      <c r="A8334" s="22" t="n">
        <v>46042</v>
      </c>
      <c r="B8334" s="23" t="s">
        <v>104</v>
      </c>
      <c r="C8334" s="23" t="s">
        <v>98</v>
      </c>
      <c r="D8334" s="24" t="n">
        <v>18.4</v>
      </c>
      <c r="E8334" s="25" t="n">
        <f aca="false">MAX(D8334,0)/1000</f>
        <v>0.0184</v>
      </c>
      <c r="F8334" s="25" t="n">
        <f aca="false">MAX(-D8334,0)/1000</f>
        <v>0</v>
      </c>
      <c r="G8334" s="23" t="str">
        <f aca="false">IF(E8334&gt;0,"ja","nein")</f>
        <v>ja</v>
      </c>
      <c r="H8334" s="26" t="n">
        <v>178.26</v>
      </c>
      <c r="I8334" s="26" t="n">
        <f aca="false">(H8334/10+IF(N8334=2025,Einstellungen!$B$23,Einstellungen!$C$23))*(1+Einstellungen!$B$10)</f>
        <v>39.96258</v>
      </c>
      <c r="J8334" s="25" t="n">
        <f aca="false">E8334*I8334/100</f>
        <v>0.00735311472</v>
      </c>
      <c r="K8334" s="25" t="n">
        <f aca="false">E8334*Einstellungen!$B$5/100</f>
        <v>0.005336</v>
      </c>
      <c r="L8334" s="23" t="str">
        <f aca="false">IF(I8334&lt;Einstellungen!$B$5,"ja","nein")</f>
        <v>nein</v>
      </c>
      <c r="M8334" s="23" t="s">
        <v>134</v>
      </c>
      <c r="N8334" s="23" t="n">
        <v>2026</v>
      </c>
      <c r="O8334" s="23" t="n">
        <v>15</v>
      </c>
    </row>
    <row r="8335" customFormat="false" ht="15" hidden="false" customHeight="false" outlineLevel="0" collapsed="false">
      <c r="A8335" s="22" t="n">
        <v>46042</v>
      </c>
      <c r="B8335" s="23" t="s">
        <v>105</v>
      </c>
      <c r="C8335" s="23" t="s">
        <v>98</v>
      </c>
      <c r="D8335" s="24" t="n">
        <v>-1.4</v>
      </c>
      <c r="E8335" s="25" t="n">
        <f aca="false">MAX(D8335,0)/1000</f>
        <v>0</v>
      </c>
      <c r="F8335" s="25" t="n">
        <f aca="false">MAX(-D8335,0)/1000</f>
        <v>0.0014</v>
      </c>
      <c r="G8335" s="23" t="str">
        <f aca="false">IF(E8335&gt;0,"ja","nein")</f>
        <v>nein</v>
      </c>
      <c r="H8335" s="26" t="n">
        <v>276.735</v>
      </c>
      <c r="I8335" s="26" t="n">
        <f aca="false">(H8335/10+IF(N8335=2025,Einstellungen!$B$23,Einstellungen!$C$23))*(1+Einstellungen!$B$10)</f>
        <v>51.681105</v>
      </c>
      <c r="J8335" s="25" t="n">
        <f aca="false">E8335*I8335/100</f>
        <v>0</v>
      </c>
      <c r="K8335" s="25" t="n">
        <f aca="false">E8335*Einstellungen!$B$5/100</f>
        <v>0</v>
      </c>
      <c r="L8335" s="23" t="str">
        <f aca="false">IF(I8335&lt;Einstellungen!$B$5,"ja","nein")</f>
        <v>nein</v>
      </c>
      <c r="M8335" s="23" t="s">
        <v>134</v>
      </c>
      <c r="N8335" s="23" t="n">
        <v>2026</v>
      </c>
      <c r="O8335" s="23" t="n">
        <v>16</v>
      </c>
    </row>
    <row r="8336" customFormat="false" ht="15" hidden="false" customHeight="false" outlineLevel="0" collapsed="false">
      <c r="A8336" s="22" t="n">
        <v>46042</v>
      </c>
      <c r="B8336" s="23" t="s">
        <v>97</v>
      </c>
      <c r="C8336" s="23" t="s">
        <v>98</v>
      </c>
      <c r="D8336" s="24" t="n">
        <v>211.4</v>
      </c>
      <c r="E8336" s="25" t="n">
        <f aca="false">MAX(D8336,0)/1000</f>
        <v>0.2114</v>
      </c>
      <c r="F8336" s="25" t="n">
        <f aca="false">MAX(-D8336,0)/1000</f>
        <v>0</v>
      </c>
      <c r="G8336" s="23" t="str">
        <f aca="false">IF(E8336&gt;0,"ja","nein")</f>
        <v>ja</v>
      </c>
      <c r="H8336" s="26" t="n">
        <v>249.63</v>
      </c>
      <c r="I8336" s="26" t="n">
        <f aca="false">(H8336/10+IF(N8336=2025,Einstellungen!$B$23,Einstellungen!$C$23))*(1+Einstellungen!$B$10)</f>
        <v>48.45561</v>
      </c>
      <c r="J8336" s="25" t="n">
        <f aca="false">E8336*I8336/100</f>
        <v>0.10243515954</v>
      </c>
      <c r="K8336" s="25" t="n">
        <f aca="false">E8336*Einstellungen!$B$5/100</f>
        <v>0.061306</v>
      </c>
      <c r="L8336" s="23" t="str">
        <f aca="false">IF(I8336&lt;Einstellungen!$B$5,"ja","nein")</f>
        <v>nein</v>
      </c>
      <c r="M8336" s="23" t="s">
        <v>134</v>
      </c>
      <c r="N8336" s="23" t="n">
        <v>2026</v>
      </c>
      <c r="O8336" s="23" t="n">
        <v>17</v>
      </c>
    </row>
    <row r="8337" customFormat="false" ht="15" hidden="false" customHeight="false" outlineLevel="0" collapsed="false">
      <c r="A8337" s="22" t="n">
        <v>46042</v>
      </c>
      <c r="B8337" s="23" t="s">
        <v>99</v>
      </c>
      <c r="C8337" s="23" t="s">
        <v>98</v>
      </c>
      <c r="D8337" s="24" t="n">
        <v>261.7</v>
      </c>
      <c r="E8337" s="25" t="n">
        <f aca="false">MAX(D8337,0)/1000</f>
        <v>0.2617</v>
      </c>
      <c r="F8337" s="25" t="n">
        <f aca="false">MAX(-D8337,0)/1000</f>
        <v>0</v>
      </c>
      <c r="G8337" s="23" t="str">
        <f aca="false">IF(E8337&gt;0,"ja","nein")</f>
        <v>ja</v>
      </c>
      <c r="H8337" s="26" t="n">
        <v>193.925</v>
      </c>
      <c r="I8337" s="26" t="n">
        <f aca="false">(H8337/10+IF(N8337=2025,Einstellungen!$B$23,Einstellungen!$C$23))*(1+Einstellungen!$B$10)</f>
        <v>41.826715</v>
      </c>
      <c r="J8337" s="25" t="n">
        <f aca="false">E8337*I8337/100</f>
        <v>0.109460513155</v>
      </c>
      <c r="K8337" s="25" t="n">
        <f aca="false">E8337*Einstellungen!$B$5/100</f>
        <v>0.075893</v>
      </c>
      <c r="L8337" s="23" t="str">
        <f aca="false">IF(I8337&lt;Einstellungen!$B$5,"ja","nein")</f>
        <v>nein</v>
      </c>
      <c r="M8337" s="23" t="s">
        <v>134</v>
      </c>
      <c r="N8337" s="23" t="n">
        <v>2026</v>
      </c>
      <c r="O8337" s="23" t="n">
        <v>18</v>
      </c>
    </row>
    <row r="8338" customFormat="false" ht="15" hidden="false" customHeight="false" outlineLevel="0" collapsed="false">
      <c r="A8338" s="22" t="n">
        <v>46042</v>
      </c>
      <c r="B8338" s="23" t="s">
        <v>100</v>
      </c>
      <c r="C8338" s="23" t="s">
        <v>98</v>
      </c>
      <c r="D8338" s="24" t="n">
        <v>0.8</v>
      </c>
      <c r="E8338" s="25" t="n">
        <f aca="false">MAX(D8338,0)/1000</f>
        <v>0.0008</v>
      </c>
      <c r="F8338" s="25" t="n">
        <f aca="false">MAX(-D8338,0)/1000</f>
        <v>0</v>
      </c>
      <c r="G8338" s="23" t="str">
        <f aca="false">IF(E8338&gt;0,"ja","nein")</f>
        <v>ja</v>
      </c>
      <c r="H8338" s="26" t="n">
        <v>181.918</v>
      </c>
      <c r="I8338" s="26" t="n">
        <f aca="false">(H8338/10+IF(N8338=2025,Einstellungen!$B$23,Einstellungen!$C$23))*(1+Einstellungen!$B$10)</f>
        <v>40.397882</v>
      </c>
      <c r="J8338" s="25" t="n">
        <f aca="false">E8338*I8338/100</f>
        <v>0.000323183056</v>
      </c>
      <c r="K8338" s="25" t="n">
        <f aca="false">E8338*Einstellungen!$B$5/100</f>
        <v>0.000232</v>
      </c>
      <c r="L8338" s="23" t="str">
        <f aca="false">IF(I8338&lt;Einstellungen!$B$5,"ja","nein")</f>
        <v>nein</v>
      </c>
      <c r="M8338" s="23" t="s">
        <v>134</v>
      </c>
      <c r="N8338" s="23" t="n">
        <v>2026</v>
      </c>
      <c r="O8338" s="23" t="n">
        <v>19</v>
      </c>
    </row>
    <row r="8339" customFormat="false" ht="15" hidden="false" customHeight="false" outlineLevel="0" collapsed="false">
      <c r="A8339" s="22" t="n">
        <v>46042</v>
      </c>
      <c r="B8339" s="23" t="s">
        <v>92</v>
      </c>
      <c r="C8339" s="23" t="s">
        <v>98</v>
      </c>
      <c r="D8339" s="24" t="n">
        <v>-8.3</v>
      </c>
      <c r="E8339" s="25" t="n">
        <f aca="false">MAX(D8339,0)/1000</f>
        <v>0</v>
      </c>
      <c r="F8339" s="25" t="n">
        <f aca="false">MAX(-D8339,0)/1000</f>
        <v>0.0083</v>
      </c>
      <c r="G8339" s="23" t="str">
        <f aca="false">IF(E8339&gt;0,"ja","nein")</f>
        <v>nein</v>
      </c>
      <c r="H8339" s="26" t="n">
        <v>155.1</v>
      </c>
      <c r="I8339" s="26" t="n">
        <f aca="false">(H8339/10+IF(N8339=2025,Einstellungen!$B$23,Einstellungen!$C$23))*(1+Einstellungen!$B$10)</f>
        <v>37.20654</v>
      </c>
      <c r="J8339" s="25" t="n">
        <f aca="false">E8339*I8339/100</f>
        <v>0</v>
      </c>
      <c r="K8339" s="25" t="n">
        <f aca="false">E8339*Einstellungen!$B$5/100</f>
        <v>0</v>
      </c>
      <c r="L8339" s="23" t="str">
        <f aca="false">IF(I8339&lt;Einstellungen!$B$5,"ja","nein")</f>
        <v>nein</v>
      </c>
      <c r="M8339" s="23" t="s">
        <v>134</v>
      </c>
      <c r="N8339" s="23" t="n">
        <v>2026</v>
      </c>
      <c r="O8339" s="23" t="n">
        <v>20</v>
      </c>
    </row>
    <row r="8340" customFormat="false" ht="15" hidden="false" customHeight="false" outlineLevel="0" collapsed="false">
      <c r="A8340" s="22" t="n">
        <v>46042</v>
      </c>
      <c r="B8340" s="23" t="s">
        <v>95</v>
      </c>
      <c r="C8340" s="23" t="s">
        <v>98</v>
      </c>
      <c r="D8340" s="24" t="n">
        <v>-1</v>
      </c>
      <c r="E8340" s="25" t="n">
        <f aca="false">MAX(D8340,0)/1000</f>
        <v>0</v>
      </c>
      <c r="F8340" s="25" t="n">
        <f aca="false">MAX(-D8340,0)/1000</f>
        <v>0.001</v>
      </c>
      <c r="G8340" s="23" t="str">
        <f aca="false">IF(E8340&gt;0,"ja","nein")</f>
        <v>nein</v>
      </c>
      <c r="H8340" s="26" t="n">
        <v>139.89</v>
      </c>
      <c r="I8340" s="26" t="n">
        <f aca="false">(H8340/10+IF(N8340=2025,Einstellungen!$B$23,Einstellungen!$C$23))*(1+Einstellungen!$B$10)</f>
        <v>35.39655</v>
      </c>
      <c r="J8340" s="25" t="n">
        <f aca="false">E8340*I8340/100</f>
        <v>0</v>
      </c>
      <c r="K8340" s="25" t="n">
        <f aca="false">E8340*Einstellungen!$B$5/100</f>
        <v>0</v>
      </c>
      <c r="L8340" s="23" t="str">
        <f aca="false">IF(I8340&lt;Einstellungen!$B$5,"ja","nein")</f>
        <v>nein</v>
      </c>
      <c r="M8340" s="23" t="s">
        <v>134</v>
      </c>
      <c r="N8340" s="23" t="n">
        <v>2026</v>
      </c>
      <c r="O8340" s="23" t="n">
        <v>21</v>
      </c>
    </row>
    <row r="8341" customFormat="false" ht="15" hidden="false" customHeight="false" outlineLevel="0" collapsed="false">
      <c r="A8341" s="22" t="n">
        <v>46042</v>
      </c>
      <c r="B8341" s="23" t="s">
        <v>96</v>
      </c>
      <c r="C8341" s="23" t="s">
        <v>98</v>
      </c>
      <c r="D8341" s="24" t="n">
        <v>2.1</v>
      </c>
      <c r="E8341" s="25" t="n">
        <f aca="false">MAX(D8341,0)/1000</f>
        <v>0.0021</v>
      </c>
      <c r="F8341" s="25" t="n">
        <f aca="false">MAX(-D8341,0)/1000</f>
        <v>0</v>
      </c>
      <c r="G8341" s="23" t="str">
        <f aca="false">IF(E8341&gt;0,"ja","nein")</f>
        <v>ja</v>
      </c>
      <c r="H8341" s="26" t="n">
        <v>117.192</v>
      </c>
      <c r="I8341" s="26" t="n">
        <f aca="false">(H8341/10+IF(N8341=2025,Einstellungen!$B$23,Einstellungen!$C$23))*(1+Einstellungen!$B$10)</f>
        <v>32.695488</v>
      </c>
      <c r="J8341" s="25" t="n">
        <f aca="false">E8341*I8341/100</f>
        <v>0.000686605248</v>
      </c>
      <c r="K8341" s="25" t="n">
        <f aca="false">E8341*Einstellungen!$B$5/100</f>
        <v>0.000609</v>
      </c>
      <c r="L8341" s="23" t="str">
        <f aca="false">IF(I8341&lt;Einstellungen!$B$5,"ja","nein")</f>
        <v>nein</v>
      </c>
      <c r="M8341" s="23" t="s">
        <v>134</v>
      </c>
      <c r="N8341" s="23" t="n">
        <v>2026</v>
      </c>
      <c r="O8341" s="23" t="n">
        <v>22</v>
      </c>
    </row>
    <row r="8342" customFormat="false" ht="15" hidden="false" customHeight="false" outlineLevel="0" collapsed="false">
      <c r="A8342" s="22" t="n">
        <v>46042</v>
      </c>
      <c r="B8342" s="23" t="s">
        <v>101</v>
      </c>
      <c r="C8342" s="23" t="s">
        <v>98</v>
      </c>
      <c r="D8342" s="24" t="n">
        <v>27.1</v>
      </c>
      <c r="E8342" s="25" t="n">
        <f aca="false">MAX(D8342,0)/1000</f>
        <v>0.0271</v>
      </c>
      <c r="F8342" s="25" t="n">
        <f aca="false">MAX(-D8342,0)/1000</f>
        <v>0</v>
      </c>
      <c r="G8342" s="23" t="str">
        <f aca="false">IF(E8342&gt;0,"ja","nein")</f>
        <v>ja</v>
      </c>
      <c r="H8342" s="26" t="n">
        <v>107.838</v>
      </c>
      <c r="I8342" s="26" t="n">
        <f aca="false">(H8342/10+IF(N8342=2025,Einstellungen!$B$23,Einstellungen!$C$23))*(1+Einstellungen!$B$10)</f>
        <v>31.582362</v>
      </c>
      <c r="J8342" s="25" t="n">
        <f aca="false">E8342*I8342/100</f>
        <v>0.008558820102</v>
      </c>
      <c r="K8342" s="25" t="n">
        <f aca="false">E8342*Einstellungen!$B$5/100</f>
        <v>0.007859</v>
      </c>
      <c r="L8342" s="23" t="str">
        <f aca="false">IF(I8342&lt;Einstellungen!$B$5,"ja","nein")</f>
        <v>nein</v>
      </c>
      <c r="M8342" s="23" t="s">
        <v>134</v>
      </c>
      <c r="N8342" s="23" t="n">
        <v>2026</v>
      </c>
      <c r="O8342" s="23" t="n">
        <v>23</v>
      </c>
    </row>
    <row r="8343" customFormat="false" ht="15" hidden="false" customHeight="false" outlineLevel="0" collapsed="false">
      <c r="A8343" s="22" t="n">
        <v>46043</v>
      </c>
      <c r="B8343" s="23" t="s">
        <v>102</v>
      </c>
      <c r="C8343" s="23" t="s">
        <v>103</v>
      </c>
      <c r="D8343" s="24" t="n">
        <v>-1.8</v>
      </c>
      <c r="E8343" s="25" t="n">
        <f aca="false">MAX(D8343,0)/1000</f>
        <v>0</v>
      </c>
      <c r="F8343" s="25" t="n">
        <f aca="false">MAX(-D8343,0)/1000</f>
        <v>0.0018</v>
      </c>
      <c r="G8343" s="23" t="str">
        <f aca="false">IF(E8343&gt;0,"ja","nein")</f>
        <v>nein</v>
      </c>
      <c r="H8343" s="26" t="n">
        <v>101.49</v>
      </c>
      <c r="I8343" s="26" t="n">
        <f aca="false">(H8343/10+IF(N8343=2025,Einstellungen!$B$23,Einstellungen!$C$23))*(1+Einstellungen!$B$10)</f>
        <v>30.82695</v>
      </c>
      <c r="J8343" s="25" t="n">
        <f aca="false">E8343*I8343/100</f>
        <v>0</v>
      </c>
      <c r="K8343" s="25" t="n">
        <f aca="false">E8343*Einstellungen!$B$5/100</f>
        <v>0</v>
      </c>
      <c r="L8343" s="23" t="str">
        <f aca="false">IF(I8343&lt;Einstellungen!$B$5,"ja","nein")</f>
        <v>nein</v>
      </c>
      <c r="M8343" s="23" t="s">
        <v>134</v>
      </c>
      <c r="N8343" s="23" t="n">
        <v>2026</v>
      </c>
      <c r="O8343" s="23" t="n">
        <v>0</v>
      </c>
    </row>
    <row r="8344" customFormat="false" ht="15" hidden="false" customHeight="false" outlineLevel="0" collapsed="false">
      <c r="A8344" s="22" t="n">
        <v>46043</v>
      </c>
      <c r="B8344" s="23" t="s">
        <v>107</v>
      </c>
      <c r="C8344" s="23" t="s">
        <v>103</v>
      </c>
      <c r="D8344" s="24" t="n">
        <v>-3.3</v>
      </c>
      <c r="E8344" s="25" t="n">
        <f aca="false">MAX(D8344,0)/1000</f>
        <v>0</v>
      </c>
      <c r="F8344" s="25" t="n">
        <f aca="false">MAX(-D8344,0)/1000</f>
        <v>0.0033</v>
      </c>
      <c r="G8344" s="23" t="str">
        <f aca="false">IF(E8344&gt;0,"ja","nein")</f>
        <v>nein</v>
      </c>
      <c r="H8344" s="26" t="n">
        <v>101.718</v>
      </c>
      <c r="I8344" s="26" t="n">
        <f aca="false">(H8344/10+IF(N8344=2025,Einstellungen!$B$23,Einstellungen!$C$23))*(1+Einstellungen!$B$10)</f>
        <v>30.854082</v>
      </c>
      <c r="J8344" s="25" t="n">
        <f aca="false">E8344*I8344/100</f>
        <v>0</v>
      </c>
      <c r="K8344" s="25" t="n">
        <f aca="false">E8344*Einstellungen!$B$5/100</f>
        <v>0</v>
      </c>
      <c r="L8344" s="23" t="str">
        <f aca="false">IF(I8344&lt;Einstellungen!$B$5,"ja","nein")</f>
        <v>nein</v>
      </c>
      <c r="M8344" s="23" t="s">
        <v>134</v>
      </c>
      <c r="N8344" s="23" t="n">
        <v>2026</v>
      </c>
      <c r="O8344" s="23" t="n">
        <v>1</v>
      </c>
    </row>
    <row r="8345" customFormat="false" ht="15" hidden="false" customHeight="false" outlineLevel="0" collapsed="false">
      <c r="A8345" s="22" t="n">
        <v>46043</v>
      </c>
      <c r="B8345" s="23" t="s">
        <v>108</v>
      </c>
      <c r="C8345" s="23" t="s">
        <v>103</v>
      </c>
      <c r="D8345" s="24" t="n">
        <v>1.3</v>
      </c>
      <c r="E8345" s="25" t="n">
        <f aca="false">MAX(D8345,0)/1000</f>
        <v>0.0013</v>
      </c>
      <c r="F8345" s="25" t="n">
        <f aca="false">MAX(-D8345,0)/1000</f>
        <v>0</v>
      </c>
      <c r="G8345" s="23" t="str">
        <f aca="false">IF(E8345&gt;0,"ja","nein")</f>
        <v>ja</v>
      </c>
      <c r="H8345" s="26" t="n">
        <v>98.757</v>
      </c>
      <c r="I8345" s="26" t="n">
        <f aca="false">(H8345/10+IF(N8345=2025,Einstellungen!$B$23,Einstellungen!$C$23))*(1+Einstellungen!$B$10)</f>
        <v>30.501723</v>
      </c>
      <c r="J8345" s="25" t="n">
        <f aca="false">E8345*I8345/100</f>
        <v>0.000396522399</v>
      </c>
      <c r="K8345" s="25" t="n">
        <f aca="false">E8345*Einstellungen!$B$5/100</f>
        <v>0.000377</v>
      </c>
      <c r="L8345" s="23" t="str">
        <f aca="false">IF(I8345&lt;Einstellungen!$B$5,"ja","nein")</f>
        <v>nein</v>
      </c>
      <c r="M8345" s="23" t="s">
        <v>134</v>
      </c>
      <c r="N8345" s="23" t="n">
        <v>2026</v>
      </c>
      <c r="O8345" s="23" t="n">
        <v>2</v>
      </c>
    </row>
    <row r="8346" customFormat="false" ht="15" hidden="false" customHeight="false" outlineLevel="0" collapsed="false">
      <c r="A8346" s="22" t="n">
        <v>46043</v>
      </c>
      <c r="B8346" s="23" t="s">
        <v>109</v>
      </c>
      <c r="C8346" s="23" t="s">
        <v>103</v>
      </c>
      <c r="D8346" s="24" t="n">
        <v>2.3</v>
      </c>
      <c r="E8346" s="25" t="n">
        <f aca="false">MAX(D8346,0)/1000</f>
        <v>0.0023</v>
      </c>
      <c r="F8346" s="25" t="n">
        <f aca="false">MAX(-D8346,0)/1000</f>
        <v>0</v>
      </c>
      <c r="G8346" s="23" t="str">
        <f aca="false">IF(E8346&gt;0,"ja","nein")</f>
        <v>ja</v>
      </c>
      <c r="H8346" s="26" t="n">
        <v>100.91</v>
      </c>
      <c r="I8346" s="26" t="n">
        <f aca="false">(H8346/10+IF(N8346=2025,Einstellungen!$B$23,Einstellungen!$C$23))*(1+Einstellungen!$B$10)</f>
        <v>30.75793</v>
      </c>
      <c r="J8346" s="25" t="n">
        <f aca="false">E8346*I8346/100</f>
        <v>0.00070743239</v>
      </c>
      <c r="K8346" s="25" t="n">
        <f aca="false">E8346*Einstellungen!$B$5/100</f>
        <v>0.000667</v>
      </c>
      <c r="L8346" s="23" t="str">
        <f aca="false">IF(I8346&lt;Einstellungen!$B$5,"ja","nein")</f>
        <v>nein</v>
      </c>
      <c r="M8346" s="23" t="s">
        <v>134</v>
      </c>
      <c r="N8346" s="23" t="n">
        <v>2026</v>
      </c>
      <c r="O8346" s="23" t="n">
        <v>3</v>
      </c>
    </row>
    <row r="8347" customFormat="false" ht="15" hidden="false" customHeight="false" outlineLevel="0" collapsed="false">
      <c r="A8347" s="22" t="n">
        <v>46043</v>
      </c>
      <c r="B8347" s="23" t="s">
        <v>110</v>
      </c>
      <c r="C8347" s="23" t="s">
        <v>103</v>
      </c>
      <c r="D8347" s="24" t="n">
        <v>-3.5</v>
      </c>
      <c r="E8347" s="25" t="n">
        <f aca="false">MAX(D8347,0)/1000</f>
        <v>0</v>
      </c>
      <c r="F8347" s="25" t="n">
        <f aca="false">MAX(-D8347,0)/1000</f>
        <v>0.0035</v>
      </c>
      <c r="G8347" s="23" t="str">
        <f aca="false">IF(E8347&gt;0,"ja","nein")</f>
        <v>nein</v>
      </c>
      <c r="H8347" s="26" t="n">
        <v>98.845</v>
      </c>
      <c r="I8347" s="26" t="n">
        <f aca="false">(H8347/10+IF(N8347=2025,Einstellungen!$B$23,Einstellungen!$C$23))*(1+Einstellungen!$B$10)</f>
        <v>30.512195</v>
      </c>
      <c r="J8347" s="25" t="n">
        <f aca="false">E8347*I8347/100</f>
        <v>0</v>
      </c>
      <c r="K8347" s="25" t="n">
        <f aca="false">E8347*Einstellungen!$B$5/100</f>
        <v>0</v>
      </c>
      <c r="L8347" s="23" t="str">
        <f aca="false">IF(I8347&lt;Einstellungen!$B$5,"ja","nein")</f>
        <v>nein</v>
      </c>
      <c r="M8347" s="23" t="s">
        <v>134</v>
      </c>
      <c r="N8347" s="23" t="n">
        <v>2026</v>
      </c>
      <c r="O8347" s="23" t="n">
        <v>4</v>
      </c>
    </row>
    <row r="8348" customFormat="false" ht="15" hidden="false" customHeight="false" outlineLevel="0" collapsed="false">
      <c r="A8348" s="22" t="n">
        <v>46043</v>
      </c>
      <c r="B8348" s="23" t="s">
        <v>111</v>
      </c>
      <c r="C8348" s="23" t="s">
        <v>103</v>
      </c>
      <c r="D8348" s="24" t="n">
        <v>3</v>
      </c>
      <c r="E8348" s="25" t="n">
        <f aca="false">MAX(D8348,0)/1000</f>
        <v>0.003</v>
      </c>
      <c r="F8348" s="25" t="n">
        <f aca="false">MAX(-D8348,0)/1000</f>
        <v>0</v>
      </c>
      <c r="G8348" s="23" t="str">
        <f aca="false">IF(E8348&gt;0,"ja","nein")</f>
        <v>ja</v>
      </c>
      <c r="H8348" s="26" t="n">
        <v>98.692</v>
      </c>
      <c r="I8348" s="26" t="n">
        <f aca="false">(H8348/10+IF(N8348=2025,Einstellungen!$B$23,Einstellungen!$C$23))*(1+Einstellungen!$B$10)</f>
        <v>30.493988</v>
      </c>
      <c r="J8348" s="25" t="n">
        <f aca="false">E8348*I8348/100</f>
        <v>0.00091481964</v>
      </c>
      <c r="K8348" s="25" t="n">
        <f aca="false">E8348*Einstellungen!$B$5/100</f>
        <v>0.00087</v>
      </c>
      <c r="L8348" s="23" t="str">
        <f aca="false">IF(I8348&lt;Einstellungen!$B$5,"ja","nein")</f>
        <v>nein</v>
      </c>
      <c r="M8348" s="23" t="s">
        <v>134</v>
      </c>
      <c r="N8348" s="23" t="n">
        <v>2026</v>
      </c>
      <c r="O8348" s="23" t="n">
        <v>5</v>
      </c>
    </row>
    <row r="8349" customFormat="false" ht="15" hidden="false" customHeight="false" outlineLevel="0" collapsed="false">
      <c r="A8349" s="22" t="n">
        <v>46043</v>
      </c>
      <c r="B8349" s="23" t="s">
        <v>112</v>
      </c>
      <c r="C8349" s="23" t="s">
        <v>103</v>
      </c>
      <c r="D8349" s="24" t="n">
        <v>-4.4</v>
      </c>
      <c r="E8349" s="25" t="n">
        <f aca="false">MAX(D8349,0)/1000</f>
        <v>0</v>
      </c>
      <c r="F8349" s="25" t="n">
        <f aca="false">MAX(-D8349,0)/1000</f>
        <v>0.0044</v>
      </c>
      <c r="G8349" s="23" t="str">
        <f aca="false">IF(E8349&gt;0,"ja","nein")</f>
        <v>nein</v>
      </c>
      <c r="H8349" s="26" t="n">
        <v>107.873</v>
      </c>
      <c r="I8349" s="26" t="n">
        <f aca="false">(H8349/10+IF(N8349=2025,Einstellungen!$B$23,Einstellungen!$C$23))*(1+Einstellungen!$B$10)</f>
        <v>31.586527</v>
      </c>
      <c r="J8349" s="25" t="n">
        <f aca="false">E8349*I8349/100</f>
        <v>0</v>
      </c>
      <c r="K8349" s="25" t="n">
        <f aca="false">E8349*Einstellungen!$B$5/100</f>
        <v>0</v>
      </c>
      <c r="L8349" s="23" t="str">
        <f aca="false">IF(I8349&lt;Einstellungen!$B$5,"ja","nein")</f>
        <v>nein</v>
      </c>
      <c r="M8349" s="23" t="s">
        <v>134</v>
      </c>
      <c r="N8349" s="23" t="n">
        <v>2026</v>
      </c>
      <c r="O8349" s="23" t="n">
        <v>6</v>
      </c>
    </row>
    <row r="8350" customFormat="false" ht="15" hidden="false" customHeight="false" outlineLevel="0" collapsed="false">
      <c r="A8350" s="22" t="n">
        <v>46043</v>
      </c>
      <c r="B8350" s="23" t="s">
        <v>113</v>
      </c>
      <c r="C8350" s="23" t="s">
        <v>103</v>
      </c>
      <c r="D8350" s="24" t="n">
        <v>3.6</v>
      </c>
      <c r="E8350" s="25" t="n">
        <f aca="false">MAX(D8350,0)/1000</f>
        <v>0.0036</v>
      </c>
      <c r="F8350" s="25" t="n">
        <f aca="false">MAX(-D8350,0)/1000</f>
        <v>0</v>
      </c>
      <c r="G8350" s="23" t="str">
        <f aca="false">IF(E8350&gt;0,"ja","nein")</f>
        <v>ja</v>
      </c>
      <c r="H8350" s="26" t="n">
        <v>160</v>
      </c>
      <c r="I8350" s="26" t="n">
        <f aca="false">(H8350/10+IF(N8350=2025,Einstellungen!$B$23,Einstellungen!$C$23))*(1+Einstellungen!$B$10)</f>
        <v>37.78964</v>
      </c>
      <c r="J8350" s="25" t="n">
        <f aca="false">E8350*I8350/100</f>
        <v>0.00136042704</v>
      </c>
      <c r="K8350" s="25" t="n">
        <f aca="false">E8350*Einstellungen!$B$5/100</f>
        <v>0.001044</v>
      </c>
      <c r="L8350" s="23" t="str">
        <f aca="false">IF(I8350&lt;Einstellungen!$B$5,"ja","nein")</f>
        <v>nein</v>
      </c>
      <c r="M8350" s="23" t="s">
        <v>134</v>
      </c>
      <c r="N8350" s="23" t="n">
        <v>2026</v>
      </c>
      <c r="O8350" s="23" t="n">
        <v>7</v>
      </c>
    </row>
    <row r="8351" customFormat="false" ht="15" hidden="false" customHeight="false" outlineLevel="0" collapsed="false">
      <c r="A8351" s="22" t="n">
        <v>46043</v>
      </c>
      <c r="B8351" s="23" t="s">
        <v>114</v>
      </c>
      <c r="C8351" s="23" t="s">
        <v>103</v>
      </c>
      <c r="D8351" s="24" t="n">
        <v>248.6</v>
      </c>
      <c r="E8351" s="25" t="n">
        <f aca="false">MAX(D8351,0)/1000</f>
        <v>0.2486</v>
      </c>
      <c r="F8351" s="25" t="n">
        <f aca="false">MAX(-D8351,0)/1000</f>
        <v>0</v>
      </c>
      <c r="G8351" s="23" t="str">
        <f aca="false">IF(E8351&gt;0,"ja","nein")</f>
        <v>ja</v>
      </c>
      <c r="H8351" s="26" t="n">
        <v>176.398</v>
      </c>
      <c r="I8351" s="26" t="n">
        <f aca="false">(H8351/10+IF(N8351=2025,Einstellungen!$B$23,Einstellungen!$C$23))*(1+Einstellungen!$B$10)</f>
        <v>39.741002</v>
      </c>
      <c r="J8351" s="25" t="n">
        <f aca="false">E8351*I8351/100</f>
        <v>0.098796130972</v>
      </c>
      <c r="K8351" s="25" t="n">
        <f aca="false">E8351*Einstellungen!$B$5/100</f>
        <v>0.072094</v>
      </c>
      <c r="L8351" s="23" t="str">
        <f aca="false">IF(I8351&lt;Einstellungen!$B$5,"ja","nein")</f>
        <v>nein</v>
      </c>
      <c r="M8351" s="23" t="s">
        <v>134</v>
      </c>
      <c r="N8351" s="23" t="n">
        <v>2026</v>
      </c>
      <c r="O8351" s="23" t="n">
        <v>8</v>
      </c>
    </row>
    <row r="8352" customFormat="false" ht="15" hidden="false" customHeight="false" outlineLevel="0" collapsed="false">
      <c r="A8352" s="22" t="n">
        <v>46043</v>
      </c>
      <c r="B8352" s="23" t="s">
        <v>115</v>
      </c>
      <c r="C8352" s="23" t="s">
        <v>103</v>
      </c>
      <c r="D8352" s="24" t="n">
        <v>231.2</v>
      </c>
      <c r="E8352" s="25" t="n">
        <f aca="false">MAX(D8352,0)/1000</f>
        <v>0.2312</v>
      </c>
      <c r="F8352" s="25" t="n">
        <f aca="false">MAX(-D8352,0)/1000</f>
        <v>0</v>
      </c>
      <c r="G8352" s="23" t="str">
        <f aca="false">IF(E8352&gt;0,"ja","nein")</f>
        <v>ja</v>
      </c>
      <c r="H8352" s="26" t="n">
        <v>142.892</v>
      </c>
      <c r="I8352" s="26" t="n">
        <f aca="false">(H8352/10+IF(N8352=2025,Einstellungen!$B$23,Einstellungen!$C$23))*(1+Einstellungen!$B$10)</f>
        <v>35.753788</v>
      </c>
      <c r="J8352" s="25" t="n">
        <f aca="false">E8352*I8352/100</f>
        <v>0.082662757856</v>
      </c>
      <c r="K8352" s="25" t="n">
        <f aca="false">E8352*Einstellungen!$B$5/100</f>
        <v>0.067048</v>
      </c>
      <c r="L8352" s="23" t="str">
        <f aca="false">IF(I8352&lt;Einstellungen!$B$5,"ja","nein")</f>
        <v>nein</v>
      </c>
      <c r="M8352" s="23" t="s">
        <v>134</v>
      </c>
      <c r="N8352" s="23" t="n">
        <v>2026</v>
      </c>
      <c r="O8352" s="23" t="n">
        <v>9</v>
      </c>
    </row>
    <row r="8353" customFormat="false" ht="15" hidden="false" customHeight="false" outlineLevel="0" collapsed="false">
      <c r="A8353" s="22" t="n">
        <v>46043</v>
      </c>
      <c r="B8353" s="23" t="s">
        <v>116</v>
      </c>
      <c r="C8353" s="23" t="s">
        <v>103</v>
      </c>
      <c r="D8353" s="24" t="n">
        <v>-375.3</v>
      </c>
      <c r="E8353" s="25" t="n">
        <f aca="false">MAX(D8353,0)/1000</f>
        <v>0</v>
      </c>
      <c r="F8353" s="25" t="n">
        <f aca="false">MAX(-D8353,0)/1000</f>
        <v>0.3753</v>
      </c>
      <c r="G8353" s="23" t="str">
        <f aca="false">IF(E8353&gt;0,"ja","nein")</f>
        <v>nein</v>
      </c>
      <c r="H8353" s="26" t="n">
        <v>118.3</v>
      </c>
      <c r="I8353" s="26" t="n">
        <f aca="false">(H8353/10+IF(N8353=2025,Einstellungen!$B$23,Einstellungen!$C$23))*(1+Einstellungen!$B$10)</f>
        <v>32.82734</v>
      </c>
      <c r="J8353" s="25" t="n">
        <f aca="false">E8353*I8353/100</f>
        <v>0</v>
      </c>
      <c r="K8353" s="25" t="n">
        <f aca="false">E8353*Einstellungen!$B$5/100</f>
        <v>0</v>
      </c>
      <c r="L8353" s="23" t="str">
        <f aca="false">IF(I8353&lt;Einstellungen!$B$5,"ja","nein")</f>
        <v>nein</v>
      </c>
      <c r="M8353" s="23" t="s">
        <v>134</v>
      </c>
      <c r="N8353" s="23" t="n">
        <v>2026</v>
      </c>
      <c r="O8353" s="23" t="n">
        <v>10</v>
      </c>
    </row>
    <row r="8354" customFormat="false" ht="15" hidden="false" customHeight="false" outlineLevel="0" collapsed="false">
      <c r="A8354" s="22" t="n">
        <v>46043</v>
      </c>
      <c r="B8354" s="23" t="s">
        <v>117</v>
      </c>
      <c r="C8354" s="23" t="s">
        <v>103</v>
      </c>
      <c r="D8354" s="24" t="n">
        <v>-850.8</v>
      </c>
      <c r="E8354" s="25" t="n">
        <f aca="false">MAX(D8354,0)/1000</f>
        <v>0</v>
      </c>
      <c r="F8354" s="25" t="n">
        <f aca="false">MAX(-D8354,0)/1000</f>
        <v>0.8508</v>
      </c>
      <c r="G8354" s="23" t="str">
        <f aca="false">IF(E8354&gt;0,"ja","nein")</f>
        <v>nein</v>
      </c>
      <c r="H8354" s="26" t="n">
        <v>100.993</v>
      </c>
      <c r="I8354" s="26" t="n">
        <f aca="false">(H8354/10+IF(N8354=2025,Einstellungen!$B$23,Einstellungen!$C$23))*(1+Einstellungen!$B$10)</f>
        <v>30.767807</v>
      </c>
      <c r="J8354" s="25" t="n">
        <f aca="false">E8354*I8354/100</f>
        <v>0</v>
      </c>
      <c r="K8354" s="25" t="n">
        <f aca="false">E8354*Einstellungen!$B$5/100</f>
        <v>0</v>
      </c>
      <c r="L8354" s="23" t="str">
        <f aca="false">IF(I8354&lt;Einstellungen!$B$5,"ja","nein")</f>
        <v>nein</v>
      </c>
      <c r="M8354" s="23" t="s">
        <v>134</v>
      </c>
      <c r="N8354" s="23" t="n">
        <v>2026</v>
      </c>
      <c r="O8354" s="23" t="n">
        <v>11</v>
      </c>
    </row>
    <row r="8355" customFormat="false" ht="15" hidden="false" customHeight="false" outlineLevel="0" collapsed="false">
      <c r="A8355" s="22" t="n">
        <v>46043</v>
      </c>
      <c r="B8355" s="23" t="s">
        <v>118</v>
      </c>
      <c r="C8355" s="23" t="s">
        <v>103</v>
      </c>
      <c r="D8355" s="24" t="n">
        <v>-527.7</v>
      </c>
      <c r="E8355" s="25" t="n">
        <f aca="false">MAX(D8355,0)/1000</f>
        <v>0</v>
      </c>
      <c r="F8355" s="25" t="n">
        <f aca="false">MAX(-D8355,0)/1000</f>
        <v>0.5277</v>
      </c>
      <c r="G8355" s="23" t="str">
        <f aca="false">IF(E8355&gt;0,"ja","nein")</f>
        <v>nein</v>
      </c>
      <c r="H8355" s="26" t="n">
        <v>99.13</v>
      </c>
      <c r="I8355" s="26" t="n">
        <f aca="false">(H8355/10+IF(N8355=2025,Einstellungen!$B$23,Einstellungen!$C$23))*(1+Einstellungen!$B$10)</f>
        <v>30.54611</v>
      </c>
      <c r="J8355" s="25" t="n">
        <f aca="false">E8355*I8355/100</f>
        <v>0</v>
      </c>
      <c r="K8355" s="25" t="n">
        <f aca="false">E8355*Einstellungen!$B$5/100</f>
        <v>0</v>
      </c>
      <c r="L8355" s="23" t="str">
        <f aca="false">IF(I8355&lt;Einstellungen!$B$5,"ja","nein")</f>
        <v>nein</v>
      </c>
      <c r="M8355" s="23" t="s">
        <v>134</v>
      </c>
      <c r="N8355" s="23" t="n">
        <v>2026</v>
      </c>
      <c r="O8355" s="23" t="n">
        <v>12</v>
      </c>
    </row>
    <row r="8356" customFormat="false" ht="15" hidden="false" customHeight="false" outlineLevel="0" collapsed="false">
      <c r="A8356" s="22" t="n">
        <v>46043</v>
      </c>
      <c r="B8356" s="23" t="s">
        <v>119</v>
      </c>
      <c r="C8356" s="23" t="s">
        <v>103</v>
      </c>
      <c r="D8356" s="24" t="n">
        <v>-119.4</v>
      </c>
      <c r="E8356" s="25" t="n">
        <f aca="false">MAX(D8356,0)/1000</f>
        <v>0</v>
      </c>
      <c r="F8356" s="25" t="n">
        <f aca="false">MAX(-D8356,0)/1000</f>
        <v>0.1194</v>
      </c>
      <c r="G8356" s="23" t="str">
        <f aca="false">IF(E8356&gt;0,"ja","nein")</f>
        <v>nein</v>
      </c>
      <c r="H8356" s="26" t="n">
        <v>103.475</v>
      </c>
      <c r="I8356" s="26" t="n">
        <f aca="false">(H8356/10+IF(N8356=2025,Einstellungen!$B$23,Einstellungen!$C$23))*(1+Einstellungen!$B$10)</f>
        <v>31.063165</v>
      </c>
      <c r="J8356" s="25" t="n">
        <f aca="false">E8356*I8356/100</f>
        <v>0</v>
      </c>
      <c r="K8356" s="25" t="n">
        <f aca="false">E8356*Einstellungen!$B$5/100</f>
        <v>0</v>
      </c>
      <c r="L8356" s="23" t="str">
        <f aca="false">IF(I8356&lt;Einstellungen!$B$5,"ja","nein")</f>
        <v>nein</v>
      </c>
      <c r="M8356" s="23" t="s">
        <v>134</v>
      </c>
      <c r="N8356" s="23" t="n">
        <v>2026</v>
      </c>
      <c r="O8356" s="23" t="n">
        <v>13</v>
      </c>
    </row>
    <row r="8357" customFormat="false" ht="15" hidden="false" customHeight="false" outlineLevel="0" collapsed="false">
      <c r="A8357" s="22" t="n">
        <v>46043</v>
      </c>
      <c r="B8357" s="23" t="s">
        <v>120</v>
      </c>
      <c r="C8357" s="23" t="s">
        <v>103</v>
      </c>
      <c r="D8357" s="24" t="n">
        <v>-1653.7</v>
      </c>
      <c r="E8357" s="25" t="n">
        <f aca="false">MAX(D8357,0)/1000</f>
        <v>0</v>
      </c>
      <c r="F8357" s="25" t="n">
        <f aca="false">MAX(-D8357,0)/1000</f>
        <v>1.6537</v>
      </c>
      <c r="G8357" s="23" t="str">
        <f aca="false">IF(E8357&gt;0,"ja","nein")</f>
        <v>nein</v>
      </c>
      <c r="H8357" s="26" t="n">
        <v>108.623</v>
      </c>
      <c r="I8357" s="26" t="n">
        <f aca="false">(H8357/10+IF(N8357=2025,Einstellungen!$B$23,Einstellungen!$C$23))*(1+Einstellungen!$B$10)</f>
        <v>31.675777</v>
      </c>
      <c r="J8357" s="25" t="n">
        <f aca="false">E8357*I8357/100</f>
        <v>0</v>
      </c>
      <c r="K8357" s="25" t="n">
        <f aca="false">E8357*Einstellungen!$B$5/100</f>
        <v>0</v>
      </c>
      <c r="L8357" s="23" t="str">
        <f aca="false">IF(I8357&lt;Einstellungen!$B$5,"ja","nein")</f>
        <v>nein</v>
      </c>
      <c r="M8357" s="23" t="s">
        <v>134</v>
      </c>
      <c r="N8357" s="23" t="n">
        <v>2026</v>
      </c>
      <c r="O8357" s="23" t="n">
        <v>14</v>
      </c>
    </row>
    <row r="8358" customFormat="false" ht="15" hidden="false" customHeight="false" outlineLevel="0" collapsed="false">
      <c r="A8358" s="22" t="n">
        <v>46043</v>
      </c>
      <c r="B8358" s="23" t="s">
        <v>104</v>
      </c>
      <c r="C8358" s="23" t="s">
        <v>103</v>
      </c>
      <c r="D8358" s="24" t="n">
        <v>-563.1</v>
      </c>
      <c r="E8358" s="25" t="n">
        <f aca="false">MAX(D8358,0)/1000</f>
        <v>0</v>
      </c>
      <c r="F8358" s="25" t="n">
        <f aca="false">MAX(-D8358,0)/1000</f>
        <v>0.5631</v>
      </c>
      <c r="G8358" s="23" t="str">
        <f aca="false">IF(E8358&gt;0,"ja","nein")</f>
        <v>nein</v>
      </c>
      <c r="H8358" s="26" t="n">
        <v>126.928</v>
      </c>
      <c r="I8358" s="26" t="n">
        <f aca="false">(H8358/10+IF(N8358=2025,Einstellungen!$B$23,Einstellungen!$C$23))*(1+Einstellungen!$B$10)</f>
        <v>33.854072</v>
      </c>
      <c r="J8358" s="25" t="n">
        <f aca="false">E8358*I8358/100</f>
        <v>0</v>
      </c>
      <c r="K8358" s="25" t="n">
        <f aca="false">E8358*Einstellungen!$B$5/100</f>
        <v>0</v>
      </c>
      <c r="L8358" s="23" t="str">
        <f aca="false">IF(I8358&lt;Einstellungen!$B$5,"ja","nein")</f>
        <v>nein</v>
      </c>
      <c r="M8358" s="23" t="s">
        <v>134</v>
      </c>
      <c r="N8358" s="23" t="n">
        <v>2026</v>
      </c>
      <c r="O8358" s="23" t="n">
        <v>15</v>
      </c>
    </row>
    <row r="8359" customFormat="false" ht="15" hidden="false" customHeight="false" outlineLevel="0" collapsed="false">
      <c r="A8359" s="22" t="n">
        <v>46043</v>
      </c>
      <c r="B8359" s="23" t="s">
        <v>105</v>
      </c>
      <c r="C8359" s="23" t="s">
        <v>103</v>
      </c>
      <c r="D8359" s="24" t="n">
        <v>0.6</v>
      </c>
      <c r="E8359" s="25" t="n">
        <f aca="false">MAX(D8359,0)/1000</f>
        <v>0.0006</v>
      </c>
      <c r="F8359" s="25" t="n">
        <f aca="false">MAX(-D8359,0)/1000</f>
        <v>0</v>
      </c>
      <c r="G8359" s="23" t="str">
        <f aca="false">IF(E8359&gt;0,"ja","nein")</f>
        <v>ja</v>
      </c>
      <c r="H8359" s="26" t="n">
        <v>145.035</v>
      </c>
      <c r="I8359" s="26" t="n">
        <f aca="false">(H8359/10+IF(N8359=2025,Einstellungen!$B$23,Einstellungen!$C$23))*(1+Einstellungen!$B$10)</f>
        <v>36.008805</v>
      </c>
      <c r="J8359" s="25" t="n">
        <f aca="false">E8359*I8359/100</f>
        <v>0.00021605283</v>
      </c>
      <c r="K8359" s="25" t="n">
        <f aca="false">E8359*Einstellungen!$B$5/100</f>
        <v>0.000174</v>
      </c>
      <c r="L8359" s="23" t="str">
        <f aca="false">IF(I8359&lt;Einstellungen!$B$5,"ja","nein")</f>
        <v>nein</v>
      </c>
      <c r="M8359" s="23" t="s">
        <v>134</v>
      </c>
      <c r="N8359" s="23" t="n">
        <v>2026</v>
      </c>
      <c r="O8359" s="23" t="n">
        <v>16</v>
      </c>
    </row>
    <row r="8360" customFormat="false" ht="15" hidden="false" customHeight="false" outlineLevel="0" collapsed="false">
      <c r="A8360" s="22" t="n">
        <v>46043</v>
      </c>
      <c r="B8360" s="23" t="s">
        <v>97</v>
      </c>
      <c r="C8360" s="23" t="s">
        <v>103</v>
      </c>
      <c r="D8360" s="24" t="n">
        <v>1.2</v>
      </c>
      <c r="E8360" s="25" t="n">
        <f aca="false">MAX(D8360,0)/1000</f>
        <v>0.0012</v>
      </c>
      <c r="F8360" s="25" t="n">
        <f aca="false">MAX(-D8360,0)/1000</f>
        <v>0</v>
      </c>
      <c r="G8360" s="23" t="str">
        <f aca="false">IF(E8360&gt;0,"ja","nein")</f>
        <v>ja</v>
      </c>
      <c r="H8360" s="26" t="n">
        <v>139.11</v>
      </c>
      <c r="I8360" s="26" t="n">
        <f aca="false">(H8360/10+IF(N8360=2025,Einstellungen!$B$23,Einstellungen!$C$23))*(1+Einstellungen!$B$10)</f>
        <v>35.30373</v>
      </c>
      <c r="J8360" s="25" t="n">
        <f aca="false">E8360*I8360/100</f>
        <v>0.00042364476</v>
      </c>
      <c r="K8360" s="25" t="n">
        <f aca="false">E8360*Einstellungen!$B$5/100</f>
        <v>0.000348</v>
      </c>
      <c r="L8360" s="23" t="str">
        <f aca="false">IF(I8360&lt;Einstellungen!$B$5,"ja","nein")</f>
        <v>nein</v>
      </c>
      <c r="M8360" s="23" t="s">
        <v>134</v>
      </c>
      <c r="N8360" s="23" t="n">
        <v>2026</v>
      </c>
      <c r="O8360" s="23" t="n">
        <v>17</v>
      </c>
    </row>
    <row r="8361" customFormat="false" ht="15" hidden="false" customHeight="false" outlineLevel="0" collapsed="false">
      <c r="A8361" s="22" t="n">
        <v>46043</v>
      </c>
      <c r="B8361" s="23" t="s">
        <v>99</v>
      </c>
      <c r="C8361" s="23" t="s">
        <v>103</v>
      </c>
      <c r="D8361" s="24" t="n">
        <v>2.1</v>
      </c>
      <c r="E8361" s="25" t="n">
        <f aca="false">MAX(D8361,0)/1000</f>
        <v>0.0021</v>
      </c>
      <c r="F8361" s="25" t="n">
        <f aca="false">MAX(-D8361,0)/1000</f>
        <v>0</v>
      </c>
      <c r="G8361" s="23" t="str">
        <f aca="false">IF(E8361&gt;0,"ja","nein")</f>
        <v>ja</v>
      </c>
      <c r="H8361" s="26" t="n">
        <v>138.907</v>
      </c>
      <c r="I8361" s="26" t="n">
        <f aca="false">(H8361/10+IF(N8361=2025,Einstellungen!$B$23,Einstellungen!$C$23))*(1+Einstellungen!$B$10)</f>
        <v>35.279573</v>
      </c>
      <c r="J8361" s="25" t="n">
        <f aca="false">E8361*I8361/100</f>
        <v>0.000740871033</v>
      </c>
      <c r="K8361" s="25" t="n">
        <f aca="false">E8361*Einstellungen!$B$5/100</f>
        <v>0.000609</v>
      </c>
      <c r="L8361" s="23" t="str">
        <f aca="false">IF(I8361&lt;Einstellungen!$B$5,"ja","nein")</f>
        <v>nein</v>
      </c>
      <c r="M8361" s="23" t="s">
        <v>134</v>
      </c>
      <c r="N8361" s="23" t="n">
        <v>2026</v>
      </c>
      <c r="O8361" s="23" t="n">
        <v>18</v>
      </c>
    </row>
    <row r="8362" customFormat="false" ht="15" hidden="false" customHeight="false" outlineLevel="0" collapsed="false">
      <c r="A8362" s="22" t="n">
        <v>46043</v>
      </c>
      <c r="B8362" s="23" t="s">
        <v>100</v>
      </c>
      <c r="C8362" s="23" t="s">
        <v>103</v>
      </c>
      <c r="D8362" s="24" t="n">
        <v>2.1</v>
      </c>
      <c r="E8362" s="25" t="n">
        <f aca="false">MAX(D8362,0)/1000</f>
        <v>0.0021</v>
      </c>
      <c r="F8362" s="25" t="n">
        <f aca="false">MAX(-D8362,0)/1000</f>
        <v>0</v>
      </c>
      <c r="G8362" s="23" t="str">
        <f aca="false">IF(E8362&gt;0,"ja","nein")</f>
        <v>ja</v>
      </c>
      <c r="H8362" s="26" t="n">
        <v>127.83</v>
      </c>
      <c r="I8362" s="26" t="n">
        <f aca="false">(H8362/10+IF(N8362=2025,Einstellungen!$B$23,Einstellungen!$C$23))*(1+Einstellungen!$B$10)</f>
        <v>33.96141</v>
      </c>
      <c r="J8362" s="25" t="n">
        <f aca="false">E8362*I8362/100</f>
        <v>0.00071318961</v>
      </c>
      <c r="K8362" s="25" t="n">
        <f aca="false">E8362*Einstellungen!$B$5/100</f>
        <v>0.000609</v>
      </c>
      <c r="L8362" s="23" t="str">
        <f aca="false">IF(I8362&lt;Einstellungen!$B$5,"ja","nein")</f>
        <v>nein</v>
      </c>
      <c r="M8362" s="23" t="s">
        <v>134</v>
      </c>
      <c r="N8362" s="23" t="n">
        <v>2026</v>
      </c>
      <c r="O8362" s="23" t="n">
        <v>19</v>
      </c>
    </row>
    <row r="8363" customFormat="false" ht="15" hidden="false" customHeight="false" outlineLevel="0" collapsed="false">
      <c r="A8363" s="22" t="n">
        <v>46043</v>
      </c>
      <c r="B8363" s="23" t="s">
        <v>92</v>
      </c>
      <c r="C8363" s="23" t="s">
        <v>103</v>
      </c>
      <c r="D8363" s="24" t="n">
        <v>-3.7</v>
      </c>
      <c r="E8363" s="25" t="n">
        <f aca="false">MAX(D8363,0)/1000</f>
        <v>0</v>
      </c>
      <c r="F8363" s="25" t="n">
        <f aca="false">MAX(-D8363,0)/1000</f>
        <v>0.0037</v>
      </c>
      <c r="G8363" s="23" t="str">
        <f aca="false">IF(E8363&gt;0,"ja","nein")</f>
        <v>nein</v>
      </c>
      <c r="H8363" s="26" t="n">
        <v>105.447</v>
      </c>
      <c r="I8363" s="26" t="n">
        <f aca="false">(H8363/10+IF(N8363=2025,Einstellungen!$B$23,Einstellungen!$C$23))*(1+Einstellungen!$B$10)</f>
        <v>31.297833</v>
      </c>
      <c r="J8363" s="25" t="n">
        <f aca="false">E8363*I8363/100</f>
        <v>0</v>
      </c>
      <c r="K8363" s="25" t="n">
        <f aca="false">E8363*Einstellungen!$B$5/100</f>
        <v>0</v>
      </c>
      <c r="L8363" s="23" t="str">
        <f aca="false">IF(I8363&lt;Einstellungen!$B$5,"ja","nein")</f>
        <v>nein</v>
      </c>
      <c r="M8363" s="23" t="s">
        <v>134</v>
      </c>
      <c r="N8363" s="23" t="n">
        <v>2026</v>
      </c>
      <c r="O8363" s="23" t="n">
        <v>20</v>
      </c>
    </row>
    <row r="8364" customFormat="false" ht="15" hidden="false" customHeight="false" outlineLevel="0" collapsed="false">
      <c r="A8364" s="22" t="n">
        <v>46043</v>
      </c>
      <c r="B8364" s="23" t="s">
        <v>95</v>
      </c>
      <c r="C8364" s="23" t="s">
        <v>103</v>
      </c>
      <c r="D8364" s="24" t="n">
        <v>-0.6</v>
      </c>
      <c r="E8364" s="25" t="n">
        <f aca="false">MAX(D8364,0)/1000</f>
        <v>0</v>
      </c>
      <c r="F8364" s="25" t="n">
        <f aca="false">MAX(-D8364,0)/1000</f>
        <v>0.0006</v>
      </c>
      <c r="G8364" s="23" t="str">
        <f aca="false">IF(E8364&gt;0,"ja","nein")</f>
        <v>nein</v>
      </c>
      <c r="H8364" s="26" t="n">
        <v>102.44</v>
      </c>
      <c r="I8364" s="26" t="n">
        <f aca="false">(H8364/10+IF(N8364=2025,Einstellungen!$B$23,Einstellungen!$C$23))*(1+Einstellungen!$B$10)</f>
        <v>30.94</v>
      </c>
      <c r="J8364" s="25" t="n">
        <f aca="false">E8364*I8364/100</f>
        <v>0</v>
      </c>
      <c r="K8364" s="25" t="n">
        <f aca="false">E8364*Einstellungen!$B$5/100</f>
        <v>0</v>
      </c>
      <c r="L8364" s="23" t="str">
        <f aca="false">IF(I8364&lt;Einstellungen!$B$5,"ja","nein")</f>
        <v>nein</v>
      </c>
      <c r="M8364" s="23" t="s">
        <v>134</v>
      </c>
      <c r="N8364" s="23" t="n">
        <v>2026</v>
      </c>
      <c r="O8364" s="23" t="n">
        <v>21</v>
      </c>
    </row>
    <row r="8365" customFormat="false" ht="15" hidden="false" customHeight="false" outlineLevel="0" collapsed="false">
      <c r="A8365" s="22" t="n">
        <v>46043</v>
      </c>
      <c r="B8365" s="23" t="s">
        <v>96</v>
      </c>
      <c r="C8365" s="23" t="s">
        <v>103</v>
      </c>
      <c r="D8365" s="24" t="n">
        <v>-2.4</v>
      </c>
      <c r="E8365" s="25" t="n">
        <f aca="false">MAX(D8365,0)/1000</f>
        <v>0</v>
      </c>
      <c r="F8365" s="25" t="n">
        <f aca="false">MAX(-D8365,0)/1000</f>
        <v>0.0024</v>
      </c>
      <c r="G8365" s="23" t="str">
        <f aca="false">IF(E8365&gt;0,"ja","nein")</f>
        <v>nein</v>
      </c>
      <c r="H8365" s="26" t="n">
        <v>104.76</v>
      </c>
      <c r="I8365" s="26" t="n">
        <f aca="false">(H8365/10+IF(N8365=2025,Einstellungen!$B$23,Einstellungen!$C$23))*(1+Einstellungen!$B$10)</f>
        <v>31.21608</v>
      </c>
      <c r="J8365" s="25" t="n">
        <f aca="false">E8365*I8365/100</f>
        <v>0</v>
      </c>
      <c r="K8365" s="25" t="n">
        <f aca="false">E8365*Einstellungen!$B$5/100</f>
        <v>0</v>
      </c>
      <c r="L8365" s="23" t="str">
        <f aca="false">IF(I8365&lt;Einstellungen!$B$5,"ja","nein")</f>
        <v>nein</v>
      </c>
      <c r="M8365" s="23" t="s">
        <v>134</v>
      </c>
      <c r="N8365" s="23" t="n">
        <v>2026</v>
      </c>
      <c r="O8365" s="23" t="n">
        <v>22</v>
      </c>
    </row>
    <row r="8366" customFormat="false" ht="15" hidden="false" customHeight="false" outlineLevel="0" collapsed="false">
      <c r="A8366" s="22" t="n">
        <v>46043</v>
      </c>
      <c r="B8366" s="23" t="s">
        <v>101</v>
      </c>
      <c r="C8366" s="23" t="s">
        <v>103</v>
      </c>
      <c r="D8366" s="24" t="n">
        <v>0.9</v>
      </c>
      <c r="E8366" s="25" t="n">
        <f aca="false">MAX(D8366,0)/1000</f>
        <v>0.0009</v>
      </c>
      <c r="F8366" s="25" t="n">
        <f aca="false">MAX(-D8366,0)/1000</f>
        <v>0</v>
      </c>
      <c r="G8366" s="23" t="str">
        <f aca="false">IF(E8366&gt;0,"ja","nein")</f>
        <v>ja</v>
      </c>
      <c r="H8366" s="26" t="n">
        <v>99.375</v>
      </c>
      <c r="I8366" s="26" t="n">
        <f aca="false">(H8366/10+IF(N8366=2025,Einstellungen!$B$23,Einstellungen!$C$23))*(1+Einstellungen!$B$10)</f>
        <v>30.575265</v>
      </c>
      <c r="J8366" s="25" t="n">
        <f aca="false">E8366*I8366/100</f>
        <v>0.000275177385</v>
      </c>
      <c r="K8366" s="25" t="n">
        <f aca="false">E8366*Einstellungen!$B$5/100</f>
        <v>0.000261</v>
      </c>
      <c r="L8366" s="23" t="str">
        <f aca="false">IF(I8366&lt;Einstellungen!$B$5,"ja","nein")</f>
        <v>nein</v>
      </c>
      <c r="M8366" s="23" t="s">
        <v>134</v>
      </c>
      <c r="N8366" s="23" t="n">
        <v>2026</v>
      </c>
      <c r="O8366" s="23" t="n">
        <v>23</v>
      </c>
    </row>
    <row r="8367" customFormat="false" ht="15" hidden="false" customHeight="false" outlineLevel="0" collapsed="false">
      <c r="A8367" s="22" t="n">
        <v>46044</v>
      </c>
      <c r="B8367" s="23" t="s">
        <v>102</v>
      </c>
      <c r="C8367" s="23" t="s">
        <v>106</v>
      </c>
      <c r="D8367" s="24" t="n">
        <v>-0.9</v>
      </c>
      <c r="E8367" s="25" t="n">
        <f aca="false">MAX(D8367,0)/1000</f>
        <v>0</v>
      </c>
      <c r="F8367" s="25" t="n">
        <f aca="false">MAX(-D8367,0)/1000</f>
        <v>0.0009</v>
      </c>
      <c r="G8367" s="23" t="str">
        <f aca="false">IF(E8367&gt;0,"ja","nein")</f>
        <v>nein</v>
      </c>
      <c r="H8367" s="26" t="n">
        <v>92.797</v>
      </c>
      <c r="I8367" s="26" t="n">
        <f aca="false">(H8367/10+IF(N8367=2025,Einstellungen!$B$23,Einstellungen!$C$23))*(1+Einstellungen!$B$10)</f>
        <v>29.792483</v>
      </c>
      <c r="J8367" s="25" t="n">
        <f aca="false">E8367*I8367/100</f>
        <v>0</v>
      </c>
      <c r="K8367" s="25" t="n">
        <f aca="false">E8367*Einstellungen!$B$5/100</f>
        <v>0</v>
      </c>
      <c r="L8367" s="23" t="str">
        <f aca="false">IF(I8367&lt;Einstellungen!$B$5,"ja","nein")</f>
        <v>nein</v>
      </c>
      <c r="M8367" s="23" t="s">
        <v>134</v>
      </c>
      <c r="N8367" s="23" t="n">
        <v>2026</v>
      </c>
      <c r="O8367" s="23" t="n">
        <v>0</v>
      </c>
    </row>
    <row r="8368" customFormat="false" ht="15" hidden="false" customHeight="false" outlineLevel="0" collapsed="false">
      <c r="A8368" s="22" t="n">
        <v>46044</v>
      </c>
      <c r="B8368" s="23" t="s">
        <v>107</v>
      </c>
      <c r="C8368" s="23" t="s">
        <v>106</v>
      </c>
      <c r="D8368" s="24" t="n">
        <v>-0.1</v>
      </c>
      <c r="E8368" s="25" t="n">
        <f aca="false">MAX(D8368,0)/1000</f>
        <v>0</v>
      </c>
      <c r="F8368" s="25" t="n">
        <f aca="false">MAX(-D8368,0)/1000</f>
        <v>0.0001</v>
      </c>
      <c r="G8368" s="23" t="str">
        <f aca="false">IF(E8368&gt;0,"ja","nein")</f>
        <v>nein</v>
      </c>
      <c r="H8368" s="26" t="n">
        <v>92.528</v>
      </c>
      <c r="I8368" s="26" t="n">
        <f aca="false">(H8368/10+IF(N8368=2025,Einstellungen!$B$23,Einstellungen!$C$23))*(1+Einstellungen!$B$10)</f>
        <v>29.760472</v>
      </c>
      <c r="J8368" s="25" t="n">
        <f aca="false">E8368*I8368/100</f>
        <v>0</v>
      </c>
      <c r="K8368" s="25" t="n">
        <f aca="false">E8368*Einstellungen!$B$5/100</f>
        <v>0</v>
      </c>
      <c r="L8368" s="23" t="str">
        <f aca="false">IF(I8368&lt;Einstellungen!$B$5,"ja","nein")</f>
        <v>nein</v>
      </c>
      <c r="M8368" s="23" t="s">
        <v>134</v>
      </c>
      <c r="N8368" s="23" t="n">
        <v>2026</v>
      </c>
      <c r="O8368" s="23" t="n">
        <v>1</v>
      </c>
    </row>
    <row r="8369" customFormat="false" ht="15" hidden="false" customHeight="false" outlineLevel="0" collapsed="false">
      <c r="A8369" s="22" t="n">
        <v>46044</v>
      </c>
      <c r="B8369" s="23" t="s">
        <v>108</v>
      </c>
      <c r="C8369" s="23" t="s">
        <v>106</v>
      </c>
      <c r="D8369" s="24" t="n">
        <v>-3.7</v>
      </c>
      <c r="E8369" s="25" t="n">
        <f aca="false">MAX(D8369,0)/1000</f>
        <v>0</v>
      </c>
      <c r="F8369" s="25" t="n">
        <f aca="false">MAX(-D8369,0)/1000</f>
        <v>0.0037</v>
      </c>
      <c r="G8369" s="23" t="str">
        <f aca="false">IF(E8369&gt;0,"ja","nein")</f>
        <v>nein</v>
      </c>
      <c r="H8369" s="26" t="n">
        <v>91.45</v>
      </c>
      <c r="I8369" s="26" t="n">
        <f aca="false">(H8369/10+IF(N8369=2025,Einstellungen!$B$23,Einstellungen!$C$23))*(1+Einstellungen!$B$10)</f>
        <v>29.63219</v>
      </c>
      <c r="J8369" s="25" t="n">
        <f aca="false">E8369*I8369/100</f>
        <v>0</v>
      </c>
      <c r="K8369" s="25" t="n">
        <f aca="false">E8369*Einstellungen!$B$5/100</f>
        <v>0</v>
      </c>
      <c r="L8369" s="23" t="str">
        <f aca="false">IF(I8369&lt;Einstellungen!$B$5,"ja","nein")</f>
        <v>nein</v>
      </c>
      <c r="M8369" s="23" t="s">
        <v>134</v>
      </c>
      <c r="N8369" s="23" t="n">
        <v>2026</v>
      </c>
      <c r="O8369" s="23" t="n">
        <v>2</v>
      </c>
    </row>
    <row r="8370" customFormat="false" ht="15" hidden="false" customHeight="false" outlineLevel="0" collapsed="false">
      <c r="A8370" s="22" t="n">
        <v>46044</v>
      </c>
      <c r="B8370" s="23" t="s">
        <v>109</v>
      </c>
      <c r="C8370" s="23" t="s">
        <v>106</v>
      </c>
      <c r="D8370" s="24" t="n">
        <v>1.5</v>
      </c>
      <c r="E8370" s="25" t="n">
        <f aca="false">MAX(D8370,0)/1000</f>
        <v>0.0015</v>
      </c>
      <c r="F8370" s="25" t="n">
        <f aca="false">MAX(-D8370,0)/1000</f>
        <v>0</v>
      </c>
      <c r="G8370" s="23" t="str">
        <f aca="false">IF(E8370&gt;0,"ja","nein")</f>
        <v>ja</v>
      </c>
      <c r="H8370" s="26" t="n">
        <v>91.82</v>
      </c>
      <c r="I8370" s="26" t="n">
        <f aca="false">(H8370/10+IF(N8370=2025,Einstellungen!$B$23,Einstellungen!$C$23))*(1+Einstellungen!$B$10)</f>
        <v>29.67622</v>
      </c>
      <c r="J8370" s="25" t="n">
        <f aca="false">E8370*I8370/100</f>
        <v>0.0004451433</v>
      </c>
      <c r="K8370" s="25" t="n">
        <f aca="false">E8370*Einstellungen!$B$5/100</f>
        <v>0.000435</v>
      </c>
      <c r="L8370" s="23" t="str">
        <f aca="false">IF(I8370&lt;Einstellungen!$B$5,"ja","nein")</f>
        <v>nein</v>
      </c>
      <c r="M8370" s="23" t="s">
        <v>134</v>
      </c>
      <c r="N8370" s="23" t="n">
        <v>2026</v>
      </c>
      <c r="O8370" s="23" t="n">
        <v>3</v>
      </c>
    </row>
    <row r="8371" customFormat="false" ht="15" hidden="false" customHeight="false" outlineLevel="0" collapsed="false">
      <c r="A8371" s="22" t="n">
        <v>46044</v>
      </c>
      <c r="B8371" s="23" t="s">
        <v>110</v>
      </c>
      <c r="C8371" s="23" t="s">
        <v>106</v>
      </c>
      <c r="D8371" s="24" t="n">
        <v>-3.9</v>
      </c>
      <c r="E8371" s="25" t="n">
        <f aca="false">MAX(D8371,0)/1000</f>
        <v>0</v>
      </c>
      <c r="F8371" s="25" t="n">
        <f aca="false">MAX(-D8371,0)/1000</f>
        <v>0.0039</v>
      </c>
      <c r="G8371" s="23" t="str">
        <f aca="false">IF(E8371&gt;0,"ja","nein")</f>
        <v>nein</v>
      </c>
      <c r="H8371" s="26" t="n">
        <v>92.85</v>
      </c>
      <c r="I8371" s="26" t="n">
        <f aca="false">(H8371/10+IF(N8371=2025,Einstellungen!$B$23,Einstellungen!$C$23))*(1+Einstellungen!$B$10)</f>
        <v>29.79879</v>
      </c>
      <c r="J8371" s="25" t="n">
        <f aca="false">E8371*I8371/100</f>
        <v>0</v>
      </c>
      <c r="K8371" s="25" t="n">
        <f aca="false">E8371*Einstellungen!$B$5/100</f>
        <v>0</v>
      </c>
      <c r="L8371" s="23" t="str">
        <f aca="false">IF(I8371&lt;Einstellungen!$B$5,"ja","nein")</f>
        <v>nein</v>
      </c>
      <c r="M8371" s="23" t="s">
        <v>134</v>
      </c>
      <c r="N8371" s="23" t="n">
        <v>2026</v>
      </c>
      <c r="O8371" s="23" t="n">
        <v>4</v>
      </c>
    </row>
    <row r="8372" customFormat="false" ht="15" hidden="false" customHeight="false" outlineLevel="0" collapsed="false">
      <c r="A8372" s="22" t="n">
        <v>46044</v>
      </c>
      <c r="B8372" s="23" t="s">
        <v>111</v>
      </c>
      <c r="C8372" s="23" t="s">
        <v>106</v>
      </c>
      <c r="D8372" s="24" t="n">
        <v>2.9</v>
      </c>
      <c r="E8372" s="25" t="n">
        <f aca="false">MAX(D8372,0)/1000</f>
        <v>0.0029</v>
      </c>
      <c r="F8372" s="25" t="n">
        <f aca="false">MAX(-D8372,0)/1000</f>
        <v>0</v>
      </c>
      <c r="G8372" s="23" t="str">
        <f aca="false">IF(E8372&gt;0,"ja","nein")</f>
        <v>ja</v>
      </c>
      <c r="H8372" s="26" t="n">
        <v>93.188</v>
      </c>
      <c r="I8372" s="26" t="n">
        <f aca="false">(H8372/10+IF(N8372=2025,Einstellungen!$B$23,Einstellungen!$C$23))*(1+Einstellungen!$B$10)</f>
        <v>29.839012</v>
      </c>
      <c r="J8372" s="25" t="n">
        <f aca="false">E8372*I8372/100</f>
        <v>0.000865331348</v>
      </c>
      <c r="K8372" s="25" t="n">
        <f aca="false">E8372*Einstellungen!$B$5/100</f>
        <v>0.000841</v>
      </c>
      <c r="L8372" s="23" t="str">
        <f aca="false">IF(I8372&lt;Einstellungen!$B$5,"ja","nein")</f>
        <v>nein</v>
      </c>
      <c r="M8372" s="23" t="s">
        <v>134</v>
      </c>
      <c r="N8372" s="23" t="n">
        <v>2026</v>
      </c>
      <c r="O8372" s="23" t="n">
        <v>5</v>
      </c>
    </row>
    <row r="8373" customFormat="false" ht="15" hidden="false" customHeight="false" outlineLevel="0" collapsed="false">
      <c r="A8373" s="22" t="n">
        <v>46044</v>
      </c>
      <c r="B8373" s="23" t="s">
        <v>112</v>
      </c>
      <c r="C8373" s="23" t="s">
        <v>106</v>
      </c>
      <c r="D8373" s="24" t="n">
        <v>0.4</v>
      </c>
      <c r="E8373" s="25" t="n">
        <f aca="false">MAX(D8373,0)/1000</f>
        <v>0.0004</v>
      </c>
      <c r="F8373" s="25" t="n">
        <f aca="false">MAX(-D8373,0)/1000</f>
        <v>0</v>
      </c>
      <c r="G8373" s="23" t="str">
        <f aca="false">IF(E8373&gt;0,"ja","nein")</f>
        <v>ja</v>
      </c>
      <c r="H8373" s="26" t="n">
        <v>100.678</v>
      </c>
      <c r="I8373" s="26" t="n">
        <f aca="false">(H8373/10+IF(N8373=2025,Einstellungen!$B$23,Einstellungen!$C$23))*(1+Einstellungen!$B$10)</f>
        <v>30.730322</v>
      </c>
      <c r="J8373" s="25" t="n">
        <f aca="false">E8373*I8373/100</f>
        <v>0.000122921288</v>
      </c>
      <c r="K8373" s="25" t="n">
        <f aca="false">E8373*Einstellungen!$B$5/100</f>
        <v>0.000116</v>
      </c>
      <c r="L8373" s="23" t="str">
        <f aca="false">IF(I8373&lt;Einstellungen!$B$5,"ja","nein")</f>
        <v>nein</v>
      </c>
      <c r="M8373" s="23" t="s">
        <v>134</v>
      </c>
      <c r="N8373" s="23" t="n">
        <v>2026</v>
      </c>
      <c r="O8373" s="23" t="n">
        <v>6</v>
      </c>
    </row>
    <row r="8374" customFormat="false" ht="15" hidden="false" customHeight="false" outlineLevel="0" collapsed="false">
      <c r="A8374" s="22" t="n">
        <v>46044</v>
      </c>
      <c r="B8374" s="23" t="s">
        <v>113</v>
      </c>
      <c r="C8374" s="23" t="s">
        <v>106</v>
      </c>
      <c r="D8374" s="24" t="n">
        <v>-5.5</v>
      </c>
      <c r="E8374" s="25" t="n">
        <f aca="false">MAX(D8374,0)/1000</f>
        <v>0</v>
      </c>
      <c r="F8374" s="25" t="n">
        <f aca="false">MAX(-D8374,0)/1000</f>
        <v>0.0055</v>
      </c>
      <c r="G8374" s="23" t="str">
        <f aca="false">IF(E8374&gt;0,"ja","nein")</f>
        <v>nein</v>
      </c>
      <c r="H8374" s="26" t="n">
        <v>125.52</v>
      </c>
      <c r="I8374" s="26" t="n">
        <f aca="false">(H8374/10+IF(N8374=2025,Einstellungen!$B$23,Einstellungen!$C$23))*(1+Einstellungen!$B$10)</f>
        <v>33.68652</v>
      </c>
      <c r="J8374" s="25" t="n">
        <f aca="false">E8374*I8374/100</f>
        <v>0</v>
      </c>
      <c r="K8374" s="25" t="n">
        <f aca="false">E8374*Einstellungen!$B$5/100</f>
        <v>0</v>
      </c>
      <c r="L8374" s="23" t="str">
        <f aca="false">IF(I8374&lt;Einstellungen!$B$5,"ja","nein")</f>
        <v>nein</v>
      </c>
      <c r="M8374" s="23" t="s">
        <v>134</v>
      </c>
      <c r="N8374" s="23" t="n">
        <v>2026</v>
      </c>
      <c r="O8374" s="23" t="n">
        <v>7</v>
      </c>
    </row>
    <row r="8375" customFormat="false" ht="15" hidden="false" customHeight="false" outlineLevel="0" collapsed="false">
      <c r="A8375" s="22" t="n">
        <v>46044</v>
      </c>
      <c r="B8375" s="23" t="s">
        <v>114</v>
      </c>
      <c r="C8375" s="23" t="s">
        <v>106</v>
      </c>
      <c r="D8375" s="24" t="n">
        <v>1.9</v>
      </c>
      <c r="E8375" s="25" t="n">
        <f aca="false">MAX(D8375,0)/1000</f>
        <v>0.0019</v>
      </c>
      <c r="F8375" s="25" t="n">
        <f aca="false">MAX(-D8375,0)/1000</f>
        <v>0</v>
      </c>
      <c r="G8375" s="23" t="str">
        <f aca="false">IF(E8375&gt;0,"ja","nein")</f>
        <v>ja</v>
      </c>
      <c r="H8375" s="26" t="n">
        <v>137.123</v>
      </c>
      <c r="I8375" s="26" t="n">
        <f aca="false">(H8375/10+IF(N8375=2025,Einstellungen!$B$23,Einstellungen!$C$23))*(1+Einstellungen!$B$10)</f>
        <v>35.067277</v>
      </c>
      <c r="J8375" s="25" t="n">
        <f aca="false">E8375*I8375/100</f>
        <v>0.000666278263</v>
      </c>
      <c r="K8375" s="25" t="n">
        <f aca="false">E8375*Einstellungen!$B$5/100</f>
        <v>0.000551</v>
      </c>
      <c r="L8375" s="23" t="str">
        <f aca="false">IF(I8375&lt;Einstellungen!$B$5,"ja","nein")</f>
        <v>nein</v>
      </c>
      <c r="M8375" s="23" t="s">
        <v>134</v>
      </c>
      <c r="N8375" s="23" t="n">
        <v>2026</v>
      </c>
      <c r="O8375" s="23" t="n">
        <v>8</v>
      </c>
    </row>
    <row r="8376" customFormat="false" ht="15" hidden="false" customHeight="false" outlineLevel="0" collapsed="false">
      <c r="A8376" s="22" t="n">
        <v>46044</v>
      </c>
      <c r="B8376" s="23" t="s">
        <v>115</v>
      </c>
      <c r="C8376" s="23" t="s">
        <v>106</v>
      </c>
      <c r="D8376" s="24" t="n">
        <v>51.7</v>
      </c>
      <c r="E8376" s="25" t="n">
        <f aca="false">MAX(D8376,0)/1000</f>
        <v>0.0517</v>
      </c>
      <c r="F8376" s="25" t="n">
        <f aca="false">MAX(-D8376,0)/1000</f>
        <v>0</v>
      </c>
      <c r="G8376" s="23" t="str">
        <f aca="false">IF(E8376&gt;0,"ja","nein")</f>
        <v>ja</v>
      </c>
      <c r="H8376" s="26" t="n">
        <v>114.418</v>
      </c>
      <c r="I8376" s="26" t="n">
        <f aca="false">(H8376/10+IF(N8376=2025,Einstellungen!$B$23,Einstellungen!$C$23))*(1+Einstellungen!$B$10)</f>
        <v>32.365382</v>
      </c>
      <c r="J8376" s="25" t="n">
        <f aca="false">E8376*I8376/100</f>
        <v>0.016732902494</v>
      </c>
      <c r="K8376" s="25" t="n">
        <f aca="false">E8376*Einstellungen!$B$5/100</f>
        <v>0.014993</v>
      </c>
      <c r="L8376" s="23" t="str">
        <f aca="false">IF(I8376&lt;Einstellungen!$B$5,"ja","nein")</f>
        <v>nein</v>
      </c>
      <c r="M8376" s="23" t="s">
        <v>134</v>
      </c>
      <c r="N8376" s="23" t="n">
        <v>2026</v>
      </c>
      <c r="O8376" s="23" t="n">
        <v>9</v>
      </c>
    </row>
    <row r="8377" customFormat="false" ht="15" hidden="false" customHeight="false" outlineLevel="0" collapsed="false">
      <c r="A8377" s="22" t="n">
        <v>46044</v>
      </c>
      <c r="B8377" s="23" t="s">
        <v>116</v>
      </c>
      <c r="C8377" s="23" t="s">
        <v>106</v>
      </c>
      <c r="D8377" s="24" t="n">
        <v>-5.8</v>
      </c>
      <c r="E8377" s="25" t="n">
        <f aca="false">MAX(D8377,0)/1000</f>
        <v>0</v>
      </c>
      <c r="F8377" s="25" t="n">
        <f aca="false">MAX(-D8377,0)/1000</f>
        <v>0.0058</v>
      </c>
      <c r="G8377" s="23" t="str">
        <f aca="false">IF(E8377&gt;0,"ja","nein")</f>
        <v>nein</v>
      </c>
      <c r="H8377" s="26" t="n">
        <v>95.257</v>
      </c>
      <c r="I8377" s="26" t="n">
        <f aca="false">(H8377/10+IF(N8377=2025,Einstellungen!$B$23,Einstellungen!$C$23))*(1+Einstellungen!$B$10)</f>
        <v>30.085223</v>
      </c>
      <c r="J8377" s="25" t="n">
        <f aca="false">E8377*I8377/100</f>
        <v>0</v>
      </c>
      <c r="K8377" s="25" t="n">
        <f aca="false">E8377*Einstellungen!$B$5/100</f>
        <v>0</v>
      </c>
      <c r="L8377" s="23" t="str">
        <f aca="false">IF(I8377&lt;Einstellungen!$B$5,"ja","nein")</f>
        <v>nein</v>
      </c>
      <c r="M8377" s="23" t="s">
        <v>134</v>
      </c>
      <c r="N8377" s="23" t="n">
        <v>2026</v>
      </c>
      <c r="O8377" s="23" t="n">
        <v>10</v>
      </c>
    </row>
    <row r="8378" customFormat="false" ht="15" hidden="false" customHeight="false" outlineLevel="0" collapsed="false">
      <c r="A8378" s="22" t="n">
        <v>46044</v>
      </c>
      <c r="B8378" s="23" t="s">
        <v>117</v>
      </c>
      <c r="C8378" s="23" t="s">
        <v>106</v>
      </c>
      <c r="D8378" s="24" t="n">
        <v>-37.6</v>
      </c>
      <c r="E8378" s="25" t="n">
        <f aca="false">MAX(D8378,0)/1000</f>
        <v>0</v>
      </c>
      <c r="F8378" s="25" t="n">
        <f aca="false">MAX(-D8378,0)/1000</f>
        <v>0.0376</v>
      </c>
      <c r="G8378" s="23" t="str">
        <f aca="false">IF(E8378&gt;0,"ja","nein")</f>
        <v>nein</v>
      </c>
      <c r="H8378" s="26" t="n">
        <v>89.075</v>
      </c>
      <c r="I8378" s="26" t="n">
        <f aca="false">(H8378/10+IF(N8378=2025,Einstellungen!$B$23,Einstellungen!$C$23))*(1+Einstellungen!$B$10)</f>
        <v>29.349565</v>
      </c>
      <c r="J8378" s="25" t="n">
        <f aca="false">E8378*I8378/100</f>
        <v>0</v>
      </c>
      <c r="K8378" s="25" t="n">
        <f aca="false">E8378*Einstellungen!$B$5/100</f>
        <v>0</v>
      </c>
      <c r="L8378" s="23" t="str">
        <f aca="false">IF(I8378&lt;Einstellungen!$B$5,"ja","nein")</f>
        <v>nein</v>
      </c>
      <c r="M8378" s="23" t="s">
        <v>134</v>
      </c>
      <c r="N8378" s="23" t="n">
        <v>2026</v>
      </c>
      <c r="O8378" s="23" t="n">
        <v>11</v>
      </c>
    </row>
    <row r="8379" customFormat="false" ht="15" hidden="false" customHeight="false" outlineLevel="0" collapsed="false">
      <c r="A8379" s="22" t="n">
        <v>46044</v>
      </c>
      <c r="B8379" s="23" t="s">
        <v>118</v>
      </c>
      <c r="C8379" s="23" t="s">
        <v>106</v>
      </c>
      <c r="D8379" s="24" t="n">
        <v>1.6</v>
      </c>
      <c r="E8379" s="25" t="n">
        <f aca="false">MAX(D8379,0)/1000</f>
        <v>0.0016</v>
      </c>
      <c r="F8379" s="25" t="n">
        <f aca="false">MAX(-D8379,0)/1000</f>
        <v>0</v>
      </c>
      <c r="G8379" s="23" t="str">
        <f aca="false">IF(E8379&gt;0,"ja","nein")</f>
        <v>ja</v>
      </c>
      <c r="H8379" s="26" t="n">
        <v>83.858</v>
      </c>
      <c r="I8379" s="26" t="n">
        <f aca="false">(H8379/10+IF(N8379=2025,Einstellungen!$B$23,Einstellungen!$C$23))*(1+Einstellungen!$B$10)</f>
        <v>28.728742</v>
      </c>
      <c r="J8379" s="25" t="n">
        <f aca="false">E8379*I8379/100</f>
        <v>0.000459659872</v>
      </c>
      <c r="K8379" s="25" t="n">
        <f aca="false">E8379*Einstellungen!$B$5/100</f>
        <v>0.000464</v>
      </c>
      <c r="L8379" s="23" t="str">
        <f aca="false">IF(I8379&lt;Einstellungen!$B$5,"ja","nein")</f>
        <v>ja</v>
      </c>
      <c r="M8379" s="23" t="s">
        <v>134</v>
      </c>
      <c r="N8379" s="23" t="n">
        <v>2026</v>
      </c>
      <c r="O8379" s="23" t="n">
        <v>12</v>
      </c>
    </row>
    <row r="8380" customFormat="false" ht="15" hidden="false" customHeight="false" outlineLevel="0" collapsed="false">
      <c r="A8380" s="22" t="n">
        <v>46044</v>
      </c>
      <c r="B8380" s="23" t="s">
        <v>119</v>
      </c>
      <c r="C8380" s="23" t="s">
        <v>106</v>
      </c>
      <c r="D8380" s="24" t="n">
        <v>-78.1</v>
      </c>
      <c r="E8380" s="25" t="n">
        <f aca="false">MAX(D8380,0)/1000</f>
        <v>0</v>
      </c>
      <c r="F8380" s="25" t="n">
        <f aca="false">MAX(-D8380,0)/1000</f>
        <v>0.0781</v>
      </c>
      <c r="G8380" s="23" t="str">
        <f aca="false">IF(E8380&gt;0,"ja","nein")</f>
        <v>nein</v>
      </c>
      <c r="H8380" s="26" t="n">
        <v>88.065</v>
      </c>
      <c r="I8380" s="26" t="n">
        <f aca="false">(H8380/10+IF(N8380=2025,Einstellungen!$B$23,Einstellungen!$C$23))*(1+Einstellungen!$B$10)</f>
        <v>29.229375</v>
      </c>
      <c r="J8380" s="25" t="n">
        <f aca="false">E8380*I8380/100</f>
        <v>0</v>
      </c>
      <c r="K8380" s="25" t="n">
        <f aca="false">E8380*Einstellungen!$B$5/100</f>
        <v>0</v>
      </c>
      <c r="L8380" s="23" t="str">
        <f aca="false">IF(I8380&lt;Einstellungen!$B$5,"ja","nein")</f>
        <v>nein</v>
      </c>
      <c r="M8380" s="23" t="s">
        <v>134</v>
      </c>
      <c r="N8380" s="23" t="n">
        <v>2026</v>
      </c>
      <c r="O8380" s="23" t="n">
        <v>13</v>
      </c>
    </row>
    <row r="8381" customFormat="false" ht="15" hidden="false" customHeight="false" outlineLevel="0" collapsed="false">
      <c r="A8381" s="22" t="n">
        <v>46044</v>
      </c>
      <c r="B8381" s="23" t="s">
        <v>120</v>
      </c>
      <c r="C8381" s="23" t="s">
        <v>106</v>
      </c>
      <c r="D8381" s="24" t="n">
        <v>5.2</v>
      </c>
      <c r="E8381" s="25" t="n">
        <f aca="false">MAX(D8381,0)/1000</f>
        <v>0.0052</v>
      </c>
      <c r="F8381" s="25" t="n">
        <f aca="false">MAX(-D8381,0)/1000</f>
        <v>0</v>
      </c>
      <c r="G8381" s="23" t="str">
        <f aca="false">IF(E8381&gt;0,"ja","nein")</f>
        <v>ja</v>
      </c>
      <c r="H8381" s="26" t="n">
        <v>94.91</v>
      </c>
      <c r="I8381" s="26" t="n">
        <f aca="false">(H8381/10+IF(N8381=2025,Einstellungen!$B$23,Einstellungen!$C$23))*(1+Einstellungen!$B$10)</f>
        <v>30.04393</v>
      </c>
      <c r="J8381" s="25" t="n">
        <f aca="false">E8381*I8381/100</f>
        <v>0.00156228436</v>
      </c>
      <c r="K8381" s="25" t="n">
        <f aca="false">E8381*Einstellungen!$B$5/100</f>
        <v>0.001508</v>
      </c>
      <c r="L8381" s="23" t="str">
        <f aca="false">IF(I8381&lt;Einstellungen!$B$5,"ja","nein")</f>
        <v>nein</v>
      </c>
      <c r="M8381" s="23" t="s">
        <v>134</v>
      </c>
      <c r="N8381" s="23" t="n">
        <v>2026</v>
      </c>
      <c r="O8381" s="23" t="n">
        <v>14</v>
      </c>
    </row>
    <row r="8382" customFormat="false" ht="15" hidden="false" customHeight="false" outlineLevel="0" collapsed="false">
      <c r="A8382" s="22" t="n">
        <v>46044</v>
      </c>
      <c r="B8382" s="23" t="s">
        <v>104</v>
      </c>
      <c r="C8382" s="23" t="s">
        <v>106</v>
      </c>
      <c r="D8382" s="24" t="n">
        <v>12.5</v>
      </c>
      <c r="E8382" s="25" t="n">
        <f aca="false">MAX(D8382,0)/1000</f>
        <v>0.0125</v>
      </c>
      <c r="F8382" s="25" t="n">
        <f aca="false">MAX(-D8382,0)/1000</f>
        <v>0</v>
      </c>
      <c r="G8382" s="23" t="str">
        <f aca="false">IF(E8382&gt;0,"ja","nein")</f>
        <v>ja</v>
      </c>
      <c r="H8382" s="26" t="n">
        <v>107.78</v>
      </c>
      <c r="I8382" s="26" t="n">
        <f aca="false">(H8382/10+IF(N8382=2025,Einstellungen!$B$23,Einstellungen!$C$23))*(1+Einstellungen!$B$10)</f>
        <v>31.57546</v>
      </c>
      <c r="J8382" s="25" t="n">
        <f aca="false">E8382*I8382/100</f>
        <v>0.0039469325</v>
      </c>
      <c r="K8382" s="25" t="n">
        <f aca="false">E8382*Einstellungen!$B$5/100</f>
        <v>0.003625</v>
      </c>
      <c r="L8382" s="23" t="str">
        <f aca="false">IF(I8382&lt;Einstellungen!$B$5,"ja","nein")</f>
        <v>nein</v>
      </c>
      <c r="M8382" s="23" t="s">
        <v>134</v>
      </c>
      <c r="N8382" s="23" t="n">
        <v>2026</v>
      </c>
      <c r="O8382" s="23" t="n">
        <v>15</v>
      </c>
    </row>
    <row r="8383" customFormat="false" ht="15" hidden="false" customHeight="false" outlineLevel="0" collapsed="false">
      <c r="A8383" s="22" t="n">
        <v>46044</v>
      </c>
      <c r="B8383" s="23" t="s">
        <v>105</v>
      </c>
      <c r="C8383" s="23" t="s">
        <v>106</v>
      </c>
      <c r="D8383" s="24" t="n">
        <v>2.3</v>
      </c>
      <c r="E8383" s="25" t="n">
        <f aca="false">MAX(D8383,0)/1000</f>
        <v>0.0023</v>
      </c>
      <c r="F8383" s="25" t="n">
        <f aca="false">MAX(-D8383,0)/1000</f>
        <v>0</v>
      </c>
      <c r="G8383" s="23" t="str">
        <f aca="false">IF(E8383&gt;0,"ja","nein")</f>
        <v>ja</v>
      </c>
      <c r="H8383" s="26" t="n">
        <v>130.898</v>
      </c>
      <c r="I8383" s="26" t="n">
        <f aca="false">(H8383/10+IF(N8383=2025,Einstellungen!$B$23,Einstellungen!$C$23))*(1+Einstellungen!$B$10)</f>
        <v>34.326502</v>
      </c>
      <c r="J8383" s="25" t="n">
        <f aca="false">E8383*I8383/100</f>
        <v>0.000789509546</v>
      </c>
      <c r="K8383" s="25" t="n">
        <f aca="false">E8383*Einstellungen!$B$5/100</f>
        <v>0.000667</v>
      </c>
      <c r="L8383" s="23" t="str">
        <f aca="false">IF(I8383&lt;Einstellungen!$B$5,"ja","nein")</f>
        <v>nein</v>
      </c>
      <c r="M8383" s="23" t="s">
        <v>134</v>
      </c>
      <c r="N8383" s="23" t="n">
        <v>2026</v>
      </c>
      <c r="O8383" s="23" t="n">
        <v>16</v>
      </c>
    </row>
    <row r="8384" customFormat="false" ht="15" hidden="false" customHeight="false" outlineLevel="0" collapsed="false">
      <c r="A8384" s="22" t="n">
        <v>46044</v>
      </c>
      <c r="B8384" s="23" t="s">
        <v>97</v>
      </c>
      <c r="C8384" s="23" t="s">
        <v>106</v>
      </c>
      <c r="D8384" s="24" t="n">
        <v>4</v>
      </c>
      <c r="E8384" s="25" t="n">
        <f aca="false">MAX(D8384,0)/1000</f>
        <v>0.004</v>
      </c>
      <c r="F8384" s="25" t="n">
        <f aca="false">MAX(-D8384,0)/1000</f>
        <v>0</v>
      </c>
      <c r="G8384" s="23" t="str">
        <f aca="false">IF(E8384&gt;0,"ja","nein")</f>
        <v>ja</v>
      </c>
      <c r="H8384" s="26" t="n">
        <v>136.365</v>
      </c>
      <c r="I8384" s="26" t="n">
        <f aca="false">(H8384/10+IF(N8384=2025,Einstellungen!$B$23,Einstellungen!$C$23))*(1+Einstellungen!$B$10)</f>
        <v>34.977075</v>
      </c>
      <c r="J8384" s="25" t="n">
        <f aca="false">E8384*I8384/100</f>
        <v>0.001399083</v>
      </c>
      <c r="K8384" s="25" t="n">
        <f aca="false">E8384*Einstellungen!$B$5/100</f>
        <v>0.00116</v>
      </c>
      <c r="L8384" s="23" t="str">
        <f aca="false">IF(I8384&lt;Einstellungen!$B$5,"ja","nein")</f>
        <v>nein</v>
      </c>
      <c r="M8384" s="23" t="s">
        <v>134</v>
      </c>
      <c r="N8384" s="23" t="n">
        <v>2026</v>
      </c>
      <c r="O8384" s="23" t="n">
        <v>17</v>
      </c>
    </row>
    <row r="8385" customFormat="false" ht="15" hidden="false" customHeight="false" outlineLevel="0" collapsed="false">
      <c r="A8385" s="22" t="n">
        <v>46044</v>
      </c>
      <c r="B8385" s="23" t="s">
        <v>99</v>
      </c>
      <c r="C8385" s="23" t="s">
        <v>106</v>
      </c>
      <c r="D8385" s="24" t="n">
        <v>262.8</v>
      </c>
      <c r="E8385" s="25" t="n">
        <f aca="false">MAX(D8385,0)/1000</f>
        <v>0.2628</v>
      </c>
      <c r="F8385" s="25" t="n">
        <f aca="false">MAX(-D8385,0)/1000</f>
        <v>0</v>
      </c>
      <c r="G8385" s="23" t="str">
        <f aca="false">IF(E8385&gt;0,"ja","nein")</f>
        <v>ja</v>
      </c>
      <c r="H8385" s="26" t="n">
        <v>129.667</v>
      </c>
      <c r="I8385" s="26" t="n">
        <f aca="false">(H8385/10+IF(N8385=2025,Einstellungen!$B$23,Einstellungen!$C$23))*(1+Einstellungen!$B$10)</f>
        <v>34.180013</v>
      </c>
      <c r="J8385" s="25" t="n">
        <f aca="false">E8385*I8385/100</f>
        <v>0.089825074164</v>
      </c>
      <c r="K8385" s="25" t="n">
        <f aca="false">E8385*Einstellungen!$B$5/100</f>
        <v>0.076212</v>
      </c>
      <c r="L8385" s="23" t="str">
        <f aca="false">IF(I8385&lt;Einstellungen!$B$5,"ja","nein")</f>
        <v>nein</v>
      </c>
      <c r="M8385" s="23" t="s">
        <v>134</v>
      </c>
      <c r="N8385" s="23" t="n">
        <v>2026</v>
      </c>
      <c r="O8385" s="23" t="n">
        <v>18</v>
      </c>
    </row>
    <row r="8386" customFormat="false" ht="15" hidden="false" customHeight="false" outlineLevel="0" collapsed="false">
      <c r="A8386" s="22" t="n">
        <v>46044</v>
      </c>
      <c r="B8386" s="23" t="s">
        <v>100</v>
      </c>
      <c r="C8386" s="23" t="s">
        <v>106</v>
      </c>
      <c r="D8386" s="24" t="n">
        <v>-1.1</v>
      </c>
      <c r="E8386" s="25" t="n">
        <f aca="false">MAX(D8386,0)/1000</f>
        <v>0</v>
      </c>
      <c r="F8386" s="25" t="n">
        <f aca="false">MAX(-D8386,0)/1000</f>
        <v>0.0011</v>
      </c>
      <c r="G8386" s="23" t="str">
        <f aca="false">IF(E8386&gt;0,"ja","nein")</f>
        <v>nein</v>
      </c>
      <c r="H8386" s="26" t="n">
        <v>121.567</v>
      </c>
      <c r="I8386" s="26" t="n">
        <f aca="false">(H8386/10+IF(N8386=2025,Einstellungen!$B$23,Einstellungen!$C$23))*(1+Einstellungen!$B$10)</f>
        <v>33.216113</v>
      </c>
      <c r="J8386" s="25" t="n">
        <f aca="false">E8386*I8386/100</f>
        <v>0</v>
      </c>
      <c r="K8386" s="25" t="n">
        <f aca="false">E8386*Einstellungen!$B$5/100</f>
        <v>0</v>
      </c>
      <c r="L8386" s="23" t="str">
        <f aca="false">IF(I8386&lt;Einstellungen!$B$5,"ja","nein")</f>
        <v>nein</v>
      </c>
      <c r="M8386" s="23" t="s">
        <v>134</v>
      </c>
      <c r="N8386" s="23" t="n">
        <v>2026</v>
      </c>
      <c r="O8386" s="23" t="n">
        <v>19</v>
      </c>
    </row>
    <row r="8387" customFormat="false" ht="15" hidden="false" customHeight="false" outlineLevel="0" collapsed="false">
      <c r="A8387" s="22" t="n">
        <v>46044</v>
      </c>
      <c r="B8387" s="23" t="s">
        <v>92</v>
      </c>
      <c r="C8387" s="23" t="s">
        <v>106</v>
      </c>
      <c r="D8387" s="24" t="n">
        <v>-17.7</v>
      </c>
      <c r="E8387" s="25" t="n">
        <f aca="false">MAX(D8387,0)/1000</f>
        <v>0</v>
      </c>
      <c r="F8387" s="25" t="n">
        <f aca="false">MAX(-D8387,0)/1000</f>
        <v>0.0177</v>
      </c>
      <c r="G8387" s="23" t="str">
        <f aca="false">IF(E8387&gt;0,"ja","nein")</f>
        <v>nein</v>
      </c>
      <c r="H8387" s="26" t="n">
        <v>109.35</v>
      </c>
      <c r="I8387" s="26" t="n">
        <f aca="false">(H8387/10+IF(N8387=2025,Einstellungen!$B$23,Einstellungen!$C$23))*(1+Einstellungen!$B$10)</f>
        <v>31.76229</v>
      </c>
      <c r="J8387" s="25" t="n">
        <f aca="false">E8387*I8387/100</f>
        <v>0</v>
      </c>
      <c r="K8387" s="25" t="n">
        <f aca="false">E8387*Einstellungen!$B$5/100</f>
        <v>0</v>
      </c>
      <c r="L8387" s="23" t="str">
        <f aca="false">IF(I8387&lt;Einstellungen!$B$5,"ja","nein")</f>
        <v>nein</v>
      </c>
      <c r="M8387" s="23" t="s">
        <v>134</v>
      </c>
      <c r="N8387" s="23" t="n">
        <v>2026</v>
      </c>
      <c r="O8387" s="23" t="n">
        <v>20</v>
      </c>
    </row>
    <row r="8388" customFormat="false" ht="15" hidden="false" customHeight="false" outlineLevel="0" collapsed="false">
      <c r="A8388" s="22" t="n">
        <v>46044</v>
      </c>
      <c r="B8388" s="23" t="s">
        <v>95</v>
      </c>
      <c r="C8388" s="23" t="s">
        <v>106</v>
      </c>
      <c r="D8388" s="24" t="n">
        <v>-1.5</v>
      </c>
      <c r="E8388" s="25" t="n">
        <f aca="false">MAX(D8388,0)/1000</f>
        <v>0</v>
      </c>
      <c r="F8388" s="25" t="n">
        <f aca="false">MAX(-D8388,0)/1000</f>
        <v>0.0015</v>
      </c>
      <c r="G8388" s="23" t="str">
        <f aca="false">IF(E8388&gt;0,"ja","nein")</f>
        <v>nein</v>
      </c>
      <c r="H8388" s="26" t="n">
        <v>106.945</v>
      </c>
      <c r="I8388" s="26" t="n">
        <f aca="false">(H8388/10+IF(N8388=2025,Einstellungen!$B$23,Einstellungen!$C$23))*(1+Einstellungen!$B$10)</f>
        <v>31.476095</v>
      </c>
      <c r="J8388" s="25" t="n">
        <f aca="false">E8388*I8388/100</f>
        <v>0</v>
      </c>
      <c r="K8388" s="25" t="n">
        <f aca="false">E8388*Einstellungen!$B$5/100</f>
        <v>0</v>
      </c>
      <c r="L8388" s="23" t="str">
        <f aca="false">IF(I8388&lt;Einstellungen!$B$5,"ja","nein")</f>
        <v>nein</v>
      </c>
      <c r="M8388" s="23" t="s">
        <v>134</v>
      </c>
      <c r="N8388" s="23" t="n">
        <v>2026</v>
      </c>
      <c r="O8388" s="23" t="n">
        <v>21</v>
      </c>
    </row>
    <row r="8389" customFormat="false" ht="15" hidden="false" customHeight="false" outlineLevel="0" collapsed="false">
      <c r="A8389" s="22" t="n">
        <v>46044</v>
      </c>
      <c r="B8389" s="23" t="s">
        <v>96</v>
      </c>
      <c r="C8389" s="23" t="s">
        <v>106</v>
      </c>
      <c r="D8389" s="24" t="n">
        <v>11.9</v>
      </c>
      <c r="E8389" s="25" t="n">
        <f aca="false">MAX(D8389,0)/1000</f>
        <v>0.0119</v>
      </c>
      <c r="F8389" s="25" t="n">
        <f aca="false">MAX(-D8389,0)/1000</f>
        <v>0</v>
      </c>
      <c r="G8389" s="23" t="str">
        <f aca="false">IF(E8389&gt;0,"ja","nein")</f>
        <v>ja</v>
      </c>
      <c r="H8389" s="26" t="n">
        <v>103.322</v>
      </c>
      <c r="I8389" s="26" t="n">
        <f aca="false">(H8389/10+IF(N8389=2025,Einstellungen!$B$23,Einstellungen!$C$23))*(1+Einstellungen!$B$10)</f>
        <v>31.044958</v>
      </c>
      <c r="J8389" s="25" t="n">
        <f aca="false">E8389*I8389/100</f>
        <v>0.003694350002</v>
      </c>
      <c r="K8389" s="25" t="n">
        <f aca="false">E8389*Einstellungen!$B$5/100</f>
        <v>0.003451</v>
      </c>
      <c r="L8389" s="23" t="str">
        <f aca="false">IF(I8389&lt;Einstellungen!$B$5,"ja","nein")</f>
        <v>nein</v>
      </c>
      <c r="M8389" s="23" t="s">
        <v>134</v>
      </c>
      <c r="N8389" s="23" t="n">
        <v>2026</v>
      </c>
      <c r="O8389" s="23" t="n">
        <v>22</v>
      </c>
    </row>
    <row r="8390" customFormat="false" ht="15" hidden="false" customHeight="false" outlineLevel="0" collapsed="false">
      <c r="A8390" s="22" t="n">
        <v>46044</v>
      </c>
      <c r="B8390" s="23" t="s">
        <v>101</v>
      </c>
      <c r="C8390" s="23" t="s">
        <v>106</v>
      </c>
      <c r="D8390" s="24" t="n">
        <v>5.5</v>
      </c>
      <c r="E8390" s="25" t="n">
        <f aca="false">MAX(D8390,0)/1000</f>
        <v>0.0055</v>
      </c>
      <c r="F8390" s="25" t="n">
        <f aca="false">MAX(-D8390,0)/1000</f>
        <v>0</v>
      </c>
      <c r="G8390" s="23" t="str">
        <f aca="false">IF(E8390&gt;0,"ja","nein")</f>
        <v>ja</v>
      </c>
      <c r="H8390" s="26" t="n">
        <v>97.308</v>
      </c>
      <c r="I8390" s="26" t="n">
        <f aca="false">(H8390/10+IF(N8390=2025,Einstellungen!$B$23,Einstellungen!$C$23))*(1+Einstellungen!$B$10)</f>
        <v>30.329292</v>
      </c>
      <c r="J8390" s="25" t="n">
        <f aca="false">E8390*I8390/100</f>
        <v>0.00166811106</v>
      </c>
      <c r="K8390" s="25" t="n">
        <f aca="false">E8390*Einstellungen!$B$5/100</f>
        <v>0.001595</v>
      </c>
      <c r="L8390" s="23" t="str">
        <f aca="false">IF(I8390&lt;Einstellungen!$B$5,"ja","nein")</f>
        <v>nein</v>
      </c>
      <c r="M8390" s="23" t="s">
        <v>134</v>
      </c>
      <c r="N8390" s="23" t="n">
        <v>2026</v>
      </c>
      <c r="O8390" s="23" t="n">
        <v>23</v>
      </c>
    </row>
    <row r="8391" customFormat="false" ht="15" hidden="false" customHeight="false" outlineLevel="0" collapsed="false">
      <c r="A8391" s="22" t="n">
        <v>46045</v>
      </c>
      <c r="B8391" s="23" t="s">
        <v>102</v>
      </c>
      <c r="C8391" s="23" t="s">
        <v>121</v>
      </c>
      <c r="D8391" s="24" t="n">
        <v>-3.8</v>
      </c>
      <c r="E8391" s="25" t="n">
        <f aca="false">MAX(D8391,0)/1000</f>
        <v>0</v>
      </c>
      <c r="F8391" s="25" t="n">
        <f aca="false">MAX(-D8391,0)/1000</f>
        <v>0.0038</v>
      </c>
      <c r="G8391" s="23" t="str">
        <f aca="false">IF(E8391&gt;0,"ja","nein")</f>
        <v>nein</v>
      </c>
      <c r="H8391" s="26" t="n">
        <v>97.888</v>
      </c>
      <c r="I8391" s="26" t="n">
        <f aca="false">(H8391/10+IF(N8391=2025,Einstellungen!$B$23,Einstellungen!$C$23))*(1+Einstellungen!$B$10)</f>
        <v>30.398312</v>
      </c>
      <c r="J8391" s="25" t="n">
        <f aca="false">E8391*I8391/100</f>
        <v>0</v>
      </c>
      <c r="K8391" s="25" t="n">
        <f aca="false">E8391*Einstellungen!$B$5/100</f>
        <v>0</v>
      </c>
      <c r="L8391" s="23" t="str">
        <f aca="false">IF(I8391&lt;Einstellungen!$B$5,"ja","nein")</f>
        <v>nein</v>
      </c>
      <c r="M8391" s="23" t="s">
        <v>134</v>
      </c>
      <c r="N8391" s="23" t="n">
        <v>2026</v>
      </c>
      <c r="O8391" s="23" t="n">
        <v>0</v>
      </c>
    </row>
    <row r="8392" customFormat="false" ht="15" hidden="false" customHeight="false" outlineLevel="0" collapsed="false">
      <c r="A8392" s="22" t="n">
        <v>46045</v>
      </c>
      <c r="B8392" s="23" t="s">
        <v>107</v>
      </c>
      <c r="C8392" s="23" t="s">
        <v>121</v>
      </c>
      <c r="D8392" s="24" t="n">
        <v>1.5</v>
      </c>
      <c r="E8392" s="25" t="n">
        <f aca="false">MAX(D8392,0)/1000</f>
        <v>0.0015</v>
      </c>
      <c r="F8392" s="25" t="n">
        <f aca="false">MAX(-D8392,0)/1000</f>
        <v>0</v>
      </c>
      <c r="G8392" s="23" t="str">
        <f aca="false">IF(E8392&gt;0,"ja","nein")</f>
        <v>ja</v>
      </c>
      <c r="H8392" s="26" t="n">
        <v>97.245</v>
      </c>
      <c r="I8392" s="26" t="n">
        <f aca="false">(H8392/10+IF(N8392=2025,Einstellungen!$B$23,Einstellungen!$C$23))*(1+Einstellungen!$B$10)</f>
        <v>30.321795</v>
      </c>
      <c r="J8392" s="25" t="n">
        <f aca="false">E8392*I8392/100</f>
        <v>0.000454826925</v>
      </c>
      <c r="K8392" s="25" t="n">
        <f aca="false">E8392*Einstellungen!$B$5/100</f>
        <v>0.000435</v>
      </c>
      <c r="L8392" s="23" t="str">
        <f aca="false">IF(I8392&lt;Einstellungen!$B$5,"ja","nein")</f>
        <v>nein</v>
      </c>
      <c r="M8392" s="23" t="s">
        <v>134</v>
      </c>
      <c r="N8392" s="23" t="n">
        <v>2026</v>
      </c>
      <c r="O8392" s="23" t="n">
        <v>1</v>
      </c>
    </row>
    <row r="8393" customFormat="false" ht="15" hidden="false" customHeight="false" outlineLevel="0" collapsed="false">
      <c r="A8393" s="22" t="n">
        <v>46045</v>
      </c>
      <c r="B8393" s="23" t="s">
        <v>108</v>
      </c>
      <c r="C8393" s="23" t="s">
        <v>121</v>
      </c>
      <c r="D8393" s="24" t="n">
        <v>10.9</v>
      </c>
      <c r="E8393" s="25" t="n">
        <f aca="false">MAX(D8393,0)/1000</f>
        <v>0.0109</v>
      </c>
      <c r="F8393" s="25" t="n">
        <f aca="false">MAX(-D8393,0)/1000</f>
        <v>0</v>
      </c>
      <c r="G8393" s="23" t="str">
        <f aca="false">IF(E8393&gt;0,"ja","nein")</f>
        <v>ja</v>
      </c>
      <c r="H8393" s="26" t="n">
        <v>95.948</v>
      </c>
      <c r="I8393" s="26" t="n">
        <f aca="false">(H8393/10+IF(N8393=2025,Einstellungen!$B$23,Einstellungen!$C$23))*(1+Einstellungen!$B$10)</f>
        <v>30.167452</v>
      </c>
      <c r="J8393" s="25" t="n">
        <f aca="false">E8393*I8393/100</f>
        <v>0.003288252268</v>
      </c>
      <c r="K8393" s="25" t="n">
        <f aca="false">E8393*Einstellungen!$B$5/100</f>
        <v>0.003161</v>
      </c>
      <c r="L8393" s="23" t="str">
        <f aca="false">IF(I8393&lt;Einstellungen!$B$5,"ja","nein")</f>
        <v>nein</v>
      </c>
      <c r="M8393" s="23" t="s">
        <v>134</v>
      </c>
      <c r="N8393" s="23" t="n">
        <v>2026</v>
      </c>
      <c r="O8393" s="23" t="n">
        <v>2</v>
      </c>
    </row>
    <row r="8394" customFormat="false" ht="15" hidden="false" customHeight="false" outlineLevel="0" collapsed="false">
      <c r="A8394" s="22" t="n">
        <v>46045</v>
      </c>
      <c r="B8394" s="23" t="s">
        <v>109</v>
      </c>
      <c r="C8394" s="23" t="s">
        <v>121</v>
      </c>
      <c r="D8394" s="24" t="n">
        <v>336.1</v>
      </c>
      <c r="E8394" s="25" t="n">
        <f aca="false">MAX(D8394,0)/1000</f>
        <v>0.3361</v>
      </c>
      <c r="F8394" s="25" t="n">
        <f aca="false">MAX(-D8394,0)/1000</f>
        <v>0</v>
      </c>
      <c r="G8394" s="23" t="str">
        <f aca="false">IF(E8394&gt;0,"ja","nein")</f>
        <v>ja</v>
      </c>
      <c r="H8394" s="26" t="n">
        <v>95.002</v>
      </c>
      <c r="I8394" s="26" t="n">
        <f aca="false">(H8394/10+IF(N8394=2025,Einstellungen!$B$23,Einstellungen!$C$23))*(1+Einstellungen!$B$10)</f>
        <v>30.054878</v>
      </c>
      <c r="J8394" s="25" t="n">
        <f aca="false">E8394*I8394/100</f>
        <v>0.101014444958</v>
      </c>
      <c r="K8394" s="25" t="n">
        <f aca="false">E8394*Einstellungen!$B$5/100</f>
        <v>0.097469</v>
      </c>
      <c r="L8394" s="23" t="str">
        <f aca="false">IF(I8394&lt;Einstellungen!$B$5,"ja","nein")</f>
        <v>nein</v>
      </c>
      <c r="M8394" s="23" t="s">
        <v>134</v>
      </c>
      <c r="N8394" s="23" t="n">
        <v>2026</v>
      </c>
      <c r="O8394" s="23" t="n">
        <v>3</v>
      </c>
    </row>
    <row r="8395" customFormat="false" ht="15" hidden="false" customHeight="false" outlineLevel="0" collapsed="false">
      <c r="A8395" s="22" t="n">
        <v>46045</v>
      </c>
      <c r="B8395" s="23" t="s">
        <v>110</v>
      </c>
      <c r="C8395" s="23" t="s">
        <v>121</v>
      </c>
      <c r="D8395" s="24" t="n">
        <v>371</v>
      </c>
      <c r="E8395" s="25" t="n">
        <f aca="false">MAX(D8395,0)/1000</f>
        <v>0.371</v>
      </c>
      <c r="F8395" s="25" t="n">
        <f aca="false">MAX(-D8395,0)/1000</f>
        <v>0</v>
      </c>
      <c r="G8395" s="23" t="str">
        <f aca="false">IF(E8395&gt;0,"ja","nein")</f>
        <v>ja</v>
      </c>
      <c r="H8395" s="26" t="n">
        <v>95.623</v>
      </c>
      <c r="I8395" s="26" t="n">
        <f aca="false">(H8395/10+IF(N8395=2025,Einstellungen!$B$23,Einstellungen!$C$23))*(1+Einstellungen!$B$10)</f>
        <v>30.128777</v>
      </c>
      <c r="J8395" s="25" t="n">
        <f aca="false">E8395*I8395/100</f>
        <v>0.11177776267</v>
      </c>
      <c r="K8395" s="25" t="n">
        <f aca="false">E8395*Einstellungen!$B$5/100</f>
        <v>0.10759</v>
      </c>
      <c r="L8395" s="23" t="str">
        <f aca="false">IF(I8395&lt;Einstellungen!$B$5,"ja","nein")</f>
        <v>nein</v>
      </c>
      <c r="M8395" s="23" t="s">
        <v>134</v>
      </c>
      <c r="N8395" s="23" t="n">
        <v>2026</v>
      </c>
      <c r="O8395" s="23" t="n">
        <v>4</v>
      </c>
    </row>
    <row r="8396" customFormat="false" ht="15" hidden="false" customHeight="false" outlineLevel="0" collapsed="false">
      <c r="A8396" s="22" t="n">
        <v>46045</v>
      </c>
      <c r="B8396" s="23" t="s">
        <v>111</v>
      </c>
      <c r="C8396" s="23" t="s">
        <v>121</v>
      </c>
      <c r="D8396" s="24" t="n">
        <v>330.4</v>
      </c>
      <c r="E8396" s="25" t="n">
        <f aca="false">MAX(D8396,0)/1000</f>
        <v>0.3304</v>
      </c>
      <c r="F8396" s="25" t="n">
        <f aca="false">MAX(-D8396,0)/1000</f>
        <v>0</v>
      </c>
      <c r="G8396" s="23" t="str">
        <f aca="false">IF(E8396&gt;0,"ja","nein")</f>
        <v>ja</v>
      </c>
      <c r="H8396" s="26" t="n">
        <v>96.998</v>
      </c>
      <c r="I8396" s="26" t="n">
        <f aca="false">(H8396/10+IF(N8396=2025,Einstellungen!$B$23,Einstellungen!$C$23))*(1+Einstellungen!$B$10)</f>
        <v>30.292402</v>
      </c>
      <c r="J8396" s="25" t="n">
        <f aca="false">E8396*I8396/100</f>
        <v>0.100086096208</v>
      </c>
      <c r="K8396" s="25" t="n">
        <f aca="false">E8396*Einstellungen!$B$5/100</f>
        <v>0.095816</v>
      </c>
      <c r="L8396" s="23" t="str">
        <f aca="false">IF(I8396&lt;Einstellungen!$B$5,"ja","nein")</f>
        <v>nein</v>
      </c>
      <c r="M8396" s="23" t="s">
        <v>134</v>
      </c>
      <c r="N8396" s="23" t="n">
        <v>2026</v>
      </c>
      <c r="O8396" s="23" t="n">
        <v>5</v>
      </c>
    </row>
    <row r="8397" customFormat="false" ht="15" hidden="false" customHeight="false" outlineLevel="0" collapsed="false">
      <c r="A8397" s="22" t="n">
        <v>46045</v>
      </c>
      <c r="B8397" s="23" t="s">
        <v>112</v>
      </c>
      <c r="C8397" s="23" t="s">
        <v>121</v>
      </c>
      <c r="D8397" s="24" t="n">
        <v>328.4</v>
      </c>
      <c r="E8397" s="25" t="n">
        <f aca="false">MAX(D8397,0)/1000</f>
        <v>0.3284</v>
      </c>
      <c r="F8397" s="25" t="n">
        <f aca="false">MAX(-D8397,0)/1000</f>
        <v>0</v>
      </c>
      <c r="G8397" s="23" t="str">
        <f aca="false">IF(E8397&gt;0,"ja","nein")</f>
        <v>ja</v>
      </c>
      <c r="H8397" s="26" t="n">
        <v>108.197</v>
      </c>
      <c r="I8397" s="26" t="n">
        <f aca="false">(H8397/10+IF(N8397=2025,Einstellungen!$B$23,Einstellungen!$C$23))*(1+Einstellungen!$B$10)</f>
        <v>31.625083</v>
      </c>
      <c r="J8397" s="25" t="n">
        <f aca="false">E8397*I8397/100</f>
        <v>0.103856772572</v>
      </c>
      <c r="K8397" s="25" t="n">
        <f aca="false">E8397*Einstellungen!$B$5/100</f>
        <v>0.095236</v>
      </c>
      <c r="L8397" s="23" t="str">
        <f aca="false">IF(I8397&lt;Einstellungen!$B$5,"ja","nein")</f>
        <v>nein</v>
      </c>
      <c r="M8397" s="23" t="s">
        <v>134</v>
      </c>
      <c r="N8397" s="23" t="n">
        <v>2026</v>
      </c>
      <c r="O8397" s="23" t="n">
        <v>6</v>
      </c>
    </row>
    <row r="8398" customFormat="false" ht="15" hidden="false" customHeight="false" outlineLevel="0" collapsed="false">
      <c r="A8398" s="22" t="n">
        <v>46045</v>
      </c>
      <c r="B8398" s="23" t="s">
        <v>113</v>
      </c>
      <c r="C8398" s="23" t="s">
        <v>121</v>
      </c>
      <c r="D8398" s="24" t="n">
        <v>397.2</v>
      </c>
      <c r="E8398" s="25" t="n">
        <f aca="false">MAX(D8398,0)/1000</f>
        <v>0.3972</v>
      </c>
      <c r="F8398" s="25" t="n">
        <f aca="false">MAX(-D8398,0)/1000</f>
        <v>0</v>
      </c>
      <c r="G8398" s="23" t="str">
        <f aca="false">IF(E8398&gt;0,"ja","nein")</f>
        <v>ja</v>
      </c>
      <c r="H8398" s="26" t="n">
        <v>133</v>
      </c>
      <c r="I8398" s="26" t="n">
        <f aca="false">(H8398/10+IF(N8398=2025,Einstellungen!$B$23,Einstellungen!$C$23))*(1+Einstellungen!$B$10)</f>
        <v>34.57664</v>
      </c>
      <c r="J8398" s="25" t="n">
        <f aca="false">E8398*I8398/100</f>
        <v>0.13733841408</v>
      </c>
      <c r="K8398" s="25" t="n">
        <f aca="false">E8398*Einstellungen!$B$5/100</f>
        <v>0.115188</v>
      </c>
      <c r="L8398" s="23" t="str">
        <f aca="false">IF(I8398&lt;Einstellungen!$B$5,"ja","nein")</f>
        <v>nein</v>
      </c>
      <c r="M8398" s="23" t="s">
        <v>134</v>
      </c>
      <c r="N8398" s="23" t="n">
        <v>2026</v>
      </c>
      <c r="O8398" s="23" t="n">
        <v>7</v>
      </c>
    </row>
    <row r="8399" customFormat="false" ht="15" hidden="false" customHeight="false" outlineLevel="0" collapsed="false">
      <c r="A8399" s="22" t="n">
        <v>46045</v>
      </c>
      <c r="B8399" s="23" t="s">
        <v>114</v>
      </c>
      <c r="C8399" s="23" t="s">
        <v>121</v>
      </c>
      <c r="D8399" s="24" t="n">
        <v>186.2</v>
      </c>
      <c r="E8399" s="25" t="n">
        <f aca="false">MAX(D8399,0)/1000</f>
        <v>0.1862</v>
      </c>
      <c r="F8399" s="25" t="n">
        <f aca="false">MAX(-D8399,0)/1000</f>
        <v>0</v>
      </c>
      <c r="G8399" s="23" t="str">
        <f aca="false">IF(E8399&gt;0,"ja","nein")</f>
        <v>ja</v>
      </c>
      <c r="H8399" s="26" t="n">
        <v>152.938</v>
      </c>
      <c r="I8399" s="26" t="n">
        <f aca="false">(H8399/10+IF(N8399=2025,Einstellungen!$B$23,Einstellungen!$C$23))*(1+Einstellungen!$B$10)</f>
        <v>36.949262</v>
      </c>
      <c r="J8399" s="25" t="n">
        <f aca="false">E8399*I8399/100</f>
        <v>0.068799525844</v>
      </c>
      <c r="K8399" s="25" t="n">
        <f aca="false">E8399*Einstellungen!$B$5/100</f>
        <v>0.053998</v>
      </c>
      <c r="L8399" s="23" t="str">
        <f aca="false">IF(I8399&lt;Einstellungen!$B$5,"ja","nein")</f>
        <v>nein</v>
      </c>
      <c r="M8399" s="23" t="s">
        <v>134</v>
      </c>
      <c r="N8399" s="23" t="n">
        <v>2026</v>
      </c>
      <c r="O8399" s="23" t="n">
        <v>8</v>
      </c>
    </row>
    <row r="8400" customFormat="false" ht="15" hidden="false" customHeight="false" outlineLevel="0" collapsed="false">
      <c r="A8400" s="22" t="n">
        <v>46045</v>
      </c>
      <c r="B8400" s="23" t="s">
        <v>115</v>
      </c>
      <c r="C8400" s="23" t="s">
        <v>121</v>
      </c>
      <c r="D8400" s="24" t="n">
        <v>47.6</v>
      </c>
      <c r="E8400" s="25" t="n">
        <f aca="false">MAX(D8400,0)/1000</f>
        <v>0.0476</v>
      </c>
      <c r="F8400" s="25" t="n">
        <f aca="false">MAX(-D8400,0)/1000</f>
        <v>0</v>
      </c>
      <c r="G8400" s="23" t="str">
        <f aca="false">IF(E8400&gt;0,"ja","nein")</f>
        <v>ja</v>
      </c>
      <c r="H8400" s="26" t="n">
        <v>142.488</v>
      </c>
      <c r="I8400" s="26" t="n">
        <f aca="false">(H8400/10+IF(N8400=2025,Einstellungen!$B$23,Einstellungen!$C$23))*(1+Einstellungen!$B$10)</f>
        <v>35.705712</v>
      </c>
      <c r="J8400" s="25" t="n">
        <f aca="false">E8400*I8400/100</f>
        <v>0.016995918912</v>
      </c>
      <c r="K8400" s="25" t="n">
        <f aca="false">E8400*Einstellungen!$B$5/100</f>
        <v>0.013804</v>
      </c>
      <c r="L8400" s="23" t="str">
        <f aca="false">IF(I8400&lt;Einstellungen!$B$5,"ja","nein")</f>
        <v>nein</v>
      </c>
      <c r="M8400" s="23" t="s">
        <v>134</v>
      </c>
      <c r="N8400" s="23" t="n">
        <v>2026</v>
      </c>
      <c r="O8400" s="23" t="n">
        <v>9</v>
      </c>
    </row>
    <row r="8401" customFormat="false" ht="15" hidden="false" customHeight="false" outlineLevel="0" collapsed="false">
      <c r="A8401" s="22" t="n">
        <v>46045</v>
      </c>
      <c r="B8401" s="23" t="s">
        <v>116</v>
      </c>
      <c r="C8401" s="23" t="s">
        <v>121</v>
      </c>
      <c r="D8401" s="24" t="n">
        <v>-35.3</v>
      </c>
      <c r="E8401" s="25" t="n">
        <f aca="false">MAX(D8401,0)/1000</f>
        <v>0</v>
      </c>
      <c r="F8401" s="25" t="n">
        <f aca="false">MAX(-D8401,0)/1000</f>
        <v>0.0353</v>
      </c>
      <c r="G8401" s="23" t="str">
        <f aca="false">IF(E8401&gt;0,"ja","nein")</f>
        <v>nein</v>
      </c>
      <c r="H8401" s="26" t="n">
        <v>115.377</v>
      </c>
      <c r="I8401" s="26" t="n">
        <f aca="false">(H8401/10+IF(N8401=2025,Einstellungen!$B$23,Einstellungen!$C$23))*(1+Einstellungen!$B$10)</f>
        <v>32.479503</v>
      </c>
      <c r="J8401" s="25" t="n">
        <f aca="false">E8401*I8401/100</f>
        <v>0</v>
      </c>
      <c r="K8401" s="25" t="n">
        <f aca="false">E8401*Einstellungen!$B$5/100</f>
        <v>0</v>
      </c>
      <c r="L8401" s="23" t="str">
        <f aca="false">IF(I8401&lt;Einstellungen!$B$5,"ja","nein")</f>
        <v>nein</v>
      </c>
      <c r="M8401" s="23" t="s">
        <v>134</v>
      </c>
      <c r="N8401" s="23" t="n">
        <v>2026</v>
      </c>
      <c r="O8401" s="23" t="n">
        <v>10</v>
      </c>
    </row>
    <row r="8402" customFormat="false" ht="15" hidden="false" customHeight="false" outlineLevel="0" collapsed="false">
      <c r="A8402" s="22" t="n">
        <v>46045</v>
      </c>
      <c r="B8402" s="23" t="s">
        <v>117</v>
      </c>
      <c r="C8402" s="23" t="s">
        <v>121</v>
      </c>
      <c r="D8402" s="24" t="n">
        <v>6.3</v>
      </c>
      <c r="E8402" s="25" t="n">
        <f aca="false">MAX(D8402,0)/1000</f>
        <v>0.0063</v>
      </c>
      <c r="F8402" s="25" t="n">
        <f aca="false">MAX(-D8402,0)/1000</f>
        <v>0</v>
      </c>
      <c r="G8402" s="23" t="str">
        <f aca="false">IF(E8402&gt;0,"ja","nein")</f>
        <v>ja</v>
      </c>
      <c r="H8402" s="26" t="n">
        <v>100.127</v>
      </c>
      <c r="I8402" s="26" t="n">
        <f aca="false">(H8402/10+IF(N8402=2025,Einstellungen!$B$23,Einstellungen!$C$23))*(1+Einstellungen!$B$10)</f>
        <v>30.664753</v>
      </c>
      <c r="J8402" s="25" t="n">
        <f aca="false">E8402*I8402/100</f>
        <v>0.001931879439</v>
      </c>
      <c r="K8402" s="25" t="n">
        <f aca="false">E8402*Einstellungen!$B$5/100</f>
        <v>0.001827</v>
      </c>
      <c r="L8402" s="23" t="str">
        <f aca="false">IF(I8402&lt;Einstellungen!$B$5,"ja","nein")</f>
        <v>nein</v>
      </c>
      <c r="M8402" s="23" t="s">
        <v>134</v>
      </c>
      <c r="N8402" s="23" t="n">
        <v>2026</v>
      </c>
      <c r="O8402" s="23" t="n">
        <v>11</v>
      </c>
    </row>
    <row r="8403" customFormat="false" ht="15" hidden="false" customHeight="false" outlineLevel="0" collapsed="false">
      <c r="A8403" s="22" t="n">
        <v>46045</v>
      </c>
      <c r="B8403" s="23" t="s">
        <v>118</v>
      </c>
      <c r="C8403" s="23" t="s">
        <v>121</v>
      </c>
      <c r="D8403" s="24" t="n">
        <v>53.1</v>
      </c>
      <c r="E8403" s="25" t="n">
        <f aca="false">MAX(D8403,0)/1000</f>
        <v>0.0531</v>
      </c>
      <c r="F8403" s="25" t="n">
        <f aca="false">MAX(-D8403,0)/1000</f>
        <v>0</v>
      </c>
      <c r="G8403" s="23" t="str">
        <f aca="false">IF(E8403&gt;0,"ja","nein")</f>
        <v>ja</v>
      </c>
      <c r="H8403" s="26" t="n">
        <v>96.213</v>
      </c>
      <c r="I8403" s="26" t="n">
        <f aca="false">(H8403/10+IF(N8403=2025,Einstellungen!$B$23,Einstellungen!$C$23))*(1+Einstellungen!$B$10)</f>
        <v>30.198987</v>
      </c>
      <c r="J8403" s="25" t="n">
        <f aca="false">E8403*I8403/100</f>
        <v>0.016035662097</v>
      </c>
      <c r="K8403" s="25" t="n">
        <f aca="false">E8403*Einstellungen!$B$5/100</f>
        <v>0.015399</v>
      </c>
      <c r="L8403" s="23" t="str">
        <f aca="false">IF(I8403&lt;Einstellungen!$B$5,"ja","nein")</f>
        <v>nein</v>
      </c>
      <c r="M8403" s="23" t="s">
        <v>134</v>
      </c>
      <c r="N8403" s="23" t="n">
        <v>2026</v>
      </c>
      <c r="O8403" s="23" t="n">
        <v>12</v>
      </c>
    </row>
    <row r="8404" customFormat="false" ht="15" hidden="false" customHeight="false" outlineLevel="0" collapsed="false">
      <c r="A8404" s="22" t="n">
        <v>46045</v>
      </c>
      <c r="B8404" s="23" t="s">
        <v>119</v>
      </c>
      <c r="C8404" s="23" t="s">
        <v>121</v>
      </c>
      <c r="D8404" s="24" t="n">
        <v>-59.2</v>
      </c>
      <c r="E8404" s="25" t="n">
        <f aca="false">MAX(D8404,0)/1000</f>
        <v>0</v>
      </c>
      <c r="F8404" s="25" t="n">
        <f aca="false">MAX(-D8404,0)/1000</f>
        <v>0.0592</v>
      </c>
      <c r="G8404" s="23" t="str">
        <f aca="false">IF(E8404&gt;0,"ja","nein")</f>
        <v>nein</v>
      </c>
      <c r="H8404" s="26" t="n">
        <v>95.76</v>
      </c>
      <c r="I8404" s="26" t="n">
        <f aca="false">(H8404/10+IF(N8404=2025,Einstellungen!$B$23,Einstellungen!$C$23))*(1+Einstellungen!$B$10)</f>
        <v>30.14508</v>
      </c>
      <c r="J8404" s="25" t="n">
        <f aca="false">E8404*I8404/100</f>
        <v>0</v>
      </c>
      <c r="K8404" s="25" t="n">
        <f aca="false">E8404*Einstellungen!$B$5/100</f>
        <v>0</v>
      </c>
      <c r="L8404" s="23" t="str">
        <f aca="false">IF(I8404&lt;Einstellungen!$B$5,"ja","nein")</f>
        <v>nein</v>
      </c>
      <c r="M8404" s="23" t="s">
        <v>134</v>
      </c>
      <c r="N8404" s="23" t="n">
        <v>2026</v>
      </c>
      <c r="O8404" s="23" t="n">
        <v>13</v>
      </c>
    </row>
    <row r="8405" customFormat="false" ht="15" hidden="false" customHeight="false" outlineLevel="0" collapsed="false">
      <c r="A8405" s="22" t="n">
        <v>46045</v>
      </c>
      <c r="B8405" s="23" t="s">
        <v>120</v>
      </c>
      <c r="C8405" s="23" t="s">
        <v>121</v>
      </c>
      <c r="D8405" s="24" t="n">
        <v>35.6</v>
      </c>
      <c r="E8405" s="25" t="n">
        <f aca="false">MAX(D8405,0)/1000</f>
        <v>0.0356</v>
      </c>
      <c r="F8405" s="25" t="n">
        <f aca="false">MAX(-D8405,0)/1000</f>
        <v>0</v>
      </c>
      <c r="G8405" s="23" t="str">
        <f aca="false">IF(E8405&gt;0,"ja","nein")</f>
        <v>ja</v>
      </c>
      <c r="H8405" s="26" t="n">
        <v>97.08</v>
      </c>
      <c r="I8405" s="26" t="n">
        <f aca="false">(H8405/10+IF(N8405=2025,Einstellungen!$B$23,Einstellungen!$C$23))*(1+Einstellungen!$B$10)</f>
        <v>30.30216</v>
      </c>
      <c r="J8405" s="25" t="n">
        <f aca="false">E8405*I8405/100</f>
        <v>0.01078756896</v>
      </c>
      <c r="K8405" s="25" t="n">
        <f aca="false">E8405*Einstellungen!$B$5/100</f>
        <v>0.010324</v>
      </c>
      <c r="L8405" s="23" t="str">
        <f aca="false">IF(I8405&lt;Einstellungen!$B$5,"ja","nein")</f>
        <v>nein</v>
      </c>
      <c r="M8405" s="23" t="s">
        <v>134</v>
      </c>
      <c r="N8405" s="23" t="n">
        <v>2026</v>
      </c>
      <c r="O8405" s="23" t="n">
        <v>14</v>
      </c>
    </row>
    <row r="8406" customFormat="false" ht="15" hidden="false" customHeight="false" outlineLevel="0" collapsed="false">
      <c r="A8406" s="22" t="n">
        <v>46045</v>
      </c>
      <c r="B8406" s="23" t="s">
        <v>104</v>
      </c>
      <c r="C8406" s="23" t="s">
        <v>121</v>
      </c>
      <c r="D8406" s="24" t="n">
        <v>36.8</v>
      </c>
      <c r="E8406" s="25" t="n">
        <f aca="false">MAX(D8406,0)/1000</f>
        <v>0.0368</v>
      </c>
      <c r="F8406" s="25" t="n">
        <f aca="false">MAX(-D8406,0)/1000</f>
        <v>0</v>
      </c>
      <c r="G8406" s="23" t="str">
        <f aca="false">IF(E8406&gt;0,"ja","nein")</f>
        <v>ja</v>
      </c>
      <c r="H8406" s="26" t="n">
        <v>108.767</v>
      </c>
      <c r="I8406" s="26" t="n">
        <f aca="false">(H8406/10+IF(N8406=2025,Einstellungen!$B$23,Einstellungen!$C$23))*(1+Einstellungen!$B$10)</f>
        <v>31.692913</v>
      </c>
      <c r="J8406" s="25" t="n">
        <f aca="false">E8406*I8406/100</f>
        <v>0.011662991984</v>
      </c>
      <c r="K8406" s="25" t="n">
        <f aca="false">E8406*Einstellungen!$B$5/100</f>
        <v>0.010672</v>
      </c>
      <c r="L8406" s="23" t="str">
        <f aca="false">IF(I8406&lt;Einstellungen!$B$5,"ja","nein")</f>
        <v>nein</v>
      </c>
      <c r="M8406" s="23" t="s">
        <v>134</v>
      </c>
      <c r="N8406" s="23" t="n">
        <v>2026</v>
      </c>
      <c r="O8406" s="23" t="n">
        <v>15</v>
      </c>
    </row>
    <row r="8407" customFormat="false" ht="15" hidden="false" customHeight="false" outlineLevel="0" collapsed="false">
      <c r="A8407" s="22" t="n">
        <v>46045</v>
      </c>
      <c r="B8407" s="23" t="s">
        <v>105</v>
      </c>
      <c r="C8407" s="23" t="s">
        <v>121</v>
      </c>
      <c r="D8407" s="24" t="n">
        <v>3.2</v>
      </c>
      <c r="E8407" s="25" t="n">
        <f aca="false">MAX(D8407,0)/1000</f>
        <v>0.0032</v>
      </c>
      <c r="F8407" s="25" t="n">
        <f aca="false">MAX(-D8407,0)/1000</f>
        <v>0</v>
      </c>
      <c r="G8407" s="23" t="str">
        <f aca="false">IF(E8407&gt;0,"ja","nein")</f>
        <v>ja</v>
      </c>
      <c r="H8407" s="26" t="n">
        <v>124.047</v>
      </c>
      <c r="I8407" s="26" t="n">
        <f aca="false">(H8407/10+IF(N8407=2025,Einstellungen!$B$23,Einstellungen!$C$23))*(1+Einstellungen!$B$10)</f>
        <v>33.511233</v>
      </c>
      <c r="J8407" s="25" t="n">
        <f aca="false">E8407*I8407/100</f>
        <v>0.001072359456</v>
      </c>
      <c r="K8407" s="25" t="n">
        <f aca="false">E8407*Einstellungen!$B$5/100</f>
        <v>0.000928</v>
      </c>
      <c r="L8407" s="23" t="str">
        <f aca="false">IF(I8407&lt;Einstellungen!$B$5,"ja","nein")</f>
        <v>nein</v>
      </c>
      <c r="M8407" s="23" t="s">
        <v>134</v>
      </c>
      <c r="N8407" s="23" t="n">
        <v>2026</v>
      </c>
      <c r="O8407" s="23" t="n">
        <v>16</v>
      </c>
    </row>
    <row r="8408" customFormat="false" ht="15" hidden="false" customHeight="false" outlineLevel="0" collapsed="false">
      <c r="A8408" s="22" t="n">
        <v>46045</v>
      </c>
      <c r="B8408" s="23" t="s">
        <v>97</v>
      </c>
      <c r="C8408" s="23" t="s">
        <v>121</v>
      </c>
      <c r="D8408" s="24" t="n">
        <v>-1.2</v>
      </c>
      <c r="E8408" s="25" t="n">
        <f aca="false">MAX(D8408,0)/1000</f>
        <v>0</v>
      </c>
      <c r="F8408" s="25" t="n">
        <f aca="false">MAX(-D8408,0)/1000</f>
        <v>0.0012</v>
      </c>
      <c r="G8408" s="23" t="str">
        <f aca="false">IF(E8408&gt;0,"ja","nein")</f>
        <v>nein</v>
      </c>
      <c r="H8408" s="26" t="n">
        <v>136.085</v>
      </c>
      <c r="I8408" s="26" t="n">
        <f aca="false">(H8408/10+IF(N8408=2025,Einstellungen!$B$23,Einstellungen!$C$23))*(1+Einstellungen!$B$10)</f>
        <v>34.943755</v>
      </c>
      <c r="J8408" s="25" t="n">
        <f aca="false">E8408*I8408/100</f>
        <v>0</v>
      </c>
      <c r="K8408" s="25" t="n">
        <f aca="false">E8408*Einstellungen!$B$5/100</f>
        <v>0</v>
      </c>
      <c r="L8408" s="23" t="str">
        <f aca="false">IF(I8408&lt;Einstellungen!$B$5,"ja","nein")</f>
        <v>nein</v>
      </c>
      <c r="M8408" s="23" t="s">
        <v>134</v>
      </c>
      <c r="N8408" s="23" t="n">
        <v>2026</v>
      </c>
      <c r="O8408" s="23" t="n">
        <v>17</v>
      </c>
    </row>
    <row r="8409" customFormat="false" ht="15" hidden="false" customHeight="false" outlineLevel="0" collapsed="false">
      <c r="A8409" s="22" t="n">
        <v>46045</v>
      </c>
      <c r="B8409" s="23" t="s">
        <v>99</v>
      </c>
      <c r="C8409" s="23" t="s">
        <v>121</v>
      </c>
      <c r="D8409" s="24" t="n">
        <v>9</v>
      </c>
      <c r="E8409" s="25" t="n">
        <f aca="false">MAX(D8409,0)/1000</f>
        <v>0.009</v>
      </c>
      <c r="F8409" s="25" t="n">
        <f aca="false">MAX(-D8409,0)/1000</f>
        <v>0</v>
      </c>
      <c r="G8409" s="23" t="str">
        <f aca="false">IF(E8409&gt;0,"ja","nein")</f>
        <v>ja</v>
      </c>
      <c r="H8409" s="26" t="n">
        <v>128.483</v>
      </c>
      <c r="I8409" s="26" t="n">
        <f aca="false">(H8409/10+IF(N8409=2025,Einstellungen!$B$23,Einstellungen!$C$23))*(1+Einstellungen!$B$10)</f>
        <v>34.039117</v>
      </c>
      <c r="J8409" s="25" t="n">
        <f aca="false">E8409*I8409/100</f>
        <v>0.00306352053</v>
      </c>
      <c r="K8409" s="25" t="n">
        <f aca="false">E8409*Einstellungen!$B$5/100</f>
        <v>0.00261</v>
      </c>
      <c r="L8409" s="23" t="str">
        <f aca="false">IF(I8409&lt;Einstellungen!$B$5,"ja","nein")</f>
        <v>nein</v>
      </c>
      <c r="M8409" s="23" t="s">
        <v>134</v>
      </c>
      <c r="N8409" s="23" t="n">
        <v>2026</v>
      </c>
      <c r="O8409" s="23" t="n">
        <v>18</v>
      </c>
    </row>
    <row r="8410" customFormat="false" ht="15" hidden="false" customHeight="false" outlineLevel="0" collapsed="false">
      <c r="A8410" s="22" t="n">
        <v>46045</v>
      </c>
      <c r="B8410" s="23" t="s">
        <v>100</v>
      </c>
      <c r="C8410" s="23" t="s">
        <v>121</v>
      </c>
      <c r="D8410" s="24" t="n">
        <v>1.9</v>
      </c>
      <c r="E8410" s="25" t="n">
        <f aca="false">MAX(D8410,0)/1000</f>
        <v>0.0019</v>
      </c>
      <c r="F8410" s="25" t="n">
        <f aca="false">MAX(-D8410,0)/1000</f>
        <v>0</v>
      </c>
      <c r="G8410" s="23" t="str">
        <f aca="false">IF(E8410&gt;0,"ja","nein")</f>
        <v>ja</v>
      </c>
      <c r="H8410" s="26" t="n">
        <v>116.802</v>
      </c>
      <c r="I8410" s="26" t="n">
        <f aca="false">(H8410/10+IF(N8410=2025,Einstellungen!$B$23,Einstellungen!$C$23))*(1+Einstellungen!$B$10)</f>
        <v>32.649078</v>
      </c>
      <c r="J8410" s="25" t="n">
        <f aca="false">E8410*I8410/100</f>
        <v>0.000620332482</v>
      </c>
      <c r="K8410" s="25" t="n">
        <f aca="false">E8410*Einstellungen!$B$5/100</f>
        <v>0.000551</v>
      </c>
      <c r="L8410" s="23" t="str">
        <f aca="false">IF(I8410&lt;Einstellungen!$B$5,"ja","nein")</f>
        <v>nein</v>
      </c>
      <c r="M8410" s="23" t="s">
        <v>134</v>
      </c>
      <c r="N8410" s="23" t="n">
        <v>2026</v>
      </c>
      <c r="O8410" s="23" t="n">
        <v>19</v>
      </c>
    </row>
    <row r="8411" customFormat="false" ht="15" hidden="false" customHeight="false" outlineLevel="0" collapsed="false">
      <c r="A8411" s="22" t="n">
        <v>46045</v>
      </c>
      <c r="B8411" s="23" t="s">
        <v>92</v>
      </c>
      <c r="C8411" s="23" t="s">
        <v>121</v>
      </c>
      <c r="D8411" s="24" t="n">
        <v>12.7</v>
      </c>
      <c r="E8411" s="25" t="n">
        <f aca="false">MAX(D8411,0)/1000</f>
        <v>0.0127</v>
      </c>
      <c r="F8411" s="25" t="n">
        <f aca="false">MAX(-D8411,0)/1000</f>
        <v>0</v>
      </c>
      <c r="G8411" s="23" t="str">
        <f aca="false">IF(E8411&gt;0,"ja","nein")</f>
        <v>ja</v>
      </c>
      <c r="H8411" s="26" t="n">
        <v>107.222</v>
      </c>
      <c r="I8411" s="26" t="n">
        <f aca="false">(H8411/10+IF(N8411=2025,Einstellungen!$B$23,Einstellungen!$C$23))*(1+Einstellungen!$B$10)</f>
        <v>31.509058</v>
      </c>
      <c r="J8411" s="25" t="n">
        <f aca="false">E8411*I8411/100</f>
        <v>0.004001650366</v>
      </c>
      <c r="K8411" s="25" t="n">
        <f aca="false">E8411*Einstellungen!$B$5/100</f>
        <v>0.003683</v>
      </c>
      <c r="L8411" s="23" t="str">
        <f aca="false">IF(I8411&lt;Einstellungen!$B$5,"ja","nein")</f>
        <v>nein</v>
      </c>
      <c r="M8411" s="23" t="s">
        <v>134</v>
      </c>
      <c r="N8411" s="23" t="n">
        <v>2026</v>
      </c>
      <c r="O8411" s="23" t="n">
        <v>20</v>
      </c>
    </row>
    <row r="8412" customFormat="false" ht="15" hidden="false" customHeight="false" outlineLevel="0" collapsed="false">
      <c r="A8412" s="22" t="n">
        <v>46045</v>
      </c>
      <c r="B8412" s="23" t="s">
        <v>95</v>
      </c>
      <c r="C8412" s="23" t="s">
        <v>121</v>
      </c>
      <c r="D8412" s="24" t="n">
        <v>2.7</v>
      </c>
      <c r="E8412" s="25" t="n">
        <f aca="false">MAX(D8412,0)/1000</f>
        <v>0.0027</v>
      </c>
      <c r="F8412" s="25" t="n">
        <f aca="false">MAX(-D8412,0)/1000</f>
        <v>0</v>
      </c>
      <c r="G8412" s="23" t="str">
        <f aca="false">IF(E8412&gt;0,"ja","nein")</f>
        <v>ja</v>
      </c>
      <c r="H8412" s="26" t="n">
        <v>103.96</v>
      </c>
      <c r="I8412" s="26" t="n">
        <f aca="false">(H8412/10+IF(N8412=2025,Einstellungen!$B$23,Einstellungen!$C$23))*(1+Einstellungen!$B$10)</f>
        <v>31.12088</v>
      </c>
      <c r="J8412" s="25" t="n">
        <f aca="false">E8412*I8412/100</f>
        <v>0.00084026376</v>
      </c>
      <c r="K8412" s="25" t="n">
        <f aca="false">E8412*Einstellungen!$B$5/100</f>
        <v>0.000783</v>
      </c>
      <c r="L8412" s="23" t="str">
        <f aca="false">IF(I8412&lt;Einstellungen!$B$5,"ja","nein")</f>
        <v>nein</v>
      </c>
      <c r="M8412" s="23" t="s">
        <v>134</v>
      </c>
      <c r="N8412" s="23" t="n">
        <v>2026</v>
      </c>
      <c r="O8412" s="23" t="n">
        <v>21</v>
      </c>
    </row>
    <row r="8413" customFormat="false" ht="15" hidden="false" customHeight="false" outlineLevel="0" collapsed="false">
      <c r="A8413" s="22" t="n">
        <v>46045</v>
      </c>
      <c r="B8413" s="23" t="s">
        <v>96</v>
      </c>
      <c r="C8413" s="23" t="s">
        <v>121</v>
      </c>
      <c r="D8413" s="24" t="n">
        <v>-0.6</v>
      </c>
      <c r="E8413" s="25" t="n">
        <f aca="false">MAX(D8413,0)/1000</f>
        <v>0</v>
      </c>
      <c r="F8413" s="25" t="n">
        <f aca="false">MAX(-D8413,0)/1000</f>
        <v>0.0006</v>
      </c>
      <c r="G8413" s="23" t="str">
        <f aca="false">IF(E8413&gt;0,"ja","nein")</f>
        <v>nein</v>
      </c>
      <c r="H8413" s="26" t="n">
        <v>104.79</v>
      </c>
      <c r="I8413" s="26" t="n">
        <f aca="false">(H8413/10+IF(N8413=2025,Einstellungen!$B$23,Einstellungen!$C$23))*(1+Einstellungen!$B$10)</f>
        <v>31.21965</v>
      </c>
      <c r="J8413" s="25" t="n">
        <f aca="false">E8413*I8413/100</f>
        <v>0</v>
      </c>
      <c r="K8413" s="25" t="n">
        <f aca="false">E8413*Einstellungen!$B$5/100</f>
        <v>0</v>
      </c>
      <c r="L8413" s="23" t="str">
        <f aca="false">IF(I8413&lt;Einstellungen!$B$5,"ja","nein")</f>
        <v>nein</v>
      </c>
      <c r="M8413" s="23" t="s">
        <v>134</v>
      </c>
      <c r="N8413" s="23" t="n">
        <v>2026</v>
      </c>
      <c r="O8413" s="23" t="n">
        <v>22</v>
      </c>
    </row>
    <row r="8414" customFormat="false" ht="15" hidden="false" customHeight="false" outlineLevel="0" collapsed="false">
      <c r="A8414" s="22" t="n">
        <v>46045</v>
      </c>
      <c r="B8414" s="23" t="s">
        <v>101</v>
      </c>
      <c r="C8414" s="23" t="s">
        <v>121</v>
      </c>
      <c r="D8414" s="24" t="n">
        <v>38.5</v>
      </c>
      <c r="E8414" s="25" t="n">
        <f aca="false">MAX(D8414,0)/1000</f>
        <v>0.0385</v>
      </c>
      <c r="F8414" s="25" t="n">
        <f aca="false">MAX(-D8414,0)/1000</f>
        <v>0</v>
      </c>
      <c r="G8414" s="23" t="str">
        <f aca="false">IF(E8414&gt;0,"ja","nein")</f>
        <v>ja</v>
      </c>
      <c r="H8414" s="26" t="n">
        <v>96.995</v>
      </c>
      <c r="I8414" s="26" t="n">
        <f aca="false">(H8414/10+IF(N8414=2025,Einstellungen!$B$23,Einstellungen!$C$23))*(1+Einstellungen!$B$10)</f>
        <v>30.292045</v>
      </c>
      <c r="J8414" s="25" t="n">
        <f aca="false">E8414*I8414/100</f>
        <v>0.011662437325</v>
      </c>
      <c r="K8414" s="25" t="n">
        <f aca="false">E8414*Einstellungen!$B$5/100</f>
        <v>0.011165</v>
      </c>
      <c r="L8414" s="23" t="str">
        <f aca="false">IF(I8414&lt;Einstellungen!$B$5,"ja","nein")</f>
        <v>nein</v>
      </c>
      <c r="M8414" s="23" t="s">
        <v>134</v>
      </c>
      <c r="N8414" s="23" t="n">
        <v>2026</v>
      </c>
      <c r="O8414" s="23" t="n">
        <v>23</v>
      </c>
    </row>
    <row r="8415" customFormat="false" ht="15" hidden="false" customHeight="false" outlineLevel="0" collapsed="false">
      <c r="A8415" s="22" t="n">
        <v>46046</v>
      </c>
      <c r="B8415" s="23" t="s">
        <v>102</v>
      </c>
      <c r="C8415" s="23" t="s">
        <v>122</v>
      </c>
      <c r="D8415" s="24" t="n">
        <v>-41.3</v>
      </c>
      <c r="E8415" s="25" t="n">
        <f aca="false">MAX(D8415,0)/1000</f>
        <v>0</v>
      </c>
      <c r="F8415" s="25" t="n">
        <f aca="false">MAX(-D8415,0)/1000</f>
        <v>0.0413</v>
      </c>
      <c r="G8415" s="23" t="str">
        <f aca="false">IF(E8415&gt;0,"ja","nein")</f>
        <v>nein</v>
      </c>
      <c r="H8415" s="26" t="n">
        <v>99.8</v>
      </c>
      <c r="I8415" s="26" t="n">
        <f aca="false">(H8415/10+IF(N8415=2025,Einstellungen!$B$23,Einstellungen!$C$23))*(1+Einstellungen!$B$10)</f>
        <v>30.62584</v>
      </c>
      <c r="J8415" s="25" t="n">
        <f aca="false">E8415*I8415/100</f>
        <v>0</v>
      </c>
      <c r="K8415" s="25" t="n">
        <f aca="false">E8415*Einstellungen!$B$5/100</f>
        <v>0</v>
      </c>
      <c r="L8415" s="23" t="str">
        <f aca="false">IF(I8415&lt;Einstellungen!$B$5,"ja","nein")</f>
        <v>nein</v>
      </c>
      <c r="M8415" s="23" t="s">
        <v>134</v>
      </c>
      <c r="N8415" s="23" t="n">
        <v>2026</v>
      </c>
      <c r="O8415" s="23" t="n">
        <v>0</v>
      </c>
    </row>
    <row r="8416" customFormat="false" ht="15" hidden="false" customHeight="false" outlineLevel="0" collapsed="false">
      <c r="A8416" s="22" t="n">
        <v>46046</v>
      </c>
      <c r="B8416" s="23" t="s">
        <v>107</v>
      </c>
      <c r="C8416" s="23" t="s">
        <v>122</v>
      </c>
      <c r="D8416" s="24" t="n">
        <v>25.2</v>
      </c>
      <c r="E8416" s="25" t="n">
        <f aca="false">MAX(D8416,0)/1000</f>
        <v>0.0252</v>
      </c>
      <c r="F8416" s="25" t="n">
        <f aca="false">MAX(-D8416,0)/1000</f>
        <v>0</v>
      </c>
      <c r="G8416" s="23" t="str">
        <f aca="false">IF(E8416&gt;0,"ja","nein")</f>
        <v>ja</v>
      </c>
      <c r="H8416" s="26" t="n">
        <v>99.035</v>
      </c>
      <c r="I8416" s="26" t="n">
        <f aca="false">(H8416/10+IF(N8416=2025,Einstellungen!$B$23,Einstellungen!$C$23))*(1+Einstellungen!$B$10)</f>
        <v>30.534805</v>
      </c>
      <c r="J8416" s="25" t="n">
        <f aca="false">E8416*I8416/100</f>
        <v>0.00769477086</v>
      </c>
      <c r="K8416" s="25" t="n">
        <f aca="false">E8416*Einstellungen!$B$5/100</f>
        <v>0.007308</v>
      </c>
      <c r="L8416" s="23" t="str">
        <f aca="false">IF(I8416&lt;Einstellungen!$B$5,"ja","nein")</f>
        <v>nein</v>
      </c>
      <c r="M8416" s="23" t="s">
        <v>134</v>
      </c>
      <c r="N8416" s="23" t="n">
        <v>2026</v>
      </c>
      <c r="O8416" s="23" t="n">
        <v>1</v>
      </c>
    </row>
    <row r="8417" customFormat="false" ht="15" hidden="false" customHeight="false" outlineLevel="0" collapsed="false">
      <c r="A8417" s="22" t="n">
        <v>46046</v>
      </c>
      <c r="B8417" s="23" t="s">
        <v>108</v>
      </c>
      <c r="C8417" s="23" t="s">
        <v>122</v>
      </c>
      <c r="D8417" s="24" t="n">
        <v>242</v>
      </c>
      <c r="E8417" s="25" t="n">
        <f aca="false">MAX(D8417,0)/1000</f>
        <v>0.242</v>
      </c>
      <c r="F8417" s="25" t="n">
        <f aca="false">MAX(-D8417,0)/1000</f>
        <v>0</v>
      </c>
      <c r="G8417" s="23" t="str">
        <f aca="false">IF(E8417&gt;0,"ja","nein")</f>
        <v>ja</v>
      </c>
      <c r="H8417" s="26" t="n">
        <v>98.315</v>
      </c>
      <c r="I8417" s="26" t="n">
        <f aca="false">(H8417/10+IF(N8417=2025,Einstellungen!$B$23,Einstellungen!$C$23))*(1+Einstellungen!$B$10)</f>
        <v>30.449125</v>
      </c>
      <c r="J8417" s="25" t="n">
        <f aca="false">E8417*I8417/100</f>
        <v>0.0736868825</v>
      </c>
      <c r="K8417" s="25" t="n">
        <f aca="false">E8417*Einstellungen!$B$5/100</f>
        <v>0.07018</v>
      </c>
      <c r="L8417" s="23" t="str">
        <f aca="false">IF(I8417&lt;Einstellungen!$B$5,"ja","nein")</f>
        <v>nein</v>
      </c>
      <c r="M8417" s="23" t="s">
        <v>134</v>
      </c>
      <c r="N8417" s="23" t="n">
        <v>2026</v>
      </c>
      <c r="O8417" s="23" t="n">
        <v>2</v>
      </c>
    </row>
    <row r="8418" customFormat="false" ht="15" hidden="false" customHeight="false" outlineLevel="0" collapsed="false">
      <c r="A8418" s="22" t="n">
        <v>46046</v>
      </c>
      <c r="B8418" s="23" t="s">
        <v>109</v>
      </c>
      <c r="C8418" s="23" t="s">
        <v>122</v>
      </c>
      <c r="D8418" s="24" t="n">
        <v>362.7</v>
      </c>
      <c r="E8418" s="25" t="n">
        <f aca="false">MAX(D8418,0)/1000</f>
        <v>0.3627</v>
      </c>
      <c r="F8418" s="25" t="n">
        <f aca="false">MAX(-D8418,0)/1000</f>
        <v>0</v>
      </c>
      <c r="G8418" s="23" t="str">
        <f aca="false">IF(E8418&gt;0,"ja","nein")</f>
        <v>ja</v>
      </c>
      <c r="H8418" s="26" t="n">
        <v>97.825</v>
      </c>
      <c r="I8418" s="26" t="n">
        <f aca="false">(H8418/10+IF(N8418=2025,Einstellungen!$B$23,Einstellungen!$C$23))*(1+Einstellungen!$B$10)</f>
        <v>30.390815</v>
      </c>
      <c r="J8418" s="25" t="n">
        <f aca="false">E8418*I8418/100</f>
        <v>0.110227486005</v>
      </c>
      <c r="K8418" s="25" t="n">
        <f aca="false">E8418*Einstellungen!$B$5/100</f>
        <v>0.105183</v>
      </c>
      <c r="L8418" s="23" t="str">
        <f aca="false">IF(I8418&lt;Einstellungen!$B$5,"ja","nein")</f>
        <v>nein</v>
      </c>
      <c r="M8418" s="23" t="s">
        <v>134</v>
      </c>
      <c r="N8418" s="23" t="n">
        <v>2026</v>
      </c>
      <c r="O8418" s="23" t="n">
        <v>3</v>
      </c>
    </row>
    <row r="8419" customFormat="false" ht="15" hidden="false" customHeight="false" outlineLevel="0" collapsed="false">
      <c r="A8419" s="22" t="n">
        <v>46046</v>
      </c>
      <c r="B8419" s="23" t="s">
        <v>110</v>
      </c>
      <c r="C8419" s="23" t="s">
        <v>122</v>
      </c>
      <c r="D8419" s="24" t="n">
        <v>379.8</v>
      </c>
      <c r="E8419" s="25" t="n">
        <f aca="false">MAX(D8419,0)/1000</f>
        <v>0.3798</v>
      </c>
      <c r="F8419" s="25" t="n">
        <f aca="false">MAX(-D8419,0)/1000</f>
        <v>0</v>
      </c>
      <c r="G8419" s="23" t="str">
        <f aca="false">IF(E8419&gt;0,"ja","nein")</f>
        <v>ja</v>
      </c>
      <c r="H8419" s="26" t="n">
        <v>97.547</v>
      </c>
      <c r="I8419" s="26" t="n">
        <f aca="false">(H8419/10+IF(N8419=2025,Einstellungen!$B$23,Einstellungen!$C$23))*(1+Einstellungen!$B$10)</f>
        <v>30.357733</v>
      </c>
      <c r="J8419" s="25" t="n">
        <f aca="false">E8419*I8419/100</f>
        <v>0.115298669934</v>
      </c>
      <c r="K8419" s="25" t="n">
        <f aca="false">E8419*Einstellungen!$B$5/100</f>
        <v>0.110142</v>
      </c>
      <c r="L8419" s="23" t="str">
        <f aca="false">IF(I8419&lt;Einstellungen!$B$5,"ja","nein")</f>
        <v>nein</v>
      </c>
      <c r="M8419" s="23" t="s">
        <v>134</v>
      </c>
      <c r="N8419" s="23" t="n">
        <v>2026</v>
      </c>
      <c r="O8419" s="23" t="n">
        <v>4</v>
      </c>
    </row>
    <row r="8420" customFormat="false" ht="15" hidden="false" customHeight="false" outlineLevel="0" collapsed="false">
      <c r="A8420" s="22" t="n">
        <v>46046</v>
      </c>
      <c r="B8420" s="23" t="s">
        <v>111</v>
      </c>
      <c r="C8420" s="23" t="s">
        <v>122</v>
      </c>
      <c r="D8420" s="24" t="n">
        <v>349</v>
      </c>
      <c r="E8420" s="25" t="n">
        <f aca="false">MAX(D8420,0)/1000</f>
        <v>0.349</v>
      </c>
      <c r="F8420" s="25" t="n">
        <f aca="false">MAX(-D8420,0)/1000</f>
        <v>0</v>
      </c>
      <c r="G8420" s="23" t="str">
        <f aca="false">IF(E8420&gt;0,"ja","nein")</f>
        <v>ja</v>
      </c>
      <c r="H8420" s="26" t="n">
        <v>98.91</v>
      </c>
      <c r="I8420" s="26" t="n">
        <f aca="false">(H8420/10+IF(N8420=2025,Einstellungen!$B$23,Einstellungen!$C$23))*(1+Einstellungen!$B$10)</f>
        <v>30.51993</v>
      </c>
      <c r="J8420" s="25" t="n">
        <f aca="false">E8420*I8420/100</f>
        <v>0.1065145557</v>
      </c>
      <c r="K8420" s="25" t="n">
        <f aca="false">E8420*Einstellungen!$B$5/100</f>
        <v>0.10121</v>
      </c>
      <c r="L8420" s="23" t="str">
        <f aca="false">IF(I8420&lt;Einstellungen!$B$5,"ja","nein")</f>
        <v>nein</v>
      </c>
      <c r="M8420" s="23" t="s">
        <v>134</v>
      </c>
      <c r="N8420" s="23" t="n">
        <v>2026</v>
      </c>
      <c r="O8420" s="23" t="n">
        <v>5</v>
      </c>
    </row>
    <row r="8421" customFormat="false" ht="15" hidden="false" customHeight="false" outlineLevel="0" collapsed="false">
      <c r="A8421" s="22" t="n">
        <v>46046</v>
      </c>
      <c r="B8421" s="23" t="s">
        <v>112</v>
      </c>
      <c r="C8421" s="23" t="s">
        <v>122</v>
      </c>
      <c r="D8421" s="24" t="n">
        <v>331.3</v>
      </c>
      <c r="E8421" s="25" t="n">
        <f aca="false">MAX(D8421,0)/1000</f>
        <v>0.3313</v>
      </c>
      <c r="F8421" s="25" t="n">
        <f aca="false">MAX(-D8421,0)/1000</f>
        <v>0</v>
      </c>
      <c r="G8421" s="23" t="str">
        <f aca="false">IF(E8421&gt;0,"ja","nein")</f>
        <v>ja</v>
      </c>
      <c r="H8421" s="26" t="n">
        <v>100.398</v>
      </c>
      <c r="I8421" s="26" t="n">
        <f aca="false">(H8421/10+IF(N8421=2025,Einstellungen!$B$23,Einstellungen!$C$23))*(1+Einstellungen!$B$10)</f>
        <v>30.697002</v>
      </c>
      <c r="J8421" s="25" t="n">
        <f aca="false">E8421*I8421/100</f>
        <v>0.101699167626</v>
      </c>
      <c r="K8421" s="25" t="n">
        <f aca="false">E8421*Einstellungen!$B$5/100</f>
        <v>0.096077</v>
      </c>
      <c r="L8421" s="23" t="str">
        <f aca="false">IF(I8421&lt;Einstellungen!$B$5,"ja","nein")</f>
        <v>nein</v>
      </c>
      <c r="M8421" s="23" t="s">
        <v>134</v>
      </c>
      <c r="N8421" s="23" t="n">
        <v>2026</v>
      </c>
      <c r="O8421" s="23" t="n">
        <v>6</v>
      </c>
    </row>
    <row r="8422" customFormat="false" ht="15" hidden="false" customHeight="false" outlineLevel="0" collapsed="false">
      <c r="A8422" s="22" t="n">
        <v>46046</v>
      </c>
      <c r="B8422" s="23" t="s">
        <v>113</v>
      </c>
      <c r="C8422" s="23" t="s">
        <v>122</v>
      </c>
      <c r="D8422" s="24" t="n">
        <v>486.2</v>
      </c>
      <c r="E8422" s="25" t="n">
        <f aca="false">MAX(D8422,0)/1000</f>
        <v>0.4862</v>
      </c>
      <c r="F8422" s="25" t="n">
        <f aca="false">MAX(-D8422,0)/1000</f>
        <v>0</v>
      </c>
      <c r="G8422" s="23" t="str">
        <f aca="false">IF(E8422&gt;0,"ja","nein")</f>
        <v>ja</v>
      </c>
      <c r="H8422" s="26" t="n">
        <v>104.06</v>
      </c>
      <c r="I8422" s="26" t="n">
        <f aca="false">(H8422/10+IF(N8422=2025,Einstellungen!$B$23,Einstellungen!$C$23))*(1+Einstellungen!$B$10)</f>
        <v>31.13278</v>
      </c>
      <c r="J8422" s="25" t="n">
        <f aca="false">E8422*I8422/100</f>
        <v>0.15136757636</v>
      </c>
      <c r="K8422" s="25" t="n">
        <f aca="false">E8422*Einstellungen!$B$5/100</f>
        <v>0.140998</v>
      </c>
      <c r="L8422" s="23" t="str">
        <f aca="false">IF(I8422&lt;Einstellungen!$B$5,"ja","nein")</f>
        <v>nein</v>
      </c>
      <c r="M8422" s="23" t="s">
        <v>134</v>
      </c>
      <c r="N8422" s="23" t="n">
        <v>2026</v>
      </c>
      <c r="O8422" s="23" t="n">
        <v>7</v>
      </c>
    </row>
    <row r="8423" customFormat="false" ht="15" hidden="false" customHeight="false" outlineLevel="0" collapsed="false">
      <c r="A8423" s="22" t="n">
        <v>46046</v>
      </c>
      <c r="B8423" s="23" t="s">
        <v>114</v>
      </c>
      <c r="C8423" s="23" t="s">
        <v>122</v>
      </c>
      <c r="D8423" s="24" t="n">
        <v>430.9</v>
      </c>
      <c r="E8423" s="25" t="n">
        <f aca="false">MAX(D8423,0)/1000</f>
        <v>0.4309</v>
      </c>
      <c r="F8423" s="25" t="n">
        <f aca="false">MAX(-D8423,0)/1000</f>
        <v>0</v>
      </c>
      <c r="G8423" s="23" t="str">
        <f aca="false">IF(E8423&gt;0,"ja","nein")</f>
        <v>ja</v>
      </c>
      <c r="H8423" s="26" t="n">
        <v>110.998</v>
      </c>
      <c r="I8423" s="26" t="n">
        <f aca="false">(H8423/10+IF(N8423=2025,Einstellungen!$B$23,Einstellungen!$C$23))*(1+Einstellungen!$B$10)</f>
        <v>31.958402</v>
      </c>
      <c r="J8423" s="25" t="n">
        <f aca="false">E8423*I8423/100</f>
        <v>0.137708754218</v>
      </c>
      <c r="K8423" s="25" t="n">
        <f aca="false">E8423*Einstellungen!$B$5/100</f>
        <v>0.124961</v>
      </c>
      <c r="L8423" s="23" t="str">
        <f aca="false">IF(I8423&lt;Einstellungen!$B$5,"ja","nein")</f>
        <v>nein</v>
      </c>
      <c r="M8423" s="23" t="s">
        <v>134</v>
      </c>
      <c r="N8423" s="23" t="n">
        <v>2026</v>
      </c>
      <c r="O8423" s="23" t="n">
        <v>8</v>
      </c>
    </row>
    <row r="8424" customFormat="false" ht="15" hidden="false" customHeight="false" outlineLevel="0" collapsed="false">
      <c r="A8424" s="22" t="n">
        <v>46046</v>
      </c>
      <c r="B8424" s="23" t="s">
        <v>115</v>
      </c>
      <c r="C8424" s="23" t="s">
        <v>122</v>
      </c>
      <c r="D8424" s="24" t="n">
        <v>17.5</v>
      </c>
      <c r="E8424" s="25" t="n">
        <f aca="false">MAX(D8424,0)/1000</f>
        <v>0.0175</v>
      </c>
      <c r="F8424" s="25" t="n">
        <f aca="false">MAX(-D8424,0)/1000</f>
        <v>0</v>
      </c>
      <c r="G8424" s="23" t="str">
        <f aca="false">IF(E8424&gt;0,"ja","nein")</f>
        <v>ja</v>
      </c>
      <c r="H8424" s="26" t="n">
        <v>123.093</v>
      </c>
      <c r="I8424" s="26" t="n">
        <f aca="false">(H8424/10+IF(N8424=2025,Einstellungen!$B$23,Einstellungen!$C$23))*(1+Einstellungen!$B$10)</f>
        <v>33.397707</v>
      </c>
      <c r="J8424" s="25" t="n">
        <f aca="false">E8424*I8424/100</f>
        <v>0.005844598725</v>
      </c>
      <c r="K8424" s="25" t="n">
        <f aca="false">E8424*Einstellungen!$B$5/100</f>
        <v>0.005075</v>
      </c>
      <c r="L8424" s="23" t="str">
        <f aca="false">IF(I8424&lt;Einstellungen!$B$5,"ja","nein")</f>
        <v>nein</v>
      </c>
      <c r="M8424" s="23" t="s">
        <v>134</v>
      </c>
      <c r="N8424" s="23" t="n">
        <v>2026</v>
      </c>
      <c r="O8424" s="23" t="n">
        <v>9</v>
      </c>
    </row>
    <row r="8425" customFormat="false" ht="15" hidden="false" customHeight="false" outlineLevel="0" collapsed="false">
      <c r="A8425" s="22" t="n">
        <v>46046</v>
      </c>
      <c r="B8425" s="23" t="s">
        <v>116</v>
      </c>
      <c r="C8425" s="23" t="s">
        <v>122</v>
      </c>
      <c r="D8425" s="24" t="n">
        <v>-158.1</v>
      </c>
      <c r="E8425" s="25" t="n">
        <f aca="false">MAX(D8425,0)/1000</f>
        <v>0</v>
      </c>
      <c r="F8425" s="25" t="n">
        <f aca="false">MAX(-D8425,0)/1000</f>
        <v>0.1581</v>
      </c>
      <c r="G8425" s="23" t="str">
        <f aca="false">IF(E8425&gt;0,"ja","nein")</f>
        <v>nein</v>
      </c>
      <c r="H8425" s="26" t="n">
        <v>119.24</v>
      </c>
      <c r="I8425" s="26" t="n">
        <f aca="false">(H8425/10+IF(N8425=2025,Einstellungen!$B$23,Einstellungen!$C$23))*(1+Einstellungen!$B$10)</f>
        <v>32.9392</v>
      </c>
      <c r="J8425" s="25" t="n">
        <f aca="false">E8425*I8425/100</f>
        <v>0</v>
      </c>
      <c r="K8425" s="25" t="n">
        <f aca="false">E8425*Einstellungen!$B$5/100</f>
        <v>0</v>
      </c>
      <c r="L8425" s="23" t="str">
        <f aca="false">IF(I8425&lt;Einstellungen!$B$5,"ja","nein")</f>
        <v>nein</v>
      </c>
      <c r="M8425" s="23" t="s">
        <v>134</v>
      </c>
      <c r="N8425" s="23" t="n">
        <v>2026</v>
      </c>
      <c r="O8425" s="23" t="n">
        <v>10</v>
      </c>
    </row>
    <row r="8426" customFormat="false" ht="15" hidden="false" customHeight="false" outlineLevel="0" collapsed="false">
      <c r="A8426" s="22" t="n">
        <v>46046</v>
      </c>
      <c r="B8426" s="23" t="s">
        <v>117</v>
      </c>
      <c r="C8426" s="23" t="s">
        <v>122</v>
      </c>
      <c r="D8426" s="24" t="n">
        <v>-46.7</v>
      </c>
      <c r="E8426" s="25" t="n">
        <f aca="false">MAX(D8426,0)/1000</f>
        <v>0</v>
      </c>
      <c r="F8426" s="25" t="n">
        <f aca="false">MAX(-D8426,0)/1000</f>
        <v>0.0467</v>
      </c>
      <c r="G8426" s="23" t="str">
        <f aca="false">IF(E8426&gt;0,"ja","nein")</f>
        <v>nein</v>
      </c>
      <c r="H8426" s="26" t="n">
        <v>110.297</v>
      </c>
      <c r="I8426" s="26" t="n">
        <f aca="false">(H8426/10+IF(N8426=2025,Einstellungen!$B$23,Einstellungen!$C$23))*(1+Einstellungen!$B$10)</f>
        <v>31.874983</v>
      </c>
      <c r="J8426" s="25" t="n">
        <f aca="false">E8426*I8426/100</f>
        <v>0</v>
      </c>
      <c r="K8426" s="25" t="n">
        <f aca="false">E8426*Einstellungen!$B$5/100</f>
        <v>0</v>
      </c>
      <c r="L8426" s="23" t="str">
        <f aca="false">IF(I8426&lt;Einstellungen!$B$5,"ja","nein")</f>
        <v>nein</v>
      </c>
      <c r="M8426" s="23" t="s">
        <v>134</v>
      </c>
      <c r="N8426" s="23" t="n">
        <v>2026</v>
      </c>
      <c r="O8426" s="23" t="n">
        <v>11</v>
      </c>
    </row>
    <row r="8427" customFormat="false" ht="15" hidden="false" customHeight="false" outlineLevel="0" collapsed="false">
      <c r="A8427" s="22" t="n">
        <v>46046</v>
      </c>
      <c r="B8427" s="23" t="s">
        <v>118</v>
      </c>
      <c r="C8427" s="23" t="s">
        <v>122</v>
      </c>
      <c r="D8427" s="24" t="n">
        <v>-242.7</v>
      </c>
      <c r="E8427" s="25" t="n">
        <f aca="false">MAX(D8427,0)/1000</f>
        <v>0</v>
      </c>
      <c r="F8427" s="25" t="n">
        <f aca="false">MAX(-D8427,0)/1000</f>
        <v>0.2427</v>
      </c>
      <c r="G8427" s="23" t="str">
        <f aca="false">IF(E8427&gt;0,"ja","nein")</f>
        <v>nein</v>
      </c>
      <c r="H8427" s="26" t="n">
        <v>106.218</v>
      </c>
      <c r="I8427" s="26" t="n">
        <f aca="false">(H8427/10+IF(N8427=2025,Einstellungen!$B$23,Einstellungen!$C$23))*(1+Einstellungen!$B$10)</f>
        <v>31.389582</v>
      </c>
      <c r="J8427" s="25" t="n">
        <f aca="false">E8427*I8427/100</f>
        <v>0</v>
      </c>
      <c r="K8427" s="25" t="n">
        <f aca="false">E8427*Einstellungen!$B$5/100</f>
        <v>0</v>
      </c>
      <c r="L8427" s="23" t="str">
        <f aca="false">IF(I8427&lt;Einstellungen!$B$5,"ja","nein")</f>
        <v>nein</v>
      </c>
      <c r="M8427" s="23" t="s">
        <v>134</v>
      </c>
      <c r="N8427" s="23" t="n">
        <v>2026</v>
      </c>
      <c r="O8427" s="23" t="n">
        <v>12</v>
      </c>
    </row>
    <row r="8428" customFormat="false" ht="15" hidden="false" customHeight="false" outlineLevel="0" collapsed="false">
      <c r="A8428" s="22" t="n">
        <v>46046</v>
      </c>
      <c r="B8428" s="23" t="s">
        <v>119</v>
      </c>
      <c r="C8428" s="23" t="s">
        <v>122</v>
      </c>
      <c r="D8428" s="24" t="n">
        <v>205.3</v>
      </c>
      <c r="E8428" s="25" t="n">
        <f aca="false">MAX(D8428,0)/1000</f>
        <v>0.2053</v>
      </c>
      <c r="F8428" s="25" t="n">
        <f aca="false">MAX(-D8428,0)/1000</f>
        <v>0</v>
      </c>
      <c r="G8428" s="23" t="str">
        <f aca="false">IF(E8428&gt;0,"ja","nein")</f>
        <v>ja</v>
      </c>
      <c r="H8428" s="26" t="n">
        <v>101.873</v>
      </c>
      <c r="I8428" s="26" t="n">
        <f aca="false">(H8428/10+IF(N8428=2025,Einstellungen!$B$23,Einstellungen!$C$23))*(1+Einstellungen!$B$10)</f>
        <v>30.872527</v>
      </c>
      <c r="J8428" s="25" t="n">
        <f aca="false">E8428*I8428/100</f>
        <v>0.063381297931</v>
      </c>
      <c r="K8428" s="25" t="n">
        <f aca="false">E8428*Einstellungen!$B$5/100</f>
        <v>0.059537</v>
      </c>
      <c r="L8428" s="23" t="str">
        <f aca="false">IF(I8428&lt;Einstellungen!$B$5,"ja","nein")</f>
        <v>nein</v>
      </c>
      <c r="M8428" s="23" t="s">
        <v>134</v>
      </c>
      <c r="N8428" s="23" t="n">
        <v>2026</v>
      </c>
      <c r="O8428" s="23" t="n">
        <v>13</v>
      </c>
    </row>
    <row r="8429" customFormat="false" ht="15" hidden="false" customHeight="false" outlineLevel="0" collapsed="false">
      <c r="A8429" s="22" t="n">
        <v>46046</v>
      </c>
      <c r="B8429" s="23" t="s">
        <v>120</v>
      </c>
      <c r="C8429" s="23" t="s">
        <v>122</v>
      </c>
      <c r="D8429" s="24" t="n">
        <v>-122.1</v>
      </c>
      <c r="E8429" s="25" t="n">
        <f aca="false">MAX(D8429,0)/1000</f>
        <v>0</v>
      </c>
      <c r="F8429" s="25" t="n">
        <f aca="false">MAX(-D8429,0)/1000</f>
        <v>0.1221</v>
      </c>
      <c r="G8429" s="23" t="str">
        <f aca="false">IF(E8429&gt;0,"ja","nein")</f>
        <v>nein</v>
      </c>
      <c r="H8429" s="26" t="n">
        <v>105.12</v>
      </c>
      <c r="I8429" s="26" t="n">
        <f aca="false">(H8429/10+IF(N8429=2025,Einstellungen!$B$23,Einstellungen!$C$23))*(1+Einstellungen!$B$10)</f>
        <v>31.25892</v>
      </c>
      <c r="J8429" s="25" t="n">
        <f aca="false">E8429*I8429/100</f>
        <v>0</v>
      </c>
      <c r="K8429" s="25" t="n">
        <f aca="false">E8429*Einstellungen!$B$5/100</f>
        <v>0</v>
      </c>
      <c r="L8429" s="23" t="str">
        <f aca="false">IF(I8429&lt;Einstellungen!$B$5,"ja","nein")</f>
        <v>nein</v>
      </c>
      <c r="M8429" s="23" t="s">
        <v>134</v>
      </c>
      <c r="N8429" s="23" t="n">
        <v>2026</v>
      </c>
      <c r="O8429" s="23" t="n">
        <v>14</v>
      </c>
    </row>
    <row r="8430" customFormat="false" ht="15" hidden="false" customHeight="false" outlineLevel="0" collapsed="false">
      <c r="A8430" s="22" t="n">
        <v>46046</v>
      </c>
      <c r="B8430" s="23" t="s">
        <v>104</v>
      </c>
      <c r="C8430" s="23" t="s">
        <v>122</v>
      </c>
      <c r="D8430" s="24" t="n">
        <v>22.1</v>
      </c>
      <c r="E8430" s="25" t="n">
        <f aca="false">MAX(D8430,0)/1000</f>
        <v>0.0221</v>
      </c>
      <c r="F8430" s="25" t="n">
        <f aca="false">MAX(-D8430,0)/1000</f>
        <v>0</v>
      </c>
      <c r="G8430" s="23" t="str">
        <f aca="false">IF(E8430&gt;0,"ja","nein")</f>
        <v>ja</v>
      </c>
      <c r="H8430" s="26" t="n">
        <v>118.227</v>
      </c>
      <c r="I8430" s="26" t="n">
        <f aca="false">(H8430/10+IF(N8430=2025,Einstellungen!$B$23,Einstellungen!$C$23))*(1+Einstellungen!$B$10)</f>
        <v>32.818653</v>
      </c>
      <c r="J8430" s="25" t="n">
        <f aca="false">E8430*I8430/100</f>
        <v>0.007252922313</v>
      </c>
      <c r="K8430" s="25" t="n">
        <f aca="false">E8430*Einstellungen!$B$5/100</f>
        <v>0.006409</v>
      </c>
      <c r="L8430" s="23" t="str">
        <f aca="false">IF(I8430&lt;Einstellungen!$B$5,"ja","nein")</f>
        <v>nein</v>
      </c>
      <c r="M8430" s="23" t="s">
        <v>134</v>
      </c>
      <c r="N8430" s="23" t="n">
        <v>2026</v>
      </c>
      <c r="O8430" s="23" t="n">
        <v>15</v>
      </c>
    </row>
    <row r="8431" customFormat="false" ht="15" hidden="false" customHeight="false" outlineLevel="0" collapsed="false">
      <c r="A8431" s="22" t="n">
        <v>46046</v>
      </c>
      <c r="B8431" s="23" t="s">
        <v>105</v>
      </c>
      <c r="C8431" s="23" t="s">
        <v>122</v>
      </c>
      <c r="D8431" s="24" t="n">
        <v>3.4</v>
      </c>
      <c r="E8431" s="25" t="n">
        <f aca="false">MAX(D8431,0)/1000</f>
        <v>0.0034</v>
      </c>
      <c r="F8431" s="25" t="n">
        <f aca="false">MAX(-D8431,0)/1000</f>
        <v>0</v>
      </c>
      <c r="G8431" s="23" t="str">
        <f aca="false">IF(E8431&gt;0,"ja","nein")</f>
        <v>ja</v>
      </c>
      <c r="H8431" s="26" t="n">
        <v>131.905</v>
      </c>
      <c r="I8431" s="26" t="n">
        <f aca="false">(H8431/10+IF(N8431=2025,Einstellungen!$B$23,Einstellungen!$C$23))*(1+Einstellungen!$B$10)</f>
        <v>34.446335</v>
      </c>
      <c r="J8431" s="25" t="n">
        <f aca="false">E8431*I8431/100</f>
        <v>0.00117117539</v>
      </c>
      <c r="K8431" s="25" t="n">
        <f aca="false">E8431*Einstellungen!$B$5/100</f>
        <v>0.000986</v>
      </c>
      <c r="L8431" s="23" t="str">
        <f aca="false">IF(I8431&lt;Einstellungen!$B$5,"ja","nein")</f>
        <v>nein</v>
      </c>
      <c r="M8431" s="23" t="s">
        <v>134</v>
      </c>
      <c r="N8431" s="23" t="n">
        <v>2026</v>
      </c>
      <c r="O8431" s="23" t="n">
        <v>16</v>
      </c>
    </row>
    <row r="8432" customFormat="false" ht="15" hidden="false" customHeight="false" outlineLevel="0" collapsed="false">
      <c r="A8432" s="22" t="n">
        <v>46046</v>
      </c>
      <c r="B8432" s="23" t="s">
        <v>97</v>
      </c>
      <c r="C8432" s="23" t="s">
        <v>122</v>
      </c>
      <c r="D8432" s="24" t="n">
        <v>125.4</v>
      </c>
      <c r="E8432" s="25" t="n">
        <f aca="false">MAX(D8432,0)/1000</f>
        <v>0.1254</v>
      </c>
      <c r="F8432" s="25" t="n">
        <f aca="false">MAX(-D8432,0)/1000</f>
        <v>0</v>
      </c>
      <c r="G8432" s="23" t="str">
        <f aca="false">IF(E8432&gt;0,"ja","nein")</f>
        <v>ja</v>
      </c>
      <c r="H8432" s="26" t="n">
        <v>146.722</v>
      </c>
      <c r="I8432" s="26" t="n">
        <f aca="false">(H8432/10+IF(N8432=2025,Einstellungen!$B$23,Einstellungen!$C$23))*(1+Einstellungen!$B$10)</f>
        <v>36.209558</v>
      </c>
      <c r="J8432" s="25" t="n">
        <f aca="false">E8432*I8432/100</f>
        <v>0.045406785732</v>
      </c>
      <c r="K8432" s="25" t="n">
        <f aca="false">E8432*Einstellungen!$B$5/100</f>
        <v>0.036366</v>
      </c>
      <c r="L8432" s="23" t="str">
        <f aca="false">IF(I8432&lt;Einstellungen!$B$5,"ja","nein")</f>
        <v>nein</v>
      </c>
      <c r="M8432" s="23" t="s">
        <v>134</v>
      </c>
      <c r="N8432" s="23" t="n">
        <v>2026</v>
      </c>
      <c r="O8432" s="23" t="n">
        <v>17</v>
      </c>
    </row>
    <row r="8433" customFormat="false" ht="15" hidden="false" customHeight="false" outlineLevel="0" collapsed="false">
      <c r="A8433" s="22" t="n">
        <v>46046</v>
      </c>
      <c r="B8433" s="23" t="s">
        <v>99</v>
      </c>
      <c r="C8433" s="23" t="s">
        <v>122</v>
      </c>
      <c r="D8433" s="24" t="n">
        <v>39</v>
      </c>
      <c r="E8433" s="25" t="n">
        <f aca="false">MAX(D8433,0)/1000</f>
        <v>0.039</v>
      </c>
      <c r="F8433" s="25" t="n">
        <f aca="false">MAX(-D8433,0)/1000</f>
        <v>0</v>
      </c>
      <c r="G8433" s="23" t="str">
        <f aca="false">IF(E8433&gt;0,"ja","nein")</f>
        <v>ja</v>
      </c>
      <c r="H8433" s="26" t="n">
        <v>141.748</v>
      </c>
      <c r="I8433" s="26" t="n">
        <f aca="false">(H8433/10+IF(N8433=2025,Einstellungen!$B$23,Einstellungen!$C$23))*(1+Einstellungen!$B$10)</f>
        <v>35.617652</v>
      </c>
      <c r="J8433" s="25" t="n">
        <f aca="false">E8433*I8433/100</f>
        <v>0.01389088428</v>
      </c>
      <c r="K8433" s="25" t="n">
        <f aca="false">E8433*Einstellungen!$B$5/100</f>
        <v>0.01131</v>
      </c>
      <c r="L8433" s="23" t="str">
        <f aca="false">IF(I8433&lt;Einstellungen!$B$5,"ja","nein")</f>
        <v>nein</v>
      </c>
      <c r="M8433" s="23" t="s">
        <v>134</v>
      </c>
      <c r="N8433" s="23" t="n">
        <v>2026</v>
      </c>
      <c r="O8433" s="23" t="n">
        <v>18</v>
      </c>
    </row>
    <row r="8434" customFormat="false" ht="15" hidden="false" customHeight="false" outlineLevel="0" collapsed="false">
      <c r="A8434" s="22" t="n">
        <v>46046</v>
      </c>
      <c r="B8434" s="23" t="s">
        <v>100</v>
      </c>
      <c r="C8434" s="23" t="s">
        <v>122</v>
      </c>
      <c r="D8434" s="24" t="n">
        <v>219.4</v>
      </c>
      <c r="E8434" s="25" t="n">
        <f aca="false">MAX(D8434,0)/1000</f>
        <v>0.2194</v>
      </c>
      <c r="F8434" s="25" t="n">
        <f aca="false">MAX(-D8434,0)/1000</f>
        <v>0</v>
      </c>
      <c r="G8434" s="23" t="str">
        <f aca="false">IF(E8434&gt;0,"ja","nein")</f>
        <v>ja</v>
      </c>
      <c r="H8434" s="26" t="n">
        <v>131.933</v>
      </c>
      <c r="I8434" s="26" t="n">
        <f aca="false">(H8434/10+IF(N8434=2025,Einstellungen!$B$23,Einstellungen!$C$23))*(1+Einstellungen!$B$10)</f>
        <v>34.449667</v>
      </c>
      <c r="J8434" s="25" t="n">
        <f aca="false">E8434*I8434/100</f>
        <v>0.075582569398</v>
      </c>
      <c r="K8434" s="25" t="n">
        <f aca="false">E8434*Einstellungen!$B$5/100</f>
        <v>0.063626</v>
      </c>
      <c r="L8434" s="23" t="str">
        <f aca="false">IF(I8434&lt;Einstellungen!$B$5,"ja","nein")</f>
        <v>nein</v>
      </c>
      <c r="M8434" s="23" t="s">
        <v>134</v>
      </c>
      <c r="N8434" s="23" t="n">
        <v>2026</v>
      </c>
      <c r="O8434" s="23" t="n">
        <v>19</v>
      </c>
    </row>
    <row r="8435" customFormat="false" ht="15" hidden="false" customHeight="false" outlineLevel="0" collapsed="false">
      <c r="A8435" s="22" t="n">
        <v>46046</v>
      </c>
      <c r="B8435" s="23" t="s">
        <v>92</v>
      </c>
      <c r="C8435" s="23" t="s">
        <v>122</v>
      </c>
      <c r="D8435" s="24" t="n">
        <v>-11.3</v>
      </c>
      <c r="E8435" s="25" t="n">
        <f aca="false">MAX(D8435,0)/1000</f>
        <v>0</v>
      </c>
      <c r="F8435" s="25" t="n">
        <f aca="false">MAX(-D8435,0)/1000</f>
        <v>0.0113</v>
      </c>
      <c r="G8435" s="23" t="str">
        <f aca="false">IF(E8435&gt;0,"ja","nein")</f>
        <v>nein</v>
      </c>
      <c r="H8435" s="26" t="n">
        <v>118.672</v>
      </c>
      <c r="I8435" s="26" t="n">
        <f aca="false">(H8435/10+IF(N8435=2025,Einstellungen!$B$23,Einstellungen!$C$23))*(1+Einstellungen!$B$10)</f>
        <v>32.871608</v>
      </c>
      <c r="J8435" s="25" t="n">
        <f aca="false">E8435*I8435/100</f>
        <v>0</v>
      </c>
      <c r="K8435" s="25" t="n">
        <f aca="false">E8435*Einstellungen!$B$5/100</f>
        <v>0</v>
      </c>
      <c r="L8435" s="23" t="str">
        <f aca="false">IF(I8435&lt;Einstellungen!$B$5,"ja","nein")</f>
        <v>nein</v>
      </c>
      <c r="M8435" s="23" t="s">
        <v>134</v>
      </c>
      <c r="N8435" s="23" t="n">
        <v>2026</v>
      </c>
      <c r="O8435" s="23" t="n">
        <v>20</v>
      </c>
    </row>
    <row r="8436" customFormat="false" ht="15" hidden="false" customHeight="false" outlineLevel="0" collapsed="false">
      <c r="A8436" s="22" t="n">
        <v>46046</v>
      </c>
      <c r="B8436" s="23" t="s">
        <v>95</v>
      </c>
      <c r="C8436" s="23" t="s">
        <v>122</v>
      </c>
      <c r="D8436" s="24" t="n">
        <v>-3.1</v>
      </c>
      <c r="E8436" s="25" t="n">
        <f aca="false">MAX(D8436,0)/1000</f>
        <v>0</v>
      </c>
      <c r="F8436" s="25" t="n">
        <f aca="false">MAX(-D8436,0)/1000</f>
        <v>0.0031</v>
      </c>
      <c r="G8436" s="23" t="str">
        <f aca="false">IF(E8436&gt;0,"ja","nein")</f>
        <v>nein</v>
      </c>
      <c r="H8436" s="26" t="n">
        <v>110.537</v>
      </c>
      <c r="I8436" s="26" t="n">
        <f aca="false">(H8436/10+IF(N8436=2025,Einstellungen!$B$23,Einstellungen!$C$23))*(1+Einstellungen!$B$10)</f>
        <v>31.903543</v>
      </c>
      <c r="J8436" s="25" t="n">
        <f aca="false">E8436*I8436/100</f>
        <v>0</v>
      </c>
      <c r="K8436" s="25" t="n">
        <f aca="false">E8436*Einstellungen!$B$5/100</f>
        <v>0</v>
      </c>
      <c r="L8436" s="23" t="str">
        <f aca="false">IF(I8436&lt;Einstellungen!$B$5,"ja","nein")</f>
        <v>nein</v>
      </c>
      <c r="M8436" s="23" t="s">
        <v>134</v>
      </c>
      <c r="N8436" s="23" t="n">
        <v>2026</v>
      </c>
      <c r="O8436" s="23" t="n">
        <v>21</v>
      </c>
    </row>
    <row r="8437" customFormat="false" ht="15" hidden="false" customHeight="false" outlineLevel="0" collapsed="false">
      <c r="A8437" s="22" t="n">
        <v>46046</v>
      </c>
      <c r="B8437" s="23" t="s">
        <v>96</v>
      </c>
      <c r="C8437" s="23" t="s">
        <v>122</v>
      </c>
      <c r="D8437" s="24" t="n">
        <v>-3.5</v>
      </c>
      <c r="E8437" s="25" t="n">
        <f aca="false">MAX(D8437,0)/1000</f>
        <v>0</v>
      </c>
      <c r="F8437" s="25" t="n">
        <f aca="false">MAX(-D8437,0)/1000</f>
        <v>0.0035</v>
      </c>
      <c r="G8437" s="23" t="str">
        <f aca="false">IF(E8437&gt;0,"ja","nein")</f>
        <v>nein</v>
      </c>
      <c r="H8437" s="26" t="n">
        <v>110.31</v>
      </c>
      <c r="I8437" s="26" t="n">
        <f aca="false">(H8437/10+IF(N8437=2025,Einstellungen!$B$23,Einstellungen!$C$23))*(1+Einstellungen!$B$10)</f>
        <v>31.87653</v>
      </c>
      <c r="J8437" s="25" t="n">
        <f aca="false">E8437*I8437/100</f>
        <v>0</v>
      </c>
      <c r="K8437" s="25" t="n">
        <f aca="false">E8437*Einstellungen!$B$5/100</f>
        <v>0</v>
      </c>
      <c r="L8437" s="23" t="str">
        <f aca="false">IF(I8437&lt;Einstellungen!$B$5,"ja","nein")</f>
        <v>nein</v>
      </c>
      <c r="M8437" s="23" t="s">
        <v>134</v>
      </c>
      <c r="N8437" s="23" t="n">
        <v>2026</v>
      </c>
      <c r="O8437" s="23" t="n">
        <v>22</v>
      </c>
    </row>
    <row r="8438" customFormat="false" ht="15" hidden="false" customHeight="false" outlineLevel="0" collapsed="false">
      <c r="A8438" s="22" t="n">
        <v>46046</v>
      </c>
      <c r="B8438" s="23" t="s">
        <v>101</v>
      </c>
      <c r="C8438" s="23" t="s">
        <v>122</v>
      </c>
      <c r="D8438" s="24" t="n">
        <v>3.5</v>
      </c>
      <c r="E8438" s="25" t="n">
        <f aca="false">MAX(D8438,0)/1000</f>
        <v>0.0035</v>
      </c>
      <c r="F8438" s="25" t="n">
        <f aca="false">MAX(-D8438,0)/1000</f>
        <v>0</v>
      </c>
      <c r="G8438" s="23" t="str">
        <f aca="false">IF(E8438&gt;0,"ja","nein")</f>
        <v>ja</v>
      </c>
      <c r="H8438" s="26" t="n">
        <v>104.15</v>
      </c>
      <c r="I8438" s="26" t="n">
        <f aca="false">(H8438/10+IF(N8438=2025,Einstellungen!$B$23,Einstellungen!$C$23))*(1+Einstellungen!$B$10)</f>
        <v>31.14349</v>
      </c>
      <c r="J8438" s="25" t="n">
        <f aca="false">E8438*I8438/100</f>
        <v>0.00109002215</v>
      </c>
      <c r="K8438" s="25" t="n">
        <f aca="false">E8438*Einstellungen!$B$5/100</f>
        <v>0.001015</v>
      </c>
      <c r="L8438" s="23" t="str">
        <f aca="false">IF(I8438&lt;Einstellungen!$B$5,"ja","nein")</f>
        <v>nein</v>
      </c>
      <c r="M8438" s="23" t="s">
        <v>134</v>
      </c>
      <c r="N8438" s="23" t="n">
        <v>2026</v>
      </c>
      <c r="O8438" s="23" t="n">
        <v>23</v>
      </c>
    </row>
    <row r="8439" customFormat="false" ht="15" hidden="false" customHeight="false" outlineLevel="0" collapsed="false">
      <c r="A8439" s="22" t="n">
        <v>46047</v>
      </c>
      <c r="B8439" s="23" t="s">
        <v>102</v>
      </c>
      <c r="C8439" s="23" t="s">
        <v>124</v>
      </c>
      <c r="D8439" s="24" t="n">
        <v>-0.4</v>
      </c>
      <c r="E8439" s="25" t="n">
        <f aca="false">MAX(D8439,0)/1000</f>
        <v>0</v>
      </c>
      <c r="F8439" s="25" t="n">
        <f aca="false">MAX(-D8439,0)/1000</f>
        <v>0.0004</v>
      </c>
      <c r="G8439" s="23" t="str">
        <f aca="false">IF(E8439&gt;0,"ja","nein")</f>
        <v>nein</v>
      </c>
      <c r="H8439" s="26" t="n">
        <v>101.442</v>
      </c>
      <c r="I8439" s="26" t="n">
        <f aca="false">(H8439/10+IF(N8439=2025,Einstellungen!$B$23,Einstellungen!$C$23))*(1+Einstellungen!$B$10)</f>
        <v>30.821238</v>
      </c>
      <c r="J8439" s="25" t="n">
        <f aca="false">E8439*I8439/100</f>
        <v>0</v>
      </c>
      <c r="K8439" s="25" t="n">
        <f aca="false">E8439*Einstellungen!$B$5/100</f>
        <v>0</v>
      </c>
      <c r="L8439" s="23" t="str">
        <f aca="false">IF(I8439&lt;Einstellungen!$B$5,"ja","nein")</f>
        <v>nein</v>
      </c>
      <c r="M8439" s="23" t="s">
        <v>134</v>
      </c>
      <c r="N8439" s="23" t="n">
        <v>2026</v>
      </c>
      <c r="O8439" s="23" t="n">
        <v>0</v>
      </c>
    </row>
    <row r="8440" customFormat="false" ht="15" hidden="false" customHeight="false" outlineLevel="0" collapsed="false">
      <c r="A8440" s="22" t="n">
        <v>46047</v>
      </c>
      <c r="B8440" s="23" t="s">
        <v>107</v>
      </c>
      <c r="C8440" s="23" t="s">
        <v>124</v>
      </c>
      <c r="D8440" s="24" t="n">
        <v>76.2</v>
      </c>
      <c r="E8440" s="25" t="n">
        <f aca="false">MAX(D8440,0)/1000</f>
        <v>0.0762</v>
      </c>
      <c r="F8440" s="25" t="n">
        <f aca="false">MAX(-D8440,0)/1000</f>
        <v>0</v>
      </c>
      <c r="G8440" s="23" t="str">
        <f aca="false">IF(E8440&gt;0,"ja","nein")</f>
        <v>ja</v>
      </c>
      <c r="H8440" s="26" t="n">
        <v>101.757</v>
      </c>
      <c r="I8440" s="26" t="n">
        <f aca="false">(H8440/10+IF(N8440=2025,Einstellungen!$B$23,Einstellungen!$C$23))*(1+Einstellungen!$B$10)</f>
        <v>30.858723</v>
      </c>
      <c r="J8440" s="25" t="n">
        <f aca="false">E8440*I8440/100</f>
        <v>0.023514346926</v>
      </c>
      <c r="K8440" s="25" t="n">
        <f aca="false">E8440*Einstellungen!$B$5/100</f>
        <v>0.022098</v>
      </c>
      <c r="L8440" s="23" t="str">
        <f aca="false">IF(I8440&lt;Einstellungen!$B$5,"ja","nein")</f>
        <v>nein</v>
      </c>
      <c r="M8440" s="23" t="s">
        <v>134</v>
      </c>
      <c r="N8440" s="23" t="n">
        <v>2026</v>
      </c>
      <c r="O8440" s="23" t="n">
        <v>1</v>
      </c>
    </row>
    <row r="8441" customFormat="false" ht="15" hidden="false" customHeight="false" outlineLevel="0" collapsed="false">
      <c r="A8441" s="22" t="n">
        <v>46047</v>
      </c>
      <c r="B8441" s="23" t="s">
        <v>108</v>
      </c>
      <c r="C8441" s="23" t="s">
        <v>124</v>
      </c>
      <c r="D8441" s="24" t="n">
        <v>348.8</v>
      </c>
      <c r="E8441" s="25" t="n">
        <f aca="false">MAX(D8441,0)/1000</f>
        <v>0.3488</v>
      </c>
      <c r="F8441" s="25" t="n">
        <f aca="false">MAX(-D8441,0)/1000</f>
        <v>0</v>
      </c>
      <c r="G8441" s="23" t="str">
        <f aca="false">IF(E8441&gt;0,"ja","nein")</f>
        <v>ja</v>
      </c>
      <c r="H8441" s="26" t="n">
        <v>101.315</v>
      </c>
      <c r="I8441" s="26" t="n">
        <f aca="false">(H8441/10+IF(N8441=2025,Einstellungen!$B$23,Einstellungen!$C$23))*(1+Einstellungen!$B$10)</f>
        <v>30.806125</v>
      </c>
      <c r="J8441" s="25" t="n">
        <f aca="false">E8441*I8441/100</f>
        <v>0.107451764</v>
      </c>
      <c r="K8441" s="25" t="n">
        <f aca="false">E8441*Einstellungen!$B$5/100</f>
        <v>0.101152</v>
      </c>
      <c r="L8441" s="23" t="str">
        <f aca="false">IF(I8441&lt;Einstellungen!$B$5,"ja","nein")</f>
        <v>nein</v>
      </c>
      <c r="M8441" s="23" t="s">
        <v>134</v>
      </c>
      <c r="N8441" s="23" t="n">
        <v>2026</v>
      </c>
      <c r="O8441" s="23" t="n">
        <v>2</v>
      </c>
    </row>
    <row r="8442" customFormat="false" ht="15" hidden="false" customHeight="false" outlineLevel="0" collapsed="false">
      <c r="A8442" s="22" t="n">
        <v>46047</v>
      </c>
      <c r="B8442" s="23" t="s">
        <v>109</v>
      </c>
      <c r="C8442" s="23" t="s">
        <v>124</v>
      </c>
      <c r="D8442" s="24" t="n">
        <v>445.4</v>
      </c>
      <c r="E8442" s="25" t="n">
        <f aca="false">MAX(D8442,0)/1000</f>
        <v>0.4454</v>
      </c>
      <c r="F8442" s="25" t="n">
        <f aca="false">MAX(-D8442,0)/1000</f>
        <v>0</v>
      </c>
      <c r="G8442" s="23" t="str">
        <f aca="false">IF(E8442&gt;0,"ja","nein")</f>
        <v>ja</v>
      </c>
      <c r="H8442" s="26" t="n">
        <v>101.77</v>
      </c>
      <c r="I8442" s="26" t="n">
        <f aca="false">(H8442/10+IF(N8442=2025,Einstellungen!$B$23,Einstellungen!$C$23))*(1+Einstellungen!$B$10)</f>
        <v>30.86027</v>
      </c>
      <c r="J8442" s="25" t="n">
        <f aca="false">E8442*I8442/100</f>
        <v>0.13745164258</v>
      </c>
      <c r="K8442" s="25" t="n">
        <f aca="false">E8442*Einstellungen!$B$5/100</f>
        <v>0.129166</v>
      </c>
      <c r="L8442" s="23" t="str">
        <f aca="false">IF(I8442&lt;Einstellungen!$B$5,"ja","nein")</f>
        <v>nein</v>
      </c>
      <c r="M8442" s="23" t="s">
        <v>134</v>
      </c>
      <c r="N8442" s="23" t="n">
        <v>2026</v>
      </c>
      <c r="O8442" s="23" t="n">
        <v>3</v>
      </c>
    </row>
    <row r="8443" customFormat="false" ht="15" hidden="false" customHeight="false" outlineLevel="0" collapsed="false">
      <c r="A8443" s="22" t="n">
        <v>46047</v>
      </c>
      <c r="B8443" s="23" t="s">
        <v>110</v>
      </c>
      <c r="C8443" s="23" t="s">
        <v>124</v>
      </c>
      <c r="D8443" s="24" t="n">
        <v>430.8</v>
      </c>
      <c r="E8443" s="25" t="n">
        <f aca="false">MAX(D8443,0)/1000</f>
        <v>0.4308</v>
      </c>
      <c r="F8443" s="25" t="n">
        <f aca="false">MAX(-D8443,0)/1000</f>
        <v>0</v>
      </c>
      <c r="G8443" s="23" t="str">
        <f aca="false">IF(E8443&gt;0,"ja","nein")</f>
        <v>ja</v>
      </c>
      <c r="H8443" s="26" t="n">
        <v>100.862</v>
      </c>
      <c r="I8443" s="26" t="n">
        <f aca="false">(H8443/10+IF(N8443=2025,Einstellungen!$B$23,Einstellungen!$C$23))*(1+Einstellungen!$B$10)</f>
        <v>30.752218</v>
      </c>
      <c r="J8443" s="25" t="n">
        <f aca="false">E8443*I8443/100</f>
        <v>0.132480555144</v>
      </c>
      <c r="K8443" s="25" t="n">
        <f aca="false">E8443*Einstellungen!$B$5/100</f>
        <v>0.124932</v>
      </c>
      <c r="L8443" s="23" t="str">
        <f aca="false">IF(I8443&lt;Einstellungen!$B$5,"ja","nein")</f>
        <v>nein</v>
      </c>
      <c r="M8443" s="23" t="s">
        <v>134</v>
      </c>
      <c r="N8443" s="23" t="n">
        <v>2026</v>
      </c>
      <c r="O8443" s="23" t="n">
        <v>4</v>
      </c>
    </row>
    <row r="8444" customFormat="false" ht="15" hidden="false" customHeight="false" outlineLevel="0" collapsed="false">
      <c r="A8444" s="22" t="n">
        <v>46047</v>
      </c>
      <c r="B8444" s="23" t="s">
        <v>111</v>
      </c>
      <c r="C8444" s="23" t="s">
        <v>124</v>
      </c>
      <c r="D8444" s="24" t="n">
        <v>565.7</v>
      </c>
      <c r="E8444" s="25" t="n">
        <f aca="false">MAX(D8444,0)/1000</f>
        <v>0.5657</v>
      </c>
      <c r="F8444" s="25" t="n">
        <f aca="false">MAX(-D8444,0)/1000</f>
        <v>0</v>
      </c>
      <c r="G8444" s="23" t="str">
        <f aca="false">IF(E8444&gt;0,"ja","nein")</f>
        <v>ja</v>
      </c>
      <c r="H8444" s="26" t="n">
        <v>100.513</v>
      </c>
      <c r="I8444" s="26" t="n">
        <f aca="false">(H8444/10+IF(N8444=2025,Einstellungen!$B$23,Einstellungen!$C$23))*(1+Einstellungen!$B$10)</f>
        <v>30.710687</v>
      </c>
      <c r="J8444" s="25" t="n">
        <f aca="false">E8444*I8444/100</f>
        <v>0.173730356359</v>
      </c>
      <c r="K8444" s="25" t="n">
        <f aca="false">E8444*Einstellungen!$B$5/100</f>
        <v>0.164053</v>
      </c>
      <c r="L8444" s="23" t="str">
        <f aca="false">IF(I8444&lt;Einstellungen!$B$5,"ja","nein")</f>
        <v>nein</v>
      </c>
      <c r="M8444" s="23" t="s">
        <v>134</v>
      </c>
      <c r="N8444" s="23" t="n">
        <v>2026</v>
      </c>
      <c r="O8444" s="23" t="n">
        <v>5</v>
      </c>
    </row>
    <row r="8445" customFormat="false" ht="15" hidden="false" customHeight="false" outlineLevel="0" collapsed="false">
      <c r="A8445" s="22" t="n">
        <v>46047</v>
      </c>
      <c r="B8445" s="23" t="s">
        <v>112</v>
      </c>
      <c r="C8445" s="23" t="s">
        <v>124</v>
      </c>
      <c r="D8445" s="24" t="n">
        <v>747.8</v>
      </c>
      <c r="E8445" s="25" t="n">
        <f aca="false">MAX(D8445,0)/1000</f>
        <v>0.7478</v>
      </c>
      <c r="F8445" s="25" t="n">
        <f aca="false">MAX(-D8445,0)/1000</f>
        <v>0</v>
      </c>
      <c r="G8445" s="23" t="str">
        <f aca="false">IF(E8445&gt;0,"ja","nein")</f>
        <v>ja</v>
      </c>
      <c r="H8445" s="26" t="n">
        <v>99.965</v>
      </c>
      <c r="I8445" s="26" t="n">
        <f aca="false">(H8445/10+IF(N8445=2025,Einstellungen!$B$23,Einstellungen!$C$23))*(1+Einstellungen!$B$10)</f>
        <v>30.645475</v>
      </c>
      <c r="J8445" s="25" t="n">
        <f aca="false">E8445*I8445/100</f>
        <v>0.22916686205</v>
      </c>
      <c r="K8445" s="25" t="n">
        <f aca="false">E8445*Einstellungen!$B$5/100</f>
        <v>0.216862</v>
      </c>
      <c r="L8445" s="23" t="str">
        <f aca="false">IF(I8445&lt;Einstellungen!$B$5,"ja","nein")</f>
        <v>nein</v>
      </c>
      <c r="M8445" s="23" t="s">
        <v>134</v>
      </c>
      <c r="N8445" s="23" t="n">
        <v>2026</v>
      </c>
      <c r="O8445" s="23" t="n">
        <v>6</v>
      </c>
    </row>
    <row r="8446" customFormat="false" ht="15" hidden="false" customHeight="false" outlineLevel="0" collapsed="false">
      <c r="A8446" s="22" t="n">
        <v>46047</v>
      </c>
      <c r="B8446" s="23" t="s">
        <v>113</v>
      </c>
      <c r="C8446" s="23" t="s">
        <v>124</v>
      </c>
      <c r="D8446" s="24" t="n">
        <v>408.4</v>
      </c>
      <c r="E8446" s="25" t="n">
        <f aca="false">MAX(D8446,0)/1000</f>
        <v>0.4084</v>
      </c>
      <c r="F8446" s="25" t="n">
        <f aca="false">MAX(-D8446,0)/1000</f>
        <v>0</v>
      </c>
      <c r="G8446" s="23" t="str">
        <f aca="false">IF(E8446&gt;0,"ja","nein")</f>
        <v>ja</v>
      </c>
      <c r="H8446" s="26" t="n">
        <v>102.06</v>
      </c>
      <c r="I8446" s="26" t="n">
        <f aca="false">(H8446/10+IF(N8446=2025,Einstellungen!$B$23,Einstellungen!$C$23))*(1+Einstellungen!$B$10)</f>
        <v>30.89478</v>
      </c>
      <c r="J8446" s="25" t="n">
        <f aca="false">E8446*I8446/100</f>
        <v>0.12617428152</v>
      </c>
      <c r="K8446" s="25" t="n">
        <f aca="false">E8446*Einstellungen!$B$5/100</f>
        <v>0.118436</v>
      </c>
      <c r="L8446" s="23" t="str">
        <f aca="false">IF(I8446&lt;Einstellungen!$B$5,"ja","nein")</f>
        <v>nein</v>
      </c>
      <c r="M8446" s="23" t="s">
        <v>134</v>
      </c>
      <c r="N8446" s="23" t="n">
        <v>2026</v>
      </c>
      <c r="O8446" s="23" t="n">
        <v>7</v>
      </c>
    </row>
    <row r="8447" customFormat="false" ht="15" hidden="false" customHeight="false" outlineLevel="0" collapsed="false">
      <c r="A8447" s="22" t="n">
        <v>46047</v>
      </c>
      <c r="B8447" s="23" t="s">
        <v>114</v>
      </c>
      <c r="C8447" s="23" t="s">
        <v>124</v>
      </c>
      <c r="D8447" s="24" t="n">
        <v>272.4</v>
      </c>
      <c r="E8447" s="25" t="n">
        <f aca="false">MAX(D8447,0)/1000</f>
        <v>0.2724</v>
      </c>
      <c r="F8447" s="25" t="n">
        <f aca="false">MAX(-D8447,0)/1000</f>
        <v>0</v>
      </c>
      <c r="G8447" s="23" t="str">
        <f aca="false">IF(E8447&gt;0,"ja","nein")</f>
        <v>ja</v>
      </c>
      <c r="H8447" s="26" t="n">
        <v>103.757</v>
      </c>
      <c r="I8447" s="26" t="n">
        <f aca="false">(H8447/10+IF(N8447=2025,Einstellungen!$B$23,Einstellungen!$C$23))*(1+Einstellungen!$B$10)</f>
        <v>31.096723</v>
      </c>
      <c r="J8447" s="25" t="n">
        <f aca="false">E8447*I8447/100</f>
        <v>0.084707473452</v>
      </c>
      <c r="K8447" s="25" t="n">
        <f aca="false">E8447*Einstellungen!$B$5/100</f>
        <v>0.078996</v>
      </c>
      <c r="L8447" s="23" t="str">
        <f aca="false">IF(I8447&lt;Einstellungen!$B$5,"ja","nein")</f>
        <v>nein</v>
      </c>
      <c r="M8447" s="23" t="s">
        <v>134</v>
      </c>
      <c r="N8447" s="23" t="n">
        <v>2026</v>
      </c>
      <c r="O8447" s="23" t="n">
        <v>8</v>
      </c>
    </row>
    <row r="8448" customFormat="false" ht="15" hidden="false" customHeight="false" outlineLevel="0" collapsed="false">
      <c r="A8448" s="22" t="n">
        <v>46047</v>
      </c>
      <c r="B8448" s="23" t="s">
        <v>115</v>
      </c>
      <c r="C8448" s="23" t="s">
        <v>124</v>
      </c>
      <c r="D8448" s="24" t="n">
        <v>8.9</v>
      </c>
      <c r="E8448" s="25" t="n">
        <f aca="false">MAX(D8448,0)/1000</f>
        <v>0.0089</v>
      </c>
      <c r="F8448" s="25" t="n">
        <f aca="false">MAX(-D8448,0)/1000</f>
        <v>0</v>
      </c>
      <c r="G8448" s="23" t="str">
        <f aca="false">IF(E8448&gt;0,"ja","nein")</f>
        <v>ja</v>
      </c>
      <c r="H8448" s="26" t="n">
        <v>108.888</v>
      </c>
      <c r="I8448" s="26" t="n">
        <f aca="false">(H8448/10+IF(N8448=2025,Einstellungen!$B$23,Einstellungen!$C$23))*(1+Einstellungen!$B$10)</f>
        <v>31.707312</v>
      </c>
      <c r="J8448" s="25" t="n">
        <f aca="false">E8448*I8448/100</f>
        <v>0.002821950768</v>
      </c>
      <c r="K8448" s="25" t="n">
        <f aca="false">E8448*Einstellungen!$B$5/100</f>
        <v>0.002581</v>
      </c>
      <c r="L8448" s="23" t="str">
        <f aca="false">IF(I8448&lt;Einstellungen!$B$5,"ja","nein")</f>
        <v>nein</v>
      </c>
      <c r="M8448" s="23" t="s">
        <v>134</v>
      </c>
      <c r="N8448" s="23" t="n">
        <v>2026</v>
      </c>
      <c r="O8448" s="23" t="n">
        <v>9</v>
      </c>
    </row>
    <row r="8449" customFormat="false" ht="15" hidden="false" customHeight="false" outlineLevel="0" collapsed="false">
      <c r="A8449" s="22" t="n">
        <v>46047</v>
      </c>
      <c r="B8449" s="23" t="s">
        <v>116</v>
      </c>
      <c r="C8449" s="23" t="s">
        <v>124</v>
      </c>
      <c r="D8449" s="24" t="n">
        <v>646.7</v>
      </c>
      <c r="E8449" s="25" t="n">
        <f aca="false">MAX(D8449,0)/1000</f>
        <v>0.6467</v>
      </c>
      <c r="F8449" s="25" t="n">
        <f aca="false">MAX(-D8449,0)/1000</f>
        <v>0</v>
      </c>
      <c r="G8449" s="23" t="str">
        <f aca="false">IF(E8449&gt;0,"ja","nein")</f>
        <v>ja</v>
      </c>
      <c r="H8449" s="26" t="n">
        <v>113.192</v>
      </c>
      <c r="I8449" s="26" t="n">
        <f aca="false">(H8449/10+IF(N8449=2025,Einstellungen!$B$23,Einstellungen!$C$23))*(1+Einstellungen!$B$10)</f>
        <v>32.219488</v>
      </c>
      <c r="J8449" s="25" t="n">
        <f aca="false">E8449*I8449/100</f>
        <v>0.208363428896</v>
      </c>
      <c r="K8449" s="25" t="n">
        <f aca="false">E8449*Einstellungen!$B$5/100</f>
        <v>0.187543</v>
      </c>
      <c r="L8449" s="23" t="str">
        <f aca="false">IF(I8449&lt;Einstellungen!$B$5,"ja","nein")</f>
        <v>nein</v>
      </c>
      <c r="M8449" s="23" t="s">
        <v>134</v>
      </c>
      <c r="N8449" s="23" t="n">
        <v>2026</v>
      </c>
      <c r="O8449" s="23" t="n">
        <v>10</v>
      </c>
    </row>
    <row r="8450" customFormat="false" ht="15" hidden="false" customHeight="false" outlineLevel="0" collapsed="false">
      <c r="A8450" s="22" t="n">
        <v>46047</v>
      </c>
      <c r="B8450" s="23" t="s">
        <v>117</v>
      </c>
      <c r="C8450" s="23" t="s">
        <v>124</v>
      </c>
      <c r="D8450" s="24" t="n">
        <v>338.6</v>
      </c>
      <c r="E8450" s="25" t="n">
        <f aca="false">MAX(D8450,0)/1000</f>
        <v>0.3386</v>
      </c>
      <c r="F8450" s="25" t="n">
        <f aca="false">MAX(-D8450,0)/1000</f>
        <v>0</v>
      </c>
      <c r="G8450" s="23" t="str">
        <f aca="false">IF(E8450&gt;0,"ja","nein")</f>
        <v>ja</v>
      </c>
      <c r="H8450" s="26" t="n">
        <v>116.017</v>
      </c>
      <c r="I8450" s="26" t="n">
        <f aca="false">(H8450/10+IF(N8450=2025,Einstellungen!$B$23,Einstellungen!$C$23))*(1+Einstellungen!$B$10)</f>
        <v>32.555663</v>
      </c>
      <c r="J8450" s="25" t="n">
        <f aca="false">E8450*I8450/100</f>
        <v>0.110233474918</v>
      </c>
      <c r="K8450" s="25" t="n">
        <f aca="false">E8450*Einstellungen!$B$5/100</f>
        <v>0.098194</v>
      </c>
      <c r="L8450" s="23" t="str">
        <f aca="false">IF(I8450&lt;Einstellungen!$B$5,"ja","nein")</f>
        <v>nein</v>
      </c>
      <c r="M8450" s="23" t="s">
        <v>134</v>
      </c>
      <c r="N8450" s="23" t="n">
        <v>2026</v>
      </c>
      <c r="O8450" s="23" t="n">
        <v>11</v>
      </c>
    </row>
    <row r="8451" customFormat="false" ht="15" hidden="false" customHeight="false" outlineLevel="0" collapsed="false">
      <c r="A8451" s="22" t="n">
        <v>46047</v>
      </c>
      <c r="B8451" s="23" t="s">
        <v>118</v>
      </c>
      <c r="C8451" s="23" t="s">
        <v>124</v>
      </c>
      <c r="D8451" s="24" t="n">
        <v>466.4</v>
      </c>
      <c r="E8451" s="25" t="n">
        <f aca="false">MAX(D8451,0)/1000</f>
        <v>0.4664</v>
      </c>
      <c r="F8451" s="25" t="n">
        <f aca="false">MAX(-D8451,0)/1000</f>
        <v>0</v>
      </c>
      <c r="G8451" s="23" t="str">
        <f aca="false">IF(E8451&gt;0,"ja","nein")</f>
        <v>ja</v>
      </c>
      <c r="H8451" s="26" t="n">
        <v>120.03</v>
      </c>
      <c r="I8451" s="26" t="n">
        <f aca="false">(H8451/10+IF(N8451=2025,Einstellungen!$B$23,Einstellungen!$C$23))*(1+Einstellungen!$B$10)</f>
        <v>33.03321</v>
      </c>
      <c r="J8451" s="25" t="n">
        <f aca="false">E8451*I8451/100</f>
        <v>0.15406689144</v>
      </c>
      <c r="K8451" s="25" t="n">
        <f aca="false">E8451*Einstellungen!$B$5/100</f>
        <v>0.135256</v>
      </c>
      <c r="L8451" s="23" t="str">
        <f aca="false">IF(I8451&lt;Einstellungen!$B$5,"ja","nein")</f>
        <v>nein</v>
      </c>
      <c r="M8451" s="23" t="s">
        <v>134</v>
      </c>
      <c r="N8451" s="23" t="n">
        <v>2026</v>
      </c>
      <c r="O8451" s="23" t="n">
        <v>12</v>
      </c>
    </row>
    <row r="8452" customFormat="false" ht="15" hidden="false" customHeight="false" outlineLevel="0" collapsed="false">
      <c r="A8452" s="22" t="n">
        <v>46047</v>
      </c>
      <c r="B8452" s="23" t="s">
        <v>119</v>
      </c>
      <c r="C8452" s="23" t="s">
        <v>124</v>
      </c>
      <c r="D8452" s="24" t="n">
        <v>553</v>
      </c>
      <c r="E8452" s="25" t="n">
        <f aca="false">MAX(D8452,0)/1000</f>
        <v>0.553</v>
      </c>
      <c r="F8452" s="25" t="n">
        <f aca="false">MAX(-D8452,0)/1000</f>
        <v>0</v>
      </c>
      <c r="G8452" s="23" t="str">
        <f aca="false">IF(E8452&gt;0,"ja","nein")</f>
        <v>ja</v>
      </c>
      <c r="H8452" s="26" t="n">
        <v>116.108</v>
      </c>
      <c r="I8452" s="26" t="n">
        <f aca="false">(H8452/10+IF(N8452=2025,Einstellungen!$B$23,Einstellungen!$C$23))*(1+Einstellungen!$B$10)</f>
        <v>32.566492</v>
      </c>
      <c r="J8452" s="25" t="n">
        <f aca="false">E8452*I8452/100</f>
        <v>0.18009270076</v>
      </c>
      <c r="K8452" s="25" t="n">
        <f aca="false">E8452*Einstellungen!$B$5/100</f>
        <v>0.16037</v>
      </c>
      <c r="L8452" s="23" t="str">
        <f aca="false">IF(I8452&lt;Einstellungen!$B$5,"ja","nein")</f>
        <v>nein</v>
      </c>
      <c r="M8452" s="23" t="s">
        <v>134</v>
      </c>
      <c r="N8452" s="23" t="n">
        <v>2026</v>
      </c>
      <c r="O8452" s="23" t="n">
        <v>13</v>
      </c>
    </row>
    <row r="8453" customFormat="false" ht="15" hidden="false" customHeight="false" outlineLevel="0" collapsed="false">
      <c r="A8453" s="22" t="n">
        <v>46047</v>
      </c>
      <c r="B8453" s="23" t="s">
        <v>120</v>
      </c>
      <c r="C8453" s="23" t="s">
        <v>124</v>
      </c>
      <c r="D8453" s="24" t="n">
        <v>1455.1</v>
      </c>
      <c r="E8453" s="25" t="n">
        <f aca="false">MAX(D8453,0)/1000</f>
        <v>1.4551</v>
      </c>
      <c r="F8453" s="25" t="n">
        <f aca="false">MAX(-D8453,0)/1000</f>
        <v>0</v>
      </c>
      <c r="G8453" s="23" t="str">
        <f aca="false">IF(E8453&gt;0,"ja","nein")</f>
        <v>ja</v>
      </c>
      <c r="H8453" s="26" t="n">
        <v>114.315</v>
      </c>
      <c r="I8453" s="26" t="n">
        <f aca="false">(H8453/10+IF(N8453=2025,Einstellungen!$B$23,Einstellungen!$C$23))*(1+Einstellungen!$B$10)</f>
        <v>32.353125</v>
      </c>
      <c r="J8453" s="25" t="n">
        <f aca="false">E8453*I8453/100</f>
        <v>0.470770321875</v>
      </c>
      <c r="K8453" s="25" t="n">
        <f aca="false">E8453*Einstellungen!$B$5/100</f>
        <v>0.421979</v>
      </c>
      <c r="L8453" s="23" t="str">
        <f aca="false">IF(I8453&lt;Einstellungen!$B$5,"ja","nein")</f>
        <v>nein</v>
      </c>
      <c r="M8453" s="23" t="s">
        <v>134</v>
      </c>
      <c r="N8453" s="23" t="n">
        <v>2026</v>
      </c>
      <c r="O8453" s="23" t="n">
        <v>14</v>
      </c>
    </row>
    <row r="8454" customFormat="false" ht="15" hidden="false" customHeight="false" outlineLevel="0" collapsed="false">
      <c r="A8454" s="22" t="n">
        <v>46047</v>
      </c>
      <c r="B8454" s="23" t="s">
        <v>104</v>
      </c>
      <c r="C8454" s="23" t="s">
        <v>124</v>
      </c>
      <c r="D8454" s="24" t="n">
        <v>1013.6</v>
      </c>
      <c r="E8454" s="25" t="n">
        <f aca="false">MAX(D8454,0)/1000</f>
        <v>1.0136</v>
      </c>
      <c r="F8454" s="25" t="n">
        <f aca="false">MAX(-D8454,0)/1000</f>
        <v>0</v>
      </c>
      <c r="G8454" s="23" t="str">
        <f aca="false">IF(E8454&gt;0,"ja","nein")</f>
        <v>ja</v>
      </c>
      <c r="H8454" s="26" t="n">
        <v>111.752</v>
      </c>
      <c r="I8454" s="26" t="n">
        <f aca="false">(H8454/10+IF(N8454=2025,Einstellungen!$B$23,Einstellungen!$C$23))*(1+Einstellungen!$B$10)</f>
        <v>32.048128</v>
      </c>
      <c r="J8454" s="25" t="n">
        <f aca="false">E8454*I8454/100</f>
        <v>0.324839825408</v>
      </c>
      <c r="K8454" s="25" t="n">
        <f aca="false">E8454*Einstellungen!$B$5/100</f>
        <v>0.293944</v>
      </c>
      <c r="L8454" s="23" t="str">
        <f aca="false">IF(I8454&lt;Einstellungen!$B$5,"ja","nein")</f>
        <v>nein</v>
      </c>
      <c r="M8454" s="23" t="s">
        <v>134</v>
      </c>
      <c r="N8454" s="23" t="n">
        <v>2026</v>
      </c>
      <c r="O8454" s="23" t="n">
        <v>15</v>
      </c>
    </row>
    <row r="8455" customFormat="false" ht="15" hidden="false" customHeight="false" outlineLevel="0" collapsed="false">
      <c r="A8455" s="22" t="n">
        <v>46047</v>
      </c>
      <c r="B8455" s="23" t="s">
        <v>105</v>
      </c>
      <c r="C8455" s="23" t="s">
        <v>124</v>
      </c>
      <c r="D8455" s="24" t="n">
        <v>768.2</v>
      </c>
      <c r="E8455" s="25" t="n">
        <f aca="false">MAX(D8455,0)/1000</f>
        <v>0.7682</v>
      </c>
      <c r="F8455" s="25" t="n">
        <f aca="false">MAX(-D8455,0)/1000</f>
        <v>0</v>
      </c>
      <c r="G8455" s="23" t="str">
        <f aca="false">IF(E8455&gt;0,"ja","nein")</f>
        <v>ja</v>
      </c>
      <c r="H8455" s="26" t="n">
        <v>116.9</v>
      </c>
      <c r="I8455" s="26" t="n">
        <f aca="false">(H8455/10+IF(N8455=2025,Einstellungen!$B$23,Einstellungen!$C$23))*(1+Einstellungen!$B$10)</f>
        <v>32.66074</v>
      </c>
      <c r="J8455" s="25" t="n">
        <f aca="false">E8455*I8455/100</f>
        <v>0.25089980468</v>
      </c>
      <c r="K8455" s="25" t="n">
        <f aca="false">E8455*Einstellungen!$B$5/100</f>
        <v>0.222778</v>
      </c>
      <c r="L8455" s="23" t="str">
        <f aca="false">IF(I8455&lt;Einstellungen!$B$5,"ja","nein")</f>
        <v>nein</v>
      </c>
      <c r="M8455" s="23" t="s">
        <v>134</v>
      </c>
      <c r="N8455" s="23" t="n">
        <v>2026</v>
      </c>
      <c r="O8455" s="23" t="n">
        <v>16</v>
      </c>
    </row>
    <row r="8456" customFormat="false" ht="15" hidden="false" customHeight="false" outlineLevel="0" collapsed="false">
      <c r="A8456" s="22" t="n">
        <v>46047</v>
      </c>
      <c r="B8456" s="23" t="s">
        <v>97</v>
      </c>
      <c r="C8456" s="23" t="s">
        <v>124</v>
      </c>
      <c r="D8456" s="24" t="n">
        <v>1185.6</v>
      </c>
      <c r="E8456" s="25" t="n">
        <f aca="false">MAX(D8456,0)/1000</f>
        <v>1.1856</v>
      </c>
      <c r="F8456" s="25" t="n">
        <f aca="false">MAX(-D8456,0)/1000</f>
        <v>0</v>
      </c>
      <c r="G8456" s="23" t="str">
        <f aca="false">IF(E8456&gt;0,"ja","nein")</f>
        <v>ja</v>
      </c>
      <c r="H8456" s="26" t="n">
        <v>131.213</v>
      </c>
      <c r="I8456" s="26" t="n">
        <f aca="false">(H8456/10+IF(N8456=2025,Einstellungen!$B$23,Einstellungen!$C$23))*(1+Einstellungen!$B$10)</f>
        <v>34.363987</v>
      </c>
      <c r="J8456" s="25" t="n">
        <f aca="false">E8456*I8456/100</f>
        <v>0.407419429872</v>
      </c>
      <c r="K8456" s="25" t="n">
        <f aca="false">E8456*Einstellungen!$B$5/100</f>
        <v>0.343824</v>
      </c>
      <c r="L8456" s="23" t="str">
        <f aca="false">IF(I8456&lt;Einstellungen!$B$5,"ja","nein")</f>
        <v>nein</v>
      </c>
      <c r="M8456" s="23" t="s">
        <v>134</v>
      </c>
      <c r="N8456" s="23" t="n">
        <v>2026</v>
      </c>
      <c r="O8456" s="23" t="n">
        <v>17</v>
      </c>
    </row>
    <row r="8457" customFormat="false" ht="15" hidden="false" customHeight="false" outlineLevel="0" collapsed="false">
      <c r="A8457" s="22" t="n">
        <v>46047</v>
      </c>
      <c r="B8457" s="23" t="s">
        <v>99</v>
      </c>
      <c r="C8457" s="23" t="s">
        <v>124</v>
      </c>
      <c r="D8457" s="24" t="n">
        <v>1531.3</v>
      </c>
      <c r="E8457" s="25" t="n">
        <f aca="false">MAX(D8457,0)/1000</f>
        <v>1.5313</v>
      </c>
      <c r="F8457" s="25" t="n">
        <f aca="false">MAX(-D8457,0)/1000</f>
        <v>0</v>
      </c>
      <c r="G8457" s="23" t="str">
        <f aca="false">IF(E8457&gt;0,"ja","nein")</f>
        <v>ja</v>
      </c>
      <c r="H8457" s="26" t="n">
        <v>137.375</v>
      </c>
      <c r="I8457" s="26" t="n">
        <f aca="false">(H8457/10+IF(N8457=2025,Einstellungen!$B$23,Einstellungen!$C$23))*(1+Einstellungen!$B$10)</f>
        <v>35.097265</v>
      </c>
      <c r="J8457" s="25" t="n">
        <f aca="false">E8457*I8457/100</f>
        <v>0.537444418945</v>
      </c>
      <c r="K8457" s="25" t="n">
        <f aca="false">E8457*Einstellungen!$B$5/100</f>
        <v>0.444077</v>
      </c>
      <c r="L8457" s="23" t="str">
        <f aca="false">IF(I8457&lt;Einstellungen!$B$5,"ja","nein")</f>
        <v>nein</v>
      </c>
      <c r="M8457" s="23" t="s">
        <v>134</v>
      </c>
      <c r="N8457" s="23" t="n">
        <v>2026</v>
      </c>
      <c r="O8457" s="23" t="n">
        <v>18</v>
      </c>
    </row>
    <row r="8458" customFormat="false" ht="15" hidden="false" customHeight="false" outlineLevel="0" collapsed="false">
      <c r="A8458" s="22" t="n">
        <v>46047</v>
      </c>
      <c r="B8458" s="23" t="s">
        <v>100</v>
      </c>
      <c r="C8458" s="23" t="s">
        <v>124</v>
      </c>
      <c r="D8458" s="24" t="n">
        <v>697.3</v>
      </c>
      <c r="E8458" s="25" t="n">
        <f aca="false">MAX(D8458,0)/1000</f>
        <v>0.6973</v>
      </c>
      <c r="F8458" s="25" t="n">
        <f aca="false">MAX(-D8458,0)/1000</f>
        <v>0</v>
      </c>
      <c r="G8458" s="23" t="str">
        <f aca="false">IF(E8458&gt;0,"ja","nein")</f>
        <v>ja</v>
      </c>
      <c r="H8458" s="26" t="n">
        <v>132.575</v>
      </c>
      <c r="I8458" s="26" t="n">
        <f aca="false">(H8458/10+IF(N8458=2025,Einstellungen!$B$23,Einstellungen!$C$23))*(1+Einstellungen!$B$10)</f>
        <v>34.526065</v>
      </c>
      <c r="J8458" s="25" t="n">
        <f aca="false">E8458*I8458/100</f>
        <v>0.240750251245</v>
      </c>
      <c r="K8458" s="25" t="n">
        <f aca="false">E8458*Einstellungen!$B$5/100</f>
        <v>0.202217</v>
      </c>
      <c r="L8458" s="23" t="str">
        <f aca="false">IF(I8458&lt;Einstellungen!$B$5,"ja","nein")</f>
        <v>nein</v>
      </c>
      <c r="M8458" s="23" t="s">
        <v>134</v>
      </c>
      <c r="N8458" s="23" t="n">
        <v>2026</v>
      </c>
      <c r="O8458" s="23" t="n">
        <v>19</v>
      </c>
    </row>
    <row r="8459" customFormat="false" ht="15" hidden="false" customHeight="false" outlineLevel="0" collapsed="false">
      <c r="A8459" s="22" t="n">
        <v>46047</v>
      </c>
      <c r="B8459" s="23" t="s">
        <v>92</v>
      </c>
      <c r="C8459" s="23" t="s">
        <v>124</v>
      </c>
      <c r="D8459" s="24" t="n">
        <v>579.9</v>
      </c>
      <c r="E8459" s="25" t="n">
        <f aca="false">MAX(D8459,0)/1000</f>
        <v>0.5799</v>
      </c>
      <c r="F8459" s="25" t="n">
        <f aca="false">MAX(-D8459,0)/1000</f>
        <v>0</v>
      </c>
      <c r="G8459" s="23" t="str">
        <f aca="false">IF(E8459&gt;0,"ja","nein")</f>
        <v>ja</v>
      </c>
      <c r="H8459" s="26" t="n">
        <v>124.017</v>
      </c>
      <c r="I8459" s="26" t="n">
        <f aca="false">(H8459/10+IF(N8459=2025,Einstellungen!$B$23,Einstellungen!$C$23))*(1+Einstellungen!$B$10)</f>
        <v>33.507663</v>
      </c>
      <c r="J8459" s="25" t="n">
        <f aca="false">E8459*I8459/100</f>
        <v>0.194310937737</v>
      </c>
      <c r="K8459" s="25" t="n">
        <f aca="false">E8459*Einstellungen!$B$5/100</f>
        <v>0.168171</v>
      </c>
      <c r="L8459" s="23" t="str">
        <f aca="false">IF(I8459&lt;Einstellungen!$B$5,"ja","nein")</f>
        <v>nein</v>
      </c>
      <c r="M8459" s="23" t="s">
        <v>134</v>
      </c>
      <c r="N8459" s="23" t="n">
        <v>2026</v>
      </c>
      <c r="O8459" s="23" t="n">
        <v>20</v>
      </c>
    </row>
    <row r="8460" customFormat="false" ht="15" hidden="false" customHeight="false" outlineLevel="0" collapsed="false">
      <c r="A8460" s="22" t="n">
        <v>46047</v>
      </c>
      <c r="B8460" s="23" t="s">
        <v>95</v>
      </c>
      <c r="C8460" s="23" t="s">
        <v>124</v>
      </c>
      <c r="D8460" s="24" t="n">
        <v>565.3</v>
      </c>
      <c r="E8460" s="25" t="n">
        <f aca="false">MAX(D8460,0)/1000</f>
        <v>0.5653</v>
      </c>
      <c r="F8460" s="25" t="n">
        <f aca="false">MAX(-D8460,0)/1000</f>
        <v>0</v>
      </c>
      <c r="G8460" s="23" t="str">
        <f aca="false">IF(E8460&gt;0,"ja","nein")</f>
        <v>ja</v>
      </c>
      <c r="H8460" s="26" t="n">
        <v>114.023</v>
      </c>
      <c r="I8460" s="26" t="n">
        <f aca="false">(H8460/10+IF(N8460=2025,Einstellungen!$B$23,Einstellungen!$C$23))*(1+Einstellungen!$B$10)</f>
        <v>32.318377</v>
      </c>
      <c r="J8460" s="25" t="n">
        <f aca="false">E8460*I8460/100</f>
        <v>0.182695785181</v>
      </c>
      <c r="K8460" s="25" t="n">
        <f aca="false">E8460*Einstellungen!$B$5/100</f>
        <v>0.163937</v>
      </c>
      <c r="L8460" s="23" t="str">
        <f aca="false">IF(I8460&lt;Einstellungen!$B$5,"ja","nein")</f>
        <v>nein</v>
      </c>
      <c r="M8460" s="23" t="s">
        <v>134</v>
      </c>
      <c r="N8460" s="23" t="n">
        <v>2026</v>
      </c>
      <c r="O8460" s="23" t="n">
        <v>21</v>
      </c>
    </row>
    <row r="8461" customFormat="false" ht="15" hidden="false" customHeight="false" outlineLevel="0" collapsed="false">
      <c r="A8461" s="22" t="n">
        <v>46047</v>
      </c>
      <c r="B8461" s="23" t="s">
        <v>96</v>
      </c>
      <c r="C8461" s="23" t="s">
        <v>124</v>
      </c>
      <c r="D8461" s="24" t="n">
        <v>383.3</v>
      </c>
      <c r="E8461" s="25" t="n">
        <f aca="false">MAX(D8461,0)/1000</f>
        <v>0.3833</v>
      </c>
      <c r="F8461" s="25" t="n">
        <f aca="false">MAX(-D8461,0)/1000</f>
        <v>0</v>
      </c>
      <c r="G8461" s="23" t="str">
        <f aca="false">IF(E8461&gt;0,"ja","nein")</f>
        <v>ja</v>
      </c>
      <c r="H8461" s="26" t="n">
        <v>111.942</v>
      </c>
      <c r="I8461" s="26" t="n">
        <f aca="false">(H8461/10+IF(N8461=2025,Einstellungen!$B$23,Einstellungen!$C$23))*(1+Einstellungen!$B$10)</f>
        <v>32.070738</v>
      </c>
      <c r="J8461" s="25" t="n">
        <f aca="false">E8461*I8461/100</f>
        <v>0.122927138754</v>
      </c>
      <c r="K8461" s="25" t="n">
        <f aca="false">E8461*Einstellungen!$B$5/100</f>
        <v>0.111157</v>
      </c>
      <c r="L8461" s="23" t="str">
        <f aca="false">IF(I8461&lt;Einstellungen!$B$5,"ja","nein")</f>
        <v>nein</v>
      </c>
      <c r="M8461" s="23" t="s">
        <v>134</v>
      </c>
      <c r="N8461" s="23" t="n">
        <v>2026</v>
      </c>
      <c r="O8461" s="23" t="n">
        <v>22</v>
      </c>
    </row>
    <row r="8462" customFormat="false" ht="15" hidden="false" customHeight="false" outlineLevel="0" collapsed="false">
      <c r="A8462" s="22" t="n">
        <v>46047</v>
      </c>
      <c r="B8462" s="23" t="s">
        <v>101</v>
      </c>
      <c r="C8462" s="23" t="s">
        <v>124</v>
      </c>
      <c r="D8462" s="24" t="n">
        <v>397.5</v>
      </c>
      <c r="E8462" s="25" t="n">
        <f aca="false">MAX(D8462,0)/1000</f>
        <v>0.3975</v>
      </c>
      <c r="F8462" s="25" t="n">
        <f aca="false">MAX(-D8462,0)/1000</f>
        <v>0</v>
      </c>
      <c r="G8462" s="23" t="str">
        <f aca="false">IF(E8462&gt;0,"ja","nein")</f>
        <v>ja</v>
      </c>
      <c r="H8462" s="26" t="n">
        <v>104.49</v>
      </c>
      <c r="I8462" s="26" t="n">
        <f aca="false">(H8462/10+IF(N8462=2025,Einstellungen!$B$23,Einstellungen!$C$23))*(1+Einstellungen!$B$10)</f>
        <v>31.18395</v>
      </c>
      <c r="J8462" s="25" t="n">
        <f aca="false">E8462*I8462/100</f>
        <v>0.12395620125</v>
      </c>
      <c r="K8462" s="25" t="n">
        <f aca="false">E8462*Einstellungen!$B$5/100</f>
        <v>0.115275</v>
      </c>
      <c r="L8462" s="23" t="str">
        <f aca="false">IF(I8462&lt;Einstellungen!$B$5,"ja","nein")</f>
        <v>nein</v>
      </c>
      <c r="M8462" s="23" t="s">
        <v>134</v>
      </c>
      <c r="N8462" s="23" t="n">
        <v>2026</v>
      </c>
      <c r="O8462" s="23" t="n">
        <v>23</v>
      </c>
    </row>
    <row r="8463" customFormat="false" ht="15" hidden="false" customHeight="false" outlineLevel="0" collapsed="false">
      <c r="A8463" s="22" t="n">
        <v>46048</v>
      </c>
      <c r="B8463" s="23" t="s">
        <v>102</v>
      </c>
      <c r="C8463" s="23" t="s">
        <v>93</v>
      </c>
      <c r="D8463" s="24" t="n">
        <v>419.2</v>
      </c>
      <c r="E8463" s="25" t="n">
        <f aca="false">MAX(D8463,0)/1000</f>
        <v>0.4192</v>
      </c>
      <c r="F8463" s="25" t="n">
        <f aca="false">MAX(-D8463,0)/1000</f>
        <v>0</v>
      </c>
      <c r="G8463" s="23" t="str">
        <f aca="false">IF(E8463&gt;0,"ja","nein")</f>
        <v>ja</v>
      </c>
      <c r="H8463" s="26" t="n">
        <v>103.925</v>
      </c>
      <c r="I8463" s="26" t="n">
        <f aca="false">(H8463/10+IF(N8463=2025,Einstellungen!$B$23,Einstellungen!$C$23))*(1+Einstellungen!$B$10)</f>
        <v>31.116715</v>
      </c>
      <c r="J8463" s="25" t="n">
        <f aca="false">E8463*I8463/100</f>
        <v>0.13044126928</v>
      </c>
      <c r="K8463" s="25" t="n">
        <f aca="false">E8463*Einstellungen!$B$5/100</f>
        <v>0.121568</v>
      </c>
      <c r="L8463" s="23" t="str">
        <f aca="false">IF(I8463&lt;Einstellungen!$B$5,"ja","nein")</f>
        <v>nein</v>
      </c>
      <c r="M8463" s="23" t="s">
        <v>134</v>
      </c>
      <c r="N8463" s="23" t="n">
        <v>2026</v>
      </c>
      <c r="O8463" s="23" t="n">
        <v>0</v>
      </c>
    </row>
    <row r="8464" customFormat="false" ht="15" hidden="false" customHeight="false" outlineLevel="0" collapsed="false">
      <c r="A8464" s="22" t="n">
        <v>46048</v>
      </c>
      <c r="B8464" s="23" t="s">
        <v>107</v>
      </c>
      <c r="C8464" s="23" t="s">
        <v>93</v>
      </c>
      <c r="D8464" s="24" t="n">
        <v>444.8</v>
      </c>
      <c r="E8464" s="25" t="n">
        <f aca="false">MAX(D8464,0)/1000</f>
        <v>0.4448</v>
      </c>
      <c r="F8464" s="25" t="n">
        <f aca="false">MAX(-D8464,0)/1000</f>
        <v>0</v>
      </c>
      <c r="G8464" s="23" t="str">
        <f aca="false">IF(E8464&gt;0,"ja","nein")</f>
        <v>ja</v>
      </c>
      <c r="H8464" s="26" t="n">
        <v>101.112</v>
      </c>
      <c r="I8464" s="26" t="n">
        <f aca="false">(H8464/10+IF(N8464=2025,Einstellungen!$B$23,Einstellungen!$C$23))*(1+Einstellungen!$B$10)</f>
        <v>30.781968</v>
      </c>
      <c r="J8464" s="25" t="n">
        <f aca="false">E8464*I8464/100</f>
        <v>0.136918193664</v>
      </c>
      <c r="K8464" s="25" t="n">
        <f aca="false">E8464*Einstellungen!$B$5/100</f>
        <v>0.128992</v>
      </c>
      <c r="L8464" s="23" t="str">
        <f aca="false">IF(I8464&lt;Einstellungen!$B$5,"ja","nein")</f>
        <v>nein</v>
      </c>
      <c r="M8464" s="23" t="s">
        <v>134</v>
      </c>
      <c r="N8464" s="23" t="n">
        <v>2026</v>
      </c>
      <c r="O8464" s="23" t="n">
        <v>1</v>
      </c>
    </row>
    <row r="8465" customFormat="false" ht="15" hidden="false" customHeight="false" outlineLevel="0" collapsed="false">
      <c r="A8465" s="22" t="n">
        <v>46048</v>
      </c>
      <c r="B8465" s="23" t="s">
        <v>108</v>
      </c>
      <c r="C8465" s="23" t="s">
        <v>93</v>
      </c>
      <c r="D8465" s="24" t="n">
        <v>409.7</v>
      </c>
      <c r="E8465" s="25" t="n">
        <f aca="false">MAX(D8465,0)/1000</f>
        <v>0.4097</v>
      </c>
      <c r="F8465" s="25" t="n">
        <f aca="false">MAX(-D8465,0)/1000</f>
        <v>0</v>
      </c>
      <c r="G8465" s="23" t="str">
        <f aca="false">IF(E8465&gt;0,"ja","nein")</f>
        <v>ja</v>
      </c>
      <c r="H8465" s="26" t="n">
        <v>98.728</v>
      </c>
      <c r="I8465" s="26" t="n">
        <f aca="false">(H8465/10+IF(N8465=2025,Einstellungen!$B$23,Einstellungen!$C$23))*(1+Einstellungen!$B$10)</f>
        <v>30.498272</v>
      </c>
      <c r="J8465" s="25" t="n">
        <f aca="false">E8465*I8465/100</f>
        <v>0.124951420384</v>
      </c>
      <c r="K8465" s="25" t="n">
        <f aca="false">E8465*Einstellungen!$B$5/100</f>
        <v>0.118813</v>
      </c>
      <c r="L8465" s="23" t="str">
        <f aca="false">IF(I8465&lt;Einstellungen!$B$5,"ja","nein")</f>
        <v>nein</v>
      </c>
      <c r="M8465" s="23" t="s">
        <v>134</v>
      </c>
      <c r="N8465" s="23" t="n">
        <v>2026</v>
      </c>
      <c r="O8465" s="23" t="n">
        <v>2</v>
      </c>
    </row>
    <row r="8466" customFormat="false" ht="15" hidden="false" customHeight="false" outlineLevel="0" collapsed="false">
      <c r="A8466" s="22" t="n">
        <v>46048</v>
      </c>
      <c r="B8466" s="23" t="s">
        <v>109</v>
      </c>
      <c r="C8466" s="23" t="s">
        <v>93</v>
      </c>
      <c r="D8466" s="24" t="n">
        <v>415.9</v>
      </c>
      <c r="E8466" s="25" t="n">
        <f aca="false">MAX(D8466,0)/1000</f>
        <v>0.4159</v>
      </c>
      <c r="F8466" s="25" t="n">
        <f aca="false">MAX(-D8466,0)/1000</f>
        <v>0</v>
      </c>
      <c r="G8466" s="23" t="str">
        <f aca="false">IF(E8466&gt;0,"ja","nein")</f>
        <v>ja</v>
      </c>
      <c r="H8466" s="26" t="n">
        <v>95.852</v>
      </c>
      <c r="I8466" s="26" t="n">
        <f aca="false">(H8466/10+IF(N8466=2025,Einstellungen!$B$23,Einstellungen!$C$23))*(1+Einstellungen!$B$10)</f>
        <v>30.156028</v>
      </c>
      <c r="J8466" s="25" t="n">
        <f aca="false">E8466*I8466/100</f>
        <v>0.125418920452</v>
      </c>
      <c r="K8466" s="25" t="n">
        <f aca="false">E8466*Einstellungen!$B$5/100</f>
        <v>0.120611</v>
      </c>
      <c r="L8466" s="23" t="str">
        <f aca="false">IF(I8466&lt;Einstellungen!$B$5,"ja","nein")</f>
        <v>nein</v>
      </c>
      <c r="M8466" s="23" t="s">
        <v>134</v>
      </c>
      <c r="N8466" s="23" t="n">
        <v>2026</v>
      </c>
      <c r="O8466" s="23" t="n">
        <v>3</v>
      </c>
    </row>
    <row r="8467" customFormat="false" ht="15" hidden="false" customHeight="false" outlineLevel="0" collapsed="false">
      <c r="A8467" s="22" t="n">
        <v>46048</v>
      </c>
      <c r="B8467" s="23" t="s">
        <v>110</v>
      </c>
      <c r="C8467" s="23" t="s">
        <v>93</v>
      </c>
      <c r="D8467" s="24" t="n">
        <v>394.9</v>
      </c>
      <c r="E8467" s="25" t="n">
        <f aca="false">MAX(D8467,0)/1000</f>
        <v>0.3949</v>
      </c>
      <c r="F8467" s="25" t="n">
        <f aca="false">MAX(-D8467,0)/1000</f>
        <v>0</v>
      </c>
      <c r="G8467" s="23" t="str">
        <f aca="false">IF(E8467&gt;0,"ja","nein")</f>
        <v>ja</v>
      </c>
      <c r="H8467" s="26" t="n">
        <v>95.032</v>
      </c>
      <c r="I8467" s="26" t="n">
        <f aca="false">(H8467/10+IF(N8467=2025,Einstellungen!$B$23,Einstellungen!$C$23))*(1+Einstellungen!$B$10)</f>
        <v>30.058448</v>
      </c>
      <c r="J8467" s="25" t="n">
        <f aca="false">E8467*I8467/100</f>
        <v>0.118700811152</v>
      </c>
      <c r="K8467" s="25" t="n">
        <f aca="false">E8467*Einstellungen!$B$5/100</f>
        <v>0.114521</v>
      </c>
      <c r="L8467" s="23" t="str">
        <f aca="false">IF(I8467&lt;Einstellungen!$B$5,"ja","nein")</f>
        <v>nein</v>
      </c>
      <c r="M8467" s="23" t="s">
        <v>134</v>
      </c>
      <c r="N8467" s="23" t="n">
        <v>2026</v>
      </c>
      <c r="O8467" s="23" t="n">
        <v>4</v>
      </c>
    </row>
    <row r="8468" customFormat="false" ht="15" hidden="false" customHeight="false" outlineLevel="0" collapsed="false">
      <c r="A8468" s="22" t="n">
        <v>46048</v>
      </c>
      <c r="B8468" s="23" t="s">
        <v>111</v>
      </c>
      <c r="C8468" s="23" t="s">
        <v>93</v>
      </c>
      <c r="D8468" s="24" t="n">
        <v>386.8</v>
      </c>
      <c r="E8468" s="25" t="n">
        <f aca="false">MAX(D8468,0)/1000</f>
        <v>0.3868</v>
      </c>
      <c r="F8468" s="25" t="n">
        <f aca="false">MAX(-D8468,0)/1000</f>
        <v>0</v>
      </c>
      <c r="G8468" s="23" t="str">
        <f aca="false">IF(E8468&gt;0,"ja","nein")</f>
        <v>ja</v>
      </c>
      <c r="H8468" s="26" t="n">
        <v>97.192</v>
      </c>
      <c r="I8468" s="26" t="n">
        <f aca="false">(H8468/10+IF(N8468=2025,Einstellungen!$B$23,Einstellungen!$C$23))*(1+Einstellungen!$B$10)</f>
        <v>30.315488</v>
      </c>
      <c r="J8468" s="25" t="n">
        <f aca="false">E8468*I8468/100</f>
        <v>0.117260307584</v>
      </c>
      <c r="K8468" s="25" t="n">
        <f aca="false">E8468*Einstellungen!$B$5/100</f>
        <v>0.112172</v>
      </c>
      <c r="L8468" s="23" t="str">
        <f aca="false">IF(I8468&lt;Einstellungen!$B$5,"ja","nein")</f>
        <v>nein</v>
      </c>
      <c r="M8468" s="23" t="s">
        <v>134</v>
      </c>
      <c r="N8468" s="23" t="n">
        <v>2026</v>
      </c>
      <c r="O8468" s="23" t="n">
        <v>5</v>
      </c>
    </row>
    <row r="8469" customFormat="false" ht="15" hidden="false" customHeight="false" outlineLevel="0" collapsed="false">
      <c r="A8469" s="22" t="n">
        <v>46048</v>
      </c>
      <c r="B8469" s="23" t="s">
        <v>112</v>
      </c>
      <c r="C8469" s="23" t="s">
        <v>93</v>
      </c>
      <c r="D8469" s="24" t="n">
        <v>369.6</v>
      </c>
      <c r="E8469" s="25" t="n">
        <f aca="false">MAX(D8469,0)/1000</f>
        <v>0.3696</v>
      </c>
      <c r="F8469" s="25" t="n">
        <f aca="false">MAX(-D8469,0)/1000</f>
        <v>0</v>
      </c>
      <c r="G8469" s="23" t="str">
        <f aca="false">IF(E8469&gt;0,"ja","nein")</f>
        <v>ja</v>
      </c>
      <c r="H8469" s="26" t="n">
        <v>114.278</v>
      </c>
      <c r="I8469" s="26" t="n">
        <f aca="false">(H8469/10+IF(N8469=2025,Einstellungen!$B$23,Einstellungen!$C$23))*(1+Einstellungen!$B$10)</f>
        <v>32.348722</v>
      </c>
      <c r="J8469" s="25" t="n">
        <f aca="false">E8469*I8469/100</f>
        <v>0.119560876512</v>
      </c>
      <c r="K8469" s="25" t="n">
        <f aca="false">E8469*Einstellungen!$B$5/100</f>
        <v>0.107184</v>
      </c>
      <c r="L8469" s="23" t="str">
        <f aca="false">IF(I8469&lt;Einstellungen!$B$5,"ja","nein")</f>
        <v>nein</v>
      </c>
      <c r="M8469" s="23" t="s">
        <v>134</v>
      </c>
      <c r="N8469" s="23" t="n">
        <v>2026</v>
      </c>
      <c r="O8469" s="23" t="n">
        <v>6</v>
      </c>
    </row>
    <row r="8470" customFormat="false" ht="15" hidden="false" customHeight="false" outlineLevel="0" collapsed="false">
      <c r="A8470" s="22" t="n">
        <v>46048</v>
      </c>
      <c r="B8470" s="23" t="s">
        <v>113</v>
      </c>
      <c r="C8470" s="23" t="s">
        <v>93</v>
      </c>
      <c r="D8470" s="24" t="n">
        <v>412.4</v>
      </c>
      <c r="E8470" s="25" t="n">
        <f aca="false">MAX(D8470,0)/1000</f>
        <v>0.4124</v>
      </c>
      <c r="F8470" s="25" t="n">
        <f aca="false">MAX(-D8470,0)/1000</f>
        <v>0</v>
      </c>
      <c r="G8470" s="23" t="str">
        <f aca="false">IF(E8470&gt;0,"ja","nein")</f>
        <v>ja</v>
      </c>
      <c r="H8470" s="26" t="n">
        <v>153.197</v>
      </c>
      <c r="I8470" s="26" t="n">
        <f aca="false">(H8470/10+IF(N8470=2025,Einstellungen!$B$23,Einstellungen!$C$23))*(1+Einstellungen!$B$10)</f>
        <v>36.980083</v>
      </c>
      <c r="J8470" s="25" t="n">
        <f aca="false">E8470*I8470/100</f>
        <v>0.152505862292</v>
      </c>
      <c r="K8470" s="25" t="n">
        <f aca="false">E8470*Einstellungen!$B$5/100</f>
        <v>0.119596</v>
      </c>
      <c r="L8470" s="23" t="str">
        <f aca="false">IF(I8470&lt;Einstellungen!$B$5,"ja","nein")</f>
        <v>nein</v>
      </c>
      <c r="M8470" s="23" t="s">
        <v>134</v>
      </c>
      <c r="N8470" s="23" t="n">
        <v>2026</v>
      </c>
      <c r="O8470" s="23" t="n">
        <v>7</v>
      </c>
    </row>
    <row r="8471" customFormat="false" ht="15" hidden="false" customHeight="false" outlineLevel="0" collapsed="false">
      <c r="A8471" s="22" t="n">
        <v>46048</v>
      </c>
      <c r="B8471" s="23" t="s">
        <v>114</v>
      </c>
      <c r="C8471" s="23" t="s">
        <v>93</v>
      </c>
      <c r="D8471" s="24" t="n">
        <v>510.8</v>
      </c>
      <c r="E8471" s="25" t="n">
        <f aca="false">MAX(D8471,0)/1000</f>
        <v>0.5108</v>
      </c>
      <c r="F8471" s="25" t="n">
        <f aca="false">MAX(-D8471,0)/1000</f>
        <v>0</v>
      </c>
      <c r="G8471" s="23" t="str">
        <f aca="false">IF(E8471&gt;0,"ja","nein")</f>
        <v>ja</v>
      </c>
      <c r="H8471" s="26" t="n">
        <v>175.132</v>
      </c>
      <c r="I8471" s="26" t="n">
        <f aca="false">(H8471/10+IF(N8471=2025,Einstellungen!$B$23,Einstellungen!$C$23))*(1+Einstellungen!$B$10)</f>
        <v>39.590348</v>
      </c>
      <c r="J8471" s="25" t="n">
        <f aca="false">E8471*I8471/100</f>
        <v>0.202227497584</v>
      </c>
      <c r="K8471" s="25" t="n">
        <f aca="false">E8471*Einstellungen!$B$5/100</f>
        <v>0.148132</v>
      </c>
      <c r="L8471" s="23" t="str">
        <f aca="false">IF(I8471&lt;Einstellungen!$B$5,"ja","nein")</f>
        <v>nein</v>
      </c>
      <c r="M8471" s="23" t="s">
        <v>134</v>
      </c>
      <c r="N8471" s="23" t="n">
        <v>2026</v>
      </c>
      <c r="O8471" s="23" t="n">
        <v>8</v>
      </c>
    </row>
    <row r="8472" customFormat="false" ht="15" hidden="false" customHeight="false" outlineLevel="0" collapsed="false">
      <c r="A8472" s="22" t="n">
        <v>46048</v>
      </c>
      <c r="B8472" s="23" t="s">
        <v>115</v>
      </c>
      <c r="C8472" s="23" t="s">
        <v>93</v>
      </c>
      <c r="D8472" s="24" t="n">
        <v>431</v>
      </c>
      <c r="E8472" s="25" t="n">
        <f aca="false">MAX(D8472,0)/1000</f>
        <v>0.431</v>
      </c>
      <c r="F8472" s="25" t="n">
        <f aca="false">MAX(-D8472,0)/1000</f>
        <v>0</v>
      </c>
      <c r="G8472" s="23" t="str">
        <f aca="false">IF(E8472&gt;0,"ja","nein")</f>
        <v>ja</v>
      </c>
      <c r="H8472" s="26" t="n">
        <v>177.968</v>
      </c>
      <c r="I8472" s="26" t="n">
        <f aca="false">(H8472/10+IF(N8472=2025,Einstellungen!$B$23,Einstellungen!$C$23))*(1+Einstellungen!$B$10)</f>
        <v>39.927832</v>
      </c>
      <c r="J8472" s="25" t="n">
        <f aca="false">E8472*I8472/100</f>
        <v>0.17208895592</v>
      </c>
      <c r="K8472" s="25" t="n">
        <f aca="false">E8472*Einstellungen!$B$5/100</f>
        <v>0.12499</v>
      </c>
      <c r="L8472" s="23" t="str">
        <f aca="false">IF(I8472&lt;Einstellungen!$B$5,"ja","nein")</f>
        <v>nein</v>
      </c>
      <c r="M8472" s="23" t="s">
        <v>134</v>
      </c>
      <c r="N8472" s="23" t="n">
        <v>2026</v>
      </c>
      <c r="O8472" s="23" t="n">
        <v>9</v>
      </c>
    </row>
    <row r="8473" customFormat="false" ht="15" hidden="false" customHeight="false" outlineLevel="0" collapsed="false">
      <c r="A8473" s="22" t="n">
        <v>46048</v>
      </c>
      <c r="B8473" s="23" t="s">
        <v>116</v>
      </c>
      <c r="C8473" s="23" t="s">
        <v>93</v>
      </c>
      <c r="D8473" s="24" t="n">
        <v>509</v>
      </c>
      <c r="E8473" s="25" t="n">
        <f aca="false">MAX(D8473,0)/1000</f>
        <v>0.509</v>
      </c>
      <c r="F8473" s="25" t="n">
        <f aca="false">MAX(-D8473,0)/1000</f>
        <v>0</v>
      </c>
      <c r="G8473" s="23" t="str">
        <f aca="false">IF(E8473&gt;0,"ja","nein")</f>
        <v>ja</v>
      </c>
      <c r="H8473" s="26" t="n">
        <v>178.012</v>
      </c>
      <c r="I8473" s="26" t="n">
        <f aca="false">(H8473/10+IF(N8473=2025,Einstellungen!$B$23,Einstellungen!$C$23))*(1+Einstellungen!$B$10)</f>
        <v>39.933068</v>
      </c>
      <c r="J8473" s="25" t="n">
        <f aca="false">E8473*I8473/100</f>
        <v>0.20325931612</v>
      </c>
      <c r="K8473" s="25" t="n">
        <f aca="false">E8473*Einstellungen!$B$5/100</f>
        <v>0.14761</v>
      </c>
      <c r="L8473" s="23" t="str">
        <f aca="false">IF(I8473&lt;Einstellungen!$B$5,"ja","nein")</f>
        <v>nein</v>
      </c>
      <c r="M8473" s="23" t="s">
        <v>134</v>
      </c>
      <c r="N8473" s="23" t="n">
        <v>2026</v>
      </c>
      <c r="O8473" s="23" t="n">
        <v>10</v>
      </c>
    </row>
    <row r="8474" customFormat="false" ht="15" hidden="false" customHeight="false" outlineLevel="0" collapsed="false">
      <c r="A8474" s="22" t="n">
        <v>46048</v>
      </c>
      <c r="B8474" s="23" t="s">
        <v>117</v>
      </c>
      <c r="C8474" s="23" t="s">
        <v>93</v>
      </c>
      <c r="D8474" s="24" t="n">
        <v>574.6</v>
      </c>
      <c r="E8474" s="25" t="n">
        <f aca="false">MAX(D8474,0)/1000</f>
        <v>0.5746</v>
      </c>
      <c r="F8474" s="25" t="n">
        <f aca="false">MAX(-D8474,0)/1000</f>
        <v>0</v>
      </c>
      <c r="G8474" s="23" t="str">
        <f aca="false">IF(E8474&gt;0,"ja","nein")</f>
        <v>ja</v>
      </c>
      <c r="H8474" s="26" t="n">
        <v>170.343</v>
      </c>
      <c r="I8474" s="26" t="n">
        <f aca="false">(H8474/10+IF(N8474=2025,Einstellungen!$B$23,Einstellungen!$C$23))*(1+Einstellungen!$B$10)</f>
        <v>39.020457</v>
      </c>
      <c r="J8474" s="25" t="n">
        <f aca="false">E8474*I8474/100</f>
        <v>0.224211545922</v>
      </c>
      <c r="K8474" s="25" t="n">
        <f aca="false">E8474*Einstellungen!$B$5/100</f>
        <v>0.166634</v>
      </c>
      <c r="L8474" s="23" t="str">
        <f aca="false">IF(I8474&lt;Einstellungen!$B$5,"ja","nein")</f>
        <v>nein</v>
      </c>
      <c r="M8474" s="23" t="s">
        <v>134</v>
      </c>
      <c r="N8474" s="23" t="n">
        <v>2026</v>
      </c>
      <c r="O8474" s="23" t="n">
        <v>11</v>
      </c>
    </row>
    <row r="8475" customFormat="false" ht="15" hidden="false" customHeight="false" outlineLevel="0" collapsed="false">
      <c r="A8475" s="22" t="n">
        <v>46048</v>
      </c>
      <c r="B8475" s="23" t="s">
        <v>118</v>
      </c>
      <c r="C8475" s="23" t="s">
        <v>93</v>
      </c>
      <c r="D8475" s="24" t="n">
        <v>888.4</v>
      </c>
      <c r="E8475" s="25" t="n">
        <f aca="false">MAX(D8475,0)/1000</f>
        <v>0.8884</v>
      </c>
      <c r="F8475" s="25" t="n">
        <f aca="false">MAX(-D8475,0)/1000</f>
        <v>0</v>
      </c>
      <c r="G8475" s="23" t="str">
        <f aca="false">IF(E8475&gt;0,"ja","nein")</f>
        <v>ja</v>
      </c>
      <c r="H8475" s="26" t="n">
        <v>156.03</v>
      </c>
      <c r="I8475" s="26" t="n">
        <f aca="false">(H8475/10+IF(N8475=2025,Einstellungen!$B$23,Einstellungen!$C$23))*(1+Einstellungen!$B$10)</f>
        <v>37.31721</v>
      </c>
      <c r="J8475" s="25" t="n">
        <f aca="false">E8475*I8475/100</f>
        <v>0.33152609364</v>
      </c>
      <c r="K8475" s="25" t="n">
        <f aca="false">E8475*Einstellungen!$B$5/100</f>
        <v>0.257636</v>
      </c>
      <c r="L8475" s="23" t="str">
        <f aca="false">IF(I8475&lt;Einstellungen!$B$5,"ja","nein")</f>
        <v>nein</v>
      </c>
      <c r="M8475" s="23" t="s">
        <v>134</v>
      </c>
      <c r="N8475" s="23" t="n">
        <v>2026</v>
      </c>
      <c r="O8475" s="23" t="n">
        <v>12</v>
      </c>
    </row>
    <row r="8476" customFormat="false" ht="15" hidden="false" customHeight="false" outlineLevel="0" collapsed="false">
      <c r="A8476" s="22" t="n">
        <v>46048</v>
      </c>
      <c r="B8476" s="23" t="s">
        <v>119</v>
      </c>
      <c r="C8476" s="23" t="s">
        <v>93</v>
      </c>
      <c r="D8476" s="24" t="n">
        <v>301.6</v>
      </c>
      <c r="E8476" s="25" t="n">
        <f aca="false">MAX(D8476,0)/1000</f>
        <v>0.3016</v>
      </c>
      <c r="F8476" s="25" t="n">
        <f aca="false">MAX(-D8476,0)/1000</f>
        <v>0</v>
      </c>
      <c r="G8476" s="23" t="str">
        <f aca="false">IF(E8476&gt;0,"ja","nein")</f>
        <v>ja</v>
      </c>
      <c r="H8476" s="26" t="n">
        <v>149.395</v>
      </c>
      <c r="I8476" s="26" t="n">
        <f aca="false">(H8476/10+IF(N8476=2025,Einstellungen!$B$23,Einstellungen!$C$23))*(1+Einstellungen!$B$10)</f>
        <v>36.527645</v>
      </c>
      <c r="J8476" s="25" t="n">
        <f aca="false">E8476*I8476/100</f>
        <v>0.11016737732</v>
      </c>
      <c r="K8476" s="25" t="n">
        <f aca="false">E8476*Einstellungen!$B$5/100</f>
        <v>0.087464</v>
      </c>
      <c r="L8476" s="23" t="str">
        <f aca="false">IF(I8476&lt;Einstellungen!$B$5,"ja","nein")</f>
        <v>nein</v>
      </c>
      <c r="M8476" s="23" t="s">
        <v>134</v>
      </c>
      <c r="N8476" s="23" t="n">
        <v>2026</v>
      </c>
      <c r="O8476" s="23" t="n">
        <v>13</v>
      </c>
    </row>
    <row r="8477" customFormat="false" ht="15" hidden="false" customHeight="false" outlineLevel="0" collapsed="false">
      <c r="A8477" s="22" t="n">
        <v>46048</v>
      </c>
      <c r="B8477" s="23" t="s">
        <v>120</v>
      </c>
      <c r="C8477" s="23" t="s">
        <v>93</v>
      </c>
      <c r="D8477" s="24" t="n">
        <v>991.3</v>
      </c>
      <c r="E8477" s="25" t="n">
        <f aca="false">MAX(D8477,0)/1000</f>
        <v>0.9913</v>
      </c>
      <c r="F8477" s="25" t="n">
        <f aca="false">MAX(-D8477,0)/1000</f>
        <v>0</v>
      </c>
      <c r="G8477" s="23" t="str">
        <f aca="false">IF(E8477&gt;0,"ja","nein")</f>
        <v>ja</v>
      </c>
      <c r="H8477" s="26" t="n">
        <v>147.78</v>
      </c>
      <c r="I8477" s="26" t="n">
        <f aca="false">(H8477/10+IF(N8477=2025,Einstellungen!$B$23,Einstellungen!$C$23))*(1+Einstellungen!$B$10)</f>
        <v>36.33546</v>
      </c>
      <c r="J8477" s="25" t="n">
        <f aca="false">E8477*I8477/100</f>
        <v>0.36019341498</v>
      </c>
      <c r="K8477" s="25" t="n">
        <f aca="false">E8477*Einstellungen!$B$5/100</f>
        <v>0.287477</v>
      </c>
      <c r="L8477" s="23" t="str">
        <f aca="false">IF(I8477&lt;Einstellungen!$B$5,"ja","nein")</f>
        <v>nein</v>
      </c>
      <c r="M8477" s="23" t="s">
        <v>134</v>
      </c>
      <c r="N8477" s="23" t="n">
        <v>2026</v>
      </c>
      <c r="O8477" s="23" t="n">
        <v>14</v>
      </c>
    </row>
    <row r="8478" customFormat="false" ht="15" hidden="false" customHeight="false" outlineLevel="0" collapsed="false">
      <c r="A8478" s="22" t="n">
        <v>46048</v>
      </c>
      <c r="B8478" s="23" t="s">
        <v>104</v>
      </c>
      <c r="C8478" s="23" t="s">
        <v>93</v>
      </c>
      <c r="D8478" s="24" t="n">
        <v>1355</v>
      </c>
      <c r="E8478" s="25" t="n">
        <f aca="false">MAX(D8478,0)/1000</f>
        <v>1.355</v>
      </c>
      <c r="F8478" s="25" t="n">
        <f aca="false">MAX(-D8478,0)/1000</f>
        <v>0</v>
      </c>
      <c r="G8478" s="23" t="str">
        <f aca="false">IF(E8478&gt;0,"ja","nein")</f>
        <v>ja</v>
      </c>
      <c r="H8478" s="26" t="n">
        <v>159.97</v>
      </c>
      <c r="I8478" s="26" t="n">
        <f aca="false">(H8478/10+IF(N8478=2025,Einstellungen!$B$23,Einstellungen!$C$23))*(1+Einstellungen!$B$10)</f>
        <v>37.78607</v>
      </c>
      <c r="J8478" s="25" t="n">
        <f aca="false">E8478*I8478/100</f>
        <v>0.5120012485</v>
      </c>
      <c r="K8478" s="25" t="n">
        <f aca="false">E8478*Einstellungen!$B$5/100</f>
        <v>0.39295</v>
      </c>
      <c r="L8478" s="23" t="str">
        <f aca="false">IF(I8478&lt;Einstellungen!$B$5,"ja","nein")</f>
        <v>nein</v>
      </c>
      <c r="M8478" s="23" t="s">
        <v>134</v>
      </c>
      <c r="N8478" s="23" t="n">
        <v>2026</v>
      </c>
      <c r="O8478" s="23" t="n">
        <v>15</v>
      </c>
    </row>
    <row r="8479" customFormat="false" ht="15" hidden="false" customHeight="false" outlineLevel="0" collapsed="false">
      <c r="A8479" s="22" t="n">
        <v>46048</v>
      </c>
      <c r="B8479" s="23" t="s">
        <v>105</v>
      </c>
      <c r="C8479" s="23" t="s">
        <v>93</v>
      </c>
      <c r="D8479" s="24" t="n">
        <v>5071.3</v>
      </c>
      <c r="E8479" s="25" t="n">
        <f aca="false">MAX(D8479,0)/1000</f>
        <v>5.0713</v>
      </c>
      <c r="F8479" s="25" t="n">
        <f aca="false">MAX(-D8479,0)/1000</f>
        <v>0</v>
      </c>
      <c r="G8479" s="23" t="str">
        <f aca="false">IF(E8479&gt;0,"ja","nein")</f>
        <v>ja</v>
      </c>
      <c r="H8479" s="26" t="n">
        <v>166.33</v>
      </c>
      <c r="I8479" s="26" t="n">
        <f aca="false">(H8479/10+IF(N8479=2025,Einstellungen!$B$23,Einstellungen!$C$23))*(1+Einstellungen!$B$10)</f>
        <v>38.54291</v>
      </c>
      <c r="J8479" s="25" t="n">
        <f aca="false">E8479*I8479/100</f>
        <v>1.95462659483</v>
      </c>
      <c r="K8479" s="25" t="n">
        <f aca="false">E8479*Einstellungen!$B$5/100</f>
        <v>1.470677</v>
      </c>
      <c r="L8479" s="23" t="str">
        <f aca="false">IF(I8479&lt;Einstellungen!$B$5,"ja","nein")</f>
        <v>nein</v>
      </c>
      <c r="M8479" s="23" t="s">
        <v>134</v>
      </c>
      <c r="N8479" s="23" t="n">
        <v>2026</v>
      </c>
      <c r="O8479" s="23" t="n">
        <v>16</v>
      </c>
    </row>
    <row r="8480" customFormat="false" ht="15" hidden="false" customHeight="false" outlineLevel="0" collapsed="false">
      <c r="A8480" s="22" t="n">
        <v>46048</v>
      </c>
      <c r="B8480" s="23" t="s">
        <v>97</v>
      </c>
      <c r="C8480" s="23" t="s">
        <v>93</v>
      </c>
      <c r="D8480" s="24" t="n">
        <v>485.8</v>
      </c>
      <c r="E8480" s="25" t="n">
        <f aca="false">MAX(D8480,0)/1000</f>
        <v>0.4858</v>
      </c>
      <c r="F8480" s="25" t="n">
        <f aca="false">MAX(-D8480,0)/1000</f>
        <v>0</v>
      </c>
      <c r="G8480" s="23" t="str">
        <f aca="false">IF(E8480&gt;0,"ja","nein")</f>
        <v>ja</v>
      </c>
      <c r="H8480" s="26" t="n">
        <v>178.697</v>
      </c>
      <c r="I8480" s="26" t="n">
        <f aca="false">(H8480/10+IF(N8480=2025,Einstellungen!$B$23,Einstellungen!$C$23))*(1+Einstellungen!$B$10)</f>
        <v>40.014583</v>
      </c>
      <c r="J8480" s="25" t="n">
        <f aca="false">E8480*I8480/100</f>
        <v>0.194390844214</v>
      </c>
      <c r="K8480" s="25" t="n">
        <f aca="false">E8480*Einstellungen!$B$5/100</f>
        <v>0.140882</v>
      </c>
      <c r="L8480" s="23" t="str">
        <f aca="false">IF(I8480&lt;Einstellungen!$B$5,"ja","nein")</f>
        <v>nein</v>
      </c>
      <c r="M8480" s="23" t="s">
        <v>134</v>
      </c>
      <c r="N8480" s="23" t="n">
        <v>2026</v>
      </c>
      <c r="O8480" s="23" t="n">
        <v>17</v>
      </c>
    </row>
    <row r="8481" customFormat="false" ht="15" hidden="false" customHeight="false" outlineLevel="0" collapsed="false">
      <c r="A8481" s="22" t="n">
        <v>46048</v>
      </c>
      <c r="B8481" s="23" t="s">
        <v>99</v>
      </c>
      <c r="C8481" s="23" t="s">
        <v>93</v>
      </c>
      <c r="D8481" s="24" t="n">
        <v>1144.4</v>
      </c>
      <c r="E8481" s="25" t="n">
        <f aca="false">MAX(D8481,0)/1000</f>
        <v>1.1444</v>
      </c>
      <c r="F8481" s="25" t="n">
        <f aca="false">MAX(-D8481,0)/1000</f>
        <v>0</v>
      </c>
      <c r="G8481" s="23" t="str">
        <f aca="false">IF(E8481&gt;0,"ja","nein")</f>
        <v>ja</v>
      </c>
      <c r="H8481" s="26" t="n">
        <v>178.023</v>
      </c>
      <c r="I8481" s="26" t="n">
        <f aca="false">(H8481/10+IF(N8481=2025,Einstellungen!$B$23,Einstellungen!$C$23))*(1+Einstellungen!$B$10)</f>
        <v>39.934377</v>
      </c>
      <c r="J8481" s="25" t="n">
        <f aca="false">E8481*I8481/100</f>
        <v>0.457009010388</v>
      </c>
      <c r="K8481" s="25" t="n">
        <f aca="false">E8481*Einstellungen!$B$5/100</f>
        <v>0.331876</v>
      </c>
      <c r="L8481" s="23" t="str">
        <f aca="false">IF(I8481&lt;Einstellungen!$B$5,"ja","nein")</f>
        <v>nein</v>
      </c>
      <c r="M8481" s="23" t="s">
        <v>134</v>
      </c>
      <c r="N8481" s="23" t="n">
        <v>2026</v>
      </c>
      <c r="O8481" s="23" t="n">
        <v>18</v>
      </c>
    </row>
    <row r="8482" customFormat="false" ht="15" hidden="false" customHeight="false" outlineLevel="0" collapsed="false">
      <c r="A8482" s="22" t="n">
        <v>46048</v>
      </c>
      <c r="B8482" s="23" t="s">
        <v>100</v>
      </c>
      <c r="C8482" s="23" t="s">
        <v>93</v>
      </c>
      <c r="D8482" s="24" t="n">
        <v>599.5</v>
      </c>
      <c r="E8482" s="25" t="n">
        <f aca="false">MAX(D8482,0)/1000</f>
        <v>0.5995</v>
      </c>
      <c r="F8482" s="25" t="n">
        <f aca="false">MAX(-D8482,0)/1000</f>
        <v>0</v>
      </c>
      <c r="G8482" s="23" t="str">
        <f aca="false">IF(E8482&gt;0,"ja","nein")</f>
        <v>ja</v>
      </c>
      <c r="H8482" s="26" t="n">
        <v>169.972</v>
      </c>
      <c r="I8482" s="26" t="n">
        <f aca="false">(H8482/10+IF(N8482=2025,Einstellungen!$B$23,Einstellungen!$C$23))*(1+Einstellungen!$B$10)</f>
        <v>38.976308</v>
      </c>
      <c r="J8482" s="25" t="n">
        <f aca="false">E8482*I8482/100</f>
        <v>0.23366296646</v>
      </c>
      <c r="K8482" s="25" t="n">
        <f aca="false">E8482*Einstellungen!$B$5/100</f>
        <v>0.173855</v>
      </c>
      <c r="L8482" s="23" t="str">
        <f aca="false">IF(I8482&lt;Einstellungen!$B$5,"ja","nein")</f>
        <v>nein</v>
      </c>
      <c r="M8482" s="23" t="s">
        <v>134</v>
      </c>
      <c r="N8482" s="23" t="n">
        <v>2026</v>
      </c>
      <c r="O8482" s="23" t="n">
        <v>19</v>
      </c>
    </row>
    <row r="8483" customFormat="false" ht="15" hidden="false" customHeight="false" outlineLevel="0" collapsed="false">
      <c r="A8483" s="22" t="n">
        <v>46048</v>
      </c>
      <c r="B8483" s="23" t="s">
        <v>92</v>
      </c>
      <c r="C8483" s="23" t="s">
        <v>93</v>
      </c>
      <c r="D8483" s="24" t="n">
        <v>523.7</v>
      </c>
      <c r="E8483" s="25" t="n">
        <f aca="false">MAX(D8483,0)/1000</f>
        <v>0.5237</v>
      </c>
      <c r="F8483" s="25" t="n">
        <f aca="false">MAX(-D8483,0)/1000</f>
        <v>0</v>
      </c>
      <c r="G8483" s="23" t="str">
        <f aca="false">IF(E8483&gt;0,"ja","nein")</f>
        <v>ja</v>
      </c>
      <c r="H8483" s="26" t="n">
        <v>154.165</v>
      </c>
      <c r="I8483" s="26" t="n">
        <f aca="false">(H8483/10+IF(N8483=2025,Einstellungen!$B$23,Einstellungen!$C$23))*(1+Einstellungen!$B$10)</f>
        <v>37.095275</v>
      </c>
      <c r="J8483" s="25" t="n">
        <f aca="false">E8483*I8483/100</f>
        <v>0.194267955175</v>
      </c>
      <c r="K8483" s="25" t="n">
        <f aca="false">E8483*Einstellungen!$B$5/100</f>
        <v>0.151873</v>
      </c>
      <c r="L8483" s="23" t="str">
        <f aca="false">IF(I8483&lt;Einstellungen!$B$5,"ja","nein")</f>
        <v>nein</v>
      </c>
      <c r="M8483" s="23" t="s">
        <v>134</v>
      </c>
      <c r="N8483" s="23" t="n">
        <v>2026</v>
      </c>
      <c r="O8483" s="23" t="n">
        <v>20</v>
      </c>
    </row>
    <row r="8484" customFormat="false" ht="15" hidden="false" customHeight="false" outlineLevel="0" collapsed="false">
      <c r="A8484" s="22" t="n">
        <v>46048</v>
      </c>
      <c r="B8484" s="23" t="s">
        <v>95</v>
      </c>
      <c r="C8484" s="23" t="s">
        <v>93</v>
      </c>
      <c r="D8484" s="24" t="n">
        <v>487.7</v>
      </c>
      <c r="E8484" s="25" t="n">
        <f aca="false">MAX(D8484,0)/1000</f>
        <v>0.4877</v>
      </c>
      <c r="F8484" s="25" t="n">
        <f aca="false">MAX(-D8484,0)/1000</f>
        <v>0</v>
      </c>
      <c r="G8484" s="23" t="str">
        <f aca="false">IF(E8484&gt;0,"ja","nein")</f>
        <v>ja</v>
      </c>
      <c r="H8484" s="26" t="n">
        <v>137.113</v>
      </c>
      <c r="I8484" s="26" t="n">
        <f aca="false">(H8484/10+IF(N8484=2025,Einstellungen!$B$23,Einstellungen!$C$23))*(1+Einstellungen!$B$10)</f>
        <v>35.066087</v>
      </c>
      <c r="J8484" s="25" t="n">
        <f aca="false">E8484*I8484/100</f>
        <v>0.171017306299</v>
      </c>
      <c r="K8484" s="25" t="n">
        <f aca="false">E8484*Einstellungen!$B$5/100</f>
        <v>0.141433</v>
      </c>
      <c r="L8484" s="23" t="str">
        <f aca="false">IF(I8484&lt;Einstellungen!$B$5,"ja","nein")</f>
        <v>nein</v>
      </c>
      <c r="M8484" s="23" t="s">
        <v>134</v>
      </c>
      <c r="N8484" s="23" t="n">
        <v>2026</v>
      </c>
      <c r="O8484" s="23" t="n">
        <v>21</v>
      </c>
    </row>
    <row r="8485" customFormat="false" ht="15" hidden="false" customHeight="false" outlineLevel="0" collapsed="false">
      <c r="A8485" s="22" t="n">
        <v>46048</v>
      </c>
      <c r="B8485" s="23" t="s">
        <v>96</v>
      </c>
      <c r="C8485" s="23" t="s">
        <v>93</v>
      </c>
      <c r="D8485" s="24" t="n">
        <v>362.1</v>
      </c>
      <c r="E8485" s="25" t="n">
        <f aca="false">MAX(D8485,0)/1000</f>
        <v>0.3621</v>
      </c>
      <c r="F8485" s="25" t="n">
        <f aca="false">MAX(-D8485,0)/1000</f>
        <v>0</v>
      </c>
      <c r="G8485" s="23" t="str">
        <f aca="false">IF(E8485&gt;0,"ja","nein")</f>
        <v>ja</v>
      </c>
      <c r="H8485" s="26" t="n">
        <v>121.5</v>
      </c>
      <c r="I8485" s="26" t="n">
        <f aca="false">(H8485/10+IF(N8485=2025,Einstellungen!$B$23,Einstellungen!$C$23))*(1+Einstellungen!$B$10)</f>
        <v>33.20814</v>
      </c>
      <c r="J8485" s="25" t="n">
        <f aca="false">E8485*I8485/100</f>
        <v>0.12024667494</v>
      </c>
      <c r="K8485" s="25" t="n">
        <f aca="false">E8485*Einstellungen!$B$5/100</f>
        <v>0.105009</v>
      </c>
      <c r="L8485" s="23" t="str">
        <f aca="false">IF(I8485&lt;Einstellungen!$B$5,"ja","nein")</f>
        <v>nein</v>
      </c>
      <c r="M8485" s="23" t="s">
        <v>134</v>
      </c>
      <c r="N8485" s="23" t="n">
        <v>2026</v>
      </c>
      <c r="O8485" s="23" t="n">
        <v>22</v>
      </c>
    </row>
    <row r="8486" customFormat="false" ht="15" hidden="false" customHeight="false" outlineLevel="0" collapsed="false">
      <c r="A8486" s="22" t="n">
        <v>46048</v>
      </c>
      <c r="B8486" s="23" t="s">
        <v>101</v>
      </c>
      <c r="C8486" s="23" t="s">
        <v>93</v>
      </c>
      <c r="D8486" s="24" t="n">
        <v>381.3</v>
      </c>
      <c r="E8486" s="25" t="n">
        <f aca="false">MAX(D8486,0)/1000</f>
        <v>0.3813</v>
      </c>
      <c r="F8486" s="25" t="n">
        <f aca="false">MAX(-D8486,0)/1000</f>
        <v>0</v>
      </c>
      <c r="G8486" s="23" t="str">
        <f aca="false">IF(E8486&gt;0,"ja","nein")</f>
        <v>ja</v>
      </c>
      <c r="H8486" s="26" t="n">
        <v>111.685</v>
      </c>
      <c r="I8486" s="26" t="n">
        <f aca="false">(H8486/10+IF(N8486=2025,Einstellungen!$B$23,Einstellungen!$C$23))*(1+Einstellungen!$B$10)</f>
        <v>32.040155</v>
      </c>
      <c r="J8486" s="25" t="n">
        <f aca="false">E8486*I8486/100</f>
        <v>0.122169111015</v>
      </c>
      <c r="K8486" s="25" t="n">
        <f aca="false">E8486*Einstellungen!$B$5/100</f>
        <v>0.110577</v>
      </c>
      <c r="L8486" s="23" t="str">
        <f aca="false">IF(I8486&lt;Einstellungen!$B$5,"ja","nein")</f>
        <v>nein</v>
      </c>
      <c r="M8486" s="23" t="s">
        <v>134</v>
      </c>
      <c r="N8486" s="23" t="n">
        <v>2026</v>
      </c>
      <c r="O8486" s="23" t="n">
        <v>23</v>
      </c>
    </row>
    <row r="8487" customFormat="false" ht="15" hidden="false" customHeight="false" outlineLevel="0" collapsed="false">
      <c r="A8487" s="22" t="n">
        <v>46049</v>
      </c>
      <c r="B8487" s="23" t="s">
        <v>102</v>
      </c>
      <c r="C8487" s="23" t="s">
        <v>98</v>
      </c>
      <c r="D8487" s="24" t="n">
        <v>320.2</v>
      </c>
      <c r="E8487" s="25" t="n">
        <f aca="false">MAX(D8487,0)/1000</f>
        <v>0.3202</v>
      </c>
      <c r="F8487" s="25" t="n">
        <f aca="false">MAX(-D8487,0)/1000</f>
        <v>0</v>
      </c>
      <c r="G8487" s="23" t="str">
        <f aca="false">IF(E8487&gt;0,"ja","nein")</f>
        <v>ja</v>
      </c>
      <c r="H8487" s="26" t="n">
        <v>118.767</v>
      </c>
      <c r="I8487" s="26" t="n">
        <f aca="false">(H8487/10+IF(N8487=2025,Einstellungen!$B$23,Einstellungen!$C$23))*(1+Einstellungen!$B$10)</f>
        <v>32.882913</v>
      </c>
      <c r="J8487" s="25" t="n">
        <f aca="false">E8487*I8487/100</f>
        <v>0.105291087426</v>
      </c>
      <c r="K8487" s="25" t="n">
        <f aca="false">E8487*Einstellungen!$B$5/100</f>
        <v>0.092858</v>
      </c>
      <c r="L8487" s="23" t="str">
        <f aca="false">IF(I8487&lt;Einstellungen!$B$5,"ja","nein")</f>
        <v>nein</v>
      </c>
      <c r="M8487" s="23" t="s">
        <v>134</v>
      </c>
      <c r="N8487" s="23" t="n">
        <v>2026</v>
      </c>
      <c r="O8487" s="23" t="n">
        <v>0</v>
      </c>
    </row>
    <row r="8488" customFormat="false" ht="15" hidden="false" customHeight="false" outlineLevel="0" collapsed="false">
      <c r="A8488" s="22" t="n">
        <v>46049</v>
      </c>
      <c r="B8488" s="23" t="s">
        <v>107</v>
      </c>
      <c r="C8488" s="23" t="s">
        <v>98</v>
      </c>
      <c r="D8488" s="24" t="n">
        <v>382.1</v>
      </c>
      <c r="E8488" s="25" t="n">
        <f aca="false">MAX(D8488,0)/1000</f>
        <v>0.3821</v>
      </c>
      <c r="F8488" s="25" t="n">
        <f aca="false">MAX(-D8488,0)/1000</f>
        <v>0</v>
      </c>
      <c r="G8488" s="23" t="str">
        <f aca="false">IF(E8488&gt;0,"ja","nein")</f>
        <v>ja</v>
      </c>
      <c r="H8488" s="26" t="n">
        <v>113.703</v>
      </c>
      <c r="I8488" s="26" t="n">
        <f aca="false">(H8488/10+IF(N8488=2025,Einstellungen!$B$23,Einstellungen!$C$23))*(1+Einstellungen!$B$10)</f>
        <v>32.280297</v>
      </c>
      <c r="J8488" s="25" t="n">
        <f aca="false">E8488*I8488/100</f>
        <v>0.123343014837</v>
      </c>
      <c r="K8488" s="25" t="n">
        <f aca="false">E8488*Einstellungen!$B$5/100</f>
        <v>0.110809</v>
      </c>
      <c r="L8488" s="23" t="str">
        <f aca="false">IF(I8488&lt;Einstellungen!$B$5,"ja","nein")</f>
        <v>nein</v>
      </c>
      <c r="M8488" s="23" t="s">
        <v>134</v>
      </c>
      <c r="N8488" s="23" t="n">
        <v>2026</v>
      </c>
      <c r="O8488" s="23" t="n">
        <v>1</v>
      </c>
    </row>
    <row r="8489" customFormat="false" ht="15" hidden="false" customHeight="false" outlineLevel="0" collapsed="false">
      <c r="A8489" s="22" t="n">
        <v>46049</v>
      </c>
      <c r="B8489" s="23" t="s">
        <v>108</v>
      </c>
      <c r="C8489" s="23" t="s">
        <v>98</v>
      </c>
      <c r="D8489" s="24" t="n">
        <v>357.7</v>
      </c>
      <c r="E8489" s="25" t="n">
        <f aca="false">MAX(D8489,0)/1000</f>
        <v>0.3577</v>
      </c>
      <c r="F8489" s="25" t="n">
        <f aca="false">MAX(-D8489,0)/1000</f>
        <v>0</v>
      </c>
      <c r="G8489" s="23" t="str">
        <f aca="false">IF(E8489&gt;0,"ja","nein")</f>
        <v>ja</v>
      </c>
      <c r="H8489" s="26" t="n">
        <v>112.157</v>
      </c>
      <c r="I8489" s="26" t="n">
        <f aca="false">(H8489/10+IF(N8489=2025,Einstellungen!$B$23,Einstellungen!$C$23))*(1+Einstellungen!$B$10)</f>
        <v>32.096323</v>
      </c>
      <c r="J8489" s="25" t="n">
        <f aca="false">E8489*I8489/100</f>
        <v>0.114808547371</v>
      </c>
      <c r="K8489" s="25" t="n">
        <f aca="false">E8489*Einstellungen!$B$5/100</f>
        <v>0.103733</v>
      </c>
      <c r="L8489" s="23" t="str">
        <f aca="false">IF(I8489&lt;Einstellungen!$B$5,"ja","nein")</f>
        <v>nein</v>
      </c>
      <c r="M8489" s="23" t="s">
        <v>134</v>
      </c>
      <c r="N8489" s="23" t="n">
        <v>2026</v>
      </c>
      <c r="O8489" s="23" t="n">
        <v>2</v>
      </c>
    </row>
    <row r="8490" customFormat="false" ht="15" hidden="false" customHeight="false" outlineLevel="0" collapsed="false">
      <c r="A8490" s="22" t="n">
        <v>46049</v>
      </c>
      <c r="B8490" s="23" t="s">
        <v>109</v>
      </c>
      <c r="C8490" s="23" t="s">
        <v>98</v>
      </c>
      <c r="D8490" s="24" t="n">
        <v>347</v>
      </c>
      <c r="E8490" s="25" t="n">
        <f aca="false">MAX(D8490,0)/1000</f>
        <v>0.347</v>
      </c>
      <c r="F8490" s="25" t="n">
        <f aca="false">MAX(-D8490,0)/1000</f>
        <v>0</v>
      </c>
      <c r="G8490" s="23" t="str">
        <f aca="false">IF(E8490&gt;0,"ja","nein")</f>
        <v>ja</v>
      </c>
      <c r="H8490" s="26" t="n">
        <v>111.488</v>
      </c>
      <c r="I8490" s="26" t="n">
        <f aca="false">(H8490/10+IF(N8490=2025,Einstellungen!$B$23,Einstellungen!$C$23))*(1+Einstellungen!$B$10)</f>
        <v>32.016712</v>
      </c>
      <c r="J8490" s="25" t="n">
        <f aca="false">E8490*I8490/100</f>
        <v>0.11109799064</v>
      </c>
      <c r="K8490" s="25" t="n">
        <f aca="false">E8490*Einstellungen!$B$5/100</f>
        <v>0.10063</v>
      </c>
      <c r="L8490" s="23" t="str">
        <f aca="false">IF(I8490&lt;Einstellungen!$B$5,"ja","nein")</f>
        <v>nein</v>
      </c>
      <c r="M8490" s="23" t="s">
        <v>134</v>
      </c>
      <c r="N8490" s="23" t="n">
        <v>2026</v>
      </c>
      <c r="O8490" s="23" t="n">
        <v>3</v>
      </c>
    </row>
    <row r="8491" customFormat="false" ht="15" hidden="false" customHeight="false" outlineLevel="0" collapsed="false">
      <c r="A8491" s="22" t="n">
        <v>46049</v>
      </c>
      <c r="B8491" s="23" t="s">
        <v>110</v>
      </c>
      <c r="C8491" s="23" t="s">
        <v>98</v>
      </c>
      <c r="D8491" s="24" t="n">
        <v>337.6</v>
      </c>
      <c r="E8491" s="25" t="n">
        <f aca="false">MAX(D8491,0)/1000</f>
        <v>0.3376</v>
      </c>
      <c r="F8491" s="25" t="n">
        <f aca="false">MAX(-D8491,0)/1000</f>
        <v>0</v>
      </c>
      <c r="G8491" s="23" t="str">
        <f aca="false">IF(E8491&gt;0,"ja","nein")</f>
        <v>ja</v>
      </c>
      <c r="H8491" s="26" t="n">
        <v>110.545</v>
      </c>
      <c r="I8491" s="26" t="n">
        <f aca="false">(H8491/10+IF(N8491=2025,Einstellungen!$B$23,Einstellungen!$C$23))*(1+Einstellungen!$B$10)</f>
        <v>31.904495</v>
      </c>
      <c r="J8491" s="25" t="n">
        <f aca="false">E8491*I8491/100</f>
        <v>0.10770957512</v>
      </c>
      <c r="K8491" s="25" t="n">
        <f aca="false">E8491*Einstellungen!$B$5/100</f>
        <v>0.097904</v>
      </c>
      <c r="L8491" s="23" t="str">
        <f aca="false">IF(I8491&lt;Einstellungen!$B$5,"ja","nein")</f>
        <v>nein</v>
      </c>
      <c r="M8491" s="23" t="s">
        <v>134</v>
      </c>
      <c r="N8491" s="23" t="n">
        <v>2026</v>
      </c>
      <c r="O8491" s="23" t="n">
        <v>4</v>
      </c>
    </row>
    <row r="8492" customFormat="false" ht="15" hidden="false" customHeight="false" outlineLevel="0" collapsed="false">
      <c r="A8492" s="22" t="n">
        <v>46049</v>
      </c>
      <c r="B8492" s="23" t="s">
        <v>111</v>
      </c>
      <c r="C8492" s="23" t="s">
        <v>98</v>
      </c>
      <c r="D8492" s="24" t="n">
        <v>333.2</v>
      </c>
      <c r="E8492" s="25" t="n">
        <f aca="false">MAX(D8492,0)/1000</f>
        <v>0.3332</v>
      </c>
      <c r="F8492" s="25" t="n">
        <f aca="false">MAX(-D8492,0)/1000</f>
        <v>0</v>
      </c>
      <c r="G8492" s="23" t="str">
        <f aca="false">IF(E8492&gt;0,"ja","nein")</f>
        <v>ja</v>
      </c>
      <c r="H8492" s="26" t="n">
        <v>111.65</v>
      </c>
      <c r="I8492" s="26" t="n">
        <f aca="false">(H8492/10+IF(N8492=2025,Einstellungen!$B$23,Einstellungen!$C$23))*(1+Einstellungen!$B$10)</f>
        <v>32.03599</v>
      </c>
      <c r="J8492" s="25" t="n">
        <f aca="false">E8492*I8492/100</f>
        <v>0.10674391868</v>
      </c>
      <c r="K8492" s="25" t="n">
        <f aca="false">E8492*Einstellungen!$B$5/100</f>
        <v>0.096628</v>
      </c>
      <c r="L8492" s="23" t="str">
        <f aca="false">IF(I8492&lt;Einstellungen!$B$5,"ja","nein")</f>
        <v>nein</v>
      </c>
      <c r="M8492" s="23" t="s">
        <v>134</v>
      </c>
      <c r="N8492" s="23" t="n">
        <v>2026</v>
      </c>
      <c r="O8492" s="23" t="n">
        <v>5</v>
      </c>
    </row>
    <row r="8493" customFormat="false" ht="15" hidden="false" customHeight="false" outlineLevel="0" collapsed="false">
      <c r="A8493" s="22" t="n">
        <v>46049</v>
      </c>
      <c r="B8493" s="23" t="s">
        <v>112</v>
      </c>
      <c r="C8493" s="23" t="s">
        <v>98</v>
      </c>
      <c r="D8493" s="24" t="n">
        <v>368.1</v>
      </c>
      <c r="E8493" s="25" t="n">
        <f aca="false">MAX(D8493,0)/1000</f>
        <v>0.3681</v>
      </c>
      <c r="F8493" s="25" t="n">
        <f aca="false">MAX(-D8493,0)/1000</f>
        <v>0</v>
      </c>
      <c r="G8493" s="23" t="str">
        <f aca="false">IF(E8493&gt;0,"ja","nein")</f>
        <v>ja</v>
      </c>
      <c r="H8493" s="26" t="n">
        <v>133.61</v>
      </c>
      <c r="I8493" s="26" t="n">
        <f aca="false">(H8493/10+IF(N8493=2025,Einstellungen!$B$23,Einstellungen!$C$23))*(1+Einstellungen!$B$10)</f>
        <v>34.64923</v>
      </c>
      <c r="J8493" s="25" t="n">
        <f aca="false">E8493*I8493/100</f>
        <v>0.12754381563</v>
      </c>
      <c r="K8493" s="25" t="n">
        <f aca="false">E8493*Einstellungen!$B$5/100</f>
        <v>0.106749</v>
      </c>
      <c r="L8493" s="23" t="str">
        <f aca="false">IF(I8493&lt;Einstellungen!$B$5,"ja","nein")</f>
        <v>nein</v>
      </c>
      <c r="M8493" s="23" t="s">
        <v>134</v>
      </c>
      <c r="N8493" s="23" t="n">
        <v>2026</v>
      </c>
      <c r="O8493" s="23" t="n">
        <v>6</v>
      </c>
    </row>
    <row r="8494" customFormat="false" ht="15" hidden="false" customHeight="false" outlineLevel="0" collapsed="false">
      <c r="A8494" s="22" t="n">
        <v>46049</v>
      </c>
      <c r="B8494" s="23" t="s">
        <v>113</v>
      </c>
      <c r="C8494" s="23" t="s">
        <v>98</v>
      </c>
      <c r="D8494" s="24" t="n">
        <v>504.8</v>
      </c>
      <c r="E8494" s="25" t="n">
        <f aca="false">MAX(D8494,0)/1000</f>
        <v>0.5048</v>
      </c>
      <c r="F8494" s="25" t="n">
        <f aca="false">MAX(-D8494,0)/1000</f>
        <v>0</v>
      </c>
      <c r="G8494" s="23" t="str">
        <f aca="false">IF(E8494&gt;0,"ja","nein")</f>
        <v>ja</v>
      </c>
      <c r="H8494" s="26" t="n">
        <v>159.875</v>
      </c>
      <c r="I8494" s="26" t="n">
        <f aca="false">(H8494/10+IF(N8494=2025,Einstellungen!$B$23,Einstellungen!$C$23))*(1+Einstellungen!$B$10)</f>
        <v>37.774765</v>
      </c>
      <c r="J8494" s="25" t="n">
        <f aca="false">E8494*I8494/100</f>
        <v>0.19068701372</v>
      </c>
      <c r="K8494" s="25" t="n">
        <f aca="false">E8494*Einstellungen!$B$5/100</f>
        <v>0.146392</v>
      </c>
      <c r="L8494" s="23" t="str">
        <f aca="false">IF(I8494&lt;Einstellungen!$B$5,"ja","nein")</f>
        <v>nein</v>
      </c>
      <c r="M8494" s="23" t="s">
        <v>134</v>
      </c>
      <c r="N8494" s="23" t="n">
        <v>2026</v>
      </c>
      <c r="O8494" s="23" t="n">
        <v>7</v>
      </c>
    </row>
    <row r="8495" customFormat="false" ht="15" hidden="false" customHeight="false" outlineLevel="0" collapsed="false">
      <c r="A8495" s="22" t="n">
        <v>46049</v>
      </c>
      <c r="B8495" s="23" t="s">
        <v>114</v>
      </c>
      <c r="C8495" s="23" t="s">
        <v>98</v>
      </c>
      <c r="D8495" s="24" t="n">
        <v>499.7</v>
      </c>
      <c r="E8495" s="25" t="n">
        <f aca="false">MAX(D8495,0)/1000</f>
        <v>0.4997</v>
      </c>
      <c r="F8495" s="25" t="n">
        <f aca="false">MAX(-D8495,0)/1000</f>
        <v>0</v>
      </c>
      <c r="G8495" s="23" t="str">
        <f aca="false">IF(E8495&gt;0,"ja","nein")</f>
        <v>ja</v>
      </c>
      <c r="H8495" s="26" t="n">
        <v>176.635</v>
      </c>
      <c r="I8495" s="26" t="n">
        <f aca="false">(H8495/10+IF(N8495=2025,Einstellungen!$B$23,Einstellungen!$C$23))*(1+Einstellungen!$B$10)</f>
        <v>39.769205</v>
      </c>
      <c r="J8495" s="25" t="n">
        <f aca="false">E8495*I8495/100</f>
        <v>0.198726717385</v>
      </c>
      <c r="K8495" s="25" t="n">
        <f aca="false">E8495*Einstellungen!$B$5/100</f>
        <v>0.144913</v>
      </c>
      <c r="L8495" s="23" t="str">
        <f aca="false">IF(I8495&lt;Einstellungen!$B$5,"ja","nein")</f>
        <v>nein</v>
      </c>
      <c r="M8495" s="23" t="s">
        <v>134</v>
      </c>
      <c r="N8495" s="23" t="n">
        <v>2026</v>
      </c>
      <c r="O8495" s="23" t="n">
        <v>8</v>
      </c>
    </row>
    <row r="8496" customFormat="false" ht="15" hidden="false" customHeight="false" outlineLevel="0" collapsed="false">
      <c r="A8496" s="22" t="n">
        <v>46049</v>
      </c>
      <c r="B8496" s="23" t="s">
        <v>115</v>
      </c>
      <c r="C8496" s="23" t="s">
        <v>98</v>
      </c>
      <c r="D8496" s="24" t="n">
        <v>11.1</v>
      </c>
      <c r="E8496" s="25" t="n">
        <f aca="false">MAX(D8496,0)/1000</f>
        <v>0.0111</v>
      </c>
      <c r="F8496" s="25" t="n">
        <f aca="false">MAX(-D8496,0)/1000</f>
        <v>0</v>
      </c>
      <c r="G8496" s="23" t="str">
        <f aca="false">IF(E8496&gt;0,"ja","nein")</f>
        <v>ja</v>
      </c>
      <c r="H8496" s="26" t="n">
        <v>171.195</v>
      </c>
      <c r="I8496" s="26" t="n">
        <f aca="false">(H8496/10+IF(N8496=2025,Einstellungen!$B$23,Einstellungen!$C$23))*(1+Einstellungen!$B$10)</f>
        <v>39.121845</v>
      </c>
      <c r="J8496" s="25" t="n">
        <f aca="false">E8496*I8496/100</f>
        <v>0.004342524795</v>
      </c>
      <c r="K8496" s="25" t="n">
        <f aca="false">E8496*Einstellungen!$B$5/100</f>
        <v>0.003219</v>
      </c>
      <c r="L8496" s="23" t="str">
        <f aca="false">IF(I8496&lt;Einstellungen!$B$5,"ja","nein")</f>
        <v>nein</v>
      </c>
      <c r="M8496" s="23" t="s">
        <v>134</v>
      </c>
      <c r="N8496" s="23" t="n">
        <v>2026</v>
      </c>
      <c r="O8496" s="23" t="n">
        <v>9</v>
      </c>
    </row>
    <row r="8497" customFormat="false" ht="15" hidden="false" customHeight="false" outlineLevel="0" collapsed="false">
      <c r="A8497" s="22" t="n">
        <v>46049</v>
      </c>
      <c r="B8497" s="23" t="s">
        <v>116</v>
      </c>
      <c r="C8497" s="23" t="s">
        <v>98</v>
      </c>
      <c r="D8497" s="24" t="n">
        <v>-58.3</v>
      </c>
      <c r="E8497" s="25" t="n">
        <f aca="false">MAX(D8497,0)/1000</f>
        <v>0</v>
      </c>
      <c r="F8497" s="25" t="n">
        <f aca="false">MAX(-D8497,0)/1000</f>
        <v>0.0583</v>
      </c>
      <c r="G8497" s="23" t="str">
        <f aca="false">IF(E8497&gt;0,"ja","nein")</f>
        <v>nein</v>
      </c>
      <c r="H8497" s="26" t="n">
        <v>148.457</v>
      </c>
      <c r="I8497" s="26" t="n">
        <f aca="false">(H8497/10+IF(N8497=2025,Einstellungen!$B$23,Einstellungen!$C$23))*(1+Einstellungen!$B$10)</f>
        <v>36.416023</v>
      </c>
      <c r="J8497" s="25" t="n">
        <f aca="false">E8497*I8497/100</f>
        <v>0</v>
      </c>
      <c r="K8497" s="25" t="n">
        <f aca="false">E8497*Einstellungen!$B$5/100</f>
        <v>0</v>
      </c>
      <c r="L8497" s="23" t="str">
        <f aca="false">IF(I8497&lt;Einstellungen!$B$5,"ja","nein")</f>
        <v>nein</v>
      </c>
      <c r="M8497" s="23" t="s">
        <v>134</v>
      </c>
      <c r="N8497" s="23" t="n">
        <v>2026</v>
      </c>
      <c r="O8497" s="23" t="n">
        <v>10</v>
      </c>
    </row>
    <row r="8498" customFormat="false" ht="15" hidden="false" customHeight="false" outlineLevel="0" collapsed="false">
      <c r="A8498" s="22" t="n">
        <v>46049</v>
      </c>
      <c r="B8498" s="23" t="s">
        <v>117</v>
      </c>
      <c r="C8498" s="23" t="s">
        <v>98</v>
      </c>
      <c r="D8498" s="24" t="n">
        <v>-2.4</v>
      </c>
      <c r="E8498" s="25" t="n">
        <f aca="false">MAX(D8498,0)/1000</f>
        <v>0</v>
      </c>
      <c r="F8498" s="25" t="n">
        <f aca="false">MAX(-D8498,0)/1000</f>
        <v>0.0024</v>
      </c>
      <c r="G8498" s="23" t="str">
        <f aca="false">IF(E8498&gt;0,"ja","nein")</f>
        <v>nein</v>
      </c>
      <c r="H8498" s="26" t="n">
        <v>133.29</v>
      </c>
      <c r="I8498" s="26" t="n">
        <f aca="false">(H8498/10+IF(N8498=2025,Einstellungen!$B$23,Einstellungen!$C$23))*(1+Einstellungen!$B$10)</f>
        <v>34.61115</v>
      </c>
      <c r="J8498" s="25" t="n">
        <f aca="false">E8498*I8498/100</f>
        <v>0</v>
      </c>
      <c r="K8498" s="25" t="n">
        <f aca="false">E8498*Einstellungen!$B$5/100</f>
        <v>0</v>
      </c>
      <c r="L8498" s="23" t="str">
        <f aca="false">IF(I8498&lt;Einstellungen!$B$5,"ja","nein")</f>
        <v>nein</v>
      </c>
      <c r="M8498" s="23" t="s">
        <v>134</v>
      </c>
      <c r="N8498" s="23" t="n">
        <v>2026</v>
      </c>
      <c r="O8498" s="23" t="n">
        <v>11</v>
      </c>
    </row>
    <row r="8499" customFormat="false" ht="15" hidden="false" customHeight="false" outlineLevel="0" collapsed="false">
      <c r="A8499" s="22" t="n">
        <v>46049</v>
      </c>
      <c r="B8499" s="23" t="s">
        <v>118</v>
      </c>
      <c r="C8499" s="23" t="s">
        <v>98</v>
      </c>
      <c r="D8499" s="24" t="n">
        <v>-101.3</v>
      </c>
      <c r="E8499" s="25" t="n">
        <f aca="false">MAX(D8499,0)/1000</f>
        <v>0</v>
      </c>
      <c r="F8499" s="25" t="n">
        <f aca="false">MAX(-D8499,0)/1000</f>
        <v>0.1013</v>
      </c>
      <c r="G8499" s="23" t="str">
        <f aca="false">IF(E8499&gt;0,"ja","nein")</f>
        <v>nein</v>
      </c>
      <c r="H8499" s="26" t="n">
        <v>123.03</v>
      </c>
      <c r="I8499" s="26" t="n">
        <f aca="false">(H8499/10+IF(N8499=2025,Einstellungen!$B$23,Einstellungen!$C$23))*(1+Einstellungen!$B$10)</f>
        <v>33.39021</v>
      </c>
      <c r="J8499" s="25" t="n">
        <f aca="false">E8499*I8499/100</f>
        <v>0</v>
      </c>
      <c r="K8499" s="25" t="n">
        <f aca="false">E8499*Einstellungen!$B$5/100</f>
        <v>0</v>
      </c>
      <c r="L8499" s="23" t="str">
        <f aca="false">IF(I8499&lt;Einstellungen!$B$5,"ja","nein")</f>
        <v>nein</v>
      </c>
      <c r="M8499" s="23" t="s">
        <v>134</v>
      </c>
      <c r="N8499" s="23" t="n">
        <v>2026</v>
      </c>
      <c r="O8499" s="23" t="n">
        <v>12</v>
      </c>
    </row>
    <row r="8500" customFormat="false" ht="15" hidden="false" customHeight="false" outlineLevel="0" collapsed="false">
      <c r="A8500" s="22" t="n">
        <v>46049</v>
      </c>
      <c r="B8500" s="23" t="s">
        <v>119</v>
      </c>
      <c r="C8500" s="23" t="s">
        <v>98</v>
      </c>
      <c r="D8500" s="24" t="n">
        <v>20.6</v>
      </c>
      <c r="E8500" s="25" t="n">
        <f aca="false">MAX(D8500,0)/1000</f>
        <v>0.0206</v>
      </c>
      <c r="F8500" s="25" t="n">
        <f aca="false">MAX(-D8500,0)/1000</f>
        <v>0</v>
      </c>
      <c r="G8500" s="23" t="str">
        <f aca="false">IF(E8500&gt;0,"ja","nein")</f>
        <v>ja</v>
      </c>
      <c r="H8500" s="26" t="n">
        <v>112.487</v>
      </c>
      <c r="I8500" s="26" t="n">
        <f aca="false">(H8500/10+IF(N8500=2025,Einstellungen!$B$23,Einstellungen!$C$23))*(1+Einstellungen!$B$10)</f>
        <v>32.135593</v>
      </c>
      <c r="J8500" s="25" t="n">
        <f aca="false">E8500*I8500/100</f>
        <v>0.006619932158</v>
      </c>
      <c r="K8500" s="25" t="n">
        <f aca="false">E8500*Einstellungen!$B$5/100</f>
        <v>0.005974</v>
      </c>
      <c r="L8500" s="23" t="str">
        <f aca="false">IF(I8500&lt;Einstellungen!$B$5,"ja","nein")</f>
        <v>nein</v>
      </c>
      <c r="M8500" s="23" t="s">
        <v>134</v>
      </c>
      <c r="N8500" s="23" t="n">
        <v>2026</v>
      </c>
      <c r="O8500" s="23" t="n">
        <v>13</v>
      </c>
    </row>
    <row r="8501" customFormat="false" ht="15" hidden="false" customHeight="false" outlineLevel="0" collapsed="false">
      <c r="A8501" s="22" t="n">
        <v>46049</v>
      </c>
      <c r="B8501" s="23" t="s">
        <v>120</v>
      </c>
      <c r="C8501" s="23" t="s">
        <v>98</v>
      </c>
      <c r="D8501" s="24" t="n">
        <v>13.3</v>
      </c>
      <c r="E8501" s="25" t="n">
        <f aca="false">MAX(D8501,0)/1000</f>
        <v>0.0133</v>
      </c>
      <c r="F8501" s="25" t="n">
        <f aca="false">MAX(-D8501,0)/1000</f>
        <v>0</v>
      </c>
      <c r="G8501" s="23" t="str">
        <f aca="false">IF(E8501&gt;0,"ja","nein")</f>
        <v>ja</v>
      </c>
      <c r="H8501" s="26" t="n">
        <v>131.083</v>
      </c>
      <c r="I8501" s="26" t="n">
        <f aca="false">(H8501/10+IF(N8501=2025,Einstellungen!$B$23,Einstellungen!$C$23))*(1+Einstellungen!$B$10)</f>
        <v>34.348517</v>
      </c>
      <c r="J8501" s="25" t="n">
        <f aca="false">E8501*I8501/100</f>
        <v>0.004568352761</v>
      </c>
      <c r="K8501" s="25" t="n">
        <f aca="false">E8501*Einstellungen!$B$5/100</f>
        <v>0.003857</v>
      </c>
      <c r="L8501" s="23" t="str">
        <f aca="false">IF(I8501&lt;Einstellungen!$B$5,"ja","nein")</f>
        <v>nein</v>
      </c>
      <c r="M8501" s="23" t="s">
        <v>134</v>
      </c>
      <c r="N8501" s="23" t="n">
        <v>2026</v>
      </c>
      <c r="O8501" s="23" t="n">
        <v>14</v>
      </c>
    </row>
    <row r="8502" customFormat="false" ht="15" hidden="false" customHeight="false" outlineLevel="0" collapsed="false">
      <c r="A8502" s="22" t="n">
        <v>46049</v>
      </c>
      <c r="B8502" s="23" t="s">
        <v>104</v>
      </c>
      <c r="C8502" s="23" t="s">
        <v>98</v>
      </c>
      <c r="D8502" s="24" t="n">
        <v>34.7</v>
      </c>
      <c r="E8502" s="25" t="n">
        <f aca="false">MAX(D8502,0)/1000</f>
        <v>0.0347</v>
      </c>
      <c r="F8502" s="25" t="n">
        <f aca="false">MAX(-D8502,0)/1000</f>
        <v>0</v>
      </c>
      <c r="G8502" s="23" t="str">
        <f aca="false">IF(E8502&gt;0,"ja","nein")</f>
        <v>ja</v>
      </c>
      <c r="H8502" s="26" t="n">
        <v>127.448</v>
      </c>
      <c r="I8502" s="26" t="n">
        <f aca="false">(H8502/10+IF(N8502=2025,Einstellungen!$B$23,Einstellungen!$C$23))*(1+Einstellungen!$B$10)</f>
        <v>33.915952</v>
      </c>
      <c r="J8502" s="25" t="n">
        <f aca="false">E8502*I8502/100</f>
        <v>0.011768835344</v>
      </c>
      <c r="K8502" s="25" t="n">
        <f aca="false">E8502*Einstellungen!$B$5/100</f>
        <v>0.010063</v>
      </c>
      <c r="L8502" s="23" t="str">
        <f aca="false">IF(I8502&lt;Einstellungen!$B$5,"ja","nein")</f>
        <v>nein</v>
      </c>
      <c r="M8502" s="23" t="s">
        <v>134</v>
      </c>
      <c r="N8502" s="23" t="n">
        <v>2026</v>
      </c>
      <c r="O8502" s="23" t="n">
        <v>15</v>
      </c>
    </row>
    <row r="8503" customFormat="false" ht="15" hidden="false" customHeight="false" outlineLevel="0" collapsed="false">
      <c r="A8503" s="22" t="n">
        <v>46049</v>
      </c>
      <c r="B8503" s="23" t="s">
        <v>105</v>
      </c>
      <c r="C8503" s="23" t="s">
        <v>98</v>
      </c>
      <c r="D8503" s="24" t="n">
        <v>0.6</v>
      </c>
      <c r="E8503" s="25" t="n">
        <f aca="false">MAX(D8503,0)/1000</f>
        <v>0.0006</v>
      </c>
      <c r="F8503" s="25" t="n">
        <f aca="false">MAX(-D8503,0)/1000</f>
        <v>0</v>
      </c>
      <c r="G8503" s="23" t="str">
        <f aca="false">IF(E8503&gt;0,"ja","nein")</f>
        <v>ja</v>
      </c>
      <c r="H8503" s="26" t="n">
        <v>132.98</v>
      </c>
      <c r="I8503" s="26" t="n">
        <f aca="false">(H8503/10+IF(N8503=2025,Einstellungen!$B$23,Einstellungen!$C$23))*(1+Einstellungen!$B$10)</f>
        <v>34.57426</v>
      </c>
      <c r="J8503" s="25" t="n">
        <f aca="false">E8503*I8503/100</f>
        <v>0.00020744556</v>
      </c>
      <c r="K8503" s="25" t="n">
        <f aca="false">E8503*Einstellungen!$B$5/100</f>
        <v>0.000174</v>
      </c>
      <c r="L8503" s="23" t="str">
        <f aca="false">IF(I8503&lt;Einstellungen!$B$5,"ja","nein")</f>
        <v>nein</v>
      </c>
      <c r="M8503" s="23" t="s">
        <v>134</v>
      </c>
      <c r="N8503" s="23" t="n">
        <v>2026</v>
      </c>
      <c r="O8503" s="23" t="n">
        <v>16</v>
      </c>
    </row>
    <row r="8504" customFormat="false" ht="15" hidden="false" customHeight="false" outlineLevel="0" collapsed="false">
      <c r="A8504" s="22" t="n">
        <v>46049</v>
      </c>
      <c r="B8504" s="23" t="s">
        <v>97</v>
      </c>
      <c r="C8504" s="23" t="s">
        <v>98</v>
      </c>
      <c r="D8504" s="24" t="n">
        <v>1.6</v>
      </c>
      <c r="E8504" s="25" t="n">
        <f aca="false">MAX(D8504,0)/1000</f>
        <v>0.0016</v>
      </c>
      <c r="F8504" s="25" t="n">
        <f aca="false">MAX(-D8504,0)/1000</f>
        <v>0</v>
      </c>
      <c r="G8504" s="23" t="str">
        <f aca="false">IF(E8504&gt;0,"ja","nein")</f>
        <v>ja</v>
      </c>
      <c r="H8504" s="26" t="n">
        <v>152.62</v>
      </c>
      <c r="I8504" s="26" t="n">
        <f aca="false">(H8504/10+IF(N8504=2025,Einstellungen!$B$23,Einstellungen!$C$23))*(1+Einstellungen!$B$10)</f>
        <v>36.91142</v>
      </c>
      <c r="J8504" s="25" t="n">
        <f aca="false">E8504*I8504/100</f>
        <v>0.00059058272</v>
      </c>
      <c r="K8504" s="25" t="n">
        <f aca="false">E8504*Einstellungen!$B$5/100</f>
        <v>0.000464</v>
      </c>
      <c r="L8504" s="23" t="str">
        <f aca="false">IF(I8504&lt;Einstellungen!$B$5,"ja","nein")</f>
        <v>nein</v>
      </c>
      <c r="M8504" s="23" t="s">
        <v>134</v>
      </c>
      <c r="N8504" s="23" t="n">
        <v>2026</v>
      </c>
      <c r="O8504" s="23" t="n">
        <v>17</v>
      </c>
    </row>
    <row r="8505" customFormat="false" ht="15" hidden="false" customHeight="false" outlineLevel="0" collapsed="false">
      <c r="A8505" s="22" t="n">
        <v>46049</v>
      </c>
      <c r="B8505" s="23" t="s">
        <v>99</v>
      </c>
      <c r="C8505" s="23" t="s">
        <v>98</v>
      </c>
      <c r="D8505" s="24" t="n">
        <v>-39</v>
      </c>
      <c r="E8505" s="25" t="n">
        <f aca="false">MAX(D8505,0)/1000</f>
        <v>0</v>
      </c>
      <c r="F8505" s="25" t="n">
        <f aca="false">MAX(-D8505,0)/1000</f>
        <v>0.039</v>
      </c>
      <c r="G8505" s="23" t="str">
        <f aca="false">IF(E8505&gt;0,"ja","nein")</f>
        <v>nein</v>
      </c>
      <c r="H8505" s="26" t="n">
        <v>141.14</v>
      </c>
      <c r="I8505" s="26" t="n">
        <f aca="false">(H8505/10+IF(N8505=2025,Einstellungen!$B$23,Einstellungen!$C$23))*(1+Einstellungen!$B$10)</f>
        <v>35.5453</v>
      </c>
      <c r="J8505" s="25" t="n">
        <f aca="false">E8505*I8505/100</f>
        <v>0</v>
      </c>
      <c r="K8505" s="25" t="n">
        <f aca="false">E8505*Einstellungen!$B$5/100</f>
        <v>0</v>
      </c>
      <c r="L8505" s="23" t="str">
        <f aca="false">IF(I8505&lt;Einstellungen!$B$5,"ja","nein")</f>
        <v>nein</v>
      </c>
      <c r="M8505" s="23" t="s">
        <v>134</v>
      </c>
      <c r="N8505" s="23" t="n">
        <v>2026</v>
      </c>
      <c r="O8505" s="23" t="n">
        <v>18</v>
      </c>
    </row>
    <row r="8506" customFormat="false" ht="15" hidden="false" customHeight="false" outlineLevel="0" collapsed="false">
      <c r="A8506" s="22" t="n">
        <v>46049</v>
      </c>
      <c r="B8506" s="23" t="s">
        <v>100</v>
      </c>
      <c r="C8506" s="23" t="s">
        <v>98</v>
      </c>
      <c r="D8506" s="24" t="n">
        <v>8.1</v>
      </c>
      <c r="E8506" s="25" t="n">
        <f aca="false">MAX(D8506,0)/1000</f>
        <v>0.0081</v>
      </c>
      <c r="F8506" s="25" t="n">
        <f aca="false">MAX(-D8506,0)/1000</f>
        <v>0</v>
      </c>
      <c r="G8506" s="23" t="str">
        <f aca="false">IF(E8506&gt;0,"ja","nein")</f>
        <v>ja</v>
      </c>
      <c r="H8506" s="26" t="n">
        <v>138.882</v>
      </c>
      <c r="I8506" s="26" t="n">
        <f aca="false">(H8506/10+IF(N8506=2025,Einstellungen!$B$23,Einstellungen!$C$23))*(1+Einstellungen!$B$10)</f>
        <v>35.276598</v>
      </c>
      <c r="J8506" s="25" t="n">
        <f aca="false">E8506*I8506/100</f>
        <v>0.002857404438</v>
      </c>
      <c r="K8506" s="25" t="n">
        <f aca="false">E8506*Einstellungen!$B$5/100</f>
        <v>0.002349</v>
      </c>
      <c r="L8506" s="23" t="str">
        <f aca="false">IF(I8506&lt;Einstellungen!$B$5,"ja","nein")</f>
        <v>nein</v>
      </c>
      <c r="M8506" s="23" t="s">
        <v>134</v>
      </c>
      <c r="N8506" s="23" t="n">
        <v>2026</v>
      </c>
      <c r="O8506" s="23" t="n">
        <v>19</v>
      </c>
    </row>
    <row r="8507" customFormat="false" ht="15" hidden="false" customHeight="false" outlineLevel="0" collapsed="false">
      <c r="A8507" s="22" t="n">
        <v>46049</v>
      </c>
      <c r="B8507" s="23" t="s">
        <v>92</v>
      </c>
      <c r="C8507" s="23" t="s">
        <v>98</v>
      </c>
      <c r="D8507" s="24" t="n">
        <v>-3.7</v>
      </c>
      <c r="E8507" s="25" t="n">
        <f aca="false">MAX(D8507,0)/1000</f>
        <v>0</v>
      </c>
      <c r="F8507" s="25" t="n">
        <f aca="false">MAX(-D8507,0)/1000</f>
        <v>0.0037</v>
      </c>
      <c r="G8507" s="23" t="str">
        <f aca="false">IF(E8507&gt;0,"ja","nein")</f>
        <v>nein</v>
      </c>
      <c r="H8507" s="26" t="n">
        <v>121.587</v>
      </c>
      <c r="I8507" s="26" t="n">
        <f aca="false">(H8507/10+IF(N8507=2025,Einstellungen!$B$23,Einstellungen!$C$23))*(1+Einstellungen!$B$10)</f>
        <v>33.218493</v>
      </c>
      <c r="J8507" s="25" t="n">
        <f aca="false">E8507*I8507/100</f>
        <v>0</v>
      </c>
      <c r="K8507" s="25" t="n">
        <f aca="false">E8507*Einstellungen!$B$5/100</f>
        <v>0</v>
      </c>
      <c r="L8507" s="23" t="str">
        <f aca="false">IF(I8507&lt;Einstellungen!$B$5,"ja","nein")</f>
        <v>nein</v>
      </c>
      <c r="M8507" s="23" t="s">
        <v>134</v>
      </c>
      <c r="N8507" s="23" t="n">
        <v>2026</v>
      </c>
      <c r="O8507" s="23" t="n">
        <v>20</v>
      </c>
    </row>
    <row r="8508" customFormat="false" ht="15" hidden="false" customHeight="false" outlineLevel="0" collapsed="false">
      <c r="A8508" s="22" t="n">
        <v>46049</v>
      </c>
      <c r="B8508" s="23" t="s">
        <v>95</v>
      </c>
      <c r="C8508" s="23" t="s">
        <v>98</v>
      </c>
      <c r="D8508" s="24" t="n">
        <v>-0.6</v>
      </c>
      <c r="E8508" s="25" t="n">
        <f aca="false">MAX(D8508,0)/1000</f>
        <v>0</v>
      </c>
      <c r="F8508" s="25" t="n">
        <f aca="false">MAX(-D8508,0)/1000</f>
        <v>0.0006</v>
      </c>
      <c r="G8508" s="23" t="str">
        <f aca="false">IF(E8508&gt;0,"ja","nein")</f>
        <v>nein</v>
      </c>
      <c r="H8508" s="26" t="n">
        <v>119.368</v>
      </c>
      <c r="I8508" s="26" t="n">
        <f aca="false">(H8508/10+IF(N8508=2025,Einstellungen!$B$23,Einstellungen!$C$23))*(1+Einstellungen!$B$10)</f>
        <v>32.954432</v>
      </c>
      <c r="J8508" s="25" t="n">
        <f aca="false">E8508*I8508/100</f>
        <v>0</v>
      </c>
      <c r="K8508" s="25" t="n">
        <f aca="false">E8508*Einstellungen!$B$5/100</f>
        <v>0</v>
      </c>
      <c r="L8508" s="23" t="str">
        <f aca="false">IF(I8508&lt;Einstellungen!$B$5,"ja","nein")</f>
        <v>nein</v>
      </c>
      <c r="M8508" s="23" t="s">
        <v>134</v>
      </c>
      <c r="N8508" s="23" t="n">
        <v>2026</v>
      </c>
      <c r="O8508" s="23" t="n">
        <v>21</v>
      </c>
    </row>
    <row r="8509" customFormat="false" ht="15" hidden="false" customHeight="false" outlineLevel="0" collapsed="false">
      <c r="A8509" s="22" t="n">
        <v>46049</v>
      </c>
      <c r="B8509" s="23" t="s">
        <v>96</v>
      </c>
      <c r="C8509" s="23" t="s">
        <v>98</v>
      </c>
      <c r="D8509" s="24" t="n">
        <v>0.3</v>
      </c>
      <c r="E8509" s="25" t="n">
        <f aca="false">MAX(D8509,0)/1000</f>
        <v>0.0003</v>
      </c>
      <c r="F8509" s="25" t="n">
        <f aca="false">MAX(-D8509,0)/1000</f>
        <v>0</v>
      </c>
      <c r="G8509" s="23" t="str">
        <f aca="false">IF(E8509&gt;0,"ja","nein")</f>
        <v>ja</v>
      </c>
      <c r="H8509" s="26" t="n">
        <v>120.7</v>
      </c>
      <c r="I8509" s="26" t="n">
        <f aca="false">(H8509/10+IF(N8509=2025,Einstellungen!$B$23,Einstellungen!$C$23))*(1+Einstellungen!$B$10)</f>
        <v>33.11294</v>
      </c>
      <c r="J8509" s="25" t="n">
        <f aca="false">E8509*I8509/100</f>
        <v>9.933882E-005</v>
      </c>
      <c r="K8509" s="25" t="n">
        <f aca="false">E8509*Einstellungen!$B$5/100</f>
        <v>8.7E-005</v>
      </c>
      <c r="L8509" s="23" t="str">
        <f aca="false">IF(I8509&lt;Einstellungen!$B$5,"ja","nein")</f>
        <v>nein</v>
      </c>
      <c r="M8509" s="23" t="s">
        <v>134</v>
      </c>
      <c r="N8509" s="23" t="n">
        <v>2026</v>
      </c>
      <c r="O8509" s="23" t="n">
        <v>22</v>
      </c>
    </row>
    <row r="8510" customFormat="false" ht="15" hidden="false" customHeight="false" outlineLevel="0" collapsed="false">
      <c r="A8510" s="22" t="n">
        <v>46049</v>
      </c>
      <c r="B8510" s="23" t="s">
        <v>101</v>
      </c>
      <c r="C8510" s="23" t="s">
        <v>98</v>
      </c>
      <c r="D8510" s="24" t="n">
        <v>0.2</v>
      </c>
      <c r="E8510" s="25" t="n">
        <f aca="false">MAX(D8510,0)/1000</f>
        <v>0.0002</v>
      </c>
      <c r="F8510" s="25" t="n">
        <f aca="false">MAX(-D8510,0)/1000</f>
        <v>0</v>
      </c>
      <c r="G8510" s="23" t="str">
        <f aca="false">IF(E8510&gt;0,"ja","nein")</f>
        <v>ja</v>
      </c>
      <c r="H8510" s="26" t="n">
        <v>111.85</v>
      </c>
      <c r="I8510" s="26" t="n">
        <f aca="false">(H8510/10+IF(N8510=2025,Einstellungen!$B$23,Einstellungen!$C$23))*(1+Einstellungen!$B$10)</f>
        <v>32.05979</v>
      </c>
      <c r="J8510" s="25" t="n">
        <f aca="false">E8510*I8510/100</f>
        <v>6.411958E-005</v>
      </c>
      <c r="K8510" s="25" t="n">
        <f aca="false">E8510*Einstellungen!$B$5/100</f>
        <v>5.8E-005</v>
      </c>
      <c r="L8510" s="23" t="str">
        <f aca="false">IF(I8510&lt;Einstellungen!$B$5,"ja","nein")</f>
        <v>nein</v>
      </c>
      <c r="M8510" s="23" t="s">
        <v>134</v>
      </c>
      <c r="N8510" s="23" t="n">
        <v>2026</v>
      </c>
      <c r="O8510" s="23" t="n">
        <v>23</v>
      </c>
    </row>
    <row r="8511" customFormat="false" ht="15" hidden="false" customHeight="false" outlineLevel="0" collapsed="false">
      <c r="A8511" s="22" t="n">
        <v>46050</v>
      </c>
      <c r="B8511" s="23" t="s">
        <v>102</v>
      </c>
      <c r="C8511" s="23" t="s">
        <v>103</v>
      </c>
      <c r="D8511" s="24" t="n">
        <v>-1.1</v>
      </c>
      <c r="E8511" s="25" t="n">
        <f aca="false">MAX(D8511,0)/1000</f>
        <v>0</v>
      </c>
      <c r="F8511" s="25" t="n">
        <f aca="false">MAX(-D8511,0)/1000</f>
        <v>0.0011</v>
      </c>
      <c r="G8511" s="23" t="str">
        <f aca="false">IF(E8511&gt;0,"ja","nein")</f>
        <v>nein</v>
      </c>
      <c r="H8511" s="26" t="n">
        <v>105.475</v>
      </c>
      <c r="I8511" s="26" t="n">
        <f aca="false">(H8511/10+IF(N8511=2025,Einstellungen!$B$23,Einstellungen!$C$23))*(1+Einstellungen!$B$10)</f>
        <v>31.301165</v>
      </c>
      <c r="J8511" s="25" t="n">
        <f aca="false">E8511*I8511/100</f>
        <v>0</v>
      </c>
      <c r="K8511" s="25" t="n">
        <f aca="false">E8511*Einstellungen!$B$5/100</f>
        <v>0</v>
      </c>
      <c r="L8511" s="23" t="str">
        <f aca="false">IF(I8511&lt;Einstellungen!$B$5,"ja","nein")</f>
        <v>nein</v>
      </c>
      <c r="M8511" s="23" t="s">
        <v>134</v>
      </c>
      <c r="N8511" s="23" t="n">
        <v>2026</v>
      </c>
      <c r="O8511" s="23" t="n">
        <v>0</v>
      </c>
    </row>
    <row r="8512" customFormat="false" ht="15" hidden="false" customHeight="false" outlineLevel="0" collapsed="false">
      <c r="A8512" s="22" t="n">
        <v>46050</v>
      </c>
      <c r="B8512" s="23" t="s">
        <v>107</v>
      </c>
      <c r="C8512" s="23" t="s">
        <v>103</v>
      </c>
      <c r="D8512" s="24" t="n">
        <v>-1.3</v>
      </c>
      <c r="E8512" s="25" t="n">
        <f aca="false">MAX(D8512,0)/1000</f>
        <v>0</v>
      </c>
      <c r="F8512" s="25" t="n">
        <f aca="false">MAX(-D8512,0)/1000</f>
        <v>0.0013</v>
      </c>
      <c r="G8512" s="23" t="str">
        <f aca="false">IF(E8512&gt;0,"ja","nein")</f>
        <v>nein</v>
      </c>
      <c r="H8512" s="26" t="n">
        <v>104.465</v>
      </c>
      <c r="I8512" s="26" t="n">
        <f aca="false">(H8512/10+IF(N8512=2025,Einstellungen!$B$23,Einstellungen!$C$23))*(1+Einstellungen!$B$10)</f>
        <v>31.180975</v>
      </c>
      <c r="J8512" s="25" t="n">
        <f aca="false">E8512*I8512/100</f>
        <v>0</v>
      </c>
      <c r="K8512" s="25" t="n">
        <f aca="false">E8512*Einstellungen!$B$5/100</f>
        <v>0</v>
      </c>
      <c r="L8512" s="23" t="str">
        <f aca="false">IF(I8512&lt;Einstellungen!$B$5,"ja","nein")</f>
        <v>nein</v>
      </c>
      <c r="M8512" s="23" t="s">
        <v>134</v>
      </c>
      <c r="N8512" s="23" t="n">
        <v>2026</v>
      </c>
      <c r="O8512" s="23" t="n">
        <v>1</v>
      </c>
    </row>
    <row r="8513" customFormat="false" ht="15" hidden="false" customHeight="false" outlineLevel="0" collapsed="false">
      <c r="A8513" s="22" t="n">
        <v>46050</v>
      </c>
      <c r="B8513" s="23" t="s">
        <v>108</v>
      </c>
      <c r="C8513" s="23" t="s">
        <v>103</v>
      </c>
      <c r="D8513" s="24" t="n">
        <v>1.5</v>
      </c>
      <c r="E8513" s="25" t="n">
        <f aca="false">MAX(D8513,0)/1000</f>
        <v>0.0015</v>
      </c>
      <c r="F8513" s="25" t="n">
        <f aca="false">MAX(-D8513,0)/1000</f>
        <v>0</v>
      </c>
      <c r="G8513" s="23" t="str">
        <f aca="false">IF(E8513&gt;0,"ja","nein")</f>
        <v>ja</v>
      </c>
      <c r="H8513" s="26" t="n">
        <v>104.465</v>
      </c>
      <c r="I8513" s="26" t="n">
        <f aca="false">(H8513/10+IF(N8513=2025,Einstellungen!$B$23,Einstellungen!$C$23))*(1+Einstellungen!$B$10)</f>
        <v>31.180975</v>
      </c>
      <c r="J8513" s="25" t="n">
        <f aca="false">E8513*I8513/100</f>
        <v>0.000467714625</v>
      </c>
      <c r="K8513" s="25" t="n">
        <f aca="false">E8513*Einstellungen!$B$5/100</f>
        <v>0.000435</v>
      </c>
      <c r="L8513" s="23" t="str">
        <f aca="false">IF(I8513&lt;Einstellungen!$B$5,"ja","nein")</f>
        <v>nein</v>
      </c>
      <c r="M8513" s="23" t="s">
        <v>134</v>
      </c>
      <c r="N8513" s="23" t="n">
        <v>2026</v>
      </c>
      <c r="O8513" s="23" t="n">
        <v>2</v>
      </c>
    </row>
    <row r="8514" customFormat="false" ht="15" hidden="false" customHeight="false" outlineLevel="0" collapsed="false">
      <c r="A8514" s="22" t="n">
        <v>46050</v>
      </c>
      <c r="B8514" s="23" t="s">
        <v>109</v>
      </c>
      <c r="C8514" s="23" t="s">
        <v>103</v>
      </c>
      <c r="D8514" s="24" t="n">
        <v>5.2</v>
      </c>
      <c r="E8514" s="25" t="n">
        <f aca="false">MAX(D8514,0)/1000</f>
        <v>0.0052</v>
      </c>
      <c r="F8514" s="25" t="n">
        <f aca="false">MAX(-D8514,0)/1000</f>
        <v>0</v>
      </c>
      <c r="G8514" s="23" t="str">
        <f aca="false">IF(E8514&gt;0,"ja","nein")</f>
        <v>ja</v>
      </c>
      <c r="H8514" s="26" t="n">
        <v>102.24</v>
      </c>
      <c r="I8514" s="26" t="n">
        <f aca="false">(H8514/10+IF(N8514=2025,Einstellungen!$B$23,Einstellungen!$C$23))*(1+Einstellungen!$B$10)</f>
        <v>30.9162</v>
      </c>
      <c r="J8514" s="25" t="n">
        <f aca="false">E8514*I8514/100</f>
        <v>0.0016076424</v>
      </c>
      <c r="K8514" s="25" t="n">
        <f aca="false">E8514*Einstellungen!$B$5/100</f>
        <v>0.001508</v>
      </c>
      <c r="L8514" s="23" t="str">
        <f aca="false">IF(I8514&lt;Einstellungen!$B$5,"ja","nein")</f>
        <v>nein</v>
      </c>
      <c r="M8514" s="23" t="s">
        <v>134</v>
      </c>
      <c r="N8514" s="23" t="n">
        <v>2026</v>
      </c>
      <c r="O8514" s="23" t="n">
        <v>3</v>
      </c>
    </row>
    <row r="8515" customFormat="false" ht="15" hidden="false" customHeight="false" outlineLevel="0" collapsed="false">
      <c r="A8515" s="22" t="n">
        <v>46050</v>
      </c>
      <c r="B8515" s="23" t="s">
        <v>110</v>
      </c>
      <c r="C8515" s="23" t="s">
        <v>103</v>
      </c>
      <c r="D8515" s="24" t="n">
        <v>200.9</v>
      </c>
      <c r="E8515" s="25" t="n">
        <f aca="false">MAX(D8515,0)/1000</f>
        <v>0.2009</v>
      </c>
      <c r="F8515" s="25" t="n">
        <f aca="false">MAX(-D8515,0)/1000</f>
        <v>0</v>
      </c>
      <c r="G8515" s="23" t="str">
        <f aca="false">IF(E8515&gt;0,"ja","nein")</f>
        <v>ja</v>
      </c>
      <c r="H8515" s="26" t="n">
        <v>104.713</v>
      </c>
      <c r="I8515" s="26" t="n">
        <f aca="false">(H8515/10+IF(N8515=2025,Einstellungen!$B$23,Einstellungen!$C$23))*(1+Einstellungen!$B$10)</f>
        <v>31.210487</v>
      </c>
      <c r="J8515" s="25" t="n">
        <f aca="false">E8515*I8515/100</f>
        <v>0.062701868383</v>
      </c>
      <c r="K8515" s="25" t="n">
        <f aca="false">E8515*Einstellungen!$B$5/100</f>
        <v>0.058261</v>
      </c>
      <c r="L8515" s="23" t="str">
        <f aca="false">IF(I8515&lt;Einstellungen!$B$5,"ja","nein")</f>
        <v>nein</v>
      </c>
      <c r="M8515" s="23" t="s">
        <v>134</v>
      </c>
      <c r="N8515" s="23" t="n">
        <v>2026</v>
      </c>
      <c r="O8515" s="23" t="n">
        <v>4</v>
      </c>
    </row>
    <row r="8516" customFormat="false" ht="15" hidden="false" customHeight="false" outlineLevel="0" collapsed="false">
      <c r="A8516" s="22" t="n">
        <v>46050</v>
      </c>
      <c r="B8516" s="23" t="s">
        <v>111</v>
      </c>
      <c r="C8516" s="23" t="s">
        <v>103</v>
      </c>
      <c r="D8516" s="24" t="n">
        <v>314.3</v>
      </c>
      <c r="E8516" s="25" t="n">
        <f aca="false">MAX(D8516,0)/1000</f>
        <v>0.3143</v>
      </c>
      <c r="F8516" s="25" t="n">
        <f aca="false">MAX(-D8516,0)/1000</f>
        <v>0</v>
      </c>
      <c r="G8516" s="23" t="str">
        <f aca="false">IF(E8516&gt;0,"ja","nein")</f>
        <v>ja</v>
      </c>
      <c r="H8516" s="26" t="n">
        <v>106.6</v>
      </c>
      <c r="I8516" s="26" t="n">
        <f aca="false">(H8516/10+IF(N8516=2025,Einstellungen!$B$23,Einstellungen!$C$23))*(1+Einstellungen!$B$10)</f>
        <v>31.43504</v>
      </c>
      <c r="J8516" s="25" t="n">
        <f aca="false">E8516*I8516/100</f>
        <v>0.09880033072</v>
      </c>
      <c r="K8516" s="25" t="n">
        <f aca="false">E8516*Einstellungen!$B$5/100</f>
        <v>0.091147</v>
      </c>
      <c r="L8516" s="23" t="str">
        <f aca="false">IF(I8516&lt;Einstellungen!$B$5,"ja","nein")</f>
        <v>nein</v>
      </c>
      <c r="M8516" s="23" t="s">
        <v>134</v>
      </c>
      <c r="N8516" s="23" t="n">
        <v>2026</v>
      </c>
      <c r="O8516" s="23" t="n">
        <v>5</v>
      </c>
    </row>
    <row r="8517" customFormat="false" ht="15" hidden="false" customHeight="false" outlineLevel="0" collapsed="false">
      <c r="A8517" s="22" t="n">
        <v>46050</v>
      </c>
      <c r="B8517" s="23" t="s">
        <v>112</v>
      </c>
      <c r="C8517" s="23" t="s">
        <v>103</v>
      </c>
      <c r="D8517" s="24" t="n">
        <v>594.1</v>
      </c>
      <c r="E8517" s="25" t="n">
        <f aca="false">MAX(D8517,0)/1000</f>
        <v>0.5941</v>
      </c>
      <c r="F8517" s="25" t="n">
        <f aca="false">MAX(-D8517,0)/1000</f>
        <v>0</v>
      </c>
      <c r="G8517" s="23" t="str">
        <f aca="false">IF(E8517&gt;0,"ja","nein")</f>
        <v>ja</v>
      </c>
      <c r="H8517" s="26" t="n">
        <v>113.697</v>
      </c>
      <c r="I8517" s="26" t="n">
        <f aca="false">(H8517/10+IF(N8517=2025,Einstellungen!$B$23,Einstellungen!$C$23))*(1+Einstellungen!$B$10)</f>
        <v>32.279583</v>
      </c>
      <c r="J8517" s="25" t="n">
        <f aca="false">E8517*I8517/100</f>
        <v>0.191773002603</v>
      </c>
      <c r="K8517" s="25" t="n">
        <f aca="false">E8517*Einstellungen!$B$5/100</f>
        <v>0.172289</v>
      </c>
      <c r="L8517" s="23" t="str">
        <f aca="false">IF(I8517&lt;Einstellungen!$B$5,"ja","nein")</f>
        <v>nein</v>
      </c>
      <c r="M8517" s="23" t="s">
        <v>134</v>
      </c>
      <c r="N8517" s="23" t="n">
        <v>2026</v>
      </c>
      <c r="O8517" s="23" t="n">
        <v>6</v>
      </c>
    </row>
    <row r="8518" customFormat="false" ht="15" hidden="false" customHeight="false" outlineLevel="0" collapsed="false">
      <c r="A8518" s="22" t="n">
        <v>46050</v>
      </c>
      <c r="B8518" s="23" t="s">
        <v>113</v>
      </c>
      <c r="C8518" s="23" t="s">
        <v>103</v>
      </c>
      <c r="D8518" s="24" t="n">
        <v>539.1</v>
      </c>
      <c r="E8518" s="25" t="n">
        <f aca="false">MAX(D8518,0)/1000</f>
        <v>0.5391</v>
      </c>
      <c r="F8518" s="25" t="n">
        <f aca="false">MAX(-D8518,0)/1000</f>
        <v>0</v>
      </c>
      <c r="G8518" s="23" t="str">
        <f aca="false">IF(E8518&gt;0,"ja","nein")</f>
        <v>ja</v>
      </c>
      <c r="H8518" s="26" t="n">
        <v>143.597</v>
      </c>
      <c r="I8518" s="26" t="n">
        <f aca="false">(H8518/10+IF(N8518=2025,Einstellungen!$B$23,Einstellungen!$C$23))*(1+Einstellungen!$B$10)</f>
        <v>35.837683</v>
      </c>
      <c r="J8518" s="25" t="n">
        <f aca="false">E8518*I8518/100</f>
        <v>0.193200949053</v>
      </c>
      <c r="K8518" s="25" t="n">
        <f aca="false">E8518*Einstellungen!$B$5/100</f>
        <v>0.156339</v>
      </c>
      <c r="L8518" s="23" t="str">
        <f aca="false">IF(I8518&lt;Einstellungen!$B$5,"ja","nein")</f>
        <v>nein</v>
      </c>
      <c r="M8518" s="23" t="s">
        <v>134</v>
      </c>
      <c r="N8518" s="23" t="n">
        <v>2026</v>
      </c>
      <c r="O8518" s="23" t="n">
        <v>7</v>
      </c>
    </row>
    <row r="8519" customFormat="false" ht="15" hidden="false" customHeight="false" outlineLevel="0" collapsed="false">
      <c r="A8519" s="22" t="n">
        <v>46050</v>
      </c>
      <c r="B8519" s="23" t="s">
        <v>114</v>
      </c>
      <c r="C8519" s="23" t="s">
        <v>103</v>
      </c>
      <c r="D8519" s="24" t="n">
        <v>279</v>
      </c>
      <c r="E8519" s="25" t="n">
        <f aca="false">MAX(D8519,0)/1000</f>
        <v>0.279</v>
      </c>
      <c r="F8519" s="25" t="n">
        <f aca="false">MAX(-D8519,0)/1000</f>
        <v>0</v>
      </c>
      <c r="G8519" s="23" t="str">
        <f aca="false">IF(E8519&gt;0,"ja","nein")</f>
        <v>ja</v>
      </c>
      <c r="H8519" s="26" t="n">
        <v>171.002</v>
      </c>
      <c r="I8519" s="26" t="n">
        <f aca="false">(H8519/10+IF(N8519=2025,Einstellungen!$B$23,Einstellungen!$C$23))*(1+Einstellungen!$B$10)</f>
        <v>39.098878</v>
      </c>
      <c r="J8519" s="25" t="n">
        <f aca="false">E8519*I8519/100</f>
        <v>0.10908586962</v>
      </c>
      <c r="K8519" s="25" t="n">
        <f aca="false">E8519*Einstellungen!$B$5/100</f>
        <v>0.08091</v>
      </c>
      <c r="L8519" s="23" t="str">
        <f aca="false">IF(I8519&lt;Einstellungen!$B$5,"ja","nein")</f>
        <v>nein</v>
      </c>
      <c r="M8519" s="23" t="s">
        <v>134</v>
      </c>
      <c r="N8519" s="23" t="n">
        <v>2026</v>
      </c>
      <c r="O8519" s="23" t="n">
        <v>8</v>
      </c>
    </row>
    <row r="8520" customFormat="false" ht="15" hidden="false" customHeight="false" outlineLevel="0" collapsed="false">
      <c r="A8520" s="22" t="n">
        <v>46050</v>
      </c>
      <c r="B8520" s="23" t="s">
        <v>115</v>
      </c>
      <c r="C8520" s="23" t="s">
        <v>103</v>
      </c>
      <c r="D8520" s="24" t="n">
        <v>-11.7</v>
      </c>
      <c r="E8520" s="25" t="n">
        <f aca="false">MAX(D8520,0)/1000</f>
        <v>0</v>
      </c>
      <c r="F8520" s="25" t="n">
        <f aca="false">MAX(-D8520,0)/1000</f>
        <v>0.0117</v>
      </c>
      <c r="G8520" s="23" t="str">
        <f aca="false">IF(E8520&gt;0,"ja","nein")</f>
        <v>nein</v>
      </c>
      <c r="H8520" s="26" t="n">
        <v>173.645</v>
      </c>
      <c r="I8520" s="26" t="n">
        <f aca="false">(H8520/10+IF(N8520=2025,Einstellungen!$B$23,Einstellungen!$C$23))*(1+Einstellungen!$B$10)</f>
        <v>39.413395</v>
      </c>
      <c r="J8520" s="25" t="n">
        <f aca="false">E8520*I8520/100</f>
        <v>0</v>
      </c>
      <c r="K8520" s="25" t="n">
        <f aca="false">E8520*Einstellungen!$B$5/100</f>
        <v>0</v>
      </c>
      <c r="L8520" s="23" t="str">
        <f aca="false">IF(I8520&lt;Einstellungen!$B$5,"ja","nein")</f>
        <v>nein</v>
      </c>
      <c r="M8520" s="23" t="s">
        <v>134</v>
      </c>
      <c r="N8520" s="23" t="n">
        <v>2026</v>
      </c>
      <c r="O8520" s="23" t="n">
        <v>9</v>
      </c>
    </row>
    <row r="8521" customFormat="false" ht="15" hidden="false" customHeight="false" outlineLevel="0" collapsed="false">
      <c r="A8521" s="22" t="n">
        <v>46050</v>
      </c>
      <c r="B8521" s="23" t="s">
        <v>116</v>
      </c>
      <c r="C8521" s="23" t="s">
        <v>103</v>
      </c>
      <c r="D8521" s="24" t="n">
        <v>-97.1</v>
      </c>
      <c r="E8521" s="25" t="n">
        <f aca="false">MAX(D8521,0)/1000</f>
        <v>0</v>
      </c>
      <c r="F8521" s="25" t="n">
        <f aca="false">MAX(-D8521,0)/1000</f>
        <v>0.0971</v>
      </c>
      <c r="G8521" s="23" t="str">
        <f aca="false">IF(E8521&gt;0,"ja","nein")</f>
        <v>nein</v>
      </c>
      <c r="H8521" s="26" t="n">
        <v>172.325</v>
      </c>
      <c r="I8521" s="26" t="n">
        <f aca="false">(H8521/10+IF(N8521=2025,Einstellungen!$B$23,Einstellungen!$C$23))*(1+Einstellungen!$B$10)</f>
        <v>39.256315</v>
      </c>
      <c r="J8521" s="25" t="n">
        <f aca="false">E8521*I8521/100</f>
        <v>0</v>
      </c>
      <c r="K8521" s="25" t="n">
        <f aca="false">E8521*Einstellungen!$B$5/100</f>
        <v>0</v>
      </c>
      <c r="L8521" s="23" t="str">
        <f aca="false">IF(I8521&lt;Einstellungen!$B$5,"ja","nein")</f>
        <v>nein</v>
      </c>
      <c r="M8521" s="23" t="s">
        <v>134</v>
      </c>
      <c r="N8521" s="23" t="n">
        <v>2026</v>
      </c>
      <c r="O8521" s="23" t="n">
        <v>10</v>
      </c>
    </row>
    <row r="8522" customFormat="false" ht="15" hidden="false" customHeight="false" outlineLevel="0" collapsed="false">
      <c r="A8522" s="22" t="n">
        <v>46050</v>
      </c>
      <c r="B8522" s="23" t="s">
        <v>117</v>
      </c>
      <c r="C8522" s="23" t="s">
        <v>103</v>
      </c>
      <c r="D8522" s="24" t="n">
        <v>-226.8</v>
      </c>
      <c r="E8522" s="25" t="n">
        <f aca="false">MAX(D8522,0)/1000</f>
        <v>0</v>
      </c>
      <c r="F8522" s="25" t="n">
        <f aca="false">MAX(-D8522,0)/1000</f>
        <v>0.2268</v>
      </c>
      <c r="G8522" s="23" t="str">
        <f aca="false">IF(E8522&gt;0,"ja","nein")</f>
        <v>nein</v>
      </c>
      <c r="H8522" s="26" t="n">
        <v>166.24</v>
      </c>
      <c r="I8522" s="26" t="n">
        <f aca="false">(H8522/10+IF(N8522=2025,Einstellungen!$B$23,Einstellungen!$C$23))*(1+Einstellungen!$B$10)</f>
        <v>38.5322</v>
      </c>
      <c r="J8522" s="25" t="n">
        <f aca="false">E8522*I8522/100</f>
        <v>0</v>
      </c>
      <c r="K8522" s="25" t="n">
        <f aca="false">E8522*Einstellungen!$B$5/100</f>
        <v>0</v>
      </c>
      <c r="L8522" s="23" t="str">
        <f aca="false">IF(I8522&lt;Einstellungen!$B$5,"ja","nein")</f>
        <v>nein</v>
      </c>
      <c r="M8522" s="23" t="s">
        <v>134</v>
      </c>
      <c r="N8522" s="23" t="n">
        <v>2026</v>
      </c>
      <c r="O8522" s="23" t="n">
        <v>11</v>
      </c>
    </row>
    <row r="8523" customFormat="false" ht="15" hidden="false" customHeight="false" outlineLevel="0" collapsed="false">
      <c r="A8523" s="22" t="n">
        <v>46050</v>
      </c>
      <c r="B8523" s="23" t="s">
        <v>118</v>
      </c>
      <c r="C8523" s="23" t="s">
        <v>103</v>
      </c>
      <c r="D8523" s="24" t="n">
        <v>-0.5</v>
      </c>
      <c r="E8523" s="25" t="n">
        <f aca="false">MAX(D8523,0)/1000</f>
        <v>0</v>
      </c>
      <c r="F8523" s="25" t="n">
        <f aca="false">MAX(-D8523,0)/1000</f>
        <v>0.0005</v>
      </c>
      <c r="G8523" s="23" t="str">
        <f aca="false">IF(E8523&gt;0,"ja","nein")</f>
        <v>nein</v>
      </c>
      <c r="H8523" s="26" t="n">
        <v>157.088</v>
      </c>
      <c r="I8523" s="26" t="n">
        <f aca="false">(H8523/10+IF(N8523=2025,Einstellungen!$B$23,Einstellungen!$C$23))*(1+Einstellungen!$B$10)</f>
        <v>37.443112</v>
      </c>
      <c r="J8523" s="25" t="n">
        <f aca="false">E8523*I8523/100</f>
        <v>0</v>
      </c>
      <c r="K8523" s="25" t="n">
        <f aca="false">E8523*Einstellungen!$B$5/100</f>
        <v>0</v>
      </c>
      <c r="L8523" s="23" t="str">
        <f aca="false">IF(I8523&lt;Einstellungen!$B$5,"ja","nein")</f>
        <v>nein</v>
      </c>
      <c r="M8523" s="23" t="s">
        <v>134</v>
      </c>
      <c r="N8523" s="23" t="n">
        <v>2026</v>
      </c>
      <c r="O8523" s="23" t="n">
        <v>12</v>
      </c>
    </row>
    <row r="8524" customFormat="false" ht="15" hidden="false" customHeight="false" outlineLevel="0" collapsed="false">
      <c r="A8524" s="22" t="n">
        <v>46050</v>
      </c>
      <c r="B8524" s="23" t="s">
        <v>119</v>
      </c>
      <c r="C8524" s="23" t="s">
        <v>103</v>
      </c>
      <c r="D8524" s="24" t="n">
        <v>-2.8</v>
      </c>
      <c r="E8524" s="25" t="n">
        <f aca="false">MAX(D8524,0)/1000</f>
        <v>0</v>
      </c>
      <c r="F8524" s="25" t="n">
        <f aca="false">MAX(-D8524,0)/1000</f>
        <v>0.0028</v>
      </c>
      <c r="G8524" s="23" t="str">
        <f aca="false">IF(E8524&gt;0,"ja","nein")</f>
        <v>nein</v>
      </c>
      <c r="H8524" s="26" t="n">
        <v>147.912</v>
      </c>
      <c r="I8524" s="26" t="n">
        <f aca="false">(H8524/10+IF(N8524=2025,Einstellungen!$B$23,Einstellungen!$C$23))*(1+Einstellungen!$B$10)</f>
        <v>36.351168</v>
      </c>
      <c r="J8524" s="25" t="n">
        <f aca="false">E8524*I8524/100</f>
        <v>0</v>
      </c>
      <c r="K8524" s="25" t="n">
        <f aca="false">E8524*Einstellungen!$B$5/100</f>
        <v>0</v>
      </c>
      <c r="L8524" s="23" t="str">
        <f aca="false">IF(I8524&lt;Einstellungen!$B$5,"ja","nein")</f>
        <v>nein</v>
      </c>
      <c r="M8524" s="23" t="s">
        <v>134</v>
      </c>
      <c r="N8524" s="23" t="n">
        <v>2026</v>
      </c>
      <c r="O8524" s="23" t="n">
        <v>13</v>
      </c>
    </row>
    <row r="8525" customFormat="false" ht="15" hidden="false" customHeight="false" outlineLevel="0" collapsed="false">
      <c r="A8525" s="22" t="n">
        <v>46050</v>
      </c>
      <c r="B8525" s="23" t="s">
        <v>120</v>
      </c>
      <c r="C8525" s="23" t="s">
        <v>103</v>
      </c>
      <c r="D8525" s="24" t="n">
        <v>15.9</v>
      </c>
      <c r="E8525" s="25" t="n">
        <f aca="false">MAX(D8525,0)/1000</f>
        <v>0.0159</v>
      </c>
      <c r="F8525" s="25" t="n">
        <f aca="false">MAX(-D8525,0)/1000</f>
        <v>0</v>
      </c>
      <c r="G8525" s="23" t="str">
        <f aca="false">IF(E8525&gt;0,"ja","nein")</f>
        <v>ja</v>
      </c>
      <c r="H8525" s="26" t="n">
        <v>145.035</v>
      </c>
      <c r="I8525" s="26" t="n">
        <f aca="false">(H8525/10+IF(N8525=2025,Einstellungen!$B$23,Einstellungen!$C$23))*(1+Einstellungen!$B$10)</f>
        <v>36.008805</v>
      </c>
      <c r="J8525" s="25" t="n">
        <f aca="false">E8525*I8525/100</f>
        <v>0.005725399995</v>
      </c>
      <c r="K8525" s="25" t="n">
        <f aca="false">E8525*Einstellungen!$B$5/100</f>
        <v>0.004611</v>
      </c>
      <c r="L8525" s="23" t="str">
        <f aca="false">IF(I8525&lt;Einstellungen!$B$5,"ja","nein")</f>
        <v>nein</v>
      </c>
      <c r="M8525" s="23" t="s">
        <v>134</v>
      </c>
      <c r="N8525" s="23" t="n">
        <v>2026</v>
      </c>
      <c r="O8525" s="23" t="n">
        <v>14</v>
      </c>
    </row>
    <row r="8526" customFormat="false" ht="15" hidden="false" customHeight="false" outlineLevel="0" collapsed="false">
      <c r="A8526" s="22" t="n">
        <v>46050</v>
      </c>
      <c r="B8526" s="23" t="s">
        <v>104</v>
      </c>
      <c r="C8526" s="23" t="s">
        <v>103</v>
      </c>
      <c r="D8526" s="24" t="n">
        <v>27.8</v>
      </c>
      <c r="E8526" s="25" t="n">
        <f aca="false">MAX(D8526,0)/1000</f>
        <v>0.0278</v>
      </c>
      <c r="F8526" s="25" t="n">
        <f aca="false">MAX(-D8526,0)/1000</f>
        <v>0</v>
      </c>
      <c r="G8526" s="23" t="str">
        <f aca="false">IF(E8526&gt;0,"ja","nein")</f>
        <v>ja</v>
      </c>
      <c r="H8526" s="26" t="n">
        <v>141.138</v>
      </c>
      <c r="I8526" s="26" t="n">
        <f aca="false">(H8526/10+IF(N8526=2025,Einstellungen!$B$23,Einstellungen!$C$23))*(1+Einstellungen!$B$10)</f>
        <v>35.545062</v>
      </c>
      <c r="J8526" s="25" t="n">
        <f aca="false">E8526*I8526/100</f>
        <v>0.009881527236</v>
      </c>
      <c r="K8526" s="25" t="n">
        <f aca="false">E8526*Einstellungen!$B$5/100</f>
        <v>0.008062</v>
      </c>
      <c r="L8526" s="23" t="str">
        <f aca="false">IF(I8526&lt;Einstellungen!$B$5,"ja","nein")</f>
        <v>nein</v>
      </c>
      <c r="M8526" s="23" t="s">
        <v>134</v>
      </c>
      <c r="N8526" s="23" t="n">
        <v>2026</v>
      </c>
      <c r="O8526" s="23" t="n">
        <v>15</v>
      </c>
    </row>
    <row r="8527" customFormat="false" ht="15" hidden="false" customHeight="false" outlineLevel="0" collapsed="false">
      <c r="A8527" s="22" t="n">
        <v>46050</v>
      </c>
      <c r="B8527" s="23" t="s">
        <v>105</v>
      </c>
      <c r="C8527" s="23" t="s">
        <v>103</v>
      </c>
      <c r="D8527" s="24" t="n">
        <v>0.8</v>
      </c>
      <c r="E8527" s="25" t="n">
        <f aca="false">MAX(D8527,0)/1000</f>
        <v>0.0008</v>
      </c>
      <c r="F8527" s="25" t="n">
        <f aca="false">MAX(-D8527,0)/1000</f>
        <v>0</v>
      </c>
      <c r="G8527" s="23" t="str">
        <f aca="false">IF(E8527&gt;0,"ja","nein")</f>
        <v>ja</v>
      </c>
      <c r="H8527" s="26" t="n">
        <v>147.127</v>
      </c>
      <c r="I8527" s="26" t="n">
        <f aca="false">(H8527/10+IF(N8527=2025,Einstellungen!$B$23,Einstellungen!$C$23))*(1+Einstellungen!$B$10)</f>
        <v>36.257753</v>
      </c>
      <c r="J8527" s="25" t="n">
        <f aca="false">E8527*I8527/100</f>
        <v>0.000290062024</v>
      </c>
      <c r="K8527" s="25" t="n">
        <f aca="false">E8527*Einstellungen!$B$5/100</f>
        <v>0.000232</v>
      </c>
      <c r="L8527" s="23" t="str">
        <f aca="false">IF(I8527&lt;Einstellungen!$B$5,"ja","nein")</f>
        <v>nein</v>
      </c>
      <c r="M8527" s="23" t="s">
        <v>134</v>
      </c>
      <c r="N8527" s="23" t="n">
        <v>2026</v>
      </c>
      <c r="O8527" s="23" t="n">
        <v>16</v>
      </c>
    </row>
    <row r="8528" customFormat="false" ht="15" hidden="false" customHeight="false" outlineLevel="0" collapsed="false">
      <c r="A8528" s="22" t="n">
        <v>46050</v>
      </c>
      <c r="B8528" s="23" t="s">
        <v>97</v>
      </c>
      <c r="C8528" s="23" t="s">
        <v>103</v>
      </c>
      <c r="D8528" s="24" t="n">
        <v>6.9</v>
      </c>
      <c r="E8528" s="25" t="n">
        <f aca="false">MAX(D8528,0)/1000</f>
        <v>0.0069</v>
      </c>
      <c r="F8528" s="25" t="n">
        <f aca="false">MAX(-D8528,0)/1000</f>
        <v>0</v>
      </c>
      <c r="G8528" s="23" t="str">
        <f aca="false">IF(E8528&gt;0,"ja","nein")</f>
        <v>ja</v>
      </c>
      <c r="H8528" s="26" t="n">
        <v>164.222</v>
      </c>
      <c r="I8528" s="26" t="n">
        <f aca="false">(H8528/10+IF(N8528=2025,Einstellungen!$B$23,Einstellungen!$C$23))*(1+Einstellungen!$B$10)</f>
        <v>38.292058</v>
      </c>
      <c r="J8528" s="25" t="n">
        <f aca="false">E8528*I8528/100</f>
        <v>0.002642152002</v>
      </c>
      <c r="K8528" s="25" t="n">
        <f aca="false">E8528*Einstellungen!$B$5/100</f>
        <v>0.002001</v>
      </c>
      <c r="L8528" s="23" t="str">
        <f aca="false">IF(I8528&lt;Einstellungen!$B$5,"ja","nein")</f>
        <v>nein</v>
      </c>
      <c r="M8528" s="23" t="s">
        <v>134</v>
      </c>
      <c r="N8528" s="23" t="n">
        <v>2026</v>
      </c>
      <c r="O8528" s="23" t="n">
        <v>17</v>
      </c>
    </row>
    <row r="8529" customFormat="false" ht="15" hidden="false" customHeight="false" outlineLevel="0" collapsed="false">
      <c r="A8529" s="22" t="n">
        <v>46050</v>
      </c>
      <c r="B8529" s="23" t="s">
        <v>99</v>
      </c>
      <c r="C8529" s="23" t="s">
        <v>103</v>
      </c>
      <c r="D8529" s="24" t="n">
        <v>265.6</v>
      </c>
      <c r="E8529" s="25" t="n">
        <f aca="false">MAX(D8529,0)/1000</f>
        <v>0.2656</v>
      </c>
      <c r="F8529" s="25" t="n">
        <f aca="false">MAX(-D8529,0)/1000</f>
        <v>0</v>
      </c>
      <c r="G8529" s="23" t="str">
        <f aca="false">IF(E8529&gt;0,"ja","nein")</f>
        <v>ja</v>
      </c>
      <c r="H8529" s="26" t="n">
        <v>170.425</v>
      </c>
      <c r="I8529" s="26" t="n">
        <f aca="false">(H8529/10+IF(N8529=2025,Einstellungen!$B$23,Einstellungen!$C$23))*(1+Einstellungen!$B$10)</f>
        <v>39.030215</v>
      </c>
      <c r="J8529" s="25" t="n">
        <f aca="false">E8529*I8529/100</f>
        <v>0.10366425104</v>
      </c>
      <c r="K8529" s="25" t="n">
        <f aca="false">E8529*Einstellungen!$B$5/100</f>
        <v>0.077024</v>
      </c>
      <c r="L8529" s="23" t="str">
        <f aca="false">IF(I8529&lt;Einstellungen!$B$5,"ja","nein")</f>
        <v>nein</v>
      </c>
      <c r="M8529" s="23" t="s">
        <v>134</v>
      </c>
      <c r="N8529" s="23" t="n">
        <v>2026</v>
      </c>
      <c r="O8529" s="23" t="n">
        <v>18</v>
      </c>
    </row>
    <row r="8530" customFormat="false" ht="15" hidden="false" customHeight="false" outlineLevel="0" collapsed="false">
      <c r="A8530" s="22" t="n">
        <v>46050</v>
      </c>
      <c r="B8530" s="23" t="s">
        <v>100</v>
      </c>
      <c r="C8530" s="23" t="s">
        <v>103</v>
      </c>
      <c r="D8530" s="24" t="n">
        <v>38.4</v>
      </c>
      <c r="E8530" s="25" t="n">
        <f aca="false">MAX(D8530,0)/1000</f>
        <v>0.0384</v>
      </c>
      <c r="F8530" s="25" t="n">
        <f aca="false">MAX(-D8530,0)/1000</f>
        <v>0</v>
      </c>
      <c r="G8530" s="23" t="str">
        <f aca="false">IF(E8530&gt;0,"ja","nein")</f>
        <v>ja</v>
      </c>
      <c r="H8530" s="26" t="n">
        <v>161.225</v>
      </c>
      <c r="I8530" s="26" t="n">
        <f aca="false">(H8530/10+IF(N8530=2025,Einstellungen!$B$23,Einstellungen!$C$23))*(1+Einstellungen!$B$10)</f>
        <v>37.935415</v>
      </c>
      <c r="J8530" s="25" t="n">
        <f aca="false">E8530*I8530/100</f>
        <v>0.01456719936</v>
      </c>
      <c r="K8530" s="25" t="n">
        <f aca="false">E8530*Einstellungen!$B$5/100</f>
        <v>0.011136</v>
      </c>
      <c r="L8530" s="23" t="str">
        <f aca="false">IF(I8530&lt;Einstellungen!$B$5,"ja","nein")</f>
        <v>nein</v>
      </c>
      <c r="M8530" s="23" t="s">
        <v>134</v>
      </c>
      <c r="N8530" s="23" t="n">
        <v>2026</v>
      </c>
      <c r="O8530" s="23" t="n">
        <v>19</v>
      </c>
    </row>
    <row r="8531" customFormat="false" ht="15" hidden="false" customHeight="false" outlineLevel="0" collapsed="false">
      <c r="A8531" s="22" t="n">
        <v>46050</v>
      </c>
      <c r="B8531" s="23" t="s">
        <v>92</v>
      </c>
      <c r="C8531" s="23" t="s">
        <v>103</v>
      </c>
      <c r="D8531" s="24" t="n">
        <v>38.5</v>
      </c>
      <c r="E8531" s="25" t="n">
        <f aca="false">MAX(D8531,0)/1000</f>
        <v>0.0385</v>
      </c>
      <c r="F8531" s="25" t="n">
        <f aca="false">MAX(-D8531,0)/1000</f>
        <v>0</v>
      </c>
      <c r="G8531" s="23" t="str">
        <f aca="false">IF(E8531&gt;0,"ja","nein")</f>
        <v>ja</v>
      </c>
      <c r="H8531" s="26" t="n">
        <v>134.265</v>
      </c>
      <c r="I8531" s="26" t="n">
        <f aca="false">(H8531/10+IF(N8531=2025,Einstellungen!$B$23,Einstellungen!$C$23))*(1+Einstellungen!$B$10)</f>
        <v>34.727175</v>
      </c>
      <c r="J8531" s="25" t="n">
        <f aca="false">E8531*I8531/100</f>
        <v>0.013369962375</v>
      </c>
      <c r="K8531" s="25" t="n">
        <f aca="false">E8531*Einstellungen!$B$5/100</f>
        <v>0.011165</v>
      </c>
      <c r="L8531" s="23" t="str">
        <f aca="false">IF(I8531&lt;Einstellungen!$B$5,"ja","nein")</f>
        <v>nein</v>
      </c>
      <c r="M8531" s="23" t="s">
        <v>134</v>
      </c>
      <c r="N8531" s="23" t="n">
        <v>2026</v>
      </c>
      <c r="O8531" s="23" t="n">
        <v>20</v>
      </c>
    </row>
    <row r="8532" customFormat="false" ht="15" hidden="false" customHeight="false" outlineLevel="0" collapsed="false">
      <c r="A8532" s="22" t="n">
        <v>46050</v>
      </c>
      <c r="B8532" s="23" t="s">
        <v>95</v>
      </c>
      <c r="C8532" s="23" t="s">
        <v>103</v>
      </c>
      <c r="D8532" s="24" t="n">
        <v>-25.2</v>
      </c>
      <c r="E8532" s="25" t="n">
        <f aca="false">MAX(D8532,0)/1000</f>
        <v>0</v>
      </c>
      <c r="F8532" s="25" t="n">
        <f aca="false">MAX(-D8532,0)/1000</f>
        <v>0.0252</v>
      </c>
      <c r="G8532" s="23" t="str">
        <f aca="false">IF(E8532&gt;0,"ja","nein")</f>
        <v>nein</v>
      </c>
      <c r="H8532" s="26" t="n">
        <v>119.01</v>
      </c>
      <c r="I8532" s="26" t="n">
        <f aca="false">(H8532/10+IF(N8532=2025,Einstellungen!$B$23,Einstellungen!$C$23))*(1+Einstellungen!$B$10)</f>
        <v>32.91183</v>
      </c>
      <c r="J8532" s="25" t="n">
        <f aca="false">E8532*I8532/100</f>
        <v>0</v>
      </c>
      <c r="K8532" s="25" t="n">
        <f aca="false">E8532*Einstellungen!$B$5/100</f>
        <v>0</v>
      </c>
      <c r="L8532" s="23" t="str">
        <f aca="false">IF(I8532&lt;Einstellungen!$B$5,"ja","nein")</f>
        <v>nein</v>
      </c>
      <c r="M8532" s="23" t="s">
        <v>134</v>
      </c>
      <c r="N8532" s="23" t="n">
        <v>2026</v>
      </c>
      <c r="O8532" s="23" t="n">
        <v>21</v>
      </c>
    </row>
    <row r="8533" customFormat="false" ht="15" hidden="false" customHeight="false" outlineLevel="0" collapsed="false">
      <c r="A8533" s="22" t="n">
        <v>46050</v>
      </c>
      <c r="B8533" s="23" t="s">
        <v>96</v>
      </c>
      <c r="C8533" s="23" t="s">
        <v>103</v>
      </c>
      <c r="D8533" s="24" t="n">
        <v>394.2</v>
      </c>
      <c r="E8533" s="25" t="n">
        <f aca="false">MAX(D8533,0)/1000</f>
        <v>0.3942</v>
      </c>
      <c r="F8533" s="25" t="n">
        <f aca="false">MAX(-D8533,0)/1000</f>
        <v>0</v>
      </c>
      <c r="G8533" s="23" t="str">
        <f aca="false">IF(E8533&gt;0,"ja","nein")</f>
        <v>ja</v>
      </c>
      <c r="H8533" s="26" t="n">
        <v>117</v>
      </c>
      <c r="I8533" s="26" t="n">
        <f aca="false">(H8533/10+IF(N8533=2025,Einstellungen!$B$23,Einstellungen!$C$23))*(1+Einstellungen!$B$10)</f>
        <v>32.67264</v>
      </c>
      <c r="J8533" s="25" t="n">
        <f aca="false">E8533*I8533/100</f>
        <v>0.12879554688</v>
      </c>
      <c r="K8533" s="25" t="n">
        <f aca="false">E8533*Einstellungen!$B$5/100</f>
        <v>0.114318</v>
      </c>
      <c r="L8533" s="23" t="str">
        <f aca="false">IF(I8533&lt;Einstellungen!$B$5,"ja","nein")</f>
        <v>nein</v>
      </c>
      <c r="M8533" s="23" t="s">
        <v>134</v>
      </c>
      <c r="N8533" s="23" t="n">
        <v>2026</v>
      </c>
      <c r="O8533" s="23" t="n">
        <v>22</v>
      </c>
    </row>
    <row r="8534" customFormat="false" ht="15" hidden="false" customHeight="false" outlineLevel="0" collapsed="false">
      <c r="A8534" s="22" t="n">
        <v>46050</v>
      </c>
      <c r="B8534" s="23" t="s">
        <v>101</v>
      </c>
      <c r="C8534" s="23" t="s">
        <v>103</v>
      </c>
      <c r="D8534" s="24" t="n">
        <v>370</v>
      </c>
      <c r="E8534" s="25" t="n">
        <f aca="false">MAX(D8534,0)/1000</f>
        <v>0.37</v>
      </c>
      <c r="F8534" s="25" t="n">
        <f aca="false">MAX(-D8534,0)/1000</f>
        <v>0</v>
      </c>
      <c r="G8534" s="23" t="str">
        <f aca="false">IF(E8534&gt;0,"ja","nein")</f>
        <v>ja</v>
      </c>
      <c r="H8534" s="26" t="n">
        <v>110.958</v>
      </c>
      <c r="I8534" s="26" t="n">
        <f aca="false">(H8534/10+IF(N8534=2025,Einstellungen!$B$23,Einstellungen!$C$23))*(1+Einstellungen!$B$10)</f>
        <v>31.953642</v>
      </c>
      <c r="J8534" s="25" t="n">
        <f aca="false">E8534*I8534/100</f>
        <v>0.1182284754</v>
      </c>
      <c r="K8534" s="25" t="n">
        <f aca="false">E8534*Einstellungen!$B$5/100</f>
        <v>0.1073</v>
      </c>
      <c r="L8534" s="23" t="str">
        <f aca="false">IF(I8534&lt;Einstellungen!$B$5,"ja","nein")</f>
        <v>nein</v>
      </c>
      <c r="M8534" s="23" t="s">
        <v>134</v>
      </c>
      <c r="N8534" s="23" t="n">
        <v>2026</v>
      </c>
      <c r="O8534" s="23" t="n">
        <v>23</v>
      </c>
    </row>
    <row r="8535" customFormat="false" ht="15" hidden="false" customHeight="false" outlineLevel="0" collapsed="false">
      <c r="A8535" s="22" t="n">
        <v>46051</v>
      </c>
      <c r="B8535" s="23" t="s">
        <v>102</v>
      </c>
      <c r="C8535" s="23" t="s">
        <v>106</v>
      </c>
      <c r="D8535" s="24" t="n">
        <v>302.5</v>
      </c>
      <c r="E8535" s="25" t="n">
        <f aca="false">MAX(D8535,0)/1000</f>
        <v>0.3025</v>
      </c>
      <c r="F8535" s="25" t="n">
        <f aca="false">MAX(-D8535,0)/1000</f>
        <v>0</v>
      </c>
      <c r="G8535" s="23" t="str">
        <f aca="false">IF(E8535&gt;0,"ja","nein")</f>
        <v>ja</v>
      </c>
      <c r="H8535" s="26" t="n">
        <v>104.55</v>
      </c>
      <c r="I8535" s="26" t="n">
        <f aca="false">(H8535/10+IF(N8535=2025,Einstellungen!$B$23,Einstellungen!$C$23))*(1+Einstellungen!$B$10)</f>
        <v>31.19109</v>
      </c>
      <c r="J8535" s="25" t="n">
        <f aca="false">E8535*I8535/100</f>
        <v>0.09435304725</v>
      </c>
      <c r="K8535" s="25" t="n">
        <f aca="false">E8535*Einstellungen!$B$5/100</f>
        <v>0.087725</v>
      </c>
      <c r="L8535" s="23" t="str">
        <f aca="false">IF(I8535&lt;Einstellungen!$B$5,"ja","nein")</f>
        <v>nein</v>
      </c>
      <c r="M8535" s="23" t="s">
        <v>134</v>
      </c>
      <c r="N8535" s="23" t="n">
        <v>2026</v>
      </c>
      <c r="O8535" s="23" t="n">
        <v>0</v>
      </c>
    </row>
    <row r="8536" customFormat="false" ht="15" hidden="false" customHeight="false" outlineLevel="0" collapsed="false">
      <c r="A8536" s="22" t="n">
        <v>46051</v>
      </c>
      <c r="B8536" s="23" t="s">
        <v>107</v>
      </c>
      <c r="C8536" s="23" t="s">
        <v>106</v>
      </c>
      <c r="D8536" s="24" t="n">
        <v>376.4</v>
      </c>
      <c r="E8536" s="25" t="n">
        <f aca="false">MAX(D8536,0)/1000</f>
        <v>0.3764</v>
      </c>
      <c r="F8536" s="25" t="n">
        <f aca="false">MAX(-D8536,0)/1000</f>
        <v>0</v>
      </c>
      <c r="G8536" s="23" t="str">
        <f aca="false">IF(E8536&gt;0,"ja","nein")</f>
        <v>ja</v>
      </c>
      <c r="H8536" s="26" t="n">
        <v>104</v>
      </c>
      <c r="I8536" s="26" t="n">
        <f aca="false">(H8536/10+IF(N8536=2025,Einstellungen!$B$23,Einstellungen!$C$23))*(1+Einstellungen!$B$10)</f>
        <v>31.12564</v>
      </c>
      <c r="J8536" s="25" t="n">
        <f aca="false">E8536*I8536/100</f>
        <v>0.11715690896</v>
      </c>
      <c r="K8536" s="25" t="n">
        <f aca="false">E8536*Einstellungen!$B$5/100</f>
        <v>0.109156</v>
      </c>
      <c r="L8536" s="23" t="str">
        <f aca="false">IF(I8536&lt;Einstellungen!$B$5,"ja","nein")</f>
        <v>nein</v>
      </c>
      <c r="M8536" s="23" t="s">
        <v>134</v>
      </c>
      <c r="N8536" s="23" t="n">
        <v>2026</v>
      </c>
      <c r="O8536" s="23" t="n">
        <v>1</v>
      </c>
    </row>
    <row r="8537" customFormat="false" ht="15" hidden="false" customHeight="false" outlineLevel="0" collapsed="false">
      <c r="A8537" s="22" t="n">
        <v>46051</v>
      </c>
      <c r="B8537" s="23" t="s">
        <v>108</v>
      </c>
      <c r="C8537" s="23" t="s">
        <v>106</v>
      </c>
      <c r="D8537" s="24" t="n">
        <v>467.3</v>
      </c>
      <c r="E8537" s="25" t="n">
        <f aca="false">MAX(D8537,0)/1000</f>
        <v>0.4673</v>
      </c>
      <c r="F8537" s="25" t="n">
        <f aca="false">MAX(-D8537,0)/1000</f>
        <v>0</v>
      </c>
      <c r="G8537" s="23" t="str">
        <f aca="false">IF(E8537&gt;0,"ja","nein")</f>
        <v>ja</v>
      </c>
      <c r="H8537" s="26" t="n">
        <v>101.88</v>
      </c>
      <c r="I8537" s="26" t="n">
        <f aca="false">(H8537/10+IF(N8537=2025,Einstellungen!$B$23,Einstellungen!$C$23))*(1+Einstellungen!$B$10)</f>
        <v>30.87336</v>
      </c>
      <c r="J8537" s="25" t="n">
        <f aca="false">E8537*I8537/100</f>
        <v>0.14427121128</v>
      </c>
      <c r="K8537" s="25" t="n">
        <f aca="false">E8537*Einstellungen!$B$5/100</f>
        <v>0.135517</v>
      </c>
      <c r="L8537" s="23" t="str">
        <f aca="false">IF(I8537&lt;Einstellungen!$B$5,"ja","nein")</f>
        <v>nein</v>
      </c>
      <c r="M8537" s="23" t="s">
        <v>134</v>
      </c>
      <c r="N8537" s="23" t="n">
        <v>2026</v>
      </c>
      <c r="O8537" s="23" t="n">
        <v>2</v>
      </c>
    </row>
    <row r="8538" customFormat="false" ht="15" hidden="false" customHeight="false" outlineLevel="0" collapsed="false">
      <c r="A8538" s="22" t="n">
        <v>46051</v>
      </c>
      <c r="B8538" s="23" t="s">
        <v>109</v>
      </c>
      <c r="C8538" s="23" t="s">
        <v>106</v>
      </c>
      <c r="D8538" s="24" t="n">
        <v>837.7</v>
      </c>
      <c r="E8538" s="25" t="n">
        <f aca="false">MAX(D8538,0)/1000</f>
        <v>0.8377</v>
      </c>
      <c r="F8538" s="25" t="n">
        <f aca="false">MAX(-D8538,0)/1000</f>
        <v>0</v>
      </c>
      <c r="G8538" s="23" t="str">
        <f aca="false">IF(E8538&gt;0,"ja","nein")</f>
        <v>ja</v>
      </c>
      <c r="H8538" s="26" t="n">
        <v>100.023</v>
      </c>
      <c r="I8538" s="26" t="n">
        <f aca="false">(H8538/10+IF(N8538=2025,Einstellungen!$B$23,Einstellungen!$C$23))*(1+Einstellungen!$B$10)</f>
        <v>30.652377</v>
      </c>
      <c r="J8538" s="25" t="n">
        <f aca="false">E8538*I8538/100</f>
        <v>0.256774962129</v>
      </c>
      <c r="K8538" s="25" t="n">
        <f aca="false">E8538*Einstellungen!$B$5/100</f>
        <v>0.242933</v>
      </c>
      <c r="L8538" s="23" t="str">
        <f aca="false">IF(I8538&lt;Einstellungen!$B$5,"ja","nein")</f>
        <v>nein</v>
      </c>
      <c r="M8538" s="23" t="s">
        <v>134</v>
      </c>
      <c r="N8538" s="23" t="n">
        <v>2026</v>
      </c>
      <c r="O8538" s="23" t="n">
        <v>3</v>
      </c>
    </row>
    <row r="8539" customFormat="false" ht="15" hidden="false" customHeight="false" outlineLevel="0" collapsed="false">
      <c r="A8539" s="22" t="n">
        <v>46051</v>
      </c>
      <c r="B8539" s="23" t="s">
        <v>110</v>
      </c>
      <c r="C8539" s="23" t="s">
        <v>106</v>
      </c>
      <c r="D8539" s="24" t="n">
        <v>313.4</v>
      </c>
      <c r="E8539" s="25" t="n">
        <f aca="false">MAX(D8539,0)/1000</f>
        <v>0.3134</v>
      </c>
      <c r="F8539" s="25" t="n">
        <f aca="false">MAX(-D8539,0)/1000</f>
        <v>0</v>
      </c>
      <c r="G8539" s="23" t="str">
        <f aca="false">IF(E8539&gt;0,"ja","nein")</f>
        <v>ja</v>
      </c>
      <c r="H8539" s="26" t="n">
        <v>100.933</v>
      </c>
      <c r="I8539" s="26" t="n">
        <f aca="false">(H8539/10+IF(N8539=2025,Einstellungen!$B$23,Einstellungen!$C$23))*(1+Einstellungen!$B$10)</f>
        <v>30.760667</v>
      </c>
      <c r="J8539" s="25" t="n">
        <f aca="false">E8539*I8539/100</f>
        <v>0.096403930378</v>
      </c>
      <c r="K8539" s="25" t="n">
        <f aca="false">E8539*Einstellungen!$B$5/100</f>
        <v>0.090886</v>
      </c>
      <c r="L8539" s="23" t="str">
        <f aca="false">IF(I8539&lt;Einstellungen!$B$5,"ja","nein")</f>
        <v>nein</v>
      </c>
      <c r="M8539" s="23" t="s">
        <v>134</v>
      </c>
      <c r="N8539" s="23" t="n">
        <v>2026</v>
      </c>
      <c r="O8539" s="23" t="n">
        <v>4</v>
      </c>
    </row>
    <row r="8540" customFormat="false" ht="15" hidden="false" customHeight="false" outlineLevel="0" collapsed="false">
      <c r="A8540" s="22" t="n">
        <v>46051</v>
      </c>
      <c r="B8540" s="23" t="s">
        <v>111</v>
      </c>
      <c r="C8540" s="23" t="s">
        <v>106</v>
      </c>
      <c r="D8540" s="24" t="n">
        <v>320.5</v>
      </c>
      <c r="E8540" s="25" t="n">
        <f aca="false">MAX(D8540,0)/1000</f>
        <v>0.3205</v>
      </c>
      <c r="F8540" s="25" t="n">
        <f aca="false">MAX(-D8540,0)/1000</f>
        <v>0</v>
      </c>
      <c r="G8540" s="23" t="str">
        <f aca="false">IF(E8540&gt;0,"ja","nein")</f>
        <v>ja</v>
      </c>
      <c r="H8540" s="26" t="n">
        <v>104.637</v>
      </c>
      <c r="I8540" s="26" t="n">
        <f aca="false">(H8540/10+IF(N8540=2025,Einstellungen!$B$23,Einstellungen!$C$23))*(1+Einstellungen!$B$10)</f>
        <v>31.201443</v>
      </c>
      <c r="J8540" s="25" t="n">
        <f aca="false">E8540*I8540/100</f>
        <v>0.100000624815</v>
      </c>
      <c r="K8540" s="25" t="n">
        <f aca="false">E8540*Einstellungen!$B$5/100</f>
        <v>0.092945</v>
      </c>
      <c r="L8540" s="23" t="str">
        <f aca="false">IF(I8540&lt;Einstellungen!$B$5,"ja","nein")</f>
        <v>nein</v>
      </c>
      <c r="M8540" s="23" t="s">
        <v>134</v>
      </c>
      <c r="N8540" s="23" t="n">
        <v>2026</v>
      </c>
      <c r="O8540" s="23" t="n">
        <v>5</v>
      </c>
    </row>
    <row r="8541" customFormat="false" ht="15" hidden="false" customHeight="false" outlineLevel="0" collapsed="false">
      <c r="A8541" s="22" t="n">
        <v>46051</v>
      </c>
      <c r="B8541" s="23" t="s">
        <v>112</v>
      </c>
      <c r="C8541" s="23" t="s">
        <v>106</v>
      </c>
      <c r="D8541" s="24" t="n">
        <v>321.8</v>
      </c>
      <c r="E8541" s="25" t="n">
        <f aca="false">MAX(D8541,0)/1000</f>
        <v>0.3218</v>
      </c>
      <c r="F8541" s="25" t="n">
        <f aca="false">MAX(-D8541,0)/1000</f>
        <v>0</v>
      </c>
      <c r="G8541" s="23" t="str">
        <f aca="false">IF(E8541&gt;0,"ja","nein")</f>
        <v>ja</v>
      </c>
      <c r="H8541" s="26" t="n">
        <v>116.12</v>
      </c>
      <c r="I8541" s="26" t="n">
        <f aca="false">(H8541/10+IF(N8541=2025,Einstellungen!$B$23,Einstellungen!$C$23))*(1+Einstellungen!$B$10)</f>
        <v>32.56792</v>
      </c>
      <c r="J8541" s="25" t="n">
        <f aca="false">E8541*I8541/100</f>
        <v>0.10480356656</v>
      </c>
      <c r="K8541" s="25" t="n">
        <f aca="false">E8541*Einstellungen!$B$5/100</f>
        <v>0.093322</v>
      </c>
      <c r="L8541" s="23" t="str">
        <f aca="false">IF(I8541&lt;Einstellungen!$B$5,"ja","nein")</f>
        <v>nein</v>
      </c>
      <c r="M8541" s="23" t="s">
        <v>134</v>
      </c>
      <c r="N8541" s="23" t="n">
        <v>2026</v>
      </c>
      <c r="O8541" s="23" t="n">
        <v>6</v>
      </c>
    </row>
    <row r="8542" customFormat="false" ht="15" hidden="false" customHeight="false" outlineLevel="0" collapsed="false">
      <c r="A8542" s="22" t="n">
        <v>46051</v>
      </c>
      <c r="B8542" s="23" t="s">
        <v>113</v>
      </c>
      <c r="C8542" s="23" t="s">
        <v>106</v>
      </c>
      <c r="D8542" s="24" t="n">
        <v>415.1</v>
      </c>
      <c r="E8542" s="25" t="n">
        <f aca="false">MAX(D8542,0)/1000</f>
        <v>0.4151</v>
      </c>
      <c r="F8542" s="25" t="n">
        <f aca="false">MAX(-D8542,0)/1000</f>
        <v>0</v>
      </c>
      <c r="G8542" s="23" t="str">
        <f aca="false">IF(E8542&gt;0,"ja","nein")</f>
        <v>ja</v>
      </c>
      <c r="H8542" s="26" t="n">
        <v>149.595</v>
      </c>
      <c r="I8542" s="26" t="n">
        <f aca="false">(H8542/10+IF(N8542=2025,Einstellungen!$B$23,Einstellungen!$C$23))*(1+Einstellungen!$B$10)</f>
        <v>36.551445</v>
      </c>
      <c r="J8542" s="25" t="n">
        <f aca="false">E8542*I8542/100</f>
        <v>0.151725048195</v>
      </c>
      <c r="K8542" s="25" t="n">
        <f aca="false">E8542*Einstellungen!$B$5/100</f>
        <v>0.120379</v>
      </c>
      <c r="L8542" s="23" t="str">
        <f aca="false">IF(I8542&lt;Einstellungen!$B$5,"ja","nein")</f>
        <v>nein</v>
      </c>
      <c r="M8542" s="23" t="s">
        <v>134</v>
      </c>
      <c r="N8542" s="23" t="n">
        <v>2026</v>
      </c>
      <c r="O8542" s="23" t="n">
        <v>7</v>
      </c>
    </row>
    <row r="8543" customFormat="false" ht="15" hidden="false" customHeight="false" outlineLevel="0" collapsed="false">
      <c r="A8543" s="22" t="n">
        <v>46051</v>
      </c>
      <c r="B8543" s="23" t="s">
        <v>114</v>
      </c>
      <c r="C8543" s="23" t="s">
        <v>106</v>
      </c>
      <c r="D8543" s="24" t="n">
        <v>490.9</v>
      </c>
      <c r="E8543" s="25" t="n">
        <f aca="false">MAX(D8543,0)/1000</f>
        <v>0.4909</v>
      </c>
      <c r="F8543" s="25" t="n">
        <f aca="false">MAX(-D8543,0)/1000</f>
        <v>0</v>
      </c>
      <c r="G8543" s="23" t="str">
        <f aca="false">IF(E8543&gt;0,"ja","nein")</f>
        <v>ja</v>
      </c>
      <c r="H8543" s="26" t="n">
        <v>165.683</v>
      </c>
      <c r="I8543" s="26" t="n">
        <f aca="false">(H8543/10+IF(N8543=2025,Einstellungen!$B$23,Einstellungen!$C$23))*(1+Einstellungen!$B$10)</f>
        <v>38.465917</v>
      </c>
      <c r="J8543" s="25" t="n">
        <f aca="false">E8543*I8543/100</f>
        <v>0.188829186553</v>
      </c>
      <c r="K8543" s="25" t="n">
        <f aca="false">E8543*Einstellungen!$B$5/100</f>
        <v>0.142361</v>
      </c>
      <c r="L8543" s="23" t="str">
        <f aca="false">IF(I8543&lt;Einstellungen!$B$5,"ja","nein")</f>
        <v>nein</v>
      </c>
      <c r="M8543" s="23" t="s">
        <v>134</v>
      </c>
      <c r="N8543" s="23" t="n">
        <v>2026</v>
      </c>
      <c r="O8543" s="23" t="n">
        <v>8</v>
      </c>
    </row>
    <row r="8544" customFormat="false" ht="15" hidden="false" customHeight="false" outlineLevel="0" collapsed="false">
      <c r="A8544" s="22" t="n">
        <v>46051</v>
      </c>
      <c r="B8544" s="23" t="s">
        <v>115</v>
      </c>
      <c r="C8544" s="23" t="s">
        <v>106</v>
      </c>
      <c r="D8544" s="24" t="n">
        <v>420.1</v>
      </c>
      <c r="E8544" s="25" t="n">
        <f aca="false">MAX(D8544,0)/1000</f>
        <v>0.4201</v>
      </c>
      <c r="F8544" s="25" t="n">
        <f aca="false">MAX(-D8544,0)/1000</f>
        <v>0</v>
      </c>
      <c r="G8544" s="23" t="str">
        <f aca="false">IF(E8544&gt;0,"ja","nein")</f>
        <v>ja</v>
      </c>
      <c r="H8544" s="26" t="n">
        <v>168.035</v>
      </c>
      <c r="I8544" s="26" t="n">
        <f aca="false">(H8544/10+IF(N8544=2025,Einstellungen!$B$23,Einstellungen!$C$23))*(1+Einstellungen!$B$10)</f>
        <v>38.745805</v>
      </c>
      <c r="J8544" s="25" t="n">
        <f aca="false">E8544*I8544/100</f>
        <v>0.162771126805</v>
      </c>
      <c r="K8544" s="25" t="n">
        <f aca="false">E8544*Einstellungen!$B$5/100</f>
        <v>0.121829</v>
      </c>
      <c r="L8544" s="23" t="str">
        <f aca="false">IF(I8544&lt;Einstellungen!$B$5,"ja","nein")</f>
        <v>nein</v>
      </c>
      <c r="M8544" s="23" t="s">
        <v>134</v>
      </c>
      <c r="N8544" s="23" t="n">
        <v>2026</v>
      </c>
      <c r="O8544" s="23" t="n">
        <v>9</v>
      </c>
    </row>
    <row r="8545" customFormat="false" ht="15" hidden="false" customHeight="false" outlineLevel="0" collapsed="false">
      <c r="A8545" s="22" t="n">
        <v>46051</v>
      </c>
      <c r="B8545" s="23" t="s">
        <v>116</v>
      </c>
      <c r="C8545" s="23" t="s">
        <v>106</v>
      </c>
      <c r="D8545" s="24" t="n">
        <v>644.8</v>
      </c>
      <c r="E8545" s="25" t="n">
        <f aca="false">MAX(D8545,0)/1000</f>
        <v>0.6448</v>
      </c>
      <c r="F8545" s="25" t="n">
        <f aca="false">MAX(-D8545,0)/1000</f>
        <v>0</v>
      </c>
      <c r="G8545" s="23" t="str">
        <f aca="false">IF(E8545&gt;0,"ja","nein")</f>
        <v>ja</v>
      </c>
      <c r="H8545" s="26" t="n">
        <v>160.675</v>
      </c>
      <c r="I8545" s="26" t="n">
        <f aca="false">(H8545/10+IF(N8545=2025,Einstellungen!$B$23,Einstellungen!$C$23))*(1+Einstellungen!$B$10)</f>
        <v>37.869965</v>
      </c>
      <c r="J8545" s="25" t="n">
        <f aca="false">E8545*I8545/100</f>
        <v>0.24418553432</v>
      </c>
      <c r="K8545" s="25" t="n">
        <f aca="false">E8545*Einstellungen!$B$5/100</f>
        <v>0.186992</v>
      </c>
      <c r="L8545" s="23" t="str">
        <f aca="false">IF(I8545&lt;Einstellungen!$B$5,"ja","nein")</f>
        <v>nein</v>
      </c>
      <c r="M8545" s="23" t="s">
        <v>134</v>
      </c>
      <c r="N8545" s="23" t="n">
        <v>2026</v>
      </c>
      <c r="O8545" s="23" t="n">
        <v>10</v>
      </c>
    </row>
    <row r="8546" customFormat="false" ht="15" hidden="false" customHeight="false" outlineLevel="0" collapsed="false">
      <c r="A8546" s="22" t="n">
        <v>46051</v>
      </c>
      <c r="B8546" s="23" t="s">
        <v>117</v>
      </c>
      <c r="C8546" s="23" t="s">
        <v>106</v>
      </c>
      <c r="D8546" s="24" t="n">
        <v>655.7</v>
      </c>
      <c r="E8546" s="25" t="n">
        <f aca="false">MAX(D8546,0)/1000</f>
        <v>0.6557</v>
      </c>
      <c r="F8546" s="25" t="n">
        <f aca="false">MAX(-D8546,0)/1000</f>
        <v>0</v>
      </c>
      <c r="G8546" s="23" t="str">
        <f aca="false">IF(E8546&gt;0,"ja","nein")</f>
        <v>ja</v>
      </c>
      <c r="H8546" s="26" t="n">
        <v>152.792</v>
      </c>
      <c r="I8546" s="26" t="n">
        <f aca="false">(H8546/10+IF(N8546=2025,Einstellungen!$B$23,Einstellungen!$C$23))*(1+Einstellungen!$B$10)</f>
        <v>36.931888</v>
      </c>
      <c r="J8546" s="25" t="n">
        <f aca="false">E8546*I8546/100</f>
        <v>0.242162389616</v>
      </c>
      <c r="K8546" s="25" t="n">
        <f aca="false">E8546*Einstellungen!$B$5/100</f>
        <v>0.190153</v>
      </c>
      <c r="L8546" s="23" t="str">
        <f aca="false">IF(I8546&lt;Einstellungen!$B$5,"ja","nein")</f>
        <v>nein</v>
      </c>
      <c r="M8546" s="23" t="s">
        <v>134</v>
      </c>
      <c r="N8546" s="23" t="n">
        <v>2026</v>
      </c>
      <c r="O8546" s="23" t="n">
        <v>11</v>
      </c>
    </row>
    <row r="8547" customFormat="false" ht="15" hidden="false" customHeight="false" outlineLevel="0" collapsed="false">
      <c r="A8547" s="22" t="n">
        <v>46051</v>
      </c>
      <c r="B8547" s="23" t="s">
        <v>118</v>
      </c>
      <c r="C8547" s="23" t="s">
        <v>106</v>
      </c>
      <c r="D8547" s="24" t="n">
        <v>826.7</v>
      </c>
      <c r="E8547" s="25" t="n">
        <f aca="false">MAX(D8547,0)/1000</f>
        <v>0.8267</v>
      </c>
      <c r="F8547" s="25" t="n">
        <f aca="false">MAX(-D8547,0)/1000</f>
        <v>0</v>
      </c>
      <c r="G8547" s="23" t="str">
        <f aca="false">IF(E8547&gt;0,"ja","nein")</f>
        <v>ja</v>
      </c>
      <c r="H8547" s="26" t="n">
        <v>143.035</v>
      </c>
      <c r="I8547" s="26" t="n">
        <f aca="false">(H8547/10+IF(N8547=2025,Einstellungen!$B$23,Einstellungen!$C$23))*(1+Einstellungen!$B$10)</f>
        <v>35.770805</v>
      </c>
      <c r="J8547" s="25" t="n">
        <f aca="false">E8547*I8547/100</f>
        <v>0.295717244935</v>
      </c>
      <c r="K8547" s="25" t="n">
        <f aca="false">E8547*Einstellungen!$B$5/100</f>
        <v>0.239743</v>
      </c>
      <c r="L8547" s="23" t="str">
        <f aca="false">IF(I8547&lt;Einstellungen!$B$5,"ja","nein")</f>
        <v>nein</v>
      </c>
      <c r="M8547" s="23" t="s">
        <v>134</v>
      </c>
      <c r="N8547" s="23" t="n">
        <v>2026</v>
      </c>
      <c r="O8547" s="23" t="n">
        <v>12</v>
      </c>
    </row>
    <row r="8548" customFormat="false" ht="15" hidden="false" customHeight="false" outlineLevel="0" collapsed="false">
      <c r="A8548" s="22" t="n">
        <v>46051</v>
      </c>
      <c r="B8548" s="23" t="s">
        <v>119</v>
      </c>
      <c r="C8548" s="23" t="s">
        <v>106</v>
      </c>
      <c r="D8548" s="24" t="n">
        <v>739.9</v>
      </c>
      <c r="E8548" s="25" t="n">
        <f aca="false">MAX(D8548,0)/1000</f>
        <v>0.7399</v>
      </c>
      <c r="F8548" s="25" t="n">
        <f aca="false">MAX(-D8548,0)/1000</f>
        <v>0</v>
      </c>
      <c r="G8548" s="23" t="str">
        <f aca="false">IF(E8548&gt;0,"ja","nein")</f>
        <v>ja</v>
      </c>
      <c r="H8548" s="26" t="n">
        <v>142.815</v>
      </c>
      <c r="I8548" s="26" t="n">
        <f aca="false">(H8548/10+IF(N8548=2025,Einstellungen!$B$23,Einstellungen!$C$23))*(1+Einstellungen!$B$10)</f>
        <v>35.744625</v>
      </c>
      <c r="J8548" s="25" t="n">
        <f aca="false">E8548*I8548/100</f>
        <v>0.264474480375</v>
      </c>
      <c r="K8548" s="25" t="n">
        <f aca="false">E8548*Einstellungen!$B$5/100</f>
        <v>0.214571</v>
      </c>
      <c r="L8548" s="23" t="str">
        <f aca="false">IF(I8548&lt;Einstellungen!$B$5,"ja","nein")</f>
        <v>nein</v>
      </c>
      <c r="M8548" s="23" t="s">
        <v>134</v>
      </c>
      <c r="N8548" s="23" t="n">
        <v>2026</v>
      </c>
      <c r="O8548" s="23" t="n">
        <v>13</v>
      </c>
    </row>
    <row r="8549" customFormat="false" ht="15" hidden="false" customHeight="false" outlineLevel="0" collapsed="false">
      <c r="A8549" s="22" t="n">
        <v>46051</v>
      </c>
      <c r="B8549" s="23" t="s">
        <v>120</v>
      </c>
      <c r="C8549" s="23" t="s">
        <v>106</v>
      </c>
      <c r="D8549" s="24" t="n">
        <v>469.7</v>
      </c>
      <c r="E8549" s="25" t="n">
        <f aca="false">MAX(D8549,0)/1000</f>
        <v>0.4697</v>
      </c>
      <c r="F8549" s="25" t="n">
        <f aca="false">MAX(-D8549,0)/1000</f>
        <v>0</v>
      </c>
      <c r="G8549" s="23" t="str">
        <f aca="false">IF(E8549&gt;0,"ja","nein")</f>
        <v>ja</v>
      </c>
      <c r="H8549" s="26" t="n">
        <v>142.993</v>
      </c>
      <c r="I8549" s="26" t="n">
        <f aca="false">(H8549/10+IF(N8549=2025,Einstellungen!$B$23,Einstellungen!$C$23))*(1+Einstellungen!$B$10)</f>
        <v>35.765807</v>
      </c>
      <c r="J8549" s="25" t="n">
        <f aca="false">E8549*I8549/100</f>
        <v>0.167991995479</v>
      </c>
      <c r="K8549" s="25" t="n">
        <f aca="false">E8549*Einstellungen!$B$5/100</f>
        <v>0.136213</v>
      </c>
      <c r="L8549" s="23" t="str">
        <f aca="false">IF(I8549&lt;Einstellungen!$B$5,"ja","nein")</f>
        <v>nein</v>
      </c>
      <c r="M8549" s="23" t="s">
        <v>134</v>
      </c>
      <c r="N8549" s="23" t="n">
        <v>2026</v>
      </c>
      <c r="O8549" s="23" t="n">
        <v>14</v>
      </c>
    </row>
    <row r="8550" customFormat="false" ht="15" hidden="false" customHeight="false" outlineLevel="0" collapsed="false">
      <c r="A8550" s="22" t="n">
        <v>46051</v>
      </c>
      <c r="B8550" s="23" t="s">
        <v>104</v>
      </c>
      <c r="C8550" s="23" t="s">
        <v>106</v>
      </c>
      <c r="D8550" s="24" t="n">
        <v>478.8</v>
      </c>
      <c r="E8550" s="25" t="n">
        <f aca="false">MAX(D8550,0)/1000</f>
        <v>0.4788</v>
      </c>
      <c r="F8550" s="25" t="n">
        <f aca="false">MAX(-D8550,0)/1000</f>
        <v>0</v>
      </c>
      <c r="G8550" s="23" t="str">
        <f aca="false">IF(E8550&gt;0,"ja","nein")</f>
        <v>ja</v>
      </c>
      <c r="H8550" s="26" t="n">
        <v>147.613</v>
      </c>
      <c r="I8550" s="26" t="n">
        <f aca="false">(H8550/10+IF(N8550=2025,Einstellungen!$B$23,Einstellungen!$C$23))*(1+Einstellungen!$B$10)</f>
        <v>36.315587</v>
      </c>
      <c r="J8550" s="25" t="n">
        <f aca="false">E8550*I8550/100</f>
        <v>0.173879030556</v>
      </c>
      <c r="K8550" s="25" t="n">
        <f aca="false">E8550*Einstellungen!$B$5/100</f>
        <v>0.138852</v>
      </c>
      <c r="L8550" s="23" t="str">
        <f aca="false">IF(I8550&lt;Einstellungen!$B$5,"ja","nein")</f>
        <v>nein</v>
      </c>
      <c r="M8550" s="23" t="s">
        <v>134</v>
      </c>
      <c r="N8550" s="23" t="n">
        <v>2026</v>
      </c>
      <c r="O8550" s="23" t="n">
        <v>15</v>
      </c>
    </row>
    <row r="8551" customFormat="false" ht="15" hidden="false" customHeight="false" outlineLevel="0" collapsed="false">
      <c r="A8551" s="22" t="n">
        <v>46051</v>
      </c>
      <c r="B8551" s="23" t="s">
        <v>105</v>
      </c>
      <c r="C8551" s="23" t="s">
        <v>106</v>
      </c>
      <c r="D8551" s="24" t="n">
        <v>541.3</v>
      </c>
      <c r="E8551" s="25" t="n">
        <f aca="false">MAX(D8551,0)/1000</f>
        <v>0.5413</v>
      </c>
      <c r="F8551" s="25" t="n">
        <f aca="false">MAX(-D8551,0)/1000</f>
        <v>0</v>
      </c>
      <c r="G8551" s="23" t="str">
        <f aca="false">IF(E8551&gt;0,"ja","nein")</f>
        <v>ja</v>
      </c>
      <c r="H8551" s="26" t="n">
        <v>153.102</v>
      </c>
      <c r="I8551" s="26" t="n">
        <f aca="false">(H8551/10+IF(N8551=2025,Einstellungen!$B$23,Einstellungen!$C$23))*(1+Einstellungen!$B$10)</f>
        <v>36.968778</v>
      </c>
      <c r="J8551" s="25" t="n">
        <f aca="false">E8551*I8551/100</f>
        <v>0.200111995314</v>
      </c>
      <c r="K8551" s="25" t="n">
        <f aca="false">E8551*Einstellungen!$B$5/100</f>
        <v>0.156977</v>
      </c>
      <c r="L8551" s="23" t="str">
        <f aca="false">IF(I8551&lt;Einstellungen!$B$5,"ja","nein")</f>
        <v>nein</v>
      </c>
      <c r="M8551" s="23" t="s">
        <v>134</v>
      </c>
      <c r="N8551" s="23" t="n">
        <v>2026</v>
      </c>
      <c r="O8551" s="23" t="n">
        <v>16</v>
      </c>
    </row>
    <row r="8552" customFormat="false" ht="15" hidden="false" customHeight="false" outlineLevel="0" collapsed="false">
      <c r="A8552" s="22" t="n">
        <v>46051</v>
      </c>
      <c r="B8552" s="23" t="s">
        <v>97</v>
      </c>
      <c r="C8552" s="23" t="s">
        <v>106</v>
      </c>
      <c r="D8552" s="24" t="n">
        <v>497.8</v>
      </c>
      <c r="E8552" s="25" t="n">
        <f aca="false">MAX(D8552,0)/1000</f>
        <v>0.4978</v>
      </c>
      <c r="F8552" s="25" t="n">
        <f aca="false">MAX(-D8552,0)/1000</f>
        <v>0</v>
      </c>
      <c r="G8552" s="23" t="str">
        <f aca="false">IF(E8552&gt;0,"ja","nein")</f>
        <v>ja</v>
      </c>
      <c r="H8552" s="26" t="n">
        <v>159.477</v>
      </c>
      <c r="I8552" s="26" t="n">
        <f aca="false">(H8552/10+IF(N8552=2025,Einstellungen!$B$23,Einstellungen!$C$23))*(1+Einstellungen!$B$10)</f>
        <v>37.727403</v>
      </c>
      <c r="J8552" s="25" t="n">
        <f aca="false">E8552*I8552/100</f>
        <v>0.187807012134</v>
      </c>
      <c r="K8552" s="25" t="n">
        <f aca="false">E8552*Einstellungen!$B$5/100</f>
        <v>0.144362</v>
      </c>
      <c r="L8552" s="23" t="str">
        <f aca="false">IF(I8552&lt;Einstellungen!$B$5,"ja","nein")</f>
        <v>nein</v>
      </c>
      <c r="M8552" s="23" t="s">
        <v>134</v>
      </c>
      <c r="N8552" s="23" t="n">
        <v>2026</v>
      </c>
      <c r="O8552" s="23" t="n">
        <v>17</v>
      </c>
    </row>
    <row r="8553" customFormat="false" ht="15" hidden="false" customHeight="false" outlineLevel="0" collapsed="false">
      <c r="A8553" s="22" t="n">
        <v>46051</v>
      </c>
      <c r="B8553" s="23" t="s">
        <v>99</v>
      </c>
      <c r="C8553" s="23" t="s">
        <v>106</v>
      </c>
      <c r="D8553" s="24" t="n">
        <v>535.8</v>
      </c>
      <c r="E8553" s="25" t="n">
        <f aca="false">MAX(D8553,0)/1000</f>
        <v>0.5358</v>
      </c>
      <c r="F8553" s="25" t="n">
        <f aca="false">MAX(-D8553,0)/1000</f>
        <v>0</v>
      </c>
      <c r="G8553" s="23" t="str">
        <f aca="false">IF(E8553&gt;0,"ja","nein")</f>
        <v>ja</v>
      </c>
      <c r="H8553" s="26" t="n">
        <v>157.24</v>
      </c>
      <c r="I8553" s="26" t="n">
        <f aca="false">(H8553/10+IF(N8553=2025,Einstellungen!$B$23,Einstellungen!$C$23))*(1+Einstellungen!$B$10)</f>
        <v>37.4612</v>
      </c>
      <c r="J8553" s="25" t="n">
        <f aca="false">E8553*I8553/100</f>
        <v>0.2007171096</v>
      </c>
      <c r="K8553" s="25" t="n">
        <f aca="false">E8553*Einstellungen!$B$5/100</f>
        <v>0.155382</v>
      </c>
      <c r="L8553" s="23" t="str">
        <f aca="false">IF(I8553&lt;Einstellungen!$B$5,"ja","nein")</f>
        <v>nein</v>
      </c>
      <c r="M8553" s="23" t="s">
        <v>134</v>
      </c>
      <c r="N8553" s="23" t="n">
        <v>2026</v>
      </c>
      <c r="O8553" s="23" t="n">
        <v>18</v>
      </c>
    </row>
    <row r="8554" customFormat="false" ht="15" hidden="false" customHeight="false" outlineLevel="0" collapsed="false">
      <c r="A8554" s="22" t="n">
        <v>46051</v>
      </c>
      <c r="B8554" s="23" t="s">
        <v>100</v>
      </c>
      <c r="C8554" s="23" t="s">
        <v>106</v>
      </c>
      <c r="D8554" s="24" t="n">
        <v>802</v>
      </c>
      <c r="E8554" s="25" t="n">
        <f aca="false">MAX(D8554,0)/1000</f>
        <v>0.802</v>
      </c>
      <c r="F8554" s="25" t="n">
        <f aca="false">MAX(-D8554,0)/1000</f>
        <v>0</v>
      </c>
      <c r="G8554" s="23" t="str">
        <f aca="false">IF(E8554&gt;0,"ja","nein")</f>
        <v>ja</v>
      </c>
      <c r="H8554" s="26" t="n">
        <v>150.037</v>
      </c>
      <c r="I8554" s="26" t="n">
        <f aca="false">(H8554/10+IF(N8554=2025,Einstellungen!$B$23,Einstellungen!$C$23))*(1+Einstellungen!$B$10)</f>
        <v>36.604043</v>
      </c>
      <c r="J8554" s="25" t="n">
        <f aca="false">E8554*I8554/100</f>
        <v>0.29356442486</v>
      </c>
      <c r="K8554" s="25" t="n">
        <f aca="false">E8554*Einstellungen!$B$5/100</f>
        <v>0.23258</v>
      </c>
      <c r="L8554" s="23" t="str">
        <f aca="false">IF(I8554&lt;Einstellungen!$B$5,"ja","nein")</f>
        <v>nein</v>
      </c>
      <c r="M8554" s="23" t="s">
        <v>134</v>
      </c>
      <c r="N8554" s="23" t="n">
        <v>2026</v>
      </c>
      <c r="O8554" s="23" t="n">
        <v>19</v>
      </c>
    </row>
    <row r="8555" customFormat="false" ht="15" hidden="false" customHeight="false" outlineLevel="0" collapsed="false">
      <c r="A8555" s="22" t="n">
        <v>46051</v>
      </c>
      <c r="B8555" s="23" t="s">
        <v>92</v>
      </c>
      <c r="C8555" s="23" t="s">
        <v>106</v>
      </c>
      <c r="D8555" s="24" t="n">
        <v>584.4</v>
      </c>
      <c r="E8555" s="25" t="n">
        <f aca="false">MAX(D8555,0)/1000</f>
        <v>0.5844</v>
      </c>
      <c r="F8555" s="25" t="n">
        <f aca="false">MAX(-D8555,0)/1000</f>
        <v>0</v>
      </c>
      <c r="G8555" s="23" t="str">
        <f aca="false">IF(E8555&gt;0,"ja","nein")</f>
        <v>ja</v>
      </c>
      <c r="H8555" s="26" t="n">
        <v>126.558</v>
      </c>
      <c r="I8555" s="26" t="n">
        <f aca="false">(H8555/10+IF(N8555=2025,Einstellungen!$B$23,Einstellungen!$C$23))*(1+Einstellungen!$B$10)</f>
        <v>33.810042</v>
      </c>
      <c r="J8555" s="25" t="n">
        <f aca="false">E8555*I8555/100</f>
        <v>0.197585885448</v>
      </c>
      <c r="K8555" s="25" t="n">
        <f aca="false">E8555*Einstellungen!$B$5/100</f>
        <v>0.169476</v>
      </c>
      <c r="L8555" s="23" t="str">
        <f aca="false">IF(I8555&lt;Einstellungen!$B$5,"ja","nein")</f>
        <v>nein</v>
      </c>
      <c r="M8555" s="23" t="s">
        <v>134</v>
      </c>
      <c r="N8555" s="23" t="n">
        <v>2026</v>
      </c>
      <c r="O8555" s="23" t="n">
        <v>20</v>
      </c>
    </row>
    <row r="8556" customFormat="false" ht="15" hidden="false" customHeight="false" outlineLevel="0" collapsed="false">
      <c r="A8556" s="22" t="n">
        <v>46051</v>
      </c>
      <c r="B8556" s="23" t="s">
        <v>95</v>
      </c>
      <c r="C8556" s="23" t="s">
        <v>106</v>
      </c>
      <c r="D8556" s="24" t="n">
        <v>1225.3</v>
      </c>
      <c r="E8556" s="25" t="n">
        <f aca="false">MAX(D8556,0)/1000</f>
        <v>1.2253</v>
      </c>
      <c r="F8556" s="25" t="n">
        <f aca="false">MAX(-D8556,0)/1000</f>
        <v>0</v>
      </c>
      <c r="G8556" s="23" t="str">
        <f aca="false">IF(E8556&gt;0,"ja","nein")</f>
        <v>ja</v>
      </c>
      <c r="H8556" s="26" t="n">
        <v>113.57</v>
      </c>
      <c r="I8556" s="26" t="n">
        <f aca="false">(H8556/10+IF(N8556=2025,Einstellungen!$B$23,Einstellungen!$C$23))*(1+Einstellungen!$B$10)</f>
        <v>32.26447</v>
      </c>
      <c r="J8556" s="25" t="n">
        <f aca="false">E8556*I8556/100</f>
        <v>0.39533655091</v>
      </c>
      <c r="K8556" s="25" t="n">
        <f aca="false">E8556*Einstellungen!$B$5/100</f>
        <v>0.355337</v>
      </c>
      <c r="L8556" s="23" t="str">
        <f aca="false">IF(I8556&lt;Einstellungen!$B$5,"ja","nein")</f>
        <v>nein</v>
      </c>
      <c r="M8556" s="23" t="s">
        <v>134</v>
      </c>
      <c r="N8556" s="23" t="n">
        <v>2026</v>
      </c>
      <c r="O8556" s="23" t="n">
        <v>21</v>
      </c>
    </row>
    <row r="8557" customFormat="false" ht="15" hidden="false" customHeight="false" outlineLevel="0" collapsed="false">
      <c r="A8557" s="22" t="n">
        <v>46051</v>
      </c>
      <c r="B8557" s="23" t="s">
        <v>96</v>
      </c>
      <c r="C8557" s="23" t="s">
        <v>106</v>
      </c>
      <c r="D8557" s="24" t="n">
        <v>559.9</v>
      </c>
      <c r="E8557" s="25" t="n">
        <f aca="false">MAX(D8557,0)/1000</f>
        <v>0.5599</v>
      </c>
      <c r="F8557" s="25" t="n">
        <f aca="false">MAX(-D8557,0)/1000</f>
        <v>0</v>
      </c>
      <c r="G8557" s="23" t="str">
        <f aca="false">IF(E8557&gt;0,"ja","nein")</f>
        <v>ja</v>
      </c>
      <c r="H8557" s="26" t="n">
        <v>109.315</v>
      </c>
      <c r="I8557" s="26" t="n">
        <f aca="false">(H8557/10+IF(N8557=2025,Einstellungen!$B$23,Einstellungen!$C$23))*(1+Einstellungen!$B$10)</f>
        <v>31.758125</v>
      </c>
      <c r="J8557" s="25" t="n">
        <f aca="false">E8557*I8557/100</f>
        <v>0.177813741875</v>
      </c>
      <c r="K8557" s="25" t="n">
        <f aca="false">E8557*Einstellungen!$B$5/100</f>
        <v>0.162371</v>
      </c>
      <c r="L8557" s="23" t="str">
        <f aca="false">IF(I8557&lt;Einstellungen!$B$5,"ja","nein")</f>
        <v>nein</v>
      </c>
      <c r="M8557" s="23" t="s">
        <v>134</v>
      </c>
      <c r="N8557" s="23" t="n">
        <v>2026</v>
      </c>
      <c r="O8557" s="23" t="n">
        <v>22</v>
      </c>
    </row>
    <row r="8558" customFormat="false" ht="15" hidden="false" customHeight="false" outlineLevel="0" collapsed="false">
      <c r="A8558" s="22" t="n">
        <v>46051</v>
      </c>
      <c r="B8558" s="23" t="s">
        <v>101</v>
      </c>
      <c r="C8558" s="23" t="s">
        <v>106</v>
      </c>
      <c r="D8558" s="24" t="n">
        <v>747.4</v>
      </c>
      <c r="E8558" s="25" t="n">
        <f aca="false">MAX(D8558,0)/1000</f>
        <v>0.7474</v>
      </c>
      <c r="F8558" s="25" t="n">
        <f aca="false">MAX(-D8558,0)/1000</f>
        <v>0</v>
      </c>
      <c r="G8558" s="23" t="str">
        <f aca="false">IF(E8558&gt;0,"ja","nein")</f>
        <v>ja</v>
      </c>
      <c r="H8558" s="26" t="n">
        <v>102.978</v>
      </c>
      <c r="I8558" s="26" t="n">
        <f aca="false">(H8558/10+IF(N8558=2025,Einstellungen!$B$23,Einstellungen!$C$23))*(1+Einstellungen!$B$10)</f>
        <v>31.004022</v>
      </c>
      <c r="J8558" s="25" t="n">
        <f aca="false">E8558*I8558/100</f>
        <v>0.231724060428</v>
      </c>
      <c r="K8558" s="25" t="n">
        <f aca="false">E8558*Einstellungen!$B$5/100</f>
        <v>0.216746</v>
      </c>
      <c r="L8558" s="23" t="str">
        <f aca="false">IF(I8558&lt;Einstellungen!$B$5,"ja","nein")</f>
        <v>nein</v>
      </c>
      <c r="M8558" s="23" t="s">
        <v>134</v>
      </c>
      <c r="N8558" s="23" t="n">
        <v>2026</v>
      </c>
      <c r="O8558" s="23" t="n">
        <v>23</v>
      </c>
    </row>
    <row r="8559" customFormat="false" ht="15" hidden="false" customHeight="false" outlineLevel="0" collapsed="false">
      <c r="A8559" s="22" t="n">
        <v>46052</v>
      </c>
      <c r="B8559" s="23" t="s">
        <v>102</v>
      </c>
      <c r="C8559" s="23" t="s">
        <v>121</v>
      </c>
      <c r="D8559" s="24" t="n">
        <v>433.8</v>
      </c>
      <c r="E8559" s="25" t="n">
        <f aca="false">MAX(D8559,0)/1000</f>
        <v>0.4338</v>
      </c>
      <c r="F8559" s="25" t="n">
        <f aca="false">MAX(-D8559,0)/1000</f>
        <v>0</v>
      </c>
      <c r="G8559" s="23" t="str">
        <f aca="false">IF(E8559&gt;0,"ja","nein")</f>
        <v>ja</v>
      </c>
      <c r="H8559" s="26" t="n">
        <v>111.065</v>
      </c>
      <c r="I8559" s="26" t="n">
        <f aca="false">(H8559/10+IF(N8559=2025,Einstellungen!$B$23,Einstellungen!$C$23))*(1+Einstellungen!$B$10)</f>
        <v>31.966375</v>
      </c>
      <c r="J8559" s="25" t="n">
        <f aca="false">E8559*I8559/100</f>
        <v>0.13867013475</v>
      </c>
      <c r="K8559" s="25" t="n">
        <f aca="false">E8559*Einstellungen!$B$5/100</f>
        <v>0.125802</v>
      </c>
      <c r="L8559" s="23" t="str">
        <f aca="false">IF(I8559&lt;Einstellungen!$B$5,"ja","nein")</f>
        <v>nein</v>
      </c>
      <c r="M8559" s="23" t="s">
        <v>134</v>
      </c>
      <c r="N8559" s="23" t="n">
        <v>2026</v>
      </c>
      <c r="O8559" s="23" t="n">
        <v>0</v>
      </c>
    </row>
    <row r="8560" customFormat="false" ht="15" hidden="false" customHeight="false" outlineLevel="0" collapsed="false">
      <c r="A8560" s="22" t="n">
        <v>46052</v>
      </c>
      <c r="B8560" s="23" t="s">
        <v>107</v>
      </c>
      <c r="C8560" s="23" t="s">
        <v>121</v>
      </c>
      <c r="D8560" s="24" t="n">
        <v>426.9</v>
      </c>
      <c r="E8560" s="25" t="n">
        <f aca="false">MAX(D8560,0)/1000</f>
        <v>0.4269</v>
      </c>
      <c r="F8560" s="25" t="n">
        <f aca="false">MAX(-D8560,0)/1000</f>
        <v>0</v>
      </c>
      <c r="G8560" s="23" t="str">
        <f aca="false">IF(E8560&gt;0,"ja","nein")</f>
        <v>ja</v>
      </c>
      <c r="H8560" s="26" t="n">
        <v>103.312</v>
      </c>
      <c r="I8560" s="26" t="n">
        <f aca="false">(H8560/10+IF(N8560=2025,Einstellungen!$B$23,Einstellungen!$C$23))*(1+Einstellungen!$B$10)</f>
        <v>31.043768</v>
      </c>
      <c r="J8560" s="25" t="n">
        <f aca="false">E8560*I8560/100</f>
        <v>0.132525845592</v>
      </c>
      <c r="K8560" s="25" t="n">
        <f aca="false">E8560*Einstellungen!$B$5/100</f>
        <v>0.123801</v>
      </c>
      <c r="L8560" s="23" t="str">
        <f aca="false">IF(I8560&lt;Einstellungen!$B$5,"ja","nein")</f>
        <v>nein</v>
      </c>
      <c r="M8560" s="23" t="s">
        <v>134</v>
      </c>
      <c r="N8560" s="23" t="n">
        <v>2026</v>
      </c>
      <c r="O8560" s="23" t="n">
        <v>1</v>
      </c>
    </row>
    <row r="8561" customFormat="false" ht="15" hidden="false" customHeight="false" outlineLevel="0" collapsed="false">
      <c r="A8561" s="22" t="n">
        <v>46052</v>
      </c>
      <c r="B8561" s="23" t="s">
        <v>108</v>
      </c>
      <c r="C8561" s="23" t="s">
        <v>121</v>
      </c>
      <c r="D8561" s="24" t="n">
        <v>393.8</v>
      </c>
      <c r="E8561" s="25" t="n">
        <f aca="false">MAX(D8561,0)/1000</f>
        <v>0.3938</v>
      </c>
      <c r="F8561" s="25" t="n">
        <f aca="false">MAX(-D8561,0)/1000</f>
        <v>0</v>
      </c>
      <c r="G8561" s="23" t="str">
        <f aca="false">IF(E8561&gt;0,"ja","nein")</f>
        <v>ja</v>
      </c>
      <c r="H8561" s="26" t="n">
        <v>100.853</v>
      </c>
      <c r="I8561" s="26" t="n">
        <f aca="false">(H8561/10+IF(N8561=2025,Einstellungen!$B$23,Einstellungen!$C$23))*(1+Einstellungen!$B$10)</f>
        <v>30.751147</v>
      </c>
      <c r="J8561" s="25" t="n">
        <f aca="false">E8561*I8561/100</f>
        <v>0.121098016886</v>
      </c>
      <c r="K8561" s="25" t="n">
        <f aca="false">E8561*Einstellungen!$B$5/100</f>
        <v>0.114202</v>
      </c>
      <c r="L8561" s="23" t="str">
        <f aca="false">IF(I8561&lt;Einstellungen!$B$5,"ja","nein")</f>
        <v>nein</v>
      </c>
      <c r="M8561" s="23" t="s">
        <v>134</v>
      </c>
      <c r="N8561" s="23" t="n">
        <v>2026</v>
      </c>
      <c r="O8561" s="23" t="n">
        <v>2</v>
      </c>
    </row>
    <row r="8562" customFormat="false" ht="15" hidden="false" customHeight="false" outlineLevel="0" collapsed="false">
      <c r="A8562" s="22" t="n">
        <v>46052</v>
      </c>
      <c r="B8562" s="23" t="s">
        <v>109</v>
      </c>
      <c r="C8562" s="23" t="s">
        <v>121</v>
      </c>
      <c r="D8562" s="24" t="n">
        <v>390.6</v>
      </c>
      <c r="E8562" s="25" t="n">
        <f aca="false">MAX(D8562,0)/1000</f>
        <v>0.3906</v>
      </c>
      <c r="F8562" s="25" t="n">
        <f aca="false">MAX(-D8562,0)/1000</f>
        <v>0</v>
      </c>
      <c r="G8562" s="23" t="str">
        <f aca="false">IF(E8562&gt;0,"ja","nein")</f>
        <v>ja</v>
      </c>
      <c r="H8562" s="26" t="n">
        <v>97.388</v>
      </c>
      <c r="I8562" s="26" t="n">
        <f aca="false">(H8562/10+IF(N8562=2025,Einstellungen!$B$23,Einstellungen!$C$23))*(1+Einstellungen!$B$10)</f>
        <v>30.338812</v>
      </c>
      <c r="J8562" s="25" t="n">
        <f aca="false">E8562*I8562/100</f>
        <v>0.118503399672</v>
      </c>
      <c r="K8562" s="25" t="n">
        <f aca="false">E8562*Einstellungen!$B$5/100</f>
        <v>0.113274</v>
      </c>
      <c r="L8562" s="23" t="str">
        <f aca="false">IF(I8562&lt;Einstellungen!$B$5,"ja","nein")</f>
        <v>nein</v>
      </c>
      <c r="M8562" s="23" t="s">
        <v>134</v>
      </c>
      <c r="N8562" s="23" t="n">
        <v>2026</v>
      </c>
      <c r="O8562" s="23" t="n">
        <v>3</v>
      </c>
    </row>
    <row r="8563" customFormat="false" ht="15" hidden="false" customHeight="false" outlineLevel="0" collapsed="false">
      <c r="A8563" s="22" t="n">
        <v>46052</v>
      </c>
      <c r="B8563" s="23" t="s">
        <v>110</v>
      </c>
      <c r="C8563" s="23" t="s">
        <v>121</v>
      </c>
      <c r="D8563" s="24" t="n">
        <v>345.4</v>
      </c>
      <c r="E8563" s="25" t="n">
        <f aca="false">MAX(D8563,0)/1000</f>
        <v>0.3454</v>
      </c>
      <c r="F8563" s="25" t="n">
        <f aca="false">MAX(-D8563,0)/1000</f>
        <v>0</v>
      </c>
      <c r="G8563" s="23" t="str">
        <f aca="false">IF(E8563&gt;0,"ja","nein")</f>
        <v>ja</v>
      </c>
      <c r="H8563" s="26" t="n">
        <v>97.3</v>
      </c>
      <c r="I8563" s="26" t="n">
        <f aca="false">(H8563/10+IF(N8563=2025,Einstellungen!$B$23,Einstellungen!$C$23))*(1+Einstellungen!$B$10)</f>
        <v>30.32834</v>
      </c>
      <c r="J8563" s="25" t="n">
        <f aca="false">E8563*I8563/100</f>
        <v>0.10475408636</v>
      </c>
      <c r="K8563" s="25" t="n">
        <f aca="false">E8563*Einstellungen!$B$5/100</f>
        <v>0.100166</v>
      </c>
      <c r="L8563" s="23" t="str">
        <f aca="false">IF(I8563&lt;Einstellungen!$B$5,"ja","nein")</f>
        <v>nein</v>
      </c>
      <c r="M8563" s="23" t="s">
        <v>134</v>
      </c>
      <c r="N8563" s="23" t="n">
        <v>2026</v>
      </c>
      <c r="O8563" s="23" t="n">
        <v>4</v>
      </c>
    </row>
    <row r="8564" customFormat="false" ht="15" hidden="false" customHeight="false" outlineLevel="0" collapsed="false">
      <c r="A8564" s="22" t="n">
        <v>46052</v>
      </c>
      <c r="B8564" s="23" t="s">
        <v>111</v>
      </c>
      <c r="C8564" s="23" t="s">
        <v>121</v>
      </c>
      <c r="D8564" s="24" t="n">
        <v>357.5</v>
      </c>
      <c r="E8564" s="25" t="n">
        <f aca="false">MAX(D8564,0)/1000</f>
        <v>0.3575</v>
      </c>
      <c r="F8564" s="25" t="n">
        <f aca="false">MAX(-D8564,0)/1000</f>
        <v>0</v>
      </c>
      <c r="G8564" s="23" t="str">
        <f aca="false">IF(E8564&gt;0,"ja","nein")</f>
        <v>ja</v>
      </c>
      <c r="H8564" s="26" t="n">
        <v>96.278</v>
      </c>
      <c r="I8564" s="26" t="n">
        <f aca="false">(H8564/10+IF(N8564=2025,Einstellungen!$B$23,Einstellungen!$C$23))*(1+Einstellungen!$B$10)</f>
        <v>30.206722</v>
      </c>
      <c r="J8564" s="25" t="n">
        <f aca="false">E8564*I8564/100</f>
        <v>0.10798903115</v>
      </c>
      <c r="K8564" s="25" t="n">
        <f aca="false">E8564*Einstellungen!$B$5/100</f>
        <v>0.103675</v>
      </c>
      <c r="L8564" s="23" t="str">
        <f aca="false">IF(I8564&lt;Einstellungen!$B$5,"ja","nein")</f>
        <v>nein</v>
      </c>
      <c r="M8564" s="23" t="s">
        <v>134</v>
      </c>
      <c r="N8564" s="23" t="n">
        <v>2026</v>
      </c>
      <c r="O8564" s="23" t="n">
        <v>5</v>
      </c>
    </row>
    <row r="8565" customFormat="false" ht="15" hidden="false" customHeight="false" outlineLevel="0" collapsed="false">
      <c r="A8565" s="22" t="n">
        <v>46052</v>
      </c>
      <c r="B8565" s="23" t="s">
        <v>112</v>
      </c>
      <c r="C8565" s="23" t="s">
        <v>121</v>
      </c>
      <c r="D8565" s="24" t="n">
        <v>348.9</v>
      </c>
      <c r="E8565" s="25" t="n">
        <f aca="false">MAX(D8565,0)/1000</f>
        <v>0.3489</v>
      </c>
      <c r="F8565" s="25" t="n">
        <f aca="false">MAX(-D8565,0)/1000</f>
        <v>0</v>
      </c>
      <c r="G8565" s="23" t="str">
        <f aca="false">IF(E8565&gt;0,"ja","nein")</f>
        <v>ja</v>
      </c>
      <c r="H8565" s="26" t="n">
        <v>111.125</v>
      </c>
      <c r="I8565" s="26" t="n">
        <f aca="false">(H8565/10+IF(N8565=2025,Einstellungen!$B$23,Einstellungen!$C$23))*(1+Einstellungen!$B$10)</f>
        <v>31.973515</v>
      </c>
      <c r="J8565" s="25" t="n">
        <f aca="false">E8565*I8565/100</f>
        <v>0.111555593835</v>
      </c>
      <c r="K8565" s="25" t="n">
        <f aca="false">E8565*Einstellungen!$B$5/100</f>
        <v>0.101181</v>
      </c>
      <c r="L8565" s="23" t="str">
        <f aca="false">IF(I8565&lt;Einstellungen!$B$5,"ja","nein")</f>
        <v>nein</v>
      </c>
      <c r="M8565" s="23" t="s">
        <v>134</v>
      </c>
      <c r="N8565" s="23" t="n">
        <v>2026</v>
      </c>
      <c r="O8565" s="23" t="n">
        <v>6</v>
      </c>
    </row>
    <row r="8566" customFormat="false" ht="15" hidden="false" customHeight="false" outlineLevel="0" collapsed="false">
      <c r="A8566" s="22" t="n">
        <v>46052</v>
      </c>
      <c r="B8566" s="23" t="s">
        <v>113</v>
      </c>
      <c r="C8566" s="23" t="s">
        <v>121</v>
      </c>
      <c r="D8566" s="24" t="n">
        <v>599.9</v>
      </c>
      <c r="E8566" s="25" t="n">
        <f aca="false">MAX(D8566,0)/1000</f>
        <v>0.5999</v>
      </c>
      <c r="F8566" s="25" t="n">
        <f aca="false">MAX(-D8566,0)/1000</f>
        <v>0</v>
      </c>
      <c r="G8566" s="23" t="str">
        <f aca="false">IF(E8566&gt;0,"ja","nein")</f>
        <v>ja</v>
      </c>
      <c r="H8566" s="26" t="n">
        <v>131.778</v>
      </c>
      <c r="I8566" s="26" t="n">
        <f aca="false">(H8566/10+IF(N8566=2025,Einstellungen!$B$23,Einstellungen!$C$23))*(1+Einstellungen!$B$10)</f>
        <v>34.431222</v>
      </c>
      <c r="J8566" s="25" t="n">
        <f aca="false">E8566*I8566/100</f>
        <v>0.206552900778</v>
      </c>
      <c r="K8566" s="25" t="n">
        <f aca="false">E8566*Einstellungen!$B$5/100</f>
        <v>0.173971</v>
      </c>
      <c r="L8566" s="23" t="str">
        <f aca="false">IF(I8566&lt;Einstellungen!$B$5,"ja","nein")</f>
        <v>nein</v>
      </c>
      <c r="M8566" s="23" t="s">
        <v>134</v>
      </c>
      <c r="N8566" s="23" t="n">
        <v>2026</v>
      </c>
      <c r="O8566" s="23" t="n">
        <v>7</v>
      </c>
    </row>
    <row r="8567" customFormat="false" ht="15" hidden="false" customHeight="false" outlineLevel="0" collapsed="false">
      <c r="A8567" s="22" t="n">
        <v>46052</v>
      </c>
      <c r="B8567" s="23" t="s">
        <v>114</v>
      </c>
      <c r="C8567" s="23" t="s">
        <v>121</v>
      </c>
      <c r="D8567" s="24" t="n">
        <v>390.4</v>
      </c>
      <c r="E8567" s="25" t="n">
        <f aca="false">MAX(D8567,0)/1000</f>
        <v>0.3904</v>
      </c>
      <c r="F8567" s="25" t="n">
        <f aca="false">MAX(-D8567,0)/1000</f>
        <v>0</v>
      </c>
      <c r="G8567" s="23" t="str">
        <f aca="false">IF(E8567&gt;0,"ja","nein")</f>
        <v>ja</v>
      </c>
      <c r="H8567" s="26" t="n">
        <v>143.755</v>
      </c>
      <c r="I8567" s="26" t="n">
        <f aca="false">(H8567/10+IF(N8567=2025,Einstellungen!$B$23,Einstellungen!$C$23))*(1+Einstellungen!$B$10)</f>
        <v>35.856485</v>
      </c>
      <c r="J8567" s="25" t="n">
        <f aca="false">E8567*I8567/100</f>
        <v>0.13998371744</v>
      </c>
      <c r="K8567" s="25" t="n">
        <f aca="false">E8567*Einstellungen!$B$5/100</f>
        <v>0.113216</v>
      </c>
      <c r="L8567" s="23" t="str">
        <f aca="false">IF(I8567&lt;Einstellungen!$B$5,"ja","nein")</f>
        <v>nein</v>
      </c>
      <c r="M8567" s="23" t="s">
        <v>134</v>
      </c>
      <c r="N8567" s="23" t="n">
        <v>2026</v>
      </c>
      <c r="O8567" s="23" t="n">
        <v>8</v>
      </c>
    </row>
    <row r="8568" customFormat="false" ht="15" hidden="false" customHeight="false" outlineLevel="0" collapsed="false">
      <c r="A8568" s="22" t="n">
        <v>46052</v>
      </c>
      <c r="B8568" s="23" t="s">
        <v>115</v>
      </c>
      <c r="C8568" s="23" t="s">
        <v>121</v>
      </c>
      <c r="D8568" s="24" t="n">
        <v>226.1</v>
      </c>
      <c r="E8568" s="25" t="n">
        <f aca="false">MAX(D8568,0)/1000</f>
        <v>0.2261</v>
      </c>
      <c r="F8568" s="25" t="n">
        <f aca="false">MAX(-D8568,0)/1000</f>
        <v>0</v>
      </c>
      <c r="G8568" s="23" t="str">
        <f aca="false">IF(E8568&gt;0,"ja","nein")</f>
        <v>ja</v>
      </c>
      <c r="H8568" s="26" t="n">
        <v>147.035</v>
      </c>
      <c r="I8568" s="26" t="n">
        <f aca="false">(H8568/10+IF(N8568=2025,Einstellungen!$B$23,Einstellungen!$C$23))*(1+Einstellungen!$B$10)</f>
        <v>36.246805</v>
      </c>
      <c r="J8568" s="25" t="n">
        <f aca="false">E8568*I8568/100</f>
        <v>0.081954026105</v>
      </c>
      <c r="K8568" s="25" t="n">
        <f aca="false">E8568*Einstellungen!$B$5/100</f>
        <v>0.065569</v>
      </c>
      <c r="L8568" s="23" t="str">
        <f aca="false">IF(I8568&lt;Einstellungen!$B$5,"ja","nein")</f>
        <v>nein</v>
      </c>
      <c r="M8568" s="23" t="s">
        <v>134</v>
      </c>
      <c r="N8568" s="23" t="n">
        <v>2026</v>
      </c>
      <c r="O8568" s="23" t="n">
        <v>9</v>
      </c>
    </row>
    <row r="8569" customFormat="false" ht="15" hidden="false" customHeight="false" outlineLevel="0" collapsed="false">
      <c r="A8569" s="22" t="n">
        <v>46052</v>
      </c>
      <c r="B8569" s="23" t="s">
        <v>116</v>
      </c>
      <c r="C8569" s="23" t="s">
        <v>121</v>
      </c>
      <c r="D8569" s="24" t="n">
        <v>-9.6</v>
      </c>
      <c r="E8569" s="25" t="n">
        <f aca="false">MAX(D8569,0)/1000</f>
        <v>0</v>
      </c>
      <c r="F8569" s="25" t="n">
        <f aca="false">MAX(-D8569,0)/1000</f>
        <v>0.0096</v>
      </c>
      <c r="G8569" s="23" t="str">
        <f aca="false">IF(E8569&gt;0,"ja","nein")</f>
        <v>nein</v>
      </c>
      <c r="H8569" s="26" t="n">
        <v>132.63</v>
      </c>
      <c r="I8569" s="26" t="n">
        <f aca="false">(H8569/10+IF(N8569=2025,Einstellungen!$B$23,Einstellungen!$C$23))*(1+Einstellungen!$B$10)</f>
        <v>34.53261</v>
      </c>
      <c r="J8569" s="25" t="n">
        <f aca="false">E8569*I8569/100</f>
        <v>0</v>
      </c>
      <c r="K8569" s="25" t="n">
        <f aca="false">E8569*Einstellungen!$B$5/100</f>
        <v>0</v>
      </c>
      <c r="L8569" s="23" t="str">
        <f aca="false">IF(I8569&lt;Einstellungen!$B$5,"ja","nein")</f>
        <v>nein</v>
      </c>
      <c r="M8569" s="23" t="s">
        <v>134</v>
      </c>
      <c r="N8569" s="23" t="n">
        <v>2026</v>
      </c>
      <c r="O8569" s="23" t="n">
        <v>10</v>
      </c>
    </row>
    <row r="8570" customFormat="false" ht="15" hidden="false" customHeight="false" outlineLevel="0" collapsed="false">
      <c r="A8570" s="22" t="n">
        <v>46052</v>
      </c>
      <c r="B8570" s="23" t="s">
        <v>117</v>
      </c>
      <c r="C8570" s="23" t="s">
        <v>121</v>
      </c>
      <c r="D8570" s="24" t="n">
        <v>-61.9</v>
      </c>
      <c r="E8570" s="25" t="n">
        <f aca="false">MAX(D8570,0)/1000</f>
        <v>0</v>
      </c>
      <c r="F8570" s="25" t="n">
        <f aca="false">MAX(-D8570,0)/1000</f>
        <v>0.0619</v>
      </c>
      <c r="G8570" s="23" t="str">
        <f aca="false">IF(E8570&gt;0,"ja","nein")</f>
        <v>nein</v>
      </c>
      <c r="H8570" s="26" t="n">
        <v>126.1</v>
      </c>
      <c r="I8570" s="26" t="n">
        <f aca="false">(H8570/10+IF(N8570=2025,Einstellungen!$B$23,Einstellungen!$C$23))*(1+Einstellungen!$B$10)</f>
        <v>33.75554</v>
      </c>
      <c r="J8570" s="25" t="n">
        <f aca="false">E8570*I8570/100</f>
        <v>0</v>
      </c>
      <c r="K8570" s="25" t="n">
        <f aca="false">E8570*Einstellungen!$B$5/100</f>
        <v>0</v>
      </c>
      <c r="L8570" s="23" t="str">
        <f aca="false">IF(I8570&lt;Einstellungen!$B$5,"ja","nein")</f>
        <v>nein</v>
      </c>
      <c r="M8570" s="23" t="s">
        <v>134</v>
      </c>
      <c r="N8570" s="23" t="n">
        <v>2026</v>
      </c>
      <c r="O8570" s="23" t="n">
        <v>11</v>
      </c>
    </row>
    <row r="8571" customFormat="false" ht="15" hidden="false" customHeight="false" outlineLevel="0" collapsed="false">
      <c r="A8571" s="22" t="n">
        <v>46052</v>
      </c>
      <c r="B8571" s="23" t="s">
        <v>118</v>
      </c>
      <c r="C8571" s="23" t="s">
        <v>121</v>
      </c>
      <c r="D8571" s="24" t="n">
        <v>-579.2</v>
      </c>
      <c r="E8571" s="25" t="n">
        <f aca="false">MAX(D8571,0)/1000</f>
        <v>0</v>
      </c>
      <c r="F8571" s="25" t="n">
        <f aca="false">MAX(-D8571,0)/1000</f>
        <v>0.5792</v>
      </c>
      <c r="G8571" s="23" t="str">
        <f aca="false">IF(E8571&gt;0,"ja","nein")</f>
        <v>nein</v>
      </c>
      <c r="H8571" s="26" t="n">
        <v>118.205</v>
      </c>
      <c r="I8571" s="26" t="n">
        <f aca="false">(H8571/10+IF(N8571=2025,Einstellungen!$B$23,Einstellungen!$C$23))*(1+Einstellungen!$B$10)</f>
        <v>32.816035</v>
      </c>
      <c r="J8571" s="25" t="n">
        <f aca="false">E8571*I8571/100</f>
        <v>0</v>
      </c>
      <c r="K8571" s="25" t="n">
        <f aca="false">E8571*Einstellungen!$B$5/100</f>
        <v>0</v>
      </c>
      <c r="L8571" s="23" t="str">
        <f aca="false">IF(I8571&lt;Einstellungen!$B$5,"ja","nein")</f>
        <v>nein</v>
      </c>
      <c r="M8571" s="23" t="s">
        <v>134</v>
      </c>
      <c r="N8571" s="23" t="n">
        <v>2026</v>
      </c>
      <c r="O8571" s="23" t="n">
        <v>12</v>
      </c>
    </row>
    <row r="8572" customFormat="false" ht="15" hidden="false" customHeight="false" outlineLevel="0" collapsed="false">
      <c r="A8572" s="22" t="n">
        <v>46052</v>
      </c>
      <c r="B8572" s="23" t="s">
        <v>119</v>
      </c>
      <c r="C8572" s="23" t="s">
        <v>121</v>
      </c>
      <c r="D8572" s="24" t="n">
        <v>-389.6</v>
      </c>
      <c r="E8572" s="25" t="n">
        <f aca="false">MAX(D8572,0)/1000</f>
        <v>0</v>
      </c>
      <c r="F8572" s="25" t="n">
        <f aca="false">MAX(-D8572,0)/1000</f>
        <v>0.3896</v>
      </c>
      <c r="G8572" s="23" t="str">
        <f aca="false">IF(E8572&gt;0,"ja","nein")</f>
        <v>nein</v>
      </c>
      <c r="H8572" s="26" t="n">
        <v>110.39</v>
      </c>
      <c r="I8572" s="26" t="n">
        <f aca="false">(H8572/10+IF(N8572=2025,Einstellungen!$B$23,Einstellungen!$C$23))*(1+Einstellungen!$B$10)</f>
        <v>31.88605</v>
      </c>
      <c r="J8572" s="25" t="n">
        <f aca="false">E8572*I8572/100</f>
        <v>0</v>
      </c>
      <c r="K8572" s="25" t="n">
        <f aca="false">E8572*Einstellungen!$B$5/100</f>
        <v>0</v>
      </c>
      <c r="L8572" s="23" t="str">
        <f aca="false">IF(I8572&lt;Einstellungen!$B$5,"ja","nein")</f>
        <v>nein</v>
      </c>
      <c r="M8572" s="23" t="s">
        <v>134</v>
      </c>
      <c r="N8572" s="23" t="n">
        <v>2026</v>
      </c>
      <c r="O8572" s="23" t="n">
        <v>13</v>
      </c>
    </row>
    <row r="8573" customFormat="false" ht="15" hidden="false" customHeight="false" outlineLevel="0" collapsed="false">
      <c r="A8573" s="22" t="n">
        <v>46052</v>
      </c>
      <c r="B8573" s="23" t="s">
        <v>120</v>
      </c>
      <c r="C8573" s="23" t="s">
        <v>121</v>
      </c>
      <c r="D8573" s="24" t="n">
        <v>15.9</v>
      </c>
      <c r="E8573" s="25" t="n">
        <f aca="false">MAX(D8573,0)/1000</f>
        <v>0.0159</v>
      </c>
      <c r="F8573" s="25" t="n">
        <f aca="false">MAX(-D8573,0)/1000</f>
        <v>0</v>
      </c>
      <c r="G8573" s="23" t="str">
        <f aca="false">IF(E8573&gt;0,"ja","nein")</f>
        <v>ja</v>
      </c>
      <c r="H8573" s="26" t="n">
        <v>110.317</v>
      </c>
      <c r="I8573" s="26" t="n">
        <f aca="false">(H8573/10+IF(N8573=2025,Einstellungen!$B$23,Einstellungen!$C$23))*(1+Einstellungen!$B$10)</f>
        <v>31.877363</v>
      </c>
      <c r="J8573" s="25" t="n">
        <f aca="false">E8573*I8573/100</f>
        <v>0.005068500717</v>
      </c>
      <c r="K8573" s="25" t="n">
        <f aca="false">E8573*Einstellungen!$B$5/100</f>
        <v>0.004611</v>
      </c>
      <c r="L8573" s="23" t="str">
        <f aca="false">IF(I8573&lt;Einstellungen!$B$5,"ja","nein")</f>
        <v>nein</v>
      </c>
      <c r="M8573" s="23" t="s">
        <v>134</v>
      </c>
      <c r="N8573" s="23" t="n">
        <v>2026</v>
      </c>
      <c r="O8573" s="23" t="n">
        <v>14</v>
      </c>
    </row>
    <row r="8574" customFormat="false" ht="15" hidden="false" customHeight="false" outlineLevel="0" collapsed="false">
      <c r="A8574" s="22" t="n">
        <v>46052</v>
      </c>
      <c r="B8574" s="23" t="s">
        <v>104</v>
      </c>
      <c r="C8574" s="23" t="s">
        <v>121</v>
      </c>
      <c r="D8574" s="24" t="n">
        <v>-6.1</v>
      </c>
      <c r="E8574" s="25" t="n">
        <f aca="false">MAX(D8574,0)/1000</f>
        <v>0</v>
      </c>
      <c r="F8574" s="25" t="n">
        <f aca="false">MAX(-D8574,0)/1000</f>
        <v>0.0061</v>
      </c>
      <c r="G8574" s="23" t="str">
        <f aca="false">IF(E8574&gt;0,"ja","nein")</f>
        <v>nein</v>
      </c>
      <c r="H8574" s="26" t="n">
        <v>111.195</v>
      </c>
      <c r="I8574" s="26" t="n">
        <f aca="false">(H8574/10+IF(N8574=2025,Einstellungen!$B$23,Einstellungen!$C$23))*(1+Einstellungen!$B$10)</f>
        <v>31.981845</v>
      </c>
      <c r="J8574" s="25" t="n">
        <f aca="false">E8574*I8574/100</f>
        <v>0</v>
      </c>
      <c r="K8574" s="25" t="n">
        <f aca="false">E8574*Einstellungen!$B$5/100</f>
        <v>0</v>
      </c>
      <c r="L8574" s="23" t="str">
        <f aca="false">IF(I8574&lt;Einstellungen!$B$5,"ja","nein")</f>
        <v>nein</v>
      </c>
      <c r="M8574" s="23" t="s">
        <v>134</v>
      </c>
      <c r="N8574" s="23" t="n">
        <v>2026</v>
      </c>
      <c r="O8574" s="23" t="n">
        <v>15</v>
      </c>
    </row>
    <row r="8575" customFormat="false" ht="15" hidden="false" customHeight="false" outlineLevel="0" collapsed="false">
      <c r="A8575" s="22" t="n">
        <v>46052</v>
      </c>
      <c r="B8575" s="23" t="s">
        <v>105</v>
      </c>
      <c r="C8575" s="23" t="s">
        <v>121</v>
      </c>
      <c r="D8575" s="24" t="n">
        <v>8.1</v>
      </c>
      <c r="E8575" s="25" t="n">
        <f aca="false">MAX(D8575,0)/1000</f>
        <v>0.0081</v>
      </c>
      <c r="F8575" s="25" t="n">
        <f aca="false">MAX(-D8575,0)/1000</f>
        <v>0</v>
      </c>
      <c r="G8575" s="23" t="str">
        <f aca="false">IF(E8575&gt;0,"ja","nein")</f>
        <v>ja</v>
      </c>
      <c r="H8575" s="26" t="n">
        <v>114.938</v>
      </c>
      <c r="I8575" s="26" t="n">
        <f aca="false">(H8575/10+IF(N8575=2025,Einstellungen!$B$23,Einstellungen!$C$23))*(1+Einstellungen!$B$10)</f>
        <v>32.427262</v>
      </c>
      <c r="J8575" s="25" t="n">
        <f aca="false">E8575*I8575/100</f>
        <v>0.002626608222</v>
      </c>
      <c r="K8575" s="25" t="n">
        <f aca="false">E8575*Einstellungen!$B$5/100</f>
        <v>0.002349</v>
      </c>
      <c r="L8575" s="23" t="str">
        <f aca="false">IF(I8575&lt;Einstellungen!$B$5,"ja","nein")</f>
        <v>nein</v>
      </c>
      <c r="M8575" s="23" t="s">
        <v>134</v>
      </c>
      <c r="N8575" s="23" t="n">
        <v>2026</v>
      </c>
      <c r="O8575" s="23" t="n">
        <v>16</v>
      </c>
    </row>
    <row r="8576" customFormat="false" ht="15" hidden="false" customHeight="false" outlineLevel="0" collapsed="false">
      <c r="A8576" s="22" t="n">
        <v>46052</v>
      </c>
      <c r="B8576" s="23" t="s">
        <v>97</v>
      </c>
      <c r="C8576" s="23" t="s">
        <v>121</v>
      </c>
      <c r="D8576" s="24" t="n">
        <v>-0.1</v>
      </c>
      <c r="E8576" s="25" t="n">
        <f aca="false">MAX(D8576,0)/1000</f>
        <v>0</v>
      </c>
      <c r="F8576" s="25" t="n">
        <f aca="false">MAX(-D8576,0)/1000</f>
        <v>0.0001</v>
      </c>
      <c r="G8576" s="23" t="str">
        <f aca="false">IF(E8576&gt;0,"ja","nein")</f>
        <v>nein</v>
      </c>
      <c r="H8576" s="26" t="n">
        <v>124.81</v>
      </c>
      <c r="I8576" s="26" t="n">
        <f aca="false">(H8576/10+IF(N8576=2025,Einstellungen!$B$23,Einstellungen!$C$23))*(1+Einstellungen!$B$10)</f>
        <v>33.60203</v>
      </c>
      <c r="J8576" s="25" t="n">
        <f aca="false">E8576*I8576/100</f>
        <v>0</v>
      </c>
      <c r="K8576" s="25" t="n">
        <f aca="false">E8576*Einstellungen!$B$5/100</f>
        <v>0</v>
      </c>
      <c r="L8576" s="23" t="str">
        <f aca="false">IF(I8576&lt;Einstellungen!$B$5,"ja","nein")</f>
        <v>nein</v>
      </c>
      <c r="M8576" s="23" t="s">
        <v>134</v>
      </c>
      <c r="N8576" s="23" t="n">
        <v>2026</v>
      </c>
      <c r="O8576" s="23" t="n">
        <v>17</v>
      </c>
    </row>
    <row r="8577" customFormat="false" ht="15" hidden="false" customHeight="false" outlineLevel="0" collapsed="false">
      <c r="A8577" s="22" t="n">
        <v>46052</v>
      </c>
      <c r="B8577" s="23" t="s">
        <v>99</v>
      </c>
      <c r="C8577" s="23" t="s">
        <v>121</v>
      </c>
      <c r="D8577" s="24" t="n">
        <v>-0.6</v>
      </c>
      <c r="E8577" s="25" t="n">
        <f aca="false">MAX(D8577,0)/1000</f>
        <v>0</v>
      </c>
      <c r="F8577" s="25" t="n">
        <f aca="false">MAX(-D8577,0)/1000</f>
        <v>0.0006</v>
      </c>
      <c r="G8577" s="23" t="str">
        <f aca="false">IF(E8577&gt;0,"ja","nein")</f>
        <v>nein</v>
      </c>
      <c r="H8577" s="26" t="n">
        <v>122.888</v>
      </c>
      <c r="I8577" s="26" t="n">
        <f aca="false">(H8577/10+IF(N8577=2025,Einstellungen!$B$23,Einstellungen!$C$23))*(1+Einstellungen!$B$10)</f>
        <v>33.373312</v>
      </c>
      <c r="J8577" s="25" t="n">
        <f aca="false">E8577*I8577/100</f>
        <v>0</v>
      </c>
      <c r="K8577" s="25" t="n">
        <f aca="false">E8577*Einstellungen!$B$5/100</f>
        <v>0</v>
      </c>
      <c r="L8577" s="23" t="str">
        <f aca="false">IF(I8577&lt;Einstellungen!$B$5,"ja","nein")</f>
        <v>nein</v>
      </c>
      <c r="M8577" s="23" t="s">
        <v>134</v>
      </c>
      <c r="N8577" s="23" t="n">
        <v>2026</v>
      </c>
      <c r="O8577" s="23" t="n">
        <v>18</v>
      </c>
    </row>
    <row r="8578" customFormat="false" ht="15" hidden="false" customHeight="false" outlineLevel="0" collapsed="false">
      <c r="A8578" s="22" t="n">
        <v>46052</v>
      </c>
      <c r="B8578" s="23" t="s">
        <v>100</v>
      </c>
      <c r="C8578" s="23" t="s">
        <v>121</v>
      </c>
      <c r="D8578" s="24" t="n">
        <v>1.1</v>
      </c>
      <c r="E8578" s="25" t="n">
        <f aca="false">MAX(D8578,0)/1000</f>
        <v>0.0011</v>
      </c>
      <c r="F8578" s="25" t="n">
        <f aca="false">MAX(-D8578,0)/1000</f>
        <v>0</v>
      </c>
      <c r="G8578" s="23" t="str">
        <f aca="false">IF(E8578&gt;0,"ja","nein")</f>
        <v>ja</v>
      </c>
      <c r="H8578" s="26" t="n">
        <v>113.088</v>
      </c>
      <c r="I8578" s="26" t="n">
        <f aca="false">(H8578/10+IF(N8578=2025,Einstellungen!$B$23,Einstellungen!$C$23))*(1+Einstellungen!$B$10)</f>
        <v>32.207112</v>
      </c>
      <c r="J8578" s="25" t="n">
        <f aca="false">E8578*I8578/100</f>
        <v>0.000354278232</v>
      </c>
      <c r="K8578" s="25" t="n">
        <f aca="false">E8578*Einstellungen!$B$5/100</f>
        <v>0.000319</v>
      </c>
      <c r="L8578" s="23" t="str">
        <f aca="false">IF(I8578&lt;Einstellungen!$B$5,"ja","nein")</f>
        <v>nein</v>
      </c>
      <c r="M8578" s="23" t="s">
        <v>134</v>
      </c>
      <c r="N8578" s="23" t="n">
        <v>2026</v>
      </c>
      <c r="O8578" s="23" t="n">
        <v>19</v>
      </c>
    </row>
    <row r="8579" customFormat="false" ht="15" hidden="false" customHeight="false" outlineLevel="0" collapsed="false">
      <c r="A8579" s="22" t="n">
        <v>46052</v>
      </c>
      <c r="B8579" s="23" t="s">
        <v>92</v>
      </c>
      <c r="C8579" s="23" t="s">
        <v>121</v>
      </c>
      <c r="D8579" s="24" t="n">
        <v>-1</v>
      </c>
      <c r="E8579" s="25" t="n">
        <f aca="false">MAX(D8579,0)/1000</f>
        <v>0</v>
      </c>
      <c r="F8579" s="25" t="n">
        <f aca="false">MAX(-D8579,0)/1000</f>
        <v>0.001</v>
      </c>
      <c r="G8579" s="23" t="str">
        <f aca="false">IF(E8579&gt;0,"ja","nein")</f>
        <v>nein</v>
      </c>
      <c r="H8579" s="26" t="n">
        <v>108.597</v>
      </c>
      <c r="I8579" s="26" t="n">
        <f aca="false">(H8579/10+IF(N8579=2025,Einstellungen!$B$23,Einstellungen!$C$23))*(1+Einstellungen!$B$10)</f>
        <v>31.672683</v>
      </c>
      <c r="J8579" s="25" t="n">
        <f aca="false">E8579*I8579/100</f>
        <v>0</v>
      </c>
      <c r="K8579" s="25" t="n">
        <f aca="false">E8579*Einstellungen!$B$5/100</f>
        <v>0</v>
      </c>
      <c r="L8579" s="23" t="str">
        <f aca="false">IF(I8579&lt;Einstellungen!$B$5,"ja","nein")</f>
        <v>nein</v>
      </c>
      <c r="M8579" s="23" t="s">
        <v>134</v>
      </c>
      <c r="N8579" s="23" t="n">
        <v>2026</v>
      </c>
      <c r="O8579" s="23" t="n">
        <v>20</v>
      </c>
    </row>
    <row r="8580" customFormat="false" ht="15" hidden="false" customHeight="false" outlineLevel="0" collapsed="false">
      <c r="A8580" s="22" t="n">
        <v>46052</v>
      </c>
      <c r="B8580" s="23" t="s">
        <v>95</v>
      </c>
      <c r="C8580" s="23" t="s">
        <v>121</v>
      </c>
      <c r="D8580" s="24" t="n">
        <v>22.7</v>
      </c>
      <c r="E8580" s="25" t="n">
        <f aca="false">MAX(D8580,0)/1000</f>
        <v>0.0227</v>
      </c>
      <c r="F8580" s="25" t="n">
        <f aca="false">MAX(-D8580,0)/1000</f>
        <v>0</v>
      </c>
      <c r="G8580" s="23" t="str">
        <f aca="false">IF(E8580&gt;0,"ja","nein")</f>
        <v>ja</v>
      </c>
      <c r="H8580" s="26" t="n">
        <v>101.683</v>
      </c>
      <c r="I8580" s="26" t="n">
        <f aca="false">(H8580/10+IF(N8580=2025,Einstellungen!$B$23,Einstellungen!$C$23))*(1+Einstellungen!$B$10)</f>
        <v>30.849917</v>
      </c>
      <c r="J8580" s="25" t="n">
        <f aca="false">E8580*I8580/100</f>
        <v>0.007002931159</v>
      </c>
      <c r="K8580" s="25" t="n">
        <f aca="false">E8580*Einstellungen!$B$5/100</f>
        <v>0.006583</v>
      </c>
      <c r="L8580" s="23" t="str">
        <f aca="false">IF(I8580&lt;Einstellungen!$B$5,"ja","nein")</f>
        <v>nein</v>
      </c>
      <c r="M8580" s="23" t="s">
        <v>134</v>
      </c>
      <c r="N8580" s="23" t="n">
        <v>2026</v>
      </c>
      <c r="O8580" s="23" t="n">
        <v>21</v>
      </c>
    </row>
    <row r="8581" customFormat="false" ht="15" hidden="false" customHeight="false" outlineLevel="0" collapsed="false">
      <c r="A8581" s="22" t="n">
        <v>46052</v>
      </c>
      <c r="B8581" s="23" t="s">
        <v>96</v>
      </c>
      <c r="C8581" s="23" t="s">
        <v>121</v>
      </c>
      <c r="D8581" s="24" t="n">
        <v>-2.1</v>
      </c>
      <c r="E8581" s="25" t="n">
        <f aca="false">MAX(D8581,0)/1000</f>
        <v>0</v>
      </c>
      <c r="F8581" s="25" t="n">
        <f aca="false">MAX(-D8581,0)/1000</f>
        <v>0.0021</v>
      </c>
      <c r="G8581" s="23" t="str">
        <f aca="false">IF(E8581&gt;0,"ja","nein")</f>
        <v>nein</v>
      </c>
      <c r="H8581" s="26" t="n">
        <v>101.09</v>
      </c>
      <c r="I8581" s="26" t="n">
        <f aca="false">(H8581/10+IF(N8581=2025,Einstellungen!$B$23,Einstellungen!$C$23))*(1+Einstellungen!$B$10)</f>
        <v>30.77935</v>
      </c>
      <c r="J8581" s="25" t="n">
        <f aca="false">E8581*I8581/100</f>
        <v>0</v>
      </c>
      <c r="K8581" s="25" t="n">
        <f aca="false">E8581*Einstellungen!$B$5/100</f>
        <v>0</v>
      </c>
      <c r="L8581" s="23" t="str">
        <f aca="false">IF(I8581&lt;Einstellungen!$B$5,"ja","nein")</f>
        <v>nein</v>
      </c>
      <c r="M8581" s="23" t="s">
        <v>134</v>
      </c>
      <c r="N8581" s="23" t="n">
        <v>2026</v>
      </c>
      <c r="O8581" s="23" t="n">
        <v>22</v>
      </c>
    </row>
    <row r="8582" customFormat="false" ht="15" hidden="false" customHeight="false" outlineLevel="0" collapsed="false">
      <c r="A8582" s="22" t="n">
        <v>46052</v>
      </c>
      <c r="B8582" s="23" t="s">
        <v>101</v>
      </c>
      <c r="C8582" s="23" t="s">
        <v>121</v>
      </c>
      <c r="D8582" s="24" t="n">
        <v>-1.1</v>
      </c>
      <c r="E8582" s="25" t="n">
        <f aca="false">MAX(D8582,0)/1000</f>
        <v>0</v>
      </c>
      <c r="F8582" s="25" t="n">
        <f aca="false">MAX(-D8582,0)/1000</f>
        <v>0.0011</v>
      </c>
      <c r="G8582" s="23" t="str">
        <f aca="false">IF(E8582&gt;0,"ja","nein")</f>
        <v>nein</v>
      </c>
      <c r="H8582" s="26" t="n">
        <v>92.695</v>
      </c>
      <c r="I8582" s="26" t="n">
        <f aca="false">(H8582/10+IF(N8582=2025,Einstellungen!$B$23,Einstellungen!$C$23))*(1+Einstellungen!$B$10)</f>
        <v>29.780345</v>
      </c>
      <c r="J8582" s="25" t="n">
        <f aca="false">E8582*I8582/100</f>
        <v>0</v>
      </c>
      <c r="K8582" s="25" t="n">
        <f aca="false">E8582*Einstellungen!$B$5/100</f>
        <v>0</v>
      </c>
      <c r="L8582" s="23" t="str">
        <f aca="false">IF(I8582&lt;Einstellungen!$B$5,"ja","nein")</f>
        <v>nein</v>
      </c>
      <c r="M8582" s="23" t="s">
        <v>134</v>
      </c>
      <c r="N8582" s="23" t="n">
        <v>2026</v>
      </c>
      <c r="O8582" s="23" t="n">
        <v>23</v>
      </c>
    </row>
    <row r="8583" customFormat="false" ht="15" hidden="false" customHeight="false" outlineLevel="0" collapsed="false">
      <c r="A8583" s="22" t="n">
        <v>46053</v>
      </c>
      <c r="B8583" s="23" t="s">
        <v>102</v>
      </c>
      <c r="C8583" s="23" t="s">
        <v>122</v>
      </c>
      <c r="D8583" s="24" t="n">
        <v>4.2</v>
      </c>
      <c r="E8583" s="25" t="n">
        <f aca="false">MAX(D8583,0)/1000</f>
        <v>0.0042</v>
      </c>
      <c r="F8583" s="25" t="n">
        <f aca="false">MAX(-D8583,0)/1000</f>
        <v>0</v>
      </c>
      <c r="G8583" s="23" t="str">
        <f aca="false">IF(E8583&gt;0,"ja","nein")</f>
        <v>ja</v>
      </c>
      <c r="H8583" s="26" t="n">
        <v>96.953</v>
      </c>
      <c r="I8583" s="26" t="n">
        <f aca="false">(H8583/10+IF(N8583=2025,Einstellungen!$B$23,Einstellungen!$C$23))*(1+Einstellungen!$B$10)</f>
        <v>30.287047</v>
      </c>
      <c r="J8583" s="25" t="n">
        <f aca="false">E8583*I8583/100</f>
        <v>0.001272055974</v>
      </c>
      <c r="K8583" s="25" t="n">
        <f aca="false">E8583*Einstellungen!$B$5/100</f>
        <v>0.001218</v>
      </c>
      <c r="L8583" s="23" t="str">
        <f aca="false">IF(I8583&lt;Einstellungen!$B$5,"ja","nein")</f>
        <v>nein</v>
      </c>
      <c r="M8583" s="23" t="s">
        <v>134</v>
      </c>
      <c r="N8583" s="23" t="n">
        <v>2026</v>
      </c>
      <c r="O8583" s="23" t="n">
        <v>0</v>
      </c>
    </row>
    <row r="8584" customFormat="false" ht="15" hidden="false" customHeight="false" outlineLevel="0" collapsed="false">
      <c r="A8584" s="22" t="n">
        <v>46053</v>
      </c>
      <c r="B8584" s="23" t="s">
        <v>107</v>
      </c>
      <c r="C8584" s="23" t="s">
        <v>122</v>
      </c>
      <c r="D8584" s="24" t="n">
        <v>-0.8</v>
      </c>
      <c r="E8584" s="25" t="n">
        <f aca="false">MAX(D8584,0)/1000</f>
        <v>0</v>
      </c>
      <c r="F8584" s="25" t="n">
        <f aca="false">MAX(-D8584,0)/1000</f>
        <v>0.0008</v>
      </c>
      <c r="G8584" s="23" t="str">
        <f aca="false">IF(E8584&gt;0,"ja","nein")</f>
        <v>nein</v>
      </c>
      <c r="H8584" s="26" t="n">
        <v>97.377</v>
      </c>
      <c r="I8584" s="26" t="n">
        <f aca="false">(H8584/10+IF(N8584=2025,Einstellungen!$B$23,Einstellungen!$C$23))*(1+Einstellungen!$B$10)</f>
        <v>30.337503</v>
      </c>
      <c r="J8584" s="25" t="n">
        <f aca="false">E8584*I8584/100</f>
        <v>0</v>
      </c>
      <c r="K8584" s="25" t="n">
        <f aca="false">E8584*Einstellungen!$B$5/100</f>
        <v>0</v>
      </c>
      <c r="L8584" s="23" t="str">
        <f aca="false">IF(I8584&lt;Einstellungen!$B$5,"ja","nein")</f>
        <v>nein</v>
      </c>
      <c r="M8584" s="23" t="s">
        <v>134</v>
      </c>
      <c r="N8584" s="23" t="n">
        <v>2026</v>
      </c>
      <c r="O8584" s="23" t="n">
        <v>1</v>
      </c>
    </row>
    <row r="8585" customFormat="false" ht="15" hidden="false" customHeight="false" outlineLevel="0" collapsed="false">
      <c r="A8585" s="22" t="n">
        <v>46053</v>
      </c>
      <c r="B8585" s="23" t="s">
        <v>108</v>
      </c>
      <c r="C8585" s="23" t="s">
        <v>122</v>
      </c>
      <c r="D8585" s="24" t="n">
        <v>3.4</v>
      </c>
      <c r="E8585" s="25" t="n">
        <f aca="false">MAX(D8585,0)/1000</f>
        <v>0.0034</v>
      </c>
      <c r="F8585" s="25" t="n">
        <f aca="false">MAX(-D8585,0)/1000</f>
        <v>0</v>
      </c>
      <c r="G8585" s="23" t="str">
        <f aca="false">IF(E8585&gt;0,"ja","nein")</f>
        <v>ja</v>
      </c>
      <c r="H8585" s="26" t="n">
        <v>94.507</v>
      </c>
      <c r="I8585" s="26" t="n">
        <f aca="false">(H8585/10+IF(N8585=2025,Einstellungen!$B$23,Einstellungen!$C$23))*(1+Einstellungen!$B$10)</f>
        <v>29.995973</v>
      </c>
      <c r="J8585" s="25" t="n">
        <f aca="false">E8585*I8585/100</f>
        <v>0.001019863082</v>
      </c>
      <c r="K8585" s="25" t="n">
        <f aca="false">E8585*Einstellungen!$B$5/100</f>
        <v>0.000986</v>
      </c>
      <c r="L8585" s="23" t="str">
        <f aca="false">IF(I8585&lt;Einstellungen!$B$5,"ja","nein")</f>
        <v>nein</v>
      </c>
      <c r="M8585" s="23" t="s">
        <v>134</v>
      </c>
      <c r="N8585" s="23" t="n">
        <v>2026</v>
      </c>
      <c r="O8585" s="23" t="n">
        <v>2</v>
      </c>
    </row>
    <row r="8586" customFormat="false" ht="15" hidden="false" customHeight="false" outlineLevel="0" collapsed="false">
      <c r="A8586" s="22" t="n">
        <v>46053</v>
      </c>
      <c r="B8586" s="23" t="s">
        <v>109</v>
      </c>
      <c r="C8586" s="23" t="s">
        <v>122</v>
      </c>
      <c r="D8586" s="24" t="n">
        <v>0.5</v>
      </c>
      <c r="E8586" s="25" t="n">
        <f aca="false">MAX(D8586,0)/1000</f>
        <v>0.0005</v>
      </c>
      <c r="F8586" s="25" t="n">
        <f aca="false">MAX(-D8586,0)/1000</f>
        <v>0</v>
      </c>
      <c r="G8586" s="23" t="str">
        <f aca="false">IF(E8586&gt;0,"ja","nein")</f>
        <v>ja</v>
      </c>
      <c r="H8586" s="26" t="n">
        <v>94.08</v>
      </c>
      <c r="I8586" s="26" t="n">
        <f aca="false">(H8586/10+IF(N8586=2025,Einstellungen!$B$23,Einstellungen!$C$23))*(1+Einstellungen!$B$10)</f>
        <v>29.94516</v>
      </c>
      <c r="J8586" s="25" t="n">
        <f aca="false">E8586*I8586/100</f>
        <v>0.0001497258</v>
      </c>
      <c r="K8586" s="25" t="n">
        <f aca="false">E8586*Einstellungen!$B$5/100</f>
        <v>0.000145</v>
      </c>
      <c r="L8586" s="23" t="str">
        <f aca="false">IF(I8586&lt;Einstellungen!$B$5,"ja","nein")</f>
        <v>nein</v>
      </c>
      <c r="M8586" s="23" t="s">
        <v>134</v>
      </c>
      <c r="N8586" s="23" t="n">
        <v>2026</v>
      </c>
      <c r="O8586" s="23" t="n">
        <v>3</v>
      </c>
    </row>
    <row r="8587" customFormat="false" ht="15" hidden="false" customHeight="false" outlineLevel="0" collapsed="false">
      <c r="A8587" s="22" t="n">
        <v>46053</v>
      </c>
      <c r="B8587" s="23" t="s">
        <v>110</v>
      </c>
      <c r="C8587" s="23" t="s">
        <v>122</v>
      </c>
      <c r="D8587" s="24" t="n">
        <v>-2.1</v>
      </c>
      <c r="E8587" s="25" t="n">
        <f aca="false">MAX(D8587,0)/1000</f>
        <v>0</v>
      </c>
      <c r="F8587" s="25" t="n">
        <f aca="false">MAX(-D8587,0)/1000</f>
        <v>0.0021</v>
      </c>
      <c r="G8587" s="23" t="str">
        <f aca="false">IF(E8587&gt;0,"ja","nein")</f>
        <v>nein</v>
      </c>
      <c r="H8587" s="26" t="n">
        <v>93.325</v>
      </c>
      <c r="I8587" s="26" t="n">
        <f aca="false">(H8587/10+IF(N8587=2025,Einstellungen!$B$23,Einstellungen!$C$23))*(1+Einstellungen!$B$10)</f>
        <v>29.855315</v>
      </c>
      <c r="J8587" s="25" t="n">
        <f aca="false">E8587*I8587/100</f>
        <v>0</v>
      </c>
      <c r="K8587" s="25" t="n">
        <f aca="false">E8587*Einstellungen!$B$5/100</f>
        <v>0</v>
      </c>
      <c r="L8587" s="23" t="str">
        <f aca="false">IF(I8587&lt;Einstellungen!$B$5,"ja","nein")</f>
        <v>nein</v>
      </c>
      <c r="M8587" s="23" t="s">
        <v>134</v>
      </c>
      <c r="N8587" s="23" t="n">
        <v>2026</v>
      </c>
      <c r="O8587" s="23" t="n">
        <v>4</v>
      </c>
    </row>
    <row r="8588" customFormat="false" ht="15" hidden="false" customHeight="false" outlineLevel="0" collapsed="false">
      <c r="A8588" s="22" t="n">
        <v>46053</v>
      </c>
      <c r="B8588" s="23" t="s">
        <v>111</v>
      </c>
      <c r="C8588" s="23" t="s">
        <v>122</v>
      </c>
      <c r="D8588" s="24" t="n">
        <v>9.3</v>
      </c>
      <c r="E8588" s="25" t="n">
        <f aca="false">MAX(D8588,0)/1000</f>
        <v>0.0093</v>
      </c>
      <c r="F8588" s="25" t="n">
        <f aca="false">MAX(-D8588,0)/1000</f>
        <v>0</v>
      </c>
      <c r="G8588" s="23" t="str">
        <f aca="false">IF(E8588&gt;0,"ja","nein")</f>
        <v>ja</v>
      </c>
      <c r="H8588" s="26" t="n">
        <v>94.058</v>
      </c>
      <c r="I8588" s="26" t="n">
        <f aca="false">(H8588/10+IF(N8588=2025,Einstellungen!$B$23,Einstellungen!$C$23))*(1+Einstellungen!$B$10)</f>
        <v>29.942542</v>
      </c>
      <c r="J8588" s="25" t="n">
        <f aca="false">E8588*I8588/100</f>
        <v>0.002784656406</v>
      </c>
      <c r="K8588" s="25" t="n">
        <f aca="false">E8588*Einstellungen!$B$5/100</f>
        <v>0.002697</v>
      </c>
      <c r="L8588" s="23" t="str">
        <f aca="false">IF(I8588&lt;Einstellungen!$B$5,"ja","nein")</f>
        <v>nein</v>
      </c>
      <c r="M8588" s="23" t="s">
        <v>134</v>
      </c>
      <c r="N8588" s="23" t="n">
        <v>2026</v>
      </c>
      <c r="O8588" s="23" t="n">
        <v>5</v>
      </c>
    </row>
    <row r="8589" customFormat="false" ht="15" hidden="false" customHeight="false" outlineLevel="0" collapsed="false">
      <c r="A8589" s="22" t="n">
        <v>46053</v>
      </c>
      <c r="B8589" s="23" t="s">
        <v>112</v>
      </c>
      <c r="C8589" s="23" t="s">
        <v>122</v>
      </c>
      <c r="D8589" s="24" t="n">
        <v>0.8</v>
      </c>
      <c r="E8589" s="25" t="n">
        <f aca="false">MAX(D8589,0)/1000</f>
        <v>0.0008</v>
      </c>
      <c r="F8589" s="25" t="n">
        <f aca="false">MAX(-D8589,0)/1000</f>
        <v>0</v>
      </c>
      <c r="G8589" s="23" t="str">
        <f aca="false">IF(E8589&gt;0,"ja","nein")</f>
        <v>ja</v>
      </c>
      <c r="H8589" s="26" t="n">
        <v>93.45</v>
      </c>
      <c r="I8589" s="26" t="n">
        <f aca="false">(H8589/10+IF(N8589=2025,Einstellungen!$B$23,Einstellungen!$C$23))*(1+Einstellungen!$B$10)</f>
        <v>29.87019</v>
      </c>
      <c r="J8589" s="25" t="n">
        <f aca="false">E8589*I8589/100</f>
        <v>0.00023896152</v>
      </c>
      <c r="K8589" s="25" t="n">
        <f aca="false">E8589*Einstellungen!$B$5/100</f>
        <v>0.000232</v>
      </c>
      <c r="L8589" s="23" t="str">
        <f aca="false">IF(I8589&lt;Einstellungen!$B$5,"ja","nein")</f>
        <v>nein</v>
      </c>
      <c r="M8589" s="23" t="s">
        <v>134</v>
      </c>
      <c r="N8589" s="23" t="n">
        <v>2026</v>
      </c>
      <c r="O8589" s="23" t="n">
        <v>6</v>
      </c>
    </row>
    <row r="8590" customFormat="false" ht="15" hidden="false" customHeight="false" outlineLevel="0" collapsed="false">
      <c r="A8590" s="22" t="n">
        <v>46053</v>
      </c>
      <c r="B8590" s="23" t="s">
        <v>113</v>
      </c>
      <c r="C8590" s="23" t="s">
        <v>122</v>
      </c>
      <c r="D8590" s="24" t="n">
        <v>-1.6</v>
      </c>
      <c r="E8590" s="25" t="n">
        <f aca="false">MAX(D8590,0)/1000</f>
        <v>0</v>
      </c>
      <c r="F8590" s="25" t="n">
        <f aca="false">MAX(-D8590,0)/1000</f>
        <v>0.0016</v>
      </c>
      <c r="G8590" s="23" t="str">
        <f aca="false">IF(E8590&gt;0,"ja","nein")</f>
        <v>nein</v>
      </c>
      <c r="H8590" s="26" t="n">
        <v>92.903</v>
      </c>
      <c r="I8590" s="26" t="n">
        <f aca="false">(H8590/10+IF(N8590=2025,Einstellungen!$B$23,Einstellungen!$C$23))*(1+Einstellungen!$B$10)</f>
        <v>29.805097</v>
      </c>
      <c r="J8590" s="25" t="n">
        <f aca="false">E8590*I8590/100</f>
        <v>0</v>
      </c>
      <c r="K8590" s="25" t="n">
        <f aca="false">E8590*Einstellungen!$B$5/100</f>
        <v>0</v>
      </c>
      <c r="L8590" s="23" t="str">
        <f aca="false">IF(I8590&lt;Einstellungen!$B$5,"ja","nein")</f>
        <v>nein</v>
      </c>
      <c r="M8590" s="23" t="s">
        <v>134</v>
      </c>
      <c r="N8590" s="23" t="n">
        <v>2026</v>
      </c>
      <c r="O8590" s="23" t="n">
        <v>7</v>
      </c>
    </row>
    <row r="8591" customFormat="false" ht="15" hidden="false" customHeight="false" outlineLevel="0" collapsed="false">
      <c r="A8591" s="22" t="n">
        <v>46053</v>
      </c>
      <c r="B8591" s="23" t="s">
        <v>114</v>
      </c>
      <c r="C8591" s="23" t="s">
        <v>122</v>
      </c>
      <c r="D8591" s="24" t="n">
        <v>78.4</v>
      </c>
      <c r="E8591" s="25" t="n">
        <f aca="false">MAX(D8591,0)/1000</f>
        <v>0.0784</v>
      </c>
      <c r="F8591" s="25" t="n">
        <f aca="false">MAX(-D8591,0)/1000</f>
        <v>0</v>
      </c>
      <c r="G8591" s="23" t="str">
        <f aca="false">IF(E8591&gt;0,"ja","nein")</f>
        <v>ja</v>
      </c>
      <c r="H8591" s="26" t="n">
        <v>103.955</v>
      </c>
      <c r="I8591" s="26" t="n">
        <f aca="false">(H8591/10+IF(N8591=2025,Einstellungen!$B$23,Einstellungen!$C$23))*(1+Einstellungen!$B$10)</f>
        <v>31.120285</v>
      </c>
      <c r="J8591" s="25" t="n">
        <f aca="false">E8591*I8591/100</f>
        <v>0.02439830344</v>
      </c>
      <c r="K8591" s="25" t="n">
        <f aca="false">E8591*Einstellungen!$B$5/100</f>
        <v>0.022736</v>
      </c>
      <c r="L8591" s="23" t="str">
        <f aca="false">IF(I8591&lt;Einstellungen!$B$5,"ja","nein")</f>
        <v>nein</v>
      </c>
      <c r="M8591" s="23" t="s">
        <v>134</v>
      </c>
      <c r="N8591" s="23" t="n">
        <v>2026</v>
      </c>
      <c r="O8591" s="23" t="n">
        <v>8</v>
      </c>
    </row>
    <row r="8592" customFormat="false" ht="15" hidden="false" customHeight="false" outlineLevel="0" collapsed="false">
      <c r="A8592" s="22" t="n">
        <v>46053</v>
      </c>
      <c r="B8592" s="23" t="s">
        <v>115</v>
      </c>
      <c r="C8592" s="23" t="s">
        <v>122</v>
      </c>
      <c r="D8592" s="24" t="n">
        <v>-13.1</v>
      </c>
      <c r="E8592" s="25" t="n">
        <f aca="false">MAX(D8592,0)/1000</f>
        <v>0</v>
      </c>
      <c r="F8592" s="25" t="n">
        <f aca="false">MAX(-D8592,0)/1000</f>
        <v>0.0131</v>
      </c>
      <c r="G8592" s="23" t="str">
        <f aca="false">IF(E8592&gt;0,"ja","nein")</f>
        <v>nein</v>
      </c>
      <c r="H8592" s="26" t="n">
        <v>109.062</v>
      </c>
      <c r="I8592" s="26" t="n">
        <f aca="false">(H8592/10+IF(N8592=2025,Einstellungen!$B$23,Einstellungen!$C$23))*(1+Einstellungen!$B$10)</f>
        <v>31.728018</v>
      </c>
      <c r="J8592" s="25" t="n">
        <f aca="false">E8592*I8592/100</f>
        <v>0</v>
      </c>
      <c r="K8592" s="25" t="n">
        <f aca="false">E8592*Einstellungen!$B$5/100</f>
        <v>0</v>
      </c>
      <c r="L8592" s="23" t="str">
        <f aca="false">IF(I8592&lt;Einstellungen!$B$5,"ja","nein")</f>
        <v>nein</v>
      </c>
      <c r="M8592" s="23" t="s">
        <v>134</v>
      </c>
      <c r="N8592" s="23" t="n">
        <v>2026</v>
      </c>
      <c r="O8592" s="23" t="n">
        <v>9</v>
      </c>
    </row>
    <row r="8593" customFormat="false" ht="15" hidden="false" customHeight="false" outlineLevel="0" collapsed="false">
      <c r="A8593" s="22" t="n">
        <v>46053</v>
      </c>
      <c r="B8593" s="23" t="s">
        <v>116</v>
      </c>
      <c r="C8593" s="23" t="s">
        <v>122</v>
      </c>
      <c r="D8593" s="24" t="n">
        <v>-90.4</v>
      </c>
      <c r="E8593" s="25" t="n">
        <f aca="false">MAX(D8593,0)/1000</f>
        <v>0</v>
      </c>
      <c r="F8593" s="25" t="n">
        <f aca="false">MAX(-D8593,0)/1000</f>
        <v>0.0904</v>
      </c>
      <c r="G8593" s="23" t="str">
        <f aca="false">IF(E8593&gt;0,"ja","nein")</f>
        <v>nein</v>
      </c>
      <c r="H8593" s="26" t="n">
        <v>114.215</v>
      </c>
      <c r="I8593" s="26" t="n">
        <f aca="false">(H8593/10+IF(N8593=2025,Einstellungen!$B$23,Einstellungen!$C$23))*(1+Einstellungen!$B$10)</f>
        <v>32.341225</v>
      </c>
      <c r="J8593" s="25" t="n">
        <f aca="false">E8593*I8593/100</f>
        <v>0</v>
      </c>
      <c r="K8593" s="25" t="n">
        <f aca="false">E8593*Einstellungen!$B$5/100</f>
        <v>0</v>
      </c>
      <c r="L8593" s="23" t="str">
        <f aca="false">IF(I8593&lt;Einstellungen!$B$5,"ja","nein")</f>
        <v>nein</v>
      </c>
      <c r="M8593" s="23" t="s">
        <v>134</v>
      </c>
      <c r="N8593" s="23" t="n">
        <v>2026</v>
      </c>
      <c r="O8593" s="23" t="n">
        <v>10</v>
      </c>
    </row>
    <row r="8594" customFormat="false" ht="15" hidden="false" customHeight="false" outlineLevel="0" collapsed="false">
      <c r="A8594" s="22" t="n">
        <v>46053</v>
      </c>
      <c r="B8594" s="23" t="s">
        <v>117</v>
      </c>
      <c r="C8594" s="23" t="s">
        <v>122</v>
      </c>
      <c r="D8594" s="24" t="n">
        <v>-186.5</v>
      </c>
      <c r="E8594" s="25" t="n">
        <f aca="false">MAX(D8594,0)/1000</f>
        <v>0</v>
      </c>
      <c r="F8594" s="25" t="n">
        <f aca="false">MAX(-D8594,0)/1000</f>
        <v>0.1865</v>
      </c>
      <c r="G8594" s="23" t="str">
        <f aca="false">IF(E8594&gt;0,"ja","nein")</f>
        <v>nein</v>
      </c>
      <c r="H8594" s="26" t="n">
        <v>113.47</v>
      </c>
      <c r="I8594" s="26" t="n">
        <f aca="false">(H8594/10+IF(N8594=2025,Einstellungen!$B$23,Einstellungen!$C$23))*(1+Einstellungen!$B$10)</f>
        <v>32.25257</v>
      </c>
      <c r="J8594" s="25" t="n">
        <f aca="false">E8594*I8594/100</f>
        <v>0</v>
      </c>
      <c r="K8594" s="25" t="n">
        <f aca="false">E8594*Einstellungen!$B$5/100</f>
        <v>0</v>
      </c>
      <c r="L8594" s="23" t="str">
        <f aca="false">IF(I8594&lt;Einstellungen!$B$5,"ja","nein")</f>
        <v>nein</v>
      </c>
      <c r="M8594" s="23" t="s">
        <v>134</v>
      </c>
      <c r="N8594" s="23" t="n">
        <v>2026</v>
      </c>
      <c r="O8594" s="23" t="n">
        <v>11</v>
      </c>
    </row>
    <row r="8595" customFormat="false" ht="15" hidden="false" customHeight="false" outlineLevel="0" collapsed="false">
      <c r="A8595" s="22" t="n">
        <v>46053</v>
      </c>
      <c r="B8595" s="23" t="s">
        <v>118</v>
      </c>
      <c r="C8595" s="23" t="s">
        <v>122</v>
      </c>
      <c r="D8595" s="24" t="n">
        <v>-452.3</v>
      </c>
      <c r="E8595" s="25" t="n">
        <f aca="false">MAX(D8595,0)/1000</f>
        <v>0</v>
      </c>
      <c r="F8595" s="25" t="n">
        <f aca="false">MAX(-D8595,0)/1000</f>
        <v>0.4523</v>
      </c>
      <c r="G8595" s="23" t="str">
        <f aca="false">IF(E8595&gt;0,"ja","nein")</f>
        <v>nein</v>
      </c>
      <c r="H8595" s="26" t="n">
        <v>111.278</v>
      </c>
      <c r="I8595" s="26" t="n">
        <f aca="false">(H8595/10+IF(N8595=2025,Einstellungen!$B$23,Einstellungen!$C$23))*(1+Einstellungen!$B$10)</f>
        <v>31.991722</v>
      </c>
      <c r="J8595" s="25" t="n">
        <f aca="false">E8595*I8595/100</f>
        <v>0</v>
      </c>
      <c r="K8595" s="25" t="n">
        <f aca="false">E8595*Einstellungen!$B$5/100</f>
        <v>0</v>
      </c>
      <c r="L8595" s="23" t="str">
        <f aca="false">IF(I8595&lt;Einstellungen!$B$5,"ja","nein")</f>
        <v>nein</v>
      </c>
      <c r="M8595" s="23" t="s">
        <v>134</v>
      </c>
      <c r="N8595" s="23" t="n">
        <v>2026</v>
      </c>
      <c r="O8595" s="23" t="n">
        <v>12</v>
      </c>
    </row>
    <row r="8596" customFormat="false" ht="15" hidden="false" customHeight="false" outlineLevel="0" collapsed="false">
      <c r="A8596" s="22" t="n">
        <v>46053</v>
      </c>
      <c r="B8596" s="23" t="s">
        <v>119</v>
      </c>
      <c r="C8596" s="23" t="s">
        <v>122</v>
      </c>
      <c r="D8596" s="24" t="n">
        <v>-870</v>
      </c>
      <c r="E8596" s="25" t="n">
        <f aca="false">MAX(D8596,0)/1000</f>
        <v>0</v>
      </c>
      <c r="F8596" s="25" t="n">
        <f aca="false">MAX(-D8596,0)/1000</f>
        <v>0.87</v>
      </c>
      <c r="G8596" s="23" t="str">
        <f aca="false">IF(E8596&gt;0,"ja","nein")</f>
        <v>nein</v>
      </c>
      <c r="H8596" s="26" t="n">
        <v>107.39</v>
      </c>
      <c r="I8596" s="26" t="n">
        <f aca="false">(H8596/10+IF(N8596=2025,Einstellungen!$B$23,Einstellungen!$C$23))*(1+Einstellungen!$B$10)</f>
        <v>31.52905</v>
      </c>
      <c r="J8596" s="25" t="n">
        <f aca="false">E8596*I8596/100</f>
        <v>0</v>
      </c>
      <c r="K8596" s="25" t="n">
        <f aca="false">E8596*Einstellungen!$B$5/100</f>
        <v>0</v>
      </c>
      <c r="L8596" s="23" t="str">
        <f aca="false">IF(I8596&lt;Einstellungen!$B$5,"ja","nein")</f>
        <v>nein</v>
      </c>
      <c r="M8596" s="23" t="s">
        <v>134</v>
      </c>
      <c r="N8596" s="23" t="n">
        <v>2026</v>
      </c>
      <c r="O8596" s="23" t="n">
        <v>13</v>
      </c>
    </row>
    <row r="8597" customFormat="false" ht="15" hidden="false" customHeight="false" outlineLevel="0" collapsed="false">
      <c r="A8597" s="22" t="n">
        <v>46053</v>
      </c>
      <c r="B8597" s="23" t="s">
        <v>120</v>
      </c>
      <c r="C8597" s="23" t="s">
        <v>122</v>
      </c>
      <c r="D8597" s="24" t="n">
        <v>-1907.4</v>
      </c>
      <c r="E8597" s="25" t="n">
        <f aca="false">MAX(D8597,0)/1000</f>
        <v>0</v>
      </c>
      <c r="F8597" s="25" t="n">
        <f aca="false">MAX(-D8597,0)/1000</f>
        <v>1.9074</v>
      </c>
      <c r="G8597" s="23" t="str">
        <f aca="false">IF(E8597&gt;0,"ja","nein")</f>
        <v>nein</v>
      </c>
      <c r="H8597" s="26" t="n">
        <v>110.305</v>
      </c>
      <c r="I8597" s="26" t="n">
        <f aca="false">(H8597/10+IF(N8597=2025,Einstellungen!$B$23,Einstellungen!$C$23))*(1+Einstellungen!$B$10)</f>
        <v>31.875935</v>
      </c>
      <c r="J8597" s="25" t="n">
        <f aca="false">E8597*I8597/100</f>
        <v>0</v>
      </c>
      <c r="K8597" s="25" t="n">
        <f aca="false">E8597*Einstellungen!$B$5/100</f>
        <v>0</v>
      </c>
      <c r="L8597" s="23" t="str">
        <f aca="false">IF(I8597&lt;Einstellungen!$B$5,"ja","nein")</f>
        <v>nein</v>
      </c>
      <c r="M8597" s="23" t="s">
        <v>134</v>
      </c>
      <c r="N8597" s="23" t="n">
        <v>2026</v>
      </c>
      <c r="O8597" s="23" t="n">
        <v>14</v>
      </c>
    </row>
    <row r="8598" customFormat="false" ht="15" hidden="false" customHeight="false" outlineLevel="0" collapsed="false">
      <c r="A8598" s="22" t="n">
        <v>46053</v>
      </c>
      <c r="B8598" s="23" t="s">
        <v>104</v>
      </c>
      <c r="C8598" s="23" t="s">
        <v>122</v>
      </c>
      <c r="D8598" s="24" t="n">
        <v>-551.9</v>
      </c>
      <c r="E8598" s="25" t="n">
        <f aca="false">MAX(D8598,0)/1000</f>
        <v>0</v>
      </c>
      <c r="F8598" s="25" t="n">
        <f aca="false">MAX(-D8598,0)/1000</f>
        <v>0.5519</v>
      </c>
      <c r="G8598" s="23" t="str">
        <f aca="false">IF(E8598&gt;0,"ja","nein")</f>
        <v>nein</v>
      </c>
      <c r="H8598" s="26" t="n">
        <v>113.168</v>
      </c>
      <c r="I8598" s="26" t="n">
        <f aca="false">(H8598/10+IF(N8598=2025,Einstellungen!$B$23,Einstellungen!$C$23))*(1+Einstellungen!$B$10)</f>
        <v>32.216632</v>
      </c>
      <c r="J8598" s="25" t="n">
        <f aca="false">E8598*I8598/100</f>
        <v>0</v>
      </c>
      <c r="K8598" s="25" t="n">
        <f aca="false">E8598*Einstellungen!$B$5/100</f>
        <v>0</v>
      </c>
      <c r="L8598" s="23" t="str">
        <f aca="false">IF(I8598&lt;Einstellungen!$B$5,"ja","nein")</f>
        <v>nein</v>
      </c>
      <c r="M8598" s="23" t="s">
        <v>134</v>
      </c>
      <c r="N8598" s="23" t="n">
        <v>2026</v>
      </c>
      <c r="O8598" s="23" t="n">
        <v>15</v>
      </c>
    </row>
    <row r="8599" customFormat="false" ht="15" hidden="false" customHeight="false" outlineLevel="0" collapsed="false">
      <c r="A8599" s="22" t="n">
        <v>46053</v>
      </c>
      <c r="B8599" s="23" t="s">
        <v>105</v>
      </c>
      <c r="C8599" s="23" t="s">
        <v>122</v>
      </c>
      <c r="D8599" s="24" t="n">
        <v>78.8</v>
      </c>
      <c r="E8599" s="25" t="n">
        <f aca="false">MAX(D8599,0)/1000</f>
        <v>0.0788</v>
      </c>
      <c r="F8599" s="25" t="n">
        <f aca="false">MAX(-D8599,0)/1000</f>
        <v>0</v>
      </c>
      <c r="G8599" s="23" t="str">
        <f aca="false">IF(E8599&gt;0,"ja","nein")</f>
        <v>ja</v>
      </c>
      <c r="H8599" s="26" t="n">
        <v>119.358</v>
      </c>
      <c r="I8599" s="26" t="n">
        <f aca="false">(H8599/10+IF(N8599=2025,Einstellungen!$B$23,Einstellungen!$C$23))*(1+Einstellungen!$B$10)</f>
        <v>32.953242</v>
      </c>
      <c r="J8599" s="25" t="n">
        <f aca="false">E8599*I8599/100</f>
        <v>0.025967154696</v>
      </c>
      <c r="K8599" s="25" t="n">
        <f aca="false">E8599*Einstellungen!$B$5/100</f>
        <v>0.022852</v>
      </c>
      <c r="L8599" s="23" t="str">
        <f aca="false">IF(I8599&lt;Einstellungen!$B$5,"ja","nein")</f>
        <v>nein</v>
      </c>
      <c r="M8599" s="23" t="s">
        <v>134</v>
      </c>
      <c r="N8599" s="23" t="n">
        <v>2026</v>
      </c>
      <c r="O8599" s="23" t="n">
        <v>16</v>
      </c>
    </row>
    <row r="8600" customFormat="false" ht="15" hidden="false" customHeight="false" outlineLevel="0" collapsed="false">
      <c r="A8600" s="22" t="n">
        <v>46053</v>
      </c>
      <c r="B8600" s="23" t="s">
        <v>97</v>
      </c>
      <c r="C8600" s="23" t="s">
        <v>122</v>
      </c>
      <c r="D8600" s="24" t="n">
        <v>190.7</v>
      </c>
      <c r="E8600" s="25" t="n">
        <f aca="false">MAX(D8600,0)/1000</f>
        <v>0.1907</v>
      </c>
      <c r="F8600" s="25" t="n">
        <f aca="false">MAX(-D8600,0)/1000</f>
        <v>0</v>
      </c>
      <c r="G8600" s="23" t="str">
        <f aca="false">IF(E8600&gt;0,"ja","nein")</f>
        <v>ja</v>
      </c>
      <c r="H8600" s="26" t="n">
        <v>134.605</v>
      </c>
      <c r="I8600" s="26" t="n">
        <f aca="false">(H8600/10+IF(N8600=2025,Einstellungen!$B$23,Einstellungen!$C$23))*(1+Einstellungen!$B$10)</f>
        <v>34.767635</v>
      </c>
      <c r="J8600" s="25" t="n">
        <f aca="false">E8600*I8600/100</f>
        <v>0.066301879945</v>
      </c>
      <c r="K8600" s="25" t="n">
        <f aca="false">E8600*Einstellungen!$B$5/100</f>
        <v>0.055303</v>
      </c>
      <c r="L8600" s="23" t="str">
        <f aca="false">IF(I8600&lt;Einstellungen!$B$5,"ja","nein")</f>
        <v>nein</v>
      </c>
      <c r="M8600" s="23" t="s">
        <v>134</v>
      </c>
      <c r="N8600" s="23" t="n">
        <v>2026</v>
      </c>
      <c r="O8600" s="23" t="n">
        <v>17</v>
      </c>
    </row>
    <row r="8601" customFormat="false" ht="15" hidden="false" customHeight="false" outlineLevel="0" collapsed="false">
      <c r="A8601" s="22" t="n">
        <v>46053</v>
      </c>
      <c r="B8601" s="23" t="s">
        <v>99</v>
      </c>
      <c r="C8601" s="23" t="s">
        <v>122</v>
      </c>
      <c r="D8601" s="24" t="n">
        <v>29.2</v>
      </c>
      <c r="E8601" s="25" t="n">
        <f aca="false">MAX(D8601,0)/1000</f>
        <v>0.0292</v>
      </c>
      <c r="F8601" s="25" t="n">
        <f aca="false">MAX(-D8601,0)/1000</f>
        <v>0</v>
      </c>
      <c r="G8601" s="23" t="str">
        <f aca="false">IF(E8601&gt;0,"ja","nein")</f>
        <v>ja</v>
      </c>
      <c r="H8601" s="26" t="n">
        <v>138.037</v>
      </c>
      <c r="I8601" s="26" t="n">
        <f aca="false">(H8601/10+IF(N8601=2025,Einstellungen!$B$23,Einstellungen!$C$23))*(1+Einstellungen!$B$10)</f>
        <v>35.176043</v>
      </c>
      <c r="J8601" s="25" t="n">
        <f aca="false">E8601*I8601/100</f>
        <v>0.010271404556</v>
      </c>
      <c r="K8601" s="25" t="n">
        <f aca="false">E8601*Einstellungen!$B$5/100</f>
        <v>0.008468</v>
      </c>
      <c r="L8601" s="23" t="str">
        <f aca="false">IF(I8601&lt;Einstellungen!$B$5,"ja","nein")</f>
        <v>nein</v>
      </c>
      <c r="M8601" s="23" t="s">
        <v>134</v>
      </c>
      <c r="N8601" s="23" t="n">
        <v>2026</v>
      </c>
      <c r="O8601" s="23" t="n">
        <v>18</v>
      </c>
    </row>
    <row r="8602" customFormat="false" ht="15" hidden="false" customHeight="false" outlineLevel="0" collapsed="false">
      <c r="A8602" s="22" t="n">
        <v>46053</v>
      </c>
      <c r="B8602" s="23" t="s">
        <v>100</v>
      </c>
      <c r="C8602" s="23" t="s">
        <v>122</v>
      </c>
      <c r="D8602" s="24" t="n">
        <v>25.2</v>
      </c>
      <c r="E8602" s="25" t="n">
        <f aca="false">MAX(D8602,0)/1000</f>
        <v>0.0252</v>
      </c>
      <c r="F8602" s="25" t="n">
        <f aca="false">MAX(-D8602,0)/1000</f>
        <v>0</v>
      </c>
      <c r="G8602" s="23" t="str">
        <f aca="false">IF(E8602&gt;0,"ja","nein")</f>
        <v>ja</v>
      </c>
      <c r="H8602" s="26" t="n">
        <v>133.95</v>
      </c>
      <c r="I8602" s="26" t="n">
        <f aca="false">(H8602/10+IF(N8602=2025,Einstellungen!$B$23,Einstellungen!$C$23))*(1+Einstellungen!$B$10)</f>
        <v>34.68969</v>
      </c>
      <c r="J8602" s="25" t="n">
        <f aca="false">E8602*I8602/100</f>
        <v>0.00874180188</v>
      </c>
      <c r="K8602" s="25" t="n">
        <f aca="false">E8602*Einstellungen!$B$5/100</f>
        <v>0.007308</v>
      </c>
      <c r="L8602" s="23" t="str">
        <f aca="false">IF(I8602&lt;Einstellungen!$B$5,"ja","nein")</f>
        <v>nein</v>
      </c>
      <c r="M8602" s="23" t="s">
        <v>134</v>
      </c>
      <c r="N8602" s="23" t="n">
        <v>2026</v>
      </c>
      <c r="O8602" s="23" t="n">
        <v>19</v>
      </c>
    </row>
    <row r="8603" customFormat="false" ht="15" hidden="false" customHeight="false" outlineLevel="0" collapsed="false">
      <c r="A8603" s="22" t="n">
        <v>46053</v>
      </c>
      <c r="B8603" s="23" t="s">
        <v>92</v>
      </c>
      <c r="C8603" s="23" t="s">
        <v>122</v>
      </c>
      <c r="D8603" s="24" t="n">
        <v>2.2</v>
      </c>
      <c r="E8603" s="25" t="n">
        <f aca="false">MAX(D8603,0)/1000</f>
        <v>0.0022</v>
      </c>
      <c r="F8603" s="25" t="n">
        <f aca="false">MAX(-D8603,0)/1000</f>
        <v>0</v>
      </c>
      <c r="G8603" s="23" t="str">
        <f aca="false">IF(E8603&gt;0,"ja","nein")</f>
        <v>ja</v>
      </c>
      <c r="H8603" s="26" t="n">
        <v>125.645</v>
      </c>
      <c r="I8603" s="26" t="n">
        <f aca="false">(H8603/10+IF(N8603=2025,Einstellungen!$B$23,Einstellungen!$C$23))*(1+Einstellungen!$B$10)</f>
        <v>33.701395</v>
      </c>
      <c r="J8603" s="25" t="n">
        <f aca="false">E8603*I8603/100</f>
        <v>0.00074143069</v>
      </c>
      <c r="K8603" s="25" t="n">
        <f aca="false">E8603*Einstellungen!$B$5/100</f>
        <v>0.000638</v>
      </c>
      <c r="L8603" s="23" t="str">
        <f aca="false">IF(I8603&lt;Einstellungen!$B$5,"ja","nein")</f>
        <v>nein</v>
      </c>
      <c r="M8603" s="23" t="s">
        <v>134</v>
      </c>
      <c r="N8603" s="23" t="n">
        <v>2026</v>
      </c>
      <c r="O8603" s="23" t="n">
        <v>20</v>
      </c>
    </row>
    <row r="8604" customFormat="false" ht="15" hidden="false" customHeight="false" outlineLevel="0" collapsed="false">
      <c r="A8604" s="22" t="n">
        <v>46053</v>
      </c>
      <c r="B8604" s="23" t="s">
        <v>95</v>
      </c>
      <c r="C8604" s="23" t="s">
        <v>122</v>
      </c>
      <c r="D8604" s="24" t="n">
        <v>2.5</v>
      </c>
      <c r="E8604" s="25" t="n">
        <f aca="false">MAX(D8604,0)/1000</f>
        <v>0.0025</v>
      </c>
      <c r="F8604" s="25" t="n">
        <f aca="false">MAX(-D8604,0)/1000</f>
        <v>0</v>
      </c>
      <c r="G8604" s="23" t="str">
        <f aca="false">IF(E8604&gt;0,"ja","nein")</f>
        <v>ja</v>
      </c>
      <c r="H8604" s="26" t="n">
        <v>114.207</v>
      </c>
      <c r="I8604" s="26" t="n">
        <f aca="false">(H8604/10+IF(N8604=2025,Einstellungen!$B$23,Einstellungen!$C$23))*(1+Einstellungen!$B$10)</f>
        <v>32.340273</v>
      </c>
      <c r="J8604" s="25" t="n">
        <f aca="false">E8604*I8604/100</f>
        <v>0.000808506825</v>
      </c>
      <c r="K8604" s="25" t="n">
        <f aca="false">E8604*Einstellungen!$B$5/100</f>
        <v>0.000725</v>
      </c>
      <c r="L8604" s="23" t="str">
        <f aca="false">IF(I8604&lt;Einstellungen!$B$5,"ja","nein")</f>
        <v>nein</v>
      </c>
      <c r="M8604" s="23" t="s">
        <v>134</v>
      </c>
      <c r="N8604" s="23" t="n">
        <v>2026</v>
      </c>
      <c r="O8604" s="23" t="n">
        <v>21</v>
      </c>
    </row>
    <row r="8605" customFormat="false" ht="15" hidden="false" customHeight="false" outlineLevel="0" collapsed="false">
      <c r="A8605" s="22" t="n">
        <v>46053</v>
      </c>
      <c r="B8605" s="23" t="s">
        <v>96</v>
      </c>
      <c r="C8605" s="23" t="s">
        <v>122</v>
      </c>
      <c r="D8605" s="24" t="n">
        <v>3.2</v>
      </c>
      <c r="E8605" s="25" t="n">
        <f aca="false">MAX(D8605,0)/1000</f>
        <v>0.0032</v>
      </c>
      <c r="F8605" s="25" t="n">
        <f aca="false">MAX(-D8605,0)/1000</f>
        <v>0</v>
      </c>
      <c r="G8605" s="23" t="str">
        <f aca="false">IF(E8605&gt;0,"ja","nein")</f>
        <v>ja</v>
      </c>
      <c r="H8605" s="26" t="n">
        <v>114.145</v>
      </c>
      <c r="I8605" s="26" t="n">
        <f aca="false">(H8605/10+IF(N8605=2025,Einstellungen!$B$23,Einstellungen!$C$23))*(1+Einstellungen!$B$10)</f>
        <v>32.332895</v>
      </c>
      <c r="J8605" s="25" t="n">
        <f aca="false">E8605*I8605/100</f>
        <v>0.00103465264</v>
      </c>
      <c r="K8605" s="25" t="n">
        <f aca="false">E8605*Einstellungen!$B$5/100</f>
        <v>0.000928</v>
      </c>
      <c r="L8605" s="23" t="str">
        <f aca="false">IF(I8605&lt;Einstellungen!$B$5,"ja","nein")</f>
        <v>nein</v>
      </c>
      <c r="M8605" s="23" t="s">
        <v>134</v>
      </c>
      <c r="N8605" s="23" t="n">
        <v>2026</v>
      </c>
      <c r="O8605" s="23" t="n">
        <v>22</v>
      </c>
    </row>
    <row r="8606" customFormat="false" ht="15" hidden="false" customHeight="false" outlineLevel="0" collapsed="false">
      <c r="A8606" s="22" t="n">
        <v>46053</v>
      </c>
      <c r="B8606" s="23" t="s">
        <v>101</v>
      </c>
      <c r="C8606" s="23" t="s">
        <v>122</v>
      </c>
      <c r="D8606" s="24" t="n">
        <v>6.4</v>
      </c>
      <c r="E8606" s="25" t="n">
        <f aca="false">MAX(D8606,0)/1000</f>
        <v>0.0064</v>
      </c>
      <c r="F8606" s="25" t="n">
        <f aca="false">MAX(-D8606,0)/1000</f>
        <v>0</v>
      </c>
      <c r="G8606" s="23" t="str">
        <f aca="false">IF(E8606&gt;0,"ja","nein")</f>
        <v>ja</v>
      </c>
      <c r="H8606" s="26" t="n">
        <v>105.9</v>
      </c>
      <c r="I8606" s="26" t="n">
        <f aca="false">(H8606/10+IF(N8606=2025,Einstellungen!$B$23,Einstellungen!$C$23))*(1+Einstellungen!$B$10)</f>
        <v>31.35174</v>
      </c>
      <c r="J8606" s="25" t="n">
        <f aca="false">E8606*I8606/100</f>
        <v>0.00200651136</v>
      </c>
      <c r="K8606" s="25" t="n">
        <f aca="false">E8606*Einstellungen!$B$5/100</f>
        <v>0.001856</v>
      </c>
      <c r="L8606" s="23" t="str">
        <f aca="false">IF(I8606&lt;Einstellungen!$B$5,"ja","nein")</f>
        <v>nein</v>
      </c>
      <c r="M8606" s="23" t="s">
        <v>134</v>
      </c>
      <c r="N8606" s="23" t="n">
        <v>2026</v>
      </c>
      <c r="O8606" s="23" t="n">
        <v>23</v>
      </c>
    </row>
    <row r="8607" customFormat="false" ht="15" hidden="false" customHeight="false" outlineLevel="0" collapsed="false">
      <c r="A8607" s="22" t="n">
        <v>46054</v>
      </c>
      <c r="B8607" s="23" t="s">
        <v>102</v>
      </c>
      <c r="C8607" s="23" t="s">
        <v>124</v>
      </c>
      <c r="D8607" s="24" t="n">
        <v>0</v>
      </c>
      <c r="E8607" s="25" t="n">
        <f aca="false">MAX(D8607,0)/1000</f>
        <v>0</v>
      </c>
      <c r="F8607" s="25" t="n">
        <f aca="false">MAX(-D8607,0)/1000</f>
        <v>0</v>
      </c>
      <c r="G8607" s="23" t="str">
        <f aca="false">IF(E8607&gt;0,"ja","nein")</f>
        <v>nein</v>
      </c>
      <c r="H8607" s="26" t="n">
        <v>96.09</v>
      </c>
      <c r="I8607" s="26" t="n">
        <f aca="false">(H8607/10+IF(N8607=2025,Einstellungen!$B$23,Einstellungen!$C$23))*(1+Einstellungen!$B$10)</f>
        <v>30.18435</v>
      </c>
      <c r="J8607" s="25" t="n">
        <f aca="false">E8607*I8607/100</f>
        <v>0</v>
      </c>
      <c r="K8607" s="25" t="n">
        <f aca="false">E8607*Einstellungen!$B$5/100</f>
        <v>0</v>
      </c>
      <c r="L8607" s="23" t="str">
        <f aca="false">IF(I8607&lt;Einstellungen!$B$5,"ja","nein")</f>
        <v>nein</v>
      </c>
      <c r="M8607" s="23" t="s">
        <v>135</v>
      </c>
      <c r="N8607" s="23" t="n">
        <v>2026</v>
      </c>
      <c r="O8607" s="23" t="n">
        <v>0</v>
      </c>
    </row>
    <row r="8608" customFormat="false" ht="15" hidden="false" customHeight="false" outlineLevel="0" collapsed="false">
      <c r="A8608" s="22" t="n">
        <v>46054</v>
      </c>
      <c r="B8608" s="23" t="s">
        <v>107</v>
      </c>
      <c r="C8608" s="23" t="s">
        <v>124</v>
      </c>
      <c r="D8608" s="24" t="n">
        <v>-3.9</v>
      </c>
      <c r="E8608" s="25" t="n">
        <f aca="false">MAX(D8608,0)/1000</f>
        <v>0</v>
      </c>
      <c r="F8608" s="25" t="n">
        <f aca="false">MAX(-D8608,0)/1000</f>
        <v>0.0039</v>
      </c>
      <c r="G8608" s="23" t="str">
        <f aca="false">IF(E8608&gt;0,"ja","nein")</f>
        <v>nein</v>
      </c>
      <c r="H8608" s="26" t="n">
        <v>94.007</v>
      </c>
      <c r="I8608" s="26" t="n">
        <f aca="false">(H8608/10+IF(N8608=2025,Einstellungen!$B$23,Einstellungen!$C$23))*(1+Einstellungen!$B$10)</f>
        <v>29.936473</v>
      </c>
      <c r="J8608" s="25" t="n">
        <f aca="false">E8608*I8608/100</f>
        <v>0</v>
      </c>
      <c r="K8608" s="25" t="n">
        <f aca="false">E8608*Einstellungen!$B$5/100</f>
        <v>0</v>
      </c>
      <c r="L8608" s="23" t="str">
        <f aca="false">IF(I8608&lt;Einstellungen!$B$5,"ja","nein")</f>
        <v>nein</v>
      </c>
      <c r="M8608" s="23" t="s">
        <v>135</v>
      </c>
      <c r="N8608" s="23" t="n">
        <v>2026</v>
      </c>
      <c r="O8608" s="23" t="n">
        <v>1</v>
      </c>
    </row>
    <row r="8609" customFormat="false" ht="15" hidden="false" customHeight="false" outlineLevel="0" collapsed="false">
      <c r="A8609" s="22" t="n">
        <v>46054</v>
      </c>
      <c r="B8609" s="23" t="s">
        <v>108</v>
      </c>
      <c r="C8609" s="23" t="s">
        <v>124</v>
      </c>
      <c r="D8609" s="24" t="n">
        <v>0</v>
      </c>
      <c r="E8609" s="25" t="n">
        <f aca="false">MAX(D8609,0)/1000</f>
        <v>0</v>
      </c>
      <c r="F8609" s="25" t="n">
        <f aca="false">MAX(-D8609,0)/1000</f>
        <v>0</v>
      </c>
      <c r="G8609" s="23" t="str">
        <f aca="false">IF(E8609&gt;0,"ja","nein")</f>
        <v>nein</v>
      </c>
      <c r="H8609" s="26" t="n">
        <v>98.403</v>
      </c>
      <c r="I8609" s="26" t="n">
        <f aca="false">(H8609/10+IF(N8609=2025,Einstellungen!$B$23,Einstellungen!$C$23))*(1+Einstellungen!$B$10)</f>
        <v>30.459597</v>
      </c>
      <c r="J8609" s="25" t="n">
        <f aca="false">E8609*I8609/100</f>
        <v>0</v>
      </c>
      <c r="K8609" s="25" t="n">
        <f aca="false">E8609*Einstellungen!$B$5/100</f>
        <v>0</v>
      </c>
      <c r="L8609" s="23" t="str">
        <f aca="false">IF(I8609&lt;Einstellungen!$B$5,"ja","nein")</f>
        <v>nein</v>
      </c>
      <c r="M8609" s="23" t="s">
        <v>135</v>
      </c>
      <c r="N8609" s="23" t="n">
        <v>2026</v>
      </c>
      <c r="O8609" s="23" t="n">
        <v>2</v>
      </c>
    </row>
    <row r="8610" customFormat="false" ht="15" hidden="false" customHeight="false" outlineLevel="0" collapsed="false">
      <c r="A8610" s="22" t="n">
        <v>46054</v>
      </c>
      <c r="B8610" s="23" t="s">
        <v>109</v>
      </c>
      <c r="C8610" s="23" t="s">
        <v>124</v>
      </c>
      <c r="D8610" s="24" t="n">
        <v>3.6</v>
      </c>
      <c r="E8610" s="25" t="n">
        <f aca="false">MAX(D8610,0)/1000</f>
        <v>0.0036</v>
      </c>
      <c r="F8610" s="25" t="n">
        <f aca="false">MAX(-D8610,0)/1000</f>
        <v>0</v>
      </c>
      <c r="G8610" s="23" t="str">
        <f aca="false">IF(E8610&gt;0,"ja","nein")</f>
        <v>ja</v>
      </c>
      <c r="H8610" s="26" t="n">
        <v>96.058</v>
      </c>
      <c r="I8610" s="26" t="n">
        <f aca="false">(H8610/10+IF(N8610=2025,Einstellungen!$B$23,Einstellungen!$C$23))*(1+Einstellungen!$B$10)</f>
        <v>30.180542</v>
      </c>
      <c r="J8610" s="25" t="n">
        <f aca="false">E8610*I8610/100</f>
        <v>0.001086499512</v>
      </c>
      <c r="K8610" s="25" t="n">
        <f aca="false">E8610*Einstellungen!$B$5/100</f>
        <v>0.001044</v>
      </c>
      <c r="L8610" s="23" t="str">
        <f aca="false">IF(I8610&lt;Einstellungen!$B$5,"ja","nein")</f>
        <v>nein</v>
      </c>
      <c r="M8610" s="23" t="s">
        <v>135</v>
      </c>
      <c r="N8610" s="23" t="n">
        <v>2026</v>
      </c>
      <c r="O8610" s="23" t="n">
        <v>3</v>
      </c>
    </row>
    <row r="8611" customFormat="false" ht="15" hidden="false" customHeight="false" outlineLevel="0" collapsed="false">
      <c r="A8611" s="22" t="n">
        <v>46054</v>
      </c>
      <c r="B8611" s="23" t="s">
        <v>110</v>
      </c>
      <c r="C8611" s="23" t="s">
        <v>124</v>
      </c>
      <c r="D8611" s="24" t="n">
        <v>-1.5</v>
      </c>
      <c r="E8611" s="25" t="n">
        <f aca="false">MAX(D8611,0)/1000</f>
        <v>0</v>
      </c>
      <c r="F8611" s="25" t="n">
        <f aca="false">MAX(-D8611,0)/1000</f>
        <v>0.0015</v>
      </c>
      <c r="G8611" s="23" t="str">
        <f aca="false">IF(E8611&gt;0,"ja","nein")</f>
        <v>nein</v>
      </c>
      <c r="H8611" s="26" t="n">
        <v>98.312</v>
      </c>
      <c r="I8611" s="26" t="n">
        <f aca="false">(H8611/10+IF(N8611=2025,Einstellungen!$B$23,Einstellungen!$C$23))*(1+Einstellungen!$B$10)</f>
        <v>30.448768</v>
      </c>
      <c r="J8611" s="25" t="n">
        <f aca="false">E8611*I8611/100</f>
        <v>0</v>
      </c>
      <c r="K8611" s="25" t="n">
        <f aca="false">E8611*Einstellungen!$B$5/100</f>
        <v>0</v>
      </c>
      <c r="L8611" s="23" t="str">
        <f aca="false">IF(I8611&lt;Einstellungen!$B$5,"ja","nein")</f>
        <v>nein</v>
      </c>
      <c r="M8611" s="23" t="s">
        <v>135</v>
      </c>
      <c r="N8611" s="23" t="n">
        <v>2026</v>
      </c>
      <c r="O8611" s="23" t="n">
        <v>4</v>
      </c>
    </row>
    <row r="8612" customFormat="false" ht="15" hidden="false" customHeight="false" outlineLevel="0" collapsed="false">
      <c r="A8612" s="22" t="n">
        <v>46054</v>
      </c>
      <c r="B8612" s="23" t="s">
        <v>111</v>
      </c>
      <c r="C8612" s="23" t="s">
        <v>124</v>
      </c>
      <c r="D8612" s="24" t="n">
        <v>1.3</v>
      </c>
      <c r="E8612" s="25" t="n">
        <f aca="false">MAX(D8612,0)/1000</f>
        <v>0.0013</v>
      </c>
      <c r="F8612" s="25" t="n">
        <f aca="false">MAX(-D8612,0)/1000</f>
        <v>0</v>
      </c>
      <c r="G8612" s="23" t="str">
        <f aca="false">IF(E8612&gt;0,"ja","nein")</f>
        <v>ja</v>
      </c>
      <c r="H8612" s="26" t="n">
        <v>98.222</v>
      </c>
      <c r="I8612" s="26" t="n">
        <f aca="false">(H8612/10+IF(N8612=2025,Einstellungen!$B$23,Einstellungen!$C$23))*(1+Einstellungen!$B$10)</f>
        <v>30.438058</v>
      </c>
      <c r="J8612" s="25" t="n">
        <f aca="false">E8612*I8612/100</f>
        <v>0.000395694754</v>
      </c>
      <c r="K8612" s="25" t="n">
        <f aca="false">E8612*Einstellungen!$B$5/100</f>
        <v>0.000377</v>
      </c>
      <c r="L8612" s="23" t="str">
        <f aca="false">IF(I8612&lt;Einstellungen!$B$5,"ja","nein")</f>
        <v>nein</v>
      </c>
      <c r="M8612" s="23" t="s">
        <v>135</v>
      </c>
      <c r="N8612" s="23" t="n">
        <v>2026</v>
      </c>
      <c r="O8612" s="23" t="n">
        <v>5</v>
      </c>
    </row>
    <row r="8613" customFormat="false" ht="15" hidden="false" customHeight="false" outlineLevel="0" collapsed="false">
      <c r="A8613" s="22" t="n">
        <v>46054</v>
      </c>
      <c r="B8613" s="23" t="s">
        <v>112</v>
      </c>
      <c r="C8613" s="23" t="s">
        <v>124</v>
      </c>
      <c r="D8613" s="24" t="n">
        <v>2</v>
      </c>
      <c r="E8613" s="25" t="n">
        <f aca="false">MAX(D8613,0)/1000</f>
        <v>0.002</v>
      </c>
      <c r="F8613" s="25" t="n">
        <f aca="false">MAX(-D8613,0)/1000</f>
        <v>0</v>
      </c>
      <c r="G8613" s="23" t="str">
        <f aca="false">IF(E8613&gt;0,"ja","nein")</f>
        <v>ja</v>
      </c>
      <c r="H8613" s="26" t="n">
        <v>96.015</v>
      </c>
      <c r="I8613" s="26" t="n">
        <f aca="false">(H8613/10+IF(N8613=2025,Einstellungen!$B$23,Einstellungen!$C$23))*(1+Einstellungen!$B$10)</f>
        <v>30.175425</v>
      </c>
      <c r="J8613" s="25" t="n">
        <f aca="false">E8613*I8613/100</f>
        <v>0.0006035085</v>
      </c>
      <c r="K8613" s="25" t="n">
        <f aca="false">E8613*Einstellungen!$B$5/100</f>
        <v>0.00058</v>
      </c>
      <c r="L8613" s="23" t="str">
        <f aca="false">IF(I8613&lt;Einstellungen!$B$5,"ja","nein")</f>
        <v>nein</v>
      </c>
      <c r="M8613" s="23" t="s">
        <v>135</v>
      </c>
      <c r="N8613" s="23" t="n">
        <v>2026</v>
      </c>
      <c r="O8613" s="23" t="n">
        <v>6</v>
      </c>
    </row>
    <row r="8614" customFormat="false" ht="15" hidden="false" customHeight="false" outlineLevel="0" collapsed="false">
      <c r="A8614" s="22" t="n">
        <v>46054</v>
      </c>
      <c r="B8614" s="23" t="s">
        <v>113</v>
      </c>
      <c r="C8614" s="23" t="s">
        <v>124</v>
      </c>
      <c r="D8614" s="24" t="n">
        <v>3.7</v>
      </c>
      <c r="E8614" s="25" t="n">
        <f aca="false">MAX(D8614,0)/1000</f>
        <v>0.0037</v>
      </c>
      <c r="F8614" s="25" t="n">
        <f aca="false">MAX(-D8614,0)/1000</f>
        <v>0</v>
      </c>
      <c r="G8614" s="23" t="str">
        <f aca="false">IF(E8614&gt;0,"ja","nein")</f>
        <v>ja</v>
      </c>
      <c r="H8614" s="26" t="n">
        <v>99.5</v>
      </c>
      <c r="I8614" s="26" t="n">
        <f aca="false">(H8614/10+IF(N8614=2025,Einstellungen!$B$23,Einstellungen!$C$23))*(1+Einstellungen!$B$10)</f>
        <v>30.59014</v>
      </c>
      <c r="J8614" s="25" t="n">
        <f aca="false">E8614*I8614/100</f>
        <v>0.00113183518</v>
      </c>
      <c r="K8614" s="25" t="n">
        <f aca="false">E8614*Einstellungen!$B$5/100</f>
        <v>0.001073</v>
      </c>
      <c r="L8614" s="23" t="str">
        <f aca="false">IF(I8614&lt;Einstellungen!$B$5,"ja","nein")</f>
        <v>nein</v>
      </c>
      <c r="M8614" s="23" t="s">
        <v>135</v>
      </c>
      <c r="N8614" s="23" t="n">
        <v>2026</v>
      </c>
      <c r="O8614" s="23" t="n">
        <v>7</v>
      </c>
    </row>
    <row r="8615" customFormat="false" ht="15" hidden="false" customHeight="false" outlineLevel="0" collapsed="false">
      <c r="A8615" s="22" t="n">
        <v>46054</v>
      </c>
      <c r="B8615" s="23" t="s">
        <v>114</v>
      </c>
      <c r="C8615" s="23" t="s">
        <v>124</v>
      </c>
      <c r="D8615" s="24" t="n">
        <v>13.1</v>
      </c>
      <c r="E8615" s="25" t="n">
        <f aca="false">MAX(D8615,0)/1000</f>
        <v>0.0131</v>
      </c>
      <c r="F8615" s="25" t="n">
        <f aca="false">MAX(-D8615,0)/1000</f>
        <v>0</v>
      </c>
      <c r="G8615" s="23" t="str">
        <f aca="false">IF(E8615&gt;0,"ja","nein")</f>
        <v>ja</v>
      </c>
      <c r="H8615" s="26" t="n">
        <v>105.255</v>
      </c>
      <c r="I8615" s="26" t="n">
        <f aca="false">(H8615/10+IF(N8615=2025,Einstellungen!$B$23,Einstellungen!$C$23))*(1+Einstellungen!$B$10)</f>
        <v>31.274985</v>
      </c>
      <c r="J8615" s="25" t="n">
        <f aca="false">E8615*I8615/100</f>
        <v>0.004097023035</v>
      </c>
      <c r="K8615" s="25" t="n">
        <f aca="false">E8615*Einstellungen!$B$5/100</f>
        <v>0.003799</v>
      </c>
      <c r="L8615" s="23" t="str">
        <f aca="false">IF(I8615&lt;Einstellungen!$B$5,"ja","nein")</f>
        <v>nein</v>
      </c>
      <c r="M8615" s="23" t="s">
        <v>135</v>
      </c>
      <c r="N8615" s="23" t="n">
        <v>2026</v>
      </c>
      <c r="O8615" s="23" t="n">
        <v>8</v>
      </c>
    </row>
    <row r="8616" customFormat="false" ht="15" hidden="false" customHeight="false" outlineLevel="0" collapsed="false">
      <c r="A8616" s="22" t="n">
        <v>46054</v>
      </c>
      <c r="B8616" s="23" t="s">
        <v>115</v>
      </c>
      <c r="C8616" s="23" t="s">
        <v>124</v>
      </c>
      <c r="D8616" s="24" t="n">
        <v>357.4</v>
      </c>
      <c r="E8616" s="25" t="n">
        <f aca="false">MAX(D8616,0)/1000</f>
        <v>0.3574</v>
      </c>
      <c r="F8616" s="25" t="n">
        <f aca="false">MAX(-D8616,0)/1000</f>
        <v>0</v>
      </c>
      <c r="G8616" s="23" t="str">
        <f aca="false">IF(E8616&gt;0,"ja","nein")</f>
        <v>ja</v>
      </c>
      <c r="H8616" s="26" t="n">
        <v>109.235</v>
      </c>
      <c r="I8616" s="26" t="n">
        <f aca="false">(H8616/10+IF(N8616=2025,Einstellungen!$B$23,Einstellungen!$C$23))*(1+Einstellungen!$B$10)</f>
        <v>31.748605</v>
      </c>
      <c r="J8616" s="25" t="n">
        <f aca="false">E8616*I8616/100</f>
        <v>0.11346951427</v>
      </c>
      <c r="K8616" s="25" t="n">
        <f aca="false">E8616*Einstellungen!$B$5/100</f>
        <v>0.103646</v>
      </c>
      <c r="L8616" s="23" t="str">
        <f aca="false">IF(I8616&lt;Einstellungen!$B$5,"ja","nein")</f>
        <v>nein</v>
      </c>
      <c r="M8616" s="23" t="s">
        <v>135</v>
      </c>
      <c r="N8616" s="23" t="n">
        <v>2026</v>
      </c>
      <c r="O8616" s="23" t="n">
        <v>9</v>
      </c>
    </row>
    <row r="8617" customFormat="false" ht="15" hidden="false" customHeight="false" outlineLevel="0" collapsed="false">
      <c r="A8617" s="22" t="n">
        <v>46054</v>
      </c>
      <c r="B8617" s="23" t="s">
        <v>116</v>
      </c>
      <c r="C8617" s="23" t="s">
        <v>124</v>
      </c>
      <c r="D8617" s="24" t="n">
        <v>216.9</v>
      </c>
      <c r="E8617" s="25" t="n">
        <f aca="false">MAX(D8617,0)/1000</f>
        <v>0.2169</v>
      </c>
      <c r="F8617" s="25" t="n">
        <f aca="false">MAX(-D8617,0)/1000</f>
        <v>0</v>
      </c>
      <c r="G8617" s="23" t="str">
        <f aca="false">IF(E8617&gt;0,"ja","nein")</f>
        <v>ja</v>
      </c>
      <c r="H8617" s="26" t="n">
        <v>109.845</v>
      </c>
      <c r="I8617" s="26" t="n">
        <f aca="false">(H8617/10+IF(N8617=2025,Einstellungen!$B$23,Einstellungen!$C$23))*(1+Einstellungen!$B$10)</f>
        <v>31.821195</v>
      </c>
      <c r="J8617" s="25" t="n">
        <f aca="false">E8617*I8617/100</f>
        <v>0.069020171955</v>
      </c>
      <c r="K8617" s="25" t="n">
        <f aca="false">E8617*Einstellungen!$B$5/100</f>
        <v>0.062901</v>
      </c>
      <c r="L8617" s="23" t="str">
        <f aca="false">IF(I8617&lt;Einstellungen!$B$5,"ja","nein")</f>
        <v>nein</v>
      </c>
      <c r="M8617" s="23" t="s">
        <v>135</v>
      </c>
      <c r="N8617" s="23" t="n">
        <v>2026</v>
      </c>
      <c r="O8617" s="23" t="n">
        <v>10</v>
      </c>
    </row>
    <row r="8618" customFormat="false" ht="15" hidden="false" customHeight="false" outlineLevel="0" collapsed="false">
      <c r="A8618" s="22" t="n">
        <v>46054</v>
      </c>
      <c r="B8618" s="23" t="s">
        <v>117</v>
      </c>
      <c r="C8618" s="23" t="s">
        <v>124</v>
      </c>
      <c r="D8618" s="24" t="n">
        <v>35.1</v>
      </c>
      <c r="E8618" s="25" t="n">
        <f aca="false">MAX(D8618,0)/1000</f>
        <v>0.0351</v>
      </c>
      <c r="F8618" s="25" t="n">
        <f aca="false">MAX(-D8618,0)/1000</f>
        <v>0</v>
      </c>
      <c r="G8618" s="23" t="str">
        <f aca="false">IF(E8618&gt;0,"ja","nein")</f>
        <v>ja</v>
      </c>
      <c r="H8618" s="26" t="n">
        <v>108.157</v>
      </c>
      <c r="I8618" s="26" t="n">
        <f aca="false">(H8618/10+IF(N8618=2025,Einstellungen!$B$23,Einstellungen!$C$23))*(1+Einstellungen!$B$10)</f>
        <v>31.620323</v>
      </c>
      <c r="J8618" s="25" t="n">
        <f aca="false">E8618*I8618/100</f>
        <v>0.011098733373</v>
      </c>
      <c r="K8618" s="25" t="n">
        <f aca="false">E8618*Einstellungen!$B$5/100</f>
        <v>0.010179</v>
      </c>
      <c r="L8618" s="23" t="str">
        <f aca="false">IF(I8618&lt;Einstellungen!$B$5,"ja","nein")</f>
        <v>nein</v>
      </c>
      <c r="M8618" s="23" t="s">
        <v>135</v>
      </c>
      <c r="N8618" s="23" t="n">
        <v>2026</v>
      </c>
      <c r="O8618" s="23" t="n">
        <v>11</v>
      </c>
    </row>
    <row r="8619" customFormat="false" ht="15" hidden="false" customHeight="false" outlineLevel="0" collapsed="false">
      <c r="A8619" s="22" t="n">
        <v>46054</v>
      </c>
      <c r="B8619" s="23" t="s">
        <v>118</v>
      </c>
      <c r="C8619" s="23" t="s">
        <v>124</v>
      </c>
      <c r="D8619" s="24" t="n">
        <v>72.3</v>
      </c>
      <c r="E8619" s="25" t="n">
        <f aca="false">MAX(D8619,0)/1000</f>
        <v>0.0723</v>
      </c>
      <c r="F8619" s="25" t="n">
        <f aca="false">MAX(-D8619,0)/1000</f>
        <v>0</v>
      </c>
      <c r="G8619" s="23" t="str">
        <f aca="false">IF(E8619&gt;0,"ja","nein")</f>
        <v>ja</v>
      </c>
      <c r="H8619" s="26" t="n">
        <v>107.125</v>
      </c>
      <c r="I8619" s="26" t="n">
        <f aca="false">(H8619/10+IF(N8619=2025,Einstellungen!$B$23,Einstellungen!$C$23))*(1+Einstellungen!$B$10)</f>
        <v>31.497515</v>
      </c>
      <c r="J8619" s="25" t="n">
        <f aca="false">E8619*I8619/100</f>
        <v>0.022772703345</v>
      </c>
      <c r="K8619" s="25" t="n">
        <f aca="false">E8619*Einstellungen!$B$5/100</f>
        <v>0.020967</v>
      </c>
      <c r="L8619" s="23" t="str">
        <f aca="false">IF(I8619&lt;Einstellungen!$B$5,"ja","nein")</f>
        <v>nein</v>
      </c>
      <c r="M8619" s="23" t="s">
        <v>135</v>
      </c>
      <c r="N8619" s="23" t="n">
        <v>2026</v>
      </c>
      <c r="O8619" s="23" t="n">
        <v>12</v>
      </c>
    </row>
    <row r="8620" customFormat="false" ht="15" hidden="false" customHeight="false" outlineLevel="0" collapsed="false">
      <c r="A8620" s="22" t="n">
        <v>46054</v>
      </c>
      <c r="B8620" s="23" t="s">
        <v>119</v>
      </c>
      <c r="C8620" s="23" t="s">
        <v>124</v>
      </c>
      <c r="D8620" s="24" t="n">
        <v>10.1</v>
      </c>
      <c r="E8620" s="25" t="n">
        <f aca="false">MAX(D8620,0)/1000</f>
        <v>0.0101</v>
      </c>
      <c r="F8620" s="25" t="n">
        <f aca="false">MAX(-D8620,0)/1000</f>
        <v>0</v>
      </c>
      <c r="G8620" s="23" t="str">
        <f aca="false">IF(E8620&gt;0,"ja","nein")</f>
        <v>ja</v>
      </c>
      <c r="H8620" s="26" t="n">
        <v>100.388</v>
      </c>
      <c r="I8620" s="26" t="n">
        <f aca="false">(H8620/10+IF(N8620=2025,Einstellungen!$B$23,Einstellungen!$C$23))*(1+Einstellungen!$B$10)</f>
        <v>30.695812</v>
      </c>
      <c r="J8620" s="25" t="n">
        <f aca="false">E8620*I8620/100</f>
        <v>0.003100277012</v>
      </c>
      <c r="K8620" s="25" t="n">
        <f aca="false">E8620*Einstellungen!$B$5/100</f>
        <v>0.002929</v>
      </c>
      <c r="L8620" s="23" t="str">
        <f aca="false">IF(I8620&lt;Einstellungen!$B$5,"ja","nein")</f>
        <v>nein</v>
      </c>
      <c r="M8620" s="23" t="s">
        <v>135</v>
      </c>
      <c r="N8620" s="23" t="n">
        <v>2026</v>
      </c>
      <c r="O8620" s="23" t="n">
        <v>13</v>
      </c>
    </row>
    <row r="8621" customFormat="false" ht="15" hidden="false" customHeight="false" outlineLevel="0" collapsed="false">
      <c r="A8621" s="22" t="n">
        <v>46054</v>
      </c>
      <c r="B8621" s="23" t="s">
        <v>120</v>
      </c>
      <c r="C8621" s="23" t="s">
        <v>124</v>
      </c>
      <c r="D8621" s="24" t="n">
        <v>697.6</v>
      </c>
      <c r="E8621" s="25" t="n">
        <f aca="false">MAX(D8621,0)/1000</f>
        <v>0.6976</v>
      </c>
      <c r="F8621" s="25" t="n">
        <f aca="false">MAX(-D8621,0)/1000</f>
        <v>0</v>
      </c>
      <c r="G8621" s="23" t="str">
        <f aca="false">IF(E8621&gt;0,"ja","nein")</f>
        <v>ja</v>
      </c>
      <c r="H8621" s="26" t="n">
        <v>102.235</v>
      </c>
      <c r="I8621" s="26" t="n">
        <f aca="false">(H8621/10+IF(N8621=2025,Einstellungen!$B$23,Einstellungen!$C$23))*(1+Einstellungen!$B$10)</f>
        <v>30.915605</v>
      </c>
      <c r="J8621" s="25" t="n">
        <f aca="false">E8621*I8621/100</f>
        <v>0.21566726048</v>
      </c>
      <c r="K8621" s="25" t="n">
        <f aca="false">E8621*Einstellungen!$B$5/100</f>
        <v>0.202304</v>
      </c>
      <c r="L8621" s="23" t="str">
        <f aca="false">IF(I8621&lt;Einstellungen!$B$5,"ja","nein")</f>
        <v>nein</v>
      </c>
      <c r="M8621" s="23" t="s">
        <v>135</v>
      </c>
      <c r="N8621" s="23" t="n">
        <v>2026</v>
      </c>
      <c r="O8621" s="23" t="n">
        <v>14</v>
      </c>
    </row>
    <row r="8622" customFormat="false" ht="15" hidden="false" customHeight="false" outlineLevel="0" collapsed="false">
      <c r="A8622" s="22" t="n">
        <v>46054</v>
      </c>
      <c r="B8622" s="23" t="s">
        <v>104</v>
      </c>
      <c r="C8622" s="23" t="s">
        <v>124</v>
      </c>
      <c r="D8622" s="24" t="n">
        <v>336.3</v>
      </c>
      <c r="E8622" s="25" t="n">
        <f aca="false">MAX(D8622,0)/1000</f>
        <v>0.3363</v>
      </c>
      <c r="F8622" s="25" t="n">
        <f aca="false">MAX(-D8622,0)/1000</f>
        <v>0</v>
      </c>
      <c r="G8622" s="23" t="str">
        <f aca="false">IF(E8622&gt;0,"ja","nein")</f>
        <v>ja</v>
      </c>
      <c r="H8622" s="26" t="n">
        <v>108.957</v>
      </c>
      <c r="I8622" s="26" t="n">
        <f aca="false">(H8622/10+IF(N8622=2025,Einstellungen!$B$23,Einstellungen!$C$23))*(1+Einstellungen!$B$10)</f>
        <v>31.715523</v>
      </c>
      <c r="J8622" s="25" t="n">
        <f aca="false">E8622*I8622/100</f>
        <v>0.106659303849</v>
      </c>
      <c r="K8622" s="25" t="n">
        <f aca="false">E8622*Einstellungen!$B$5/100</f>
        <v>0.097527</v>
      </c>
      <c r="L8622" s="23" t="str">
        <f aca="false">IF(I8622&lt;Einstellungen!$B$5,"ja","nein")</f>
        <v>nein</v>
      </c>
      <c r="M8622" s="23" t="s">
        <v>135</v>
      </c>
      <c r="N8622" s="23" t="n">
        <v>2026</v>
      </c>
      <c r="O8622" s="23" t="n">
        <v>15</v>
      </c>
    </row>
    <row r="8623" customFormat="false" ht="15" hidden="false" customHeight="false" outlineLevel="0" collapsed="false">
      <c r="A8623" s="22" t="n">
        <v>46054</v>
      </c>
      <c r="B8623" s="23" t="s">
        <v>105</v>
      </c>
      <c r="C8623" s="23" t="s">
        <v>124</v>
      </c>
      <c r="D8623" s="24" t="n">
        <v>428.4</v>
      </c>
      <c r="E8623" s="25" t="n">
        <f aca="false">MAX(D8623,0)/1000</f>
        <v>0.4284</v>
      </c>
      <c r="F8623" s="25" t="n">
        <f aca="false">MAX(-D8623,0)/1000</f>
        <v>0</v>
      </c>
      <c r="G8623" s="23" t="str">
        <f aca="false">IF(E8623&gt;0,"ja","nein")</f>
        <v>ja</v>
      </c>
      <c r="H8623" s="26" t="n">
        <v>114.667</v>
      </c>
      <c r="I8623" s="26" t="n">
        <f aca="false">(H8623/10+IF(N8623=2025,Einstellungen!$B$23,Einstellungen!$C$23))*(1+Einstellungen!$B$10)</f>
        <v>32.395013</v>
      </c>
      <c r="J8623" s="25" t="n">
        <f aca="false">E8623*I8623/100</f>
        <v>0.138780235692</v>
      </c>
      <c r="K8623" s="25" t="n">
        <f aca="false">E8623*Einstellungen!$B$5/100</f>
        <v>0.124236</v>
      </c>
      <c r="L8623" s="23" t="str">
        <f aca="false">IF(I8623&lt;Einstellungen!$B$5,"ja","nein")</f>
        <v>nein</v>
      </c>
      <c r="M8623" s="23" t="s">
        <v>135</v>
      </c>
      <c r="N8623" s="23" t="n">
        <v>2026</v>
      </c>
      <c r="O8623" s="23" t="n">
        <v>16</v>
      </c>
    </row>
    <row r="8624" customFormat="false" ht="15" hidden="false" customHeight="false" outlineLevel="0" collapsed="false">
      <c r="A8624" s="22" t="n">
        <v>46054</v>
      </c>
      <c r="B8624" s="23" t="s">
        <v>97</v>
      </c>
      <c r="C8624" s="23" t="s">
        <v>124</v>
      </c>
      <c r="D8624" s="24" t="n">
        <v>457</v>
      </c>
      <c r="E8624" s="25" t="n">
        <f aca="false">MAX(D8624,0)/1000</f>
        <v>0.457</v>
      </c>
      <c r="F8624" s="25" t="n">
        <f aca="false">MAX(-D8624,0)/1000</f>
        <v>0</v>
      </c>
      <c r="G8624" s="23" t="str">
        <f aca="false">IF(E8624&gt;0,"ja","nein")</f>
        <v>ja</v>
      </c>
      <c r="H8624" s="26" t="n">
        <v>129.488</v>
      </c>
      <c r="I8624" s="26" t="n">
        <f aca="false">(H8624/10+IF(N8624=2025,Einstellungen!$B$23,Einstellungen!$C$23))*(1+Einstellungen!$B$10)</f>
        <v>34.158712</v>
      </c>
      <c r="J8624" s="25" t="n">
        <f aca="false">E8624*I8624/100</f>
        <v>0.15610531384</v>
      </c>
      <c r="K8624" s="25" t="n">
        <f aca="false">E8624*Einstellungen!$B$5/100</f>
        <v>0.13253</v>
      </c>
      <c r="L8624" s="23" t="str">
        <f aca="false">IF(I8624&lt;Einstellungen!$B$5,"ja","nein")</f>
        <v>nein</v>
      </c>
      <c r="M8624" s="23" t="s">
        <v>135</v>
      </c>
      <c r="N8624" s="23" t="n">
        <v>2026</v>
      </c>
      <c r="O8624" s="23" t="n">
        <v>17</v>
      </c>
    </row>
    <row r="8625" customFormat="false" ht="15" hidden="false" customHeight="false" outlineLevel="0" collapsed="false">
      <c r="A8625" s="22" t="n">
        <v>46054</v>
      </c>
      <c r="B8625" s="23" t="s">
        <v>99</v>
      </c>
      <c r="C8625" s="23" t="s">
        <v>124</v>
      </c>
      <c r="D8625" s="24" t="n">
        <v>440.4</v>
      </c>
      <c r="E8625" s="25" t="n">
        <f aca="false">MAX(D8625,0)/1000</f>
        <v>0.4404</v>
      </c>
      <c r="F8625" s="25" t="n">
        <f aca="false">MAX(-D8625,0)/1000</f>
        <v>0</v>
      </c>
      <c r="G8625" s="23" t="str">
        <f aca="false">IF(E8625&gt;0,"ja","nein")</f>
        <v>ja</v>
      </c>
      <c r="H8625" s="26" t="n">
        <v>136.843</v>
      </c>
      <c r="I8625" s="26" t="n">
        <f aca="false">(H8625/10+IF(N8625=2025,Einstellungen!$B$23,Einstellungen!$C$23))*(1+Einstellungen!$B$10)</f>
        <v>35.033957</v>
      </c>
      <c r="J8625" s="25" t="n">
        <f aca="false">E8625*I8625/100</f>
        <v>0.154289546628</v>
      </c>
      <c r="K8625" s="25" t="n">
        <f aca="false">E8625*Einstellungen!$B$5/100</f>
        <v>0.127716</v>
      </c>
      <c r="L8625" s="23" t="str">
        <f aca="false">IF(I8625&lt;Einstellungen!$B$5,"ja","nein")</f>
        <v>nein</v>
      </c>
      <c r="M8625" s="23" t="s">
        <v>135</v>
      </c>
      <c r="N8625" s="23" t="n">
        <v>2026</v>
      </c>
      <c r="O8625" s="23" t="n">
        <v>18</v>
      </c>
    </row>
    <row r="8626" customFormat="false" ht="15" hidden="false" customHeight="false" outlineLevel="0" collapsed="false">
      <c r="A8626" s="22" t="n">
        <v>46054</v>
      </c>
      <c r="B8626" s="23" t="s">
        <v>100</v>
      </c>
      <c r="C8626" s="23" t="s">
        <v>124</v>
      </c>
      <c r="D8626" s="24" t="n">
        <v>526.5</v>
      </c>
      <c r="E8626" s="25" t="n">
        <f aca="false">MAX(D8626,0)/1000</f>
        <v>0.5265</v>
      </c>
      <c r="F8626" s="25" t="n">
        <f aca="false">MAX(-D8626,0)/1000</f>
        <v>0</v>
      </c>
      <c r="G8626" s="23" t="str">
        <f aca="false">IF(E8626&gt;0,"ja","nein")</f>
        <v>ja</v>
      </c>
      <c r="H8626" s="26" t="n">
        <v>137.39</v>
      </c>
      <c r="I8626" s="26" t="n">
        <f aca="false">(H8626/10+IF(N8626=2025,Einstellungen!$B$23,Einstellungen!$C$23))*(1+Einstellungen!$B$10)</f>
        <v>35.09905</v>
      </c>
      <c r="J8626" s="25" t="n">
        <f aca="false">E8626*I8626/100</f>
        <v>0.18479649825</v>
      </c>
      <c r="K8626" s="25" t="n">
        <f aca="false">E8626*Einstellungen!$B$5/100</f>
        <v>0.152685</v>
      </c>
      <c r="L8626" s="23" t="str">
        <f aca="false">IF(I8626&lt;Einstellungen!$B$5,"ja","nein")</f>
        <v>nein</v>
      </c>
      <c r="M8626" s="23" t="s">
        <v>135</v>
      </c>
      <c r="N8626" s="23" t="n">
        <v>2026</v>
      </c>
      <c r="O8626" s="23" t="n">
        <v>19</v>
      </c>
    </row>
    <row r="8627" customFormat="false" ht="15" hidden="false" customHeight="false" outlineLevel="0" collapsed="false">
      <c r="A8627" s="22" t="n">
        <v>46054</v>
      </c>
      <c r="B8627" s="23" t="s">
        <v>92</v>
      </c>
      <c r="C8627" s="23" t="s">
        <v>124</v>
      </c>
      <c r="D8627" s="24" t="n">
        <v>546.7</v>
      </c>
      <c r="E8627" s="25" t="n">
        <f aca="false">MAX(D8627,0)/1000</f>
        <v>0.5467</v>
      </c>
      <c r="F8627" s="25" t="n">
        <f aca="false">MAX(-D8627,0)/1000</f>
        <v>0</v>
      </c>
      <c r="G8627" s="23" t="str">
        <f aca="false">IF(E8627&gt;0,"ja","nein")</f>
        <v>ja</v>
      </c>
      <c r="H8627" s="26" t="n">
        <v>125.593</v>
      </c>
      <c r="I8627" s="26" t="n">
        <f aca="false">(H8627/10+IF(N8627=2025,Einstellungen!$B$23,Einstellungen!$C$23))*(1+Einstellungen!$B$10)</f>
        <v>33.695207</v>
      </c>
      <c r="J8627" s="25" t="n">
        <f aca="false">E8627*I8627/100</f>
        <v>0.184211696669</v>
      </c>
      <c r="K8627" s="25" t="n">
        <f aca="false">E8627*Einstellungen!$B$5/100</f>
        <v>0.158543</v>
      </c>
      <c r="L8627" s="23" t="str">
        <f aca="false">IF(I8627&lt;Einstellungen!$B$5,"ja","nein")</f>
        <v>nein</v>
      </c>
      <c r="M8627" s="23" t="s">
        <v>135</v>
      </c>
      <c r="N8627" s="23" t="n">
        <v>2026</v>
      </c>
      <c r="O8627" s="23" t="n">
        <v>20</v>
      </c>
    </row>
    <row r="8628" customFormat="false" ht="15" hidden="false" customHeight="false" outlineLevel="0" collapsed="false">
      <c r="A8628" s="22" t="n">
        <v>46054</v>
      </c>
      <c r="B8628" s="23" t="s">
        <v>95</v>
      </c>
      <c r="C8628" s="23" t="s">
        <v>124</v>
      </c>
      <c r="D8628" s="24" t="n">
        <v>583.9</v>
      </c>
      <c r="E8628" s="25" t="n">
        <f aca="false">MAX(D8628,0)/1000</f>
        <v>0.5839</v>
      </c>
      <c r="F8628" s="25" t="n">
        <f aca="false">MAX(-D8628,0)/1000</f>
        <v>0</v>
      </c>
      <c r="G8628" s="23" t="str">
        <f aca="false">IF(E8628&gt;0,"ja","nein")</f>
        <v>ja</v>
      </c>
      <c r="H8628" s="26" t="n">
        <v>113.858</v>
      </c>
      <c r="I8628" s="26" t="n">
        <f aca="false">(H8628/10+IF(N8628=2025,Einstellungen!$B$23,Einstellungen!$C$23))*(1+Einstellungen!$B$10)</f>
        <v>32.298742</v>
      </c>
      <c r="J8628" s="25" t="n">
        <f aca="false">E8628*I8628/100</f>
        <v>0.188592354538</v>
      </c>
      <c r="K8628" s="25" t="n">
        <f aca="false">E8628*Einstellungen!$B$5/100</f>
        <v>0.169331</v>
      </c>
      <c r="L8628" s="23" t="str">
        <f aca="false">IF(I8628&lt;Einstellungen!$B$5,"ja","nein")</f>
        <v>nein</v>
      </c>
      <c r="M8628" s="23" t="s">
        <v>135</v>
      </c>
      <c r="N8628" s="23" t="n">
        <v>2026</v>
      </c>
      <c r="O8628" s="23" t="n">
        <v>21</v>
      </c>
    </row>
    <row r="8629" customFormat="false" ht="15" hidden="false" customHeight="false" outlineLevel="0" collapsed="false">
      <c r="A8629" s="22" t="n">
        <v>46054</v>
      </c>
      <c r="B8629" s="23" t="s">
        <v>96</v>
      </c>
      <c r="C8629" s="23" t="s">
        <v>124</v>
      </c>
      <c r="D8629" s="24" t="n">
        <v>1132.6</v>
      </c>
      <c r="E8629" s="25" t="n">
        <f aca="false">MAX(D8629,0)/1000</f>
        <v>1.1326</v>
      </c>
      <c r="F8629" s="25" t="n">
        <f aca="false">MAX(-D8629,0)/1000</f>
        <v>0</v>
      </c>
      <c r="G8629" s="23" t="str">
        <f aca="false">IF(E8629&gt;0,"ja","nein")</f>
        <v>ja</v>
      </c>
      <c r="H8629" s="26" t="n">
        <v>113.885</v>
      </c>
      <c r="I8629" s="26" t="n">
        <f aca="false">(H8629/10+IF(N8629=2025,Einstellungen!$B$23,Einstellungen!$C$23))*(1+Einstellungen!$B$10)</f>
        <v>32.301955</v>
      </c>
      <c r="J8629" s="25" t="n">
        <f aca="false">E8629*I8629/100</f>
        <v>0.36585194233</v>
      </c>
      <c r="K8629" s="25" t="n">
        <f aca="false">E8629*Einstellungen!$B$5/100</f>
        <v>0.328454</v>
      </c>
      <c r="L8629" s="23" t="str">
        <f aca="false">IF(I8629&lt;Einstellungen!$B$5,"ja","nein")</f>
        <v>nein</v>
      </c>
      <c r="M8629" s="23" t="s">
        <v>135</v>
      </c>
      <c r="N8629" s="23" t="n">
        <v>2026</v>
      </c>
      <c r="O8629" s="23" t="n">
        <v>22</v>
      </c>
    </row>
    <row r="8630" customFormat="false" ht="15" hidden="false" customHeight="false" outlineLevel="0" collapsed="false">
      <c r="A8630" s="22" t="n">
        <v>46054</v>
      </c>
      <c r="B8630" s="23" t="s">
        <v>101</v>
      </c>
      <c r="C8630" s="23" t="s">
        <v>124</v>
      </c>
      <c r="D8630" s="24" t="n">
        <v>388.9</v>
      </c>
      <c r="E8630" s="25" t="n">
        <f aca="false">MAX(D8630,0)/1000</f>
        <v>0.3889</v>
      </c>
      <c r="F8630" s="25" t="n">
        <f aca="false">MAX(-D8630,0)/1000</f>
        <v>0</v>
      </c>
      <c r="G8630" s="23" t="str">
        <f aca="false">IF(E8630&gt;0,"ja","nein")</f>
        <v>ja</v>
      </c>
      <c r="H8630" s="26" t="n">
        <v>106.552</v>
      </c>
      <c r="I8630" s="26" t="n">
        <f aca="false">(H8630/10+IF(N8630=2025,Einstellungen!$B$23,Einstellungen!$C$23))*(1+Einstellungen!$B$10)</f>
        <v>31.429328</v>
      </c>
      <c r="J8630" s="25" t="n">
        <f aca="false">E8630*I8630/100</f>
        <v>0.122228656592</v>
      </c>
      <c r="K8630" s="25" t="n">
        <f aca="false">E8630*Einstellungen!$B$5/100</f>
        <v>0.112781</v>
      </c>
      <c r="L8630" s="23" t="str">
        <f aca="false">IF(I8630&lt;Einstellungen!$B$5,"ja","nein")</f>
        <v>nein</v>
      </c>
      <c r="M8630" s="23" t="s">
        <v>135</v>
      </c>
      <c r="N8630" s="23" t="n">
        <v>2026</v>
      </c>
      <c r="O8630" s="23" t="n">
        <v>23</v>
      </c>
    </row>
    <row r="8631" customFormat="false" ht="15" hidden="false" customHeight="false" outlineLevel="0" collapsed="false">
      <c r="A8631" s="22" t="n">
        <v>46055</v>
      </c>
      <c r="B8631" s="23" t="s">
        <v>102</v>
      </c>
      <c r="C8631" s="23" t="s">
        <v>93</v>
      </c>
      <c r="D8631" s="24" t="n">
        <v>480.4</v>
      </c>
      <c r="E8631" s="25" t="n">
        <f aca="false">MAX(D8631,0)/1000</f>
        <v>0.4804</v>
      </c>
      <c r="F8631" s="25" t="n">
        <f aca="false">MAX(-D8631,0)/1000</f>
        <v>0</v>
      </c>
      <c r="G8631" s="23" t="str">
        <f aca="false">IF(E8631&gt;0,"ja","nein")</f>
        <v>ja</v>
      </c>
      <c r="H8631" s="26" t="n">
        <v>99.593</v>
      </c>
      <c r="I8631" s="26" t="n">
        <f aca="false">(H8631/10+IF(N8631=2025,Einstellungen!$B$23,Einstellungen!$C$23))*(1+Einstellungen!$B$10)</f>
        <v>30.601207</v>
      </c>
      <c r="J8631" s="25" t="n">
        <f aca="false">E8631*I8631/100</f>
        <v>0.147008198428</v>
      </c>
      <c r="K8631" s="25" t="n">
        <f aca="false">E8631*Einstellungen!$B$5/100</f>
        <v>0.139316</v>
      </c>
      <c r="L8631" s="23" t="str">
        <f aca="false">IF(I8631&lt;Einstellungen!$B$5,"ja","nein")</f>
        <v>nein</v>
      </c>
      <c r="M8631" s="23" t="s">
        <v>135</v>
      </c>
      <c r="N8631" s="23" t="n">
        <v>2026</v>
      </c>
      <c r="O8631" s="23" t="n">
        <v>0</v>
      </c>
    </row>
    <row r="8632" customFormat="false" ht="15" hidden="false" customHeight="false" outlineLevel="0" collapsed="false">
      <c r="A8632" s="22" t="n">
        <v>46055</v>
      </c>
      <c r="B8632" s="23" t="s">
        <v>107</v>
      </c>
      <c r="C8632" s="23" t="s">
        <v>93</v>
      </c>
      <c r="D8632" s="24" t="n">
        <v>711.5</v>
      </c>
      <c r="E8632" s="25" t="n">
        <f aca="false">MAX(D8632,0)/1000</f>
        <v>0.7115</v>
      </c>
      <c r="F8632" s="25" t="n">
        <f aca="false">MAX(-D8632,0)/1000</f>
        <v>0</v>
      </c>
      <c r="G8632" s="23" t="str">
        <f aca="false">IF(E8632&gt;0,"ja","nein")</f>
        <v>ja</v>
      </c>
      <c r="H8632" s="26" t="n">
        <v>97.993</v>
      </c>
      <c r="I8632" s="26" t="n">
        <f aca="false">(H8632/10+IF(N8632=2025,Einstellungen!$B$23,Einstellungen!$C$23))*(1+Einstellungen!$B$10)</f>
        <v>30.410807</v>
      </c>
      <c r="J8632" s="25" t="n">
        <f aca="false">E8632*I8632/100</f>
        <v>0.216372891805</v>
      </c>
      <c r="K8632" s="25" t="n">
        <f aca="false">E8632*Einstellungen!$B$5/100</f>
        <v>0.206335</v>
      </c>
      <c r="L8632" s="23" t="str">
        <f aca="false">IF(I8632&lt;Einstellungen!$B$5,"ja","nein")</f>
        <v>nein</v>
      </c>
      <c r="M8632" s="23" t="s">
        <v>135</v>
      </c>
      <c r="N8632" s="23" t="n">
        <v>2026</v>
      </c>
      <c r="O8632" s="23" t="n">
        <v>1</v>
      </c>
    </row>
    <row r="8633" customFormat="false" ht="15" hidden="false" customHeight="false" outlineLevel="0" collapsed="false">
      <c r="A8633" s="22" t="n">
        <v>46055</v>
      </c>
      <c r="B8633" s="23" t="s">
        <v>108</v>
      </c>
      <c r="C8633" s="23" t="s">
        <v>93</v>
      </c>
      <c r="D8633" s="24" t="n">
        <v>393</v>
      </c>
      <c r="E8633" s="25" t="n">
        <f aca="false">MAX(D8633,0)/1000</f>
        <v>0.393</v>
      </c>
      <c r="F8633" s="25" t="n">
        <f aca="false">MAX(-D8633,0)/1000</f>
        <v>0</v>
      </c>
      <c r="G8633" s="23" t="str">
        <f aca="false">IF(E8633&gt;0,"ja","nein")</f>
        <v>ja</v>
      </c>
      <c r="H8633" s="26" t="n">
        <v>95.093</v>
      </c>
      <c r="I8633" s="26" t="n">
        <f aca="false">(H8633/10+IF(N8633=2025,Einstellungen!$B$23,Einstellungen!$C$23))*(1+Einstellungen!$B$10)</f>
        <v>30.065707</v>
      </c>
      <c r="J8633" s="25" t="n">
        <f aca="false">E8633*I8633/100</f>
        <v>0.11815822851</v>
      </c>
      <c r="K8633" s="25" t="n">
        <f aca="false">E8633*Einstellungen!$B$5/100</f>
        <v>0.11397</v>
      </c>
      <c r="L8633" s="23" t="str">
        <f aca="false">IF(I8633&lt;Einstellungen!$B$5,"ja","nein")</f>
        <v>nein</v>
      </c>
      <c r="M8633" s="23" t="s">
        <v>135</v>
      </c>
      <c r="N8633" s="23" t="n">
        <v>2026</v>
      </c>
      <c r="O8633" s="23" t="n">
        <v>2</v>
      </c>
    </row>
    <row r="8634" customFormat="false" ht="15" hidden="false" customHeight="false" outlineLevel="0" collapsed="false">
      <c r="A8634" s="22" t="n">
        <v>46055</v>
      </c>
      <c r="B8634" s="23" t="s">
        <v>109</v>
      </c>
      <c r="C8634" s="23" t="s">
        <v>93</v>
      </c>
      <c r="D8634" s="24" t="n">
        <v>344.5</v>
      </c>
      <c r="E8634" s="25" t="n">
        <f aca="false">MAX(D8634,0)/1000</f>
        <v>0.3445</v>
      </c>
      <c r="F8634" s="25" t="n">
        <f aca="false">MAX(-D8634,0)/1000</f>
        <v>0</v>
      </c>
      <c r="G8634" s="23" t="str">
        <f aca="false">IF(E8634&gt;0,"ja","nein")</f>
        <v>ja</v>
      </c>
      <c r="H8634" s="26" t="n">
        <v>91</v>
      </c>
      <c r="I8634" s="26" t="n">
        <f aca="false">(H8634/10+IF(N8634=2025,Einstellungen!$B$23,Einstellungen!$C$23))*(1+Einstellungen!$B$10)</f>
        <v>29.57864</v>
      </c>
      <c r="J8634" s="25" t="n">
        <f aca="false">E8634*I8634/100</f>
        <v>0.1018984148</v>
      </c>
      <c r="K8634" s="25" t="n">
        <f aca="false">E8634*Einstellungen!$B$5/100</f>
        <v>0.099905</v>
      </c>
      <c r="L8634" s="23" t="str">
        <f aca="false">IF(I8634&lt;Einstellungen!$B$5,"ja","nein")</f>
        <v>nein</v>
      </c>
      <c r="M8634" s="23" t="s">
        <v>135</v>
      </c>
      <c r="N8634" s="23" t="n">
        <v>2026</v>
      </c>
      <c r="O8634" s="23" t="n">
        <v>3</v>
      </c>
    </row>
    <row r="8635" customFormat="false" ht="15" hidden="false" customHeight="false" outlineLevel="0" collapsed="false">
      <c r="A8635" s="22" t="n">
        <v>46055</v>
      </c>
      <c r="B8635" s="23" t="s">
        <v>110</v>
      </c>
      <c r="C8635" s="23" t="s">
        <v>93</v>
      </c>
      <c r="D8635" s="24" t="n">
        <v>351.6</v>
      </c>
      <c r="E8635" s="25" t="n">
        <f aca="false">MAX(D8635,0)/1000</f>
        <v>0.3516</v>
      </c>
      <c r="F8635" s="25" t="n">
        <f aca="false">MAX(-D8635,0)/1000</f>
        <v>0</v>
      </c>
      <c r="G8635" s="23" t="str">
        <f aca="false">IF(E8635&gt;0,"ja","nein")</f>
        <v>ja</v>
      </c>
      <c r="H8635" s="26" t="n">
        <v>91.733</v>
      </c>
      <c r="I8635" s="26" t="n">
        <f aca="false">(H8635/10+IF(N8635=2025,Einstellungen!$B$23,Einstellungen!$C$23))*(1+Einstellungen!$B$10)</f>
        <v>29.665867</v>
      </c>
      <c r="J8635" s="25" t="n">
        <f aca="false">E8635*I8635/100</f>
        <v>0.104305188372</v>
      </c>
      <c r="K8635" s="25" t="n">
        <f aca="false">E8635*Einstellungen!$B$5/100</f>
        <v>0.101964</v>
      </c>
      <c r="L8635" s="23" t="str">
        <f aca="false">IF(I8635&lt;Einstellungen!$B$5,"ja","nein")</f>
        <v>nein</v>
      </c>
      <c r="M8635" s="23" t="s">
        <v>135</v>
      </c>
      <c r="N8635" s="23" t="n">
        <v>2026</v>
      </c>
      <c r="O8635" s="23" t="n">
        <v>4</v>
      </c>
    </row>
    <row r="8636" customFormat="false" ht="15" hidden="false" customHeight="false" outlineLevel="0" collapsed="false">
      <c r="A8636" s="22" t="n">
        <v>46055</v>
      </c>
      <c r="B8636" s="23" t="s">
        <v>111</v>
      </c>
      <c r="C8636" s="23" t="s">
        <v>93</v>
      </c>
      <c r="D8636" s="24" t="n">
        <v>335.7</v>
      </c>
      <c r="E8636" s="25" t="n">
        <f aca="false">MAX(D8636,0)/1000</f>
        <v>0.3357</v>
      </c>
      <c r="F8636" s="25" t="n">
        <f aca="false">MAX(-D8636,0)/1000</f>
        <v>0</v>
      </c>
      <c r="G8636" s="23" t="str">
        <f aca="false">IF(E8636&gt;0,"ja","nein")</f>
        <v>ja</v>
      </c>
      <c r="H8636" s="26" t="n">
        <v>94.722</v>
      </c>
      <c r="I8636" s="26" t="n">
        <f aca="false">(H8636/10+IF(N8636=2025,Einstellungen!$B$23,Einstellungen!$C$23))*(1+Einstellungen!$B$10)</f>
        <v>30.021558</v>
      </c>
      <c r="J8636" s="25" t="n">
        <f aca="false">E8636*I8636/100</f>
        <v>0.100782370206</v>
      </c>
      <c r="K8636" s="25" t="n">
        <f aca="false">E8636*Einstellungen!$B$5/100</f>
        <v>0.097353</v>
      </c>
      <c r="L8636" s="23" t="str">
        <f aca="false">IF(I8636&lt;Einstellungen!$B$5,"ja","nein")</f>
        <v>nein</v>
      </c>
      <c r="M8636" s="23" t="s">
        <v>135</v>
      </c>
      <c r="N8636" s="23" t="n">
        <v>2026</v>
      </c>
      <c r="O8636" s="23" t="n">
        <v>5</v>
      </c>
    </row>
    <row r="8637" customFormat="false" ht="15" hidden="false" customHeight="false" outlineLevel="0" collapsed="false">
      <c r="A8637" s="22" t="n">
        <v>46055</v>
      </c>
      <c r="B8637" s="23" t="s">
        <v>112</v>
      </c>
      <c r="C8637" s="23" t="s">
        <v>93</v>
      </c>
      <c r="D8637" s="24" t="n">
        <v>461.4</v>
      </c>
      <c r="E8637" s="25" t="n">
        <f aca="false">MAX(D8637,0)/1000</f>
        <v>0.4614</v>
      </c>
      <c r="F8637" s="25" t="n">
        <f aca="false">MAX(-D8637,0)/1000</f>
        <v>0</v>
      </c>
      <c r="G8637" s="23" t="str">
        <f aca="false">IF(E8637&gt;0,"ja","nein")</f>
        <v>ja</v>
      </c>
      <c r="H8637" s="26" t="n">
        <v>106.575</v>
      </c>
      <c r="I8637" s="26" t="n">
        <f aca="false">(H8637/10+IF(N8637=2025,Einstellungen!$B$23,Einstellungen!$C$23))*(1+Einstellungen!$B$10)</f>
        <v>31.432065</v>
      </c>
      <c r="J8637" s="25" t="n">
        <f aca="false">E8637*I8637/100</f>
        <v>0.14502754791</v>
      </c>
      <c r="K8637" s="25" t="n">
        <f aca="false">E8637*Einstellungen!$B$5/100</f>
        <v>0.133806</v>
      </c>
      <c r="L8637" s="23" t="str">
        <f aca="false">IF(I8637&lt;Einstellungen!$B$5,"ja","nein")</f>
        <v>nein</v>
      </c>
      <c r="M8637" s="23" t="s">
        <v>135</v>
      </c>
      <c r="N8637" s="23" t="n">
        <v>2026</v>
      </c>
      <c r="O8637" s="23" t="n">
        <v>6</v>
      </c>
    </row>
    <row r="8638" customFormat="false" ht="15" hidden="false" customHeight="false" outlineLevel="0" collapsed="false">
      <c r="A8638" s="22" t="n">
        <v>46055</v>
      </c>
      <c r="B8638" s="23" t="s">
        <v>113</v>
      </c>
      <c r="C8638" s="23" t="s">
        <v>93</v>
      </c>
      <c r="D8638" s="24" t="n">
        <v>647.3</v>
      </c>
      <c r="E8638" s="25" t="n">
        <f aca="false">MAX(D8638,0)/1000</f>
        <v>0.6473</v>
      </c>
      <c r="F8638" s="25" t="n">
        <f aca="false">MAX(-D8638,0)/1000</f>
        <v>0</v>
      </c>
      <c r="G8638" s="23" t="str">
        <f aca="false">IF(E8638&gt;0,"ja","nein")</f>
        <v>ja</v>
      </c>
      <c r="H8638" s="26" t="n">
        <v>122.885</v>
      </c>
      <c r="I8638" s="26" t="n">
        <f aca="false">(H8638/10+IF(N8638=2025,Einstellungen!$B$23,Einstellungen!$C$23))*(1+Einstellungen!$B$10)</f>
        <v>33.372955</v>
      </c>
      <c r="J8638" s="25" t="n">
        <f aca="false">E8638*I8638/100</f>
        <v>0.216023137715</v>
      </c>
      <c r="K8638" s="25" t="n">
        <f aca="false">E8638*Einstellungen!$B$5/100</f>
        <v>0.187717</v>
      </c>
      <c r="L8638" s="23" t="str">
        <f aca="false">IF(I8638&lt;Einstellungen!$B$5,"ja","nein")</f>
        <v>nein</v>
      </c>
      <c r="M8638" s="23" t="s">
        <v>135</v>
      </c>
      <c r="N8638" s="23" t="n">
        <v>2026</v>
      </c>
      <c r="O8638" s="23" t="n">
        <v>7</v>
      </c>
    </row>
    <row r="8639" customFormat="false" ht="15" hidden="false" customHeight="false" outlineLevel="0" collapsed="false">
      <c r="A8639" s="22" t="n">
        <v>46055</v>
      </c>
      <c r="B8639" s="23" t="s">
        <v>114</v>
      </c>
      <c r="C8639" s="23" t="s">
        <v>93</v>
      </c>
      <c r="D8639" s="24" t="n">
        <v>292.6</v>
      </c>
      <c r="E8639" s="25" t="n">
        <f aca="false">MAX(D8639,0)/1000</f>
        <v>0.2926</v>
      </c>
      <c r="F8639" s="25" t="n">
        <f aca="false">MAX(-D8639,0)/1000</f>
        <v>0</v>
      </c>
      <c r="G8639" s="23" t="str">
        <f aca="false">IF(E8639&gt;0,"ja","nein")</f>
        <v>ja</v>
      </c>
      <c r="H8639" s="26" t="n">
        <v>136.868</v>
      </c>
      <c r="I8639" s="26" t="n">
        <f aca="false">(H8639/10+IF(N8639=2025,Einstellungen!$B$23,Einstellungen!$C$23))*(1+Einstellungen!$B$10)</f>
        <v>35.036932</v>
      </c>
      <c r="J8639" s="25" t="n">
        <f aca="false">E8639*I8639/100</f>
        <v>0.102518063032</v>
      </c>
      <c r="K8639" s="25" t="n">
        <f aca="false">E8639*Einstellungen!$B$5/100</f>
        <v>0.084854</v>
      </c>
      <c r="L8639" s="23" t="str">
        <f aca="false">IF(I8639&lt;Einstellungen!$B$5,"ja","nein")</f>
        <v>nein</v>
      </c>
      <c r="M8639" s="23" t="s">
        <v>135</v>
      </c>
      <c r="N8639" s="23" t="n">
        <v>2026</v>
      </c>
      <c r="O8639" s="23" t="n">
        <v>8</v>
      </c>
    </row>
    <row r="8640" customFormat="false" ht="15" hidden="false" customHeight="false" outlineLevel="0" collapsed="false">
      <c r="A8640" s="22" t="n">
        <v>46055</v>
      </c>
      <c r="B8640" s="23" t="s">
        <v>115</v>
      </c>
      <c r="C8640" s="23" t="s">
        <v>93</v>
      </c>
      <c r="D8640" s="24" t="n">
        <v>-9.3</v>
      </c>
      <c r="E8640" s="25" t="n">
        <f aca="false">MAX(D8640,0)/1000</f>
        <v>0</v>
      </c>
      <c r="F8640" s="25" t="n">
        <f aca="false">MAX(-D8640,0)/1000</f>
        <v>0.0093</v>
      </c>
      <c r="G8640" s="23" t="str">
        <f aca="false">IF(E8640&gt;0,"ja","nein")</f>
        <v>nein</v>
      </c>
      <c r="H8640" s="26" t="n">
        <v>140.155</v>
      </c>
      <c r="I8640" s="26" t="n">
        <f aca="false">(H8640/10+IF(N8640=2025,Einstellungen!$B$23,Einstellungen!$C$23))*(1+Einstellungen!$B$10)</f>
        <v>35.428085</v>
      </c>
      <c r="J8640" s="25" t="n">
        <f aca="false">E8640*I8640/100</f>
        <v>0</v>
      </c>
      <c r="K8640" s="25" t="n">
        <f aca="false">E8640*Einstellungen!$B$5/100</f>
        <v>0</v>
      </c>
      <c r="L8640" s="23" t="str">
        <f aca="false">IF(I8640&lt;Einstellungen!$B$5,"ja","nein")</f>
        <v>nein</v>
      </c>
      <c r="M8640" s="23" t="s">
        <v>135</v>
      </c>
      <c r="N8640" s="23" t="n">
        <v>2026</v>
      </c>
      <c r="O8640" s="23" t="n">
        <v>9</v>
      </c>
    </row>
    <row r="8641" customFormat="false" ht="15" hidden="false" customHeight="false" outlineLevel="0" collapsed="false">
      <c r="A8641" s="22" t="n">
        <v>46055</v>
      </c>
      <c r="B8641" s="23" t="s">
        <v>116</v>
      </c>
      <c r="C8641" s="23" t="s">
        <v>93</v>
      </c>
      <c r="D8641" s="24" t="n">
        <v>80.7</v>
      </c>
      <c r="E8641" s="25" t="n">
        <f aca="false">MAX(D8641,0)/1000</f>
        <v>0.0807</v>
      </c>
      <c r="F8641" s="25" t="n">
        <f aca="false">MAX(-D8641,0)/1000</f>
        <v>0</v>
      </c>
      <c r="G8641" s="23" t="str">
        <f aca="false">IF(E8641&gt;0,"ja","nein")</f>
        <v>ja</v>
      </c>
      <c r="H8641" s="26" t="n">
        <v>124.54</v>
      </c>
      <c r="I8641" s="26" t="n">
        <f aca="false">(H8641/10+IF(N8641=2025,Einstellungen!$B$23,Einstellungen!$C$23))*(1+Einstellungen!$B$10)</f>
        <v>33.5699</v>
      </c>
      <c r="J8641" s="25" t="n">
        <f aca="false">E8641*I8641/100</f>
        <v>0.0270909093</v>
      </c>
      <c r="K8641" s="25" t="n">
        <f aca="false">E8641*Einstellungen!$B$5/100</f>
        <v>0.023403</v>
      </c>
      <c r="L8641" s="23" t="str">
        <f aca="false">IF(I8641&lt;Einstellungen!$B$5,"ja","nein")</f>
        <v>nein</v>
      </c>
      <c r="M8641" s="23" t="s">
        <v>135</v>
      </c>
      <c r="N8641" s="23" t="n">
        <v>2026</v>
      </c>
      <c r="O8641" s="23" t="n">
        <v>10</v>
      </c>
    </row>
    <row r="8642" customFormat="false" ht="15" hidden="false" customHeight="false" outlineLevel="0" collapsed="false">
      <c r="A8642" s="22" t="n">
        <v>46055</v>
      </c>
      <c r="B8642" s="23" t="s">
        <v>117</v>
      </c>
      <c r="C8642" s="23" t="s">
        <v>93</v>
      </c>
      <c r="D8642" s="24" t="n">
        <v>605.8</v>
      </c>
      <c r="E8642" s="25" t="n">
        <f aca="false">MAX(D8642,0)/1000</f>
        <v>0.6058</v>
      </c>
      <c r="F8642" s="25" t="n">
        <f aca="false">MAX(-D8642,0)/1000</f>
        <v>0</v>
      </c>
      <c r="G8642" s="23" t="str">
        <f aca="false">IF(E8642&gt;0,"ja","nein")</f>
        <v>ja</v>
      </c>
      <c r="H8642" s="26" t="n">
        <v>114.668</v>
      </c>
      <c r="I8642" s="26" t="n">
        <f aca="false">(H8642/10+IF(N8642=2025,Einstellungen!$B$23,Einstellungen!$C$23))*(1+Einstellungen!$B$10)</f>
        <v>32.395132</v>
      </c>
      <c r="J8642" s="25" t="n">
        <f aca="false">E8642*I8642/100</f>
        <v>0.196249709656</v>
      </c>
      <c r="K8642" s="25" t="n">
        <f aca="false">E8642*Einstellungen!$B$5/100</f>
        <v>0.175682</v>
      </c>
      <c r="L8642" s="23" t="str">
        <f aca="false">IF(I8642&lt;Einstellungen!$B$5,"ja","nein")</f>
        <v>nein</v>
      </c>
      <c r="M8642" s="23" t="s">
        <v>135</v>
      </c>
      <c r="N8642" s="23" t="n">
        <v>2026</v>
      </c>
      <c r="O8642" s="23" t="n">
        <v>11</v>
      </c>
    </row>
    <row r="8643" customFormat="false" ht="15" hidden="false" customHeight="false" outlineLevel="0" collapsed="false">
      <c r="A8643" s="22" t="n">
        <v>46055</v>
      </c>
      <c r="B8643" s="23" t="s">
        <v>118</v>
      </c>
      <c r="C8643" s="23" t="s">
        <v>93</v>
      </c>
      <c r="D8643" s="24" t="n">
        <v>116</v>
      </c>
      <c r="E8643" s="25" t="n">
        <f aca="false">MAX(D8643,0)/1000</f>
        <v>0.116</v>
      </c>
      <c r="F8643" s="25" t="n">
        <f aca="false">MAX(-D8643,0)/1000</f>
        <v>0</v>
      </c>
      <c r="G8643" s="23" t="str">
        <f aca="false">IF(E8643&gt;0,"ja","nein")</f>
        <v>ja</v>
      </c>
      <c r="H8643" s="26" t="n">
        <v>109.213</v>
      </c>
      <c r="I8643" s="26" t="n">
        <f aca="false">(H8643/10+IF(N8643=2025,Einstellungen!$B$23,Einstellungen!$C$23))*(1+Einstellungen!$B$10)</f>
        <v>31.745987</v>
      </c>
      <c r="J8643" s="25" t="n">
        <f aca="false">E8643*I8643/100</f>
        <v>0.03682534492</v>
      </c>
      <c r="K8643" s="25" t="n">
        <f aca="false">E8643*Einstellungen!$B$5/100</f>
        <v>0.03364</v>
      </c>
      <c r="L8643" s="23" t="str">
        <f aca="false">IF(I8643&lt;Einstellungen!$B$5,"ja","nein")</f>
        <v>nein</v>
      </c>
      <c r="M8643" s="23" t="s">
        <v>135</v>
      </c>
      <c r="N8643" s="23" t="n">
        <v>2026</v>
      </c>
      <c r="O8643" s="23" t="n">
        <v>12</v>
      </c>
    </row>
    <row r="8644" customFormat="false" ht="15" hidden="false" customHeight="false" outlineLevel="0" collapsed="false">
      <c r="A8644" s="22" t="n">
        <v>46055</v>
      </c>
      <c r="B8644" s="23" t="s">
        <v>119</v>
      </c>
      <c r="C8644" s="23" t="s">
        <v>93</v>
      </c>
      <c r="D8644" s="24" t="n">
        <v>-243</v>
      </c>
      <c r="E8644" s="25" t="n">
        <f aca="false">MAX(D8644,0)/1000</f>
        <v>0</v>
      </c>
      <c r="F8644" s="25" t="n">
        <f aca="false">MAX(-D8644,0)/1000</f>
        <v>0.243</v>
      </c>
      <c r="G8644" s="23" t="str">
        <f aca="false">IF(E8644&gt;0,"ja","nein")</f>
        <v>nein</v>
      </c>
      <c r="H8644" s="26" t="n">
        <v>104</v>
      </c>
      <c r="I8644" s="26" t="n">
        <f aca="false">(H8644/10+IF(N8644=2025,Einstellungen!$B$23,Einstellungen!$C$23))*(1+Einstellungen!$B$10)</f>
        <v>31.12564</v>
      </c>
      <c r="J8644" s="25" t="n">
        <f aca="false">E8644*I8644/100</f>
        <v>0</v>
      </c>
      <c r="K8644" s="25" t="n">
        <f aca="false">E8644*Einstellungen!$B$5/100</f>
        <v>0</v>
      </c>
      <c r="L8644" s="23" t="str">
        <f aca="false">IF(I8644&lt;Einstellungen!$B$5,"ja","nein")</f>
        <v>nein</v>
      </c>
      <c r="M8644" s="23" t="s">
        <v>135</v>
      </c>
      <c r="N8644" s="23" t="n">
        <v>2026</v>
      </c>
      <c r="O8644" s="23" t="n">
        <v>13</v>
      </c>
    </row>
    <row r="8645" customFormat="false" ht="15" hidden="false" customHeight="false" outlineLevel="0" collapsed="false">
      <c r="A8645" s="22" t="n">
        <v>46055</v>
      </c>
      <c r="B8645" s="23" t="s">
        <v>120</v>
      </c>
      <c r="C8645" s="23" t="s">
        <v>93</v>
      </c>
      <c r="D8645" s="24" t="n">
        <v>18.8</v>
      </c>
      <c r="E8645" s="25" t="n">
        <f aca="false">MAX(D8645,0)/1000</f>
        <v>0.0188</v>
      </c>
      <c r="F8645" s="25" t="n">
        <f aca="false">MAX(-D8645,0)/1000</f>
        <v>0</v>
      </c>
      <c r="G8645" s="23" t="str">
        <f aca="false">IF(E8645&gt;0,"ja","nein")</f>
        <v>ja</v>
      </c>
      <c r="H8645" s="26" t="n">
        <v>102.903</v>
      </c>
      <c r="I8645" s="26" t="n">
        <f aca="false">(H8645/10+IF(N8645=2025,Einstellungen!$B$23,Einstellungen!$C$23))*(1+Einstellungen!$B$10)</f>
        <v>30.995097</v>
      </c>
      <c r="J8645" s="25" t="n">
        <f aca="false">E8645*I8645/100</f>
        <v>0.005827078236</v>
      </c>
      <c r="K8645" s="25" t="n">
        <f aca="false">E8645*Einstellungen!$B$5/100</f>
        <v>0.005452</v>
      </c>
      <c r="L8645" s="23" t="str">
        <f aca="false">IF(I8645&lt;Einstellungen!$B$5,"ja","nein")</f>
        <v>nein</v>
      </c>
      <c r="M8645" s="23" t="s">
        <v>135</v>
      </c>
      <c r="N8645" s="23" t="n">
        <v>2026</v>
      </c>
      <c r="O8645" s="23" t="n">
        <v>14</v>
      </c>
    </row>
    <row r="8646" customFormat="false" ht="15" hidden="false" customHeight="false" outlineLevel="0" collapsed="false">
      <c r="A8646" s="22" t="n">
        <v>46055</v>
      </c>
      <c r="B8646" s="23" t="s">
        <v>104</v>
      </c>
      <c r="C8646" s="23" t="s">
        <v>93</v>
      </c>
      <c r="D8646" s="24" t="n">
        <v>-11.3</v>
      </c>
      <c r="E8646" s="25" t="n">
        <f aca="false">MAX(D8646,0)/1000</f>
        <v>0</v>
      </c>
      <c r="F8646" s="25" t="n">
        <f aca="false">MAX(-D8646,0)/1000</f>
        <v>0.0113</v>
      </c>
      <c r="G8646" s="23" t="str">
        <f aca="false">IF(E8646&gt;0,"ja","nein")</f>
        <v>nein</v>
      </c>
      <c r="H8646" s="26" t="n">
        <v>105.078</v>
      </c>
      <c r="I8646" s="26" t="n">
        <f aca="false">(H8646/10+IF(N8646=2025,Einstellungen!$B$23,Einstellungen!$C$23))*(1+Einstellungen!$B$10)</f>
        <v>31.253922</v>
      </c>
      <c r="J8646" s="25" t="n">
        <f aca="false">E8646*I8646/100</f>
        <v>0</v>
      </c>
      <c r="K8646" s="25" t="n">
        <f aca="false">E8646*Einstellungen!$B$5/100</f>
        <v>0</v>
      </c>
      <c r="L8646" s="23" t="str">
        <f aca="false">IF(I8646&lt;Einstellungen!$B$5,"ja","nein")</f>
        <v>nein</v>
      </c>
      <c r="M8646" s="23" t="s">
        <v>135</v>
      </c>
      <c r="N8646" s="23" t="n">
        <v>2026</v>
      </c>
      <c r="O8646" s="23" t="n">
        <v>15</v>
      </c>
    </row>
    <row r="8647" customFormat="false" ht="15" hidden="false" customHeight="false" outlineLevel="0" collapsed="false">
      <c r="A8647" s="22" t="n">
        <v>46055</v>
      </c>
      <c r="B8647" s="23" t="s">
        <v>105</v>
      </c>
      <c r="C8647" s="23" t="s">
        <v>93</v>
      </c>
      <c r="D8647" s="24" t="n">
        <v>35.1</v>
      </c>
      <c r="E8647" s="25" t="n">
        <f aca="false">MAX(D8647,0)/1000</f>
        <v>0.0351</v>
      </c>
      <c r="F8647" s="25" t="n">
        <f aca="false">MAX(-D8647,0)/1000</f>
        <v>0</v>
      </c>
      <c r="G8647" s="23" t="str">
        <f aca="false">IF(E8647&gt;0,"ja","nein")</f>
        <v>ja</v>
      </c>
      <c r="H8647" s="26" t="n">
        <v>109.778</v>
      </c>
      <c r="I8647" s="26" t="n">
        <f aca="false">(H8647/10+IF(N8647=2025,Einstellungen!$B$23,Einstellungen!$C$23))*(1+Einstellungen!$B$10)</f>
        <v>31.813222</v>
      </c>
      <c r="J8647" s="25" t="n">
        <f aca="false">E8647*I8647/100</f>
        <v>0.011166440922</v>
      </c>
      <c r="K8647" s="25" t="n">
        <f aca="false">E8647*Einstellungen!$B$5/100</f>
        <v>0.010179</v>
      </c>
      <c r="L8647" s="23" t="str">
        <f aca="false">IF(I8647&lt;Einstellungen!$B$5,"ja","nein")</f>
        <v>nein</v>
      </c>
      <c r="M8647" s="23" t="s">
        <v>135</v>
      </c>
      <c r="N8647" s="23" t="n">
        <v>2026</v>
      </c>
      <c r="O8647" s="23" t="n">
        <v>16</v>
      </c>
    </row>
    <row r="8648" customFormat="false" ht="15" hidden="false" customHeight="false" outlineLevel="0" collapsed="false">
      <c r="A8648" s="22" t="n">
        <v>46055</v>
      </c>
      <c r="B8648" s="23" t="s">
        <v>97</v>
      </c>
      <c r="C8648" s="23" t="s">
        <v>93</v>
      </c>
      <c r="D8648" s="24" t="n">
        <v>-0.5</v>
      </c>
      <c r="E8648" s="25" t="n">
        <f aca="false">MAX(D8648,0)/1000</f>
        <v>0</v>
      </c>
      <c r="F8648" s="25" t="n">
        <f aca="false">MAX(-D8648,0)/1000</f>
        <v>0.0005</v>
      </c>
      <c r="G8648" s="23" t="str">
        <f aca="false">IF(E8648&gt;0,"ja","nein")</f>
        <v>nein</v>
      </c>
      <c r="H8648" s="26" t="n">
        <v>118.197</v>
      </c>
      <c r="I8648" s="26" t="n">
        <f aca="false">(H8648/10+IF(N8648=2025,Einstellungen!$B$23,Einstellungen!$C$23))*(1+Einstellungen!$B$10)</f>
        <v>32.815083</v>
      </c>
      <c r="J8648" s="25" t="n">
        <f aca="false">E8648*I8648/100</f>
        <v>0</v>
      </c>
      <c r="K8648" s="25" t="n">
        <f aca="false">E8648*Einstellungen!$B$5/100</f>
        <v>0</v>
      </c>
      <c r="L8648" s="23" t="str">
        <f aca="false">IF(I8648&lt;Einstellungen!$B$5,"ja","nein")</f>
        <v>nein</v>
      </c>
      <c r="M8648" s="23" t="s">
        <v>135</v>
      </c>
      <c r="N8648" s="23" t="n">
        <v>2026</v>
      </c>
      <c r="O8648" s="23" t="n">
        <v>17</v>
      </c>
    </row>
    <row r="8649" customFormat="false" ht="15" hidden="false" customHeight="false" outlineLevel="0" collapsed="false">
      <c r="A8649" s="22" t="n">
        <v>46055</v>
      </c>
      <c r="B8649" s="23" t="s">
        <v>99</v>
      </c>
      <c r="C8649" s="23" t="s">
        <v>93</v>
      </c>
      <c r="D8649" s="24" t="n">
        <v>1.1</v>
      </c>
      <c r="E8649" s="25" t="n">
        <f aca="false">MAX(D8649,0)/1000</f>
        <v>0.0011</v>
      </c>
      <c r="F8649" s="25" t="n">
        <f aca="false">MAX(-D8649,0)/1000</f>
        <v>0</v>
      </c>
      <c r="G8649" s="23" t="str">
        <f aca="false">IF(E8649&gt;0,"ja","nein")</f>
        <v>ja</v>
      </c>
      <c r="H8649" s="26" t="n">
        <v>118.968</v>
      </c>
      <c r="I8649" s="26" t="n">
        <f aca="false">(H8649/10+IF(N8649=2025,Einstellungen!$B$23,Einstellungen!$C$23))*(1+Einstellungen!$B$10)</f>
        <v>32.906832</v>
      </c>
      <c r="J8649" s="25" t="n">
        <f aca="false">E8649*I8649/100</f>
        <v>0.000361975152</v>
      </c>
      <c r="K8649" s="25" t="n">
        <f aca="false">E8649*Einstellungen!$B$5/100</f>
        <v>0.000319</v>
      </c>
      <c r="L8649" s="23" t="str">
        <f aca="false">IF(I8649&lt;Einstellungen!$B$5,"ja","nein")</f>
        <v>nein</v>
      </c>
      <c r="M8649" s="23" t="s">
        <v>135</v>
      </c>
      <c r="N8649" s="23" t="n">
        <v>2026</v>
      </c>
      <c r="O8649" s="23" t="n">
        <v>18</v>
      </c>
    </row>
    <row r="8650" customFormat="false" ht="15" hidden="false" customHeight="false" outlineLevel="0" collapsed="false">
      <c r="A8650" s="22" t="n">
        <v>46055</v>
      </c>
      <c r="B8650" s="23" t="s">
        <v>100</v>
      </c>
      <c r="C8650" s="23" t="s">
        <v>93</v>
      </c>
      <c r="D8650" s="24" t="n">
        <v>3.6</v>
      </c>
      <c r="E8650" s="25" t="n">
        <f aca="false">MAX(D8650,0)/1000</f>
        <v>0.0036</v>
      </c>
      <c r="F8650" s="25" t="n">
        <f aca="false">MAX(-D8650,0)/1000</f>
        <v>0</v>
      </c>
      <c r="G8650" s="23" t="str">
        <f aca="false">IF(E8650&gt;0,"ja","nein")</f>
        <v>ja</v>
      </c>
      <c r="H8650" s="26" t="n">
        <v>105</v>
      </c>
      <c r="I8650" s="26" t="n">
        <f aca="false">(H8650/10+IF(N8650=2025,Einstellungen!$B$23,Einstellungen!$C$23))*(1+Einstellungen!$B$10)</f>
        <v>31.24464</v>
      </c>
      <c r="J8650" s="25" t="n">
        <f aca="false">E8650*I8650/100</f>
        <v>0.00112480704</v>
      </c>
      <c r="K8650" s="25" t="n">
        <f aca="false">E8650*Einstellungen!$B$5/100</f>
        <v>0.001044</v>
      </c>
      <c r="L8650" s="23" t="str">
        <f aca="false">IF(I8650&lt;Einstellungen!$B$5,"ja","nein")</f>
        <v>nein</v>
      </c>
      <c r="M8650" s="23" t="s">
        <v>135</v>
      </c>
      <c r="N8650" s="23" t="n">
        <v>2026</v>
      </c>
      <c r="O8650" s="23" t="n">
        <v>19</v>
      </c>
    </row>
    <row r="8651" customFormat="false" ht="15" hidden="false" customHeight="false" outlineLevel="0" collapsed="false">
      <c r="A8651" s="22" t="n">
        <v>46055</v>
      </c>
      <c r="B8651" s="23" t="s">
        <v>92</v>
      </c>
      <c r="C8651" s="23" t="s">
        <v>93</v>
      </c>
      <c r="D8651" s="24" t="n">
        <v>-0.8</v>
      </c>
      <c r="E8651" s="25" t="n">
        <f aca="false">MAX(D8651,0)/1000</f>
        <v>0</v>
      </c>
      <c r="F8651" s="25" t="n">
        <f aca="false">MAX(-D8651,0)/1000</f>
        <v>0.0008</v>
      </c>
      <c r="G8651" s="23" t="str">
        <f aca="false">IF(E8651&gt;0,"ja","nein")</f>
        <v>nein</v>
      </c>
      <c r="H8651" s="26" t="n">
        <v>102.255</v>
      </c>
      <c r="I8651" s="26" t="n">
        <f aca="false">(H8651/10+IF(N8651=2025,Einstellungen!$B$23,Einstellungen!$C$23))*(1+Einstellungen!$B$10)</f>
        <v>30.917985</v>
      </c>
      <c r="J8651" s="25" t="n">
        <f aca="false">E8651*I8651/100</f>
        <v>0</v>
      </c>
      <c r="K8651" s="25" t="n">
        <f aca="false">E8651*Einstellungen!$B$5/100</f>
        <v>0</v>
      </c>
      <c r="L8651" s="23" t="str">
        <f aca="false">IF(I8651&lt;Einstellungen!$B$5,"ja","nein")</f>
        <v>nein</v>
      </c>
      <c r="M8651" s="23" t="s">
        <v>135</v>
      </c>
      <c r="N8651" s="23" t="n">
        <v>2026</v>
      </c>
      <c r="O8651" s="23" t="n">
        <v>20</v>
      </c>
    </row>
    <row r="8652" customFormat="false" ht="15" hidden="false" customHeight="false" outlineLevel="0" collapsed="false">
      <c r="A8652" s="22" t="n">
        <v>46055</v>
      </c>
      <c r="B8652" s="23" t="s">
        <v>95</v>
      </c>
      <c r="C8652" s="23" t="s">
        <v>93</v>
      </c>
      <c r="D8652" s="24" t="n">
        <v>0.2</v>
      </c>
      <c r="E8652" s="25" t="n">
        <f aca="false">MAX(D8652,0)/1000</f>
        <v>0.0002</v>
      </c>
      <c r="F8652" s="25" t="n">
        <f aca="false">MAX(-D8652,0)/1000</f>
        <v>0</v>
      </c>
      <c r="G8652" s="23" t="str">
        <f aca="false">IF(E8652&gt;0,"ja","nein")</f>
        <v>ja</v>
      </c>
      <c r="H8652" s="26" t="n">
        <v>102.015</v>
      </c>
      <c r="I8652" s="26" t="n">
        <f aca="false">(H8652/10+IF(N8652=2025,Einstellungen!$B$23,Einstellungen!$C$23))*(1+Einstellungen!$B$10)</f>
        <v>30.889425</v>
      </c>
      <c r="J8652" s="25" t="n">
        <f aca="false">E8652*I8652/100</f>
        <v>6.177885E-005</v>
      </c>
      <c r="K8652" s="25" t="n">
        <f aca="false">E8652*Einstellungen!$B$5/100</f>
        <v>5.8E-005</v>
      </c>
      <c r="L8652" s="23" t="str">
        <f aca="false">IF(I8652&lt;Einstellungen!$B$5,"ja","nein")</f>
        <v>nein</v>
      </c>
      <c r="M8652" s="23" t="s">
        <v>135</v>
      </c>
      <c r="N8652" s="23" t="n">
        <v>2026</v>
      </c>
      <c r="O8652" s="23" t="n">
        <v>21</v>
      </c>
    </row>
    <row r="8653" customFormat="false" ht="15" hidden="false" customHeight="false" outlineLevel="0" collapsed="false">
      <c r="A8653" s="22" t="n">
        <v>46055</v>
      </c>
      <c r="B8653" s="23" t="s">
        <v>96</v>
      </c>
      <c r="C8653" s="23" t="s">
        <v>93</v>
      </c>
      <c r="D8653" s="24" t="n">
        <v>178.1</v>
      </c>
      <c r="E8653" s="25" t="n">
        <f aca="false">MAX(D8653,0)/1000</f>
        <v>0.1781</v>
      </c>
      <c r="F8653" s="25" t="n">
        <f aca="false">MAX(-D8653,0)/1000</f>
        <v>0</v>
      </c>
      <c r="G8653" s="23" t="str">
        <f aca="false">IF(E8653&gt;0,"ja","nein")</f>
        <v>ja</v>
      </c>
      <c r="H8653" s="26" t="n">
        <v>101.228</v>
      </c>
      <c r="I8653" s="26" t="n">
        <f aca="false">(H8653/10+IF(N8653=2025,Einstellungen!$B$23,Einstellungen!$C$23))*(1+Einstellungen!$B$10)</f>
        <v>30.795772</v>
      </c>
      <c r="J8653" s="25" t="n">
        <f aca="false">E8653*I8653/100</f>
        <v>0.054847269932</v>
      </c>
      <c r="K8653" s="25" t="n">
        <f aca="false">E8653*Einstellungen!$B$5/100</f>
        <v>0.051649</v>
      </c>
      <c r="L8653" s="23" t="str">
        <f aca="false">IF(I8653&lt;Einstellungen!$B$5,"ja","nein")</f>
        <v>nein</v>
      </c>
      <c r="M8653" s="23" t="s">
        <v>135</v>
      </c>
      <c r="N8653" s="23" t="n">
        <v>2026</v>
      </c>
      <c r="O8653" s="23" t="n">
        <v>22</v>
      </c>
    </row>
    <row r="8654" customFormat="false" ht="15" hidden="false" customHeight="false" outlineLevel="0" collapsed="false">
      <c r="A8654" s="22" t="n">
        <v>46055</v>
      </c>
      <c r="B8654" s="23" t="s">
        <v>101</v>
      </c>
      <c r="C8654" s="23" t="s">
        <v>93</v>
      </c>
      <c r="D8654" s="24" t="n">
        <v>294.1</v>
      </c>
      <c r="E8654" s="25" t="n">
        <f aca="false">MAX(D8654,0)/1000</f>
        <v>0.2941</v>
      </c>
      <c r="F8654" s="25" t="n">
        <f aca="false">MAX(-D8654,0)/1000</f>
        <v>0</v>
      </c>
      <c r="G8654" s="23" t="str">
        <f aca="false">IF(E8654&gt;0,"ja","nein")</f>
        <v>ja</v>
      </c>
      <c r="H8654" s="26" t="n">
        <v>91.385</v>
      </c>
      <c r="I8654" s="26" t="n">
        <f aca="false">(H8654/10+IF(N8654=2025,Einstellungen!$B$23,Einstellungen!$C$23))*(1+Einstellungen!$B$10)</f>
        <v>29.624455</v>
      </c>
      <c r="J8654" s="25" t="n">
        <f aca="false">E8654*I8654/100</f>
        <v>0.087125522155</v>
      </c>
      <c r="K8654" s="25" t="n">
        <f aca="false">E8654*Einstellungen!$B$5/100</f>
        <v>0.085289</v>
      </c>
      <c r="L8654" s="23" t="str">
        <f aca="false">IF(I8654&lt;Einstellungen!$B$5,"ja","nein")</f>
        <v>nein</v>
      </c>
      <c r="M8654" s="23" t="s">
        <v>135</v>
      </c>
      <c r="N8654" s="23" t="n">
        <v>2026</v>
      </c>
      <c r="O8654" s="23" t="n">
        <v>23</v>
      </c>
    </row>
    <row r="8655" customFormat="false" ht="15" hidden="false" customHeight="false" outlineLevel="0" collapsed="false">
      <c r="A8655" s="22" t="n">
        <v>46056</v>
      </c>
      <c r="B8655" s="23" t="s">
        <v>102</v>
      </c>
      <c r="C8655" s="23" t="s">
        <v>98</v>
      </c>
      <c r="D8655" s="24" t="n">
        <v>301.3</v>
      </c>
      <c r="E8655" s="25" t="n">
        <f aca="false">MAX(D8655,0)/1000</f>
        <v>0.3013</v>
      </c>
      <c r="F8655" s="25" t="n">
        <f aca="false">MAX(-D8655,0)/1000</f>
        <v>0</v>
      </c>
      <c r="G8655" s="23" t="str">
        <f aca="false">IF(E8655&gt;0,"ja","nein")</f>
        <v>ja</v>
      </c>
      <c r="H8655" s="26" t="n">
        <v>91.718</v>
      </c>
      <c r="I8655" s="26" t="n">
        <f aca="false">(H8655/10+IF(N8655=2025,Einstellungen!$B$23,Einstellungen!$C$23))*(1+Einstellungen!$B$10)</f>
        <v>29.664082</v>
      </c>
      <c r="J8655" s="25" t="n">
        <f aca="false">E8655*I8655/100</f>
        <v>0.089377879066</v>
      </c>
      <c r="K8655" s="25" t="n">
        <f aca="false">E8655*Einstellungen!$B$5/100</f>
        <v>0.087377</v>
      </c>
      <c r="L8655" s="23" t="str">
        <f aca="false">IF(I8655&lt;Einstellungen!$B$5,"ja","nein")</f>
        <v>nein</v>
      </c>
      <c r="M8655" s="23" t="s">
        <v>135</v>
      </c>
      <c r="N8655" s="23" t="n">
        <v>2026</v>
      </c>
      <c r="O8655" s="23" t="n">
        <v>0</v>
      </c>
    </row>
    <row r="8656" customFormat="false" ht="15" hidden="false" customHeight="false" outlineLevel="0" collapsed="false">
      <c r="A8656" s="22" t="n">
        <v>46056</v>
      </c>
      <c r="B8656" s="23" t="s">
        <v>107</v>
      </c>
      <c r="C8656" s="23" t="s">
        <v>98</v>
      </c>
      <c r="D8656" s="24" t="n">
        <v>316.6</v>
      </c>
      <c r="E8656" s="25" t="n">
        <f aca="false">MAX(D8656,0)/1000</f>
        <v>0.3166</v>
      </c>
      <c r="F8656" s="25" t="n">
        <f aca="false">MAX(-D8656,0)/1000</f>
        <v>0</v>
      </c>
      <c r="G8656" s="23" t="str">
        <f aca="false">IF(E8656&gt;0,"ja","nein")</f>
        <v>ja</v>
      </c>
      <c r="H8656" s="26" t="n">
        <v>89.365</v>
      </c>
      <c r="I8656" s="26" t="n">
        <f aca="false">(H8656/10+IF(N8656=2025,Einstellungen!$B$23,Einstellungen!$C$23))*(1+Einstellungen!$B$10)</f>
        <v>29.384075</v>
      </c>
      <c r="J8656" s="25" t="n">
        <f aca="false">E8656*I8656/100</f>
        <v>0.09302998145</v>
      </c>
      <c r="K8656" s="25" t="n">
        <f aca="false">E8656*Einstellungen!$B$5/100</f>
        <v>0.091814</v>
      </c>
      <c r="L8656" s="23" t="str">
        <f aca="false">IF(I8656&lt;Einstellungen!$B$5,"ja","nein")</f>
        <v>nein</v>
      </c>
      <c r="M8656" s="23" t="s">
        <v>135</v>
      </c>
      <c r="N8656" s="23" t="n">
        <v>2026</v>
      </c>
      <c r="O8656" s="23" t="n">
        <v>1</v>
      </c>
    </row>
    <row r="8657" customFormat="false" ht="15" hidden="false" customHeight="false" outlineLevel="0" collapsed="false">
      <c r="A8657" s="22" t="n">
        <v>46056</v>
      </c>
      <c r="B8657" s="23" t="s">
        <v>108</v>
      </c>
      <c r="C8657" s="23" t="s">
        <v>98</v>
      </c>
      <c r="D8657" s="24" t="n">
        <v>302.9</v>
      </c>
      <c r="E8657" s="25" t="n">
        <f aca="false">MAX(D8657,0)/1000</f>
        <v>0.3029</v>
      </c>
      <c r="F8657" s="25" t="n">
        <f aca="false">MAX(-D8657,0)/1000</f>
        <v>0</v>
      </c>
      <c r="G8657" s="23" t="str">
        <f aca="false">IF(E8657&gt;0,"ja","nein")</f>
        <v>ja</v>
      </c>
      <c r="H8657" s="26" t="n">
        <v>84.007</v>
      </c>
      <c r="I8657" s="26" t="n">
        <f aca="false">(H8657/10+IF(N8657=2025,Einstellungen!$B$23,Einstellungen!$C$23))*(1+Einstellungen!$B$10)</f>
        <v>28.746473</v>
      </c>
      <c r="J8657" s="25" t="n">
        <f aca="false">E8657*I8657/100</f>
        <v>0.087073066717</v>
      </c>
      <c r="K8657" s="25" t="n">
        <f aca="false">E8657*Einstellungen!$B$5/100</f>
        <v>0.087841</v>
      </c>
      <c r="L8657" s="23" t="str">
        <f aca="false">IF(I8657&lt;Einstellungen!$B$5,"ja","nein")</f>
        <v>ja</v>
      </c>
      <c r="M8657" s="23" t="s">
        <v>135</v>
      </c>
      <c r="N8657" s="23" t="n">
        <v>2026</v>
      </c>
      <c r="O8657" s="23" t="n">
        <v>2</v>
      </c>
    </row>
    <row r="8658" customFormat="false" ht="15" hidden="false" customHeight="false" outlineLevel="0" collapsed="false">
      <c r="A8658" s="22" t="n">
        <v>46056</v>
      </c>
      <c r="B8658" s="23" t="s">
        <v>109</v>
      </c>
      <c r="C8658" s="23" t="s">
        <v>98</v>
      </c>
      <c r="D8658" s="24" t="n">
        <v>318.1</v>
      </c>
      <c r="E8658" s="25" t="n">
        <f aca="false">MAX(D8658,0)/1000</f>
        <v>0.3181</v>
      </c>
      <c r="F8658" s="25" t="n">
        <f aca="false">MAX(-D8658,0)/1000</f>
        <v>0</v>
      </c>
      <c r="G8658" s="23" t="str">
        <f aca="false">IF(E8658&gt;0,"ja","nein")</f>
        <v>ja</v>
      </c>
      <c r="H8658" s="26" t="n">
        <v>79.938</v>
      </c>
      <c r="I8658" s="26" t="n">
        <f aca="false">(H8658/10+IF(N8658=2025,Einstellungen!$B$23,Einstellungen!$C$23))*(1+Einstellungen!$B$10)</f>
        <v>28.262262</v>
      </c>
      <c r="J8658" s="25" t="n">
        <f aca="false">E8658*I8658/100</f>
        <v>0.089902255422</v>
      </c>
      <c r="K8658" s="25" t="n">
        <f aca="false">E8658*Einstellungen!$B$5/100</f>
        <v>0.092249</v>
      </c>
      <c r="L8658" s="23" t="str">
        <f aca="false">IF(I8658&lt;Einstellungen!$B$5,"ja","nein")</f>
        <v>ja</v>
      </c>
      <c r="M8658" s="23" t="s">
        <v>135</v>
      </c>
      <c r="N8658" s="23" t="n">
        <v>2026</v>
      </c>
      <c r="O8658" s="23" t="n">
        <v>3</v>
      </c>
    </row>
    <row r="8659" customFormat="false" ht="15" hidden="false" customHeight="false" outlineLevel="0" collapsed="false">
      <c r="A8659" s="22" t="n">
        <v>46056</v>
      </c>
      <c r="B8659" s="23" t="s">
        <v>110</v>
      </c>
      <c r="C8659" s="23" t="s">
        <v>98</v>
      </c>
      <c r="D8659" s="24" t="n">
        <v>287.6</v>
      </c>
      <c r="E8659" s="25" t="n">
        <f aca="false">MAX(D8659,0)/1000</f>
        <v>0.2876</v>
      </c>
      <c r="F8659" s="25" t="n">
        <f aca="false">MAX(-D8659,0)/1000</f>
        <v>0</v>
      </c>
      <c r="G8659" s="23" t="str">
        <f aca="false">IF(E8659&gt;0,"ja","nein")</f>
        <v>ja</v>
      </c>
      <c r="H8659" s="26" t="n">
        <v>76.84</v>
      </c>
      <c r="I8659" s="26" t="n">
        <f aca="false">(H8659/10+IF(N8659=2025,Einstellungen!$B$23,Einstellungen!$C$23))*(1+Einstellungen!$B$10)</f>
        <v>27.8936</v>
      </c>
      <c r="J8659" s="25" t="n">
        <f aca="false">E8659*I8659/100</f>
        <v>0.0802219936</v>
      </c>
      <c r="K8659" s="25" t="n">
        <f aca="false">E8659*Einstellungen!$B$5/100</f>
        <v>0.083404</v>
      </c>
      <c r="L8659" s="23" t="str">
        <f aca="false">IF(I8659&lt;Einstellungen!$B$5,"ja","nein")</f>
        <v>ja</v>
      </c>
      <c r="M8659" s="23" t="s">
        <v>135</v>
      </c>
      <c r="N8659" s="23" t="n">
        <v>2026</v>
      </c>
      <c r="O8659" s="23" t="n">
        <v>4</v>
      </c>
    </row>
    <row r="8660" customFormat="false" ht="15" hidden="false" customHeight="false" outlineLevel="0" collapsed="false">
      <c r="A8660" s="22" t="n">
        <v>46056</v>
      </c>
      <c r="B8660" s="23" t="s">
        <v>111</v>
      </c>
      <c r="C8660" s="23" t="s">
        <v>98</v>
      </c>
      <c r="D8660" s="24" t="n">
        <v>338</v>
      </c>
      <c r="E8660" s="25" t="n">
        <f aca="false">MAX(D8660,0)/1000</f>
        <v>0.338</v>
      </c>
      <c r="F8660" s="25" t="n">
        <f aca="false">MAX(-D8660,0)/1000</f>
        <v>0</v>
      </c>
      <c r="G8660" s="23" t="str">
        <f aca="false">IF(E8660&gt;0,"ja","nein")</f>
        <v>ja</v>
      </c>
      <c r="H8660" s="26" t="n">
        <v>82.16</v>
      </c>
      <c r="I8660" s="26" t="n">
        <f aca="false">(H8660/10+IF(N8660=2025,Einstellungen!$B$23,Einstellungen!$C$23))*(1+Einstellungen!$B$10)</f>
        <v>28.52668</v>
      </c>
      <c r="J8660" s="25" t="n">
        <f aca="false">E8660*I8660/100</f>
        <v>0.0964201784</v>
      </c>
      <c r="K8660" s="25" t="n">
        <f aca="false">E8660*Einstellungen!$B$5/100</f>
        <v>0.09802</v>
      </c>
      <c r="L8660" s="23" t="str">
        <f aca="false">IF(I8660&lt;Einstellungen!$B$5,"ja","nein")</f>
        <v>ja</v>
      </c>
      <c r="M8660" s="23" t="s">
        <v>135</v>
      </c>
      <c r="N8660" s="23" t="n">
        <v>2026</v>
      </c>
      <c r="O8660" s="23" t="n">
        <v>5</v>
      </c>
    </row>
    <row r="8661" customFormat="false" ht="15" hidden="false" customHeight="false" outlineLevel="0" collapsed="false">
      <c r="A8661" s="22" t="n">
        <v>46056</v>
      </c>
      <c r="B8661" s="23" t="s">
        <v>112</v>
      </c>
      <c r="C8661" s="23" t="s">
        <v>98</v>
      </c>
      <c r="D8661" s="24" t="n">
        <v>297</v>
      </c>
      <c r="E8661" s="25" t="n">
        <f aca="false">MAX(D8661,0)/1000</f>
        <v>0.297</v>
      </c>
      <c r="F8661" s="25" t="n">
        <f aca="false">MAX(-D8661,0)/1000</f>
        <v>0</v>
      </c>
      <c r="G8661" s="23" t="str">
        <f aca="false">IF(E8661&gt;0,"ja","nein")</f>
        <v>ja</v>
      </c>
      <c r="H8661" s="26" t="n">
        <v>91.16</v>
      </c>
      <c r="I8661" s="26" t="n">
        <f aca="false">(H8661/10+IF(N8661=2025,Einstellungen!$B$23,Einstellungen!$C$23))*(1+Einstellungen!$B$10)</f>
        <v>29.59768</v>
      </c>
      <c r="J8661" s="25" t="n">
        <f aca="false">E8661*I8661/100</f>
        <v>0.0879051096</v>
      </c>
      <c r="K8661" s="25" t="n">
        <f aca="false">E8661*Einstellungen!$B$5/100</f>
        <v>0.08613</v>
      </c>
      <c r="L8661" s="23" t="str">
        <f aca="false">IF(I8661&lt;Einstellungen!$B$5,"ja","nein")</f>
        <v>nein</v>
      </c>
      <c r="M8661" s="23" t="s">
        <v>135</v>
      </c>
      <c r="N8661" s="23" t="n">
        <v>2026</v>
      </c>
      <c r="O8661" s="23" t="n">
        <v>6</v>
      </c>
    </row>
    <row r="8662" customFormat="false" ht="15" hidden="false" customHeight="false" outlineLevel="0" collapsed="false">
      <c r="A8662" s="22" t="n">
        <v>46056</v>
      </c>
      <c r="B8662" s="23" t="s">
        <v>113</v>
      </c>
      <c r="C8662" s="23" t="s">
        <v>98</v>
      </c>
      <c r="D8662" s="24" t="n">
        <v>384.4</v>
      </c>
      <c r="E8662" s="25" t="n">
        <f aca="false">MAX(D8662,0)/1000</f>
        <v>0.3844</v>
      </c>
      <c r="F8662" s="25" t="n">
        <f aca="false">MAX(-D8662,0)/1000</f>
        <v>0</v>
      </c>
      <c r="G8662" s="23" t="str">
        <f aca="false">IF(E8662&gt;0,"ja","nein")</f>
        <v>ja</v>
      </c>
      <c r="H8662" s="26" t="n">
        <v>97.692</v>
      </c>
      <c r="I8662" s="26" t="n">
        <f aca="false">(H8662/10+IF(N8662=2025,Einstellungen!$B$23,Einstellungen!$C$23))*(1+Einstellungen!$B$10)</f>
        <v>30.374988</v>
      </c>
      <c r="J8662" s="25" t="n">
        <f aca="false">E8662*I8662/100</f>
        <v>0.116761453872</v>
      </c>
      <c r="K8662" s="25" t="n">
        <f aca="false">E8662*Einstellungen!$B$5/100</f>
        <v>0.111476</v>
      </c>
      <c r="L8662" s="23" t="str">
        <f aca="false">IF(I8662&lt;Einstellungen!$B$5,"ja","nein")</f>
        <v>nein</v>
      </c>
      <c r="M8662" s="23" t="s">
        <v>135</v>
      </c>
      <c r="N8662" s="23" t="n">
        <v>2026</v>
      </c>
      <c r="O8662" s="23" t="n">
        <v>7</v>
      </c>
    </row>
    <row r="8663" customFormat="false" ht="15" hidden="false" customHeight="false" outlineLevel="0" collapsed="false">
      <c r="A8663" s="22" t="n">
        <v>46056</v>
      </c>
      <c r="B8663" s="23" t="s">
        <v>114</v>
      </c>
      <c r="C8663" s="23" t="s">
        <v>98</v>
      </c>
      <c r="D8663" s="24" t="n">
        <v>169.7</v>
      </c>
      <c r="E8663" s="25" t="n">
        <f aca="false">MAX(D8663,0)/1000</f>
        <v>0.1697</v>
      </c>
      <c r="F8663" s="25" t="n">
        <f aca="false">MAX(-D8663,0)/1000</f>
        <v>0</v>
      </c>
      <c r="G8663" s="23" t="str">
        <f aca="false">IF(E8663&gt;0,"ja","nein")</f>
        <v>ja</v>
      </c>
      <c r="H8663" s="26" t="n">
        <v>106.273</v>
      </c>
      <c r="I8663" s="26" t="n">
        <f aca="false">(H8663/10+IF(N8663=2025,Einstellungen!$B$23,Einstellungen!$C$23))*(1+Einstellungen!$B$10)</f>
        <v>31.396127</v>
      </c>
      <c r="J8663" s="25" t="n">
        <f aca="false">E8663*I8663/100</f>
        <v>0.053279227519</v>
      </c>
      <c r="K8663" s="25" t="n">
        <f aca="false">E8663*Einstellungen!$B$5/100</f>
        <v>0.049213</v>
      </c>
      <c r="L8663" s="23" t="str">
        <f aca="false">IF(I8663&lt;Einstellungen!$B$5,"ja","nein")</f>
        <v>nein</v>
      </c>
      <c r="M8663" s="23" t="s">
        <v>135</v>
      </c>
      <c r="N8663" s="23" t="n">
        <v>2026</v>
      </c>
      <c r="O8663" s="23" t="n">
        <v>8</v>
      </c>
    </row>
    <row r="8664" customFormat="false" ht="15" hidden="false" customHeight="false" outlineLevel="0" collapsed="false">
      <c r="A8664" s="22" t="n">
        <v>46056</v>
      </c>
      <c r="B8664" s="23" t="s">
        <v>115</v>
      </c>
      <c r="C8664" s="23" t="s">
        <v>98</v>
      </c>
      <c r="D8664" s="24" t="n">
        <v>10</v>
      </c>
      <c r="E8664" s="25" t="n">
        <f aca="false">MAX(D8664,0)/1000</f>
        <v>0.01</v>
      </c>
      <c r="F8664" s="25" t="n">
        <f aca="false">MAX(-D8664,0)/1000</f>
        <v>0</v>
      </c>
      <c r="G8664" s="23" t="str">
        <f aca="false">IF(E8664&gt;0,"ja","nein")</f>
        <v>ja</v>
      </c>
      <c r="H8664" s="26" t="n">
        <v>108.225</v>
      </c>
      <c r="I8664" s="26" t="n">
        <f aca="false">(H8664/10+IF(N8664=2025,Einstellungen!$B$23,Einstellungen!$C$23))*(1+Einstellungen!$B$10)</f>
        <v>31.628415</v>
      </c>
      <c r="J8664" s="25" t="n">
        <f aca="false">E8664*I8664/100</f>
        <v>0.0031628415</v>
      </c>
      <c r="K8664" s="25" t="n">
        <f aca="false">E8664*Einstellungen!$B$5/100</f>
        <v>0.0029</v>
      </c>
      <c r="L8664" s="23" t="str">
        <f aca="false">IF(I8664&lt;Einstellungen!$B$5,"ja","nein")</f>
        <v>nein</v>
      </c>
      <c r="M8664" s="23" t="s">
        <v>135</v>
      </c>
      <c r="N8664" s="23" t="n">
        <v>2026</v>
      </c>
      <c r="O8664" s="23" t="n">
        <v>9</v>
      </c>
    </row>
    <row r="8665" customFormat="false" ht="15" hidden="false" customHeight="false" outlineLevel="0" collapsed="false">
      <c r="A8665" s="22" t="n">
        <v>46056</v>
      </c>
      <c r="B8665" s="23" t="s">
        <v>116</v>
      </c>
      <c r="C8665" s="23" t="s">
        <v>98</v>
      </c>
      <c r="D8665" s="24" t="n">
        <v>-13.4</v>
      </c>
      <c r="E8665" s="25" t="n">
        <f aca="false">MAX(D8665,0)/1000</f>
        <v>0</v>
      </c>
      <c r="F8665" s="25" t="n">
        <f aca="false">MAX(-D8665,0)/1000</f>
        <v>0.0134</v>
      </c>
      <c r="G8665" s="23" t="str">
        <f aca="false">IF(E8665&gt;0,"ja","nein")</f>
        <v>nein</v>
      </c>
      <c r="H8665" s="26" t="n">
        <v>99.94</v>
      </c>
      <c r="I8665" s="26" t="n">
        <f aca="false">(H8665/10+IF(N8665=2025,Einstellungen!$B$23,Einstellungen!$C$23))*(1+Einstellungen!$B$10)</f>
        <v>30.6425</v>
      </c>
      <c r="J8665" s="25" t="n">
        <f aca="false">E8665*I8665/100</f>
        <v>0</v>
      </c>
      <c r="K8665" s="25" t="n">
        <f aca="false">E8665*Einstellungen!$B$5/100</f>
        <v>0</v>
      </c>
      <c r="L8665" s="23" t="str">
        <f aca="false">IF(I8665&lt;Einstellungen!$B$5,"ja","nein")</f>
        <v>nein</v>
      </c>
      <c r="M8665" s="23" t="s">
        <v>135</v>
      </c>
      <c r="N8665" s="23" t="n">
        <v>2026</v>
      </c>
      <c r="O8665" s="23" t="n">
        <v>10</v>
      </c>
    </row>
    <row r="8666" customFormat="false" ht="15" hidden="false" customHeight="false" outlineLevel="0" collapsed="false">
      <c r="A8666" s="22" t="n">
        <v>46056</v>
      </c>
      <c r="B8666" s="23" t="s">
        <v>117</v>
      </c>
      <c r="C8666" s="23" t="s">
        <v>98</v>
      </c>
      <c r="D8666" s="24" t="n">
        <v>-6.7</v>
      </c>
      <c r="E8666" s="25" t="n">
        <f aca="false">MAX(D8666,0)/1000</f>
        <v>0</v>
      </c>
      <c r="F8666" s="25" t="n">
        <f aca="false">MAX(-D8666,0)/1000</f>
        <v>0.0067</v>
      </c>
      <c r="G8666" s="23" t="str">
        <f aca="false">IF(E8666&gt;0,"ja","nein")</f>
        <v>nein</v>
      </c>
      <c r="H8666" s="26" t="n">
        <v>90.83</v>
      </c>
      <c r="I8666" s="26" t="n">
        <f aca="false">(H8666/10+IF(N8666=2025,Einstellungen!$B$23,Einstellungen!$C$23))*(1+Einstellungen!$B$10)</f>
        <v>29.55841</v>
      </c>
      <c r="J8666" s="25" t="n">
        <f aca="false">E8666*I8666/100</f>
        <v>0</v>
      </c>
      <c r="K8666" s="25" t="n">
        <f aca="false">E8666*Einstellungen!$B$5/100</f>
        <v>0</v>
      </c>
      <c r="L8666" s="23" t="str">
        <f aca="false">IF(I8666&lt;Einstellungen!$B$5,"ja","nein")</f>
        <v>nein</v>
      </c>
      <c r="M8666" s="23" t="s">
        <v>135</v>
      </c>
      <c r="N8666" s="23" t="n">
        <v>2026</v>
      </c>
      <c r="O8666" s="23" t="n">
        <v>11</v>
      </c>
    </row>
    <row r="8667" customFormat="false" ht="15" hidden="false" customHeight="false" outlineLevel="0" collapsed="false">
      <c r="A8667" s="22" t="n">
        <v>46056</v>
      </c>
      <c r="B8667" s="23" t="s">
        <v>118</v>
      </c>
      <c r="C8667" s="23" t="s">
        <v>98</v>
      </c>
      <c r="D8667" s="24" t="n">
        <v>-2.6</v>
      </c>
      <c r="E8667" s="25" t="n">
        <f aca="false">MAX(D8667,0)/1000</f>
        <v>0</v>
      </c>
      <c r="F8667" s="25" t="n">
        <f aca="false">MAX(-D8667,0)/1000</f>
        <v>0.0026</v>
      </c>
      <c r="G8667" s="23" t="str">
        <f aca="false">IF(E8667&gt;0,"ja","nein")</f>
        <v>nein</v>
      </c>
      <c r="H8667" s="26" t="n">
        <v>87.947</v>
      </c>
      <c r="I8667" s="26" t="n">
        <f aca="false">(H8667/10+IF(N8667=2025,Einstellungen!$B$23,Einstellungen!$C$23))*(1+Einstellungen!$B$10)</f>
        <v>29.215333</v>
      </c>
      <c r="J8667" s="25" t="n">
        <f aca="false">E8667*I8667/100</f>
        <v>0</v>
      </c>
      <c r="K8667" s="25" t="n">
        <f aca="false">E8667*Einstellungen!$B$5/100</f>
        <v>0</v>
      </c>
      <c r="L8667" s="23" t="str">
        <f aca="false">IF(I8667&lt;Einstellungen!$B$5,"ja","nein")</f>
        <v>nein</v>
      </c>
      <c r="M8667" s="23" t="s">
        <v>135</v>
      </c>
      <c r="N8667" s="23" t="n">
        <v>2026</v>
      </c>
      <c r="O8667" s="23" t="n">
        <v>12</v>
      </c>
    </row>
    <row r="8668" customFormat="false" ht="15" hidden="false" customHeight="false" outlineLevel="0" collapsed="false">
      <c r="A8668" s="22" t="n">
        <v>46056</v>
      </c>
      <c r="B8668" s="23" t="s">
        <v>119</v>
      </c>
      <c r="C8668" s="23" t="s">
        <v>98</v>
      </c>
      <c r="D8668" s="24" t="n">
        <v>-1</v>
      </c>
      <c r="E8668" s="25" t="n">
        <f aca="false">MAX(D8668,0)/1000</f>
        <v>0</v>
      </c>
      <c r="F8668" s="25" t="n">
        <f aca="false">MAX(-D8668,0)/1000</f>
        <v>0.001</v>
      </c>
      <c r="G8668" s="23" t="str">
        <f aca="false">IF(E8668&gt;0,"ja","nein")</f>
        <v>nein</v>
      </c>
      <c r="H8668" s="26" t="n">
        <v>89.905</v>
      </c>
      <c r="I8668" s="26" t="n">
        <f aca="false">(H8668/10+IF(N8668=2025,Einstellungen!$B$23,Einstellungen!$C$23))*(1+Einstellungen!$B$10)</f>
        <v>29.448335</v>
      </c>
      <c r="J8668" s="25" t="n">
        <f aca="false">E8668*I8668/100</f>
        <v>0</v>
      </c>
      <c r="K8668" s="25" t="n">
        <f aca="false">E8668*Einstellungen!$B$5/100</f>
        <v>0</v>
      </c>
      <c r="L8668" s="23" t="str">
        <f aca="false">IF(I8668&lt;Einstellungen!$B$5,"ja","nein")</f>
        <v>nein</v>
      </c>
      <c r="M8668" s="23" t="s">
        <v>135</v>
      </c>
      <c r="N8668" s="23" t="n">
        <v>2026</v>
      </c>
      <c r="O8668" s="23" t="n">
        <v>13</v>
      </c>
    </row>
    <row r="8669" customFormat="false" ht="15" hidden="false" customHeight="false" outlineLevel="0" collapsed="false">
      <c r="A8669" s="22" t="n">
        <v>46056</v>
      </c>
      <c r="B8669" s="23" t="s">
        <v>120</v>
      </c>
      <c r="C8669" s="23" t="s">
        <v>98</v>
      </c>
      <c r="D8669" s="24" t="n">
        <v>0.1</v>
      </c>
      <c r="E8669" s="25" t="n">
        <f aca="false">MAX(D8669,0)/1000</f>
        <v>0.0001</v>
      </c>
      <c r="F8669" s="25" t="n">
        <f aca="false">MAX(-D8669,0)/1000</f>
        <v>0</v>
      </c>
      <c r="G8669" s="23" t="str">
        <f aca="false">IF(E8669&gt;0,"ja","nein")</f>
        <v>ja</v>
      </c>
      <c r="H8669" s="26" t="n">
        <v>93.153</v>
      </c>
      <c r="I8669" s="26" t="n">
        <f aca="false">(H8669/10+IF(N8669=2025,Einstellungen!$B$23,Einstellungen!$C$23))*(1+Einstellungen!$B$10)</f>
        <v>29.834847</v>
      </c>
      <c r="J8669" s="25" t="n">
        <f aca="false">E8669*I8669/100</f>
        <v>2.9834847E-005</v>
      </c>
      <c r="K8669" s="25" t="n">
        <f aca="false">E8669*Einstellungen!$B$5/100</f>
        <v>2.9E-005</v>
      </c>
      <c r="L8669" s="23" t="str">
        <f aca="false">IF(I8669&lt;Einstellungen!$B$5,"ja","nein")</f>
        <v>nein</v>
      </c>
      <c r="M8669" s="23" t="s">
        <v>135</v>
      </c>
      <c r="N8669" s="23" t="n">
        <v>2026</v>
      </c>
      <c r="O8669" s="23" t="n">
        <v>14</v>
      </c>
    </row>
    <row r="8670" customFormat="false" ht="15" hidden="false" customHeight="false" outlineLevel="0" collapsed="false">
      <c r="A8670" s="22" t="n">
        <v>46056</v>
      </c>
      <c r="B8670" s="23" t="s">
        <v>104</v>
      </c>
      <c r="C8670" s="23" t="s">
        <v>98</v>
      </c>
      <c r="D8670" s="24" t="n">
        <v>-1.4</v>
      </c>
      <c r="E8670" s="25" t="n">
        <f aca="false">MAX(D8670,0)/1000</f>
        <v>0</v>
      </c>
      <c r="F8670" s="25" t="n">
        <f aca="false">MAX(-D8670,0)/1000</f>
        <v>0.0014</v>
      </c>
      <c r="G8670" s="23" t="str">
        <f aca="false">IF(E8670&gt;0,"ja","nein")</f>
        <v>nein</v>
      </c>
      <c r="H8670" s="26" t="n">
        <v>100.41</v>
      </c>
      <c r="I8670" s="26" t="n">
        <f aca="false">(H8670/10+IF(N8670=2025,Einstellungen!$B$23,Einstellungen!$C$23))*(1+Einstellungen!$B$10)</f>
        <v>30.69843</v>
      </c>
      <c r="J8670" s="25" t="n">
        <f aca="false">E8670*I8670/100</f>
        <v>0</v>
      </c>
      <c r="K8670" s="25" t="n">
        <f aca="false">E8670*Einstellungen!$B$5/100</f>
        <v>0</v>
      </c>
      <c r="L8670" s="23" t="str">
        <f aca="false">IF(I8670&lt;Einstellungen!$B$5,"ja","nein")</f>
        <v>nein</v>
      </c>
      <c r="M8670" s="23" t="s">
        <v>135</v>
      </c>
      <c r="N8670" s="23" t="n">
        <v>2026</v>
      </c>
      <c r="O8670" s="23" t="n">
        <v>15</v>
      </c>
    </row>
    <row r="8671" customFormat="false" ht="15" hidden="false" customHeight="false" outlineLevel="0" collapsed="false">
      <c r="A8671" s="22" t="n">
        <v>46056</v>
      </c>
      <c r="B8671" s="23" t="s">
        <v>105</v>
      </c>
      <c r="C8671" s="23" t="s">
        <v>98</v>
      </c>
      <c r="D8671" s="24" t="n">
        <v>11</v>
      </c>
      <c r="E8671" s="25" t="n">
        <f aca="false">MAX(D8671,0)/1000</f>
        <v>0.011</v>
      </c>
      <c r="F8671" s="25" t="n">
        <f aca="false">MAX(-D8671,0)/1000</f>
        <v>0</v>
      </c>
      <c r="G8671" s="23" t="str">
        <f aca="false">IF(E8671&gt;0,"ja","nein")</f>
        <v>ja</v>
      </c>
      <c r="H8671" s="26" t="n">
        <v>106.615</v>
      </c>
      <c r="I8671" s="26" t="n">
        <f aca="false">(H8671/10+IF(N8671=2025,Einstellungen!$B$23,Einstellungen!$C$23))*(1+Einstellungen!$B$10)</f>
        <v>31.436825</v>
      </c>
      <c r="J8671" s="25" t="n">
        <f aca="false">E8671*I8671/100</f>
        <v>0.00345805075</v>
      </c>
      <c r="K8671" s="25" t="n">
        <f aca="false">E8671*Einstellungen!$B$5/100</f>
        <v>0.00319</v>
      </c>
      <c r="L8671" s="23" t="str">
        <f aca="false">IF(I8671&lt;Einstellungen!$B$5,"ja","nein")</f>
        <v>nein</v>
      </c>
      <c r="M8671" s="23" t="s">
        <v>135</v>
      </c>
      <c r="N8671" s="23" t="n">
        <v>2026</v>
      </c>
      <c r="O8671" s="23" t="n">
        <v>16</v>
      </c>
    </row>
    <row r="8672" customFormat="false" ht="15" hidden="false" customHeight="false" outlineLevel="0" collapsed="false">
      <c r="A8672" s="22" t="n">
        <v>46056</v>
      </c>
      <c r="B8672" s="23" t="s">
        <v>97</v>
      </c>
      <c r="C8672" s="23" t="s">
        <v>98</v>
      </c>
      <c r="D8672" s="24" t="n">
        <v>4.6</v>
      </c>
      <c r="E8672" s="25" t="n">
        <f aca="false">MAX(D8672,0)/1000</f>
        <v>0.0046</v>
      </c>
      <c r="F8672" s="25" t="n">
        <f aca="false">MAX(-D8672,0)/1000</f>
        <v>0</v>
      </c>
      <c r="G8672" s="23" t="str">
        <f aca="false">IF(E8672&gt;0,"ja","nein")</f>
        <v>ja</v>
      </c>
      <c r="H8672" s="26" t="n">
        <v>125.773</v>
      </c>
      <c r="I8672" s="26" t="n">
        <f aca="false">(H8672/10+IF(N8672=2025,Einstellungen!$B$23,Einstellungen!$C$23))*(1+Einstellungen!$B$10)</f>
        <v>33.716627</v>
      </c>
      <c r="J8672" s="25" t="n">
        <f aca="false">E8672*I8672/100</f>
        <v>0.001550964842</v>
      </c>
      <c r="K8672" s="25" t="n">
        <f aca="false">E8672*Einstellungen!$B$5/100</f>
        <v>0.001334</v>
      </c>
      <c r="L8672" s="23" t="str">
        <f aca="false">IF(I8672&lt;Einstellungen!$B$5,"ja","nein")</f>
        <v>nein</v>
      </c>
      <c r="M8672" s="23" t="s">
        <v>135</v>
      </c>
      <c r="N8672" s="23" t="n">
        <v>2026</v>
      </c>
      <c r="O8672" s="23" t="n">
        <v>17</v>
      </c>
    </row>
    <row r="8673" customFormat="false" ht="15" hidden="false" customHeight="false" outlineLevel="0" collapsed="false">
      <c r="A8673" s="22" t="n">
        <v>46056</v>
      </c>
      <c r="B8673" s="23" t="s">
        <v>99</v>
      </c>
      <c r="C8673" s="23" t="s">
        <v>98</v>
      </c>
      <c r="D8673" s="24" t="n">
        <v>1.1</v>
      </c>
      <c r="E8673" s="25" t="n">
        <f aca="false">MAX(D8673,0)/1000</f>
        <v>0.0011</v>
      </c>
      <c r="F8673" s="25" t="n">
        <f aca="false">MAX(-D8673,0)/1000</f>
        <v>0</v>
      </c>
      <c r="G8673" s="23" t="str">
        <f aca="false">IF(E8673&gt;0,"ja","nein")</f>
        <v>ja</v>
      </c>
      <c r="H8673" s="26" t="n">
        <v>126.347</v>
      </c>
      <c r="I8673" s="26" t="n">
        <f aca="false">(H8673/10+IF(N8673=2025,Einstellungen!$B$23,Einstellungen!$C$23))*(1+Einstellungen!$B$10)</f>
        <v>33.784933</v>
      </c>
      <c r="J8673" s="25" t="n">
        <f aca="false">E8673*I8673/100</f>
        <v>0.000371634263</v>
      </c>
      <c r="K8673" s="25" t="n">
        <f aca="false">E8673*Einstellungen!$B$5/100</f>
        <v>0.000319</v>
      </c>
      <c r="L8673" s="23" t="str">
        <f aca="false">IF(I8673&lt;Einstellungen!$B$5,"ja","nein")</f>
        <v>nein</v>
      </c>
      <c r="M8673" s="23" t="s">
        <v>135</v>
      </c>
      <c r="N8673" s="23" t="n">
        <v>2026</v>
      </c>
      <c r="O8673" s="23" t="n">
        <v>18</v>
      </c>
    </row>
    <row r="8674" customFormat="false" ht="15" hidden="false" customHeight="false" outlineLevel="0" collapsed="false">
      <c r="A8674" s="22" t="n">
        <v>46056</v>
      </c>
      <c r="B8674" s="23" t="s">
        <v>100</v>
      </c>
      <c r="C8674" s="23" t="s">
        <v>98</v>
      </c>
      <c r="D8674" s="24" t="n">
        <v>206.1</v>
      </c>
      <c r="E8674" s="25" t="n">
        <f aca="false">MAX(D8674,0)/1000</f>
        <v>0.2061</v>
      </c>
      <c r="F8674" s="25" t="n">
        <f aca="false">MAX(-D8674,0)/1000</f>
        <v>0</v>
      </c>
      <c r="G8674" s="23" t="str">
        <f aca="false">IF(E8674&gt;0,"ja","nein")</f>
        <v>ja</v>
      </c>
      <c r="H8674" s="26" t="n">
        <v>123.227</v>
      </c>
      <c r="I8674" s="26" t="n">
        <f aca="false">(H8674/10+IF(N8674=2025,Einstellungen!$B$23,Einstellungen!$C$23))*(1+Einstellungen!$B$10)</f>
        <v>33.413653</v>
      </c>
      <c r="J8674" s="25" t="n">
        <f aca="false">E8674*I8674/100</f>
        <v>0.068865538833</v>
      </c>
      <c r="K8674" s="25" t="n">
        <f aca="false">E8674*Einstellungen!$B$5/100</f>
        <v>0.059769</v>
      </c>
      <c r="L8674" s="23" t="str">
        <f aca="false">IF(I8674&lt;Einstellungen!$B$5,"ja","nein")</f>
        <v>nein</v>
      </c>
      <c r="M8674" s="23" t="s">
        <v>135</v>
      </c>
      <c r="N8674" s="23" t="n">
        <v>2026</v>
      </c>
      <c r="O8674" s="23" t="n">
        <v>19</v>
      </c>
    </row>
    <row r="8675" customFormat="false" ht="15" hidden="false" customHeight="false" outlineLevel="0" collapsed="false">
      <c r="A8675" s="22" t="n">
        <v>46056</v>
      </c>
      <c r="B8675" s="23" t="s">
        <v>92</v>
      </c>
      <c r="C8675" s="23" t="s">
        <v>98</v>
      </c>
      <c r="D8675" s="24" t="n">
        <v>577.4</v>
      </c>
      <c r="E8675" s="25" t="n">
        <f aca="false">MAX(D8675,0)/1000</f>
        <v>0.5774</v>
      </c>
      <c r="F8675" s="25" t="n">
        <f aca="false">MAX(-D8675,0)/1000</f>
        <v>0</v>
      </c>
      <c r="G8675" s="23" t="str">
        <f aca="false">IF(E8675&gt;0,"ja","nein")</f>
        <v>ja</v>
      </c>
      <c r="H8675" s="26" t="n">
        <v>112.9</v>
      </c>
      <c r="I8675" s="26" t="n">
        <f aca="false">(H8675/10+IF(N8675=2025,Einstellungen!$B$23,Einstellungen!$C$23))*(1+Einstellungen!$B$10)</f>
        <v>32.18474</v>
      </c>
      <c r="J8675" s="25" t="n">
        <f aca="false">E8675*I8675/100</f>
        <v>0.18583468876</v>
      </c>
      <c r="K8675" s="25" t="n">
        <f aca="false">E8675*Einstellungen!$B$5/100</f>
        <v>0.167446</v>
      </c>
      <c r="L8675" s="23" t="str">
        <f aca="false">IF(I8675&lt;Einstellungen!$B$5,"ja","nein")</f>
        <v>nein</v>
      </c>
      <c r="M8675" s="23" t="s">
        <v>135</v>
      </c>
      <c r="N8675" s="23" t="n">
        <v>2026</v>
      </c>
      <c r="O8675" s="23" t="n">
        <v>20</v>
      </c>
    </row>
    <row r="8676" customFormat="false" ht="15" hidden="false" customHeight="false" outlineLevel="0" collapsed="false">
      <c r="A8676" s="22" t="n">
        <v>46056</v>
      </c>
      <c r="B8676" s="23" t="s">
        <v>95</v>
      </c>
      <c r="C8676" s="23" t="s">
        <v>98</v>
      </c>
      <c r="D8676" s="24" t="n">
        <v>521.3</v>
      </c>
      <c r="E8676" s="25" t="n">
        <f aca="false">MAX(D8676,0)/1000</f>
        <v>0.5213</v>
      </c>
      <c r="F8676" s="25" t="n">
        <f aca="false">MAX(-D8676,0)/1000</f>
        <v>0</v>
      </c>
      <c r="G8676" s="23" t="str">
        <f aca="false">IF(E8676&gt;0,"ja","nein")</f>
        <v>ja</v>
      </c>
      <c r="H8676" s="26" t="n">
        <v>103.293</v>
      </c>
      <c r="I8676" s="26" t="n">
        <f aca="false">(H8676/10+IF(N8676=2025,Einstellungen!$B$23,Einstellungen!$C$23))*(1+Einstellungen!$B$10)</f>
        <v>31.041507</v>
      </c>
      <c r="J8676" s="25" t="n">
        <f aca="false">E8676*I8676/100</f>
        <v>0.161819375991</v>
      </c>
      <c r="K8676" s="25" t="n">
        <f aca="false">E8676*Einstellungen!$B$5/100</f>
        <v>0.151177</v>
      </c>
      <c r="L8676" s="23" t="str">
        <f aca="false">IF(I8676&lt;Einstellungen!$B$5,"ja","nein")</f>
        <v>nein</v>
      </c>
      <c r="M8676" s="23" t="s">
        <v>135</v>
      </c>
      <c r="N8676" s="23" t="n">
        <v>2026</v>
      </c>
      <c r="O8676" s="23" t="n">
        <v>21</v>
      </c>
    </row>
    <row r="8677" customFormat="false" ht="15" hidden="false" customHeight="false" outlineLevel="0" collapsed="false">
      <c r="A8677" s="22" t="n">
        <v>46056</v>
      </c>
      <c r="B8677" s="23" t="s">
        <v>96</v>
      </c>
      <c r="C8677" s="23" t="s">
        <v>98</v>
      </c>
      <c r="D8677" s="24" t="n">
        <v>421.6</v>
      </c>
      <c r="E8677" s="25" t="n">
        <f aca="false">MAX(D8677,0)/1000</f>
        <v>0.4216</v>
      </c>
      <c r="F8677" s="25" t="n">
        <f aca="false">MAX(-D8677,0)/1000</f>
        <v>0</v>
      </c>
      <c r="G8677" s="23" t="str">
        <f aca="false">IF(E8677&gt;0,"ja","nein")</f>
        <v>ja</v>
      </c>
      <c r="H8677" s="26" t="n">
        <v>100.895</v>
      </c>
      <c r="I8677" s="26" t="n">
        <f aca="false">(H8677/10+IF(N8677=2025,Einstellungen!$B$23,Einstellungen!$C$23))*(1+Einstellungen!$B$10)</f>
        <v>30.756145</v>
      </c>
      <c r="J8677" s="25" t="n">
        <f aca="false">E8677*I8677/100</f>
        <v>0.12966790732</v>
      </c>
      <c r="K8677" s="25" t="n">
        <f aca="false">E8677*Einstellungen!$B$5/100</f>
        <v>0.122264</v>
      </c>
      <c r="L8677" s="23" t="str">
        <f aca="false">IF(I8677&lt;Einstellungen!$B$5,"ja","nein")</f>
        <v>nein</v>
      </c>
      <c r="M8677" s="23" t="s">
        <v>135</v>
      </c>
      <c r="N8677" s="23" t="n">
        <v>2026</v>
      </c>
      <c r="O8677" s="23" t="n">
        <v>22</v>
      </c>
    </row>
    <row r="8678" customFormat="false" ht="15" hidden="false" customHeight="false" outlineLevel="0" collapsed="false">
      <c r="A8678" s="22" t="n">
        <v>46056</v>
      </c>
      <c r="B8678" s="23" t="s">
        <v>101</v>
      </c>
      <c r="C8678" s="23" t="s">
        <v>98</v>
      </c>
      <c r="D8678" s="24" t="n">
        <v>378.4</v>
      </c>
      <c r="E8678" s="25" t="n">
        <f aca="false">MAX(D8678,0)/1000</f>
        <v>0.3784</v>
      </c>
      <c r="F8678" s="25" t="n">
        <f aca="false">MAX(-D8678,0)/1000</f>
        <v>0</v>
      </c>
      <c r="G8678" s="23" t="str">
        <f aca="false">IF(E8678&gt;0,"ja","nein")</f>
        <v>ja</v>
      </c>
      <c r="H8678" s="26" t="n">
        <v>94.812</v>
      </c>
      <c r="I8678" s="26" t="n">
        <f aca="false">(H8678/10+IF(N8678=2025,Einstellungen!$B$23,Einstellungen!$C$23))*(1+Einstellungen!$B$10)</f>
        <v>30.032268</v>
      </c>
      <c r="J8678" s="25" t="n">
        <f aca="false">E8678*I8678/100</f>
        <v>0.113642102112</v>
      </c>
      <c r="K8678" s="25" t="n">
        <f aca="false">E8678*Einstellungen!$B$5/100</f>
        <v>0.109736</v>
      </c>
      <c r="L8678" s="23" t="str">
        <f aca="false">IF(I8678&lt;Einstellungen!$B$5,"ja","nein")</f>
        <v>nein</v>
      </c>
      <c r="M8678" s="23" t="s">
        <v>135</v>
      </c>
      <c r="N8678" s="23" t="n">
        <v>2026</v>
      </c>
      <c r="O8678" s="23" t="n">
        <v>23</v>
      </c>
    </row>
    <row r="8679" customFormat="false" ht="15" hidden="false" customHeight="false" outlineLevel="0" collapsed="false">
      <c r="A8679" s="22" t="n">
        <v>46057</v>
      </c>
      <c r="B8679" s="23" t="s">
        <v>102</v>
      </c>
      <c r="C8679" s="23" t="s">
        <v>103</v>
      </c>
      <c r="D8679" s="24" t="n">
        <v>360.4</v>
      </c>
      <c r="E8679" s="25" t="n">
        <f aca="false">MAX(D8679,0)/1000</f>
        <v>0.3604</v>
      </c>
      <c r="F8679" s="25" t="n">
        <f aca="false">MAX(-D8679,0)/1000</f>
        <v>0</v>
      </c>
      <c r="G8679" s="23" t="str">
        <f aca="false">IF(E8679&gt;0,"ja","nein")</f>
        <v>ja</v>
      </c>
      <c r="H8679" s="26" t="n">
        <v>95.002</v>
      </c>
      <c r="I8679" s="26" t="n">
        <f aca="false">(H8679/10+IF(N8679=2025,Einstellungen!$B$23,Einstellungen!$C$23))*(1+Einstellungen!$B$10)</f>
        <v>30.054878</v>
      </c>
      <c r="J8679" s="25" t="n">
        <f aca="false">E8679*I8679/100</f>
        <v>0.108317780312</v>
      </c>
      <c r="K8679" s="25" t="n">
        <f aca="false">E8679*Einstellungen!$B$5/100</f>
        <v>0.104516</v>
      </c>
      <c r="L8679" s="23" t="str">
        <f aca="false">IF(I8679&lt;Einstellungen!$B$5,"ja","nein")</f>
        <v>nein</v>
      </c>
      <c r="M8679" s="23" t="s">
        <v>135</v>
      </c>
      <c r="N8679" s="23" t="n">
        <v>2026</v>
      </c>
      <c r="O8679" s="23" t="n">
        <v>0</v>
      </c>
    </row>
    <row r="8680" customFormat="false" ht="15" hidden="false" customHeight="false" outlineLevel="0" collapsed="false">
      <c r="A8680" s="22" t="n">
        <v>46057</v>
      </c>
      <c r="B8680" s="23" t="s">
        <v>107</v>
      </c>
      <c r="C8680" s="23" t="s">
        <v>103</v>
      </c>
      <c r="D8680" s="24" t="n">
        <v>397.4</v>
      </c>
      <c r="E8680" s="25" t="n">
        <f aca="false">MAX(D8680,0)/1000</f>
        <v>0.3974</v>
      </c>
      <c r="F8680" s="25" t="n">
        <f aca="false">MAX(-D8680,0)/1000</f>
        <v>0</v>
      </c>
      <c r="G8680" s="23" t="str">
        <f aca="false">IF(E8680&gt;0,"ja","nein")</f>
        <v>ja</v>
      </c>
      <c r="H8680" s="26" t="n">
        <v>92.787</v>
      </c>
      <c r="I8680" s="26" t="n">
        <f aca="false">(H8680/10+IF(N8680=2025,Einstellungen!$B$23,Einstellungen!$C$23))*(1+Einstellungen!$B$10)</f>
        <v>29.791293</v>
      </c>
      <c r="J8680" s="25" t="n">
        <f aca="false">E8680*I8680/100</f>
        <v>0.118390598382</v>
      </c>
      <c r="K8680" s="25" t="n">
        <f aca="false">E8680*Einstellungen!$B$5/100</f>
        <v>0.115246</v>
      </c>
      <c r="L8680" s="23" t="str">
        <f aca="false">IF(I8680&lt;Einstellungen!$B$5,"ja","nein")</f>
        <v>nein</v>
      </c>
      <c r="M8680" s="23" t="s">
        <v>135</v>
      </c>
      <c r="N8680" s="23" t="n">
        <v>2026</v>
      </c>
      <c r="O8680" s="23" t="n">
        <v>1</v>
      </c>
    </row>
    <row r="8681" customFormat="false" ht="15" hidden="false" customHeight="false" outlineLevel="0" collapsed="false">
      <c r="A8681" s="22" t="n">
        <v>46057</v>
      </c>
      <c r="B8681" s="23" t="s">
        <v>108</v>
      </c>
      <c r="C8681" s="23" t="s">
        <v>103</v>
      </c>
      <c r="D8681" s="24" t="n">
        <v>384.5</v>
      </c>
      <c r="E8681" s="25" t="n">
        <f aca="false">MAX(D8681,0)/1000</f>
        <v>0.3845</v>
      </c>
      <c r="F8681" s="25" t="n">
        <f aca="false">MAX(-D8681,0)/1000</f>
        <v>0</v>
      </c>
      <c r="G8681" s="23" t="str">
        <f aca="false">IF(E8681&gt;0,"ja","nein")</f>
        <v>ja</v>
      </c>
      <c r="H8681" s="26" t="n">
        <v>92.962</v>
      </c>
      <c r="I8681" s="26" t="n">
        <f aca="false">(H8681/10+IF(N8681=2025,Einstellungen!$B$23,Einstellungen!$C$23))*(1+Einstellungen!$B$10)</f>
        <v>29.812118</v>
      </c>
      <c r="J8681" s="25" t="n">
        <f aca="false">E8681*I8681/100</f>
        <v>0.11462759371</v>
      </c>
      <c r="K8681" s="25" t="n">
        <f aca="false">E8681*Einstellungen!$B$5/100</f>
        <v>0.111505</v>
      </c>
      <c r="L8681" s="23" t="str">
        <f aca="false">IF(I8681&lt;Einstellungen!$B$5,"ja","nein")</f>
        <v>nein</v>
      </c>
      <c r="M8681" s="23" t="s">
        <v>135</v>
      </c>
      <c r="N8681" s="23" t="n">
        <v>2026</v>
      </c>
      <c r="O8681" s="23" t="n">
        <v>2</v>
      </c>
    </row>
    <row r="8682" customFormat="false" ht="15" hidden="false" customHeight="false" outlineLevel="0" collapsed="false">
      <c r="A8682" s="22" t="n">
        <v>46057</v>
      </c>
      <c r="B8682" s="23" t="s">
        <v>109</v>
      </c>
      <c r="C8682" s="23" t="s">
        <v>103</v>
      </c>
      <c r="D8682" s="24" t="n">
        <v>369.3</v>
      </c>
      <c r="E8682" s="25" t="n">
        <f aca="false">MAX(D8682,0)/1000</f>
        <v>0.3693</v>
      </c>
      <c r="F8682" s="25" t="n">
        <f aca="false">MAX(-D8682,0)/1000</f>
        <v>0</v>
      </c>
      <c r="G8682" s="23" t="str">
        <f aca="false">IF(E8682&gt;0,"ja","nein")</f>
        <v>ja</v>
      </c>
      <c r="H8682" s="26" t="n">
        <v>94.623</v>
      </c>
      <c r="I8682" s="26" t="n">
        <f aca="false">(H8682/10+IF(N8682=2025,Einstellungen!$B$23,Einstellungen!$C$23))*(1+Einstellungen!$B$10)</f>
        <v>30.009777</v>
      </c>
      <c r="J8682" s="25" t="n">
        <f aca="false">E8682*I8682/100</f>
        <v>0.110826106461</v>
      </c>
      <c r="K8682" s="25" t="n">
        <f aca="false">E8682*Einstellungen!$B$5/100</f>
        <v>0.107097</v>
      </c>
      <c r="L8682" s="23" t="str">
        <f aca="false">IF(I8682&lt;Einstellungen!$B$5,"ja","nein")</f>
        <v>nein</v>
      </c>
      <c r="M8682" s="23" t="s">
        <v>135</v>
      </c>
      <c r="N8682" s="23" t="n">
        <v>2026</v>
      </c>
      <c r="O8682" s="23" t="n">
        <v>3</v>
      </c>
    </row>
    <row r="8683" customFormat="false" ht="15" hidden="false" customHeight="false" outlineLevel="0" collapsed="false">
      <c r="A8683" s="22" t="n">
        <v>46057</v>
      </c>
      <c r="B8683" s="23" t="s">
        <v>110</v>
      </c>
      <c r="C8683" s="23" t="s">
        <v>103</v>
      </c>
      <c r="D8683" s="24" t="n">
        <v>310.6</v>
      </c>
      <c r="E8683" s="25" t="n">
        <f aca="false">MAX(D8683,0)/1000</f>
        <v>0.3106</v>
      </c>
      <c r="F8683" s="25" t="n">
        <f aca="false">MAX(-D8683,0)/1000</f>
        <v>0</v>
      </c>
      <c r="G8683" s="23" t="str">
        <f aca="false">IF(E8683&gt;0,"ja","nein")</f>
        <v>ja</v>
      </c>
      <c r="H8683" s="26" t="n">
        <v>93.958</v>
      </c>
      <c r="I8683" s="26" t="n">
        <f aca="false">(H8683/10+IF(N8683=2025,Einstellungen!$B$23,Einstellungen!$C$23))*(1+Einstellungen!$B$10)</f>
        <v>29.930642</v>
      </c>
      <c r="J8683" s="25" t="n">
        <f aca="false">E8683*I8683/100</f>
        <v>0.092964574052</v>
      </c>
      <c r="K8683" s="25" t="n">
        <f aca="false">E8683*Einstellungen!$B$5/100</f>
        <v>0.090074</v>
      </c>
      <c r="L8683" s="23" t="str">
        <f aca="false">IF(I8683&lt;Einstellungen!$B$5,"ja","nein")</f>
        <v>nein</v>
      </c>
      <c r="M8683" s="23" t="s">
        <v>135</v>
      </c>
      <c r="N8683" s="23" t="n">
        <v>2026</v>
      </c>
      <c r="O8683" s="23" t="n">
        <v>4</v>
      </c>
    </row>
    <row r="8684" customFormat="false" ht="15" hidden="false" customHeight="false" outlineLevel="0" collapsed="false">
      <c r="A8684" s="22" t="n">
        <v>46057</v>
      </c>
      <c r="B8684" s="23" t="s">
        <v>111</v>
      </c>
      <c r="C8684" s="23" t="s">
        <v>103</v>
      </c>
      <c r="D8684" s="24" t="n">
        <v>313.6</v>
      </c>
      <c r="E8684" s="25" t="n">
        <f aca="false">MAX(D8684,0)/1000</f>
        <v>0.3136</v>
      </c>
      <c r="F8684" s="25" t="n">
        <f aca="false">MAX(-D8684,0)/1000</f>
        <v>0</v>
      </c>
      <c r="G8684" s="23" t="str">
        <f aca="false">IF(E8684&gt;0,"ja","nein")</f>
        <v>ja</v>
      </c>
      <c r="H8684" s="26" t="n">
        <v>96.585</v>
      </c>
      <c r="I8684" s="26" t="n">
        <f aca="false">(H8684/10+IF(N8684=2025,Einstellungen!$B$23,Einstellungen!$C$23))*(1+Einstellungen!$B$10)</f>
        <v>30.243255</v>
      </c>
      <c r="J8684" s="25" t="n">
        <f aca="false">E8684*I8684/100</f>
        <v>0.09484284768</v>
      </c>
      <c r="K8684" s="25" t="n">
        <f aca="false">E8684*Einstellungen!$B$5/100</f>
        <v>0.090944</v>
      </c>
      <c r="L8684" s="23" t="str">
        <f aca="false">IF(I8684&lt;Einstellungen!$B$5,"ja","nein")</f>
        <v>nein</v>
      </c>
      <c r="M8684" s="23" t="s">
        <v>135</v>
      </c>
      <c r="N8684" s="23" t="n">
        <v>2026</v>
      </c>
      <c r="O8684" s="23" t="n">
        <v>5</v>
      </c>
    </row>
    <row r="8685" customFormat="false" ht="15" hidden="false" customHeight="false" outlineLevel="0" collapsed="false">
      <c r="A8685" s="22" t="n">
        <v>46057</v>
      </c>
      <c r="B8685" s="23" t="s">
        <v>112</v>
      </c>
      <c r="C8685" s="23" t="s">
        <v>103</v>
      </c>
      <c r="D8685" s="24" t="n">
        <v>314.1</v>
      </c>
      <c r="E8685" s="25" t="n">
        <f aca="false">MAX(D8685,0)/1000</f>
        <v>0.3141</v>
      </c>
      <c r="F8685" s="25" t="n">
        <f aca="false">MAX(-D8685,0)/1000</f>
        <v>0</v>
      </c>
      <c r="G8685" s="23" t="str">
        <f aca="false">IF(E8685&gt;0,"ja","nein")</f>
        <v>ja</v>
      </c>
      <c r="H8685" s="26" t="n">
        <v>105.285</v>
      </c>
      <c r="I8685" s="26" t="n">
        <f aca="false">(H8685/10+IF(N8685=2025,Einstellungen!$B$23,Einstellungen!$C$23))*(1+Einstellungen!$B$10)</f>
        <v>31.278555</v>
      </c>
      <c r="J8685" s="25" t="n">
        <f aca="false">E8685*I8685/100</f>
        <v>0.098245941255</v>
      </c>
      <c r="K8685" s="25" t="n">
        <f aca="false">E8685*Einstellungen!$B$5/100</f>
        <v>0.091089</v>
      </c>
      <c r="L8685" s="23" t="str">
        <f aca="false">IF(I8685&lt;Einstellungen!$B$5,"ja","nein")</f>
        <v>nein</v>
      </c>
      <c r="M8685" s="23" t="s">
        <v>135</v>
      </c>
      <c r="N8685" s="23" t="n">
        <v>2026</v>
      </c>
      <c r="O8685" s="23" t="n">
        <v>6</v>
      </c>
    </row>
    <row r="8686" customFormat="false" ht="15" hidden="false" customHeight="false" outlineLevel="0" collapsed="false">
      <c r="A8686" s="22" t="n">
        <v>46057</v>
      </c>
      <c r="B8686" s="23" t="s">
        <v>113</v>
      </c>
      <c r="C8686" s="23" t="s">
        <v>103</v>
      </c>
      <c r="D8686" s="24" t="n">
        <v>411</v>
      </c>
      <c r="E8686" s="25" t="n">
        <f aca="false">MAX(D8686,0)/1000</f>
        <v>0.411</v>
      </c>
      <c r="F8686" s="25" t="n">
        <f aca="false">MAX(-D8686,0)/1000</f>
        <v>0</v>
      </c>
      <c r="G8686" s="23" t="str">
        <f aca="false">IF(E8686&gt;0,"ja","nein")</f>
        <v>ja</v>
      </c>
      <c r="H8686" s="26" t="n">
        <v>122.935</v>
      </c>
      <c r="I8686" s="26" t="n">
        <f aca="false">(H8686/10+IF(N8686=2025,Einstellungen!$B$23,Einstellungen!$C$23))*(1+Einstellungen!$B$10)</f>
        <v>33.378905</v>
      </c>
      <c r="J8686" s="25" t="n">
        <f aca="false">E8686*I8686/100</f>
        <v>0.13718729955</v>
      </c>
      <c r="K8686" s="25" t="n">
        <f aca="false">E8686*Einstellungen!$B$5/100</f>
        <v>0.11919</v>
      </c>
      <c r="L8686" s="23" t="str">
        <f aca="false">IF(I8686&lt;Einstellungen!$B$5,"ja","nein")</f>
        <v>nein</v>
      </c>
      <c r="M8686" s="23" t="s">
        <v>135</v>
      </c>
      <c r="N8686" s="23" t="n">
        <v>2026</v>
      </c>
      <c r="O8686" s="23" t="n">
        <v>7</v>
      </c>
    </row>
    <row r="8687" customFormat="false" ht="15" hidden="false" customHeight="false" outlineLevel="0" collapsed="false">
      <c r="A8687" s="22" t="n">
        <v>46057</v>
      </c>
      <c r="B8687" s="23" t="s">
        <v>114</v>
      </c>
      <c r="C8687" s="23" t="s">
        <v>103</v>
      </c>
      <c r="D8687" s="24" t="n">
        <v>1320.9</v>
      </c>
      <c r="E8687" s="25" t="n">
        <f aca="false">MAX(D8687,0)/1000</f>
        <v>1.3209</v>
      </c>
      <c r="F8687" s="25" t="n">
        <f aca="false">MAX(-D8687,0)/1000</f>
        <v>0</v>
      </c>
      <c r="G8687" s="23" t="str">
        <f aca="false">IF(E8687&gt;0,"ja","nein")</f>
        <v>ja</v>
      </c>
      <c r="H8687" s="26" t="n">
        <v>131.605</v>
      </c>
      <c r="I8687" s="26" t="n">
        <f aca="false">(H8687/10+IF(N8687=2025,Einstellungen!$B$23,Einstellungen!$C$23))*(1+Einstellungen!$B$10)</f>
        <v>34.410635</v>
      </c>
      <c r="J8687" s="25" t="n">
        <f aca="false">E8687*I8687/100</f>
        <v>0.454530077715</v>
      </c>
      <c r="K8687" s="25" t="n">
        <f aca="false">E8687*Einstellungen!$B$5/100</f>
        <v>0.383061</v>
      </c>
      <c r="L8687" s="23" t="str">
        <f aca="false">IF(I8687&lt;Einstellungen!$B$5,"ja","nein")</f>
        <v>nein</v>
      </c>
      <c r="M8687" s="23" t="s">
        <v>135</v>
      </c>
      <c r="N8687" s="23" t="n">
        <v>2026</v>
      </c>
      <c r="O8687" s="23" t="n">
        <v>8</v>
      </c>
    </row>
    <row r="8688" customFormat="false" ht="15" hidden="false" customHeight="false" outlineLevel="0" collapsed="false">
      <c r="A8688" s="22" t="n">
        <v>46057</v>
      </c>
      <c r="B8688" s="23" t="s">
        <v>115</v>
      </c>
      <c r="C8688" s="23" t="s">
        <v>103</v>
      </c>
      <c r="D8688" s="24" t="n">
        <v>128</v>
      </c>
      <c r="E8688" s="25" t="n">
        <f aca="false">MAX(D8688,0)/1000</f>
        <v>0.128</v>
      </c>
      <c r="F8688" s="25" t="n">
        <f aca="false">MAX(-D8688,0)/1000</f>
        <v>0</v>
      </c>
      <c r="G8688" s="23" t="str">
        <f aca="false">IF(E8688&gt;0,"ja","nein")</f>
        <v>ja</v>
      </c>
      <c r="H8688" s="26" t="n">
        <v>122.672</v>
      </c>
      <c r="I8688" s="26" t="n">
        <f aca="false">(H8688/10+IF(N8688=2025,Einstellungen!$B$23,Einstellungen!$C$23))*(1+Einstellungen!$B$10)</f>
        <v>33.347608</v>
      </c>
      <c r="J8688" s="25" t="n">
        <f aca="false">E8688*I8688/100</f>
        <v>0.04268493824</v>
      </c>
      <c r="K8688" s="25" t="n">
        <f aca="false">E8688*Einstellungen!$B$5/100</f>
        <v>0.03712</v>
      </c>
      <c r="L8688" s="23" t="str">
        <f aca="false">IF(I8688&lt;Einstellungen!$B$5,"ja","nein")</f>
        <v>nein</v>
      </c>
      <c r="M8688" s="23" t="s">
        <v>135</v>
      </c>
      <c r="N8688" s="23" t="n">
        <v>2026</v>
      </c>
      <c r="O8688" s="23" t="n">
        <v>9</v>
      </c>
    </row>
    <row r="8689" customFormat="false" ht="15" hidden="false" customHeight="false" outlineLevel="0" collapsed="false">
      <c r="A8689" s="22" t="n">
        <v>46057</v>
      </c>
      <c r="B8689" s="23" t="s">
        <v>116</v>
      </c>
      <c r="C8689" s="23" t="s">
        <v>103</v>
      </c>
      <c r="D8689" s="24" t="n">
        <v>12.9</v>
      </c>
      <c r="E8689" s="25" t="n">
        <f aca="false">MAX(D8689,0)/1000</f>
        <v>0.0129</v>
      </c>
      <c r="F8689" s="25" t="n">
        <f aca="false">MAX(-D8689,0)/1000</f>
        <v>0</v>
      </c>
      <c r="G8689" s="23" t="str">
        <f aca="false">IF(E8689&gt;0,"ja","nein")</f>
        <v>ja</v>
      </c>
      <c r="H8689" s="26" t="n">
        <v>110</v>
      </c>
      <c r="I8689" s="26" t="n">
        <f aca="false">(H8689/10+IF(N8689=2025,Einstellungen!$B$23,Einstellungen!$C$23))*(1+Einstellungen!$B$10)</f>
        <v>31.83964</v>
      </c>
      <c r="J8689" s="25" t="n">
        <f aca="false">E8689*I8689/100</f>
        <v>0.00410731356</v>
      </c>
      <c r="K8689" s="25" t="n">
        <f aca="false">E8689*Einstellungen!$B$5/100</f>
        <v>0.003741</v>
      </c>
      <c r="L8689" s="23" t="str">
        <f aca="false">IF(I8689&lt;Einstellungen!$B$5,"ja","nein")</f>
        <v>nein</v>
      </c>
      <c r="M8689" s="23" t="s">
        <v>135</v>
      </c>
      <c r="N8689" s="23" t="n">
        <v>2026</v>
      </c>
      <c r="O8689" s="23" t="n">
        <v>10</v>
      </c>
    </row>
    <row r="8690" customFormat="false" ht="15" hidden="false" customHeight="false" outlineLevel="0" collapsed="false">
      <c r="A8690" s="22" t="n">
        <v>46057</v>
      </c>
      <c r="B8690" s="23" t="s">
        <v>117</v>
      </c>
      <c r="C8690" s="23" t="s">
        <v>103</v>
      </c>
      <c r="D8690" s="24" t="n">
        <v>50.2</v>
      </c>
      <c r="E8690" s="25" t="n">
        <f aca="false">MAX(D8690,0)/1000</f>
        <v>0.0502</v>
      </c>
      <c r="F8690" s="25" t="n">
        <f aca="false">MAX(-D8690,0)/1000</f>
        <v>0</v>
      </c>
      <c r="G8690" s="23" t="str">
        <f aca="false">IF(E8690&gt;0,"ja","nein")</f>
        <v>ja</v>
      </c>
      <c r="H8690" s="26" t="n">
        <v>98.708</v>
      </c>
      <c r="I8690" s="26" t="n">
        <f aca="false">(H8690/10+IF(N8690=2025,Einstellungen!$B$23,Einstellungen!$C$23))*(1+Einstellungen!$B$10)</f>
        <v>30.495892</v>
      </c>
      <c r="J8690" s="25" t="n">
        <f aca="false">E8690*I8690/100</f>
        <v>0.015308937784</v>
      </c>
      <c r="K8690" s="25" t="n">
        <f aca="false">E8690*Einstellungen!$B$5/100</f>
        <v>0.014558</v>
      </c>
      <c r="L8690" s="23" t="str">
        <f aca="false">IF(I8690&lt;Einstellungen!$B$5,"ja","nein")</f>
        <v>nein</v>
      </c>
      <c r="M8690" s="23" t="s">
        <v>135</v>
      </c>
      <c r="N8690" s="23" t="n">
        <v>2026</v>
      </c>
      <c r="O8690" s="23" t="n">
        <v>11</v>
      </c>
    </row>
    <row r="8691" customFormat="false" ht="15" hidden="false" customHeight="false" outlineLevel="0" collapsed="false">
      <c r="A8691" s="22" t="n">
        <v>46057</v>
      </c>
      <c r="B8691" s="23" t="s">
        <v>118</v>
      </c>
      <c r="C8691" s="23" t="s">
        <v>103</v>
      </c>
      <c r="D8691" s="24" t="n">
        <v>59.6</v>
      </c>
      <c r="E8691" s="25" t="n">
        <f aca="false">MAX(D8691,0)/1000</f>
        <v>0.0596</v>
      </c>
      <c r="F8691" s="25" t="n">
        <f aca="false">MAX(-D8691,0)/1000</f>
        <v>0</v>
      </c>
      <c r="G8691" s="23" t="str">
        <f aca="false">IF(E8691&gt;0,"ja","nein")</f>
        <v>ja</v>
      </c>
      <c r="H8691" s="26" t="n">
        <v>91.915</v>
      </c>
      <c r="I8691" s="26" t="n">
        <f aca="false">(H8691/10+IF(N8691=2025,Einstellungen!$B$23,Einstellungen!$C$23))*(1+Einstellungen!$B$10)</f>
        <v>29.687525</v>
      </c>
      <c r="J8691" s="25" t="n">
        <f aca="false">E8691*I8691/100</f>
        <v>0.0176937649</v>
      </c>
      <c r="K8691" s="25" t="n">
        <f aca="false">E8691*Einstellungen!$B$5/100</f>
        <v>0.017284</v>
      </c>
      <c r="L8691" s="23" t="str">
        <f aca="false">IF(I8691&lt;Einstellungen!$B$5,"ja","nein")</f>
        <v>nein</v>
      </c>
      <c r="M8691" s="23" t="s">
        <v>135</v>
      </c>
      <c r="N8691" s="23" t="n">
        <v>2026</v>
      </c>
      <c r="O8691" s="23" t="n">
        <v>12</v>
      </c>
    </row>
    <row r="8692" customFormat="false" ht="15" hidden="false" customHeight="false" outlineLevel="0" collapsed="false">
      <c r="A8692" s="22" t="n">
        <v>46057</v>
      </c>
      <c r="B8692" s="23" t="s">
        <v>119</v>
      </c>
      <c r="C8692" s="23" t="s">
        <v>103</v>
      </c>
      <c r="D8692" s="24" t="n">
        <v>6.3</v>
      </c>
      <c r="E8692" s="25" t="n">
        <f aca="false">MAX(D8692,0)/1000</f>
        <v>0.0063</v>
      </c>
      <c r="F8692" s="25" t="n">
        <f aca="false">MAX(-D8692,0)/1000</f>
        <v>0</v>
      </c>
      <c r="G8692" s="23" t="str">
        <f aca="false">IF(E8692&gt;0,"ja","nein")</f>
        <v>ja</v>
      </c>
      <c r="H8692" s="26" t="n">
        <v>91.382</v>
      </c>
      <c r="I8692" s="26" t="n">
        <f aca="false">(H8692/10+IF(N8692=2025,Einstellungen!$B$23,Einstellungen!$C$23))*(1+Einstellungen!$B$10)</f>
        <v>29.624098</v>
      </c>
      <c r="J8692" s="25" t="n">
        <f aca="false">E8692*I8692/100</f>
        <v>0.001866318174</v>
      </c>
      <c r="K8692" s="25" t="n">
        <f aca="false">E8692*Einstellungen!$B$5/100</f>
        <v>0.001827</v>
      </c>
      <c r="L8692" s="23" t="str">
        <f aca="false">IF(I8692&lt;Einstellungen!$B$5,"ja","nein")</f>
        <v>nein</v>
      </c>
      <c r="M8692" s="23" t="s">
        <v>135</v>
      </c>
      <c r="N8692" s="23" t="n">
        <v>2026</v>
      </c>
      <c r="O8692" s="23" t="n">
        <v>13</v>
      </c>
    </row>
    <row r="8693" customFormat="false" ht="15" hidden="false" customHeight="false" outlineLevel="0" collapsed="false">
      <c r="A8693" s="22" t="n">
        <v>46057</v>
      </c>
      <c r="B8693" s="23" t="s">
        <v>120</v>
      </c>
      <c r="C8693" s="23" t="s">
        <v>103</v>
      </c>
      <c r="D8693" s="24" t="n">
        <v>-0.3</v>
      </c>
      <c r="E8693" s="25" t="n">
        <f aca="false">MAX(D8693,0)/1000</f>
        <v>0</v>
      </c>
      <c r="F8693" s="25" t="n">
        <f aca="false">MAX(-D8693,0)/1000</f>
        <v>0.0003</v>
      </c>
      <c r="G8693" s="23" t="str">
        <f aca="false">IF(E8693&gt;0,"ja","nein")</f>
        <v>nein</v>
      </c>
      <c r="H8693" s="26" t="n">
        <v>96.078</v>
      </c>
      <c r="I8693" s="26" t="n">
        <f aca="false">(H8693/10+IF(N8693=2025,Einstellungen!$B$23,Einstellungen!$C$23))*(1+Einstellungen!$B$10)</f>
        <v>30.182922</v>
      </c>
      <c r="J8693" s="25" t="n">
        <f aca="false">E8693*I8693/100</f>
        <v>0</v>
      </c>
      <c r="K8693" s="25" t="n">
        <f aca="false">E8693*Einstellungen!$B$5/100</f>
        <v>0</v>
      </c>
      <c r="L8693" s="23" t="str">
        <f aca="false">IF(I8693&lt;Einstellungen!$B$5,"ja","nein")</f>
        <v>nein</v>
      </c>
      <c r="M8693" s="23" t="s">
        <v>135</v>
      </c>
      <c r="N8693" s="23" t="n">
        <v>2026</v>
      </c>
      <c r="O8693" s="23" t="n">
        <v>14</v>
      </c>
    </row>
    <row r="8694" customFormat="false" ht="15" hidden="false" customHeight="false" outlineLevel="0" collapsed="false">
      <c r="A8694" s="22" t="n">
        <v>46057</v>
      </c>
      <c r="B8694" s="23" t="s">
        <v>104</v>
      </c>
      <c r="C8694" s="23" t="s">
        <v>103</v>
      </c>
      <c r="D8694" s="24" t="n">
        <v>-9.5</v>
      </c>
      <c r="E8694" s="25" t="n">
        <f aca="false">MAX(D8694,0)/1000</f>
        <v>0</v>
      </c>
      <c r="F8694" s="25" t="n">
        <f aca="false">MAX(-D8694,0)/1000</f>
        <v>0.0095</v>
      </c>
      <c r="G8694" s="23" t="str">
        <f aca="false">IF(E8694&gt;0,"ja","nein")</f>
        <v>nein</v>
      </c>
      <c r="H8694" s="26" t="n">
        <v>102.875</v>
      </c>
      <c r="I8694" s="26" t="n">
        <f aca="false">(H8694/10+IF(N8694=2025,Einstellungen!$B$23,Einstellungen!$C$23))*(1+Einstellungen!$B$10)</f>
        <v>30.991765</v>
      </c>
      <c r="J8694" s="25" t="n">
        <f aca="false">E8694*I8694/100</f>
        <v>0</v>
      </c>
      <c r="K8694" s="25" t="n">
        <f aca="false">E8694*Einstellungen!$B$5/100</f>
        <v>0</v>
      </c>
      <c r="L8694" s="23" t="str">
        <f aca="false">IF(I8694&lt;Einstellungen!$B$5,"ja","nein")</f>
        <v>nein</v>
      </c>
      <c r="M8694" s="23" t="s">
        <v>135</v>
      </c>
      <c r="N8694" s="23" t="n">
        <v>2026</v>
      </c>
      <c r="O8694" s="23" t="n">
        <v>15</v>
      </c>
    </row>
    <row r="8695" customFormat="false" ht="15" hidden="false" customHeight="false" outlineLevel="0" collapsed="false">
      <c r="A8695" s="22" t="n">
        <v>46057</v>
      </c>
      <c r="B8695" s="23" t="s">
        <v>105</v>
      </c>
      <c r="C8695" s="23" t="s">
        <v>103</v>
      </c>
      <c r="D8695" s="24" t="n">
        <v>6.4</v>
      </c>
      <c r="E8695" s="25" t="n">
        <f aca="false">MAX(D8695,0)/1000</f>
        <v>0.0064</v>
      </c>
      <c r="F8695" s="25" t="n">
        <f aca="false">MAX(-D8695,0)/1000</f>
        <v>0</v>
      </c>
      <c r="G8695" s="23" t="str">
        <f aca="false">IF(E8695&gt;0,"ja","nein")</f>
        <v>ja</v>
      </c>
      <c r="H8695" s="26" t="n">
        <v>114.185</v>
      </c>
      <c r="I8695" s="26" t="n">
        <f aca="false">(H8695/10+IF(N8695=2025,Einstellungen!$B$23,Einstellungen!$C$23))*(1+Einstellungen!$B$10)</f>
        <v>32.337655</v>
      </c>
      <c r="J8695" s="25" t="n">
        <f aca="false">E8695*I8695/100</f>
        <v>0.00206960992</v>
      </c>
      <c r="K8695" s="25" t="n">
        <f aca="false">E8695*Einstellungen!$B$5/100</f>
        <v>0.001856</v>
      </c>
      <c r="L8695" s="23" t="str">
        <f aca="false">IF(I8695&lt;Einstellungen!$B$5,"ja","nein")</f>
        <v>nein</v>
      </c>
      <c r="M8695" s="23" t="s">
        <v>135</v>
      </c>
      <c r="N8695" s="23" t="n">
        <v>2026</v>
      </c>
      <c r="O8695" s="23" t="n">
        <v>16</v>
      </c>
    </row>
    <row r="8696" customFormat="false" ht="15" hidden="false" customHeight="false" outlineLevel="0" collapsed="false">
      <c r="A8696" s="22" t="n">
        <v>46057</v>
      </c>
      <c r="B8696" s="23" t="s">
        <v>97</v>
      </c>
      <c r="C8696" s="23" t="s">
        <v>103</v>
      </c>
      <c r="D8696" s="24" t="n">
        <v>-5.9</v>
      </c>
      <c r="E8696" s="25" t="n">
        <f aca="false">MAX(D8696,0)/1000</f>
        <v>0</v>
      </c>
      <c r="F8696" s="25" t="n">
        <f aca="false">MAX(-D8696,0)/1000</f>
        <v>0.0059</v>
      </c>
      <c r="G8696" s="23" t="str">
        <f aca="false">IF(E8696&gt;0,"ja","nein")</f>
        <v>nein</v>
      </c>
      <c r="H8696" s="26" t="n">
        <v>124.618</v>
      </c>
      <c r="I8696" s="26" t="n">
        <f aca="false">(H8696/10+IF(N8696=2025,Einstellungen!$B$23,Einstellungen!$C$23))*(1+Einstellungen!$B$10)</f>
        <v>33.579182</v>
      </c>
      <c r="J8696" s="25" t="n">
        <f aca="false">E8696*I8696/100</f>
        <v>0</v>
      </c>
      <c r="K8696" s="25" t="n">
        <f aca="false">E8696*Einstellungen!$B$5/100</f>
        <v>0</v>
      </c>
      <c r="L8696" s="23" t="str">
        <f aca="false">IF(I8696&lt;Einstellungen!$B$5,"ja","nein")</f>
        <v>nein</v>
      </c>
      <c r="M8696" s="23" t="s">
        <v>135</v>
      </c>
      <c r="N8696" s="23" t="n">
        <v>2026</v>
      </c>
      <c r="O8696" s="23" t="n">
        <v>17</v>
      </c>
    </row>
    <row r="8697" customFormat="false" ht="15" hidden="false" customHeight="false" outlineLevel="0" collapsed="false">
      <c r="A8697" s="22" t="n">
        <v>46057</v>
      </c>
      <c r="B8697" s="23" t="s">
        <v>99</v>
      </c>
      <c r="C8697" s="23" t="s">
        <v>103</v>
      </c>
      <c r="D8697" s="24" t="n">
        <v>495.2</v>
      </c>
      <c r="E8697" s="25" t="n">
        <f aca="false">MAX(D8697,0)/1000</f>
        <v>0.4952</v>
      </c>
      <c r="F8697" s="25" t="n">
        <f aca="false">MAX(-D8697,0)/1000</f>
        <v>0</v>
      </c>
      <c r="G8697" s="23" t="str">
        <f aca="false">IF(E8697&gt;0,"ja","nein")</f>
        <v>ja</v>
      </c>
      <c r="H8697" s="26" t="n">
        <v>117.04</v>
      </c>
      <c r="I8697" s="26" t="n">
        <f aca="false">(H8697/10+IF(N8697=2025,Einstellungen!$B$23,Einstellungen!$C$23))*(1+Einstellungen!$B$10)</f>
        <v>32.6774</v>
      </c>
      <c r="J8697" s="25" t="n">
        <f aca="false">E8697*I8697/100</f>
        <v>0.1618184848</v>
      </c>
      <c r="K8697" s="25" t="n">
        <f aca="false">E8697*Einstellungen!$B$5/100</f>
        <v>0.143608</v>
      </c>
      <c r="L8697" s="23" t="str">
        <f aca="false">IF(I8697&lt;Einstellungen!$B$5,"ja","nein")</f>
        <v>nein</v>
      </c>
      <c r="M8697" s="23" t="s">
        <v>135</v>
      </c>
      <c r="N8697" s="23" t="n">
        <v>2026</v>
      </c>
      <c r="O8697" s="23" t="n">
        <v>18</v>
      </c>
    </row>
    <row r="8698" customFormat="false" ht="15" hidden="false" customHeight="false" outlineLevel="0" collapsed="false">
      <c r="A8698" s="22" t="n">
        <v>46057</v>
      </c>
      <c r="B8698" s="23" t="s">
        <v>100</v>
      </c>
      <c r="C8698" s="23" t="s">
        <v>103</v>
      </c>
      <c r="D8698" s="24" t="n">
        <v>329</v>
      </c>
      <c r="E8698" s="25" t="n">
        <f aca="false">MAX(D8698,0)/1000</f>
        <v>0.329</v>
      </c>
      <c r="F8698" s="25" t="n">
        <f aca="false">MAX(-D8698,0)/1000</f>
        <v>0</v>
      </c>
      <c r="G8698" s="23" t="str">
        <f aca="false">IF(E8698&gt;0,"ja","nein")</f>
        <v>ja</v>
      </c>
      <c r="H8698" s="26" t="n">
        <v>104.52</v>
      </c>
      <c r="I8698" s="26" t="n">
        <f aca="false">(H8698/10+IF(N8698=2025,Einstellungen!$B$23,Einstellungen!$C$23))*(1+Einstellungen!$B$10)</f>
        <v>31.18752</v>
      </c>
      <c r="J8698" s="25" t="n">
        <f aca="false">E8698*I8698/100</f>
        <v>0.1026069408</v>
      </c>
      <c r="K8698" s="25" t="n">
        <f aca="false">E8698*Einstellungen!$B$5/100</f>
        <v>0.09541</v>
      </c>
      <c r="L8698" s="23" t="str">
        <f aca="false">IF(I8698&lt;Einstellungen!$B$5,"ja","nein")</f>
        <v>nein</v>
      </c>
      <c r="M8698" s="23" t="s">
        <v>135</v>
      </c>
      <c r="N8698" s="23" t="n">
        <v>2026</v>
      </c>
      <c r="O8698" s="23" t="n">
        <v>19</v>
      </c>
    </row>
    <row r="8699" customFormat="false" ht="15" hidden="false" customHeight="false" outlineLevel="0" collapsed="false">
      <c r="A8699" s="22" t="n">
        <v>46057</v>
      </c>
      <c r="B8699" s="23" t="s">
        <v>92</v>
      </c>
      <c r="C8699" s="23" t="s">
        <v>103</v>
      </c>
      <c r="D8699" s="24" t="n">
        <v>1250.5</v>
      </c>
      <c r="E8699" s="25" t="n">
        <f aca="false">MAX(D8699,0)/1000</f>
        <v>1.2505</v>
      </c>
      <c r="F8699" s="25" t="n">
        <f aca="false">MAX(-D8699,0)/1000</f>
        <v>0</v>
      </c>
      <c r="G8699" s="23" t="str">
        <f aca="false">IF(E8699&gt;0,"ja","nein")</f>
        <v>ja</v>
      </c>
      <c r="H8699" s="26" t="n">
        <v>96.287</v>
      </c>
      <c r="I8699" s="26" t="n">
        <f aca="false">(H8699/10+IF(N8699=2025,Einstellungen!$B$23,Einstellungen!$C$23))*(1+Einstellungen!$B$10)</f>
        <v>30.207793</v>
      </c>
      <c r="J8699" s="25" t="n">
        <f aca="false">E8699*I8699/100</f>
        <v>0.377748451465</v>
      </c>
      <c r="K8699" s="25" t="n">
        <f aca="false">E8699*Einstellungen!$B$5/100</f>
        <v>0.362645</v>
      </c>
      <c r="L8699" s="23" t="str">
        <f aca="false">IF(I8699&lt;Einstellungen!$B$5,"ja","nein")</f>
        <v>nein</v>
      </c>
      <c r="M8699" s="23" t="s">
        <v>135</v>
      </c>
      <c r="N8699" s="23" t="n">
        <v>2026</v>
      </c>
      <c r="O8699" s="23" t="n">
        <v>20</v>
      </c>
    </row>
    <row r="8700" customFormat="false" ht="15" hidden="false" customHeight="false" outlineLevel="0" collapsed="false">
      <c r="A8700" s="22" t="n">
        <v>46057</v>
      </c>
      <c r="B8700" s="23" t="s">
        <v>95</v>
      </c>
      <c r="C8700" s="23" t="s">
        <v>103</v>
      </c>
      <c r="D8700" s="24" t="n">
        <v>772.3</v>
      </c>
      <c r="E8700" s="25" t="n">
        <f aca="false">MAX(D8700,0)/1000</f>
        <v>0.7723</v>
      </c>
      <c r="F8700" s="25" t="n">
        <f aca="false">MAX(-D8700,0)/1000</f>
        <v>0</v>
      </c>
      <c r="G8700" s="23" t="str">
        <f aca="false">IF(E8700&gt;0,"ja","nein")</f>
        <v>ja</v>
      </c>
      <c r="H8700" s="26" t="n">
        <v>94.752</v>
      </c>
      <c r="I8700" s="26" t="n">
        <f aca="false">(H8700/10+IF(N8700=2025,Einstellungen!$B$23,Einstellungen!$C$23))*(1+Einstellungen!$B$10)</f>
        <v>30.025128</v>
      </c>
      <c r="J8700" s="25" t="n">
        <f aca="false">E8700*I8700/100</f>
        <v>0.231884063544</v>
      </c>
      <c r="K8700" s="25" t="n">
        <f aca="false">E8700*Einstellungen!$B$5/100</f>
        <v>0.223967</v>
      </c>
      <c r="L8700" s="23" t="str">
        <f aca="false">IF(I8700&lt;Einstellungen!$B$5,"ja","nein")</f>
        <v>nein</v>
      </c>
      <c r="M8700" s="23" t="s">
        <v>135</v>
      </c>
      <c r="N8700" s="23" t="n">
        <v>2026</v>
      </c>
      <c r="O8700" s="23" t="n">
        <v>21</v>
      </c>
    </row>
    <row r="8701" customFormat="false" ht="15" hidden="false" customHeight="false" outlineLevel="0" collapsed="false">
      <c r="A8701" s="22" t="n">
        <v>46057</v>
      </c>
      <c r="B8701" s="23" t="s">
        <v>96</v>
      </c>
      <c r="C8701" s="23" t="s">
        <v>103</v>
      </c>
      <c r="D8701" s="24" t="n">
        <v>843.8</v>
      </c>
      <c r="E8701" s="25" t="n">
        <f aca="false">MAX(D8701,0)/1000</f>
        <v>0.8438</v>
      </c>
      <c r="F8701" s="25" t="n">
        <f aca="false">MAX(-D8701,0)/1000</f>
        <v>0</v>
      </c>
      <c r="G8701" s="23" t="str">
        <f aca="false">IF(E8701&gt;0,"ja","nein")</f>
        <v>ja</v>
      </c>
      <c r="H8701" s="26" t="n">
        <v>93.822</v>
      </c>
      <c r="I8701" s="26" t="n">
        <f aca="false">(H8701/10+IF(N8701=2025,Einstellungen!$B$23,Einstellungen!$C$23))*(1+Einstellungen!$B$10)</f>
        <v>29.914458</v>
      </c>
      <c r="J8701" s="25" t="n">
        <f aca="false">E8701*I8701/100</f>
        <v>0.252418196604</v>
      </c>
      <c r="K8701" s="25" t="n">
        <f aca="false">E8701*Einstellungen!$B$5/100</f>
        <v>0.244702</v>
      </c>
      <c r="L8701" s="23" t="str">
        <f aca="false">IF(I8701&lt;Einstellungen!$B$5,"ja","nein")</f>
        <v>nein</v>
      </c>
      <c r="M8701" s="23" t="s">
        <v>135</v>
      </c>
      <c r="N8701" s="23" t="n">
        <v>2026</v>
      </c>
      <c r="O8701" s="23" t="n">
        <v>22</v>
      </c>
    </row>
    <row r="8702" customFormat="false" ht="15" hidden="false" customHeight="false" outlineLevel="0" collapsed="false">
      <c r="A8702" s="22" t="n">
        <v>46057</v>
      </c>
      <c r="B8702" s="23" t="s">
        <v>101</v>
      </c>
      <c r="C8702" s="23" t="s">
        <v>103</v>
      </c>
      <c r="D8702" s="24" t="n">
        <v>758</v>
      </c>
      <c r="E8702" s="25" t="n">
        <f aca="false">MAX(D8702,0)/1000</f>
        <v>0.758</v>
      </c>
      <c r="F8702" s="25" t="n">
        <f aca="false">MAX(-D8702,0)/1000</f>
        <v>0</v>
      </c>
      <c r="G8702" s="23" t="str">
        <f aca="false">IF(E8702&gt;0,"ja","nein")</f>
        <v>ja</v>
      </c>
      <c r="H8702" s="26" t="n">
        <v>86.308</v>
      </c>
      <c r="I8702" s="26" t="n">
        <f aca="false">(H8702/10+IF(N8702=2025,Einstellungen!$B$23,Einstellungen!$C$23))*(1+Einstellungen!$B$10)</f>
        <v>29.020292</v>
      </c>
      <c r="J8702" s="25" t="n">
        <f aca="false">E8702*I8702/100</f>
        <v>0.21997381336</v>
      </c>
      <c r="K8702" s="25" t="n">
        <f aca="false">E8702*Einstellungen!$B$5/100</f>
        <v>0.21982</v>
      </c>
      <c r="L8702" s="23" t="str">
        <f aca="false">IF(I8702&lt;Einstellungen!$B$5,"ja","nein")</f>
        <v>nein</v>
      </c>
      <c r="M8702" s="23" t="s">
        <v>135</v>
      </c>
      <c r="N8702" s="23" t="n">
        <v>2026</v>
      </c>
      <c r="O8702" s="23" t="n">
        <v>23</v>
      </c>
    </row>
    <row r="8703" customFormat="false" ht="15" hidden="false" customHeight="false" outlineLevel="0" collapsed="false">
      <c r="A8703" s="22" t="n">
        <v>46058</v>
      </c>
      <c r="B8703" s="23" t="s">
        <v>102</v>
      </c>
      <c r="C8703" s="23" t="s">
        <v>106</v>
      </c>
      <c r="D8703" s="24" t="n">
        <v>349.4</v>
      </c>
      <c r="E8703" s="25" t="n">
        <f aca="false">MAX(D8703,0)/1000</f>
        <v>0.3494</v>
      </c>
      <c r="F8703" s="25" t="n">
        <f aca="false">MAX(-D8703,0)/1000</f>
        <v>0</v>
      </c>
      <c r="G8703" s="23" t="str">
        <f aca="false">IF(E8703&gt;0,"ja","nein")</f>
        <v>ja</v>
      </c>
      <c r="H8703" s="26" t="n">
        <v>90.302</v>
      </c>
      <c r="I8703" s="26" t="n">
        <f aca="false">(H8703/10+IF(N8703=2025,Einstellungen!$B$23,Einstellungen!$C$23))*(1+Einstellungen!$B$10)</f>
        <v>29.495578</v>
      </c>
      <c r="J8703" s="25" t="n">
        <f aca="false">E8703*I8703/100</f>
        <v>0.103057549532</v>
      </c>
      <c r="K8703" s="25" t="n">
        <f aca="false">E8703*Einstellungen!$B$5/100</f>
        <v>0.101326</v>
      </c>
      <c r="L8703" s="23" t="str">
        <f aca="false">IF(I8703&lt;Einstellungen!$B$5,"ja","nein")</f>
        <v>nein</v>
      </c>
      <c r="M8703" s="23" t="s">
        <v>135</v>
      </c>
      <c r="N8703" s="23" t="n">
        <v>2026</v>
      </c>
      <c r="O8703" s="23" t="n">
        <v>0</v>
      </c>
    </row>
    <row r="8704" customFormat="false" ht="15" hidden="false" customHeight="false" outlineLevel="0" collapsed="false">
      <c r="A8704" s="22" t="n">
        <v>46058</v>
      </c>
      <c r="B8704" s="23" t="s">
        <v>107</v>
      </c>
      <c r="C8704" s="23" t="s">
        <v>106</v>
      </c>
      <c r="D8704" s="24" t="n">
        <v>400.4</v>
      </c>
      <c r="E8704" s="25" t="n">
        <f aca="false">MAX(D8704,0)/1000</f>
        <v>0.4004</v>
      </c>
      <c r="F8704" s="25" t="n">
        <f aca="false">MAX(-D8704,0)/1000</f>
        <v>0</v>
      </c>
      <c r="G8704" s="23" t="str">
        <f aca="false">IF(E8704&gt;0,"ja","nein")</f>
        <v>ja</v>
      </c>
      <c r="H8704" s="26" t="n">
        <v>88.438</v>
      </c>
      <c r="I8704" s="26" t="n">
        <f aca="false">(H8704/10+IF(N8704=2025,Einstellungen!$B$23,Einstellungen!$C$23))*(1+Einstellungen!$B$10)</f>
        <v>29.273762</v>
      </c>
      <c r="J8704" s="25" t="n">
        <f aca="false">E8704*I8704/100</f>
        <v>0.117212143048</v>
      </c>
      <c r="K8704" s="25" t="n">
        <f aca="false">E8704*Einstellungen!$B$5/100</f>
        <v>0.116116</v>
      </c>
      <c r="L8704" s="23" t="str">
        <f aca="false">IF(I8704&lt;Einstellungen!$B$5,"ja","nein")</f>
        <v>nein</v>
      </c>
      <c r="M8704" s="23" t="s">
        <v>135</v>
      </c>
      <c r="N8704" s="23" t="n">
        <v>2026</v>
      </c>
      <c r="O8704" s="23" t="n">
        <v>1</v>
      </c>
    </row>
    <row r="8705" customFormat="false" ht="15" hidden="false" customHeight="false" outlineLevel="0" collapsed="false">
      <c r="A8705" s="22" t="n">
        <v>46058</v>
      </c>
      <c r="B8705" s="23" t="s">
        <v>108</v>
      </c>
      <c r="C8705" s="23" t="s">
        <v>106</v>
      </c>
      <c r="D8705" s="24" t="n">
        <v>377.9</v>
      </c>
      <c r="E8705" s="25" t="n">
        <f aca="false">MAX(D8705,0)/1000</f>
        <v>0.3779</v>
      </c>
      <c r="F8705" s="25" t="n">
        <f aca="false">MAX(-D8705,0)/1000</f>
        <v>0</v>
      </c>
      <c r="G8705" s="23" t="str">
        <f aca="false">IF(E8705&gt;0,"ja","nein")</f>
        <v>ja</v>
      </c>
      <c r="H8705" s="26" t="n">
        <v>87.433</v>
      </c>
      <c r="I8705" s="26" t="n">
        <f aca="false">(H8705/10+IF(N8705=2025,Einstellungen!$B$23,Einstellungen!$C$23))*(1+Einstellungen!$B$10)</f>
        <v>29.154167</v>
      </c>
      <c r="J8705" s="25" t="n">
        <f aca="false">E8705*I8705/100</f>
        <v>0.110173597093</v>
      </c>
      <c r="K8705" s="25" t="n">
        <f aca="false">E8705*Einstellungen!$B$5/100</f>
        <v>0.109591</v>
      </c>
      <c r="L8705" s="23" t="str">
        <f aca="false">IF(I8705&lt;Einstellungen!$B$5,"ja","nein")</f>
        <v>nein</v>
      </c>
      <c r="M8705" s="23" t="s">
        <v>135</v>
      </c>
      <c r="N8705" s="23" t="n">
        <v>2026</v>
      </c>
      <c r="O8705" s="23" t="n">
        <v>2</v>
      </c>
    </row>
    <row r="8706" customFormat="false" ht="15" hidden="false" customHeight="false" outlineLevel="0" collapsed="false">
      <c r="A8706" s="22" t="n">
        <v>46058</v>
      </c>
      <c r="B8706" s="23" t="s">
        <v>109</v>
      </c>
      <c r="C8706" s="23" t="s">
        <v>106</v>
      </c>
      <c r="D8706" s="24" t="n">
        <v>382.8</v>
      </c>
      <c r="E8706" s="25" t="n">
        <f aca="false">MAX(D8706,0)/1000</f>
        <v>0.3828</v>
      </c>
      <c r="F8706" s="25" t="n">
        <f aca="false">MAX(-D8706,0)/1000</f>
        <v>0</v>
      </c>
      <c r="G8706" s="23" t="str">
        <f aca="false">IF(E8706&gt;0,"ja","nein")</f>
        <v>ja</v>
      </c>
      <c r="H8706" s="26" t="n">
        <v>87.795</v>
      </c>
      <c r="I8706" s="26" t="n">
        <f aca="false">(H8706/10+IF(N8706=2025,Einstellungen!$B$23,Einstellungen!$C$23))*(1+Einstellungen!$B$10)</f>
        <v>29.197245</v>
      </c>
      <c r="J8706" s="25" t="n">
        <f aca="false">E8706*I8706/100</f>
        <v>0.11176705386</v>
      </c>
      <c r="K8706" s="25" t="n">
        <f aca="false">E8706*Einstellungen!$B$5/100</f>
        <v>0.111012</v>
      </c>
      <c r="L8706" s="23" t="str">
        <f aca="false">IF(I8706&lt;Einstellungen!$B$5,"ja","nein")</f>
        <v>nein</v>
      </c>
      <c r="M8706" s="23" t="s">
        <v>135</v>
      </c>
      <c r="N8706" s="23" t="n">
        <v>2026</v>
      </c>
      <c r="O8706" s="23" t="n">
        <v>3</v>
      </c>
    </row>
    <row r="8707" customFormat="false" ht="15" hidden="false" customHeight="false" outlineLevel="0" collapsed="false">
      <c r="A8707" s="22" t="n">
        <v>46058</v>
      </c>
      <c r="B8707" s="23" t="s">
        <v>110</v>
      </c>
      <c r="C8707" s="23" t="s">
        <v>106</v>
      </c>
      <c r="D8707" s="24" t="n">
        <v>318.5</v>
      </c>
      <c r="E8707" s="25" t="n">
        <f aca="false">MAX(D8707,0)/1000</f>
        <v>0.3185</v>
      </c>
      <c r="F8707" s="25" t="n">
        <f aca="false">MAX(-D8707,0)/1000</f>
        <v>0</v>
      </c>
      <c r="G8707" s="23" t="str">
        <f aca="false">IF(E8707&gt;0,"ja","nein")</f>
        <v>ja</v>
      </c>
      <c r="H8707" s="26" t="n">
        <v>89.565</v>
      </c>
      <c r="I8707" s="26" t="n">
        <f aca="false">(H8707/10+IF(N8707=2025,Einstellungen!$B$23,Einstellungen!$C$23))*(1+Einstellungen!$B$10)</f>
        <v>29.407875</v>
      </c>
      <c r="J8707" s="25" t="n">
        <f aca="false">E8707*I8707/100</f>
        <v>0.093664081875</v>
      </c>
      <c r="K8707" s="25" t="n">
        <f aca="false">E8707*Einstellungen!$B$5/100</f>
        <v>0.092365</v>
      </c>
      <c r="L8707" s="23" t="str">
        <f aca="false">IF(I8707&lt;Einstellungen!$B$5,"ja","nein")</f>
        <v>nein</v>
      </c>
      <c r="M8707" s="23" t="s">
        <v>135</v>
      </c>
      <c r="N8707" s="23" t="n">
        <v>2026</v>
      </c>
      <c r="O8707" s="23" t="n">
        <v>4</v>
      </c>
    </row>
    <row r="8708" customFormat="false" ht="15" hidden="false" customHeight="false" outlineLevel="0" collapsed="false">
      <c r="A8708" s="22" t="n">
        <v>46058</v>
      </c>
      <c r="B8708" s="23" t="s">
        <v>111</v>
      </c>
      <c r="C8708" s="23" t="s">
        <v>106</v>
      </c>
      <c r="D8708" s="24" t="n">
        <v>398.8</v>
      </c>
      <c r="E8708" s="25" t="n">
        <f aca="false">MAX(D8708,0)/1000</f>
        <v>0.3988</v>
      </c>
      <c r="F8708" s="25" t="n">
        <f aca="false">MAX(-D8708,0)/1000</f>
        <v>0</v>
      </c>
      <c r="G8708" s="23" t="str">
        <f aca="false">IF(E8708&gt;0,"ja","nein")</f>
        <v>ja</v>
      </c>
      <c r="H8708" s="26" t="n">
        <v>91.51</v>
      </c>
      <c r="I8708" s="26" t="n">
        <f aca="false">(H8708/10+IF(N8708=2025,Einstellungen!$B$23,Einstellungen!$C$23))*(1+Einstellungen!$B$10)</f>
        <v>29.63933</v>
      </c>
      <c r="J8708" s="25" t="n">
        <f aca="false">E8708*I8708/100</f>
        <v>0.11820164804</v>
      </c>
      <c r="K8708" s="25" t="n">
        <f aca="false">E8708*Einstellungen!$B$5/100</f>
        <v>0.115652</v>
      </c>
      <c r="L8708" s="23" t="str">
        <f aca="false">IF(I8708&lt;Einstellungen!$B$5,"ja","nein")</f>
        <v>nein</v>
      </c>
      <c r="M8708" s="23" t="s">
        <v>135</v>
      </c>
      <c r="N8708" s="23" t="n">
        <v>2026</v>
      </c>
      <c r="O8708" s="23" t="n">
        <v>5</v>
      </c>
    </row>
    <row r="8709" customFormat="false" ht="15" hidden="false" customHeight="false" outlineLevel="0" collapsed="false">
      <c r="A8709" s="22" t="n">
        <v>46058</v>
      </c>
      <c r="B8709" s="23" t="s">
        <v>112</v>
      </c>
      <c r="C8709" s="23" t="s">
        <v>106</v>
      </c>
      <c r="D8709" s="24" t="n">
        <v>345.1</v>
      </c>
      <c r="E8709" s="25" t="n">
        <f aca="false">MAX(D8709,0)/1000</f>
        <v>0.3451</v>
      </c>
      <c r="F8709" s="25" t="n">
        <f aca="false">MAX(-D8709,0)/1000</f>
        <v>0</v>
      </c>
      <c r="G8709" s="23" t="str">
        <f aca="false">IF(E8709&gt;0,"ja","nein")</f>
        <v>ja</v>
      </c>
      <c r="H8709" s="26" t="n">
        <v>102.845</v>
      </c>
      <c r="I8709" s="26" t="n">
        <f aca="false">(H8709/10+IF(N8709=2025,Einstellungen!$B$23,Einstellungen!$C$23))*(1+Einstellungen!$B$10)</f>
        <v>30.988195</v>
      </c>
      <c r="J8709" s="25" t="n">
        <f aca="false">E8709*I8709/100</f>
        <v>0.106940260945</v>
      </c>
      <c r="K8709" s="25" t="n">
        <f aca="false">E8709*Einstellungen!$B$5/100</f>
        <v>0.100079</v>
      </c>
      <c r="L8709" s="23" t="str">
        <f aca="false">IF(I8709&lt;Einstellungen!$B$5,"ja","nein")</f>
        <v>nein</v>
      </c>
      <c r="M8709" s="23" t="s">
        <v>135</v>
      </c>
      <c r="N8709" s="23" t="n">
        <v>2026</v>
      </c>
      <c r="O8709" s="23" t="n">
        <v>6</v>
      </c>
    </row>
    <row r="8710" customFormat="false" ht="15" hidden="false" customHeight="false" outlineLevel="0" collapsed="false">
      <c r="A8710" s="22" t="n">
        <v>46058</v>
      </c>
      <c r="B8710" s="23" t="s">
        <v>113</v>
      </c>
      <c r="C8710" s="23" t="s">
        <v>106</v>
      </c>
      <c r="D8710" s="24" t="n">
        <v>375.4</v>
      </c>
      <c r="E8710" s="25" t="n">
        <f aca="false">MAX(D8710,0)/1000</f>
        <v>0.3754</v>
      </c>
      <c r="F8710" s="25" t="n">
        <f aca="false">MAX(-D8710,0)/1000</f>
        <v>0</v>
      </c>
      <c r="G8710" s="23" t="str">
        <f aca="false">IF(E8710&gt;0,"ja","nein")</f>
        <v>ja</v>
      </c>
      <c r="H8710" s="26" t="n">
        <v>113.32</v>
      </c>
      <c r="I8710" s="26" t="n">
        <f aca="false">(H8710/10+IF(N8710=2025,Einstellungen!$B$23,Einstellungen!$C$23))*(1+Einstellungen!$B$10)</f>
        <v>32.23472</v>
      </c>
      <c r="J8710" s="25" t="n">
        <f aca="false">E8710*I8710/100</f>
        <v>0.12100913888</v>
      </c>
      <c r="K8710" s="25" t="n">
        <f aca="false">E8710*Einstellungen!$B$5/100</f>
        <v>0.108866</v>
      </c>
      <c r="L8710" s="23" t="str">
        <f aca="false">IF(I8710&lt;Einstellungen!$B$5,"ja","nein")</f>
        <v>nein</v>
      </c>
      <c r="M8710" s="23" t="s">
        <v>135</v>
      </c>
      <c r="N8710" s="23" t="n">
        <v>2026</v>
      </c>
      <c r="O8710" s="23" t="n">
        <v>7</v>
      </c>
    </row>
    <row r="8711" customFormat="false" ht="15" hidden="false" customHeight="false" outlineLevel="0" collapsed="false">
      <c r="A8711" s="22" t="n">
        <v>46058</v>
      </c>
      <c r="B8711" s="23" t="s">
        <v>114</v>
      </c>
      <c r="C8711" s="23" t="s">
        <v>106</v>
      </c>
      <c r="D8711" s="24" t="n">
        <v>208.9</v>
      </c>
      <c r="E8711" s="25" t="n">
        <f aca="false">MAX(D8711,0)/1000</f>
        <v>0.2089</v>
      </c>
      <c r="F8711" s="25" t="n">
        <f aca="false">MAX(-D8711,0)/1000</f>
        <v>0</v>
      </c>
      <c r="G8711" s="23" t="str">
        <f aca="false">IF(E8711&gt;0,"ja","nein")</f>
        <v>ja</v>
      </c>
      <c r="H8711" s="26" t="n">
        <v>125.365</v>
      </c>
      <c r="I8711" s="26" t="n">
        <f aca="false">(H8711/10+IF(N8711=2025,Einstellungen!$B$23,Einstellungen!$C$23))*(1+Einstellungen!$B$10)</f>
        <v>33.668075</v>
      </c>
      <c r="J8711" s="25" t="n">
        <f aca="false">E8711*I8711/100</f>
        <v>0.070332608675</v>
      </c>
      <c r="K8711" s="25" t="n">
        <f aca="false">E8711*Einstellungen!$B$5/100</f>
        <v>0.060581</v>
      </c>
      <c r="L8711" s="23" t="str">
        <f aca="false">IF(I8711&lt;Einstellungen!$B$5,"ja","nein")</f>
        <v>nein</v>
      </c>
      <c r="M8711" s="23" t="s">
        <v>135</v>
      </c>
      <c r="N8711" s="23" t="n">
        <v>2026</v>
      </c>
      <c r="O8711" s="23" t="n">
        <v>8</v>
      </c>
    </row>
    <row r="8712" customFormat="false" ht="15" hidden="false" customHeight="false" outlineLevel="0" collapsed="false">
      <c r="A8712" s="22" t="n">
        <v>46058</v>
      </c>
      <c r="B8712" s="23" t="s">
        <v>115</v>
      </c>
      <c r="C8712" s="23" t="s">
        <v>106</v>
      </c>
      <c r="D8712" s="24" t="n">
        <v>-46.1</v>
      </c>
      <c r="E8712" s="25" t="n">
        <f aca="false">MAX(D8712,0)/1000</f>
        <v>0</v>
      </c>
      <c r="F8712" s="25" t="n">
        <f aca="false">MAX(-D8712,0)/1000</f>
        <v>0.0461</v>
      </c>
      <c r="G8712" s="23" t="str">
        <f aca="false">IF(E8712&gt;0,"ja","nein")</f>
        <v>nein</v>
      </c>
      <c r="H8712" s="26" t="n">
        <v>121.52</v>
      </c>
      <c r="I8712" s="26" t="n">
        <f aca="false">(H8712/10+IF(N8712=2025,Einstellungen!$B$23,Einstellungen!$C$23))*(1+Einstellungen!$B$10)</f>
        <v>33.21052</v>
      </c>
      <c r="J8712" s="25" t="n">
        <f aca="false">E8712*I8712/100</f>
        <v>0</v>
      </c>
      <c r="K8712" s="25" t="n">
        <f aca="false">E8712*Einstellungen!$B$5/100</f>
        <v>0</v>
      </c>
      <c r="L8712" s="23" t="str">
        <f aca="false">IF(I8712&lt;Einstellungen!$B$5,"ja","nein")</f>
        <v>nein</v>
      </c>
      <c r="M8712" s="23" t="s">
        <v>135</v>
      </c>
      <c r="N8712" s="23" t="n">
        <v>2026</v>
      </c>
      <c r="O8712" s="23" t="n">
        <v>9</v>
      </c>
    </row>
    <row r="8713" customFormat="false" ht="15" hidden="false" customHeight="false" outlineLevel="0" collapsed="false">
      <c r="A8713" s="22" t="n">
        <v>46058</v>
      </c>
      <c r="B8713" s="23" t="s">
        <v>116</v>
      </c>
      <c r="C8713" s="23" t="s">
        <v>106</v>
      </c>
      <c r="D8713" s="24" t="n">
        <v>-624.4</v>
      </c>
      <c r="E8713" s="25" t="n">
        <f aca="false">MAX(D8713,0)/1000</f>
        <v>0</v>
      </c>
      <c r="F8713" s="25" t="n">
        <f aca="false">MAX(-D8713,0)/1000</f>
        <v>0.6244</v>
      </c>
      <c r="G8713" s="23" t="str">
        <f aca="false">IF(E8713&gt;0,"ja","nein")</f>
        <v>nein</v>
      </c>
      <c r="H8713" s="26" t="n">
        <v>118.192</v>
      </c>
      <c r="I8713" s="26" t="n">
        <f aca="false">(H8713/10+IF(N8713=2025,Einstellungen!$B$23,Einstellungen!$C$23))*(1+Einstellungen!$B$10)</f>
        <v>32.814488</v>
      </c>
      <c r="J8713" s="25" t="n">
        <f aca="false">E8713*I8713/100</f>
        <v>0</v>
      </c>
      <c r="K8713" s="25" t="n">
        <f aca="false">E8713*Einstellungen!$B$5/100</f>
        <v>0</v>
      </c>
      <c r="L8713" s="23" t="str">
        <f aca="false">IF(I8713&lt;Einstellungen!$B$5,"ja","nein")</f>
        <v>nein</v>
      </c>
      <c r="M8713" s="23" t="s">
        <v>135</v>
      </c>
      <c r="N8713" s="23" t="n">
        <v>2026</v>
      </c>
      <c r="O8713" s="23" t="n">
        <v>10</v>
      </c>
    </row>
    <row r="8714" customFormat="false" ht="15" hidden="false" customHeight="false" outlineLevel="0" collapsed="false">
      <c r="A8714" s="22" t="n">
        <v>46058</v>
      </c>
      <c r="B8714" s="23" t="s">
        <v>117</v>
      </c>
      <c r="C8714" s="23" t="s">
        <v>106</v>
      </c>
      <c r="D8714" s="24" t="n">
        <v>-1227.5</v>
      </c>
      <c r="E8714" s="25" t="n">
        <f aca="false">MAX(D8714,0)/1000</f>
        <v>0</v>
      </c>
      <c r="F8714" s="25" t="n">
        <f aca="false">MAX(-D8714,0)/1000</f>
        <v>1.2275</v>
      </c>
      <c r="G8714" s="23" t="str">
        <f aca="false">IF(E8714&gt;0,"ja","nein")</f>
        <v>nein</v>
      </c>
      <c r="H8714" s="26" t="n">
        <v>121.067</v>
      </c>
      <c r="I8714" s="26" t="n">
        <f aca="false">(H8714/10+IF(N8714=2025,Einstellungen!$B$23,Einstellungen!$C$23))*(1+Einstellungen!$B$10)</f>
        <v>33.156613</v>
      </c>
      <c r="J8714" s="25" t="n">
        <f aca="false">E8714*I8714/100</f>
        <v>0</v>
      </c>
      <c r="K8714" s="25" t="n">
        <f aca="false">E8714*Einstellungen!$B$5/100</f>
        <v>0</v>
      </c>
      <c r="L8714" s="23" t="str">
        <f aca="false">IF(I8714&lt;Einstellungen!$B$5,"ja","nein")</f>
        <v>nein</v>
      </c>
      <c r="M8714" s="23" t="s">
        <v>135</v>
      </c>
      <c r="N8714" s="23" t="n">
        <v>2026</v>
      </c>
      <c r="O8714" s="23" t="n">
        <v>11</v>
      </c>
    </row>
    <row r="8715" customFormat="false" ht="15" hidden="false" customHeight="false" outlineLevel="0" collapsed="false">
      <c r="A8715" s="22" t="n">
        <v>46058</v>
      </c>
      <c r="B8715" s="23" t="s">
        <v>118</v>
      </c>
      <c r="C8715" s="23" t="s">
        <v>106</v>
      </c>
      <c r="D8715" s="24" t="n">
        <v>-819.8</v>
      </c>
      <c r="E8715" s="25" t="n">
        <f aca="false">MAX(D8715,0)/1000</f>
        <v>0</v>
      </c>
      <c r="F8715" s="25" t="n">
        <f aca="false">MAX(-D8715,0)/1000</f>
        <v>0.8198</v>
      </c>
      <c r="G8715" s="23" t="str">
        <f aca="false">IF(E8715&gt;0,"ja","nein")</f>
        <v>nein</v>
      </c>
      <c r="H8715" s="26" t="n">
        <v>108.252</v>
      </c>
      <c r="I8715" s="26" t="n">
        <f aca="false">(H8715/10+IF(N8715=2025,Einstellungen!$B$23,Einstellungen!$C$23))*(1+Einstellungen!$B$10)</f>
        <v>31.631628</v>
      </c>
      <c r="J8715" s="25" t="n">
        <f aca="false">E8715*I8715/100</f>
        <v>0</v>
      </c>
      <c r="K8715" s="25" t="n">
        <f aca="false">E8715*Einstellungen!$B$5/100</f>
        <v>0</v>
      </c>
      <c r="L8715" s="23" t="str">
        <f aca="false">IF(I8715&lt;Einstellungen!$B$5,"ja","nein")</f>
        <v>nein</v>
      </c>
      <c r="M8715" s="23" t="s">
        <v>135</v>
      </c>
      <c r="N8715" s="23" t="n">
        <v>2026</v>
      </c>
      <c r="O8715" s="23" t="n">
        <v>12</v>
      </c>
    </row>
    <row r="8716" customFormat="false" ht="15" hidden="false" customHeight="false" outlineLevel="0" collapsed="false">
      <c r="A8716" s="22" t="n">
        <v>46058</v>
      </c>
      <c r="B8716" s="23" t="s">
        <v>119</v>
      </c>
      <c r="C8716" s="23" t="s">
        <v>106</v>
      </c>
      <c r="D8716" s="24" t="n">
        <v>-2109.9</v>
      </c>
      <c r="E8716" s="25" t="n">
        <f aca="false">MAX(D8716,0)/1000</f>
        <v>0</v>
      </c>
      <c r="F8716" s="25" t="n">
        <f aca="false">MAX(-D8716,0)/1000</f>
        <v>2.1099</v>
      </c>
      <c r="G8716" s="23" t="str">
        <f aca="false">IF(E8716&gt;0,"ja","nein")</f>
        <v>nein</v>
      </c>
      <c r="H8716" s="26" t="n">
        <v>109.757</v>
      </c>
      <c r="I8716" s="26" t="n">
        <f aca="false">(H8716/10+IF(N8716=2025,Einstellungen!$B$23,Einstellungen!$C$23))*(1+Einstellungen!$B$10)</f>
        <v>31.810723</v>
      </c>
      <c r="J8716" s="25" t="n">
        <f aca="false">E8716*I8716/100</f>
        <v>0</v>
      </c>
      <c r="K8716" s="25" t="n">
        <f aca="false">E8716*Einstellungen!$B$5/100</f>
        <v>0</v>
      </c>
      <c r="L8716" s="23" t="str">
        <f aca="false">IF(I8716&lt;Einstellungen!$B$5,"ja","nein")</f>
        <v>nein</v>
      </c>
      <c r="M8716" s="23" t="s">
        <v>135</v>
      </c>
      <c r="N8716" s="23" t="n">
        <v>2026</v>
      </c>
      <c r="O8716" s="23" t="n">
        <v>13</v>
      </c>
    </row>
    <row r="8717" customFormat="false" ht="15" hidden="false" customHeight="false" outlineLevel="0" collapsed="false">
      <c r="A8717" s="22" t="n">
        <v>46058</v>
      </c>
      <c r="B8717" s="23" t="s">
        <v>120</v>
      </c>
      <c r="C8717" s="23" t="s">
        <v>106</v>
      </c>
      <c r="D8717" s="24" t="n">
        <v>-2468.3</v>
      </c>
      <c r="E8717" s="25" t="n">
        <f aca="false">MAX(D8717,0)/1000</f>
        <v>0</v>
      </c>
      <c r="F8717" s="25" t="n">
        <f aca="false">MAX(-D8717,0)/1000</f>
        <v>2.4683</v>
      </c>
      <c r="G8717" s="23" t="str">
        <f aca="false">IF(E8717&gt;0,"ja","nein")</f>
        <v>nein</v>
      </c>
      <c r="H8717" s="26" t="n">
        <v>110.102</v>
      </c>
      <c r="I8717" s="26" t="n">
        <f aca="false">(H8717/10+IF(N8717=2025,Einstellungen!$B$23,Einstellungen!$C$23))*(1+Einstellungen!$B$10)</f>
        <v>31.851778</v>
      </c>
      <c r="J8717" s="25" t="n">
        <f aca="false">E8717*I8717/100</f>
        <v>0</v>
      </c>
      <c r="K8717" s="25" t="n">
        <f aca="false">E8717*Einstellungen!$B$5/100</f>
        <v>0</v>
      </c>
      <c r="L8717" s="23" t="str">
        <f aca="false">IF(I8717&lt;Einstellungen!$B$5,"ja","nein")</f>
        <v>nein</v>
      </c>
      <c r="M8717" s="23" t="s">
        <v>135</v>
      </c>
      <c r="N8717" s="23" t="n">
        <v>2026</v>
      </c>
      <c r="O8717" s="23" t="n">
        <v>14</v>
      </c>
    </row>
    <row r="8718" customFormat="false" ht="15" hidden="false" customHeight="false" outlineLevel="0" collapsed="false">
      <c r="A8718" s="22" t="n">
        <v>46058</v>
      </c>
      <c r="B8718" s="23" t="s">
        <v>104</v>
      </c>
      <c r="C8718" s="23" t="s">
        <v>106</v>
      </c>
      <c r="D8718" s="24" t="n">
        <v>-1115.8</v>
      </c>
      <c r="E8718" s="25" t="n">
        <f aca="false">MAX(D8718,0)/1000</f>
        <v>0</v>
      </c>
      <c r="F8718" s="25" t="n">
        <f aca="false">MAX(-D8718,0)/1000</f>
        <v>1.1158</v>
      </c>
      <c r="G8718" s="23" t="str">
        <f aca="false">IF(E8718&gt;0,"ja","nein")</f>
        <v>nein</v>
      </c>
      <c r="H8718" s="26" t="n">
        <v>116.98</v>
      </c>
      <c r="I8718" s="26" t="n">
        <f aca="false">(H8718/10+IF(N8718=2025,Einstellungen!$B$23,Einstellungen!$C$23))*(1+Einstellungen!$B$10)</f>
        <v>32.67026</v>
      </c>
      <c r="J8718" s="25" t="n">
        <f aca="false">E8718*I8718/100</f>
        <v>0</v>
      </c>
      <c r="K8718" s="25" t="n">
        <f aca="false">E8718*Einstellungen!$B$5/100</f>
        <v>0</v>
      </c>
      <c r="L8718" s="23" t="str">
        <f aca="false">IF(I8718&lt;Einstellungen!$B$5,"ja","nein")</f>
        <v>nein</v>
      </c>
      <c r="M8718" s="23" t="s">
        <v>135</v>
      </c>
      <c r="N8718" s="23" t="n">
        <v>2026</v>
      </c>
      <c r="O8718" s="23" t="n">
        <v>15</v>
      </c>
    </row>
    <row r="8719" customFormat="false" ht="15" hidden="false" customHeight="false" outlineLevel="0" collapsed="false">
      <c r="A8719" s="22" t="n">
        <v>46058</v>
      </c>
      <c r="B8719" s="23" t="s">
        <v>105</v>
      </c>
      <c r="C8719" s="23" t="s">
        <v>106</v>
      </c>
      <c r="D8719" s="24" t="n">
        <v>15</v>
      </c>
      <c r="E8719" s="25" t="n">
        <f aca="false">MAX(D8719,0)/1000</f>
        <v>0.015</v>
      </c>
      <c r="F8719" s="25" t="n">
        <f aca="false">MAX(-D8719,0)/1000</f>
        <v>0</v>
      </c>
      <c r="G8719" s="23" t="str">
        <f aca="false">IF(E8719&gt;0,"ja","nein")</f>
        <v>ja</v>
      </c>
      <c r="H8719" s="26" t="n">
        <v>126</v>
      </c>
      <c r="I8719" s="26" t="n">
        <f aca="false">(H8719/10+IF(N8719=2025,Einstellungen!$B$23,Einstellungen!$C$23))*(1+Einstellungen!$B$10)</f>
        <v>33.74364</v>
      </c>
      <c r="J8719" s="25" t="n">
        <f aca="false">E8719*I8719/100</f>
        <v>0.005061546</v>
      </c>
      <c r="K8719" s="25" t="n">
        <f aca="false">E8719*Einstellungen!$B$5/100</f>
        <v>0.00435</v>
      </c>
      <c r="L8719" s="23" t="str">
        <f aca="false">IF(I8719&lt;Einstellungen!$B$5,"ja","nein")</f>
        <v>nein</v>
      </c>
      <c r="M8719" s="23" t="s">
        <v>135</v>
      </c>
      <c r="N8719" s="23" t="n">
        <v>2026</v>
      </c>
      <c r="O8719" s="23" t="n">
        <v>16</v>
      </c>
    </row>
    <row r="8720" customFormat="false" ht="15" hidden="false" customHeight="false" outlineLevel="0" collapsed="false">
      <c r="A8720" s="22" t="n">
        <v>46058</v>
      </c>
      <c r="B8720" s="23" t="s">
        <v>97</v>
      </c>
      <c r="C8720" s="23" t="s">
        <v>106</v>
      </c>
      <c r="D8720" s="24" t="n">
        <v>2.4</v>
      </c>
      <c r="E8720" s="25" t="n">
        <f aca="false">MAX(D8720,0)/1000</f>
        <v>0.0024</v>
      </c>
      <c r="F8720" s="25" t="n">
        <f aca="false">MAX(-D8720,0)/1000</f>
        <v>0</v>
      </c>
      <c r="G8720" s="23" t="str">
        <f aca="false">IF(E8720&gt;0,"ja","nein")</f>
        <v>ja</v>
      </c>
      <c r="H8720" s="26" t="n">
        <v>140.5</v>
      </c>
      <c r="I8720" s="26" t="n">
        <f aca="false">(H8720/10+IF(N8720=2025,Einstellungen!$B$23,Einstellungen!$C$23))*(1+Einstellungen!$B$10)</f>
        <v>35.46914</v>
      </c>
      <c r="J8720" s="25" t="n">
        <f aca="false">E8720*I8720/100</f>
        <v>0.00085125936</v>
      </c>
      <c r="K8720" s="25" t="n">
        <f aca="false">E8720*Einstellungen!$B$5/100</f>
        <v>0.000696</v>
      </c>
      <c r="L8720" s="23" t="str">
        <f aca="false">IF(I8720&lt;Einstellungen!$B$5,"ja","nein")</f>
        <v>nein</v>
      </c>
      <c r="M8720" s="23" t="s">
        <v>135</v>
      </c>
      <c r="N8720" s="23" t="n">
        <v>2026</v>
      </c>
      <c r="O8720" s="23" t="n">
        <v>17</v>
      </c>
    </row>
    <row r="8721" customFormat="false" ht="15" hidden="false" customHeight="false" outlineLevel="0" collapsed="false">
      <c r="A8721" s="22" t="n">
        <v>46058</v>
      </c>
      <c r="B8721" s="23" t="s">
        <v>99</v>
      </c>
      <c r="C8721" s="23" t="s">
        <v>106</v>
      </c>
      <c r="D8721" s="24" t="n">
        <v>-259.5</v>
      </c>
      <c r="E8721" s="25" t="n">
        <f aca="false">MAX(D8721,0)/1000</f>
        <v>0</v>
      </c>
      <c r="F8721" s="25" t="n">
        <f aca="false">MAX(-D8721,0)/1000</f>
        <v>0.2595</v>
      </c>
      <c r="G8721" s="23" t="str">
        <f aca="false">IF(E8721&gt;0,"ja","nein")</f>
        <v>nein</v>
      </c>
      <c r="H8721" s="26" t="n">
        <v>136.645</v>
      </c>
      <c r="I8721" s="26" t="n">
        <f aca="false">(H8721/10+IF(N8721=2025,Einstellungen!$B$23,Einstellungen!$C$23))*(1+Einstellungen!$B$10)</f>
        <v>35.010395</v>
      </c>
      <c r="J8721" s="25" t="n">
        <f aca="false">E8721*I8721/100</f>
        <v>0</v>
      </c>
      <c r="K8721" s="25" t="n">
        <f aca="false">E8721*Einstellungen!$B$5/100</f>
        <v>0</v>
      </c>
      <c r="L8721" s="23" t="str">
        <f aca="false">IF(I8721&lt;Einstellungen!$B$5,"ja","nein")</f>
        <v>nein</v>
      </c>
      <c r="M8721" s="23" t="s">
        <v>135</v>
      </c>
      <c r="N8721" s="23" t="n">
        <v>2026</v>
      </c>
      <c r="O8721" s="23" t="n">
        <v>18</v>
      </c>
    </row>
    <row r="8722" customFormat="false" ht="15" hidden="false" customHeight="false" outlineLevel="0" collapsed="false">
      <c r="A8722" s="22" t="n">
        <v>46058</v>
      </c>
      <c r="B8722" s="23" t="s">
        <v>100</v>
      </c>
      <c r="C8722" s="23" t="s">
        <v>106</v>
      </c>
      <c r="D8722" s="24" t="n">
        <v>-0.9</v>
      </c>
      <c r="E8722" s="25" t="n">
        <f aca="false">MAX(D8722,0)/1000</f>
        <v>0</v>
      </c>
      <c r="F8722" s="25" t="n">
        <f aca="false">MAX(-D8722,0)/1000</f>
        <v>0.0009</v>
      </c>
      <c r="G8722" s="23" t="str">
        <f aca="false">IF(E8722&gt;0,"ja","nein")</f>
        <v>nein</v>
      </c>
      <c r="H8722" s="26" t="n">
        <v>132.907</v>
      </c>
      <c r="I8722" s="26" t="n">
        <f aca="false">(H8722/10+IF(N8722=2025,Einstellungen!$B$23,Einstellungen!$C$23))*(1+Einstellungen!$B$10)</f>
        <v>34.565573</v>
      </c>
      <c r="J8722" s="25" t="n">
        <f aca="false">E8722*I8722/100</f>
        <v>0</v>
      </c>
      <c r="K8722" s="25" t="n">
        <f aca="false">E8722*Einstellungen!$B$5/100</f>
        <v>0</v>
      </c>
      <c r="L8722" s="23" t="str">
        <f aca="false">IF(I8722&lt;Einstellungen!$B$5,"ja","nein")</f>
        <v>nein</v>
      </c>
      <c r="M8722" s="23" t="s">
        <v>135</v>
      </c>
      <c r="N8722" s="23" t="n">
        <v>2026</v>
      </c>
      <c r="O8722" s="23" t="n">
        <v>19</v>
      </c>
    </row>
    <row r="8723" customFormat="false" ht="15" hidden="false" customHeight="false" outlineLevel="0" collapsed="false">
      <c r="A8723" s="22" t="n">
        <v>46058</v>
      </c>
      <c r="B8723" s="23" t="s">
        <v>92</v>
      </c>
      <c r="C8723" s="23" t="s">
        <v>106</v>
      </c>
      <c r="D8723" s="24" t="n">
        <v>1.1</v>
      </c>
      <c r="E8723" s="25" t="n">
        <f aca="false">MAX(D8723,0)/1000</f>
        <v>0.0011</v>
      </c>
      <c r="F8723" s="25" t="n">
        <f aca="false">MAX(-D8723,0)/1000</f>
        <v>0</v>
      </c>
      <c r="G8723" s="23" t="str">
        <f aca="false">IF(E8723&gt;0,"ja","nein")</f>
        <v>ja</v>
      </c>
      <c r="H8723" s="26" t="n">
        <v>120.81</v>
      </c>
      <c r="I8723" s="26" t="n">
        <f aca="false">(H8723/10+IF(N8723=2025,Einstellungen!$B$23,Einstellungen!$C$23))*(1+Einstellungen!$B$10)</f>
        <v>33.12603</v>
      </c>
      <c r="J8723" s="25" t="n">
        <f aca="false">E8723*I8723/100</f>
        <v>0.00036438633</v>
      </c>
      <c r="K8723" s="25" t="n">
        <f aca="false">E8723*Einstellungen!$B$5/100</f>
        <v>0.000319</v>
      </c>
      <c r="L8723" s="23" t="str">
        <f aca="false">IF(I8723&lt;Einstellungen!$B$5,"ja","nein")</f>
        <v>nein</v>
      </c>
      <c r="M8723" s="23" t="s">
        <v>135</v>
      </c>
      <c r="N8723" s="23" t="n">
        <v>2026</v>
      </c>
      <c r="O8723" s="23" t="n">
        <v>20</v>
      </c>
    </row>
    <row r="8724" customFormat="false" ht="15" hidden="false" customHeight="false" outlineLevel="0" collapsed="false">
      <c r="A8724" s="22" t="n">
        <v>46058</v>
      </c>
      <c r="B8724" s="23" t="s">
        <v>95</v>
      </c>
      <c r="C8724" s="23" t="s">
        <v>106</v>
      </c>
      <c r="D8724" s="24" t="n">
        <v>-3.3</v>
      </c>
      <c r="E8724" s="25" t="n">
        <f aca="false">MAX(D8724,0)/1000</f>
        <v>0</v>
      </c>
      <c r="F8724" s="25" t="n">
        <f aca="false">MAX(-D8724,0)/1000</f>
        <v>0.0033</v>
      </c>
      <c r="G8724" s="23" t="str">
        <f aca="false">IF(E8724&gt;0,"ja","nein")</f>
        <v>nein</v>
      </c>
      <c r="H8724" s="26" t="n">
        <v>107.782</v>
      </c>
      <c r="I8724" s="26" t="n">
        <f aca="false">(H8724/10+IF(N8724=2025,Einstellungen!$B$23,Einstellungen!$C$23))*(1+Einstellungen!$B$10)</f>
        <v>31.575698</v>
      </c>
      <c r="J8724" s="25" t="n">
        <f aca="false">E8724*I8724/100</f>
        <v>0</v>
      </c>
      <c r="K8724" s="25" t="n">
        <f aca="false">E8724*Einstellungen!$B$5/100</f>
        <v>0</v>
      </c>
      <c r="L8724" s="23" t="str">
        <f aca="false">IF(I8724&lt;Einstellungen!$B$5,"ja","nein")</f>
        <v>nein</v>
      </c>
      <c r="M8724" s="23" t="s">
        <v>135</v>
      </c>
      <c r="N8724" s="23" t="n">
        <v>2026</v>
      </c>
      <c r="O8724" s="23" t="n">
        <v>21</v>
      </c>
    </row>
    <row r="8725" customFormat="false" ht="15" hidden="false" customHeight="false" outlineLevel="0" collapsed="false">
      <c r="A8725" s="22" t="n">
        <v>46058</v>
      </c>
      <c r="B8725" s="23" t="s">
        <v>96</v>
      </c>
      <c r="C8725" s="23" t="s">
        <v>106</v>
      </c>
      <c r="D8725" s="24" t="n">
        <v>-0.3</v>
      </c>
      <c r="E8725" s="25" t="n">
        <f aca="false">MAX(D8725,0)/1000</f>
        <v>0</v>
      </c>
      <c r="F8725" s="25" t="n">
        <f aca="false">MAX(-D8725,0)/1000</f>
        <v>0.0003</v>
      </c>
      <c r="G8725" s="23" t="str">
        <f aca="false">IF(E8725&gt;0,"ja","nein")</f>
        <v>nein</v>
      </c>
      <c r="H8725" s="26" t="n">
        <v>105.88</v>
      </c>
      <c r="I8725" s="26" t="n">
        <f aca="false">(H8725/10+IF(N8725=2025,Einstellungen!$B$23,Einstellungen!$C$23))*(1+Einstellungen!$B$10)</f>
        <v>31.34936</v>
      </c>
      <c r="J8725" s="25" t="n">
        <f aca="false">E8725*I8725/100</f>
        <v>0</v>
      </c>
      <c r="K8725" s="25" t="n">
        <f aca="false">E8725*Einstellungen!$B$5/100</f>
        <v>0</v>
      </c>
      <c r="L8725" s="23" t="str">
        <f aca="false">IF(I8725&lt;Einstellungen!$B$5,"ja","nein")</f>
        <v>nein</v>
      </c>
      <c r="M8725" s="23" t="s">
        <v>135</v>
      </c>
      <c r="N8725" s="23" t="n">
        <v>2026</v>
      </c>
      <c r="O8725" s="23" t="n">
        <v>22</v>
      </c>
    </row>
    <row r="8726" customFormat="false" ht="15" hidden="false" customHeight="false" outlineLevel="0" collapsed="false">
      <c r="A8726" s="22" t="n">
        <v>46058</v>
      </c>
      <c r="B8726" s="23" t="s">
        <v>101</v>
      </c>
      <c r="C8726" s="23" t="s">
        <v>106</v>
      </c>
      <c r="D8726" s="24" t="n">
        <v>-0.6</v>
      </c>
      <c r="E8726" s="25" t="n">
        <f aca="false">MAX(D8726,0)/1000</f>
        <v>0</v>
      </c>
      <c r="F8726" s="25" t="n">
        <f aca="false">MAX(-D8726,0)/1000</f>
        <v>0.0006</v>
      </c>
      <c r="G8726" s="23" t="str">
        <f aca="false">IF(E8726&gt;0,"ja","nein")</f>
        <v>nein</v>
      </c>
      <c r="H8726" s="26" t="n">
        <v>100.037</v>
      </c>
      <c r="I8726" s="26" t="n">
        <f aca="false">(H8726/10+IF(N8726=2025,Einstellungen!$B$23,Einstellungen!$C$23))*(1+Einstellungen!$B$10)</f>
        <v>30.654043</v>
      </c>
      <c r="J8726" s="25" t="n">
        <f aca="false">E8726*I8726/100</f>
        <v>0</v>
      </c>
      <c r="K8726" s="25" t="n">
        <f aca="false">E8726*Einstellungen!$B$5/100</f>
        <v>0</v>
      </c>
      <c r="L8726" s="23" t="str">
        <f aca="false">IF(I8726&lt;Einstellungen!$B$5,"ja","nein")</f>
        <v>nein</v>
      </c>
      <c r="M8726" s="23" t="s">
        <v>135</v>
      </c>
      <c r="N8726" s="23" t="n">
        <v>2026</v>
      </c>
      <c r="O8726" s="23" t="n">
        <v>23</v>
      </c>
    </row>
    <row r="8727" customFormat="false" ht="15" hidden="false" customHeight="false" outlineLevel="0" collapsed="false">
      <c r="A8727" s="22" t="n">
        <v>46059</v>
      </c>
      <c r="B8727" s="23" t="s">
        <v>102</v>
      </c>
      <c r="C8727" s="23" t="s">
        <v>121</v>
      </c>
      <c r="D8727" s="24" t="n">
        <v>-1.4</v>
      </c>
      <c r="E8727" s="25" t="n">
        <f aca="false">MAX(D8727,0)/1000</f>
        <v>0</v>
      </c>
      <c r="F8727" s="25" t="n">
        <f aca="false">MAX(-D8727,0)/1000</f>
        <v>0.0014</v>
      </c>
      <c r="G8727" s="23" t="str">
        <f aca="false">IF(E8727&gt;0,"ja","nein")</f>
        <v>nein</v>
      </c>
      <c r="H8727" s="26" t="n">
        <v>99.31</v>
      </c>
      <c r="I8727" s="26" t="n">
        <f aca="false">(H8727/10+IF(N8727=2025,Einstellungen!$B$23,Einstellungen!$C$23))*(1+Einstellungen!$B$10)</f>
        <v>30.56753</v>
      </c>
      <c r="J8727" s="25" t="n">
        <f aca="false">E8727*I8727/100</f>
        <v>0</v>
      </c>
      <c r="K8727" s="25" t="n">
        <f aca="false">E8727*Einstellungen!$B$5/100</f>
        <v>0</v>
      </c>
      <c r="L8727" s="23" t="str">
        <f aca="false">IF(I8727&lt;Einstellungen!$B$5,"ja","nein")</f>
        <v>nein</v>
      </c>
      <c r="M8727" s="23" t="s">
        <v>135</v>
      </c>
      <c r="N8727" s="23" t="n">
        <v>2026</v>
      </c>
      <c r="O8727" s="23" t="n">
        <v>0</v>
      </c>
    </row>
    <row r="8728" customFormat="false" ht="15" hidden="false" customHeight="false" outlineLevel="0" collapsed="false">
      <c r="A8728" s="22" t="n">
        <v>46059</v>
      </c>
      <c r="B8728" s="23" t="s">
        <v>107</v>
      </c>
      <c r="C8728" s="23" t="s">
        <v>121</v>
      </c>
      <c r="D8728" s="24" t="n">
        <v>-1.6</v>
      </c>
      <c r="E8728" s="25" t="n">
        <f aca="false">MAX(D8728,0)/1000</f>
        <v>0</v>
      </c>
      <c r="F8728" s="25" t="n">
        <f aca="false">MAX(-D8728,0)/1000</f>
        <v>0.0016</v>
      </c>
      <c r="G8728" s="23" t="str">
        <f aca="false">IF(E8728&gt;0,"ja","nein")</f>
        <v>nein</v>
      </c>
      <c r="H8728" s="26" t="n">
        <v>99.127</v>
      </c>
      <c r="I8728" s="26" t="n">
        <f aca="false">(H8728/10+IF(N8728=2025,Einstellungen!$B$23,Einstellungen!$C$23))*(1+Einstellungen!$B$10)</f>
        <v>30.545753</v>
      </c>
      <c r="J8728" s="25" t="n">
        <f aca="false">E8728*I8728/100</f>
        <v>0</v>
      </c>
      <c r="K8728" s="25" t="n">
        <f aca="false">E8728*Einstellungen!$B$5/100</f>
        <v>0</v>
      </c>
      <c r="L8728" s="23" t="str">
        <f aca="false">IF(I8728&lt;Einstellungen!$B$5,"ja","nein")</f>
        <v>nein</v>
      </c>
      <c r="M8728" s="23" t="s">
        <v>135</v>
      </c>
      <c r="N8728" s="23" t="n">
        <v>2026</v>
      </c>
      <c r="O8728" s="23" t="n">
        <v>1</v>
      </c>
    </row>
    <row r="8729" customFormat="false" ht="15" hidden="false" customHeight="false" outlineLevel="0" collapsed="false">
      <c r="A8729" s="22" t="n">
        <v>46059</v>
      </c>
      <c r="B8729" s="23" t="s">
        <v>108</v>
      </c>
      <c r="C8729" s="23" t="s">
        <v>121</v>
      </c>
      <c r="D8729" s="24" t="n">
        <v>2</v>
      </c>
      <c r="E8729" s="25" t="n">
        <f aca="false">MAX(D8729,0)/1000</f>
        <v>0.002</v>
      </c>
      <c r="F8729" s="25" t="n">
        <f aca="false">MAX(-D8729,0)/1000</f>
        <v>0</v>
      </c>
      <c r="G8729" s="23" t="str">
        <f aca="false">IF(E8729&gt;0,"ja","nein")</f>
        <v>ja</v>
      </c>
      <c r="H8729" s="26" t="n">
        <v>98.088</v>
      </c>
      <c r="I8729" s="26" t="n">
        <f aca="false">(H8729/10+IF(N8729=2025,Einstellungen!$B$23,Einstellungen!$C$23))*(1+Einstellungen!$B$10)</f>
        <v>30.422112</v>
      </c>
      <c r="J8729" s="25" t="n">
        <f aca="false">E8729*I8729/100</f>
        <v>0.00060844224</v>
      </c>
      <c r="K8729" s="25" t="n">
        <f aca="false">E8729*Einstellungen!$B$5/100</f>
        <v>0.00058</v>
      </c>
      <c r="L8729" s="23" t="str">
        <f aca="false">IF(I8729&lt;Einstellungen!$B$5,"ja","nein")</f>
        <v>nein</v>
      </c>
      <c r="M8729" s="23" t="s">
        <v>135</v>
      </c>
      <c r="N8729" s="23" t="n">
        <v>2026</v>
      </c>
      <c r="O8729" s="23" t="n">
        <v>2</v>
      </c>
    </row>
    <row r="8730" customFormat="false" ht="15" hidden="false" customHeight="false" outlineLevel="0" collapsed="false">
      <c r="A8730" s="22" t="n">
        <v>46059</v>
      </c>
      <c r="B8730" s="23" t="s">
        <v>109</v>
      </c>
      <c r="C8730" s="23" t="s">
        <v>121</v>
      </c>
      <c r="D8730" s="24" t="n">
        <v>2.8</v>
      </c>
      <c r="E8730" s="25" t="n">
        <f aca="false">MAX(D8730,0)/1000</f>
        <v>0.0028</v>
      </c>
      <c r="F8730" s="25" t="n">
        <f aca="false">MAX(-D8730,0)/1000</f>
        <v>0</v>
      </c>
      <c r="G8730" s="23" t="str">
        <f aca="false">IF(E8730&gt;0,"ja","nein")</f>
        <v>ja</v>
      </c>
      <c r="H8730" s="26" t="n">
        <v>98.227</v>
      </c>
      <c r="I8730" s="26" t="n">
        <f aca="false">(H8730/10+IF(N8730=2025,Einstellungen!$B$23,Einstellungen!$C$23))*(1+Einstellungen!$B$10)</f>
        <v>30.438653</v>
      </c>
      <c r="J8730" s="25" t="n">
        <f aca="false">E8730*I8730/100</f>
        <v>0.000852282284</v>
      </c>
      <c r="K8730" s="25" t="n">
        <f aca="false">E8730*Einstellungen!$B$5/100</f>
        <v>0.000812</v>
      </c>
      <c r="L8730" s="23" t="str">
        <f aca="false">IF(I8730&lt;Einstellungen!$B$5,"ja","nein")</f>
        <v>nein</v>
      </c>
      <c r="M8730" s="23" t="s">
        <v>135</v>
      </c>
      <c r="N8730" s="23" t="n">
        <v>2026</v>
      </c>
      <c r="O8730" s="23" t="n">
        <v>3</v>
      </c>
    </row>
    <row r="8731" customFormat="false" ht="15" hidden="false" customHeight="false" outlineLevel="0" collapsed="false">
      <c r="A8731" s="22" t="n">
        <v>46059</v>
      </c>
      <c r="B8731" s="23" t="s">
        <v>110</v>
      </c>
      <c r="C8731" s="23" t="s">
        <v>121</v>
      </c>
      <c r="D8731" s="24" t="n">
        <v>-2.4</v>
      </c>
      <c r="E8731" s="25" t="n">
        <f aca="false">MAX(D8731,0)/1000</f>
        <v>0</v>
      </c>
      <c r="F8731" s="25" t="n">
        <f aca="false">MAX(-D8731,0)/1000</f>
        <v>0.0024</v>
      </c>
      <c r="G8731" s="23" t="str">
        <f aca="false">IF(E8731&gt;0,"ja","nein")</f>
        <v>nein</v>
      </c>
      <c r="H8731" s="26" t="n">
        <v>98.743</v>
      </c>
      <c r="I8731" s="26" t="n">
        <f aca="false">(H8731/10+IF(N8731=2025,Einstellungen!$B$23,Einstellungen!$C$23))*(1+Einstellungen!$B$10)</f>
        <v>30.500057</v>
      </c>
      <c r="J8731" s="25" t="n">
        <f aca="false">E8731*I8731/100</f>
        <v>0</v>
      </c>
      <c r="K8731" s="25" t="n">
        <f aca="false">E8731*Einstellungen!$B$5/100</f>
        <v>0</v>
      </c>
      <c r="L8731" s="23" t="str">
        <f aca="false">IF(I8731&lt;Einstellungen!$B$5,"ja","nein")</f>
        <v>nein</v>
      </c>
      <c r="M8731" s="23" t="s">
        <v>135</v>
      </c>
      <c r="N8731" s="23" t="n">
        <v>2026</v>
      </c>
      <c r="O8731" s="23" t="n">
        <v>4</v>
      </c>
    </row>
    <row r="8732" customFormat="false" ht="15" hidden="false" customHeight="false" outlineLevel="0" collapsed="false">
      <c r="A8732" s="22" t="n">
        <v>46059</v>
      </c>
      <c r="B8732" s="23" t="s">
        <v>111</v>
      </c>
      <c r="C8732" s="23" t="s">
        <v>121</v>
      </c>
      <c r="D8732" s="24" t="n">
        <v>5.9</v>
      </c>
      <c r="E8732" s="25" t="n">
        <f aca="false">MAX(D8732,0)/1000</f>
        <v>0.0059</v>
      </c>
      <c r="F8732" s="25" t="n">
        <f aca="false">MAX(-D8732,0)/1000</f>
        <v>0</v>
      </c>
      <c r="G8732" s="23" t="str">
        <f aca="false">IF(E8732&gt;0,"ja","nein")</f>
        <v>ja</v>
      </c>
      <c r="H8732" s="26" t="n">
        <v>102.332</v>
      </c>
      <c r="I8732" s="26" t="n">
        <f aca="false">(H8732/10+IF(N8732=2025,Einstellungen!$B$23,Einstellungen!$C$23))*(1+Einstellungen!$B$10)</f>
        <v>30.927148</v>
      </c>
      <c r="J8732" s="25" t="n">
        <f aca="false">E8732*I8732/100</f>
        <v>0.001824701732</v>
      </c>
      <c r="K8732" s="25" t="n">
        <f aca="false">E8732*Einstellungen!$B$5/100</f>
        <v>0.001711</v>
      </c>
      <c r="L8732" s="23" t="str">
        <f aca="false">IF(I8732&lt;Einstellungen!$B$5,"ja","nein")</f>
        <v>nein</v>
      </c>
      <c r="M8732" s="23" t="s">
        <v>135</v>
      </c>
      <c r="N8732" s="23" t="n">
        <v>2026</v>
      </c>
      <c r="O8732" s="23" t="n">
        <v>5</v>
      </c>
    </row>
    <row r="8733" customFormat="false" ht="15" hidden="false" customHeight="false" outlineLevel="0" collapsed="false">
      <c r="A8733" s="22" t="n">
        <v>46059</v>
      </c>
      <c r="B8733" s="23" t="s">
        <v>112</v>
      </c>
      <c r="C8733" s="23" t="s">
        <v>121</v>
      </c>
      <c r="D8733" s="24" t="n">
        <v>-2.7</v>
      </c>
      <c r="E8733" s="25" t="n">
        <f aca="false">MAX(D8733,0)/1000</f>
        <v>0</v>
      </c>
      <c r="F8733" s="25" t="n">
        <f aca="false">MAX(-D8733,0)/1000</f>
        <v>0.0027</v>
      </c>
      <c r="G8733" s="23" t="str">
        <f aca="false">IF(E8733&gt;0,"ja","nein")</f>
        <v>nein</v>
      </c>
      <c r="H8733" s="26" t="n">
        <v>115.422</v>
      </c>
      <c r="I8733" s="26" t="n">
        <f aca="false">(H8733/10+IF(N8733=2025,Einstellungen!$B$23,Einstellungen!$C$23))*(1+Einstellungen!$B$10)</f>
        <v>32.484858</v>
      </c>
      <c r="J8733" s="25" t="n">
        <f aca="false">E8733*I8733/100</f>
        <v>0</v>
      </c>
      <c r="K8733" s="25" t="n">
        <f aca="false">E8733*Einstellungen!$B$5/100</f>
        <v>0</v>
      </c>
      <c r="L8733" s="23" t="str">
        <f aca="false">IF(I8733&lt;Einstellungen!$B$5,"ja","nein")</f>
        <v>nein</v>
      </c>
      <c r="M8733" s="23" t="s">
        <v>135</v>
      </c>
      <c r="N8733" s="23" t="n">
        <v>2026</v>
      </c>
      <c r="O8733" s="23" t="n">
        <v>6</v>
      </c>
    </row>
    <row r="8734" customFormat="false" ht="15" hidden="false" customHeight="false" outlineLevel="0" collapsed="false">
      <c r="A8734" s="22" t="n">
        <v>46059</v>
      </c>
      <c r="B8734" s="23" t="s">
        <v>113</v>
      </c>
      <c r="C8734" s="23" t="s">
        <v>121</v>
      </c>
      <c r="D8734" s="24" t="n">
        <v>0.3</v>
      </c>
      <c r="E8734" s="25" t="n">
        <f aca="false">MAX(D8734,0)/1000</f>
        <v>0.0003</v>
      </c>
      <c r="F8734" s="25" t="n">
        <f aca="false">MAX(-D8734,0)/1000</f>
        <v>0</v>
      </c>
      <c r="G8734" s="23" t="str">
        <f aca="false">IF(E8734&gt;0,"ja","nein")</f>
        <v>ja</v>
      </c>
      <c r="H8734" s="26" t="n">
        <v>139.463</v>
      </c>
      <c r="I8734" s="26" t="n">
        <f aca="false">(H8734/10+IF(N8734=2025,Einstellungen!$B$23,Einstellungen!$C$23))*(1+Einstellungen!$B$10)</f>
        <v>35.345737</v>
      </c>
      <c r="J8734" s="25" t="n">
        <f aca="false">E8734*I8734/100</f>
        <v>0.000106037211</v>
      </c>
      <c r="K8734" s="25" t="n">
        <f aca="false">E8734*Einstellungen!$B$5/100</f>
        <v>8.7E-005</v>
      </c>
      <c r="L8734" s="23" t="str">
        <f aca="false">IF(I8734&lt;Einstellungen!$B$5,"ja","nein")</f>
        <v>nein</v>
      </c>
      <c r="M8734" s="23" t="s">
        <v>135</v>
      </c>
      <c r="N8734" s="23" t="n">
        <v>2026</v>
      </c>
      <c r="O8734" s="23" t="n">
        <v>7</v>
      </c>
    </row>
    <row r="8735" customFormat="false" ht="15" hidden="false" customHeight="false" outlineLevel="0" collapsed="false">
      <c r="A8735" s="22" t="n">
        <v>46059</v>
      </c>
      <c r="B8735" s="23" t="s">
        <v>114</v>
      </c>
      <c r="C8735" s="23" t="s">
        <v>121</v>
      </c>
      <c r="D8735" s="24" t="n">
        <v>0</v>
      </c>
      <c r="E8735" s="25" t="n">
        <f aca="false">MAX(D8735,0)/1000</f>
        <v>0</v>
      </c>
      <c r="F8735" s="25" t="n">
        <f aca="false">MAX(-D8735,0)/1000</f>
        <v>0</v>
      </c>
      <c r="G8735" s="23" t="str">
        <f aca="false">IF(E8735&gt;0,"ja","nein")</f>
        <v>nein</v>
      </c>
      <c r="H8735" s="26" t="n">
        <v>144.74</v>
      </c>
      <c r="I8735" s="26" t="n">
        <f aca="false">(H8735/10+IF(N8735=2025,Einstellungen!$B$23,Einstellungen!$C$23))*(1+Einstellungen!$B$10)</f>
        <v>35.9737</v>
      </c>
      <c r="J8735" s="25" t="n">
        <f aca="false">E8735*I8735/100</f>
        <v>0</v>
      </c>
      <c r="K8735" s="25" t="n">
        <f aca="false">E8735*Einstellungen!$B$5/100</f>
        <v>0</v>
      </c>
      <c r="L8735" s="23" t="str">
        <f aca="false">IF(I8735&lt;Einstellungen!$B$5,"ja","nein")</f>
        <v>nein</v>
      </c>
      <c r="M8735" s="23" t="s">
        <v>135</v>
      </c>
      <c r="N8735" s="23" t="n">
        <v>2026</v>
      </c>
      <c r="O8735" s="23" t="n">
        <v>8</v>
      </c>
    </row>
    <row r="8736" customFormat="false" ht="15" hidden="false" customHeight="false" outlineLevel="0" collapsed="false">
      <c r="A8736" s="22" t="n">
        <v>46059</v>
      </c>
      <c r="B8736" s="23" t="s">
        <v>115</v>
      </c>
      <c r="C8736" s="23" t="s">
        <v>121</v>
      </c>
      <c r="D8736" s="24" t="n">
        <v>22.6</v>
      </c>
      <c r="E8736" s="25" t="n">
        <f aca="false">MAX(D8736,0)/1000</f>
        <v>0.0226</v>
      </c>
      <c r="F8736" s="25" t="n">
        <f aca="false">MAX(-D8736,0)/1000</f>
        <v>0</v>
      </c>
      <c r="G8736" s="23" t="str">
        <f aca="false">IF(E8736&gt;0,"ja","nein")</f>
        <v>ja</v>
      </c>
      <c r="H8736" s="26" t="n">
        <v>144.202</v>
      </c>
      <c r="I8736" s="26" t="n">
        <f aca="false">(H8736/10+IF(N8736=2025,Einstellungen!$B$23,Einstellungen!$C$23))*(1+Einstellungen!$B$10)</f>
        <v>35.909678</v>
      </c>
      <c r="J8736" s="25" t="n">
        <f aca="false">E8736*I8736/100</f>
        <v>0.008115587228</v>
      </c>
      <c r="K8736" s="25" t="n">
        <f aca="false">E8736*Einstellungen!$B$5/100</f>
        <v>0.006554</v>
      </c>
      <c r="L8736" s="23" t="str">
        <f aca="false">IF(I8736&lt;Einstellungen!$B$5,"ja","nein")</f>
        <v>nein</v>
      </c>
      <c r="M8736" s="23" t="s">
        <v>135</v>
      </c>
      <c r="N8736" s="23" t="n">
        <v>2026</v>
      </c>
      <c r="O8736" s="23" t="n">
        <v>9</v>
      </c>
    </row>
    <row r="8737" customFormat="false" ht="15" hidden="false" customHeight="false" outlineLevel="0" collapsed="false">
      <c r="A8737" s="22" t="n">
        <v>46059</v>
      </c>
      <c r="B8737" s="23" t="s">
        <v>116</v>
      </c>
      <c r="C8737" s="23" t="s">
        <v>121</v>
      </c>
      <c r="D8737" s="24" t="n">
        <v>2.3</v>
      </c>
      <c r="E8737" s="25" t="n">
        <f aca="false">MAX(D8737,0)/1000</f>
        <v>0.0023</v>
      </c>
      <c r="F8737" s="25" t="n">
        <f aca="false">MAX(-D8737,0)/1000</f>
        <v>0</v>
      </c>
      <c r="G8737" s="23" t="str">
        <f aca="false">IF(E8737&gt;0,"ja","nein")</f>
        <v>ja</v>
      </c>
      <c r="H8737" s="26" t="n">
        <v>142.093</v>
      </c>
      <c r="I8737" s="26" t="n">
        <f aca="false">(H8737/10+IF(N8737=2025,Einstellungen!$B$23,Einstellungen!$C$23))*(1+Einstellungen!$B$10)</f>
        <v>35.658707</v>
      </c>
      <c r="J8737" s="25" t="n">
        <f aca="false">E8737*I8737/100</f>
        <v>0.000820150261</v>
      </c>
      <c r="K8737" s="25" t="n">
        <f aca="false">E8737*Einstellungen!$B$5/100</f>
        <v>0.000667</v>
      </c>
      <c r="L8737" s="23" t="str">
        <f aca="false">IF(I8737&lt;Einstellungen!$B$5,"ja","nein")</f>
        <v>nein</v>
      </c>
      <c r="M8737" s="23" t="s">
        <v>135</v>
      </c>
      <c r="N8737" s="23" t="n">
        <v>2026</v>
      </c>
      <c r="O8737" s="23" t="n">
        <v>10</v>
      </c>
    </row>
    <row r="8738" customFormat="false" ht="15" hidden="false" customHeight="false" outlineLevel="0" collapsed="false">
      <c r="A8738" s="22" t="n">
        <v>46059</v>
      </c>
      <c r="B8738" s="23" t="s">
        <v>117</v>
      </c>
      <c r="C8738" s="23" t="s">
        <v>121</v>
      </c>
      <c r="D8738" s="24" t="n">
        <v>-322.1</v>
      </c>
      <c r="E8738" s="25" t="n">
        <f aca="false">MAX(D8738,0)/1000</f>
        <v>0</v>
      </c>
      <c r="F8738" s="25" t="n">
        <f aca="false">MAX(-D8738,0)/1000</f>
        <v>0.3221</v>
      </c>
      <c r="G8738" s="23" t="str">
        <f aca="false">IF(E8738&gt;0,"ja","nein")</f>
        <v>nein</v>
      </c>
      <c r="H8738" s="26" t="n">
        <v>138.91</v>
      </c>
      <c r="I8738" s="26" t="n">
        <f aca="false">(H8738/10+IF(N8738=2025,Einstellungen!$B$23,Einstellungen!$C$23))*(1+Einstellungen!$B$10)</f>
        <v>35.27993</v>
      </c>
      <c r="J8738" s="25" t="n">
        <f aca="false">E8738*I8738/100</f>
        <v>0</v>
      </c>
      <c r="K8738" s="25" t="n">
        <f aca="false">E8738*Einstellungen!$B$5/100</f>
        <v>0</v>
      </c>
      <c r="L8738" s="23" t="str">
        <f aca="false">IF(I8738&lt;Einstellungen!$B$5,"ja","nein")</f>
        <v>nein</v>
      </c>
      <c r="M8738" s="23" t="s">
        <v>135</v>
      </c>
      <c r="N8738" s="23" t="n">
        <v>2026</v>
      </c>
      <c r="O8738" s="23" t="n">
        <v>11</v>
      </c>
    </row>
    <row r="8739" customFormat="false" ht="15" hidden="false" customHeight="false" outlineLevel="0" collapsed="false">
      <c r="A8739" s="22" t="n">
        <v>46059</v>
      </c>
      <c r="B8739" s="23" t="s">
        <v>118</v>
      </c>
      <c r="C8739" s="23" t="s">
        <v>121</v>
      </c>
      <c r="D8739" s="24" t="n">
        <v>-111.4</v>
      </c>
      <c r="E8739" s="25" t="n">
        <f aca="false">MAX(D8739,0)/1000</f>
        <v>0</v>
      </c>
      <c r="F8739" s="25" t="n">
        <f aca="false">MAX(-D8739,0)/1000</f>
        <v>0.1114</v>
      </c>
      <c r="G8739" s="23" t="str">
        <f aca="false">IF(E8739&gt;0,"ja","nein")</f>
        <v>nein</v>
      </c>
      <c r="H8739" s="26" t="n">
        <v>136.21</v>
      </c>
      <c r="I8739" s="26" t="n">
        <f aca="false">(H8739/10+IF(N8739=2025,Einstellungen!$B$23,Einstellungen!$C$23))*(1+Einstellungen!$B$10)</f>
        <v>34.95863</v>
      </c>
      <c r="J8739" s="25" t="n">
        <f aca="false">E8739*I8739/100</f>
        <v>0</v>
      </c>
      <c r="K8739" s="25" t="n">
        <f aca="false">E8739*Einstellungen!$B$5/100</f>
        <v>0</v>
      </c>
      <c r="L8739" s="23" t="str">
        <f aca="false">IF(I8739&lt;Einstellungen!$B$5,"ja","nein")</f>
        <v>nein</v>
      </c>
      <c r="M8739" s="23" t="s">
        <v>135</v>
      </c>
      <c r="N8739" s="23" t="n">
        <v>2026</v>
      </c>
      <c r="O8739" s="23" t="n">
        <v>12</v>
      </c>
    </row>
    <row r="8740" customFormat="false" ht="15" hidden="false" customHeight="false" outlineLevel="0" collapsed="false">
      <c r="A8740" s="22" t="n">
        <v>46059</v>
      </c>
      <c r="B8740" s="23" t="s">
        <v>119</v>
      </c>
      <c r="C8740" s="23" t="s">
        <v>121</v>
      </c>
      <c r="D8740" s="24" t="n">
        <v>-238.9</v>
      </c>
      <c r="E8740" s="25" t="n">
        <f aca="false">MAX(D8740,0)/1000</f>
        <v>0</v>
      </c>
      <c r="F8740" s="25" t="n">
        <f aca="false">MAX(-D8740,0)/1000</f>
        <v>0.2389</v>
      </c>
      <c r="G8740" s="23" t="str">
        <f aca="false">IF(E8740&gt;0,"ja","nein")</f>
        <v>nein</v>
      </c>
      <c r="H8740" s="26" t="n">
        <v>135.892</v>
      </c>
      <c r="I8740" s="26" t="n">
        <f aca="false">(H8740/10+IF(N8740=2025,Einstellungen!$B$23,Einstellungen!$C$23))*(1+Einstellungen!$B$10)</f>
        <v>34.920788</v>
      </c>
      <c r="J8740" s="25" t="n">
        <f aca="false">E8740*I8740/100</f>
        <v>0</v>
      </c>
      <c r="K8740" s="25" t="n">
        <f aca="false">E8740*Einstellungen!$B$5/100</f>
        <v>0</v>
      </c>
      <c r="L8740" s="23" t="str">
        <f aca="false">IF(I8740&lt;Einstellungen!$B$5,"ja","nein")</f>
        <v>nein</v>
      </c>
      <c r="M8740" s="23" t="s">
        <v>135</v>
      </c>
      <c r="N8740" s="23" t="n">
        <v>2026</v>
      </c>
      <c r="O8740" s="23" t="n">
        <v>13</v>
      </c>
    </row>
    <row r="8741" customFormat="false" ht="15" hidden="false" customHeight="false" outlineLevel="0" collapsed="false">
      <c r="A8741" s="22" t="n">
        <v>46059</v>
      </c>
      <c r="B8741" s="23" t="s">
        <v>120</v>
      </c>
      <c r="C8741" s="23" t="s">
        <v>121</v>
      </c>
      <c r="D8741" s="24" t="n">
        <v>-388.6</v>
      </c>
      <c r="E8741" s="25" t="n">
        <f aca="false">MAX(D8741,0)/1000</f>
        <v>0</v>
      </c>
      <c r="F8741" s="25" t="n">
        <f aca="false">MAX(-D8741,0)/1000</f>
        <v>0.3886</v>
      </c>
      <c r="G8741" s="23" t="str">
        <f aca="false">IF(E8741&gt;0,"ja","nein")</f>
        <v>nein</v>
      </c>
      <c r="H8741" s="26" t="n">
        <v>135.668</v>
      </c>
      <c r="I8741" s="26" t="n">
        <f aca="false">(H8741/10+IF(N8741=2025,Einstellungen!$B$23,Einstellungen!$C$23))*(1+Einstellungen!$B$10)</f>
        <v>34.894132</v>
      </c>
      <c r="J8741" s="25" t="n">
        <f aca="false">E8741*I8741/100</f>
        <v>0</v>
      </c>
      <c r="K8741" s="25" t="n">
        <f aca="false">E8741*Einstellungen!$B$5/100</f>
        <v>0</v>
      </c>
      <c r="L8741" s="23" t="str">
        <f aca="false">IF(I8741&lt;Einstellungen!$B$5,"ja","nein")</f>
        <v>nein</v>
      </c>
      <c r="M8741" s="23" t="s">
        <v>135</v>
      </c>
      <c r="N8741" s="23" t="n">
        <v>2026</v>
      </c>
      <c r="O8741" s="23" t="n">
        <v>14</v>
      </c>
    </row>
    <row r="8742" customFormat="false" ht="15" hidden="false" customHeight="false" outlineLevel="0" collapsed="false">
      <c r="A8742" s="22" t="n">
        <v>46059</v>
      </c>
      <c r="B8742" s="23" t="s">
        <v>104</v>
      </c>
      <c r="C8742" s="23" t="s">
        <v>121</v>
      </c>
      <c r="D8742" s="24" t="n">
        <v>-209.5</v>
      </c>
      <c r="E8742" s="25" t="n">
        <f aca="false">MAX(D8742,0)/1000</f>
        <v>0</v>
      </c>
      <c r="F8742" s="25" t="n">
        <f aca="false">MAX(-D8742,0)/1000</f>
        <v>0.2095</v>
      </c>
      <c r="G8742" s="23" t="str">
        <f aca="false">IF(E8742&gt;0,"ja","nein")</f>
        <v>nein</v>
      </c>
      <c r="H8742" s="26" t="n">
        <v>139.472</v>
      </c>
      <c r="I8742" s="26" t="n">
        <f aca="false">(H8742/10+IF(N8742=2025,Einstellungen!$B$23,Einstellungen!$C$23))*(1+Einstellungen!$B$10)</f>
        <v>35.346808</v>
      </c>
      <c r="J8742" s="25" t="n">
        <f aca="false">E8742*I8742/100</f>
        <v>0</v>
      </c>
      <c r="K8742" s="25" t="n">
        <f aca="false">E8742*Einstellungen!$B$5/100</f>
        <v>0</v>
      </c>
      <c r="L8742" s="23" t="str">
        <f aca="false">IF(I8742&lt;Einstellungen!$B$5,"ja","nein")</f>
        <v>nein</v>
      </c>
      <c r="M8742" s="23" t="s">
        <v>135</v>
      </c>
      <c r="N8742" s="23" t="n">
        <v>2026</v>
      </c>
      <c r="O8742" s="23" t="n">
        <v>15</v>
      </c>
    </row>
    <row r="8743" customFormat="false" ht="15" hidden="false" customHeight="false" outlineLevel="0" collapsed="false">
      <c r="A8743" s="22" t="n">
        <v>46059</v>
      </c>
      <c r="B8743" s="23" t="s">
        <v>105</v>
      </c>
      <c r="C8743" s="23" t="s">
        <v>121</v>
      </c>
      <c r="D8743" s="24" t="n">
        <v>9.6</v>
      </c>
      <c r="E8743" s="25" t="n">
        <f aca="false">MAX(D8743,0)/1000</f>
        <v>0.0096</v>
      </c>
      <c r="F8743" s="25" t="n">
        <f aca="false">MAX(-D8743,0)/1000</f>
        <v>0</v>
      </c>
      <c r="G8743" s="23" t="str">
        <f aca="false">IF(E8743&gt;0,"ja","nein")</f>
        <v>ja</v>
      </c>
      <c r="H8743" s="26" t="n">
        <v>133.963</v>
      </c>
      <c r="I8743" s="26" t="n">
        <f aca="false">(H8743/10+IF(N8743=2025,Einstellungen!$B$23,Einstellungen!$C$23))*(1+Einstellungen!$B$10)</f>
        <v>34.691237</v>
      </c>
      <c r="J8743" s="25" t="n">
        <f aca="false">E8743*I8743/100</f>
        <v>0.003330358752</v>
      </c>
      <c r="K8743" s="25" t="n">
        <f aca="false">E8743*Einstellungen!$B$5/100</f>
        <v>0.002784</v>
      </c>
      <c r="L8743" s="23" t="str">
        <f aca="false">IF(I8743&lt;Einstellungen!$B$5,"ja","nein")</f>
        <v>nein</v>
      </c>
      <c r="M8743" s="23" t="s">
        <v>135</v>
      </c>
      <c r="N8743" s="23" t="n">
        <v>2026</v>
      </c>
      <c r="O8743" s="23" t="n">
        <v>16</v>
      </c>
    </row>
    <row r="8744" customFormat="false" ht="15" hidden="false" customHeight="false" outlineLevel="0" collapsed="false">
      <c r="A8744" s="22" t="n">
        <v>46059</v>
      </c>
      <c r="B8744" s="23" t="s">
        <v>97</v>
      </c>
      <c r="C8744" s="23" t="s">
        <v>121</v>
      </c>
      <c r="D8744" s="24" t="n">
        <v>39.4</v>
      </c>
      <c r="E8744" s="25" t="n">
        <f aca="false">MAX(D8744,0)/1000</f>
        <v>0.0394</v>
      </c>
      <c r="F8744" s="25" t="n">
        <f aca="false">MAX(-D8744,0)/1000</f>
        <v>0</v>
      </c>
      <c r="G8744" s="23" t="str">
        <f aca="false">IF(E8744&gt;0,"ja","nein")</f>
        <v>ja</v>
      </c>
      <c r="H8744" s="26" t="n">
        <v>137.188</v>
      </c>
      <c r="I8744" s="26" t="n">
        <f aca="false">(H8744/10+IF(N8744=2025,Einstellungen!$B$23,Einstellungen!$C$23))*(1+Einstellungen!$B$10)</f>
        <v>35.075012</v>
      </c>
      <c r="J8744" s="25" t="n">
        <f aca="false">E8744*I8744/100</f>
        <v>0.013819554728</v>
      </c>
      <c r="K8744" s="25" t="n">
        <f aca="false">E8744*Einstellungen!$B$5/100</f>
        <v>0.011426</v>
      </c>
      <c r="L8744" s="23" t="str">
        <f aca="false">IF(I8744&lt;Einstellungen!$B$5,"ja","nein")</f>
        <v>nein</v>
      </c>
      <c r="M8744" s="23" t="s">
        <v>135</v>
      </c>
      <c r="N8744" s="23" t="n">
        <v>2026</v>
      </c>
      <c r="O8744" s="23" t="n">
        <v>17</v>
      </c>
    </row>
    <row r="8745" customFormat="false" ht="15" hidden="false" customHeight="false" outlineLevel="0" collapsed="false">
      <c r="A8745" s="22" t="n">
        <v>46059</v>
      </c>
      <c r="B8745" s="23" t="s">
        <v>99</v>
      </c>
      <c r="C8745" s="23" t="s">
        <v>121</v>
      </c>
      <c r="D8745" s="24" t="n">
        <v>55.5</v>
      </c>
      <c r="E8745" s="25" t="n">
        <f aca="false">MAX(D8745,0)/1000</f>
        <v>0.0555</v>
      </c>
      <c r="F8745" s="25" t="n">
        <f aca="false">MAX(-D8745,0)/1000</f>
        <v>0</v>
      </c>
      <c r="G8745" s="23" t="str">
        <f aca="false">IF(E8745&gt;0,"ja","nein")</f>
        <v>ja</v>
      </c>
      <c r="H8745" s="26" t="n">
        <v>132.19</v>
      </c>
      <c r="I8745" s="26" t="n">
        <f aca="false">(H8745/10+IF(N8745=2025,Einstellungen!$B$23,Einstellungen!$C$23))*(1+Einstellungen!$B$10)</f>
        <v>34.48025</v>
      </c>
      <c r="J8745" s="25" t="n">
        <f aca="false">E8745*I8745/100</f>
        <v>0.01913653875</v>
      </c>
      <c r="K8745" s="25" t="n">
        <f aca="false">E8745*Einstellungen!$B$5/100</f>
        <v>0.016095</v>
      </c>
      <c r="L8745" s="23" t="str">
        <f aca="false">IF(I8745&lt;Einstellungen!$B$5,"ja","nein")</f>
        <v>nein</v>
      </c>
      <c r="M8745" s="23" t="s">
        <v>135</v>
      </c>
      <c r="N8745" s="23" t="n">
        <v>2026</v>
      </c>
      <c r="O8745" s="23" t="n">
        <v>18</v>
      </c>
    </row>
    <row r="8746" customFormat="false" ht="15" hidden="false" customHeight="false" outlineLevel="0" collapsed="false">
      <c r="A8746" s="22" t="n">
        <v>46059</v>
      </c>
      <c r="B8746" s="23" t="s">
        <v>100</v>
      </c>
      <c r="C8746" s="23" t="s">
        <v>121</v>
      </c>
      <c r="D8746" s="24" t="n">
        <v>4.7</v>
      </c>
      <c r="E8746" s="25" t="n">
        <f aca="false">MAX(D8746,0)/1000</f>
        <v>0.0047</v>
      </c>
      <c r="F8746" s="25" t="n">
        <f aca="false">MAX(-D8746,0)/1000</f>
        <v>0</v>
      </c>
      <c r="G8746" s="23" t="str">
        <f aca="false">IF(E8746&gt;0,"ja","nein")</f>
        <v>ja</v>
      </c>
      <c r="H8746" s="26" t="n">
        <v>125.627</v>
      </c>
      <c r="I8746" s="26" t="n">
        <f aca="false">(H8746/10+IF(N8746=2025,Einstellungen!$B$23,Einstellungen!$C$23))*(1+Einstellungen!$B$10)</f>
        <v>33.699253</v>
      </c>
      <c r="J8746" s="25" t="n">
        <f aca="false">E8746*I8746/100</f>
        <v>0.001583864891</v>
      </c>
      <c r="K8746" s="25" t="n">
        <f aca="false">E8746*Einstellungen!$B$5/100</f>
        <v>0.001363</v>
      </c>
      <c r="L8746" s="23" t="str">
        <f aca="false">IF(I8746&lt;Einstellungen!$B$5,"ja","nein")</f>
        <v>nein</v>
      </c>
      <c r="M8746" s="23" t="s">
        <v>135</v>
      </c>
      <c r="N8746" s="23" t="n">
        <v>2026</v>
      </c>
      <c r="O8746" s="23" t="n">
        <v>19</v>
      </c>
    </row>
    <row r="8747" customFormat="false" ht="15" hidden="false" customHeight="false" outlineLevel="0" collapsed="false">
      <c r="A8747" s="22" t="n">
        <v>46059</v>
      </c>
      <c r="B8747" s="23" t="s">
        <v>92</v>
      </c>
      <c r="C8747" s="23" t="s">
        <v>121</v>
      </c>
      <c r="D8747" s="24" t="n">
        <v>2.1</v>
      </c>
      <c r="E8747" s="25" t="n">
        <f aca="false">MAX(D8747,0)/1000</f>
        <v>0.0021</v>
      </c>
      <c r="F8747" s="25" t="n">
        <f aca="false">MAX(-D8747,0)/1000</f>
        <v>0</v>
      </c>
      <c r="G8747" s="23" t="str">
        <f aca="false">IF(E8747&gt;0,"ja","nein")</f>
        <v>ja</v>
      </c>
      <c r="H8747" s="26" t="n">
        <v>110.983</v>
      </c>
      <c r="I8747" s="26" t="n">
        <f aca="false">(H8747/10+IF(N8747=2025,Einstellungen!$B$23,Einstellungen!$C$23))*(1+Einstellungen!$B$10)</f>
        <v>31.956617</v>
      </c>
      <c r="J8747" s="25" t="n">
        <f aca="false">E8747*I8747/100</f>
        <v>0.000671088957</v>
      </c>
      <c r="K8747" s="25" t="n">
        <f aca="false">E8747*Einstellungen!$B$5/100</f>
        <v>0.000609</v>
      </c>
      <c r="L8747" s="23" t="str">
        <f aca="false">IF(I8747&lt;Einstellungen!$B$5,"ja","nein")</f>
        <v>nein</v>
      </c>
      <c r="M8747" s="23" t="s">
        <v>135</v>
      </c>
      <c r="N8747" s="23" t="n">
        <v>2026</v>
      </c>
      <c r="O8747" s="23" t="n">
        <v>20</v>
      </c>
    </row>
    <row r="8748" customFormat="false" ht="15" hidden="false" customHeight="false" outlineLevel="0" collapsed="false">
      <c r="A8748" s="22" t="n">
        <v>46059</v>
      </c>
      <c r="B8748" s="23" t="s">
        <v>95</v>
      </c>
      <c r="C8748" s="23" t="s">
        <v>121</v>
      </c>
      <c r="D8748" s="24" t="n">
        <v>-0.9</v>
      </c>
      <c r="E8748" s="25" t="n">
        <f aca="false">MAX(D8748,0)/1000</f>
        <v>0</v>
      </c>
      <c r="F8748" s="25" t="n">
        <f aca="false">MAX(-D8748,0)/1000</f>
        <v>0.0009</v>
      </c>
      <c r="G8748" s="23" t="str">
        <f aca="false">IF(E8748&gt;0,"ja","nein")</f>
        <v>nein</v>
      </c>
      <c r="H8748" s="26" t="n">
        <v>108.85</v>
      </c>
      <c r="I8748" s="26" t="n">
        <f aca="false">(H8748/10+IF(N8748=2025,Einstellungen!$B$23,Einstellungen!$C$23))*(1+Einstellungen!$B$10)</f>
        <v>31.70279</v>
      </c>
      <c r="J8748" s="25" t="n">
        <f aca="false">E8748*I8748/100</f>
        <v>0</v>
      </c>
      <c r="K8748" s="25" t="n">
        <f aca="false">E8748*Einstellungen!$B$5/100</f>
        <v>0</v>
      </c>
      <c r="L8748" s="23" t="str">
        <f aca="false">IF(I8748&lt;Einstellungen!$B$5,"ja","nein")</f>
        <v>nein</v>
      </c>
      <c r="M8748" s="23" t="s">
        <v>135</v>
      </c>
      <c r="N8748" s="23" t="n">
        <v>2026</v>
      </c>
      <c r="O8748" s="23" t="n">
        <v>21</v>
      </c>
    </row>
    <row r="8749" customFormat="false" ht="15" hidden="false" customHeight="false" outlineLevel="0" collapsed="false">
      <c r="A8749" s="22" t="n">
        <v>46059</v>
      </c>
      <c r="B8749" s="23" t="s">
        <v>96</v>
      </c>
      <c r="C8749" s="23" t="s">
        <v>121</v>
      </c>
      <c r="D8749" s="24" t="n">
        <v>-0.4</v>
      </c>
      <c r="E8749" s="25" t="n">
        <f aca="false">MAX(D8749,0)/1000</f>
        <v>0</v>
      </c>
      <c r="F8749" s="25" t="n">
        <f aca="false">MAX(-D8749,0)/1000</f>
        <v>0.0004</v>
      </c>
      <c r="G8749" s="23" t="str">
        <f aca="false">IF(E8749&gt;0,"ja","nein")</f>
        <v>nein</v>
      </c>
      <c r="H8749" s="26" t="n">
        <v>106.263</v>
      </c>
      <c r="I8749" s="26" t="n">
        <f aca="false">(H8749/10+IF(N8749=2025,Einstellungen!$B$23,Einstellungen!$C$23))*(1+Einstellungen!$B$10)</f>
        <v>31.394937</v>
      </c>
      <c r="J8749" s="25" t="n">
        <f aca="false">E8749*I8749/100</f>
        <v>0</v>
      </c>
      <c r="K8749" s="25" t="n">
        <f aca="false">E8749*Einstellungen!$B$5/100</f>
        <v>0</v>
      </c>
      <c r="L8749" s="23" t="str">
        <f aca="false">IF(I8749&lt;Einstellungen!$B$5,"ja","nein")</f>
        <v>nein</v>
      </c>
      <c r="M8749" s="23" t="s">
        <v>135</v>
      </c>
      <c r="N8749" s="23" t="n">
        <v>2026</v>
      </c>
      <c r="O8749" s="23" t="n">
        <v>22</v>
      </c>
    </row>
    <row r="8750" customFormat="false" ht="15" hidden="false" customHeight="false" outlineLevel="0" collapsed="false">
      <c r="A8750" s="22" t="n">
        <v>46059</v>
      </c>
      <c r="B8750" s="23" t="s">
        <v>101</v>
      </c>
      <c r="C8750" s="23" t="s">
        <v>121</v>
      </c>
      <c r="D8750" s="24" t="n">
        <v>0.6</v>
      </c>
      <c r="E8750" s="25" t="n">
        <f aca="false">MAX(D8750,0)/1000</f>
        <v>0.0006</v>
      </c>
      <c r="F8750" s="25" t="n">
        <f aca="false">MAX(-D8750,0)/1000</f>
        <v>0</v>
      </c>
      <c r="G8750" s="23" t="str">
        <f aca="false">IF(E8750&gt;0,"ja","nein")</f>
        <v>ja</v>
      </c>
      <c r="H8750" s="26" t="n">
        <v>102.237</v>
      </c>
      <c r="I8750" s="26" t="n">
        <f aca="false">(H8750/10+IF(N8750=2025,Einstellungen!$B$23,Einstellungen!$C$23))*(1+Einstellungen!$B$10)</f>
        <v>30.915843</v>
      </c>
      <c r="J8750" s="25" t="n">
        <f aca="false">E8750*I8750/100</f>
        <v>0.000185495058</v>
      </c>
      <c r="K8750" s="25" t="n">
        <f aca="false">E8750*Einstellungen!$B$5/100</f>
        <v>0.000174</v>
      </c>
      <c r="L8750" s="23" t="str">
        <f aca="false">IF(I8750&lt;Einstellungen!$B$5,"ja","nein")</f>
        <v>nein</v>
      </c>
      <c r="M8750" s="23" t="s">
        <v>135</v>
      </c>
      <c r="N8750" s="23" t="n">
        <v>2026</v>
      </c>
      <c r="O8750" s="23" t="n">
        <v>23</v>
      </c>
    </row>
    <row r="8751" customFormat="false" ht="15" hidden="false" customHeight="false" outlineLevel="0" collapsed="false">
      <c r="A8751" s="22" t="n">
        <v>46060</v>
      </c>
      <c r="B8751" s="23" t="s">
        <v>102</v>
      </c>
      <c r="C8751" s="23" t="s">
        <v>122</v>
      </c>
      <c r="D8751" s="24" t="n">
        <v>-2.7</v>
      </c>
      <c r="E8751" s="25" t="n">
        <f aca="false">MAX(D8751,0)/1000</f>
        <v>0</v>
      </c>
      <c r="F8751" s="25" t="n">
        <f aca="false">MAX(-D8751,0)/1000</f>
        <v>0.0027</v>
      </c>
      <c r="G8751" s="23" t="str">
        <f aca="false">IF(E8751&gt;0,"ja","nein")</f>
        <v>nein</v>
      </c>
      <c r="H8751" s="26" t="n">
        <v>101.493</v>
      </c>
      <c r="I8751" s="26" t="n">
        <f aca="false">(H8751/10+IF(N8751=2025,Einstellungen!$B$23,Einstellungen!$C$23))*(1+Einstellungen!$B$10)</f>
        <v>30.827307</v>
      </c>
      <c r="J8751" s="25" t="n">
        <f aca="false">E8751*I8751/100</f>
        <v>0</v>
      </c>
      <c r="K8751" s="25" t="n">
        <f aca="false">E8751*Einstellungen!$B$5/100</f>
        <v>0</v>
      </c>
      <c r="L8751" s="23" t="str">
        <f aca="false">IF(I8751&lt;Einstellungen!$B$5,"ja","nein")</f>
        <v>nein</v>
      </c>
      <c r="M8751" s="23" t="s">
        <v>135</v>
      </c>
      <c r="N8751" s="23" t="n">
        <v>2026</v>
      </c>
      <c r="O8751" s="23" t="n">
        <v>0</v>
      </c>
    </row>
    <row r="8752" customFormat="false" ht="15" hidden="false" customHeight="false" outlineLevel="0" collapsed="false">
      <c r="A8752" s="22" t="n">
        <v>46060</v>
      </c>
      <c r="B8752" s="23" t="s">
        <v>107</v>
      </c>
      <c r="C8752" s="23" t="s">
        <v>122</v>
      </c>
      <c r="D8752" s="24" t="n">
        <v>-2.2</v>
      </c>
      <c r="E8752" s="25" t="n">
        <f aca="false">MAX(D8752,0)/1000</f>
        <v>0</v>
      </c>
      <c r="F8752" s="25" t="n">
        <f aca="false">MAX(-D8752,0)/1000</f>
        <v>0.0022</v>
      </c>
      <c r="G8752" s="23" t="str">
        <f aca="false">IF(E8752&gt;0,"ja","nein")</f>
        <v>nein</v>
      </c>
      <c r="H8752" s="26" t="n">
        <v>100</v>
      </c>
      <c r="I8752" s="26" t="n">
        <f aca="false">(H8752/10+IF(N8752=2025,Einstellungen!$B$23,Einstellungen!$C$23))*(1+Einstellungen!$B$10)</f>
        <v>30.64964</v>
      </c>
      <c r="J8752" s="25" t="n">
        <f aca="false">E8752*I8752/100</f>
        <v>0</v>
      </c>
      <c r="K8752" s="25" t="n">
        <f aca="false">E8752*Einstellungen!$B$5/100</f>
        <v>0</v>
      </c>
      <c r="L8752" s="23" t="str">
        <f aca="false">IF(I8752&lt;Einstellungen!$B$5,"ja","nein")</f>
        <v>nein</v>
      </c>
      <c r="M8752" s="23" t="s">
        <v>135</v>
      </c>
      <c r="N8752" s="23" t="n">
        <v>2026</v>
      </c>
      <c r="O8752" s="23" t="n">
        <v>1</v>
      </c>
    </row>
    <row r="8753" customFormat="false" ht="15" hidden="false" customHeight="false" outlineLevel="0" collapsed="false">
      <c r="A8753" s="22" t="n">
        <v>46060</v>
      </c>
      <c r="B8753" s="23" t="s">
        <v>108</v>
      </c>
      <c r="C8753" s="23" t="s">
        <v>122</v>
      </c>
      <c r="D8753" s="24" t="n">
        <v>0.6</v>
      </c>
      <c r="E8753" s="25" t="n">
        <f aca="false">MAX(D8753,0)/1000</f>
        <v>0.0006</v>
      </c>
      <c r="F8753" s="25" t="n">
        <f aca="false">MAX(-D8753,0)/1000</f>
        <v>0</v>
      </c>
      <c r="G8753" s="23" t="str">
        <f aca="false">IF(E8753&gt;0,"ja","nein")</f>
        <v>ja</v>
      </c>
      <c r="H8753" s="26" t="n">
        <v>98.043</v>
      </c>
      <c r="I8753" s="26" t="n">
        <f aca="false">(H8753/10+IF(N8753=2025,Einstellungen!$B$23,Einstellungen!$C$23))*(1+Einstellungen!$B$10)</f>
        <v>30.416757</v>
      </c>
      <c r="J8753" s="25" t="n">
        <f aca="false">E8753*I8753/100</f>
        <v>0.000182500542</v>
      </c>
      <c r="K8753" s="25" t="n">
        <f aca="false">E8753*Einstellungen!$B$5/100</f>
        <v>0.000174</v>
      </c>
      <c r="L8753" s="23" t="str">
        <f aca="false">IF(I8753&lt;Einstellungen!$B$5,"ja","nein")</f>
        <v>nein</v>
      </c>
      <c r="M8753" s="23" t="s">
        <v>135</v>
      </c>
      <c r="N8753" s="23" t="n">
        <v>2026</v>
      </c>
      <c r="O8753" s="23" t="n">
        <v>2</v>
      </c>
    </row>
    <row r="8754" customFormat="false" ht="15" hidden="false" customHeight="false" outlineLevel="0" collapsed="false">
      <c r="A8754" s="22" t="n">
        <v>46060</v>
      </c>
      <c r="B8754" s="23" t="s">
        <v>109</v>
      </c>
      <c r="C8754" s="23" t="s">
        <v>122</v>
      </c>
      <c r="D8754" s="24" t="n">
        <v>0.6</v>
      </c>
      <c r="E8754" s="25" t="n">
        <f aca="false">MAX(D8754,0)/1000</f>
        <v>0.0006</v>
      </c>
      <c r="F8754" s="25" t="n">
        <f aca="false">MAX(-D8754,0)/1000</f>
        <v>0</v>
      </c>
      <c r="G8754" s="23" t="str">
        <f aca="false">IF(E8754&gt;0,"ja","nein")</f>
        <v>ja</v>
      </c>
      <c r="H8754" s="26" t="n">
        <v>96.885</v>
      </c>
      <c r="I8754" s="26" t="n">
        <f aca="false">(H8754/10+IF(N8754=2025,Einstellungen!$B$23,Einstellungen!$C$23))*(1+Einstellungen!$B$10)</f>
        <v>30.278955</v>
      </c>
      <c r="J8754" s="25" t="n">
        <f aca="false">E8754*I8754/100</f>
        <v>0.00018167373</v>
      </c>
      <c r="K8754" s="25" t="n">
        <f aca="false">E8754*Einstellungen!$B$5/100</f>
        <v>0.000174</v>
      </c>
      <c r="L8754" s="23" t="str">
        <f aca="false">IF(I8754&lt;Einstellungen!$B$5,"ja","nein")</f>
        <v>nein</v>
      </c>
      <c r="M8754" s="23" t="s">
        <v>135</v>
      </c>
      <c r="N8754" s="23" t="n">
        <v>2026</v>
      </c>
      <c r="O8754" s="23" t="n">
        <v>3</v>
      </c>
    </row>
    <row r="8755" customFormat="false" ht="15" hidden="false" customHeight="false" outlineLevel="0" collapsed="false">
      <c r="A8755" s="22" t="n">
        <v>46060</v>
      </c>
      <c r="B8755" s="23" t="s">
        <v>110</v>
      </c>
      <c r="C8755" s="23" t="s">
        <v>122</v>
      </c>
      <c r="D8755" s="24" t="n">
        <v>-0.8</v>
      </c>
      <c r="E8755" s="25" t="n">
        <f aca="false">MAX(D8755,0)/1000</f>
        <v>0</v>
      </c>
      <c r="F8755" s="25" t="n">
        <f aca="false">MAX(-D8755,0)/1000</f>
        <v>0.0008</v>
      </c>
      <c r="G8755" s="23" t="str">
        <f aca="false">IF(E8755&gt;0,"ja","nein")</f>
        <v>nein</v>
      </c>
      <c r="H8755" s="26" t="n">
        <v>96.395</v>
      </c>
      <c r="I8755" s="26" t="n">
        <f aca="false">(H8755/10+IF(N8755=2025,Einstellungen!$B$23,Einstellungen!$C$23))*(1+Einstellungen!$B$10)</f>
        <v>30.220645</v>
      </c>
      <c r="J8755" s="25" t="n">
        <f aca="false">E8755*I8755/100</f>
        <v>0</v>
      </c>
      <c r="K8755" s="25" t="n">
        <f aca="false">E8755*Einstellungen!$B$5/100</f>
        <v>0</v>
      </c>
      <c r="L8755" s="23" t="str">
        <f aca="false">IF(I8755&lt;Einstellungen!$B$5,"ja","nein")</f>
        <v>nein</v>
      </c>
      <c r="M8755" s="23" t="s">
        <v>135</v>
      </c>
      <c r="N8755" s="23" t="n">
        <v>2026</v>
      </c>
      <c r="O8755" s="23" t="n">
        <v>4</v>
      </c>
    </row>
    <row r="8756" customFormat="false" ht="15" hidden="false" customHeight="false" outlineLevel="0" collapsed="false">
      <c r="A8756" s="22" t="n">
        <v>46060</v>
      </c>
      <c r="B8756" s="23" t="s">
        <v>111</v>
      </c>
      <c r="C8756" s="23" t="s">
        <v>122</v>
      </c>
      <c r="D8756" s="24" t="n">
        <v>1.5</v>
      </c>
      <c r="E8756" s="25" t="n">
        <f aca="false">MAX(D8756,0)/1000</f>
        <v>0.0015</v>
      </c>
      <c r="F8756" s="25" t="n">
        <f aca="false">MAX(-D8756,0)/1000</f>
        <v>0</v>
      </c>
      <c r="G8756" s="23" t="str">
        <f aca="false">IF(E8756&gt;0,"ja","nein")</f>
        <v>ja</v>
      </c>
      <c r="H8756" s="26" t="n">
        <v>96.725</v>
      </c>
      <c r="I8756" s="26" t="n">
        <f aca="false">(H8756/10+IF(N8756=2025,Einstellungen!$B$23,Einstellungen!$C$23))*(1+Einstellungen!$B$10)</f>
        <v>30.259915</v>
      </c>
      <c r="J8756" s="25" t="n">
        <f aca="false">E8756*I8756/100</f>
        <v>0.000453898725</v>
      </c>
      <c r="K8756" s="25" t="n">
        <f aca="false">E8756*Einstellungen!$B$5/100</f>
        <v>0.000435</v>
      </c>
      <c r="L8756" s="23" t="str">
        <f aca="false">IF(I8756&lt;Einstellungen!$B$5,"ja","nein")</f>
        <v>nein</v>
      </c>
      <c r="M8756" s="23" t="s">
        <v>135</v>
      </c>
      <c r="N8756" s="23" t="n">
        <v>2026</v>
      </c>
      <c r="O8756" s="23" t="n">
        <v>5</v>
      </c>
    </row>
    <row r="8757" customFormat="false" ht="15" hidden="false" customHeight="false" outlineLevel="0" collapsed="false">
      <c r="A8757" s="22" t="n">
        <v>46060</v>
      </c>
      <c r="B8757" s="23" t="s">
        <v>112</v>
      </c>
      <c r="C8757" s="23" t="s">
        <v>122</v>
      </c>
      <c r="D8757" s="24" t="n">
        <v>19.5</v>
      </c>
      <c r="E8757" s="25" t="n">
        <f aca="false">MAX(D8757,0)/1000</f>
        <v>0.0195</v>
      </c>
      <c r="F8757" s="25" t="n">
        <f aca="false">MAX(-D8757,0)/1000</f>
        <v>0</v>
      </c>
      <c r="G8757" s="23" t="str">
        <f aca="false">IF(E8757&gt;0,"ja","nein")</f>
        <v>ja</v>
      </c>
      <c r="H8757" s="26" t="n">
        <v>97.095</v>
      </c>
      <c r="I8757" s="26" t="n">
        <f aca="false">(H8757/10+IF(N8757=2025,Einstellungen!$B$23,Einstellungen!$C$23))*(1+Einstellungen!$B$10)</f>
        <v>30.303945</v>
      </c>
      <c r="J8757" s="25" t="n">
        <f aca="false">E8757*I8757/100</f>
        <v>0.005909269275</v>
      </c>
      <c r="K8757" s="25" t="n">
        <f aca="false">E8757*Einstellungen!$B$5/100</f>
        <v>0.005655</v>
      </c>
      <c r="L8757" s="23" t="str">
        <f aca="false">IF(I8757&lt;Einstellungen!$B$5,"ja","nein")</f>
        <v>nein</v>
      </c>
      <c r="M8757" s="23" t="s">
        <v>135</v>
      </c>
      <c r="N8757" s="23" t="n">
        <v>2026</v>
      </c>
      <c r="O8757" s="23" t="n">
        <v>6</v>
      </c>
    </row>
    <row r="8758" customFormat="false" ht="15" hidden="false" customHeight="false" outlineLevel="0" collapsed="false">
      <c r="A8758" s="22" t="n">
        <v>46060</v>
      </c>
      <c r="B8758" s="23" t="s">
        <v>113</v>
      </c>
      <c r="C8758" s="23" t="s">
        <v>122</v>
      </c>
      <c r="D8758" s="24" t="n">
        <v>47.2</v>
      </c>
      <c r="E8758" s="25" t="n">
        <f aca="false">MAX(D8758,0)/1000</f>
        <v>0.0472</v>
      </c>
      <c r="F8758" s="25" t="n">
        <f aca="false">MAX(-D8758,0)/1000</f>
        <v>0</v>
      </c>
      <c r="G8758" s="23" t="str">
        <f aca="false">IF(E8758&gt;0,"ja","nein")</f>
        <v>ja</v>
      </c>
      <c r="H8758" s="26" t="n">
        <v>105.547</v>
      </c>
      <c r="I8758" s="26" t="n">
        <f aca="false">(H8758/10+IF(N8758=2025,Einstellungen!$B$23,Einstellungen!$C$23))*(1+Einstellungen!$B$10)</f>
        <v>31.309733</v>
      </c>
      <c r="J8758" s="25" t="n">
        <f aca="false">E8758*I8758/100</f>
        <v>0.014778193976</v>
      </c>
      <c r="K8758" s="25" t="n">
        <f aca="false">E8758*Einstellungen!$B$5/100</f>
        <v>0.013688</v>
      </c>
      <c r="L8758" s="23" t="str">
        <f aca="false">IF(I8758&lt;Einstellungen!$B$5,"ja","nein")</f>
        <v>nein</v>
      </c>
      <c r="M8758" s="23" t="s">
        <v>135</v>
      </c>
      <c r="N8758" s="23" t="n">
        <v>2026</v>
      </c>
      <c r="O8758" s="23" t="n">
        <v>7</v>
      </c>
    </row>
    <row r="8759" customFormat="false" ht="15" hidden="false" customHeight="false" outlineLevel="0" collapsed="false">
      <c r="A8759" s="22" t="n">
        <v>46060</v>
      </c>
      <c r="B8759" s="23" t="s">
        <v>114</v>
      </c>
      <c r="C8759" s="23" t="s">
        <v>122</v>
      </c>
      <c r="D8759" s="24" t="n">
        <v>-3.5</v>
      </c>
      <c r="E8759" s="25" t="n">
        <f aca="false">MAX(D8759,0)/1000</f>
        <v>0</v>
      </c>
      <c r="F8759" s="25" t="n">
        <f aca="false">MAX(-D8759,0)/1000</f>
        <v>0.0035</v>
      </c>
      <c r="G8759" s="23" t="str">
        <f aca="false">IF(E8759&gt;0,"ja","nein")</f>
        <v>nein</v>
      </c>
      <c r="H8759" s="26" t="n">
        <v>114.08</v>
      </c>
      <c r="I8759" s="26" t="n">
        <f aca="false">(H8759/10+IF(N8759=2025,Einstellungen!$B$23,Einstellungen!$C$23))*(1+Einstellungen!$B$10)</f>
        <v>32.32516</v>
      </c>
      <c r="J8759" s="25" t="n">
        <f aca="false">E8759*I8759/100</f>
        <v>0</v>
      </c>
      <c r="K8759" s="25" t="n">
        <f aca="false">E8759*Einstellungen!$B$5/100</f>
        <v>0</v>
      </c>
      <c r="L8759" s="23" t="str">
        <f aca="false">IF(I8759&lt;Einstellungen!$B$5,"ja","nein")</f>
        <v>nein</v>
      </c>
      <c r="M8759" s="23" t="s">
        <v>135</v>
      </c>
      <c r="N8759" s="23" t="n">
        <v>2026</v>
      </c>
      <c r="O8759" s="23" t="n">
        <v>8</v>
      </c>
    </row>
    <row r="8760" customFormat="false" ht="15" hidden="false" customHeight="false" outlineLevel="0" collapsed="false">
      <c r="A8760" s="22" t="n">
        <v>46060</v>
      </c>
      <c r="B8760" s="23" t="s">
        <v>115</v>
      </c>
      <c r="C8760" s="23" t="s">
        <v>122</v>
      </c>
      <c r="D8760" s="24" t="n">
        <v>-2.9</v>
      </c>
      <c r="E8760" s="25" t="n">
        <f aca="false">MAX(D8760,0)/1000</f>
        <v>0</v>
      </c>
      <c r="F8760" s="25" t="n">
        <f aca="false">MAX(-D8760,0)/1000</f>
        <v>0.0029</v>
      </c>
      <c r="G8760" s="23" t="str">
        <f aca="false">IF(E8760&gt;0,"ja","nein")</f>
        <v>nein</v>
      </c>
      <c r="H8760" s="26" t="n">
        <v>117.975</v>
      </c>
      <c r="I8760" s="26" t="n">
        <f aca="false">(H8760/10+IF(N8760=2025,Einstellungen!$B$23,Einstellungen!$C$23))*(1+Einstellungen!$B$10)</f>
        <v>32.788665</v>
      </c>
      <c r="J8760" s="25" t="n">
        <f aca="false">E8760*I8760/100</f>
        <v>0</v>
      </c>
      <c r="K8760" s="25" t="n">
        <f aca="false">E8760*Einstellungen!$B$5/100</f>
        <v>0</v>
      </c>
      <c r="L8760" s="23" t="str">
        <f aca="false">IF(I8760&lt;Einstellungen!$B$5,"ja","nein")</f>
        <v>nein</v>
      </c>
      <c r="M8760" s="23" t="s">
        <v>135</v>
      </c>
      <c r="N8760" s="23" t="n">
        <v>2026</v>
      </c>
      <c r="O8760" s="23" t="n">
        <v>9</v>
      </c>
    </row>
    <row r="8761" customFormat="false" ht="15" hidden="false" customHeight="false" outlineLevel="0" collapsed="false">
      <c r="A8761" s="22" t="n">
        <v>46060</v>
      </c>
      <c r="B8761" s="23" t="s">
        <v>116</v>
      </c>
      <c r="C8761" s="23" t="s">
        <v>122</v>
      </c>
      <c r="D8761" s="24" t="n">
        <v>27.5</v>
      </c>
      <c r="E8761" s="25" t="n">
        <f aca="false">MAX(D8761,0)/1000</f>
        <v>0.0275</v>
      </c>
      <c r="F8761" s="25" t="n">
        <f aca="false">MAX(-D8761,0)/1000</f>
        <v>0</v>
      </c>
      <c r="G8761" s="23" t="str">
        <f aca="false">IF(E8761&gt;0,"ja","nein")</f>
        <v>ja</v>
      </c>
      <c r="H8761" s="26" t="n">
        <v>110.062</v>
      </c>
      <c r="I8761" s="26" t="n">
        <f aca="false">(H8761/10+IF(N8761=2025,Einstellungen!$B$23,Einstellungen!$C$23))*(1+Einstellungen!$B$10)</f>
        <v>31.847018</v>
      </c>
      <c r="J8761" s="25" t="n">
        <f aca="false">E8761*I8761/100</f>
        <v>0.00875792995</v>
      </c>
      <c r="K8761" s="25" t="n">
        <f aca="false">E8761*Einstellungen!$B$5/100</f>
        <v>0.007975</v>
      </c>
      <c r="L8761" s="23" t="str">
        <f aca="false">IF(I8761&lt;Einstellungen!$B$5,"ja","nein")</f>
        <v>nein</v>
      </c>
      <c r="M8761" s="23" t="s">
        <v>135</v>
      </c>
      <c r="N8761" s="23" t="n">
        <v>2026</v>
      </c>
      <c r="O8761" s="23" t="n">
        <v>10</v>
      </c>
    </row>
    <row r="8762" customFormat="false" ht="15" hidden="false" customHeight="false" outlineLevel="0" collapsed="false">
      <c r="A8762" s="22" t="n">
        <v>46060</v>
      </c>
      <c r="B8762" s="23" t="s">
        <v>117</v>
      </c>
      <c r="C8762" s="23" t="s">
        <v>122</v>
      </c>
      <c r="D8762" s="24" t="n">
        <v>-86.5</v>
      </c>
      <c r="E8762" s="25" t="n">
        <f aca="false">MAX(D8762,0)/1000</f>
        <v>0</v>
      </c>
      <c r="F8762" s="25" t="n">
        <f aca="false">MAX(-D8762,0)/1000</f>
        <v>0.0865</v>
      </c>
      <c r="G8762" s="23" t="str">
        <f aca="false">IF(E8762&gt;0,"ja","nein")</f>
        <v>nein</v>
      </c>
      <c r="H8762" s="26" t="n">
        <v>104.532</v>
      </c>
      <c r="I8762" s="26" t="n">
        <f aca="false">(H8762/10+IF(N8762=2025,Einstellungen!$B$23,Einstellungen!$C$23))*(1+Einstellungen!$B$10)</f>
        <v>31.188948</v>
      </c>
      <c r="J8762" s="25" t="n">
        <f aca="false">E8762*I8762/100</f>
        <v>0</v>
      </c>
      <c r="K8762" s="25" t="n">
        <f aca="false">E8762*Einstellungen!$B$5/100</f>
        <v>0</v>
      </c>
      <c r="L8762" s="23" t="str">
        <f aca="false">IF(I8762&lt;Einstellungen!$B$5,"ja","nein")</f>
        <v>nein</v>
      </c>
      <c r="M8762" s="23" t="s">
        <v>135</v>
      </c>
      <c r="N8762" s="23" t="n">
        <v>2026</v>
      </c>
      <c r="O8762" s="23" t="n">
        <v>11</v>
      </c>
    </row>
    <row r="8763" customFormat="false" ht="15" hidden="false" customHeight="false" outlineLevel="0" collapsed="false">
      <c r="A8763" s="22" t="n">
        <v>46060</v>
      </c>
      <c r="B8763" s="23" t="s">
        <v>118</v>
      </c>
      <c r="C8763" s="23" t="s">
        <v>122</v>
      </c>
      <c r="D8763" s="24" t="n">
        <v>166.1</v>
      </c>
      <c r="E8763" s="25" t="n">
        <f aca="false">MAX(D8763,0)/1000</f>
        <v>0.1661</v>
      </c>
      <c r="F8763" s="25" t="n">
        <f aca="false">MAX(-D8763,0)/1000</f>
        <v>0</v>
      </c>
      <c r="G8763" s="23" t="str">
        <f aca="false">IF(E8763&gt;0,"ja","nein")</f>
        <v>ja</v>
      </c>
      <c r="H8763" s="26" t="n">
        <v>100.118</v>
      </c>
      <c r="I8763" s="26" t="n">
        <f aca="false">(H8763/10+IF(N8763=2025,Einstellungen!$B$23,Einstellungen!$C$23))*(1+Einstellungen!$B$10)</f>
        <v>30.663682</v>
      </c>
      <c r="J8763" s="25" t="n">
        <f aca="false">E8763*I8763/100</f>
        <v>0.050932375802</v>
      </c>
      <c r="K8763" s="25" t="n">
        <f aca="false">E8763*Einstellungen!$B$5/100</f>
        <v>0.048169</v>
      </c>
      <c r="L8763" s="23" t="str">
        <f aca="false">IF(I8763&lt;Einstellungen!$B$5,"ja","nein")</f>
        <v>nein</v>
      </c>
      <c r="M8763" s="23" t="s">
        <v>135</v>
      </c>
      <c r="N8763" s="23" t="n">
        <v>2026</v>
      </c>
      <c r="O8763" s="23" t="n">
        <v>12</v>
      </c>
    </row>
    <row r="8764" customFormat="false" ht="15" hidden="false" customHeight="false" outlineLevel="0" collapsed="false">
      <c r="A8764" s="22" t="n">
        <v>46060</v>
      </c>
      <c r="B8764" s="23" t="s">
        <v>119</v>
      </c>
      <c r="C8764" s="23" t="s">
        <v>122</v>
      </c>
      <c r="D8764" s="24" t="n">
        <v>6.5</v>
      </c>
      <c r="E8764" s="25" t="n">
        <f aca="false">MAX(D8764,0)/1000</f>
        <v>0.0065</v>
      </c>
      <c r="F8764" s="25" t="n">
        <f aca="false">MAX(-D8764,0)/1000</f>
        <v>0</v>
      </c>
      <c r="G8764" s="23" t="str">
        <f aca="false">IF(E8764&gt;0,"ja","nein")</f>
        <v>ja</v>
      </c>
      <c r="H8764" s="26" t="n">
        <v>97.388</v>
      </c>
      <c r="I8764" s="26" t="n">
        <f aca="false">(H8764/10+IF(N8764=2025,Einstellungen!$B$23,Einstellungen!$C$23))*(1+Einstellungen!$B$10)</f>
        <v>30.338812</v>
      </c>
      <c r="J8764" s="25" t="n">
        <f aca="false">E8764*I8764/100</f>
        <v>0.00197202278</v>
      </c>
      <c r="K8764" s="25" t="n">
        <f aca="false">E8764*Einstellungen!$B$5/100</f>
        <v>0.001885</v>
      </c>
      <c r="L8764" s="23" t="str">
        <f aca="false">IF(I8764&lt;Einstellungen!$B$5,"ja","nein")</f>
        <v>nein</v>
      </c>
      <c r="M8764" s="23" t="s">
        <v>135</v>
      </c>
      <c r="N8764" s="23" t="n">
        <v>2026</v>
      </c>
      <c r="O8764" s="23" t="n">
        <v>13</v>
      </c>
    </row>
    <row r="8765" customFormat="false" ht="15" hidden="false" customHeight="false" outlineLevel="0" collapsed="false">
      <c r="A8765" s="22" t="n">
        <v>46060</v>
      </c>
      <c r="B8765" s="23" t="s">
        <v>120</v>
      </c>
      <c r="C8765" s="23" t="s">
        <v>122</v>
      </c>
      <c r="D8765" s="24" t="n">
        <v>-31.1</v>
      </c>
      <c r="E8765" s="25" t="n">
        <f aca="false">MAX(D8765,0)/1000</f>
        <v>0</v>
      </c>
      <c r="F8765" s="25" t="n">
        <f aca="false">MAX(-D8765,0)/1000</f>
        <v>0.0311</v>
      </c>
      <c r="G8765" s="23" t="str">
        <f aca="false">IF(E8765&gt;0,"ja","nein")</f>
        <v>nein</v>
      </c>
      <c r="H8765" s="26" t="n">
        <v>99.928</v>
      </c>
      <c r="I8765" s="26" t="n">
        <f aca="false">(H8765/10+IF(N8765=2025,Einstellungen!$B$23,Einstellungen!$C$23))*(1+Einstellungen!$B$10)</f>
        <v>30.641072</v>
      </c>
      <c r="J8765" s="25" t="n">
        <f aca="false">E8765*I8765/100</f>
        <v>0</v>
      </c>
      <c r="K8765" s="25" t="n">
        <f aca="false">E8765*Einstellungen!$B$5/100</f>
        <v>0</v>
      </c>
      <c r="L8765" s="23" t="str">
        <f aca="false">IF(I8765&lt;Einstellungen!$B$5,"ja","nein")</f>
        <v>nein</v>
      </c>
      <c r="M8765" s="23" t="s">
        <v>135</v>
      </c>
      <c r="N8765" s="23" t="n">
        <v>2026</v>
      </c>
      <c r="O8765" s="23" t="n">
        <v>14</v>
      </c>
    </row>
    <row r="8766" customFormat="false" ht="15" hidden="false" customHeight="false" outlineLevel="0" collapsed="false">
      <c r="A8766" s="22" t="n">
        <v>46060</v>
      </c>
      <c r="B8766" s="23" t="s">
        <v>104</v>
      </c>
      <c r="C8766" s="23" t="s">
        <v>122</v>
      </c>
      <c r="D8766" s="24" t="n">
        <v>33.2</v>
      </c>
      <c r="E8766" s="25" t="n">
        <f aca="false">MAX(D8766,0)/1000</f>
        <v>0.0332</v>
      </c>
      <c r="F8766" s="25" t="n">
        <f aca="false">MAX(-D8766,0)/1000</f>
        <v>0</v>
      </c>
      <c r="G8766" s="23" t="str">
        <f aca="false">IF(E8766&gt;0,"ja","nein")</f>
        <v>ja</v>
      </c>
      <c r="H8766" s="26" t="n">
        <v>106.332</v>
      </c>
      <c r="I8766" s="26" t="n">
        <f aca="false">(H8766/10+IF(N8766=2025,Einstellungen!$B$23,Einstellungen!$C$23))*(1+Einstellungen!$B$10)</f>
        <v>31.403148</v>
      </c>
      <c r="J8766" s="25" t="n">
        <f aca="false">E8766*I8766/100</f>
        <v>0.010425845136</v>
      </c>
      <c r="K8766" s="25" t="n">
        <f aca="false">E8766*Einstellungen!$B$5/100</f>
        <v>0.009628</v>
      </c>
      <c r="L8766" s="23" t="str">
        <f aca="false">IF(I8766&lt;Einstellungen!$B$5,"ja","nein")</f>
        <v>nein</v>
      </c>
      <c r="M8766" s="23" t="s">
        <v>135</v>
      </c>
      <c r="N8766" s="23" t="n">
        <v>2026</v>
      </c>
      <c r="O8766" s="23" t="n">
        <v>15</v>
      </c>
    </row>
    <row r="8767" customFormat="false" ht="15" hidden="false" customHeight="false" outlineLevel="0" collapsed="false">
      <c r="A8767" s="22" t="n">
        <v>46060</v>
      </c>
      <c r="B8767" s="23" t="s">
        <v>105</v>
      </c>
      <c r="C8767" s="23" t="s">
        <v>122</v>
      </c>
      <c r="D8767" s="24" t="n">
        <v>5.2</v>
      </c>
      <c r="E8767" s="25" t="n">
        <f aca="false">MAX(D8767,0)/1000</f>
        <v>0.0052</v>
      </c>
      <c r="F8767" s="25" t="n">
        <f aca="false">MAX(-D8767,0)/1000</f>
        <v>0</v>
      </c>
      <c r="G8767" s="23" t="str">
        <f aca="false">IF(E8767&gt;0,"ja","nein")</f>
        <v>ja</v>
      </c>
      <c r="H8767" s="26" t="n">
        <v>120.29</v>
      </c>
      <c r="I8767" s="26" t="n">
        <f aca="false">(H8767/10+IF(N8767=2025,Einstellungen!$B$23,Einstellungen!$C$23))*(1+Einstellungen!$B$10)</f>
        <v>33.06415</v>
      </c>
      <c r="J8767" s="25" t="n">
        <f aca="false">E8767*I8767/100</f>
        <v>0.0017193358</v>
      </c>
      <c r="K8767" s="25" t="n">
        <f aca="false">E8767*Einstellungen!$B$5/100</f>
        <v>0.001508</v>
      </c>
      <c r="L8767" s="23" t="str">
        <f aca="false">IF(I8767&lt;Einstellungen!$B$5,"ja","nein")</f>
        <v>nein</v>
      </c>
      <c r="M8767" s="23" t="s">
        <v>135</v>
      </c>
      <c r="N8767" s="23" t="n">
        <v>2026</v>
      </c>
      <c r="O8767" s="23" t="n">
        <v>16</v>
      </c>
    </row>
    <row r="8768" customFormat="false" ht="15" hidden="false" customHeight="false" outlineLevel="0" collapsed="false">
      <c r="A8768" s="22" t="n">
        <v>46060</v>
      </c>
      <c r="B8768" s="23" t="s">
        <v>97</v>
      </c>
      <c r="C8768" s="23" t="s">
        <v>122</v>
      </c>
      <c r="D8768" s="24" t="n">
        <v>3</v>
      </c>
      <c r="E8768" s="25" t="n">
        <f aca="false">MAX(D8768,0)/1000</f>
        <v>0.003</v>
      </c>
      <c r="F8768" s="25" t="n">
        <f aca="false">MAX(-D8768,0)/1000</f>
        <v>0</v>
      </c>
      <c r="G8768" s="23" t="str">
        <f aca="false">IF(E8768&gt;0,"ja","nein")</f>
        <v>ja</v>
      </c>
      <c r="H8768" s="26" t="n">
        <v>134.038</v>
      </c>
      <c r="I8768" s="26" t="n">
        <f aca="false">(H8768/10+IF(N8768=2025,Einstellungen!$B$23,Einstellungen!$C$23))*(1+Einstellungen!$B$10)</f>
        <v>34.700162</v>
      </c>
      <c r="J8768" s="25" t="n">
        <f aca="false">E8768*I8768/100</f>
        <v>0.00104100486</v>
      </c>
      <c r="K8768" s="25" t="n">
        <f aca="false">E8768*Einstellungen!$B$5/100</f>
        <v>0.00087</v>
      </c>
      <c r="L8768" s="23" t="str">
        <f aca="false">IF(I8768&lt;Einstellungen!$B$5,"ja","nein")</f>
        <v>nein</v>
      </c>
      <c r="M8768" s="23" t="s">
        <v>135</v>
      </c>
      <c r="N8768" s="23" t="n">
        <v>2026</v>
      </c>
      <c r="O8768" s="23" t="n">
        <v>17</v>
      </c>
    </row>
    <row r="8769" customFormat="false" ht="15" hidden="false" customHeight="false" outlineLevel="0" collapsed="false">
      <c r="A8769" s="22" t="n">
        <v>46060</v>
      </c>
      <c r="B8769" s="23" t="s">
        <v>99</v>
      </c>
      <c r="C8769" s="23" t="s">
        <v>122</v>
      </c>
      <c r="D8769" s="24" t="n">
        <v>5</v>
      </c>
      <c r="E8769" s="25" t="n">
        <f aca="false">MAX(D8769,0)/1000</f>
        <v>0.005</v>
      </c>
      <c r="F8769" s="25" t="n">
        <f aca="false">MAX(-D8769,0)/1000</f>
        <v>0</v>
      </c>
      <c r="G8769" s="23" t="str">
        <f aca="false">IF(E8769&gt;0,"ja","nein")</f>
        <v>ja</v>
      </c>
      <c r="H8769" s="26" t="n">
        <v>135.332</v>
      </c>
      <c r="I8769" s="26" t="n">
        <f aca="false">(H8769/10+IF(N8769=2025,Einstellungen!$B$23,Einstellungen!$C$23))*(1+Einstellungen!$B$10)</f>
        <v>34.854148</v>
      </c>
      <c r="J8769" s="25" t="n">
        <f aca="false">E8769*I8769/100</f>
        <v>0.0017427074</v>
      </c>
      <c r="K8769" s="25" t="n">
        <f aca="false">E8769*Einstellungen!$B$5/100</f>
        <v>0.00145</v>
      </c>
      <c r="L8769" s="23" t="str">
        <f aca="false">IF(I8769&lt;Einstellungen!$B$5,"ja","nein")</f>
        <v>nein</v>
      </c>
      <c r="M8769" s="23" t="s">
        <v>135</v>
      </c>
      <c r="N8769" s="23" t="n">
        <v>2026</v>
      </c>
      <c r="O8769" s="23" t="n">
        <v>18</v>
      </c>
    </row>
    <row r="8770" customFormat="false" ht="15" hidden="false" customHeight="false" outlineLevel="0" collapsed="false">
      <c r="A8770" s="22" t="n">
        <v>46060</v>
      </c>
      <c r="B8770" s="23" t="s">
        <v>100</v>
      </c>
      <c r="C8770" s="23" t="s">
        <v>122</v>
      </c>
      <c r="D8770" s="24" t="n">
        <v>-1.3</v>
      </c>
      <c r="E8770" s="25" t="n">
        <f aca="false">MAX(D8770,0)/1000</f>
        <v>0</v>
      </c>
      <c r="F8770" s="25" t="n">
        <f aca="false">MAX(-D8770,0)/1000</f>
        <v>0.0013</v>
      </c>
      <c r="G8770" s="23" t="str">
        <f aca="false">IF(E8770&gt;0,"ja","nein")</f>
        <v>nein</v>
      </c>
      <c r="H8770" s="26" t="n">
        <v>127.498</v>
      </c>
      <c r="I8770" s="26" t="n">
        <f aca="false">(H8770/10+IF(N8770=2025,Einstellungen!$B$23,Einstellungen!$C$23))*(1+Einstellungen!$B$10)</f>
        <v>33.921902</v>
      </c>
      <c r="J8770" s="25" t="n">
        <f aca="false">E8770*I8770/100</f>
        <v>0</v>
      </c>
      <c r="K8770" s="25" t="n">
        <f aca="false">E8770*Einstellungen!$B$5/100</f>
        <v>0</v>
      </c>
      <c r="L8770" s="23" t="str">
        <f aca="false">IF(I8770&lt;Einstellungen!$B$5,"ja","nein")</f>
        <v>nein</v>
      </c>
      <c r="M8770" s="23" t="s">
        <v>135</v>
      </c>
      <c r="N8770" s="23" t="n">
        <v>2026</v>
      </c>
      <c r="O8770" s="23" t="n">
        <v>19</v>
      </c>
    </row>
    <row r="8771" customFormat="false" ht="15" hidden="false" customHeight="false" outlineLevel="0" collapsed="false">
      <c r="A8771" s="22" t="n">
        <v>46060</v>
      </c>
      <c r="B8771" s="23" t="s">
        <v>92</v>
      </c>
      <c r="C8771" s="23" t="s">
        <v>122</v>
      </c>
      <c r="D8771" s="24" t="n">
        <v>6.7</v>
      </c>
      <c r="E8771" s="25" t="n">
        <f aca="false">MAX(D8771,0)/1000</f>
        <v>0.0067</v>
      </c>
      <c r="F8771" s="25" t="n">
        <f aca="false">MAX(-D8771,0)/1000</f>
        <v>0</v>
      </c>
      <c r="G8771" s="23" t="str">
        <f aca="false">IF(E8771&gt;0,"ja","nein")</f>
        <v>ja</v>
      </c>
      <c r="H8771" s="26" t="n">
        <v>113.395</v>
      </c>
      <c r="I8771" s="26" t="n">
        <f aca="false">(H8771/10+IF(N8771=2025,Einstellungen!$B$23,Einstellungen!$C$23))*(1+Einstellungen!$B$10)</f>
        <v>32.243645</v>
      </c>
      <c r="J8771" s="25" t="n">
        <f aca="false">E8771*I8771/100</f>
        <v>0.002160324215</v>
      </c>
      <c r="K8771" s="25" t="n">
        <f aca="false">E8771*Einstellungen!$B$5/100</f>
        <v>0.001943</v>
      </c>
      <c r="L8771" s="23" t="str">
        <f aca="false">IF(I8771&lt;Einstellungen!$B$5,"ja","nein")</f>
        <v>nein</v>
      </c>
      <c r="M8771" s="23" t="s">
        <v>135</v>
      </c>
      <c r="N8771" s="23" t="n">
        <v>2026</v>
      </c>
      <c r="O8771" s="23" t="n">
        <v>20</v>
      </c>
    </row>
    <row r="8772" customFormat="false" ht="15" hidden="false" customHeight="false" outlineLevel="0" collapsed="false">
      <c r="A8772" s="22" t="n">
        <v>46060</v>
      </c>
      <c r="B8772" s="23" t="s">
        <v>95</v>
      </c>
      <c r="C8772" s="23" t="s">
        <v>122</v>
      </c>
      <c r="D8772" s="24" t="n">
        <v>6.9</v>
      </c>
      <c r="E8772" s="25" t="n">
        <f aca="false">MAX(D8772,0)/1000</f>
        <v>0.0069</v>
      </c>
      <c r="F8772" s="25" t="n">
        <f aca="false">MAX(-D8772,0)/1000</f>
        <v>0</v>
      </c>
      <c r="G8772" s="23" t="str">
        <f aca="false">IF(E8772&gt;0,"ja","nein")</f>
        <v>ja</v>
      </c>
      <c r="H8772" s="26" t="n">
        <v>104.39</v>
      </c>
      <c r="I8772" s="26" t="n">
        <f aca="false">(H8772/10+IF(N8772=2025,Einstellungen!$B$23,Einstellungen!$C$23))*(1+Einstellungen!$B$10)</f>
        <v>31.17205</v>
      </c>
      <c r="J8772" s="25" t="n">
        <f aca="false">E8772*I8772/100</f>
        <v>0.00215087145</v>
      </c>
      <c r="K8772" s="25" t="n">
        <f aca="false">E8772*Einstellungen!$B$5/100</f>
        <v>0.002001</v>
      </c>
      <c r="L8772" s="23" t="str">
        <f aca="false">IF(I8772&lt;Einstellungen!$B$5,"ja","nein")</f>
        <v>nein</v>
      </c>
      <c r="M8772" s="23" t="s">
        <v>135</v>
      </c>
      <c r="N8772" s="23" t="n">
        <v>2026</v>
      </c>
      <c r="O8772" s="23" t="n">
        <v>21</v>
      </c>
    </row>
    <row r="8773" customFormat="false" ht="15" hidden="false" customHeight="false" outlineLevel="0" collapsed="false">
      <c r="A8773" s="22" t="n">
        <v>46060</v>
      </c>
      <c r="B8773" s="23" t="s">
        <v>96</v>
      </c>
      <c r="C8773" s="23" t="s">
        <v>122</v>
      </c>
      <c r="D8773" s="24" t="n">
        <v>-0.7</v>
      </c>
      <c r="E8773" s="25" t="n">
        <f aca="false">MAX(D8773,0)/1000</f>
        <v>0</v>
      </c>
      <c r="F8773" s="25" t="n">
        <f aca="false">MAX(-D8773,0)/1000</f>
        <v>0.0007</v>
      </c>
      <c r="G8773" s="23" t="str">
        <f aca="false">IF(E8773&gt;0,"ja","nein")</f>
        <v>nein</v>
      </c>
      <c r="H8773" s="26" t="n">
        <v>104.072</v>
      </c>
      <c r="I8773" s="26" t="n">
        <f aca="false">(H8773/10+IF(N8773=2025,Einstellungen!$B$23,Einstellungen!$C$23))*(1+Einstellungen!$B$10)</f>
        <v>31.134208</v>
      </c>
      <c r="J8773" s="25" t="n">
        <f aca="false">E8773*I8773/100</f>
        <v>0</v>
      </c>
      <c r="K8773" s="25" t="n">
        <f aca="false">E8773*Einstellungen!$B$5/100</f>
        <v>0</v>
      </c>
      <c r="L8773" s="23" t="str">
        <f aca="false">IF(I8773&lt;Einstellungen!$B$5,"ja","nein")</f>
        <v>nein</v>
      </c>
      <c r="M8773" s="23" t="s">
        <v>135</v>
      </c>
      <c r="N8773" s="23" t="n">
        <v>2026</v>
      </c>
      <c r="O8773" s="23" t="n">
        <v>22</v>
      </c>
    </row>
    <row r="8774" customFormat="false" ht="15" hidden="false" customHeight="false" outlineLevel="0" collapsed="false">
      <c r="A8774" s="22" t="n">
        <v>46060</v>
      </c>
      <c r="B8774" s="23" t="s">
        <v>101</v>
      </c>
      <c r="C8774" s="23" t="s">
        <v>122</v>
      </c>
      <c r="D8774" s="24" t="n">
        <v>1.5</v>
      </c>
      <c r="E8774" s="25" t="n">
        <f aca="false">MAX(D8774,0)/1000</f>
        <v>0.0015</v>
      </c>
      <c r="F8774" s="25" t="n">
        <f aca="false">MAX(-D8774,0)/1000</f>
        <v>0</v>
      </c>
      <c r="G8774" s="23" t="str">
        <f aca="false">IF(E8774&gt;0,"ja","nein")</f>
        <v>ja</v>
      </c>
      <c r="H8774" s="26" t="n">
        <v>98.76</v>
      </c>
      <c r="I8774" s="26" t="n">
        <f aca="false">(H8774/10+IF(N8774=2025,Einstellungen!$B$23,Einstellungen!$C$23))*(1+Einstellungen!$B$10)</f>
        <v>30.50208</v>
      </c>
      <c r="J8774" s="25" t="n">
        <f aca="false">E8774*I8774/100</f>
        <v>0.0004575312</v>
      </c>
      <c r="K8774" s="25" t="n">
        <f aca="false">E8774*Einstellungen!$B$5/100</f>
        <v>0.000435</v>
      </c>
      <c r="L8774" s="23" t="str">
        <f aca="false">IF(I8774&lt;Einstellungen!$B$5,"ja","nein")</f>
        <v>nein</v>
      </c>
      <c r="M8774" s="23" t="s">
        <v>135</v>
      </c>
      <c r="N8774" s="23" t="n">
        <v>2026</v>
      </c>
      <c r="O8774" s="23" t="n">
        <v>23</v>
      </c>
    </row>
    <row r="8775" customFormat="false" ht="15" hidden="false" customHeight="false" outlineLevel="0" collapsed="false">
      <c r="A8775" s="22" t="n">
        <v>46061</v>
      </c>
      <c r="B8775" s="23" t="s">
        <v>102</v>
      </c>
      <c r="C8775" s="23" t="s">
        <v>124</v>
      </c>
      <c r="D8775" s="24" t="n">
        <v>-5.3</v>
      </c>
      <c r="E8775" s="25" t="n">
        <f aca="false">MAX(D8775,0)/1000</f>
        <v>0</v>
      </c>
      <c r="F8775" s="25" t="n">
        <f aca="false">MAX(-D8775,0)/1000</f>
        <v>0.0053</v>
      </c>
      <c r="G8775" s="23" t="str">
        <f aca="false">IF(E8775&gt;0,"ja","nein")</f>
        <v>nein</v>
      </c>
      <c r="H8775" s="26" t="n">
        <v>102.035</v>
      </c>
      <c r="I8775" s="26" t="n">
        <f aca="false">(H8775/10+IF(N8775=2025,Einstellungen!$B$23,Einstellungen!$C$23))*(1+Einstellungen!$B$10)</f>
        <v>30.891805</v>
      </c>
      <c r="J8775" s="25" t="n">
        <f aca="false">E8775*I8775/100</f>
        <v>0</v>
      </c>
      <c r="K8775" s="25" t="n">
        <f aca="false">E8775*Einstellungen!$B$5/100</f>
        <v>0</v>
      </c>
      <c r="L8775" s="23" t="str">
        <f aca="false">IF(I8775&lt;Einstellungen!$B$5,"ja","nein")</f>
        <v>nein</v>
      </c>
      <c r="M8775" s="23" t="s">
        <v>135</v>
      </c>
      <c r="N8775" s="23" t="n">
        <v>2026</v>
      </c>
      <c r="O8775" s="23" t="n">
        <v>0</v>
      </c>
    </row>
    <row r="8776" customFormat="false" ht="15" hidden="false" customHeight="false" outlineLevel="0" collapsed="false">
      <c r="A8776" s="22" t="n">
        <v>46061</v>
      </c>
      <c r="B8776" s="23" t="s">
        <v>107</v>
      </c>
      <c r="C8776" s="23" t="s">
        <v>124</v>
      </c>
      <c r="D8776" s="24" t="n">
        <v>0.8</v>
      </c>
      <c r="E8776" s="25" t="n">
        <f aca="false">MAX(D8776,0)/1000</f>
        <v>0.0008</v>
      </c>
      <c r="F8776" s="25" t="n">
        <f aca="false">MAX(-D8776,0)/1000</f>
        <v>0</v>
      </c>
      <c r="G8776" s="23" t="str">
        <f aca="false">IF(E8776&gt;0,"ja","nein")</f>
        <v>ja</v>
      </c>
      <c r="H8776" s="26" t="n">
        <v>99.045</v>
      </c>
      <c r="I8776" s="26" t="n">
        <f aca="false">(H8776/10+IF(N8776=2025,Einstellungen!$B$23,Einstellungen!$C$23))*(1+Einstellungen!$B$10)</f>
        <v>30.535995</v>
      </c>
      <c r="J8776" s="25" t="n">
        <f aca="false">E8776*I8776/100</f>
        <v>0.00024428796</v>
      </c>
      <c r="K8776" s="25" t="n">
        <f aca="false">E8776*Einstellungen!$B$5/100</f>
        <v>0.000232</v>
      </c>
      <c r="L8776" s="23" t="str">
        <f aca="false">IF(I8776&lt;Einstellungen!$B$5,"ja","nein")</f>
        <v>nein</v>
      </c>
      <c r="M8776" s="23" t="s">
        <v>135</v>
      </c>
      <c r="N8776" s="23" t="n">
        <v>2026</v>
      </c>
      <c r="O8776" s="23" t="n">
        <v>1</v>
      </c>
    </row>
    <row r="8777" customFormat="false" ht="15" hidden="false" customHeight="false" outlineLevel="0" collapsed="false">
      <c r="A8777" s="22" t="n">
        <v>46061</v>
      </c>
      <c r="B8777" s="23" t="s">
        <v>108</v>
      </c>
      <c r="C8777" s="23" t="s">
        <v>124</v>
      </c>
      <c r="D8777" s="24" t="n">
        <v>1.6</v>
      </c>
      <c r="E8777" s="25" t="n">
        <f aca="false">MAX(D8777,0)/1000</f>
        <v>0.0016</v>
      </c>
      <c r="F8777" s="25" t="n">
        <f aca="false">MAX(-D8777,0)/1000</f>
        <v>0</v>
      </c>
      <c r="G8777" s="23" t="str">
        <f aca="false">IF(E8777&gt;0,"ja","nein")</f>
        <v>ja</v>
      </c>
      <c r="H8777" s="26" t="n">
        <v>97.567</v>
      </c>
      <c r="I8777" s="26" t="n">
        <f aca="false">(H8777/10+IF(N8777=2025,Einstellungen!$B$23,Einstellungen!$C$23))*(1+Einstellungen!$B$10)</f>
        <v>30.360113</v>
      </c>
      <c r="J8777" s="25" t="n">
        <f aca="false">E8777*I8777/100</f>
        <v>0.000485761808</v>
      </c>
      <c r="K8777" s="25" t="n">
        <f aca="false">E8777*Einstellungen!$B$5/100</f>
        <v>0.000464</v>
      </c>
      <c r="L8777" s="23" t="str">
        <f aca="false">IF(I8777&lt;Einstellungen!$B$5,"ja","nein")</f>
        <v>nein</v>
      </c>
      <c r="M8777" s="23" t="s">
        <v>135</v>
      </c>
      <c r="N8777" s="23" t="n">
        <v>2026</v>
      </c>
      <c r="O8777" s="23" t="n">
        <v>2</v>
      </c>
    </row>
    <row r="8778" customFormat="false" ht="15" hidden="false" customHeight="false" outlineLevel="0" collapsed="false">
      <c r="A8778" s="22" t="n">
        <v>46061</v>
      </c>
      <c r="B8778" s="23" t="s">
        <v>109</v>
      </c>
      <c r="C8778" s="23" t="s">
        <v>124</v>
      </c>
      <c r="D8778" s="24" t="n">
        <v>1.4</v>
      </c>
      <c r="E8778" s="25" t="n">
        <f aca="false">MAX(D8778,0)/1000</f>
        <v>0.0014</v>
      </c>
      <c r="F8778" s="25" t="n">
        <f aca="false">MAX(-D8778,0)/1000</f>
        <v>0</v>
      </c>
      <c r="G8778" s="23" t="str">
        <f aca="false">IF(E8778&gt;0,"ja","nein")</f>
        <v>ja</v>
      </c>
      <c r="H8778" s="26" t="n">
        <v>96.425</v>
      </c>
      <c r="I8778" s="26" t="n">
        <f aca="false">(H8778/10+IF(N8778=2025,Einstellungen!$B$23,Einstellungen!$C$23))*(1+Einstellungen!$B$10)</f>
        <v>30.224215</v>
      </c>
      <c r="J8778" s="25" t="n">
        <f aca="false">E8778*I8778/100</f>
        <v>0.00042313901</v>
      </c>
      <c r="K8778" s="25" t="n">
        <f aca="false">E8778*Einstellungen!$B$5/100</f>
        <v>0.000406</v>
      </c>
      <c r="L8778" s="23" t="str">
        <f aca="false">IF(I8778&lt;Einstellungen!$B$5,"ja","nein")</f>
        <v>nein</v>
      </c>
      <c r="M8778" s="23" t="s">
        <v>135</v>
      </c>
      <c r="N8778" s="23" t="n">
        <v>2026</v>
      </c>
      <c r="O8778" s="23" t="n">
        <v>3</v>
      </c>
    </row>
    <row r="8779" customFormat="false" ht="15" hidden="false" customHeight="false" outlineLevel="0" collapsed="false">
      <c r="A8779" s="22" t="n">
        <v>46061</v>
      </c>
      <c r="B8779" s="23" t="s">
        <v>110</v>
      </c>
      <c r="C8779" s="23" t="s">
        <v>124</v>
      </c>
      <c r="D8779" s="24" t="n">
        <v>0.2</v>
      </c>
      <c r="E8779" s="25" t="n">
        <f aca="false">MAX(D8779,0)/1000</f>
        <v>0.0002</v>
      </c>
      <c r="F8779" s="25" t="n">
        <f aca="false">MAX(-D8779,0)/1000</f>
        <v>0</v>
      </c>
      <c r="G8779" s="23" t="str">
        <f aca="false">IF(E8779&gt;0,"ja","nein")</f>
        <v>ja</v>
      </c>
      <c r="H8779" s="26" t="n">
        <v>94.86</v>
      </c>
      <c r="I8779" s="26" t="n">
        <f aca="false">(H8779/10+IF(N8779=2025,Einstellungen!$B$23,Einstellungen!$C$23))*(1+Einstellungen!$B$10)</f>
        <v>30.03798</v>
      </c>
      <c r="J8779" s="25" t="n">
        <f aca="false">E8779*I8779/100</f>
        <v>6.007596E-005</v>
      </c>
      <c r="K8779" s="25" t="n">
        <f aca="false">E8779*Einstellungen!$B$5/100</f>
        <v>5.8E-005</v>
      </c>
      <c r="L8779" s="23" t="str">
        <f aca="false">IF(I8779&lt;Einstellungen!$B$5,"ja","nein")</f>
        <v>nein</v>
      </c>
      <c r="M8779" s="23" t="s">
        <v>135</v>
      </c>
      <c r="N8779" s="23" t="n">
        <v>2026</v>
      </c>
      <c r="O8779" s="23" t="n">
        <v>4</v>
      </c>
    </row>
    <row r="8780" customFormat="false" ht="15" hidden="false" customHeight="false" outlineLevel="0" collapsed="false">
      <c r="A8780" s="22" t="n">
        <v>46061</v>
      </c>
      <c r="B8780" s="23" t="s">
        <v>111</v>
      </c>
      <c r="C8780" s="23" t="s">
        <v>124</v>
      </c>
      <c r="D8780" s="24" t="n">
        <v>157.5</v>
      </c>
      <c r="E8780" s="25" t="n">
        <f aca="false">MAX(D8780,0)/1000</f>
        <v>0.1575</v>
      </c>
      <c r="F8780" s="25" t="n">
        <f aca="false">MAX(-D8780,0)/1000</f>
        <v>0</v>
      </c>
      <c r="G8780" s="23" t="str">
        <f aca="false">IF(E8780&gt;0,"ja","nein")</f>
        <v>ja</v>
      </c>
      <c r="H8780" s="26" t="n">
        <v>95.75</v>
      </c>
      <c r="I8780" s="26" t="n">
        <f aca="false">(H8780/10+IF(N8780=2025,Einstellungen!$B$23,Einstellungen!$C$23))*(1+Einstellungen!$B$10)</f>
        <v>30.14389</v>
      </c>
      <c r="J8780" s="25" t="n">
        <f aca="false">E8780*I8780/100</f>
        <v>0.04747662675</v>
      </c>
      <c r="K8780" s="25" t="n">
        <f aca="false">E8780*Einstellungen!$B$5/100</f>
        <v>0.045675</v>
      </c>
      <c r="L8780" s="23" t="str">
        <f aca="false">IF(I8780&lt;Einstellungen!$B$5,"ja","nein")</f>
        <v>nein</v>
      </c>
      <c r="M8780" s="23" t="s">
        <v>135</v>
      </c>
      <c r="N8780" s="23" t="n">
        <v>2026</v>
      </c>
      <c r="O8780" s="23" t="n">
        <v>5</v>
      </c>
    </row>
    <row r="8781" customFormat="false" ht="15" hidden="false" customHeight="false" outlineLevel="0" collapsed="false">
      <c r="A8781" s="22" t="n">
        <v>46061</v>
      </c>
      <c r="B8781" s="23" t="s">
        <v>112</v>
      </c>
      <c r="C8781" s="23" t="s">
        <v>124</v>
      </c>
      <c r="D8781" s="24" t="n">
        <v>448.3</v>
      </c>
      <c r="E8781" s="25" t="n">
        <f aca="false">MAX(D8781,0)/1000</f>
        <v>0.4483</v>
      </c>
      <c r="F8781" s="25" t="n">
        <f aca="false">MAX(-D8781,0)/1000</f>
        <v>0</v>
      </c>
      <c r="G8781" s="23" t="str">
        <f aca="false">IF(E8781&gt;0,"ja","nein")</f>
        <v>ja</v>
      </c>
      <c r="H8781" s="26" t="n">
        <v>95</v>
      </c>
      <c r="I8781" s="26" t="n">
        <f aca="false">(H8781/10+IF(N8781=2025,Einstellungen!$B$23,Einstellungen!$C$23))*(1+Einstellungen!$B$10)</f>
        <v>30.05464</v>
      </c>
      <c r="J8781" s="25" t="n">
        <f aca="false">E8781*I8781/100</f>
        <v>0.13473495112</v>
      </c>
      <c r="K8781" s="25" t="n">
        <f aca="false">E8781*Einstellungen!$B$5/100</f>
        <v>0.130007</v>
      </c>
      <c r="L8781" s="23" t="str">
        <f aca="false">IF(I8781&lt;Einstellungen!$B$5,"ja","nein")</f>
        <v>nein</v>
      </c>
      <c r="M8781" s="23" t="s">
        <v>135</v>
      </c>
      <c r="N8781" s="23" t="n">
        <v>2026</v>
      </c>
      <c r="O8781" s="23" t="n">
        <v>6</v>
      </c>
    </row>
    <row r="8782" customFormat="false" ht="15" hidden="false" customHeight="false" outlineLevel="0" collapsed="false">
      <c r="A8782" s="22" t="n">
        <v>46061</v>
      </c>
      <c r="B8782" s="23" t="s">
        <v>113</v>
      </c>
      <c r="C8782" s="23" t="s">
        <v>124</v>
      </c>
      <c r="D8782" s="24" t="n">
        <v>493.8</v>
      </c>
      <c r="E8782" s="25" t="n">
        <f aca="false">MAX(D8782,0)/1000</f>
        <v>0.4938</v>
      </c>
      <c r="F8782" s="25" t="n">
        <f aca="false">MAX(-D8782,0)/1000</f>
        <v>0</v>
      </c>
      <c r="G8782" s="23" t="str">
        <f aca="false">IF(E8782&gt;0,"ja","nein")</f>
        <v>ja</v>
      </c>
      <c r="H8782" s="26" t="n">
        <v>95.805</v>
      </c>
      <c r="I8782" s="26" t="n">
        <f aca="false">(H8782/10+IF(N8782=2025,Einstellungen!$B$23,Einstellungen!$C$23))*(1+Einstellungen!$B$10)</f>
        <v>30.150435</v>
      </c>
      <c r="J8782" s="25" t="n">
        <f aca="false">E8782*I8782/100</f>
        <v>0.14888284803</v>
      </c>
      <c r="K8782" s="25" t="n">
        <f aca="false">E8782*Einstellungen!$B$5/100</f>
        <v>0.143202</v>
      </c>
      <c r="L8782" s="23" t="str">
        <f aca="false">IF(I8782&lt;Einstellungen!$B$5,"ja","nein")</f>
        <v>nein</v>
      </c>
      <c r="M8782" s="23" t="s">
        <v>135</v>
      </c>
      <c r="N8782" s="23" t="n">
        <v>2026</v>
      </c>
      <c r="O8782" s="23" t="n">
        <v>7</v>
      </c>
    </row>
    <row r="8783" customFormat="false" ht="15" hidden="false" customHeight="false" outlineLevel="0" collapsed="false">
      <c r="A8783" s="22" t="n">
        <v>46061</v>
      </c>
      <c r="B8783" s="23" t="s">
        <v>114</v>
      </c>
      <c r="C8783" s="23" t="s">
        <v>124</v>
      </c>
      <c r="D8783" s="24" t="n">
        <v>237.4</v>
      </c>
      <c r="E8783" s="25" t="n">
        <f aca="false">MAX(D8783,0)/1000</f>
        <v>0.2374</v>
      </c>
      <c r="F8783" s="25" t="n">
        <f aca="false">MAX(-D8783,0)/1000</f>
        <v>0</v>
      </c>
      <c r="G8783" s="23" t="str">
        <f aca="false">IF(E8783&gt;0,"ja","nein")</f>
        <v>ja</v>
      </c>
      <c r="H8783" s="26" t="n">
        <v>100.347</v>
      </c>
      <c r="I8783" s="26" t="n">
        <f aca="false">(H8783/10+IF(N8783=2025,Einstellungen!$B$23,Einstellungen!$C$23))*(1+Einstellungen!$B$10)</f>
        <v>30.690933</v>
      </c>
      <c r="J8783" s="25" t="n">
        <f aca="false">E8783*I8783/100</f>
        <v>0.072860274942</v>
      </c>
      <c r="K8783" s="25" t="n">
        <f aca="false">E8783*Einstellungen!$B$5/100</f>
        <v>0.068846</v>
      </c>
      <c r="L8783" s="23" t="str">
        <f aca="false">IF(I8783&lt;Einstellungen!$B$5,"ja","nein")</f>
        <v>nein</v>
      </c>
      <c r="M8783" s="23" t="s">
        <v>135</v>
      </c>
      <c r="N8783" s="23" t="n">
        <v>2026</v>
      </c>
      <c r="O8783" s="23" t="n">
        <v>8</v>
      </c>
    </row>
    <row r="8784" customFormat="false" ht="15" hidden="false" customHeight="false" outlineLevel="0" collapsed="false">
      <c r="A8784" s="22" t="n">
        <v>46061</v>
      </c>
      <c r="B8784" s="23" t="s">
        <v>115</v>
      </c>
      <c r="C8784" s="23" t="s">
        <v>124</v>
      </c>
      <c r="D8784" s="24" t="n">
        <v>129.4</v>
      </c>
      <c r="E8784" s="25" t="n">
        <f aca="false">MAX(D8784,0)/1000</f>
        <v>0.1294</v>
      </c>
      <c r="F8784" s="25" t="n">
        <f aca="false">MAX(-D8784,0)/1000</f>
        <v>0</v>
      </c>
      <c r="G8784" s="23" t="str">
        <f aca="false">IF(E8784&gt;0,"ja","nein")</f>
        <v>ja</v>
      </c>
      <c r="H8784" s="26" t="n">
        <v>101.987</v>
      </c>
      <c r="I8784" s="26" t="n">
        <f aca="false">(H8784/10+IF(N8784=2025,Einstellungen!$B$23,Einstellungen!$C$23))*(1+Einstellungen!$B$10)</f>
        <v>30.886093</v>
      </c>
      <c r="J8784" s="25" t="n">
        <f aca="false">E8784*I8784/100</f>
        <v>0.039966604342</v>
      </c>
      <c r="K8784" s="25" t="n">
        <f aca="false">E8784*Einstellungen!$B$5/100</f>
        <v>0.037526</v>
      </c>
      <c r="L8784" s="23" t="str">
        <f aca="false">IF(I8784&lt;Einstellungen!$B$5,"ja","nein")</f>
        <v>nein</v>
      </c>
      <c r="M8784" s="23" t="s">
        <v>135</v>
      </c>
      <c r="N8784" s="23" t="n">
        <v>2026</v>
      </c>
      <c r="O8784" s="23" t="n">
        <v>9</v>
      </c>
    </row>
    <row r="8785" customFormat="false" ht="15" hidden="false" customHeight="false" outlineLevel="0" collapsed="false">
      <c r="A8785" s="22" t="n">
        <v>46061</v>
      </c>
      <c r="B8785" s="23" t="s">
        <v>116</v>
      </c>
      <c r="C8785" s="23" t="s">
        <v>124</v>
      </c>
      <c r="D8785" s="24" t="n">
        <v>-244.5</v>
      </c>
      <c r="E8785" s="25" t="n">
        <f aca="false">MAX(D8785,0)/1000</f>
        <v>0</v>
      </c>
      <c r="F8785" s="25" t="n">
        <f aca="false">MAX(-D8785,0)/1000</f>
        <v>0.2445</v>
      </c>
      <c r="G8785" s="23" t="str">
        <f aca="false">IF(E8785&gt;0,"ja","nein")</f>
        <v>nein</v>
      </c>
      <c r="H8785" s="26" t="n">
        <v>102.645</v>
      </c>
      <c r="I8785" s="26" t="n">
        <f aca="false">(H8785/10+IF(N8785=2025,Einstellungen!$B$23,Einstellungen!$C$23))*(1+Einstellungen!$B$10)</f>
        <v>30.964395</v>
      </c>
      <c r="J8785" s="25" t="n">
        <f aca="false">E8785*I8785/100</f>
        <v>0</v>
      </c>
      <c r="K8785" s="25" t="n">
        <f aca="false">E8785*Einstellungen!$B$5/100</f>
        <v>0</v>
      </c>
      <c r="L8785" s="23" t="str">
        <f aca="false">IF(I8785&lt;Einstellungen!$B$5,"ja","nein")</f>
        <v>nein</v>
      </c>
      <c r="M8785" s="23" t="s">
        <v>135</v>
      </c>
      <c r="N8785" s="23" t="n">
        <v>2026</v>
      </c>
      <c r="O8785" s="23" t="n">
        <v>10</v>
      </c>
    </row>
    <row r="8786" customFormat="false" ht="15" hidden="false" customHeight="false" outlineLevel="0" collapsed="false">
      <c r="A8786" s="22" t="n">
        <v>46061</v>
      </c>
      <c r="B8786" s="23" t="s">
        <v>117</v>
      </c>
      <c r="C8786" s="23" t="s">
        <v>124</v>
      </c>
      <c r="D8786" s="24" t="n">
        <v>85.2</v>
      </c>
      <c r="E8786" s="25" t="n">
        <f aca="false">MAX(D8786,0)/1000</f>
        <v>0.0852</v>
      </c>
      <c r="F8786" s="25" t="n">
        <f aca="false">MAX(-D8786,0)/1000</f>
        <v>0</v>
      </c>
      <c r="G8786" s="23" t="str">
        <f aca="false">IF(E8786&gt;0,"ja","nein")</f>
        <v>ja</v>
      </c>
      <c r="H8786" s="26" t="n">
        <v>99.6</v>
      </c>
      <c r="I8786" s="26" t="n">
        <f aca="false">(H8786/10+IF(N8786=2025,Einstellungen!$B$23,Einstellungen!$C$23))*(1+Einstellungen!$B$10)</f>
        <v>30.60204</v>
      </c>
      <c r="J8786" s="25" t="n">
        <f aca="false">E8786*I8786/100</f>
        <v>0.02607293808</v>
      </c>
      <c r="K8786" s="25" t="n">
        <f aca="false">E8786*Einstellungen!$B$5/100</f>
        <v>0.024708</v>
      </c>
      <c r="L8786" s="23" t="str">
        <f aca="false">IF(I8786&lt;Einstellungen!$B$5,"ja","nein")</f>
        <v>nein</v>
      </c>
      <c r="M8786" s="23" t="s">
        <v>135</v>
      </c>
      <c r="N8786" s="23" t="n">
        <v>2026</v>
      </c>
      <c r="O8786" s="23" t="n">
        <v>11</v>
      </c>
    </row>
    <row r="8787" customFormat="false" ht="15" hidden="false" customHeight="false" outlineLevel="0" collapsed="false">
      <c r="A8787" s="22" t="n">
        <v>46061</v>
      </c>
      <c r="B8787" s="23" t="s">
        <v>118</v>
      </c>
      <c r="C8787" s="23" t="s">
        <v>124</v>
      </c>
      <c r="D8787" s="24" t="n">
        <v>41.4</v>
      </c>
      <c r="E8787" s="25" t="n">
        <f aca="false">MAX(D8787,0)/1000</f>
        <v>0.0414</v>
      </c>
      <c r="F8787" s="25" t="n">
        <f aca="false">MAX(-D8787,0)/1000</f>
        <v>0</v>
      </c>
      <c r="G8787" s="23" t="str">
        <f aca="false">IF(E8787&gt;0,"ja","nein")</f>
        <v>ja</v>
      </c>
      <c r="H8787" s="26" t="n">
        <v>96.572</v>
      </c>
      <c r="I8787" s="26" t="n">
        <f aca="false">(H8787/10+IF(N8787=2025,Einstellungen!$B$23,Einstellungen!$C$23))*(1+Einstellungen!$B$10)</f>
        <v>30.241708</v>
      </c>
      <c r="J8787" s="25" t="n">
        <f aca="false">E8787*I8787/100</f>
        <v>0.012520067112</v>
      </c>
      <c r="K8787" s="25" t="n">
        <f aca="false">E8787*Einstellungen!$B$5/100</f>
        <v>0.012006</v>
      </c>
      <c r="L8787" s="23" t="str">
        <f aca="false">IF(I8787&lt;Einstellungen!$B$5,"ja","nein")</f>
        <v>nein</v>
      </c>
      <c r="M8787" s="23" t="s">
        <v>135</v>
      </c>
      <c r="N8787" s="23" t="n">
        <v>2026</v>
      </c>
      <c r="O8787" s="23" t="n">
        <v>12</v>
      </c>
    </row>
    <row r="8788" customFormat="false" ht="15" hidden="false" customHeight="false" outlineLevel="0" collapsed="false">
      <c r="A8788" s="22" t="n">
        <v>46061</v>
      </c>
      <c r="B8788" s="23" t="s">
        <v>119</v>
      </c>
      <c r="C8788" s="23" t="s">
        <v>124</v>
      </c>
      <c r="D8788" s="24" t="n">
        <v>161.4</v>
      </c>
      <c r="E8788" s="25" t="n">
        <f aca="false">MAX(D8788,0)/1000</f>
        <v>0.1614</v>
      </c>
      <c r="F8788" s="25" t="n">
        <f aca="false">MAX(-D8788,0)/1000</f>
        <v>0</v>
      </c>
      <c r="G8788" s="23" t="str">
        <f aca="false">IF(E8788&gt;0,"ja","nein")</f>
        <v>ja</v>
      </c>
      <c r="H8788" s="26" t="n">
        <v>95.45</v>
      </c>
      <c r="I8788" s="26" t="n">
        <f aca="false">(H8788/10+IF(N8788=2025,Einstellungen!$B$23,Einstellungen!$C$23))*(1+Einstellungen!$B$10)</f>
        <v>30.10819</v>
      </c>
      <c r="J8788" s="25" t="n">
        <f aca="false">E8788*I8788/100</f>
        <v>0.04859461866</v>
      </c>
      <c r="K8788" s="25" t="n">
        <f aca="false">E8788*Einstellungen!$B$5/100</f>
        <v>0.046806</v>
      </c>
      <c r="L8788" s="23" t="str">
        <f aca="false">IF(I8788&lt;Einstellungen!$B$5,"ja","nein")</f>
        <v>nein</v>
      </c>
      <c r="M8788" s="23" t="s">
        <v>135</v>
      </c>
      <c r="N8788" s="23" t="n">
        <v>2026</v>
      </c>
      <c r="O8788" s="23" t="n">
        <v>13</v>
      </c>
    </row>
    <row r="8789" customFormat="false" ht="15" hidden="false" customHeight="false" outlineLevel="0" collapsed="false">
      <c r="A8789" s="22" t="n">
        <v>46061</v>
      </c>
      <c r="B8789" s="23" t="s">
        <v>120</v>
      </c>
      <c r="C8789" s="23" t="s">
        <v>124</v>
      </c>
      <c r="D8789" s="24" t="n">
        <v>-20.3</v>
      </c>
      <c r="E8789" s="25" t="n">
        <f aca="false">MAX(D8789,0)/1000</f>
        <v>0</v>
      </c>
      <c r="F8789" s="25" t="n">
        <f aca="false">MAX(-D8789,0)/1000</f>
        <v>0.0203</v>
      </c>
      <c r="G8789" s="23" t="str">
        <f aca="false">IF(E8789&gt;0,"ja","nein")</f>
        <v>nein</v>
      </c>
      <c r="H8789" s="26" t="n">
        <v>97.22</v>
      </c>
      <c r="I8789" s="26" t="n">
        <f aca="false">(H8789/10+IF(N8789=2025,Einstellungen!$B$23,Einstellungen!$C$23))*(1+Einstellungen!$B$10)</f>
        <v>30.31882</v>
      </c>
      <c r="J8789" s="25" t="n">
        <f aca="false">E8789*I8789/100</f>
        <v>0</v>
      </c>
      <c r="K8789" s="25" t="n">
        <f aca="false">E8789*Einstellungen!$B$5/100</f>
        <v>0</v>
      </c>
      <c r="L8789" s="23" t="str">
        <f aca="false">IF(I8789&lt;Einstellungen!$B$5,"ja","nein")</f>
        <v>nein</v>
      </c>
      <c r="M8789" s="23" t="s">
        <v>135</v>
      </c>
      <c r="N8789" s="23" t="n">
        <v>2026</v>
      </c>
      <c r="O8789" s="23" t="n">
        <v>14</v>
      </c>
    </row>
    <row r="8790" customFormat="false" ht="15" hidden="false" customHeight="false" outlineLevel="0" collapsed="false">
      <c r="A8790" s="22" t="n">
        <v>46061</v>
      </c>
      <c r="B8790" s="23" t="s">
        <v>104</v>
      </c>
      <c r="C8790" s="23" t="s">
        <v>124</v>
      </c>
      <c r="D8790" s="24" t="n">
        <v>2.6</v>
      </c>
      <c r="E8790" s="25" t="n">
        <f aca="false">MAX(D8790,0)/1000</f>
        <v>0.0026</v>
      </c>
      <c r="F8790" s="25" t="n">
        <f aca="false">MAX(-D8790,0)/1000</f>
        <v>0</v>
      </c>
      <c r="G8790" s="23" t="str">
        <f aca="false">IF(E8790&gt;0,"ja","nein")</f>
        <v>ja</v>
      </c>
      <c r="H8790" s="26" t="n">
        <v>103.322</v>
      </c>
      <c r="I8790" s="26" t="n">
        <f aca="false">(H8790/10+IF(N8790=2025,Einstellungen!$B$23,Einstellungen!$C$23))*(1+Einstellungen!$B$10)</f>
        <v>31.044958</v>
      </c>
      <c r="J8790" s="25" t="n">
        <f aca="false">E8790*I8790/100</f>
        <v>0.000807168908</v>
      </c>
      <c r="K8790" s="25" t="n">
        <f aca="false">E8790*Einstellungen!$B$5/100</f>
        <v>0.000754</v>
      </c>
      <c r="L8790" s="23" t="str">
        <f aca="false">IF(I8790&lt;Einstellungen!$B$5,"ja","nein")</f>
        <v>nein</v>
      </c>
      <c r="M8790" s="23" t="s">
        <v>135</v>
      </c>
      <c r="N8790" s="23" t="n">
        <v>2026</v>
      </c>
      <c r="O8790" s="23" t="n">
        <v>15</v>
      </c>
    </row>
    <row r="8791" customFormat="false" ht="15" hidden="false" customHeight="false" outlineLevel="0" collapsed="false">
      <c r="A8791" s="22" t="n">
        <v>46061</v>
      </c>
      <c r="B8791" s="23" t="s">
        <v>105</v>
      </c>
      <c r="C8791" s="23" t="s">
        <v>124</v>
      </c>
      <c r="D8791" s="24" t="n">
        <v>15.7</v>
      </c>
      <c r="E8791" s="25" t="n">
        <f aca="false">MAX(D8791,0)/1000</f>
        <v>0.0157</v>
      </c>
      <c r="F8791" s="25" t="n">
        <f aca="false">MAX(-D8791,0)/1000</f>
        <v>0</v>
      </c>
      <c r="G8791" s="23" t="str">
        <f aca="false">IF(E8791&gt;0,"ja","nein")</f>
        <v>ja</v>
      </c>
      <c r="H8791" s="26" t="n">
        <v>111.785</v>
      </c>
      <c r="I8791" s="26" t="n">
        <f aca="false">(H8791/10+IF(N8791=2025,Einstellungen!$B$23,Einstellungen!$C$23))*(1+Einstellungen!$B$10)</f>
        <v>32.052055</v>
      </c>
      <c r="J8791" s="25" t="n">
        <f aca="false">E8791*I8791/100</f>
        <v>0.005032172635</v>
      </c>
      <c r="K8791" s="25" t="n">
        <f aca="false">E8791*Einstellungen!$B$5/100</f>
        <v>0.004553</v>
      </c>
      <c r="L8791" s="23" t="str">
        <f aca="false">IF(I8791&lt;Einstellungen!$B$5,"ja","nein")</f>
        <v>nein</v>
      </c>
      <c r="M8791" s="23" t="s">
        <v>135</v>
      </c>
      <c r="N8791" s="23" t="n">
        <v>2026</v>
      </c>
      <c r="O8791" s="23" t="n">
        <v>16</v>
      </c>
    </row>
    <row r="8792" customFormat="false" ht="15" hidden="false" customHeight="false" outlineLevel="0" collapsed="false">
      <c r="A8792" s="22" t="n">
        <v>46061</v>
      </c>
      <c r="B8792" s="23" t="s">
        <v>97</v>
      </c>
      <c r="C8792" s="23" t="s">
        <v>124</v>
      </c>
      <c r="D8792" s="24" t="n">
        <v>-2.1</v>
      </c>
      <c r="E8792" s="25" t="n">
        <f aca="false">MAX(D8792,0)/1000</f>
        <v>0</v>
      </c>
      <c r="F8792" s="25" t="n">
        <f aca="false">MAX(-D8792,0)/1000</f>
        <v>0.0021</v>
      </c>
      <c r="G8792" s="23" t="str">
        <f aca="false">IF(E8792&gt;0,"ja","nein")</f>
        <v>nein</v>
      </c>
      <c r="H8792" s="26" t="n">
        <v>127.632</v>
      </c>
      <c r="I8792" s="26" t="n">
        <f aca="false">(H8792/10+IF(N8792=2025,Einstellungen!$B$23,Einstellungen!$C$23))*(1+Einstellungen!$B$10)</f>
        <v>33.937848</v>
      </c>
      <c r="J8792" s="25" t="n">
        <f aca="false">E8792*I8792/100</f>
        <v>0</v>
      </c>
      <c r="K8792" s="25" t="n">
        <f aca="false">E8792*Einstellungen!$B$5/100</f>
        <v>0</v>
      </c>
      <c r="L8792" s="23" t="str">
        <f aca="false">IF(I8792&lt;Einstellungen!$B$5,"ja","nein")</f>
        <v>nein</v>
      </c>
      <c r="M8792" s="23" t="s">
        <v>135</v>
      </c>
      <c r="N8792" s="23" t="n">
        <v>2026</v>
      </c>
      <c r="O8792" s="23" t="n">
        <v>17</v>
      </c>
    </row>
    <row r="8793" customFormat="false" ht="15" hidden="false" customHeight="false" outlineLevel="0" collapsed="false">
      <c r="A8793" s="22" t="n">
        <v>46061</v>
      </c>
      <c r="B8793" s="23" t="s">
        <v>99</v>
      </c>
      <c r="C8793" s="23" t="s">
        <v>124</v>
      </c>
      <c r="D8793" s="24" t="n">
        <v>333.1</v>
      </c>
      <c r="E8793" s="25" t="n">
        <f aca="false">MAX(D8793,0)/1000</f>
        <v>0.3331</v>
      </c>
      <c r="F8793" s="25" t="n">
        <f aca="false">MAX(-D8793,0)/1000</f>
        <v>0</v>
      </c>
      <c r="G8793" s="23" t="str">
        <f aca="false">IF(E8793&gt;0,"ja","nein")</f>
        <v>ja</v>
      </c>
      <c r="H8793" s="26" t="n">
        <v>131.267</v>
      </c>
      <c r="I8793" s="26" t="n">
        <f aca="false">(H8793/10+IF(N8793=2025,Einstellungen!$B$23,Einstellungen!$C$23))*(1+Einstellungen!$B$10)</f>
        <v>34.370413</v>
      </c>
      <c r="J8793" s="25" t="n">
        <f aca="false">E8793*I8793/100</f>
        <v>0.114487845703</v>
      </c>
      <c r="K8793" s="25" t="n">
        <f aca="false">E8793*Einstellungen!$B$5/100</f>
        <v>0.096599</v>
      </c>
      <c r="L8793" s="23" t="str">
        <f aca="false">IF(I8793&lt;Einstellungen!$B$5,"ja","nein")</f>
        <v>nein</v>
      </c>
      <c r="M8793" s="23" t="s">
        <v>135</v>
      </c>
      <c r="N8793" s="23" t="n">
        <v>2026</v>
      </c>
      <c r="O8793" s="23" t="n">
        <v>18</v>
      </c>
    </row>
    <row r="8794" customFormat="false" ht="15" hidden="false" customHeight="false" outlineLevel="0" collapsed="false">
      <c r="A8794" s="22" t="n">
        <v>46061</v>
      </c>
      <c r="B8794" s="23" t="s">
        <v>100</v>
      </c>
      <c r="C8794" s="23" t="s">
        <v>124</v>
      </c>
      <c r="D8794" s="24" t="n">
        <v>20.5</v>
      </c>
      <c r="E8794" s="25" t="n">
        <f aca="false">MAX(D8794,0)/1000</f>
        <v>0.0205</v>
      </c>
      <c r="F8794" s="25" t="n">
        <f aca="false">MAX(-D8794,0)/1000</f>
        <v>0</v>
      </c>
      <c r="G8794" s="23" t="str">
        <f aca="false">IF(E8794&gt;0,"ja","nein")</f>
        <v>ja</v>
      </c>
      <c r="H8794" s="26" t="n">
        <v>126.907</v>
      </c>
      <c r="I8794" s="26" t="n">
        <f aca="false">(H8794/10+IF(N8794=2025,Einstellungen!$B$23,Einstellungen!$C$23))*(1+Einstellungen!$B$10)</f>
        <v>33.851573</v>
      </c>
      <c r="J8794" s="25" t="n">
        <f aca="false">E8794*I8794/100</f>
        <v>0.006939572465</v>
      </c>
      <c r="K8794" s="25" t="n">
        <f aca="false">E8794*Einstellungen!$B$5/100</f>
        <v>0.005945</v>
      </c>
      <c r="L8794" s="23" t="str">
        <f aca="false">IF(I8794&lt;Einstellungen!$B$5,"ja","nein")</f>
        <v>nein</v>
      </c>
      <c r="M8794" s="23" t="s">
        <v>135</v>
      </c>
      <c r="N8794" s="23" t="n">
        <v>2026</v>
      </c>
      <c r="O8794" s="23" t="n">
        <v>19</v>
      </c>
    </row>
    <row r="8795" customFormat="false" ht="15" hidden="false" customHeight="false" outlineLevel="0" collapsed="false">
      <c r="A8795" s="22" t="n">
        <v>46061</v>
      </c>
      <c r="B8795" s="23" t="s">
        <v>92</v>
      </c>
      <c r="C8795" s="23" t="s">
        <v>124</v>
      </c>
      <c r="D8795" s="24" t="n">
        <v>-47</v>
      </c>
      <c r="E8795" s="25" t="n">
        <f aca="false">MAX(D8795,0)/1000</f>
        <v>0</v>
      </c>
      <c r="F8795" s="25" t="n">
        <f aca="false">MAX(-D8795,0)/1000</f>
        <v>0.047</v>
      </c>
      <c r="G8795" s="23" t="str">
        <f aca="false">IF(E8795&gt;0,"ja","nein")</f>
        <v>nein</v>
      </c>
      <c r="H8795" s="26" t="n">
        <v>113.282</v>
      </c>
      <c r="I8795" s="26" t="n">
        <f aca="false">(H8795/10+IF(N8795=2025,Einstellungen!$B$23,Einstellungen!$C$23))*(1+Einstellungen!$B$10)</f>
        <v>32.230198</v>
      </c>
      <c r="J8795" s="25" t="n">
        <f aca="false">E8795*I8795/100</f>
        <v>0</v>
      </c>
      <c r="K8795" s="25" t="n">
        <f aca="false">E8795*Einstellungen!$B$5/100</f>
        <v>0</v>
      </c>
      <c r="L8795" s="23" t="str">
        <f aca="false">IF(I8795&lt;Einstellungen!$B$5,"ja","nein")</f>
        <v>nein</v>
      </c>
      <c r="M8795" s="23" t="s">
        <v>135</v>
      </c>
      <c r="N8795" s="23" t="n">
        <v>2026</v>
      </c>
      <c r="O8795" s="23" t="n">
        <v>20</v>
      </c>
    </row>
    <row r="8796" customFormat="false" ht="15" hidden="false" customHeight="false" outlineLevel="0" collapsed="false">
      <c r="A8796" s="22" t="n">
        <v>46061</v>
      </c>
      <c r="B8796" s="23" t="s">
        <v>95</v>
      </c>
      <c r="C8796" s="23" t="s">
        <v>124</v>
      </c>
      <c r="D8796" s="24" t="n">
        <v>-0.9</v>
      </c>
      <c r="E8796" s="25" t="n">
        <f aca="false">MAX(D8796,0)/1000</f>
        <v>0</v>
      </c>
      <c r="F8796" s="25" t="n">
        <f aca="false">MAX(-D8796,0)/1000</f>
        <v>0.0009</v>
      </c>
      <c r="G8796" s="23" t="str">
        <f aca="false">IF(E8796&gt;0,"ja","nein")</f>
        <v>nein</v>
      </c>
      <c r="H8796" s="26" t="n">
        <v>107.627</v>
      </c>
      <c r="I8796" s="26" t="n">
        <f aca="false">(H8796/10+IF(N8796=2025,Einstellungen!$B$23,Einstellungen!$C$23))*(1+Einstellungen!$B$10)</f>
        <v>31.557253</v>
      </c>
      <c r="J8796" s="25" t="n">
        <f aca="false">E8796*I8796/100</f>
        <v>0</v>
      </c>
      <c r="K8796" s="25" t="n">
        <f aca="false">E8796*Einstellungen!$B$5/100</f>
        <v>0</v>
      </c>
      <c r="L8796" s="23" t="str">
        <f aca="false">IF(I8796&lt;Einstellungen!$B$5,"ja","nein")</f>
        <v>nein</v>
      </c>
      <c r="M8796" s="23" t="s">
        <v>135</v>
      </c>
      <c r="N8796" s="23" t="n">
        <v>2026</v>
      </c>
      <c r="O8796" s="23" t="n">
        <v>21</v>
      </c>
    </row>
    <row r="8797" customFormat="false" ht="15" hidden="false" customHeight="false" outlineLevel="0" collapsed="false">
      <c r="A8797" s="22" t="n">
        <v>46061</v>
      </c>
      <c r="B8797" s="23" t="s">
        <v>96</v>
      </c>
      <c r="C8797" s="23" t="s">
        <v>124</v>
      </c>
      <c r="D8797" s="24" t="n">
        <v>33.6</v>
      </c>
      <c r="E8797" s="25" t="n">
        <f aca="false">MAX(D8797,0)/1000</f>
        <v>0.0336</v>
      </c>
      <c r="F8797" s="25" t="n">
        <f aca="false">MAX(-D8797,0)/1000</f>
        <v>0</v>
      </c>
      <c r="G8797" s="23" t="str">
        <f aca="false">IF(E8797&gt;0,"ja","nein")</f>
        <v>ja</v>
      </c>
      <c r="H8797" s="26" t="n">
        <v>105.14</v>
      </c>
      <c r="I8797" s="26" t="n">
        <f aca="false">(H8797/10+IF(N8797=2025,Einstellungen!$B$23,Einstellungen!$C$23))*(1+Einstellungen!$B$10)</f>
        <v>31.2613</v>
      </c>
      <c r="J8797" s="25" t="n">
        <f aca="false">E8797*I8797/100</f>
        <v>0.0105037968</v>
      </c>
      <c r="K8797" s="25" t="n">
        <f aca="false">E8797*Einstellungen!$B$5/100</f>
        <v>0.009744</v>
      </c>
      <c r="L8797" s="23" t="str">
        <f aca="false">IF(I8797&lt;Einstellungen!$B$5,"ja","nein")</f>
        <v>nein</v>
      </c>
      <c r="M8797" s="23" t="s">
        <v>135</v>
      </c>
      <c r="N8797" s="23" t="n">
        <v>2026</v>
      </c>
      <c r="O8797" s="23" t="n">
        <v>22</v>
      </c>
    </row>
    <row r="8798" customFormat="false" ht="15" hidden="false" customHeight="false" outlineLevel="0" collapsed="false">
      <c r="A8798" s="22" t="n">
        <v>46061</v>
      </c>
      <c r="B8798" s="23" t="s">
        <v>101</v>
      </c>
      <c r="C8798" s="23" t="s">
        <v>124</v>
      </c>
      <c r="D8798" s="24" t="n">
        <v>-1.8</v>
      </c>
      <c r="E8798" s="25" t="n">
        <f aca="false">MAX(D8798,0)/1000</f>
        <v>0</v>
      </c>
      <c r="F8798" s="25" t="n">
        <f aca="false">MAX(-D8798,0)/1000</f>
        <v>0.0018</v>
      </c>
      <c r="G8798" s="23" t="str">
        <f aca="false">IF(E8798&gt;0,"ja","nein")</f>
        <v>nein</v>
      </c>
      <c r="H8798" s="26" t="n">
        <v>99.983</v>
      </c>
      <c r="I8798" s="26" t="n">
        <f aca="false">(H8798/10+IF(N8798=2025,Einstellungen!$B$23,Einstellungen!$C$23))*(1+Einstellungen!$B$10)</f>
        <v>30.647617</v>
      </c>
      <c r="J8798" s="25" t="n">
        <f aca="false">E8798*I8798/100</f>
        <v>0</v>
      </c>
      <c r="K8798" s="25" t="n">
        <f aca="false">E8798*Einstellungen!$B$5/100</f>
        <v>0</v>
      </c>
      <c r="L8798" s="23" t="str">
        <f aca="false">IF(I8798&lt;Einstellungen!$B$5,"ja","nein")</f>
        <v>nein</v>
      </c>
      <c r="M8798" s="23" t="s">
        <v>135</v>
      </c>
      <c r="N8798" s="23" t="n">
        <v>2026</v>
      </c>
      <c r="O8798" s="23" t="n">
        <v>23</v>
      </c>
    </row>
    <row r="8799" customFormat="false" ht="15" hidden="false" customHeight="false" outlineLevel="0" collapsed="false">
      <c r="A8799" s="22" t="n">
        <v>46062</v>
      </c>
      <c r="B8799" s="23" t="s">
        <v>102</v>
      </c>
      <c r="C8799" s="23" t="s">
        <v>93</v>
      </c>
      <c r="D8799" s="24" t="n">
        <v>0.7</v>
      </c>
      <c r="E8799" s="25" t="n">
        <f aca="false">MAX(D8799,0)/1000</f>
        <v>0.0007</v>
      </c>
      <c r="F8799" s="25" t="n">
        <f aca="false">MAX(-D8799,0)/1000</f>
        <v>0</v>
      </c>
      <c r="G8799" s="23" t="str">
        <f aca="false">IF(E8799&gt;0,"ja","nein")</f>
        <v>ja</v>
      </c>
      <c r="H8799" s="26" t="n">
        <v>96.745</v>
      </c>
      <c r="I8799" s="26" t="n">
        <f aca="false">(H8799/10+IF(N8799=2025,Einstellungen!$B$23,Einstellungen!$C$23))*(1+Einstellungen!$B$10)</f>
        <v>30.262295</v>
      </c>
      <c r="J8799" s="25" t="n">
        <f aca="false">E8799*I8799/100</f>
        <v>0.000211836065</v>
      </c>
      <c r="K8799" s="25" t="n">
        <f aca="false">E8799*Einstellungen!$B$5/100</f>
        <v>0.000203</v>
      </c>
      <c r="L8799" s="23" t="str">
        <f aca="false">IF(I8799&lt;Einstellungen!$B$5,"ja","nein")</f>
        <v>nein</v>
      </c>
      <c r="M8799" s="23" t="s">
        <v>135</v>
      </c>
      <c r="N8799" s="23" t="n">
        <v>2026</v>
      </c>
      <c r="O8799" s="23" t="n">
        <v>0</v>
      </c>
    </row>
    <row r="8800" customFormat="false" ht="15" hidden="false" customHeight="false" outlineLevel="0" collapsed="false">
      <c r="A8800" s="22" t="n">
        <v>46062</v>
      </c>
      <c r="B8800" s="23" t="s">
        <v>107</v>
      </c>
      <c r="C8800" s="23" t="s">
        <v>93</v>
      </c>
      <c r="D8800" s="24" t="n">
        <v>89.5</v>
      </c>
      <c r="E8800" s="25" t="n">
        <f aca="false">MAX(D8800,0)/1000</f>
        <v>0.0895</v>
      </c>
      <c r="F8800" s="25" t="n">
        <f aca="false">MAX(-D8800,0)/1000</f>
        <v>0</v>
      </c>
      <c r="G8800" s="23" t="str">
        <f aca="false">IF(E8800&gt;0,"ja","nein")</f>
        <v>ja</v>
      </c>
      <c r="H8800" s="26" t="n">
        <v>95.453</v>
      </c>
      <c r="I8800" s="26" t="n">
        <f aca="false">(H8800/10+IF(N8800=2025,Einstellungen!$B$23,Einstellungen!$C$23))*(1+Einstellungen!$B$10)</f>
        <v>30.108547</v>
      </c>
      <c r="J8800" s="25" t="n">
        <f aca="false">E8800*I8800/100</f>
        <v>0.026947149565</v>
      </c>
      <c r="K8800" s="25" t="n">
        <f aca="false">E8800*Einstellungen!$B$5/100</f>
        <v>0.025955</v>
      </c>
      <c r="L8800" s="23" t="str">
        <f aca="false">IF(I8800&lt;Einstellungen!$B$5,"ja","nein")</f>
        <v>nein</v>
      </c>
      <c r="M8800" s="23" t="s">
        <v>135</v>
      </c>
      <c r="N8800" s="23" t="n">
        <v>2026</v>
      </c>
      <c r="O8800" s="23" t="n">
        <v>1</v>
      </c>
    </row>
    <row r="8801" customFormat="false" ht="15" hidden="false" customHeight="false" outlineLevel="0" collapsed="false">
      <c r="A8801" s="22" t="n">
        <v>46062</v>
      </c>
      <c r="B8801" s="23" t="s">
        <v>108</v>
      </c>
      <c r="C8801" s="23" t="s">
        <v>93</v>
      </c>
      <c r="D8801" s="24" t="n">
        <v>414.5</v>
      </c>
      <c r="E8801" s="25" t="n">
        <f aca="false">MAX(D8801,0)/1000</f>
        <v>0.4145</v>
      </c>
      <c r="F8801" s="25" t="n">
        <f aca="false">MAX(-D8801,0)/1000</f>
        <v>0</v>
      </c>
      <c r="G8801" s="23" t="str">
        <f aca="false">IF(E8801&gt;0,"ja","nein")</f>
        <v>ja</v>
      </c>
      <c r="H8801" s="26" t="n">
        <v>95.703</v>
      </c>
      <c r="I8801" s="26" t="n">
        <f aca="false">(H8801/10+IF(N8801=2025,Einstellungen!$B$23,Einstellungen!$C$23))*(1+Einstellungen!$B$10)</f>
        <v>30.138297</v>
      </c>
      <c r="J8801" s="25" t="n">
        <f aca="false">E8801*I8801/100</f>
        <v>0.124923241065</v>
      </c>
      <c r="K8801" s="25" t="n">
        <f aca="false">E8801*Einstellungen!$B$5/100</f>
        <v>0.120205</v>
      </c>
      <c r="L8801" s="23" t="str">
        <f aca="false">IF(I8801&lt;Einstellungen!$B$5,"ja","nein")</f>
        <v>nein</v>
      </c>
      <c r="M8801" s="23" t="s">
        <v>135</v>
      </c>
      <c r="N8801" s="23" t="n">
        <v>2026</v>
      </c>
      <c r="O8801" s="23" t="n">
        <v>2</v>
      </c>
    </row>
    <row r="8802" customFormat="false" ht="15" hidden="false" customHeight="false" outlineLevel="0" collapsed="false">
      <c r="A8802" s="22" t="n">
        <v>46062</v>
      </c>
      <c r="B8802" s="23" t="s">
        <v>109</v>
      </c>
      <c r="C8802" s="23" t="s">
        <v>93</v>
      </c>
      <c r="D8802" s="24" t="n">
        <v>411.2</v>
      </c>
      <c r="E8802" s="25" t="n">
        <f aca="false">MAX(D8802,0)/1000</f>
        <v>0.4112</v>
      </c>
      <c r="F8802" s="25" t="n">
        <f aca="false">MAX(-D8802,0)/1000</f>
        <v>0</v>
      </c>
      <c r="G8802" s="23" t="str">
        <f aca="false">IF(E8802&gt;0,"ja","nein")</f>
        <v>ja</v>
      </c>
      <c r="H8802" s="26" t="n">
        <v>95.468</v>
      </c>
      <c r="I8802" s="26" t="n">
        <f aca="false">(H8802/10+IF(N8802=2025,Einstellungen!$B$23,Einstellungen!$C$23))*(1+Einstellungen!$B$10)</f>
        <v>30.110332</v>
      </c>
      <c r="J8802" s="25" t="n">
        <f aca="false">E8802*I8802/100</f>
        <v>0.123813685184</v>
      </c>
      <c r="K8802" s="25" t="n">
        <f aca="false">E8802*Einstellungen!$B$5/100</f>
        <v>0.119248</v>
      </c>
      <c r="L8802" s="23" t="str">
        <f aca="false">IF(I8802&lt;Einstellungen!$B$5,"ja","nein")</f>
        <v>nein</v>
      </c>
      <c r="M8802" s="23" t="s">
        <v>135</v>
      </c>
      <c r="N8802" s="23" t="n">
        <v>2026</v>
      </c>
      <c r="O8802" s="23" t="n">
        <v>3</v>
      </c>
    </row>
    <row r="8803" customFormat="false" ht="15" hidden="false" customHeight="false" outlineLevel="0" collapsed="false">
      <c r="A8803" s="22" t="n">
        <v>46062</v>
      </c>
      <c r="B8803" s="23" t="s">
        <v>110</v>
      </c>
      <c r="C8803" s="23" t="s">
        <v>93</v>
      </c>
      <c r="D8803" s="24" t="n">
        <v>386.6</v>
      </c>
      <c r="E8803" s="25" t="n">
        <f aca="false">MAX(D8803,0)/1000</f>
        <v>0.3866</v>
      </c>
      <c r="F8803" s="25" t="n">
        <f aca="false">MAX(-D8803,0)/1000</f>
        <v>0</v>
      </c>
      <c r="G8803" s="23" t="str">
        <f aca="false">IF(E8803&gt;0,"ja","nein")</f>
        <v>ja</v>
      </c>
      <c r="H8803" s="26" t="n">
        <v>96.565</v>
      </c>
      <c r="I8803" s="26" t="n">
        <f aca="false">(H8803/10+IF(N8803=2025,Einstellungen!$B$23,Einstellungen!$C$23))*(1+Einstellungen!$B$10)</f>
        <v>30.240875</v>
      </c>
      <c r="J8803" s="25" t="n">
        <f aca="false">E8803*I8803/100</f>
        <v>0.11691122275</v>
      </c>
      <c r="K8803" s="25" t="n">
        <f aca="false">E8803*Einstellungen!$B$5/100</f>
        <v>0.112114</v>
      </c>
      <c r="L8803" s="23" t="str">
        <f aca="false">IF(I8803&lt;Einstellungen!$B$5,"ja","nein")</f>
        <v>nein</v>
      </c>
      <c r="M8803" s="23" t="s">
        <v>135</v>
      </c>
      <c r="N8803" s="23" t="n">
        <v>2026</v>
      </c>
      <c r="O8803" s="23" t="n">
        <v>4</v>
      </c>
    </row>
    <row r="8804" customFormat="false" ht="15" hidden="false" customHeight="false" outlineLevel="0" collapsed="false">
      <c r="A8804" s="22" t="n">
        <v>46062</v>
      </c>
      <c r="B8804" s="23" t="s">
        <v>111</v>
      </c>
      <c r="C8804" s="23" t="s">
        <v>93</v>
      </c>
      <c r="D8804" s="24" t="n">
        <v>394</v>
      </c>
      <c r="E8804" s="25" t="n">
        <f aca="false">MAX(D8804,0)/1000</f>
        <v>0.394</v>
      </c>
      <c r="F8804" s="25" t="n">
        <f aca="false">MAX(-D8804,0)/1000</f>
        <v>0</v>
      </c>
      <c r="G8804" s="23" t="str">
        <f aca="false">IF(E8804&gt;0,"ja","nein")</f>
        <v>ja</v>
      </c>
      <c r="H8804" s="26" t="n">
        <v>104.735</v>
      </c>
      <c r="I8804" s="26" t="n">
        <f aca="false">(H8804/10+IF(N8804=2025,Einstellungen!$B$23,Einstellungen!$C$23))*(1+Einstellungen!$B$10)</f>
        <v>31.213105</v>
      </c>
      <c r="J8804" s="25" t="n">
        <f aca="false">E8804*I8804/100</f>
        <v>0.1229796337</v>
      </c>
      <c r="K8804" s="25" t="n">
        <f aca="false">E8804*Einstellungen!$B$5/100</f>
        <v>0.11426</v>
      </c>
      <c r="L8804" s="23" t="str">
        <f aca="false">IF(I8804&lt;Einstellungen!$B$5,"ja","nein")</f>
        <v>nein</v>
      </c>
      <c r="M8804" s="23" t="s">
        <v>135</v>
      </c>
      <c r="N8804" s="23" t="n">
        <v>2026</v>
      </c>
      <c r="O8804" s="23" t="n">
        <v>5</v>
      </c>
    </row>
    <row r="8805" customFormat="false" ht="15" hidden="false" customHeight="false" outlineLevel="0" collapsed="false">
      <c r="A8805" s="22" t="n">
        <v>46062</v>
      </c>
      <c r="B8805" s="23" t="s">
        <v>112</v>
      </c>
      <c r="C8805" s="23" t="s">
        <v>93</v>
      </c>
      <c r="D8805" s="24" t="n">
        <v>384.9</v>
      </c>
      <c r="E8805" s="25" t="n">
        <f aca="false">MAX(D8805,0)/1000</f>
        <v>0.3849</v>
      </c>
      <c r="F8805" s="25" t="n">
        <f aca="false">MAX(-D8805,0)/1000</f>
        <v>0</v>
      </c>
      <c r="G8805" s="23" t="str">
        <f aca="false">IF(E8805&gt;0,"ja","nein")</f>
        <v>ja</v>
      </c>
      <c r="H8805" s="26" t="n">
        <v>132.235</v>
      </c>
      <c r="I8805" s="26" t="n">
        <f aca="false">(H8805/10+IF(N8805=2025,Einstellungen!$B$23,Einstellungen!$C$23))*(1+Einstellungen!$B$10)</f>
        <v>34.485605</v>
      </c>
      <c r="J8805" s="25" t="n">
        <f aca="false">E8805*I8805/100</f>
        <v>0.132735093645</v>
      </c>
      <c r="K8805" s="25" t="n">
        <f aca="false">E8805*Einstellungen!$B$5/100</f>
        <v>0.111621</v>
      </c>
      <c r="L8805" s="23" t="str">
        <f aca="false">IF(I8805&lt;Einstellungen!$B$5,"ja","nein")</f>
        <v>nein</v>
      </c>
      <c r="M8805" s="23" t="s">
        <v>135</v>
      </c>
      <c r="N8805" s="23" t="n">
        <v>2026</v>
      </c>
      <c r="O8805" s="23" t="n">
        <v>6</v>
      </c>
    </row>
    <row r="8806" customFormat="false" ht="15" hidden="false" customHeight="false" outlineLevel="0" collapsed="false">
      <c r="A8806" s="22" t="n">
        <v>46062</v>
      </c>
      <c r="B8806" s="23" t="s">
        <v>113</v>
      </c>
      <c r="C8806" s="23" t="s">
        <v>93</v>
      </c>
      <c r="D8806" s="24" t="n">
        <v>406.4</v>
      </c>
      <c r="E8806" s="25" t="n">
        <f aca="false">MAX(D8806,0)/1000</f>
        <v>0.4064</v>
      </c>
      <c r="F8806" s="25" t="n">
        <f aca="false">MAX(-D8806,0)/1000</f>
        <v>0</v>
      </c>
      <c r="G8806" s="23" t="str">
        <f aca="false">IF(E8806&gt;0,"ja","nein")</f>
        <v>ja</v>
      </c>
      <c r="H8806" s="26" t="n">
        <v>158.595</v>
      </c>
      <c r="I8806" s="26" t="n">
        <f aca="false">(H8806/10+IF(N8806=2025,Einstellungen!$B$23,Einstellungen!$C$23))*(1+Einstellungen!$B$10)</f>
        <v>37.622445</v>
      </c>
      <c r="J8806" s="25" t="n">
        <f aca="false">E8806*I8806/100</f>
        <v>0.15289761648</v>
      </c>
      <c r="K8806" s="25" t="n">
        <f aca="false">E8806*Einstellungen!$B$5/100</f>
        <v>0.117856</v>
      </c>
      <c r="L8806" s="23" t="str">
        <f aca="false">IF(I8806&lt;Einstellungen!$B$5,"ja","nein")</f>
        <v>nein</v>
      </c>
      <c r="M8806" s="23" t="s">
        <v>135</v>
      </c>
      <c r="N8806" s="23" t="n">
        <v>2026</v>
      </c>
      <c r="O8806" s="23" t="n">
        <v>7</v>
      </c>
    </row>
    <row r="8807" customFormat="false" ht="15" hidden="false" customHeight="false" outlineLevel="0" collapsed="false">
      <c r="A8807" s="22" t="n">
        <v>46062</v>
      </c>
      <c r="B8807" s="23" t="s">
        <v>114</v>
      </c>
      <c r="C8807" s="23" t="s">
        <v>93</v>
      </c>
      <c r="D8807" s="24" t="n">
        <v>381.6</v>
      </c>
      <c r="E8807" s="25" t="n">
        <f aca="false">MAX(D8807,0)/1000</f>
        <v>0.3816</v>
      </c>
      <c r="F8807" s="25" t="n">
        <f aca="false">MAX(-D8807,0)/1000</f>
        <v>0</v>
      </c>
      <c r="G8807" s="23" t="str">
        <f aca="false">IF(E8807&gt;0,"ja","nein")</f>
        <v>ja</v>
      </c>
      <c r="H8807" s="26" t="n">
        <v>182.71</v>
      </c>
      <c r="I8807" s="26" t="n">
        <f aca="false">(H8807/10+IF(N8807=2025,Einstellungen!$B$23,Einstellungen!$C$23))*(1+Einstellungen!$B$10)</f>
        <v>40.49213</v>
      </c>
      <c r="J8807" s="25" t="n">
        <f aca="false">E8807*I8807/100</f>
        <v>0.15451796808</v>
      </c>
      <c r="K8807" s="25" t="n">
        <f aca="false">E8807*Einstellungen!$B$5/100</f>
        <v>0.110664</v>
      </c>
      <c r="L8807" s="23" t="str">
        <f aca="false">IF(I8807&lt;Einstellungen!$B$5,"ja","nein")</f>
        <v>nein</v>
      </c>
      <c r="M8807" s="23" t="s">
        <v>135</v>
      </c>
      <c r="N8807" s="23" t="n">
        <v>2026</v>
      </c>
      <c r="O8807" s="23" t="n">
        <v>8</v>
      </c>
    </row>
    <row r="8808" customFormat="false" ht="15" hidden="false" customHeight="false" outlineLevel="0" collapsed="false">
      <c r="A8808" s="22" t="n">
        <v>46062</v>
      </c>
      <c r="B8808" s="23" t="s">
        <v>115</v>
      </c>
      <c r="C8808" s="23" t="s">
        <v>93</v>
      </c>
      <c r="D8808" s="24" t="n">
        <v>253.3</v>
      </c>
      <c r="E8808" s="25" t="n">
        <f aca="false">MAX(D8808,0)/1000</f>
        <v>0.2533</v>
      </c>
      <c r="F8808" s="25" t="n">
        <f aca="false">MAX(-D8808,0)/1000</f>
        <v>0</v>
      </c>
      <c r="G8808" s="23" t="str">
        <f aca="false">IF(E8808&gt;0,"ja","nein")</f>
        <v>ja</v>
      </c>
      <c r="H8808" s="26" t="n">
        <v>169.208</v>
      </c>
      <c r="I8808" s="26" t="n">
        <f aca="false">(H8808/10+IF(N8808=2025,Einstellungen!$B$23,Einstellungen!$C$23))*(1+Einstellungen!$B$10)</f>
        <v>38.885392</v>
      </c>
      <c r="J8808" s="25" t="n">
        <f aca="false">E8808*I8808/100</f>
        <v>0.098496697936</v>
      </c>
      <c r="K8808" s="25" t="n">
        <f aca="false">E8808*Einstellungen!$B$5/100</f>
        <v>0.073457</v>
      </c>
      <c r="L8808" s="23" t="str">
        <f aca="false">IF(I8808&lt;Einstellungen!$B$5,"ja","nein")</f>
        <v>nein</v>
      </c>
      <c r="M8808" s="23" t="s">
        <v>135</v>
      </c>
      <c r="N8808" s="23" t="n">
        <v>2026</v>
      </c>
      <c r="O8808" s="23" t="n">
        <v>9</v>
      </c>
    </row>
    <row r="8809" customFormat="false" ht="15" hidden="false" customHeight="false" outlineLevel="0" collapsed="false">
      <c r="A8809" s="22" t="n">
        <v>46062</v>
      </c>
      <c r="B8809" s="23" t="s">
        <v>116</v>
      </c>
      <c r="C8809" s="23" t="s">
        <v>93</v>
      </c>
      <c r="D8809" s="24" t="n">
        <v>28.2</v>
      </c>
      <c r="E8809" s="25" t="n">
        <f aca="false">MAX(D8809,0)/1000</f>
        <v>0.0282</v>
      </c>
      <c r="F8809" s="25" t="n">
        <f aca="false">MAX(-D8809,0)/1000</f>
        <v>0</v>
      </c>
      <c r="G8809" s="23" t="str">
        <f aca="false">IF(E8809&gt;0,"ja","nein")</f>
        <v>ja</v>
      </c>
      <c r="H8809" s="26" t="n">
        <v>157.29</v>
      </c>
      <c r="I8809" s="26" t="n">
        <f aca="false">(H8809/10+IF(N8809=2025,Einstellungen!$B$23,Einstellungen!$C$23))*(1+Einstellungen!$B$10)</f>
        <v>37.46715</v>
      </c>
      <c r="J8809" s="25" t="n">
        <f aca="false">E8809*I8809/100</f>
        <v>0.0105657363</v>
      </c>
      <c r="K8809" s="25" t="n">
        <f aca="false">E8809*Einstellungen!$B$5/100</f>
        <v>0.008178</v>
      </c>
      <c r="L8809" s="23" t="str">
        <f aca="false">IF(I8809&lt;Einstellungen!$B$5,"ja","nein")</f>
        <v>nein</v>
      </c>
      <c r="M8809" s="23" t="s">
        <v>135</v>
      </c>
      <c r="N8809" s="23" t="n">
        <v>2026</v>
      </c>
      <c r="O8809" s="23" t="n">
        <v>10</v>
      </c>
    </row>
    <row r="8810" customFormat="false" ht="15" hidden="false" customHeight="false" outlineLevel="0" collapsed="false">
      <c r="A8810" s="22" t="n">
        <v>46062</v>
      </c>
      <c r="B8810" s="23" t="s">
        <v>117</v>
      </c>
      <c r="C8810" s="23" t="s">
        <v>93</v>
      </c>
      <c r="D8810" s="24" t="n">
        <v>120</v>
      </c>
      <c r="E8810" s="25" t="n">
        <f aca="false">MAX(D8810,0)/1000</f>
        <v>0.12</v>
      </c>
      <c r="F8810" s="25" t="n">
        <f aca="false">MAX(-D8810,0)/1000</f>
        <v>0</v>
      </c>
      <c r="G8810" s="23" t="str">
        <f aca="false">IF(E8810&gt;0,"ja","nein")</f>
        <v>ja</v>
      </c>
      <c r="H8810" s="26" t="n">
        <v>144.38</v>
      </c>
      <c r="I8810" s="26" t="n">
        <f aca="false">(H8810/10+IF(N8810=2025,Einstellungen!$B$23,Einstellungen!$C$23))*(1+Einstellungen!$B$10)</f>
        <v>35.93086</v>
      </c>
      <c r="J8810" s="25" t="n">
        <f aca="false">E8810*I8810/100</f>
        <v>0.043117032</v>
      </c>
      <c r="K8810" s="25" t="n">
        <f aca="false">E8810*Einstellungen!$B$5/100</f>
        <v>0.0348</v>
      </c>
      <c r="L8810" s="23" t="str">
        <f aca="false">IF(I8810&lt;Einstellungen!$B$5,"ja","nein")</f>
        <v>nein</v>
      </c>
      <c r="M8810" s="23" t="s">
        <v>135</v>
      </c>
      <c r="N8810" s="23" t="n">
        <v>2026</v>
      </c>
      <c r="O8810" s="23" t="n">
        <v>11</v>
      </c>
    </row>
    <row r="8811" customFormat="false" ht="15" hidden="false" customHeight="false" outlineLevel="0" collapsed="false">
      <c r="A8811" s="22" t="n">
        <v>46062</v>
      </c>
      <c r="B8811" s="23" t="s">
        <v>118</v>
      </c>
      <c r="C8811" s="23" t="s">
        <v>93</v>
      </c>
      <c r="D8811" s="24" t="n">
        <v>122</v>
      </c>
      <c r="E8811" s="25" t="n">
        <f aca="false">MAX(D8811,0)/1000</f>
        <v>0.122</v>
      </c>
      <c r="F8811" s="25" t="n">
        <f aca="false">MAX(-D8811,0)/1000</f>
        <v>0</v>
      </c>
      <c r="G8811" s="23" t="str">
        <f aca="false">IF(E8811&gt;0,"ja","nein")</f>
        <v>ja</v>
      </c>
      <c r="H8811" s="26" t="n">
        <v>137.072</v>
      </c>
      <c r="I8811" s="26" t="n">
        <f aca="false">(H8811/10+IF(N8811=2025,Einstellungen!$B$23,Einstellungen!$C$23))*(1+Einstellungen!$B$10)</f>
        <v>35.061208</v>
      </c>
      <c r="J8811" s="25" t="n">
        <f aca="false">E8811*I8811/100</f>
        <v>0.04277467376</v>
      </c>
      <c r="K8811" s="25" t="n">
        <f aca="false">E8811*Einstellungen!$B$5/100</f>
        <v>0.03538</v>
      </c>
      <c r="L8811" s="23" t="str">
        <f aca="false">IF(I8811&lt;Einstellungen!$B$5,"ja","nein")</f>
        <v>nein</v>
      </c>
      <c r="M8811" s="23" t="s">
        <v>135</v>
      </c>
      <c r="N8811" s="23" t="n">
        <v>2026</v>
      </c>
      <c r="O8811" s="23" t="n">
        <v>12</v>
      </c>
    </row>
    <row r="8812" customFormat="false" ht="15" hidden="false" customHeight="false" outlineLevel="0" collapsed="false">
      <c r="A8812" s="22" t="n">
        <v>46062</v>
      </c>
      <c r="B8812" s="23" t="s">
        <v>119</v>
      </c>
      <c r="C8812" s="23" t="s">
        <v>93</v>
      </c>
      <c r="D8812" s="24" t="n">
        <v>45.7</v>
      </c>
      <c r="E8812" s="25" t="n">
        <f aca="false">MAX(D8812,0)/1000</f>
        <v>0.0457</v>
      </c>
      <c r="F8812" s="25" t="n">
        <f aca="false">MAX(-D8812,0)/1000</f>
        <v>0</v>
      </c>
      <c r="G8812" s="23" t="str">
        <f aca="false">IF(E8812&gt;0,"ja","nein")</f>
        <v>ja</v>
      </c>
      <c r="H8812" s="26" t="n">
        <v>135.025</v>
      </c>
      <c r="I8812" s="26" t="n">
        <f aca="false">(H8812/10+IF(N8812=2025,Einstellungen!$B$23,Einstellungen!$C$23))*(1+Einstellungen!$B$10)</f>
        <v>34.817615</v>
      </c>
      <c r="J8812" s="25" t="n">
        <f aca="false">E8812*I8812/100</f>
        <v>0.015911650055</v>
      </c>
      <c r="K8812" s="25" t="n">
        <f aca="false">E8812*Einstellungen!$B$5/100</f>
        <v>0.013253</v>
      </c>
      <c r="L8812" s="23" t="str">
        <f aca="false">IF(I8812&lt;Einstellungen!$B$5,"ja","nein")</f>
        <v>nein</v>
      </c>
      <c r="M8812" s="23" t="s">
        <v>135</v>
      </c>
      <c r="N8812" s="23" t="n">
        <v>2026</v>
      </c>
      <c r="O8812" s="23" t="n">
        <v>13</v>
      </c>
    </row>
    <row r="8813" customFormat="false" ht="15" hidden="false" customHeight="false" outlineLevel="0" collapsed="false">
      <c r="A8813" s="22" t="n">
        <v>46062</v>
      </c>
      <c r="B8813" s="23" t="s">
        <v>120</v>
      </c>
      <c r="C8813" s="23" t="s">
        <v>93</v>
      </c>
      <c r="D8813" s="24" t="n">
        <v>102.4</v>
      </c>
      <c r="E8813" s="25" t="n">
        <f aca="false">MAX(D8813,0)/1000</f>
        <v>0.1024</v>
      </c>
      <c r="F8813" s="25" t="n">
        <f aca="false">MAX(-D8813,0)/1000</f>
        <v>0</v>
      </c>
      <c r="G8813" s="23" t="str">
        <f aca="false">IF(E8813&gt;0,"ja","nein")</f>
        <v>ja</v>
      </c>
      <c r="H8813" s="26" t="n">
        <v>137.657</v>
      </c>
      <c r="I8813" s="26" t="n">
        <f aca="false">(H8813/10+IF(N8813=2025,Einstellungen!$B$23,Einstellungen!$C$23))*(1+Einstellungen!$B$10)</f>
        <v>35.130823</v>
      </c>
      <c r="J8813" s="25" t="n">
        <f aca="false">E8813*I8813/100</f>
        <v>0.035973962752</v>
      </c>
      <c r="K8813" s="25" t="n">
        <f aca="false">E8813*Einstellungen!$B$5/100</f>
        <v>0.029696</v>
      </c>
      <c r="L8813" s="23" t="str">
        <f aca="false">IF(I8813&lt;Einstellungen!$B$5,"ja","nein")</f>
        <v>nein</v>
      </c>
      <c r="M8813" s="23" t="s">
        <v>135</v>
      </c>
      <c r="N8813" s="23" t="n">
        <v>2026</v>
      </c>
      <c r="O8813" s="23" t="n">
        <v>14</v>
      </c>
    </row>
    <row r="8814" customFormat="false" ht="15" hidden="false" customHeight="false" outlineLevel="0" collapsed="false">
      <c r="A8814" s="22" t="n">
        <v>46062</v>
      </c>
      <c r="B8814" s="23" t="s">
        <v>104</v>
      </c>
      <c r="C8814" s="23" t="s">
        <v>93</v>
      </c>
      <c r="D8814" s="24" t="n">
        <v>243.8</v>
      </c>
      <c r="E8814" s="25" t="n">
        <f aca="false">MAX(D8814,0)/1000</f>
        <v>0.2438</v>
      </c>
      <c r="F8814" s="25" t="n">
        <f aca="false">MAX(-D8814,0)/1000</f>
        <v>0</v>
      </c>
      <c r="G8814" s="23" t="str">
        <f aca="false">IF(E8814&gt;0,"ja","nein")</f>
        <v>ja</v>
      </c>
      <c r="H8814" s="26" t="n">
        <v>149.077</v>
      </c>
      <c r="I8814" s="26" t="n">
        <f aca="false">(H8814/10+IF(N8814=2025,Einstellungen!$B$23,Einstellungen!$C$23))*(1+Einstellungen!$B$10)</f>
        <v>36.489803</v>
      </c>
      <c r="J8814" s="25" t="n">
        <f aca="false">E8814*I8814/100</f>
        <v>0.088962139714</v>
      </c>
      <c r="K8814" s="25" t="n">
        <f aca="false">E8814*Einstellungen!$B$5/100</f>
        <v>0.070702</v>
      </c>
      <c r="L8814" s="23" t="str">
        <f aca="false">IF(I8814&lt;Einstellungen!$B$5,"ja","nein")</f>
        <v>nein</v>
      </c>
      <c r="M8814" s="23" t="s">
        <v>135</v>
      </c>
      <c r="N8814" s="23" t="n">
        <v>2026</v>
      </c>
      <c r="O8814" s="23" t="n">
        <v>15</v>
      </c>
    </row>
    <row r="8815" customFormat="false" ht="15" hidden="false" customHeight="false" outlineLevel="0" collapsed="false">
      <c r="A8815" s="22" t="n">
        <v>46062</v>
      </c>
      <c r="B8815" s="23" t="s">
        <v>105</v>
      </c>
      <c r="C8815" s="23" t="s">
        <v>93</v>
      </c>
      <c r="D8815" s="24" t="n">
        <v>310.6</v>
      </c>
      <c r="E8815" s="25" t="n">
        <f aca="false">MAX(D8815,0)/1000</f>
        <v>0.3106</v>
      </c>
      <c r="F8815" s="25" t="n">
        <f aca="false">MAX(-D8815,0)/1000</f>
        <v>0</v>
      </c>
      <c r="G8815" s="23" t="str">
        <f aca="false">IF(E8815&gt;0,"ja","nein")</f>
        <v>ja</v>
      </c>
      <c r="H8815" s="26" t="n">
        <v>168.982</v>
      </c>
      <c r="I8815" s="26" t="n">
        <f aca="false">(H8815/10+IF(N8815=2025,Einstellungen!$B$23,Einstellungen!$C$23))*(1+Einstellungen!$B$10)</f>
        <v>38.858498</v>
      </c>
      <c r="J8815" s="25" t="n">
        <f aca="false">E8815*I8815/100</f>
        <v>0.120694494788</v>
      </c>
      <c r="K8815" s="25" t="n">
        <f aca="false">E8815*Einstellungen!$B$5/100</f>
        <v>0.090074</v>
      </c>
      <c r="L8815" s="23" t="str">
        <f aca="false">IF(I8815&lt;Einstellungen!$B$5,"ja","nein")</f>
        <v>nein</v>
      </c>
      <c r="M8815" s="23" t="s">
        <v>135</v>
      </c>
      <c r="N8815" s="23" t="n">
        <v>2026</v>
      </c>
      <c r="O8815" s="23" t="n">
        <v>16</v>
      </c>
    </row>
    <row r="8816" customFormat="false" ht="15" hidden="false" customHeight="false" outlineLevel="0" collapsed="false">
      <c r="A8816" s="22" t="n">
        <v>46062</v>
      </c>
      <c r="B8816" s="23" t="s">
        <v>97</v>
      </c>
      <c r="C8816" s="23" t="s">
        <v>93</v>
      </c>
      <c r="D8816" s="24" t="n">
        <v>324.8</v>
      </c>
      <c r="E8816" s="25" t="n">
        <f aca="false">MAX(D8816,0)/1000</f>
        <v>0.3248</v>
      </c>
      <c r="F8816" s="25" t="n">
        <f aca="false">MAX(-D8816,0)/1000</f>
        <v>0</v>
      </c>
      <c r="G8816" s="23" t="str">
        <f aca="false">IF(E8816&gt;0,"ja","nein")</f>
        <v>ja</v>
      </c>
      <c r="H8816" s="26" t="n">
        <v>227.213</v>
      </c>
      <c r="I8816" s="26" t="n">
        <f aca="false">(H8816/10+IF(N8816=2025,Einstellungen!$B$23,Einstellungen!$C$23))*(1+Einstellungen!$B$10)</f>
        <v>45.787987</v>
      </c>
      <c r="J8816" s="25" t="n">
        <f aca="false">E8816*I8816/100</f>
        <v>0.148719381776</v>
      </c>
      <c r="K8816" s="25" t="n">
        <f aca="false">E8816*Einstellungen!$B$5/100</f>
        <v>0.094192</v>
      </c>
      <c r="L8816" s="23" t="str">
        <f aca="false">IF(I8816&lt;Einstellungen!$B$5,"ja","nein")</f>
        <v>nein</v>
      </c>
      <c r="M8816" s="23" t="s">
        <v>135</v>
      </c>
      <c r="N8816" s="23" t="n">
        <v>2026</v>
      </c>
      <c r="O8816" s="23" t="n">
        <v>17</v>
      </c>
    </row>
    <row r="8817" customFormat="false" ht="15" hidden="false" customHeight="false" outlineLevel="0" collapsed="false">
      <c r="A8817" s="22" t="n">
        <v>46062</v>
      </c>
      <c r="B8817" s="23" t="s">
        <v>99</v>
      </c>
      <c r="C8817" s="23" t="s">
        <v>93</v>
      </c>
      <c r="D8817" s="24" t="n">
        <v>331.7</v>
      </c>
      <c r="E8817" s="25" t="n">
        <f aca="false">MAX(D8817,0)/1000</f>
        <v>0.3317</v>
      </c>
      <c r="F8817" s="25" t="n">
        <f aca="false">MAX(-D8817,0)/1000</f>
        <v>0</v>
      </c>
      <c r="G8817" s="23" t="str">
        <f aca="false">IF(E8817&gt;0,"ja","nein")</f>
        <v>ja</v>
      </c>
      <c r="H8817" s="26" t="n">
        <v>182.225</v>
      </c>
      <c r="I8817" s="26" t="n">
        <f aca="false">(H8817/10+IF(N8817=2025,Einstellungen!$B$23,Einstellungen!$C$23))*(1+Einstellungen!$B$10)</f>
        <v>40.434415</v>
      </c>
      <c r="J8817" s="25" t="n">
        <f aca="false">E8817*I8817/100</f>
        <v>0.134120954555</v>
      </c>
      <c r="K8817" s="25" t="n">
        <f aca="false">E8817*Einstellungen!$B$5/100</f>
        <v>0.096193</v>
      </c>
      <c r="L8817" s="23" t="str">
        <f aca="false">IF(I8817&lt;Einstellungen!$B$5,"ja","nein")</f>
        <v>nein</v>
      </c>
      <c r="M8817" s="23" t="s">
        <v>135</v>
      </c>
      <c r="N8817" s="23" t="n">
        <v>2026</v>
      </c>
      <c r="O8817" s="23" t="n">
        <v>18</v>
      </c>
    </row>
    <row r="8818" customFormat="false" ht="15" hidden="false" customHeight="false" outlineLevel="0" collapsed="false">
      <c r="A8818" s="22" t="n">
        <v>46062</v>
      </c>
      <c r="B8818" s="23" t="s">
        <v>100</v>
      </c>
      <c r="C8818" s="23" t="s">
        <v>93</v>
      </c>
      <c r="D8818" s="24" t="n">
        <v>743.2</v>
      </c>
      <c r="E8818" s="25" t="n">
        <f aca="false">MAX(D8818,0)/1000</f>
        <v>0.7432</v>
      </c>
      <c r="F8818" s="25" t="n">
        <f aca="false">MAX(-D8818,0)/1000</f>
        <v>0</v>
      </c>
      <c r="G8818" s="23" t="str">
        <f aca="false">IF(E8818&gt;0,"ja","nein")</f>
        <v>ja</v>
      </c>
      <c r="H8818" s="26" t="n">
        <v>165.81</v>
      </c>
      <c r="I8818" s="26" t="n">
        <f aca="false">(H8818/10+IF(N8818=2025,Einstellungen!$B$23,Einstellungen!$C$23))*(1+Einstellungen!$B$10)</f>
        <v>38.48103</v>
      </c>
      <c r="J8818" s="25" t="n">
        <f aca="false">E8818*I8818/100</f>
        <v>0.28599101496</v>
      </c>
      <c r="K8818" s="25" t="n">
        <f aca="false">E8818*Einstellungen!$B$5/100</f>
        <v>0.215528</v>
      </c>
      <c r="L8818" s="23" t="str">
        <f aca="false">IF(I8818&lt;Einstellungen!$B$5,"ja","nein")</f>
        <v>nein</v>
      </c>
      <c r="M8818" s="23" t="s">
        <v>135</v>
      </c>
      <c r="N8818" s="23" t="n">
        <v>2026</v>
      </c>
      <c r="O8818" s="23" t="n">
        <v>19</v>
      </c>
    </row>
    <row r="8819" customFormat="false" ht="15" hidden="false" customHeight="false" outlineLevel="0" collapsed="false">
      <c r="A8819" s="22" t="n">
        <v>46062</v>
      </c>
      <c r="B8819" s="23" t="s">
        <v>92</v>
      </c>
      <c r="C8819" s="23" t="s">
        <v>93</v>
      </c>
      <c r="D8819" s="24" t="n">
        <v>2943.4</v>
      </c>
      <c r="E8819" s="25" t="n">
        <f aca="false">MAX(D8819,0)/1000</f>
        <v>2.9434</v>
      </c>
      <c r="F8819" s="25" t="n">
        <f aca="false">MAX(-D8819,0)/1000</f>
        <v>0</v>
      </c>
      <c r="G8819" s="23" t="str">
        <f aca="false">IF(E8819&gt;0,"ja","nein")</f>
        <v>ja</v>
      </c>
      <c r="H8819" s="26" t="n">
        <v>144.127</v>
      </c>
      <c r="I8819" s="26" t="n">
        <f aca="false">(H8819/10+IF(N8819=2025,Einstellungen!$B$23,Einstellungen!$C$23))*(1+Einstellungen!$B$10)</f>
        <v>35.900753</v>
      </c>
      <c r="J8819" s="25" t="n">
        <f aca="false">E8819*I8819/100</f>
        <v>1.056702763802</v>
      </c>
      <c r="K8819" s="25" t="n">
        <f aca="false">E8819*Einstellungen!$B$5/100</f>
        <v>0.853586</v>
      </c>
      <c r="L8819" s="23" t="str">
        <f aca="false">IF(I8819&lt;Einstellungen!$B$5,"ja","nein")</f>
        <v>nein</v>
      </c>
      <c r="M8819" s="23" t="s">
        <v>135</v>
      </c>
      <c r="N8819" s="23" t="n">
        <v>2026</v>
      </c>
      <c r="O8819" s="23" t="n">
        <v>20</v>
      </c>
    </row>
    <row r="8820" customFormat="false" ht="15" hidden="false" customHeight="false" outlineLevel="0" collapsed="false">
      <c r="A8820" s="22" t="n">
        <v>46062</v>
      </c>
      <c r="B8820" s="23" t="s">
        <v>95</v>
      </c>
      <c r="C8820" s="23" t="s">
        <v>93</v>
      </c>
      <c r="D8820" s="24" t="n">
        <v>2866.8</v>
      </c>
      <c r="E8820" s="25" t="n">
        <f aca="false">MAX(D8820,0)/1000</f>
        <v>2.8668</v>
      </c>
      <c r="F8820" s="25" t="n">
        <f aca="false">MAX(-D8820,0)/1000</f>
        <v>0</v>
      </c>
      <c r="G8820" s="23" t="str">
        <f aca="false">IF(E8820&gt;0,"ja","nein")</f>
        <v>ja</v>
      </c>
      <c r="H8820" s="26" t="n">
        <v>134.6</v>
      </c>
      <c r="I8820" s="26" t="n">
        <f aca="false">(H8820/10+IF(N8820=2025,Einstellungen!$B$23,Einstellungen!$C$23))*(1+Einstellungen!$B$10)</f>
        <v>34.76704</v>
      </c>
      <c r="J8820" s="25" t="n">
        <f aca="false">E8820*I8820/100</f>
        <v>0.99670150272</v>
      </c>
      <c r="K8820" s="25" t="n">
        <f aca="false">E8820*Einstellungen!$B$5/100</f>
        <v>0.831372</v>
      </c>
      <c r="L8820" s="23" t="str">
        <f aca="false">IF(I8820&lt;Einstellungen!$B$5,"ja","nein")</f>
        <v>nein</v>
      </c>
      <c r="M8820" s="23" t="s">
        <v>135</v>
      </c>
      <c r="N8820" s="23" t="n">
        <v>2026</v>
      </c>
      <c r="O8820" s="23" t="n">
        <v>21</v>
      </c>
    </row>
    <row r="8821" customFormat="false" ht="15" hidden="false" customHeight="false" outlineLevel="0" collapsed="false">
      <c r="A8821" s="22" t="n">
        <v>46062</v>
      </c>
      <c r="B8821" s="23" t="s">
        <v>96</v>
      </c>
      <c r="C8821" s="23" t="s">
        <v>93</v>
      </c>
      <c r="D8821" s="24" t="n">
        <v>2675.2</v>
      </c>
      <c r="E8821" s="25" t="n">
        <f aca="false">MAX(D8821,0)/1000</f>
        <v>2.6752</v>
      </c>
      <c r="F8821" s="25" t="n">
        <f aca="false">MAX(-D8821,0)/1000</f>
        <v>0</v>
      </c>
      <c r="G8821" s="23" t="str">
        <f aca="false">IF(E8821&gt;0,"ja","nein")</f>
        <v>ja</v>
      </c>
      <c r="H8821" s="26" t="n">
        <v>122.895</v>
      </c>
      <c r="I8821" s="26" t="n">
        <f aca="false">(H8821/10+IF(N8821=2025,Einstellungen!$B$23,Einstellungen!$C$23))*(1+Einstellungen!$B$10)</f>
        <v>33.374145</v>
      </c>
      <c r="J8821" s="25" t="n">
        <f aca="false">E8821*I8821/100</f>
        <v>0.89282512704</v>
      </c>
      <c r="K8821" s="25" t="n">
        <f aca="false">E8821*Einstellungen!$B$5/100</f>
        <v>0.775808</v>
      </c>
      <c r="L8821" s="23" t="str">
        <f aca="false">IF(I8821&lt;Einstellungen!$B$5,"ja","nein")</f>
        <v>nein</v>
      </c>
      <c r="M8821" s="23" t="s">
        <v>135</v>
      </c>
      <c r="N8821" s="23" t="n">
        <v>2026</v>
      </c>
      <c r="O8821" s="23" t="n">
        <v>22</v>
      </c>
    </row>
    <row r="8822" customFormat="false" ht="15" hidden="false" customHeight="false" outlineLevel="0" collapsed="false">
      <c r="A8822" s="22" t="n">
        <v>46062</v>
      </c>
      <c r="B8822" s="23" t="s">
        <v>101</v>
      </c>
      <c r="C8822" s="23" t="s">
        <v>93</v>
      </c>
      <c r="D8822" s="24" t="n">
        <v>2693.4</v>
      </c>
      <c r="E8822" s="25" t="n">
        <f aca="false">MAX(D8822,0)/1000</f>
        <v>2.6934</v>
      </c>
      <c r="F8822" s="25" t="n">
        <f aca="false">MAX(-D8822,0)/1000</f>
        <v>0</v>
      </c>
      <c r="G8822" s="23" t="str">
        <f aca="false">IF(E8822&gt;0,"ja","nein")</f>
        <v>ja</v>
      </c>
      <c r="H8822" s="26" t="n">
        <v>108.922</v>
      </c>
      <c r="I8822" s="26" t="n">
        <f aca="false">(H8822/10+IF(N8822=2025,Einstellungen!$B$23,Einstellungen!$C$23))*(1+Einstellungen!$B$10)</f>
        <v>31.711358</v>
      </c>
      <c r="J8822" s="25" t="n">
        <f aca="false">E8822*I8822/100</f>
        <v>0.854113716372</v>
      </c>
      <c r="K8822" s="25" t="n">
        <f aca="false">E8822*Einstellungen!$B$5/100</f>
        <v>0.781086</v>
      </c>
      <c r="L8822" s="23" t="str">
        <f aca="false">IF(I8822&lt;Einstellungen!$B$5,"ja","nein")</f>
        <v>nein</v>
      </c>
      <c r="M8822" s="23" t="s">
        <v>135</v>
      </c>
      <c r="N8822" s="23" t="n">
        <v>2026</v>
      </c>
      <c r="O8822" s="23" t="n">
        <v>23</v>
      </c>
    </row>
    <row r="8823" customFormat="false" ht="15" hidden="false" customHeight="false" outlineLevel="0" collapsed="false">
      <c r="A8823" s="22" t="n">
        <v>46063</v>
      </c>
      <c r="B8823" s="23" t="s">
        <v>102</v>
      </c>
      <c r="C8823" s="23" t="s">
        <v>98</v>
      </c>
      <c r="D8823" s="24" t="n">
        <v>2585.9</v>
      </c>
      <c r="E8823" s="25" t="n">
        <f aca="false">MAX(D8823,0)/1000</f>
        <v>2.5859</v>
      </c>
      <c r="F8823" s="25" t="n">
        <f aca="false">MAX(-D8823,0)/1000</f>
        <v>0</v>
      </c>
      <c r="G8823" s="23" t="str">
        <f aca="false">IF(E8823&gt;0,"ja","nein")</f>
        <v>ja</v>
      </c>
      <c r="H8823" s="26" t="n">
        <v>104.642</v>
      </c>
      <c r="I8823" s="26" t="n">
        <f aca="false">(H8823/10+IF(N8823=2025,Einstellungen!$B$23,Einstellungen!$C$23))*(1+Einstellungen!$B$10)</f>
        <v>31.202038</v>
      </c>
      <c r="J8823" s="25" t="n">
        <f aca="false">E8823*I8823/100</f>
        <v>0.806853500642</v>
      </c>
      <c r="K8823" s="25" t="n">
        <f aca="false">E8823*Einstellungen!$B$5/100</f>
        <v>0.749911</v>
      </c>
      <c r="L8823" s="23" t="str">
        <f aca="false">IF(I8823&lt;Einstellungen!$B$5,"ja","nein")</f>
        <v>nein</v>
      </c>
      <c r="M8823" s="23" t="s">
        <v>135</v>
      </c>
      <c r="N8823" s="23" t="n">
        <v>2026</v>
      </c>
      <c r="O8823" s="23" t="n">
        <v>0</v>
      </c>
    </row>
    <row r="8824" customFormat="false" ht="15" hidden="false" customHeight="false" outlineLevel="0" collapsed="false">
      <c r="A8824" s="22" t="n">
        <v>46063</v>
      </c>
      <c r="B8824" s="23" t="s">
        <v>107</v>
      </c>
      <c r="C8824" s="23" t="s">
        <v>98</v>
      </c>
      <c r="D8824" s="24" t="n">
        <v>2657.2</v>
      </c>
      <c r="E8824" s="25" t="n">
        <f aca="false">MAX(D8824,0)/1000</f>
        <v>2.6572</v>
      </c>
      <c r="F8824" s="25" t="n">
        <f aca="false">MAX(-D8824,0)/1000</f>
        <v>0</v>
      </c>
      <c r="G8824" s="23" t="str">
        <f aca="false">IF(E8824&gt;0,"ja","nein")</f>
        <v>ja</v>
      </c>
      <c r="H8824" s="26" t="n">
        <v>103.745</v>
      </c>
      <c r="I8824" s="26" t="n">
        <f aca="false">(H8824/10+IF(N8824=2025,Einstellungen!$B$23,Einstellungen!$C$23))*(1+Einstellungen!$B$10)</f>
        <v>31.095295</v>
      </c>
      <c r="J8824" s="25" t="n">
        <f aca="false">E8824*I8824/100</f>
        <v>0.82626417874</v>
      </c>
      <c r="K8824" s="25" t="n">
        <f aca="false">E8824*Einstellungen!$B$5/100</f>
        <v>0.770588</v>
      </c>
      <c r="L8824" s="23" t="str">
        <f aca="false">IF(I8824&lt;Einstellungen!$B$5,"ja","nein")</f>
        <v>nein</v>
      </c>
      <c r="M8824" s="23" t="s">
        <v>135</v>
      </c>
      <c r="N8824" s="23" t="n">
        <v>2026</v>
      </c>
      <c r="O8824" s="23" t="n">
        <v>1</v>
      </c>
    </row>
    <row r="8825" customFormat="false" ht="15" hidden="false" customHeight="false" outlineLevel="0" collapsed="false">
      <c r="A8825" s="22" t="n">
        <v>46063</v>
      </c>
      <c r="B8825" s="23" t="s">
        <v>108</v>
      </c>
      <c r="C8825" s="23" t="s">
        <v>98</v>
      </c>
      <c r="D8825" s="24" t="n">
        <v>931.2</v>
      </c>
      <c r="E8825" s="25" t="n">
        <f aca="false">MAX(D8825,0)/1000</f>
        <v>0.9312</v>
      </c>
      <c r="F8825" s="25" t="n">
        <f aca="false">MAX(-D8825,0)/1000</f>
        <v>0</v>
      </c>
      <c r="G8825" s="23" t="str">
        <f aca="false">IF(E8825&gt;0,"ja","nein")</f>
        <v>ja</v>
      </c>
      <c r="H8825" s="26" t="n">
        <v>102.748</v>
      </c>
      <c r="I8825" s="26" t="n">
        <f aca="false">(H8825/10+IF(N8825=2025,Einstellungen!$B$23,Einstellungen!$C$23))*(1+Einstellungen!$B$10)</f>
        <v>30.976652</v>
      </c>
      <c r="J8825" s="25" t="n">
        <f aca="false">E8825*I8825/100</f>
        <v>0.288454583424</v>
      </c>
      <c r="K8825" s="25" t="n">
        <f aca="false">E8825*Einstellungen!$B$5/100</f>
        <v>0.270048</v>
      </c>
      <c r="L8825" s="23" t="str">
        <f aca="false">IF(I8825&lt;Einstellungen!$B$5,"ja","nein")</f>
        <v>nein</v>
      </c>
      <c r="M8825" s="23" t="s">
        <v>135</v>
      </c>
      <c r="N8825" s="23" t="n">
        <v>2026</v>
      </c>
      <c r="O8825" s="23" t="n">
        <v>2</v>
      </c>
    </row>
    <row r="8826" customFormat="false" ht="15" hidden="false" customHeight="false" outlineLevel="0" collapsed="false">
      <c r="A8826" s="22" t="n">
        <v>46063</v>
      </c>
      <c r="B8826" s="23" t="s">
        <v>109</v>
      </c>
      <c r="C8826" s="23" t="s">
        <v>98</v>
      </c>
      <c r="D8826" s="24" t="n">
        <v>344.4</v>
      </c>
      <c r="E8826" s="25" t="n">
        <f aca="false">MAX(D8826,0)/1000</f>
        <v>0.3444</v>
      </c>
      <c r="F8826" s="25" t="n">
        <f aca="false">MAX(-D8826,0)/1000</f>
        <v>0</v>
      </c>
      <c r="G8826" s="23" t="str">
        <f aca="false">IF(E8826&gt;0,"ja","nein")</f>
        <v>ja</v>
      </c>
      <c r="H8826" s="26" t="n">
        <v>102.435</v>
      </c>
      <c r="I8826" s="26" t="n">
        <f aca="false">(H8826/10+IF(N8826=2025,Einstellungen!$B$23,Einstellungen!$C$23))*(1+Einstellungen!$B$10)</f>
        <v>30.939405</v>
      </c>
      <c r="J8826" s="25" t="n">
        <f aca="false">E8826*I8826/100</f>
        <v>0.10655531082</v>
      </c>
      <c r="K8826" s="25" t="n">
        <f aca="false">E8826*Einstellungen!$B$5/100</f>
        <v>0.099876</v>
      </c>
      <c r="L8826" s="23" t="str">
        <f aca="false">IF(I8826&lt;Einstellungen!$B$5,"ja","nein")</f>
        <v>nein</v>
      </c>
      <c r="M8826" s="23" t="s">
        <v>135</v>
      </c>
      <c r="N8826" s="23" t="n">
        <v>2026</v>
      </c>
      <c r="O8826" s="23" t="n">
        <v>3</v>
      </c>
    </row>
    <row r="8827" customFormat="false" ht="15" hidden="false" customHeight="false" outlineLevel="0" collapsed="false">
      <c r="A8827" s="22" t="n">
        <v>46063</v>
      </c>
      <c r="B8827" s="23" t="s">
        <v>110</v>
      </c>
      <c r="C8827" s="23" t="s">
        <v>98</v>
      </c>
      <c r="D8827" s="24" t="n">
        <v>320.5</v>
      </c>
      <c r="E8827" s="25" t="n">
        <f aca="false">MAX(D8827,0)/1000</f>
        <v>0.3205</v>
      </c>
      <c r="F8827" s="25" t="n">
        <f aca="false">MAX(-D8827,0)/1000</f>
        <v>0</v>
      </c>
      <c r="G8827" s="23" t="str">
        <f aca="false">IF(E8827&gt;0,"ja","nein")</f>
        <v>ja</v>
      </c>
      <c r="H8827" s="26" t="n">
        <v>102.435</v>
      </c>
      <c r="I8827" s="26" t="n">
        <f aca="false">(H8827/10+IF(N8827=2025,Einstellungen!$B$23,Einstellungen!$C$23))*(1+Einstellungen!$B$10)</f>
        <v>30.939405</v>
      </c>
      <c r="J8827" s="25" t="n">
        <f aca="false">E8827*I8827/100</f>
        <v>0.099160793025</v>
      </c>
      <c r="K8827" s="25" t="n">
        <f aca="false">E8827*Einstellungen!$B$5/100</f>
        <v>0.092945</v>
      </c>
      <c r="L8827" s="23" t="str">
        <f aca="false">IF(I8827&lt;Einstellungen!$B$5,"ja","nein")</f>
        <v>nein</v>
      </c>
      <c r="M8827" s="23" t="s">
        <v>135</v>
      </c>
      <c r="N8827" s="23" t="n">
        <v>2026</v>
      </c>
      <c r="O8827" s="23" t="n">
        <v>4</v>
      </c>
    </row>
    <row r="8828" customFormat="false" ht="15" hidden="false" customHeight="false" outlineLevel="0" collapsed="false">
      <c r="A8828" s="22" t="n">
        <v>46063</v>
      </c>
      <c r="B8828" s="23" t="s">
        <v>111</v>
      </c>
      <c r="C8828" s="23" t="s">
        <v>98</v>
      </c>
      <c r="D8828" s="24" t="n">
        <v>312.1</v>
      </c>
      <c r="E8828" s="25" t="n">
        <f aca="false">MAX(D8828,0)/1000</f>
        <v>0.3121</v>
      </c>
      <c r="F8828" s="25" t="n">
        <f aca="false">MAX(-D8828,0)/1000</f>
        <v>0</v>
      </c>
      <c r="G8828" s="23" t="str">
        <f aca="false">IF(E8828&gt;0,"ja","nein")</f>
        <v>ja</v>
      </c>
      <c r="H8828" s="26" t="n">
        <v>105.428</v>
      </c>
      <c r="I8828" s="26" t="n">
        <f aca="false">(H8828/10+IF(N8828=2025,Einstellungen!$B$23,Einstellungen!$C$23))*(1+Einstellungen!$B$10)</f>
        <v>31.295572</v>
      </c>
      <c r="J8828" s="25" t="n">
        <f aca="false">E8828*I8828/100</f>
        <v>0.097673480212</v>
      </c>
      <c r="K8828" s="25" t="n">
        <f aca="false">E8828*Einstellungen!$B$5/100</f>
        <v>0.090509</v>
      </c>
      <c r="L8828" s="23" t="str">
        <f aca="false">IF(I8828&lt;Einstellungen!$B$5,"ja","nein")</f>
        <v>nein</v>
      </c>
      <c r="M8828" s="23" t="s">
        <v>135</v>
      </c>
      <c r="N8828" s="23" t="n">
        <v>2026</v>
      </c>
      <c r="O8828" s="23" t="n">
        <v>5</v>
      </c>
    </row>
    <row r="8829" customFormat="false" ht="15" hidden="false" customHeight="false" outlineLevel="0" collapsed="false">
      <c r="A8829" s="22" t="n">
        <v>46063</v>
      </c>
      <c r="B8829" s="23" t="s">
        <v>112</v>
      </c>
      <c r="C8829" s="23" t="s">
        <v>98</v>
      </c>
      <c r="D8829" s="24" t="n">
        <v>366.7</v>
      </c>
      <c r="E8829" s="25" t="n">
        <f aca="false">MAX(D8829,0)/1000</f>
        <v>0.3667</v>
      </c>
      <c r="F8829" s="25" t="n">
        <f aca="false">MAX(-D8829,0)/1000</f>
        <v>0</v>
      </c>
      <c r="G8829" s="23" t="str">
        <f aca="false">IF(E8829&gt;0,"ja","nein")</f>
        <v>ja</v>
      </c>
      <c r="H8829" s="26" t="n">
        <v>119.917</v>
      </c>
      <c r="I8829" s="26" t="n">
        <f aca="false">(H8829/10+IF(N8829=2025,Einstellungen!$B$23,Einstellungen!$C$23))*(1+Einstellungen!$B$10)</f>
        <v>33.019763</v>
      </c>
      <c r="J8829" s="25" t="n">
        <f aca="false">E8829*I8829/100</f>
        <v>0.121083470921</v>
      </c>
      <c r="K8829" s="25" t="n">
        <f aca="false">E8829*Einstellungen!$B$5/100</f>
        <v>0.106343</v>
      </c>
      <c r="L8829" s="23" t="str">
        <f aca="false">IF(I8829&lt;Einstellungen!$B$5,"ja","nein")</f>
        <v>nein</v>
      </c>
      <c r="M8829" s="23" t="s">
        <v>135</v>
      </c>
      <c r="N8829" s="23" t="n">
        <v>2026</v>
      </c>
      <c r="O8829" s="23" t="n">
        <v>6</v>
      </c>
    </row>
    <row r="8830" customFormat="false" ht="15" hidden="false" customHeight="false" outlineLevel="0" collapsed="false">
      <c r="A8830" s="22" t="n">
        <v>46063</v>
      </c>
      <c r="B8830" s="23" t="s">
        <v>113</v>
      </c>
      <c r="C8830" s="23" t="s">
        <v>98</v>
      </c>
      <c r="D8830" s="24" t="n">
        <v>518.3</v>
      </c>
      <c r="E8830" s="25" t="n">
        <f aca="false">MAX(D8830,0)/1000</f>
        <v>0.5183</v>
      </c>
      <c r="F8830" s="25" t="n">
        <f aca="false">MAX(-D8830,0)/1000</f>
        <v>0</v>
      </c>
      <c r="G8830" s="23" t="str">
        <f aca="false">IF(E8830&gt;0,"ja","nein")</f>
        <v>ja</v>
      </c>
      <c r="H8830" s="26" t="n">
        <v>134.89</v>
      </c>
      <c r="I8830" s="26" t="n">
        <f aca="false">(H8830/10+IF(N8830=2025,Einstellungen!$B$23,Einstellungen!$C$23))*(1+Einstellungen!$B$10)</f>
        <v>34.80155</v>
      </c>
      <c r="J8830" s="25" t="n">
        <f aca="false">E8830*I8830/100</f>
        <v>0.18037643365</v>
      </c>
      <c r="K8830" s="25" t="n">
        <f aca="false">E8830*Einstellungen!$B$5/100</f>
        <v>0.150307</v>
      </c>
      <c r="L8830" s="23" t="str">
        <f aca="false">IF(I8830&lt;Einstellungen!$B$5,"ja","nein")</f>
        <v>nein</v>
      </c>
      <c r="M8830" s="23" t="s">
        <v>135</v>
      </c>
      <c r="N8830" s="23" t="n">
        <v>2026</v>
      </c>
      <c r="O8830" s="23" t="n">
        <v>7</v>
      </c>
    </row>
    <row r="8831" customFormat="false" ht="15" hidden="false" customHeight="false" outlineLevel="0" collapsed="false">
      <c r="A8831" s="22" t="n">
        <v>46063</v>
      </c>
      <c r="B8831" s="23" t="s">
        <v>114</v>
      </c>
      <c r="C8831" s="23" t="s">
        <v>98</v>
      </c>
      <c r="D8831" s="24" t="n">
        <v>205.6</v>
      </c>
      <c r="E8831" s="25" t="n">
        <f aca="false">MAX(D8831,0)/1000</f>
        <v>0.2056</v>
      </c>
      <c r="F8831" s="25" t="n">
        <f aca="false">MAX(-D8831,0)/1000</f>
        <v>0</v>
      </c>
      <c r="G8831" s="23" t="str">
        <f aca="false">IF(E8831&gt;0,"ja","nein")</f>
        <v>ja</v>
      </c>
      <c r="H8831" s="26" t="n">
        <v>143.827</v>
      </c>
      <c r="I8831" s="26" t="n">
        <f aca="false">(H8831/10+IF(N8831=2025,Einstellungen!$B$23,Einstellungen!$C$23))*(1+Einstellungen!$B$10)</f>
        <v>35.865053</v>
      </c>
      <c r="J8831" s="25" t="n">
        <f aca="false">E8831*I8831/100</f>
        <v>0.073738548968</v>
      </c>
      <c r="K8831" s="25" t="n">
        <f aca="false">E8831*Einstellungen!$B$5/100</f>
        <v>0.059624</v>
      </c>
      <c r="L8831" s="23" t="str">
        <f aca="false">IF(I8831&lt;Einstellungen!$B$5,"ja","nein")</f>
        <v>nein</v>
      </c>
      <c r="M8831" s="23" t="s">
        <v>135</v>
      </c>
      <c r="N8831" s="23" t="n">
        <v>2026</v>
      </c>
      <c r="O8831" s="23" t="n">
        <v>8</v>
      </c>
    </row>
    <row r="8832" customFormat="false" ht="15" hidden="false" customHeight="false" outlineLevel="0" collapsed="false">
      <c r="A8832" s="22" t="n">
        <v>46063</v>
      </c>
      <c r="B8832" s="23" t="s">
        <v>115</v>
      </c>
      <c r="C8832" s="23" t="s">
        <v>98</v>
      </c>
      <c r="D8832" s="24" t="n">
        <v>-50.5</v>
      </c>
      <c r="E8832" s="25" t="n">
        <f aca="false">MAX(D8832,0)/1000</f>
        <v>0</v>
      </c>
      <c r="F8832" s="25" t="n">
        <f aca="false">MAX(-D8832,0)/1000</f>
        <v>0.0505</v>
      </c>
      <c r="G8832" s="23" t="str">
        <f aca="false">IF(E8832&gt;0,"ja","nein")</f>
        <v>nein</v>
      </c>
      <c r="H8832" s="26" t="n">
        <v>132.082</v>
      </c>
      <c r="I8832" s="26" t="n">
        <f aca="false">(H8832/10+IF(N8832=2025,Einstellungen!$B$23,Einstellungen!$C$23))*(1+Einstellungen!$B$10)</f>
        <v>34.467398</v>
      </c>
      <c r="J8832" s="25" t="n">
        <f aca="false">E8832*I8832/100</f>
        <v>0</v>
      </c>
      <c r="K8832" s="25" t="n">
        <f aca="false">E8832*Einstellungen!$B$5/100</f>
        <v>0</v>
      </c>
      <c r="L8832" s="23" t="str">
        <f aca="false">IF(I8832&lt;Einstellungen!$B$5,"ja","nein")</f>
        <v>nein</v>
      </c>
      <c r="M8832" s="23" t="s">
        <v>135</v>
      </c>
      <c r="N8832" s="23" t="n">
        <v>2026</v>
      </c>
      <c r="O8832" s="23" t="n">
        <v>9</v>
      </c>
    </row>
    <row r="8833" customFormat="false" ht="15" hidden="false" customHeight="false" outlineLevel="0" collapsed="false">
      <c r="A8833" s="22" t="n">
        <v>46063</v>
      </c>
      <c r="B8833" s="23" t="s">
        <v>116</v>
      </c>
      <c r="C8833" s="23" t="s">
        <v>98</v>
      </c>
      <c r="D8833" s="24" t="n">
        <v>-67.4</v>
      </c>
      <c r="E8833" s="25" t="n">
        <f aca="false">MAX(D8833,0)/1000</f>
        <v>0</v>
      </c>
      <c r="F8833" s="25" t="n">
        <f aca="false">MAX(-D8833,0)/1000</f>
        <v>0.0674</v>
      </c>
      <c r="G8833" s="23" t="str">
        <f aca="false">IF(E8833&gt;0,"ja","nein")</f>
        <v>nein</v>
      </c>
      <c r="H8833" s="26" t="n">
        <v>129.088</v>
      </c>
      <c r="I8833" s="26" t="n">
        <f aca="false">(H8833/10+IF(N8833=2025,Einstellungen!$B$23,Einstellungen!$C$23))*(1+Einstellungen!$B$10)</f>
        <v>34.111112</v>
      </c>
      <c r="J8833" s="25" t="n">
        <f aca="false">E8833*I8833/100</f>
        <v>0</v>
      </c>
      <c r="K8833" s="25" t="n">
        <f aca="false">E8833*Einstellungen!$B$5/100</f>
        <v>0</v>
      </c>
      <c r="L8833" s="23" t="str">
        <f aca="false">IF(I8833&lt;Einstellungen!$B$5,"ja","nein")</f>
        <v>nein</v>
      </c>
      <c r="M8833" s="23" t="s">
        <v>135</v>
      </c>
      <c r="N8833" s="23" t="n">
        <v>2026</v>
      </c>
      <c r="O8833" s="23" t="n">
        <v>10</v>
      </c>
    </row>
    <row r="8834" customFormat="false" ht="15" hidden="false" customHeight="false" outlineLevel="0" collapsed="false">
      <c r="A8834" s="22" t="n">
        <v>46063</v>
      </c>
      <c r="B8834" s="23" t="s">
        <v>117</v>
      </c>
      <c r="C8834" s="23" t="s">
        <v>98</v>
      </c>
      <c r="D8834" s="24" t="n">
        <v>16</v>
      </c>
      <c r="E8834" s="25" t="n">
        <f aca="false">MAX(D8834,0)/1000</f>
        <v>0.016</v>
      </c>
      <c r="F8834" s="25" t="n">
        <f aca="false">MAX(-D8834,0)/1000</f>
        <v>0</v>
      </c>
      <c r="G8834" s="23" t="str">
        <f aca="false">IF(E8834&gt;0,"ja","nein")</f>
        <v>ja</v>
      </c>
      <c r="H8834" s="26" t="n">
        <v>119.442</v>
      </c>
      <c r="I8834" s="26" t="n">
        <f aca="false">(H8834/10+IF(N8834=2025,Einstellungen!$B$23,Einstellungen!$C$23))*(1+Einstellungen!$B$10)</f>
        <v>32.963238</v>
      </c>
      <c r="J8834" s="25" t="n">
        <f aca="false">E8834*I8834/100</f>
        <v>0.00527411808</v>
      </c>
      <c r="K8834" s="25" t="n">
        <f aca="false">E8834*Einstellungen!$B$5/100</f>
        <v>0.00464</v>
      </c>
      <c r="L8834" s="23" t="str">
        <f aca="false">IF(I8834&lt;Einstellungen!$B$5,"ja","nein")</f>
        <v>nein</v>
      </c>
      <c r="M8834" s="23" t="s">
        <v>135</v>
      </c>
      <c r="N8834" s="23" t="n">
        <v>2026</v>
      </c>
      <c r="O8834" s="23" t="n">
        <v>11</v>
      </c>
    </row>
    <row r="8835" customFormat="false" ht="15" hidden="false" customHeight="false" outlineLevel="0" collapsed="false">
      <c r="A8835" s="22" t="n">
        <v>46063</v>
      </c>
      <c r="B8835" s="23" t="s">
        <v>118</v>
      </c>
      <c r="C8835" s="23" t="s">
        <v>98</v>
      </c>
      <c r="D8835" s="24" t="n">
        <v>2.9</v>
      </c>
      <c r="E8835" s="25" t="n">
        <f aca="false">MAX(D8835,0)/1000</f>
        <v>0.0029</v>
      </c>
      <c r="F8835" s="25" t="n">
        <f aca="false">MAX(-D8835,0)/1000</f>
        <v>0</v>
      </c>
      <c r="G8835" s="23" t="str">
        <f aca="false">IF(E8835&gt;0,"ja","nein")</f>
        <v>ja</v>
      </c>
      <c r="H8835" s="26" t="n">
        <v>109.222</v>
      </c>
      <c r="I8835" s="26" t="n">
        <f aca="false">(H8835/10+IF(N8835=2025,Einstellungen!$B$23,Einstellungen!$C$23))*(1+Einstellungen!$B$10)</f>
        <v>31.747058</v>
      </c>
      <c r="J8835" s="25" t="n">
        <f aca="false">E8835*I8835/100</f>
        <v>0.000920664682</v>
      </c>
      <c r="K8835" s="25" t="n">
        <f aca="false">E8835*Einstellungen!$B$5/100</f>
        <v>0.000841</v>
      </c>
      <c r="L8835" s="23" t="str">
        <f aca="false">IF(I8835&lt;Einstellungen!$B$5,"ja","nein")</f>
        <v>nein</v>
      </c>
      <c r="M8835" s="23" t="s">
        <v>135</v>
      </c>
      <c r="N8835" s="23" t="n">
        <v>2026</v>
      </c>
      <c r="O8835" s="23" t="n">
        <v>12</v>
      </c>
    </row>
    <row r="8836" customFormat="false" ht="15" hidden="false" customHeight="false" outlineLevel="0" collapsed="false">
      <c r="A8836" s="22" t="n">
        <v>46063</v>
      </c>
      <c r="B8836" s="23" t="s">
        <v>119</v>
      </c>
      <c r="C8836" s="23" t="s">
        <v>98</v>
      </c>
      <c r="D8836" s="24" t="n">
        <v>-44.9</v>
      </c>
      <c r="E8836" s="25" t="n">
        <f aca="false">MAX(D8836,0)/1000</f>
        <v>0</v>
      </c>
      <c r="F8836" s="25" t="n">
        <f aca="false">MAX(-D8836,0)/1000</f>
        <v>0.0449</v>
      </c>
      <c r="G8836" s="23" t="str">
        <f aca="false">IF(E8836&gt;0,"ja","nein")</f>
        <v>nein</v>
      </c>
      <c r="H8836" s="26" t="n">
        <v>109.47</v>
      </c>
      <c r="I8836" s="26" t="n">
        <f aca="false">(H8836/10+IF(N8836=2025,Einstellungen!$B$23,Einstellungen!$C$23))*(1+Einstellungen!$B$10)</f>
        <v>31.77657</v>
      </c>
      <c r="J8836" s="25" t="n">
        <f aca="false">E8836*I8836/100</f>
        <v>0</v>
      </c>
      <c r="K8836" s="25" t="n">
        <f aca="false">E8836*Einstellungen!$B$5/100</f>
        <v>0</v>
      </c>
      <c r="L8836" s="23" t="str">
        <f aca="false">IF(I8836&lt;Einstellungen!$B$5,"ja","nein")</f>
        <v>nein</v>
      </c>
      <c r="M8836" s="23" t="s">
        <v>135</v>
      </c>
      <c r="N8836" s="23" t="n">
        <v>2026</v>
      </c>
      <c r="O8836" s="23" t="n">
        <v>13</v>
      </c>
    </row>
    <row r="8837" customFormat="false" ht="15" hidden="false" customHeight="false" outlineLevel="0" collapsed="false">
      <c r="A8837" s="22" t="n">
        <v>46063</v>
      </c>
      <c r="B8837" s="23" t="s">
        <v>120</v>
      </c>
      <c r="C8837" s="23" t="s">
        <v>98</v>
      </c>
      <c r="D8837" s="24" t="n">
        <v>12.3</v>
      </c>
      <c r="E8837" s="25" t="n">
        <f aca="false">MAX(D8837,0)/1000</f>
        <v>0.0123</v>
      </c>
      <c r="F8837" s="25" t="n">
        <f aca="false">MAX(-D8837,0)/1000</f>
        <v>0</v>
      </c>
      <c r="G8837" s="23" t="str">
        <f aca="false">IF(E8837&gt;0,"ja","nein")</f>
        <v>ja</v>
      </c>
      <c r="H8837" s="26" t="n">
        <v>116.222</v>
      </c>
      <c r="I8837" s="26" t="n">
        <f aca="false">(H8837/10+IF(N8837=2025,Einstellungen!$B$23,Einstellungen!$C$23))*(1+Einstellungen!$B$10)</f>
        <v>32.580058</v>
      </c>
      <c r="J8837" s="25" t="n">
        <f aca="false">E8837*I8837/100</f>
        <v>0.004007347134</v>
      </c>
      <c r="K8837" s="25" t="n">
        <f aca="false">E8837*Einstellungen!$B$5/100</f>
        <v>0.003567</v>
      </c>
      <c r="L8837" s="23" t="str">
        <f aca="false">IF(I8837&lt;Einstellungen!$B$5,"ja","nein")</f>
        <v>nein</v>
      </c>
      <c r="M8837" s="23" t="s">
        <v>135</v>
      </c>
      <c r="N8837" s="23" t="n">
        <v>2026</v>
      </c>
      <c r="O8837" s="23" t="n">
        <v>14</v>
      </c>
    </row>
    <row r="8838" customFormat="false" ht="15" hidden="false" customHeight="false" outlineLevel="0" collapsed="false">
      <c r="A8838" s="22" t="n">
        <v>46063</v>
      </c>
      <c r="B8838" s="23" t="s">
        <v>104</v>
      </c>
      <c r="C8838" s="23" t="s">
        <v>98</v>
      </c>
      <c r="D8838" s="24" t="n">
        <v>8.1</v>
      </c>
      <c r="E8838" s="25" t="n">
        <f aca="false">MAX(D8838,0)/1000</f>
        <v>0.0081</v>
      </c>
      <c r="F8838" s="25" t="n">
        <f aca="false">MAX(-D8838,0)/1000</f>
        <v>0</v>
      </c>
      <c r="G8838" s="23" t="str">
        <f aca="false">IF(E8838&gt;0,"ja","nein")</f>
        <v>ja</v>
      </c>
      <c r="H8838" s="26" t="n">
        <v>128.115</v>
      </c>
      <c r="I8838" s="26" t="n">
        <f aca="false">(H8838/10+IF(N8838=2025,Einstellungen!$B$23,Einstellungen!$C$23))*(1+Einstellungen!$B$10)</f>
        <v>33.995325</v>
      </c>
      <c r="J8838" s="25" t="n">
        <f aca="false">E8838*I8838/100</f>
        <v>0.002753621325</v>
      </c>
      <c r="K8838" s="25" t="n">
        <f aca="false">E8838*Einstellungen!$B$5/100</f>
        <v>0.002349</v>
      </c>
      <c r="L8838" s="23" t="str">
        <f aca="false">IF(I8838&lt;Einstellungen!$B$5,"ja","nein")</f>
        <v>nein</v>
      </c>
      <c r="M8838" s="23" t="s">
        <v>135</v>
      </c>
      <c r="N8838" s="23" t="n">
        <v>2026</v>
      </c>
      <c r="O8838" s="23" t="n">
        <v>15</v>
      </c>
    </row>
    <row r="8839" customFormat="false" ht="15" hidden="false" customHeight="false" outlineLevel="0" collapsed="false">
      <c r="A8839" s="22" t="n">
        <v>46063</v>
      </c>
      <c r="B8839" s="23" t="s">
        <v>105</v>
      </c>
      <c r="C8839" s="23" t="s">
        <v>98</v>
      </c>
      <c r="D8839" s="24" t="n">
        <v>32.6</v>
      </c>
      <c r="E8839" s="25" t="n">
        <f aca="false">MAX(D8839,0)/1000</f>
        <v>0.0326</v>
      </c>
      <c r="F8839" s="25" t="n">
        <f aca="false">MAX(-D8839,0)/1000</f>
        <v>0</v>
      </c>
      <c r="G8839" s="23" t="str">
        <f aca="false">IF(E8839&gt;0,"ja","nein")</f>
        <v>ja</v>
      </c>
      <c r="H8839" s="26" t="n">
        <v>127.662</v>
      </c>
      <c r="I8839" s="26" t="n">
        <f aca="false">(H8839/10+IF(N8839=2025,Einstellungen!$B$23,Einstellungen!$C$23))*(1+Einstellungen!$B$10)</f>
        <v>33.941418</v>
      </c>
      <c r="J8839" s="25" t="n">
        <f aca="false">E8839*I8839/100</f>
        <v>0.011064902268</v>
      </c>
      <c r="K8839" s="25" t="n">
        <f aca="false">E8839*Einstellungen!$B$5/100</f>
        <v>0.009454</v>
      </c>
      <c r="L8839" s="23" t="str">
        <f aca="false">IF(I8839&lt;Einstellungen!$B$5,"ja","nein")</f>
        <v>nein</v>
      </c>
      <c r="M8839" s="23" t="s">
        <v>135</v>
      </c>
      <c r="N8839" s="23" t="n">
        <v>2026</v>
      </c>
      <c r="O8839" s="23" t="n">
        <v>16</v>
      </c>
    </row>
    <row r="8840" customFormat="false" ht="15" hidden="false" customHeight="false" outlineLevel="0" collapsed="false">
      <c r="A8840" s="22" t="n">
        <v>46063</v>
      </c>
      <c r="B8840" s="23" t="s">
        <v>97</v>
      </c>
      <c r="C8840" s="23" t="s">
        <v>98</v>
      </c>
      <c r="D8840" s="24" t="n">
        <v>0.2</v>
      </c>
      <c r="E8840" s="25" t="n">
        <f aca="false">MAX(D8840,0)/1000</f>
        <v>0.0002</v>
      </c>
      <c r="F8840" s="25" t="n">
        <f aca="false">MAX(-D8840,0)/1000</f>
        <v>0</v>
      </c>
      <c r="G8840" s="23" t="str">
        <f aca="false">IF(E8840&gt;0,"ja","nein")</f>
        <v>ja</v>
      </c>
      <c r="H8840" s="26" t="n">
        <v>135.243</v>
      </c>
      <c r="I8840" s="26" t="n">
        <f aca="false">(H8840/10+IF(N8840=2025,Einstellungen!$B$23,Einstellungen!$C$23))*(1+Einstellungen!$B$10)</f>
        <v>34.843557</v>
      </c>
      <c r="J8840" s="25" t="n">
        <f aca="false">E8840*I8840/100</f>
        <v>6.9687114E-005</v>
      </c>
      <c r="K8840" s="25" t="n">
        <f aca="false">E8840*Einstellungen!$B$5/100</f>
        <v>5.8E-005</v>
      </c>
      <c r="L8840" s="23" t="str">
        <f aca="false">IF(I8840&lt;Einstellungen!$B$5,"ja","nein")</f>
        <v>nein</v>
      </c>
      <c r="M8840" s="23" t="s">
        <v>135</v>
      </c>
      <c r="N8840" s="23" t="n">
        <v>2026</v>
      </c>
      <c r="O8840" s="23" t="n">
        <v>17</v>
      </c>
    </row>
    <row r="8841" customFormat="false" ht="15" hidden="false" customHeight="false" outlineLevel="0" collapsed="false">
      <c r="A8841" s="22" t="n">
        <v>46063</v>
      </c>
      <c r="B8841" s="23" t="s">
        <v>100</v>
      </c>
      <c r="C8841" s="23" t="s">
        <v>98</v>
      </c>
      <c r="D8841" s="24" t="n">
        <v>16.9</v>
      </c>
      <c r="E8841" s="25" t="n">
        <f aca="false">MAX(D8841,0)/1000</f>
        <v>0.0169</v>
      </c>
      <c r="F8841" s="25" t="n">
        <f aca="false">MAX(-D8841,0)/1000</f>
        <v>0</v>
      </c>
      <c r="G8841" s="23" t="str">
        <f aca="false">IF(E8841&gt;0,"ja","nein")</f>
        <v>ja</v>
      </c>
      <c r="H8841" s="26" t="n">
        <v>120.328</v>
      </c>
      <c r="I8841" s="26" t="n">
        <f aca="false">(H8841/10+IF(N8841=2025,Einstellungen!$B$23,Einstellungen!$C$23))*(1+Einstellungen!$B$10)</f>
        <v>33.068672</v>
      </c>
      <c r="J8841" s="25" t="n">
        <f aca="false">E8841*I8841/100</f>
        <v>0.005588605568</v>
      </c>
      <c r="K8841" s="25" t="n">
        <f aca="false">E8841*Einstellungen!$B$5/100</f>
        <v>0.004901</v>
      </c>
      <c r="L8841" s="23" t="str">
        <f aca="false">IF(I8841&lt;Einstellungen!$B$5,"ja","nein")</f>
        <v>nein</v>
      </c>
      <c r="M8841" s="23" t="s">
        <v>135</v>
      </c>
      <c r="N8841" s="23" t="n">
        <v>2026</v>
      </c>
      <c r="O8841" s="23" t="n">
        <v>19</v>
      </c>
    </row>
    <row r="8842" customFormat="false" ht="15" hidden="false" customHeight="false" outlineLevel="0" collapsed="false">
      <c r="A8842" s="22" t="n">
        <v>46063</v>
      </c>
      <c r="B8842" s="23" t="s">
        <v>92</v>
      </c>
      <c r="C8842" s="23" t="s">
        <v>98</v>
      </c>
      <c r="D8842" s="24" t="n">
        <v>-16.7</v>
      </c>
      <c r="E8842" s="25" t="n">
        <f aca="false">MAX(D8842,0)/1000</f>
        <v>0</v>
      </c>
      <c r="F8842" s="25" t="n">
        <f aca="false">MAX(-D8842,0)/1000</f>
        <v>0.0167</v>
      </c>
      <c r="G8842" s="23" t="str">
        <f aca="false">IF(E8842&gt;0,"ja","nein")</f>
        <v>nein</v>
      </c>
      <c r="H8842" s="26" t="n">
        <v>111.252</v>
      </c>
      <c r="I8842" s="26" t="n">
        <f aca="false">(H8842/10+IF(N8842=2025,Einstellungen!$B$23,Einstellungen!$C$23))*(1+Einstellungen!$B$10)</f>
        <v>31.988628</v>
      </c>
      <c r="J8842" s="25" t="n">
        <f aca="false">E8842*I8842/100</f>
        <v>0</v>
      </c>
      <c r="K8842" s="25" t="n">
        <f aca="false">E8842*Einstellungen!$B$5/100</f>
        <v>0</v>
      </c>
      <c r="L8842" s="23" t="str">
        <f aca="false">IF(I8842&lt;Einstellungen!$B$5,"ja","nein")</f>
        <v>nein</v>
      </c>
      <c r="M8842" s="23" t="s">
        <v>135</v>
      </c>
      <c r="N8842" s="23" t="n">
        <v>2026</v>
      </c>
      <c r="O8842" s="23" t="n">
        <v>20</v>
      </c>
    </row>
    <row r="8843" customFormat="false" ht="15" hidden="false" customHeight="false" outlineLevel="0" collapsed="false">
      <c r="A8843" s="22" t="n">
        <v>46063</v>
      </c>
      <c r="B8843" s="23" t="s">
        <v>95</v>
      </c>
      <c r="C8843" s="23" t="s">
        <v>98</v>
      </c>
      <c r="D8843" s="24" t="n">
        <v>0.8</v>
      </c>
      <c r="E8843" s="25" t="n">
        <f aca="false">MAX(D8843,0)/1000</f>
        <v>0.0008</v>
      </c>
      <c r="F8843" s="25" t="n">
        <f aca="false">MAX(-D8843,0)/1000</f>
        <v>0</v>
      </c>
      <c r="G8843" s="23" t="str">
        <f aca="false">IF(E8843&gt;0,"ja","nein")</f>
        <v>ja</v>
      </c>
      <c r="H8843" s="26" t="n">
        <v>107.157</v>
      </c>
      <c r="I8843" s="26" t="n">
        <f aca="false">(H8843/10+IF(N8843=2025,Einstellungen!$B$23,Einstellungen!$C$23))*(1+Einstellungen!$B$10)</f>
        <v>31.501323</v>
      </c>
      <c r="J8843" s="25" t="n">
        <f aca="false">E8843*I8843/100</f>
        <v>0.000252010584</v>
      </c>
      <c r="K8843" s="25" t="n">
        <f aca="false">E8843*Einstellungen!$B$5/100</f>
        <v>0.000232</v>
      </c>
      <c r="L8843" s="23" t="str">
        <f aca="false">IF(I8843&lt;Einstellungen!$B$5,"ja","nein")</f>
        <v>nein</v>
      </c>
      <c r="M8843" s="23" t="s">
        <v>135</v>
      </c>
      <c r="N8843" s="23" t="n">
        <v>2026</v>
      </c>
      <c r="O8843" s="23" t="n">
        <v>21</v>
      </c>
    </row>
    <row r="8844" customFormat="false" ht="15" hidden="false" customHeight="false" outlineLevel="0" collapsed="false">
      <c r="A8844" s="22" t="n">
        <v>46063</v>
      </c>
      <c r="B8844" s="23" t="s">
        <v>96</v>
      </c>
      <c r="C8844" s="23" t="s">
        <v>98</v>
      </c>
      <c r="D8844" s="24" t="n">
        <v>378.3</v>
      </c>
      <c r="E8844" s="25" t="n">
        <f aca="false">MAX(D8844,0)/1000</f>
        <v>0.3783</v>
      </c>
      <c r="F8844" s="25" t="n">
        <f aca="false">MAX(-D8844,0)/1000</f>
        <v>0</v>
      </c>
      <c r="G8844" s="23" t="str">
        <f aca="false">IF(E8844&gt;0,"ja","nein")</f>
        <v>ja</v>
      </c>
      <c r="H8844" s="26" t="n">
        <v>106.69</v>
      </c>
      <c r="I8844" s="26" t="n">
        <f aca="false">(H8844/10+IF(N8844=2025,Einstellungen!$B$23,Einstellungen!$C$23))*(1+Einstellungen!$B$10)</f>
        <v>31.44575</v>
      </c>
      <c r="J8844" s="25" t="n">
        <f aca="false">E8844*I8844/100</f>
        <v>0.11895927225</v>
      </c>
      <c r="K8844" s="25" t="n">
        <f aca="false">E8844*Einstellungen!$B$5/100</f>
        <v>0.109707</v>
      </c>
      <c r="L8844" s="23" t="str">
        <f aca="false">IF(I8844&lt;Einstellungen!$B$5,"ja","nein")</f>
        <v>nein</v>
      </c>
      <c r="M8844" s="23" t="s">
        <v>135</v>
      </c>
      <c r="N8844" s="23" t="n">
        <v>2026</v>
      </c>
      <c r="O8844" s="23" t="n">
        <v>22</v>
      </c>
    </row>
    <row r="8845" customFormat="false" ht="15" hidden="false" customHeight="false" outlineLevel="0" collapsed="false">
      <c r="A8845" s="22" t="n">
        <v>46063</v>
      </c>
      <c r="B8845" s="23" t="s">
        <v>101</v>
      </c>
      <c r="C8845" s="23" t="s">
        <v>98</v>
      </c>
      <c r="D8845" s="24" t="n">
        <v>339.4</v>
      </c>
      <c r="E8845" s="25" t="n">
        <f aca="false">MAX(D8845,0)/1000</f>
        <v>0.3394</v>
      </c>
      <c r="F8845" s="25" t="n">
        <f aca="false">MAX(-D8845,0)/1000</f>
        <v>0</v>
      </c>
      <c r="G8845" s="23" t="str">
        <f aca="false">IF(E8845&gt;0,"ja","nein")</f>
        <v>ja</v>
      </c>
      <c r="H8845" s="26" t="n">
        <v>100.528</v>
      </c>
      <c r="I8845" s="26" t="n">
        <f aca="false">(H8845/10+IF(N8845=2025,Einstellungen!$B$23,Einstellungen!$C$23))*(1+Einstellungen!$B$10)</f>
        <v>30.712472</v>
      </c>
      <c r="J8845" s="25" t="n">
        <f aca="false">E8845*I8845/100</f>
        <v>0.104238129968</v>
      </c>
      <c r="K8845" s="25" t="n">
        <f aca="false">E8845*Einstellungen!$B$5/100</f>
        <v>0.098426</v>
      </c>
      <c r="L8845" s="23" t="str">
        <f aca="false">IF(I8845&lt;Einstellungen!$B$5,"ja","nein")</f>
        <v>nein</v>
      </c>
      <c r="M8845" s="23" t="s">
        <v>135</v>
      </c>
      <c r="N8845" s="23" t="n">
        <v>2026</v>
      </c>
      <c r="O8845" s="23" t="n">
        <v>23</v>
      </c>
    </row>
    <row r="8846" customFormat="false" ht="15" hidden="false" customHeight="false" outlineLevel="0" collapsed="false">
      <c r="A8846" s="22" t="n">
        <v>46064</v>
      </c>
      <c r="B8846" s="23" t="s">
        <v>102</v>
      </c>
      <c r="C8846" s="23" t="s">
        <v>103</v>
      </c>
      <c r="D8846" s="24" t="n">
        <v>683.7</v>
      </c>
      <c r="E8846" s="25" t="n">
        <f aca="false">MAX(D8846,0)/1000</f>
        <v>0.6837</v>
      </c>
      <c r="F8846" s="25" t="n">
        <f aca="false">MAX(-D8846,0)/1000</f>
        <v>0</v>
      </c>
      <c r="G8846" s="23" t="str">
        <f aca="false">IF(E8846&gt;0,"ja","nein")</f>
        <v>ja</v>
      </c>
      <c r="H8846" s="26" t="n">
        <v>96.782</v>
      </c>
      <c r="I8846" s="26" t="n">
        <f aca="false">(H8846/10+IF(N8846=2025,Einstellungen!$B$23,Einstellungen!$C$23))*(1+Einstellungen!$B$10)</f>
        <v>30.266698</v>
      </c>
      <c r="J8846" s="25" t="n">
        <f aca="false">E8846*I8846/100</f>
        <v>0.206933414226</v>
      </c>
      <c r="K8846" s="25" t="n">
        <f aca="false">E8846*Einstellungen!$B$5/100</f>
        <v>0.198273</v>
      </c>
      <c r="L8846" s="23" t="str">
        <f aca="false">IF(I8846&lt;Einstellungen!$B$5,"ja","nein")</f>
        <v>nein</v>
      </c>
      <c r="M8846" s="23" t="s">
        <v>135</v>
      </c>
      <c r="N8846" s="23" t="n">
        <v>2026</v>
      </c>
      <c r="O8846" s="23" t="n">
        <v>0</v>
      </c>
    </row>
    <row r="8847" customFormat="false" ht="15" hidden="false" customHeight="false" outlineLevel="0" collapsed="false">
      <c r="A8847" s="22" t="n">
        <v>46064</v>
      </c>
      <c r="B8847" s="23" t="s">
        <v>107</v>
      </c>
      <c r="C8847" s="23" t="s">
        <v>103</v>
      </c>
      <c r="D8847" s="24" t="n">
        <v>600.4</v>
      </c>
      <c r="E8847" s="25" t="n">
        <f aca="false">MAX(D8847,0)/1000</f>
        <v>0.6004</v>
      </c>
      <c r="F8847" s="25" t="n">
        <f aca="false">MAX(-D8847,0)/1000</f>
        <v>0</v>
      </c>
      <c r="G8847" s="23" t="str">
        <f aca="false">IF(E8847&gt;0,"ja","nein")</f>
        <v>ja</v>
      </c>
      <c r="H8847" s="26" t="n">
        <v>96.63</v>
      </c>
      <c r="I8847" s="26" t="n">
        <f aca="false">(H8847/10+IF(N8847=2025,Einstellungen!$B$23,Einstellungen!$C$23))*(1+Einstellungen!$B$10)</f>
        <v>30.24861</v>
      </c>
      <c r="J8847" s="25" t="n">
        <f aca="false">E8847*I8847/100</f>
        <v>0.18161265444</v>
      </c>
      <c r="K8847" s="25" t="n">
        <f aca="false">E8847*Einstellungen!$B$5/100</f>
        <v>0.174116</v>
      </c>
      <c r="L8847" s="23" t="str">
        <f aca="false">IF(I8847&lt;Einstellungen!$B$5,"ja","nein")</f>
        <v>nein</v>
      </c>
      <c r="M8847" s="23" t="s">
        <v>135</v>
      </c>
      <c r="N8847" s="23" t="n">
        <v>2026</v>
      </c>
      <c r="O8847" s="23" t="n">
        <v>1</v>
      </c>
    </row>
    <row r="8848" customFormat="false" ht="15" hidden="false" customHeight="false" outlineLevel="0" collapsed="false">
      <c r="A8848" s="22" t="n">
        <v>46064</v>
      </c>
      <c r="B8848" s="23" t="s">
        <v>108</v>
      </c>
      <c r="C8848" s="23" t="s">
        <v>103</v>
      </c>
      <c r="D8848" s="24" t="n">
        <v>348</v>
      </c>
      <c r="E8848" s="25" t="n">
        <f aca="false">MAX(D8848,0)/1000</f>
        <v>0.348</v>
      </c>
      <c r="F8848" s="25" t="n">
        <f aca="false">MAX(-D8848,0)/1000</f>
        <v>0</v>
      </c>
      <c r="G8848" s="23" t="str">
        <f aca="false">IF(E8848&gt;0,"ja","nein")</f>
        <v>ja</v>
      </c>
      <c r="H8848" s="26" t="n">
        <v>95.605</v>
      </c>
      <c r="I8848" s="26" t="n">
        <f aca="false">(H8848/10+IF(N8848=2025,Einstellungen!$B$23,Einstellungen!$C$23))*(1+Einstellungen!$B$10)</f>
        <v>30.126635</v>
      </c>
      <c r="J8848" s="25" t="n">
        <f aca="false">E8848*I8848/100</f>
        <v>0.1048406898</v>
      </c>
      <c r="K8848" s="25" t="n">
        <f aca="false">E8848*Einstellungen!$B$5/100</f>
        <v>0.10092</v>
      </c>
      <c r="L8848" s="23" t="str">
        <f aca="false">IF(I8848&lt;Einstellungen!$B$5,"ja","nein")</f>
        <v>nein</v>
      </c>
      <c r="M8848" s="23" t="s">
        <v>135</v>
      </c>
      <c r="N8848" s="23" t="n">
        <v>2026</v>
      </c>
      <c r="O8848" s="23" t="n">
        <v>2</v>
      </c>
    </row>
    <row r="8849" customFormat="false" ht="15" hidden="false" customHeight="false" outlineLevel="0" collapsed="false">
      <c r="A8849" s="22" t="n">
        <v>46064</v>
      </c>
      <c r="B8849" s="23" t="s">
        <v>109</v>
      </c>
      <c r="C8849" s="23" t="s">
        <v>103</v>
      </c>
      <c r="D8849" s="24" t="n">
        <v>345</v>
      </c>
      <c r="E8849" s="25" t="n">
        <f aca="false">MAX(D8849,0)/1000</f>
        <v>0.345</v>
      </c>
      <c r="F8849" s="25" t="n">
        <f aca="false">MAX(-D8849,0)/1000</f>
        <v>0</v>
      </c>
      <c r="G8849" s="23" t="str">
        <f aca="false">IF(E8849&gt;0,"ja","nein")</f>
        <v>ja</v>
      </c>
      <c r="H8849" s="26" t="n">
        <v>94.68</v>
      </c>
      <c r="I8849" s="26" t="n">
        <f aca="false">(H8849/10+IF(N8849=2025,Einstellungen!$B$23,Einstellungen!$C$23))*(1+Einstellungen!$B$10)</f>
        <v>30.01656</v>
      </c>
      <c r="J8849" s="25" t="n">
        <f aca="false">E8849*I8849/100</f>
        <v>0.103557132</v>
      </c>
      <c r="K8849" s="25" t="n">
        <f aca="false">E8849*Einstellungen!$B$5/100</f>
        <v>0.10005</v>
      </c>
      <c r="L8849" s="23" t="str">
        <f aca="false">IF(I8849&lt;Einstellungen!$B$5,"ja","nein")</f>
        <v>nein</v>
      </c>
      <c r="M8849" s="23" t="s">
        <v>135</v>
      </c>
      <c r="N8849" s="23" t="n">
        <v>2026</v>
      </c>
      <c r="O8849" s="23" t="n">
        <v>3</v>
      </c>
    </row>
    <row r="8850" customFormat="false" ht="15" hidden="false" customHeight="false" outlineLevel="0" collapsed="false">
      <c r="A8850" s="22" t="n">
        <v>46064</v>
      </c>
      <c r="B8850" s="23" t="s">
        <v>110</v>
      </c>
      <c r="C8850" s="23" t="s">
        <v>103</v>
      </c>
      <c r="D8850" s="24" t="n">
        <v>369.3</v>
      </c>
      <c r="E8850" s="25" t="n">
        <f aca="false">MAX(D8850,0)/1000</f>
        <v>0.3693</v>
      </c>
      <c r="F8850" s="25" t="n">
        <f aca="false">MAX(-D8850,0)/1000</f>
        <v>0</v>
      </c>
      <c r="G8850" s="23" t="str">
        <f aca="false">IF(E8850&gt;0,"ja","nein")</f>
        <v>ja</v>
      </c>
      <c r="H8850" s="26" t="n">
        <v>94.845</v>
      </c>
      <c r="I8850" s="26" t="n">
        <f aca="false">(H8850/10+IF(N8850=2025,Einstellungen!$B$23,Einstellungen!$C$23))*(1+Einstellungen!$B$10)</f>
        <v>30.036195</v>
      </c>
      <c r="J8850" s="25" t="n">
        <f aca="false">E8850*I8850/100</f>
        <v>0.110923668135</v>
      </c>
      <c r="K8850" s="25" t="n">
        <f aca="false">E8850*Einstellungen!$B$5/100</f>
        <v>0.107097</v>
      </c>
      <c r="L8850" s="23" t="str">
        <f aca="false">IF(I8850&lt;Einstellungen!$B$5,"ja","nein")</f>
        <v>nein</v>
      </c>
      <c r="M8850" s="23" t="s">
        <v>135</v>
      </c>
      <c r="N8850" s="23" t="n">
        <v>2026</v>
      </c>
      <c r="O8850" s="23" t="n">
        <v>4</v>
      </c>
    </row>
    <row r="8851" customFormat="false" ht="15" hidden="false" customHeight="false" outlineLevel="0" collapsed="false">
      <c r="A8851" s="22" t="n">
        <v>46064</v>
      </c>
      <c r="B8851" s="23" t="s">
        <v>111</v>
      </c>
      <c r="C8851" s="23" t="s">
        <v>103</v>
      </c>
      <c r="D8851" s="24" t="n">
        <v>323.7</v>
      </c>
      <c r="E8851" s="25" t="n">
        <f aca="false">MAX(D8851,0)/1000</f>
        <v>0.3237</v>
      </c>
      <c r="F8851" s="25" t="n">
        <f aca="false">MAX(-D8851,0)/1000</f>
        <v>0</v>
      </c>
      <c r="G8851" s="23" t="str">
        <f aca="false">IF(E8851&gt;0,"ja","nein")</f>
        <v>ja</v>
      </c>
      <c r="H8851" s="26" t="n">
        <v>99.142</v>
      </c>
      <c r="I8851" s="26" t="n">
        <f aca="false">(H8851/10+IF(N8851=2025,Einstellungen!$B$23,Einstellungen!$C$23))*(1+Einstellungen!$B$10)</f>
        <v>30.547538</v>
      </c>
      <c r="J8851" s="25" t="n">
        <f aca="false">E8851*I8851/100</f>
        <v>0.098882380506</v>
      </c>
      <c r="K8851" s="25" t="n">
        <f aca="false">E8851*Einstellungen!$B$5/100</f>
        <v>0.093873</v>
      </c>
      <c r="L8851" s="23" t="str">
        <f aca="false">IF(I8851&lt;Einstellungen!$B$5,"ja","nein")</f>
        <v>nein</v>
      </c>
      <c r="M8851" s="23" t="s">
        <v>135</v>
      </c>
      <c r="N8851" s="23" t="n">
        <v>2026</v>
      </c>
      <c r="O8851" s="23" t="n">
        <v>5</v>
      </c>
    </row>
    <row r="8852" customFormat="false" ht="15" hidden="false" customHeight="false" outlineLevel="0" collapsed="false">
      <c r="A8852" s="22" t="n">
        <v>46064</v>
      </c>
      <c r="B8852" s="23" t="s">
        <v>112</v>
      </c>
      <c r="C8852" s="23" t="s">
        <v>103</v>
      </c>
      <c r="D8852" s="24" t="n">
        <v>312</v>
      </c>
      <c r="E8852" s="25" t="n">
        <f aca="false">MAX(D8852,0)/1000</f>
        <v>0.312</v>
      </c>
      <c r="F8852" s="25" t="n">
        <f aca="false">MAX(-D8852,0)/1000</f>
        <v>0</v>
      </c>
      <c r="G8852" s="23" t="str">
        <f aca="false">IF(E8852&gt;0,"ja","nein")</f>
        <v>ja</v>
      </c>
      <c r="H8852" s="26" t="n">
        <v>110.477</v>
      </c>
      <c r="I8852" s="26" t="n">
        <f aca="false">(H8852/10+IF(N8852=2025,Einstellungen!$B$23,Einstellungen!$C$23))*(1+Einstellungen!$B$10)</f>
        <v>31.896403</v>
      </c>
      <c r="J8852" s="25" t="n">
        <f aca="false">E8852*I8852/100</f>
        <v>0.09951677736</v>
      </c>
      <c r="K8852" s="25" t="n">
        <f aca="false">E8852*Einstellungen!$B$5/100</f>
        <v>0.09048</v>
      </c>
      <c r="L8852" s="23" t="str">
        <f aca="false">IF(I8852&lt;Einstellungen!$B$5,"ja","nein")</f>
        <v>nein</v>
      </c>
      <c r="M8852" s="23" t="s">
        <v>135</v>
      </c>
      <c r="N8852" s="23" t="n">
        <v>2026</v>
      </c>
      <c r="O8852" s="23" t="n">
        <v>6</v>
      </c>
    </row>
    <row r="8853" customFormat="false" ht="15" hidden="false" customHeight="false" outlineLevel="0" collapsed="false">
      <c r="A8853" s="22" t="n">
        <v>46064</v>
      </c>
      <c r="B8853" s="23" t="s">
        <v>113</v>
      </c>
      <c r="C8853" s="23" t="s">
        <v>103</v>
      </c>
      <c r="D8853" s="24" t="n">
        <v>344.5</v>
      </c>
      <c r="E8853" s="25" t="n">
        <f aca="false">MAX(D8853,0)/1000</f>
        <v>0.3445</v>
      </c>
      <c r="F8853" s="25" t="n">
        <f aca="false">MAX(-D8853,0)/1000</f>
        <v>0</v>
      </c>
      <c r="G8853" s="23" t="str">
        <f aca="false">IF(E8853&gt;0,"ja","nein")</f>
        <v>ja</v>
      </c>
      <c r="H8853" s="26" t="n">
        <v>129</v>
      </c>
      <c r="I8853" s="26" t="n">
        <f aca="false">(H8853/10+IF(N8853=2025,Einstellungen!$B$23,Einstellungen!$C$23))*(1+Einstellungen!$B$10)</f>
        <v>34.10064</v>
      </c>
      <c r="J8853" s="25" t="n">
        <f aca="false">E8853*I8853/100</f>
        <v>0.1174767048</v>
      </c>
      <c r="K8853" s="25" t="n">
        <f aca="false">E8853*Einstellungen!$B$5/100</f>
        <v>0.099905</v>
      </c>
      <c r="L8853" s="23" t="str">
        <f aca="false">IF(I8853&lt;Einstellungen!$B$5,"ja","nein")</f>
        <v>nein</v>
      </c>
      <c r="M8853" s="23" t="s">
        <v>135</v>
      </c>
      <c r="N8853" s="23" t="n">
        <v>2026</v>
      </c>
      <c r="O8853" s="23" t="n">
        <v>7</v>
      </c>
    </row>
    <row r="8854" customFormat="false" ht="15" hidden="false" customHeight="false" outlineLevel="0" collapsed="false">
      <c r="A8854" s="22" t="n">
        <v>46064</v>
      </c>
      <c r="B8854" s="23" t="s">
        <v>114</v>
      </c>
      <c r="C8854" s="23" t="s">
        <v>103</v>
      </c>
      <c r="D8854" s="24" t="n">
        <v>209.3</v>
      </c>
      <c r="E8854" s="25" t="n">
        <f aca="false">MAX(D8854,0)/1000</f>
        <v>0.2093</v>
      </c>
      <c r="F8854" s="25" t="n">
        <f aca="false">MAX(-D8854,0)/1000</f>
        <v>0</v>
      </c>
      <c r="G8854" s="23" t="str">
        <f aca="false">IF(E8854&gt;0,"ja","nein")</f>
        <v>ja</v>
      </c>
      <c r="H8854" s="26" t="n">
        <v>137.067</v>
      </c>
      <c r="I8854" s="26" t="n">
        <f aca="false">(H8854/10+IF(N8854=2025,Einstellungen!$B$23,Einstellungen!$C$23))*(1+Einstellungen!$B$10)</f>
        <v>35.060613</v>
      </c>
      <c r="J8854" s="25" t="n">
        <f aca="false">E8854*I8854/100</f>
        <v>0.073381863009</v>
      </c>
      <c r="K8854" s="25" t="n">
        <f aca="false">E8854*Einstellungen!$B$5/100</f>
        <v>0.060697</v>
      </c>
      <c r="L8854" s="23" t="str">
        <f aca="false">IF(I8854&lt;Einstellungen!$B$5,"ja","nein")</f>
        <v>nein</v>
      </c>
      <c r="M8854" s="23" t="s">
        <v>135</v>
      </c>
      <c r="N8854" s="23" t="n">
        <v>2026</v>
      </c>
      <c r="O8854" s="23" t="n">
        <v>8</v>
      </c>
    </row>
    <row r="8855" customFormat="false" ht="15" hidden="false" customHeight="false" outlineLevel="0" collapsed="false">
      <c r="A8855" s="22" t="n">
        <v>46064</v>
      </c>
      <c r="B8855" s="23" t="s">
        <v>115</v>
      </c>
      <c r="C8855" s="23" t="s">
        <v>103</v>
      </c>
      <c r="D8855" s="24" t="n">
        <v>193.8</v>
      </c>
      <c r="E8855" s="25" t="n">
        <f aca="false">MAX(D8855,0)/1000</f>
        <v>0.1938</v>
      </c>
      <c r="F8855" s="25" t="n">
        <f aca="false">MAX(-D8855,0)/1000</f>
        <v>0</v>
      </c>
      <c r="G8855" s="23" t="str">
        <f aca="false">IF(E8855&gt;0,"ja","nein")</f>
        <v>ja</v>
      </c>
      <c r="H8855" s="26" t="n">
        <v>131.438</v>
      </c>
      <c r="I8855" s="26" t="n">
        <f aca="false">(H8855/10+IF(N8855=2025,Einstellungen!$B$23,Einstellungen!$C$23))*(1+Einstellungen!$B$10)</f>
        <v>34.390762</v>
      </c>
      <c r="J8855" s="25" t="n">
        <f aca="false">E8855*I8855/100</f>
        <v>0.066649296756</v>
      </c>
      <c r="K8855" s="25" t="n">
        <f aca="false">E8855*Einstellungen!$B$5/100</f>
        <v>0.056202</v>
      </c>
      <c r="L8855" s="23" t="str">
        <f aca="false">IF(I8855&lt;Einstellungen!$B$5,"ja","nein")</f>
        <v>nein</v>
      </c>
      <c r="M8855" s="23" t="s">
        <v>135</v>
      </c>
      <c r="N8855" s="23" t="n">
        <v>2026</v>
      </c>
      <c r="O8855" s="23" t="n">
        <v>9</v>
      </c>
    </row>
    <row r="8856" customFormat="false" ht="15" hidden="false" customHeight="false" outlineLevel="0" collapsed="false">
      <c r="A8856" s="22" t="n">
        <v>46064</v>
      </c>
      <c r="B8856" s="23" t="s">
        <v>116</v>
      </c>
      <c r="C8856" s="23" t="s">
        <v>103</v>
      </c>
      <c r="D8856" s="24" t="n">
        <v>24.7</v>
      </c>
      <c r="E8856" s="25" t="n">
        <f aca="false">MAX(D8856,0)/1000</f>
        <v>0.0247</v>
      </c>
      <c r="F8856" s="25" t="n">
        <f aca="false">MAX(-D8856,0)/1000</f>
        <v>0</v>
      </c>
      <c r="G8856" s="23" t="str">
        <f aca="false">IF(E8856&gt;0,"ja","nein")</f>
        <v>ja</v>
      </c>
      <c r="H8856" s="26" t="n">
        <v>127.5</v>
      </c>
      <c r="I8856" s="26" t="n">
        <f aca="false">(H8856/10+IF(N8856=2025,Einstellungen!$B$23,Einstellungen!$C$23))*(1+Einstellungen!$B$10)</f>
        <v>33.92214</v>
      </c>
      <c r="J8856" s="25" t="n">
        <f aca="false">E8856*I8856/100</f>
        <v>0.00837876858</v>
      </c>
      <c r="K8856" s="25" t="n">
        <f aca="false">E8856*Einstellungen!$B$5/100</f>
        <v>0.007163</v>
      </c>
      <c r="L8856" s="23" t="str">
        <f aca="false">IF(I8856&lt;Einstellungen!$B$5,"ja","nein")</f>
        <v>nein</v>
      </c>
      <c r="M8856" s="23" t="s">
        <v>135</v>
      </c>
      <c r="N8856" s="23" t="n">
        <v>2026</v>
      </c>
      <c r="O8856" s="23" t="n">
        <v>10</v>
      </c>
    </row>
    <row r="8857" customFormat="false" ht="15" hidden="false" customHeight="false" outlineLevel="0" collapsed="false">
      <c r="A8857" s="22" t="n">
        <v>46064</v>
      </c>
      <c r="B8857" s="23" t="s">
        <v>117</v>
      </c>
      <c r="C8857" s="23" t="s">
        <v>103</v>
      </c>
      <c r="D8857" s="24" t="n">
        <v>95.5</v>
      </c>
      <c r="E8857" s="25" t="n">
        <f aca="false">MAX(D8857,0)/1000</f>
        <v>0.0955</v>
      </c>
      <c r="F8857" s="25" t="n">
        <f aca="false">MAX(-D8857,0)/1000</f>
        <v>0</v>
      </c>
      <c r="G8857" s="23" t="str">
        <f aca="false">IF(E8857&gt;0,"ja","nein")</f>
        <v>ja</v>
      </c>
      <c r="H8857" s="26" t="n">
        <v>125.94</v>
      </c>
      <c r="I8857" s="26" t="n">
        <f aca="false">(H8857/10+IF(N8857=2025,Einstellungen!$B$23,Einstellungen!$C$23))*(1+Einstellungen!$B$10)</f>
        <v>33.7365</v>
      </c>
      <c r="J8857" s="25" t="n">
        <f aca="false">E8857*I8857/100</f>
        <v>0.0322183575</v>
      </c>
      <c r="K8857" s="25" t="n">
        <f aca="false">E8857*Einstellungen!$B$5/100</f>
        <v>0.027695</v>
      </c>
      <c r="L8857" s="23" t="str">
        <f aca="false">IF(I8857&lt;Einstellungen!$B$5,"ja","nein")</f>
        <v>nein</v>
      </c>
      <c r="M8857" s="23" t="s">
        <v>135</v>
      </c>
      <c r="N8857" s="23" t="n">
        <v>2026</v>
      </c>
      <c r="O8857" s="23" t="n">
        <v>11</v>
      </c>
    </row>
    <row r="8858" customFormat="false" ht="15" hidden="false" customHeight="false" outlineLevel="0" collapsed="false">
      <c r="A8858" s="22" t="n">
        <v>46064</v>
      </c>
      <c r="B8858" s="23" t="s">
        <v>118</v>
      </c>
      <c r="C8858" s="23" t="s">
        <v>103</v>
      </c>
      <c r="D8858" s="24" t="n">
        <v>-92.2</v>
      </c>
      <c r="E8858" s="25" t="n">
        <f aca="false">MAX(D8858,0)/1000</f>
        <v>0</v>
      </c>
      <c r="F8858" s="25" t="n">
        <f aca="false">MAX(-D8858,0)/1000</f>
        <v>0.0922</v>
      </c>
      <c r="G8858" s="23" t="str">
        <f aca="false">IF(E8858&gt;0,"ja","nein")</f>
        <v>nein</v>
      </c>
      <c r="H8858" s="26" t="n">
        <v>115.862</v>
      </c>
      <c r="I8858" s="26" t="n">
        <f aca="false">(H8858/10+IF(N8858=2025,Einstellungen!$B$23,Einstellungen!$C$23))*(1+Einstellungen!$B$10)</f>
        <v>32.537218</v>
      </c>
      <c r="J8858" s="25" t="n">
        <f aca="false">E8858*I8858/100</f>
        <v>0</v>
      </c>
      <c r="K8858" s="25" t="n">
        <f aca="false">E8858*Einstellungen!$B$5/100</f>
        <v>0</v>
      </c>
      <c r="L8858" s="23" t="str">
        <f aca="false">IF(I8858&lt;Einstellungen!$B$5,"ja","nein")</f>
        <v>nein</v>
      </c>
      <c r="M8858" s="23" t="s">
        <v>135</v>
      </c>
      <c r="N8858" s="23" t="n">
        <v>2026</v>
      </c>
      <c r="O8858" s="23" t="n">
        <v>12</v>
      </c>
    </row>
    <row r="8859" customFormat="false" ht="15" hidden="false" customHeight="false" outlineLevel="0" collapsed="false">
      <c r="A8859" s="22" t="n">
        <v>46064</v>
      </c>
      <c r="B8859" s="23" t="s">
        <v>119</v>
      </c>
      <c r="C8859" s="23" t="s">
        <v>103</v>
      </c>
      <c r="D8859" s="24" t="n">
        <v>-51.6</v>
      </c>
      <c r="E8859" s="25" t="n">
        <f aca="false">MAX(D8859,0)/1000</f>
        <v>0</v>
      </c>
      <c r="F8859" s="25" t="n">
        <f aca="false">MAX(-D8859,0)/1000</f>
        <v>0.0516</v>
      </c>
      <c r="G8859" s="23" t="str">
        <f aca="false">IF(E8859&gt;0,"ja","nein")</f>
        <v>nein</v>
      </c>
      <c r="H8859" s="26" t="n">
        <v>116.7</v>
      </c>
      <c r="I8859" s="26" t="n">
        <f aca="false">(H8859/10+IF(N8859=2025,Einstellungen!$B$23,Einstellungen!$C$23))*(1+Einstellungen!$B$10)</f>
        <v>32.63694</v>
      </c>
      <c r="J8859" s="25" t="n">
        <f aca="false">E8859*I8859/100</f>
        <v>0</v>
      </c>
      <c r="K8859" s="25" t="n">
        <f aca="false">E8859*Einstellungen!$B$5/100</f>
        <v>0</v>
      </c>
      <c r="L8859" s="23" t="str">
        <f aca="false">IF(I8859&lt;Einstellungen!$B$5,"ja","nein")</f>
        <v>nein</v>
      </c>
      <c r="M8859" s="23" t="s">
        <v>135</v>
      </c>
      <c r="N8859" s="23" t="n">
        <v>2026</v>
      </c>
      <c r="O8859" s="23" t="n">
        <v>13</v>
      </c>
    </row>
    <row r="8860" customFormat="false" ht="15" hidden="false" customHeight="false" outlineLevel="0" collapsed="false">
      <c r="A8860" s="22" t="n">
        <v>46064</v>
      </c>
      <c r="B8860" s="23" t="s">
        <v>120</v>
      </c>
      <c r="C8860" s="23" t="s">
        <v>103</v>
      </c>
      <c r="D8860" s="24" t="n">
        <v>31.2</v>
      </c>
      <c r="E8860" s="25" t="n">
        <f aca="false">MAX(D8860,0)/1000</f>
        <v>0.0312</v>
      </c>
      <c r="F8860" s="25" t="n">
        <f aca="false">MAX(-D8860,0)/1000</f>
        <v>0</v>
      </c>
      <c r="G8860" s="23" t="str">
        <f aca="false">IF(E8860&gt;0,"ja","nein")</f>
        <v>ja</v>
      </c>
      <c r="H8860" s="26" t="n">
        <v>116.7</v>
      </c>
      <c r="I8860" s="26" t="n">
        <f aca="false">(H8860/10+IF(N8860=2025,Einstellungen!$B$23,Einstellungen!$C$23))*(1+Einstellungen!$B$10)</f>
        <v>32.63694</v>
      </c>
      <c r="J8860" s="25" t="n">
        <f aca="false">E8860*I8860/100</f>
        <v>0.01018272528</v>
      </c>
      <c r="K8860" s="25" t="n">
        <f aca="false">E8860*Einstellungen!$B$5/100</f>
        <v>0.009048</v>
      </c>
      <c r="L8860" s="23" t="str">
        <f aca="false">IF(I8860&lt;Einstellungen!$B$5,"ja","nein")</f>
        <v>nein</v>
      </c>
      <c r="M8860" s="23" t="s">
        <v>135</v>
      </c>
      <c r="N8860" s="23" t="n">
        <v>2026</v>
      </c>
      <c r="O8860" s="23" t="n">
        <v>14</v>
      </c>
    </row>
    <row r="8861" customFormat="false" ht="15" hidden="false" customHeight="false" outlineLevel="0" collapsed="false">
      <c r="A8861" s="22" t="n">
        <v>46064</v>
      </c>
      <c r="B8861" s="23" t="s">
        <v>104</v>
      </c>
      <c r="C8861" s="23" t="s">
        <v>103</v>
      </c>
      <c r="D8861" s="24" t="n">
        <v>1.2</v>
      </c>
      <c r="E8861" s="25" t="n">
        <f aca="false">MAX(D8861,0)/1000</f>
        <v>0.0012</v>
      </c>
      <c r="F8861" s="25" t="n">
        <f aca="false">MAX(-D8861,0)/1000</f>
        <v>0</v>
      </c>
      <c r="G8861" s="23" t="str">
        <f aca="false">IF(E8861&gt;0,"ja","nein")</f>
        <v>ja</v>
      </c>
      <c r="H8861" s="26" t="n">
        <v>118.185</v>
      </c>
      <c r="I8861" s="26" t="n">
        <f aca="false">(H8861/10+IF(N8861=2025,Einstellungen!$B$23,Einstellungen!$C$23))*(1+Einstellungen!$B$10)</f>
        <v>32.813655</v>
      </c>
      <c r="J8861" s="25" t="n">
        <f aca="false">E8861*I8861/100</f>
        <v>0.00039376386</v>
      </c>
      <c r="K8861" s="25" t="n">
        <f aca="false">E8861*Einstellungen!$B$5/100</f>
        <v>0.000348</v>
      </c>
      <c r="L8861" s="23" t="str">
        <f aca="false">IF(I8861&lt;Einstellungen!$B$5,"ja","nein")</f>
        <v>nein</v>
      </c>
      <c r="M8861" s="23" t="s">
        <v>135</v>
      </c>
      <c r="N8861" s="23" t="n">
        <v>2026</v>
      </c>
      <c r="O8861" s="23" t="n">
        <v>15</v>
      </c>
    </row>
    <row r="8862" customFormat="false" ht="15" hidden="false" customHeight="false" outlineLevel="0" collapsed="false">
      <c r="A8862" s="22" t="n">
        <v>46064</v>
      </c>
      <c r="B8862" s="23" t="s">
        <v>105</v>
      </c>
      <c r="C8862" s="23" t="s">
        <v>103</v>
      </c>
      <c r="D8862" s="24" t="n">
        <v>10.2</v>
      </c>
      <c r="E8862" s="25" t="n">
        <f aca="false">MAX(D8862,0)/1000</f>
        <v>0.0102</v>
      </c>
      <c r="F8862" s="25" t="n">
        <f aca="false">MAX(-D8862,0)/1000</f>
        <v>0</v>
      </c>
      <c r="G8862" s="23" t="str">
        <f aca="false">IF(E8862&gt;0,"ja","nein")</f>
        <v>ja</v>
      </c>
      <c r="H8862" s="26" t="n">
        <v>122.315</v>
      </c>
      <c r="I8862" s="26" t="n">
        <f aca="false">(H8862/10+IF(N8862=2025,Einstellungen!$B$23,Einstellungen!$C$23))*(1+Einstellungen!$B$10)</f>
        <v>33.305125</v>
      </c>
      <c r="J8862" s="25" t="n">
        <f aca="false">E8862*I8862/100</f>
        <v>0.00339712275</v>
      </c>
      <c r="K8862" s="25" t="n">
        <f aca="false">E8862*Einstellungen!$B$5/100</f>
        <v>0.002958</v>
      </c>
      <c r="L8862" s="23" t="str">
        <f aca="false">IF(I8862&lt;Einstellungen!$B$5,"ja","nein")</f>
        <v>nein</v>
      </c>
      <c r="M8862" s="23" t="s">
        <v>135</v>
      </c>
      <c r="N8862" s="23" t="n">
        <v>2026</v>
      </c>
      <c r="O8862" s="23" t="n">
        <v>16</v>
      </c>
    </row>
    <row r="8863" customFormat="false" ht="15" hidden="false" customHeight="false" outlineLevel="0" collapsed="false">
      <c r="A8863" s="22" t="n">
        <v>46064</v>
      </c>
      <c r="B8863" s="23" t="s">
        <v>97</v>
      </c>
      <c r="C8863" s="23" t="s">
        <v>103</v>
      </c>
      <c r="D8863" s="24" t="n">
        <v>8.5</v>
      </c>
      <c r="E8863" s="25" t="n">
        <f aca="false">MAX(D8863,0)/1000</f>
        <v>0.0085</v>
      </c>
      <c r="F8863" s="25" t="n">
        <f aca="false">MAX(-D8863,0)/1000</f>
        <v>0</v>
      </c>
      <c r="G8863" s="23" t="str">
        <f aca="false">IF(E8863&gt;0,"ja","nein")</f>
        <v>ja</v>
      </c>
      <c r="H8863" s="26" t="n">
        <v>127.9</v>
      </c>
      <c r="I8863" s="26" t="n">
        <f aca="false">(H8863/10+IF(N8863=2025,Einstellungen!$B$23,Einstellungen!$C$23))*(1+Einstellungen!$B$10)</f>
        <v>33.96974</v>
      </c>
      <c r="J8863" s="25" t="n">
        <f aca="false">E8863*I8863/100</f>
        <v>0.0028874279</v>
      </c>
      <c r="K8863" s="25" t="n">
        <f aca="false">E8863*Einstellungen!$B$5/100</f>
        <v>0.002465</v>
      </c>
      <c r="L8863" s="23" t="str">
        <f aca="false">IF(I8863&lt;Einstellungen!$B$5,"ja","nein")</f>
        <v>nein</v>
      </c>
      <c r="M8863" s="23" t="s">
        <v>135</v>
      </c>
      <c r="N8863" s="23" t="n">
        <v>2026</v>
      </c>
      <c r="O8863" s="23" t="n">
        <v>17</v>
      </c>
    </row>
    <row r="8864" customFormat="false" ht="15" hidden="false" customHeight="false" outlineLevel="0" collapsed="false">
      <c r="A8864" s="22" t="n">
        <v>46064</v>
      </c>
      <c r="B8864" s="23" t="s">
        <v>99</v>
      </c>
      <c r="C8864" s="23" t="s">
        <v>103</v>
      </c>
      <c r="D8864" s="24" t="n">
        <v>517.4</v>
      </c>
      <c r="E8864" s="25" t="n">
        <f aca="false">MAX(D8864,0)/1000</f>
        <v>0.5174</v>
      </c>
      <c r="F8864" s="25" t="n">
        <f aca="false">MAX(-D8864,0)/1000</f>
        <v>0</v>
      </c>
      <c r="G8864" s="23" t="str">
        <f aca="false">IF(E8864&gt;0,"ja","nein")</f>
        <v>ja</v>
      </c>
      <c r="H8864" s="26" t="n">
        <v>125.465</v>
      </c>
      <c r="I8864" s="26" t="n">
        <f aca="false">(H8864/10+IF(N8864=2025,Einstellungen!$B$23,Einstellungen!$C$23))*(1+Einstellungen!$B$10)</f>
        <v>33.679975</v>
      </c>
      <c r="J8864" s="25" t="n">
        <f aca="false">E8864*I8864/100</f>
        <v>0.17426019065</v>
      </c>
      <c r="K8864" s="25" t="n">
        <f aca="false">E8864*Einstellungen!$B$5/100</f>
        <v>0.150046</v>
      </c>
      <c r="L8864" s="23" t="str">
        <f aca="false">IF(I8864&lt;Einstellungen!$B$5,"ja","nein")</f>
        <v>nein</v>
      </c>
      <c r="M8864" s="23" t="s">
        <v>135</v>
      </c>
      <c r="N8864" s="23" t="n">
        <v>2026</v>
      </c>
      <c r="O8864" s="23" t="n">
        <v>18</v>
      </c>
    </row>
    <row r="8865" customFormat="false" ht="15" hidden="false" customHeight="false" outlineLevel="0" collapsed="false">
      <c r="A8865" s="22" t="n">
        <v>46064</v>
      </c>
      <c r="B8865" s="23" t="s">
        <v>100</v>
      </c>
      <c r="C8865" s="23" t="s">
        <v>103</v>
      </c>
      <c r="D8865" s="24" t="n">
        <v>808.8</v>
      </c>
      <c r="E8865" s="25" t="n">
        <f aca="false">MAX(D8865,0)/1000</f>
        <v>0.8088</v>
      </c>
      <c r="F8865" s="25" t="n">
        <f aca="false">MAX(-D8865,0)/1000</f>
        <v>0</v>
      </c>
      <c r="G8865" s="23" t="str">
        <f aca="false">IF(E8865&gt;0,"ja","nein")</f>
        <v>ja</v>
      </c>
      <c r="H8865" s="26" t="n">
        <v>112.02</v>
      </c>
      <c r="I8865" s="26" t="n">
        <f aca="false">(H8865/10+IF(N8865=2025,Einstellungen!$B$23,Einstellungen!$C$23))*(1+Einstellungen!$B$10)</f>
        <v>32.08002</v>
      </c>
      <c r="J8865" s="25" t="n">
        <f aca="false">E8865*I8865/100</f>
        <v>0.25946320176</v>
      </c>
      <c r="K8865" s="25" t="n">
        <f aca="false">E8865*Einstellungen!$B$5/100</f>
        <v>0.234552</v>
      </c>
      <c r="L8865" s="23" t="str">
        <f aca="false">IF(I8865&lt;Einstellungen!$B$5,"ja","nein")</f>
        <v>nein</v>
      </c>
      <c r="M8865" s="23" t="s">
        <v>135</v>
      </c>
      <c r="N8865" s="23" t="n">
        <v>2026</v>
      </c>
      <c r="O8865" s="23" t="n">
        <v>19</v>
      </c>
    </row>
    <row r="8866" customFormat="false" ht="15" hidden="false" customHeight="false" outlineLevel="0" collapsed="false">
      <c r="A8866" s="22" t="n">
        <v>46064</v>
      </c>
      <c r="B8866" s="23" t="s">
        <v>92</v>
      </c>
      <c r="C8866" s="23" t="s">
        <v>103</v>
      </c>
      <c r="D8866" s="24" t="n">
        <v>632.5</v>
      </c>
      <c r="E8866" s="25" t="n">
        <f aca="false">MAX(D8866,0)/1000</f>
        <v>0.6325</v>
      </c>
      <c r="F8866" s="25" t="n">
        <f aca="false">MAX(-D8866,0)/1000</f>
        <v>0</v>
      </c>
      <c r="G8866" s="23" t="str">
        <f aca="false">IF(E8866&gt;0,"ja","nein")</f>
        <v>ja</v>
      </c>
      <c r="H8866" s="26" t="n">
        <v>104.928</v>
      </c>
      <c r="I8866" s="26" t="n">
        <f aca="false">(H8866/10+IF(N8866=2025,Einstellungen!$B$23,Einstellungen!$C$23))*(1+Einstellungen!$B$10)</f>
        <v>31.236072</v>
      </c>
      <c r="J8866" s="25" t="n">
        <f aca="false">E8866*I8866/100</f>
        <v>0.1975681554</v>
      </c>
      <c r="K8866" s="25" t="n">
        <f aca="false">E8866*Einstellungen!$B$5/100</f>
        <v>0.183425</v>
      </c>
      <c r="L8866" s="23" t="str">
        <f aca="false">IF(I8866&lt;Einstellungen!$B$5,"ja","nein")</f>
        <v>nein</v>
      </c>
      <c r="M8866" s="23" t="s">
        <v>135</v>
      </c>
      <c r="N8866" s="23" t="n">
        <v>2026</v>
      </c>
      <c r="O8866" s="23" t="n">
        <v>20</v>
      </c>
    </row>
    <row r="8867" customFormat="false" ht="15" hidden="false" customHeight="false" outlineLevel="0" collapsed="false">
      <c r="A8867" s="22" t="n">
        <v>46064</v>
      </c>
      <c r="B8867" s="23" t="s">
        <v>95</v>
      </c>
      <c r="C8867" s="23" t="s">
        <v>103</v>
      </c>
      <c r="D8867" s="24" t="n">
        <v>1141</v>
      </c>
      <c r="E8867" s="25" t="n">
        <f aca="false">MAX(D8867,0)/1000</f>
        <v>1.141</v>
      </c>
      <c r="F8867" s="25" t="n">
        <f aca="false">MAX(-D8867,0)/1000</f>
        <v>0</v>
      </c>
      <c r="G8867" s="23" t="str">
        <f aca="false">IF(E8867&gt;0,"ja","nein")</f>
        <v>ja</v>
      </c>
      <c r="H8867" s="26" t="n">
        <v>104.38</v>
      </c>
      <c r="I8867" s="26" t="n">
        <f aca="false">(H8867/10+IF(N8867=2025,Einstellungen!$B$23,Einstellungen!$C$23))*(1+Einstellungen!$B$10)</f>
        <v>31.17086</v>
      </c>
      <c r="J8867" s="25" t="n">
        <f aca="false">E8867*I8867/100</f>
        <v>0.3556595126</v>
      </c>
      <c r="K8867" s="25" t="n">
        <f aca="false">E8867*Einstellungen!$B$5/100</f>
        <v>0.33089</v>
      </c>
      <c r="L8867" s="23" t="str">
        <f aca="false">IF(I8867&lt;Einstellungen!$B$5,"ja","nein")</f>
        <v>nein</v>
      </c>
      <c r="M8867" s="23" t="s">
        <v>135</v>
      </c>
      <c r="N8867" s="23" t="n">
        <v>2026</v>
      </c>
      <c r="O8867" s="23" t="n">
        <v>21</v>
      </c>
    </row>
    <row r="8868" customFormat="false" ht="15" hidden="false" customHeight="false" outlineLevel="0" collapsed="false">
      <c r="A8868" s="22" t="n">
        <v>46064</v>
      </c>
      <c r="B8868" s="23" t="s">
        <v>96</v>
      </c>
      <c r="C8868" s="23" t="s">
        <v>103</v>
      </c>
      <c r="D8868" s="24" t="n">
        <v>398.4</v>
      </c>
      <c r="E8868" s="25" t="n">
        <f aca="false">MAX(D8868,0)/1000</f>
        <v>0.3984</v>
      </c>
      <c r="F8868" s="25" t="n">
        <f aca="false">MAX(-D8868,0)/1000</f>
        <v>0</v>
      </c>
      <c r="G8868" s="23" t="str">
        <f aca="false">IF(E8868&gt;0,"ja","nein")</f>
        <v>ja</v>
      </c>
      <c r="H8868" s="26" t="n">
        <v>101.998</v>
      </c>
      <c r="I8868" s="26" t="n">
        <f aca="false">(H8868/10+IF(N8868=2025,Einstellungen!$B$23,Einstellungen!$C$23))*(1+Einstellungen!$B$10)</f>
        <v>30.887402</v>
      </c>
      <c r="J8868" s="25" t="n">
        <f aca="false">E8868*I8868/100</f>
        <v>0.123055409568</v>
      </c>
      <c r="K8868" s="25" t="n">
        <f aca="false">E8868*Einstellungen!$B$5/100</f>
        <v>0.115536</v>
      </c>
      <c r="L8868" s="23" t="str">
        <f aca="false">IF(I8868&lt;Einstellungen!$B$5,"ja","nein")</f>
        <v>nein</v>
      </c>
      <c r="M8868" s="23" t="s">
        <v>135</v>
      </c>
      <c r="N8868" s="23" t="n">
        <v>2026</v>
      </c>
      <c r="O8868" s="23" t="n">
        <v>22</v>
      </c>
    </row>
    <row r="8869" customFormat="false" ht="15" hidden="false" customHeight="false" outlineLevel="0" collapsed="false">
      <c r="A8869" s="22" t="n">
        <v>46064</v>
      </c>
      <c r="B8869" s="23" t="s">
        <v>101</v>
      </c>
      <c r="C8869" s="23" t="s">
        <v>103</v>
      </c>
      <c r="D8869" s="24" t="n">
        <v>585.6</v>
      </c>
      <c r="E8869" s="25" t="n">
        <f aca="false">MAX(D8869,0)/1000</f>
        <v>0.5856</v>
      </c>
      <c r="F8869" s="25" t="n">
        <f aca="false">MAX(-D8869,0)/1000</f>
        <v>0</v>
      </c>
      <c r="G8869" s="23" t="str">
        <f aca="false">IF(E8869&gt;0,"ja","nein")</f>
        <v>ja</v>
      </c>
      <c r="H8869" s="26" t="n">
        <v>95.308</v>
      </c>
      <c r="I8869" s="26" t="n">
        <f aca="false">(H8869/10+IF(N8869=2025,Einstellungen!$B$23,Einstellungen!$C$23))*(1+Einstellungen!$B$10)</f>
        <v>30.091292</v>
      </c>
      <c r="J8869" s="25" t="n">
        <f aca="false">E8869*I8869/100</f>
        <v>0.176214605952</v>
      </c>
      <c r="K8869" s="25" t="n">
        <f aca="false">E8869*Einstellungen!$B$5/100</f>
        <v>0.169824</v>
      </c>
      <c r="L8869" s="23" t="str">
        <f aca="false">IF(I8869&lt;Einstellungen!$B$5,"ja","nein")</f>
        <v>nein</v>
      </c>
      <c r="M8869" s="23" t="s">
        <v>135</v>
      </c>
      <c r="N8869" s="23" t="n">
        <v>2026</v>
      </c>
      <c r="O8869" s="23" t="n">
        <v>23</v>
      </c>
    </row>
    <row r="8870" customFormat="false" ht="15" hidden="false" customHeight="false" outlineLevel="0" collapsed="false">
      <c r="A8870" s="22" t="n">
        <v>46065</v>
      </c>
      <c r="B8870" s="23" t="s">
        <v>102</v>
      </c>
      <c r="C8870" s="23" t="s">
        <v>106</v>
      </c>
      <c r="D8870" s="24" t="n">
        <v>303.2</v>
      </c>
      <c r="E8870" s="25" t="n">
        <f aca="false">MAX(D8870,0)/1000</f>
        <v>0.3032</v>
      </c>
      <c r="F8870" s="25" t="n">
        <f aca="false">MAX(-D8870,0)/1000</f>
        <v>0</v>
      </c>
      <c r="G8870" s="23" t="str">
        <f aca="false">IF(E8870&gt;0,"ja","nein")</f>
        <v>ja</v>
      </c>
      <c r="H8870" s="26" t="n">
        <v>88.192</v>
      </c>
      <c r="I8870" s="26" t="n">
        <f aca="false">(H8870/10+IF(N8870=2025,Einstellungen!$B$23,Einstellungen!$C$23))*(1+Einstellungen!$B$10)</f>
        <v>29.244488</v>
      </c>
      <c r="J8870" s="25" t="n">
        <f aca="false">E8870*I8870/100</f>
        <v>0.088669287616</v>
      </c>
      <c r="K8870" s="25" t="n">
        <f aca="false">E8870*Einstellungen!$B$5/100</f>
        <v>0.087928</v>
      </c>
      <c r="L8870" s="23" t="str">
        <f aca="false">IF(I8870&lt;Einstellungen!$B$5,"ja","nein")</f>
        <v>nein</v>
      </c>
      <c r="M8870" s="23" t="s">
        <v>135</v>
      </c>
      <c r="N8870" s="23" t="n">
        <v>2026</v>
      </c>
      <c r="O8870" s="23" t="n">
        <v>0</v>
      </c>
    </row>
    <row r="8871" customFormat="false" ht="15" hidden="false" customHeight="false" outlineLevel="0" collapsed="false">
      <c r="A8871" s="22" t="n">
        <v>46065</v>
      </c>
      <c r="B8871" s="23" t="s">
        <v>107</v>
      </c>
      <c r="C8871" s="23" t="s">
        <v>106</v>
      </c>
      <c r="D8871" s="24" t="n">
        <v>364</v>
      </c>
      <c r="E8871" s="25" t="n">
        <f aca="false">MAX(D8871,0)/1000</f>
        <v>0.364</v>
      </c>
      <c r="F8871" s="25" t="n">
        <f aca="false">MAX(-D8871,0)/1000</f>
        <v>0</v>
      </c>
      <c r="G8871" s="23" t="str">
        <f aca="false">IF(E8871&gt;0,"ja","nein")</f>
        <v>ja</v>
      </c>
      <c r="H8871" s="26" t="n">
        <v>87.58</v>
      </c>
      <c r="I8871" s="26" t="n">
        <f aca="false">(H8871/10+IF(N8871=2025,Einstellungen!$B$23,Einstellungen!$C$23))*(1+Einstellungen!$B$10)</f>
        <v>29.17166</v>
      </c>
      <c r="J8871" s="25" t="n">
        <f aca="false">E8871*I8871/100</f>
        <v>0.1061848424</v>
      </c>
      <c r="K8871" s="25" t="n">
        <f aca="false">E8871*Einstellungen!$B$5/100</f>
        <v>0.10556</v>
      </c>
      <c r="L8871" s="23" t="str">
        <f aca="false">IF(I8871&lt;Einstellungen!$B$5,"ja","nein")</f>
        <v>nein</v>
      </c>
      <c r="M8871" s="23" t="s">
        <v>135</v>
      </c>
      <c r="N8871" s="23" t="n">
        <v>2026</v>
      </c>
      <c r="O8871" s="23" t="n">
        <v>1</v>
      </c>
    </row>
    <row r="8872" customFormat="false" ht="15" hidden="false" customHeight="false" outlineLevel="0" collapsed="false">
      <c r="A8872" s="22" t="n">
        <v>46065</v>
      </c>
      <c r="B8872" s="23" t="s">
        <v>108</v>
      </c>
      <c r="C8872" s="23" t="s">
        <v>106</v>
      </c>
      <c r="D8872" s="24" t="n">
        <v>343.6</v>
      </c>
      <c r="E8872" s="25" t="n">
        <f aca="false">MAX(D8872,0)/1000</f>
        <v>0.3436</v>
      </c>
      <c r="F8872" s="25" t="n">
        <f aca="false">MAX(-D8872,0)/1000</f>
        <v>0</v>
      </c>
      <c r="G8872" s="23" t="str">
        <f aca="false">IF(E8872&gt;0,"ja","nein")</f>
        <v>ja</v>
      </c>
      <c r="H8872" s="26" t="n">
        <v>86.203</v>
      </c>
      <c r="I8872" s="26" t="n">
        <f aca="false">(H8872/10+IF(N8872=2025,Einstellungen!$B$23,Einstellungen!$C$23))*(1+Einstellungen!$B$10)</f>
        <v>29.007797</v>
      </c>
      <c r="J8872" s="25" t="n">
        <f aca="false">E8872*I8872/100</f>
        <v>0.099670790492</v>
      </c>
      <c r="K8872" s="25" t="n">
        <f aca="false">E8872*Einstellungen!$B$5/100</f>
        <v>0.099644</v>
      </c>
      <c r="L8872" s="23" t="str">
        <f aca="false">IF(I8872&lt;Einstellungen!$B$5,"ja","nein")</f>
        <v>nein</v>
      </c>
      <c r="M8872" s="23" t="s">
        <v>135</v>
      </c>
      <c r="N8872" s="23" t="n">
        <v>2026</v>
      </c>
      <c r="O8872" s="23" t="n">
        <v>2</v>
      </c>
    </row>
    <row r="8873" customFormat="false" ht="15" hidden="false" customHeight="false" outlineLevel="0" collapsed="false">
      <c r="A8873" s="22" t="n">
        <v>46065</v>
      </c>
      <c r="B8873" s="23" t="s">
        <v>109</v>
      </c>
      <c r="C8873" s="23" t="s">
        <v>106</v>
      </c>
      <c r="D8873" s="24" t="n">
        <v>333.3</v>
      </c>
      <c r="E8873" s="25" t="n">
        <f aca="false">MAX(D8873,0)/1000</f>
        <v>0.3333</v>
      </c>
      <c r="F8873" s="25" t="n">
        <f aca="false">MAX(-D8873,0)/1000</f>
        <v>0</v>
      </c>
      <c r="G8873" s="23" t="str">
        <f aca="false">IF(E8873&gt;0,"ja","nein")</f>
        <v>ja</v>
      </c>
      <c r="H8873" s="26" t="n">
        <v>84.892</v>
      </c>
      <c r="I8873" s="26" t="n">
        <f aca="false">(H8873/10+IF(N8873=2025,Einstellungen!$B$23,Einstellungen!$C$23))*(1+Einstellungen!$B$10)</f>
        <v>28.851788</v>
      </c>
      <c r="J8873" s="25" t="n">
        <f aca="false">E8873*I8873/100</f>
        <v>0.096163009404</v>
      </c>
      <c r="K8873" s="25" t="n">
        <f aca="false">E8873*Einstellungen!$B$5/100</f>
        <v>0.096657</v>
      </c>
      <c r="L8873" s="23" t="str">
        <f aca="false">IF(I8873&lt;Einstellungen!$B$5,"ja","nein")</f>
        <v>ja</v>
      </c>
      <c r="M8873" s="23" t="s">
        <v>135</v>
      </c>
      <c r="N8873" s="23" t="n">
        <v>2026</v>
      </c>
      <c r="O8873" s="23" t="n">
        <v>3</v>
      </c>
    </row>
    <row r="8874" customFormat="false" ht="15" hidden="false" customHeight="false" outlineLevel="0" collapsed="false">
      <c r="A8874" s="22" t="n">
        <v>46065</v>
      </c>
      <c r="B8874" s="23" t="s">
        <v>110</v>
      </c>
      <c r="C8874" s="23" t="s">
        <v>106</v>
      </c>
      <c r="D8874" s="24" t="n">
        <v>285.9</v>
      </c>
      <c r="E8874" s="25" t="n">
        <f aca="false">MAX(D8874,0)/1000</f>
        <v>0.2859</v>
      </c>
      <c r="F8874" s="25" t="n">
        <f aca="false">MAX(-D8874,0)/1000</f>
        <v>0</v>
      </c>
      <c r="G8874" s="23" t="str">
        <f aca="false">IF(E8874&gt;0,"ja","nein")</f>
        <v>ja</v>
      </c>
      <c r="H8874" s="26" t="n">
        <v>86.013</v>
      </c>
      <c r="I8874" s="26" t="n">
        <f aca="false">(H8874/10+IF(N8874=2025,Einstellungen!$B$23,Einstellungen!$C$23))*(1+Einstellungen!$B$10)</f>
        <v>28.985187</v>
      </c>
      <c r="J8874" s="25" t="n">
        <f aca="false">E8874*I8874/100</f>
        <v>0.082868649633</v>
      </c>
      <c r="K8874" s="25" t="n">
        <f aca="false">E8874*Einstellungen!$B$5/100</f>
        <v>0.082911</v>
      </c>
      <c r="L8874" s="23" t="str">
        <f aca="false">IF(I8874&lt;Einstellungen!$B$5,"ja","nein")</f>
        <v>ja</v>
      </c>
      <c r="M8874" s="23" t="s">
        <v>135</v>
      </c>
      <c r="N8874" s="23" t="n">
        <v>2026</v>
      </c>
      <c r="O8874" s="23" t="n">
        <v>4</v>
      </c>
    </row>
    <row r="8875" customFormat="false" ht="15" hidden="false" customHeight="false" outlineLevel="0" collapsed="false">
      <c r="A8875" s="22" t="n">
        <v>46065</v>
      </c>
      <c r="B8875" s="23" t="s">
        <v>111</v>
      </c>
      <c r="C8875" s="23" t="s">
        <v>106</v>
      </c>
      <c r="D8875" s="24" t="n">
        <v>289.3</v>
      </c>
      <c r="E8875" s="25" t="n">
        <f aca="false">MAX(D8875,0)/1000</f>
        <v>0.2893</v>
      </c>
      <c r="F8875" s="25" t="n">
        <f aca="false">MAX(-D8875,0)/1000</f>
        <v>0</v>
      </c>
      <c r="G8875" s="23" t="str">
        <f aca="false">IF(E8875&gt;0,"ja","nein")</f>
        <v>ja</v>
      </c>
      <c r="H8875" s="26" t="n">
        <v>89.43</v>
      </c>
      <c r="I8875" s="26" t="n">
        <f aca="false">(H8875/10+IF(N8875=2025,Einstellungen!$B$23,Einstellungen!$C$23))*(1+Einstellungen!$B$10)</f>
        <v>29.39181</v>
      </c>
      <c r="J8875" s="25" t="n">
        <f aca="false">E8875*I8875/100</f>
        <v>0.08503050633</v>
      </c>
      <c r="K8875" s="25" t="n">
        <f aca="false">E8875*Einstellungen!$B$5/100</f>
        <v>0.083897</v>
      </c>
      <c r="L8875" s="23" t="str">
        <f aca="false">IF(I8875&lt;Einstellungen!$B$5,"ja","nein")</f>
        <v>nein</v>
      </c>
      <c r="M8875" s="23" t="s">
        <v>135</v>
      </c>
      <c r="N8875" s="23" t="n">
        <v>2026</v>
      </c>
      <c r="O8875" s="23" t="n">
        <v>5</v>
      </c>
    </row>
    <row r="8876" customFormat="false" ht="15" hidden="false" customHeight="false" outlineLevel="0" collapsed="false">
      <c r="A8876" s="22" t="n">
        <v>46065</v>
      </c>
      <c r="B8876" s="23" t="s">
        <v>112</v>
      </c>
      <c r="C8876" s="23" t="s">
        <v>106</v>
      </c>
      <c r="D8876" s="24" t="n">
        <v>327.5</v>
      </c>
      <c r="E8876" s="25" t="n">
        <f aca="false">MAX(D8876,0)/1000</f>
        <v>0.3275</v>
      </c>
      <c r="F8876" s="25" t="n">
        <f aca="false">MAX(-D8876,0)/1000</f>
        <v>0</v>
      </c>
      <c r="G8876" s="23" t="str">
        <f aca="false">IF(E8876&gt;0,"ja","nein")</f>
        <v>ja</v>
      </c>
      <c r="H8876" s="26" t="n">
        <v>99.862</v>
      </c>
      <c r="I8876" s="26" t="n">
        <f aca="false">(H8876/10+IF(N8876=2025,Einstellungen!$B$23,Einstellungen!$C$23))*(1+Einstellungen!$B$10)</f>
        <v>30.633218</v>
      </c>
      <c r="J8876" s="25" t="n">
        <f aca="false">E8876*I8876/100</f>
        <v>0.10032378895</v>
      </c>
      <c r="K8876" s="25" t="n">
        <f aca="false">E8876*Einstellungen!$B$5/100</f>
        <v>0.094975</v>
      </c>
      <c r="L8876" s="23" t="str">
        <f aca="false">IF(I8876&lt;Einstellungen!$B$5,"ja","nein")</f>
        <v>nein</v>
      </c>
      <c r="M8876" s="23" t="s">
        <v>135</v>
      </c>
      <c r="N8876" s="23" t="n">
        <v>2026</v>
      </c>
      <c r="O8876" s="23" t="n">
        <v>6</v>
      </c>
    </row>
    <row r="8877" customFormat="false" ht="15" hidden="false" customHeight="false" outlineLevel="0" collapsed="false">
      <c r="A8877" s="22" t="n">
        <v>46065</v>
      </c>
      <c r="B8877" s="23" t="s">
        <v>113</v>
      </c>
      <c r="C8877" s="23" t="s">
        <v>106</v>
      </c>
      <c r="D8877" s="24" t="n">
        <v>445.1</v>
      </c>
      <c r="E8877" s="25" t="n">
        <f aca="false">MAX(D8877,0)/1000</f>
        <v>0.4451</v>
      </c>
      <c r="F8877" s="25" t="n">
        <f aca="false">MAX(-D8877,0)/1000</f>
        <v>0</v>
      </c>
      <c r="G8877" s="23" t="str">
        <f aca="false">IF(E8877&gt;0,"ja","nein")</f>
        <v>ja</v>
      </c>
      <c r="H8877" s="26" t="n">
        <v>116.007</v>
      </c>
      <c r="I8877" s="26" t="n">
        <f aca="false">(H8877/10+IF(N8877=2025,Einstellungen!$B$23,Einstellungen!$C$23))*(1+Einstellungen!$B$10)</f>
        <v>32.554473</v>
      </c>
      <c r="J8877" s="25" t="n">
        <f aca="false">E8877*I8877/100</f>
        <v>0.144899959323</v>
      </c>
      <c r="K8877" s="25" t="n">
        <f aca="false">E8877*Einstellungen!$B$5/100</f>
        <v>0.129079</v>
      </c>
      <c r="L8877" s="23" t="str">
        <f aca="false">IF(I8877&lt;Einstellungen!$B$5,"ja","nein")</f>
        <v>nein</v>
      </c>
      <c r="M8877" s="23" t="s">
        <v>135</v>
      </c>
      <c r="N8877" s="23" t="n">
        <v>2026</v>
      </c>
      <c r="O8877" s="23" t="n">
        <v>7</v>
      </c>
    </row>
    <row r="8878" customFormat="false" ht="15" hidden="false" customHeight="false" outlineLevel="0" collapsed="false">
      <c r="A8878" s="22" t="n">
        <v>46065</v>
      </c>
      <c r="B8878" s="23" t="s">
        <v>114</v>
      </c>
      <c r="C8878" s="23" t="s">
        <v>106</v>
      </c>
      <c r="D8878" s="24" t="n">
        <v>71.5</v>
      </c>
      <c r="E8878" s="25" t="n">
        <f aca="false">MAX(D8878,0)/1000</f>
        <v>0.0715</v>
      </c>
      <c r="F8878" s="25" t="n">
        <f aca="false">MAX(-D8878,0)/1000</f>
        <v>0</v>
      </c>
      <c r="G8878" s="23" t="str">
        <f aca="false">IF(E8878&gt;0,"ja","nein")</f>
        <v>ja</v>
      </c>
      <c r="H8878" s="26" t="n">
        <v>123.073</v>
      </c>
      <c r="I8878" s="26" t="n">
        <f aca="false">(H8878/10+IF(N8878=2025,Einstellungen!$B$23,Einstellungen!$C$23))*(1+Einstellungen!$B$10)</f>
        <v>33.395327</v>
      </c>
      <c r="J8878" s="25" t="n">
        <f aca="false">E8878*I8878/100</f>
        <v>0.023877658805</v>
      </c>
      <c r="K8878" s="25" t="n">
        <f aca="false">E8878*Einstellungen!$B$5/100</f>
        <v>0.020735</v>
      </c>
      <c r="L8878" s="23" t="str">
        <f aca="false">IF(I8878&lt;Einstellungen!$B$5,"ja","nein")</f>
        <v>nein</v>
      </c>
      <c r="M8878" s="23" t="s">
        <v>135</v>
      </c>
      <c r="N8878" s="23" t="n">
        <v>2026</v>
      </c>
      <c r="O8878" s="23" t="n">
        <v>8</v>
      </c>
    </row>
    <row r="8879" customFormat="false" ht="15" hidden="false" customHeight="false" outlineLevel="0" collapsed="false">
      <c r="A8879" s="22" t="n">
        <v>46065</v>
      </c>
      <c r="B8879" s="23" t="s">
        <v>115</v>
      </c>
      <c r="C8879" s="23" t="s">
        <v>106</v>
      </c>
      <c r="D8879" s="24" t="n">
        <v>-156.4</v>
      </c>
      <c r="E8879" s="25" t="n">
        <f aca="false">MAX(D8879,0)/1000</f>
        <v>0</v>
      </c>
      <c r="F8879" s="25" t="n">
        <f aca="false">MAX(-D8879,0)/1000</f>
        <v>0.1564</v>
      </c>
      <c r="G8879" s="23" t="str">
        <f aca="false">IF(E8879&gt;0,"ja","nein")</f>
        <v>nein</v>
      </c>
      <c r="H8879" s="26" t="n">
        <v>121.205</v>
      </c>
      <c r="I8879" s="26" t="n">
        <f aca="false">(H8879/10+IF(N8879=2025,Einstellungen!$B$23,Einstellungen!$C$23))*(1+Einstellungen!$B$10)</f>
        <v>33.173035</v>
      </c>
      <c r="J8879" s="25" t="n">
        <f aca="false">E8879*I8879/100</f>
        <v>0</v>
      </c>
      <c r="K8879" s="25" t="n">
        <f aca="false">E8879*Einstellungen!$B$5/100</f>
        <v>0</v>
      </c>
      <c r="L8879" s="23" t="str">
        <f aca="false">IF(I8879&lt;Einstellungen!$B$5,"ja","nein")</f>
        <v>nein</v>
      </c>
      <c r="M8879" s="23" t="s">
        <v>135</v>
      </c>
      <c r="N8879" s="23" t="n">
        <v>2026</v>
      </c>
      <c r="O8879" s="23" t="n">
        <v>9</v>
      </c>
    </row>
    <row r="8880" customFormat="false" ht="15" hidden="false" customHeight="false" outlineLevel="0" collapsed="false">
      <c r="A8880" s="22" t="n">
        <v>46065</v>
      </c>
      <c r="B8880" s="23" t="s">
        <v>116</v>
      </c>
      <c r="C8880" s="23" t="s">
        <v>106</v>
      </c>
      <c r="D8880" s="24" t="n">
        <v>-87.6</v>
      </c>
      <c r="E8880" s="25" t="n">
        <f aca="false">MAX(D8880,0)/1000</f>
        <v>0</v>
      </c>
      <c r="F8880" s="25" t="n">
        <f aca="false">MAX(-D8880,0)/1000</f>
        <v>0.0876</v>
      </c>
      <c r="G8880" s="23" t="str">
        <f aca="false">IF(E8880&gt;0,"ja","nein")</f>
        <v>nein</v>
      </c>
      <c r="H8880" s="26" t="n">
        <v>117.52</v>
      </c>
      <c r="I8880" s="26" t="n">
        <f aca="false">(H8880/10+IF(N8880=2025,Einstellungen!$B$23,Einstellungen!$C$23))*(1+Einstellungen!$B$10)</f>
        <v>32.73452</v>
      </c>
      <c r="J8880" s="25" t="n">
        <f aca="false">E8880*I8880/100</f>
        <v>0</v>
      </c>
      <c r="K8880" s="25" t="n">
        <f aca="false">E8880*Einstellungen!$B$5/100</f>
        <v>0</v>
      </c>
      <c r="L8880" s="23" t="str">
        <f aca="false">IF(I8880&lt;Einstellungen!$B$5,"ja","nein")</f>
        <v>nein</v>
      </c>
      <c r="M8880" s="23" t="s">
        <v>135</v>
      </c>
      <c r="N8880" s="23" t="n">
        <v>2026</v>
      </c>
      <c r="O8880" s="23" t="n">
        <v>10</v>
      </c>
    </row>
    <row r="8881" customFormat="false" ht="15" hidden="false" customHeight="false" outlineLevel="0" collapsed="false">
      <c r="A8881" s="22" t="n">
        <v>46065</v>
      </c>
      <c r="B8881" s="23" t="s">
        <v>117</v>
      </c>
      <c r="C8881" s="23" t="s">
        <v>106</v>
      </c>
      <c r="D8881" s="24" t="n">
        <v>-178.8</v>
      </c>
      <c r="E8881" s="25" t="n">
        <f aca="false">MAX(D8881,0)/1000</f>
        <v>0</v>
      </c>
      <c r="F8881" s="25" t="n">
        <f aca="false">MAX(-D8881,0)/1000</f>
        <v>0.1788</v>
      </c>
      <c r="G8881" s="23" t="str">
        <f aca="false">IF(E8881&gt;0,"ja","nein")</f>
        <v>nein</v>
      </c>
      <c r="H8881" s="26" t="n">
        <v>111.153</v>
      </c>
      <c r="I8881" s="26" t="n">
        <f aca="false">(H8881/10+IF(N8881=2025,Einstellungen!$B$23,Einstellungen!$C$23))*(1+Einstellungen!$B$10)</f>
        <v>31.976847</v>
      </c>
      <c r="J8881" s="25" t="n">
        <f aca="false">E8881*I8881/100</f>
        <v>0</v>
      </c>
      <c r="K8881" s="25" t="n">
        <f aca="false">E8881*Einstellungen!$B$5/100</f>
        <v>0</v>
      </c>
      <c r="L8881" s="23" t="str">
        <f aca="false">IF(I8881&lt;Einstellungen!$B$5,"ja","nein")</f>
        <v>nein</v>
      </c>
      <c r="M8881" s="23" t="s">
        <v>135</v>
      </c>
      <c r="N8881" s="23" t="n">
        <v>2026</v>
      </c>
      <c r="O8881" s="23" t="n">
        <v>11</v>
      </c>
    </row>
    <row r="8882" customFormat="false" ht="15" hidden="false" customHeight="false" outlineLevel="0" collapsed="false">
      <c r="A8882" s="22" t="n">
        <v>46065</v>
      </c>
      <c r="B8882" s="23" t="s">
        <v>118</v>
      </c>
      <c r="C8882" s="23" t="s">
        <v>106</v>
      </c>
      <c r="D8882" s="24" t="n">
        <v>16.9</v>
      </c>
      <c r="E8882" s="25" t="n">
        <f aca="false">MAX(D8882,0)/1000</f>
        <v>0.0169</v>
      </c>
      <c r="F8882" s="25" t="n">
        <f aca="false">MAX(-D8882,0)/1000</f>
        <v>0</v>
      </c>
      <c r="G8882" s="23" t="str">
        <f aca="false">IF(E8882&gt;0,"ja","nein")</f>
        <v>ja</v>
      </c>
      <c r="H8882" s="26" t="n">
        <v>105.515</v>
      </c>
      <c r="I8882" s="26" t="n">
        <f aca="false">(H8882/10+IF(N8882=2025,Einstellungen!$B$23,Einstellungen!$C$23))*(1+Einstellungen!$B$10)</f>
        <v>31.305925</v>
      </c>
      <c r="J8882" s="25" t="n">
        <f aca="false">E8882*I8882/100</f>
        <v>0.005290701325</v>
      </c>
      <c r="K8882" s="25" t="n">
        <f aca="false">E8882*Einstellungen!$B$5/100</f>
        <v>0.004901</v>
      </c>
      <c r="L8882" s="23" t="str">
        <f aca="false">IF(I8882&lt;Einstellungen!$B$5,"ja","nein")</f>
        <v>nein</v>
      </c>
      <c r="M8882" s="23" t="s">
        <v>135</v>
      </c>
      <c r="N8882" s="23" t="n">
        <v>2026</v>
      </c>
      <c r="O8882" s="23" t="n">
        <v>12</v>
      </c>
    </row>
    <row r="8883" customFormat="false" ht="15" hidden="false" customHeight="false" outlineLevel="0" collapsed="false">
      <c r="A8883" s="22" t="n">
        <v>46065</v>
      </c>
      <c r="B8883" s="23" t="s">
        <v>119</v>
      </c>
      <c r="C8883" s="23" t="s">
        <v>106</v>
      </c>
      <c r="D8883" s="24" t="n">
        <v>-12.5</v>
      </c>
      <c r="E8883" s="25" t="n">
        <f aca="false">MAX(D8883,0)/1000</f>
        <v>0</v>
      </c>
      <c r="F8883" s="25" t="n">
        <f aca="false">MAX(-D8883,0)/1000</f>
        <v>0.0125</v>
      </c>
      <c r="G8883" s="23" t="str">
        <f aca="false">IF(E8883&gt;0,"ja","nein")</f>
        <v>nein</v>
      </c>
      <c r="H8883" s="26" t="n">
        <v>103.555</v>
      </c>
      <c r="I8883" s="26" t="n">
        <f aca="false">(H8883/10+IF(N8883=2025,Einstellungen!$B$23,Einstellungen!$C$23))*(1+Einstellungen!$B$10)</f>
        <v>31.072685</v>
      </c>
      <c r="J8883" s="25" t="n">
        <f aca="false">E8883*I8883/100</f>
        <v>0</v>
      </c>
      <c r="K8883" s="25" t="n">
        <f aca="false">E8883*Einstellungen!$B$5/100</f>
        <v>0</v>
      </c>
      <c r="L8883" s="23" t="str">
        <f aca="false">IF(I8883&lt;Einstellungen!$B$5,"ja","nein")</f>
        <v>nein</v>
      </c>
      <c r="M8883" s="23" t="s">
        <v>135</v>
      </c>
      <c r="N8883" s="23" t="n">
        <v>2026</v>
      </c>
      <c r="O8883" s="23" t="n">
        <v>13</v>
      </c>
    </row>
    <row r="8884" customFormat="false" ht="15" hidden="false" customHeight="false" outlineLevel="0" collapsed="false">
      <c r="A8884" s="22" t="n">
        <v>46065</v>
      </c>
      <c r="B8884" s="23" t="s">
        <v>120</v>
      </c>
      <c r="C8884" s="23" t="s">
        <v>106</v>
      </c>
      <c r="D8884" s="24" t="n">
        <v>0.8</v>
      </c>
      <c r="E8884" s="25" t="n">
        <f aca="false">MAX(D8884,0)/1000</f>
        <v>0.0008</v>
      </c>
      <c r="F8884" s="25" t="n">
        <f aca="false">MAX(-D8884,0)/1000</f>
        <v>0</v>
      </c>
      <c r="G8884" s="23" t="str">
        <f aca="false">IF(E8884&gt;0,"ja","nein")</f>
        <v>ja</v>
      </c>
      <c r="H8884" s="26" t="n">
        <v>105.213</v>
      </c>
      <c r="I8884" s="26" t="n">
        <f aca="false">(H8884/10+IF(N8884=2025,Einstellungen!$B$23,Einstellungen!$C$23))*(1+Einstellungen!$B$10)</f>
        <v>31.269987</v>
      </c>
      <c r="J8884" s="25" t="n">
        <f aca="false">E8884*I8884/100</f>
        <v>0.000250159896</v>
      </c>
      <c r="K8884" s="25" t="n">
        <f aca="false">E8884*Einstellungen!$B$5/100</f>
        <v>0.000232</v>
      </c>
      <c r="L8884" s="23" t="str">
        <f aca="false">IF(I8884&lt;Einstellungen!$B$5,"ja","nein")</f>
        <v>nein</v>
      </c>
      <c r="M8884" s="23" t="s">
        <v>135</v>
      </c>
      <c r="N8884" s="23" t="n">
        <v>2026</v>
      </c>
      <c r="O8884" s="23" t="n">
        <v>14</v>
      </c>
    </row>
    <row r="8885" customFormat="false" ht="15" hidden="false" customHeight="false" outlineLevel="0" collapsed="false">
      <c r="A8885" s="22" t="n">
        <v>46065</v>
      </c>
      <c r="B8885" s="23" t="s">
        <v>104</v>
      </c>
      <c r="C8885" s="23" t="s">
        <v>106</v>
      </c>
      <c r="D8885" s="24" t="n">
        <v>-0.1</v>
      </c>
      <c r="E8885" s="25" t="n">
        <f aca="false">MAX(D8885,0)/1000</f>
        <v>0</v>
      </c>
      <c r="F8885" s="25" t="n">
        <f aca="false">MAX(-D8885,0)/1000</f>
        <v>0.0001</v>
      </c>
      <c r="G8885" s="23" t="str">
        <f aca="false">IF(E8885&gt;0,"ja","nein")</f>
        <v>nein</v>
      </c>
      <c r="H8885" s="26" t="n">
        <v>107.98</v>
      </c>
      <c r="I8885" s="26" t="n">
        <f aca="false">(H8885/10+IF(N8885=2025,Einstellungen!$B$23,Einstellungen!$C$23))*(1+Einstellungen!$B$10)</f>
        <v>31.59926</v>
      </c>
      <c r="J8885" s="25" t="n">
        <f aca="false">E8885*I8885/100</f>
        <v>0</v>
      </c>
      <c r="K8885" s="25" t="n">
        <f aca="false">E8885*Einstellungen!$B$5/100</f>
        <v>0</v>
      </c>
      <c r="L8885" s="23" t="str">
        <f aca="false">IF(I8885&lt;Einstellungen!$B$5,"ja","nein")</f>
        <v>nein</v>
      </c>
      <c r="M8885" s="23" t="s">
        <v>135</v>
      </c>
      <c r="N8885" s="23" t="n">
        <v>2026</v>
      </c>
      <c r="O8885" s="23" t="n">
        <v>15</v>
      </c>
    </row>
    <row r="8886" customFormat="false" ht="15" hidden="false" customHeight="false" outlineLevel="0" collapsed="false">
      <c r="A8886" s="22" t="n">
        <v>46065</v>
      </c>
      <c r="B8886" s="23" t="s">
        <v>105</v>
      </c>
      <c r="C8886" s="23" t="s">
        <v>106</v>
      </c>
      <c r="D8886" s="24" t="n">
        <v>4.7</v>
      </c>
      <c r="E8886" s="25" t="n">
        <f aca="false">MAX(D8886,0)/1000</f>
        <v>0.0047</v>
      </c>
      <c r="F8886" s="25" t="n">
        <f aca="false">MAX(-D8886,0)/1000</f>
        <v>0</v>
      </c>
      <c r="G8886" s="23" t="str">
        <f aca="false">IF(E8886&gt;0,"ja","nein")</f>
        <v>ja</v>
      </c>
      <c r="H8886" s="26" t="n">
        <v>110.785</v>
      </c>
      <c r="I8886" s="26" t="n">
        <f aca="false">(H8886/10+IF(N8886=2025,Einstellungen!$B$23,Einstellungen!$C$23))*(1+Einstellungen!$B$10)</f>
        <v>31.933055</v>
      </c>
      <c r="J8886" s="25" t="n">
        <f aca="false">E8886*I8886/100</f>
        <v>0.001500853585</v>
      </c>
      <c r="K8886" s="25" t="n">
        <f aca="false">E8886*Einstellungen!$B$5/100</f>
        <v>0.001363</v>
      </c>
      <c r="L8886" s="23" t="str">
        <f aca="false">IF(I8886&lt;Einstellungen!$B$5,"ja","nein")</f>
        <v>nein</v>
      </c>
      <c r="M8886" s="23" t="s">
        <v>135</v>
      </c>
      <c r="N8886" s="23" t="n">
        <v>2026</v>
      </c>
      <c r="O8886" s="23" t="n">
        <v>16</v>
      </c>
    </row>
    <row r="8887" customFormat="false" ht="15" hidden="false" customHeight="false" outlineLevel="0" collapsed="false">
      <c r="A8887" s="22" t="n">
        <v>46065</v>
      </c>
      <c r="B8887" s="23" t="s">
        <v>97</v>
      </c>
      <c r="C8887" s="23" t="s">
        <v>106</v>
      </c>
      <c r="D8887" s="24" t="n">
        <v>29.4</v>
      </c>
      <c r="E8887" s="25" t="n">
        <f aca="false">MAX(D8887,0)/1000</f>
        <v>0.0294</v>
      </c>
      <c r="F8887" s="25" t="n">
        <f aca="false">MAX(-D8887,0)/1000</f>
        <v>0</v>
      </c>
      <c r="G8887" s="23" t="str">
        <f aca="false">IF(E8887&gt;0,"ja","nein")</f>
        <v>ja</v>
      </c>
      <c r="H8887" s="26" t="n">
        <v>123.05</v>
      </c>
      <c r="I8887" s="26" t="n">
        <f aca="false">(H8887/10+IF(N8887=2025,Einstellungen!$B$23,Einstellungen!$C$23))*(1+Einstellungen!$B$10)</f>
        <v>33.39259</v>
      </c>
      <c r="J8887" s="25" t="n">
        <f aca="false">E8887*I8887/100</f>
        <v>0.00981742146</v>
      </c>
      <c r="K8887" s="25" t="n">
        <f aca="false">E8887*Einstellungen!$B$5/100</f>
        <v>0.008526</v>
      </c>
      <c r="L8887" s="23" t="str">
        <f aca="false">IF(I8887&lt;Einstellungen!$B$5,"ja","nein")</f>
        <v>nein</v>
      </c>
      <c r="M8887" s="23" t="s">
        <v>135</v>
      </c>
      <c r="N8887" s="23" t="n">
        <v>2026</v>
      </c>
      <c r="O8887" s="23" t="n">
        <v>17</v>
      </c>
    </row>
    <row r="8888" customFormat="false" ht="15" hidden="false" customHeight="false" outlineLevel="0" collapsed="false">
      <c r="A8888" s="22" t="n">
        <v>46065</v>
      </c>
      <c r="B8888" s="23" t="s">
        <v>99</v>
      </c>
      <c r="C8888" s="23" t="s">
        <v>106</v>
      </c>
      <c r="D8888" s="24" t="n">
        <v>-1</v>
      </c>
      <c r="E8888" s="25" t="n">
        <f aca="false">MAX(D8888,0)/1000</f>
        <v>0</v>
      </c>
      <c r="F8888" s="25" t="n">
        <f aca="false">MAX(-D8888,0)/1000</f>
        <v>0.001</v>
      </c>
      <c r="G8888" s="23" t="str">
        <f aca="false">IF(E8888&gt;0,"ja","nein")</f>
        <v>nein</v>
      </c>
      <c r="H8888" s="26" t="n">
        <v>125.662</v>
      </c>
      <c r="I8888" s="26" t="n">
        <f aca="false">(H8888/10+IF(N8888=2025,Einstellungen!$B$23,Einstellungen!$C$23))*(1+Einstellungen!$B$10)</f>
        <v>33.703418</v>
      </c>
      <c r="J8888" s="25" t="n">
        <f aca="false">E8888*I8888/100</f>
        <v>0</v>
      </c>
      <c r="K8888" s="25" t="n">
        <f aca="false">E8888*Einstellungen!$B$5/100</f>
        <v>0</v>
      </c>
      <c r="L8888" s="23" t="str">
        <f aca="false">IF(I8888&lt;Einstellungen!$B$5,"ja","nein")</f>
        <v>nein</v>
      </c>
      <c r="M8888" s="23" t="s">
        <v>135</v>
      </c>
      <c r="N8888" s="23" t="n">
        <v>2026</v>
      </c>
      <c r="O8888" s="23" t="n">
        <v>18</v>
      </c>
    </row>
    <row r="8889" customFormat="false" ht="15" hidden="false" customHeight="false" outlineLevel="0" collapsed="false">
      <c r="A8889" s="22" t="n">
        <v>46065</v>
      </c>
      <c r="B8889" s="23" t="s">
        <v>100</v>
      </c>
      <c r="C8889" s="23" t="s">
        <v>106</v>
      </c>
      <c r="D8889" s="24" t="n">
        <v>2253.1</v>
      </c>
      <c r="E8889" s="25" t="n">
        <f aca="false">MAX(D8889,0)/1000</f>
        <v>2.2531</v>
      </c>
      <c r="F8889" s="25" t="n">
        <f aca="false">MAX(-D8889,0)/1000</f>
        <v>0</v>
      </c>
      <c r="G8889" s="23" t="str">
        <f aca="false">IF(E8889&gt;0,"ja","nein")</f>
        <v>ja</v>
      </c>
      <c r="H8889" s="26" t="n">
        <v>120.873</v>
      </c>
      <c r="I8889" s="26" t="n">
        <f aca="false">(H8889/10+IF(N8889=2025,Einstellungen!$B$23,Einstellungen!$C$23))*(1+Einstellungen!$B$10)</f>
        <v>33.133527</v>
      </c>
      <c r="J8889" s="25" t="n">
        <f aca="false">E8889*I8889/100</f>
        <v>0.746531496837</v>
      </c>
      <c r="K8889" s="25" t="n">
        <f aca="false">E8889*Einstellungen!$B$5/100</f>
        <v>0.653399</v>
      </c>
      <c r="L8889" s="23" t="str">
        <f aca="false">IF(I8889&lt;Einstellungen!$B$5,"ja","nein")</f>
        <v>nein</v>
      </c>
      <c r="M8889" s="23" t="s">
        <v>135</v>
      </c>
      <c r="N8889" s="23" t="n">
        <v>2026</v>
      </c>
      <c r="O8889" s="23" t="n">
        <v>19</v>
      </c>
    </row>
    <row r="8890" customFormat="false" ht="15" hidden="false" customHeight="false" outlineLevel="0" collapsed="false">
      <c r="A8890" s="22" t="n">
        <v>46065</v>
      </c>
      <c r="B8890" s="23" t="s">
        <v>92</v>
      </c>
      <c r="C8890" s="23" t="s">
        <v>106</v>
      </c>
      <c r="D8890" s="24" t="n">
        <v>2810.1</v>
      </c>
      <c r="E8890" s="25" t="n">
        <f aca="false">MAX(D8890,0)/1000</f>
        <v>2.8101</v>
      </c>
      <c r="F8890" s="25" t="n">
        <f aca="false">MAX(-D8890,0)/1000</f>
        <v>0</v>
      </c>
      <c r="G8890" s="23" t="str">
        <f aca="false">IF(E8890&gt;0,"ja","nein")</f>
        <v>ja</v>
      </c>
      <c r="H8890" s="26" t="n">
        <v>109.103</v>
      </c>
      <c r="I8890" s="26" t="n">
        <f aca="false">(H8890/10+IF(N8890=2025,Einstellungen!$B$23,Einstellungen!$C$23))*(1+Einstellungen!$B$10)</f>
        <v>31.732897</v>
      </c>
      <c r="J8890" s="25" t="n">
        <f aca="false">E8890*I8890/100</f>
        <v>0.891726138597</v>
      </c>
      <c r="K8890" s="25" t="n">
        <f aca="false">E8890*Einstellungen!$B$5/100</f>
        <v>0.814929</v>
      </c>
      <c r="L8890" s="23" t="str">
        <f aca="false">IF(I8890&lt;Einstellungen!$B$5,"ja","nein")</f>
        <v>nein</v>
      </c>
      <c r="M8890" s="23" t="s">
        <v>135</v>
      </c>
      <c r="N8890" s="23" t="n">
        <v>2026</v>
      </c>
      <c r="O8890" s="23" t="n">
        <v>20</v>
      </c>
    </row>
    <row r="8891" customFormat="false" ht="15" hidden="false" customHeight="false" outlineLevel="0" collapsed="false">
      <c r="A8891" s="22" t="n">
        <v>46065</v>
      </c>
      <c r="B8891" s="23" t="s">
        <v>95</v>
      </c>
      <c r="C8891" s="23" t="s">
        <v>106</v>
      </c>
      <c r="D8891" s="24" t="n">
        <v>3048.5</v>
      </c>
      <c r="E8891" s="25" t="n">
        <f aca="false">MAX(D8891,0)/1000</f>
        <v>3.0485</v>
      </c>
      <c r="F8891" s="25" t="n">
        <f aca="false">MAX(-D8891,0)/1000</f>
        <v>0</v>
      </c>
      <c r="G8891" s="23" t="str">
        <f aca="false">IF(E8891&gt;0,"ja","nein")</f>
        <v>ja</v>
      </c>
      <c r="H8891" s="26" t="n">
        <v>99.692</v>
      </c>
      <c r="I8891" s="26" t="n">
        <f aca="false">(H8891/10+IF(N8891=2025,Einstellungen!$B$23,Einstellungen!$C$23))*(1+Einstellungen!$B$10)</f>
        <v>30.612988</v>
      </c>
      <c r="J8891" s="25" t="n">
        <f aca="false">E8891*I8891/100</f>
        <v>0.93323693918</v>
      </c>
      <c r="K8891" s="25" t="n">
        <f aca="false">E8891*Einstellungen!$B$5/100</f>
        <v>0.884065</v>
      </c>
      <c r="L8891" s="23" t="str">
        <f aca="false">IF(I8891&lt;Einstellungen!$B$5,"ja","nein")</f>
        <v>nein</v>
      </c>
      <c r="M8891" s="23" t="s">
        <v>135</v>
      </c>
      <c r="N8891" s="23" t="n">
        <v>2026</v>
      </c>
      <c r="O8891" s="23" t="n">
        <v>21</v>
      </c>
    </row>
    <row r="8892" customFormat="false" ht="15" hidden="false" customHeight="false" outlineLevel="0" collapsed="false">
      <c r="A8892" s="22" t="n">
        <v>46065</v>
      </c>
      <c r="B8892" s="23" t="s">
        <v>96</v>
      </c>
      <c r="C8892" s="23" t="s">
        <v>106</v>
      </c>
      <c r="D8892" s="24" t="n">
        <v>1032</v>
      </c>
      <c r="E8892" s="25" t="n">
        <f aca="false">MAX(D8892,0)/1000</f>
        <v>1.032</v>
      </c>
      <c r="F8892" s="25" t="n">
        <f aca="false">MAX(-D8892,0)/1000</f>
        <v>0</v>
      </c>
      <c r="G8892" s="23" t="str">
        <f aca="false">IF(E8892&gt;0,"ja","nein")</f>
        <v>ja</v>
      </c>
      <c r="H8892" s="26" t="n">
        <v>97.175</v>
      </c>
      <c r="I8892" s="26" t="n">
        <f aca="false">(H8892/10+IF(N8892=2025,Einstellungen!$B$23,Einstellungen!$C$23))*(1+Einstellungen!$B$10)</f>
        <v>30.313465</v>
      </c>
      <c r="J8892" s="25" t="n">
        <f aca="false">E8892*I8892/100</f>
        <v>0.3128349588</v>
      </c>
      <c r="K8892" s="25" t="n">
        <f aca="false">E8892*Einstellungen!$B$5/100</f>
        <v>0.29928</v>
      </c>
      <c r="L8892" s="23" t="str">
        <f aca="false">IF(I8892&lt;Einstellungen!$B$5,"ja","nein")</f>
        <v>nein</v>
      </c>
      <c r="M8892" s="23" t="s">
        <v>135</v>
      </c>
      <c r="N8892" s="23" t="n">
        <v>2026</v>
      </c>
      <c r="O8892" s="23" t="n">
        <v>22</v>
      </c>
    </row>
    <row r="8893" customFormat="false" ht="15" hidden="false" customHeight="false" outlineLevel="0" collapsed="false">
      <c r="A8893" s="22" t="n">
        <v>46065</v>
      </c>
      <c r="B8893" s="23" t="s">
        <v>101</v>
      </c>
      <c r="C8893" s="23" t="s">
        <v>106</v>
      </c>
      <c r="D8893" s="24" t="n">
        <v>335.8</v>
      </c>
      <c r="E8893" s="25" t="n">
        <f aca="false">MAX(D8893,0)/1000</f>
        <v>0.3358</v>
      </c>
      <c r="F8893" s="25" t="n">
        <f aca="false">MAX(-D8893,0)/1000</f>
        <v>0</v>
      </c>
      <c r="G8893" s="23" t="str">
        <f aca="false">IF(E8893&gt;0,"ja","nein")</f>
        <v>ja</v>
      </c>
      <c r="H8893" s="26" t="n">
        <v>89.333</v>
      </c>
      <c r="I8893" s="26" t="n">
        <f aca="false">(H8893/10+IF(N8893=2025,Einstellungen!$B$23,Einstellungen!$C$23))*(1+Einstellungen!$B$10)</f>
        <v>29.380267</v>
      </c>
      <c r="J8893" s="25" t="n">
        <f aca="false">E8893*I8893/100</f>
        <v>0.098658936586</v>
      </c>
      <c r="K8893" s="25" t="n">
        <f aca="false">E8893*Einstellungen!$B$5/100</f>
        <v>0.097382</v>
      </c>
      <c r="L8893" s="23" t="str">
        <f aca="false">IF(I8893&lt;Einstellungen!$B$5,"ja","nein")</f>
        <v>nein</v>
      </c>
      <c r="M8893" s="23" t="s">
        <v>135</v>
      </c>
      <c r="N8893" s="23" t="n">
        <v>2026</v>
      </c>
      <c r="O8893" s="23" t="n">
        <v>23</v>
      </c>
    </row>
    <row r="8894" customFormat="false" ht="15" hidden="false" customHeight="false" outlineLevel="0" collapsed="false">
      <c r="A8894" s="22" t="n">
        <v>46066</v>
      </c>
      <c r="B8894" s="23" t="s">
        <v>102</v>
      </c>
      <c r="C8894" s="23" t="s">
        <v>121</v>
      </c>
      <c r="D8894" s="24" t="n">
        <v>326.6</v>
      </c>
      <c r="E8894" s="25" t="n">
        <f aca="false">MAX(D8894,0)/1000</f>
        <v>0.3266</v>
      </c>
      <c r="F8894" s="25" t="n">
        <f aca="false">MAX(-D8894,0)/1000</f>
        <v>0</v>
      </c>
      <c r="G8894" s="23" t="str">
        <f aca="false">IF(E8894&gt;0,"ja","nein")</f>
        <v>ja</v>
      </c>
      <c r="H8894" s="26" t="n">
        <v>83.858</v>
      </c>
      <c r="I8894" s="26" t="n">
        <f aca="false">(H8894/10+IF(N8894=2025,Einstellungen!$B$23,Einstellungen!$C$23))*(1+Einstellungen!$B$10)</f>
        <v>28.728742</v>
      </c>
      <c r="J8894" s="25" t="n">
        <f aca="false">E8894*I8894/100</f>
        <v>0.093828071372</v>
      </c>
      <c r="K8894" s="25" t="n">
        <f aca="false">E8894*Einstellungen!$B$5/100</f>
        <v>0.094714</v>
      </c>
      <c r="L8894" s="23" t="str">
        <f aca="false">IF(I8894&lt;Einstellungen!$B$5,"ja","nein")</f>
        <v>ja</v>
      </c>
      <c r="M8894" s="23" t="s">
        <v>135</v>
      </c>
      <c r="N8894" s="23" t="n">
        <v>2026</v>
      </c>
      <c r="O8894" s="23" t="n">
        <v>0</v>
      </c>
    </row>
    <row r="8895" customFormat="false" ht="15" hidden="false" customHeight="false" outlineLevel="0" collapsed="false">
      <c r="A8895" s="22" t="n">
        <v>46066</v>
      </c>
      <c r="B8895" s="23" t="s">
        <v>107</v>
      </c>
      <c r="C8895" s="23" t="s">
        <v>121</v>
      </c>
      <c r="D8895" s="24" t="n">
        <v>386.9</v>
      </c>
      <c r="E8895" s="25" t="n">
        <f aca="false">MAX(D8895,0)/1000</f>
        <v>0.3869</v>
      </c>
      <c r="F8895" s="25" t="n">
        <f aca="false">MAX(-D8895,0)/1000</f>
        <v>0</v>
      </c>
      <c r="G8895" s="23" t="str">
        <f aca="false">IF(E8895&gt;0,"ja","nein")</f>
        <v>ja</v>
      </c>
      <c r="H8895" s="26" t="n">
        <v>83.66</v>
      </c>
      <c r="I8895" s="26" t="n">
        <f aca="false">(H8895/10+IF(N8895=2025,Einstellungen!$B$23,Einstellungen!$C$23))*(1+Einstellungen!$B$10)</f>
        <v>28.70518</v>
      </c>
      <c r="J8895" s="25" t="n">
        <f aca="false">E8895*I8895/100</f>
        <v>0.11106034142</v>
      </c>
      <c r="K8895" s="25" t="n">
        <f aca="false">E8895*Einstellungen!$B$5/100</f>
        <v>0.112201</v>
      </c>
      <c r="L8895" s="23" t="str">
        <f aca="false">IF(I8895&lt;Einstellungen!$B$5,"ja","nein")</f>
        <v>ja</v>
      </c>
      <c r="M8895" s="23" t="s">
        <v>135</v>
      </c>
      <c r="N8895" s="23" t="n">
        <v>2026</v>
      </c>
      <c r="O8895" s="23" t="n">
        <v>1</v>
      </c>
    </row>
    <row r="8896" customFormat="false" ht="15" hidden="false" customHeight="false" outlineLevel="0" collapsed="false">
      <c r="A8896" s="22" t="n">
        <v>46066</v>
      </c>
      <c r="B8896" s="23" t="s">
        <v>108</v>
      </c>
      <c r="C8896" s="23" t="s">
        <v>121</v>
      </c>
      <c r="D8896" s="24" t="n">
        <v>356.8</v>
      </c>
      <c r="E8896" s="25" t="n">
        <f aca="false">MAX(D8896,0)/1000</f>
        <v>0.3568</v>
      </c>
      <c r="F8896" s="25" t="n">
        <f aca="false">MAX(-D8896,0)/1000</f>
        <v>0</v>
      </c>
      <c r="G8896" s="23" t="str">
        <f aca="false">IF(E8896&gt;0,"ja","nein")</f>
        <v>ja</v>
      </c>
      <c r="H8896" s="26" t="n">
        <v>82.218</v>
      </c>
      <c r="I8896" s="26" t="n">
        <f aca="false">(H8896/10+IF(N8896=2025,Einstellungen!$B$23,Einstellungen!$C$23))*(1+Einstellungen!$B$10)</f>
        <v>28.533582</v>
      </c>
      <c r="J8896" s="25" t="n">
        <f aca="false">E8896*I8896/100</f>
        <v>0.101807820576</v>
      </c>
      <c r="K8896" s="25" t="n">
        <f aca="false">E8896*Einstellungen!$B$5/100</f>
        <v>0.103472</v>
      </c>
      <c r="L8896" s="23" t="str">
        <f aca="false">IF(I8896&lt;Einstellungen!$B$5,"ja","nein")</f>
        <v>ja</v>
      </c>
      <c r="M8896" s="23" t="s">
        <v>135</v>
      </c>
      <c r="N8896" s="23" t="n">
        <v>2026</v>
      </c>
      <c r="O8896" s="23" t="n">
        <v>2</v>
      </c>
    </row>
    <row r="8897" customFormat="false" ht="15" hidden="false" customHeight="false" outlineLevel="0" collapsed="false">
      <c r="A8897" s="22" t="n">
        <v>46066</v>
      </c>
      <c r="B8897" s="23" t="s">
        <v>109</v>
      </c>
      <c r="C8897" s="23" t="s">
        <v>121</v>
      </c>
      <c r="D8897" s="24" t="n">
        <v>313.9</v>
      </c>
      <c r="E8897" s="25" t="n">
        <f aca="false">MAX(D8897,0)/1000</f>
        <v>0.3139</v>
      </c>
      <c r="F8897" s="25" t="n">
        <f aca="false">MAX(-D8897,0)/1000</f>
        <v>0</v>
      </c>
      <c r="G8897" s="23" t="str">
        <f aca="false">IF(E8897&gt;0,"ja","nein")</f>
        <v>ja</v>
      </c>
      <c r="H8897" s="26" t="n">
        <v>81.855</v>
      </c>
      <c r="I8897" s="26" t="n">
        <f aca="false">(H8897/10+IF(N8897=2025,Einstellungen!$B$23,Einstellungen!$C$23))*(1+Einstellungen!$B$10)</f>
        <v>28.490385</v>
      </c>
      <c r="J8897" s="25" t="n">
        <f aca="false">E8897*I8897/100</f>
        <v>0.089431318515</v>
      </c>
      <c r="K8897" s="25" t="n">
        <f aca="false">E8897*Einstellungen!$B$5/100</f>
        <v>0.091031</v>
      </c>
      <c r="L8897" s="23" t="str">
        <f aca="false">IF(I8897&lt;Einstellungen!$B$5,"ja","nein")</f>
        <v>ja</v>
      </c>
      <c r="M8897" s="23" t="s">
        <v>135</v>
      </c>
      <c r="N8897" s="23" t="n">
        <v>2026</v>
      </c>
      <c r="O8897" s="23" t="n">
        <v>3</v>
      </c>
    </row>
    <row r="8898" customFormat="false" ht="15" hidden="false" customHeight="false" outlineLevel="0" collapsed="false">
      <c r="A8898" s="22" t="n">
        <v>46066</v>
      </c>
      <c r="B8898" s="23" t="s">
        <v>110</v>
      </c>
      <c r="C8898" s="23" t="s">
        <v>121</v>
      </c>
      <c r="D8898" s="24" t="n">
        <v>294.4</v>
      </c>
      <c r="E8898" s="25" t="n">
        <f aca="false">MAX(D8898,0)/1000</f>
        <v>0.2944</v>
      </c>
      <c r="F8898" s="25" t="n">
        <f aca="false">MAX(-D8898,0)/1000</f>
        <v>0</v>
      </c>
      <c r="G8898" s="23" t="str">
        <f aca="false">IF(E8898&gt;0,"ja","nein")</f>
        <v>ja</v>
      </c>
      <c r="H8898" s="26" t="n">
        <v>83.35</v>
      </c>
      <c r="I8898" s="26" t="n">
        <f aca="false">(H8898/10+IF(N8898=2025,Einstellungen!$B$23,Einstellungen!$C$23))*(1+Einstellungen!$B$10)</f>
        <v>28.66829</v>
      </c>
      <c r="J8898" s="25" t="n">
        <f aca="false">E8898*I8898/100</f>
        <v>0.08439944576</v>
      </c>
      <c r="K8898" s="25" t="n">
        <f aca="false">E8898*Einstellungen!$B$5/100</f>
        <v>0.085376</v>
      </c>
      <c r="L8898" s="23" t="str">
        <f aca="false">IF(I8898&lt;Einstellungen!$B$5,"ja","nein")</f>
        <v>ja</v>
      </c>
      <c r="M8898" s="23" t="s">
        <v>135</v>
      </c>
      <c r="N8898" s="23" t="n">
        <v>2026</v>
      </c>
      <c r="O8898" s="23" t="n">
        <v>4</v>
      </c>
    </row>
    <row r="8899" customFormat="false" ht="15" hidden="false" customHeight="false" outlineLevel="0" collapsed="false">
      <c r="A8899" s="22" t="n">
        <v>46066</v>
      </c>
      <c r="B8899" s="23" t="s">
        <v>111</v>
      </c>
      <c r="C8899" s="23" t="s">
        <v>121</v>
      </c>
      <c r="D8899" s="24" t="n">
        <v>322</v>
      </c>
      <c r="E8899" s="25" t="n">
        <f aca="false">MAX(D8899,0)/1000</f>
        <v>0.322</v>
      </c>
      <c r="F8899" s="25" t="n">
        <f aca="false">MAX(-D8899,0)/1000</f>
        <v>0</v>
      </c>
      <c r="G8899" s="23" t="str">
        <f aca="false">IF(E8899&gt;0,"ja","nein")</f>
        <v>ja</v>
      </c>
      <c r="H8899" s="26" t="n">
        <v>87.188</v>
      </c>
      <c r="I8899" s="26" t="n">
        <f aca="false">(H8899/10+IF(N8899=2025,Einstellungen!$B$23,Einstellungen!$C$23))*(1+Einstellungen!$B$10)</f>
        <v>29.125012</v>
      </c>
      <c r="J8899" s="25" t="n">
        <f aca="false">E8899*I8899/100</f>
        <v>0.09378253864</v>
      </c>
      <c r="K8899" s="25" t="n">
        <f aca="false">E8899*Einstellungen!$B$5/100</f>
        <v>0.09338</v>
      </c>
      <c r="L8899" s="23" t="str">
        <f aca="false">IF(I8899&lt;Einstellungen!$B$5,"ja","nein")</f>
        <v>nein</v>
      </c>
      <c r="M8899" s="23" t="s">
        <v>135</v>
      </c>
      <c r="N8899" s="23" t="n">
        <v>2026</v>
      </c>
      <c r="O8899" s="23" t="n">
        <v>5</v>
      </c>
    </row>
    <row r="8900" customFormat="false" ht="15" hidden="false" customHeight="false" outlineLevel="0" collapsed="false">
      <c r="A8900" s="22" t="n">
        <v>46066</v>
      </c>
      <c r="B8900" s="23" t="s">
        <v>112</v>
      </c>
      <c r="C8900" s="23" t="s">
        <v>121</v>
      </c>
      <c r="D8900" s="24" t="n">
        <v>313.2</v>
      </c>
      <c r="E8900" s="25" t="n">
        <f aca="false">MAX(D8900,0)/1000</f>
        <v>0.3132</v>
      </c>
      <c r="F8900" s="25" t="n">
        <f aca="false">MAX(-D8900,0)/1000</f>
        <v>0</v>
      </c>
      <c r="G8900" s="23" t="str">
        <f aca="false">IF(E8900&gt;0,"ja","nein")</f>
        <v>ja</v>
      </c>
      <c r="H8900" s="26" t="n">
        <v>98.728</v>
      </c>
      <c r="I8900" s="26" t="n">
        <f aca="false">(H8900/10+IF(N8900=2025,Einstellungen!$B$23,Einstellungen!$C$23))*(1+Einstellungen!$B$10)</f>
        <v>30.498272</v>
      </c>
      <c r="J8900" s="25" t="n">
        <f aca="false">E8900*I8900/100</f>
        <v>0.095520587904</v>
      </c>
      <c r="K8900" s="25" t="n">
        <f aca="false">E8900*Einstellungen!$B$5/100</f>
        <v>0.090828</v>
      </c>
      <c r="L8900" s="23" t="str">
        <f aca="false">IF(I8900&lt;Einstellungen!$B$5,"ja","nein")</f>
        <v>nein</v>
      </c>
      <c r="M8900" s="23" t="s">
        <v>135</v>
      </c>
      <c r="N8900" s="23" t="n">
        <v>2026</v>
      </c>
      <c r="O8900" s="23" t="n">
        <v>6</v>
      </c>
    </row>
    <row r="8901" customFormat="false" ht="15" hidden="false" customHeight="false" outlineLevel="0" collapsed="false">
      <c r="A8901" s="22" t="n">
        <v>46066</v>
      </c>
      <c r="B8901" s="23" t="s">
        <v>113</v>
      </c>
      <c r="C8901" s="23" t="s">
        <v>121</v>
      </c>
      <c r="D8901" s="24" t="n">
        <v>354.4</v>
      </c>
      <c r="E8901" s="25" t="n">
        <f aca="false">MAX(D8901,0)/1000</f>
        <v>0.3544</v>
      </c>
      <c r="F8901" s="25" t="n">
        <f aca="false">MAX(-D8901,0)/1000</f>
        <v>0</v>
      </c>
      <c r="G8901" s="23" t="str">
        <f aca="false">IF(E8901&gt;0,"ja","nein")</f>
        <v>ja</v>
      </c>
      <c r="H8901" s="26" t="n">
        <v>117.727</v>
      </c>
      <c r="I8901" s="26" t="n">
        <f aca="false">(H8901/10+IF(N8901=2025,Einstellungen!$B$23,Einstellungen!$C$23))*(1+Einstellungen!$B$10)</f>
        <v>32.759153</v>
      </c>
      <c r="J8901" s="25" t="n">
        <f aca="false">E8901*I8901/100</f>
        <v>0.116098438232</v>
      </c>
      <c r="K8901" s="25" t="n">
        <f aca="false">E8901*Einstellungen!$B$5/100</f>
        <v>0.102776</v>
      </c>
      <c r="L8901" s="23" t="str">
        <f aca="false">IF(I8901&lt;Einstellungen!$B$5,"ja","nein")</f>
        <v>nein</v>
      </c>
      <c r="M8901" s="23" t="s">
        <v>135</v>
      </c>
      <c r="N8901" s="23" t="n">
        <v>2026</v>
      </c>
      <c r="O8901" s="23" t="n">
        <v>7</v>
      </c>
    </row>
    <row r="8902" customFormat="false" ht="15" hidden="false" customHeight="false" outlineLevel="0" collapsed="false">
      <c r="A8902" s="22" t="n">
        <v>46066</v>
      </c>
      <c r="B8902" s="23" t="s">
        <v>114</v>
      </c>
      <c r="C8902" s="23" t="s">
        <v>121</v>
      </c>
      <c r="D8902" s="24" t="n">
        <v>236.2</v>
      </c>
      <c r="E8902" s="25" t="n">
        <f aca="false">MAX(D8902,0)/1000</f>
        <v>0.2362</v>
      </c>
      <c r="F8902" s="25" t="n">
        <f aca="false">MAX(-D8902,0)/1000</f>
        <v>0</v>
      </c>
      <c r="G8902" s="23" t="str">
        <f aca="false">IF(E8902&gt;0,"ja","nein")</f>
        <v>ja</v>
      </c>
      <c r="H8902" s="26" t="n">
        <v>123.85</v>
      </c>
      <c r="I8902" s="26" t="n">
        <f aca="false">(H8902/10+IF(N8902=2025,Einstellungen!$B$23,Einstellungen!$C$23))*(1+Einstellungen!$B$10)</f>
        <v>33.48779</v>
      </c>
      <c r="J8902" s="25" t="n">
        <f aca="false">E8902*I8902/100</f>
        <v>0.07909815998</v>
      </c>
      <c r="K8902" s="25" t="n">
        <f aca="false">E8902*Einstellungen!$B$5/100</f>
        <v>0.068498</v>
      </c>
      <c r="L8902" s="23" t="str">
        <f aca="false">IF(I8902&lt;Einstellungen!$B$5,"ja","nein")</f>
        <v>nein</v>
      </c>
      <c r="M8902" s="23" t="s">
        <v>135</v>
      </c>
      <c r="N8902" s="23" t="n">
        <v>2026</v>
      </c>
      <c r="O8902" s="23" t="n">
        <v>8</v>
      </c>
    </row>
    <row r="8903" customFormat="false" ht="15" hidden="false" customHeight="false" outlineLevel="0" collapsed="false">
      <c r="A8903" s="22" t="n">
        <v>46066</v>
      </c>
      <c r="B8903" s="23" t="s">
        <v>115</v>
      </c>
      <c r="C8903" s="23" t="s">
        <v>121</v>
      </c>
      <c r="D8903" s="24" t="n">
        <v>788.5</v>
      </c>
      <c r="E8903" s="25" t="n">
        <f aca="false">MAX(D8903,0)/1000</f>
        <v>0.7885</v>
      </c>
      <c r="F8903" s="25" t="n">
        <f aca="false">MAX(-D8903,0)/1000</f>
        <v>0</v>
      </c>
      <c r="G8903" s="23" t="str">
        <f aca="false">IF(E8903&gt;0,"ja","nein")</f>
        <v>ja</v>
      </c>
      <c r="H8903" s="26" t="n">
        <v>119.15</v>
      </c>
      <c r="I8903" s="26" t="n">
        <f aca="false">(H8903/10+IF(N8903=2025,Einstellungen!$B$23,Einstellungen!$C$23))*(1+Einstellungen!$B$10)</f>
        <v>32.92849</v>
      </c>
      <c r="J8903" s="25" t="n">
        <f aca="false">E8903*I8903/100</f>
        <v>0.25964114365</v>
      </c>
      <c r="K8903" s="25" t="n">
        <f aca="false">E8903*Einstellungen!$B$5/100</f>
        <v>0.228665</v>
      </c>
      <c r="L8903" s="23" t="str">
        <f aca="false">IF(I8903&lt;Einstellungen!$B$5,"ja","nein")</f>
        <v>nein</v>
      </c>
      <c r="M8903" s="23" t="s">
        <v>135</v>
      </c>
      <c r="N8903" s="23" t="n">
        <v>2026</v>
      </c>
      <c r="O8903" s="23" t="n">
        <v>9</v>
      </c>
    </row>
    <row r="8904" customFormat="false" ht="15" hidden="false" customHeight="false" outlineLevel="0" collapsed="false">
      <c r="A8904" s="22" t="n">
        <v>46066</v>
      </c>
      <c r="B8904" s="23" t="s">
        <v>116</v>
      </c>
      <c r="C8904" s="23" t="s">
        <v>121</v>
      </c>
      <c r="D8904" s="24" t="n">
        <v>-167.5</v>
      </c>
      <c r="E8904" s="25" t="n">
        <f aca="false">MAX(D8904,0)/1000</f>
        <v>0</v>
      </c>
      <c r="F8904" s="25" t="n">
        <f aca="false">MAX(-D8904,0)/1000</f>
        <v>0.1675</v>
      </c>
      <c r="G8904" s="23" t="str">
        <f aca="false">IF(E8904&gt;0,"ja","nein")</f>
        <v>nein</v>
      </c>
      <c r="H8904" s="26" t="n">
        <v>106.392</v>
      </c>
      <c r="I8904" s="26" t="n">
        <f aca="false">(H8904/10+IF(N8904=2025,Einstellungen!$B$23,Einstellungen!$C$23))*(1+Einstellungen!$B$10)</f>
        <v>31.410288</v>
      </c>
      <c r="J8904" s="25" t="n">
        <f aca="false">E8904*I8904/100</f>
        <v>0</v>
      </c>
      <c r="K8904" s="25" t="n">
        <f aca="false">E8904*Einstellungen!$B$5/100</f>
        <v>0</v>
      </c>
      <c r="L8904" s="23" t="str">
        <f aca="false">IF(I8904&lt;Einstellungen!$B$5,"ja","nein")</f>
        <v>nein</v>
      </c>
      <c r="M8904" s="23" t="s">
        <v>135</v>
      </c>
      <c r="N8904" s="23" t="n">
        <v>2026</v>
      </c>
      <c r="O8904" s="23" t="n">
        <v>10</v>
      </c>
    </row>
    <row r="8905" customFormat="false" ht="15" hidden="false" customHeight="false" outlineLevel="0" collapsed="false">
      <c r="A8905" s="22" t="n">
        <v>46066</v>
      </c>
      <c r="B8905" s="23" t="s">
        <v>117</v>
      </c>
      <c r="C8905" s="23" t="s">
        <v>121</v>
      </c>
      <c r="D8905" s="24" t="n">
        <v>159.2</v>
      </c>
      <c r="E8905" s="25" t="n">
        <f aca="false">MAX(D8905,0)/1000</f>
        <v>0.1592</v>
      </c>
      <c r="F8905" s="25" t="n">
        <f aca="false">MAX(-D8905,0)/1000</f>
        <v>0</v>
      </c>
      <c r="G8905" s="23" t="str">
        <f aca="false">IF(E8905&gt;0,"ja","nein")</f>
        <v>ja</v>
      </c>
      <c r="H8905" s="26" t="n">
        <v>101.03</v>
      </c>
      <c r="I8905" s="26" t="n">
        <f aca="false">(H8905/10+IF(N8905=2025,Einstellungen!$B$23,Einstellungen!$C$23))*(1+Einstellungen!$B$10)</f>
        <v>30.77221</v>
      </c>
      <c r="J8905" s="25" t="n">
        <f aca="false">E8905*I8905/100</f>
        <v>0.04898935832</v>
      </c>
      <c r="K8905" s="25" t="n">
        <f aca="false">E8905*Einstellungen!$B$5/100</f>
        <v>0.046168</v>
      </c>
      <c r="L8905" s="23" t="str">
        <f aca="false">IF(I8905&lt;Einstellungen!$B$5,"ja","nein")</f>
        <v>nein</v>
      </c>
      <c r="M8905" s="23" t="s">
        <v>135</v>
      </c>
      <c r="N8905" s="23" t="n">
        <v>2026</v>
      </c>
      <c r="O8905" s="23" t="n">
        <v>11</v>
      </c>
    </row>
    <row r="8906" customFormat="false" ht="15" hidden="false" customHeight="false" outlineLevel="0" collapsed="false">
      <c r="A8906" s="22" t="n">
        <v>46066</v>
      </c>
      <c r="B8906" s="23" t="s">
        <v>118</v>
      </c>
      <c r="C8906" s="23" t="s">
        <v>121</v>
      </c>
      <c r="D8906" s="24" t="n">
        <v>-7.3</v>
      </c>
      <c r="E8906" s="25" t="n">
        <f aca="false">MAX(D8906,0)/1000</f>
        <v>0</v>
      </c>
      <c r="F8906" s="25" t="n">
        <f aca="false">MAX(-D8906,0)/1000</f>
        <v>0.0073</v>
      </c>
      <c r="G8906" s="23" t="str">
        <f aca="false">IF(E8906&gt;0,"ja","nein")</f>
        <v>nein</v>
      </c>
      <c r="H8906" s="26" t="n">
        <v>97.3</v>
      </c>
      <c r="I8906" s="26" t="n">
        <f aca="false">(H8906/10+IF(N8906=2025,Einstellungen!$B$23,Einstellungen!$C$23))*(1+Einstellungen!$B$10)</f>
        <v>30.32834</v>
      </c>
      <c r="J8906" s="25" t="n">
        <f aca="false">E8906*I8906/100</f>
        <v>0</v>
      </c>
      <c r="K8906" s="25" t="n">
        <f aca="false">E8906*Einstellungen!$B$5/100</f>
        <v>0</v>
      </c>
      <c r="L8906" s="23" t="str">
        <f aca="false">IF(I8906&lt;Einstellungen!$B$5,"ja","nein")</f>
        <v>nein</v>
      </c>
      <c r="M8906" s="23" t="s">
        <v>135</v>
      </c>
      <c r="N8906" s="23" t="n">
        <v>2026</v>
      </c>
      <c r="O8906" s="23" t="n">
        <v>12</v>
      </c>
    </row>
    <row r="8907" customFormat="false" ht="15" hidden="false" customHeight="false" outlineLevel="0" collapsed="false">
      <c r="A8907" s="22" t="n">
        <v>46066</v>
      </c>
      <c r="B8907" s="23" t="s">
        <v>119</v>
      </c>
      <c r="C8907" s="23" t="s">
        <v>121</v>
      </c>
      <c r="D8907" s="24" t="n">
        <v>-11.8</v>
      </c>
      <c r="E8907" s="25" t="n">
        <f aca="false">MAX(D8907,0)/1000</f>
        <v>0</v>
      </c>
      <c r="F8907" s="25" t="n">
        <f aca="false">MAX(-D8907,0)/1000</f>
        <v>0.0118</v>
      </c>
      <c r="G8907" s="23" t="str">
        <f aca="false">IF(E8907&gt;0,"ja","nein")</f>
        <v>nein</v>
      </c>
      <c r="H8907" s="26" t="n">
        <v>97.495</v>
      </c>
      <c r="I8907" s="26" t="n">
        <f aca="false">(H8907/10+IF(N8907=2025,Einstellungen!$B$23,Einstellungen!$C$23))*(1+Einstellungen!$B$10)</f>
        <v>30.351545</v>
      </c>
      <c r="J8907" s="25" t="n">
        <f aca="false">E8907*I8907/100</f>
        <v>0</v>
      </c>
      <c r="K8907" s="25" t="n">
        <f aca="false">E8907*Einstellungen!$B$5/100</f>
        <v>0</v>
      </c>
      <c r="L8907" s="23" t="str">
        <f aca="false">IF(I8907&lt;Einstellungen!$B$5,"ja","nein")</f>
        <v>nein</v>
      </c>
      <c r="M8907" s="23" t="s">
        <v>135</v>
      </c>
      <c r="N8907" s="23" t="n">
        <v>2026</v>
      </c>
      <c r="O8907" s="23" t="n">
        <v>13</v>
      </c>
    </row>
    <row r="8908" customFormat="false" ht="15" hidden="false" customHeight="false" outlineLevel="0" collapsed="false">
      <c r="A8908" s="22" t="n">
        <v>46066</v>
      </c>
      <c r="B8908" s="23" t="s">
        <v>120</v>
      </c>
      <c r="C8908" s="23" t="s">
        <v>121</v>
      </c>
      <c r="D8908" s="24" t="n">
        <v>9.6</v>
      </c>
      <c r="E8908" s="25" t="n">
        <f aca="false">MAX(D8908,0)/1000</f>
        <v>0.0096</v>
      </c>
      <c r="F8908" s="25" t="n">
        <f aca="false">MAX(-D8908,0)/1000</f>
        <v>0</v>
      </c>
      <c r="G8908" s="23" t="str">
        <f aca="false">IF(E8908&gt;0,"ja","nein")</f>
        <v>ja</v>
      </c>
      <c r="H8908" s="26" t="n">
        <v>102.09</v>
      </c>
      <c r="I8908" s="26" t="n">
        <f aca="false">(H8908/10+IF(N8908=2025,Einstellungen!$B$23,Einstellungen!$C$23))*(1+Einstellungen!$B$10)</f>
        <v>30.89835</v>
      </c>
      <c r="J8908" s="25" t="n">
        <f aca="false">E8908*I8908/100</f>
        <v>0.0029662416</v>
      </c>
      <c r="K8908" s="25" t="n">
        <f aca="false">E8908*Einstellungen!$B$5/100</f>
        <v>0.002784</v>
      </c>
      <c r="L8908" s="23" t="str">
        <f aca="false">IF(I8908&lt;Einstellungen!$B$5,"ja","nein")</f>
        <v>nein</v>
      </c>
      <c r="M8908" s="23" t="s">
        <v>135</v>
      </c>
      <c r="N8908" s="23" t="n">
        <v>2026</v>
      </c>
      <c r="O8908" s="23" t="n">
        <v>14</v>
      </c>
    </row>
    <row r="8909" customFormat="false" ht="15" hidden="false" customHeight="false" outlineLevel="0" collapsed="false">
      <c r="A8909" s="22" t="n">
        <v>46066</v>
      </c>
      <c r="B8909" s="23" t="s">
        <v>104</v>
      </c>
      <c r="C8909" s="23" t="s">
        <v>121</v>
      </c>
      <c r="D8909" s="24" t="n">
        <v>2.1</v>
      </c>
      <c r="E8909" s="25" t="n">
        <f aca="false">MAX(D8909,0)/1000</f>
        <v>0.0021</v>
      </c>
      <c r="F8909" s="25" t="n">
        <f aca="false">MAX(-D8909,0)/1000</f>
        <v>0</v>
      </c>
      <c r="G8909" s="23" t="str">
        <f aca="false">IF(E8909&gt;0,"ja","nein")</f>
        <v>ja</v>
      </c>
      <c r="H8909" s="26" t="n">
        <v>118.097</v>
      </c>
      <c r="I8909" s="26" t="n">
        <f aca="false">(H8909/10+IF(N8909=2025,Einstellungen!$B$23,Einstellungen!$C$23))*(1+Einstellungen!$B$10)</f>
        <v>32.803183</v>
      </c>
      <c r="J8909" s="25" t="n">
        <f aca="false">E8909*I8909/100</f>
        <v>0.000688866843</v>
      </c>
      <c r="K8909" s="25" t="n">
        <f aca="false">E8909*Einstellungen!$B$5/100</f>
        <v>0.000609</v>
      </c>
      <c r="L8909" s="23" t="str">
        <f aca="false">IF(I8909&lt;Einstellungen!$B$5,"ja","nein")</f>
        <v>nein</v>
      </c>
      <c r="M8909" s="23" t="s">
        <v>135</v>
      </c>
      <c r="N8909" s="23" t="n">
        <v>2026</v>
      </c>
      <c r="O8909" s="23" t="n">
        <v>15</v>
      </c>
    </row>
    <row r="8910" customFormat="false" ht="15" hidden="false" customHeight="false" outlineLevel="0" collapsed="false">
      <c r="A8910" s="22" t="n">
        <v>46066</v>
      </c>
      <c r="B8910" s="23" t="s">
        <v>105</v>
      </c>
      <c r="C8910" s="23" t="s">
        <v>121</v>
      </c>
      <c r="D8910" s="24" t="n">
        <v>8.6</v>
      </c>
      <c r="E8910" s="25" t="n">
        <f aca="false">MAX(D8910,0)/1000</f>
        <v>0.0086</v>
      </c>
      <c r="F8910" s="25" t="n">
        <f aca="false">MAX(-D8910,0)/1000</f>
        <v>0</v>
      </c>
      <c r="G8910" s="23" t="str">
        <f aca="false">IF(E8910&gt;0,"ja","nein")</f>
        <v>ja</v>
      </c>
      <c r="H8910" s="26" t="n">
        <v>125.905</v>
      </c>
      <c r="I8910" s="26" t="n">
        <f aca="false">(H8910/10+IF(N8910=2025,Einstellungen!$B$23,Einstellungen!$C$23))*(1+Einstellungen!$B$10)</f>
        <v>33.732335</v>
      </c>
      <c r="J8910" s="25" t="n">
        <f aca="false">E8910*I8910/100</f>
        <v>0.00290098081</v>
      </c>
      <c r="K8910" s="25" t="n">
        <f aca="false">E8910*Einstellungen!$B$5/100</f>
        <v>0.002494</v>
      </c>
      <c r="L8910" s="23" t="str">
        <f aca="false">IF(I8910&lt;Einstellungen!$B$5,"ja","nein")</f>
        <v>nein</v>
      </c>
      <c r="M8910" s="23" t="s">
        <v>135</v>
      </c>
      <c r="N8910" s="23" t="n">
        <v>2026</v>
      </c>
      <c r="O8910" s="23" t="n">
        <v>16</v>
      </c>
    </row>
    <row r="8911" customFormat="false" ht="15" hidden="false" customHeight="false" outlineLevel="0" collapsed="false">
      <c r="A8911" s="22" t="n">
        <v>46066</v>
      </c>
      <c r="B8911" s="23" t="s">
        <v>97</v>
      </c>
      <c r="C8911" s="23" t="s">
        <v>121</v>
      </c>
      <c r="D8911" s="24" t="n">
        <v>30.7</v>
      </c>
      <c r="E8911" s="25" t="n">
        <f aca="false">MAX(D8911,0)/1000</f>
        <v>0.0307</v>
      </c>
      <c r="F8911" s="25" t="n">
        <f aca="false">MAX(-D8911,0)/1000</f>
        <v>0</v>
      </c>
      <c r="G8911" s="23" t="str">
        <f aca="false">IF(E8911&gt;0,"ja","nein")</f>
        <v>ja</v>
      </c>
      <c r="H8911" s="26" t="n">
        <v>131.985</v>
      </c>
      <c r="I8911" s="26" t="n">
        <f aca="false">(H8911/10+IF(N8911=2025,Einstellungen!$B$23,Einstellungen!$C$23))*(1+Einstellungen!$B$10)</f>
        <v>34.455855</v>
      </c>
      <c r="J8911" s="25" t="n">
        <f aca="false">E8911*I8911/100</f>
        <v>0.010577947485</v>
      </c>
      <c r="K8911" s="25" t="n">
        <f aca="false">E8911*Einstellungen!$B$5/100</f>
        <v>0.008903</v>
      </c>
      <c r="L8911" s="23" t="str">
        <f aca="false">IF(I8911&lt;Einstellungen!$B$5,"ja","nein")</f>
        <v>nein</v>
      </c>
      <c r="M8911" s="23" t="s">
        <v>135</v>
      </c>
      <c r="N8911" s="23" t="n">
        <v>2026</v>
      </c>
      <c r="O8911" s="23" t="n">
        <v>17</v>
      </c>
    </row>
    <row r="8912" customFormat="false" ht="15" hidden="false" customHeight="false" outlineLevel="0" collapsed="false">
      <c r="A8912" s="22" t="n">
        <v>46066</v>
      </c>
      <c r="B8912" s="23" t="s">
        <v>99</v>
      </c>
      <c r="C8912" s="23" t="s">
        <v>121</v>
      </c>
      <c r="D8912" s="24" t="n">
        <v>10.2</v>
      </c>
      <c r="E8912" s="25" t="n">
        <f aca="false">MAX(D8912,0)/1000</f>
        <v>0.0102</v>
      </c>
      <c r="F8912" s="25" t="n">
        <f aca="false">MAX(-D8912,0)/1000</f>
        <v>0</v>
      </c>
      <c r="G8912" s="23" t="str">
        <f aca="false">IF(E8912&gt;0,"ja","nein")</f>
        <v>ja</v>
      </c>
      <c r="H8912" s="26" t="n">
        <v>136.022</v>
      </c>
      <c r="I8912" s="26" t="n">
        <f aca="false">(H8912/10+IF(N8912=2025,Einstellungen!$B$23,Einstellungen!$C$23))*(1+Einstellungen!$B$10)</f>
        <v>34.936258</v>
      </c>
      <c r="J8912" s="25" t="n">
        <f aca="false">E8912*I8912/100</f>
        <v>0.003563498316</v>
      </c>
      <c r="K8912" s="25" t="n">
        <f aca="false">E8912*Einstellungen!$B$5/100</f>
        <v>0.002958</v>
      </c>
      <c r="L8912" s="23" t="str">
        <f aca="false">IF(I8912&lt;Einstellungen!$B$5,"ja","nein")</f>
        <v>nein</v>
      </c>
      <c r="M8912" s="23" t="s">
        <v>135</v>
      </c>
      <c r="N8912" s="23" t="n">
        <v>2026</v>
      </c>
      <c r="O8912" s="23" t="n">
        <v>18</v>
      </c>
    </row>
    <row r="8913" customFormat="false" ht="15" hidden="false" customHeight="false" outlineLevel="0" collapsed="false">
      <c r="A8913" s="22" t="n">
        <v>46066</v>
      </c>
      <c r="B8913" s="23" t="s">
        <v>100</v>
      </c>
      <c r="C8913" s="23" t="s">
        <v>121</v>
      </c>
      <c r="D8913" s="24" t="n">
        <v>31</v>
      </c>
      <c r="E8913" s="25" t="n">
        <f aca="false">MAX(D8913,0)/1000</f>
        <v>0.031</v>
      </c>
      <c r="F8913" s="25" t="n">
        <f aca="false">MAX(-D8913,0)/1000</f>
        <v>0</v>
      </c>
      <c r="G8913" s="23" t="str">
        <f aca="false">IF(E8913&gt;0,"ja","nein")</f>
        <v>ja</v>
      </c>
      <c r="H8913" s="26" t="n">
        <v>131.892</v>
      </c>
      <c r="I8913" s="26" t="n">
        <f aca="false">(H8913/10+IF(N8913=2025,Einstellungen!$B$23,Einstellungen!$C$23))*(1+Einstellungen!$B$10)</f>
        <v>34.444788</v>
      </c>
      <c r="J8913" s="25" t="n">
        <f aca="false">E8913*I8913/100</f>
        <v>0.01067788428</v>
      </c>
      <c r="K8913" s="25" t="n">
        <f aca="false">E8913*Einstellungen!$B$5/100</f>
        <v>0.00899</v>
      </c>
      <c r="L8913" s="23" t="str">
        <f aca="false">IF(I8913&lt;Einstellungen!$B$5,"ja","nein")</f>
        <v>nein</v>
      </c>
      <c r="M8913" s="23" t="s">
        <v>135</v>
      </c>
      <c r="N8913" s="23" t="n">
        <v>2026</v>
      </c>
      <c r="O8913" s="23" t="n">
        <v>19</v>
      </c>
    </row>
    <row r="8914" customFormat="false" ht="15" hidden="false" customHeight="false" outlineLevel="0" collapsed="false">
      <c r="A8914" s="22" t="n">
        <v>46066</v>
      </c>
      <c r="B8914" s="23" t="s">
        <v>92</v>
      </c>
      <c r="C8914" s="23" t="s">
        <v>121</v>
      </c>
      <c r="D8914" s="24" t="n">
        <v>-2.8</v>
      </c>
      <c r="E8914" s="25" t="n">
        <f aca="false">MAX(D8914,0)/1000</f>
        <v>0</v>
      </c>
      <c r="F8914" s="25" t="n">
        <f aca="false">MAX(-D8914,0)/1000</f>
        <v>0.0028</v>
      </c>
      <c r="G8914" s="23" t="str">
        <f aca="false">IF(E8914&gt;0,"ja","nein")</f>
        <v>nein</v>
      </c>
      <c r="H8914" s="26" t="n">
        <v>126</v>
      </c>
      <c r="I8914" s="26" t="n">
        <f aca="false">(H8914/10+IF(N8914=2025,Einstellungen!$B$23,Einstellungen!$C$23))*(1+Einstellungen!$B$10)</f>
        <v>33.74364</v>
      </c>
      <c r="J8914" s="25" t="n">
        <f aca="false">E8914*I8914/100</f>
        <v>0</v>
      </c>
      <c r="K8914" s="25" t="n">
        <f aca="false">E8914*Einstellungen!$B$5/100</f>
        <v>0</v>
      </c>
      <c r="L8914" s="23" t="str">
        <f aca="false">IF(I8914&lt;Einstellungen!$B$5,"ja","nein")</f>
        <v>nein</v>
      </c>
      <c r="M8914" s="23" t="s">
        <v>135</v>
      </c>
      <c r="N8914" s="23" t="n">
        <v>2026</v>
      </c>
      <c r="O8914" s="23" t="n">
        <v>20</v>
      </c>
    </row>
    <row r="8915" customFormat="false" ht="15" hidden="false" customHeight="false" outlineLevel="0" collapsed="false">
      <c r="A8915" s="22" t="n">
        <v>46066</v>
      </c>
      <c r="B8915" s="23" t="s">
        <v>95</v>
      </c>
      <c r="C8915" s="23" t="s">
        <v>121</v>
      </c>
      <c r="D8915" s="24" t="n">
        <v>0.1</v>
      </c>
      <c r="E8915" s="25" t="n">
        <f aca="false">MAX(D8915,0)/1000</f>
        <v>0.0001</v>
      </c>
      <c r="F8915" s="25" t="n">
        <f aca="false">MAX(-D8915,0)/1000</f>
        <v>0</v>
      </c>
      <c r="G8915" s="23" t="str">
        <f aca="false">IF(E8915&gt;0,"ja","nein")</f>
        <v>ja</v>
      </c>
      <c r="H8915" s="26" t="n">
        <v>117.58</v>
      </c>
      <c r="I8915" s="26" t="n">
        <f aca="false">(H8915/10+IF(N8915=2025,Einstellungen!$B$23,Einstellungen!$C$23))*(1+Einstellungen!$B$10)</f>
        <v>32.74166</v>
      </c>
      <c r="J8915" s="25" t="n">
        <f aca="false">E8915*I8915/100</f>
        <v>3.274166E-005</v>
      </c>
      <c r="K8915" s="25" t="n">
        <f aca="false">E8915*Einstellungen!$B$5/100</f>
        <v>2.9E-005</v>
      </c>
      <c r="L8915" s="23" t="str">
        <f aca="false">IF(I8915&lt;Einstellungen!$B$5,"ja","nein")</f>
        <v>nein</v>
      </c>
      <c r="M8915" s="23" t="s">
        <v>135</v>
      </c>
      <c r="N8915" s="23" t="n">
        <v>2026</v>
      </c>
      <c r="O8915" s="23" t="n">
        <v>21</v>
      </c>
    </row>
    <row r="8916" customFormat="false" ht="15" hidden="false" customHeight="false" outlineLevel="0" collapsed="false">
      <c r="A8916" s="22" t="n">
        <v>46066</v>
      </c>
      <c r="B8916" s="23" t="s">
        <v>96</v>
      </c>
      <c r="C8916" s="23" t="s">
        <v>121</v>
      </c>
      <c r="D8916" s="24" t="n">
        <v>0.5</v>
      </c>
      <c r="E8916" s="25" t="n">
        <f aca="false">MAX(D8916,0)/1000</f>
        <v>0.0005</v>
      </c>
      <c r="F8916" s="25" t="n">
        <f aca="false">MAX(-D8916,0)/1000</f>
        <v>0</v>
      </c>
      <c r="G8916" s="23" t="str">
        <f aca="false">IF(E8916&gt;0,"ja","nein")</f>
        <v>ja</v>
      </c>
      <c r="H8916" s="26" t="n">
        <v>109.947</v>
      </c>
      <c r="I8916" s="26" t="n">
        <f aca="false">(H8916/10+IF(N8916=2025,Einstellungen!$B$23,Einstellungen!$C$23))*(1+Einstellungen!$B$10)</f>
        <v>31.833333</v>
      </c>
      <c r="J8916" s="25" t="n">
        <f aca="false">E8916*I8916/100</f>
        <v>0.000159166665</v>
      </c>
      <c r="K8916" s="25" t="n">
        <f aca="false">E8916*Einstellungen!$B$5/100</f>
        <v>0.000145</v>
      </c>
      <c r="L8916" s="23" t="str">
        <f aca="false">IF(I8916&lt;Einstellungen!$B$5,"ja","nein")</f>
        <v>nein</v>
      </c>
      <c r="M8916" s="23" t="s">
        <v>135</v>
      </c>
      <c r="N8916" s="23" t="n">
        <v>2026</v>
      </c>
      <c r="O8916" s="23" t="n">
        <v>22</v>
      </c>
    </row>
    <row r="8917" customFormat="false" ht="15" hidden="false" customHeight="false" outlineLevel="0" collapsed="false">
      <c r="A8917" s="22" t="n">
        <v>46066</v>
      </c>
      <c r="B8917" s="23" t="s">
        <v>101</v>
      </c>
      <c r="C8917" s="23" t="s">
        <v>121</v>
      </c>
      <c r="D8917" s="24" t="n">
        <v>260.5</v>
      </c>
      <c r="E8917" s="25" t="n">
        <f aca="false">MAX(D8917,0)/1000</f>
        <v>0.2605</v>
      </c>
      <c r="F8917" s="25" t="n">
        <f aca="false">MAX(-D8917,0)/1000</f>
        <v>0</v>
      </c>
      <c r="G8917" s="23" t="str">
        <f aca="false">IF(E8917&gt;0,"ja","nein")</f>
        <v>ja</v>
      </c>
      <c r="H8917" s="26" t="n">
        <v>100.858</v>
      </c>
      <c r="I8917" s="26" t="n">
        <f aca="false">(H8917/10+IF(N8917=2025,Einstellungen!$B$23,Einstellungen!$C$23))*(1+Einstellungen!$B$10)</f>
        <v>30.751742</v>
      </c>
      <c r="J8917" s="25" t="n">
        <f aca="false">E8917*I8917/100</f>
        <v>0.08010828791</v>
      </c>
      <c r="K8917" s="25" t="n">
        <f aca="false">E8917*Einstellungen!$B$5/100</f>
        <v>0.075545</v>
      </c>
      <c r="L8917" s="23" t="str">
        <f aca="false">IF(I8917&lt;Einstellungen!$B$5,"ja","nein")</f>
        <v>nein</v>
      </c>
      <c r="M8917" s="23" t="s">
        <v>135</v>
      </c>
      <c r="N8917" s="23" t="n">
        <v>2026</v>
      </c>
      <c r="O8917" s="23" t="n">
        <v>23</v>
      </c>
    </row>
    <row r="8918" customFormat="false" ht="15" hidden="false" customHeight="false" outlineLevel="0" collapsed="false">
      <c r="A8918" s="22" t="n">
        <v>46067</v>
      </c>
      <c r="B8918" s="23" t="s">
        <v>102</v>
      </c>
      <c r="C8918" s="23" t="s">
        <v>122</v>
      </c>
      <c r="D8918" s="24" t="n">
        <v>334.9</v>
      </c>
      <c r="E8918" s="25" t="n">
        <f aca="false">MAX(D8918,0)/1000</f>
        <v>0.3349</v>
      </c>
      <c r="F8918" s="25" t="n">
        <f aca="false">MAX(-D8918,0)/1000</f>
        <v>0</v>
      </c>
      <c r="G8918" s="23" t="str">
        <f aca="false">IF(E8918&gt;0,"ja","nein")</f>
        <v>ja</v>
      </c>
      <c r="H8918" s="26" t="n">
        <v>96.993</v>
      </c>
      <c r="I8918" s="26" t="n">
        <f aca="false">(H8918/10+IF(N8918=2025,Einstellungen!$B$23,Einstellungen!$C$23))*(1+Einstellungen!$B$10)</f>
        <v>30.291807</v>
      </c>
      <c r="J8918" s="25" t="n">
        <f aca="false">E8918*I8918/100</f>
        <v>0.101447261643</v>
      </c>
      <c r="K8918" s="25" t="n">
        <f aca="false">E8918*Einstellungen!$B$5/100</f>
        <v>0.097121</v>
      </c>
      <c r="L8918" s="23" t="str">
        <f aca="false">IF(I8918&lt;Einstellungen!$B$5,"ja","nein")</f>
        <v>nein</v>
      </c>
      <c r="M8918" s="23" t="s">
        <v>135</v>
      </c>
      <c r="N8918" s="23" t="n">
        <v>2026</v>
      </c>
      <c r="O8918" s="23" t="n">
        <v>0</v>
      </c>
    </row>
    <row r="8919" customFormat="false" ht="15" hidden="false" customHeight="false" outlineLevel="0" collapsed="false">
      <c r="A8919" s="22" t="n">
        <v>46067</v>
      </c>
      <c r="B8919" s="23" t="s">
        <v>107</v>
      </c>
      <c r="C8919" s="23" t="s">
        <v>122</v>
      </c>
      <c r="D8919" s="24" t="n">
        <v>363.7</v>
      </c>
      <c r="E8919" s="25" t="n">
        <f aca="false">MAX(D8919,0)/1000</f>
        <v>0.3637</v>
      </c>
      <c r="F8919" s="25" t="n">
        <f aca="false">MAX(-D8919,0)/1000</f>
        <v>0</v>
      </c>
      <c r="G8919" s="23" t="str">
        <f aca="false">IF(E8919&gt;0,"ja","nein")</f>
        <v>ja</v>
      </c>
      <c r="H8919" s="26" t="n">
        <v>91.83</v>
      </c>
      <c r="I8919" s="26" t="n">
        <f aca="false">(H8919/10+IF(N8919=2025,Einstellungen!$B$23,Einstellungen!$C$23))*(1+Einstellungen!$B$10)</f>
        <v>29.67741</v>
      </c>
      <c r="J8919" s="25" t="n">
        <f aca="false">E8919*I8919/100</f>
        <v>0.10793674017</v>
      </c>
      <c r="K8919" s="25" t="n">
        <f aca="false">E8919*Einstellungen!$B$5/100</f>
        <v>0.105473</v>
      </c>
      <c r="L8919" s="23" t="str">
        <f aca="false">IF(I8919&lt;Einstellungen!$B$5,"ja","nein")</f>
        <v>nein</v>
      </c>
      <c r="M8919" s="23" t="s">
        <v>135</v>
      </c>
      <c r="N8919" s="23" t="n">
        <v>2026</v>
      </c>
      <c r="O8919" s="23" t="n">
        <v>1</v>
      </c>
    </row>
    <row r="8920" customFormat="false" ht="15" hidden="false" customHeight="false" outlineLevel="0" collapsed="false">
      <c r="A8920" s="22" t="n">
        <v>46067</v>
      </c>
      <c r="B8920" s="23" t="s">
        <v>108</v>
      </c>
      <c r="C8920" s="23" t="s">
        <v>122</v>
      </c>
      <c r="D8920" s="24" t="n">
        <v>336.8</v>
      </c>
      <c r="E8920" s="25" t="n">
        <f aca="false">MAX(D8920,0)/1000</f>
        <v>0.3368</v>
      </c>
      <c r="F8920" s="25" t="n">
        <f aca="false">MAX(-D8920,0)/1000</f>
        <v>0</v>
      </c>
      <c r="G8920" s="23" t="str">
        <f aca="false">IF(E8920&gt;0,"ja","nein")</f>
        <v>ja</v>
      </c>
      <c r="H8920" s="26" t="n">
        <v>89.09</v>
      </c>
      <c r="I8920" s="26" t="n">
        <f aca="false">(H8920/10+IF(N8920=2025,Einstellungen!$B$23,Einstellungen!$C$23))*(1+Einstellungen!$B$10)</f>
        <v>29.35135</v>
      </c>
      <c r="J8920" s="25" t="n">
        <f aca="false">E8920*I8920/100</f>
        <v>0.0988553468</v>
      </c>
      <c r="K8920" s="25" t="n">
        <f aca="false">E8920*Einstellungen!$B$5/100</f>
        <v>0.097672</v>
      </c>
      <c r="L8920" s="23" t="str">
        <f aca="false">IF(I8920&lt;Einstellungen!$B$5,"ja","nein")</f>
        <v>nein</v>
      </c>
      <c r="M8920" s="23" t="s">
        <v>135</v>
      </c>
      <c r="N8920" s="23" t="n">
        <v>2026</v>
      </c>
      <c r="O8920" s="23" t="n">
        <v>2</v>
      </c>
    </row>
    <row r="8921" customFormat="false" ht="15" hidden="false" customHeight="false" outlineLevel="0" collapsed="false">
      <c r="A8921" s="22" t="n">
        <v>46067</v>
      </c>
      <c r="B8921" s="23" t="s">
        <v>109</v>
      </c>
      <c r="C8921" s="23" t="s">
        <v>122</v>
      </c>
      <c r="D8921" s="24" t="n">
        <v>327.7</v>
      </c>
      <c r="E8921" s="25" t="n">
        <f aca="false">MAX(D8921,0)/1000</f>
        <v>0.3277</v>
      </c>
      <c r="F8921" s="25" t="n">
        <f aca="false">MAX(-D8921,0)/1000</f>
        <v>0</v>
      </c>
      <c r="G8921" s="23" t="str">
        <f aca="false">IF(E8921&gt;0,"ja","nein")</f>
        <v>ja</v>
      </c>
      <c r="H8921" s="26" t="n">
        <v>88.672</v>
      </c>
      <c r="I8921" s="26" t="n">
        <f aca="false">(H8921/10+IF(N8921=2025,Einstellungen!$B$23,Einstellungen!$C$23))*(1+Einstellungen!$B$10)</f>
        <v>29.301608</v>
      </c>
      <c r="J8921" s="25" t="n">
        <f aca="false">E8921*I8921/100</f>
        <v>0.096021369416</v>
      </c>
      <c r="K8921" s="25" t="n">
        <f aca="false">E8921*Einstellungen!$B$5/100</f>
        <v>0.095033</v>
      </c>
      <c r="L8921" s="23" t="str">
        <f aca="false">IF(I8921&lt;Einstellungen!$B$5,"ja","nein")</f>
        <v>nein</v>
      </c>
      <c r="M8921" s="23" t="s">
        <v>135</v>
      </c>
      <c r="N8921" s="23" t="n">
        <v>2026</v>
      </c>
      <c r="O8921" s="23" t="n">
        <v>3</v>
      </c>
    </row>
    <row r="8922" customFormat="false" ht="15" hidden="false" customHeight="false" outlineLevel="0" collapsed="false">
      <c r="A8922" s="22" t="n">
        <v>46067</v>
      </c>
      <c r="B8922" s="23" t="s">
        <v>110</v>
      </c>
      <c r="C8922" s="23" t="s">
        <v>122</v>
      </c>
      <c r="D8922" s="24" t="n">
        <v>288.3</v>
      </c>
      <c r="E8922" s="25" t="n">
        <f aca="false">MAX(D8922,0)/1000</f>
        <v>0.2883</v>
      </c>
      <c r="F8922" s="25" t="n">
        <f aca="false">MAX(-D8922,0)/1000</f>
        <v>0</v>
      </c>
      <c r="G8922" s="23" t="str">
        <f aca="false">IF(E8922&gt;0,"ja","nein")</f>
        <v>ja</v>
      </c>
      <c r="H8922" s="26" t="n">
        <v>87.507</v>
      </c>
      <c r="I8922" s="26" t="n">
        <f aca="false">(H8922/10+IF(N8922=2025,Einstellungen!$B$23,Einstellungen!$C$23))*(1+Einstellungen!$B$10)</f>
        <v>29.162973</v>
      </c>
      <c r="J8922" s="25" t="n">
        <f aca="false">E8922*I8922/100</f>
        <v>0.084076851159</v>
      </c>
      <c r="K8922" s="25" t="n">
        <f aca="false">E8922*Einstellungen!$B$5/100</f>
        <v>0.083607</v>
      </c>
      <c r="L8922" s="23" t="str">
        <f aca="false">IF(I8922&lt;Einstellungen!$B$5,"ja","nein")</f>
        <v>nein</v>
      </c>
      <c r="M8922" s="23" t="s">
        <v>135</v>
      </c>
      <c r="N8922" s="23" t="n">
        <v>2026</v>
      </c>
      <c r="O8922" s="23" t="n">
        <v>4</v>
      </c>
    </row>
    <row r="8923" customFormat="false" ht="15" hidden="false" customHeight="false" outlineLevel="0" collapsed="false">
      <c r="A8923" s="22" t="n">
        <v>46067</v>
      </c>
      <c r="B8923" s="23" t="s">
        <v>111</v>
      </c>
      <c r="C8923" s="23" t="s">
        <v>122</v>
      </c>
      <c r="D8923" s="24" t="n">
        <v>301.6</v>
      </c>
      <c r="E8923" s="25" t="n">
        <f aca="false">MAX(D8923,0)/1000</f>
        <v>0.3016</v>
      </c>
      <c r="F8923" s="25" t="n">
        <f aca="false">MAX(-D8923,0)/1000</f>
        <v>0</v>
      </c>
      <c r="G8923" s="23" t="str">
        <f aca="false">IF(E8923&gt;0,"ja","nein")</f>
        <v>ja</v>
      </c>
      <c r="H8923" s="26" t="n">
        <v>88.75</v>
      </c>
      <c r="I8923" s="26" t="n">
        <f aca="false">(H8923/10+IF(N8923=2025,Einstellungen!$B$23,Einstellungen!$C$23))*(1+Einstellungen!$B$10)</f>
        <v>29.31089</v>
      </c>
      <c r="J8923" s="25" t="n">
        <f aca="false">E8923*I8923/100</f>
        <v>0.08840164424</v>
      </c>
      <c r="K8923" s="25" t="n">
        <f aca="false">E8923*Einstellungen!$B$5/100</f>
        <v>0.087464</v>
      </c>
      <c r="L8923" s="23" t="str">
        <f aca="false">IF(I8923&lt;Einstellungen!$B$5,"ja","nein")</f>
        <v>nein</v>
      </c>
      <c r="M8923" s="23" t="s">
        <v>135</v>
      </c>
      <c r="N8923" s="23" t="n">
        <v>2026</v>
      </c>
      <c r="O8923" s="23" t="n">
        <v>5</v>
      </c>
    </row>
    <row r="8924" customFormat="false" ht="15" hidden="false" customHeight="false" outlineLevel="0" collapsed="false">
      <c r="A8924" s="22" t="n">
        <v>46067</v>
      </c>
      <c r="B8924" s="23" t="s">
        <v>112</v>
      </c>
      <c r="C8924" s="23" t="s">
        <v>122</v>
      </c>
      <c r="D8924" s="24" t="n">
        <v>279.5</v>
      </c>
      <c r="E8924" s="25" t="n">
        <f aca="false">MAX(D8924,0)/1000</f>
        <v>0.2795</v>
      </c>
      <c r="F8924" s="25" t="n">
        <f aca="false">MAX(-D8924,0)/1000</f>
        <v>0</v>
      </c>
      <c r="G8924" s="23" t="str">
        <f aca="false">IF(E8924&gt;0,"ja","nein")</f>
        <v>ja</v>
      </c>
      <c r="H8924" s="26" t="n">
        <v>90.218</v>
      </c>
      <c r="I8924" s="26" t="n">
        <f aca="false">(H8924/10+IF(N8924=2025,Einstellungen!$B$23,Einstellungen!$C$23))*(1+Einstellungen!$B$10)</f>
        <v>29.485582</v>
      </c>
      <c r="J8924" s="25" t="n">
        <f aca="false">E8924*I8924/100</f>
        <v>0.08241220169</v>
      </c>
      <c r="K8924" s="25" t="n">
        <f aca="false">E8924*Einstellungen!$B$5/100</f>
        <v>0.081055</v>
      </c>
      <c r="L8924" s="23" t="str">
        <f aca="false">IF(I8924&lt;Einstellungen!$B$5,"ja","nein")</f>
        <v>nein</v>
      </c>
      <c r="M8924" s="23" t="s">
        <v>135</v>
      </c>
      <c r="N8924" s="23" t="n">
        <v>2026</v>
      </c>
      <c r="O8924" s="23" t="n">
        <v>6</v>
      </c>
    </row>
    <row r="8925" customFormat="false" ht="15" hidden="false" customHeight="false" outlineLevel="0" collapsed="false">
      <c r="A8925" s="22" t="n">
        <v>46067</v>
      </c>
      <c r="B8925" s="23" t="s">
        <v>113</v>
      </c>
      <c r="C8925" s="23" t="s">
        <v>122</v>
      </c>
      <c r="D8925" s="24" t="n">
        <v>488.8</v>
      </c>
      <c r="E8925" s="25" t="n">
        <f aca="false">MAX(D8925,0)/1000</f>
        <v>0.4888</v>
      </c>
      <c r="F8925" s="25" t="n">
        <f aca="false">MAX(-D8925,0)/1000</f>
        <v>0</v>
      </c>
      <c r="G8925" s="23" t="str">
        <f aca="false">IF(E8925&gt;0,"ja","nein")</f>
        <v>ja</v>
      </c>
      <c r="H8925" s="26" t="n">
        <v>93.118</v>
      </c>
      <c r="I8925" s="26" t="n">
        <f aca="false">(H8925/10+IF(N8925=2025,Einstellungen!$B$23,Einstellungen!$C$23))*(1+Einstellungen!$B$10)</f>
        <v>29.830682</v>
      </c>
      <c r="J8925" s="25" t="n">
        <f aca="false">E8925*I8925/100</f>
        <v>0.145812373616</v>
      </c>
      <c r="K8925" s="25" t="n">
        <f aca="false">E8925*Einstellungen!$B$5/100</f>
        <v>0.141752</v>
      </c>
      <c r="L8925" s="23" t="str">
        <f aca="false">IF(I8925&lt;Einstellungen!$B$5,"ja","nein")</f>
        <v>nein</v>
      </c>
      <c r="M8925" s="23" t="s">
        <v>135</v>
      </c>
      <c r="N8925" s="23" t="n">
        <v>2026</v>
      </c>
      <c r="O8925" s="23" t="n">
        <v>7</v>
      </c>
    </row>
    <row r="8926" customFormat="false" ht="15" hidden="false" customHeight="false" outlineLevel="0" collapsed="false">
      <c r="A8926" s="22" t="n">
        <v>46067</v>
      </c>
      <c r="B8926" s="23" t="s">
        <v>114</v>
      </c>
      <c r="C8926" s="23" t="s">
        <v>122</v>
      </c>
      <c r="D8926" s="24" t="n">
        <v>1266.5</v>
      </c>
      <c r="E8926" s="25" t="n">
        <f aca="false">MAX(D8926,0)/1000</f>
        <v>1.2665</v>
      </c>
      <c r="F8926" s="25" t="n">
        <f aca="false">MAX(-D8926,0)/1000</f>
        <v>0</v>
      </c>
      <c r="G8926" s="23" t="str">
        <f aca="false">IF(E8926&gt;0,"ja","nein")</f>
        <v>ja</v>
      </c>
      <c r="H8926" s="26" t="n">
        <v>101.832</v>
      </c>
      <c r="I8926" s="26" t="n">
        <f aca="false">(H8926/10+IF(N8926=2025,Einstellungen!$B$23,Einstellungen!$C$23))*(1+Einstellungen!$B$10)</f>
        <v>30.867648</v>
      </c>
      <c r="J8926" s="25" t="n">
        <f aca="false">E8926*I8926/100</f>
        <v>0.39093876192</v>
      </c>
      <c r="K8926" s="25" t="n">
        <f aca="false">E8926*Einstellungen!$B$5/100</f>
        <v>0.367285</v>
      </c>
      <c r="L8926" s="23" t="str">
        <f aca="false">IF(I8926&lt;Einstellungen!$B$5,"ja","nein")</f>
        <v>nein</v>
      </c>
      <c r="M8926" s="23" t="s">
        <v>135</v>
      </c>
      <c r="N8926" s="23" t="n">
        <v>2026</v>
      </c>
      <c r="O8926" s="23" t="n">
        <v>8</v>
      </c>
    </row>
    <row r="8927" customFormat="false" ht="15" hidden="false" customHeight="false" outlineLevel="0" collapsed="false">
      <c r="A8927" s="22" t="n">
        <v>46067</v>
      </c>
      <c r="B8927" s="23" t="s">
        <v>115</v>
      </c>
      <c r="C8927" s="23" t="s">
        <v>122</v>
      </c>
      <c r="D8927" s="24" t="n">
        <v>2537.6</v>
      </c>
      <c r="E8927" s="25" t="n">
        <f aca="false">MAX(D8927,0)/1000</f>
        <v>2.5376</v>
      </c>
      <c r="F8927" s="25" t="n">
        <f aca="false">MAX(-D8927,0)/1000</f>
        <v>0</v>
      </c>
      <c r="G8927" s="23" t="str">
        <f aca="false">IF(E8927&gt;0,"ja","nein")</f>
        <v>ja</v>
      </c>
      <c r="H8927" s="26" t="n">
        <v>107.49</v>
      </c>
      <c r="I8927" s="26" t="n">
        <f aca="false">(H8927/10+IF(N8927=2025,Einstellungen!$B$23,Einstellungen!$C$23))*(1+Einstellungen!$B$10)</f>
        <v>31.54095</v>
      </c>
      <c r="J8927" s="25" t="n">
        <f aca="false">E8927*I8927/100</f>
        <v>0.8003831472</v>
      </c>
      <c r="K8927" s="25" t="n">
        <f aca="false">E8927*Einstellungen!$B$5/100</f>
        <v>0.735904</v>
      </c>
      <c r="L8927" s="23" t="str">
        <f aca="false">IF(I8927&lt;Einstellungen!$B$5,"ja","nein")</f>
        <v>nein</v>
      </c>
      <c r="M8927" s="23" t="s">
        <v>135</v>
      </c>
      <c r="N8927" s="23" t="n">
        <v>2026</v>
      </c>
      <c r="O8927" s="23" t="n">
        <v>9</v>
      </c>
    </row>
    <row r="8928" customFormat="false" ht="15" hidden="false" customHeight="false" outlineLevel="0" collapsed="false">
      <c r="A8928" s="22" t="n">
        <v>46067</v>
      </c>
      <c r="B8928" s="23" t="s">
        <v>116</v>
      </c>
      <c r="C8928" s="23" t="s">
        <v>122</v>
      </c>
      <c r="D8928" s="24" t="n">
        <v>312.2</v>
      </c>
      <c r="E8928" s="25" t="n">
        <f aca="false">MAX(D8928,0)/1000</f>
        <v>0.3122</v>
      </c>
      <c r="F8928" s="25" t="n">
        <f aca="false">MAX(-D8928,0)/1000</f>
        <v>0</v>
      </c>
      <c r="G8928" s="23" t="str">
        <f aca="false">IF(E8928&gt;0,"ja","nein")</f>
        <v>ja</v>
      </c>
      <c r="H8928" s="26" t="n">
        <v>103.97</v>
      </c>
      <c r="I8928" s="26" t="n">
        <f aca="false">(H8928/10+IF(N8928=2025,Einstellungen!$B$23,Einstellungen!$C$23))*(1+Einstellungen!$B$10)</f>
        <v>31.12207</v>
      </c>
      <c r="J8928" s="25" t="n">
        <f aca="false">E8928*I8928/100</f>
        <v>0.09716310254</v>
      </c>
      <c r="K8928" s="25" t="n">
        <f aca="false">E8928*Einstellungen!$B$5/100</f>
        <v>0.090538</v>
      </c>
      <c r="L8928" s="23" t="str">
        <f aca="false">IF(I8928&lt;Einstellungen!$B$5,"ja","nein")</f>
        <v>nein</v>
      </c>
      <c r="M8928" s="23" t="s">
        <v>135</v>
      </c>
      <c r="N8928" s="23" t="n">
        <v>2026</v>
      </c>
      <c r="O8928" s="23" t="n">
        <v>10</v>
      </c>
    </row>
    <row r="8929" customFormat="false" ht="15" hidden="false" customHeight="false" outlineLevel="0" collapsed="false">
      <c r="A8929" s="22" t="n">
        <v>46067</v>
      </c>
      <c r="B8929" s="23" t="s">
        <v>117</v>
      </c>
      <c r="C8929" s="23" t="s">
        <v>122</v>
      </c>
      <c r="D8929" s="24" t="n">
        <v>1312.5</v>
      </c>
      <c r="E8929" s="25" t="n">
        <f aca="false">MAX(D8929,0)/1000</f>
        <v>1.3125</v>
      </c>
      <c r="F8929" s="25" t="n">
        <f aca="false">MAX(-D8929,0)/1000</f>
        <v>0</v>
      </c>
      <c r="G8929" s="23" t="str">
        <f aca="false">IF(E8929&gt;0,"ja","nein")</f>
        <v>ja</v>
      </c>
      <c r="H8929" s="26" t="n">
        <v>98.162</v>
      </c>
      <c r="I8929" s="26" t="n">
        <f aca="false">(H8929/10+IF(N8929=2025,Einstellungen!$B$23,Einstellungen!$C$23))*(1+Einstellungen!$B$10)</f>
        <v>30.430918</v>
      </c>
      <c r="J8929" s="25" t="n">
        <f aca="false">E8929*I8929/100</f>
        <v>0.39940579875</v>
      </c>
      <c r="K8929" s="25" t="n">
        <f aca="false">E8929*Einstellungen!$B$5/100</f>
        <v>0.380625</v>
      </c>
      <c r="L8929" s="23" t="str">
        <f aca="false">IF(I8929&lt;Einstellungen!$B$5,"ja","nein")</f>
        <v>nein</v>
      </c>
      <c r="M8929" s="23" t="s">
        <v>135</v>
      </c>
      <c r="N8929" s="23" t="n">
        <v>2026</v>
      </c>
      <c r="O8929" s="23" t="n">
        <v>11</v>
      </c>
    </row>
    <row r="8930" customFormat="false" ht="15" hidden="false" customHeight="false" outlineLevel="0" collapsed="false">
      <c r="A8930" s="22" t="n">
        <v>46067</v>
      </c>
      <c r="B8930" s="23" t="s">
        <v>118</v>
      </c>
      <c r="C8930" s="23" t="s">
        <v>122</v>
      </c>
      <c r="D8930" s="24" t="n">
        <v>85.9</v>
      </c>
      <c r="E8930" s="25" t="n">
        <f aca="false">MAX(D8930,0)/1000</f>
        <v>0.0859</v>
      </c>
      <c r="F8930" s="25" t="n">
        <f aca="false">MAX(-D8930,0)/1000</f>
        <v>0</v>
      </c>
      <c r="G8930" s="23" t="str">
        <f aca="false">IF(E8930&gt;0,"ja","nein")</f>
        <v>ja</v>
      </c>
      <c r="H8930" s="26" t="n">
        <v>95.16</v>
      </c>
      <c r="I8930" s="26" t="n">
        <f aca="false">(H8930/10+IF(N8930=2025,Einstellungen!$B$23,Einstellungen!$C$23))*(1+Einstellungen!$B$10)</f>
        <v>30.07368</v>
      </c>
      <c r="J8930" s="25" t="n">
        <f aca="false">E8930*I8930/100</f>
        <v>0.02583329112</v>
      </c>
      <c r="K8930" s="25" t="n">
        <f aca="false">E8930*Einstellungen!$B$5/100</f>
        <v>0.024911</v>
      </c>
      <c r="L8930" s="23" t="str">
        <f aca="false">IF(I8930&lt;Einstellungen!$B$5,"ja","nein")</f>
        <v>nein</v>
      </c>
      <c r="M8930" s="23" t="s">
        <v>135</v>
      </c>
      <c r="N8930" s="23" t="n">
        <v>2026</v>
      </c>
      <c r="O8930" s="23" t="n">
        <v>12</v>
      </c>
    </row>
    <row r="8931" customFormat="false" ht="15" hidden="false" customHeight="false" outlineLevel="0" collapsed="false">
      <c r="A8931" s="22" t="n">
        <v>46067</v>
      </c>
      <c r="B8931" s="23" t="s">
        <v>119</v>
      </c>
      <c r="C8931" s="23" t="s">
        <v>122</v>
      </c>
      <c r="D8931" s="24" t="n">
        <v>11.6</v>
      </c>
      <c r="E8931" s="25" t="n">
        <f aca="false">MAX(D8931,0)/1000</f>
        <v>0.0116</v>
      </c>
      <c r="F8931" s="25" t="n">
        <f aca="false">MAX(-D8931,0)/1000</f>
        <v>0</v>
      </c>
      <c r="G8931" s="23" t="str">
        <f aca="false">IF(E8931&gt;0,"ja","nein")</f>
        <v>ja</v>
      </c>
      <c r="H8931" s="26" t="n">
        <v>93.972</v>
      </c>
      <c r="I8931" s="26" t="n">
        <f aca="false">(H8931/10+IF(N8931=2025,Einstellungen!$B$23,Einstellungen!$C$23))*(1+Einstellungen!$B$10)</f>
        <v>29.932308</v>
      </c>
      <c r="J8931" s="25" t="n">
        <f aca="false">E8931*I8931/100</f>
        <v>0.003472147728</v>
      </c>
      <c r="K8931" s="25" t="n">
        <f aca="false">E8931*Einstellungen!$B$5/100</f>
        <v>0.003364</v>
      </c>
      <c r="L8931" s="23" t="str">
        <f aca="false">IF(I8931&lt;Einstellungen!$B$5,"ja","nein")</f>
        <v>nein</v>
      </c>
      <c r="M8931" s="23" t="s">
        <v>135</v>
      </c>
      <c r="N8931" s="23" t="n">
        <v>2026</v>
      </c>
      <c r="O8931" s="23" t="n">
        <v>13</v>
      </c>
    </row>
    <row r="8932" customFormat="false" ht="15" hidden="false" customHeight="false" outlineLevel="0" collapsed="false">
      <c r="A8932" s="22" t="n">
        <v>46067</v>
      </c>
      <c r="B8932" s="23" t="s">
        <v>120</v>
      </c>
      <c r="C8932" s="23" t="s">
        <v>122</v>
      </c>
      <c r="D8932" s="24" t="n">
        <v>102.4</v>
      </c>
      <c r="E8932" s="25" t="n">
        <f aca="false">MAX(D8932,0)/1000</f>
        <v>0.1024</v>
      </c>
      <c r="F8932" s="25" t="n">
        <f aca="false">MAX(-D8932,0)/1000</f>
        <v>0</v>
      </c>
      <c r="G8932" s="23" t="str">
        <f aca="false">IF(E8932&gt;0,"ja","nein")</f>
        <v>ja</v>
      </c>
      <c r="H8932" s="26" t="n">
        <v>97.112</v>
      </c>
      <c r="I8932" s="26" t="n">
        <f aca="false">(H8932/10+IF(N8932=2025,Einstellungen!$B$23,Einstellungen!$C$23))*(1+Einstellungen!$B$10)</f>
        <v>30.305968</v>
      </c>
      <c r="J8932" s="25" t="n">
        <f aca="false">E8932*I8932/100</f>
        <v>0.031033311232</v>
      </c>
      <c r="K8932" s="25" t="n">
        <f aca="false">E8932*Einstellungen!$B$5/100</f>
        <v>0.029696</v>
      </c>
      <c r="L8932" s="23" t="str">
        <f aca="false">IF(I8932&lt;Einstellungen!$B$5,"ja","nein")</f>
        <v>nein</v>
      </c>
      <c r="M8932" s="23" t="s">
        <v>135</v>
      </c>
      <c r="N8932" s="23" t="n">
        <v>2026</v>
      </c>
      <c r="O8932" s="23" t="n">
        <v>14</v>
      </c>
    </row>
    <row r="8933" customFormat="false" ht="15" hidden="false" customHeight="false" outlineLevel="0" collapsed="false">
      <c r="A8933" s="22" t="n">
        <v>46067</v>
      </c>
      <c r="B8933" s="23" t="s">
        <v>104</v>
      </c>
      <c r="C8933" s="23" t="s">
        <v>122</v>
      </c>
      <c r="D8933" s="24" t="n">
        <v>-14.7</v>
      </c>
      <c r="E8933" s="25" t="n">
        <f aca="false">MAX(D8933,0)/1000</f>
        <v>0</v>
      </c>
      <c r="F8933" s="25" t="n">
        <f aca="false">MAX(-D8933,0)/1000</f>
        <v>0.0147</v>
      </c>
      <c r="G8933" s="23" t="str">
        <f aca="false">IF(E8933&gt;0,"ja","nein")</f>
        <v>nein</v>
      </c>
      <c r="H8933" s="26" t="n">
        <v>104.953</v>
      </c>
      <c r="I8933" s="26" t="n">
        <f aca="false">(H8933/10+IF(N8933=2025,Einstellungen!$B$23,Einstellungen!$C$23))*(1+Einstellungen!$B$10)</f>
        <v>31.239047</v>
      </c>
      <c r="J8933" s="25" t="n">
        <f aca="false">E8933*I8933/100</f>
        <v>0</v>
      </c>
      <c r="K8933" s="25" t="n">
        <f aca="false">E8933*Einstellungen!$B$5/100</f>
        <v>0</v>
      </c>
      <c r="L8933" s="23" t="str">
        <f aca="false">IF(I8933&lt;Einstellungen!$B$5,"ja","nein")</f>
        <v>nein</v>
      </c>
      <c r="M8933" s="23" t="s">
        <v>135</v>
      </c>
      <c r="N8933" s="23" t="n">
        <v>2026</v>
      </c>
      <c r="O8933" s="23" t="n">
        <v>15</v>
      </c>
    </row>
    <row r="8934" customFormat="false" ht="15" hidden="false" customHeight="false" outlineLevel="0" collapsed="false">
      <c r="A8934" s="22" t="n">
        <v>46067</v>
      </c>
      <c r="B8934" s="23" t="s">
        <v>105</v>
      </c>
      <c r="C8934" s="23" t="s">
        <v>122</v>
      </c>
      <c r="D8934" s="24" t="n">
        <v>449.4</v>
      </c>
      <c r="E8934" s="25" t="n">
        <f aca="false">MAX(D8934,0)/1000</f>
        <v>0.4494</v>
      </c>
      <c r="F8934" s="25" t="n">
        <f aca="false">MAX(-D8934,0)/1000</f>
        <v>0</v>
      </c>
      <c r="G8934" s="23" t="str">
        <f aca="false">IF(E8934&gt;0,"ja","nein")</f>
        <v>ja</v>
      </c>
      <c r="H8934" s="26" t="n">
        <v>116.888</v>
      </c>
      <c r="I8934" s="26" t="n">
        <f aca="false">(H8934/10+IF(N8934=2025,Einstellungen!$B$23,Einstellungen!$C$23))*(1+Einstellungen!$B$10)</f>
        <v>32.659312</v>
      </c>
      <c r="J8934" s="25" t="n">
        <f aca="false">E8934*I8934/100</f>
        <v>0.146770948128</v>
      </c>
      <c r="K8934" s="25" t="n">
        <f aca="false">E8934*Einstellungen!$B$5/100</f>
        <v>0.130326</v>
      </c>
      <c r="L8934" s="23" t="str">
        <f aca="false">IF(I8934&lt;Einstellungen!$B$5,"ja","nein")</f>
        <v>nein</v>
      </c>
      <c r="M8934" s="23" t="s">
        <v>135</v>
      </c>
      <c r="N8934" s="23" t="n">
        <v>2026</v>
      </c>
      <c r="O8934" s="23" t="n">
        <v>16</v>
      </c>
    </row>
    <row r="8935" customFormat="false" ht="15" hidden="false" customHeight="false" outlineLevel="0" collapsed="false">
      <c r="A8935" s="22" t="n">
        <v>46067</v>
      </c>
      <c r="B8935" s="23" t="s">
        <v>97</v>
      </c>
      <c r="C8935" s="23" t="s">
        <v>122</v>
      </c>
      <c r="D8935" s="24" t="n">
        <v>1312.8</v>
      </c>
      <c r="E8935" s="25" t="n">
        <f aca="false">MAX(D8935,0)/1000</f>
        <v>1.3128</v>
      </c>
      <c r="F8935" s="25" t="n">
        <f aca="false">MAX(-D8935,0)/1000</f>
        <v>0</v>
      </c>
      <c r="G8935" s="23" t="str">
        <f aca="false">IF(E8935&gt;0,"ja","nein")</f>
        <v>ja</v>
      </c>
      <c r="H8935" s="26" t="n">
        <v>126.1</v>
      </c>
      <c r="I8935" s="26" t="n">
        <f aca="false">(H8935/10+IF(N8935=2025,Einstellungen!$B$23,Einstellungen!$C$23))*(1+Einstellungen!$B$10)</f>
        <v>33.75554</v>
      </c>
      <c r="J8935" s="25" t="n">
        <f aca="false">E8935*I8935/100</f>
        <v>0.44314272912</v>
      </c>
      <c r="K8935" s="25" t="n">
        <f aca="false">E8935*Einstellungen!$B$5/100</f>
        <v>0.380712</v>
      </c>
      <c r="L8935" s="23" t="str">
        <f aca="false">IF(I8935&lt;Einstellungen!$B$5,"ja","nein")</f>
        <v>nein</v>
      </c>
      <c r="M8935" s="23" t="s">
        <v>135</v>
      </c>
      <c r="N8935" s="23" t="n">
        <v>2026</v>
      </c>
      <c r="O8935" s="23" t="n">
        <v>17</v>
      </c>
    </row>
    <row r="8936" customFormat="false" ht="15" hidden="false" customHeight="false" outlineLevel="0" collapsed="false">
      <c r="A8936" s="22" t="n">
        <v>46067</v>
      </c>
      <c r="B8936" s="23" t="s">
        <v>99</v>
      </c>
      <c r="C8936" s="23" t="s">
        <v>122</v>
      </c>
      <c r="D8936" s="24" t="n">
        <v>1098.9</v>
      </c>
      <c r="E8936" s="25" t="n">
        <f aca="false">MAX(D8936,0)/1000</f>
        <v>1.0989</v>
      </c>
      <c r="F8936" s="25" t="n">
        <f aca="false">MAX(-D8936,0)/1000</f>
        <v>0</v>
      </c>
      <c r="G8936" s="23" t="str">
        <f aca="false">IF(E8936&gt;0,"ja","nein")</f>
        <v>ja</v>
      </c>
      <c r="H8936" s="26" t="n">
        <v>131.928</v>
      </c>
      <c r="I8936" s="26" t="n">
        <f aca="false">(H8936/10+IF(N8936=2025,Einstellungen!$B$23,Einstellungen!$C$23))*(1+Einstellungen!$B$10)</f>
        <v>34.449072</v>
      </c>
      <c r="J8936" s="25" t="n">
        <f aca="false">E8936*I8936/100</f>
        <v>0.378560852208</v>
      </c>
      <c r="K8936" s="25" t="n">
        <f aca="false">E8936*Einstellungen!$B$5/100</f>
        <v>0.318681</v>
      </c>
      <c r="L8936" s="23" t="str">
        <f aca="false">IF(I8936&lt;Einstellungen!$B$5,"ja","nein")</f>
        <v>nein</v>
      </c>
      <c r="M8936" s="23" t="s">
        <v>135</v>
      </c>
      <c r="N8936" s="23" t="n">
        <v>2026</v>
      </c>
      <c r="O8936" s="23" t="n">
        <v>18</v>
      </c>
    </row>
    <row r="8937" customFormat="false" ht="15" hidden="false" customHeight="false" outlineLevel="0" collapsed="false">
      <c r="A8937" s="22" t="n">
        <v>46067</v>
      </c>
      <c r="B8937" s="23" t="s">
        <v>100</v>
      </c>
      <c r="C8937" s="23" t="s">
        <v>122</v>
      </c>
      <c r="D8937" s="24" t="n">
        <v>752.4</v>
      </c>
      <c r="E8937" s="25" t="n">
        <f aca="false">MAX(D8937,0)/1000</f>
        <v>0.7524</v>
      </c>
      <c r="F8937" s="25" t="n">
        <f aca="false">MAX(-D8937,0)/1000</f>
        <v>0</v>
      </c>
      <c r="G8937" s="23" t="str">
        <f aca="false">IF(E8937&gt;0,"ja","nein")</f>
        <v>ja</v>
      </c>
      <c r="H8937" s="26" t="n">
        <v>128.72</v>
      </c>
      <c r="I8937" s="26" t="n">
        <f aca="false">(H8937/10+IF(N8937=2025,Einstellungen!$B$23,Einstellungen!$C$23))*(1+Einstellungen!$B$10)</f>
        <v>34.06732</v>
      </c>
      <c r="J8937" s="25" t="n">
        <f aca="false">E8937*I8937/100</f>
        <v>0.25632251568</v>
      </c>
      <c r="K8937" s="25" t="n">
        <f aca="false">E8937*Einstellungen!$B$5/100</f>
        <v>0.218196</v>
      </c>
      <c r="L8937" s="23" t="str">
        <f aca="false">IF(I8937&lt;Einstellungen!$B$5,"ja","nein")</f>
        <v>nein</v>
      </c>
      <c r="M8937" s="23" t="s">
        <v>135</v>
      </c>
      <c r="N8937" s="23" t="n">
        <v>2026</v>
      </c>
      <c r="O8937" s="23" t="n">
        <v>19</v>
      </c>
    </row>
    <row r="8938" customFormat="false" ht="15" hidden="false" customHeight="false" outlineLevel="0" collapsed="false">
      <c r="A8938" s="22" t="n">
        <v>46067</v>
      </c>
      <c r="B8938" s="23" t="s">
        <v>92</v>
      </c>
      <c r="C8938" s="23" t="s">
        <v>122</v>
      </c>
      <c r="D8938" s="24" t="n">
        <v>1037.8</v>
      </c>
      <c r="E8938" s="25" t="n">
        <f aca="false">MAX(D8938,0)/1000</f>
        <v>1.0378</v>
      </c>
      <c r="F8938" s="25" t="n">
        <f aca="false">MAX(-D8938,0)/1000</f>
        <v>0</v>
      </c>
      <c r="G8938" s="23" t="str">
        <f aca="false">IF(E8938&gt;0,"ja","nein")</f>
        <v>ja</v>
      </c>
      <c r="H8938" s="26" t="n">
        <v>123.192</v>
      </c>
      <c r="I8938" s="26" t="n">
        <f aca="false">(H8938/10+IF(N8938=2025,Einstellungen!$B$23,Einstellungen!$C$23))*(1+Einstellungen!$B$10)</f>
        <v>33.409488</v>
      </c>
      <c r="J8938" s="25" t="n">
        <f aca="false">E8938*I8938/100</f>
        <v>0.346723666464</v>
      </c>
      <c r="K8938" s="25" t="n">
        <f aca="false">E8938*Einstellungen!$B$5/100</f>
        <v>0.300962</v>
      </c>
      <c r="L8938" s="23" t="str">
        <f aca="false">IF(I8938&lt;Einstellungen!$B$5,"ja","nein")</f>
        <v>nein</v>
      </c>
      <c r="M8938" s="23" t="s">
        <v>135</v>
      </c>
      <c r="N8938" s="23" t="n">
        <v>2026</v>
      </c>
      <c r="O8938" s="23" t="n">
        <v>20</v>
      </c>
    </row>
    <row r="8939" customFormat="false" ht="15" hidden="false" customHeight="false" outlineLevel="0" collapsed="false">
      <c r="A8939" s="22" t="n">
        <v>46067</v>
      </c>
      <c r="B8939" s="23" t="s">
        <v>95</v>
      </c>
      <c r="C8939" s="23" t="s">
        <v>122</v>
      </c>
      <c r="D8939" s="24" t="n">
        <v>467</v>
      </c>
      <c r="E8939" s="25" t="n">
        <f aca="false">MAX(D8939,0)/1000</f>
        <v>0.467</v>
      </c>
      <c r="F8939" s="25" t="n">
        <f aca="false">MAX(-D8939,0)/1000</f>
        <v>0</v>
      </c>
      <c r="G8939" s="23" t="str">
        <f aca="false">IF(E8939&gt;0,"ja","nein")</f>
        <v>ja</v>
      </c>
      <c r="H8939" s="26" t="n">
        <v>116.98</v>
      </c>
      <c r="I8939" s="26" t="n">
        <f aca="false">(H8939/10+IF(N8939=2025,Einstellungen!$B$23,Einstellungen!$C$23))*(1+Einstellungen!$B$10)</f>
        <v>32.67026</v>
      </c>
      <c r="J8939" s="25" t="n">
        <f aca="false">E8939*I8939/100</f>
        <v>0.1525701142</v>
      </c>
      <c r="K8939" s="25" t="n">
        <f aca="false">E8939*Einstellungen!$B$5/100</f>
        <v>0.13543</v>
      </c>
      <c r="L8939" s="23" t="str">
        <f aca="false">IF(I8939&lt;Einstellungen!$B$5,"ja","nein")</f>
        <v>nein</v>
      </c>
      <c r="M8939" s="23" t="s">
        <v>135</v>
      </c>
      <c r="N8939" s="23" t="n">
        <v>2026</v>
      </c>
      <c r="O8939" s="23" t="n">
        <v>21</v>
      </c>
    </row>
    <row r="8940" customFormat="false" ht="15" hidden="false" customHeight="false" outlineLevel="0" collapsed="false">
      <c r="A8940" s="22" t="n">
        <v>46067</v>
      </c>
      <c r="B8940" s="23" t="s">
        <v>96</v>
      </c>
      <c r="C8940" s="23" t="s">
        <v>122</v>
      </c>
      <c r="D8940" s="24" t="n">
        <v>376.2</v>
      </c>
      <c r="E8940" s="25" t="n">
        <f aca="false">MAX(D8940,0)/1000</f>
        <v>0.3762</v>
      </c>
      <c r="F8940" s="25" t="n">
        <f aca="false">MAX(-D8940,0)/1000</f>
        <v>0</v>
      </c>
      <c r="G8940" s="23" t="str">
        <f aca="false">IF(E8940&gt;0,"ja","nein")</f>
        <v>ja</v>
      </c>
      <c r="H8940" s="26" t="n">
        <v>111.203</v>
      </c>
      <c r="I8940" s="26" t="n">
        <f aca="false">(H8940/10+IF(N8940=2025,Einstellungen!$B$23,Einstellungen!$C$23))*(1+Einstellungen!$B$10)</f>
        <v>31.982797</v>
      </c>
      <c r="J8940" s="25" t="n">
        <f aca="false">E8940*I8940/100</f>
        <v>0.120319282314</v>
      </c>
      <c r="K8940" s="25" t="n">
        <f aca="false">E8940*Einstellungen!$B$5/100</f>
        <v>0.109098</v>
      </c>
      <c r="L8940" s="23" t="str">
        <f aca="false">IF(I8940&lt;Einstellungen!$B$5,"ja","nein")</f>
        <v>nein</v>
      </c>
      <c r="M8940" s="23" t="s">
        <v>135</v>
      </c>
      <c r="N8940" s="23" t="n">
        <v>2026</v>
      </c>
      <c r="O8940" s="23" t="n">
        <v>22</v>
      </c>
    </row>
    <row r="8941" customFormat="false" ht="15" hidden="false" customHeight="false" outlineLevel="0" collapsed="false">
      <c r="A8941" s="22" t="n">
        <v>46067</v>
      </c>
      <c r="B8941" s="23" t="s">
        <v>101</v>
      </c>
      <c r="C8941" s="23" t="s">
        <v>122</v>
      </c>
      <c r="D8941" s="24" t="n">
        <v>343.1</v>
      </c>
      <c r="E8941" s="25" t="n">
        <f aca="false">MAX(D8941,0)/1000</f>
        <v>0.3431</v>
      </c>
      <c r="F8941" s="25" t="n">
        <f aca="false">MAX(-D8941,0)/1000</f>
        <v>0</v>
      </c>
      <c r="G8941" s="23" t="str">
        <f aca="false">IF(E8941&gt;0,"ja","nein")</f>
        <v>ja</v>
      </c>
      <c r="H8941" s="26" t="n">
        <v>101.1</v>
      </c>
      <c r="I8941" s="26" t="n">
        <f aca="false">(H8941/10+IF(N8941=2025,Einstellungen!$B$23,Einstellungen!$C$23))*(1+Einstellungen!$B$10)</f>
        <v>30.78054</v>
      </c>
      <c r="J8941" s="25" t="n">
        <f aca="false">E8941*I8941/100</f>
        <v>0.10560803274</v>
      </c>
      <c r="K8941" s="25" t="n">
        <f aca="false">E8941*Einstellungen!$B$5/100</f>
        <v>0.099499</v>
      </c>
      <c r="L8941" s="23" t="str">
        <f aca="false">IF(I8941&lt;Einstellungen!$B$5,"ja","nein")</f>
        <v>nein</v>
      </c>
      <c r="M8941" s="23" t="s">
        <v>135</v>
      </c>
      <c r="N8941" s="23" t="n">
        <v>2026</v>
      </c>
      <c r="O8941" s="23" t="n">
        <v>23</v>
      </c>
    </row>
    <row r="8942" customFormat="false" ht="15" hidden="false" customHeight="false" outlineLevel="0" collapsed="false">
      <c r="A8942" s="22" t="n">
        <v>46068</v>
      </c>
      <c r="B8942" s="23" t="s">
        <v>102</v>
      </c>
      <c r="C8942" s="23" t="s">
        <v>124</v>
      </c>
      <c r="D8942" s="24" t="n">
        <v>335.2</v>
      </c>
      <c r="E8942" s="25" t="n">
        <f aca="false">MAX(D8942,0)/1000</f>
        <v>0.3352</v>
      </c>
      <c r="F8942" s="25" t="n">
        <f aca="false">MAX(-D8942,0)/1000</f>
        <v>0</v>
      </c>
      <c r="G8942" s="23" t="str">
        <f aca="false">IF(E8942&gt;0,"ja","nein")</f>
        <v>ja</v>
      </c>
      <c r="H8942" s="26" t="n">
        <v>101.778</v>
      </c>
      <c r="I8942" s="26" t="n">
        <f aca="false">(H8942/10+IF(N8942=2025,Einstellungen!$B$23,Einstellungen!$C$23))*(1+Einstellungen!$B$10)</f>
        <v>30.861222</v>
      </c>
      <c r="J8942" s="25" t="n">
        <f aca="false">E8942*I8942/100</f>
        <v>0.103446816144</v>
      </c>
      <c r="K8942" s="25" t="n">
        <f aca="false">E8942*Einstellungen!$B$5/100</f>
        <v>0.097208</v>
      </c>
      <c r="L8942" s="23" t="str">
        <f aca="false">IF(I8942&lt;Einstellungen!$B$5,"ja","nein")</f>
        <v>nein</v>
      </c>
      <c r="M8942" s="23" t="s">
        <v>135</v>
      </c>
      <c r="N8942" s="23" t="n">
        <v>2026</v>
      </c>
      <c r="O8942" s="23" t="n">
        <v>0</v>
      </c>
    </row>
    <row r="8943" customFormat="false" ht="15" hidden="false" customHeight="false" outlineLevel="0" collapsed="false">
      <c r="A8943" s="22" t="n">
        <v>46068</v>
      </c>
      <c r="B8943" s="23" t="s">
        <v>107</v>
      </c>
      <c r="C8943" s="23" t="s">
        <v>124</v>
      </c>
      <c r="D8943" s="24" t="n">
        <v>380.7</v>
      </c>
      <c r="E8943" s="25" t="n">
        <f aca="false">MAX(D8943,0)/1000</f>
        <v>0.3807</v>
      </c>
      <c r="F8943" s="25" t="n">
        <f aca="false">MAX(-D8943,0)/1000</f>
        <v>0</v>
      </c>
      <c r="G8943" s="23" t="str">
        <f aca="false">IF(E8943&gt;0,"ja","nein")</f>
        <v>ja</v>
      </c>
      <c r="H8943" s="26" t="n">
        <v>99.948</v>
      </c>
      <c r="I8943" s="26" t="n">
        <f aca="false">(H8943/10+IF(N8943=2025,Einstellungen!$B$23,Einstellungen!$C$23))*(1+Einstellungen!$B$10)</f>
        <v>30.643452</v>
      </c>
      <c r="J8943" s="25" t="n">
        <f aca="false">E8943*I8943/100</f>
        <v>0.116659621764</v>
      </c>
      <c r="K8943" s="25" t="n">
        <f aca="false">E8943*Einstellungen!$B$5/100</f>
        <v>0.110403</v>
      </c>
      <c r="L8943" s="23" t="str">
        <f aca="false">IF(I8943&lt;Einstellungen!$B$5,"ja","nein")</f>
        <v>nein</v>
      </c>
      <c r="M8943" s="23" t="s">
        <v>135</v>
      </c>
      <c r="N8943" s="23" t="n">
        <v>2026</v>
      </c>
      <c r="O8943" s="23" t="n">
        <v>1</v>
      </c>
    </row>
    <row r="8944" customFormat="false" ht="15" hidden="false" customHeight="false" outlineLevel="0" collapsed="false">
      <c r="A8944" s="22" t="n">
        <v>46068</v>
      </c>
      <c r="B8944" s="23" t="s">
        <v>108</v>
      </c>
      <c r="C8944" s="23" t="s">
        <v>124</v>
      </c>
      <c r="D8944" s="24" t="n">
        <v>388.8</v>
      </c>
      <c r="E8944" s="25" t="n">
        <f aca="false">MAX(D8944,0)/1000</f>
        <v>0.3888</v>
      </c>
      <c r="F8944" s="25" t="n">
        <f aca="false">MAX(-D8944,0)/1000</f>
        <v>0</v>
      </c>
      <c r="G8944" s="23" t="str">
        <f aca="false">IF(E8944&gt;0,"ja","nein")</f>
        <v>ja</v>
      </c>
      <c r="H8944" s="26" t="n">
        <v>100.755</v>
      </c>
      <c r="I8944" s="26" t="n">
        <f aca="false">(H8944/10+IF(N8944=2025,Einstellungen!$B$23,Einstellungen!$C$23))*(1+Einstellungen!$B$10)</f>
        <v>30.739485</v>
      </c>
      <c r="J8944" s="25" t="n">
        <f aca="false">E8944*I8944/100</f>
        <v>0.11951511768</v>
      </c>
      <c r="K8944" s="25" t="n">
        <f aca="false">E8944*Einstellungen!$B$5/100</f>
        <v>0.112752</v>
      </c>
      <c r="L8944" s="23" t="str">
        <f aca="false">IF(I8944&lt;Einstellungen!$B$5,"ja","nein")</f>
        <v>nein</v>
      </c>
      <c r="M8944" s="23" t="s">
        <v>135</v>
      </c>
      <c r="N8944" s="23" t="n">
        <v>2026</v>
      </c>
      <c r="O8944" s="23" t="n">
        <v>2</v>
      </c>
    </row>
    <row r="8945" customFormat="false" ht="15" hidden="false" customHeight="false" outlineLevel="0" collapsed="false">
      <c r="A8945" s="22" t="n">
        <v>46068</v>
      </c>
      <c r="B8945" s="23" t="s">
        <v>109</v>
      </c>
      <c r="C8945" s="23" t="s">
        <v>124</v>
      </c>
      <c r="D8945" s="24" t="n">
        <v>322.9</v>
      </c>
      <c r="E8945" s="25" t="n">
        <f aca="false">MAX(D8945,0)/1000</f>
        <v>0.3229</v>
      </c>
      <c r="F8945" s="25" t="n">
        <f aca="false">MAX(-D8945,0)/1000</f>
        <v>0</v>
      </c>
      <c r="G8945" s="23" t="str">
        <f aca="false">IF(E8945&gt;0,"ja","nein")</f>
        <v>ja</v>
      </c>
      <c r="H8945" s="26" t="n">
        <v>98.025</v>
      </c>
      <c r="I8945" s="26" t="n">
        <f aca="false">(H8945/10+IF(N8945=2025,Einstellungen!$B$23,Einstellungen!$C$23))*(1+Einstellungen!$B$10)</f>
        <v>30.414615</v>
      </c>
      <c r="J8945" s="25" t="n">
        <f aca="false">E8945*I8945/100</f>
        <v>0.098208791835</v>
      </c>
      <c r="K8945" s="25" t="n">
        <f aca="false">E8945*Einstellungen!$B$5/100</f>
        <v>0.093641</v>
      </c>
      <c r="L8945" s="23" t="str">
        <f aca="false">IF(I8945&lt;Einstellungen!$B$5,"ja","nein")</f>
        <v>nein</v>
      </c>
      <c r="M8945" s="23" t="s">
        <v>135</v>
      </c>
      <c r="N8945" s="23" t="n">
        <v>2026</v>
      </c>
      <c r="O8945" s="23" t="n">
        <v>3</v>
      </c>
    </row>
    <row r="8946" customFormat="false" ht="15" hidden="false" customHeight="false" outlineLevel="0" collapsed="false">
      <c r="A8946" s="22" t="n">
        <v>46068</v>
      </c>
      <c r="B8946" s="23" t="s">
        <v>110</v>
      </c>
      <c r="C8946" s="23" t="s">
        <v>124</v>
      </c>
      <c r="D8946" s="24" t="n">
        <v>306.8</v>
      </c>
      <c r="E8946" s="25" t="n">
        <f aca="false">MAX(D8946,0)/1000</f>
        <v>0.3068</v>
      </c>
      <c r="F8946" s="25" t="n">
        <f aca="false">MAX(-D8946,0)/1000</f>
        <v>0</v>
      </c>
      <c r="G8946" s="23" t="str">
        <f aca="false">IF(E8946&gt;0,"ja","nein")</f>
        <v>ja</v>
      </c>
      <c r="H8946" s="26" t="n">
        <v>96.52</v>
      </c>
      <c r="I8946" s="26" t="n">
        <f aca="false">(H8946/10+IF(N8946=2025,Einstellungen!$B$23,Einstellungen!$C$23))*(1+Einstellungen!$B$10)</f>
        <v>30.23552</v>
      </c>
      <c r="J8946" s="25" t="n">
        <f aca="false">E8946*I8946/100</f>
        <v>0.09276257536</v>
      </c>
      <c r="K8946" s="25" t="n">
        <f aca="false">E8946*Einstellungen!$B$5/100</f>
        <v>0.088972</v>
      </c>
      <c r="L8946" s="23" t="str">
        <f aca="false">IF(I8946&lt;Einstellungen!$B$5,"ja","nein")</f>
        <v>nein</v>
      </c>
      <c r="M8946" s="23" t="s">
        <v>135</v>
      </c>
      <c r="N8946" s="23" t="n">
        <v>2026</v>
      </c>
      <c r="O8946" s="23" t="n">
        <v>4</v>
      </c>
    </row>
    <row r="8947" customFormat="false" ht="15" hidden="false" customHeight="false" outlineLevel="0" collapsed="false">
      <c r="A8947" s="22" t="n">
        <v>46068</v>
      </c>
      <c r="B8947" s="23" t="s">
        <v>111</v>
      </c>
      <c r="C8947" s="23" t="s">
        <v>124</v>
      </c>
      <c r="D8947" s="24" t="n">
        <v>312.7</v>
      </c>
      <c r="E8947" s="25" t="n">
        <f aca="false">MAX(D8947,0)/1000</f>
        <v>0.3127</v>
      </c>
      <c r="F8947" s="25" t="n">
        <f aca="false">MAX(-D8947,0)/1000</f>
        <v>0</v>
      </c>
      <c r="G8947" s="23" t="str">
        <f aca="false">IF(E8947&gt;0,"ja","nein")</f>
        <v>ja</v>
      </c>
      <c r="H8947" s="26" t="n">
        <v>94.355</v>
      </c>
      <c r="I8947" s="26" t="n">
        <f aca="false">(H8947/10+IF(N8947=2025,Einstellungen!$B$23,Einstellungen!$C$23))*(1+Einstellungen!$B$10)</f>
        <v>29.977885</v>
      </c>
      <c r="J8947" s="25" t="n">
        <f aca="false">E8947*I8947/100</f>
        <v>0.093740846395</v>
      </c>
      <c r="K8947" s="25" t="n">
        <f aca="false">E8947*Einstellungen!$B$5/100</f>
        <v>0.090683</v>
      </c>
      <c r="L8947" s="23" t="str">
        <f aca="false">IF(I8947&lt;Einstellungen!$B$5,"ja","nein")</f>
        <v>nein</v>
      </c>
      <c r="M8947" s="23" t="s">
        <v>135</v>
      </c>
      <c r="N8947" s="23" t="n">
        <v>2026</v>
      </c>
      <c r="O8947" s="23" t="n">
        <v>5</v>
      </c>
    </row>
    <row r="8948" customFormat="false" ht="15" hidden="false" customHeight="false" outlineLevel="0" collapsed="false">
      <c r="A8948" s="22" t="n">
        <v>46068</v>
      </c>
      <c r="B8948" s="23" t="s">
        <v>112</v>
      </c>
      <c r="C8948" s="23" t="s">
        <v>124</v>
      </c>
      <c r="D8948" s="24" t="n">
        <v>340.3</v>
      </c>
      <c r="E8948" s="25" t="n">
        <f aca="false">MAX(D8948,0)/1000</f>
        <v>0.3403</v>
      </c>
      <c r="F8948" s="25" t="n">
        <f aca="false">MAX(-D8948,0)/1000</f>
        <v>0</v>
      </c>
      <c r="G8948" s="23" t="str">
        <f aca="false">IF(E8948&gt;0,"ja","nein")</f>
        <v>ja</v>
      </c>
      <c r="H8948" s="26" t="n">
        <v>94.168</v>
      </c>
      <c r="I8948" s="26" t="n">
        <f aca="false">(H8948/10+IF(N8948=2025,Einstellungen!$B$23,Einstellungen!$C$23))*(1+Einstellungen!$B$10)</f>
        <v>29.955632</v>
      </c>
      <c r="J8948" s="25" t="n">
        <f aca="false">E8948*I8948/100</f>
        <v>0.101939015696</v>
      </c>
      <c r="K8948" s="25" t="n">
        <f aca="false">E8948*Einstellungen!$B$5/100</f>
        <v>0.098687</v>
      </c>
      <c r="L8948" s="23" t="str">
        <f aca="false">IF(I8948&lt;Einstellungen!$B$5,"ja","nein")</f>
        <v>nein</v>
      </c>
      <c r="M8948" s="23" t="s">
        <v>135</v>
      </c>
      <c r="N8948" s="23" t="n">
        <v>2026</v>
      </c>
      <c r="O8948" s="23" t="n">
        <v>6</v>
      </c>
    </row>
    <row r="8949" customFormat="false" ht="15" hidden="false" customHeight="false" outlineLevel="0" collapsed="false">
      <c r="A8949" s="22" t="n">
        <v>46068</v>
      </c>
      <c r="B8949" s="23" t="s">
        <v>113</v>
      </c>
      <c r="C8949" s="23" t="s">
        <v>124</v>
      </c>
      <c r="D8949" s="24" t="n">
        <v>1049.3</v>
      </c>
      <c r="E8949" s="25" t="n">
        <f aca="false">MAX(D8949,0)/1000</f>
        <v>1.0493</v>
      </c>
      <c r="F8949" s="25" t="n">
        <f aca="false">MAX(-D8949,0)/1000</f>
        <v>0</v>
      </c>
      <c r="G8949" s="23" t="str">
        <f aca="false">IF(E8949&gt;0,"ja","nein")</f>
        <v>ja</v>
      </c>
      <c r="H8949" s="26" t="n">
        <v>96.115</v>
      </c>
      <c r="I8949" s="26" t="n">
        <f aca="false">(H8949/10+IF(N8949=2025,Einstellungen!$B$23,Einstellungen!$C$23))*(1+Einstellungen!$B$10)</f>
        <v>30.187325</v>
      </c>
      <c r="J8949" s="25" t="n">
        <f aca="false">E8949*I8949/100</f>
        <v>0.316755601225</v>
      </c>
      <c r="K8949" s="25" t="n">
        <f aca="false">E8949*Einstellungen!$B$5/100</f>
        <v>0.304297</v>
      </c>
      <c r="L8949" s="23" t="str">
        <f aca="false">IF(I8949&lt;Einstellungen!$B$5,"ja","nein")</f>
        <v>nein</v>
      </c>
      <c r="M8949" s="23" t="s">
        <v>135</v>
      </c>
      <c r="N8949" s="23" t="n">
        <v>2026</v>
      </c>
      <c r="O8949" s="23" t="n">
        <v>7</v>
      </c>
    </row>
    <row r="8950" customFormat="false" ht="15" hidden="false" customHeight="false" outlineLevel="0" collapsed="false">
      <c r="A8950" s="22" t="n">
        <v>46068</v>
      </c>
      <c r="B8950" s="23" t="s">
        <v>114</v>
      </c>
      <c r="C8950" s="23" t="s">
        <v>124</v>
      </c>
      <c r="D8950" s="24" t="n">
        <v>241</v>
      </c>
      <c r="E8950" s="25" t="n">
        <f aca="false">MAX(D8950,0)/1000</f>
        <v>0.241</v>
      </c>
      <c r="F8950" s="25" t="n">
        <f aca="false">MAX(-D8950,0)/1000</f>
        <v>0</v>
      </c>
      <c r="G8950" s="23" t="str">
        <f aca="false">IF(E8950&gt;0,"ja","nein")</f>
        <v>ja</v>
      </c>
      <c r="H8950" s="26" t="n">
        <v>96.8</v>
      </c>
      <c r="I8950" s="26" t="n">
        <f aca="false">(H8950/10+IF(N8950=2025,Einstellungen!$B$23,Einstellungen!$C$23))*(1+Einstellungen!$B$10)</f>
        <v>30.26884</v>
      </c>
      <c r="J8950" s="25" t="n">
        <f aca="false">E8950*I8950/100</f>
        <v>0.0729479044</v>
      </c>
      <c r="K8950" s="25" t="n">
        <f aca="false">E8950*Einstellungen!$B$5/100</f>
        <v>0.06989</v>
      </c>
      <c r="L8950" s="23" t="str">
        <f aca="false">IF(I8950&lt;Einstellungen!$B$5,"ja","nein")</f>
        <v>nein</v>
      </c>
      <c r="M8950" s="23" t="s">
        <v>135</v>
      </c>
      <c r="N8950" s="23" t="n">
        <v>2026</v>
      </c>
      <c r="O8950" s="23" t="n">
        <v>8</v>
      </c>
    </row>
    <row r="8951" customFormat="false" ht="15" hidden="false" customHeight="false" outlineLevel="0" collapsed="false">
      <c r="A8951" s="22" t="n">
        <v>46068</v>
      </c>
      <c r="B8951" s="23" t="s">
        <v>115</v>
      </c>
      <c r="C8951" s="23" t="s">
        <v>124</v>
      </c>
      <c r="D8951" s="24" t="n">
        <v>96.9</v>
      </c>
      <c r="E8951" s="25" t="n">
        <f aca="false">MAX(D8951,0)/1000</f>
        <v>0.0969</v>
      </c>
      <c r="F8951" s="25" t="n">
        <f aca="false">MAX(-D8951,0)/1000</f>
        <v>0</v>
      </c>
      <c r="G8951" s="23" t="str">
        <f aca="false">IF(E8951&gt;0,"ja","nein")</f>
        <v>ja</v>
      </c>
      <c r="H8951" s="26" t="n">
        <v>93.065</v>
      </c>
      <c r="I8951" s="26" t="n">
        <f aca="false">(H8951/10+IF(N8951=2025,Einstellungen!$B$23,Einstellungen!$C$23))*(1+Einstellungen!$B$10)</f>
        <v>29.824375</v>
      </c>
      <c r="J8951" s="25" t="n">
        <f aca="false">E8951*I8951/100</f>
        <v>0.028899819375</v>
      </c>
      <c r="K8951" s="25" t="n">
        <f aca="false">E8951*Einstellungen!$B$5/100</f>
        <v>0.028101</v>
      </c>
      <c r="L8951" s="23" t="str">
        <f aca="false">IF(I8951&lt;Einstellungen!$B$5,"ja","nein")</f>
        <v>nein</v>
      </c>
      <c r="M8951" s="23" t="s">
        <v>135</v>
      </c>
      <c r="N8951" s="23" t="n">
        <v>2026</v>
      </c>
      <c r="O8951" s="23" t="n">
        <v>9</v>
      </c>
    </row>
    <row r="8952" customFormat="false" ht="15" hidden="false" customHeight="false" outlineLevel="0" collapsed="false">
      <c r="A8952" s="22" t="n">
        <v>46068</v>
      </c>
      <c r="B8952" s="23" t="s">
        <v>116</v>
      </c>
      <c r="C8952" s="23" t="s">
        <v>124</v>
      </c>
      <c r="D8952" s="24" t="n">
        <v>-11.1</v>
      </c>
      <c r="E8952" s="25" t="n">
        <f aca="false">MAX(D8952,0)/1000</f>
        <v>0</v>
      </c>
      <c r="F8952" s="25" t="n">
        <f aca="false">MAX(-D8952,0)/1000</f>
        <v>0.0111</v>
      </c>
      <c r="G8952" s="23" t="str">
        <f aca="false">IF(E8952&gt;0,"ja","nein")</f>
        <v>nein</v>
      </c>
      <c r="H8952" s="26" t="n">
        <v>83.017</v>
      </c>
      <c r="I8952" s="26" t="n">
        <f aca="false">(H8952/10+IF(N8952=2025,Einstellungen!$B$23,Einstellungen!$C$23))*(1+Einstellungen!$B$10)</f>
        <v>28.628663</v>
      </c>
      <c r="J8952" s="25" t="n">
        <f aca="false">E8952*I8952/100</f>
        <v>0</v>
      </c>
      <c r="K8952" s="25" t="n">
        <f aca="false">E8952*Einstellungen!$B$5/100</f>
        <v>0</v>
      </c>
      <c r="L8952" s="23" t="str">
        <f aca="false">IF(I8952&lt;Einstellungen!$B$5,"ja","nein")</f>
        <v>ja</v>
      </c>
      <c r="M8952" s="23" t="s">
        <v>135</v>
      </c>
      <c r="N8952" s="23" t="n">
        <v>2026</v>
      </c>
      <c r="O8952" s="23" t="n">
        <v>10</v>
      </c>
    </row>
    <row r="8953" customFormat="false" ht="15" hidden="false" customHeight="false" outlineLevel="0" collapsed="false">
      <c r="A8953" s="22" t="n">
        <v>46068</v>
      </c>
      <c r="B8953" s="23" t="s">
        <v>117</v>
      </c>
      <c r="C8953" s="23" t="s">
        <v>124</v>
      </c>
      <c r="D8953" s="24" t="n">
        <v>82.3</v>
      </c>
      <c r="E8953" s="25" t="n">
        <f aca="false">MAX(D8953,0)/1000</f>
        <v>0.0823</v>
      </c>
      <c r="F8953" s="25" t="n">
        <f aca="false">MAX(-D8953,0)/1000</f>
        <v>0</v>
      </c>
      <c r="G8953" s="23" t="str">
        <f aca="false">IF(E8953&gt;0,"ja","nein")</f>
        <v>ja</v>
      </c>
      <c r="H8953" s="26" t="n">
        <v>74.722</v>
      </c>
      <c r="I8953" s="26" t="n">
        <f aca="false">(H8953/10+IF(N8953=2025,Einstellungen!$B$23,Einstellungen!$C$23))*(1+Einstellungen!$B$10)</f>
        <v>27.641558</v>
      </c>
      <c r="J8953" s="25" t="n">
        <f aca="false">E8953*I8953/100</f>
        <v>0.022749002234</v>
      </c>
      <c r="K8953" s="25" t="n">
        <f aca="false">E8953*Einstellungen!$B$5/100</f>
        <v>0.023867</v>
      </c>
      <c r="L8953" s="23" t="str">
        <f aca="false">IF(I8953&lt;Einstellungen!$B$5,"ja","nein")</f>
        <v>ja</v>
      </c>
      <c r="M8953" s="23" t="s">
        <v>135</v>
      </c>
      <c r="N8953" s="23" t="n">
        <v>2026</v>
      </c>
      <c r="O8953" s="23" t="n">
        <v>11</v>
      </c>
    </row>
    <row r="8954" customFormat="false" ht="15" hidden="false" customHeight="false" outlineLevel="0" collapsed="false">
      <c r="A8954" s="22" t="n">
        <v>46068</v>
      </c>
      <c r="B8954" s="23" t="s">
        <v>118</v>
      </c>
      <c r="C8954" s="23" t="s">
        <v>124</v>
      </c>
      <c r="D8954" s="24" t="n">
        <v>-62.1</v>
      </c>
      <c r="E8954" s="25" t="n">
        <f aca="false">MAX(D8954,0)/1000</f>
        <v>0</v>
      </c>
      <c r="F8954" s="25" t="n">
        <f aca="false">MAX(-D8954,0)/1000</f>
        <v>0.0621</v>
      </c>
      <c r="G8954" s="23" t="str">
        <f aca="false">IF(E8954&gt;0,"ja","nein")</f>
        <v>nein</v>
      </c>
      <c r="H8954" s="26" t="n">
        <v>67.37</v>
      </c>
      <c r="I8954" s="26" t="n">
        <f aca="false">(H8954/10+IF(N8954=2025,Einstellungen!$B$23,Einstellungen!$C$23))*(1+Einstellungen!$B$10)</f>
        <v>26.76667</v>
      </c>
      <c r="J8954" s="25" t="n">
        <f aca="false">E8954*I8954/100</f>
        <v>0</v>
      </c>
      <c r="K8954" s="25" t="n">
        <f aca="false">E8954*Einstellungen!$B$5/100</f>
        <v>0</v>
      </c>
      <c r="L8954" s="23" t="str">
        <f aca="false">IF(I8954&lt;Einstellungen!$B$5,"ja","nein")</f>
        <v>ja</v>
      </c>
      <c r="M8954" s="23" t="s">
        <v>135</v>
      </c>
      <c r="N8954" s="23" t="n">
        <v>2026</v>
      </c>
      <c r="O8954" s="23" t="n">
        <v>12</v>
      </c>
    </row>
    <row r="8955" customFormat="false" ht="15" hidden="false" customHeight="false" outlineLevel="0" collapsed="false">
      <c r="A8955" s="22" t="n">
        <v>46068</v>
      </c>
      <c r="B8955" s="23" t="s">
        <v>119</v>
      </c>
      <c r="C8955" s="23" t="s">
        <v>124</v>
      </c>
      <c r="D8955" s="24" t="n">
        <v>-55.6</v>
      </c>
      <c r="E8955" s="25" t="n">
        <f aca="false">MAX(D8955,0)/1000</f>
        <v>0</v>
      </c>
      <c r="F8955" s="25" t="n">
        <f aca="false">MAX(-D8955,0)/1000</f>
        <v>0.0556</v>
      </c>
      <c r="G8955" s="23" t="str">
        <f aca="false">IF(E8955&gt;0,"ja","nein")</f>
        <v>nein</v>
      </c>
      <c r="H8955" s="26" t="n">
        <v>64.407</v>
      </c>
      <c r="I8955" s="26" t="n">
        <f aca="false">(H8955/10+IF(N8955=2025,Einstellungen!$B$23,Einstellungen!$C$23))*(1+Einstellungen!$B$10)</f>
        <v>26.414073</v>
      </c>
      <c r="J8955" s="25" t="n">
        <f aca="false">E8955*I8955/100</f>
        <v>0</v>
      </c>
      <c r="K8955" s="25" t="n">
        <f aca="false">E8955*Einstellungen!$B$5/100</f>
        <v>0</v>
      </c>
      <c r="L8955" s="23" t="str">
        <f aca="false">IF(I8955&lt;Einstellungen!$B$5,"ja","nein")</f>
        <v>ja</v>
      </c>
      <c r="M8955" s="23" t="s">
        <v>135</v>
      </c>
      <c r="N8955" s="23" t="n">
        <v>2026</v>
      </c>
      <c r="O8955" s="23" t="n">
        <v>13</v>
      </c>
    </row>
    <row r="8956" customFormat="false" ht="15" hidden="false" customHeight="false" outlineLevel="0" collapsed="false">
      <c r="A8956" s="22" t="n">
        <v>46068</v>
      </c>
      <c r="B8956" s="23" t="s">
        <v>120</v>
      </c>
      <c r="C8956" s="23" t="s">
        <v>124</v>
      </c>
      <c r="D8956" s="24" t="n">
        <v>7.8</v>
      </c>
      <c r="E8956" s="25" t="n">
        <f aca="false">MAX(D8956,0)/1000</f>
        <v>0.0078</v>
      </c>
      <c r="F8956" s="25" t="n">
        <f aca="false">MAX(-D8956,0)/1000</f>
        <v>0</v>
      </c>
      <c r="G8956" s="23" t="str">
        <f aca="false">IF(E8956&gt;0,"ja","nein")</f>
        <v>ja</v>
      </c>
      <c r="H8956" s="26" t="n">
        <v>64.422</v>
      </c>
      <c r="I8956" s="26" t="n">
        <f aca="false">(H8956/10+IF(N8956=2025,Einstellungen!$B$23,Einstellungen!$C$23))*(1+Einstellungen!$B$10)</f>
        <v>26.415858</v>
      </c>
      <c r="J8956" s="25" t="n">
        <f aca="false">E8956*I8956/100</f>
        <v>0.002060436924</v>
      </c>
      <c r="K8956" s="25" t="n">
        <f aca="false">E8956*Einstellungen!$B$5/100</f>
        <v>0.002262</v>
      </c>
      <c r="L8956" s="23" t="str">
        <f aca="false">IF(I8956&lt;Einstellungen!$B$5,"ja","nein")</f>
        <v>ja</v>
      </c>
      <c r="M8956" s="23" t="s">
        <v>135</v>
      </c>
      <c r="N8956" s="23" t="n">
        <v>2026</v>
      </c>
      <c r="O8956" s="23" t="n">
        <v>14</v>
      </c>
    </row>
    <row r="8957" customFormat="false" ht="15" hidden="false" customHeight="false" outlineLevel="0" collapsed="false">
      <c r="A8957" s="22" t="n">
        <v>46068</v>
      </c>
      <c r="B8957" s="23" t="s">
        <v>104</v>
      </c>
      <c r="C8957" s="23" t="s">
        <v>124</v>
      </c>
      <c r="D8957" s="24" t="n">
        <v>-45.1</v>
      </c>
      <c r="E8957" s="25" t="n">
        <f aca="false">MAX(D8957,0)/1000</f>
        <v>0</v>
      </c>
      <c r="F8957" s="25" t="n">
        <f aca="false">MAX(-D8957,0)/1000</f>
        <v>0.0451</v>
      </c>
      <c r="G8957" s="23" t="str">
        <f aca="false">IF(E8957&gt;0,"ja","nein")</f>
        <v>nein</v>
      </c>
      <c r="H8957" s="26" t="n">
        <v>71.953</v>
      </c>
      <c r="I8957" s="26" t="n">
        <f aca="false">(H8957/10+IF(N8957=2025,Einstellungen!$B$23,Einstellungen!$C$23))*(1+Einstellungen!$B$10)</f>
        <v>27.312047</v>
      </c>
      <c r="J8957" s="25" t="n">
        <f aca="false">E8957*I8957/100</f>
        <v>0</v>
      </c>
      <c r="K8957" s="25" t="n">
        <f aca="false">E8957*Einstellungen!$B$5/100</f>
        <v>0</v>
      </c>
      <c r="L8957" s="23" t="str">
        <f aca="false">IF(I8957&lt;Einstellungen!$B$5,"ja","nein")</f>
        <v>ja</v>
      </c>
      <c r="M8957" s="23" t="s">
        <v>135</v>
      </c>
      <c r="N8957" s="23" t="n">
        <v>2026</v>
      </c>
      <c r="O8957" s="23" t="n">
        <v>15</v>
      </c>
    </row>
    <row r="8958" customFormat="false" ht="15" hidden="false" customHeight="false" outlineLevel="0" collapsed="false">
      <c r="A8958" s="22" t="n">
        <v>46068</v>
      </c>
      <c r="B8958" s="23" t="s">
        <v>105</v>
      </c>
      <c r="C8958" s="23" t="s">
        <v>124</v>
      </c>
      <c r="D8958" s="24" t="n">
        <v>83.2</v>
      </c>
      <c r="E8958" s="25" t="n">
        <f aca="false">MAX(D8958,0)/1000</f>
        <v>0.0832</v>
      </c>
      <c r="F8958" s="25" t="n">
        <f aca="false">MAX(-D8958,0)/1000</f>
        <v>0</v>
      </c>
      <c r="G8958" s="23" t="str">
        <f aca="false">IF(E8958&gt;0,"ja","nein")</f>
        <v>ja</v>
      </c>
      <c r="H8958" s="26" t="n">
        <v>84.205</v>
      </c>
      <c r="I8958" s="26" t="n">
        <f aca="false">(H8958/10+IF(N8958=2025,Einstellungen!$B$23,Einstellungen!$C$23))*(1+Einstellungen!$B$10)</f>
        <v>28.770035</v>
      </c>
      <c r="J8958" s="25" t="n">
        <f aca="false">E8958*I8958/100</f>
        <v>0.02393666912</v>
      </c>
      <c r="K8958" s="25" t="n">
        <f aca="false">E8958*Einstellungen!$B$5/100</f>
        <v>0.024128</v>
      </c>
      <c r="L8958" s="23" t="str">
        <f aca="false">IF(I8958&lt;Einstellungen!$B$5,"ja","nein")</f>
        <v>ja</v>
      </c>
      <c r="M8958" s="23" t="s">
        <v>135</v>
      </c>
      <c r="N8958" s="23" t="n">
        <v>2026</v>
      </c>
      <c r="O8958" s="23" t="n">
        <v>16</v>
      </c>
    </row>
    <row r="8959" customFormat="false" ht="15" hidden="false" customHeight="false" outlineLevel="0" collapsed="false">
      <c r="A8959" s="22" t="n">
        <v>46068</v>
      </c>
      <c r="B8959" s="23" t="s">
        <v>97</v>
      </c>
      <c r="C8959" s="23" t="s">
        <v>124</v>
      </c>
      <c r="D8959" s="24" t="n">
        <v>240.4</v>
      </c>
      <c r="E8959" s="25" t="n">
        <f aca="false">MAX(D8959,0)/1000</f>
        <v>0.2404</v>
      </c>
      <c r="F8959" s="25" t="n">
        <f aca="false">MAX(-D8959,0)/1000</f>
        <v>0</v>
      </c>
      <c r="G8959" s="23" t="str">
        <f aca="false">IF(E8959&gt;0,"ja","nein")</f>
        <v>ja</v>
      </c>
      <c r="H8959" s="26" t="n">
        <v>96.385</v>
      </c>
      <c r="I8959" s="26" t="n">
        <f aca="false">(H8959/10+IF(N8959=2025,Einstellungen!$B$23,Einstellungen!$C$23))*(1+Einstellungen!$B$10)</f>
        <v>30.219455</v>
      </c>
      <c r="J8959" s="25" t="n">
        <f aca="false">E8959*I8959/100</f>
        <v>0.07264756982</v>
      </c>
      <c r="K8959" s="25" t="n">
        <f aca="false">E8959*Einstellungen!$B$5/100</f>
        <v>0.069716</v>
      </c>
      <c r="L8959" s="23" t="str">
        <f aca="false">IF(I8959&lt;Einstellungen!$B$5,"ja","nein")</f>
        <v>nein</v>
      </c>
      <c r="M8959" s="23" t="s">
        <v>135</v>
      </c>
      <c r="N8959" s="23" t="n">
        <v>2026</v>
      </c>
      <c r="O8959" s="23" t="n">
        <v>17</v>
      </c>
    </row>
    <row r="8960" customFormat="false" ht="15" hidden="false" customHeight="false" outlineLevel="0" collapsed="false">
      <c r="A8960" s="22" t="n">
        <v>46068</v>
      </c>
      <c r="B8960" s="23" t="s">
        <v>99</v>
      </c>
      <c r="C8960" s="23" t="s">
        <v>124</v>
      </c>
      <c r="D8960" s="24" t="n">
        <v>499.4</v>
      </c>
      <c r="E8960" s="25" t="n">
        <f aca="false">MAX(D8960,0)/1000</f>
        <v>0.4994</v>
      </c>
      <c r="F8960" s="25" t="n">
        <f aca="false">MAX(-D8960,0)/1000</f>
        <v>0</v>
      </c>
      <c r="G8960" s="23" t="str">
        <f aca="false">IF(E8960&gt;0,"ja","nein")</f>
        <v>ja</v>
      </c>
      <c r="H8960" s="26" t="n">
        <v>98.203</v>
      </c>
      <c r="I8960" s="26" t="n">
        <f aca="false">(H8960/10+IF(N8960=2025,Einstellungen!$B$23,Einstellungen!$C$23))*(1+Einstellungen!$B$10)</f>
        <v>30.435797</v>
      </c>
      <c r="J8960" s="25" t="n">
        <f aca="false">E8960*I8960/100</f>
        <v>0.151996370218</v>
      </c>
      <c r="K8960" s="25" t="n">
        <f aca="false">E8960*Einstellungen!$B$5/100</f>
        <v>0.144826</v>
      </c>
      <c r="L8960" s="23" t="str">
        <f aca="false">IF(I8960&lt;Einstellungen!$B$5,"ja","nein")</f>
        <v>nein</v>
      </c>
      <c r="M8960" s="23" t="s">
        <v>135</v>
      </c>
      <c r="N8960" s="23" t="n">
        <v>2026</v>
      </c>
      <c r="O8960" s="23" t="n">
        <v>18</v>
      </c>
    </row>
    <row r="8961" customFormat="false" ht="15" hidden="false" customHeight="false" outlineLevel="0" collapsed="false">
      <c r="A8961" s="22" t="n">
        <v>46068</v>
      </c>
      <c r="B8961" s="23" t="s">
        <v>100</v>
      </c>
      <c r="C8961" s="23" t="s">
        <v>124</v>
      </c>
      <c r="D8961" s="24" t="n">
        <v>1316.9</v>
      </c>
      <c r="E8961" s="25" t="n">
        <f aca="false">MAX(D8961,0)/1000</f>
        <v>1.3169</v>
      </c>
      <c r="F8961" s="25" t="n">
        <f aca="false">MAX(-D8961,0)/1000</f>
        <v>0</v>
      </c>
      <c r="G8961" s="23" t="str">
        <f aca="false">IF(E8961&gt;0,"ja","nein")</f>
        <v>ja</v>
      </c>
      <c r="H8961" s="26" t="n">
        <v>83.612</v>
      </c>
      <c r="I8961" s="26" t="n">
        <f aca="false">(H8961/10+IF(N8961=2025,Einstellungen!$B$23,Einstellungen!$C$23))*(1+Einstellungen!$B$10)</f>
        <v>28.699468</v>
      </c>
      <c r="J8961" s="25" t="n">
        <f aca="false">E8961*I8961/100</f>
        <v>0.377943294092</v>
      </c>
      <c r="K8961" s="25" t="n">
        <f aca="false">E8961*Einstellungen!$B$5/100</f>
        <v>0.381901</v>
      </c>
      <c r="L8961" s="23" t="str">
        <f aca="false">IF(I8961&lt;Einstellungen!$B$5,"ja","nein")</f>
        <v>ja</v>
      </c>
      <c r="M8961" s="23" t="s">
        <v>135</v>
      </c>
      <c r="N8961" s="23" t="n">
        <v>2026</v>
      </c>
      <c r="O8961" s="23" t="n">
        <v>19</v>
      </c>
    </row>
    <row r="8962" customFormat="false" ht="15" hidden="false" customHeight="false" outlineLevel="0" collapsed="false">
      <c r="A8962" s="22" t="n">
        <v>46068</v>
      </c>
      <c r="B8962" s="23" t="s">
        <v>92</v>
      </c>
      <c r="C8962" s="23" t="s">
        <v>124</v>
      </c>
      <c r="D8962" s="24" t="n">
        <v>519.4</v>
      </c>
      <c r="E8962" s="25" t="n">
        <f aca="false">MAX(D8962,0)/1000</f>
        <v>0.5194</v>
      </c>
      <c r="F8962" s="25" t="n">
        <f aca="false">MAX(-D8962,0)/1000</f>
        <v>0</v>
      </c>
      <c r="G8962" s="23" t="str">
        <f aca="false">IF(E8962&gt;0,"ja","nein")</f>
        <v>ja</v>
      </c>
      <c r="H8962" s="26" t="n">
        <v>71.002</v>
      </c>
      <c r="I8962" s="26" t="n">
        <f aca="false">(H8962/10+IF(N8962=2025,Einstellungen!$B$23,Einstellungen!$C$23))*(1+Einstellungen!$B$10)</f>
        <v>27.198878</v>
      </c>
      <c r="J8962" s="25" t="n">
        <f aca="false">E8962*I8962/100</f>
        <v>0.141270972332</v>
      </c>
      <c r="K8962" s="25" t="n">
        <f aca="false">E8962*Einstellungen!$B$5/100</f>
        <v>0.150626</v>
      </c>
      <c r="L8962" s="23" t="str">
        <f aca="false">IF(I8962&lt;Einstellungen!$B$5,"ja","nein")</f>
        <v>ja</v>
      </c>
      <c r="M8962" s="23" t="s">
        <v>135</v>
      </c>
      <c r="N8962" s="23" t="n">
        <v>2026</v>
      </c>
      <c r="O8962" s="23" t="n">
        <v>20</v>
      </c>
    </row>
    <row r="8963" customFormat="false" ht="15" hidden="false" customHeight="false" outlineLevel="0" collapsed="false">
      <c r="A8963" s="22" t="n">
        <v>46068</v>
      </c>
      <c r="B8963" s="23" t="s">
        <v>95</v>
      </c>
      <c r="C8963" s="23" t="s">
        <v>124</v>
      </c>
      <c r="D8963" s="24" t="n">
        <v>558.4</v>
      </c>
      <c r="E8963" s="25" t="n">
        <f aca="false">MAX(D8963,0)/1000</f>
        <v>0.5584</v>
      </c>
      <c r="F8963" s="25" t="n">
        <f aca="false">MAX(-D8963,0)/1000</f>
        <v>0</v>
      </c>
      <c r="G8963" s="23" t="str">
        <f aca="false">IF(E8963&gt;0,"ja","nein")</f>
        <v>ja</v>
      </c>
      <c r="H8963" s="26" t="n">
        <v>67.263</v>
      </c>
      <c r="I8963" s="26" t="n">
        <f aca="false">(H8963/10+IF(N8963=2025,Einstellungen!$B$23,Einstellungen!$C$23))*(1+Einstellungen!$B$10)</f>
        <v>26.753937</v>
      </c>
      <c r="J8963" s="25" t="n">
        <f aca="false">E8963*I8963/100</f>
        <v>0.149393984208</v>
      </c>
      <c r="K8963" s="25" t="n">
        <f aca="false">E8963*Einstellungen!$B$5/100</f>
        <v>0.161936</v>
      </c>
      <c r="L8963" s="23" t="str">
        <f aca="false">IF(I8963&lt;Einstellungen!$B$5,"ja","nein")</f>
        <v>ja</v>
      </c>
      <c r="M8963" s="23" t="s">
        <v>135</v>
      </c>
      <c r="N8963" s="23" t="n">
        <v>2026</v>
      </c>
      <c r="O8963" s="23" t="n">
        <v>21</v>
      </c>
    </row>
    <row r="8964" customFormat="false" ht="15" hidden="false" customHeight="false" outlineLevel="0" collapsed="false">
      <c r="A8964" s="22" t="n">
        <v>46068</v>
      </c>
      <c r="B8964" s="23" t="s">
        <v>96</v>
      </c>
      <c r="C8964" s="23" t="s">
        <v>124</v>
      </c>
      <c r="D8964" s="24" t="n">
        <v>964.6</v>
      </c>
      <c r="E8964" s="25" t="n">
        <f aca="false">MAX(D8964,0)/1000</f>
        <v>0.9646</v>
      </c>
      <c r="F8964" s="25" t="n">
        <f aca="false">MAX(-D8964,0)/1000</f>
        <v>0</v>
      </c>
      <c r="G8964" s="23" t="str">
        <f aca="false">IF(E8964&gt;0,"ja","nein")</f>
        <v>ja</v>
      </c>
      <c r="H8964" s="26" t="n">
        <v>65.615</v>
      </c>
      <c r="I8964" s="26" t="n">
        <f aca="false">(H8964/10+IF(N8964=2025,Einstellungen!$B$23,Einstellungen!$C$23))*(1+Einstellungen!$B$10)</f>
        <v>26.557825</v>
      </c>
      <c r="J8964" s="25" t="n">
        <f aca="false">E8964*I8964/100</f>
        <v>0.25617677995</v>
      </c>
      <c r="K8964" s="25" t="n">
        <f aca="false">E8964*Einstellungen!$B$5/100</f>
        <v>0.279734</v>
      </c>
      <c r="L8964" s="23" t="str">
        <f aca="false">IF(I8964&lt;Einstellungen!$B$5,"ja","nein")</f>
        <v>ja</v>
      </c>
      <c r="M8964" s="23" t="s">
        <v>135</v>
      </c>
      <c r="N8964" s="23" t="n">
        <v>2026</v>
      </c>
      <c r="O8964" s="23" t="n">
        <v>22</v>
      </c>
    </row>
    <row r="8965" customFormat="false" ht="15" hidden="false" customHeight="false" outlineLevel="0" collapsed="false">
      <c r="A8965" s="22" t="n">
        <v>46068</v>
      </c>
      <c r="B8965" s="23" t="s">
        <v>101</v>
      </c>
      <c r="C8965" s="23" t="s">
        <v>124</v>
      </c>
      <c r="D8965" s="24" t="n">
        <v>564.2</v>
      </c>
      <c r="E8965" s="25" t="n">
        <f aca="false">MAX(D8965,0)/1000</f>
        <v>0.5642</v>
      </c>
      <c r="F8965" s="25" t="n">
        <f aca="false">MAX(-D8965,0)/1000</f>
        <v>0</v>
      </c>
      <c r="G8965" s="23" t="str">
        <f aca="false">IF(E8965&gt;0,"ja","nein")</f>
        <v>ja</v>
      </c>
      <c r="H8965" s="26" t="n">
        <v>58.04</v>
      </c>
      <c r="I8965" s="26" t="n">
        <f aca="false">(H8965/10+IF(N8965=2025,Einstellungen!$B$23,Einstellungen!$C$23))*(1+Einstellungen!$B$10)</f>
        <v>25.6564</v>
      </c>
      <c r="J8965" s="25" t="n">
        <f aca="false">E8965*I8965/100</f>
        <v>0.1447534088</v>
      </c>
      <c r="K8965" s="25" t="n">
        <f aca="false">E8965*Einstellungen!$B$5/100</f>
        <v>0.163618</v>
      </c>
      <c r="L8965" s="23" t="str">
        <f aca="false">IF(I8965&lt;Einstellungen!$B$5,"ja","nein")</f>
        <v>ja</v>
      </c>
      <c r="M8965" s="23" t="s">
        <v>135</v>
      </c>
      <c r="N8965" s="23" t="n">
        <v>2026</v>
      </c>
      <c r="O8965" s="23" t="n">
        <v>23</v>
      </c>
    </row>
    <row r="8966" customFormat="false" ht="15" hidden="false" customHeight="false" outlineLevel="0" collapsed="false">
      <c r="A8966" s="22" t="n">
        <v>46069</v>
      </c>
      <c r="B8966" s="23" t="s">
        <v>102</v>
      </c>
      <c r="C8966" s="23" t="s">
        <v>93</v>
      </c>
      <c r="D8966" s="24" t="n">
        <v>399.5</v>
      </c>
      <c r="E8966" s="25" t="n">
        <f aca="false">MAX(D8966,0)/1000</f>
        <v>0.3995</v>
      </c>
      <c r="F8966" s="25" t="n">
        <f aca="false">MAX(-D8966,0)/1000</f>
        <v>0</v>
      </c>
      <c r="G8966" s="23" t="str">
        <f aca="false">IF(E8966&gt;0,"ja","nein")</f>
        <v>ja</v>
      </c>
      <c r="H8966" s="26" t="n">
        <v>68.93</v>
      </c>
      <c r="I8966" s="26" t="n">
        <f aca="false">(H8966/10+IF(N8966=2025,Einstellungen!$B$23,Einstellungen!$C$23))*(1+Einstellungen!$B$10)</f>
        <v>26.95231</v>
      </c>
      <c r="J8966" s="25" t="n">
        <f aca="false">E8966*I8966/100</f>
        <v>0.10767447845</v>
      </c>
      <c r="K8966" s="25" t="n">
        <f aca="false">E8966*Einstellungen!$B$5/100</f>
        <v>0.115855</v>
      </c>
      <c r="L8966" s="23" t="str">
        <f aca="false">IF(I8966&lt;Einstellungen!$B$5,"ja","nein")</f>
        <v>ja</v>
      </c>
      <c r="M8966" s="23" t="s">
        <v>135</v>
      </c>
      <c r="N8966" s="23" t="n">
        <v>2026</v>
      </c>
      <c r="O8966" s="23" t="n">
        <v>0</v>
      </c>
    </row>
    <row r="8967" customFormat="false" ht="15" hidden="false" customHeight="false" outlineLevel="0" collapsed="false">
      <c r="A8967" s="22" t="n">
        <v>46069</v>
      </c>
      <c r="B8967" s="23" t="s">
        <v>107</v>
      </c>
      <c r="C8967" s="23" t="s">
        <v>93</v>
      </c>
      <c r="D8967" s="24" t="n">
        <v>361.2</v>
      </c>
      <c r="E8967" s="25" t="n">
        <f aca="false">MAX(D8967,0)/1000</f>
        <v>0.3612</v>
      </c>
      <c r="F8967" s="25" t="n">
        <f aca="false">MAX(-D8967,0)/1000</f>
        <v>0</v>
      </c>
      <c r="G8967" s="23" t="str">
        <f aca="false">IF(E8967&gt;0,"ja","nein")</f>
        <v>ja</v>
      </c>
      <c r="H8967" s="26" t="n">
        <v>65.375</v>
      </c>
      <c r="I8967" s="26" t="n">
        <f aca="false">(H8967/10+IF(N8967=2025,Einstellungen!$B$23,Einstellungen!$C$23))*(1+Einstellungen!$B$10)</f>
        <v>26.529265</v>
      </c>
      <c r="J8967" s="25" t="n">
        <f aca="false">E8967*I8967/100</f>
        <v>0.09582370518</v>
      </c>
      <c r="K8967" s="25" t="n">
        <f aca="false">E8967*Einstellungen!$B$5/100</f>
        <v>0.104748</v>
      </c>
      <c r="L8967" s="23" t="str">
        <f aca="false">IF(I8967&lt;Einstellungen!$B$5,"ja","nein")</f>
        <v>ja</v>
      </c>
      <c r="M8967" s="23" t="s">
        <v>135</v>
      </c>
      <c r="N8967" s="23" t="n">
        <v>2026</v>
      </c>
      <c r="O8967" s="23" t="n">
        <v>1</v>
      </c>
    </row>
    <row r="8968" customFormat="false" ht="15" hidden="false" customHeight="false" outlineLevel="0" collapsed="false">
      <c r="A8968" s="22" t="n">
        <v>46069</v>
      </c>
      <c r="B8968" s="23" t="s">
        <v>108</v>
      </c>
      <c r="C8968" s="23" t="s">
        <v>93</v>
      </c>
      <c r="D8968" s="24" t="n">
        <v>420.1</v>
      </c>
      <c r="E8968" s="25" t="n">
        <f aca="false">MAX(D8968,0)/1000</f>
        <v>0.4201</v>
      </c>
      <c r="F8968" s="25" t="n">
        <f aca="false">MAX(-D8968,0)/1000</f>
        <v>0</v>
      </c>
      <c r="G8968" s="23" t="str">
        <f aca="false">IF(E8968&gt;0,"ja","nein")</f>
        <v>ja</v>
      </c>
      <c r="H8968" s="26" t="n">
        <v>64.41</v>
      </c>
      <c r="I8968" s="26" t="n">
        <f aca="false">(H8968/10+IF(N8968=2025,Einstellungen!$B$23,Einstellungen!$C$23))*(1+Einstellungen!$B$10)</f>
        <v>26.41443</v>
      </c>
      <c r="J8968" s="25" t="n">
        <f aca="false">E8968*I8968/100</f>
        <v>0.11096702043</v>
      </c>
      <c r="K8968" s="25" t="n">
        <f aca="false">E8968*Einstellungen!$B$5/100</f>
        <v>0.121829</v>
      </c>
      <c r="L8968" s="23" t="str">
        <f aca="false">IF(I8968&lt;Einstellungen!$B$5,"ja","nein")</f>
        <v>ja</v>
      </c>
      <c r="M8968" s="23" t="s">
        <v>135</v>
      </c>
      <c r="N8968" s="23" t="n">
        <v>2026</v>
      </c>
      <c r="O8968" s="23" t="n">
        <v>2</v>
      </c>
    </row>
    <row r="8969" customFormat="false" ht="15" hidden="false" customHeight="false" outlineLevel="0" collapsed="false">
      <c r="A8969" s="22" t="n">
        <v>46069</v>
      </c>
      <c r="B8969" s="23" t="s">
        <v>109</v>
      </c>
      <c r="C8969" s="23" t="s">
        <v>93</v>
      </c>
      <c r="D8969" s="24" t="n">
        <v>402.1</v>
      </c>
      <c r="E8969" s="25" t="n">
        <f aca="false">MAX(D8969,0)/1000</f>
        <v>0.4021</v>
      </c>
      <c r="F8969" s="25" t="n">
        <f aca="false">MAX(-D8969,0)/1000</f>
        <v>0</v>
      </c>
      <c r="G8969" s="23" t="str">
        <f aca="false">IF(E8969&gt;0,"ja","nein")</f>
        <v>ja</v>
      </c>
      <c r="H8969" s="26" t="n">
        <v>64.412</v>
      </c>
      <c r="I8969" s="26" t="n">
        <f aca="false">(H8969/10+IF(N8969=2025,Einstellungen!$B$23,Einstellungen!$C$23))*(1+Einstellungen!$B$10)</f>
        <v>26.414668</v>
      </c>
      <c r="J8969" s="25" t="n">
        <f aca="false">E8969*I8969/100</f>
        <v>0.106213380028</v>
      </c>
      <c r="K8969" s="25" t="n">
        <f aca="false">E8969*Einstellungen!$B$5/100</f>
        <v>0.116609</v>
      </c>
      <c r="L8969" s="23" t="str">
        <f aca="false">IF(I8969&lt;Einstellungen!$B$5,"ja","nein")</f>
        <v>ja</v>
      </c>
      <c r="M8969" s="23" t="s">
        <v>135</v>
      </c>
      <c r="N8969" s="23" t="n">
        <v>2026</v>
      </c>
      <c r="O8969" s="23" t="n">
        <v>3</v>
      </c>
    </row>
    <row r="8970" customFormat="false" ht="15" hidden="false" customHeight="false" outlineLevel="0" collapsed="false">
      <c r="A8970" s="22" t="n">
        <v>46069</v>
      </c>
      <c r="B8970" s="23" t="s">
        <v>110</v>
      </c>
      <c r="C8970" s="23" t="s">
        <v>93</v>
      </c>
      <c r="D8970" s="24" t="n">
        <v>357.3</v>
      </c>
      <c r="E8970" s="25" t="n">
        <f aca="false">MAX(D8970,0)/1000</f>
        <v>0.3573</v>
      </c>
      <c r="F8970" s="25" t="n">
        <f aca="false">MAX(-D8970,0)/1000</f>
        <v>0</v>
      </c>
      <c r="G8970" s="23" t="str">
        <f aca="false">IF(E8970&gt;0,"ja","nein")</f>
        <v>ja</v>
      </c>
      <c r="H8970" s="26" t="n">
        <v>66.052</v>
      </c>
      <c r="I8970" s="26" t="n">
        <f aca="false">(H8970/10+IF(N8970=2025,Einstellungen!$B$23,Einstellungen!$C$23))*(1+Einstellungen!$B$10)</f>
        <v>26.609828</v>
      </c>
      <c r="J8970" s="25" t="n">
        <f aca="false">E8970*I8970/100</f>
        <v>0.095076915444</v>
      </c>
      <c r="K8970" s="25" t="n">
        <f aca="false">E8970*Einstellungen!$B$5/100</f>
        <v>0.103617</v>
      </c>
      <c r="L8970" s="23" t="str">
        <f aca="false">IF(I8970&lt;Einstellungen!$B$5,"ja","nein")</f>
        <v>ja</v>
      </c>
      <c r="M8970" s="23" t="s">
        <v>135</v>
      </c>
      <c r="N8970" s="23" t="n">
        <v>2026</v>
      </c>
      <c r="O8970" s="23" t="n">
        <v>4</v>
      </c>
    </row>
    <row r="8971" customFormat="false" ht="15" hidden="false" customHeight="false" outlineLevel="0" collapsed="false">
      <c r="A8971" s="22" t="n">
        <v>46069</v>
      </c>
      <c r="B8971" s="23" t="s">
        <v>111</v>
      </c>
      <c r="C8971" s="23" t="s">
        <v>93</v>
      </c>
      <c r="D8971" s="24" t="n">
        <v>354.9</v>
      </c>
      <c r="E8971" s="25" t="n">
        <f aca="false">MAX(D8971,0)/1000</f>
        <v>0.3549</v>
      </c>
      <c r="F8971" s="25" t="n">
        <f aca="false">MAX(-D8971,0)/1000</f>
        <v>0</v>
      </c>
      <c r="G8971" s="23" t="str">
        <f aca="false">IF(E8971&gt;0,"ja","nein")</f>
        <v>ja</v>
      </c>
      <c r="H8971" s="26" t="n">
        <v>69.985</v>
      </c>
      <c r="I8971" s="26" t="n">
        <f aca="false">(H8971/10+IF(N8971=2025,Einstellungen!$B$23,Einstellungen!$C$23))*(1+Einstellungen!$B$10)</f>
        <v>27.077855</v>
      </c>
      <c r="J8971" s="25" t="n">
        <f aca="false">E8971*I8971/100</f>
        <v>0.096099307395</v>
      </c>
      <c r="K8971" s="25" t="n">
        <f aca="false">E8971*Einstellungen!$B$5/100</f>
        <v>0.102921</v>
      </c>
      <c r="L8971" s="23" t="str">
        <f aca="false">IF(I8971&lt;Einstellungen!$B$5,"ja","nein")</f>
        <v>ja</v>
      </c>
      <c r="M8971" s="23" t="s">
        <v>135</v>
      </c>
      <c r="N8971" s="23" t="n">
        <v>2026</v>
      </c>
      <c r="O8971" s="23" t="n">
        <v>5</v>
      </c>
    </row>
    <row r="8972" customFormat="false" ht="15" hidden="false" customHeight="false" outlineLevel="0" collapsed="false">
      <c r="A8972" s="22" t="n">
        <v>46069</v>
      </c>
      <c r="B8972" s="23" t="s">
        <v>112</v>
      </c>
      <c r="C8972" s="23" t="s">
        <v>93</v>
      </c>
      <c r="D8972" s="24" t="n">
        <v>1166</v>
      </c>
      <c r="E8972" s="25" t="n">
        <f aca="false">MAX(D8972,0)/1000</f>
        <v>1.166</v>
      </c>
      <c r="F8972" s="25" t="n">
        <f aca="false">MAX(-D8972,0)/1000</f>
        <v>0</v>
      </c>
      <c r="G8972" s="23" t="str">
        <f aca="false">IF(E8972&gt;0,"ja","nein")</f>
        <v>ja</v>
      </c>
      <c r="H8972" s="26" t="n">
        <v>79.328</v>
      </c>
      <c r="I8972" s="26" t="n">
        <f aca="false">(H8972/10+IF(N8972=2025,Einstellungen!$B$23,Einstellungen!$C$23))*(1+Einstellungen!$B$10)</f>
        <v>28.189672</v>
      </c>
      <c r="J8972" s="25" t="n">
        <f aca="false">E8972*I8972/100</f>
        <v>0.32869157552</v>
      </c>
      <c r="K8972" s="25" t="n">
        <f aca="false">E8972*Einstellungen!$B$5/100</f>
        <v>0.33814</v>
      </c>
      <c r="L8972" s="23" t="str">
        <f aca="false">IF(I8972&lt;Einstellungen!$B$5,"ja","nein")</f>
        <v>ja</v>
      </c>
      <c r="M8972" s="23" t="s">
        <v>135</v>
      </c>
      <c r="N8972" s="23" t="n">
        <v>2026</v>
      </c>
      <c r="O8972" s="23" t="n">
        <v>6</v>
      </c>
    </row>
    <row r="8973" customFormat="false" ht="15" hidden="false" customHeight="false" outlineLevel="0" collapsed="false">
      <c r="A8973" s="22" t="n">
        <v>46069</v>
      </c>
      <c r="B8973" s="23" t="s">
        <v>113</v>
      </c>
      <c r="C8973" s="23" t="s">
        <v>93</v>
      </c>
      <c r="D8973" s="24" t="n">
        <v>867.7</v>
      </c>
      <c r="E8973" s="25" t="n">
        <f aca="false">MAX(D8973,0)/1000</f>
        <v>0.8677</v>
      </c>
      <c r="F8973" s="25" t="n">
        <f aca="false">MAX(-D8973,0)/1000</f>
        <v>0</v>
      </c>
      <c r="G8973" s="23" t="str">
        <f aca="false">IF(E8973&gt;0,"ja","nein")</f>
        <v>ja</v>
      </c>
      <c r="H8973" s="26" t="n">
        <v>94.072</v>
      </c>
      <c r="I8973" s="26" t="n">
        <f aca="false">(H8973/10+IF(N8973=2025,Einstellungen!$B$23,Einstellungen!$C$23))*(1+Einstellungen!$B$10)</f>
        <v>29.944208</v>
      </c>
      <c r="J8973" s="25" t="n">
        <f aca="false">E8973*I8973/100</f>
        <v>0.259825892816</v>
      </c>
      <c r="K8973" s="25" t="n">
        <f aca="false">E8973*Einstellungen!$B$5/100</f>
        <v>0.251633</v>
      </c>
      <c r="L8973" s="23" t="str">
        <f aca="false">IF(I8973&lt;Einstellungen!$B$5,"ja","nein")</f>
        <v>nein</v>
      </c>
      <c r="M8973" s="23" t="s">
        <v>135</v>
      </c>
      <c r="N8973" s="23" t="n">
        <v>2026</v>
      </c>
      <c r="O8973" s="23" t="n">
        <v>7</v>
      </c>
    </row>
    <row r="8974" customFormat="false" ht="15" hidden="false" customHeight="false" outlineLevel="0" collapsed="false">
      <c r="A8974" s="22" t="n">
        <v>46069</v>
      </c>
      <c r="B8974" s="23" t="s">
        <v>114</v>
      </c>
      <c r="C8974" s="23" t="s">
        <v>93</v>
      </c>
      <c r="D8974" s="24" t="n">
        <v>314.3</v>
      </c>
      <c r="E8974" s="25" t="n">
        <f aca="false">MAX(D8974,0)/1000</f>
        <v>0.3143</v>
      </c>
      <c r="F8974" s="25" t="n">
        <f aca="false">MAX(-D8974,0)/1000</f>
        <v>0</v>
      </c>
      <c r="G8974" s="23" t="str">
        <f aca="false">IF(E8974&gt;0,"ja","nein")</f>
        <v>ja</v>
      </c>
      <c r="H8974" s="26" t="n">
        <v>101.032</v>
      </c>
      <c r="I8974" s="26" t="n">
        <f aca="false">(H8974/10+IF(N8974=2025,Einstellungen!$B$23,Einstellungen!$C$23))*(1+Einstellungen!$B$10)</f>
        <v>30.772448</v>
      </c>
      <c r="J8974" s="25" t="n">
        <f aca="false">E8974*I8974/100</f>
        <v>0.096717804064</v>
      </c>
      <c r="K8974" s="25" t="n">
        <f aca="false">E8974*Einstellungen!$B$5/100</f>
        <v>0.091147</v>
      </c>
      <c r="L8974" s="23" t="str">
        <f aca="false">IF(I8974&lt;Einstellungen!$B$5,"ja","nein")</f>
        <v>nein</v>
      </c>
      <c r="M8974" s="23" t="s">
        <v>135</v>
      </c>
      <c r="N8974" s="23" t="n">
        <v>2026</v>
      </c>
      <c r="O8974" s="23" t="n">
        <v>8</v>
      </c>
    </row>
    <row r="8975" customFormat="false" ht="15" hidden="false" customHeight="false" outlineLevel="0" collapsed="false">
      <c r="A8975" s="22" t="n">
        <v>46069</v>
      </c>
      <c r="B8975" s="23" t="s">
        <v>115</v>
      </c>
      <c r="C8975" s="23" t="s">
        <v>93</v>
      </c>
      <c r="D8975" s="24" t="n">
        <v>162.3</v>
      </c>
      <c r="E8975" s="25" t="n">
        <f aca="false">MAX(D8975,0)/1000</f>
        <v>0.1623</v>
      </c>
      <c r="F8975" s="25" t="n">
        <f aca="false">MAX(-D8975,0)/1000</f>
        <v>0</v>
      </c>
      <c r="G8975" s="23" t="str">
        <f aca="false">IF(E8975&gt;0,"ja","nein")</f>
        <v>ja</v>
      </c>
      <c r="H8975" s="26" t="n">
        <v>104.425</v>
      </c>
      <c r="I8975" s="26" t="n">
        <f aca="false">(H8975/10+IF(N8975=2025,Einstellungen!$B$23,Einstellungen!$C$23))*(1+Einstellungen!$B$10)</f>
        <v>31.176215</v>
      </c>
      <c r="J8975" s="25" t="n">
        <f aca="false">E8975*I8975/100</f>
        <v>0.050598996945</v>
      </c>
      <c r="K8975" s="25" t="n">
        <f aca="false">E8975*Einstellungen!$B$5/100</f>
        <v>0.047067</v>
      </c>
      <c r="L8975" s="23" t="str">
        <f aca="false">IF(I8975&lt;Einstellungen!$B$5,"ja","nein")</f>
        <v>nein</v>
      </c>
      <c r="M8975" s="23" t="s">
        <v>135</v>
      </c>
      <c r="N8975" s="23" t="n">
        <v>2026</v>
      </c>
      <c r="O8975" s="23" t="n">
        <v>9</v>
      </c>
    </row>
    <row r="8976" customFormat="false" ht="15" hidden="false" customHeight="false" outlineLevel="0" collapsed="false">
      <c r="A8976" s="22" t="n">
        <v>46069</v>
      </c>
      <c r="B8976" s="23" t="s">
        <v>116</v>
      </c>
      <c r="C8976" s="23" t="s">
        <v>93</v>
      </c>
      <c r="D8976" s="24" t="n">
        <v>599.4</v>
      </c>
      <c r="E8976" s="25" t="n">
        <f aca="false">MAX(D8976,0)/1000</f>
        <v>0.5994</v>
      </c>
      <c r="F8976" s="25" t="n">
        <f aca="false">MAX(-D8976,0)/1000</f>
        <v>0</v>
      </c>
      <c r="G8976" s="23" t="str">
        <f aca="false">IF(E8976&gt;0,"ja","nein")</f>
        <v>ja</v>
      </c>
      <c r="H8976" s="26" t="n">
        <v>101.54</v>
      </c>
      <c r="I8976" s="26" t="n">
        <f aca="false">(H8976/10+IF(N8976=2025,Einstellungen!$B$23,Einstellungen!$C$23))*(1+Einstellungen!$B$10)</f>
        <v>30.8329</v>
      </c>
      <c r="J8976" s="25" t="n">
        <f aca="false">E8976*I8976/100</f>
        <v>0.1848124026</v>
      </c>
      <c r="K8976" s="25" t="n">
        <f aca="false">E8976*Einstellungen!$B$5/100</f>
        <v>0.173826</v>
      </c>
      <c r="L8976" s="23" t="str">
        <f aca="false">IF(I8976&lt;Einstellungen!$B$5,"ja","nein")</f>
        <v>nein</v>
      </c>
      <c r="M8976" s="23" t="s">
        <v>135</v>
      </c>
      <c r="N8976" s="23" t="n">
        <v>2026</v>
      </c>
      <c r="O8976" s="23" t="n">
        <v>10</v>
      </c>
    </row>
    <row r="8977" customFormat="false" ht="15" hidden="false" customHeight="false" outlineLevel="0" collapsed="false">
      <c r="A8977" s="22" t="n">
        <v>46069</v>
      </c>
      <c r="B8977" s="23" t="s">
        <v>117</v>
      </c>
      <c r="C8977" s="23" t="s">
        <v>93</v>
      </c>
      <c r="D8977" s="24" t="n">
        <v>968</v>
      </c>
      <c r="E8977" s="25" t="n">
        <f aca="false">MAX(D8977,0)/1000</f>
        <v>0.968</v>
      </c>
      <c r="F8977" s="25" t="n">
        <f aca="false">MAX(-D8977,0)/1000</f>
        <v>0</v>
      </c>
      <c r="G8977" s="23" t="str">
        <f aca="false">IF(E8977&gt;0,"ja","nein")</f>
        <v>ja</v>
      </c>
      <c r="H8977" s="26" t="n">
        <v>94.86</v>
      </c>
      <c r="I8977" s="26" t="n">
        <f aca="false">(H8977/10+IF(N8977=2025,Einstellungen!$B$23,Einstellungen!$C$23))*(1+Einstellungen!$B$10)</f>
        <v>30.03798</v>
      </c>
      <c r="J8977" s="25" t="n">
        <f aca="false">E8977*I8977/100</f>
        <v>0.2907676464</v>
      </c>
      <c r="K8977" s="25" t="n">
        <f aca="false">E8977*Einstellungen!$B$5/100</f>
        <v>0.28072</v>
      </c>
      <c r="L8977" s="23" t="str">
        <f aca="false">IF(I8977&lt;Einstellungen!$B$5,"ja","nein")</f>
        <v>nein</v>
      </c>
      <c r="M8977" s="23" t="s">
        <v>135</v>
      </c>
      <c r="N8977" s="23" t="n">
        <v>2026</v>
      </c>
      <c r="O8977" s="23" t="n">
        <v>11</v>
      </c>
    </row>
    <row r="8978" customFormat="false" ht="15" hidden="false" customHeight="false" outlineLevel="0" collapsed="false">
      <c r="A8978" s="22" t="n">
        <v>46069</v>
      </c>
      <c r="B8978" s="23" t="s">
        <v>118</v>
      </c>
      <c r="C8978" s="23" t="s">
        <v>93</v>
      </c>
      <c r="D8978" s="24" t="n">
        <v>746.1</v>
      </c>
      <c r="E8978" s="25" t="n">
        <f aca="false">MAX(D8978,0)/1000</f>
        <v>0.7461</v>
      </c>
      <c r="F8978" s="25" t="n">
        <f aca="false">MAX(-D8978,0)/1000</f>
        <v>0</v>
      </c>
      <c r="G8978" s="23" t="str">
        <f aca="false">IF(E8978&gt;0,"ja","nein")</f>
        <v>ja</v>
      </c>
      <c r="H8978" s="26" t="n">
        <v>92.002</v>
      </c>
      <c r="I8978" s="26" t="n">
        <f aca="false">(H8978/10+IF(N8978=2025,Einstellungen!$B$23,Einstellungen!$C$23))*(1+Einstellungen!$B$10)</f>
        <v>29.697878</v>
      </c>
      <c r="J8978" s="25" t="n">
        <f aca="false">E8978*I8978/100</f>
        <v>0.221575867758</v>
      </c>
      <c r="K8978" s="25" t="n">
        <f aca="false">E8978*Einstellungen!$B$5/100</f>
        <v>0.216369</v>
      </c>
      <c r="L8978" s="23" t="str">
        <f aca="false">IF(I8978&lt;Einstellungen!$B$5,"ja","nein")</f>
        <v>nein</v>
      </c>
      <c r="M8978" s="23" t="s">
        <v>135</v>
      </c>
      <c r="N8978" s="23" t="n">
        <v>2026</v>
      </c>
      <c r="O8978" s="23" t="n">
        <v>12</v>
      </c>
    </row>
    <row r="8979" customFormat="false" ht="15" hidden="false" customHeight="false" outlineLevel="0" collapsed="false">
      <c r="A8979" s="22" t="n">
        <v>46069</v>
      </c>
      <c r="B8979" s="23" t="s">
        <v>119</v>
      </c>
      <c r="C8979" s="23" t="s">
        <v>93</v>
      </c>
      <c r="D8979" s="24" t="n">
        <v>884.9</v>
      </c>
      <c r="E8979" s="25" t="n">
        <f aca="false">MAX(D8979,0)/1000</f>
        <v>0.8849</v>
      </c>
      <c r="F8979" s="25" t="n">
        <f aca="false">MAX(-D8979,0)/1000</f>
        <v>0</v>
      </c>
      <c r="G8979" s="23" t="str">
        <f aca="false">IF(E8979&gt;0,"ja","nein")</f>
        <v>ja</v>
      </c>
      <c r="H8979" s="26" t="n">
        <v>94.403</v>
      </c>
      <c r="I8979" s="26" t="n">
        <f aca="false">(H8979/10+IF(N8979=2025,Einstellungen!$B$23,Einstellungen!$C$23))*(1+Einstellungen!$B$10)</f>
        <v>29.983597</v>
      </c>
      <c r="J8979" s="25" t="n">
        <f aca="false">E8979*I8979/100</f>
        <v>0.265324849853</v>
      </c>
      <c r="K8979" s="25" t="n">
        <f aca="false">E8979*Einstellungen!$B$5/100</f>
        <v>0.256621</v>
      </c>
      <c r="L8979" s="23" t="str">
        <f aca="false">IF(I8979&lt;Einstellungen!$B$5,"ja","nein")</f>
        <v>nein</v>
      </c>
      <c r="M8979" s="23" t="s">
        <v>135</v>
      </c>
      <c r="N8979" s="23" t="n">
        <v>2026</v>
      </c>
      <c r="O8979" s="23" t="n">
        <v>13</v>
      </c>
    </row>
    <row r="8980" customFormat="false" ht="15" hidden="false" customHeight="false" outlineLevel="0" collapsed="false">
      <c r="A8980" s="22" t="n">
        <v>46069</v>
      </c>
      <c r="B8980" s="23" t="s">
        <v>120</v>
      </c>
      <c r="C8980" s="23" t="s">
        <v>93</v>
      </c>
      <c r="D8980" s="24" t="n">
        <v>-173</v>
      </c>
      <c r="E8980" s="25" t="n">
        <f aca="false">MAX(D8980,0)/1000</f>
        <v>0</v>
      </c>
      <c r="F8980" s="25" t="n">
        <f aca="false">MAX(-D8980,0)/1000</f>
        <v>0.173</v>
      </c>
      <c r="G8980" s="23" t="str">
        <f aca="false">IF(E8980&gt;0,"ja","nein")</f>
        <v>nein</v>
      </c>
      <c r="H8980" s="26" t="n">
        <v>96.013</v>
      </c>
      <c r="I8980" s="26" t="n">
        <f aca="false">(H8980/10+IF(N8980=2025,Einstellungen!$B$23,Einstellungen!$C$23))*(1+Einstellungen!$B$10)</f>
        <v>30.175187</v>
      </c>
      <c r="J8980" s="25" t="n">
        <f aca="false">E8980*I8980/100</f>
        <v>0</v>
      </c>
      <c r="K8980" s="25" t="n">
        <f aca="false">E8980*Einstellungen!$B$5/100</f>
        <v>0</v>
      </c>
      <c r="L8980" s="23" t="str">
        <f aca="false">IF(I8980&lt;Einstellungen!$B$5,"ja","nein")</f>
        <v>nein</v>
      </c>
      <c r="M8980" s="23" t="s">
        <v>135</v>
      </c>
      <c r="N8980" s="23" t="n">
        <v>2026</v>
      </c>
      <c r="O8980" s="23" t="n">
        <v>14</v>
      </c>
    </row>
    <row r="8981" customFormat="false" ht="15" hidden="false" customHeight="false" outlineLevel="0" collapsed="false">
      <c r="A8981" s="22" t="n">
        <v>46069</v>
      </c>
      <c r="B8981" s="23" t="s">
        <v>104</v>
      </c>
      <c r="C8981" s="23" t="s">
        <v>93</v>
      </c>
      <c r="D8981" s="24" t="n">
        <v>236.7</v>
      </c>
      <c r="E8981" s="25" t="n">
        <f aca="false">MAX(D8981,0)/1000</f>
        <v>0.2367</v>
      </c>
      <c r="F8981" s="25" t="n">
        <f aca="false">MAX(-D8981,0)/1000</f>
        <v>0</v>
      </c>
      <c r="G8981" s="23" t="str">
        <f aca="false">IF(E8981&gt;0,"ja","nein")</f>
        <v>ja</v>
      </c>
      <c r="H8981" s="26" t="n">
        <v>104.075</v>
      </c>
      <c r="I8981" s="26" t="n">
        <f aca="false">(H8981/10+IF(N8981=2025,Einstellungen!$B$23,Einstellungen!$C$23))*(1+Einstellungen!$B$10)</f>
        <v>31.134565</v>
      </c>
      <c r="J8981" s="25" t="n">
        <f aca="false">E8981*I8981/100</f>
        <v>0.073695515355</v>
      </c>
      <c r="K8981" s="25" t="n">
        <f aca="false">E8981*Einstellungen!$B$5/100</f>
        <v>0.068643</v>
      </c>
      <c r="L8981" s="23" t="str">
        <f aca="false">IF(I8981&lt;Einstellungen!$B$5,"ja","nein")</f>
        <v>nein</v>
      </c>
      <c r="M8981" s="23" t="s">
        <v>135</v>
      </c>
      <c r="N8981" s="23" t="n">
        <v>2026</v>
      </c>
      <c r="O8981" s="23" t="n">
        <v>15</v>
      </c>
    </row>
    <row r="8982" customFormat="false" ht="15" hidden="false" customHeight="false" outlineLevel="0" collapsed="false">
      <c r="A8982" s="22" t="n">
        <v>46069</v>
      </c>
      <c r="B8982" s="23" t="s">
        <v>105</v>
      </c>
      <c r="C8982" s="23" t="s">
        <v>93</v>
      </c>
      <c r="D8982" s="24" t="n">
        <v>8.3</v>
      </c>
      <c r="E8982" s="25" t="n">
        <f aca="false">MAX(D8982,0)/1000</f>
        <v>0.0083</v>
      </c>
      <c r="F8982" s="25" t="n">
        <f aca="false">MAX(-D8982,0)/1000</f>
        <v>0</v>
      </c>
      <c r="G8982" s="23" t="str">
        <f aca="false">IF(E8982&gt;0,"ja","nein")</f>
        <v>ja</v>
      </c>
      <c r="H8982" s="26" t="n">
        <v>115.303</v>
      </c>
      <c r="I8982" s="26" t="n">
        <f aca="false">(H8982/10+IF(N8982=2025,Einstellungen!$B$23,Einstellungen!$C$23))*(1+Einstellungen!$B$10)</f>
        <v>32.470697</v>
      </c>
      <c r="J8982" s="25" t="n">
        <f aca="false">E8982*I8982/100</f>
        <v>0.002695067851</v>
      </c>
      <c r="K8982" s="25" t="n">
        <f aca="false">E8982*Einstellungen!$B$5/100</f>
        <v>0.002407</v>
      </c>
      <c r="L8982" s="23" t="str">
        <f aca="false">IF(I8982&lt;Einstellungen!$B$5,"ja","nein")</f>
        <v>nein</v>
      </c>
      <c r="M8982" s="23" t="s">
        <v>135</v>
      </c>
      <c r="N8982" s="23" t="n">
        <v>2026</v>
      </c>
      <c r="O8982" s="23" t="n">
        <v>16</v>
      </c>
    </row>
    <row r="8983" customFormat="false" ht="15" hidden="false" customHeight="false" outlineLevel="0" collapsed="false">
      <c r="A8983" s="22" t="n">
        <v>46069</v>
      </c>
      <c r="B8983" s="23" t="s">
        <v>97</v>
      </c>
      <c r="C8983" s="23" t="s">
        <v>93</v>
      </c>
      <c r="D8983" s="24" t="n">
        <v>44.3</v>
      </c>
      <c r="E8983" s="25" t="n">
        <f aca="false">MAX(D8983,0)/1000</f>
        <v>0.0443</v>
      </c>
      <c r="F8983" s="25" t="n">
        <f aca="false">MAX(-D8983,0)/1000</f>
        <v>0</v>
      </c>
      <c r="G8983" s="23" t="str">
        <f aca="false">IF(E8983&gt;0,"ja","nein")</f>
        <v>ja</v>
      </c>
      <c r="H8983" s="26" t="n">
        <v>130.355</v>
      </c>
      <c r="I8983" s="26" t="n">
        <f aca="false">(H8983/10+IF(N8983=2025,Einstellungen!$B$23,Einstellungen!$C$23))*(1+Einstellungen!$B$10)</f>
        <v>34.261885</v>
      </c>
      <c r="J8983" s="25" t="n">
        <f aca="false">E8983*I8983/100</f>
        <v>0.015178015055</v>
      </c>
      <c r="K8983" s="25" t="n">
        <f aca="false">E8983*Einstellungen!$B$5/100</f>
        <v>0.012847</v>
      </c>
      <c r="L8983" s="23" t="str">
        <f aca="false">IF(I8983&lt;Einstellungen!$B$5,"ja","nein")</f>
        <v>nein</v>
      </c>
      <c r="M8983" s="23" t="s">
        <v>135</v>
      </c>
      <c r="N8983" s="23" t="n">
        <v>2026</v>
      </c>
      <c r="O8983" s="23" t="n">
        <v>17</v>
      </c>
    </row>
    <row r="8984" customFormat="false" ht="15" hidden="false" customHeight="false" outlineLevel="0" collapsed="false">
      <c r="A8984" s="22" t="n">
        <v>46069</v>
      </c>
      <c r="B8984" s="23" t="s">
        <v>99</v>
      </c>
      <c r="C8984" s="23" t="s">
        <v>93</v>
      </c>
      <c r="D8984" s="24" t="n">
        <v>-6.1</v>
      </c>
      <c r="E8984" s="25" t="n">
        <f aca="false">MAX(D8984,0)/1000</f>
        <v>0</v>
      </c>
      <c r="F8984" s="25" t="n">
        <f aca="false">MAX(-D8984,0)/1000</f>
        <v>0.0061</v>
      </c>
      <c r="G8984" s="23" t="str">
        <f aca="false">IF(E8984&gt;0,"ja","nein")</f>
        <v>nein</v>
      </c>
      <c r="H8984" s="26" t="n">
        <v>129.118</v>
      </c>
      <c r="I8984" s="26" t="n">
        <f aca="false">(H8984/10+IF(N8984=2025,Einstellungen!$B$23,Einstellungen!$C$23))*(1+Einstellungen!$B$10)</f>
        <v>34.114682</v>
      </c>
      <c r="J8984" s="25" t="n">
        <f aca="false">E8984*I8984/100</f>
        <v>0</v>
      </c>
      <c r="K8984" s="25" t="n">
        <f aca="false">E8984*Einstellungen!$B$5/100</f>
        <v>0</v>
      </c>
      <c r="L8984" s="23" t="str">
        <f aca="false">IF(I8984&lt;Einstellungen!$B$5,"ja","nein")</f>
        <v>nein</v>
      </c>
      <c r="M8984" s="23" t="s">
        <v>135</v>
      </c>
      <c r="N8984" s="23" t="n">
        <v>2026</v>
      </c>
      <c r="O8984" s="23" t="n">
        <v>18</v>
      </c>
    </row>
    <row r="8985" customFormat="false" ht="15" hidden="false" customHeight="false" outlineLevel="0" collapsed="false">
      <c r="A8985" s="22" t="n">
        <v>46069</v>
      </c>
      <c r="B8985" s="23" t="s">
        <v>100</v>
      </c>
      <c r="C8985" s="23" t="s">
        <v>93</v>
      </c>
      <c r="D8985" s="24" t="n">
        <v>401.4</v>
      </c>
      <c r="E8985" s="25" t="n">
        <f aca="false">MAX(D8985,0)/1000</f>
        <v>0.4014</v>
      </c>
      <c r="F8985" s="25" t="n">
        <f aca="false">MAX(-D8985,0)/1000</f>
        <v>0</v>
      </c>
      <c r="G8985" s="23" t="str">
        <f aca="false">IF(E8985&gt;0,"ja","nein")</f>
        <v>ja</v>
      </c>
      <c r="H8985" s="26" t="n">
        <v>126.355</v>
      </c>
      <c r="I8985" s="26" t="n">
        <f aca="false">(H8985/10+IF(N8985=2025,Einstellungen!$B$23,Einstellungen!$C$23))*(1+Einstellungen!$B$10)</f>
        <v>33.785885</v>
      </c>
      <c r="J8985" s="25" t="n">
        <f aca="false">E8985*I8985/100</f>
        <v>0.13561654239</v>
      </c>
      <c r="K8985" s="25" t="n">
        <f aca="false">E8985*Einstellungen!$B$5/100</f>
        <v>0.116406</v>
      </c>
      <c r="L8985" s="23" t="str">
        <f aca="false">IF(I8985&lt;Einstellungen!$B$5,"ja","nein")</f>
        <v>nein</v>
      </c>
      <c r="M8985" s="23" t="s">
        <v>135</v>
      </c>
      <c r="N8985" s="23" t="n">
        <v>2026</v>
      </c>
      <c r="O8985" s="23" t="n">
        <v>19</v>
      </c>
    </row>
    <row r="8986" customFormat="false" ht="15" hidden="false" customHeight="false" outlineLevel="0" collapsed="false">
      <c r="A8986" s="22" t="n">
        <v>46069</v>
      </c>
      <c r="B8986" s="23" t="s">
        <v>92</v>
      </c>
      <c r="C8986" s="23" t="s">
        <v>93</v>
      </c>
      <c r="D8986" s="24" t="n">
        <v>468.8</v>
      </c>
      <c r="E8986" s="25" t="n">
        <f aca="false">MAX(D8986,0)/1000</f>
        <v>0.4688</v>
      </c>
      <c r="F8986" s="25" t="n">
        <f aca="false">MAX(-D8986,0)/1000</f>
        <v>0</v>
      </c>
      <c r="G8986" s="23" t="str">
        <f aca="false">IF(E8986&gt;0,"ja","nein")</f>
        <v>ja</v>
      </c>
      <c r="H8986" s="26" t="n">
        <v>115.633</v>
      </c>
      <c r="I8986" s="26" t="n">
        <f aca="false">(H8986/10+IF(N8986=2025,Einstellungen!$B$23,Einstellungen!$C$23))*(1+Einstellungen!$B$10)</f>
        <v>32.509967</v>
      </c>
      <c r="J8986" s="25" t="n">
        <f aca="false">E8986*I8986/100</f>
        <v>0.152406725296</v>
      </c>
      <c r="K8986" s="25" t="n">
        <f aca="false">E8986*Einstellungen!$B$5/100</f>
        <v>0.135952</v>
      </c>
      <c r="L8986" s="23" t="str">
        <f aca="false">IF(I8986&lt;Einstellungen!$B$5,"ja","nein")</f>
        <v>nein</v>
      </c>
      <c r="M8986" s="23" t="s">
        <v>135</v>
      </c>
      <c r="N8986" s="23" t="n">
        <v>2026</v>
      </c>
      <c r="O8986" s="23" t="n">
        <v>20</v>
      </c>
    </row>
    <row r="8987" customFormat="false" ht="15" hidden="false" customHeight="false" outlineLevel="0" collapsed="false">
      <c r="A8987" s="22" t="n">
        <v>46069</v>
      </c>
      <c r="B8987" s="23" t="s">
        <v>95</v>
      </c>
      <c r="C8987" s="23" t="s">
        <v>93</v>
      </c>
      <c r="D8987" s="24" t="n">
        <v>487.9</v>
      </c>
      <c r="E8987" s="25" t="n">
        <f aca="false">MAX(D8987,0)/1000</f>
        <v>0.4879</v>
      </c>
      <c r="F8987" s="25" t="n">
        <f aca="false">MAX(-D8987,0)/1000</f>
        <v>0</v>
      </c>
      <c r="G8987" s="23" t="str">
        <f aca="false">IF(E8987&gt;0,"ja","nein")</f>
        <v>ja</v>
      </c>
      <c r="H8987" s="26" t="n">
        <v>103.898</v>
      </c>
      <c r="I8987" s="26" t="n">
        <f aca="false">(H8987/10+IF(N8987=2025,Einstellungen!$B$23,Einstellungen!$C$23))*(1+Einstellungen!$B$10)</f>
        <v>31.113502</v>
      </c>
      <c r="J8987" s="25" t="n">
        <f aca="false">E8987*I8987/100</f>
        <v>0.151802776258</v>
      </c>
      <c r="K8987" s="25" t="n">
        <f aca="false">E8987*Einstellungen!$B$5/100</f>
        <v>0.141491</v>
      </c>
      <c r="L8987" s="23" t="str">
        <f aca="false">IF(I8987&lt;Einstellungen!$B$5,"ja","nein")</f>
        <v>nein</v>
      </c>
      <c r="M8987" s="23" t="s">
        <v>135</v>
      </c>
      <c r="N8987" s="23" t="n">
        <v>2026</v>
      </c>
      <c r="O8987" s="23" t="n">
        <v>21</v>
      </c>
    </row>
    <row r="8988" customFormat="false" ht="15" hidden="false" customHeight="false" outlineLevel="0" collapsed="false">
      <c r="A8988" s="22" t="n">
        <v>46069</v>
      </c>
      <c r="B8988" s="23" t="s">
        <v>96</v>
      </c>
      <c r="C8988" s="23" t="s">
        <v>93</v>
      </c>
      <c r="D8988" s="24" t="n">
        <v>432.9</v>
      </c>
      <c r="E8988" s="25" t="n">
        <f aca="false">MAX(D8988,0)/1000</f>
        <v>0.4329</v>
      </c>
      <c r="F8988" s="25" t="n">
        <f aca="false">MAX(-D8988,0)/1000</f>
        <v>0</v>
      </c>
      <c r="G8988" s="23" t="str">
        <f aca="false">IF(E8988&gt;0,"ja","nein")</f>
        <v>ja</v>
      </c>
      <c r="H8988" s="26" t="n">
        <v>101.92</v>
      </c>
      <c r="I8988" s="26" t="n">
        <f aca="false">(H8988/10+IF(N8988=2025,Einstellungen!$B$23,Einstellungen!$C$23))*(1+Einstellungen!$B$10)</f>
        <v>30.87812</v>
      </c>
      <c r="J8988" s="25" t="n">
        <f aca="false">E8988*I8988/100</f>
        <v>0.13367138148</v>
      </c>
      <c r="K8988" s="25" t="n">
        <f aca="false">E8988*Einstellungen!$B$5/100</f>
        <v>0.125541</v>
      </c>
      <c r="L8988" s="23" t="str">
        <f aca="false">IF(I8988&lt;Einstellungen!$B$5,"ja","nein")</f>
        <v>nein</v>
      </c>
      <c r="M8988" s="23" t="s">
        <v>135</v>
      </c>
      <c r="N8988" s="23" t="n">
        <v>2026</v>
      </c>
      <c r="O8988" s="23" t="n">
        <v>22</v>
      </c>
    </row>
    <row r="8989" customFormat="false" ht="15" hidden="false" customHeight="false" outlineLevel="0" collapsed="false">
      <c r="A8989" s="22" t="n">
        <v>46069</v>
      </c>
      <c r="B8989" s="23" t="s">
        <v>101</v>
      </c>
      <c r="C8989" s="23" t="s">
        <v>93</v>
      </c>
      <c r="D8989" s="24" t="n">
        <v>600.7</v>
      </c>
      <c r="E8989" s="25" t="n">
        <f aca="false">MAX(D8989,0)/1000</f>
        <v>0.6007</v>
      </c>
      <c r="F8989" s="25" t="n">
        <f aca="false">MAX(-D8989,0)/1000</f>
        <v>0</v>
      </c>
      <c r="G8989" s="23" t="str">
        <f aca="false">IF(E8989&gt;0,"ja","nein")</f>
        <v>ja</v>
      </c>
      <c r="H8989" s="26" t="n">
        <v>92.755</v>
      </c>
      <c r="I8989" s="26" t="n">
        <f aca="false">(H8989/10+IF(N8989=2025,Einstellungen!$B$23,Einstellungen!$C$23))*(1+Einstellungen!$B$10)</f>
        <v>29.787485</v>
      </c>
      <c r="J8989" s="25" t="n">
        <f aca="false">E8989*I8989/100</f>
        <v>0.178933422395</v>
      </c>
      <c r="K8989" s="25" t="n">
        <f aca="false">E8989*Einstellungen!$B$5/100</f>
        <v>0.174203</v>
      </c>
      <c r="L8989" s="23" t="str">
        <f aca="false">IF(I8989&lt;Einstellungen!$B$5,"ja","nein")</f>
        <v>nein</v>
      </c>
      <c r="M8989" s="23" t="s">
        <v>135</v>
      </c>
      <c r="N8989" s="23" t="n">
        <v>2026</v>
      </c>
      <c r="O8989" s="23" t="n">
        <v>23</v>
      </c>
    </row>
    <row r="8990" customFormat="false" ht="15" hidden="false" customHeight="false" outlineLevel="0" collapsed="false">
      <c r="A8990" s="22" t="n">
        <v>46070</v>
      </c>
      <c r="B8990" s="23" t="s">
        <v>102</v>
      </c>
      <c r="C8990" s="23" t="s">
        <v>98</v>
      </c>
      <c r="D8990" s="24" t="n">
        <v>1199.2</v>
      </c>
      <c r="E8990" s="25" t="n">
        <f aca="false">MAX(D8990,0)/1000</f>
        <v>1.1992</v>
      </c>
      <c r="F8990" s="25" t="n">
        <f aca="false">MAX(-D8990,0)/1000</f>
        <v>0</v>
      </c>
      <c r="G8990" s="23" t="str">
        <f aca="false">IF(E8990&gt;0,"ja","nein")</f>
        <v>ja</v>
      </c>
      <c r="H8990" s="26" t="n">
        <v>87.02</v>
      </c>
      <c r="I8990" s="26" t="n">
        <f aca="false">(H8990/10+IF(N8990=2025,Einstellungen!$B$23,Einstellungen!$C$23))*(1+Einstellungen!$B$10)</f>
        <v>29.10502</v>
      </c>
      <c r="J8990" s="25" t="n">
        <f aca="false">E8990*I8990/100</f>
        <v>0.34902739984</v>
      </c>
      <c r="K8990" s="25" t="n">
        <f aca="false">E8990*Einstellungen!$B$5/100</f>
        <v>0.347768</v>
      </c>
      <c r="L8990" s="23" t="str">
        <f aca="false">IF(I8990&lt;Einstellungen!$B$5,"ja","nein")</f>
        <v>nein</v>
      </c>
      <c r="M8990" s="23" t="s">
        <v>135</v>
      </c>
      <c r="N8990" s="23" t="n">
        <v>2026</v>
      </c>
      <c r="O8990" s="23" t="n">
        <v>0</v>
      </c>
    </row>
    <row r="8991" customFormat="false" ht="15" hidden="false" customHeight="false" outlineLevel="0" collapsed="false">
      <c r="A8991" s="22" t="n">
        <v>46070</v>
      </c>
      <c r="B8991" s="23" t="s">
        <v>107</v>
      </c>
      <c r="C8991" s="23" t="s">
        <v>98</v>
      </c>
      <c r="D8991" s="24" t="n">
        <v>751.7</v>
      </c>
      <c r="E8991" s="25" t="n">
        <f aca="false">MAX(D8991,0)/1000</f>
        <v>0.7517</v>
      </c>
      <c r="F8991" s="25" t="n">
        <f aca="false">MAX(-D8991,0)/1000</f>
        <v>0</v>
      </c>
      <c r="G8991" s="23" t="str">
        <f aca="false">IF(E8991&gt;0,"ja","nein")</f>
        <v>ja</v>
      </c>
      <c r="H8991" s="26" t="n">
        <v>85.105</v>
      </c>
      <c r="I8991" s="26" t="n">
        <f aca="false">(H8991/10+IF(N8991=2025,Einstellungen!$B$23,Einstellungen!$C$23))*(1+Einstellungen!$B$10)</f>
        <v>28.877135</v>
      </c>
      <c r="J8991" s="25" t="n">
        <f aca="false">E8991*I8991/100</f>
        <v>0.217069423795</v>
      </c>
      <c r="K8991" s="25" t="n">
        <f aca="false">E8991*Einstellungen!$B$5/100</f>
        <v>0.217993</v>
      </c>
      <c r="L8991" s="23" t="str">
        <f aca="false">IF(I8991&lt;Einstellungen!$B$5,"ja","nein")</f>
        <v>ja</v>
      </c>
      <c r="M8991" s="23" t="s">
        <v>135</v>
      </c>
      <c r="N8991" s="23" t="n">
        <v>2026</v>
      </c>
      <c r="O8991" s="23" t="n">
        <v>1</v>
      </c>
    </row>
    <row r="8992" customFormat="false" ht="15" hidden="false" customHeight="false" outlineLevel="0" collapsed="false">
      <c r="A8992" s="22" t="n">
        <v>46070</v>
      </c>
      <c r="B8992" s="23" t="s">
        <v>108</v>
      </c>
      <c r="C8992" s="23" t="s">
        <v>98</v>
      </c>
      <c r="D8992" s="24" t="n">
        <v>372.8</v>
      </c>
      <c r="E8992" s="25" t="n">
        <f aca="false">MAX(D8992,0)/1000</f>
        <v>0.3728</v>
      </c>
      <c r="F8992" s="25" t="n">
        <f aca="false">MAX(-D8992,0)/1000</f>
        <v>0</v>
      </c>
      <c r="G8992" s="23" t="str">
        <f aca="false">IF(E8992&gt;0,"ja","nein")</f>
        <v>ja</v>
      </c>
      <c r="H8992" s="26" t="n">
        <v>84.78</v>
      </c>
      <c r="I8992" s="26" t="n">
        <f aca="false">(H8992/10+IF(N8992=2025,Einstellungen!$B$23,Einstellungen!$C$23))*(1+Einstellungen!$B$10)</f>
        <v>28.83846</v>
      </c>
      <c r="J8992" s="25" t="n">
        <f aca="false">E8992*I8992/100</f>
        <v>0.10750977888</v>
      </c>
      <c r="K8992" s="25" t="n">
        <f aca="false">E8992*Einstellungen!$B$5/100</f>
        <v>0.108112</v>
      </c>
      <c r="L8992" s="23" t="str">
        <f aca="false">IF(I8992&lt;Einstellungen!$B$5,"ja","nein")</f>
        <v>ja</v>
      </c>
      <c r="M8992" s="23" t="s">
        <v>135</v>
      </c>
      <c r="N8992" s="23" t="n">
        <v>2026</v>
      </c>
      <c r="O8992" s="23" t="n">
        <v>2</v>
      </c>
    </row>
    <row r="8993" customFormat="false" ht="15" hidden="false" customHeight="false" outlineLevel="0" collapsed="false">
      <c r="A8993" s="22" t="n">
        <v>46070</v>
      </c>
      <c r="B8993" s="23" t="s">
        <v>109</v>
      </c>
      <c r="C8993" s="23" t="s">
        <v>98</v>
      </c>
      <c r="D8993" s="24" t="n">
        <v>355.6</v>
      </c>
      <c r="E8993" s="25" t="n">
        <f aca="false">MAX(D8993,0)/1000</f>
        <v>0.3556</v>
      </c>
      <c r="F8993" s="25" t="n">
        <f aca="false">MAX(-D8993,0)/1000</f>
        <v>0</v>
      </c>
      <c r="G8993" s="23" t="str">
        <f aca="false">IF(E8993&gt;0,"ja","nein")</f>
        <v>ja</v>
      </c>
      <c r="H8993" s="26" t="n">
        <v>85.65</v>
      </c>
      <c r="I8993" s="26" t="n">
        <f aca="false">(H8993/10+IF(N8993=2025,Einstellungen!$B$23,Einstellungen!$C$23))*(1+Einstellungen!$B$10)</f>
        <v>28.94199</v>
      </c>
      <c r="J8993" s="25" t="n">
        <f aca="false">E8993*I8993/100</f>
        <v>0.10291771644</v>
      </c>
      <c r="K8993" s="25" t="n">
        <f aca="false">E8993*Einstellungen!$B$5/100</f>
        <v>0.103124</v>
      </c>
      <c r="L8993" s="23" t="str">
        <f aca="false">IF(I8993&lt;Einstellungen!$B$5,"ja","nein")</f>
        <v>ja</v>
      </c>
      <c r="M8993" s="23" t="s">
        <v>135</v>
      </c>
      <c r="N8993" s="23" t="n">
        <v>2026</v>
      </c>
      <c r="O8993" s="23" t="n">
        <v>3</v>
      </c>
    </row>
    <row r="8994" customFormat="false" ht="15" hidden="false" customHeight="false" outlineLevel="0" collapsed="false">
      <c r="A8994" s="22" t="n">
        <v>46070</v>
      </c>
      <c r="B8994" s="23" t="s">
        <v>110</v>
      </c>
      <c r="C8994" s="23" t="s">
        <v>98</v>
      </c>
      <c r="D8994" s="24" t="n">
        <v>299.6</v>
      </c>
      <c r="E8994" s="25" t="n">
        <f aca="false">MAX(D8994,0)/1000</f>
        <v>0.2996</v>
      </c>
      <c r="F8994" s="25" t="n">
        <f aca="false">MAX(-D8994,0)/1000</f>
        <v>0</v>
      </c>
      <c r="G8994" s="23" t="str">
        <f aca="false">IF(E8994&gt;0,"ja","nein")</f>
        <v>ja</v>
      </c>
      <c r="H8994" s="26" t="n">
        <v>84.817</v>
      </c>
      <c r="I8994" s="26" t="n">
        <f aca="false">(H8994/10+IF(N8994=2025,Einstellungen!$B$23,Einstellungen!$C$23))*(1+Einstellungen!$B$10)</f>
        <v>28.842863</v>
      </c>
      <c r="J8994" s="25" t="n">
        <f aca="false">E8994*I8994/100</f>
        <v>0.086413217548</v>
      </c>
      <c r="K8994" s="25" t="n">
        <f aca="false">E8994*Einstellungen!$B$5/100</f>
        <v>0.086884</v>
      </c>
      <c r="L8994" s="23" t="str">
        <f aca="false">IF(I8994&lt;Einstellungen!$B$5,"ja","nein")</f>
        <v>ja</v>
      </c>
      <c r="M8994" s="23" t="s">
        <v>135</v>
      </c>
      <c r="N8994" s="23" t="n">
        <v>2026</v>
      </c>
      <c r="O8994" s="23" t="n">
        <v>4</v>
      </c>
    </row>
    <row r="8995" customFormat="false" ht="15" hidden="false" customHeight="false" outlineLevel="0" collapsed="false">
      <c r="A8995" s="22" t="n">
        <v>46070</v>
      </c>
      <c r="B8995" s="23" t="s">
        <v>111</v>
      </c>
      <c r="C8995" s="23" t="s">
        <v>98</v>
      </c>
      <c r="D8995" s="24" t="n">
        <v>287.7</v>
      </c>
      <c r="E8995" s="25" t="n">
        <f aca="false">MAX(D8995,0)/1000</f>
        <v>0.2877</v>
      </c>
      <c r="F8995" s="25" t="n">
        <f aca="false">MAX(-D8995,0)/1000</f>
        <v>0</v>
      </c>
      <c r="G8995" s="23" t="str">
        <f aca="false">IF(E8995&gt;0,"ja","nein")</f>
        <v>ja</v>
      </c>
      <c r="H8995" s="26" t="n">
        <v>88.843</v>
      </c>
      <c r="I8995" s="26" t="n">
        <f aca="false">(H8995/10+IF(N8995=2025,Einstellungen!$B$23,Einstellungen!$C$23))*(1+Einstellungen!$B$10)</f>
        <v>29.321957</v>
      </c>
      <c r="J8995" s="25" t="n">
        <f aca="false">E8995*I8995/100</f>
        <v>0.084359270289</v>
      </c>
      <c r="K8995" s="25" t="n">
        <f aca="false">E8995*Einstellungen!$B$5/100</f>
        <v>0.083433</v>
      </c>
      <c r="L8995" s="23" t="str">
        <f aca="false">IF(I8995&lt;Einstellungen!$B$5,"ja","nein")</f>
        <v>nein</v>
      </c>
      <c r="M8995" s="23" t="s">
        <v>135</v>
      </c>
      <c r="N8995" s="23" t="n">
        <v>2026</v>
      </c>
      <c r="O8995" s="23" t="n">
        <v>5</v>
      </c>
    </row>
    <row r="8996" customFormat="false" ht="15" hidden="false" customHeight="false" outlineLevel="0" collapsed="false">
      <c r="A8996" s="22" t="n">
        <v>46070</v>
      </c>
      <c r="B8996" s="23" t="s">
        <v>112</v>
      </c>
      <c r="C8996" s="23" t="s">
        <v>98</v>
      </c>
      <c r="D8996" s="24" t="n">
        <v>327.6</v>
      </c>
      <c r="E8996" s="25" t="n">
        <f aca="false">MAX(D8996,0)/1000</f>
        <v>0.3276</v>
      </c>
      <c r="F8996" s="25" t="n">
        <f aca="false">MAX(-D8996,0)/1000</f>
        <v>0</v>
      </c>
      <c r="G8996" s="23" t="str">
        <f aca="false">IF(E8996&gt;0,"ja","nein")</f>
        <v>ja</v>
      </c>
      <c r="H8996" s="26" t="n">
        <v>102.722</v>
      </c>
      <c r="I8996" s="26" t="n">
        <f aca="false">(H8996/10+IF(N8996=2025,Einstellungen!$B$23,Einstellungen!$C$23))*(1+Einstellungen!$B$10)</f>
        <v>30.973558</v>
      </c>
      <c r="J8996" s="25" t="n">
        <f aca="false">E8996*I8996/100</f>
        <v>0.101469376008</v>
      </c>
      <c r="K8996" s="25" t="n">
        <f aca="false">E8996*Einstellungen!$B$5/100</f>
        <v>0.095004</v>
      </c>
      <c r="L8996" s="23" t="str">
        <f aca="false">IF(I8996&lt;Einstellungen!$B$5,"ja","nein")</f>
        <v>nein</v>
      </c>
      <c r="M8996" s="23" t="s">
        <v>135</v>
      </c>
      <c r="N8996" s="23" t="n">
        <v>2026</v>
      </c>
      <c r="O8996" s="23" t="n">
        <v>6</v>
      </c>
    </row>
    <row r="8997" customFormat="false" ht="15" hidden="false" customHeight="false" outlineLevel="0" collapsed="false">
      <c r="A8997" s="22" t="n">
        <v>46070</v>
      </c>
      <c r="B8997" s="23" t="s">
        <v>113</v>
      </c>
      <c r="C8997" s="23" t="s">
        <v>98</v>
      </c>
      <c r="D8997" s="24" t="n">
        <v>361</v>
      </c>
      <c r="E8997" s="25" t="n">
        <f aca="false">MAX(D8997,0)/1000</f>
        <v>0.361</v>
      </c>
      <c r="F8997" s="25" t="n">
        <f aca="false">MAX(-D8997,0)/1000</f>
        <v>0</v>
      </c>
      <c r="G8997" s="23" t="str">
        <f aca="false">IF(E8997&gt;0,"ja","nein")</f>
        <v>ja</v>
      </c>
      <c r="H8997" s="26" t="n">
        <v>114.328</v>
      </c>
      <c r="I8997" s="26" t="n">
        <f aca="false">(H8997/10+IF(N8997=2025,Einstellungen!$B$23,Einstellungen!$C$23))*(1+Einstellungen!$B$10)</f>
        <v>32.354672</v>
      </c>
      <c r="J8997" s="25" t="n">
        <f aca="false">E8997*I8997/100</f>
        <v>0.11680036592</v>
      </c>
      <c r="K8997" s="25" t="n">
        <f aca="false">E8997*Einstellungen!$B$5/100</f>
        <v>0.10469</v>
      </c>
      <c r="L8997" s="23" t="str">
        <f aca="false">IF(I8997&lt;Einstellungen!$B$5,"ja","nein")</f>
        <v>nein</v>
      </c>
      <c r="M8997" s="23" t="s">
        <v>135</v>
      </c>
      <c r="N8997" s="23" t="n">
        <v>2026</v>
      </c>
      <c r="O8997" s="23" t="n">
        <v>7</v>
      </c>
    </row>
    <row r="8998" customFormat="false" ht="15" hidden="false" customHeight="false" outlineLevel="0" collapsed="false">
      <c r="A8998" s="22" t="n">
        <v>46070</v>
      </c>
      <c r="B8998" s="23" t="s">
        <v>114</v>
      </c>
      <c r="C8998" s="23" t="s">
        <v>98</v>
      </c>
      <c r="D8998" s="24" t="n">
        <v>197.3</v>
      </c>
      <c r="E8998" s="25" t="n">
        <f aca="false">MAX(D8998,0)/1000</f>
        <v>0.1973</v>
      </c>
      <c r="F8998" s="25" t="n">
        <f aca="false">MAX(-D8998,0)/1000</f>
        <v>0</v>
      </c>
      <c r="G8998" s="23" t="str">
        <f aca="false">IF(E8998&gt;0,"ja","nein")</f>
        <v>ja</v>
      </c>
      <c r="H8998" s="26" t="n">
        <v>114.855</v>
      </c>
      <c r="I8998" s="26" t="n">
        <f aca="false">(H8998/10+IF(N8998=2025,Einstellungen!$B$23,Einstellungen!$C$23))*(1+Einstellungen!$B$10)</f>
        <v>32.417385</v>
      </c>
      <c r="J8998" s="25" t="n">
        <f aca="false">E8998*I8998/100</f>
        <v>0.063959500605</v>
      </c>
      <c r="K8998" s="25" t="n">
        <f aca="false">E8998*Einstellungen!$B$5/100</f>
        <v>0.057217</v>
      </c>
      <c r="L8998" s="23" t="str">
        <f aca="false">IF(I8998&lt;Einstellungen!$B$5,"ja","nein")</f>
        <v>nein</v>
      </c>
      <c r="M8998" s="23" t="s">
        <v>135</v>
      </c>
      <c r="N8998" s="23" t="n">
        <v>2026</v>
      </c>
      <c r="O8998" s="23" t="n">
        <v>8</v>
      </c>
    </row>
    <row r="8999" customFormat="false" ht="15" hidden="false" customHeight="false" outlineLevel="0" collapsed="false">
      <c r="A8999" s="22" t="n">
        <v>46070</v>
      </c>
      <c r="B8999" s="23" t="s">
        <v>115</v>
      </c>
      <c r="C8999" s="23" t="s">
        <v>98</v>
      </c>
      <c r="D8999" s="24" t="n">
        <v>178.7</v>
      </c>
      <c r="E8999" s="25" t="n">
        <f aca="false">MAX(D8999,0)/1000</f>
        <v>0.1787</v>
      </c>
      <c r="F8999" s="25" t="n">
        <f aca="false">MAX(-D8999,0)/1000</f>
        <v>0</v>
      </c>
      <c r="G8999" s="23" t="str">
        <f aca="false">IF(E8999&gt;0,"ja","nein")</f>
        <v>ja</v>
      </c>
      <c r="H8999" s="26" t="n">
        <v>110.838</v>
      </c>
      <c r="I8999" s="26" t="n">
        <f aca="false">(H8999/10+IF(N8999=2025,Einstellungen!$B$23,Einstellungen!$C$23))*(1+Einstellungen!$B$10)</f>
        <v>31.939362</v>
      </c>
      <c r="J8999" s="25" t="n">
        <f aca="false">E8999*I8999/100</f>
        <v>0.057075639894</v>
      </c>
      <c r="K8999" s="25" t="n">
        <f aca="false">E8999*Einstellungen!$B$5/100</f>
        <v>0.051823</v>
      </c>
      <c r="L8999" s="23" t="str">
        <f aca="false">IF(I8999&lt;Einstellungen!$B$5,"ja","nein")</f>
        <v>nein</v>
      </c>
      <c r="M8999" s="23" t="s">
        <v>135</v>
      </c>
      <c r="N8999" s="23" t="n">
        <v>2026</v>
      </c>
      <c r="O8999" s="23" t="n">
        <v>9</v>
      </c>
    </row>
    <row r="9000" customFormat="false" ht="15" hidden="false" customHeight="false" outlineLevel="0" collapsed="false">
      <c r="A9000" s="22" t="n">
        <v>46070</v>
      </c>
      <c r="B9000" s="23" t="s">
        <v>116</v>
      </c>
      <c r="C9000" s="23" t="s">
        <v>98</v>
      </c>
      <c r="D9000" s="24" t="n">
        <v>435.4</v>
      </c>
      <c r="E9000" s="25" t="n">
        <f aca="false">MAX(D9000,0)/1000</f>
        <v>0.4354</v>
      </c>
      <c r="F9000" s="25" t="n">
        <f aca="false">MAX(-D9000,0)/1000</f>
        <v>0</v>
      </c>
      <c r="G9000" s="23" t="str">
        <f aca="false">IF(E9000&gt;0,"ja","nein")</f>
        <v>ja</v>
      </c>
      <c r="H9000" s="26" t="n">
        <v>102.4</v>
      </c>
      <c r="I9000" s="26" t="n">
        <f aca="false">(H9000/10+IF(N9000=2025,Einstellungen!$B$23,Einstellungen!$C$23))*(1+Einstellungen!$B$10)</f>
        <v>30.93524</v>
      </c>
      <c r="J9000" s="25" t="n">
        <f aca="false">E9000*I9000/100</f>
        <v>0.13469203496</v>
      </c>
      <c r="K9000" s="25" t="n">
        <f aca="false">E9000*Einstellungen!$B$5/100</f>
        <v>0.126266</v>
      </c>
      <c r="L9000" s="23" t="str">
        <f aca="false">IF(I9000&lt;Einstellungen!$B$5,"ja","nein")</f>
        <v>nein</v>
      </c>
      <c r="M9000" s="23" t="s">
        <v>135</v>
      </c>
      <c r="N9000" s="23" t="n">
        <v>2026</v>
      </c>
      <c r="O9000" s="23" t="n">
        <v>10</v>
      </c>
    </row>
    <row r="9001" customFormat="false" ht="15" hidden="false" customHeight="false" outlineLevel="0" collapsed="false">
      <c r="A9001" s="22" t="n">
        <v>46070</v>
      </c>
      <c r="B9001" s="23" t="s">
        <v>117</v>
      </c>
      <c r="C9001" s="23" t="s">
        <v>98</v>
      </c>
      <c r="D9001" s="24" t="n">
        <v>-183.6</v>
      </c>
      <c r="E9001" s="25" t="n">
        <f aca="false">MAX(D9001,0)/1000</f>
        <v>0</v>
      </c>
      <c r="F9001" s="25" t="n">
        <f aca="false">MAX(-D9001,0)/1000</f>
        <v>0.1836</v>
      </c>
      <c r="G9001" s="23" t="str">
        <f aca="false">IF(E9001&gt;0,"ja","nein")</f>
        <v>nein</v>
      </c>
      <c r="H9001" s="26" t="n">
        <v>93.055</v>
      </c>
      <c r="I9001" s="26" t="n">
        <f aca="false">(H9001/10+IF(N9001=2025,Einstellungen!$B$23,Einstellungen!$C$23))*(1+Einstellungen!$B$10)</f>
        <v>29.823185</v>
      </c>
      <c r="J9001" s="25" t="n">
        <f aca="false">E9001*I9001/100</f>
        <v>0</v>
      </c>
      <c r="K9001" s="25" t="n">
        <f aca="false">E9001*Einstellungen!$B$5/100</f>
        <v>0</v>
      </c>
      <c r="L9001" s="23" t="str">
        <f aca="false">IF(I9001&lt;Einstellungen!$B$5,"ja","nein")</f>
        <v>nein</v>
      </c>
      <c r="M9001" s="23" t="s">
        <v>135</v>
      </c>
      <c r="N9001" s="23" t="n">
        <v>2026</v>
      </c>
      <c r="O9001" s="23" t="n">
        <v>11</v>
      </c>
    </row>
    <row r="9002" customFormat="false" ht="15" hidden="false" customHeight="false" outlineLevel="0" collapsed="false">
      <c r="A9002" s="22" t="n">
        <v>46070</v>
      </c>
      <c r="B9002" s="23" t="s">
        <v>118</v>
      </c>
      <c r="C9002" s="23" t="s">
        <v>98</v>
      </c>
      <c r="D9002" s="24" t="n">
        <v>-85.6</v>
      </c>
      <c r="E9002" s="25" t="n">
        <f aca="false">MAX(D9002,0)/1000</f>
        <v>0</v>
      </c>
      <c r="F9002" s="25" t="n">
        <f aca="false">MAX(-D9002,0)/1000</f>
        <v>0.0856</v>
      </c>
      <c r="G9002" s="23" t="str">
        <f aca="false">IF(E9002&gt;0,"ja","nein")</f>
        <v>nein</v>
      </c>
      <c r="H9002" s="26" t="n">
        <v>83.94</v>
      </c>
      <c r="I9002" s="26" t="n">
        <f aca="false">(H9002/10+IF(N9002=2025,Einstellungen!$B$23,Einstellungen!$C$23))*(1+Einstellungen!$B$10)</f>
        <v>28.7385</v>
      </c>
      <c r="J9002" s="25" t="n">
        <f aca="false">E9002*I9002/100</f>
        <v>0</v>
      </c>
      <c r="K9002" s="25" t="n">
        <f aca="false">E9002*Einstellungen!$B$5/100</f>
        <v>0</v>
      </c>
      <c r="L9002" s="23" t="str">
        <f aca="false">IF(I9002&lt;Einstellungen!$B$5,"ja","nein")</f>
        <v>ja</v>
      </c>
      <c r="M9002" s="23" t="s">
        <v>135</v>
      </c>
      <c r="N9002" s="23" t="n">
        <v>2026</v>
      </c>
      <c r="O9002" s="23" t="n">
        <v>12</v>
      </c>
    </row>
    <row r="9003" customFormat="false" ht="15" hidden="false" customHeight="false" outlineLevel="0" collapsed="false">
      <c r="A9003" s="22" t="n">
        <v>46070</v>
      </c>
      <c r="B9003" s="23" t="s">
        <v>119</v>
      </c>
      <c r="C9003" s="23" t="s">
        <v>98</v>
      </c>
      <c r="D9003" s="24" t="n">
        <v>-379.6</v>
      </c>
      <c r="E9003" s="25" t="n">
        <f aca="false">MAX(D9003,0)/1000</f>
        <v>0</v>
      </c>
      <c r="F9003" s="25" t="n">
        <f aca="false">MAX(-D9003,0)/1000</f>
        <v>0.3796</v>
      </c>
      <c r="G9003" s="23" t="str">
        <f aca="false">IF(E9003&gt;0,"ja","nein")</f>
        <v>nein</v>
      </c>
      <c r="H9003" s="26" t="n">
        <v>82.293</v>
      </c>
      <c r="I9003" s="26" t="n">
        <f aca="false">(H9003/10+IF(N9003=2025,Einstellungen!$B$23,Einstellungen!$C$23))*(1+Einstellungen!$B$10)</f>
        <v>28.542507</v>
      </c>
      <c r="J9003" s="25" t="n">
        <f aca="false">E9003*I9003/100</f>
        <v>0</v>
      </c>
      <c r="K9003" s="25" t="n">
        <f aca="false">E9003*Einstellungen!$B$5/100</f>
        <v>0</v>
      </c>
      <c r="L9003" s="23" t="str">
        <f aca="false">IF(I9003&lt;Einstellungen!$B$5,"ja","nein")</f>
        <v>ja</v>
      </c>
      <c r="M9003" s="23" t="s">
        <v>135</v>
      </c>
      <c r="N9003" s="23" t="n">
        <v>2026</v>
      </c>
      <c r="O9003" s="23" t="n">
        <v>13</v>
      </c>
    </row>
    <row r="9004" customFormat="false" ht="15" hidden="false" customHeight="false" outlineLevel="0" collapsed="false">
      <c r="A9004" s="22" t="n">
        <v>46070</v>
      </c>
      <c r="B9004" s="23" t="s">
        <v>120</v>
      </c>
      <c r="C9004" s="23" t="s">
        <v>98</v>
      </c>
      <c r="D9004" s="24" t="n">
        <v>64.7</v>
      </c>
      <c r="E9004" s="25" t="n">
        <f aca="false">MAX(D9004,0)/1000</f>
        <v>0.0647</v>
      </c>
      <c r="F9004" s="25" t="n">
        <f aca="false">MAX(-D9004,0)/1000</f>
        <v>0</v>
      </c>
      <c r="G9004" s="23" t="str">
        <f aca="false">IF(E9004&gt;0,"ja","nein")</f>
        <v>ja</v>
      </c>
      <c r="H9004" s="26" t="n">
        <v>82.418</v>
      </c>
      <c r="I9004" s="26" t="n">
        <f aca="false">(H9004/10+IF(N9004=2025,Einstellungen!$B$23,Einstellungen!$C$23))*(1+Einstellungen!$B$10)</f>
        <v>28.557382</v>
      </c>
      <c r="J9004" s="25" t="n">
        <f aca="false">E9004*I9004/100</f>
        <v>0.018476626154</v>
      </c>
      <c r="K9004" s="25" t="n">
        <f aca="false">E9004*Einstellungen!$B$5/100</f>
        <v>0.018763</v>
      </c>
      <c r="L9004" s="23" t="str">
        <f aca="false">IF(I9004&lt;Einstellungen!$B$5,"ja","nein")</f>
        <v>ja</v>
      </c>
      <c r="M9004" s="23" t="s">
        <v>135</v>
      </c>
      <c r="N9004" s="23" t="n">
        <v>2026</v>
      </c>
      <c r="O9004" s="23" t="n">
        <v>14</v>
      </c>
    </row>
    <row r="9005" customFormat="false" ht="15" hidden="false" customHeight="false" outlineLevel="0" collapsed="false">
      <c r="A9005" s="22" t="n">
        <v>46070</v>
      </c>
      <c r="B9005" s="23" t="s">
        <v>104</v>
      </c>
      <c r="C9005" s="23" t="s">
        <v>98</v>
      </c>
      <c r="D9005" s="24" t="n">
        <v>583.5</v>
      </c>
      <c r="E9005" s="25" t="n">
        <f aca="false">MAX(D9005,0)/1000</f>
        <v>0.5835</v>
      </c>
      <c r="F9005" s="25" t="n">
        <f aca="false">MAX(-D9005,0)/1000</f>
        <v>0</v>
      </c>
      <c r="G9005" s="23" t="str">
        <f aca="false">IF(E9005&gt;0,"ja","nein")</f>
        <v>ja</v>
      </c>
      <c r="H9005" s="26" t="n">
        <v>86.377</v>
      </c>
      <c r="I9005" s="26" t="n">
        <f aca="false">(H9005/10+IF(N9005=2025,Einstellungen!$B$23,Einstellungen!$C$23))*(1+Einstellungen!$B$10)</f>
        <v>29.028503</v>
      </c>
      <c r="J9005" s="25" t="n">
        <f aca="false">E9005*I9005/100</f>
        <v>0.169381315005</v>
      </c>
      <c r="K9005" s="25" t="n">
        <f aca="false">E9005*Einstellungen!$B$5/100</f>
        <v>0.169215</v>
      </c>
      <c r="L9005" s="23" t="str">
        <f aca="false">IF(I9005&lt;Einstellungen!$B$5,"ja","nein")</f>
        <v>nein</v>
      </c>
      <c r="M9005" s="23" t="s">
        <v>135</v>
      </c>
      <c r="N9005" s="23" t="n">
        <v>2026</v>
      </c>
      <c r="O9005" s="23" t="n">
        <v>15</v>
      </c>
    </row>
    <row r="9006" customFormat="false" ht="15" hidden="false" customHeight="false" outlineLevel="0" collapsed="false">
      <c r="A9006" s="22" t="n">
        <v>46070</v>
      </c>
      <c r="B9006" s="23" t="s">
        <v>105</v>
      </c>
      <c r="C9006" s="23" t="s">
        <v>98</v>
      </c>
      <c r="D9006" s="24" t="n">
        <v>559</v>
      </c>
      <c r="E9006" s="25" t="n">
        <f aca="false">MAX(D9006,0)/1000</f>
        <v>0.559</v>
      </c>
      <c r="F9006" s="25" t="n">
        <f aca="false">MAX(-D9006,0)/1000</f>
        <v>0</v>
      </c>
      <c r="G9006" s="23" t="str">
        <f aca="false">IF(E9006&gt;0,"ja","nein")</f>
        <v>ja</v>
      </c>
      <c r="H9006" s="26" t="n">
        <v>94.082</v>
      </c>
      <c r="I9006" s="26" t="n">
        <f aca="false">(H9006/10+IF(N9006=2025,Einstellungen!$B$23,Einstellungen!$C$23))*(1+Einstellungen!$B$10)</f>
        <v>29.945398</v>
      </c>
      <c r="J9006" s="25" t="n">
        <f aca="false">E9006*I9006/100</f>
        <v>0.16739477482</v>
      </c>
      <c r="K9006" s="25" t="n">
        <f aca="false">E9006*Einstellungen!$B$5/100</f>
        <v>0.16211</v>
      </c>
      <c r="L9006" s="23" t="str">
        <f aca="false">IF(I9006&lt;Einstellungen!$B$5,"ja","nein")</f>
        <v>nein</v>
      </c>
      <c r="M9006" s="23" t="s">
        <v>135</v>
      </c>
      <c r="N9006" s="23" t="n">
        <v>2026</v>
      </c>
      <c r="O9006" s="23" t="n">
        <v>16</v>
      </c>
    </row>
    <row r="9007" customFormat="false" ht="15" hidden="false" customHeight="false" outlineLevel="0" collapsed="false">
      <c r="A9007" s="22" t="n">
        <v>46070</v>
      </c>
      <c r="B9007" s="23" t="s">
        <v>97</v>
      </c>
      <c r="C9007" s="23" t="s">
        <v>98</v>
      </c>
      <c r="D9007" s="24" t="n">
        <v>871</v>
      </c>
      <c r="E9007" s="25" t="n">
        <f aca="false">MAX(D9007,0)/1000</f>
        <v>0.871</v>
      </c>
      <c r="F9007" s="25" t="n">
        <f aca="false">MAX(-D9007,0)/1000</f>
        <v>0</v>
      </c>
      <c r="G9007" s="23" t="str">
        <f aca="false">IF(E9007&gt;0,"ja","nein")</f>
        <v>ja</v>
      </c>
      <c r="H9007" s="26" t="n">
        <v>110.805</v>
      </c>
      <c r="I9007" s="26" t="n">
        <f aca="false">(H9007/10+IF(N9007=2025,Einstellungen!$B$23,Einstellungen!$C$23))*(1+Einstellungen!$B$10)</f>
        <v>31.935435</v>
      </c>
      <c r="J9007" s="25" t="n">
        <f aca="false">E9007*I9007/100</f>
        <v>0.27815763885</v>
      </c>
      <c r="K9007" s="25" t="n">
        <f aca="false">E9007*Einstellungen!$B$5/100</f>
        <v>0.25259</v>
      </c>
      <c r="L9007" s="23" t="str">
        <f aca="false">IF(I9007&lt;Einstellungen!$B$5,"ja","nein")</f>
        <v>nein</v>
      </c>
      <c r="M9007" s="23" t="s">
        <v>135</v>
      </c>
      <c r="N9007" s="23" t="n">
        <v>2026</v>
      </c>
      <c r="O9007" s="23" t="n">
        <v>17</v>
      </c>
    </row>
    <row r="9008" customFormat="false" ht="15" hidden="false" customHeight="false" outlineLevel="0" collapsed="false">
      <c r="A9008" s="22" t="n">
        <v>46070</v>
      </c>
      <c r="B9008" s="23" t="s">
        <v>99</v>
      </c>
      <c r="C9008" s="23" t="s">
        <v>98</v>
      </c>
      <c r="D9008" s="24" t="n">
        <v>1229.9</v>
      </c>
      <c r="E9008" s="25" t="n">
        <f aca="false">MAX(D9008,0)/1000</f>
        <v>1.2299</v>
      </c>
      <c r="F9008" s="25" t="n">
        <f aca="false">MAX(-D9008,0)/1000</f>
        <v>0</v>
      </c>
      <c r="G9008" s="23" t="str">
        <f aca="false">IF(E9008&gt;0,"ja","nein")</f>
        <v>ja</v>
      </c>
      <c r="H9008" s="26" t="n">
        <v>126.975</v>
      </c>
      <c r="I9008" s="26" t="n">
        <f aca="false">(H9008/10+IF(N9008=2025,Einstellungen!$B$23,Einstellungen!$C$23))*(1+Einstellungen!$B$10)</f>
        <v>33.859665</v>
      </c>
      <c r="J9008" s="25" t="n">
        <f aca="false">E9008*I9008/100</f>
        <v>0.416440019835</v>
      </c>
      <c r="K9008" s="25" t="n">
        <f aca="false">E9008*Einstellungen!$B$5/100</f>
        <v>0.356671</v>
      </c>
      <c r="L9008" s="23" t="str">
        <f aca="false">IF(I9008&lt;Einstellungen!$B$5,"ja","nein")</f>
        <v>nein</v>
      </c>
      <c r="M9008" s="23" t="s">
        <v>135</v>
      </c>
      <c r="N9008" s="23" t="n">
        <v>2026</v>
      </c>
      <c r="O9008" s="23" t="n">
        <v>18</v>
      </c>
    </row>
    <row r="9009" customFormat="false" ht="15" hidden="false" customHeight="false" outlineLevel="0" collapsed="false">
      <c r="A9009" s="22" t="n">
        <v>46070</v>
      </c>
      <c r="B9009" s="23" t="s">
        <v>100</v>
      </c>
      <c r="C9009" s="23" t="s">
        <v>98</v>
      </c>
      <c r="D9009" s="24" t="n">
        <v>964.5</v>
      </c>
      <c r="E9009" s="25" t="n">
        <f aca="false">MAX(D9009,0)/1000</f>
        <v>0.9645</v>
      </c>
      <c r="F9009" s="25" t="n">
        <f aca="false">MAX(-D9009,0)/1000</f>
        <v>0</v>
      </c>
      <c r="G9009" s="23" t="str">
        <f aca="false">IF(E9009&gt;0,"ja","nein")</f>
        <v>ja</v>
      </c>
      <c r="H9009" s="26" t="n">
        <v>126.6</v>
      </c>
      <c r="I9009" s="26" t="n">
        <f aca="false">(H9009/10+IF(N9009=2025,Einstellungen!$B$23,Einstellungen!$C$23))*(1+Einstellungen!$B$10)</f>
        <v>33.81504</v>
      </c>
      <c r="J9009" s="25" t="n">
        <f aca="false">E9009*I9009/100</f>
        <v>0.3261460608</v>
      </c>
      <c r="K9009" s="25" t="n">
        <f aca="false">E9009*Einstellungen!$B$5/100</f>
        <v>0.279705</v>
      </c>
      <c r="L9009" s="23" t="str">
        <f aca="false">IF(I9009&lt;Einstellungen!$B$5,"ja","nein")</f>
        <v>nein</v>
      </c>
      <c r="M9009" s="23" t="s">
        <v>135</v>
      </c>
      <c r="N9009" s="23" t="n">
        <v>2026</v>
      </c>
      <c r="O9009" s="23" t="n">
        <v>19</v>
      </c>
    </row>
    <row r="9010" customFormat="false" ht="15" hidden="false" customHeight="false" outlineLevel="0" collapsed="false">
      <c r="A9010" s="22" t="n">
        <v>46070</v>
      </c>
      <c r="B9010" s="23" t="s">
        <v>92</v>
      </c>
      <c r="C9010" s="23" t="s">
        <v>98</v>
      </c>
      <c r="D9010" s="24" t="n">
        <v>1262.5</v>
      </c>
      <c r="E9010" s="25" t="n">
        <f aca="false">MAX(D9010,0)/1000</f>
        <v>1.2625</v>
      </c>
      <c r="F9010" s="25" t="n">
        <f aca="false">MAX(-D9010,0)/1000</f>
        <v>0</v>
      </c>
      <c r="G9010" s="23" t="str">
        <f aca="false">IF(E9010&gt;0,"ja","nein")</f>
        <v>ja</v>
      </c>
      <c r="H9010" s="26" t="n">
        <v>111.227</v>
      </c>
      <c r="I9010" s="26" t="n">
        <f aca="false">(H9010/10+IF(N9010=2025,Einstellungen!$B$23,Einstellungen!$C$23))*(1+Einstellungen!$B$10)</f>
        <v>31.985653</v>
      </c>
      <c r="J9010" s="25" t="n">
        <f aca="false">E9010*I9010/100</f>
        <v>0.403818869125</v>
      </c>
      <c r="K9010" s="25" t="n">
        <f aca="false">E9010*Einstellungen!$B$5/100</f>
        <v>0.366125</v>
      </c>
      <c r="L9010" s="23" t="str">
        <f aca="false">IF(I9010&lt;Einstellungen!$B$5,"ja","nein")</f>
        <v>nein</v>
      </c>
      <c r="M9010" s="23" t="s">
        <v>135</v>
      </c>
      <c r="N9010" s="23" t="n">
        <v>2026</v>
      </c>
      <c r="O9010" s="23" t="n">
        <v>20</v>
      </c>
    </row>
    <row r="9011" customFormat="false" ht="15" hidden="false" customHeight="false" outlineLevel="0" collapsed="false">
      <c r="A9011" s="22" t="n">
        <v>46070</v>
      </c>
      <c r="B9011" s="23" t="s">
        <v>95</v>
      </c>
      <c r="C9011" s="23" t="s">
        <v>98</v>
      </c>
      <c r="D9011" s="24" t="n">
        <v>1990.8</v>
      </c>
      <c r="E9011" s="25" t="n">
        <f aca="false">MAX(D9011,0)/1000</f>
        <v>1.9908</v>
      </c>
      <c r="F9011" s="25" t="n">
        <f aca="false">MAX(-D9011,0)/1000</f>
        <v>0</v>
      </c>
      <c r="G9011" s="23" t="str">
        <f aca="false">IF(E9011&gt;0,"ja","nein")</f>
        <v>ja</v>
      </c>
      <c r="H9011" s="26" t="n">
        <v>99.953</v>
      </c>
      <c r="I9011" s="26" t="n">
        <f aca="false">(H9011/10+IF(N9011=2025,Einstellungen!$B$23,Einstellungen!$C$23))*(1+Einstellungen!$B$10)</f>
        <v>30.644047</v>
      </c>
      <c r="J9011" s="25" t="n">
        <f aca="false">E9011*I9011/100</f>
        <v>0.610061687676</v>
      </c>
      <c r="K9011" s="25" t="n">
        <f aca="false">E9011*Einstellungen!$B$5/100</f>
        <v>0.577332</v>
      </c>
      <c r="L9011" s="23" t="str">
        <f aca="false">IF(I9011&lt;Einstellungen!$B$5,"ja","nein")</f>
        <v>nein</v>
      </c>
      <c r="M9011" s="23" t="s">
        <v>135</v>
      </c>
      <c r="N9011" s="23" t="n">
        <v>2026</v>
      </c>
      <c r="O9011" s="23" t="n">
        <v>21</v>
      </c>
    </row>
    <row r="9012" customFormat="false" ht="15" hidden="false" customHeight="false" outlineLevel="0" collapsed="false">
      <c r="A9012" s="22" t="n">
        <v>46070</v>
      </c>
      <c r="B9012" s="23" t="s">
        <v>96</v>
      </c>
      <c r="C9012" s="23" t="s">
        <v>98</v>
      </c>
      <c r="D9012" s="24" t="n">
        <v>967.7</v>
      </c>
      <c r="E9012" s="25" t="n">
        <f aca="false">MAX(D9012,0)/1000</f>
        <v>0.9677</v>
      </c>
      <c r="F9012" s="25" t="n">
        <f aca="false">MAX(-D9012,0)/1000</f>
        <v>0</v>
      </c>
      <c r="G9012" s="23" t="str">
        <f aca="false">IF(E9012&gt;0,"ja","nein")</f>
        <v>ja</v>
      </c>
      <c r="H9012" s="26" t="n">
        <v>93.225</v>
      </c>
      <c r="I9012" s="26" t="n">
        <f aca="false">(H9012/10+IF(N9012=2025,Einstellungen!$B$23,Einstellungen!$C$23))*(1+Einstellungen!$B$10)</f>
        <v>29.843415</v>
      </c>
      <c r="J9012" s="25" t="n">
        <f aca="false">E9012*I9012/100</f>
        <v>0.288794726955</v>
      </c>
      <c r="K9012" s="25" t="n">
        <f aca="false">E9012*Einstellungen!$B$5/100</f>
        <v>0.280633</v>
      </c>
      <c r="L9012" s="23" t="str">
        <f aca="false">IF(I9012&lt;Einstellungen!$B$5,"ja","nein")</f>
        <v>nein</v>
      </c>
      <c r="M9012" s="23" t="s">
        <v>135</v>
      </c>
      <c r="N9012" s="23" t="n">
        <v>2026</v>
      </c>
      <c r="O9012" s="23" t="n">
        <v>22</v>
      </c>
    </row>
    <row r="9013" customFormat="false" ht="15" hidden="false" customHeight="false" outlineLevel="0" collapsed="false">
      <c r="A9013" s="22" t="n">
        <v>46070</v>
      </c>
      <c r="B9013" s="23" t="s">
        <v>101</v>
      </c>
      <c r="C9013" s="23" t="s">
        <v>98</v>
      </c>
      <c r="D9013" s="24" t="n">
        <v>891.6</v>
      </c>
      <c r="E9013" s="25" t="n">
        <f aca="false">MAX(D9013,0)/1000</f>
        <v>0.8916</v>
      </c>
      <c r="F9013" s="25" t="n">
        <f aca="false">MAX(-D9013,0)/1000</f>
        <v>0</v>
      </c>
      <c r="G9013" s="23" t="str">
        <f aca="false">IF(E9013&gt;0,"ja","nein")</f>
        <v>ja</v>
      </c>
      <c r="H9013" s="26" t="n">
        <v>89.61</v>
      </c>
      <c r="I9013" s="26" t="n">
        <f aca="false">(H9013/10+IF(N9013=2025,Einstellungen!$B$23,Einstellungen!$C$23))*(1+Einstellungen!$B$10)</f>
        <v>29.41323</v>
      </c>
      <c r="J9013" s="25" t="n">
        <f aca="false">E9013*I9013/100</f>
        <v>0.26224835868</v>
      </c>
      <c r="K9013" s="25" t="n">
        <f aca="false">E9013*Einstellungen!$B$5/100</f>
        <v>0.258564</v>
      </c>
      <c r="L9013" s="23" t="str">
        <f aca="false">IF(I9013&lt;Einstellungen!$B$5,"ja","nein")</f>
        <v>nein</v>
      </c>
      <c r="M9013" s="23" t="s">
        <v>135</v>
      </c>
      <c r="N9013" s="23" t="n">
        <v>2026</v>
      </c>
      <c r="O9013" s="23" t="n">
        <v>23</v>
      </c>
    </row>
    <row r="9014" customFormat="false" ht="15" hidden="false" customHeight="false" outlineLevel="0" collapsed="false">
      <c r="A9014" s="22" t="n">
        <v>46071</v>
      </c>
      <c r="B9014" s="23" t="s">
        <v>102</v>
      </c>
      <c r="C9014" s="23" t="s">
        <v>103</v>
      </c>
      <c r="D9014" s="24" t="n">
        <v>651.5</v>
      </c>
      <c r="E9014" s="25" t="n">
        <f aca="false">MAX(D9014,0)/1000</f>
        <v>0.6515</v>
      </c>
      <c r="F9014" s="25" t="n">
        <f aca="false">MAX(-D9014,0)/1000</f>
        <v>0</v>
      </c>
      <c r="G9014" s="23" t="str">
        <f aca="false">IF(E9014&gt;0,"ja","nein")</f>
        <v>ja</v>
      </c>
      <c r="H9014" s="26" t="n">
        <v>95.63</v>
      </c>
      <c r="I9014" s="26" t="n">
        <f aca="false">(H9014/10+IF(N9014=2025,Einstellungen!$B$23,Einstellungen!$C$23))*(1+Einstellungen!$B$10)</f>
        <v>30.12961</v>
      </c>
      <c r="J9014" s="25" t="n">
        <f aca="false">E9014*I9014/100</f>
        <v>0.19629440915</v>
      </c>
      <c r="K9014" s="25" t="n">
        <f aca="false">E9014*Einstellungen!$B$5/100</f>
        <v>0.188935</v>
      </c>
      <c r="L9014" s="23" t="str">
        <f aca="false">IF(I9014&lt;Einstellungen!$B$5,"ja","nein")</f>
        <v>nein</v>
      </c>
      <c r="M9014" s="23" t="s">
        <v>135</v>
      </c>
      <c r="N9014" s="23" t="n">
        <v>2026</v>
      </c>
      <c r="O9014" s="23" t="n">
        <v>0</v>
      </c>
    </row>
    <row r="9015" customFormat="false" ht="15" hidden="false" customHeight="false" outlineLevel="0" collapsed="false">
      <c r="A9015" s="22" t="n">
        <v>46071</v>
      </c>
      <c r="B9015" s="23" t="s">
        <v>107</v>
      </c>
      <c r="C9015" s="23" t="s">
        <v>103</v>
      </c>
      <c r="D9015" s="24" t="n">
        <v>700.3</v>
      </c>
      <c r="E9015" s="25" t="n">
        <f aca="false">MAX(D9015,0)/1000</f>
        <v>0.7003</v>
      </c>
      <c r="F9015" s="25" t="n">
        <f aca="false">MAX(-D9015,0)/1000</f>
        <v>0</v>
      </c>
      <c r="G9015" s="23" t="str">
        <f aca="false">IF(E9015&gt;0,"ja","nein")</f>
        <v>ja</v>
      </c>
      <c r="H9015" s="26" t="n">
        <v>93.562</v>
      </c>
      <c r="I9015" s="26" t="n">
        <f aca="false">(H9015/10+IF(N9015=2025,Einstellungen!$B$23,Einstellungen!$C$23))*(1+Einstellungen!$B$10)</f>
        <v>29.883518</v>
      </c>
      <c r="J9015" s="25" t="n">
        <f aca="false">E9015*I9015/100</f>
        <v>0.209274276554</v>
      </c>
      <c r="K9015" s="25" t="n">
        <f aca="false">E9015*Einstellungen!$B$5/100</f>
        <v>0.203087</v>
      </c>
      <c r="L9015" s="23" t="str">
        <f aca="false">IF(I9015&lt;Einstellungen!$B$5,"ja","nein")</f>
        <v>nein</v>
      </c>
      <c r="M9015" s="23" t="s">
        <v>135</v>
      </c>
      <c r="N9015" s="23" t="n">
        <v>2026</v>
      </c>
      <c r="O9015" s="23" t="n">
        <v>1</v>
      </c>
    </row>
    <row r="9016" customFormat="false" ht="15" hidden="false" customHeight="false" outlineLevel="0" collapsed="false">
      <c r="A9016" s="22" t="n">
        <v>46071</v>
      </c>
      <c r="B9016" s="23" t="s">
        <v>108</v>
      </c>
      <c r="C9016" s="23" t="s">
        <v>103</v>
      </c>
      <c r="D9016" s="24" t="n">
        <v>705.6</v>
      </c>
      <c r="E9016" s="25" t="n">
        <f aca="false">MAX(D9016,0)/1000</f>
        <v>0.7056</v>
      </c>
      <c r="F9016" s="25" t="n">
        <f aca="false">MAX(-D9016,0)/1000</f>
        <v>0</v>
      </c>
      <c r="G9016" s="23" t="str">
        <f aca="false">IF(E9016&gt;0,"ja","nein")</f>
        <v>ja</v>
      </c>
      <c r="H9016" s="26" t="n">
        <v>93.293</v>
      </c>
      <c r="I9016" s="26" t="n">
        <f aca="false">(H9016/10+IF(N9016=2025,Einstellungen!$B$23,Einstellungen!$C$23))*(1+Einstellungen!$B$10)</f>
        <v>29.851507</v>
      </c>
      <c r="J9016" s="25" t="n">
        <f aca="false">E9016*I9016/100</f>
        <v>0.210632233392</v>
      </c>
      <c r="K9016" s="25" t="n">
        <f aca="false">E9016*Einstellungen!$B$5/100</f>
        <v>0.204624</v>
      </c>
      <c r="L9016" s="23" t="str">
        <f aca="false">IF(I9016&lt;Einstellungen!$B$5,"ja","nein")</f>
        <v>nein</v>
      </c>
      <c r="M9016" s="23" t="s">
        <v>135</v>
      </c>
      <c r="N9016" s="23" t="n">
        <v>2026</v>
      </c>
      <c r="O9016" s="23" t="n">
        <v>2</v>
      </c>
    </row>
    <row r="9017" customFormat="false" ht="15" hidden="false" customHeight="false" outlineLevel="0" collapsed="false">
      <c r="A9017" s="22" t="n">
        <v>46071</v>
      </c>
      <c r="B9017" s="23" t="s">
        <v>109</v>
      </c>
      <c r="C9017" s="23" t="s">
        <v>103</v>
      </c>
      <c r="D9017" s="24" t="n">
        <v>820.8</v>
      </c>
      <c r="E9017" s="25" t="n">
        <f aca="false">MAX(D9017,0)/1000</f>
        <v>0.8208</v>
      </c>
      <c r="F9017" s="25" t="n">
        <f aca="false">MAX(-D9017,0)/1000</f>
        <v>0</v>
      </c>
      <c r="G9017" s="23" t="str">
        <f aca="false">IF(E9017&gt;0,"ja","nein")</f>
        <v>ja</v>
      </c>
      <c r="H9017" s="26" t="n">
        <v>92.675</v>
      </c>
      <c r="I9017" s="26" t="n">
        <f aca="false">(H9017/10+IF(N9017=2025,Einstellungen!$B$23,Einstellungen!$C$23))*(1+Einstellungen!$B$10)</f>
        <v>29.777965</v>
      </c>
      <c r="J9017" s="25" t="n">
        <f aca="false">E9017*I9017/100</f>
        <v>0.24441753672</v>
      </c>
      <c r="K9017" s="25" t="n">
        <f aca="false">E9017*Einstellungen!$B$5/100</f>
        <v>0.238032</v>
      </c>
      <c r="L9017" s="23" t="str">
        <f aca="false">IF(I9017&lt;Einstellungen!$B$5,"ja","nein")</f>
        <v>nein</v>
      </c>
      <c r="M9017" s="23" t="s">
        <v>135</v>
      </c>
      <c r="N9017" s="23" t="n">
        <v>2026</v>
      </c>
      <c r="O9017" s="23" t="n">
        <v>3</v>
      </c>
    </row>
    <row r="9018" customFormat="false" ht="15" hidden="false" customHeight="false" outlineLevel="0" collapsed="false">
      <c r="A9018" s="22" t="n">
        <v>46071</v>
      </c>
      <c r="B9018" s="23" t="s">
        <v>110</v>
      </c>
      <c r="C9018" s="23" t="s">
        <v>103</v>
      </c>
      <c r="D9018" s="24" t="n">
        <v>678.8</v>
      </c>
      <c r="E9018" s="25" t="n">
        <f aca="false">MAX(D9018,0)/1000</f>
        <v>0.6788</v>
      </c>
      <c r="F9018" s="25" t="n">
        <f aca="false">MAX(-D9018,0)/1000</f>
        <v>0</v>
      </c>
      <c r="G9018" s="23" t="str">
        <f aca="false">IF(E9018&gt;0,"ja","nein")</f>
        <v>ja</v>
      </c>
      <c r="H9018" s="26" t="n">
        <v>93.418</v>
      </c>
      <c r="I9018" s="26" t="n">
        <f aca="false">(H9018/10+IF(N9018=2025,Einstellungen!$B$23,Einstellungen!$C$23))*(1+Einstellungen!$B$10)</f>
        <v>29.866382</v>
      </c>
      <c r="J9018" s="25" t="n">
        <f aca="false">E9018*I9018/100</f>
        <v>0.202733001016</v>
      </c>
      <c r="K9018" s="25" t="n">
        <f aca="false">E9018*Einstellungen!$B$5/100</f>
        <v>0.196852</v>
      </c>
      <c r="L9018" s="23" t="str">
        <f aca="false">IF(I9018&lt;Einstellungen!$B$5,"ja","nein")</f>
        <v>nein</v>
      </c>
      <c r="M9018" s="23" t="s">
        <v>135</v>
      </c>
      <c r="N9018" s="23" t="n">
        <v>2026</v>
      </c>
      <c r="O9018" s="23" t="n">
        <v>4</v>
      </c>
    </row>
    <row r="9019" customFormat="false" ht="15" hidden="false" customHeight="false" outlineLevel="0" collapsed="false">
      <c r="A9019" s="22" t="n">
        <v>46071</v>
      </c>
      <c r="B9019" s="23" t="s">
        <v>111</v>
      </c>
      <c r="C9019" s="23" t="s">
        <v>103</v>
      </c>
      <c r="D9019" s="24" t="n">
        <v>669.3</v>
      </c>
      <c r="E9019" s="25" t="n">
        <f aca="false">MAX(D9019,0)/1000</f>
        <v>0.6693</v>
      </c>
      <c r="F9019" s="25" t="n">
        <f aca="false">MAX(-D9019,0)/1000</f>
        <v>0</v>
      </c>
      <c r="G9019" s="23" t="str">
        <f aca="false">IF(E9019&gt;0,"ja","nein")</f>
        <v>ja</v>
      </c>
      <c r="H9019" s="26" t="n">
        <v>101.197</v>
      </c>
      <c r="I9019" s="26" t="n">
        <f aca="false">(H9019/10+IF(N9019=2025,Einstellungen!$B$23,Einstellungen!$C$23))*(1+Einstellungen!$B$10)</f>
        <v>30.792083</v>
      </c>
      <c r="J9019" s="25" t="n">
        <f aca="false">E9019*I9019/100</f>
        <v>0.206091411519</v>
      </c>
      <c r="K9019" s="25" t="n">
        <f aca="false">E9019*Einstellungen!$B$5/100</f>
        <v>0.194097</v>
      </c>
      <c r="L9019" s="23" t="str">
        <f aca="false">IF(I9019&lt;Einstellungen!$B$5,"ja","nein")</f>
        <v>nein</v>
      </c>
      <c r="M9019" s="23" t="s">
        <v>135</v>
      </c>
      <c r="N9019" s="23" t="n">
        <v>2026</v>
      </c>
      <c r="O9019" s="23" t="n">
        <v>5</v>
      </c>
    </row>
    <row r="9020" customFormat="false" ht="15" hidden="false" customHeight="false" outlineLevel="0" collapsed="false">
      <c r="A9020" s="22" t="n">
        <v>46071</v>
      </c>
      <c r="B9020" s="23" t="s">
        <v>112</v>
      </c>
      <c r="C9020" s="23" t="s">
        <v>103</v>
      </c>
      <c r="D9020" s="24" t="n">
        <v>695.4</v>
      </c>
      <c r="E9020" s="25" t="n">
        <f aca="false">MAX(D9020,0)/1000</f>
        <v>0.6954</v>
      </c>
      <c r="F9020" s="25" t="n">
        <f aca="false">MAX(-D9020,0)/1000</f>
        <v>0</v>
      </c>
      <c r="G9020" s="23" t="str">
        <f aca="false">IF(E9020&gt;0,"ja","nein")</f>
        <v>ja</v>
      </c>
      <c r="H9020" s="26" t="n">
        <v>122.513</v>
      </c>
      <c r="I9020" s="26" t="n">
        <f aca="false">(H9020/10+IF(N9020=2025,Einstellungen!$B$23,Einstellungen!$C$23))*(1+Einstellungen!$B$10)</f>
        <v>33.328687</v>
      </c>
      <c r="J9020" s="25" t="n">
        <f aca="false">E9020*I9020/100</f>
        <v>0.231767689398</v>
      </c>
      <c r="K9020" s="25" t="n">
        <f aca="false">E9020*Einstellungen!$B$5/100</f>
        <v>0.201666</v>
      </c>
      <c r="L9020" s="23" t="str">
        <f aca="false">IF(I9020&lt;Einstellungen!$B$5,"ja","nein")</f>
        <v>nein</v>
      </c>
      <c r="M9020" s="23" t="s">
        <v>135</v>
      </c>
      <c r="N9020" s="23" t="n">
        <v>2026</v>
      </c>
      <c r="O9020" s="23" t="n">
        <v>6</v>
      </c>
    </row>
    <row r="9021" customFormat="false" ht="15" hidden="false" customHeight="false" outlineLevel="0" collapsed="false">
      <c r="A9021" s="22" t="n">
        <v>46071</v>
      </c>
      <c r="B9021" s="23" t="s">
        <v>113</v>
      </c>
      <c r="C9021" s="23" t="s">
        <v>103</v>
      </c>
      <c r="D9021" s="24" t="n">
        <v>747.5</v>
      </c>
      <c r="E9021" s="25" t="n">
        <f aca="false">MAX(D9021,0)/1000</f>
        <v>0.7475</v>
      </c>
      <c r="F9021" s="25" t="n">
        <f aca="false">MAX(-D9021,0)/1000</f>
        <v>0</v>
      </c>
      <c r="G9021" s="23" t="str">
        <f aca="false">IF(E9021&gt;0,"ja","nein")</f>
        <v>ja</v>
      </c>
      <c r="H9021" s="26" t="n">
        <v>175.688</v>
      </c>
      <c r="I9021" s="26" t="n">
        <f aca="false">(H9021/10+IF(N9021=2025,Einstellungen!$B$23,Einstellungen!$C$23))*(1+Einstellungen!$B$10)</f>
        <v>39.656512</v>
      </c>
      <c r="J9021" s="25" t="n">
        <f aca="false">E9021*I9021/100</f>
        <v>0.2964324272</v>
      </c>
      <c r="K9021" s="25" t="n">
        <f aca="false">E9021*Einstellungen!$B$5/100</f>
        <v>0.216775</v>
      </c>
      <c r="L9021" s="23" t="str">
        <f aca="false">IF(I9021&lt;Einstellungen!$B$5,"ja","nein")</f>
        <v>nein</v>
      </c>
      <c r="M9021" s="23" t="s">
        <v>135</v>
      </c>
      <c r="N9021" s="23" t="n">
        <v>2026</v>
      </c>
      <c r="O9021" s="23" t="n">
        <v>7</v>
      </c>
    </row>
    <row r="9022" customFormat="false" ht="15" hidden="false" customHeight="false" outlineLevel="0" collapsed="false">
      <c r="A9022" s="22" t="n">
        <v>46071</v>
      </c>
      <c r="B9022" s="23" t="s">
        <v>114</v>
      </c>
      <c r="C9022" s="23" t="s">
        <v>103</v>
      </c>
      <c r="D9022" s="24" t="n">
        <v>108.3</v>
      </c>
      <c r="E9022" s="25" t="n">
        <f aca="false">MAX(D9022,0)/1000</f>
        <v>0.1083</v>
      </c>
      <c r="F9022" s="25" t="n">
        <f aca="false">MAX(-D9022,0)/1000</f>
        <v>0</v>
      </c>
      <c r="G9022" s="23" t="str">
        <f aca="false">IF(E9022&gt;0,"ja","nein")</f>
        <v>ja</v>
      </c>
      <c r="H9022" s="26" t="n">
        <v>186.093</v>
      </c>
      <c r="I9022" s="26" t="n">
        <f aca="false">(H9022/10+IF(N9022=2025,Einstellungen!$B$23,Einstellungen!$C$23))*(1+Einstellungen!$B$10)</f>
        <v>40.894707</v>
      </c>
      <c r="J9022" s="25" t="n">
        <f aca="false">E9022*I9022/100</f>
        <v>0.044288967681</v>
      </c>
      <c r="K9022" s="25" t="n">
        <f aca="false">E9022*Einstellungen!$B$5/100</f>
        <v>0.031407</v>
      </c>
      <c r="L9022" s="23" t="str">
        <f aca="false">IF(I9022&lt;Einstellungen!$B$5,"ja","nein")</f>
        <v>nein</v>
      </c>
      <c r="M9022" s="23" t="s">
        <v>135</v>
      </c>
      <c r="N9022" s="23" t="n">
        <v>2026</v>
      </c>
      <c r="O9022" s="23" t="n">
        <v>8</v>
      </c>
    </row>
    <row r="9023" customFormat="false" ht="15" hidden="false" customHeight="false" outlineLevel="0" collapsed="false">
      <c r="A9023" s="22" t="n">
        <v>46071</v>
      </c>
      <c r="B9023" s="23" t="s">
        <v>115</v>
      </c>
      <c r="C9023" s="23" t="s">
        <v>103</v>
      </c>
      <c r="D9023" s="24" t="n">
        <v>-1.7</v>
      </c>
      <c r="E9023" s="25" t="n">
        <f aca="false">MAX(D9023,0)/1000</f>
        <v>0</v>
      </c>
      <c r="F9023" s="25" t="n">
        <f aca="false">MAX(-D9023,0)/1000</f>
        <v>0.0017</v>
      </c>
      <c r="G9023" s="23" t="str">
        <f aca="false">IF(E9023&gt;0,"ja","nein")</f>
        <v>nein</v>
      </c>
      <c r="H9023" s="26" t="n">
        <v>135.642</v>
      </c>
      <c r="I9023" s="26" t="n">
        <f aca="false">(H9023/10+IF(N9023=2025,Einstellungen!$B$23,Einstellungen!$C$23))*(1+Einstellungen!$B$10)</f>
        <v>34.891038</v>
      </c>
      <c r="J9023" s="25" t="n">
        <f aca="false">E9023*I9023/100</f>
        <v>0</v>
      </c>
      <c r="K9023" s="25" t="n">
        <f aca="false">E9023*Einstellungen!$B$5/100</f>
        <v>0</v>
      </c>
      <c r="L9023" s="23" t="str">
        <f aca="false">IF(I9023&lt;Einstellungen!$B$5,"ja","nein")</f>
        <v>nein</v>
      </c>
      <c r="M9023" s="23" t="s">
        <v>135</v>
      </c>
      <c r="N9023" s="23" t="n">
        <v>2026</v>
      </c>
      <c r="O9023" s="23" t="n">
        <v>9</v>
      </c>
    </row>
    <row r="9024" customFormat="false" ht="15" hidden="false" customHeight="false" outlineLevel="0" collapsed="false">
      <c r="A9024" s="22" t="n">
        <v>46071</v>
      </c>
      <c r="B9024" s="23" t="s">
        <v>116</v>
      </c>
      <c r="C9024" s="23" t="s">
        <v>103</v>
      </c>
      <c r="D9024" s="24" t="n">
        <v>-280.5</v>
      </c>
      <c r="E9024" s="25" t="n">
        <f aca="false">MAX(D9024,0)/1000</f>
        <v>0</v>
      </c>
      <c r="F9024" s="25" t="n">
        <f aca="false">MAX(-D9024,0)/1000</f>
        <v>0.2805</v>
      </c>
      <c r="G9024" s="23" t="str">
        <f aca="false">IF(E9024&gt;0,"ja","nein")</f>
        <v>nein</v>
      </c>
      <c r="H9024" s="26" t="n">
        <v>115.88</v>
      </c>
      <c r="I9024" s="26" t="n">
        <f aca="false">(H9024/10+IF(N9024=2025,Einstellungen!$B$23,Einstellungen!$C$23))*(1+Einstellungen!$B$10)</f>
        <v>32.53936</v>
      </c>
      <c r="J9024" s="25" t="n">
        <f aca="false">E9024*I9024/100</f>
        <v>0</v>
      </c>
      <c r="K9024" s="25" t="n">
        <f aca="false">E9024*Einstellungen!$B$5/100</f>
        <v>0</v>
      </c>
      <c r="L9024" s="23" t="str">
        <f aca="false">IF(I9024&lt;Einstellungen!$B$5,"ja","nein")</f>
        <v>nein</v>
      </c>
      <c r="M9024" s="23" t="s">
        <v>135</v>
      </c>
      <c r="N9024" s="23" t="n">
        <v>2026</v>
      </c>
      <c r="O9024" s="23" t="n">
        <v>10</v>
      </c>
    </row>
    <row r="9025" customFormat="false" ht="15" hidden="false" customHeight="false" outlineLevel="0" collapsed="false">
      <c r="A9025" s="22" t="n">
        <v>46071</v>
      </c>
      <c r="B9025" s="23" t="s">
        <v>117</v>
      </c>
      <c r="C9025" s="23" t="s">
        <v>103</v>
      </c>
      <c r="D9025" s="24" t="n">
        <v>-311.7</v>
      </c>
      <c r="E9025" s="25" t="n">
        <f aca="false">MAX(D9025,0)/1000</f>
        <v>0</v>
      </c>
      <c r="F9025" s="25" t="n">
        <f aca="false">MAX(-D9025,0)/1000</f>
        <v>0.3117</v>
      </c>
      <c r="G9025" s="23" t="str">
        <f aca="false">IF(E9025&gt;0,"ja","nein")</f>
        <v>nein</v>
      </c>
      <c r="H9025" s="26" t="n">
        <v>106.222</v>
      </c>
      <c r="I9025" s="26" t="n">
        <f aca="false">(H9025/10+IF(N9025=2025,Einstellungen!$B$23,Einstellungen!$C$23))*(1+Einstellungen!$B$10)</f>
        <v>31.390058</v>
      </c>
      <c r="J9025" s="25" t="n">
        <f aca="false">E9025*I9025/100</f>
        <v>0</v>
      </c>
      <c r="K9025" s="25" t="n">
        <f aca="false">E9025*Einstellungen!$B$5/100</f>
        <v>0</v>
      </c>
      <c r="L9025" s="23" t="str">
        <f aca="false">IF(I9025&lt;Einstellungen!$B$5,"ja","nein")</f>
        <v>nein</v>
      </c>
      <c r="M9025" s="23" t="s">
        <v>135</v>
      </c>
      <c r="N9025" s="23" t="n">
        <v>2026</v>
      </c>
      <c r="O9025" s="23" t="n">
        <v>11</v>
      </c>
    </row>
    <row r="9026" customFormat="false" ht="15" hidden="false" customHeight="false" outlineLevel="0" collapsed="false">
      <c r="A9026" s="22" t="n">
        <v>46071</v>
      </c>
      <c r="B9026" s="23" t="s">
        <v>118</v>
      </c>
      <c r="C9026" s="23" t="s">
        <v>103</v>
      </c>
      <c r="D9026" s="24" t="n">
        <v>-998.6</v>
      </c>
      <c r="E9026" s="25" t="n">
        <f aca="false">MAX(D9026,0)/1000</f>
        <v>0</v>
      </c>
      <c r="F9026" s="25" t="n">
        <f aca="false">MAX(-D9026,0)/1000</f>
        <v>0.9986</v>
      </c>
      <c r="G9026" s="23" t="str">
        <f aca="false">IF(E9026&gt;0,"ja","nein")</f>
        <v>nein</v>
      </c>
      <c r="H9026" s="26" t="n">
        <v>101.332</v>
      </c>
      <c r="I9026" s="26" t="n">
        <f aca="false">(H9026/10+IF(N9026=2025,Einstellungen!$B$23,Einstellungen!$C$23))*(1+Einstellungen!$B$10)</f>
        <v>30.808148</v>
      </c>
      <c r="J9026" s="25" t="n">
        <f aca="false">E9026*I9026/100</f>
        <v>0</v>
      </c>
      <c r="K9026" s="25" t="n">
        <f aca="false">E9026*Einstellungen!$B$5/100</f>
        <v>0</v>
      </c>
      <c r="L9026" s="23" t="str">
        <f aca="false">IF(I9026&lt;Einstellungen!$B$5,"ja","nein")</f>
        <v>nein</v>
      </c>
      <c r="M9026" s="23" t="s">
        <v>135</v>
      </c>
      <c r="N9026" s="23" t="n">
        <v>2026</v>
      </c>
      <c r="O9026" s="23" t="n">
        <v>12</v>
      </c>
    </row>
    <row r="9027" customFormat="false" ht="15" hidden="false" customHeight="false" outlineLevel="0" collapsed="false">
      <c r="A9027" s="22" t="n">
        <v>46071</v>
      </c>
      <c r="B9027" s="23" t="s">
        <v>119</v>
      </c>
      <c r="C9027" s="23" t="s">
        <v>103</v>
      </c>
      <c r="D9027" s="24" t="n">
        <v>-814</v>
      </c>
      <c r="E9027" s="25" t="n">
        <f aca="false">MAX(D9027,0)/1000</f>
        <v>0</v>
      </c>
      <c r="F9027" s="25" t="n">
        <f aca="false">MAX(-D9027,0)/1000</f>
        <v>0.814</v>
      </c>
      <c r="G9027" s="23" t="str">
        <f aca="false">IF(E9027&gt;0,"ja","nein")</f>
        <v>nein</v>
      </c>
      <c r="H9027" s="26" t="n">
        <v>100.502</v>
      </c>
      <c r="I9027" s="26" t="n">
        <f aca="false">(H9027/10+IF(N9027=2025,Einstellungen!$B$23,Einstellungen!$C$23))*(1+Einstellungen!$B$10)</f>
        <v>30.709378</v>
      </c>
      <c r="J9027" s="25" t="n">
        <f aca="false">E9027*I9027/100</f>
        <v>0</v>
      </c>
      <c r="K9027" s="25" t="n">
        <f aca="false">E9027*Einstellungen!$B$5/100</f>
        <v>0</v>
      </c>
      <c r="L9027" s="23" t="str">
        <f aca="false">IF(I9027&lt;Einstellungen!$B$5,"ja","nein")</f>
        <v>nein</v>
      </c>
      <c r="M9027" s="23" t="s">
        <v>135</v>
      </c>
      <c r="N9027" s="23" t="n">
        <v>2026</v>
      </c>
      <c r="O9027" s="23" t="n">
        <v>13</v>
      </c>
    </row>
    <row r="9028" customFormat="false" ht="15" hidden="false" customHeight="false" outlineLevel="0" collapsed="false">
      <c r="A9028" s="22" t="n">
        <v>46071</v>
      </c>
      <c r="B9028" s="23" t="s">
        <v>120</v>
      </c>
      <c r="C9028" s="23" t="s">
        <v>103</v>
      </c>
      <c r="D9028" s="24" t="n">
        <v>-428.1</v>
      </c>
      <c r="E9028" s="25" t="n">
        <f aca="false">MAX(D9028,0)/1000</f>
        <v>0</v>
      </c>
      <c r="F9028" s="25" t="n">
        <f aca="false">MAX(-D9028,0)/1000</f>
        <v>0.4281</v>
      </c>
      <c r="G9028" s="23" t="str">
        <f aca="false">IF(E9028&gt;0,"ja","nein")</f>
        <v>nein</v>
      </c>
      <c r="H9028" s="26" t="n">
        <v>103.642</v>
      </c>
      <c r="I9028" s="26" t="n">
        <f aca="false">(H9028/10+IF(N9028=2025,Einstellungen!$B$23,Einstellungen!$C$23))*(1+Einstellungen!$B$10)</f>
        <v>31.083038</v>
      </c>
      <c r="J9028" s="25" t="n">
        <f aca="false">E9028*I9028/100</f>
        <v>0</v>
      </c>
      <c r="K9028" s="25" t="n">
        <f aca="false">E9028*Einstellungen!$B$5/100</f>
        <v>0</v>
      </c>
      <c r="L9028" s="23" t="str">
        <f aca="false">IF(I9028&lt;Einstellungen!$B$5,"ja","nein")</f>
        <v>nein</v>
      </c>
      <c r="M9028" s="23" t="s">
        <v>135</v>
      </c>
      <c r="N9028" s="23" t="n">
        <v>2026</v>
      </c>
      <c r="O9028" s="23" t="n">
        <v>14</v>
      </c>
    </row>
    <row r="9029" customFormat="false" ht="15" hidden="false" customHeight="false" outlineLevel="0" collapsed="false">
      <c r="A9029" s="22" t="n">
        <v>46071</v>
      </c>
      <c r="B9029" s="23" t="s">
        <v>104</v>
      </c>
      <c r="C9029" s="23" t="s">
        <v>103</v>
      </c>
      <c r="D9029" s="24" t="n">
        <v>-307.2</v>
      </c>
      <c r="E9029" s="25" t="n">
        <f aca="false">MAX(D9029,0)/1000</f>
        <v>0</v>
      </c>
      <c r="F9029" s="25" t="n">
        <f aca="false">MAX(-D9029,0)/1000</f>
        <v>0.3072</v>
      </c>
      <c r="G9029" s="23" t="str">
        <f aca="false">IF(E9029&gt;0,"ja","nein")</f>
        <v>nein</v>
      </c>
      <c r="H9029" s="26" t="n">
        <v>114.09</v>
      </c>
      <c r="I9029" s="26" t="n">
        <f aca="false">(H9029/10+IF(N9029=2025,Einstellungen!$B$23,Einstellungen!$C$23))*(1+Einstellungen!$B$10)</f>
        <v>32.32635</v>
      </c>
      <c r="J9029" s="25" t="n">
        <f aca="false">E9029*I9029/100</f>
        <v>0</v>
      </c>
      <c r="K9029" s="25" t="n">
        <f aca="false">E9029*Einstellungen!$B$5/100</f>
        <v>0</v>
      </c>
      <c r="L9029" s="23" t="str">
        <f aca="false">IF(I9029&lt;Einstellungen!$B$5,"ja","nein")</f>
        <v>nein</v>
      </c>
      <c r="M9029" s="23" t="s">
        <v>135</v>
      </c>
      <c r="N9029" s="23" t="n">
        <v>2026</v>
      </c>
      <c r="O9029" s="23" t="n">
        <v>15</v>
      </c>
    </row>
    <row r="9030" customFormat="false" ht="15" hidden="false" customHeight="false" outlineLevel="0" collapsed="false">
      <c r="A9030" s="22" t="n">
        <v>46071</v>
      </c>
      <c r="B9030" s="23" t="s">
        <v>105</v>
      </c>
      <c r="C9030" s="23" t="s">
        <v>103</v>
      </c>
      <c r="D9030" s="24" t="n">
        <v>33.6</v>
      </c>
      <c r="E9030" s="25" t="n">
        <f aca="false">MAX(D9030,0)/1000</f>
        <v>0.0336</v>
      </c>
      <c r="F9030" s="25" t="n">
        <f aca="false">MAX(-D9030,0)/1000</f>
        <v>0</v>
      </c>
      <c r="G9030" s="23" t="str">
        <f aca="false">IF(E9030&gt;0,"ja","nein")</f>
        <v>ja</v>
      </c>
      <c r="H9030" s="26" t="n">
        <v>122.082</v>
      </c>
      <c r="I9030" s="26" t="n">
        <f aca="false">(H9030/10+IF(N9030=2025,Einstellungen!$B$23,Einstellungen!$C$23))*(1+Einstellungen!$B$10)</f>
        <v>33.277398</v>
      </c>
      <c r="J9030" s="25" t="n">
        <f aca="false">E9030*I9030/100</f>
        <v>0.011181205728</v>
      </c>
      <c r="K9030" s="25" t="n">
        <f aca="false">E9030*Einstellungen!$B$5/100</f>
        <v>0.009744</v>
      </c>
      <c r="L9030" s="23" t="str">
        <f aca="false">IF(I9030&lt;Einstellungen!$B$5,"ja","nein")</f>
        <v>nein</v>
      </c>
      <c r="M9030" s="23" t="s">
        <v>135</v>
      </c>
      <c r="N9030" s="23" t="n">
        <v>2026</v>
      </c>
      <c r="O9030" s="23" t="n">
        <v>16</v>
      </c>
    </row>
    <row r="9031" customFormat="false" ht="15" hidden="false" customHeight="false" outlineLevel="0" collapsed="false">
      <c r="A9031" s="22" t="n">
        <v>46071</v>
      </c>
      <c r="B9031" s="23" t="s">
        <v>97</v>
      </c>
      <c r="C9031" s="23" t="s">
        <v>103</v>
      </c>
      <c r="D9031" s="24" t="n">
        <v>-1.8</v>
      </c>
      <c r="E9031" s="25" t="n">
        <f aca="false">MAX(D9031,0)/1000</f>
        <v>0</v>
      </c>
      <c r="F9031" s="25" t="n">
        <f aca="false">MAX(-D9031,0)/1000</f>
        <v>0.0018</v>
      </c>
      <c r="G9031" s="23" t="str">
        <f aca="false">IF(E9031&gt;0,"ja","nein")</f>
        <v>nein</v>
      </c>
      <c r="H9031" s="26" t="n">
        <v>140.405</v>
      </c>
      <c r="I9031" s="26" t="n">
        <f aca="false">(H9031/10+IF(N9031=2025,Einstellungen!$B$23,Einstellungen!$C$23))*(1+Einstellungen!$B$10)</f>
        <v>35.457835</v>
      </c>
      <c r="J9031" s="25" t="n">
        <f aca="false">E9031*I9031/100</f>
        <v>0</v>
      </c>
      <c r="K9031" s="25" t="n">
        <f aca="false">E9031*Einstellungen!$B$5/100</f>
        <v>0</v>
      </c>
      <c r="L9031" s="23" t="str">
        <f aca="false">IF(I9031&lt;Einstellungen!$B$5,"ja","nein")</f>
        <v>nein</v>
      </c>
      <c r="M9031" s="23" t="s">
        <v>135</v>
      </c>
      <c r="N9031" s="23" t="n">
        <v>2026</v>
      </c>
      <c r="O9031" s="23" t="n">
        <v>17</v>
      </c>
    </row>
    <row r="9032" customFormat="false" ht="15" hidden="false" customHeight="false" outlineLevel="0" collapsed="false">
      <c r="A9032" s="22" t="n">
        <v>46071</v>
      </c>
      <c r="B9032" s="23" t="s">
        <v>99</v>
      </c>
      <c r="C9032" s="23" t="s">
        <v>103</v>
      </c>
      <c r="D9032" s="24" t="n">
        <v>266.2</v>
      </c>
      <c r="E9032" s="25" t="n">
        <f aca="false">MAX(D9032,0)/1000</f>
        <v>0.2662</v>
      </c>
      <c r="F9032" s="25" t="n">
        <f aca="false">MAX(-D9032,0)/1000</f>
        <v>0</v>
      </c>
      <c r="G9032" s="23" t="str">
        <f aca="false">IF(E9032&gt;0,"ja","nein")</f>
        <v>ja</v>
      </c>
      <c r="H9032" s="26" t="n">
        <v>142.597</v>
      </c>
      <c r="I9032" s="26" t="n">
        <f aca="false">(H9032/10+IF(N9032=2025,Einstellungen!$B$23,Einstellungen!$C$23))*(1+Einstellungen!$B$10)</f>
        <v>35.718683</v>
      </c>
      <c r="J9032" s="25" t="n">
        <f aca="false">E9032*I9032/100</f>
        <v>0.095083134146</v>
      </c>
      <c r="K9032" s="25" t="n">
        <f aca="false">E9032*Einstellungen!$B$5/100</f>
        <v>0.077198</v>
      </c>
      <c r="L9032" s="23" t="str">
        <f aca="false">IF(I9032&lt;Einstellungen!$B$5,"ja","nein")</f>
        <v>nein</v>
      </c>
      <c r="M9032" s="23" t="s">
        <v>135</v>
      </c>
      <c r="N9032" s="23" t="n">
        <v>2026</v>
      </c>
      <c r="O9032" s="23" t="n">
        <v>18</v>
      </c>
    </row>
    <row r="9033" customFormat="false" ht="15" hidden="false" customHeight="false" outlineLevel="0" collapsed="false">
      <c r="A9033" s="22" t="n">
        <v>46071</v>
      </c>
      <c r="B9033" s="23" t="s">
        <v>100</v>
      </c>
      <c r="C9033" s="23" t="s">
        <v>103</v>
      </c>
      <c r="D9033" s="24" t="n">
        <v>174.1</v>
      </c>
      <c r="E9033" s="25" t="n">
        <f aca="false">MAX(D9033,0)/1000</f>
        <v>0.1741</v>
      </c>
      <c r="F9033" s="25" t="n">
        <f aca="false">MAX(-D9033,0)/1000</f>
        <v>0</v>
      </c>
      <c r="G9033" s="23" t="str">
        <f aca="false">IF(E9033&gt;0,"ja","nein")</f>
        <v>ja</v>
      </c>
      <c r="H9033" s="26" t="n">
        <v>119.843</v>
      </c>
      <c r="I9033" s="26" t="n">
        <f aca="false">(H9033/10+IF(N9033=2025,Einstellungen!$B$23,Einstellungen!$C$23))*(1+Einstellungen!$B$10)</f>
        <v>33.010957</v>
      </c>
      <c r="J9033" s="25" t="n">
        <f aca="false">E9033*I9033/100</f>
        <v>0.057472076137</v>
      </c>
      <c r="K9033" s="25" t="n">
        <f aca="false">E9033*Einstellungen!$B$5/100</f>
        <v>0.050489</v>
      </c>
      <c r="L9033" s="23" t="str">
        <f aca="false">IF(I9033&lt;Einstellungen!$B$5,"ja","nein")</f>
        <v>nein</v>
      </c>
      <c r="M9033" s="23" t="s">
        <v>135</v>
      </c>
      <c r="N9033" s="23" t="n">
        <v>2026</v>
      </c>
      <c r="O9033" s="23" t="n">
        <v>19</v>
      </c>
    </row>
    <row r="9034" customFormat="false" ht="15" hidden="false" customHeight="false" outlineLevel="0" collapsed="false">
      <c r="A9034" s="22" t="n">
        <v>46071</v>
      </c>
      <c r="B9034" s="23" t="s">
        <v>92</v>
      </c>
      <c r="C9034" s="23" t="s">
        <v>103</v>
      </c>
      <c r="D9034" s="24" t="n">
        <v>26.7</v>
      </c>
      <c r="E9034" s="25" t="n">
        <f aca="false">MAX(D9034,0)/1000</f>
        <v>0.0267</v>
      </c>
      <c r="F9034" s="25" t="n">
        <f aca="false">MAX(-D9034,0)/1000</f>
        <v>0</v>
      </c>
      <c r="G9034" s="23" t="str">
        <f aca="false">IF(E9034&gt;0,"ja","nein")</f>
        <v>ja</v>
      </c>
      <c r="H9034" s="26" t="n">
        <v>102.67</v>
      </c>
      <c r="I9034" s="26" t="n">
        <f aca="false">(H9034/10+IF(N9034=2025,Einstellungen!$B$23,Einstellungen!$C$23))*(1+Einstellungen!$B$10)</f>
        <v>30.96737</v>
      </c>
      <c r="J9034" s="25" t="n">
        <f aca="false">E9034*I9034/100</f>
        <v>0.00826828779</v>
      </c>
      <c r="K9034" s="25" t="n">
        <f aca="false">E9034*Einstellungen!$B$5/100</f>
        <v>0.007743</v>
      </c>
      <c r="L9034" s="23" t="str">
        <f aca="false">IF(I9034&lt;Einstellungen!$B$5,"ja","nein")</f>
        <v>nein</v>
      </c>
      <c r="M9034" s="23" t="s">
        <v>135</v>
      </c>
      <c r="N9034" s="23" t="n">
        <v>2026</v>
      </c>
      <c r="O9034" s="23" t="n">
        <v>20</v>
      </c>
    </row>
    <row r="9035" customFormat="false" ht="15" hidden="false" customHeight="false" outlineLevel="0" collapsed="false">
      <c r="A9035" s="22" t="n">
        <v>46071</v>
      </c>
      <c r="B9035" s="23" t="s">
        <v>95</v>
      </c>
      <c r="C9035" s="23" t="s">
        <v>103</v>
      </c>
      <c r="D9035" s="24" t="n">
        <v>-27.1</v>
      </c>
      <c r="E9035" s="25" t="n">
        <f aca="false">MAX(D9035,0)/1000</f>
        <v>0</v>
      </c>
      <c r="F9035" s="25" t="n">
        <f aca="false">MAX(-D9035,0)/1000</f>
        <v>0.0271</v>
      </c>
      <c r="G9035" s="23" t="str">
        <f aca="false">IF(E9035&gt;0,"ja","nein")</f>
        <v>nein</v>
      </c>
      <c r="H9035" s="26" t="n">
        <v>96.14</v>
      </c>
      <c r="I9035" s="26" t="n">
        <f aca="false">(H9035/10+IF(N9035=2025,Einstellungen!$B$23,Einstellungen!$C$23))*(1+Einstellungen!$B$10)</f>
        <v>30.1903</v>
      </c>
      <c r="J9035" s="25" t="n">
        <f aca="false">E9035*I9035/100</f>
        <v>0</v>
      </c>
      <c r="K9035" s="25" t="n">
        <f aca="false">E9035*Einstellungen!$B$5/100</f>
        <v>0</v>
      </c>
      <c r="L9035" s="23" t="str">
        <f aca="false">IF(I9035&lt;Einstellungen!$B$5,"ja","nein")</f>
        <v>nein</v>
      </c>
      <c r="M9035" s="23" t="s">
        <v>135</v>
      </c>
      <c r="N9035" s="23" t="n">
        <v>2026</v>
      </c>
      <c r="O9035" s="23" t="n">
        <v>21</v>
      </c>
    </row>
    <row r="9036" customFormat="false" ht="15" hidden="false" customHeight="false" outlineLevel="0" collapsed="false">
      <c r="A9036" s="22" t="n">
        <v>46071</v>
      </c>
      <c r="B9036" s="23" t="s">
        <v>96</v>
      </c>
      <c r="C9036" s="23" t="s">
        <v>103</v>
      </c>
      <c r="D9036" s="24" t="n">
        <v>-2</v>
      </c>
      <c r="E9036" s="25" t="n">
        <f aca="false">MAX(D9036,0)/1000</f>
        <v>0</v>
      </c>
      <c r="F9036" s="25" t="n">
        <f aca="false">MAX(-D9036,0)/1000</f>
        <v>0.002</v>
      </c>
      <c r="G9036" s="23" t="str">
        <f aca="false">IF(E9036&gt;0,"ja","nein")</f>
        <v>nein</v>
      </c>
      <c r="H9036" s="26" t="n">
        <v>95.097</v>
      </c>
      <c r="I9036" s="26" t="n">
        <f aca="false">(H9036/10+IF(N9036=2025,Einstellungen!$B$23,Einstellungen!$C$23))*(1+Einstellungen!$B$10)</f>
        <v>30.066183</v>
      </c>
      <c r="J9036" s="25" t="n">
        <f aca="false">E9036*I9036/100</f>
        <v>0</v>
      </c>
      <c r="K9036" s="25" t="n">
        <f aca="false">E9036*Einstellungen!$B$5/100</f>
        <v>0</v>
      </c>
      <c r="L9036" s="23" t="str">
        <f aca="false">IF(I9036&lt;Einstellungen!$B$5,"ja","nein")</f>
        <v>nein</v>
      </c>
      <c r="M9036" s="23" t="s">
        <v>135</v>
      </c>
      <c r="N9036" s="23" t="n">
        <v>2026</v>
      </c>
      <c r="O9036" s="23" t="n">
        <v>22</v>
      </c>
    </row>
    <row r="9037" customFormat="false" ht="15" hidden="false" customHeight="false" outlineLevel="0" collapsed="false">
      <c r="A9037" s="22" t="n">
        <v>46071</v>
      </c>
      <c r="B9037" s="23" t="s">
        <v>101</v>
      </c>
      <c r="C9037" s="23" t="s">
        <v>103</v>
      </c>
      <c r="D9037" s="24" t="n">
        <v>-33.5</v>
      </c>
      <c r="E9037" s="25" t="n">
        <f aca="false">MAX(D9037,0)/1000</f>
        <v>0</v>
      </c>
      <c r="F9037" s="25" t="n">
        <f aca="false">MAX(-D9037,0)/1000</f>
        <v>0.0335</v>
      </c>
      <c r="G9037" s="23" t="str">
        <f aca="false">IF(E9037&gt;0,"ja","nein")</f>
        <v>nein</v>
      </c>
      <c r="H9037" s="26" t="n">
        <v>89.465</v>
      </c>
      <c r="I9037" s="26" t="n">
        <f aca="false">(H9037/10+IF(N9037=2025,Einstellungen!$B$23,Einstellungen!$C$23))*(1+Einstellungen!$B$10)</f>
        <v>29.395975</v>
      </c>
      <c r="J9037" s="25" t="n">
        <f aca="false">E9037*I9037/100</f>
        <v>0</v>
      </c>
      <c r="K9037" s="25" t="n">
        <f aca="false">E9037*Einstellungen!$B$5/100</f>
        <v>0</v>
      </c>
      <c r="L9037" s="23" t="str">
        <f aca="false">IF(I9037&lt;Einstellungen!$B$5,"ja","nein")</f>
        <v>nein</v>
      </c>
      <c r="M9037" s="23" t="s">
        <v>135</v>
      </c>
      <c r="N9037" s="23" t="n">
        <v>2026</v>
      </c>
      <c r="O9037" s="23" t="n">
        <v>23</v>
      </c>
    </row>
    <row r="9038" customFormat="false" ht="15" hidden="false" customHeight="false" outlineLevel="0" collapsed="false">
      <c r="A9038" s="22" t="n">
        <v>46072</v>
      </c>
      <c r="B9038" s="23" t="s">
        <v>102</v>
      </c>
      <c r="C9038" s="23" t="s">
        <v>106</v>
      </c>
      <c r="D9038" s="24" t="n">
        <v>-1.4</v>
      </c>
      <c r="E9038" s="25" t="n">
        <f aca="false">MAX(D9038,0)/1000</f>
        <v>0</v>
      </c>
      <c r="F9038" s="25" t="n">
        <f aca="false">MAX(-D9038,0)/1000</f>
        <v>0.0014</v>
      </c>
      <c r="G9038" s="23" t="str">
        <f aca="false">IF(E9038&gt;0,"ja","nein")</f>
        <v>nein</v>
      </c>
      <c r="H9038" s="26" t="n">
        <v>83.775</v>
      </c>
      <c r="I9038" s="26" t="n">
        <f aca="false">(H9038/10+IF(N9038=2025,Einstellungen!$B$23,Einstellungen!$C$23))*(1+Einstellungen!$B$10)</f>
        <v>28.718865</v>
      </c>
      <c r="J9038" s="25" t="n">
        <f aca="false">E9038*I9038/100</f>
        <v>0</v>
      </c>
      <c r="K9038" s="25" t="n">
        <f aca="false">E9038*Einstellungen!$B$5/100</f>
        <v>0</v>
      </c>
      <c r="L9038" s="23" t="str">
        <f aca="false">IF(I9038&lt;Einstellungen!$B$5,"ja","nein")</f>
        <v>ja</v>
      </c>
      <c r="M9038" s="23" t="s">
        <v>135</v>
      </c>
      <c r="N9038" s="23" t="n">
        <v>2026</v>
      </c>
      <c r="O9038" s="23" t="n">
        <v>0</v>
      </c>
    </row>
    <row r="9039" customFormat="false" ht="15" hidden="false" customHeight="false" outlineLevel="0" collapsed="false">
      <c r="A9039" s="22" t="n">
        <v>46072</v>
      </c>
      <c r="B9039" s="23" t="s">
        <v>107</v>
      </c>
      <c r="C9039" s="23" t="s">
        <v>106</v>
      </c>
      <c r="D9039" s="24" t="n">
        <v>0.9</v>
      </c>
      <c r="E9039" s="25" t="n">
        <f aca="false">MAX(D9039,0)/1000</f>
        <v>0.0009</v>
      </c>
      <c r="F9039" s="25" t="n">
        <f aca="false">MAX(-D9039,0)/1000</f>
        <v>0</v>
      </c>
      <c r="G9039" s="23" t="str">
        <f aca="false">IF(E9039&gt;0,"ja","nein")</f>
        <v>ja</v>
      </c>
      <c r="H9039" s="26" t="n">
        <v>81.85</v>
      </c>
      <c r="I9039" s="26" t="n">
        <f aca="false">(H9039/10+IF(N9039=2025,Einstellungen!$B$23,Einstellungen!$C$23))*(1+Einstellungen!$B$10)</f>
        <v>28.48979</v>
      </c>
      <c r="J9039" s="25" t="n">
        <f aca="false">E9039*I9039/100</f>
        <v>0.00025640811</v>
      </c>
      <c r="K9039" s="25" t="n">
        <f aca="false">E9039*Einstellungen!$B$5/100</f>
        <v>0.000261</v>
      </c>
      <c r="L9039" s="23" t="str">
        <f aca="false">IF(I9039&lt;Einstellungen!$B$5,"ja","nein")</f>
        <v>ja</v>
      </c>
      <c r="M9039" s="23" t="s">
        <v>135</v>
      </c>
      <c r="N9039" s="23" t="n">
        <v>2026</v>
      </c>
      <c r="O9039" s="23" t="n">
        <v>1</v>
      </c>
    </row>
    <row r="9040" customFormat="false" ht="15" hidden="false" customHeight="false" outlineLevel="0" collapsed="false">
      <c r="A9040" s="22" t="n">
        <v>46072</v>
      </c>
      <c r="B9040" s="23" t="s">
        <v>108</v>
      </c>
      <c r="C9040" s="23" t="s">
        <v>106</v>
      </c>
      <c r="D9040" s="24" t="n">
        <v>-0.6</v>
      </c>
      <c r="E9040" s="25" t="n">
        <f aca="false">MAX(D9040,0)/1000</f>
        <v>0</v>
      </c>
      <c r="F9040" s="25" t="n">
        <f aca="false">MAX(-D9040,0)/1000</f>
        <v>0.0006</v>
      </c>
      <c r="G9040" s="23" t="str">
        <f aca="false">IF(E9040&gt;0,"ja","nein")</f>
        <v>nein</v>
      </c>
      <c r="H9040" s="26" t="n">
        <v>81.93</v>
      </c>
      <c r="I9040" s="26" t="n">
        <f aca="false">(H9040/10+IF(N9040=2025,Einstellungen!$B$23,Einstellungen!$C$23))*(1+Einstellungen!$B$10)</f>
        <v>28.49931</v>
      </c>
      <c r="J9040" s="25" t="n">
        <f aca="false">E9040*I9040/100</f>
        <v>0</v>
      </c>
      <c r="K9040" s="25" t="n">
        <f aca="false">E9040*Einstellungen!$B$5/100</f>
        <v>0</v>
      </c>
      <c r="L9040" s="23" t="str">
        <f aca="false">IF(I9040&lt;Einstellungen!$B$5,"ja","nein")</f>
        <v>ja</v>
      </c>
      <c r="M9040" s="23" t="s">
        <v>135</v>
      </c>
      <c r="N9040" s="23" t="n">
        <v>2026</v>
      </c>
      <c r="O9040" s="23" t="n">
        <v>2</v>
      </c>
    </row>
    <row r="9041" customFormat="false" ht="15" hidden="false" customHeight="false" outlineLevel="0" collapsed="false">
      <c r="A9041" s="22" t="n">
        <v>46072</v>
      </c>
      <c r="B9041" s="23" t="s">
        <v>109</v>
      </c>
      <c r="C9041" s="23" t="s">
        <v>106</v>
      </c>
      <c r="D9041" s="24" t="n">
        <v>0.9</v>
      </c>
      <c r="E9041" s="25" t="n">
        <f aca="false">MAX(D9041,0)/1000</f>
        <v>0.0009</v>
      </c>
      <c r="F9041" s="25" t="n">
        <f aca="false">MAX(-D9041,0)/1000</f>
        <v>0</v>
      </c>
      <c r="G9041" s="23" t="str">
        <f aca="false">IF(E9041&gt;0,"ja","nein")</f>
        <v>ja</v>
      </c>
      <c r="H9041" s="26" t="n">
        <v>81.45</v>
      </c>
      <c r="I9041" s="26" t="n">
        <f aca="false">(H9041/10+IF(N9041=2025,Einstellungen!$B$23,Einstellungen!$C$23))*(1+Einstellungen!$B$10)</f>
        <v>28.44219</v>
      </c>
      <c r="J9041" s="25" t="n">
        <f aca="false">E9041*I9041/100</f>
        <v>0.00025597971</v>
      </c>
      <c r="K9041" s="25" t="n">
        <f aca="false">E9041*Einstellungen!$B$5/100</f>
        <v>0.000261</v>
      </c>
      <c r="L9041" s="23" t="str">
        <f aca="false">IF(I9041&lt;Einstellungen!$B$5,"ja","nein")</f>
        <v>ja</v>
      </c>
      <c r="M9041" s="23" t="s">
        <v>135</v>
      </c>
      <c r="N9041" s="23" t="n">
        <v>2026</v>
      </c>
      <c r="O9041" s="23" t="n">
        <v>3</v>
      </c>
    </row>
    <row r="9042" customFormat="false" ht="15" hidden="false" customHeight="false" outlineLevel="0" collapsed="false">
      <c r="A9042" s="22" t="n">
        <v>46072</v>
      </c>
      <c r="B9042" s="23" t="s">
        <v>110</v>
      </c>
      <c r="C9042" s="23" t="s">
        <v>106</v>
      </c>
      <c r="D9042" s="24" t="n">
        <v>-2.3</v>
      </c>
      <c r="E9042" s="25" t="n">
        <f aca="false">MAX(D9042,0)/1000</f>
        <v>0</v>
      </c>
      <c r="F9042" s="25" t="n">
        <f aca="false">MAX(-D9042,0)/1000</f>
        <v>0.0023</v>
      </c>
      <c r="G9042" s="23" t="str">
        <f aca="false">IF(E9042&gt;0,"ja","nein")</f>
        <v>nein</v>
      </c>
      <c r="H9042" s="26" t="n">
        <v>77.655</v>
      </c>
      <c r="I9042" s="26" t="n">
        <f aca="false">(H9042/10+IF(N9042=2025,Einstellungen!$B$23,Einstellungen!$C$23))*(1+Einstellungen!$B$10)</f>
        <v>27.990585</v>
      </c>
      <c r="J9042" s="25" t="n">
        <f aca="false">E9042*I9042/100</f>
        <v>0</v>
      </c>
      <c r="K9042" s="25" t="n">
        <f aca="false">E9042*Einstellungen!$B$5/100</f>
        <v>0</v>
      </c>
      <c r="L9042" s="23" t="str">
        <f aca="false">IF(I9042&lt;Einstellungen!$B$5,"ja","nein")</f>
        <v>ja</v>
      </c>
      <c r="M9042" s="23" t="s">
        <v>135</v>
      </c>
      <c r="N9042" s="23" t="n">
        <v>2026</v>
      </c>
      <c r="O9042" s="23" t="n">
        <v>4</v>
      </c>
    </row>
    <row r="9043" customFormat="false" ht="15" hidden="false" customHeight="false" outlineLevel="0" collapsed="false">
      <c r="A9043" s="22" t="n">
        <v>46072</v>
      </c>
      <c r="B9043" s="23" t="s">
        <v>111</v>
      </c>
      <c r="C9043" s="23" t="s">
        <v>106</v>
      </c>
      <c r="D9043" s="24" t="n">
        <v>-0.2</v>
      </c>
      <c r="E9043" s="25" t="n">
        <f aca="false">MAX(D9043,0)/1000</f>
        <v>0</v>
      </c>
      <c r="F9043" s="25" t="n">
        <f aca="false">MAX(-D9043,0)/1000</f>
        <v>0.0002</v>
      </c>
      <c r="G9043" s="23" t="str">
        <f aca="false">IF(E9043&gt;0,"ja","nein")</f>
        <v>nein</v>
      </c>
      <c r="H9043" s="26" t="n">
        <v>84.15</v>
      </c>
      <c r="I9043" s="26" t="n">
        <f aca="false">(H9043/10+IF(N9043=2025,Einstellungen!$B$23,Einstellungen!$C$23))*(1+Einstellungen!$B$10)</f>
        <v>28.76349</v>
      </c>
      <c r="J9043" s="25" t="n">
        <f aca="false">E9043*I9043/100</f>
        <v>0</v>
      </c>
      <c r="K9043" s="25" t="n">
        <f aca="false">E9043*Einstellungen!$B$5/100</f>
        <v>0</v>
      </c>
      <c r="L9043" s="23" t="str">
        <f aca="false">IF(I9043&lt;Einstellungen!$B$5,"ja","nein")</f>
        <v>ja</v>
      </c>
      <c r="M9043" s="23" t="s">
        <v>135</v>
      </c>
      <c r="N9043" s="23" t="n">
        <v>2026</v>
      </c>
      <c r="O9043" s="23" t="n">
        <v>5</v>
      </c>
    </row>
    <row r="9044" customFormat="false" ht="15" hidden="false" customHeight="false" outlineLevel="0" collapsed="false">
      <c r="A9044" s="22" t="n">
        <v>46072</v>
      </c>
      <c r="B9044" s="23" t="s">
        <v>112</v>
      </c>
      <c r="C9044" s="23" t="s">
        <v>106</v>
      </c>
      <c r="D9044" s="24" t="n">
        <v>7.1</v>
      </c>
      <c r="E9044" s="25" t="n">
        <f aca="false">MAX(D9044,0)/1000</f>
        <v>0.0071</v>
      </c>
      <c r="F9044" s="25" t="n">
        <f aca="false">MAX(-D9044,0)/1000</f>
        <v>0</v>
      </c>
      <c r="G9044" s="23" t="str">
        <f aca="false">IF(E9044&gt;0,"ja","nein")</f>
        <v>ja</v>
      </c>
      <c r="H9044" s="26" t="n">
        <v>87.113</v>
      </c>
      <c r="I9044" s="26" t="n">
        <f aca="false">(H9044/10+IF(N9044=2025,Einstellungen!$B$23,Einstellungen!$C$23))*(1+Einstellungen!$B$10)</f>
        <v>29.116087</v>
      </c>
      <c r="J9044" s="25" t="n">
        <f aca="false">E9044*I9044/100</f>
        <v>0.002067242177</v>
      </c>
      <c r="K9044" s="25" t="n">
        <f aca="false">E9044*Einstellungen!$B$5/100</f>
        <v>0.002059</v>
      </c>
      <c r="L9044" s="23" t="str">
        <f aca="false">IF(I9044&lt;Einstellungen!$B$5,"ja","nein")</f>
        <v>nein</v>
      </c>
      <c r="M9044" s="23" t="s">
        <v>135</v>
      </c>
      <c r="N9044" s="23" t="n">
        <v>2026</v>
      </c>
      <c r="O9044" s="23" t="n">
        <v>6</v>
      </c>
    </row>
    <row r="9045" customFormat="false" ht="15" hidden="false" customHeight="false" outlineLevel="0" collapsed="false">
      <c r="A9045" s="22" t="n">
        <v>46072</v>
      </c>
      <c r="B9045" s="23" t="s">
        <v>113</v>
      </c>
      <c r="C9045" s="23" t="s">
        <v>106</v>
      </c>
      <c r="D9045" s="24" t="n">
        <v>0.9</v>
      </c>
      <c r="E9045" s="25" t="n">
        <f aca="false">MAX(D9045,0)/1000</f>
        <v>0.0009</v>
      </c>
      <c r="F9045" s="25" t="n">
        <f aca="false">MAX(-D9045,0)/1000</f>
        <v>0</v>
      </c>
      <c r="G9045" s="23" t="str">
        <f aca="false">IF(E9045&gt;0,"ja","nein")</f>
        <v>ja</v>
      </c>
      <c r="H9045" s="26" t="n">
        <v>89.237</v>
      </c>
      <c r="I9045" s="26" t="n">
        <f aca="false">(H9045/10+IF(N9045=2025,Einstellungen!$B$23,Einstellungen!$C$23))*(1+Einstellungen!$B$10)</f>
        <v>29.368843</v>
      </c>
      <c r="J9045" s="25" t="n">
        <f aca="false">E9045*I9045/100</f>
        <v>0.000264319587</v>
      </c>
      <c r="K9045" s="25" t="n">
        <f aca="false">E9045*Einstellungen!$B$5/100</f>
        <v>0.000261</v>
      </c>
      <c r="L9045" s="23" t="str">
        <f aca="false">IF(I9045&lt;Einstellungen!$B$5,"ja","nein")</f>
        <v>nein</v>
      </c>
      <c r="M9045" s="23" t="s">
        <v>135</v>
      </c>
      <c r="N9045" s="23" t="n">
        <v>2026</v>
      </c>
      <c r="O9045" s="23" t="n">
        <v>7</v>
      </c>
    </row>
    <row r="9046" customFormat="false" ht="15" hidden="false" customHeight="false" outlineLevel="0" collapsed="false">
      <c r="A9046" s="22" t="n">
        <v>46072</v>
      </c>
      <c r="B9046" s="23" t="s">
        <v>114</v>
      </c>
      <c r="C9046" s="23" t="s">
        <v>106</v>
      </c>
      <c r="D9046" s="24" t="n">
        <v>49.7</v>
      </c>
      <c r="E9046" s="25" t="n">
        <f aca="false">MAX(D9046,0)/1000</f>
        <v>0.0497</v>
      </c>
      <c r="F9046" s="25" t="n">
        <f aca="false">MAX(-D9046,0)/1000</f>
        <v>0</v>
      </c>
      <c r="G9046" s="23" t="str">
        <f aca="false">IF(E9046&gt;0,"ja","nein")</f>
        <v>ja</v>
      </c>
      <c r="H9046" s="26" t="n">
        <v>96.945</v>
      </c>
      <c r="I9046" s="26" t="n">
        <f aca="false">(H9046/10+IF(N9046=2025,Einstellungen!$B$23,Einstellungen!$C$23))*(1+Einstellungen!$B$10)</f>
        <v>30.286095</v>
      </c>
      <c r="J9046" s="25" t="n">
        <f aca="false">E9046*I9046/100</f>
        <v>0.015052189215</v>
      </c>
      <c r="K9046" s="25" t="n">
        <f aca="false">E9046*Einstellungen!$B$5/100</f>
        <v>0.014413</v>
      </c>
      <c r="L9046" s="23" t="str">
        <f aca="false">IF(I9046&lt;Einstellungen!$B$5,"ja","nein")</f>
        <v>nein</v>
      </c>
      <c r="M9046" s="23" t="s">
        <v>135</v>
      </c>
      <c r="N9046" s="23" t="n">
        <v>2026</v>
      </c>
      <c r="O9046" s="23" t="n">
        <v>8</v>
      </c>
    </row>
    <row r="9047" customFormat="false" ht="15" hidden="false" customHeight="false" outlineLevel="0" collapsed="false">
      <c r="A9047" s="22" t="n">
        <v>46072</v>
      </c>
      <c r="B9047" s="23" t="s">
        <v>115</v>
      </c>
      <c r="C9047" s="23" t="s">
        <v>106</v>
      </c>
      <c r="D9047" s="24" t="n">
        <v>444.2</v>
      </c>
      <c r="E9047" s="25" t="n">
        <f aca="false">MAX(D9047,0)/1000</f>
        <v>0.4442</v>
      </c>
      <c r="F9047" s="25" t="n">
        <f aca="false">MAX(-D9047,0)/1000</f>
        <v>0</v>
      </c>
      <c r="G9047" s="23" t="str">
        <f aca="false">IF(E9047&gt;0,"ja","nein")</f>
        <v>ja</v>
      </c>
      <c r="H9047" s="26" t="n">
        <v>103.61</v>
      </c>
      <c r="I9047" s="26" t="n">
        <f aca="false">(H9047/10+IF(N9047=2025,Einstellungen!$B$23,Einstellungen!$C$23))*(1+Einstellungen!$B$10)</f>
        <v>31.07923</v>
      </c>
      <c r="J9047" s="25" t="n">
        <f aca="false">E9047*I9047/100</f>
        <v>0.13805393966</v>
      </c>
      <c r="K9047" s="25" t="n">
        <f aca="false">E9047*Einstellungen!$B$5/100</f>
        <v>0.128818</v>
      </c>
      <c r="L9047" s="23" t="str">
        <f aca="false">IF(I9047&lt;Einstellungen!$B$5,"ja","nein")</f>
        <v>nein</v>
      </c>
      <c r="M9047" s="23" t="s">
        <v>135</v>
      </c>
      <c r="N9047" s="23" t="n">
        <v>2026</v>
      </c>
      <c r="O9047" s="23" t="n">
        <v>9</v>
      </c>
    </row>
    <row r="9048" customFormat="false" ht="15" hidden="false" customHeight="false" outlineLevel="0" collapsed="false">
      <c r="A9048" s="22" t="n">
        <v>46072</v>
      </c>
      <c r="B9048" s="23" t="s">
        <v>116</v>
      </c>
      <c r="C9048" s="23" t="s">
        <v>106</v>
      </c>
      <c r="D9048" s="24" t="n">
        <v>71.8</v>
      </c>
      <c r="E9048" s="25" t="n">
        <f aca="false">MAX(D9048,0)/1000</f>
        <v>0.0718</v>
      </c>
      <c r="F9048" s="25" t="n">
        <f aca="false">MAX(-D9048,0)/1000</f>
        <v>0</v>
      </c>
      <c r="G9048" s="23" t="str">
        <f aca="false">IF(E9048&gt;0,"ja","nein")</f>
        <v>ja</v>
      </c>
      <c r="H9048" s="26" t="n">
        <v>100.995</v>
      </c>
      <c r="I9048" s="26" t="n">
        <f aca="false">(H9048/10+IF(N9048=2025,Einstellungen!$B$23,Einstellungen!$C$23))*(1+Einstellungen!$B$10)</f>
        <v>30.768045</v>
      </c>
      <c r="J9048" s="25" t="n">
        <f aca="false">E9048*I9048/100</f>
        <v>0.02209145631</v>
      </c>
      <c r="K9048" s="25" t="n">
        <f aca="false">E9048*Einstellungen!$B$5/100</f>
        <v>0.020822</v>
      </c>
      <c r="L9048" s="23" t="str">
        <f aca="false">IF(I9048&lt;Einstellungen!$B$5,"ja","nein")</f>
        <v>nein</v>
      </c>
      <c r="M9048" s="23" t="s">
        <v>135</v>
      </c>
      <c r="N9048" s="23" t="n">
        <v>2026</v>
      </c>
      <c r="O9048" s="23" t="n">
        <v>10</v>
      </c>
    </row>
    <row r="9049" customFormat="false" ht="15" hidden="false" customHeight="false" outlineLevel="0" collapsed="false">
      <c r="A9049" s="22" t="n">
        <v>46072</v>
      </c>
      <c r="B9049" s="23" t="s">
        <v>117</v>
      </c>
      <c r="C9049" s="23" t="s">
        <v>106</v>
      </c>
      <c r="D9049" s="24" t="n">
        <v>124.6</v>
      </c>
      <c r="E9049" s="25" t="n">
        <f aca="false">MAX(D9049,0)/1000</f>
        <v>0.1246</v>
      </c>
      <c r="F9049" s="25" t="n">
        <f aca="false">MAX(-D9049,0)/1000</f>
        <v>0</v>
      </c>
      <c r="G9049" s="23" t="str">
        <f aca="false">IF(E9049&gt;0,"ja","nein")</f>
        <v>ja</v>
      </c>
      <c r="H9049" s="26" t="n">
        <v>95.108</v>
      </c>
      <c r="I9049" s="26" t="n">
        <f aca="false">(H9049/10+IF(N9049=2025,Einstellungen!$B$23,Einstellungen!$C$23))*(1+Einstellungen!$B$10)</f>
        <v>30.067492</v>
      </c>
      <c r="J9049" s="25" t="n">
        <f aca="false">E9049*I9049/100</f>
        <v>0.037464095032</v>
      </c>
      <c r="K9049" s="25" t="n">
        <f aca="false">E9049*Einstellungen!$B$5/100</f>
        <v>0.036134</v>
      </c>
      <c r="L9049" s="23" t="str">
        <f aca="false">IF(I9049&lt;Einstellungen!$B$5,"ja","nein")</f>
        <v>nein</v>
      </c>
      <c r="M9049" s="23" t="s">
        <v>135</v>
      </c>
      <c r="N9049" s="23" t="n">
        <v>2026</v>
      </c>
      <c r="O9049" s="23" t="n">
        <v>11</v>
      </c>
    </row>
    <row r="9050" customFormat="false" ht="15" hidden="false" customHeight="false" outlineLevel="0" collapsed="false">
      <c r="A9050" s="22" t="n">
        <v>46072</v>
      </c>
      <c r="B9050" s="23" t="s">
        <v>118</v>
      </c>
      <c r="C9050" s="23" t="s">
        <v>106</v>
      </c>
      <c r="D9050" s="24" t="n">
        <v>79.6</v>
      </c>
      <c r="E9050" s="25" t="n">
        <f aca="false">MAX(D9050,0)/1000</f>
        <v>0.0796</v>
      </c>
      <c r="F9050" s="25" t="n">
        <f aca="false">MAX(-D9050,0)/1000</f>
        <v>0</v>
      </c>
      <c r="G9050" s="23" t="str">
        <f aca="false">IF(E9050&gt;0,"ja","nein")</f>
        <v>ja</v>
      </c>
      <c r="H9050" s="26" t="n">
        <v>91</v>
      </c>
      <c r="I9050" s="26" t="n">
        <f aca="false">(H9050/10+IF(N9050=2025,Einstellungen!$B$23,Einstellungen!$C$23))*(1+Einstellungen!$B$10)</f>
        <v>29.57864</v>
      </c>
      <c r="J9050" s="25" t="n">
        <f aca="false">E9050*I9050/100</f>
        <v>0.02354459744</v>
      </c>
      <c r="K9050" s="25" t="n">
        <f aca="false">E9050*Einstellungen!$B$5/100</f>
        <v>0.023084</v>
      </c>
      <c r="L9050" s="23" t="str">
        <f aca="false">IF(I9050&lt;Einstellungen!$B$5,"ja","nein")</f>
        <v>nein</v>
      </c>
      <c r="M9050" s="23" t="s">
        <v>135</v>
      </c>
      <c r="N9050" s="23" t="n">
        <v>2026</v>
      </c>
      <c r="O9050" s="23" t="n">
        <v>12</v>
      </c>
    </row>
    <row r="9051" customFormat="false" ht="15" hidden="false" customHeight="false" outlineLevel="0" collapsed="false">
      <c r="A9051" s="22" t="n">
        <v>46072</v>
      </c>
      <c r="B9051" s="23" t="s">
        <v>119</v>
      </c>
      <c r="C9051" s="23" t="s">
        <v>106</v>
      </c>
      <c r="D9051" s="24" t="n">
        <v>-12</v>
      </c>
      <c r="E9051" s="25" t="n">
        <f aca="false">MAX(D9051,0)/1000</f>
        <v>0</v>
      </c>
      <c r="F9051" s="25" t="n">
        <f aca="false">MAX(-D9051,0)/1000</f>
        <v>0.012</v>
      </c>
      <c r="G9051" s="23" t="str">
        <f aca="false">IF(E9051&gt;0,"ja","nein")</f>
        <v>nein</v>
      </c>
      <c r="H9051" s="26" t="n">
        <v>90.1</v>
      </c>
      <c r="I9051" s="26" t="n">
        <f aca="false">(H9051/10+IF(N9051=2025,Einstellungen!$B$23,Einstellungen!$C$23))*(1+Einstellungen!$B$10)</f>
        <v>29.47154</v>
      </c>
      <c r="J9051" s="25" t="n">
        <f aca="false">E9051*I9051/100</f>
        <v>0</v>
      </c>
      <c r="K9051" s="25" t="n">
        <f aca="false">E9051*Einstellungen!$B$5/100</f>
        <v>0</v>
      </c>
      <c r="L9051" s="23" t="str">
        <f aca="false">IF(I9051&lt;Einstellungen!$B$5,"ja","nein")</f>
        <v>nein</v>
      </c>
      <c r="M9051" s="23" t="s">
        <v>135</v>
      </c>
      <c r="N9051" s="23" t="n">
        <v>2026</v>
      </c>
      <c r="O9051" s="23" t="n">
        <v>13</v>
      </c>
    </row>
    <row r="9052" customFormat="false" ht="15" hidden="false" customHeight="false" outlineLevel="0" collapsed="false">
      <c r="A9052" s="22" t="n">
        <v>46072</v>
      </c>
      <c r="B9052" s="23" t="s">
        <v>120</v>
      </c>
      <c r="C9052" s="23" t="s">
        <v>106</v>
      </c>
      <c r="D9052" s="24" t="n">
        <v>-0.9</v>
      </c>
      <c r="E9052" s="25" t="n">
        <f aca="false">MAX(D9052,0)/1000</f>
        <v>0</v>
      </c>
      <c r="F9052" s="25" t="n">
        <f aca="false">MAX(-D9052,0)/1000</f>
        <v>0.0009</v>
      </c>
      <c r="G9052" s="23" t="str">
        <f aca="false">IF(E9052&gt;0,"ja","nein")</f>
        <v>nein</v>
      </c>
      <c r="H9052" s="26" t="n">
        <v>90.16</v>
      </c>
      <c r="I9052" s="26" t="n">
        <f aca="false">(H9052/10+IF(N9052=2025,Einstellungen!$B$23,Einstellungen!$C$23))*(1+Einstellungen!$B$10)</f>
        <v>29.47868</v>
      </c>
      <c r="J9052" s="25" t="n">
        <f aca="false">E9052*I9052/100</f>
        <v>0</v>
      </c>
      <c r="K9052" s="25" t="n">
        <f aca="false">E9052*Einstellungen!$B$5/100</f>
        <v>0</v>
      </c>
      <c r="L9052" s="23" t="str">
        <f aca="false">IF(I9052&lt;Einstellungen!$B$5,"ja","nein")</f>
        <v>nein</v>
      </c>
      <c r="M9052" s="23" t="s">
        <v>135</v>
      </c>
      <c r="N9052" s="23" t="n">
        <v>2026</v>
      </c>
      <c r="O9052" s="23" t="n">
        <v>14</v>
      </c>
    </row>
    <row r="9053" customFormat="false" ht="15" hidden="false" customHeight="false" outlineLevel="0" collapsed="false">
      <c r="A9053" s="22" t="n">
        <v>46072</v>
      </c>
      <c r="B9053" s="23" t="s">
        <v>104</v>
      </c>
      <c r="C9053" s="23" t="s">
        <v>106</v>
      </c>
      <c r="D9053" s="24" t="n">
        <v>14</v>
      </c>
      <c r="E9053" s="25" t="n">
        <f aca="false">MAX(D9053,0)/1000</f>
        <v>0.014</v>
      </c>
      <c r="F9053" s="25" t="n">
        <f aca="false">MAX(-D9053,0)/1000</f>
        <v>0</v>
      </c>
      <c r="G9053" s="23" t="str">
        <f aca="false">IF(E9053&gt;0,"ja","nein")</f>
        <v>ja</v>
      </c>
      <c r="H9053" s="26" t="n">
        <v>92.588</v>
      </c>
      <c r="I9053" s="26" t="n">
        <f aca="false">(H9053/10+IF(N9053=2025,Einstellungen!$B$23,Einstellungen!$C$23))*(1+Einstellungen!$B$10)</f>
        <v>29.767612</v>
      </c>
      <c r="J9053" s="25" t="n">
        <f aca="false">E9053*I9053/100</f>
        <v>0.00416746568</v>
      </c>
      <c r="K9053" s="25" t="n">
        <f aca="false">E9053*Einstellungen!$B$5/100</f>
        <v>0.00406</v>
      </c>
      <c r="L9053" s="23" t="str">
        <f aca="false">IF(I9053&lt;Einstellungen!$B$5,"ja","nein")</f>
        <v>nein</v>
      </c>
      <c r="M9053" s="23" t="s">
        <v>135</v>
      </c>
      <c r="N9053" s="23" t="n">
        <v>2026</v>
      </c>
      <c r="O9053" s="23" t="n">
        <v>15</v>
      </c>
    </row>
    <row r="9054" customFormat="false" ht="15" hidden="false" customHeight="false" outlineLevel="0" collapsed="false">
      <c r="A9054" s="22" t="n">
        <v>46072</v>
      </c>
      <c r="B9054" s="23" t="s">
        <v>105</v>
      </c>
      <c r="C9054" s="23" t="s">
        <v>106</v>
      </c>
      <c r="D9054" s="24" t="n">
        <v>149.4</v>
      </c>
      <c r="E9054" s="25" t="n">
        <f aca="false">MAX(D9054,0)/1000</f>
        <v>0.1494</v>
      </c>
      <c r="F9054" s="25" t="n">
        <f aca="false">MAX(-D9054,0)/1000</f>
        <v>0</v>
      </c>
      <c r="G9054" s="23" t="str">
        <f aca="false">IF(E9054&gt;0,"ja","nein")</f>
        <v>ja</v>
      </c>
      <c r="H9054" s="26" t="n">
        <v>96.392</v>
      </c>
      <c r="I9054" s="26" t="n">
        <f aca="false">(H9054/10+IF(N9054=2025,Einstellungen!$B$23,Einstellungen!$C$23))*(1+Einstellungen!$B$10)</f>
        <v>30.220288</v>
      </c>
      <c r="J9054" s="25" t="n">
        <f aca="false">E9054*I9054/100</f>
        <v>0.045149110272</v>
      </c>
      <c r="K9054" s="25" t="n">
        <f aca="false">E9054*Einstellungen!$B$5/100</f>
        <v>0.043326</v>
      </c>
      <c r="L9054" s="23" t="str">
        <f aca="false">IF(I9054&lt;Einstellungen!$B$5,"ja","nein")</f>
        <v>nein</v>
      </c>
      <c r="M9054" s="23" t="s">
        <v>135</v>
      </c>
      <c r="N9054" s="23" t="n">
        <v>2026</v>
      </c>
      <c r="O9054" s="23" t="n">
        <v>16</v>
      </c>
    </row>
    <row r="9055" customFormat="false" ht="15" hidden="false" customHeight="false" outlineLevel="0" collapsed="false">
      <c r="A9055" s="22" t="n">
        <v>46072</v>
      </c>
      <c r="B9055" s="23" t="s">
        <v>97</v>
      </c>
      <c r="C9055" s="23" t="s">
        <v>106</v>
      </c>
      <c r="D9055" s="24" t="n">
        <v>997.1</v>
      </c>
      <c r="E9055" s="25" t="n">
        <f aca="false">MAX(D9055,0)/1000</f>
        <v>0.9971</v>
      </c>
      <c r="F9055" s="25" t="n">
        <f aca="false">MAX(-D9055,0)/1000</f>
        <v>0</v>
      </c>
      <c r="G9055" s="23" t="str">
        <f aca="false">IF(E9055&gt;0,"ja","nein")</f>
        <v>ja</v>
      </c>
      <c r="H9055" s="26" t="n">
        <v>105.692</v>
      </c>
      <c r="I9055" s="26" t="n">
        <f aca="false">(H9055/10+IF(N9055=2025,Einstellungen!$B$23,Einstellungen!$C$23))*(1+Einstellungen!$B$10)</f>
        <v>31.326988</v>
      </c>
      <c r="J9055" s="25" t="n">
        <f aca="false">E9055*I9055/100</f>
        <v>0.312361397348</v>
      </c>
      <c r="K9055" s="25" t="n">
        <f aca="false">E9055*Einstellungen!$B$5/100</f>
        <v>0.289159</v>
      </c>
      <c r="L9055" s="23" t="str">
        <f aca="false">IF(I9055&lt;Einstellungen!$B$5,"ja","nein")</f>
        <v>nein</v>
      </c>
      <c r="M9055" s="23" t="s">
        <v>135</v>
      </c>
      <c r="N9055" s="23" t="n">
        <v>2026</v>
      </c>
      <c r="O9055" s="23" t="n">
        <v>17</v>
      </c>
    </row>
    <row r="9056" customFormat="false" ht="15" hidden="false" customHeight="false" outlineLevel="0" collapsed="false">
      <c r="A9056" s="22" t="n">
        <v>46072</v>
      </c>
      <c r="B9056" s="23" t="s">
        <v>99</v>
      </c>
      <c r="C9056" s="23" t="s">
        <v>106</v>
      </c>
      <c r="D9056" s="24" t="n">
        <v>878.2</v>
      </c>
      <c r="E9056" s="25" t="n">
        <f aca="false">MAX(D9056,0)/1000</f>
        <v>0.8782</v>
      </c>
      <c r="F9056" s="25" t="n">
        <f aca="false">MAX(-D9056,0)/1000</f>
        <v>0</v>
      </c>
      <c r="G9056" s="23" t="str">
        <f aca="false">IF(E9056&gt;0,"ja","nein")</f>
        <v>ja</v>
      </c>
      <c r="H9056" s="26" t="n">
        <v>113.517</v>
      </c>
      <c r="I9056" s="26" t="n">
        <f aca="false">(H9056/10+IF(N9056=2025,Einstellungen!$B$23,Einstellungen!$C$23))*(1+Einstellungen!$B$10)</f>
        <v>32.258163</v>
      </c>
      <c r="J9056" s="25" t="n">
        <f aca="false">E9056*I9056/100</f>
        <v>0.283291187466</v>
      </c>
      <c r="K9056" s="25" t="n">
        <f aca="false">E9056*Einstellungen!$B$5/100</f>
        <v>0.254678</v>
      </c>
      <c r="L9056" s="23" t="str">
        <f aca="false">IF(I9056&lt;Einstellungen!$B$5,"ja","nein")</f>
        <v>nein</v>
      </c>
      <c r="M9056" s="23" t="s">
        <v>135</v>
      </c>
      <c r="N9056" s="23" t="n">
        <v>2026</v>
      </c>
      <c r="O9056" s="23" t="n">
        <v>18</v>
      </c>
    </row>
    <row r="9057" customFormat="false" ht="15" hidden="false" customHeight="false" outlineLevel="0" collapsed="false">
      <c r="A9057" s="22" t="n">
        <v>46072</v>
      </c>
      <c r="B9057" s="23" t="s">
        <v>100</v>
      </c>
      <c r="C9057" s="23" t="s">
        <v>106</v>
      </c>
      <c r="D9057" s="24" t="n">
        <v>589</v>
      </c>
      <c r="E9057" s="25" t="n">
        <f aca="false">MAX(D9057,0)/1000</f>
        <v>0.589</v>
      </c>
      <c r="F9057" s="25" t="n">
        <f aca="false">MAX(-D9057,0)/1000</f>
        <v>0</v>
      </c>
      <c r="G9057" s="23" t="str">
        <f aca="false">IF(E9057&gt;0,"ja","nein")</f>
        <v>ja</v>
      </c>
      <c r="H9057" s="26" t="n">
        <v>111.385</v>
      </c>
      <c r="I9057" s="26" t="n">
        <f aca="false">(H9057/10+IF(N9057=2025,Einstellungen!$B$23,Einstellungen!$C$23))*(1+Einstellungen!$B$10)</f>
        <v>32.004455</v>
      </c>
      <c r="J9057" s="25" t="n">
        <f aca="false">E9057*I9057/100</f>
        <v>0.18850623995</v>
      </c>
      <c r="K9057" s="25" t="n">
        <f aca="false">E9057*Einstellungen!$B$5/100</f>
        <v>0.17081</v>
      </c>
      <c r="L9057" s="23" t="str">
        <f aca="false">IF(I9057&lt;Einstellungen!$B$5,"ja","nein")</f>
        <v>nein</v>
      </c>
      <c r="M9057" s="23" t="s">
        <v>135</v>
      </c>
      <c r="N9057" s="23" t="n">
        <v>2026</v>
      </c>
      <c r="O9057" s="23" t="n">
        <v>19</v>
      </c>
    </row>
    <row r="9058" customFormat="false" ht="15" hidden="false" customHeight="false" outlineLevel="0" collapsed="false">
      <c r="A9058" s="22" t="n">
        <v>46072</v>
      </c>
      <c r="B9058" s="23" t="s">
        <v>92</v>
      </c>
      <c r="C9058" s="23" t="s">
        <v>106</v>
      </c>
      <c r="D9058" s="24" t="n">
        <v>684.3</v>
      </c>
      <c r="E9058" s="25" t="n">
        <f aca="false">MAX(D9058,0)/1000</f>
        <v>0.6843</v>
      </c>
      <c r="F9058" s="25" t="n">
        <f aca="false">MAX(-D9058,0)/1000</f>
        <v>0</v>
      </c>
      <c r="G9058" s="23" t="str">
        <f aca="false">IF(E9058&gt;0,"ja","nein")</f>
        <v>ja</v>
      </c>
      <c r="H9058" s="26" t="n">
        <v>100.485</v>
      </c>
      <c r="I9058" s="26" t="n">
        <f aca="false">(H9058/10+IF(N9058=2025,Einstellungen!$B$23,Einstellungen!$C$23))*(1+Einstellungen!$B$10)</f>
        <v>30.707355</v>
      </c>
      <c r="J9058" s="25" t="n">
        <f aca="false">E9058*I9058/100</f>
        <v>0.210130430265</v>
      </c>
      <c r="K9058" s="25" t="n">
        <f aca="false">E9058*Einstellungen!$B$5/100</f>
        <v>0.198447</v>
      </c>
      <c r="L9058" s="23" t="str">
        <f aca="false">IF(I9058&lt;Einstellungen!$B$5,"ja","nein")</f>
        <v>nein</v>
      </c>
      <c r="M9058" s="23" t="s">
        <v>135</v>
      </c>
      <c r="N9058" s="23" t="n">
        <v>2026</v>
      </c>
      <c r="O9058" s="23" t="n">
        <v>20</v>
      </c>
    </row>
    <row r="9059" customFormat="false" ht="15" hidden="false" customHeight="false" outlineLevel="0" collapsed="false">
      <c r="A9059" s="22" t="n">
        <v>46072</v>
      </c>
      <c r="B9059" s="23" t="s">
        <v>95</v>
      </c>
      <c r="C9059" s="23" t="s">
        <v>106</v>
      </c>
      <c r="D9059" s="24" t="n">
        <v>1127.2</v>
      </c>
      <c r="E9059" s="25" t="n">
        <f aca="false">MAX(D9059,0)/1000</f>
        <v>1.1272</v>
      </c>
      <c r="F9059" s="25" t="n">
        <f aca="false">MAX(-D9059,0)/1000</f>
        <v>0</v>
      </c>
      <c r="G9059" s="23" t="str">
        <f aca="false">IF(E9059&gt;0,"ja","nein")</f>
        <v>ja</v>
      </c>
      <c r="H9059" s="26" t="n">
        <v>98.115</v>
      </c>
      <c r="I9059" s="26" t="n">
        <f aca="false">(H9059/10+IF(N9059=2025,Einstellungen!$B$23,Einstellungen!$C$23))*(1+Einstellungen!$B$10)</f>
        <v>30.425325</v>
      </c>
      <c r="J9059" s="25" t="n">
        <f aca="false">E9059*I9059/100</f>
        <v>0.3429542634</v>
      </c>
      <c r="K9059" s="25" t="n">
        <f aca="false">E9059*Einstellungen!$B$5/100</f>
        <v>0.326888</v>
      </c>
      <c r="L9059" s="23" t="str">
        <f aca="false">IF(I9059&lt;Einstellungen!$B$5,"ja","nein")</f>
        <v>nein</v>
      </c>
      <c r="M9059" s="23" t="s">
        <v>135</v>
      </c>
      <c r="N9059" s="23" t="n">
        <v>2026</v>
      </c>
      <c r="O9059" s="23" t="n">
        <v>21</v>
      </c>
    </row>
    <row r="9060" customFormat="false" ht="15" hidden="false" customHeight="false" outlineLevel="0" collapsed="false">
      <c r="A9060" s="22" t="n">
        <v>46072</v>
      </c>
      <c r="B9060" s="23" t="s">
        <v>96</v>
      </c>
      <c r="C9060" s="23" t="s">
        <v>106</v>
      </c>
      <c r="D9060" s="24" t="n">
        <v>748.2</v>
      </c>
      <c r="E9060" s="25" t="n">
        <f aca="false">MAX(D9060,0)/1000</f>
        <v>0.7482</v>
      </c>
      <c r="F9060" s="25" t="n">
        <f aca="false">MAX(-D9060,0)/1000</f>
        <v>0</v>
      </c>
      <c r="G9060" s="23" t="str">
        <f aca="false">IF(E9060&gt;0,"ja","nein")</f>
        <v>ja</v>
      </c>
      <c r="H9060" s="26" t="n">
        <v>92.1</v>
      </c>
      <c r="I9060" s="26" t="n">
        <f aca="false">(H9060/10+IF(N9060=2025,Einstellungen!$B$23,Einstellungen!$C$23))*(1+Einstellungen!$B$10)</f>
        <v>29.70954</v>
      </c>
      <c r="J9060" s="25" t="n">
        <f aca="false">E9060*I9060/100</f>
        <v>0.22228677828</v>
      </c>
      <c r="K9060" s="25" t="n">
        <f aca="false">E9060*Einstellungen!$B$5/100</f>
        <v>0.216978</v>
      </c>
      <c r="L9060" s="23" t="str">
        <f aca="false">IF(I9060&lt;Einstellungen!$B$5,"ja","nein")</f>
        <v>nein</v>
      </c>
      <c r="M9060" s="23" t="s">
        <v>135</v>
      </c>
      <c r="N9060" s="23" t="n">
        <v>2026</v>
      </c>
      <c r="O9060" s="23" t="n">
        <v>22</v>
      </c>
    </row>
    <row r="9061" customFormat="false" ht="15" hidden="false" customHeight="false" outlineLevel="0" collapsed="false">
      <c r="A9061" s="22" t="n">
        <v>46072</v>
      </c>
      <c r="B9061" s="23" t="s">
        <v>101</v>
      </c>
      <c r="C9061" s="23" t="s">
        <v>106</v>
      </c>
      <c r="D9061" s="24" t="n">
        <v>672.2</v>
      </c>
      <c r="E9061" s="25" t="n">
        <f aca="false">MAX(D9061,0)/1000</f>
        <v>0.6722</v>
      </c>
      <c r="F9061" s="25" t="n">
        <f aca="false">MAX(-D9061,0)/1000</f>
        <v>0</v>
      </c>
      <c r="G9061" s="23" t="str">
        <f aca="false">IF(E9061&gt;0,"ja","nein")</f>
        <v>ja</v>
      </c>
      <c r="H9061" s="26" t="n">
        <v>85.185</v>
      </c>
      <c r="I9061" s="26" t="n">
        <f aca="false">(H9061/10+IF(N9061=2025,Einstellungen!$B$23,Einstellungen!$C$23))*(1+Einstellungen!$B$10)</f>
        <v>28.886655</v>
      </c>
      <c r="J9061" s="25" t="n">
        <f aca="false">E9061*I9061/100</f>
        <v>0.19417609491</v>
      </c>
      <c r="K9061" s="25" t="n">
        <f aca="false">E9061*Einstellungen!$B$5/100</f>
        <v>0.194938</v>
      </c>
      <c r="L9061" s="23" t="str">
        <f aca="false">IF(I9061&lt;Einstellungen!$B$5,"ja","nein")</f>
        <v>ja</v>
      </c>
      <c r="M9061" s="23" t="s">
        <v>135</v>
      </c>
      <c r="N9061" s="23" t="n">
        <v>2026</v>
      </c>
      <c r="O9061" s="23" t="n">
        <v>23</v>
      </c>
    </row>
    <row r="9062" customFormat="false" ht="15" hidden="false" customHeight="false" outlineLevel="0" collapsed="false">
      <c r="A9062" s="22" t="n">
        <v>46073</v>
      </c>
      <c r="B9062" s="23" t="s">
        <v>102</v>
      </c>
      <c r="C9062" s="23" t="s">
        <v>121</v>
      </c>
      <c r="D9062" s="24" t="n">
        <v>405.4</v>
      </c>
      <c r="E9062" s="25" t="n">
        <f aca="false">MAX(D9062,0)/1000</f>
        <v>0.4054</v>
      </c>
      <c r="F9062" s="25" t="n">
        <f aca="false">MAX(-D9062,0)/1000</f>
        <v>0</v>
      </c>
      <c r="G9062" s="23" t="str">
        <f aca="false">IF(E9062&gt;0,"ja","nein")</f>
        <v>ja</v>
      </c>
      <c r="H9062" s="26" t="n">
        <v>86.06</v>
      </c>
      <c r="I9062" s="26" t="n">
        <f aca="false">(H9062/10+IF(N9062=2025,Einstellungen!$B$23,Einstellungen!$C$23))*(1+Einstellungen!$B$10)</f>
        <v>28.99078</v>
      </c>
      <c r="J9062" s="25" t="n">
        <f aca="false">E9062*I9062/100</f>
        <v>0.11752862212</v>
      </c>
      <c r="K9062" s="25" t="n">
        <f aca="false">E9062*Einstellungen!$B$5/100</f>
        <v>0.117566</v>
      </c>
      <c r="L9062" s="23" t="str">
        <f aca="false">IF(I9062&lt;Einstellungen!$B$5,"ja","nein")</f>
        <v>ja</v>
      </c>
      <c r="M9062" s="23" t="s">
        <v>135</v>
      </c>
      <c r="N9062" s="23" t="n">
        <v>2026</v>
      </c>
      <c r="O9062" s="23" t="n">
        <v>0</v>
      </c>
    </row>
    <row r="9063" customFormat="false" ht="15" hidden="false" customHeight="false" outlineLevel="0" collapsed="false">
      <c r="A9063" s="22" t="n">
        <v>46073</v>
      </c>
      <c r="B9063" s="23" t="s">
        <v>107</v>
      </c>
      <c r="C9063" s="23" t="s">
        <v>121</v>
      </c>
      <c r="D9063" s="24" t="n">
        <v>404.3</v>
      </c>
      <c r="E9063" s="25" t="n">
        <f aca="false">MAX(D9063,0)/1000</f>
        <v>0.4043</v>
      </c>
      <c r="F9063" s="25" t="n">
        <f aca="false">MAX(-D9063,0)/1000</f>
        <v>0</v>
      </c>
      <c r="G9063" s="23" t="str">
        <f aca="false">IF(E9063&gt;0,"ja","nein")</f>
        <v>ja</v>
      </c>
      <c r="H9063" s="26" t="n">
        <v>85.927</v>
      </c>
      <c r="I9063" s="26" t="n">
        <f aca="false">(H9063/10+IF(N9063=2025,Einstellungen!$B$23,Einstellungen!$C$23))*(1+Einstellungen!$B$10)</f>
        <v>28.974953</v>
      </c>
      <c r="J9063" s="25" t="n">
        <f aca="false">E9063*I9063/100</f>
        <v>0.117145734979</v>
      </c>
      <c r="K9063" s="25" t="n">
        <f aca="false">E9063*Einstellungen!$B$5/100</f>
        <v>0.117247</v>
      </c>
      <c r="L9063" s="23" t="str">
        <f aca="false">IF(I9063&lt;Einstellungen!$B$5,"ja","nein")</f>
        <v>ja</v>
      </c>
      <c r="M9063" s="23" t="s">
        <v>135</v>
      </c>
      <c r="N9063" s="23" t="n">
        <v>2026</v>
      </c>
      <c r="O9063" s="23" t="n">
        <v>1</v>
      </c>
    </row>
    <row r="9064" customFormat="false" ht="15" hidden="false" customHeight="false" outlineLevel="0" collapsed="false">
      <c r="A9064" s="22" t="n">
        <v>46073</v>
      </c>
      <c r="B9064" s="23" t="s">
        <v>108</v>
      </c>
      <c r="C9064" s="23" t="s">
        <v>121</v>
      </c>
      <c r="D9064" s="24" t="n">
        <v>355.7</v>
      </c>
      <c r="E9064" s="25" t="n">
        <f aca="false">MAX(D9064,0)/1000</f>
        <v>0.3557</v>
      </c>
      <c r="F9064" s="25" t="n">
        <f aca="false">MAX(-D9064,0)/1000</f>
        <v>0</v>
      </c>
      <c r="G9064" s="23" t="str">
        <f aca="false">IF(E9064&gt;0,"ja","nein")</f>
        <v>ja</v>
      </c>
      <c r="H9064" s="26" t="n">
        <v>85.438</v>
      </c>
      <c r="I9064" s="26" t="n">
        <f aca="false">(H9064/10+IF(N9064=2025,Einstellungen!$B$23,Einstellungen!$C$23))*(1+Einstellungen!$B$10)</f>
        <v>28.916762</v>
      </c>
      <c r="J9064" s="25" t="n">
        <f aca="false">E9064*I9064/100</f>
        <v>0.102856922434</v>
      </c>
      <c r="K9064" s="25" t="n">
        <f aca="false">E9064*Einstellungen!$B$5/100</f>
        <v>0.103153</v>
      </c>
      <c r="L9064" s="23" t="str">
        <f aca="false">IF(I9064&lt;Einstellungen!$B$5,"ja","nein")</f>
        <v>ja</v>
      </c>
      <c r="M9064" s="23" t="s">
        <v>135</v>
      </c>
      <c r="N9064" s="23" t="n">
        <v>2026</v>
      </c>
      <c r="O9064" s="23" t="n">
        <v>2</v>
      </c>
    </row>
    <row r="9065" customFormat="false" ht="15" hidden="false" customHeight="false" outlineLevel="0" collapsed="false">
      <c r="A9065" s="22" t="n">
        <v>46073</v>
      </c>
      <c r="B9065" s="23" t="s">
        <v>109</v>
      </c>
      <c r="C9065" s="23" t="s">
        <v>121</v>
      </c>
      <c r="D9065" s="24" t="n">
        <v>345.5</v>
      </c>
      <c r="E9065" s="25" t="n">
        <f aca="false">MAX(D9065,0)/1000</f>
        <v>0.3455</v>
      </c>
      <c r="F9065" s="25" t="n">
        <f aca="false">MAX(-D9065,0)/1000</f>
        <v>0</v>
      </c>
      <c r="G9065" s="23" t="str">
        <f aca="false">IF(E9065&gt;0,"ja","nein")</f>
        <v>ja</v>
      </c>
      <c r="H9065" s="26" t="n">
        <v>84.88</v>
      </c>
      <c r="I9065" s="26" t="n">
        <f aca="false">(H9065/10+IF(N9065=2025,Einstellungen!$B$23,Einstellungen!$C$23))*(1+Einstellungen!$B$10)</f>
        <v>28.85036</v>
      </c>
      <c r="J9065" s="25" t="n">
        <f aca="false">E9065*I9065/100</f>
        <v>0.0996779938</v>
      </c>
      <c r="K9065" s="25" t="n">
        <f aca="false">E9065*Einstellungen!$B$5/100</f>
        <v>0.100195</v>
      </c>
      <c r="L9065" s="23" t="str">
        <f aca="false">IF(I9065&lt;Einstellungen!$B$5,"ja","nein")</f>
        <v>ja</v>
      </c>
      <c r="M9065" s="23" t="s">
        <v>135</v>
      </c>
      <c r="N9065" s="23" t="n">
        <v>2026</v>
      </c>
      <c r="O9065" s="23" t="n">
        <v>3</v>
      </c>
    </row>
    <row r="9066" customFormat="false" ht="15" hidden="false" customHeight="false" outlineLevel="0" collapsed="false">
      <c r="A9066" s="22" t="n">
        <v>46073</v>
      </c>
      <c r="B9066" s="23" t="s">
        <v>110</v>
      </c>
      <c r="C9066" s="23" t="s">
        <v>121</v>
      </c>
      <c r="D9066" s="24" t="n">
        <v>315.8</v>
      </c>
      <c r="E9066" s="25" t="n">
        <f aca="false">MAX(D9066,0)/1000</f>
        <v>0.3158</v>
      </c>
      <c r="F9066" s="25" t="n">
        <f aca="false">MAX(-D9066,0)/1000</f>
        <v>0</v>
      </c>
      <c r="G9066" s="23" t="str">
        <f aca="false">IF(E9066&gt;0,"ja","nein")</f>
        <v>ja</v>
      </c>
      <c r="H9066" s="26" t="n">
        <v>84.418</v>
      </c>
      <c r="I9066" s="26" t="n">
        <f aca="false">(H9066/10+IF(N9066=2025,Einstellungen!$B$23,Einstellungen!$C$23))*(1+Einstellungen!$B$10)</f>
        <v>28.795382</v>
      </c>
      <c r="J9066" s="25" t="n">
        <f aca="false">E9066*I9066/100</f>
        <v>0.090935816356</v>
      </c>
      <c r="K9066" s="25" t="n">
        <f aca="false">E9066*Einstellungen!$B$5/100</f>
        <v>0.091582</v>
      </c>
      <c r="L9066" s="23" t="str">
        <f aca="false">IF(I9066&lt;Einstellungen!$B$5,"ja","nein")</f>
        <v>ja</v>
      </c>
      <c r="M9066" s="23" t="s">
        <v>135</v>
      </c>
      <c r="N9066" s="23" t="n">
        <v>2026</v>
      </c>
      <c r="O9066" s="23" t="n">
        <v>4</v>
      </c>
    </row>
    <row r="9067" customFormat="false" ht="15" hidden="false" customHeight="false" outlineLevel="0" collapsed="false">
      <c r="A9067" s="22" t="n">
        <v>46073</v>
      </c>
      <c r="B9067" s="23" t="s">
        <v>111</v>
      </c>
      <c r="C9067" s="23" t="s">
        <v>121</v>
      </c>
      <c r="D9067" s="24" t="n">
        <v>314.4</v>
      </c>
      <c r="E9067" s="25" t="n">
        <f aca="false">MAX(D9067,0)/1000</f>
        <v>0.3144</v>
      </c>
      <c r="F9067" s="25" t="n">
        <f aca="false">MAX(-D9067,0)/1000</f>
        <v>0</v>
      </c>
      <c r="G9067" s="23" t="str">
        <f aca="false">IF(E9067&gt;0,"ja","nein")</f>
        <v>ja</v>
      </c>
      <c r="H9067" s="26" t="n">
        <v>90.27</v>
      </c>
      <c r="I9067" s="26" t="n">
        <f aca="false">(H9067/10+IF(N9067=2025,Einstellungen!$B$23,Einstellungen!$C$23))*(1+Einstellungen!$B$10)</f>
        <v>29.49177</v>
      </c>
      <c r="J9067" s="25" t="n">
        <f aca="false">E9067*I9067/100</f>
        <v>0.09272212488</v>
      </c>
      <c r="K9067" s="25" t="n">
        <f aca="false">E9067*Einstellungen!$B$5/100</f>
        <v>0.091176</v>
      </c>
      <c r="L9067" s="23" t="str">
        <f aca="false">IF(I9067&lt;Einstellungen!$B$5,"ja","nein")</f>
        <v>nein</v>
      </c>
      <c r="M9067" s="23" t="s">
        <v>135</v>
      </c>
      <c r="N9067" s="23" t="n">
        <v>2026</v>
      </c>
      <c r="O9067" s="23" t="n">
        <v>5</v>
      </c>
    </row>
    <row r="9068" customFormat="false" ht="15" hidden="false" customHeight="false" outlineLevel="0" collapsed="false">
      <c r="A9068" s="22" t="n">
        <v>46073</v>
      </c>
      <c r="B9068" s="23" t="s">
        <v>112</v>
      </c>
      <c r="C9068" s="23" t="s">
        <v>121</v>
      </c>
      <c r="D9068" s="24" t="n">
        <v>335.3</v>
      </c>
      <c r="E9068" s="25" t="n">
        <f aca="false">MAX(D9068,0)/1000</f>
        <v>0.3353</v>
      </c>
      <c r="F9068" s="25" t="n">
        <f aca="false">MAX(-D9068,0)/1000</f>
        <v>0</v>
      </c>
      <c r="G9068" s="23" t="str">
        <f aca="false">IF(E9068&gt;0,"ja","nein")</f>
        <v>ja</v>
      </c>
      <c r="H9068" s="26" t="n">
        <v>104.832</v>
      </c>
      <c r="I9068" s="26" t="n">
        <f aca="false">(H9068/10+IF(N9068=2025,Einstellungen!$B$23,Einstellungen!$C$23))*(1+Einstellungen!$B$10)</f>
        <v>31.224648</v>
      </c>
      <c r="J9068" s="25" t="n">
        <f aca="false">E9068*I9068/100</f>
        <v>0.104696244744</v>
      </c>
      <c r="K9068" s="25" t="n">
        <f aca="false">E9068*Einstellungen!$B$5/100</f>
        <v>0.097237</v>
      </c>
      <c r="L9068" s="23" t="str">
        <f aca="false">IF(I9068&lt;Einstellungen!$B$5,"ja","nein")</f>
        <v>nein</v>
      </c>
      <c r="M9068" s="23" t="s">
        <v>135</v>
      </c>
      <c r="N9068" s="23" t="n">
        <v>2026</v>
      </c>
      <c r="O9068" s="23" t="n">
        <v>6</v>
      </c>
    </row>
    <row r="9069" customFormat="false" ht="15" hidden="false" customHeight="false" outlineLevel="0" collapsed="false">
      <c r="A9069" s="22" t="n">
        <v>46073</v>
      </c>
      <c r="B9069" s="23" t="s">
        <v>113</v>
      </c>
      <c r="C9069" s="23" t="s">
        <v>121</v>
      </c>
      <c r="D9069" s="24" t="n">
        <v>369.8</v>
      </c>
      <c r="E9069" s="25" t="n">
        <f aca="false">MAX(D9069,0)/1000</f>
        <v>0.3698</v>
      </c>
      <c r="F9069" s="25" t="n">
        <f aca="false">MAX(-D9069,0)/1000</f>
        <v>0</v>
      </c>
      <c r="G9069" s="23" t="str">
        <f aca="false">IF(E9069&gt;0,"ja","nein")</f>
        <v>ja</v>
      </c>
      <c r="H9069" s="26" t="n">
        <v>113.782</v>
      </c>
      <c r="I9069" s="26" t="n">
        <f aca="false">(H9069/10+IF(N9069=2025,Einstellungen!$B$23,Einstellungen!$C$23))*(1+Einstellungen!$B$10)</f>
        <v>32.289698</v>
      </c>
      <c r="J9069" s="25" t="n">
        <f aca="false">E9069*I9069/100</f>
        <v>0.119407303204</v>
      </c>
      <c r="K9069" s="25" t="n">
        <f aca="false">E9069*Einstellungen!$B$5/100</f>
        <v>0.107242</v>
      </c>
      <c r="L9069" s="23" t="str">
        <f aca="false">IF(I9069&lt;Einstellungen!$B$5,"ja","nein")</f>
        <v>nein</v>
      </c>
      <c r="M9069" s="23" t="s">
        <v>135</v>
      </c>
      <c r="N9069" s="23" t="n">
        <v>2026</v>
      </c>
      <c r="O9069" s="23" t="n">
        <v>7</v>
      </c>
    </row>
    <row r="9070" customFormat="false" ht="15" hidden="false" customHeight="false" outlineLevel="0" collapsed="false">
      <c r="A9070" s="22" t="n">
        <v>46073</v>
      </c>
      <c r="B9070" s="23" t="s">
        <v>114</v>
      </c>
      <c r="C9070" s="23" t="s">
        <v>121</v>
      </c>
      <c r="D9070" s="24" t="n">
        <v>193.7</v>
      </c>
      <c r="E9070" s="25" t="n">
        <f aca="false">MAX(D9070,0)/1000</f>
        <v>0.1937</v>
      </c>
      <c r="F9070" s="25" t="n">
        <f aca="false">MAX(-D9070,0)/1000</f>
        <v>0</v>
      </c>
      <c r="G9070" s="23" t="str">
        <f aca="false">IF(E9070&gt;0,"ja","nein")</f>
        <v>ja</v>
      </c>
      <c r="H9070" s="26" t="n">
        <v>116.142</v>
      </c>
      <c r="I9070" s="26" t="n">
        <f aca="false">(H9070/10+IF(N9070=2025,Einstellungen!$B$23,Einstellungen!$C$23))*(1+Einstellungen!$B$10)</f>
        <v>32.570538</v>
      </c>
      <c r="J9070" s="25" t="n">
        <f aca="false">E9070*I9070/100</f>
        <v>0.063089132106</v>
      </c>
      <c r="K9070" s="25" t="n">
        <f aca="false">E9070*Einstellungen!$B$5/100</f>
        <v>0.056173</v>
      </c>
      <c r="L9070" s="23" t="str">
        <f aca="false">IF(I9070&lt;Einstellungen!$B$5,"ja","nein")</f>
        <v>nein</v>
      </c>
      <c r="M9070" s="23" t="s">
        <v>135</v>
      </c>
      <c r="N9070" s="23" t="n">
        <v>2026</v>
      </c>
      <c r="O9070" s="23" t="n">
        <v>8</v>
      </c>
    </row>
    <row r="9071" customFormat="false" ht="15" hidden="false" customHeight="false" outlineLevel="0" collapsed="false">
      <c r="A9071" s="22" t="n">
        <v>46073</v>
      </c>
      <c r="B9071" s="23" t="s">
        <v>115</v>
      </c>
      <c r="C9071" s="23" t="s">
        <v>121</v>
      </c>
      <c r="D9071" s="24" t="n">
        <v>150.6</v>
      </c>
      <c r="E9071" s="25" t="n">
        <f aca="false">MAX(D9071,0)/1000</f>
        <v>0.1506</v>
      </c>
      <c r="F9071" s="25" t="n">
        <f aca="false">MAX(-D9071,0)/1000</f>
        <v>0</v>
      </c>
      <c r="G9071" s="23" t="str">
        <f aca="false">IF(E9071&gt;0,"ja","nein")</f>
        <v>ja</v>
      </c>
      <c r="H9071" s="26" t="n">
        <v>109.183</v>
      </c>
      <c r="I9071" s="26" t="n">
        <f aca="false">(H9071/10+IF(N9071=2025,Einstellungen!$B$23,Einstellungen!$C$23))*(1+Einstellungen!$B$10)</f>
        <v>31.742417</v>
      </c>
      <c r="J9071" s="25" t="n">
        <f aca="false">E9071*I9071/100</f>
        <v>0.047804080002</v>
      </c>
      <c r="K9071" s="25" t="n">
        <f aca="false">E9071*Einstellungen!$B$5/100</f>
        <v>0.043674</v>
      </c>
      <c r="L9071" s="23" t="str">
        <f aca="false">IF(I9071&lt;Einstellungen!$B$5,"ja","nein")</f>
        <v>nein</v>
      </c>
      <c r="M9071" s="23" t="s">
        <v>135</v>
      </c>
      <c r="N9071" s="23" t="n">
        <v>2026</v>
      </c>
      <c r="O9071" s="23" t="n">
        <v>9</v>
      </c>
    </row>
    <row r="9072" customFormat="false" ht="15" hidden="false" customHeight="false" outlineLevel="0" collapsed="false">
      <c r="A9072" s="22" t="n">
        <v>46073</v>
      </c>
      <c r="B9072" s="23" t="s">
        <v>116</v>
      </c>
      <c r="C9072" s="23" t="s">
        <v>121</v>
      </c>
      <c r="D9072" s="24" t="n">
        <v>-118.5</v>
      </c>
      <c r="E9072" s="25" t="n">
        <f aca="false">MAX(D9072,0)/1000</f>
        <v>0</v>
      </c>
      <c r="F9072" s="25" t="n">
        <f aca="false">MAX(-D9072,0)/1000</f>
        <v>0.1185</v>
      </c>
      <c r="G9072" s="23" t="str">
        <f aca="false">IF(E9072&gt;0,"ja","nein")</f>
        <v>nein</v>
      </c>
      <c r="H9072" s="26" t="n">
        <v>91.1</v>
      </c>
      <c r="I9072" s="26" t="n">
        <f aca="false">(H9072/10+IF(N9072=2025,Einstellungen!$B$23,Einstellungen!$C$23))*(1+Einstellungen!$B$10)</f>
        <v>29.59054</v>
      </c>
      <c r="J9072" s="25" t="n">
        <f aca="false">E9072*I9072/100</f>
        <v>0</v>
      </c>
      <c r="K9072" s="25" t="n">
        <f aca="false">E9072*Einstellungen!$B$5/100</f>
        <v>0</v>
      </c>
      <c r="L9072" s="23" t="str">
        <f aca="false">IF(I9072&lt;Einstellungen!$B$5,"ja","nein")</f>
        <v>nein</v>
      </c>
      <c r="M9072" s="23" t="s">
        <v>135</v>
      </c>
      <c r="N9072" s="23" t="n">
        <v>2026</v>
      </c>
      <c r="O9072" s="23" t="n">
        <v>10</v>
      </c>
    </row>
    <row r="9073" customFormat="false" ht="15" hidden="false" customHeight="false" outlineLevel="0" collapsed="false">
      <c r="A9073" s="22" t="n">
        <v>46073</v>
      </c>
      <c r="B9073" s="23" t="s">
        <v>117</v>
      </c>
      <c r="C9073" s="23" t="s">
        <v>121</v>
      </c>
      <c r="D9073" s="24" t="n">
        <v>-89.9</v>
      </c>
      <c r="E9073" s="25" t="n">
        <f aca="false">MAX(D9073,0)/1000</f>
        <v>0</v>
      </c>
      <c r="F9073" s="25" t="n">
        <f aca="false">MAX(-D9073,0)/1000</f>
        <v>0.0899</v>
      </c>
      <c r="G9073" s="23" t="str">
        <f aca="false">IF(E9073&gt;0,"ja","nein")</f>
        <v>nein</v>
      </c>
      <c r="H9073" s="26" t="n">
        <v>83.683</v>
      </c>
      <c r="I9073" s="26" t="n">
        <f aca="false">(H9073/10+IF(N9073=2025,Einstellungen!$B$23,Einstellungen!$C$23))*(1+Einstellungen!$B$10)</f>
        <v>28.707917</v>
      </c>
      <c r="J9073" s="25" t="n">
        <f aca="false">E9073*I9073/100</f>
        <v>0</v>
      </c>
      <c r="K9073" s="25" t="n">
        <f aca="false">E9073*Einstellungen!$B$5/100</f>
        <v>0</v>
      </c>
      <c r="L9073" s="23" t="str">
        <f aca="false">IF(I9073&lt;Einstellungen!$B$5,"ja","nein")</f>
        <v>ja</v>
      </c>
      <c r="M9073" s="23" t="s">
        <v>135</v>
      </c>
      <c r="N9073" s="23" t="n">
        <v>2026</v>
      </c>
      <c r="O9073" s="23" t="n">
        <v>11</v>
      </c>
    </row>
    <row r="9074" customFormat="false" ht="15" hidden="false" customHeight="false" outlineLevel="0" collapsed="false">
      <c r="A9074" s="22" t="n">
        <v>46073</v>
      </c>
      <c r="B9074" s="23" t="s">
        <v>118</v>
      </c>
      <c r="C9074" s="23" t="s">
        <v>121</v>
      </c>
      <c r="D9074" s="24" t="n">
        <v>92.2</v>
      </c>
      <c r="E9074" s="25" t="n">
        <f aca="false">MAX(D9074,0)/1000</f>
        <v>0.0922</v>
      </c>
      <c r="F9074" s="25" t="n">
        <f aca="false">MAX(-D9074,0)/1000</f>
        <v>0</v>
      </c>
      <c r="G9074" s="23" t="str">
        <f aca="false">IF(E9074&gt;0,"ja","nein")</f>
        <v>ja</v>
      </c>
      <c r="H9074" s="26" t="n">
        <v>81.013</v>
      </c>
      <c r="I9074" s="26" t="n">
        <f aca="false">(H9074/10+IF(N9074=2025,Einstellungen!$B$23,Einstellungen!$C$23))*(1+Einstellungen!$B$10)</f>
        <v>28.390187</v>
      </c>
      <c r="J9074" s="25" t="n">
        <f aca="false">E9074*I9074/100</f>
        <v>0.026175752414</v>
      </c>
      <c r="K9074" s="25" t="n">
        <f aca="false">E9074*Einstellungen!$B$5/100</f>
        <v>0.026738</v>
      </c>
      <c r="L9074" s="23" t="str">
        <f aca="false">IF(I9074&lt;Einstellungen!$B$5,"ja","nein")</f>
        <v>ja</v>
      </c>
      <c r="M9074" s="23" t="s">
        <v>135</v>
      </c>
      <c r="N9074" s="23" t="n">
        <v>2026</v>
      </c>
      <c r="O9074" s="23" t="n">
        <v>12</v>
      </c>
    </row>
    <row r="9075" customFormat="false" ht="15" hidden="false" customHeight="false" outlineLevel="0" collapsed="false">
      <c r="A9075" s="22" t="n">
        <v>46073</v>
      </c>
      <c r="B9075" s="23" t="s">
        <v>119</v>
      </c>
      <c r="C9075" s="23" t="s">
        <v>121</v>
      </c>
      <c r="D9075" s="24" t="n">
        <v>169.3</v>
      </c>
      <c r="E9075" s="25" t="n">
        <f aca="false">MAX(D9075,0)/1000</f>
        <v>0.1693</v>
      </c>
      <c r="F9075" s="25" t="n">
        <f aca="false">MAX(-D9075,0)/1000</f>
        <v>0</v>
      </c>
      <c r="G9075" s="23" t="str">
        <f aca="false">IF(E9075&gt;0,"ja","nein")</f>
        <v>ja</v>
      </c>
      <c r="H9075" s="26" t="n">
        <v>79.6</v>
      </c>
      <c r="I9075" s="26" t="n">
        <f aca="false">(H9075/10+IF(N9075=2025,Einstellungen!$B$23,Einstellungen!$C$23))*(1+Einstellungen!$B$10)</f>
        <v>28.22204</v>
      </c>
      <c r="J9075" s="25" t="n">
        <f aca="false">E9075*I9075/100</f>
        <v>0.04777991372</v>
      </c>
      <c r="K9075" s="25" t="n">
        <f aca="false">E9075*Einstellungen!$B$5/100</f>
        <v>0.049097</v>
      </c>
      <c r="L9075" s="23" t="str">
        <f aca="false">IF(I9075&lt;Einstellungen!$B$5,"ja","nein")</f>
        <v>ja</v>
      </c>
      <c r="M9075" s="23" t="s">
        <v>135</v>
      </c>
      <c r="N9075" s="23" t="n">
        <v>2026</v>
      </c>
      <c r="O9075" s="23" t="n">
        <v>13</v>
      </c>
    </row>
    <row r="9076" customFormat="false" ht="15" hidden="false" customHeight="false" outlineLevel="0" collapsed="false">
      <c r="A9076" s="22" t="n">
        <v>46073</v>
      </c>
      <c r="B9076" s="23" t="s">
        <v>120</v>
      </c>
      <c r="C9076" s="23" t="s">
        <v>121</v>
      </c>
      <c r="D9076" s="24" t="n">
        <v>-84.5</v>
      </c>
      <c r="E9076" s="25" t="n">
        <f aca="false">MAX(D9076,0)/1000</f>
        <v>0</v>
      </c>
      <c r="F9076" s="25" t="n">
        <f aca="false">MAX(-D9076,0)/1000</f>
        <v>0.0845</v>
      </c>
      <c r="G9076" s="23" t="str">
        <f aca="false">IF(E9076&gt;0,"ja","nein")</f>
        <v>nein</v>
      </c>
      <c r="H9076" s="26" t="n">
        <v>79.958</v>
      </c>
      <c r="I9076" s="26" t="n">
        <f aca="false">(H9076/10+IF(N9076=2025,Einstellungen!$B$23,Einstellungen!$C$23))*(1+Einstellungen!$B$10)</f>
        <v>28.264642</v>
      </c>
      <c r="J9076" s="25" t="n">
        <f aca="false">E9076*I9076/100</f>
        <v>0</v>
      </c>
      <c r="K9076" s="25" t="n">
        <f aca="false">E9076*Einstellungen!$B$5/100</f>
        <v>0</v>
      </c>
      <c r="L9076" s="23" t="str">
        <f aca="false">IF(I9076&lt;Einstellungen!$B$5,"ja","nein")</f>
        <v>ja</v>
      </c>
      <c r="M9076" s="23" t="s">
        <v>135</v>
      </c>
      <c r="N9076" s="23" t="n">
        <v>2026</v>
      </c>
      <c r="O9076" s="23" t="n">
        <v>14</v>
      </c>
    </row>
    <row r="9077" customFormat="false" ht="15" hidden="false" customHeight="false" outlineLevel="0" collapsed="false">
      <c r="A9077" s="22" t="n">
        <v>46073</v>
      </c>
      <c r="B9077" s="23" t="s">
        <v>104</v>
      </c>
      <c r="C9077" s="23" t="s">
        <v>121</v>
      </c>
      <c r="D9077" s="24" t="n">
        <v>-2.6</v>
      </c>
      <c r="E9077" s="25" t="n">
        <f aca="false">MAX(D9077,0)/1000</f>
        <v>0</v>
      </c>
      <c r="F9077" s="25" t="n">
        <f aca="false">MAX(-D9077,0)/1000</f>
        <v>0.0026</v>
      </c>
      <c r="G9077" s="23" t="str">
        <f aca="false">IF(E9077&gt;0,"ja","nein")</f>
        <v>nein</v>
      </c>
      <c r="H9077" s="26" t="n">
        <v>83.465</v>
      </c>
      <c r="I9077" s="26" t="n">
        <f aca="false">(H9077/10+IF(N9077=2025,Einstellungen!$B$23,Einstellungen!$C$23))*(1+Einstellungen!$B$10)</f>
        <v>28.681975</v>
      </c>
      <c r="J9077" s="25" t="n">
        <f aca="false">E9077*I9077/100</f>
        <v>0</v>
      </c>
      <c r="K9077" s="25" t="n">
        <f aca="false">E9077*Einstellungen!$B$5/100</f>
        <v>0</v>
      </c>
      <c r="L9077" s="23" t="str">
        <f aca="false">IF(I9077&lt;Einstellungen!$B$5,"ja","nein")</f>
        <v>ja</v>
      </c>
      <c r="M9077" s="23" t="s">
        <v>135</v>
      </c>
      <c r="N9077" s="23" t="n">
        <v>2026</v>
      </c>
      <c r="O9077" s="23" t="n">
        <v>15</v>
      </c>
    </row>
    <row r="9078" customFormat="false" ht="15" hidden="false" customHeight="false" outlineLevel="0" collapsed="false">
      <c r="A9078" s="22" t="n">
        <v>46073</v>
      </c>
      <c r="B9078" s="23" t="s">
        <v>105</v>
      </c>
      <c r="C9078" s="23" t="s">
        <v>121</v>
      </c>
      <c r="D9078" s="24" t="n">
        <v>16.6</v>
      </c>
      <c r="E9078" s="25" t="n">
        <f aca="false">MAX(D9078,0)/1000</f>
        <v>0.0166</v>
      </c>
      <c r="F9078" s="25" t="n">
        <f aca="false">MAX(-D9078,0)/1000</f>
        <v>0</v>
      </c>
      <c r="G9078" s="23" t="str">
        <f aca="false">IF(E9078&gt;0,"ja","nein")</f>
        <v>ja</v>
      </c>
      <c r="H9078" s="26" t="n">
        <v>91.858</v>
      </c>
      <c r="I9078" s="26" t="n">
        <f aca="false">(H9078/10+IF(N9078=2025,Einstellungen!$B$23,Einstellungen!$C$23))*(1+Einstellungen!$B$10)</f>
        <v>29.680742</v>
      </c>
      <c r="J9078" s="25" t="n">
        <f aca="false">E9078*I9078/100</f>
        <v>0.004927003172</v>
      </c>
      <c r="K9078" s="25" t="n">
        <f aca="false">E9078*Einstellungen!$B$5/100</f>
        <v>0.004814</v>
      </c>
      <c r="L9078" s="23" t="str">
        <f aca="false">IF(I9078&lt;Einstellungen!$B$5,"ja","nein")</f>
        <v>nein</v>
      </c>
      <c r="M9078" s="23" t="s">
        <v>135</v>
      </c>
      <c r="N9078" s="23" t="n">
        <v>2026</v>
      </c>
      <c r="O9078" s="23" t="n">
        <v>16</v>
      </c>
    </row>
    <row r="9079" customFormat="false" ht="15" hidden="false" customHeight="false" outlineLevel="0" collapsed="false">
      <c r="A9079" s="22" t="n">
        <v>46073</v>
      </c>
      <c r="B9079" s="23" t="s">
        <v>97</v>
      </c>
      <c r="C9079" s="23" t="s">
        <v>121</v>
      </c>
      <c r="D9079" s="24" t="n">
        <v>15</v>
      </c>
      <c r="E9079" s="25" t="n">
        <f aca="false">MAX(D9079,0)/1000</f>
        <v>0.015</v>
      </c>
      <c r="F9079" s="25" t="n">
        <f aca="false">MAX(-D9079,0)/1000</f>
        <v>0</v>
      </c>
      <c r="G9079" s="23" t="str">
        <f aca="false">IF(E9079&gt;0,"ja","nein")</f>
        <v>ja</v>
      </c>
      <c r="H9079" s="26" t="n">
        <v>101.438</v>
      </c>
      <c r="I9079" s="26" t="n">
        <f aca="false">(H9079/10+IF(N9079=2025,Einstellungen!$B$23,Einstellungen!$C$23))*(1+Einstellungen!$B$10)</f>
        <v>30.820762</v>
      </c>
      <c r="J9079" s="25" t="n">
        <f aca="false">E9079*I9079/100</f>
        <v>0.0046231143</v>
      </c>
      <c r="K9079" s="25" t="n">
        <f aca="false">E9079*Einstellungen!$B$5/100</f>
        <v>0.00435</v>
      </c>
      <c r="L9079" s="23" t="str">
        <f aca="false">IF(I9079&lt;Einstellungen!$B$5,"ja","nein")</f>
        <v>nein</v>
      </c>
      <c r="M9079" s="23" t="s">
        <v>135</v>
      </c>
      <c r="N9079" s="23" t="n">
        <v>2026</v>
      </c>
      <c r="O9079" s="23" t="n">
        <v>17</v>
      </c>
    </row>
    <row r="9080" customFormat="false" ht="15" hidden="false" customHeight="false" outlineLevel="0" collapsed="false">
      <c r="A9080" s="22" t="n">
        <v>46073</v>
      </c>
      <c r="B9080" s="23" t="s">
        <v>99</v>
      </c>
      <c r="C9080" s="23" t="s">
        <v>121</v>
      </c>
      <c r="D9080" s="24" t="n">
        <v>56.4</v>
      </c>
      <c r="E9080" s="25" t="n">
        <f aca="false">MAX(D9080,0)/1000</f>
        <v>0.0564</v>
      </c>
      <c r="F9080" s="25" t="n">
        <f aca="false">MAX(-D9080,0)/1000</f>
        <v>0</v>
      </c>
      <c r="G9080" s="23" t="str">
        <f aca="false">IF(E9080&gt;0,"ja","nein")</f>
        <v>ja</v>
      </c>
      <c r="H9080" s="26" t="n">
        <v>93.782</v>
      </c>
      <c r="I9080" s="26" t="n">
        <f aca="false">(H9080/10+IF(N9080=2025,Einstellungen!$B$23,Einstellungen!$C$23))*(1+Einstellungen!$B$10)</f>
        <v>29.909698</v>
      </c>
      <c r="J9080" s="25" t="n">
        <f aca="false">E9080*I9080/100</f>
        <v>0.016869069672</v>
      </c>
      <c r="K9080" s="25" t="n">
        <f aca="false">E9080*Einstellungen!$B$5/100</f>
        <v>0.016356</v>
      </c>
      <c r="L9080" s="23" t="str">
        <f aca="false">IF(I9080&lt;Einstellungen!$B$5,"ja","nein")</f>
        <v>nein</v>
      </c>
      <c r="M9080" s="23" t="s">
        <v>135</v>
      </c>
      <c r="N9080" s="23" t="n">
        <v>2026</v>
      </c>
      <c r="O9080" s="23" t="n">
        <v>18</v>
      </c>
    </row>
    <row r="9081" customFormat="false" ht="15" hidden="false" customHeight="false" outlineLevel="0" collapsed="false">
      <c r="A9081" s="22" t="n">
        <v>46073</v>
      </c>
      <c r="B9081" s="23" t="s">
        <v>100</v>
      </c>
      <c r="C9081" s="23" t="s">
        <v>121</v>
      </c>
      <c r="D9081" s="24" t="n">
        <v>4157.3</v>
      </c>
      <c r="E9081" s="25" t="n">
        <f aca="false">MAX(D9081,0)/1000</f>
        <v>4.1573</v>
      </c>
      <c r="F9081" s="25" t="n">
        <f aca="false">MAX(-D9081,0)/1000</f>
        <v>0</v>
      </c>
      <c r="G9081" s="23" t="str">
        <f aca="false">IF(E9081&gt;0,"ja","nein")</f>
        <v>ja</v>
      </c>
      <c r="H9081" s="26" t="n">
        <v>82.987</v>
      </c>
      <c r="I9081" s="26" t="n">
        <f aca="false">(H9081/10+IF(N9081=2025,Einstellungen!$B$23,Einstellungen!$C$23))*(1+Einstellungen!$B$10)</f>
        <v>28.625093</v>
      </c>
      <c r="J9081" s="25" t="n">
        <f aca="false">E9081*I9081/100</f>
        <v>1.190030991289</v>
      </c>
      <c r="K9081" s="25" t="n">
        <f aca="false">E9081*Einstellungen!$B$5/100</f>
        <v>1.205617</v>
      </c>
      <c r="L9081" s="23" t="str">
        <f aca="false">IF(I9081&lt;Einstellungen!$B$5,"ja","nein")</f>
        <v>ja</v>
      </c>
      <c r="M9081" s="23" t="s">
        <v>135</v>
      </c>
      <c r="N9081" s="23" t="n">
        <v>2026</v>
      </c>
      <c r="O9081" s="23" t="n">
        <v>19</v>
      </c>
    </row>
    <row r="9082" customFormat="false" ht="15" hidden="false" customHeight="false" outlineLevel="0" collapsed="false">
      <c r="A9082" s="22" t="n">
        <v>46073</v>
      </c>
      <c r="B9082" s="23" t="s">
        <v>92</v>
      </c>
      <c r="C9082" s="23" t="s">
        <v>121</v>
      </c>
      <c r="D9082" s="24" t="n">
        <v>514.8</v>
      </c>
      <c r="E9082" s="25" t="n">
        <f aca="false">MAX(D9082,0)/1000</f>
        <v>0.5148</v>
      </c>
      <c r="F9082" s="25" t="n">
        <f aca="false">MAX(-D9082,0)/1000</f>
        <v>0</v>
      </c>
      <c r="G9082" s="23" t="str">
        <f aca="false">IF(E9082&gt;0,"ja","nein")</f>
        <v>ja</v>
      </c>
      <c r="H9082" s="26" t="n">
        <v>78.715</v>
      </c>
      <c r="I9082" s="26" t="n">
        <f aca="false">(H9082/10+IF(N9082=2025,Einstellungen!$B$23,Einstellungen!$C$23))*(1+Einstellungen!$B$10)</f>
        <v>28.116725</v>
      </c>
      <c r="J9082" s="25" t="n">
        <f aca="false">E9082*I9082/100</f>
        <v>0.1447449003</v>
      </c>
      <c r="K9082" s="25" t="n">
        <f aca="false">E9082*Einstellungen!$B$5/100</f>
        <v>0.149292</v>
      </c>
      <c r="L9082" s="23" t="str">
        <f aca="false">IF(I9082&lt;Einstellungen!$B$5,"ja","nein")</f>
        <v>ja</v>
      </c>
      <c r="M9082" s="23" t="s">
        <v>135</v>
      </c>
      <c r="N9082" s="23" t="n">
        <v>2026</v>
      </c>
      <c r="O9082" s="23" t="n">
        <v>20</v>
      </c>
    </row>
    <row r="9083" customFormat="false" ht="15" hidden="false" customHeight="false" outlineLevel="0" collapsed="false">
      <c r="A9083" s="22" t="n">
        <v>46073</v>
      </c>
      <c r="B9083" s="23" t="s">
        <v>95</v>
      </c>
      <c r="C9083" s="23" t="s">
        <v>121</v>
      </c>
      <c r="D9083" s="24" t="n">
        <v>606.5</v>
      </c>
      <c r="E9083" s="25" t="n">
        <f aca="false">MAX(D9083,0)/1000</f>
        <v>0.6065</v>
      </c>
      <c r="F9083" s="25" t="n">
        <f aca="false">MAX(-D9083,0)/1000</f>
        <v>0</v>
      </c>
      <c r="G9083" s="23" t="str">
        <f aca="false">IF(E9083&gt;0,"ja","nein")</f>
        <v>ja</v>
      </c>
      <c r="H9083" s="26" t="n">
        <v>67.998</v>
      </c>
      <c r="I9083" s="26" t="n">
        <f aca="false">(H9083/10+IF(N9083=2025,Einstellungen!$B$23,Einstellungen!$C$23))*(1+Einstellungen!$B$10)</f>
        <v>26.841402</v>
      </c>
      <c r="J9083" s="25" t="n">
        <f aca="false">E9083*I9083/100</f>
        <v>0.16279310313</v>
      </c>
      <c r="K9083" s="25" t="n">
        <f aca="false">E9083*Einstellungen!$B$5/100</f>
        <v>0.175885</v>
      </c>
      <c r="L9083" s="23" t="str">
        <f aca="false">IF(I9083&lt;Einstellungen!$B$5,"ja","nein")</f>
        <v>ja</v>
      </c>
      <c r="M9083" s="23" t="s">
        <v>135</v>
      </c>
      <c r="N9083" s="23" t="n">
        <v>2026</v>
      </c>
      <c r="O9083" s="23" t="n">
        <v>21</v>
      </c>
    </row>
    <row r="9084" customFormat="false" ht="15" hidden="false" customHeight="false" outlineLevel="0" collapsed="false">
      <c r="A9084" s="22" t="n">
        <v>46073</v>
      </c>
      <c r="B9084" s="23" t="s">
        <v>96</v>
      </c>
      <c r="C9084" s="23" t="s">
        <v>121</v>
      </c>
      <c r="D9084" s="24" t="n">
        <v>840.9</v>
      </c>
      <c r="E9084" s="25" t="n">
        <f aca="false">MAX(D9084,0)/1000</f>
        <v>0.8409</v>
      </c>
      <c r="F9084" s="25" t="n">
        <f aca="false">MAX(-D9084,0)/1000</f>
        <v>0</v>
      </c>
      <c r="G9084" s="23" t="str">
        <f aca="false">IF(E9084&gt;0,"ja","nein")</f>
        <v>ja</v>
      </c>
      <c r="H9084" s="26" t="n">
        <v>64.64</v>
      </c>
      <c r="I9084" s="26" t="n">
        <f aca="false">(H9084/10+IF(N9084=2025,Einstellungen!$B$23,Einstellungen!$C$23))*(1+Einstellungen!$B$10)</f>
        <v>26.4418</v>
      </c>
      <c r="J9084" s="25" t="n">
        <f aca="false">E9084*I9084/100</f>
        <v>0.2223490962</v>
      </c>
      <c r="K9084" s="25" t="n">
        <f aca="false">E9084*Einstellungen!$B$5/100</f>
        <v>0.243861</v>
      </c>
      <c r="L9084" s="23" t="str">
        <f aca="false">IF(I9084&lt;Einstellungen!$B$5,"ja","nein")</f>
        <v>ja</v>
      </c>
      <c r="M9084" s="23" t="s">
        <v>135</v>
      </c>
      <c r="N9084" s="23" t="n">
        <v>2026</v>
      </c>
      <c r="O9084" s="23" t="n">
        <v>22</v>
      </c>
    </row>
    <row r="9085" customFormat="false" ht="15" hidden="false" customHeight="false" outlineLevel="0" collapsed="false">
      <c r="A9085" s="22" t="n">
        <v>46073</v>
      </c>
      <c r="B9085" s="23" t="s">
        <v>101</v>
      </c>
      <c r="C9085" s="23" t="s">
        <v>121</v>
      </c>
      <c r="D9085" s="24" t="n">
        <v>306.9</v>
      </c>
      <c r="E9085" s="25" t="n">
        <f aca="false">MAX(D9085,0)/1000</f>
        <v>0.3069</v>
      </c>
      <c r="F9085" s="25" t="n">
        <f aca="false">MAX(-D9085,0)/1000</f>
        <v>0</v>
      </c>
      <c r="G9085" s="23" t="str">
        <f aca="false">IF(E9085&gt;0,"ja","nein")</f>
        <v>ja</v>
      </c>
      <c r="H9085" s="26" t="n">
        <v>46.805</v>
      </c>
      <c r="I9085" s="26" t="n">
        <f aca="false">(H9085/10+IF(N9085=2025,Einstellungen!$B$23,Einstellungen!$C$23))*(1+Einstellungen!$B$10)</f>
        <v>24.319435</v>
      </c>
      <c r="J9085" s="25" t="n">
        <f aca="false">E9085*I9085/100</f>
        <v>0.074636346015</v>
      </c>
      <c r="K9085" s="25" t="n">
        <f aca="false">E9085*Einstellungen!$B$5/100</f>
        <v>0.089001</v>
      </c>
      <c r="L9085" s="23" t="str">
        <f aca="false">IF(I9085&lt;Einstellungen!$B$5,"ja","nein")</f>
        <v>ja</v>
      </c>
      <c r="M9085" s="23" t="s">
        <v>135</v>
      </c>
      <c r="N9085" s="23" t="n">
        <v>2026</v>
      </c>
      <c r="O9085" s="23" t="n">
        <v>23</v>
      </c>
    </row>
    <row r="9086" customFormat="false" ht="15" hidden="false" customHeight="false" outlineLevel="0" collapsed="false">
      <c r="A9086" s="22" t="n">
        <v>46074</v>
      </c>
      <c r="B9086" s="23" t="s">
        <v>102</v>
      </c>
      <c r="C9086" s="23" t="s">
        <v>122</v>
      </c>
      <c r="D9086" s="24" t="n">
        <v>267.1</v>
      </c>
      <c r="E9086" s="25" t="n">
        <f aca="false">MAX(D9086,0)/1000</f>
        <v>0.2671</v>
      </c>
      <c r="F9086" s="25" t="n">
        <f aca="false">MAX(-D9086,0)/1000</f>
        <v>0</v>
      </c>
      <c r="G9086" s="23" t="str">
        <f aca="false">IF(E9086&gt;0,"ja","nein")</f>
        <v>ja</v>
      </c>
      <c r="H9086" s="26" t="n">
        <v>52.44</v>
      </c>
      <c r="I9086" s="26" t="n">
        <f aca="false">(H9086/10+IF(N9086=2025,Einstellungen!$B$23,Einstellungen!$C$23))*(1+Einstellungen!$B$10)</f>
        <v>24.99</v>
      </c>
      <c r="J9086" s="25" t="n">
        <f aca="false">E9086*I9086/100</f>
        <v>0.06674829</v>
      </c>
      <c r="K9086" s="25" t="n">
        <f aca="false">E9086*Einstellungen!$B$5/100</f>
        <v>0.077459</v>
      </c>
      <c r="L9086" s="23" t="str">
        <f aca="false">IF(I9086&lt;Einstellungen!$B$5,"ja","nein")</f>
        <v>ja</v>
      </c>
      <c r="M9086" s="23" t="s">
        <v>135</v>
      </c>
      <c r="N9086" s="23" t="n">
        <v>2026</v>
      </c>
      <c r="O9086" s="23" t="n">
        <v>0</v>
      </c>
    </row>
    <row r="9087" customFormat="false" ht="15" hidden="false" customHeight="false" outlineLevel="0" collapsed="false">
      <c r="A9087" s="22" t="n">
        <v>46074</v>
      </c>
      <c r="B9087" s="23" t="s">
        <v>107</v>
      </c>
      <c r="C9087" s="23" t="s">
        <v>122</v>
      </c>
      <c r="D9087" s="24" t="n">
        <v>314.3</v>
      </c>
      <c r="E9087" s="25" t="n">
        <f aca="false">MAX(D9087,0)/1000</f>
        <v>0.3143</v>
      </c>
      <c r="F9087" s="25" t="n">
        <f aca="false">MAX(-D9087,0)/1000</f>
        <v>0</v>
      </c>
      <c r="G9087" s="23" t="str">
        <f aca="false">IF(E9087&gt;0,"ja","nein")</f>
        <v>ja</v>
      </c>
      <c r="H9087" s="26" t="n">
        <v>46.645</v>
      </c>
      <c r="I9087" s="26" t="n">
        <f aca="false">(H9087/10+IF(N9087=2025,Einstellungen!$B$23,Einstellungen!$C$23))*(1+Einstellungen!$B$10)</f>
        <v>24.300395</v>
      </c>
      <c r="J9087" s="25" t="n">
        <f aca="false">E9087*I9087/100</f>
        <v>0.076376141485</v>
      </c>
      <c r="K9087" s="25" t="n">
        <f aca="false">E9087*Einstellungen!$B$5/100</f>
        <v>0.091147</v>
      </c>
      <c r="L9087" s="23" t="str">
        <f aca="false">IF(I9087&lt;Einstellungen!$B$5,"ja","nein")</f>
        <v>ja</v>
      </c>
      <c r="M9087" s="23" t="s">
        <v>135</v>
      </c>
      <c r="N9087" s="23" t="n">
        <v>2026</v>
      </c>
      <c r="O9087" s="23" t="n">
        <v>1</v>
      </c>
    </row>
    <row r="9088" customFormat="false" ht="15" hidden="false" customHeight="false" outlineLevel="0" collapsed="false">
      <c r="A9088" s="22" t="n">
        <v>46074</v>
      </c>
      <c r="B9088" s="23" t="s">
        <v>108</v>
      </c>
      <c r="C9088" s="23" t="s">
        <v>122</v>
      </c>
      <c r="D9088" s="24" t="n">
        <v>315.2</v>
      </c>
      <c r="E9088" s="25" t="n">
        <f aca="false">MAX(D9088,0)/1000</f>
        <v>0.3152</v>
      </c>
      <c r="F9088" s="25" t="n">
        <f aca="false">MAX(-D9088,0)/1000</f>
        <v>0</v>
      </c>
      <c r="G9088" s="23" t="str">
        <f aca="false">IF(E9088&gt;0,"ja","nein")</f>
        <v>ja</v>
      </c>
      <c r="H9088" s="26" t="n">
        <v>43.458</v>
      </c>
      <c r="I9088" s="26" t="n">
        <f aca="false">(H9088/10+IF(N9088=2025,Einstellungen!$B$23,Einstellungen!$C$23))*(1+Einstellungen!$B$10)</f>
        <v>23.921142</v>
      </c>
      <c r="J9088" s="25" t="n">
        <f aca="false">E9088*I9088/100</f>
        <v>0.075399439584</v>
      </c>
      <c r="K9088" s="25" t="n">
        <f aca="false">E9088*Einstellungen!$B$5/100</f>
        <v>0.091408</v>
      </c>
      <c r="L9088" s="23" t="str">
        <f aca="false">IF(I9088&lt;Einstellungen!$B$5,"ja","nein")</f>
        <v>ja</v>
      </c>
      <c r="M9088" s="23" t="s">
        <v>135</v>
      </c>
      <c r="N9088" s="23" t="n">
        <v>2026</v>
      </c>
      <c r="O9088" s="23" t="n">
        <v>2</v>
      </c>
    </row>
    <row r="9089" customFormat="false" ht="15" hidden="false" customHeight="false" outlineLevel="0" collapsed="false">
      <c r="A9089" s="22" t="n">
        <v>46074</v>
      </c>
      <c r="B9089" s="23" t="s">
        <v>109</v>
      </c>
      <c r="C9089" s="23" t="s">
        <v>122</v>
      </c>
      <c r="D9089" s="24" t="n">
        <v>322</v>
      </c>
      <c r="E9089" s="25" t="n">
        <f aca="false">MAX(D9089,0)/1000</f>
        <v>0.322</v>
      </c>
      <c r="F9089" s="25" t="n">
        <f aca="false">MAX(-D9089,0)/1000</f>
        <v>0</v>
      </c>
      <c r="G9089" s="23" t="str">
        <f aca="false">IF(E9089&gt;0,"ja","nein")</f>
        <v>ja</v>
      </c>
      <c r="H9089" s="26" t="n">
        <v>41.657</v>
      </c>
      <c r="I9089" s="26" t="n">
        <f aca="false">(H9089/10+IF(N9089=2025,Einstellungen!$B$23,Einstellungen!$C$23))*(1+Einstellungen!$B$10)</f>
        <v>23.706823</v>
      </c>
      <c r="J9089" s="25" t="n">
        <f aca="false">E9089*I9089/100</f>
        <v>0.07633597006</v>
      </c>
      <c r="K9089" s="25" t="n">
        <f aca="false">E9089*Einstellungen!$B$5/100</f>
        <v>0.09338</v>
      </c>
      <c r="L9089" s="23" t="str">
        <f aca="false">IF(I9089&lt;Einstellungen!$B$5,"ja","nein")</f>
        <v>ja</v>
      </c>
      <c r="M9089" s="23" t="s">
        <v>135</v>
      </c>
      <c r="N9089" s="23" t="n">
        <v>2026</v>
      </c>
      <c r="O9089" s="23" t="n">
        <v>3</v>
      </c>
    </row>
    <row r="9090" customFormat="false" ht="15" hidden="false" customHeight="false" outlineLevel="0" collapsed="false">
      <c r="A9090" s="22" t="n">
        <v>46074</v>
      </c>
      <c r="B9090" s="23" t="s">
        <v>110</v>
      </c>
      <c r="C9090" s="23" t="s">
        <v>122</v>
      </c>
      <c r="D9090" s="24" t="n">
        <v>286.7</v>
      </c>
      <c r="E9090" s="25" t="n">
        <f aca="false">MAX(D9090,0)/1000</f>
        <v>0.2867</v>
      </c>
      <c r="F9090" s="25" t="n">
        <f aca="false">MAX(-D9090,0)/1000</f>
        <v>0</v>
      </c>
      <c r="G9090" s="23" t="str">
        <f aca="false">IF(E9090&gt;0,"ja","nein")</f>
        <v>ja</v>
      </c>
      <c r="H9090" s="26" t="n">
        <v>38.975</v>
      </c>
      <c r="I9090" s="26" t="n">
        <f aca="false">(H9090/10+IF(N9090=2025,Einstellungen!$B$23,Einstellungen!$C$23))*(1+Einstellungen!$B$10)</f>
        <v>23.387665</v>
      </c>
      <c r="J9090" s="25" t="n">
        <f aca="false">E9090*I9090/100</f>
        <v>0.067052435555</v>
      </c>
      <c r="K9090" s="25" t="n">
        <f aca="false">E9090*Einstellungen!$B$5/100</f>
        <v>0.083143</v>
      </c>
      <c r="L9090" s="23" t="str">
        <f aca="false">IF(I9090&lt;Einstellungen!$B$5,"ja","nein")</f>
        <v>ja</v>
      </c>
      <c r="M9090" s="23" t="s">
        <v>135</v>
      </c>
      <c r="N9090" s="23" t="n">
        <v>2026</v>
      </c>
      <c r="O9090" s="23" t="n">
        <v>4</v>
      </c>
    </row>
    <row r="9091" customFormat="false" ht="15" hidden="false" customHeight="false" outlineLevel="0" collapsed="false">
      <c r="A9091" s="22" t="n">
        <v>46074</v>
      </c>
      <c r="B9091" s="23" t="s">
        <v>111</v>
      </c>
      <c r="C9091" s="23" t="s">
        <v>122</v>
      </c>
      <c r="D9091" s="24" t="n">
        <v>317.5</v>
      </c>
      <c r="E9091" s="25" t="n">
        <f aca="false">MAX(D9091,0)/1000</f>
        <v>0.3175</v>
      </c>
      <c r="F9091" s="25" t="n">
        <f aca="false">MAX(-D9091,0)/1000</f>
        <v>0</v>
      </c>
      <c r="G9091" s="23" t="str">
        <f aca="false">IF(E9091&gt;0,"ja","nein")</f>
        <v>ja</v>
      </c>
      <c r="H9091" s="26" t="n">
        <v>39.477</v>
      </c>
      <c r="I9091" s="26" t="n">
        <f aca="false">(H9091/10+IF(N9091=2025,Einstellungen!$B$23,Einstellungen!$C$23))*(1+Einstellungen!$B$10)</f>
        <v>23.447403</v>
      </c>
      <c r="J9091" s="25" t="n">
        <f aca="false">E9091*I9091/100</f>
        <v>0.074445504525</v>
      </c>
      <c r="K9091" s="25" t="n">
        <f aca="false">E9091*Einstellungen!$B$5/100</f>
        <v>0.092075</v>
      </c>
      <c r="L9091" s="23" t="str">
        <f aca="false">IF(I9091&lt;Einstellungen!$B$5,"ja","nein")</f>
        <v>ja</v>
      </c>
      <c r="M9091" s="23" t="s">
        <v>135</v>
      </c>
      <c r="N9091" s="23" t="n">
        <v>2026</v>
      </c>
      <c r="O9091" s="23" t="n">
        <v>5</v>
      </c>
    </row>
    <row r="9092" customFormat="false" ht="15" hidden="false" customHeight="false" outlineLevel="0" collapsed="false">
      <c r="A9092" s="22" t="n">
        <v>46074</v>
      </c>
      <c r="B9092" s="23" t="s">
        <v>112</v>
      </c>
      <c r="C9092" s="23" t="s">
        <v>122</v>
      </c>
      <c r="D9092" s="24" t="n">
        <v>413.9</v>
      </c>
      <c r="E9092" s="25" t="n">
        <f aca="false">MAX(D9092,0)/1000</f>
        <v>0.4139</v>
      </c>
      <c r="F9092" s="25" t="n">
        <f aca="false">MAX(-D9092,0)/1000</f>
        <v>0</v>
      </c>
      <c r="G9092" s="23" t="str">
        <f aca="false">IF(E9092&gt;0,"ja","nein")</f>
        <v>ja</v>
      </c>
      <c r="H9092" s="26" t="n">
        <v>35.86</v>
      </c>
      <c r="I9092" s="26" t="n">
        <f aca="false">(H9092/10+IF(N9092=2025,Einstellungen!$B$23,Einstellungen!$C$23))*(1+Einstellungen!$B$10)</f>
        <v>23.01698</v>
      </c>
      <c r="J9092" s="25" t="n">
        <f aca="false">E9092*I9092/100</f>
        <v>0.09526728022</v>
      </c>
      <c r="K9092" s="25" t="n">
        <f aca="false">E9092*Einstellungen!$B$5/100</f>
        <v>0.120031</v>
      </c>
      <c r="L9092" s="23" t="str">
        <f aca="false">IF(I9092&lt;Einstellungen!$B$5,"ja","nein")</f>
        <v>ja</v>
      </c>
      <c r="M9092" s="23" t="s">
        <v>135</v>
      </c>
      <c r="N9092" s="23" t="n">
        <v>2026</v>
      </c>
      <c r="O9092" s="23" t="n">
        <v>6</v>
      </c>
    </row>
    <row r="9093" customFormat="false" ht="15" hidden="false" customHeight="false" outlineLevel="0" collapsed="false">
      <c r="A9093" s="22" t="n">
        <v>46074</v>
      </c>
      <c r="B9093" s="23" t="s">
        <v>113</v>
      </c>
      <c r="C9093" s="23" t="s">
        <v>122</v>
      </c>
      <c r="D9093" s="24" t="n">
        <v>577.5</v>
      </c>
      <c r="E9093" s="25" t="n">
        <f aca="false">MAX(D9093,0)/1000</f>
        <v>0.5775</v>
      </c>
      <c r="F9093" s="25" t="n">
        <f aca="false">MAX(-D9093,0)/1000</f>
        <v>0</v>
      </c>
      <c r="G9093" s="23" t="str">
        <f aca="false">IF(E9093&gt;0,"ja","nein")</f>
        <v>ja</v>
      </c>
      <c r="H9093" s="26" t="n">
        <v>46.99</v>
      </c>
      <c r="I9093" s="26" t="n">
        <f aca="false">(H9093/10+IF(N9093=2025,Einstellungen!$B$23,Einstellungen!$C$23))*(1+Einstellungen!$B$10)</f>
        <v>24.34145</v>
      </c>
      <c r="J9093" s="25" t="n">
        <f aca="false">E9093*I9093/100</f>
        <v>0.14057187375</v>
      </c>
      <c r="K9093" s="25" t="n">
        <f aca="false">E9093*Einstellungen!$B$5/100</f>
        <v>0.167475</v>
      </c>
      <c r="L9093" s="23" t="str">
        <f aca="false">IF(I9093&lt;Einstellungen!$B$5,"ja","nein")</f>
        <v>ja</v>
      </c>
      <c r="M9093" s="23" t="s">
        <v>135</v>
      </c>
      <c r="N9093" s="23" t="n">
        <v>2026</v>
      </c>
      <c r="O9093" s="23" t="n">
        <v>7</v>
      </c>
    </row>
    <row r="9094" customFormat="false" ht="15" hidden="false" customHeight="false" outlineLevel="0" collapsed="false">
      <c r="A9094" s="22" t="n">
        <v>46074</v>
      </c>
      <c r="B9094" s="23" t="s">
        <v>114</v>
      </c>
      <c r="C9094" s="23" t="s">
        <v>122</v>
      </c>
      <c r="D9094" s="24" t="n">
        <v>561.2</v>
      </c>
      <c r="E9094" s="25" t="n">
        <f aca="false">MAX(D9094,0)/1000</f>
        <v>0.5612</v>
      </c>
      <c r="F9094" s="25" t="n">
        <f aca="false">MAX(-D9094,0)/1000</f>
        <v>0</v>
      </c>
      <c r="G9094" s="23" t="str">
        <f aca="false">IF(E9094&gt;0,"ja","nein")</f>
        <v>ja</v>
      </c>
      <c r="H9094" s="26" t="n">
        <v>56.05</v>
      </c>
      <c r="I9094" s="26" t="n">
        <f aca="false">(H9094/10+IF(N9094=2025,Einstellungen!$B$23,Einstellungen!$C$23))*(1+Einstellungen!$B$10)</f>
        <v>25.41959</v>
      </c>
      <c r="J9094" s="25" t="n">
        <f aca="false">E9094*I9094/100</f>
        <v>0.14265473908</v>
      </c>
      <c r="K9094" s="25" t="n">
        <f aca="false">E9094*Einstellungen!$B$5/100</f>
        <v>0.162748</v>
      </c>
      <c r="L9094" s="23" t="str">
        <f aca="false">IF(I9094&lt;Einstellungen!$B$5,"ja","nein")</f>
        <v>ja</v>
      </c>
      <c r="M9094" s="23" t="s">
        <v>135</v>
      </c>
      <c r="N9094" s="23" t="n">
        <v>2026</v>
      </c>
      <c r="O9094" s="23" t="n">
        <v>8</v>
      </c>
    </row>
    <row r="9095" customFormat="false" ht="15" hidden="false" customHeight="false" outlineLevel="0" collapsed="false">
      <c r="A9095" s="22" t="n">
        <v>46074</v>
      </c>
      <c r="B9095" s="23" t="s">
        <v>115</v>
      </c>
      <c r="C9095" s="23" t="s">
        <v>122</v>
      </c>
      <c r="D9095" s="24" t="n">
        <v>154.1</v>
      </c>
      <c r="E9095" s="25" t="n">
        <f aca="false">MAX(D9095,0)/1000</f>
        <v>0.1541</v>
      </c>
      <c r="F9095" s="25" t="n">
        <f aca="false">MAX(-D9095,0)/1000</f>
        <v>0</v>
      </c>
      <c r="G9095" s="23" t="str">
        <f aca="false">IF(E9095&gt;0,"ja","nein")</f>
        <v>ja</v>
      </c>
      <c r="H9095" s="26" t="n">
        <v>58.035</v>
      </c>
      <c r="I9095" s="26" t="n">
        <f aca="false">(H9095/10+IF(N9095=2025,Einstellungen!$B$23,Einstellungen!$C$23))*(1+Einstellungen!$B$10)</f>
        <v>25.655805</v>
      </c>
      <c r="J9095" s="25" t="n">
        <f aca="false">E9095*I9095/100</f>
        <v>0.039535595505</v>
      </c>
      <c r="K9095" s="25" t="n">
        <f aca="false">E9095*Einstellungen!$B$5/100</f>
        <v>0.044689</v>
      </c>
      <c r="L9095" s="23" t="str">
        <f aca="false">IF(I9095&lt;Einstellungen!$B$5,"ja","nein")</f>
        <v>ja</v>
      </c>
      <c r="M9095" s="23" t="s">
        <v>135</v>
      </c>
      <c r="N9095" s="23" t="n">
        <v>2026</v>
      </c>
      <c r="O9095" s="23" t="n">
        <v>9</v>
      </c>
    </row>
    <row r="9096" customFormat="false" ht="15" hidden="false" customHeight="false" outlineLevel="0" collapsed="false">
      <c r="A9096" s="22" t="n">
        <v>46074</v>
      </c>
      <c r="B9096" s="23" t="s">
        <v>116</v>
      </c>
      <c r="C9096" s="23" t="s">
        <v>122</v>
      </c>
      <c r="D9096" s="24" t="n">
        <v>132.1</v>
      </c>
      <c r="E9096" s="25" t="n">
        <f aca="false">MAX(D9096,0)/1000</f>
        <v>0.1321</v>
      </c>
      <c r="F9096" s="25" t="n">
        <f aca="false">MAX(-D9096,0)/1000</f>
        <v>0</v>
      </c>
      <c r="G9096" s="23" t="str">
        <f aca="false">IF(E9096&gt;0,"ja","nein")</f>
        <v>ja</v>
      </c>
      <c r="H9096" s="26" t="n">
        <v>59.525</v>
      </c>
      <c r="I9096" s="26" t="n">
        <f aca="false">(H9096/10+IF(N9096=2025,Einstellungen!$B$23,Einstellungen!$C$23))*(1+Einstellungen!$B$10)</f>
        <v>25.833115</v>
      </c>
      <c r="J9096" s="25" t="n">
        <f aca="false">E9096*I9096/100</f>
        <v>0.034125544915</v>
      </c>
      <c r="K9096" s="25" t="n">
        <f aca="false">E9096*Einstellungen!$B$5/100</f>
        <v>0.038309</v>
      </c>
      <c r="L9096" s="23" t="str">
        <f aca="false">IF(I9096&lt;Einstellungen!$B$5,"ja","nein")</f>
        <v>ja</v>
      </c>
      <c r="M9096" s="23" t="s">
        <v>135</v>
      </c>
      <c r="N9096" s="23" t="n">
        <v>2026</v>
      </c>
      <c r="O9096" s="23" t="n">
        <v>10</v>
      </c>
    </row>
    <row r="9097" customFormat="false" ht="15" hidden="false" customHeight="false" outlineLevel="0" collapsed="false">
      <c r="A9097" s="22" t="n">
        <v>46074</v>
      </c>
      <c r="B9097" s="23" t="s">
        <v>117</v>
      </c>
      <c r="C9097" s="23" t="s">
        <v>122</v>
      </c>
      <c r="D9097" s="24" t="n">
        <v>1240.5</v>
      </c>
      <c r="E9097" s="25" t="n">
        <f aca="false">MAX(D9097,0)/1000</f>
        <v>1.2405</v>
      </c>
      <c r="F9097" s="25" t="n">
        <f aca="false">MAX(-D9097,0)/1000</f>
        <v>0</v>
      </c>
      <c r="G9097" s="23" t="str">
        <f aca="false">IF(E9097&gt;0,"ja","nein")</f>
        <v>ja</v>
      </c>
      <c r="H9097" s="26" t="n">
        <v>55.385</v>
      </c>
      <c r="I9097" s="26" t="n">
        <f aca="false">(H9097/10+IF(N9097=2025,Einstellungen!$B$23,Einstellungen!$C$23))*(1+Einstellungen!$B$10)</f>
        <v>25.340455</v>
      </c>
      <c r="J9097" s="25" t="n">
        <f aca="false">E9097*I9097/100</f>
        <v>0.314348344275</v>
      </c>
      <c r="K9097" s="25" t="n">
        <f aca="false">E9097*Einstellungen!$B$5/100</f>
        <v>0.359745</v>
      </c>
      <c r="L9097" s="23" t="str">
        <f aca="false">IF(I9097&lt;Einstellungen!$B$5,"ja","nein")</f>
        <v>ja</v>
      </c>
      <c r="M9097" s="23" t="s">
        <v>135</v>
      </c>
      <c r="N9097" s="23" t="n">
        <v>2026</v>
      </c>
      <c r="O9097" s="23" t="n">
        <v>11</v>
      </c>
    </row>
    <row r="9098" customFormat="false" ht="15" hidden="false" customHeight="false" outlineLevel="0" collapsed="false">
      <c r="A9098" s="22" t="n">
        <v>46074</v>
      </c>
      <c r="B9098" s="23" t="s">
        <v>118</v>
      </c>
      <c r="C9098" s="23" t="s">
        <v>122</v>
      </c>
      <c r="D9098" s="24" t="n">
        <v>487.4</v>
      </c>
      <c r="E9098" s="25" t="n">
        <f aca="false">MAX(D9098,0)/1000</f>
        <v>0.4874</v>
      </c>
      <c r="F9098" s="25" t="n">
        <f aca="false">MAX(-D9098,0)/1000</f>
        <v>0</v>
      </c>
      <c r="G9098" s="23" t="str">
        <f aca="false">IF(E9098&gt;0,"ja","nein")</f>
        <v>ja</v>
      </c>
      <c r="H9098" s="26" t="n">
        <v>50.527</v>
      </c>
      <c r="I9098" s="26" t="n">
        <f aca="false">(H9098/10+IF(N9098=2025,Einstellungen!$B$23,Einstellungen!$C$23))*(1+Einstellungen!$B$10)</f>
        <v>24.762353</v>
      </c>
      <c r="J9098" s="25" t="n">
        <f aca="false">E9098*I9098/100</f>
        <v>0.120691708522</v>
      </c>
      <c r="K9098" s="25" t="n">
        <f aca="false">E9098*Einstellungen!$B$5/100</f>
        <v>0.141346</v>
      </c>
      <c r="L9098" s="23" t="str">
        <f aca="false">IF(I9098&lt;Einstellungen!$B$5,"ja","nein")</f>
        <v>ja</v>
      </c>
      <c r="M9098" s="23" t="s">
        <v>135</v>
      </c>
      <c r="N9098" s="23" t="n">
        <v>2026</v>
      </c>
      <c r="O9098" s="23" t="n">
        <v>12</v>
      </c>
    </row>
    <row r="9099" customFormat="false" ht="15" hidden="false" customHeight="false" outlineLevel="0" collapsed="false">
      <c r="A9099" s="22" t="n">
        <v>46074</v>
      </c>
      <c r="B9099" s="23" t="s">
        <v>119</v>
      </c>
      <c r="C9099" s="23" t="s">
        <v>122</v>
      </c>
      <c r="D9099" s="24" t="n">
        <v>-4</v>
      </c>
      <c r="E9099" s="25" t="n">
        <f aca="false">MAX(D9099,0)/1000</f>
        <v>0</v>
      </c>
      <c r="F9099" s="25" t="n">
        <f aca="false">MAX(-D9099,0)/1000</f>
        <v>0.004</v>
      </c>
      <c r="G9099" s="23" t="str">
        <f aca="false">IF(E9099&gt;0,"ja","nein")</f>
        <v>nein</v>
      </c>
      <c r="H9099" s="26" t="n">
        <v>45.163</v>
      </c>
      <c r="I9099" s="26" t="n">
        <f aca="false">(H9099/10+IF(N9099=2025,Einstellungen!$B$23,Einstellungen!$C$23))*(1+Einstellungen!$B$10)</f>
        <v>24.124037</v>
      </c>
      <c r="J9099" s="25" t="n">
        <f aca="false">E9099*I9099/100</f>
        <v>0</v>
      </c>
      <c r="K9099" s="25" t="n">
        <f aca="false">E9099*Einstellungen!$B$5/100</f>
        <v>0</v>
      </c>
      <c r="L9099" s="23" t="str">
        <f aca="false">IF(I9099&lt;Einstellungen!$B$5,"ja","nein")</f>
        <v>ja</v>
      </c>
      <c r="M9099" s="23" t="s">
        <v>135</v>
      </c>
      <c r="N9099" s="23" t="n">
        <v>2026</v>
      </c>
      <c r="O9099" s="23" t="n">
        <v>13</v>
      </c>
    </row>
    <row r="9100" customFormat="false" ht="15" hidden="false" customHeight="false" outlineLevel="0" collapsed="false">
      <c r="A9100" s="22" t="n">
        <v>46074</v>
      </c>
      <c r="B9100" s="23" t="s">
        <v>120</v>
      </c>
      <c r="C9100" s="23" t="s">
        <v>122</v>
      </c>
      <c r="D9100" s="24" t="n">
        <v>1385.1</v>
      </c>
      <c r="E9100" s="25" t="n">
        <f aca="false">MAX(D9100,0)/1000</f>
        <v>1.3851</v>
      </c>
      <c r="F9100" s="25" t="n">
        <f aca="false">MAX(-D9100,0)/1000</f>
        <v>0</v>
      </c>
      <c r="G9100" s="23" t="str">
        <f aca="false">IF(E9100&gt;0,"ja","nein")</f>
        <v>ja</v>
      </c>
      <c r="H9100" s="26" t="n">
        <v>56.005</v>
      </c>
      <c r="I9100" s="26" t="n">
        <f aca="false">(H9100/10+IF(N9100=2025,Einstellungen!$B$23,Einstellungen!$C$23))*(1+Einstellungen!$B$10)</f>
        <v>25.414235</v>
      </c>
      <c r="J9100" s="25" t="n">
        <f aca="false">E9100*I9100/100</f>
        <v>0.352012568985</v>
      </c>
      <c r="K9100" s="25" t="n">
        <f aca="false">E9100*Einstellungen!$B$5/100</f>
        <v>0.401679</v>
      </c>
      <c r="L9100" s="23" t="str">
        <f aca="false">IF(I9100&lt;Einstellungen!$B$5,"ja","nein")</f>
        <v>ja</v>
      </c>
      <c r="M9100" s="23" t="s">
        <v>135</v>
      </c>
      <c r="N9100" s="23" t="n">
        <v>2026</v>
      </c>
      <c r="O9100" s="23" t="n">
        <v>14</v>
      </c>
    </row>
    <row r="9101" customFormat="false" ht="15" hidden="false" customHeight="false" outlineLevel="0" collapsed="false">
      <c r="A9101" s="22" t="n">
        <v>46074</v>
      </c>
      <c r="B9101" s="23" t="s">
        <v>104</v>
      </c>
      <c r="C9101" s="23" t="s">
        <v>122</v>
      </c>
      <c r="D9101" s="24" t="n">
        <v>2568.1</v>
      </c>
      <c r="E9101" s="25" t="n">
        <f aca="false">MAX(D9101,0)/1000</f>
        <v>2.5681</v>
      </c>
      <c r="F9101" s="25" t="n">
        <f aca="false">MAX(-D9101,0)/1000</f>
        <v>0</v>
      </c>
      <c r="G9101" s="23" t="str">
        <f aca="false">IF(E9101&gt;0,"ja","nein")</f>
        <v>ja</v>
      </c>
      <c r="H9101" s="26" t="n">
        <v>68.885</v>
      </c>
      <c r="I9101" s="26" t="n">
        <f aca="false">(H9101/10+IF(N9101=2025,Einstellungen!$B$23,Einstellungen!$C$23))*(1+Einstellungen!$B$10)</f>
        <v>26.946955</v>
      </c>
      <c r="J9101" s="25" t="n">
        <f aca="false">E9101*I9101/100</f>
        <v>0.692024751355</v>
      </c>
      <c r="K9101" s="25" t="n">
        <f aca="false">E9101*Einstellungen!$B$5/100</f>
        <v>0.744749</v>
      </c>
      <c r="L9101" s="23" t="str">
        <f aca="false">IF(I9101&lt;Einstellungen!$B$5,"ja","nein")</f>
        <v>ja</v>
      </c>
      <c r="M9101" s="23" t="s">
        <v>135</v>
      </c>
      <c r="N9101" s="23" t="n">
        <v>2026</v>
      </c>
      <c r="O9101" s="23" t="n">
        <v>15</v>
      </c>
    </row>
    <row r="9102" customFormat="false" ht="15" hidden="false" customHeight="false" outlineLevel="0" collapsed="false">
      <c r="A9102" s="22" t="n">
        <v>46074</v>
      </c>
      <c r="B9102" s="23" t="s">
        <v>105</v>
      </c>
      <c r="C9102" s="23" t="s">
        <v>122</v>
      </c>
      <c r="D9102" s="24" t="n">
        <v>1211</v>
      </c>
      <c r="E9102" s="25" t="n">
        <f aca="false">MAX(D9102,0)/1000</f>
        <v>1.211</v>
      </c>
      <c r="F9102" s="25" t="n">
        <f aca="false">MAX(-D9102,0)/1000</f>
        <v>0</v>
      </c>
      <c r="G9102" s="23" t="str">
        <f aca="false">IF(E9102&gt;0,"ja","nein")</f>
        <v>ja</v>
      </c>
      <c r="H9102" s="26" t="n">
        <v>81.94</v>
      </c>
      <c r="I9102" s="26" t="n">
        <f aca="false">(H9102/10+IF(N9102=2025,Einstellungen!$B$23,Einstellungen!$C$23))*(1+Einstellungen!$B$10)</f>
        <v>28.5005</v>
      </c>
      <c r="J9102" s="25" t="n">
        <f aca="false">E9102*I9102/100</f>
        <v>0.345141055</v>
      </c>
      <c r="K9102" s="25" t="n">
        <f aca="false">E9102*Einstellungen!$B$5/100</f>
        <v>0.35119</v>
      </c>
      <c r="L9102" s="23" t="str">
        <f aca="false">IF(I9102&lt;Einstellungen!$B$5,"ja","nein")</f>
        <v>ja</v>
      </c>
      <c r="M9102" s="23" t="s">
        <v>135</v>
      </c>
      <c r="N9102" s="23" t="n">
        <v>2026</v>
      </c>
      <c r="O9102" s="23" t="n">
        <v>16</v>
      </c>
    </row>
    <row r="9103" customFormat="false" ht="15" hidden="false" customHeight="false" outlineLevel="0" collapsed="false">
      <c r="A9103" s="22" t="n">
        <v>46074</v>
      </c>
      <c r="B9103" s="23" t="s">
        <v>97</v>
      </c>
      <c r="C9103" s="23" t="s">
        <v>122</v>
      </c>
      <c r="D9103" s="24" t="n">
        <v>675.5</v>
      </c>
      <c r="E9103" s="25" t="n">
        <f aca="false">MAX(D9103,0)/1000</f>
        <v>0.6755</v>
      </c>
      <c r="F9103" s="25" t="n">
        <f aca="false">MAX(-D9103,0)/1000</f>
        <v>0</v>
      </c>
      <c r="G9103" s="23" t="str">
        <f aca="false">IF(E9103&gt;0,"ja","nein")</f>
        <v>ja</v>
      </c>
      <c r="H9103" s="26" t="n">
        <v>98.635</v>
      </c>
      <c r="I9103" s="26" t="n">
        <f aca="false">(H9103/10+IF(N9103=2025,Einstellungen!$B$23,Einstellungen!$C$23))*(1+Einstellungen!$B$10)</f>
        <v>30.487205</v>
      </c>
      <c r="J9103" s="25" t="n">
        <f aca="false">E9103*I9103/100</f>
        <v>0.205941069775</v>
      </c>
      <c r="K9103" s="25" t="n">
        <f aca="false">E9103*Einstellungen!$B$5/100</f>
        <v>0.195895</v>
      </c>
      <c r="L9103" s="23" t="str">
        <f aca="false">IF(I9103&lt;Einstellungen!$B$5,"ja","nein")</f>
        <v>nein</v>
      </c>
      <c r="M9103" s="23" t="s">
        <v>135</v>
      </c>
      <c r="N9103" s="23" t="n">
        <v>2026</v>
      </c>
      <c r="O9103" s="23" t="n">
        <v>17</v>
      </c>
    </row>
    <row r="9104" customFormat="false" ht="15" hidden="false" customHeight="false" outlineLevel="0" collapsed="false">
      <c r="A9104" s="22" t="n">
        <v>46074</v>
      </c>
      <c r="B9104" s="23" t="s">
        <v>99</v>
      </c>
      <c r="C9104" s="23" t="s">
        <v>122</v>
      </c>
      <c r="D9104" s="24" t="n">
        <v>736.7</v>
      </c>
      <c r="E9104" s="25" t="n">
        <f aca="false">MAX(D9104,0)/1000</f>
        <v>0.7367</v>
      </c>
      <c r="F9104" s="25" t="n">
        <f aca="false">MAX(-D9104,0)/1000</f>
        <v>0</v>
      </c>
      <c r="G9104" s="23" t="str">
        <f aca="false">IF(E9104&gt;0,"ja","nein")</f>
        <v>ja</v>
      </c>
      <c r="H9104" s="26" t="n">
        <v>108.312</v>
      </c>
      <c r="I9104" s="26" t="n">
        <f aca="false">(H9104/10+IF(N9104=2025,Einstellungen!$B$23,Einstellungen!$C$23))*(1+Einstellungen!$B$10)</f>
        <v>31.638768</v>
      </c>
      <c r="J9104" s="25" t="n">
        <f aca="false">E9104*I9104/100</f>
        <v>0.233082803856</v>
      </c>
      <c r="K9104" s="25" t="n">
        <f aca="false">E9104*Einstellungen!$B$5/100</f>
        <v>0.213643</v>
      </c>
      <c r="L9104" s="23" t="str">
        <f aca="false">IF(I9104&lt;Einstellungen!$B$5,"ja","nein")</f>
        <v>nein</v>
      </c>
      <c r="M9104" s="23" t="s">
        <v>135</v>
      </c>
      <c r="N9104" s="23" t="n">
        <v>2026</v>
      </c>
      <c r="O9104" s="23" t="n">
        <v>18</v>
      </c>
    </row>
    <row r="9105" customFormat="false" ht="15" hidden="false" customHeight="false" outlineLevel="0" collapsed="false">
      <c r="A9105" s="22" t="n">
        <v>46074</v>
      </c>
      <c r="B9105" s="23" t="s">
        <v>100</v>
      </c>
      <c r="C9105" s="23" t="s">
        <v>122</v>
      </c>
      <c r="D9105" s="24" t="n">
        <v>877.5</v>
      </c>
      <c r="E9105" s="25" t="n">
        <f aca="false">MAX(D9105,0)/1000</f>
        <v>0.8775</v>
      </c>
      <c r="F9105" s="25" t="n">
        <f aca="false">MAX(-D9105,0)/1000</f>
        <v>0</v>
      </c>
      <c r="G9105" s="23" t="str">
        <f aca="false">IF(E9105&gt;0,"ja","nein")</f>
        <v>ja</v>
      </c>
      <c r="H9105" s="26" t="n">
        <v>101.172</v>
      </c>
      <c r="I9105" s="26" t="n">
        <f aca="false">(H9105/10+IF(N9105=2025,Einstellungen!$B$23,Einstellungen!$C$23))*(1+Einstellungen!$B$10)</f>
        <v>30.789108</v>
      </c>
      <c r="J9105" s="25" t="n">
        <f aca="false">E9105*I9105/100</f>
        <v>0.2701744227</v>
      </c>
      <c r="K9105" s="25" t="n">
        <f aca="false">E9105*Einstellungen!$B$5/100</f>
        <v>0.254475</v>
      </c>
      <c r="L9105" s="23" t="str">
        <f aca="false">IF(I9105&lt;Einstellungen!$B$5,"ja","nein")</f>
        <v>nein</v>
      </c>
      <c r="M9105" s="23" t="s">
        <v>135</v>
      </c>
      <c r="N9105" s="23" t="n">
        <v>2026</v>
      </c>
      <c r="O9105" s="23" t="n">
        <v>19</v>
      </c>
    </row>
    <row r="9106" customFormat="false" ht="15" hidden="false" customHeight="false" outlineLevel="0" collapsed="false">
      <c r="A9106" s="22" t="n">
        <v>46074</v>
      </c>
      <c r="B9106" s="23" t="s">
        <v>92</v>
      </c>
      <c r="C9106" s="23" t="s">
        <v>122</v>
      </c>
      <c r="D9106" s="24" t="n">
        <v>1289</v>
      </c>
      <c r="E9106" s="25" t="n">
        <f aca="false">MAX(D9106,0)/1000</f>
        <v>1.289</v>
      </c>
      <c r="F9106" s="25" t="n">
        <f aca="false">MAX(-D9106,0)/1000</f>
        <v>0</v>
      </c>
      <c r="G9106" s="23" t="str">
        <f aca="false">IF(E9106&gt;0,"ja","nein")</f>
        <v>ja</v>
      </c>
      <c r="H9106" s="26" t="n">
        <v>89.097</v>
      </c>
      <c r="I9106" s="26" t="n">
        <f aca="false">(H9106/10+IF(N9106=2025,Einstellungen!$B$23,Einstellungen!$C$23))*(1+Einstellungen!$B$10)</f>
        <v>29.352183</v>
      </c>
      <c r="J9106" s="25" t="n">
        <f aca="false">E9106*I9106/100</f>
        <v>0.37834963887</v>
      </c>
      <c r="K9106" s="25" t="n">
        <f aca="false">E9106*Einstellungen!$B$5/100</f>
        <v>0.37381</v>
      </c>
      <c r="L9106" s="23" t="str">
        <f aca="false">IF(I9106&lt;Einstellungen!$B$5,"ja","nein")</f>
        <v>nein</v>
      </c>
      <c r="M9106" s="23" t="s">
        <v>135</v>
      </c>
      <c r="N9106" s="23" t="n">
        <v>2026</v>
      </c>
      <c r="O9106" s="23" t="n">
        <v>20</v>
      </c>
    </row>
    <row r="9107" customFormat="false" ht="15" hidden="false" customHeight="false" outlineLevel="0" collapsed="false">
      <c r="A9107" s="22" t="n">
        <v>46074</v>
      </c>
      <c r="B9107" s="23" t="s">
        <v>95</v>
      </c>
      <c r="C9107" s="23" t="s">
        <v>122</v>
      </c>
      <c r="D9107" s="24" t="n">
        <v>2957.8</v>
      </c>
      <c r="E9107" s="25" t="n">
        <f aca="false">MAX(D9107,0)/1000</f>
        <v>2.9578</v>
      </c>
      <c r="F9107" s="25" t="n">
        <f aca="false">MAX(-D9107,0)/1000</f>
        <v>0</v>
      </c>
      <c r="G9107" s="23" t="str">
        <f aca="false">IF(E9107&gt;0,"ja","nein")</f>
        <v>ja</v>
      </c>
      <c r="H9107" s="26" t="n">
        <v>82.812</v>
      </c>
      <c r="I9107" s="26" t="n">
        <f aca="false">(H9107/10+IF(N9107=2025,Einstellungen!$B$23,Einstellungen!$C$23))*(1+Einstellungen!$B$10)</f>
        <v>28.604268</v>
      </c>
      <c r="J9107" s="25" t="n">
        <f aca="false">E9107*I9107/100</f>
        <v>0.846057038904</v>
      </c>
      <c r="K9107" s="25" t="n">
        <f aca="false">E9107*Einstellungen!$B$5/100</f>
        <v>0.857762</v>
      </c>
      <c r="L9107" s="23" t="str">
        <f aca="false">IF(I9107&lt;Einstellungen!$B$5,"ja","nein")</f>
        <v>ja</v>
      </c>
      <c r="M9107" s="23" t="s">
        <v>135</v>
      </c>
      <c r="N9107" s="23" t="n">
        <v>2026</v>
      </c>
      <c r="O9107" s="23" t="n">
        <v>21</v>
      </c>
    </row>
    <row r="9108" customFormat="false" ht="15" hidden="false" customHeight="false" outlineLevel="0" collapsed="false">
      <c r="A9108" s="22" t="n">
        <v>46074</v>
      </c>
      <c r="B9108" s="23" t="s">
        <v>96</v>
      </c>
      <c r="C9108" s="23" t="s">
        <v>122</v>
      </c>
      <c r="D9108" s="24" t="n">
        <v>1386.2</v>
      </c>
      <c r="E9108" s="25" t="n">
        <f aca="false">MAX(D9108,0)/1000</f>
        <v>1.3862</v>
      </c>
      <c r="F9108" s="25" t="n">
        <f aca="false">MAX(-D9108,0)/1000</f>
        <v>0</v>
      </c>
      <c r="G9108" s="23" t="str">
        <f aca="false">IF(E9108&gt;0,"ja","nein")</f>
        <v>ja</v>
      </c>
      <c r="H9108" s="26" t="n">
        <v>76.593</v>
      </c>
      <c r="I9108" s="26" t="n">
        <f aca="false">(H9108/10+IF(N9108=2025,Einstellungen!$B$23,Einstellungen!$C$23))*(1+Einstellungen!$B$10)</f>
        <v>27.864207</v>
      </c>
      <c r="J9108" s="25" t="n">
        <f aca="false">E9108*I9108/100</f>
        <v>0.386253637434</v>
      </c>
      <c r="K9108" s="25" t="n">
        <f aca="false">E9108*Einstellungen!$B$5/100</f>
        <v>0.401998</v>
      </c>
      <c r="L9108" s="23" t="str">
        <f aca="false">IF(I9108&lt;Einstellungen!$B$5,"ja","nein")</f>
        <v>ja</v>
      </c>
      <c r="M9108" s="23" t="s">
        <v>135</v>
      </c>
      <c r="N9108" s="23" t="n">
        <v>2026</v>
      </c>
      <c r="O9108" s="23" t="n">
        <v>22</v>
      </c>
    </row>
    <row r="9109" customFormat="false" ht="15" hidden="false" customHeight="false" outlineLevel="0" collapsed="false">
      <c r="A9109" s="22" t="n">
        <v>46074</v>
      </c>
      <c r="B9109" s="23" t="s">
        <v>101</v>
      </c>
      <c r="C9109" s="23" t="s">
        <v>122</v>
      </c>
      <c r="D9109" s="24" t="n">
        <v>349.2</v>
      </c>
      <c r="E9109" s="25" t="n">
        <f aca="false">MAX(D9109,0)/1000</f>
        <v>0.3492</v>
      </c>
      <c r="F9109" s="25" t="n">
        <f aca="false">MAX(-D9109,0)/1000</f>
        <v>0</v>
      </c>
      <c r="G9109" s="23" t="str">
        <f aca="false">IF(E9109&gt;0,"ja","nein")</f>
        <v>ja</v>
      </c>
      <c r="H9109" s="26" t="n">
        <v>66.71</v>
      </c>
      <c r="I9109" s="26" t="n">
        <f aca="false">(H9109/10+IF(N9109=2025,Einstellungen!$B$23,Einstellungen!$C$23))*(1+Einstellungen!$B$10)</f>
        <v>26.68813</v>
      </c>
      <c r="J9109" s="25" t="n">
        <f aca="false">E9109*I9109/100</f>
        <v>0.09319494996</v>
      </c>
      <c r="K9109" s="25" t="n">
        <f aca="false">E9109*Einstellungen!$B$5/100</f>
        <v>0.101268</v>
      </c>
      <c r="L9109" s="23" t="str">
        <f aca="false">IF(I9109&lt;Einstellungen!$B$5,"ja","nein")</f>
        <v>ja</v>
      </c>
      <c r="M9109" s="23" t="s">
        <v>135</v>
      </c>
      <c r="N9109" s="23" t="n">
        <v>2026</v>
      </c>
      <c r="O9109" s="23" t="n">
        <v>23</v>
      </c>
    </row>
    <row r="9110" customFormat="false" ht="15" hidden="false" customHeight="false" outlineLevel="0" collapsed="false">
      <c r="A9110" s="22" t="n">
        <v>46075</v>
      </c>
      <c r="B9110" s="23" t="s">
        <v>102</v>
      </c>
      <c r="C9110" s="23" t="s">
        <v>124</v>
      </c>
      <c r="D9110" s="24" t="n">
        <v>337</v>
      </c>
      <c r="E9110" s="25" t="n">
        <f aca="false">MAX(D9110,0)/1000</f>
        <v>0.337</v>
      </c>
      <c r="F9110" s="25" t="n">
        <f aca="false">MAX(-D9110,0)/1000</f>
        <v>0</v>
      </c>
      <c r="G9110" s="23" t="str">
        <f aca="false">IF(E9110&gt;0,"ja","nein")</f>
        <v>ja</v>
      </c>
      <c r="H9110" s="26" t="n">
        <v>56.675</v>
      </c>
      <c r="I9110" s="26" t="n">
        <f aca="false">(H9110/10+IF(N9110=2025,Einstellungen!$B$23,Einstellungen!$C$23))*(1+Einstellungen!$B$10)</f>
        <v>25.493965</v>
      </c>
      <c r="J9110" s="25" t="n">
        <f aca="false">E9110*I9110/100</f>
        <v>0.08591466205</v>
      </c>
      <c r="K9110" s="25" t="n">
        <f aca="false">E9110*Einstellungen!$B$5/100</f>
        <v>0.09773</v>
      </c>
      <c r="L9110" s="23" t="str">
        <f aca="false">IF(I9110&lt;Einstellungen!$B$5,"ja","nein")</f>
        <v>ja</v>
      </c>
      <c r="M9110" s="23" t="s">
        <v>135</v>
      </c>
      <c r="N9110" s="23" t="n">
        <v>2026</v>
      </c>
      <c r="O9110" s="23" t="n">
        <v>0</v>
      </c>
    </row>
    <row r="9111" customFormat="false" ht="15" hidden="false" customHeight="false" outlineLevel="0" collapsed="false">
      <c r="A9111" s="22" t="n">
        <v>46075</v>
      </c>
      <c r="B9111" s="23" t="s">
        <v>107</v>
      </c>
      <c r="C9111" s="23" t="s">
        <v>124</v>
      </c>
      <c r="D9111" s="24" t="n">
        <v>344.1</v>
      </c>
      <c r="E9111" s="25" t="n">
        <f aca="false">MAX(D9111,0)/1000</f>
        <v>0.3441</v>
      </c>
      <c r="F9111" s="25" t="n">
        <f aca="false">MAX(-D9111,0)/1000</f>
        <v>0</v>
      </c>
      <c r="G9111" s="23" t="str">
        <f aca="false">IF(E9111&gt;0,"ja","nein")</f>
        <v>ja</v>
      </c>
      <c r="H9111" s="26" t="n">
        <v>52.51</v>
      </c>
      <c r="I9111" s="26" t="n">
        <f aca="false">(H9111/10+IF(N9111=2025,Einstellungen!$B$23,Einstellungen!$C$23))*(1+Einstellungen!$B$10)</f>
        <v>24.99833</v>
      </c>
      <c r="J9111" s="25" t="n">
        <f aca="false">E9111*I9111/100</f>
        <v>0.08601925353</v>
      </c>
      <c r="K9111" s="25" t="n">
        <f aca="false">E9111*Einstellungen!$B$5/100</f>
        <v>0.099789</v>
      </c>
      <c r="L9111" s="23" t="str">
        <f aca="false">IF(I9111&lt;Einstellungen!$B$5,"ja","nein")</f>
        <v>ja</v>
      </c>
      <c r="M9111" s="23" t="s">
        <v>135</v>
      </c>
      <c r="N9111" s="23" t="n">
        <v>2026</v>
      </c>
      <c r="O9111" s="23" t="n">
        <v>1</v>
      </c>
    </row>
    <row r="9112" customFormat="false" ht="15" hidden="false" customHeight="false" outlineLevel="0" collapsed="false">
      <c r="A9112" s="22" t="n">
        <v>46075</v>
      </c>
      <c r="B9112" s="23" t="s">
        <v>108</v>
      </c>
      <c r="C9112" s="23" t="s">
        <v>124</v>
      </c>
      <c r="D9112" s="24" t="n">
        <v>340.6</v>
      </c>
      <c r="E9112" s="25" t="n">
        <f aca="false">MAX(D9112,0)/1000</f>
        <v>0.3406</v>
      </c>
      <c r="F9112" s="25" t="n">
        <f aca="false">MAX(-D9112,0)/1000</f>
        <v>0</v>
      </c>
      <c r="G9112" s="23" t="str">
        <f aca="false">IF(E9112&gt;0,"ja","nein")</f>
        <v>ja</v>
      </c>
      <c r="H9112" s="26" t="n">
        <v>44.057</v>
      </c>
      <c r="I9112" s="26" t="n">
        <f aca="false">(H9112/10+IF(N9112=2025,Einstellungen!$B$23,Einstellungen!$C$23))*(1+Einstellungen!$B$10)</f>
        <v>23.992423</v>
      </c>
      <c r="J9112" s="25" t="n">
        <f aca="false">E9112*I9112/100</f>
        <v>0.081718192738</v>
      </c>
      <c r="K9112" s="25" t="n">
        <f aca="false">E9112*Einstellungen!$B$5/100</f>
        <v>0.098774</v>
      </c>
      <c r="L9112" s="23" t="str">
        <f aca="false">IF(I9112&lt;Einstellungen!$B$5,"ja","nein")</f>
        <v>ja</v>
      </c>
      <c r="M9112" s="23" t="s">
        <v>135</v>
      </c>
      <c r="N9112" s="23" t="n">
        <v>2026</v>
      </c>
      <c r="O9112" s="23" t="n">
        <v>2</v>
      </c>
    </row>
    <row r="9113" customFormat="false" ht="15" hidden="false" customHeight="false" outlineLevel="0" collapsed="false">
      <c r="A9113" s="22" t="n">
        <v>46075</v>
      </c>
      <c r="B9113" s="23" t="s">
        <v>109</v>
      </c>
      <c r="C9113" s="23" t="s">
        <v>124</v>
      </c>
      <c r="D9113" s="24" t="n">
        <v>330.2</v>
      </c>
      <c r="E9113" s="25" t="n">
        <f aca="false">MAX(D9113,0)/1000</f>
        <v>0.3302</v>
      </c>
      <c r="F9113" s="25" t="n">
        <f aca="false">MAX(-D9113,0)/1000</f>
        <v>0</v>
      </c>
      <c r="G9113" s="23" t="str">
        <f aca="false">IF(E9113&gt;0,"ja","nein")</f>
        <v>ja</v>
      </c>
      <c r="H9113" s="26" t="n">
        <v>40.957</v>
      </c>
      <c r="I9113" s="26" t="n">
        <f aca="false">(H9113/10+IF(N9113=2025,Einstellungen!$B$23,Einstellungen!$C$23))*(1+Einstellungen!$B$10)</f>
        <v>23.623523</v>
      </c>
      <c r="J9113" s="25" t="n">
        <f aca="false">E9113*I9113/100</f>
        <v>0.078004872946</v>
      </c>
      <c r="K9113" s="25" t="n">
        <f aca="false">E9113*Einstellungen!$B$5/100</f>
        <v>0.095758</v>
      </c>
      <c r="L9113" s="23" t="str">
        <f aca="false">IF(I9113&lt;Einstellungen!$B$5,"ja","nein")</f>
        <v>ja</v>
      </c>
      <c r="M9113" s="23" t="s">
        <v>135</v>
      </c>
      <c r="N9113" s="23" t="n">
        <v>2026</v>
      </c>
      <c r="O9113" s="23" t="n">
        <v>3</v>
      </c>
    </row>
    <row r="9114" customFormat="false" ht="15" hidden="false" customHeight="false" outlineLevel="0" collapsed="false">
      <c r="A9114" s="22" t="n">
        <v>46075</v>
      </c>
      <c r="B9114" s="23" t="s">
        <v>110</v>
      </c>
      <c r="C9114" s="23" t="s">
        <v>124</v>
      </c>
      <c r="D9114" s="24" t="n">
        <v>320.6</v>
      </c>
      <c r="E9114" s="25" t="n">
        <f aca="false">MAX(D9114,0)/1000</f>
        <v>0.3206</v>
      </c>
      <c r="F9114" s="25" t="n">
        <f aca="false">MAX(-D9114,0)/1000</f>
        <v>0</v>
      </c>
      <c r="G9114" s="23" t="str">
        <f aca="false">IF(E9114&gt;0,"ja","nein")</f>
        <v>ja</v>
      </c>
      <c r="H9114" s="26" t="n">
        <v>39.017</v>
      </c>
      <c r="I9114" s="26" t="n">
        <f aca="false">(H9114/10+IF(N9114=2025,Einstellungen!$B$23,Einstellungen!$C$23))*(1+Einstellungen!$B$10)</f>
        <v>23.392663</v>
      </c>
      <c r="J9114" s="25" t="n">
        <f aca="false">E9114*I9114/100</f>
        <v>0.074996877578</v>
      </c>
      <c r="K9114" s="25" t="n">
        <f aca="false">E9114*Einstellungen!$B$5/100</f>
        <v>0.092974</v>
      </c>
      <c r="L9114" s="23" t="str">
        <f aca="false">IF(I9114&lt;Einstellungen!$B$5,"ja","nein")</f>
        <v>ja</v>
      </c>
      <c r="M9114" s="23" t="s">
        <v>135</v>
      </c>
      <c r="N9114" s="23" t="n">
        <v>2026</v>
      </c>
      <c r="O9114" s="23" t="n">
        <v>4</v>
      </c>
    </row>
    <row r="9115" customFormat="false" ht="15" hidden="false" customHeight="false" outlineLevel="0" collapsed="false">
      <c r="A9115" s="22" t="n">
        <v>46075</v>
      </c>
      <c r="B9115" s="23" t="s">
        <v>111</v>
      </c>
      <c r="C9115" s="23" t="s">
        <v>124</v>
      </c>
      <c r="D9115" s="24" t="n">
        <v>302.8</v>
      </c>
      <c r="E9115" s="25" t="n">
        <f aca="false">MAX(D9115,0)/1000</f>
        <v>0.3028</v>
      </c>
      <c r="F9115" s="25" t="n">
        <f aca="false">MAX(-D9115,0)/1000</f>
        <v>0</v>
      </c>
      <c r="G9115" s="23" t="str">
        <f aca="false">IF(E9115&gt;0,"ja","nein")</f>
        <v>ja</v>
      </c>
      <c r="H9115" s="26" t="n">
        <v>38.287</v>
      </c>
      <c r="I9115" s="26" t="n">
        <f aca="false">(H9115/10+IF(N9115=2025,Einstellungen!$B$23,Einstellungen!$C$23))*(1+Einstellungen!$B$10)</f>
        <v>23.305793</v>
      </c>
      <c r="J9115" s="25" t="n">
        <f aca="false">E9115*I9115/100</f>
        <v>0.070569941204</v>
      </c>
      <c r="K9115" s="25" t="n">
        <f aca="false">E9115*Einstellungen!$B$5/100</f>
        <v>0.087812</v>
      </c>
      <c r="L9115" s="23" t="str">
        <f aca="false">IF(I9115&lt;Einstellungen!$B$5,"ja","nein")</f>
        <v>ja</v>
      </c>
      <c r="M9115" s="23" t="s">
        <v>135</v>
      </c>
      <c r="N9115" s="23" t="n">
        <v>2026</v>
      </c>
      <c r="O9115" s="23" t="n">
        <v>5</v>
      </c>
    </row>
    <row r="9116" customFormat="false" ht="15" hidden="false" customHeight="false" outlineLevel="0" collapsed="false">
      <c r="A9116" s="22" t="n">
        <v>46075</v>
      </c>
      <c r="B9116" s="23" t="s">
        <v>112</v>
      </c>
      <c r="C9116" s="23" t="s">
        <v>124</v>
      </c>
      <c r="D9116" s="24" t="n">
        <v>325.9</v>
      </c>
      <c r="E9116" s="25" t="n">
        <f aca="false">MAX(D9116,0)/1000</f>
        <v>0.3259</v>
      </c>
      <c r="F9116" s="25" t="n">
        <f aca="false">MAX(-D9116,0)/1000</f>
        <v>0</v>
      </c>
      <c r="G9116" s="23" t="str">
        <f aca="false">IF(E9116&gt;0,"ja","nein")</f>
        <v>ja</v>
      </c>
      <c r="H9116" s="26" t="n">
        <v>34.875</v>
      </c>
      <c r="I9116" s="26" t="n">
        <f aca="false">(H9116/10+IF(N9116=2025,Einstellungen!$B$23,Einstellungen!$C$23))*(1+Einstellungen!$B$10)</f>
        <v>22.899765</v>
      </c>
      <c r="J9116" s="25" t="n">
        <f aca="false">E9116*I9116/100</f>
        <v>0.074630334135</v>
      </c>
      <c r="K9116" s="25" t="n">
        <f aca="false">E9116*Einstellungen!$B$5/100</f>
        <v>0.094511</v>
      </c>
      <c r="L9116" s="23" t="str">
        <f aca="false">IF(I9116&lt;Einstellungen!$B$5,"ja","nein")</f>
        <v>ja</v>
      </c>
      <c r="M9116" s="23" t="s">
        <v>135</v>
      </c>
      <c r="N9116" s="23" t="n">
        <v>2026</v>
      </c>
      <c r="O9116" s="23" t="n">
        <v>6</v>
      </c>
    </row>
    <row r="9117" customFormat="false" ht="15" hidden="false" customHeight="false" outlineLevel="0" collapsed="false">
      <c r="A9117" s="22" t="n">
        <v>46075</v>
      </c>
      <c r="B9117" s="23" t="s">
        <v>113</v>
      </c>
      <c r="C9117" s="23" t="s">
        <v>124</v>
      </c>
      <c r="D9117" s="24" t="n">
        <v>364.5</v>
      </c>
      <c r="E9117" s="25" t="n">
        <f aca="false">MAX(D9117,0)/1000</f>
        <v>0.3645</v>
      </c>
      <c r="F9117" s="25" t="n">
        <f aca="false">MAX(-D9117,0)/1000</f>
        <v>0</v>
      </c>
      <c r="G9117" s="23" t="str">
        <f aca="false">IF(E9117&gt;0,"ja","nein")</f>
        <v>ja</v>
      </c>
      <c r="H9117" s="26" t="n">
        <v>41.502</v>
      </c>
      <c r="I9117" s="26" t="n">
        <f aca="false">(H9117/10+IF(N9117=2025,Einstellungen!$B$23,Einstellungen!$C$23))*(1+Einstellungen!$B$10)</f>
        <v>23.688378</v>
      </c>
      <c r="J9117" s="25" t="n">
        <f aca="false">E9117*I9117/100</f>
        <v>0.08634413781</v>
      </c>
      <c r="K9117" s="25" t="n">
        <f aca="false">E9117*Einstellungen!$B$5/100</f>
        <v>0.105705</v>
      </c>
      <c r="L9117" s="23" t="str">
        <f aca="false">IF(I9117&lt;Einstellungen!$B$5,"ja","nein")</f>
        <v>ja</v>
      </c>
      <c r="M9117" s="23" t="s">
        <v>135</v>
      </c>
      <c r="N9117" s="23" t="n">
        <v>2026</v>
      </c>
      <c r="O9117" s="23" t="n">
        <v>7</v>
      </c>
    </row>
    <row r="9118" customFormat="false" ht="15" hidden="false" customHeight="false" outlineLevel="0" collapsed="false">
      <c r="A9118" s="22" t="n">
        <v>46075</v>
      </c>
      <c r="B9118" s="23" t="s">
        <v>114</v>
      </c>
      <c r="C9118" s="23" t="s">
        <v>124</v>
      </c>
      <c r="D9118" s="24" t="n">
        <v>288.7</v>
      </c>
      <c r="E9118" s="25" t="n">
        <f aca="false">MAX(D9118,0)/1000</f>
        <v>0.2887</v>
      </c>
      <c r="F9118" s="25" t="n">
        <f aca="false">MAX(-D9118,0)/1000</f>
        <v>0</v>
      </c>
      <c r="G9118" s="23" t="str">
        <f aca="false">IF(E9118&gt;0,"ja","nein")</f>
        <v>ja</v>
      </c>
      <c r="H9118" s="26" t="n">
        <v>47.355</v>
      </c>
      <c r="I9118" s="26" t="n">
        <f aca="false">(H9118/10+IF(N9118=2025,Einstellungen!$B$23,Einstellungen!$C$23))*(1+Einstellungen!$B$10)</f>
        <v>24.384885</v>
      </c>
      <c r="J9118" s="25" t="n">
        <f aca="false">E9118*I9118/100</f>
        <v>0.070399162995</v>
      </c>
      <c r="K9118" s="25" t="n">
        <f aca="false">E9118*Einstellungen!$B$5/100</f>
        <v>0.083723</v>
      </c>
      <c r="L9118" s="23" t="str">
        <f aca="false">IF(I9118&lt;Einstellungen!$B$5,"ja","nein")</f>
        <v>ja</v>
      </c>
      <c r="M9118" s="23" t="s">
        <v>135</v>
      </c>
      <c r="N9118" s="23" t="n">
        <v>2026</v>
      </c>
      <c r="O9118" s="23" t="n">
        <v>8</v>
      </c>
    </row>
    <row r="9119" customFormat="false" ht="15" hidden="false" customHeight="false" outlineLevel="0" collapsed="false">
      <c r="A9119" s="22" t="n">
        <v>46075</v>
      </c>
      <c r="B9119" s="23" t="s">
        <v>115</v>
      </c>
      <c r="C9119" s="23" t="s">
        <v>124</v>
      </c>
      <c r="D9119" s="24" t="n">
        <v>201.1</v>
      </c>
      <c r="E9119" s="25" t="n">
        <f aca="false">MAX(D9119,0)/1000</f>
        <v>0.2011</v>
      </c>
      <c r="F9119" s="25" t="n">
        <f aca="false">MAX(-D9119,0)/1000</f>
        <v>0</v>
      </c>
      <c r="G9119" s="23" t="str">
        <f aca="false">IF(E9119&gt;0,"ja","nein")</f>
        <v>ja</v>
      </c>
      <c r="H9119" s="26" t="n">
        <v>55.463</v>
      </c>
      <c r="I9119" s="26" t="n">
        <f aca="false">(H9119/10+IF(N9119=2025,Einstellungen!$B$23,Einstellungen!$C$23))*(1+Einstellungen!$B$10)</f>
        <v>25.349737</v>
      </c>
      <c r="J9119" s="25" t="n">
        <f aca="false">E9119*I9119/100</f>
        <v>0.050978321107</v>
      </c>
      <c r="K9119" s="25" t="n">
        <f aca="false">E9119*Einstellungen!$B$5/100</f>
        <v>0.058319</v>
      </c>
      <c r="L9119" s="23" t="str">
        <f aca="false">IF(I9119&lt;Einstellungen!$B$5,"ja","nein")</f>
        <v>ja</v>
      </c>
      <c r="M9119" s="23" t="s">
        <v>135</v>
      </c>
      <c r="N9119" s="23" t="n">
        <v>2026</v>
      </c>
      <c r="O9119" s="23" t="n">
        <v>9</v>
      </c>
    </row>
    <row r="9120" customFormat="false" ht="15" hidden="false" customHeight="false" outlineLevel="0" collapsed="false">
      <c r="A9120" s="22" t="n">
        <v>46075</v>
      </c>
      <c r="B9120" s="23" t="s">
        <v>116</v>
      </c>
      <c r="C9120" s="23" t="s">
        <v>124</v>
      </c>
      <c r="D9120" s="24" t="n">
        <v>628.8</v>
      </c>
      <c r="E9120" s="25" t="n">
        <f aca="false">MAX(D9120,0)/1000</f>
        <v>0.6288</v>
      </c>
      <c r="F9120" s="25" t="n">
        <f aca="false">MAX(-D9120,0)/1000</f>
        <v>0</v>
      </c>
      <c r="G9120" s="23" t="str">
        <f aca="false">IF(E9120&gt;0,"ja","nein")</f>
        <v>ja</v>
      </c>
      <c r="H9120" s="26" t="n">
        <v>55.102</v>
      </c>
      <c r="I9120" s="26" t="n">
        <f aca="false">(H9120/10+IF(N9120=2025,Einstellungen!$B$23,Einstellungen!$C$23))*(1+Einstellungen!$B$10)</f>
        <v>25.306778</v>
      </c>
      <c r="J9120" s="25" t="n">
        <f aca="false">E9120*I9120/100</f>
        <v>0.159129020064</v>
      </c>
      <c r="K9120" s="25" t="n">
        <f aca="false">E9120*Einstellungen!$B$5/100</f>
        <v>0.182352</v>
      </c>
      <c r="L9120" s="23" t="str">
        <f aca="false">IF(I9120&lt;Einstellungen!$B$5,"ja","nein")</f>
        <v>ja</v>
      </c>
      <c r="M9120" s="23" t="s">
        <v>135</v>
      </c>
      <c r="N9120" s="23" t="n">
        <v>2026</v>
      </c>
      <c r="O9120" s="23" t="n">
        <v>10</v>
      </c>
    </row>
    <row r="9121" customFormat="false" ht="15" hidden="false" customHeight="false" outlineLevel="0" collapsed="false">
      <c r="A9121" s="22" t="n">
        <v>46075</v>
      </c>
      <c r="B9121" s="23" t="s">
        <v>117</v>
      </c>
      <c r="C9121" s="23" t="s">
        <v>124</v>
      </c>
      <c r="D9121" s="24" t="n">
        <v>4.6</v>
      </c>
      <c r="E9121" s="25" t="n">
        <f aca="false">MAX(D9121,0)/1000</f>
        <v>0.0046</v>
      </c>
      <c r="F9121" s="25" t="n">
        <f aca="false">MAX(-D9121,0)/1000</f>
        <v>0</v>
      </c>
      <c r="G9121" s="23" t="str">
        <f aca="false">IF(E9121&gt;0,"ja","nein")</f>
        <v>ja</v>
      </c>
      <c r="H9121" s="26" t="n">
        <v>53.963</v>
      </c>
      <c r="I9121" s="26" t="n">
        <f aca="false">(H9121/10+IF(N9121=2025,Einstellungen!$B$23,Einstellungen!$C$23))*(1+Einstellungen!$B$10)</f>
        <v>25.171237</v>
      </c>
      <c r="J9121" s="25" t="n">
        <f aca="false">E9121*I9121/100</f>
        <v>0.001157876902</v>
      </c>
      <c r="K9121" s="25" t="n">
        <f aca="false">E9121*Einstellungen!$B$5/100</f>
        <v>0.001334</v>
      </c>
      <c r="L9121" s="23" t="str">
        <f aca="false">IF(I9121&lt;Einstellungen!$B$5,"ja","nein")</f>
        <v>ja</v>
      </c>
      <c r="M9121" s="23" t="s">
        <v>135</v>
      </c>
      <c r="N9121" s="23" t="n">
        <v>2026</v>
      </c>
      <c r="O9121" s="23" t="n">
        <v>11</v>
      </c>
    </row>
    <row r="9122" customFormat="false" ht="15" hidden="false" customHeight="false" outlineLevel="0" collapsed="false">
      <c r="A9122" s="22" t="n">
        <v>46075</v>
      </c>
      <c r="B9122" s="23" t="s">
        <v>118</v>
      </c>
      <c r="C9122" s="23" t="s">
        <v>124</v>
      </c>
      <c r="D9122" s="24" t="n">
        <v>601</v>
      </c>
      <c r="E9122" s="25" t="n">
        <f aca="false">MAX(D9122,0)/1000</f>
        <v>0.601</v>
      </c>
      <c r="F9122" s="25" t="n">
        <f aca="false">MAX(-D9122,0)/1000</f>
        <v>0</v>
      </c>
      <c r="G9122" s="23" t="str">
        <f aca="false">IF(E9122&gt;0,"ja","nein")</f>
        <v>ja</v>
      </c>
      <c r="H9122" s="26" t="n">
        <v>50.585</v>
      </c>
      <c r="I9122" s="26" t="n">
        <f aca="false">(H9122/10+IF(N9122=2025,Einstellungen!$B$23,Einstellungen!$C$23))*(1+Einstellungen!$B$10)</f>
        <v>24.769255</v>
      </c>
      <c r="J9122" s="25" t="n">
        <f aca="false">E9122*I9122/100</f>
        <v>0.14886322255</v>
      </c>
      <c r="K9122" s="25" t="n">
        <f aca="false">E9122*Einstellungen!$B$5/100</f>
        <v>0.17429</v>
      </c>
      <c r="L9122" s="23" t="str">
        <f aca="false">IF(I9122&lt;Einstellungen!$B$5,"ja","nein")</f>
        <v>ja</v>
      </c>
      <c r="M9122" s="23" t="s">
        <v>135</v>
      </c>
      <c r="N9122" s="23" t="n">
        <v>2026</v>
      </c>
      <c r="O9122" s="23" t="n">
        <v>12</v>
      </c>
    </row>
    <row r="9123" customFormat="false" ht="15" hidden="false" customHeight="false" outlineLevel="0" collapsed="false">
      <c r="A9123" s="22" t="n">
        <v>46075</v>
      </c>
      <c r="B9123" s="23" t="s">
        <v>119</v>
      </c>
      <c r="C9123" s="23" t="s">
        <v>124</v>
      </c>
      <c r="D9123" s="24" t="n">
        <v>829.5</v>
      </c>
      <c r="E9123" s="25" t="n">
        <f aca="false">MAX(D9123,0)/1000</f>
        <v>0.8295</v>
      </c>
      <c r="F9123" s="25" t="n">
        <f aca="false">MAX(-D9123,0)/1000</f>
        <v>0</v>
      </c>
      <c r="G9123" s="23" t="str">
        <f aca="false">IF(E9123&gt;0,"ja","nein")</f>
        <v>ja</v>
      </c>
      <c r="H9123" s="26" t="n">
        <v>45.08</v>
      </c>
      <c r="I9123" s="26" t="n">
        <f aca="false">(H9123/10+IF(N9123=2025,Einstellungen!$B$23,Einstellungen!$C$23))*(1+Einstellungen!$B$10)</f>
        <v>24.11416</v>
      </c>
      <c r="J9123" s="25" t="n">
        <f aca="false">E9123*I9123/100</f>
        <v>0.2000269572</v>
      </c>
      <c r="K9123" s="25" t="n">
        <f aca="false">E9123*Einstellungen!$B$5/100</f>
        <v>0.240555</v>
      </c>
      <c r="L9123" s="23" t="str">
        <f aca="false">IF(I9123&lt;Einstellungen!$B$5,"ja","nein")</f>
        <v>ja</v>
      </c>
      <c r="M9123" s="23" t="s">
        <v>135</v>
      </c>
      <c r="N9123" s="23" t="n">
        <v>2026</v>
      </c>
      <c r="O9123" s="23" t="n">
        <v>13</v>
      </c>
    </row>
    <row r="9124" customFormat="false" ht="15" hidden="false" customHeight="false" outlineLevel="0" collapsed="false">
      <c r="A9124" s="22" t="n">
        <v>46075</v>
      </c>
      <c r="B9124" s="23" t="s">
        <v>120</v>
      </c>
      <c r="C9124" s="23" t="s">
        <v>124</v>
      </c>
      <c r="D9124" s="24" t="n">
        <v>-3.7</v>
      </c>
      <c r="E9124" s="25" t="n">
        <f aca="false">MAX(D9124,0)/1000</f>
        <v>0</v>
      </c>
      <c r="F9124" s="25" t="n">
        <f aca="false">MAX(-D9124,0)/1000</f>
        <v>0.0037</v>
      </c>
      <c r="G9124" s="23" t="str">
        <f aca="false">IF(E9124&gt;0,"ja","nein")</f>
        <v>nein</v>
      </c>
      <c r="H9124" s="26" t="n">
        <v>43.308</v>
      </c>
      <c r="I9124" s="26" t="n">
        <f aca="false">(H9124/10+IF(N9124=2025,Einstellungen!$B$23,Einstellungen!$C$23))*(1+Einstellungen!$B$10)</f>
        <v>23.903292</v>
      </c>
      <c r="J9124" s="25" t="n">
        <f aca="false">E9124*I9124/100</f>
        <v>0</v>
      </c>
      <c r="K9124" s="25" t="n">
        <f aca="false">E9124*Einstellungen!$B$5/100</f>
        <v>0</v>
      </c>
      <c r="L9124" s="23" t="str">
        <f aca="false">IF(I9124&lt;Einstellungen!$B$5,"ja","nein")</f>
        <v>ja</v>
      </c>
      <c r="M9124" s="23" t="s">
        <v>135</v>
      </c>
      <c r="N9124" s="23" t="n">
        <v>2026</v>
      </c>
      <c r="O9124" s="23" t="n">
        <v>14</v>
      </c>
    </row>
    <row r="9125" customFormat="false" ht="15" hidden="false" customHeight="false" outlineLevel="0" collapsed="false">
      <c r="A9125" s="22" t="n">
        <v>46075</v>
      </c>
      <c r="B9125" s="23" t="s">
        <v>104</v>
      </c>
      <c r="C9125" s="23" t="s">
        <v>124</v>
      </c>
      <c r="D9125" s="24" t="n">
        <v>-0.8</v>
      </c>
      <c r="E9125" s="25" t="n">
        <f aca="false">MAX(D9125,0)/1000</f>
        <v>0</v>
      </c>
      <c r="F9125" s="25" t="n">
        <f aca="false">MAX(-D9125,0)/1000</f>
        <v>0.0008</v>
      </c>
      <c r="G9125" s="23" t="str">
        <f aca="false">IF(E9125&gt;0,"ja","nein")</f>
        <v>nein</v>
      </c>
      <c r="H9125" s="26" t="n">
        <v>47.942</v>
      </c>
      <c r="I9125" s="26" t="n">
        <f aca="false">(H9125/10+IF(N9125=2025,Einstellungen!$B$23,Einstellungen!$C$23))*(1+Einstellungen!$B$10)</f>
        <v>24.454738</v>
      </c>
      <c r="J9125" s="25" t="n">
        <f aca="false">E9125*I9125/100</f>
        <v>0</v>
      </c>
      <c r="K9125" s="25" t="n">
        <f aca="false">E9125*Einstellungen!$B$5/100</f>
        <v>0</v>
      </c>
      <c r="L9125" s="23" t="str">
        <f aca="false">IF(I9125&lt;Einstellungen!$B$5,"ja","nein")</f>
        <v>ja</v>
      </c>
      <c r="M9125" s="23" t="s">
        <v>135</v>
      </c>
      <c r="N9125" s="23" t="n">
        <v>2026</v>
      </c>
      <c r="O9125" s="23" t="n">
        <v>15</v>
      </c>
    </row>
    <row r="9126" customFormat="false" ht="15" hidden="false" customHeight="false" outlineLevel="0" collapsed="false">
      <c r="A9126" s="22" t="n">
        <v>46075</v>
      </c>
      <c r="B9126" s="23" t="s">
        <v>105</v>
      </c>
      <c r="C9126" s="23" t="s">
        <v>124</v>
      </c>
      <c r="D9126" s="24" t="n">
        <v>5.9</v>
      </c>
      <c r="E9126" s="25" t="n">
        <f aca="false">MAX(D9126,0)/1000</f>
        <v>0.0059</v>
      </c>
      <c r="F9126" s="25" t="n">
        <f aca="false">MAX(-D9126,0)/1000</f>
        <v>0</v>
      </c>
      <c r="G9126" s="23" t="str">
        <f aca="false">IF(E9126&gt;0,"ja","nein")</f>
        <v>ja</v>
      </c>
      <c r="H9126" s="26" t="n">
        <v>56.928</v>
      </c>
      <c r="I9126" s="26" t="n">
        <f aca="false">(H9126/10+IF(N9126=2025,Einstellungen!$B$23,Einstellungen!$C$23))*(1+Einstellungen!$B$10)</f>
        <v>25.524072</v>
      </c>
      <c r="J9126" s="25" t="n">
        <f aca="false">E9126*I9126/100</f>
        <v>0.001505920248</v>
      </c>
      <c r="K9126" s="25" t="n">
        <f aca="false">E9126*Einstellungen!$B$5/100</f>
        <v>0.001711</v>
      </c>
      <c r="L9126" s="23" t="str">
        <f aca="false">IF(I9126&lt;Einstellungen!$B$5,"ja","nein")</f>
        <v>ja</v>
      </c>
      <c r="M9126" s="23" t="s">
        <v>135</v>
      </c>
      <c r="N9126" s="23" t="n">
        <v>2026</v>
      </c>
      <c r="O9126" s="23" t="n">
        <v>16</v>
      </c>
    </row>
    <row r="9127" customFormat="false" ht="15" hidden="false" customHeight="false" outlineLevel="0" collapsed="false">
      <c r="A9127" s="22" t="n">
        <v>46075</v>
      </c>
      <c r="B9127" s="23" t="s">
        <v>97</v>
      </c>
      <c r="C9127" s="23" t="s">
        <v>124</v>
      </c>
      <c r="D9127" s="24" t="n">
        <v>342.7</v>
      </c>
      <c r="E9127" s="25" t="n">
        <f aca="false">MAX(D9127,0)/1000</f>
        <v>0.3427</v>
      </c>
      <c r="F9127" s="25" t="n">
        <f aca="false">MAX(-D9127,0)/1000</f>
        <v>0</v>
      </c>
      <c r="G9127" s="23" t="str">
        <f aca="false">IF(E9127&gt;0,"ja","nein")</f>
        <v>ja</v>
      </c>
      <c r="H9127" s="26" t="n">
        <v>75.95</v>
      </c>
      <c r="I9127" s="26" t="n">
        <f aca="false">(H9127/10+IF(N9127=2025,Einstellungen!$B$23,Einstellungen!$C$23))*(1+Einstellungen!$B$10)</f>
        <v>27.78769</v>
      </c>
      <c r="J9127" s="25" t="n">
        <f aca="false">E9127*I9127/100</f>
        <v>0.09522841363</v>
      </c>
      <c r="K9127" s="25" t="n">
        <f aca="false">E9127*Einstellungen!$B$5/100</f>
        <v>0.099383</v>
      </c>
      <c r="L9127" s="23" t="str">
        <f aca="false">IF(I9127&lt;Einstellungen!$B$5,"ja","nein")</f>
        <v>ja</v>
      </c>
      <c r="M9127" s="23" t="s">
        <v>135</v>
      </c>
      <c r="N9127" s="23" t="n">
        <v>2026</v>
      </c>
      <c r="O9127" s="23" t="n">
        <v>17</v>
      </c>
    </row>
    <row r="9128" customFormat="false" ht="15" hidden="false" customHeight="false" outlineLevel="0" collapsed="false">
      <c r="A9128" s="22" t="n">
        <v>46075</v>
      </c>
      <c r="B9128" s="23" t="s">
        <v>99</v>
      </c>
      <c r="C9128" s="23" t="s">
        <v>124</v>
      </c>
      <c r="D9128" s="24" t="n">
        <v>629.3</v>
      </c>
      <c r="E9128" s="25" t="n">
        <f aca="false">MAX(D9128,0)/1000</f>
        <v>0.6293</v>
      </c>
      <c r="F9128" s="25" t="n">
        <f aca="false">MAX(-D9128,0)/1000</f>
        <v>0</v>
      </c>
      <c r="G9128" s="23" t="str">
        <f aca="false">IF(E9128&gt;0,"ja","nein")</f>
        <v>ja</v>
      </c>
      <c r="H9128" s="26" t="n">
        <v>79.442</v>
      </c>
      <c r="I9128" s="26" t="n">
        <f aca="false">(H9128/10+IF(N9128=2025,Einstellungen!$B$23,Einstellungen!$C$23))*(1+Einstellungen!$B$10)</f>
        <v>28.203238</v>
      </c>
      <c r="J9128" s="25" t="n">
        <f aca="false">E9128*I9128/100</f>
        <v>0.177482976734</v>
      </c>
      <c r="K9128" s="25" t="n">
        <f aca="false">E9128*Einstellungen!$B$5/100</f>
        <v>0.182497</v>
      </c>
      <c r="L9128" s="23" t="str">
        <f aca="false">IF(I9128&lt;Einstellungen!$B$5,"ja","nein")</f>
        <v>ja</v>
      </c>
      <c r="M9128" s="23" t="s">
        <v>135</v>
      </c>
      <c r="N9128" s="23" t="n">
        <v>2026</v>
      </c>
      <c r="O9128" s="23" t="n">
        <v>18</v>
      </c>
    </row>
    <row r="9129" customFormat="false" ht="15" hidden="false" customHeight="false" outlineLevel="0" collapsed="false">
      <c r="A9129" s="22" t="n">
        <v>46075</v>
      </c>
      <c r="B9129" s="23" t="s">
        <v>100</v>
      </c>
      <c r="C9129" s="23" t="s">
        <v>124</v>
      </c>
      <c r="D9129" s="24" t="n">
        <v>397.5</v>
      </c>
      <c r="E9129" s="25" t="n">
        <f aca="false">MAX(D9129,0)/1000</f>
        <v>0.3975</v>
      </c>
      <c r="F9129" s="25" t="n">
        <f aca="false">MAX(-D9129,0)/1000</f>
        <v>0</v>
      </c>
      <c r="G9129" s="23" t="str">
        <f aca="false">IF(E9129&gt;0,"ja","nein")</f>
        <v>ja</v>
      </c>
      <c r="H9129" s="26" t="n">
        <v>75.12</v>
      </c>
      <c r="I9129" s="26" t="n">
        <f aca="false">(H9129/10+IF(N9129=2025,Einstellungen!$B$23,Einstellungen!$C$23))*(1+Einstellungen!$B$10)</f>
        <v>27.68892</v>
      </c>
      <c r="J9129" s="25" t="n">
        <f aca="false">E9129*I9129/100</f>
        <v>0.110063457</v>
      </c>
      <c r="K9129" s="25" t="n">
        <f aca="false">E9129*Einstellungen!$B$5/100</f>
        <v>0.115275</v>
      </c>
      <c r="L9129" s="23" t="str">
        <f aca="false">IF(I9129&lt;Einstellungen!$B$5,"ja","nein")</f>
        <v>ja</v>
      </c>
      <c r="M9129" s="23" t="s">
        <v>135</v>
      </c>
      <c r="N9129" s="23" t="n">
        <v>2026</v>
      </c>
      <c r="O9129" s="23" t="n">
        <v>19</v>
      </c>
    </row>
    <row r="9130" customFormat="false" ht="15" hidden="false" customHeight="false" outlineLevel="0" collapsed="false">
      <c r="A9130" s="22" t="n">
        <v>46075</v>
      </c>
      <c r="B9130" s="23" t="s">
        <v>92</v>
      </c>
      <c r="C9130" s="23" t="s">
        <v>124</v>
      </c>
      <c r="D9130" s="24" t="n">
        <v>1064.5</v>
      </c>
      <c r="E9130" s="25" t="n">
        <f aca="false">MAX(D9130,0)/1000</f>
        <v>1.0645</v>
      </c>
      <c r="F9130" s="25" t="n">
        <f aca="false">MAX(-D9130,0)/1000</f>
        <v>0</v>
      </c>
      <c r="G9130" s="23" t="str">
        <f aca="false">IF(E9130&gt;0,"ja","nein")</f>
        <v>ja</v>
      </c>
      <c r="H9130" s="26" t="n">
        <v>68.517</v>
      </c>
      <c r="I9130" s="26" t="n">
        <f aca="false">(H9130/10+IF(N9130=2025,Einstellungen!$B$23,Einstellungen!$C$23))*(1+Einstellungen!$B$10)</f>
        <v>26.903163</v>
      </c>
      <c r="J9130" s="25" t="n">
        <f aca="false">E9130*I9130/100</f>
        <v>0.286384170135</v>
      </c>
      <c r="K9130" s="25" t="n">
        <f aca="false">E9130*Einstellungen!$B$5/100</f>
        <v>0.308705</v>
      </c>
      <c r="L9130" s="23" t="str">
        <f aca="false">IF(I9130&lt;Einstellungen!$B$5,"ja","nein")</f>
        <v>ja</v>
      </c>
      <c r="M9130" s="23" t="s">
        <v>135</v>
      </c>
      <c r="N9130" s="23" t="n">
        <v>2026</v>
      </c>
      <c r="O9130" s="23" t="n">
        <v>20</v>
      </c>
    </row>
    <row r="9131" customFormat="false" ht="15" hidden="false" customHeight="false" outlineLevel="0" collapsed="false">
      <c r="A9131" s="22" t="n">
        <v>46075</v>
      </c>
      <c r="B9131" s="23" t="s">
        <v>95</v>
      </c>
      <c r="C9131" s="23" t="s">
        <v>124</v>
      </c>
      <c r="D9131" s="24" t="n">
        <v>408.2</v>
      </c>
      <c r="E9131" s="25" t="n">
        <f aca="false">MAX(D9131,0)/1000</f>
        <v>0.4082</v>
      </c>
      <c r="F9131" s="25" t="n">
        <f aca="false">MAX(-D9131,0)/1000</f>
        <v>0</v>
      </c>
      <c r="G9131" s="23" t="str">
        <f aca="false">IF(E9131&gt;0,"ja","nein")</f>
        <v>ja</v>
      </c>
      <c r="H9131" s="26" t="n">
        <v>67.69</v>
      </c>
      <c r="I9131" s="26" t="n">
        <f aca="false">(H9131/10+IF(N9131=2025,Einstellungen!$B$23,Einstellungen!$C$23))*(1+Einstellungen!$B$10)</f>
        <v>26.80475</v>
      </c>
      <c r="J9131" s="25" t="n">
        <f aca="false">E9131*I9131/100</f>
        <v>0.1094169895</v>
      </c>
      <c r="K9131" s="25" t="n">
        <f aca="false">E9131*Einstellungen!$B$5/100</f>
        <v>0.118378</v>
      </c>
      <c r="L9131" s="23" t="str">
        <f aca="false">IF(I9131&lt;Einstellungen!$B$5,"ja","nein")</f>
        <v>ja</v>
      </c>
      <c r="M9131" s="23" t="s">
        <v>135</v>
      </c>
      <c r="N9131" s="23" t="n">
        <v>2026</v>
      </c>
      <c r="O9131" s="23" t="n">
        <v>21</v>
      </c>
    </row>
    <row r="9132" customFormat="false" ht="15" hidden="false" customHeight="false" outlineLevel="0" collapsed="false">
      <c r="A9132" s="22" t="n">
        <v>46075</v>
      </c>
      <c r="B9132" s="23" t="s">
        <v>96</v>
      </c>
      <c r="C9132" s="23" t="s">
        <v>124</v>
      </c>
      <c r="D9132" s="24" t="n">
        <v>592.3</v>
      </c>
      <c r="E9132" s="25" t="n">
        <f aca="false">MAX(D9132,0)/1000</f>
        <v>0.5923</v>
      </c>
      <c r="F9132" s="25" t="n">
        <f aca="false">MAX(-D9132,0)/1000</f>
        <v>0</v>
      </c>
      <c r="G9132" s="23" t="str">
        <f aca="false">IF(E9132&gt;0,"ja","nein")</f>
        <v>ja</v>
      </c>
      <c r="H9132" s="26" t="n">
        <v>70.41</v>
      </c>
      <c r="I9132" s="26" t="n">
        <f aca="false">(H9132/10+IF(N9132=2025,Einstellungen!$B$23,Einstellungen!$C$23))*(1+Einstellungen!$B$10)</f>
        <v>27.12843</v>
      </c>
      <c r="J9132" s="25" t="n">
        <f aca="false">E9132*I9132/100</f>
        <v>0.16068169089</v>
      </c>
      <c r="K9132" s="25" t="n">
        <f aca="false">E9132*Einstellungen!$B$5/100</f>
        <v>0.171767</v>
      </c>
      <c r="L9132" s="23" t="str">
        <f aca="false">IF(I9132&lt;Einstellungen!$B$5,"ja","nein")</f>
        <v>ja</v>
      </c>
      <c r="M9132" s="23" t="s">
        <v>135</v>
      </c>
      <c r="N9132" s="23" t="n">
        <v>2026</v>
      </c>
      <c r="O9132" s="23" t="n">
        <v>22</v>
      </c>
    </row>
    <row r="9133" customFormat="false" ht="15" hidden="false" customHeight="false" outlineLevel="0" collapsed="false">
      <c r="A9133" s="22" t="n">
        <v>46075</v>
      </c>
      <c r="B9133" s="23" t="s">
        <v>101</v>
      </c>
      <c r="C9133" s="23" t="s">
        <v>124</v>
      </c>
      <c r="D9133" s="24" t="n">
        <v>363.6</v>
      </c>
      <c r="E9133" s="25" t="n">
        <f aca="false">MAX(D9133,0)/1000</f>
        <v>0.3636</v>
      </c>
      <c r="F9133" s="25" t="n">
        <f aca="false">MAX(-D9133,0)/1000</f>
        <v>0</v>
      </c>
      <c r="G9133" s="23" t="str">
        <f aca="false">IF(E9133&gt;0,"ja","nein")</f>
        <v>ja</v>
      </c>
      <c r="H9133" s="26" t="n">
        <v>51.947</v>
      </c>
      <c r="I9133" s="26" t="n">
        <f aca="false">(H9133/10+IF(N9133=2025,Einstellungen!$B$23,Einstellungen!$C$23))*(1+Einstellungen!$B$10)</f>
        <v>24.931333</v>
      </c>
      <c r="J9133" s="25" t="n">
        <f aca="false">E9133*I9133/100</f>
        <v>0.090650326788</v>
      </c>
      <c r="K9133" s="25" t="n">
        <f aca="false">E9133*Einstellungen!$B$5/100</f>
        <v>0.105444</v>
      </c>
      <c r="L9133" s="23" t="str">
        <f aca="false">IF(I9133&lt;Einstellungen!$B$5,"ja","nein")</f>
        <v>ja</v>
      </c>
      <c r="M9133" s="23" t="s">
        <v>135</v>
      </c>
      <c r="N9133" s="23" t="n">
        <v>2026</v>
      </c>
      <c r="O9133" s="23" t="n">
        <v>23</v>
      </c>
    </row>
    <row r="9134" customFormat="false" ht="15" hidden="false" customHeight="false" outlineLevel="0" collapsed="false">
      <c r="A9134" s="22" t="n">
        <v>46076</v>
      </c>
      <c r="B9134" s="23" t="s">
        <v>102</v>
      </c>
      <c r="C9134" s="23" t="s">
        <v>93</v>
      </c>
      <c r="D9134" s="24" t="n">
        <v>318.4</v>
      </c>
      <c r="E9134" s="25" t="n">
        <f aca="false">MAX(D9134,0)/1000</f>
        <v>0.3184</v>
      </c>
      <c r="F9134" s="25" t="n">
        <f aca="false">MAX(-D9134,0)/1000</f>
        <v>0</v>
      </c>
      <c r="G9134" s="23" t="str">
        <f aca="false">IF(E9134&gt;0,"ja","nein")</f>
        <v>ja</v>
      </c>
      <c r="H9134" s="26" t="n">
        <v>45.35</v>
      </c>
      <c r="I9134" s="26" t="n">
        <f aca="false">(H9134/10+IF(N9134=2025,Einstellungen!$B$23,Einstellungen!$C$23))*(1+Einstellungen!$B$10)</f>
        <v>24.14629</v>
      </c>
      <c r="J9134" s="25" t="n">
        <f aca="false">E9134*I9134/100</f>
        <v>0.07688178736</v>
      </c>
      <c r="K9134" s="25" t="n">
        <f aca="false">E9134*Einstellungen!$B$5/100</f>
        <v>0.092336</v>
      </c>
      <c r="L9134" s="23" t="str">
        <f aca="false">IF(I9134&lt;Einstellungen!$B$5,"ja","nein")</f>
        <v>ja</v>
      </c>
      <c r="M9134" s="23" t="s">
        <v>135</v>
      </c>
      <c r="N9134" s="23" t="n">
        <v>2026</v>
      </c>
      <c r="O9134" s="23" t="n">
        <v>0</v>
      </c>
    </row>
    <row r="9135" customFormat="false" ht="15" hidden="false" customHeight="false" outlineLevel="0" collapsed="false">
      <c r="A9135" s="22" t="n">
        <v>46076</v>
      </c>
      <c r="B9135" s="23" t="s">
        <v>107</v>
      </c>
      <c r="C9135" s="23" t="s">
        <v>93</v>
      </c>
      <c r="D9135" s="24" t="n">
        <v>367.9</v>
      </c>
      <c r="E9135" s="25" t="n">
        <f aca="false">MAX(D9135,0)/1000</f>
        <v>0.3679</v>
      </c>
      <c r="F9135" s="25" t="n">
        <f aca="false">MAX(-D9135,0)/1000</f>
        <v>0</v>
      </c>
      <c r="G9135" s="23" t="str">
        <f aca="false">IF(E9135&gt;0,"ja","nein")</f>
        <v>ja</v>
      </c>
      <c r="H9135" s="26" t="n">
        <v>45.513</v>
      </c>
      <c r="I9135" s="26" t="n">
        <f aca="false">(H9135/10+IF(N9135=2025,Einstellungen!$B$23,Einstellungen!$C$23))*(1+Einstellungen!$B$10)</f>
        <v>24.165687</v>
      </c>
      <c r="J9135" s="25" t="n">
        <f aca="false">E9135*I9135/100</f>
        <v>0.088905562473</v>
      </c>
      <c r="K9135" s="25" t="n">
        <f aca="false">E9135*Einstellungen!$B$5/100</f>
        <v>0.106691</v>
      </c>
      <c r="L9135" s="23" t="str">
        <f aca="false">IF(I9135&lt;Einstellungen!$B$5,"ja","nein")</f>
        <v>ja</v>
      </c>
      <c r="M9135" s="23" t="s">
        <v>135</v>
      </c>
      <c r="N9135" s="23" t="n">
        <v>2026</v>
      </c>
      <c r="O9135" s="23" t="n">
        <v>1</v>
      </c>
    </row>
    <row r="9136" customFormat="false" ht="15" hidden="false" customHeight="false" outlineLevel="0" collapsed="false">
      <c r="A9136" s="22" t="n">
        <v>46076</v>
      </c>
      <c r="B9136" s="23" t="s">
        <v>108</v>
      </c>
      <c r="C9136" s="23" t="s">
        <v>93</v>
      </c>
      <c r="D9136" s="24" t="n">
        <v>343.7</v>
      </c>
      <c r="E9136" s="25" t="n">
        <f aca="false">MAX(D9136,0)/1000</f>
        <v>0.3437</v>
      </c>
      <c r="F9136" s="25" t="n">
        <f aca="false">MAX(-D9136,0)/1000</f>
        <v>0</v>
      </c>
      <c r="G9136" s="23" t="str">
        <f aca="false">IF(E9136&gt;0,"ja","nein")</f>
        <v>ja</v>
      </c>
      <c r="H9136" s="26" t="n">
        <v>43.975</v>
      </c>
      <c r="I9136" s="26" t="n">
        <f aca="false">(H9136/10+IF(N9136=2025,Einstellungen!$B$23,Einstellungen!$C$23))*(1+Einstellungen!$B$10)</f>
        <v>23.982665</v>
      </c>
      <c r="J9136" s="25" t="n">
        <f aca="false">E9136*I9136/100</f>
        <v>0.082428419605</v>
      </c>
      <c r="K9136" s="25" t="n">
        <f aca="false">E9136*Einstellungen!$B$5/100</f>
        <v>0.099673</v>
      </c>
      <c r="L9136" s="23" t="str">
        <f aca="false">IF(I9136&lt;Einstellungen!$B$5,"ja","nein")</f>
        <v>ja</v>
      </c>
      <c r="M9136" s="23" t="s">
        <v>135</v>
      </c>
      <c r="N9136" s="23" t="n">
        <v>2026</v>
      </c>
      <c r="O9136" s="23" t="n">
        <v>2</v>
      </c>
    </row>
    <row r="9137" customFormat="false" ht="15" hidden="false" customHeight="false" outlineLevel="0" collapsed="false">
      <c r="A9137" s="22" t="n">
        <v>46076</v>
      </c>
      <c r="B9137" s="23" t="s">
        <v>109</v>
      </c>
      <c r="C9137" s="23" t="s">
        <v>93</v>
      </c>
      <c r="D9137" s="24" t="n">
        <v>320.9</v>
      </c>
      <c r="E9137" s="25" t="n">
        <f aca="false">MAX(D9137,0)/1000</f>
        <v>0.3209</v>
      </c>
      <c r="F9137" s="25" t="n">
        <f aca="false">MAX(-D9137,0)/1000</f>
        <v>0</v>
      </c>
      <c r="G9137" s="23" t="str">
        <f aca="false">IF(E9137&gt;0,"ja","nein")</f>
        <v>ja</v>
      </c>
      <c r="H9137" s="26" t="n">
        <v>44.915</v>
      </c>
      <c r="I9137" s="26" t="n">
        <f aca="false">(H9137/10+IF(N9137=2025,Einstellungen!$B$23,Einstellungen!$C$23))*(1+Einstellungen!$B$10)</f>
        <v>24.094525</v>
      </c>
      <c r="J9137" s="25" t="n">
        <f aca="false">E9137*I9137/100</f>
        <v>0.077319330725</v>
      </c>
      <c r="K9137" s="25" t="n">
        <f aca="false">E9137*Einstellungen!$B$5/100</f>
        <v>0.093061</v>
      </c>
      <c r="L9137" s="23" t="str">
        <f aca="false">IF(I9137&lt;Einstellungen!$B$5,"ja","nein")</f>
        <v>ja</v>
      </c>
      <c r="M9137" s="23" t="s">
        <v>135</v>
      </c>
      <c r="N9137" s="23" t="n">
        <v>2026</v>
      </c>
      <c r="O9137" s="23" t="n">
        <v>3</v>
      </c>
    </row>
    <row r="9138" customFormat="false" ht="15" hidden="false" customHeight="false" outlineLevel="0" collapsed="false">
      <c r="A9138" s="22" t="n">
        <v>46076</v>
      </c>
      <c r="B9138" s="23" t="s">
        <v>110</v>
      </c>
      <c r="C9138" s="23" t="s">
        <v>93</v>
      </c>
      <c r="D9138" s="24" t="n">
        <v>308.9</v>
      </c>
      <c r="E9138" s="25" t="n">
        <f aca="false">MAX(D9138,0)/1000</f>
        <v>0.3089</v>
      </c>
      <c r="F9138" s="25" t="n">
        <f aca="false">MAX(-D9138,0)/1000</f>
        <v>0</v>
      </c>
      <c r="G9138" s="23" t="str">
        <f aca="false">IF(E9138&gt;0,"ja","nein")</f>
        <v>ja</v>
      </c>
      <c r="H9138" s="26" t="n">
        <v>45.145</v>
      </c>
      <c r="I9138" s="26" t="n">
        <f aca="false">(H9138/10+IF(N9138=2025,Einstellungen!$B$23,Einstellungen!$C$23))*(1+Einstellungen!$B$10)</f>
        <v>24.121895</v>
      </c>
      <c r="J9138" s="25" t="n">
        <f aca="false">E9138*I9138/100</f>
        <v>0.074512533655</v>
      </c>
      <c r="K9138" s="25" t="n">
        <f aca="false">E9138*Einstellungen!$B$5/100</f>
        <v>0.089581</v>
      </c>
      <c r="L9138" s="23" t="str">
        <f aca="false">IF(I9138&lt;Einstellungen!$B$5,"ja","nein")</f>
        <v>ja</v>
      </c>
      <c r="M9138" s="23" t="s">
        <v>135</v>
      </c>
      <c r="N9138" s="23" t="n">
        <v>2026</v>
      </c>
      <c r="O9138" s="23" t="n">
        <v>4</v>
      </c>
    </row>
    <row r="9139" customFormat="false" ht="15" hidden="false" customHeight="false" outlineLevel="0" collapsed="false">
      <c r="A9139" s="22" t="n">
        <v>46076</v>
      </c>
      <c r="B9139" s="23" t="s">
        <v>111</v>
      </c>
      <c r="C9139" s="23" t="s">
        <v>93</v>
      </c>
      <c r="D9139" s="24" t="n">
        <v>291.3</v>
      </c>
      <c r="E9139" s="25" t="n">
        <f aca="false">MAX(D9139,0)/1000</f>
        <v>0.2913</v>
      </c>
      <c r="F9139" s="25" t="n">
        <f aca="false">MAX(-D9139,0)/1000</f>
        <v>0</v>
      </c>
      <c r="G9139" s="23" t="str">
        <f aca="false">IF(E9139&gt;0,"ja","nein")</f>
        <v>ja</v>
      </c>
      <c r="H9139" s="26" t="n">
        <v>56.07</v>
      </c>
      <c r="I9139" s="26" t="n">
        <f aca="false">(H9139/10+IF(N9139=2025,Einstellungen!$B$23,Einstellungen!$C$23))*(1+Einstellungen!$B$10)</f>
        <v>25.42197</v>
      </c>
      <c r="J9139" s="25" t="n">
        <f aca="false">E9139*I9139/100</f>
        <v>0.07405419861</v>
      </c>
      <c r="K9139" s="25" t="n">
        <f aca="false">E9139*Einstellungen!$B$5/100</f>
        <v>0.084477</v>
      </c>
      <c r="L9139" s="23" t="str">
        <f aca="false">IF(I9139&lt;Einstellungen!$B$5,"ja","nein")</f>
        <v>ja</v>
      </c>
      <c r="M9139" s="23" t="s">
        <v>135</v>
      </c>
      <c r="N9139" s="23" t="n">
        <v>2026</v>
      </c>
      <c r="O9139" s="23" t="n">
        <v>5</v>
      </c>
    </row>
    <row r="9140" customFormat="false" ht="15" hidden="false" customHeight="false" outlineLevel="0" collapsed="false">
      <c r="A9140" s="22" t="n">
        <v>46076</v>
      </c>
      <c r="B9140" s="23" t="s">
        <v>112</v>
      </c>
      <c r="C9140" s="23" t="s">
        <v>93</v>
      </c>
      <c r="D9140" s="24" t="n">
        <v>306.9</v>
      </c>
      <c r="E9140" s="25" t="n">
        <f aca="false">MAX(D9140,0)/1000</f>
        <v>0.3069</v>
      </c>
      <c r="F9140" s="25" t="n">
        <f aca="false">MAX(-D9140,0)/1000</f>
        <v>0</v>
      </c>
      <c r="G9140" s="23" t="str">
        <f aca="false">IF(E9140&gt;0,"ja","nein")</f>
        <v>ja</v>
      </c>
      <c r="H9140" s="26" t="n">
        <v>77.763</v>
      </c>
      <c r="I9140" s="26" t="n">
        <f aca="false">(H9140/10+IF(N9140=2025,Einstellungen!$B$23,Einstellungen!$C$23))*(1+Einstellungen!$B$10)</f>
        <v>28.003437</v>
      </c>
      <c r="J9140" s="25" t="n">
        <f aca="false">E9140*I9140/100</f>
        <v>0.085942548153</v>
      </c>
      <c r="K9140" s="25" t="n">
        <f aca="false">E9140*Einstellungen!$B$5/100</f>
        <v>0.089001</v>
      </c>
      <c r="L9140" s="23" t="str">
        <f aca="false">IF(I9140&lt;Einstellungen!$B$5,"ja","nein")</f>
        <v>ja</v>
      </c>
      <c r="M9140" s="23" t="s">
        <v>135</v>
      </c>
      <c r="N9140" s="23" t="n">
        <v>2026</v>
      </c>
      <c r="O9140" s="23" t="n">
        <v>6</v>
      </c>
    </row>
    <row r="9141" customFormat="false" ht="15" hidden="false" customHeight="false" outlineLevel="0" collapsed="false">
      <c r="A9141" s="22" t="n">
        <v>46076</v>
      </c>
      <c r="B9141" s="23" t="s">
        <v>113</v>
      </c>
      <c r="C9141" s="23" t="s">
        <v>93</v>
      </c>
      <c r="D9141" s="24" t="n">
        <v>368.7</v>
      </c>
      <c r="E9141" s="25" t="n">
        <f aca="false">MAX(D9141,0)/1000</f>
        <v>0.3687</v>
      </c>
      <c r="F9141" s="25" t="n">
        <f aca="false">MAX(-D9141,0)/1000</f>
        <v>0</v>
      </c>
      <c r="G9141" s="23" t="str">
        <f aca="false">IF(E9141&gt;0,"ja","nein")</f>
        <v>ja</v>
      </c>
      <c r="H9141" s="26" t="n">
        <v>95.957</v>
      </c>
      <c r="I9141" s="26" t="n">
        <f aca="false">(H9141/10+IF(N9141=2025,Einstellungen!$B$23,Einstellungen!$C$23))*(1+Einstellungen!$B$10)</f>
        <v>30.168523</v>
      </c>
      <c r="J9141" s="25" t="n">
        <f aca="false">E9141*I9141/100</f>
        <v>0.111231344301</v>
      </c>
      <c r="K9141" s="25" t="n">
        <f aca="false">E9141*Einstellungen!$B$5/100</f>
        <v>0.106923</v>
      </c>
      <c r="L9141" s="23" t="str">
        <f aca="false">IF(I9141&lt;Einstellungen!$B$5,"ja","nein")</f>
        <v>nein</v>
      </c>
      <c r="M9141" s="23" t="s">
        <v>135</v>
      </c>
      <c r="N9141" s="23" t="n">
        <v>2026</v>
      </c>
      <c r="O9141" s="23" t="n">
        <v>7</v>
      </c>
    </row>
    <row r="9142" customFormat="false" ht="15" hidden="false" customHeight="false" outlineLevel="0" collapsed="false">
      <c r="A9142" s="22" t="n">
        <v>46076</v>
      </c>
      <c r="B9142" s="23" t="s">
        <v>114</v>
      </c>
      <c r="C9142" s="23" t="s">
        <v>93</v>
      </c>
      <c r="D9142" s="24" t="n">
        <v>358.2</v>
      </c>
      <c r="E9142" s="25" t="n">
        <f aca="false">MAX(D9142,0)/1000</f>
        <v>0.3582</v>
      </c>
      <c r="F9142" s="25" t="n">
        <f aca="false">MAX(-D9142,0)/1000</f>
        <v>0</v>
      </c>
      <c r="G9142" s="23" t="str">
        <f aca="false">IF(E9142&gt;0,"ja","nein")</f>
        <v>ja</v>
      </c>
      <c r="H9142" s="26" t="n">
        <v>99.042</v>
      </c>
      <c r="I9142" s="26" t="n">
        <f aca="false">(H9142/10+IF(N9142=2025,Einstellungen!$B$23,Einstellungen!$C$23))*(1+Einstellungen!$B$10)</f>
        <v>30.535638</v>
      </c>
      <c r="J9142" s="25" t="n">
        <f aca="false">E9142*I9142/100</f>
        <v>0.109378655316</v>
      </c>
      <c r="K9142" s="25" t="n">
        <f aca="false">E9142*Einstellungen!$B$5/100</f>
        <v>0.103878</v>
      </c>
      <c r="L9142" s="23" t="str">
        <f aca="false">IF(I9142&lt;Einstellungen!$B$5,"ja","nein")</f>
        <v>nein</v>
      </c>
      <c r="M9142" s="23" t="s">
        <v>135</v>
      </c>
      <c r="N9142" s="23" t="n">
        <v>2026</v>
      </c>
      <c r="O9142" s="23" t="n">
        <v>8</v>
      </c>
    </row>
    <row r="9143" customFormat="false" ht="15" hidden="false" customHeight="false" outlineLevel="0" collapsed="false">
      <c r="A9143" s="22" t="n">
        <v>46076</v>
      </c>
      <c r="B9143" s="23" t="s">
        <v>115</v>
      </c>
      <c r="C9143" s="23" t="s">
        <v>93</v>
      </c>
      <c r="D9143" s="24" t="n">
        <v>377.3</v>
      </c>
      <c r="E9143" s="25" t="n">
        <f aca="false">MAX(D9143,0)/1000</f>
        <v>0.3773</v>
      </c>
      <c r="F9143" s="25" t="n">
        <f aca="false">MAX(-D9143,0)/1000</f>
        <v>0</v>
      </c>
      <c r="G9143" s="23" t="str">
        <f aca="false">IF(E9143&gt;0,"ja","nein")</f>
        <v>ja</v>
      </c>
      <c r="H9143" s="26" t="n">
        <v>87.468</v>
      </c>
      <c r="I9143" s="26" t="n">
        <f aca="false">(H9143/10+IF(N9143=2025,Einstellungen!$B$23,Einstellungen!$C$23))*(1+Einstellungen!$B$10)</f>
        <v>29.158332</v>
      </c>
      <c r="J9143" s="25" t="n">
        <f aca="false">E9143*I9143/100</f>
        <v>0.110014386636</v>
      </c>
      <c r="K9143" s="25" t="n">
        <f aca="false">E9143*Einstellungen!$B$5/100</f>
        <v>0.109417</v>
      </c>
      <c r="L9143" s="23" t="str">
        <f aca="false">IF(I9143&lt;Einstellungen!$B$5,"ja","nein")</f>
        <v>nein</v>
      </c>
      <c r="M9143" s="23" t="s">
        <v>135</v>
      </c>
      <c r="N9143" s="23" t="n">
        <v>2026</v>
      </c>
      <c r="O9143" s="23" t="n">
        <v>9</v>
      </c>
    </row>
    <row r="9144" customFormat="false" ht="15" hidden="false" customHeight="false" outlineLevel="0" collapsed="false">
      <c r="A9144" s="22" t="n">
        <v>46076</v>
      </c>
      <c r="B9144" s="23" t="s">
        <v>116</v>
      </c>
      <c r="C9144" s="23" t="s">
        <v>93</v>
      </c>
      <c r="D9144" s="24" t="n">
        <v>37.5</v>
      </c>
      <c r="E9144" s="25" t="n">
        <f aca="false">MAX(D9144,0)/1000</f>
        <v>0.0375</v>
      </c>
      <c r="F9144" s="25" t="n">
        <f aca="false">MAX(-D9144,0)/1000</f>
        <v>0</v>
      </c>
      <c r="G9144" s="23" t="str">
        <f aca="false">IF(E9144&gt;0,"ja","nein")</f>
        <v>ja</v>
      </c>
      <c r="H9144" s="26" t="n">
        <v>67.015</v>
      </c>
      <c r="I9144" s="26" t="n">
        <f aca="false">(H9144/10+IF(N9144=2025,Einstellungen!$B$23,Einstellungen!$C$23))*(1+Einstellungen!$B$10)</f>
        <v>26.724425</v>
      </c>
      <c r="J9144" s="25" t="n">
        <f aca="false">E9144*I9144/100</f>
        <v>0.010021659375</v>
      </c>
      <c r="K9144" s="25" t="n">
        <f aca="false">E9144*Einstellungen!$B$5/100</f>
        <v>0.010875</v>
      </c>
      <c r="L9144" s="23" t="str">
        <f aca="false">IF(I9144&lt;Einstellungen!$B$5,"ja","nein")</f>
        <v>ja</v>
      </c>
      <c r="M9144" s="23" t="s">
        <v>135</v>
      </c>
      <c r="N9144" s="23" t="n">
        <v>2026</v>
      </c>
      <c r="O9144" s="23" t="n">
        <v>10</v>
      </c>
    </row>
    <row r="9145" customFormat="false" ht="15" hidden="false" customHeight="false" outlineLevel="0" collapsed="false">
      <c r="A9145" s="22" t="n">
        <v>46076</v>
      </c>
      <c r="B9145" s="23" t="s">
        <v>117</v>
      </c>
      <c r="C9145" s="23" t="s">
        <v>93</v>
      </c>
      <c r="D9145" s="24" t="n">
        <v>326.5</v>
      </c>
      <c r="E9145" s="25" t="n">
        <f aca="false">MAX(D9145,0)/1000</f>
        <v>0.3265</v>
      </c>
      <c r="F9145" s="25" t="n">
        <f aca="false">MAX(-D9145,0)/1000</f>
        <v>0</v>
      </c>
      <c r="G9145" s="23" t="str">
        <f aca="false">IF(E9145&gt;0,"ja","nein")</f>
        <v>ja</v>
      </c>
      <c r="H9145" s="26" t="n">
        <v>48.85</v>
      </c>
      <c r="I9145" s="26" t="n">
        <f aca="false">(H9145/10+IF(N9145=2025,Einstellungen!$B$23,Einstellungen!$C$23))*(1+Einstellungen!$B$10)</f>
        <v>24.56279</v>
      </c>
      <c r="J9145" s="25" t="n">
        <f aca="false">E9145*I9145/100</f>
        <v>0.08019750935</v>
      </c>
      <c r="K9145" s="25" t="n">
        <f aca="false">E9145*Einstellungen!$B$5/100</f>
        <v>0.094685</v>
      </c>
      <c r="L9145" s="23" t="str">
        <f aca="false">IF(I9145&lt;Einstellungen!$B$5,"ja","nein")</f>
        <v>ja</v>
      </c>
      <c r="M9145" s="23" t="s">
        <v>135</v>
      </c>
      <c r="N9145" s="23" t="n">
        <v>2026</v>
      </c>
      <c r="O9145" s="23" t="n">
        <v>11</v>
      </c>
    </row>
    <row r="9146" customFormat="false" ht="15" hidden="false" customHeight="false" outlineLevel="0" collapsed="false">
      <c r="A9146" s="22" t="n">
        <v>46076</v>
      </c>
      <c r="B9146" s="23" t="s">
        <v>118</v>
      </c>
      <c r="C9146" s="23" t="s">
        <v>93</v>
      </c>
      <c r="D9146" s="24" t="n">
        <v>201</v>
      </c>
      <c r="E9146" s="25" t="n">
        <f aca="false">MAX(D9146,0)/1000</f>
        <v>0.201</v>
      </c>
      <c r="F9146" s="25" t="n">
        <f aca="false">MAX(-D9146,0)/1000</f>
        <v>0</v>
      </c>
      <c r="G9146" s="23" t="str">
        <f aca="false">IF(E9146&gt;0,"ja","nein")</f>
        <v>ja</v>
      </c>
      <c r="H9146" s="26" t="n">
        <v>7.88</v>
      </c>
      <c r="I9146" s="26" t="n">
        <f aca="false">(H9146/10+IF(N9146=2025,Einstellungen!$B$23,Einstellungen!$C$23))*(1+Einstellungen!$B$10)</f>
        <v>19.68736</v>
      </c>
      <c r="J9146" s="25" t="n">
        <f aca="false">E9146*I9146/100</f>
        <v>0.0395715936</v>
      </c>
      <c r="K9146" s="25" t="n">
        <f aca="false">E9146*Einstellungen!$B$5/100</f>
        <v>0.05829</v>
      </c>
      <c r="L9146" s="23" t="str">
        <f aca="false">IF(I9146&lt;Einstellungen!$B$5,"ja","nein")</f>
        <v>ja</v>
      </c>
      <c r="M9146" s="23" t="s">
        <v>135</v>
      </c>
      <c r="N9146" s="23" t="n">
        <v>2026</v>
      </c>
      <c r="O9146" s="23" t="n">
        <v>12</v>
      </c>
    </row>
    <row r="9147" customFormat="false" ht="15" hidden="false" customHeight="false" outlineLevel="0" collapsed="false">
      <c r="A9147" s="22" t="n">
        <v>46076</v>
      </c>
      <c r="B9147" s="23" t="s">
        <v>119</v>
      </c>
      <c r="C9147" s="23" t="s">
        <v>93</v>
      </c>
      <c r="D9147" s="24" t="n">
        <v>-47.5</v>
      </c>
      <c r="E9147" s="25" t="n">
        <f aca="false">MAX(D9147,0)/1000</f>
        <v>0</v>
      </c>
      <c r="F9147" s="25" t="n">
        <f aca="false">MAX(-D9147,0)/1000</f>
        <v>0.0475</v>
      </c>
      <c r="G9147" s="23" t="str">
        <f aca="false">IF(E9147&gt;0,"ja","nein")</f>
        <v>nein</v>
      </c>
      <c r="H9147" s="26" t="n">
        <v>2.902</v>
      </c>
      <c r="I9147" s="26" t="n">
        <f aca="false">(H9147/10+IF(N9147=2025,Einstellungen!$B$23,Einstellungen!$C$23))*(1+Einstellungen!$B$10)</f>
        <v>19.094978</v>
      </c>
      <c r="J9147" s="25" t="n">
        <f aca="false">E9147*I9147/100</f>
        <v>0</v>
      </c>
      <c r="K9147" s="25" t="n">
        <f aca="false">E9147*Einstellungen!$B$5/100</f>
        <v>0</v>
      </c>
      <c r="L9147" s="23" t="str">
        <f aca="false">IF(I9147&lt;Einstellungen!$B$5,"ja","nein")</f>
        <v>ja</v>
      </c>
      <c r="M9147" s="23" t="s">
        <v>135</v>
      </c>
      <c r="N9147" s="23" t="n">
        <v>2026</v>
      </c>
      <c r="O9147" s="23" t="n">
        <v>13</v>
      </c>
    </row>
    <row r="9148" customFormat="false" ht="15" hidden="false" customHeight="false" outlineLevel="0" collapsed="false">
      <c r="A9148" s="22" t="n">
        <v>46076</v>
      </c>
      <c r="B9148" s="23" t="s">
        <v>120</v>
      </c>
      <c r="C9148" s="23" t="s">
        <v>93</v>
      </c>
      <c r="D9148" s="24" t="n">
        <v>-0.6</v>
      </c>
      <c r="E9148" s="25" t="n">
        <f aca="false">MAX(D9148,0)/1000</f>
        <v>0</v>
      </c>
      <c r="F9148" s="25" t="n">
        <f aca="false">MAX(-D9148,0)/1000</f>
        <v>0.0006</v>
      </c>
      <c r="G9148" s="23" t="str">
        <f aca="false">IF(E9148&gt;0,"ja","nein")</f>
        <v>nein</v>
      </c>
      <c r="H9148" s="26" t="n">
        <v>34.892</v>
      </c>
      <c r="I9148" s="26" t="n">
        <f aca="false">(H9148/10+IF(N9148=2025,Einstellungen!$B$23,Einstellungen!$C$23))*(1+Einstellungen!$B$10)</f>
        <v>22.901788</v>
      </c>
      <c r="J9148" s="25" t="n">
        <f aca="false">E9148*I9148/100</f>
        <v>0</v>
      </c>
      <c r="K9148" s="25" t="n">
        <f aca="false">E9148*Einstellungen!$B$5/100</f>
        <v>0</v>
      </c>
      <c r="L9148" s="23" t="str">
        <f aca="false">IF(I9148&lt;Einstellungen!$B$5,"ja","nein")</f>
        <v>ja</v>
      </c>
      <c r="M9148" s="23" t="s">
        <v>135</v>
      </c>
      <c r="N9148" s="23" t="n">
        <v>2026</v>
      </c>
      <c r="O9148" s="23" t="n">
        <v>14</v>
      </c>
    </row>
    <row r="9149" customFormat="false" ht="15" hidden="false" customHeight="false" outlineLevel="0" collapsed="false">
      <c r="A9149" s="22" t="n">
        <v>46076</v>
      </c>
      <c r="B9149" s="23" t="s">
        <v>104</v>
      </c>
      <c r="C9149" s="23" t="s">
        <v>93</v>
      </c>
      <c r="D9149" s="24" t="n">
        <v>-19.2</v>
      </c>
      <c r="E9149" s="25" t="n">
        <f aca="false">MAX(D9149,0)/1000</f>
        <v>0</v>
      </c>
      <c r="F9149" s="25" t="n">
        <f aca="false">MAX(-D9149,0)/1000</f>
        <v>0.0192</v>
      </c>
      <c r="G9149" s="23" t="str">
        <f aca="false">IF(E9149&gt;0,"ja","nein")</f>
        <v>nein</v>
      </c>
      <c r="H9149" s="26" t="n">
        <v>58.508</v>
      </c>
      <c r="I9149" s="26" t="n">
        <f aca="false">(H9149/10+IF(N9149=2025,Einstellungen!$B$23,Einstellungen!$C$23))*(1+Einstellungen!$B$10)</f>
        <v>25.712092</v>
      </c>
      <c r="J9149" s="25" t="n">
        <f aca="false">E9149*I9149/100</f>
        <v>0</v>
      </c>
      <c r="K9149" s="25" t="n">
        <f aca="false">E9149*Einstellungen!$B$5/100</f>
        <v>0</v>
      </c>
      <c r="L9149" s="23" t="str">
        <f aca="false">IF(I9149&lt;Einstellungen!$B$5,"ja","nein")</f>
        <v>ja</v>
      </c>
      <c r="M9149" s="23" t="s">
        <v>135</v>
      </c>
      <c r="N9149" s="23" t="n">
        <v>2026</v>
      </c>
      <c r="O9149" s="23" t="n">
        <v>15</v>
      </c>
    </row>
    <row r="9150" customFormat="false" ht="15" hidden="false" customHeight="false" outlineLevel="0" collapsed="false">
      <c r="A9150" s="22" t="n">
        <v>46076</v>
      </c>
      <c r="B9150" s="23" t="s">
        <v>105</v>
      </c>
      <c r="C9150" s="23" t="s">
        <v>93</v>
      </c>
      <c r="D9150" s="24" t="n">
        <v>12.9</v>
      </c>
      <c r="E9150" s="25" t="n">
        <f aca="false">MAX(D9150,0)/1000</f>
        <v>0.0129</v>
      </c>
      <c r="F9150" s="25" t="n">
        <f aca="false">MAX(-D9150,0)/1000</f>
        <v>0</v>
      </c>
      <c r="G9150" s="23" t="str">
        <f aca="false">IF(E9150&gt;0,"ja","nein")</f>
        <v>ja</v>
      </c>
      <c r="H9150" s="26" t="n">
        <v>79.507</v>
      </c>
      <c r="I9150" s="26" t="n">
        <f aca="false">(H9150/10+IF(N9150=2025,Einstellungen!$B$23,Einstellungen!$C$23))*(1+Einstellungen!$B$10)</f>
        <v>28.210973</v>
      </c>
      <c r="J9150" s="25" t="n">
        <f aca="false">E9150*I9150/100</f>
        <v>0.003639215517</v>
      </c>
      <c r="K9150" s="25" t="n">
        <f aca="false">E9150*Einstellungen!$B$5/100</f>
        <v>0.003741</v>
      </c>
      <c r="L9150" s="23" t="str">
        <f aca="false">IF(I9150&lt;Einstellungen!$B$5,"ja","nein")</f>
        <v>ja</v>
      </c>
      <c r="M9150" s="23" t="s">
        <v>135</v>
      </c>
      <c r="N9150" s="23" t="n">
        <v>2026</v>
      </c>
      <c r="O9150" s="23" t="n">
        <v>16</v>
      </c>
    </row>
    <row r="9151" customFormat="false" ht="15" hidden="false" customHeight="false" outlineLevel="0" collapsed="false">
      <c r="A9151" s="22" t="n">
        <v>46076</v>
      </c>
      <c r="B9151" s="23" t="s">
        <v>97</v>
      </c>
      <c r="C9151" s="23" t="s">
        <v>93</v>
      </c>
      <c r="D9151" s="24" t="n">
        <v>1.1</v>
      </c>
      <c r="E9151" s="25" t="n">
        <f aca="false">MAX(D9151,0)/1000</f>
        <v>0.0011</v>
      </c>
      <c r="F9151" s="25" t="n">
        <f aca="false">MAX(-D9151,0)/1000</f>
        <v>0</v>
      </c>
      <c r="G9151" s="23" t="str">
        <f aca="false">IF(E9151&gt;0,"ja","nein")</f>
        <v>ja</v>
      </c>
      <c r="H9151" s="26" t="n">
        <v>96.09</v>
      </c>
      <c r="I9151" s="26" t="n">
        <f aca="false">(H9151/10+IF(N9151=2025,Einstellungen!$B$23,Einstellungen!$C$23))*(1+Einstellungen!$B$10)</f>
        <v>30.18435</v>
      </c>
      <c r="J9151" s="25" t="n">
        <f aca="false">E9151*I9151/100</f>
        <v>0.00033202785</v>
      </c>
      <c r="K9151" s="25" t="n">
        <f aca="false">E9151*Einstellungen!$B$5/100</f>
        <v>0.000319</v>
      </c>
      <c r="L9151" s="23" t="str">
        <f aca="false">IF(I9151&lt;Einstellungen!$B$5,"ja","nein")</f>
        <v>nein</v>
      </c>
      <c r="M9151" s="23" t="s">
        <v>135</v>
      </c>
      <c r="N9151" s="23" t="n">
        <v>2026</v>
      </c>
      <c r="O9151" s="23" t="n">
        <v>17</v>
      </c>
    </row>
    <row r="9152" customFormat="false" ht="15" hidden="false" customHeight="false" outlineLevel="0" collapsed="false">
      <c r="A9152" s="22" t="n">
        <v>46076</v>
      </c>
      <c r="B9152" s="23" t="s">
        <v>99</v>
      </c>
      <c r="C9152" s="23" t="s">
        <v>93</v>
      </c>
      <c r="D9152" s="24" t="n">
        <v>8.2</v>
      </c>
      <c r="E9152" s="25" t="n">
        <f aca="false">MAX(D9152,0)/1000</f>
        <v>0.0082</v>
      </c>
      <c r="F9152" s="25" t="n">
        <f aca="false">MAX(-D9152,0)/1000</f>
        <v>0</v>
      </c>
      <c r="G9152" s="23" t="str">
        <f aca="false">IF(E9152&gt;0,"ja","nein")</f>
        <v>ja</v>
      </c>
      <c r="H9152" s="26" t="n">
        <v>107.27</v>
      </c>
      <c r="I9152" s="26" t="n">
        <f aca="false">(H9152/10+IF(N9152=2025,Einstellungen!$B$23,Einstellungen!$C$23))*(1+Einstellungen!$B$10)</f>
        <v>31.51477</v>
      </c>
      <c r="J9152" s="25" t="n">
        <f aca="false">E9152*I9152/100</f>
        <v>0.00258421114</v>
      </c>
      <c r="K9152" s="25" t="n">
        <f aca="false">E9152*Einstellungen!$B$5/100</f>
        <v>0.002378</v>
      </c>
      <c r="L9152" s="23" t="str">
        <f aca="false">IF(I9152&lt;Einstellungen!$B$5,"ja","nein")</f>
        <v>nein</v>
      </c>
      <c r="M9152" s="23" t="s">
        <v>135</v>
      </c>
      <c r="N9152" s="23" t="n">
        <v>2026</v>
      </c>
      <c r="O9152" s="23" t="n">
        <v>18</v>
      </c>
    </row>
    <row r="9153" customFormat="false" ht="15" hidden="false" customHeight="false" outlineLevel="0" collapsed="false">
      <c r="A9153" s="22" t="n">
        <v>46076</v>
      </c>
      <c r="B9153" s="23" t="s">
        <v>100</v>
      </c>
      <c r="C9153" s="23" t="s">
        <v>93</v>
      </c>
      <c r="D9153" s="24" t="n">
        <v>-0.1</v>
      </c>
      <c r="E9153" s="25" t="n">
        <f aca="false">MAX(D9153,0)/1000</f>
        <v>0</v>
      </c>
      <c r="F9153" s="25" t="n">
        <f aca="false">MAX(-D9153,0)/1000</f>
        <v>0.0001</v>
      </c>
      <c r="G9153" s="23" t="str">
        <f aca="false">IF(E9153&gt;0,"ja","nein")</f>
        <v>nein</v>
      </c>
      <c r="H9153" s="26" t="n">
        <v>110.898</v>
      </c>
      <c r="I9153" s="26" t="n">
        <f aca="false">(H9153/10+IF(N9153=2025,Einstellungen!$B$23,Einstellungen!$C$23))*(1+Einstellungen!$B$10)</f>
        <v>31.946502</v>
      </c>
      <c r="J9153" s="25" t="n">
        <f aca="false">E9153*I9153/100</f>
        <v>0</v>
      </c>
      <c r="K9153" s="25" t="n">
        <f aca="false">E9153*Einstellungen!$B$5/100</f>
        <v>0</v>
      </c>
      <c r="L9153" s="23" t="str">
        <f aca="false">IF(I9153&lt;Einstellungen!$B$5,"ja","nein")</f>
        <v>nein</v>
      </c>
      <c r="M9153" s="23" t="s">
        <v>135</v>
      </c>
      <c r="N9153" s="23" t="n">
        <v>2026</v>
      </c>
      <c r="O9153" s="23" t="n">
        <v>19</v>
      </c>
    </row>
    <row r="9154" customFormat="false" ht="15" hidden="false" customHeight="false" outlineLevel="0" collapsed="false">
      <c r="A9154" s="22" t="n">
        <v>46076</v>
      </c>
      <c r="B9154" s="23" t="s">
        <v>92</v>
      </c>
      <c r="C9154" s="23" t="s">
        <v>93</v>
      </c>
      <c r="D9154" s="24" t="n">
        <v>1013.6</v>
      </c>
      <c r="E9154" s="25" t="n">
        <f aca="false">MAX(D9154,0)/1000</f>
        <v>1.0136</v>
      </c>
      <c r="F9154" s="25" t="n">
        <f aca="false">MAX(-D9154,0)/1000</f>
        <v>0</v>
      </c>
      <c r="G9154" s="23" t="str">
        <f aca="false">IF(E9154&gt;0,"ja","nein")</f>
        <v>ja</v>
      </c>
      <c r="H9154" s="26" t="n">
        <v>98.025</v>
      </c>
      <c r="I9154" s="26" t="n">
        <f aca="false">(H9154/10+IF(N9154=2025,Einstellungen!$B$23,Einstellungen!$C$23))*(1+Einstellungen!$B$10)</f>
        <v>30.414615</v>
      </c>
      <c r="J9154" s="25" t="n">
        <f aca="false">E9154*I9154/100</f>
        <v>0.30828253764</v>
      </c>
      <c r="K9154" s="25" t="n">
        <f aca="false">E9154*Einstellungen!$B$5/100</f>
        <v>0.293944</v>
      </c>
      <c r="L9154" s="23" t="str">
        <f aca="false">IF(I9154&lt;Einstellungen!$B$5,"ja","nein")</f>
        <v>nein</v>
      </c>
      <c r="M9154" s="23" t="s">
        <v>135</v>
      </c>
      <c r="N9154" s="23" t="n">
        <v>2026</v>
      </c>
      <c r="O9154" s="23" t="n">
        <v>20</v>
      </c>
    </row>
    <row r="9155" customFormat="false" ht="15" hidden="false" customHeight="false" outlineLevel="0" collapsed="false">
      <c r="A9155" s="22" t="n">
        <v>46076</v>
      </c>
      <c r="B9155" s="23" t="s">
        <v>95</v>
      </c>
      <c r="C9155" s="23" t="s">
        <v>93</v>
      </c>
      <c r="D9155" s="24" t="n">
        <v>508.1</v>
      </c>
      <c r="E9155" s="25" t="n">
        <f aca="false">MAX(D9155,0)/1000</f>
        <v>0.5081</v>
      </c>
      <c r="F9155" s="25" t="n">
        <f aca="false">MAX(-D9155,0)/1000</f>
        <v>0</v>
      </c>
      <c r="G9155" s="23" t="str">
        <f aca="false">IF(E9155&gt;0,"ja","nein")</f>
        <v>ja</v>
      </c>
      <c r="H9155" s="26" t="n">
        <v>97.235</v>
      </c>
      <c r="I9155" s="26" t="n">
        <f aca="false">(H9155/10+IF(N9155=2025,Einstellungen!$B$23,Einstellungen!$C$23))*(1+Einstellungen!$B$10)</f>
        <v>30.320605</v>
      </c>
      <c r="J9155" s="25" t="n">
        <f aca="false">E9155*I9155/100</f>
        <v>0.154058994005</v>
      </c>
      <c r="K9155" s="25" t="n">
        <f aca="false">E9155*Einstellungen!$B$5/100</f>
        <v>0.147349</v>
      </c>
      <c r="L9155" s="23" t="str">
        <f aca="false">IF(I9155&lt;Einstellungen!$B$5,"ja","nein")</f>
        <v>nein</v>
      </c>
      <c r="M9155" s="23" t="s">
        <v>135</v>
      </c>
      <c r="N9155" s="23" t="n">
        <v>2026</v>
      </c>
      <c r="O9155" s="23" t="n">
        <v>21</v>
      </c>
    </row>
    <row r="9156" customFormat="false" ht="15" hidden="false" customHeight="false" outlineLevel="0" collapsed="false">
      <c r="A9156" s="22" t="n">
        <v>46076</v>
      </c>
      <c r="B9156" s="23" t="s">
        <v>96</v>
      </c>
      <c r="C9156" s="23" t="s">
        <v>93</v>
      </c>
      <c r="D9156" s="24" t="n">
        <v>698.2</v>
      </c>
      <c r="E9156" s="25" t="n">
        <f aca="false">MAX(D9156,0)/1000</f>
        <v>0.6982</v>
      </c>
      <c r="F9156" s="25" t="n">
        <f aca="false">MAX(-D9156,0)/1000</f>
        <v>0</v>
      </c>
      <c r="G9156" s="23" t="str">
        <f aca="false">IF(E9156&gt;0,"ja","nein")</f>
        <v>ja</v>
      </c>
      <c r="H9156" s="26" t="n">
        <v>95.855</v>
      </c>
      <c r="I9156" s="26" t="n">
        <f aca="false">(H9156/10+IF(N9156=2025,Einstellungen!$B$23,Einstellungen!$C$23))*(1+Einstellungen!$B$10)</f>
        <v>30.156385</v>
      </c>
      <c r="J9156" s="25" t="n">
        <f aca="false">E9156*I9156/100</f>
        <v>0.21055188007</v>
      </c>
      <c r="K9156" s="25" t="n">
        <f aca="false">E9156*Einstellungen!$B$5/100</f>
        <v>0.202478</v>
      </c>
      <c r="L9156" s="23" t="str">
        <f aca="false">IF(I9156&lt;Einstellungen!$B$5,"ja","nein")</f>
        <v>nein</v>
      </c>
      <c r="M9156" s="23" t="s">
        <v>135</v>
      </c>
      <c r="N9156" s="23" t="n">
        <v>2026</v>
      </c>
      <c r="O9156" s="23" t="n">
        <v>22</v>
      </c>
    </row>
    <row r="9157" customFormat="false" ht="15" hidden="false" customHeight="false" outlineLevel="0" collapsed="false">
      <c r="A9157" s="22" t="n">
        <v>46076</v>
      </c>
      <c r="B9157" s="23" t="s">
        <v>101</v>
      </c>
      <c r="C9157" s="23" t="s">
        <v>93</v>
      </c>
      <c r="D9157" s="24" t="n">
        <v>1007.1</v>
      </c>
      <c r="E9157" s="25" t="n">
        <f aca="false">MAX(D9157,0)/1000</f>
        <v>1.0071</v>
      </c>
      <c r="F9157" s="25" t="n">
        <f aca="false">MAX(-D9157,0)/1000</f>
        <v>0</v>
      </c>
      <c r="G9157" s="23" t="str">
        <f aca="false">IF(E9157&gt;0,"ja","nein")</f>
        <v>ja</v>
      </c>
      <c r="H9157" s="26" t="n">
        <v>87.287</v>
      </c>
      <c r="I9157" s="26" t="n">
        <f aca="false">(H9157/10+IF(N9157=2025,Einstellungen!$B$23,Einstellungen!$C$23))*(1+Einstellungen!$B$10)</f>
        <v>29.136793</v>
      </c>
      <c r="J9157" s="25" t="n">
        <f aca="false">E9157*I9157/100</f>
        <v>0.293436642303</v>
      </c>
      <c r="K9157" s="25" t="n">
        <f aca="false">E9157*Einstellungen!$B$5/100</f>
        <v>0.292059</v>
      </c>
      <c r="L9157" s="23" t="str">
        <f aca="false">IF(I9157&lt;Einstellungen!$B$5,"ja","nein")</f>
        <v>nein</v>
      </c>
      <c r="M9157" s="23" t="s">
        <v>135</v>
      </c>
      <c r="N9157" s="23" t="n">
        <v>2026</v>
      </c>
      <c r="O9157" s="23" t="n">
        <v>23</v>
      </c>
    </row>
    <row r="9158" customFormat="false" ht="15" hidden="false" customHeight="false" outlineLevel="0" collapsed="false">
      <c r="A9158" s="22" t="n">
        <v>46077</v>
      </c>
      <c r="B9158" s="23" t="s">
        <v>102</v>
      </c>
      <c r="C9158" s="23" t="s">
        <v>98</v>
      </c>
      <c r="D9158" s="24" t="n">
        <v>392.9</v>
      </c>
      <c r="E9158" s="25" t="n">
        <f aca="false">MAX(D9158,0)/1000</f>
        <v>0.3929</v>
      </c>
      <c r="F9158" s="25" t="n">
        <f aca="false">MAX(-D9158,0)/1000</f>
        <v>0</v>
      </c>
      <c r="G9158" s="23" t="str">
        <f aca="false">IF(E9158&gt;0,"ja","nein")</f>
        <v>ja</v>
      </c>
      <c r="H9158" s="26" t="n">
        <v>82.358</v>
      </c>
      <c r="I9158" s="26" t="n">
        <f aca="false">(H9158/10+IF(N9158=2025,Einstellungen!$B$23,Einstellungen!$C$23))*(1+Einstellungen!$B$10)</f>
        <v>28.550242</v>
      </c>
      <c r="J9158" s="25" t="n">
        <f aca="false">E9158*I9158/100</f>
        <v>0.112173900818</v>
      </c>
      <c r="K9158" s="25" t="n">
        <f aca="false">E9158*Einstellungen!$B$5/100</f>
        <v>0.113941</v>
      </c>
      <c r="L9158" s="23" t="str">
        <f aca="false">IF(I9158&lt;Einstellungen!$B$5,"ja","nein")</f>
        <v>ja</v>
      </c>
      <c r="M9158" s="23" t="s">
        <v>135</v>
      </c>
      <c r="N9158" s="23" t="n">
        <v>2026</v>
      </c>
      <c r="O9158" s="23" t="n">
        <v>0</v>
      </c>
    </row>
    <row r="9159" customFormat="false" ht="15" hidden="false" customHeight="false" outlineLevel="0" collapsed="false">
      <c r="A9159" s="22" t="n">
        <v>46077</v>
      </c>
      <c r="B9159" s="23" t="s">
        <v>107</v>
      </c>
      <c r="C9159" s="23" t="s">
        <v>98</v>
      </c>
      <c r="D9159" s="24" t="n">
        <v>404.2</v>
      </c>
      <c r="E9159" s="25" t="n">
        <f aca="false">MAX(D9159,0)/1000</f>
        <v>0.4042</v>
      </c>
      <c r="F9159" s="25" t="n">
        <f aca="false">MAX(-D9159,0)/1000</f>
        <v>0</v>
      </c>
      <c r="G9159" s="23" t="str">
        <f aca="false">IF(E9159&gt;0,"ja","nein")</f>
        <v>ja</v>
      </c>
      <c r="H9159" s="26" t="n">
        <v>83.963</v>
      </c>
      <c r="I9159" s="26" t="n">
        <f aca="false">(H9159/10+IF(N9159=2025,Einstellungen!$B$23,Einstellungen!$C$23))*(1+Einstellungen!$B$10)</f>
        <v>28.741237</v>
      </c>
      <c r="J9159" s="25" t="n">
        <f aca="false">E9159*I9159/100</f>
        <v>0.116172079954</v>
      </c>
      <c r="K9159" s="25" t="n">
        <f aca="false">E9159*Einstellungen!$B$5/100</f>
        <v>0.117218</v>
      </c>
      <c r="L9159" s="23" t="str">
        <f aca="false">IF(I9159&lt;Einstellungen!$B$5,"ja","nein")</f>
        <v>ja</v>
      </c>
      <c r="M9159" s="23" t="s">
        <v>135</v>
      </c>
      <c r="N9159" s="23" t="n">
        <v>2026</v>
      </c>
      <c r="O9159" s="23" t="n">
        <v>1</v>
      </c>
    </row>
    <row r="9160" customFormat="false" ht="15" hidden="false" customHeight="false" outlineLevel="0" collapsed="false">
      <c r="A9160" s="22" t="n">
        <v>46077</v>
      </c>
      <c r="B9160" s="23" t="s">
        <v>108</v>
      </c>
      <c r="C9160" s="23" t="s">
        <v>98</v>
      </c>
      <c r="D9160" s="24" t="n">
        <v>350</v>
      </c>
      <c r="E9160" s="25" t="n">
        <f aca="false">MAX(D9160,0)/1000</f>
        <v>0.35</v>
      </c>
      <c r="F9160" s="25" t="n">
        <f aca="false">MAX(-D9160,0)/1000</f>
        <v>0</v>
      </c>
      <c r="G9160" s="23" t="str">
        <f aca="false">IF(E9160&gt;0,"ja","nein")</f>
        <v>ja</v>
      </c>
      <c r="H9160" s="26" t="n">
        <v>85.975</v>
      </c>
      <c r="I9160" s="26" t="n">
        <f aca="false">(H9160/10+IF(N9160=2025,Einstellungen!$B$23,Einstellungen!$C$23))*(1+Einstellungen!$B$10)</f>
        <v>28.980665</v>
      </c>
      <c r="J9160" s="25" t="n">
        <f aca="false">E9160*I9160/100</f>
        <v>0.1014323275</v>
      </c>
      <c r="K9160" s="25" t="n">
        <f aca="false">E9160*Einstellungen!$B$5/100</f>
        <v>0.1015</v>
      </c>
      <c r="L9160" s="23" t="str">
        <f aca="false">IF(I9160&lt;Einstellungen!$B$5,"ja","nein")</f>
        <v>ja</v>
      </c>
      <c r="M9160" s="23" t="s">
        <v>135</v>
      </c>
      <c r="N9160" s="23" t="n">
        <v>2026</v>
      </c>
      <c r="O9160" s="23" t="n">
        <v>2</v>
      </c>
    </row>
    <row r="9161" customFormat="false" ht="15" hidden="false" customHeight="false" outlineLevel="0" collapsed="false">
      <c r="A9161" s="22" t="n">
        <v>46077</v>
      </c>
      <c r="B9161" s="23" t="s">
        <v>109</v>
      </c>
      <c r="C9161" s="23" t="s">
        <v>98</v>
      </c>
      <c r="D9161" s="24" t="n">
        <v>324.2</v>
      </c>
      <c r="E9161" s="25" t="n">
        <f aca="false">MAX(D9161,0)/1000</f>
        <v>0.3242</v>
      </c>
      <c r="F9161" s="25" t="n">
        <f aca="false">MAX(-D9161,0)/1000</f>
        <v>0</v>
      </c>
      <c r="G9161" s="23" t="str">
        <f aca="false">IF(E9161&gt;0,"ja","nein")</f>
        <v>ja</v>
      </c>
      <c r="H9161" s="26" t="n">
        <v>86.45</v>
      </c>
      <c r="I9161" s="26" t="n">
        <f aca="false">(H9161/10+IF(N9161=2025,Einstellungen!$B$23,Einstellungen!$C$23))*(1+Einstellungen!$B$10)</f>
        <v>29.03719</v>
      </c>
      <c r="J9161" s="25" t="n">
        <f aca="false">E9161*I9161/100</f>
        <v>0.09413856998</v>
      </c>
      <c r="K9161" s="25" t="n">
        <f aca="false">E9161*Einstellungen!$B$5/100</f>
        <v>0.094018</v>
      </c>
      <c r="L9161" s="23" t="str">
        <f aca="false">IF(I9161&lt;Einstellungen!$B$5,"ja","nein")</f>
        <v>nein</v>
      </c>
      <c r="M9161" s="23" t="s">
        <v>135</v>
      </c>
      <c r="N9161" s="23" t="n">
        <v>2026</v>
      </c>
      <c r="O9161" s="23" t="n">
        <v>3</v>
      </c>
    </row>
    <row r="9162" customFormat="false" ht="15" hidden="false" customHeight="false" outlineLevel="0" collapsed="false">
      <c r="A9162" s="22" t="n">
        <v>46077</v>
      </c>
      <c r="B9162" s="23" t="s">
        <v>110</v>
      </c>
      <c r="C9162" s="23" t="s">
        <v>98</v>
      </c>
      <c r="D9162" s="24" t="n">
        <v>297.3</v>
      </c>
      <c r="E9162" s="25" t="n">
        <f aca="false">MAX(D9162,0)/1000</f>
        <v>0.2973</v>
      </c>
      <c r="F9162" s="25" t="n">
        <f aca="false">MAX(-D9162,0)/1000</f>
        <v>0</v>
      </c>
      <c r="G9162" s="23" t="str">
        <f aca="false">IF(E9162&gt;0,"ja","nein")</f>
        <v>ja</v>
      </c>
      <c r="H9162" s="26" t="n">
        <v>88.205</v>
      </c>
      <c r="I9162" s="26" t="n">
        <f aca="false">(H9162/10+IF(N9162=2025,Einstellungen!$B$23,Einstellungen!$C$23))*(1+Einstellungen!$B$10)</f>
        <v>29.246035</v>
      </c>
      <c r="J9162" s="25" t="n">
        <f aca="false">E9162*I9162/100</f>
        <v>0.086948462055</v>
      </c>
      <c r="K9162" s="25" t="n">
        <f aca="false">E9162*Einstellungen!$B$5/100</f>
        <v>0.086217</v>
      </c>
      <c r="L9162" s="23" t="str">
        <f aca="false">IF(I9162&lt;Einstellungen!$B$5,"ja","nein")</f>
        <v>nein</v>
      </c>
      <c r="M9162" s="23" t="s">
        <v>135</v>
      </c>
      <c r="N9162" s="23" t="n">
        <v>2026</v>
      </c>
      <c r="O9162" s="23" t="n">
        <v>4</v>
      </c>
    </row>
    <row r="9163" customFormat="false" ht="15" hidden="false" customHeight="false" outlineLevel="0" collapsed="false">
      <c r="A9163" s="22" t="n">
        <v>46077</v>
      </c>
      <c r="B9163" s="23" t="s">
        <v>111</v>
      </c>
      <c r="C9163" s="23" t="s">
        <v>98</v>
      </c>
      <c r="D9163" s="24" t="n">
        <v>291.7</v>
      </c>
      <c r="E9163" s="25" t="n">
        <f aca="false">MAX(D9163,0)/1000</f>
        <v>0.2917</v>
      </c>
      <c r="F9163" s="25" t="n">
        <f aca="false">MAX(-D9163,0)/1000</f>
        <v>0</v>
      </c>
      <c r="G9163" s="23" t="str">
        <f aca="false">IF(E9163&gt;0,"ja","nein")</f>
        <v>ja</v>
      </c>
      <c r="H9163" s="26" t="n">
        <v>94.17</v>
      </c>
      <c r="I9163" s="26" t="n">
        <f aca="false">(H9163/10+IF(N9163=2025,Einstellungen!$B$23,Einstellungen!$C$23))*(1+Einstellungen!$B$10)</f>
        <v>29.95587</v>
      </c>
      <c r="J9163" s="25" t="n">
        <f aca="false">E9163*I9163/100</f>
        <v>0.08738127279</v>
      </c>
      <c r="K9163" s="25" t="n">
        <f aca="false">E9163*Einstellungen!$B$5/100</f>
        <v>0.084593</v>
      </c>
      <c r="L9163" s="23" t="str">
        <f aca="false">IF(I9163&lt;Einstellungen!$B$5,"ja","nein")</f>
        <v>nein</v>
      </c>
      <c r="M9163" s="23" t="s">
        <v>135</v>
      </c>
      <c r="N9163" s="23" t="n">
        <v>2026</v>
      </c>
      <c r="O9163" s="23" t="n">
        <v>5</v>
      </c>
    </row>
    <row r="9164" customFormat="false" ht="15" hidden="false" customHeight="false" outlineLevel="0" collapsed="false">
      <c r="A9164" s="22" t="n">
        <v>46077</v>
      </c>
      <c r="B9164" s="23" t="s">
        <v>112</v>
      </c>
      <c r="C9164" s="23" t="s">
        <v>98</v>
      </c>
      <c r="D9164" s="24" t="n">
        <v>311.7</v>
      </c>
      <c r="E9164" s="25" t="n">
        <f aca="false">MAX(D9164,0)/1000</f>
        <v>0.3117</v>
      </c>
      <c r="F9164" s="25" t="n">
        <f aca="false">MAX(-D9164,0)/1000</f>
        <v>0</v>
      </c>
      <c r="G9164" s="23" t="str">
        <f aca="false">IF(E9164&gt;0,"ja","nein")</f>
        <v>ja</v>
      </c>
      <c r="H9164" s="26" t="n">
        <v>111.123</v>
      </c>
      <c r="I9164" s="26" t="n">
        <f aca="false">(H9164/10+IF(N9164=2025,Einstellungen!$B$23,Einstellungen!$C$23))*(1+Einstellungen!$B$10)</f>
        <v>31.973277</v>
      </c>
      <c r="J9164" s="25" t="n">
        <f aca="false">E9164*I9164/100</f>
        <v>0.099660704409</v>
      </c>
      <c r="K9164" s="25" t="n">
        <f aca="false">E9164*Einstellungen!$B$5/100</f>
        <v>0.090393</v>
      </c>
      <c r="L9164" s="23" t="str">
        <f aca="false">IF(I9164&lt;Einstellungen!$B$5,"ja","nein")</f>
        <v>nein</v>
      </c>
      <c r="M9164" s="23" t="s">
        <v>135</v>
      </c>
      <c r="N9164" s="23" t="n">
        <v>2026</v>
      </c>
      <c r="O9164" s="23" t="n">
        <v>6</v>
      </c>
    </row>
    <row r="9165" customFormat="false" ht="15" hidden="false" customHeight="false" outlineLevel="0" collapsed="false">
      <c r="A9165" s="22" t="n">
        <v>46077</v>
      </c>
      <c r="B9165" s="23" t="s">
        <v>113</v>
      </c>
      <c r="C9165" s="23" t="s">
        <v>98</v>
      </c>
      <c r="D9165" s="24" t="n">
        <v>351.5</v>
      </c>
      <c r="E9165" s="25" t="n">
        <f aca="false">MAX(D9165,0)/1000</f>
        <v>0.3515</v>
      </c>
      <c r="F9165" s="25" t="n">
        <f aca="false">MAX(-D9165,0)/1000</f>
        <v>0</v>
      </c>
      <c r="G9165" s="23" t="str">
        <f aca="false">IF(E9165&gt;0,"ja","nein")</f>
        <v>ja</v>
      </c>
      <c r="H9165" s="26" t="n">
        <v>133.097</v>
      </c>
      <c r="I9165" s="26" t="n">
        <f aca="false">(H9165/10+IF(N9165=2025,Einstellungen!$B$23,Einstellungen!$C$23))*(1+Einstellungen!$B$10)</f>
        <v>34.588183</v>
      </c>
      <c r="J9165" s="25" t="n">
        <f aca="false">E9165*I9165/100</f>
        <v>0.121577463245</v>
      </c>
      <c r="K9165" s="25" t="n">
        <f aca="false">E9165*Einstellungen!$B$5/100</f>
        <v>0.101935</v>
      </c>
      <c r="L9165" s="23" t="str">
        <f aca="false">IF(I9165&lt;Einstellungen!$B$5,"ja","nein")</f>
        <v>nein</v>
      </c>
      <c r="M9165" s="23" t="s">
        <v>135</v>
      </c>
      <c r="N9165" s="23" t="n">
        <v>2026</v>
      </c>
      <c r="O9165" s="23" t="n">
        <v>7</v>
      </c>
    </row>
    <row r="9166" customFormat="false" ht="15" hidden="false" customHeight="false" outlineLevel="0" collapsed="false">
      <c r="A9166" s="22" t="n">
        <v>46077</v>
      </c>
      <c r="B9166" s="23" t="s">
        <v>114</v>
      </c>
      <c r="C9166" s="23" t="s">
        <v>98</v>
      </c>
      <c r="D9166" s="24" t="n">
        <v>285.2</v>
      </c>
      <c r="E9166" s="25" t="n">
        <f aca="false">MAX(D9166,0)/1000</f>
        <v>0.2852</v>
      </c>
      <c r="F9166" s="25" t="n">
        <f aca="false">MAX(-D9166,0)/1000</f>
        <v>0</v>
      </c>
      <c r="G9166" s="23" t="str">
        <f aca="false">IF(E9166&gt;0,"ja","nein")</f>
        <v>ja</v>
      </c>
      <c r="H9166" s="26" t="n">
        <v>147.475</v>
      </c>
      <c r="I9166" s="26" t="n">
        <f aca="false">(H9166/10+IF(N9166=2025,Einstellungen!$B$23,Einstellungen!$C$23))*(1+Einstellungen!$B$10)</f>
        <v>36.299165</v>
      </c>
      <c r="J9166" s="25" t="n">
        <f aca="false">E9166*I9166/100</f>
        <v>0.10352521858</v>
      </c>
      <c r="K9166" s="25" t="n">
        <f aca="false">E9166*Einstellungen!$B$5/100</f>
        <v>0.082708</v>
      </c>
      <c r="L9166" s="23" t="str">
        <f aca="false">IF(I9166&lt;Einstellungen!$B$5,"ja","nein")</f>
        <v>nein</v>
      </c>
      <c r="M9166" s="23" t="s">
        <v>135</v>
      </c>
      <c r="N9166" s="23" t="n">
        <v>2026</v>
      </c>
      <c r="O9166" s="23" t="n">
        <v>8</v>
      </c>
    </row>
    <row r="9167" customFormat="false" ht="15" hidden="false" customHeight="false" outlineLevel="0" collapsed="false">
      <c r="A9167" s="22" t="n">
        <v>46077</v>
      </c>
      <c r="B9167" s="23" t="s">
        <v>115</v>
      </c>
      <c r="C9167" s="23" t="s">
        <v>98</v>
      </c>
      <c r="D9167" s="24" t="n">
        <v>267.6</v>
      </c>
      <c r="E9167" s="25" t="n">
        <f aca="false">MAX(D9167,0)/1000</f>
        <v>0.2676</v>
      </c>
      <c r="F9167" s="25" t="n">
        <f aca="false">MAX(-D9167,0)/1000</f>
        <v>0</v>
      </c>
      <c r="G9167" s="23" t="str">
        <f aca="false">IF(E9167&gt;0,"ja","nein")</f>
        <v>ja</v>
      </c>
      <c r="H9167" s="26" t="n">
        <v>140.72</v>
      </c>
      <c r="I9167" s="26" t="n">
        <f aca="false">(H9167/10+IF(N9167=2025,Einstellungen!$B$23,Einstellungen!$C$23))*(1+Einstellungen!$B$10)</f>
        <v>35.49532</v>
      </c>
      <c r="J9167" s="25" t="n">
        <f aca="false">E9167*I9167/100</f>
        <v>0.09498547632</v>
      </c>
      <c r="K9167" s="25" t="n">
        <f aca="false">E9167*Einstellungen!$B$5/100</f>
        <v>0.077604</v>
      </c>
      <c r="L9167" s="23" t="str">
        <f aca="false">IF(I9167&lt;Einstellungen!$B$5,"ja","nein")</f>
        <v>nein</v>
      </c>
      <c r="M9167" s="23" t="s">
        <v>135</v>
      </c>
      <c r="N9167" s="23" t="n">
        <v>2026</v>
      </c>
      <c r="O9167" s="23" t="n">
        <v>9</v>
      </c>
    </row>
    <row r="9168" customFormat="false" ht="15" hidden="false" customHeight="false" outlineLevel="0" collapsed="false">
      <c r="A9168" s="22" t="n">
        <v>46077</v>
      </c>
      <c r="B9168" s="23" t="s">
        <v>116</v>
      </c>
      <c r="C9168" s="23" t="s">
        <v>98</v>
      </c>
      <c r="D9168" s="24" t="n">
        <v>42.3</v>
      </c>
      <c r="E9168" s="25" t="n">
        <f aca="false">MAX(D9168,0)/1000</f>
        <v>0.0423</v>
      </c>
      <c r="F9168" s="25" t="n">
        <f aca="false">MAX(-D9168,0)/1000</f>
        <v>0</v>
      </c>
      <c r="G9168" s="23" t="str">
        <f aca="false">IF(E9168&gt;0,"ja","nein")</f>
        <v>ja</v>
      </c>
      <c r="H9168" s="26" t="n">
        <v>128.768</v>
      </c>
      <c r="I9168" s="26" t="n">
        <f aca="false">(H9168/10+IF(N9168=2025,Einstellungen!$B$23,Einstellungen!$C$23))*(1+Einstellungen!$B$10)</f>
        <v>34.073032</v>
      </c>
      <c r="J9168" s="25" t="n">
        <f aca="false">E9168*I9168/100</f>
        <v>0.014412892536</v>
      </c>
      <c r="K9168" s="25" t="n">
        <f aca="false">E9168*Einstellungen!$B$5/100</f>
        <v>0.012267</v>
      </c>
      <c r="L9168" s="23" t="str">
        <f aca="false">IF(I9168&lt;Einstellungen!$B$5,"ja","nein")</f>
        <v>nein</v>
      </c>
      <c r="M9168" s="23" t="s">
        <v>135</v>
      </c>
      <c r="N9168" s="23" t="n">
        <v>2026</v>
      </c>
      <c r="O9168" s="23" t="n">
        <v>10</v>
      </c>
    </row>
    <row r="9169" customFormat="false" ht="15" hidden="false" customHeight="false" outlineLevel="0" collapsed="false">
      <c r="A9169" s="22" t="n">
        <v>46077</v>
      </c>
      <c r="B9169" s="23" t="s">
        <v>117</v>
      </c>
      <c r="C9169" s="23" t="s">
        <v>98</v>
      </c>
      <c r="D9169" s="24" t="n">
        <v>17.5</v>
      </c>
      <c r="E9169" s="25" t="n">
        <f aca="false">MAX(D9169,0)/1000</f>
        <v>0.0175</v>
      </c>
      <c r="F9169" s="25" t="n">
        <f aca="false">MAX(-D9169,0)/1000</f>
        <v>0</v>
      </c>
      <c r="G9169" s="23" t="str">
        <f aca="false">IF(E9169&gt;0,"ja","nein")</f>
        <v>ja</v>
      </c>
      <c r="H9169" s="26" t="n">
        <v>111.395</v>
      </c>
      <c r="I9169" s="26" t="n">
        <f aca="false">(H9169/10+IF(N9169=2025,Einstellungen!$B$23,Einstellungen!$C$23))*(1+Einstellungen!$B$10)</f>
        <v>32.005645</v>
      </c>
      <c r="J9169" s="25" t="n">
        <f aca="false">E9169*I9169/100</f>
        <v>0.005600987875</v>
      </c>
      <c r="K9169" s="25" t="n">
        <f aca="false">E9169*Einstellungen!$B$5/100</f>
        <v>0.005075</v>
      </c>
      <c r="L9169" s="23" t="str">
        <f aca="false">IF(I9169&lt;Einstellungen!$B$5,"ja","nein")</f>
        <v>nein</v>
      </c>
      <c r="M9169" s="23" t="s">
        <v>135</v>
      </c>
      <c r="N9169" s="23" t="n">
        <v>2026</v>
      </c>
      <c r="O9169" s="23" t="n">
        <v>11</v>
      </c>
    </row>
    <row r="9170" customFormat="false" ht="15" hidden="false" customHeight="false" outlineLevel="0" collapsed="false">
      <c r="A9170" s="22" t="n">
        <v>46077</v>
      </c>
      <c r="B9170" s="23" t="s">
        <v>118</v>
      </c>
      <c r="C9170" s="23" t="s">
        <v>98</v>
      </c>
      <c r="D9170" s="24" t="n">
        <v>13.2</v>
      </c>
      <c r="E9170" s="25" t="n">
        <f aca="false">MAX(D9170,0)/1000</f>
        <v>0.0132</v>
      </c>
      <c r="F9170" s="25" t="n">
        <f aca="false">MAX(-D9170,0)/1000</f>
        <v>0</v>
      </c>
      <c r="G9170" s="23" t="str">
        <f aca="false">IF(E9170&gt;0,"ja","nein")</f>
        <v>ja</v>
      </c>
      <c r="H9170" s="26" t="n">
        <v>100.19</v>
      </c>
      <c r="I9170" s="26" t="n">
        <f aca="false">(H9170/10+IF(N9170=2025,Einstellungen!$B$23,Einstellungen!$C$23))*(1+Einstellungen!$B$10)</f>
        <v>30.67225</v>
      </c>
      <c r="J9170" s="25" t="n">
        <f aca="false">E9170*I9170/100</f>
        <v>0.004048737</v>
      </c>
      <c r="K9170" s="25" t="n">
        <f aca="false">E9170*Einstellungen!$B$5/100</f>
        <v>0.003828</v>
      </c>
      <c r="L9170" s="23" t="str">
        <f aca="false">IF(I9170&lt;Einstellungen!$B$5,"ja","nein")</f>
        <v>nein</v>
      </c>
      <c r="M9170" s="23" t="s">
        <v>135</v>
      </c>
      <c r="N9170" s="23" t="n">
        <v>2026</v>
      </c>
      <c r="O9170" s="23" t="n">
        <v>12</v>
      </c>
    </row>
    <row r="9171" customFormat="false" ht="15" hidden="false" customHeight="false" outlineLevel="0" collapsed="false">
      <c r="A9171" s="22" t="n">
        <v>46077</v>
      </c>
      <c r="B9171" s="23" t="s">
        <v>119</v>
      </c>
      <c r="C9171" s="23" t="s">
        <v>98</v>
      </c>
      <c r="D9171" s="24" t="n">
        <v>21.4</v>
      </c>
      <c r="E9171" s="25" t="n">
        <f aca="false">MAX(D9171,0)/1000</f>
        <v>0.0214</v>
      </c>
      <c r="F9171" s="25" t="n">
        <f aca="false">MAX(-D9171,0)/1000</f>
        <v>0</v>
      </c>
      <c r="G9171" s="23" t="str">
        <f aca="false">IF(E9171&gt;0,"ja","nein")</f>
        <v>ja</v>
      </c>
      <c r="H9171" s="26" t="n">
        <v>99.3</v>
      </c>
      <c r="I9171" s="26" t="n">
        <f aca="false">(H9171/10+IF(N9171=2025,Einstellungen!$B$23,Einstellungen!$C$23))*(1+Einstellungen!$B$10)</f>
        <v>30.56634</v>
      </c>
      <c r="J9171" s="25" t="n">
        <f aca="false">E9171*I9171/100</f>
        <v>0.00654119676</v>
      </c>
      <c r="K9171" s="25" t="n">
        <f aca="false">E9171*Einstellungen!$B$5/100</f>
        <v>0.006206</v>
      </c>
      <c r="L9171" s="23" t="str">
        <f aca="false">IF(I9171&lt;Einstellungen!$B$5,"ja","nein")</f>
        <v>nein</v>
      </c>
      <c r="M9171" s="23" t="s">
        <v>135</v>
      </c>
      <c r="N9171" s="23" t="n">
        <v>2026</v>
      </c>
      <c r="O9171" s="23" t="n">
        <v>13</v>
      </c>
    </row>
    <row r="9172" customFormat="false" ht="15" hidden="false" customHeight="false" outlineLevel="0" collapsed="false">
      <c r="A9172" s="22" t="n">
        <v>46077</v>
      </c>
      <c r="B9172" s="23" t="s">
        <v>120</v>
      </c>
      <c r="C9172" s="23" t="s">
        <v>98</v>
      </c>
      <c r="D9172" s="24" t="n">
        <v>3.2</v>
      </c>
      <c r="E9172" s="25" t="n">
        <f aca="false">MAX(D9172,0)/1000</f>
        <v>0.0032</v>
      </c>
      <c r="F9172" s="25" t="n">
        <f aca="false">MAX(-D9172,0)/1000</f>
        <v>0</v>
      </c>
      <c r="G9172" s="23" t="str">
        <f aca="false">IF(E9172&gt;0,"ja","nein")</f>
        <v>ja</v>
      </c>
      <c r="H9172" s="26" t="n">
        <v>95.005</v>
      </c>
      <c r="I9172" s="26" t="n">
        <f aca="false">(H9172/10+IF(N9172=2025,Einstellungen!$B$23,Einstellungen!$C$23))*(1+Einstellungen!$B$10)</f>
        <v>30.055235</v>
      </c>
      <c r="J9172" s="25" t="n">
        <f aca="false">E9172*I9172/100</f>
        <v>0.00096176752</v>
      </c>
      <c r="K9172" s="25" t="n">
        <f aca="false">E9172*Einstellungen!$B$5/100</f>
        <v>0.000928</v>
      </c>
      <c r="L9172" s="23" t="str">
        <f aca="false">IF(I9172&lt;Einstellungen!$B$5,"ja","nein")</f>
        <v>nein</v>
      </c>
      <c r="M9172" s="23" t="s">
        <v>135</v>
      </c>
      <c r="N9172" s="23" t="n">
        <v>2026</v>
      </c>
      <c r="O9172" s="23" t="n">
        <v>14</v>
      </c>
    </row>
    <row r="9173" customFormat="false" ht="15" hidden="false" customHeight="false" outlineLevel="0" collapsed="false">
      <c r="A9173" s="22" t="n">
        <v>46077</v>
      </c>
      <c r="B9173" s="23" t="s">
        <v>104</v>
      </c>
      <c r="C9173" s="23" t="s">
        <v>98</v>
      </c>
      <c r="D9173" s="24" t="n">
        <v>21.6</v>
      </c>
      <c r="E9173" s="25" t="n">
        <f aca="false">MAX(D9173,0)/1000</f>
        <v>0.0216</v>
      </c>
      <c r="F9173" s="25" t="n">
        <f aca="false">MAX(-D9173,0)/1000</f>
        <v>0</v>
      </c>
      <c r="G9173" s="23" t="str">
        <f aca="false">IF(E9173&gt;0,"ja","nein")</f>
        <v>ja</v>
      </c>
      <c r="H9173" s="26" t="n">
        <v>107.072</v>
      </c>
      <c r="I9173" s="26" t="n">
        <f aca="false">(H9173/10+IF(N9173=2025,Einstellungen!$B$23,Einstellungen!$C$23))*(1+Einstellungen!$B$10)</f>
        <v>31.491208</v>
      </c>
      <c r="J9173" s="25" t="n">
        <f aca="false">E9173*I9173/100</f>
        <v>0.006802100928</v>
      </c>
      <c r="K9173" s="25" t="n">
        <f aca="false">E9173*Einstellungen!$B$5/100</f>
        <v>0.006264</v>
      </c>
      <c r="L9173" s="23" t="str">
        <f aca="false">IF(I9173&lt;Einstellungen!$B$5,"ja","nein")</f>
        <v>nein</v>
      </c>
      <c r="M9173" s="23" t="s">
        <v>135</v>
      </c>
      <c r="N9173" s="23" t="n">
        <v>2026</v>
      </c>
      <c r="O9173" s="23" t="n">
        <v>15</v>
      </c>
    </row>
    <row r="9174" customFormat="false" ht="15" hidden="false" customHeight="false" outlineLevel="0" collapsed="false">
      <c r="A9174" s="22" t="n">
        <v>46077</v>
      </c>
      <c r="B9174" s="23" t="s">
        <v>105</v>
      </c>
      <c r="C9174" s="23" t="s">
        <v>98</v>
      </c>
      <c r="D9174" s="24" t="n">
        <v>265.7</v>
      </c>
      <c r="E9174" s="25" t="n">
        <f aca="false">MAX(D9174,0)/1000</f>
        <v>0.2657</v>
      </c>
      <c r="F9174" s="25" t="n">
        <f aca="false">MAX(-D9174,0)/1000</f>
        <v>0</v>
      </c>
      <c r="G9174" s="23" t="str">
        <f aca="false">IF(E9174&gt;0,"ja","nein")</f>
        <v>ja</v>
      </c>
      <c r="H9174" s="26" t="n">
        <v>125.808</v>
      </c>
      <c r="I9174" s="26" t="n">
        <f aca="false">(H9174/10+IF(N9174=2025,Einstellungen!$B$23,Einstellungen!$C$23))*(1+Einstellungen!$B$10)</f>
        <v>33.720792</v>
      </c>
      <c r="J9174" s="25" t="n">
        <f aca="false">E9174*I9174/100</f>
        <v>0.089596144344</v>
      </c>
      <c r="K9174" s="25" t="n">
        <f aca="false">E9174*Einstellungen!$B$5/100</f>
        <v>0.077053</v>
      </c>
      <c r="L9174" s="23" t="str">
        <f aca="false">IF(I9174&lt;Einstellungen!$B$5,"ja","nein")</f>
        <v>nein</v>
      </c>
      <c r="M9174" s="23" t="s">
        <v>135</v>
      </c>
      <c r="N9174" s="23" t="n">
        <v>2026</v>
      </c>
      <c r="O9174" s="23" t="n">
        <v>16</v>
      </c>
    </row>
    <row r="9175" customFormat="false" ht="15" hidden="false" customHeight="false" outlineLevel="0" collapsed="false">
      <c r="A9175" s="22" t="n">
        <v>46077</v>
      </c>
      <c r="B9175" s="23" t="s">
        <v>97</v>
      </c>
      <c r="C9175" s="23" t="s">
        <v>98</v>
      </c>
      <c r="D9175" s="24" t="n">
        <v>456.6</v>
      </c>
      <c r="E9175" s="25" t="n">
        <f aca="false">MAX(D9175,0)/1000</f>
        <v>0.4566</v>
      </c>
      <c r="F9175" s="25" t="n">
        <f aca="false">MAX(-D9175,0)/1000</f>
        <v>0</v>
      </c>
      <c r="G9175" s="23" t="str">
        <f aca="false">IF(E9175&gt;0,"ja","nein")</f>
        <v>ja</v>
      </c>
      <c r="H9175" s="26" t="n">
        <v>182.22</v>
      </c>
      <c r="I9175" s="26" t="n">
        <f aca="false">(H9175/10+IF(N9175=2025,Einstellungen!$B$23,Einstellungen!$C$23))*(1+Einstellungen!$B$10)</f>
        <v>40.43382</v>
      </c>
      <c r="J9175" s="25" t="n">
        <f aca="false">E9175*I9175/100</f>
        <v>0.18462082212</v>
      </c>
      <c r="K9175" s="25" t="n">
        <f aca="false">E9175*Einstellungen!$B$5/100</f>
        <v>0.132414</v>
      </c>
      <c r="L9175" s="23" t="str">
        <f aca="false">IF(I9175&lt;Einstellungen!$B$5,"ja","nein")</f>
        <v>nein</v>
      </c>
      <c r="M9175" s="23" t="s">
        <v>135</v>
      </c>
      <c r="N9175" s="23" t="n">
        <v>2026</v>
      </c>
      <c r="O9175" s="23" t="n">
        <v>17</v>
      </c>
    </row>
    <row r="9176" customFormat="false" ht="15" hidden="false" customHeight="false" outlineLevel="0" collapsed="false">
      <c r="A9176" s="22" t="n">
        <v>46077</v>
      </c>
      <c r="B9176" s="23" t="s">
        <v>99</v>
      </c>
      <c r="C9176" s="23" t="s">
        <v>98</v>
      </c>
      <c r="D9176" s="24" t="n">
        <v>520.5</v>
      </c>
      <c r="E9176" s="25" t="n">
        <f aca="false">MAX(D9176,0)/1000</f>
        <v>0.5205</v>
      </c>
      <c r="F9176" s="25" t="n">
        <f aca="false">MAX(-D9176,0)/1000</f>
        <v>0</v>
      </c>
      <c r="G9176" s="23" t="str">
        <f aca="false">IF(E9176&gt;0,"ja","nein")</f>
        <v>ja</v>
      </c>
      <c r="H9176" s="26" t="n">
        <v>184.048</v>
      </c>
      <c r="I9176" s="26" t="n">
        <f aca="false">(H9176/10+IF(N9176=2025,Einstellungen!$B$23,Einstellungen!$C$23))*(1+Einstellungen!$B$10)</f>
        <v>40.651352</v>
      </c>
      <c r="J9176" s="25" t="n">
        <f aca="false">E9176*I9176/100</f>
        <v>0.21159028716</v>
      </c>
      <c r="K9176" s="25" t="n">
        <f aca="false">E9176*Einstellungen!$B$5/100</f>
        <v>0.150945</v>
      </c>
      <c r="L9176" s="23" t="str">
        <f aca="false">IF(I9176&lt;Einstellungen!$B$5,"ja","nein")</f>
        <v>nein</v>
      </c>
      <c r="M9176" s="23" t="s">
        <v>135</v>
      </c>
      <c r="N9176" s="23" t="n">
        <v>2026</v>
      </c>
      <c r="O9176" s="23" t="n">
        <v>18</v>
      </c>
    </row>
    <row r="9177" customFormat="false" ht="15" hidden="false" customHeight="false" outlineLevel="0" collapsed="false">
      <c r="A9177" s="22" t="n">
        <v>46077</v>
      </c>
      <c r="B9177" s="23" t="s">
        <v>100</v>
      </c>
      <c r="C9177" s="23" t="s">
        <v>98</v>
      </c>
      <c r="D9177" s="24" t="n">
        <v>444.8</v>
      </c>
      <c r="E9177" s="25" t="n">
        <f aca="false">MAX(D9177,0)/1000</f>
        <v>0.4448</v>
      </c>
      <c r="F9177" s="25" t="n">
        <f aca="false">MAX(-D9177,0)/1000</f>
        <v>0</v>
      </c>
      <c r="G9177" s="23" t="str">
        <f aca="false">IF(E9177&gt;0,"ja","nein")</f>
        <v>ja</v>
      </c>
      <c r="H9177" s="26" t="n">
        <v>144.417</v>
      </c>
      <c r="I9177" s="26" t="n">
        <f aca="false">(H9177/10+IF(N9177=2025,Einstellungen!$B$23,Einstellungen!$C$23))*(1+Einstellungen!$B$10)</f>
        <v>35.935263</v>
      </c>
      <c r="J9177" s="25" t="n">
        <f aca="false">E9177*I9177/100</f>
        <v>0.159840049824</v>
      </c>
      <c r="K9177" s="25" t="n">
        <f aca="false">E9177*Einstellungen!$B$5/100</f>
        <v>0.128992</v>
      </c>
      <c r="L9177" s="23" t="str">
        <f aca="false">IF(I9177&lt;Einstellungen!$B$5,"ja","nein")</f>
        <v>nein</v>
      </c>
      <c r="M9177" s="23" t="s">
        <v>135</v>
      </c>
      <c r="N9177" s="23" t="n">
        <v>2026</v>
      </c>
      <c r="O9177" s="23" t="n">
        <v>19</v>
      </c>
    </row>
    <row r="9178" customFormat="false" ht="15" hidden="false" customHeight="false" outlineLevel="0" collapsed="false">
      <c r="A9178" s="22" t="n">
        <v>46077</v>
      </c>
      <c r="B9178" s="23" t="s">
        <v>92</v>
      </c>
      <c r="C9178" s="23" t="s">
        <v>98</v>
      </c>
      <c r="D9178" s="24" t="n">
        <v>454</v>
      </c>
      <c r="E9178" s="25" t="n">
        <f aca="false">MAX(D9178,0)/1000</f>
        <v>0.454</v>
      </c>
      <c r="F9178" s="25" t="n">
        <f aca="false">MAX(-D9178,0)/1000</f>
        <v>0</v>
      </c>
      <c r="G9178" s="23" t="str">
        <f aca="false">IF(E9178&gt;0,"ja","nein")</f>
        <v>ja</v>
      </c>
      <c r="H9178" s="26" t="n">
        <v>118.958</v>
      </c>
      <c r="I9178" s="26" t="n">
        <f aca="false">(H9178/10+IF(N9178=2025,Einstellungen!$B$23,Einstellungen!$C$23))*(1+Einstellungen!$B$10)</f>
        <v>32.905642</v>
      </c>
      <c r="J9178" s="25" t="n">
        <f aca="false">E9178*I9178/100</f>
        <v>0.14939161468</v>
      </c>
      <c r="K9178" s="25" t="n">
        <f aca="false">E9178*Einstellungen!$B$5/100</f>
        <v>0.13166</v>
      </c>
      <c r="L9178" s="23" t="str">
        <f aca="false">IF(I9178&lt;Einstellungen!$B$5,"ja","nein")</f>
        <v>nein</v>
      </c>
      <c r="M9178" s="23" t="s">
        <v>135</v>
      </c>
      <c r="N9178" s="23" t="n">
        <v>2026</v>
      </c>
      <c r="O9178" s="23" t="n">
        <v>20</v>
      </c>
    </row>
    <row r="9179" customFormat="false" ht="15" hidden="false" customHeight="false" outlineLevel="0" collapsed="false">
      <c r="A9179" s="22" t="n">
        <v>46077</v>
      </c>
      <c r="B9179" s="23" t="s">
        <v>95</v>
      </c>
      <c r="C9179" s="23" t="s">
        <v>98</v>
      </c>
      <c r="D9179" s="24" t="n">
        <v>472.8</v>
      </c>
      <c r="E9179" s="25" t="n">
        <f aca="false">MAX(D9179,0)/1000</f>
        <v>0.4728</v>
      </c>
      <c r="F9179" s="25" t="n">
        <f aca="false">MAX(-D9179,0)/1000</f>
        <v>0</v>
      </c>
      <c r="G9179" s="23" t="str">
        <f aca="false">IF(E9179&gt;0,"ja","nein")</f>
        <v>ja</v>
      </c>
      <c r="H9179" s="26" t="n">
        <v>108.725</v>
      </c>
      <c r="I9179" s="26" t="n">
        <f aca="false">(H9179/10+IF(N9179=2025,Einstellungen!$B$23,Einstellungen!$C$23))*(1+Einstellungen!$B$10)</f>
        <v>31.687915</v>
      </c>
      <c r="J9179" s="25" t="n">
        <f aca="false">E9179*I9179/100</f>
        <v>0.14982046212</v>
      </c>
      <c r="K9179" s="25" t="n">
        <f aca="false">E9179*Einstellungen!$B$5/100</f>
        <v>0.137112</v>
      </c>
      <c r="L9179" s="23" t="str">
        <f aca="false">IF(I9179&lt;Einstellungen!$B$5,"ja","nein")</f>
        <v>nein</v>
      </c>
      <c r="M9179" s="23" t="s">
        <v>135</v>
      </c>
      <c r="N9179" s="23" t="n">
        <v>2026</v>
      </c>
      <c r="O9179" s="23" t="n">
        <v>21</v>
      </c>
    </row>
    <row r="9180" customFormat="false" ht="15" hidden="false" customHeight="false" outlineLevel="0" collapsed="false">
      <c r="A9180" s="22" t="n">
        <v>46077</v>
      </c>
      <c r="B9180" s="23" t="s">
        <v>96</v>
      </c>
      <c r="C9180" s="23" t="s">
        <v>98</v>
      </c>
      <c r="D9180" s="24" t="n">
        <v>359.2</v>
      </c>
      <c r="E9180" s="25" t="n">
        <f aca="false">MAX(D9180,0)/1000</f>
        <v>0.3592</v>
      </c>
      <c r="F9180" s="25" t="n">
        <f aca="false">MAX(-D9180,0)/1000</f>
        <v>0</v>
      </c>
      <c r="G9180" s="23" t="str">
        <f aca="false">IF(E9180&gt;0,"ja","nein")</f>
        <v>ja</v>
      </c>
      <c r="H9180" s="26" t="n">
        <v>101.705</v>
      </c>
      <c r="I9180" s="26" t="n">
        <f aca="false">(H9180/10+IF(N9180=2025,Einstellungen!$B$23,Einstellungen!$C$23))*(1+Einstellungen!$B$10)</f>
        <v>30.852535</v>
      </c>
      <c r="J9180" s="25" t="n">
        <f aca="false">E9180*I9180/100</f>
        <v>0.11082230572</v>
      </c>
      <c r="K9180" s="25" t="n">
        <f aca="false">E9180*Einstellungen!$B$5/100</f>
        <v>0.104168</v>
      </c>
      <c r="L9180" s="23" t="str">
        <f aca="false">IF(I9180&lt;Einstellungen!$B$5,"ja","nein")</f>
        <v>nein</v>
      </c>
      <c r="M9180" s="23" t="s">
        <v>135</v>
      </c>
      <c r="N9180" s="23" t="n">
        <v>2026</v>
      </c>
      <c r="O9180" s="23" t="n">
        <v>22</v>
      </c>
    </row>
    <row r="9181" customFormat="false" ht="15" hidden="false" customHeight="false" outlineLevel="0" collapsed="false">
      <c r="A9181" s="22" t="n">
        <v>46077</v>
      </c>
      <c r="B9181" s="23" t="s">
        <v>101</v>
      </c>
      <c r="C9181" s="23" t="s">
        <v>98</v>
      </c>
      <c r="D9181" s="24" t="n">
        <v>391.4</v>
      </c>
      <c r="E9181" s="25" t="n">
        <f aca="false">MAX(D9181,0)/1000</f>
        <v>0.3914</v>
      </c>
      <c r="F9181" s="25" t="n">
        <f aca="false">MAX(-D9181,0)/1000</f>
        <v>0</v>
      </c>
      <c r="G9181" s="23" t="str">
        <f aca="false">IF(E9181&gt;0,"ja","nein")</f>
        <v>ja</v>
      </c>
      <c r="H9181" s="26" t="n">
        <v>93.903</v>
      </c>
      <c r="I9181" s="26" t="n">
        <f aca="false">(H9181/10+IF(N9181=2025,Einstellungen!$B$23,Einstellungen!$C$23))*(1+Einstellungen!$B$10)</f>
        <v>29.924097</v>
      </c>
      <c r="J9181" s="25" t="n">
        <f aca="false">E9181*I9181/100</f>
        <v>0.117122915658</v>
      </c>
      <c r="K9181" s="25" t="n">
        <f aca="false">E9181*Einstellungen!$B$5/100</f>
        <v>0.113506</v>
      </c>
      <c r="L9181" s="23" t="str">
        <f aca="false">IF(I9181&lt;Einstellungen!$B$5,"ja","nein")</f>
        <v>nein</v>
      </c>
      <c r="M9181" s="23" t="s">
        <v>135</v>
      </c>
      <c r="N9181" s="23" t="n">
        <v>2026</v>
      </c>
      <c r="O9181" s="23" t="n">
        <v>23</v>
      </c>
    </row>
    <row r="9182" customFormat="false" ht="15" hidden="false" customHeight="false" outlineLevel="0" collapsed="false">
      <c r="A9182" s="22" t="n">
        <v>46078</v>
      </c>
      <c r="B9182" s="23" t="s">
        <v>102</v>
      </c>
      <c r="C9182" s="23" t="s">
        <v>103</v>
      </c>
      <c r="D9182" s="24" t="n">
        <v>338.2</v>
      </c>
      <c r="E9182" s="25" t="n">
        <f aca="false">MAX(D9182,0)/1000</f>
        <v>0.3382</v>
      </c>
      <c r="F9182" s="25" t="n">
        <f aca="false">MAX(-D9182,0)/1000</f>
        <v>0</v>
      </c>
      <c r="G9182" s="23" t="str">
        <f aca="false">IF(E9182&gt;0,"ja","nein")</f>
        <v>ja</v>
      </c>
      <c r="H9182" s="26" t="n">
        <v>92.143</v>
      </c>
      <c r="I9182" s="26" t="n">
        <f aca="false">(H9182/10+IF(N9182=2025,Einstellungen!$B$23,Einstellungen!$C$23))*(1+Einstellungen!$B$10)</f>
        <v>29.714657</v>
      </c>
      <c r="J9182" s="25" t="n">
        <f aca="false">E9182*I9182/100</f>
        <v>0.100494969974</v>
      </c>
      <c r="K9182" s="25" t="n">
        <f aca="false">E9182*Einstellungen!$B$5/100</f>
        <v>0.098078</v>
      </c>
      <c r="L9182" s="23" t="str">
        <f aca="false">IF(I9182&lt;Einstellungen!$B$5,"ja","nein")</f>
        <v>nein</v>
      </c>
      <c r="M9182" s="23" t="s">
        <v>135</v>
      </c>
      <c r="N9182" s="23" t="n">
        <v>2026</v>
      </c>
      <c r="O9182" s="23" t="n">
        <v>0</v>
      </c>
    </row>
    <row r="9183" customFormat="false" ht="15" hidden="false" customHeight="false" outlineLevel="0" collapsed="false">
      <c r="A9183" s="22" t="n">
        <v>46078</v>
      </c>
      <c r="B9183" s="23" t="s">
        <v>107</v>
      </c>
      <c r="C9183" s="23" t="s">
        <v>103</v>
      </c>
      <c r="D9183" s="24" t="n">
        <v>425.6</v>
      </c>
      <c r="E9183" s="25" t="n">
        <f aca="false">MAX(D9183,0)/1000</f>
        <v>0.4256</v>
      </c>
      <c r="F9183" s="25" t="n">
        <f aca="false">MAX(-D9183,0)/1000</f>
        <v>0</v>
      </c>
      <c r="G9183" s="23" t="str">
        <f aca="false">IF(E9183&gt;0,"ja","nein")</f>
        <v>ja</v>
      </c>
      <c r="H9183" s="26" t="n">
        <v>87.403</v>
      </c>
      <c r="I9183" s="26" t="n">
        <f aca="false">(H9183/10+IF(N9183=2025,Einstellungen!$B$23,Einstellungen!$C$23))*(1+Einstellungen!$B$10)</f>
        <v>29.150597</v>
      </c>
      <c r="J9183" s="25" t="n">
        <f aca="false">E9183*I9183/100</f>
        <v>0.124064940832</v>
      </c>
      <c r="K9183" s="25" t="n">
        <f aca="false">E9183*Einstellungen!$B$5/100</f>
        <v>0.123424</v>
      </c>
      <c r="L9183" s="23" t="str">
        <f aca="false">IF(I9183&lt;Einstellungen!$B$5,"ja","nein")</f>
        <v>nein</v>
      </c>
      <c r="M9183" s="23" t="s">
        <v>135</v>
      </c>
      <c r="N9183" s="23" t="n">
        <v>2026</v>
      </c>
      <c r="O9183" s="23" t="n">
        <v>1</v>
      </c>
    </row>
    <row r="9184" customFormat="false" ht="15" hidden="false" customHeight="false" outlineLevel="0" collapsed="false">
      <c r="A9184" s="22" t="n">
        <v>46078</v>
      </c>
      <c r="B9184" s="23" t="s">
        <v>108</v>
      </c>
      <c r="C9184" s="23" t="s">
        <v>103</v>
      </c>
      <c r="D9184" s="24" t="n">
        <v>382.2</v>
      </c>
      <c r="E9184" s="25" t="n">
        <f aca="false">MAX(D9184,0)/1000</f>
        <v>0.3822</v>
      </c>
      <c r="F9184" s="25" t="n">
        <f aca="false">MAX(-D9184,0)/1000</f>
        <v>0</v>
      </c>
      <c r="G9184" s="23" t="str">
        <f aca="false">IF(E9184&gt;0,"ja","nein")</f>
        <v>ja</v>
      </c>
      <c r="H9184" s="26" t="n">
        <v>84.833</v>
      </c>
      <c r="I9184" s="26" t="n">
        <f aca="false">(H9184/10+IF(N9184=2025,Einstellungen!$B$23,Einstellungen!$C$23))*(1+Einstellungen!$B$10)</f>
        <v>28.844767</v>
      </c>
      <c r="J9184" s="25" t="n">
        <f aca="false">E9184*I9184/100</f>
        <v>0.110244699474</v>
      </c>
      <c r="K9184" s="25" t="n">
        <f aca="false">E9184*Einstellungen!$B$5/100</f>
        <v>0.110838</v>
      </c>
      <c r="L9184" s="23" t="str">
        <f aca="false">IF(I9184&lt;Einstellungen!$B$5,"ja","nein")</f>
        <v>ja</v>
      </c>
      <c r="M9184" s="23" t="s">
        <v>135</v>
      </c>
      <c r="N9184" s="23" t="n">
        <v>2026</v>
      </c>
      <c r="O9184" s="23" t="n">
        <v>2</v>
      </c>
    </row>
    <row r="9185" customFormat="false" ht="15" hidden="false" customHeight="false" outlineLevel="0" collapsed="false">
      <c r="A9185" s="22" t="n">
        <v>46078</v>
      </c>
      <c r="B9185" s="23" t="s">
        <v>109</v>
      </c>
      <c r="C9185" s="23" t="s">
        <v>103</v>
      </c>
      <c r="D9185" s="24" t="n">
        <v>375.4</v>
      </c>
      <c r="E9185" s="25" t="n">
        <f aca="false">MAX(D9185,0)/1000</f>
        <v>0.3754</v>
      </c>
      <c r="F9185" s="25" t="n">
        <f aca="false">MAX(-D9185,0)/1000</f>
        <v>0</v>
      </c>
      <c r="G9185" s="23" t="str">
        <f aca="false">IF(E9185&gt;0,"ja","nein")</f>
        <v>ja</v>
      </c>
      <c r="H9185" s="26" t="n">
        <v>88.095</v>
      </c>
      <c r="I9185" s="26" t="n">
        <f aca="false">(H9185/10+IF(N9185=2025,Einstellungen!$B$23,Einstellungen!$C$23))*(1+Einstellungen!$B$10)</f>
        <v>29.232945</v>
      </c>
      <c r="J9185" s="25" t="n">
        <f aca="false">E9185*I9185/100</f>
        <v>0.10974047553</v>
      </c>
      <c r="K9185" s="25" t="n">
        <f aca="false">E9185*Einstellungen!$B$5/100</f>
        <v>0.108866</v>
      </c>
      <c r="L9185" s="23" t="str">
        <f aca="false">IF(I9185&lt;Einstellungen!$B$5,"ja","nein")</f>
        <v>nein</v>
      </c>
      <c r="M9185" s="23" t="s">
        <v>135</v>
      </c>
      <c r="N9185" s="23" t="n">
        <v>2026</v>
      </c>
      <c r="O9185" s="23" t="n">
        <v>3</v>
      </c>
    </row>
    <row r="9186" customFormat="false" ht="15" hidden="false" customHeight="false" outlineLevel="0" collapsed="false">
      <c r="A9186" s="22" t="n">
        <v>46078</v>
      </c>
      <c r="B9186" s="23" t="s">
        <v>110</v>
      </c>
      <c r="C9186" s="23" t="s">
        <v>103</v>
      </c>
      <c r="D9186" s="24" t="n">
        <v>342.9</v>
      </c>
      <c r="E9186" s="25" t="n">
        <f aca="false">MAX(D9186,0)/1000</f>
        <v>0.3429</v>
      </c>
      <c r="F9186" s="25" t="n">
        <f aca="false">MAX(-D9186,0)/1000</f>
        <v>0</v>
      </c>
      <c r="G9186" s="23" t="str">
        <f aca="false">IF(E9186&gt;0,"ja","nein")</f>
        <v>ja</v>
      </c>
      <c r="H9186" s="26" t="n">
        <v>88.61</v>
      </c>
      <c r="I9186" s="26" t="n">
        <f aca="false">(H9186/10+IF(N9186=2025,Einstellungen!$B$23,Einstellungen!$C$23))*(1+Einstellungen!$B$10)</f>
        <v>29.29423</v>
      </c>
      <c r="J9186" s="25" t="n">
        <f aca="false">E9186*I9186/100</f>
        <v>0.10044991467</v>
      </c>
      <c r="K9186" s="25" t="n">
        <f aca="false">E9186*Einstellungen!$B$5/100</f>
        <v>0.099441</v>
      </c>
      <c r="L9186" s="23" t="str">
        <f aca="false">IF(I9186&lt;Einstellungen!$B$5,"ja","nein")</f>
        <v>nein</v>
      </c>
      <c r="M9186" s="23" t="s">
        <v>135</v>
      </c>
      <c r="N9186" s="23" t="n">
        <v>2026</v>
      </c>
      <c r="O9186" s="23" t="n">
        <v>4</v>
      </c>
    </row>
    <row r="9187" customFormat="false" ht="15" hidden="false" customHeight="false" outlineLevel="0" collapsed="false">
      <c r="A9187" s="22" t="n">
        <v>46078</v>
      </c>
      <c r="B9187" s="23" t="s">
        <v>111</v>
      </c>
      <c r="C9187" s="23" t="s">
        <v>103</v>
      </c>
      <c r="D9187" s="24" t="n">
        <v>314.1</v>
      </c>
      <c r="E9187" s="25" t="n">
        <f aca="false">MAX(D9187,0)/1000</f>
        <v>0.3141</v>
      </c>
      <c r="F9187" s="25" t="n">
        <f aca="false">MAX(-D9187,0)/1000</f>
        <v>0</v>
      </c>
      <c r="G9187" s="23" t="str">
        <f aca="false">IF(E9187&gt;0,"ja","nein")</f>
        <v>ja</v>
      </c>
      <c r="H9187" s="26" t="n">
        <v>93.172</v>
      </c>
      <c r="I9187" s="26" t="n">
        <f aca="false">(H9187/10+IF(N9187=2025,Einstellungen!$B$23,Einstellungen!$C$23))*(1+Einstellungen!$B$10)</f>
        <v>29.837108</v>
      </c>
      <c r="J9187" s="25" t="n">
        <f aca="false">E9187*I9187/100</f>
        <v>0.093718356228</v>
      </c>
      <c r="K9187" s="25" t="n">
        <f aca="false">E9187*Einstellungen!$B$5/100</f>
        <v>0.091089</v>
      </c>
      <c r="L9187" s="23" t="str">
        <f aca="false">IF(I9187&lt;Einstellungen!$B$5,"ja","nein")</f>
        <v>nein</v>
      </c>
      <c r="M9187" s="23" t="s">
        <v>135</v>
      </c>
      <c r="N9187" s="23" t="n">
        <v>2026</v>
      </c>
      <c r="O9187" s="23" t="n">
        <v>5</v>
      </c>
    </row>
    <row r="9188" customFormat="false" ht="15" hidden="false" customHeight="false" outlineLevel="0" collapsed="false">
      <c r="A9188" s="22" t="n">
        <v>46078</v>
      </c>
      <c r="B9188" s="23" t="s">
        <v>112</v>
      </c>
      <c r="C9188" s="23" t="s">
        <v>103</v>
      </c>
      <c r="D9188" s="24" t="n">
        <v>333.6</v>
      </c>
      <c r="E9188" s="25" t="n">
        <f aca="false">MAX(D9188,0)/1000</f>
        <v>0.3336</v>
      </c>
      <c r="F9188" s="25" t="n">
        <f aca="false">MAX(-D9188,0)/1000</f>
        <v>0</v>
      </c>
      <c r="G9188" s="23" t="str">
        <f aca="false">IF(E9188&gt;0,"ja","nein")</f>
        <v>ja</v>
      </c>
      <c r="H9188" s="26" t="n">
        <v>113.817</v>
      </c>
      <c r="I9188" s="26" t="n">
        <f aca="false">(H9188/10+IF(N9188=2025,Einstellungen!$B$23,Einstellungen!$C$23))*(1+Einstellungen!$B$10)</f>
        <v>32.293863</v>
      </c>
      <c r="J9188" s="25" t="n">
        <f aca="false">E9188*I9188/100</f>
        <v>0.107732326968</v>
      </c>
      <c r="K9188" s="25" t="n">
        <f aca="false">E9188*Einstellungen!$B$5/100</f>
        <v>0.096744</v>
      </c>
      <c r="L9188" s="23" t="str">
        <f aca="false">IF(I9188&lt;Einstellungen!$B$5,"ja","nein")</f>
        <v>nein</v>
      </c>
      <c r="M9188" s="23" t="s">
        <v>135</v>
      </c>
      <c r="N9188" s="23" t="n">
        <v>2026</v>
      </c>
      <c r="O9188" s="23" t="n">
        <v>6</v>
      </c>
    </row>
    <row r="9189" customFormat="false" ht="15" hidden="false" customHeight="false" outlineLevel="0" collapsed="false">
      <c r="A9189" s="22" t="n">
        <v>46078</v>
      </c>
      <c r="B9189" s="23" t="s">
        <v>113</v>
      </c>
      <c r="C9189" s="23" t="s">
        <v>103</v>
      </c>
      <c r="D9189" s="24" t="n">
        <v>288.8</v>
      </c>
      <c r="E9189" s="25" t="n">
        <f aca="false">MAX(D9189,0)/1000</f>
        <v>0.2888</v>
      </c>
      <c r="F9189" s="25" t="n">
        <f aca="false">MAX(-D9189,0)/1000</f>
        <v>0</v>
      </c>
      <c r="G9189" s="23" t="str">
        <f aca="false">IF(E9189&gt;0,"ja","nein")</f>
        <v>ja</v>
      </c>
      <c r="H9189" s="26" t="n">
        <v>130.732</v>
      </c>
      <c r="I9189" s="26" t="n">
        <f aca="false">(H9189/10+IF(N9189=2025,Einstellungen!$B$23,Einstellungen!$C$23))*(1+Einstellungen!$B$10)</f>
        <v>34.306748</v>
      </c>
      <c r="J9189" s="25" t="n">
        <f aca="false">E9189*I9189/100</f>
        <v>0.099077888224</v>
      </c>
      <c r="K9189" s="25" t="n">
        <f aca="false">E9189*Einstellungen!$B$5/100</f>
        <v>0.083752</v>
      </c>
      <c r="L9189" s="23" t="str">
        <f aca="false">IF(I9189&lt;Einstellungen!$B$5,"ja","nein")</f>
        <v>nein</v>
      </c>
      <c r="M9189" s="23" t="s">
        <v>135</v>
      </c>
      <c r="N9189" s="23" t="n">
        <v>2026</v>
      </c>
      <c r="O9189" s="23" t="n">
        <v>7</v>
      </c>
    </row>
    <row r="9190" customFormat="false" ht="15" hidden="false" customHeight="false" outlineLevel="0" collapsed="false">
      <c r="A9190" s="22" t="n">
        <v>46078</v>
      </c>
      <c r="B9190" s="23" t="s">
        <v>114</v>
      </c>
      <c r="C9190" s="23" t="s">
        <v>103</v>
      </c>
      <c r="D9190" s="24" t="n">
        <v>35.1</v>
      </c>
      <c r="E9190" s="25" t="n">
        <f aca="false">MAX(D9190,0)/1000</f>
        <v>0.0351</v>
      </c>
      <c r="F9190" s="25" t="n">
        <f aca="false">MAX(-D9190,0)/1000</f>
        <v>0</v>
      </c>
      <c r="G9190" s="23" t="str">
        <f aca="false">IF(E9190&gt;0,"ja","nein")</f>
        <v>ja</v>
      </c>
      <c r="H9190" s="26" t="n">
        <v>119.852</v>
      </c>
      <c r="I9190" s="26" t="n">
        <f aca="false">(H9190/10+IF(N9190=2025,Einstellungen!$B$23,Einstellungen!$C$23))*(1+Einstellungen!$B$10)</f>
        <v>33.012028</v>
      </c>
      <c r="J9190" s="25" t="n">
        <f aca="false">E9190*I9190/100</f>
        <v>0.011587221828</v>
      </c>
      <c r="K9190" s="25" t="n">
        <f aca="false">E9190*Einstellungen!$B$5/100</f>
        <v>0.010179</v>
      </c>
      <c r="L9190" s="23" t="str">
        <f aca="false">IF(I9190&lt;Einstellungen!$B$5,"ja","nein")</f>
        <v>nein</v>
      </c>
      <c r="M9190" s="23" t="s">
        <v>135</v>
      </c>
      <c r="N9190" s="23" t="n">
        <v>2026</v>
      </c>
      <c r="O9190" s="23" t="n">
        <v>8</v>
      </c>
    </row>
    <row r="9191" customFormat="false" ht="15" hidden="false" customHeight="false" outlineLevel="0" collapsed="false">
      <c r="A9191" s="22" t="n">
        <v>46078</v>
      </c>
      <c r="B9191" s="23" t="s">
        <v>115</v>
      </c>
      <c r="C9191" s="23" t="s">
        <v>103</v>
      </c>
      <c r="D9191" s="24" t="n">
        <v>-291.1</v>
      </c>
      <c r="E9191" s="25" t="n">
        <f aca="false">MAX(D9191,0)/1000</f>
        <v>0</v>
      </c>
      <c r="F9191" s="25" t="n">
        <f aca="false">MAX(-D9191,0)/1000</f>
        <v>0.2911</v>
      </c>
      <c r="G9191" s="23" t="str">
        <f aca="false">IF(E9191&gt;0,"ja","nein")</f>
        <v>nein</v>
      </c>
      <c r="H9191" s="26" t="n">
        <v>107.175</v>
      </c>
      <c r="I9191" s="26" t="n">
        <f aca="false">(H9191/10+IF(N9191=2025,Einstellungen!$B$23,Einstellungen!$C$23))*(1+Einstellungen!$B$10)</f>
        <v>31.503465</v>
      </c>
      <c r="J9191" s="25" t="n">
        <f aca="false">E9191*I9191/100</f>
        <v>0</v>
      </c>
      <c r="K9191" s="25" t="n">
        <f aca="false">E9191*Einstellungen!$B$5/100</f>
        <v>0</v>
      </c>
      <c r="L9191" s="23" t="str">
        <f aca="false">IF(I9191&lt;Einstellungen!$B$5,"ja","nein")</f>
        <v>nein</v>
      </c>
      <c r="M9191" s="23" t="s">
        <v>135</v>
      </c>
      <c r="N9191" s="23" t="n">
        <v>2026</v>
      </c>
      <c r="O9191" s="23" t="n">
        <v>9</v>
      </c>
    </row>
    <row r="9192" customFormat="false" ht="15" hidden="false" customHeight="false" outlineLevel="0" collapsed="false">
      <c r="A9192" s="22" t="n">
        <v>46078</v>
      </c>
      <c r="B9192" s="23" t="s">
        <v>116</v>
      </c>
      <c r="C9192" s="23" t="s">
        <v>103</v>
      </c>
      <c r="D9192" s="24" t="n">
        <v>-1447.8</v>
      </c>
      <c r="E9192" s="25" t="n">
        <f aca="false">MAX(D9192,0)/1000</f>
        <v>0</v>
      </c>
      <c r="F9192" s="25" t="n">
        <f aca="false">MAX(-D9192,0)/1000</f>
        <v>1.4478</v>
      </c>
      <c r="G9192" s="23" t="str">
        <f aca="false">IF(E9192&gt;0,"ja","nein")</f>
        <v>nein</v>
      </c>
      <c r="H9192" s="26" t="n">
        <v>90.83</v>
      </c>
      <c r="I9192" s="26" t="n">
        <f aca="false">(H9192/10+IF(N9192=2025,Einstellungen!$B$23,Einstellungen!$C$23))*(1+Einstellungen!$B$10)</f>
        <v>29.55841</v>
      </c>
      <c r="J9192" s="25" t="n">
        <f aca="false">E9192*I9192/100</f>
        <v>0</v>
      </c>
      <c r="K9192" s="25" t="n">
        <f aca="false">E9192*Einstellungen!$B$5/100</f>
        <v>0</v>
      </c>
      <c r="L9192" s="23" t="str">
        <f aca="false">IF(I9192&lt;Einstellungen!$B$5,"ja","nein")</f>
        <v>nein</v>
      </c>
      <c r="M9192" s="23" t="s">
        <v>135</v>
      </c>
      <c r="N9192" s="23" t="n">
        <v>2026</v>
      </c>
      <c r="O9192" s="23" t="n">
        <v>10</v>
      </c>
    </row>
    <row r="9193" customFormat="false" ht="15" hidden="false" customHeight="false" outlineLevel="0" collapsed="false">
      <c r="A9193" s="22" t="n">
        <v>46078</v>
      </c>
      <c r="B9193" s="23" t="s">
        <v>117</v>
      </c>
      <c r="C9193" s="23" t="s">
        <v>103</v>
      </c>
      <c r="D9193" s="24" t="n">
        <v>-1850.9</v>
      </c>
      <c r="E9193" s="25" t="n">
        <f aca="false">MAX(D9193,0)/1000</f>
        <v>0</v>
      </c>
      <c r="F9193" s="25" t="n">
        <f aca="false">MAX(-D9193,0)/1000</f>
        <v>1.8509</v>
      </c>
      <c r="G9193" s="23" t="str">
        <f aca="false">IF(E9193&gt;0,"ja","nein")</f>
        <v>nein</v>
      </c>
      <c r="H9193" s="26" t="n">
        <v>79.847</v>
      </c>
      <c r="I9193" s="26" t="n">
        <f aca="false">(H9193/10+IF(N9193=2025,Einstellungen!$B$23,Einstellungen!$C$23))*(1+Einstellungen!$B$10)</f>
        <v>28.251433</v>
      </c>
      <c r="J9193" s="25" t="n">
        <f aca="false">E9193*I9193/100</f>
        <v>0</v>
      </c>
      <c r="K9193" s="25" t="n">
        <f aca="false">E9193*Einstellungen!$B$5/100</f>
        <v>0</v>
      </c>
      <c r="L9193" s="23" t="str">
        <f aca="false">IF(I9193&lt;Einstellungen!$B$5,"ja","nein")</f>
        <v>ja</v>
      </c>
      <c r="M9193" s="23" t="s">
        <v>135</v>
      </c>
      <c r="N9193" s="23" t="n">
        <v>2026</v>
      </c>
      <c r="O9193" s="23" t="n">
        <v>11</v>
      </c>
    </row>
    <row r="9194" customFormat="false" ht="15" hidden="false" customHeight="false" outlineLevel="0" collapsed="false">
      <c r="A9194" s="22" t="n">
        <v>46078</v>
      </c>
      <c r="B9194" s="23" t="s">
        <v>118</v>
      </c>
      <c r="C9194" s="23" t="s">
        <v>103</v>
      </c>
      <c r="D9194" s="24" t="n">
        <v>-1637.2</v>
      </c>
      <c r="E9194" s="25" t="n">
        <f aca="false">MAX(D9194,0)/1000</f>
        <v>0</v>
      </c>
      <c r="F9194" s="25" t="n">
        <f aca="false">MAX(-D9194,0)/1000</f>
        <v>1.6372</v>
      </c>
      <c r="G9194" s="23" t="str">
        <f aca="false">IF(E9194&gt;0,"ja","nein")</f>
        <v>nein</v>
      </c>
      <c r="H9194" s="26" t="n">
        <v>65.803</v>
      </c>
      <c r="I9194" s="26" t="n">
        <f aca="false">(H9194/10+IF(N9194=2025,Einstellungen!$B$23,Einstellungen!$C$23))*(1+Einstellungen!$B$10)</f>
        <v>26.580197</v>
      </c>
      <c r="J9194" s="25" t="n">
        <f aca="false">E9194*I9194/100</f>
        <v>0</v>
      </c>
      <c r="K9194" s="25" t="n">
        <f aca="false">E9194*Einstellungen!$B$5/100</f>
        <v>0</v>
      </c>
      <c r="L9194" s="23" t="str">
        <f aca="false">IF(I9194&lt;Einstellungen!$B$5,"ja","nein")</f>
        <v>ja</v>
      </c>
      <c r="M9194" s="23" t="s">
        <v>135</v>
      </c>
      <c r="N9194" s="23" t="n">
        <v>2026</v>
      </c>
      <c r="O9194" s="23" t="n">
        <v>12</v>
      </c>
    </row>
    <row r="9195" customFormat="false" ht="15" hidden="false" customHeight="false" outlineLevel="0" collapsed="false">
      <c r="A9195" s="22" t="n">
        <v>46078</v>
      </c>
      <c r="B9195" s="23" t="s">
        <v>119</v>
      </c>
      <c r="C9195" s="23" t="s">
        <v>103</v>
      </c>
      <c r="D9195" s="24" t="n">
        <v>-3294</v>
      </c>
      <c r="E9195" s="25" t="n">
        <f aca="false">MAX(D9195,0)/1000</f>
        <v>0</v>
      </c>
      <c r="F9195" s="25" t="n">
        <f aca="false">MAX(-D9195,0)/1000</f>
        <v>3.294</v>
      </c>
      <c r="G9195" s="23" t="str">
        <f aca="false">IF(E9195&gt;0,"ja","nein")</f>
        <v>nein</v>
      </c>
      <c r="H9195" s="26" t="n">
        <v>60.197</v>
      </c>
      <c r="I9195" s="26" t="n">
        <f aca="false">(H9195/10+IF(N9195=2025,Einstellungen!$B$23,Einstellungen!$C$23))*(1+Einstellungen!$B$10)</f>
        <v>25.913083</v>
      </c>
      <c r="J9195" s="25" t="n">
        <f aca="false">E9195*I9195/100</f>
        <v>0</v>
      </c>
      <c r="K9195" s="25" t="n">
        <f aca="false">E9195*Einstellungen!$B$5/100</f>
        <v>0</v>
      </c>
      <c r="L9195" s="23" t="str">
        <f aca="false">IF(I9195&lt;Einstellungen!$B$5,"ja","nein")</f>
        <v>ja</v>
      </c>
      <c r="M9195" s="23" t="s">
        <v>135</v>
      </c>
      <c r="N9195" s="23" t="n">
        <v>2026</v>
      </c>
      <c r="O9195" s="23" t="n">
        <v>13</v>
      </c>
    </row>
    <row r="9196" customFormat="false" ht="15" hidden="false" customHeight="false" outlineLevel="0" collapsed="false">
      <c r="A9196" s="22" t="n">
        <v>46078</v>
      </c>
      <c r="B9196" s="23" t="s">
        <v>120</v>
      </c>
      <c r="C9196" s="23" t="s">
        <v>103</v>
      </c>
      <c r="D9196" s="24" t="n">
        <v>-3208.3</v>
      </c>
      <c r="E9196" s="25" t="n">
        <f aca="false">MAX(D9196,0)/1000</f>
        <v>0</v>
      </c>
      <c r="F9196" s="25" t="n">
        <f aca="false">MAX(-D9196,0)/1000</f>
        <v>3.2083</v>
      </c>
      <c r="G9196" s="23" t="str">
        <f aca="false">IF(E9196&gt;0,"ja","nein")</f>
        <v>nein</v>
      </c>
      <c r="H9196" s="26" t="n">
        <v>67.847</v>
      </c>
      <c r="I9196" s="26" t="n">
        <f aca="false">(H9196/10+IF(N9196=2025,Einstellungen!$B$23,Einstellungen!$C$23))*(1+Einstellungen!$B$10)</f>
        <v>26.823433</v>
      </c>
      <c r="J9196" s="25" t="n">
        <f aca="false">E9196*I9196/100</f>
        <v>0</v>
      </c>
      <c r="K9196" s="25" t="n">
        <f aca="false">E9196*Einstellungen!$B$5/100</f>
        <v>0</v>
      </c>
      <c r="L9196" s="23" t="str">
        <f aca="false">IF(I9196&lt;Einstellungen!$B$5,"ja","nein")</f>
        <v>ja</v>
      </c>
      <c r="M9196" s="23" t="s">
        <v>135</v>
      </c>
      <c r="N9196" s="23" t="n">
        <v>2026</v>
      </c>
      <c r="O9196" s="23" t="n">
        <v>14</v>
      </c>
    </row>
    <row r="9197" customFormat="false" ht="15" hidden="false" customHeight="false" outlineLevel="0" collapsed="false">
      <c r="A9197" s="22" t="n">
        <v>46078</v>
      </c>
      <c r="B9197" s="23" t="s">
        <v>104</v>
      </c>
      <c r="C9197" s="23" t="s">
        <v>103</v>
      </c>
      <c r="D9197" s="24" t="n">
        <v>-1718.2</v>
      </c>
      <c r="E9197" s="25" t="n">
        <f aca="false">MAX(D9197,0)/1000</f>
        <v>0</v>
      </c>
      <c r="F9197" s="25" t="n">
        <f aca="false">MAX(-D9197,0)/1000</f>
        <v>1.7182</v>
      </c>
      <c r="G9197" s="23" t="str">
        <f aca="false">IF(E9197&gt;0,"ja","nein")</f>
        <v>nein</v>
      </c>
      <c r="H9197" s="26" t="n">
        <v>80.983</v>
      </c>
      <c r="I9197" s="26" t="n">
        <f aca="false">(H9197/10+IF(N9197=2025,Einstellungen!$B$23,Einstellungen!$C$23))*(1+Einstellungen!$B$10)</f>
        <v>28.386617</v>
      </c>
      <c r="J9197" s="25" t="n">
        <f aca="false">E9197*I9197/100</f>
        <v>0</v>
      </c>
      <c r="K9197" s="25" t="n">
        <f aca="false">E9197*Einstellungen!$B$5/100</f>
        <v>0</v>
      </c>
      <c r="L9197" s="23" t="str">
        <f aca="false">IF(I9197&lt;Einstellungen!$B$5,"ja","nein")</f>
        <v>ja</v>
      </c>
      <c r="M9197" s="23" t="s">
        <v>135</v>
      </c>
      <c r="N9197" s="23" t="n">
        <v>2026</v>
      </c>
      <c r="O9197" s="23" t="n">
        <v>15</v>
      </c>
    </row>
    <row r="9198" customFormat="false" ht="15" hidden="false" customHeight="false" outlineLevel="0" collapsed="false">
      <c r="A9198" s="22" t="n">
        <v>46078</v>
      </c>
      <c r="B9198" s="23" t="s">
        <v>105</v>
      </c>
      <c r="C9198" s="23" t="s">
        <v>103</v>
      </c>
      <c r="D9198" s="24" t="n">
        <v>9.1</v>
      </c>
      <c r="E9198" s="25" t="n">
        <f aca="false">MAX(D9198,0)/1000</f>
        <v>0.0091</v>
      </c>
      <c r="F9198" s="25" t="n">
        <f aca="false">MAX(-D9198,0)/1000</f>
        <v>0</v>
      </c>
      <c r="G9198" s="23" t="str">
        <f aca="false">IF(E9198&gt;0,"ja","nein")</f>
        <v>ja</v>
      </c>
      <c r="H9198" s="26" t="n">
        <v>101.37</v>
      </c>
      <c r="I9198" s="26" t="n">
        <f aca="false">(H9198/10+IF(N9198=2025,Einstellungen!$B$23,Einstellungen!$C$23))*(1+Einstellungen!$B$10)</f>
        <v>30.81267</v>
      </c>
      <c r="J9198" s="25" t="n">
        <f aca="false">E9198*I9198/100</f>
        <v>0.00280395297</v>
      </c>
      <c r="K9198" s="25" t="n">
        <f aca="false">E9198*Einstellungen!$B$5/100</f>
        <v>0.002639</v>
      </c>
      <c r="L9198" s="23" t="str">
        <f aca="false">IF(I9198&lt;Einstellungen!$B$5,"ja","nein")</f>
        <v>nein</v>
      </c>
      <c r="M9198" s="23" t="s">
        <v>135</v>
      </c>
      <c r="N9198" s="23" t="n">
        <v>2026</v>
      </c>
      <c r="O9198" s="23" t="n">
        <v>16</v>
      </c>
    </row>
    <row r="9199" customFormat="false" ht="15" hidden="false" customHeight="false" outlineLevel="0" collapsed="false">
      <c r="A9199" s="22" t="n">
        <v>46078</v>
      </c>
      <c r="B9199" s="23" t="s">
        <v>97</v>
      </c>
      <c r="C9199" s="23" t="s">
        <v>103</v>
      </c>
      <c r="D9199" s="24" t="n">
        <v>98.6</v>
      </c>
      <c r="E9199" s="25" t="n">
        <f aca="false">MAX(D9199,0)/1000</f>
        <v>0.0986</v>
      </c>
      <c r="F9199" s="25" t="n">
        <f aca="false">MAX(-D9199,0)/1000</f>
        <v>0</v>
      </c>
      <c r="G9199" s="23" t="str">
        <f aca="false">IF(E9199&gt;0,"ja","nein")</f>
        <v>ja</v>
      </c>
      <c r="H9199" s="26" t="n">
        <v>118.642</v>
      </c>
      <c r="I9199" s="26" t="n">
        <f aca="false">(H9199/10+IF(N9199=2025,Einstellungen!$B$23,Einstellungen!$C$23))*(1+Einstellungen!$B$10)</f>
        <v>32.868038</v>
      </c>
      <c r="J9199" s="25" t="n">
        <f aca="false">E9199*I9199/100</f>
        <v>0.032407885468</v>
      </c>
      <c r="K9199" s="25" t="n">
        <f aca="false">E9199*Einstellungen!$B$5/100</f>
        <v>0.028594</v>
      </c>
      <c r="L9199" s="23" t="str">
        <f aca="false">IF(I9199&lt;Einstellungen!$B$5,"ja","nein")</f>
        <v>nein</v>
      </c>
      <c r="M9199" s="23" t="s">
        <v>135</v>
      </c>
      <c r="N9199" s="23" t="n">
        <v>2026</v>
      </c>
      <c r="O9199" s="23" t="n">
        <v>17</v>
      </c>
    </row>
    <row r="9200" customFormat="false" ht="15" hidden="false" customHeight="false" outlineLevel="0" collapsed="false">
      <c r="A9200" s="22" t="n">
        <v>46078</v>
      </c>
      <c r="B9200" s="23" t="s">
        <v>99</v>
      </c>
      <c r="C9200" s="23" t="s">
        <v>103</v>
      </c>
      <c r="D9200" s="24" t="n">
        <v>1021.2</v>
      </c>
      <c r="E9200" s="25" t="n">
        <f aca="false">MAX(D9200,0)/1000</f>
        <v>1.0212</v>
      </c>
      <c r="F9200" s="25" t="n">
        <f aca="false">MAX(-D9200,0)/1000</f>
        <v>0</v>
      </c>
      <c r="G9200" s="23" t="str">
        <f aca="false">IF(E9200&gt;0,"ja","nein")</f>
        <v>ja</v>
      </c>
      <c r="H9200" s="26" t="n">
        <v>121.77</v>
      </c>
      <c r="I9200" s="26" t="n">
        <f aca="false">(H9200/10+IF(N9200=2025,Einstellungen!$B$23,Einstellungen!$C$23))*(1+Einstellungen!$B$10)</f>
        <v>33.24027</v>
      </c>
      <c r="J9200" s="25" t="n">
        <f aca="false">E9200*I9200/100</f>
        <v>0.33944963724</v>
      </c>
      <c r="K9200" s="25" t="n">
        <f aca="false">E9200*Einstellungen!$B$5/100</f>
        <v>0.296148</v>
      </c>
      <c r="L9200" s="23" t="str">
        <f aca="false">IF(I9200&lt;Einstellungen!$B$5,"ja","nein")</f>
        <v>nein</v>
      </c>
      <c r="M9200" s="23" t="s">
        <v>135</v>
      </c>
      <c r="N9200" s="23" t="n">
        <v>2026</v>
      </c>
      <c r="O9200" s="23" t="n">
        <v>18</v>
      </c>
    </row>
    <row r="9201" customFormat="false" ht="15" hidden="false" customHeight="false" outlineLevel="0" collapsed="false">
      <c r="A9201" s="22" t="n">
        <v>46078</v>
      </c>
      <c r="B9201" s="23" t="s">
        <v>100</v>
      </c>
      <c r="C9201" s="23" t="s">
        <v>103</v>
      </c>
      <c r="D9201" s="24" t="n">
        <v>34.5</v>
      </c>
      <c r="E9201" s="25" t="n">
        <f aca="false">MAX(D9201,0)/1000</f>
        <v>0.0345</v>
      </c>
      <c r="F9201" s="25" t="n">
        <f aca="false">MAX(-D9201,0)/1000</f>
        <v>0</v>
      </c>
      <c r="G9201" s="23" t="str">
        <f aca="false">IF(E9201&gt;0,"ja","nein")</f>
        <v>ja</v>
      </c>
      <c r="H9201" s="26" t="n">
        <v>107.153</v>
      </c>
      <c r="I9201" s="26" t="n">
        <f aca="false">(H9201/10+IF(N9201=2025,Einstellungen!$B$23,Einstellungen!$C$23))*(1+Einstellungen!$B$10)</f>
        <v>31.500847</v>
      </c>
      <c r="J9201" s="25" t="n">
        <f aca="false">E9201*I9201/100</f>
        <v>0.010867792215</v>
      </c>
      <c r="K9201" s="25" t="n">
        <f aca="false">E9201*Einstellungen!$B$5/100</f>
        <v>0.010005</v>
      </c>
      <c r="L9201" s="23" t="str">
        <f aca="false">IF(I9201&lt;Einstellungen!$B$5,"ja","nein")</f>
        <v>nein</v>
      </c>
      <c r="M9201" s="23" t="s">
        <v>135</v>
      </c>
      <c r="N9201" s="23" t="n">
        <v>2026</v>
      </c>
      <c r="O9201" s="23" t="n">
        <v>19</v>
      </c>
    </row>
    <row r="9202" customFormat="false" ht="15" hidden="false" customHeight="false" outlineLevel="0" collapsed="false">
      <c r="A9202" s="22" t="n">
        <v>46078</v>
      </c>
      <c r="B9202" s="23" t="s">
        <v>92</v>
      </c>
      <c r="C9202" s="23" t="s">
        <v>103</v>
      </c>
      <c r="D9202" s="24" t="n">
        <v>-59.9</v>
      </c>
      <c r="E9202" s="25" t="n">
        <f aca="false">MAX(D9202,0)/1000</f>
        <v>0</v>
      </c>
      <c r="F9202" s="25" t="n">
        <f aca="false">MAX(-D9202,0)/1000</f>
        <v>0.0599</v>
      </c>
      <c r="G9202" s="23" t="str">
        <f aca="false">IF(E9202&gt;0,"ja","nein")</f>
        <v>nein</v>
      </c>
      <c r="H9202" s="26" t="n">
        <v>94.255</v>
      </c>
      <c r="I9202" s="26" t="n">
        <f aca="false">(H9202/10+IF(N9202=2025,Einstellungen!$B$23,Einstellungen!$C$23))*(1+Einstellungen!$B$10)</f>
        <v>29.965985</v>
      </c>
      <c r="J9202" s="25" t="n">
        <f aca="false">E9202*I9202/100</f>
        <v>0</v>
      </c>
      <c r="K9202" s="25" t="n">
        <f aca="false">E9202*Einstellungen!$B$5/100</f>
        <v>0</v>
      </c>
      <c r="L9202" s="23" t="str">
        <f aca="false">IF(I9202&lt;Einstellungen!$B$5,"ja","nein")</f>
        <v>nein</v>
      </c>
      <c r="M9202" s="23" t="s">
        <v>135</v>
      </c>
      <c r="N9202" s="23" t="n">
        <v>2026</v>
      </c>
      <c r="O9202" s="23" t="n">
        <v>20</v>
      </c>
    </row>
    <row r="9203" customFormat="false" ht="15" hidden="false" customHeight="false" outlineLevel="0" collapsed="false">
      <c r="A9203" s="22" t="n">
        <v>46078</v>
      </c>
      <c r="B9203" s="23" t="s">
        <v>95</v>
      </c>
      <c r="C9203" s="23" t="s">
        <v>103</v>
      </c>
      <c r="D9203" s="24" t="n">
        <v>43.4</v>
      </c>
      <c r="E9203" s="25" t="n">
        <f aca="false">MAX(D9203,0)/1000</f>
        <v>0.0434</v>
      </c>
      <c r="F9203" s="25" t="n">
        <f aca="false">MAX(-D9203,0)/1000</f>
        <v>0</v>
      </c>
      <c r="G9203" s="23" t="str">
        <f aca="false">IF(E9203&gt;0,"ja","nein")</f>
        <v>ja</v>
      </c>
      <c r="H9203" s="26" t="n">
        <v>87.28</v>
      </c>
      <c r="I9203" s="26" t="n">
        <f aca="false">(H9203/10+IF(N9203=2025,Einstellungen!$B$23,Einstellungen!$C$23))*(1+Einstellungen!$B$10)</f>
        <v>29.13596</v>
      </c>
      <c r="J9203" s="25" t="n">
        <f aca="false">E9203*I9203/100</f>
        <v>0.01264500664</v>
      </c>
      <c r="K9203" s="25" t="n">
        <f aca="false">E9203*Einstellungen!$B$5/100</f>
        <v>0.012586</v>
      </c>
      <c r="L9203" s="23" t="str">
        <f aca="false">IF(I9203&lt;Einstellungen!$B$5,"ja","nein")</f>
        <v>nein</v>
      </c>
      <c r="M9203" s="23" t="s">
        <v>135</v>
      </c>
      <c r="N9203" s="23" t="n">
        <v>2026</v>
      </c>
      <c r="O9203" s="23" t="n">
        <v>21</v>
      </c>
    </row>
    <row r="9204" customFormat="false" ht="15" hidden="false" customHeight="false" outlineLevel="0" collapsed="false">
      <c r="A9204" s="22" t="n">
        <v>46078</v>
      </c>
      <c r="B9204" s="23" t="s">
        <v>96</v>
      </c>
      <c r="C9204" s="23" t="s">
        <v>103</v>
      </c>
      <c r="D9204" s="24" t="n">
        <v>-68.2</v>
      </c>
      <c r="E9204" s="25" t="n">
        <f aca="false">MAX(D9204,0)/1000</f>
        <v>0</v>
      </c>
      <c r="F9204" s="25" t="n">
        <f aca="false">MAX(-D9204,0)/1000</f>
        <v>0.0682</v>
      </c>
      <c r="G9204" s="23" t="str">
        <f aca="false">IF(E9204&gt;0,"ja","nein")</f>
        <v>nein</v>
      </c>
      <c r="H9204" s="26" t="n">
        <v>86.828</v>
      </c>
      <c r="I9204" s="26" t="n">
        <f aca="false">(H9204/10+IF(N9204=2025,Einstellungen!$B$23,Einstellungen!$C$23))*(1+Einstellungen!$B$10)</f>
        <v>29.082172</v>
      </c>
      <c r="J9204" s="25" t="n">
        <f aca="false">E9204*I9204/100</f>
        <v>0</v>
      </c>
      <c r="K9204" s="25" t="n">
        <f aca="false">E9204*Einstellungen!$B$5/100</f>
        <v>0</v>
      </c>
      <c r="L9204" s="23" t="str">
        <f aca="false">IF(I9204&lt;Einstellungen!$B$5,"ja","nein")</f>
        <v>nein</v>
      </c>
      <c r="M9204" s="23" t="s">
        <v>135</v>
      </c>
      <c r="N9204" s="23" t="n">
        <v>2026</v>
      </c>
      <c r="O9204" s="23" t="n">
        <v>22</v>
      </c>
    </row>
    <row r="9205" customFormat="false" ht="15" hidden="false" customHeight="false" outlineLevel="0" collapsed="false">
      <c r="A9205" s="22" t="n">
        <v>46078</v>
      </c>
      <c r="B9205" s="23" t="s">
        <v>101</v>
      </c>
      <c r="C9205" s="23" t="s">
        <v>103</v>
      </c>
      <c r="D9205" s="24" t="n">
        <v>0.3</v>
      </c>
      <c r="E9205" s="25" t="n">
        <f aca="false">MAX(D9205,0)/1000</f>
        <v>0.0003</v>
      </c>
      <c r="F9205" s="25" t="n">
        <f aca="false">MAX(-D9205,0)/1000</f>
        <v>0</v>
      </c>
      <c r="G9205" s="23" t="str">
        <f aca="false">IF(E9205&gt;0,"ja","nein")</f>
        <v>ja</v>
      </c>
      <c r="H9205" s="26" t="n">
        <v>79.12</v>
      </c>
      <c r="I9205" s="26" t="n">
        <f aca="false">(H9205/10+IF(N9205=2025,Einstellungen!$B$23,Einstellungen!$C$23))*(1+Einstellungen!$B$10)</f>
        <v>28.16492</v>
      </c>
      <c r="J9205" s="25" t="n">
        <f aca="false">E9205*I9205/100</f>
        <v>8.449476E-005</v>
      </c>
      <c r="K9205" s="25" t="n">
        <f aca="false">E9205*Einstellungen!$B$5/100</f>
        <v>8.7E-005</v>
      </c>
      <c r="L9205" s="23" t="str">
        <f aca="false">IF(I9205&lt;Einstellungen!$B$5,"ja","nein")</f>
        <v>ja</v>
      </c>
      <c r="M9205" s="23" t="s">
        <v>135</v>
      </c>
      <c r="N9205" s="23" t="n">
        <v>2026</v>
      </c>
      <c r="O9205" s="23" t="n">
        <v>23</v>
      </c>
    </row>
    <row r="9206" customFormat="false" ht="15" hidden="false" customHeight="false" outlineLevel="0" collapsed="false">
      <c r="A9206" s="22" t="n">
        <v>46079</v>
      </c>
      <c r="B9206" s="23" t="s">
        <v>102</v>
      </c>
      <c r="C9206" s="23" t="s">
        <v>106</v>
      </c>
      <c r="D9206" s="24" t="n">
        <v>0.4</v>
      </c>
      <c r="E9206" s="25" t="n">
        <f aca="false">MAX(D9206,0)/1000</f>
        <v>0.0004</v>
      </c>
      <c r="F9206" s="25" t="n">
        <f aca="false">MAX(-D9206,0)/1000</f>
        <v>0</v>
      </c>
      <c r="G9206" s="23" t="str">
        <f aca="false">IF(E9206&gt;0,"ja","nein")</f>
        <v>ja</v>
      </c>
      <c r="H9206" s="26" t="n">
        <v>76.422</v>
      </c>
      <c r="I9206" s="26" t="n">
        <f aca="false">(H9206/10+IF(N9206=2025,Einstellungen!$B$23,Einstellungen!$C$23))*(1+Einstellungen!$B$10)</f>
        <v>27.843858</v>
      </c>
      <c r="J9206" s="25" t="n">
        <f aca="false">E9206*I9206/100</f>
        <v>0.000111375432</v>
      </c>
      <c r="K9206" s="25" t="n">
        <f aca="false">E9206*Einstellungen!$B$5/100</f>
        <v>0.000116</v>
      </c>
      <c r="L9206" s="23" t="str">
        <f aca="false">IF(I9206&lt;Einstellungen!$B$5,"ja","nein")</f>
        <v>ja</v>
      </c>
      <c r="M9206" s="23" t="s">
        <v>135</v>
      </c>
      <c r="N9206" s="23" t="n">
        <v>2026</v>
      </c>
      <c r="O9206" s="23" t="n">
        <v>0</v>
      </c>
    </row>
    <row r="9207" customFormat="false" ht="15" hidden="false" customHeight="false" outlineLevel="0" collapsed="false">
      <c r="A9207" s="22" t="n">
        <v>46079</v>
      </c>
      <c r="B9207" s="23" t="s">
        <v>107</v>
      </c>
      <c r="C9207" s="23" t="s">
        <v>106</v>
      </c>
      <c r="D9207" s="24" t="n">
        <v>0.8</v>
      </c>
      <c r="E9207" s="25" t="n">
        <f aca="false">MAX(D9207,0)/1000</f>
        <v>0.0008</v>
      </c>
      <c r="F9207" s="25" t="n">
        <f aca="false">MAX(-D9207,0)/1000</f>
        <v>0</v>
      </c>
      <c r="G9207" s="23" t="str">
        <f aca="false">IF(E9207&gt;0,"ja","nein")</f>
        <v>ja</v>
      </c>
      <c r="H9207" s="26" t="n">
        <v>72.39</v>
      </c>
      <c r="I9207" s="26" t="n">
        <f aca="false">(H9207/10+IF(N9207=2025,Einstellungen!$B$23,Einstellungen!$C$23))*(1+Einstellungen!$B$10)</f>
        <v>27.36405</v>
      </c>
      <c r="J9207" s="25" t="n">
        <f aca="false">E9207*I9207/100</f>
        <v>0.0002189124</v>
      </c>
      <c r="K9207" s="25" t="n">
        <f aca="false">E9207*Einstellungen!$B$5/100</f>
        <v>0.000232</v>
      </c>
      <c r="L9207" s="23" t="str">
        <f aca="false">IF(I9207&lt;Einstellungen!$B$5,"ja","nein")</f>
        <v>ja</v>
      </c>
      <c r="M9207" s="23" t="s">
        <v>135</v>
      </c>
      <c r="N9207" s="23" t="n">
        <v>2026</v>
      </c>
      <c r="O9207" s="23" t="n">
        <v>1</v>
      </c>
    </row>
    <row r="9208" customFormat="false" ht="15" hidden="false" customHeight="false" outlineLevel="0" collapsed="false">
      <c r="A9208" s="22" t="n">
        <v>46079</v>
      </c>
      <c r="B9208" s="23" t="s">
        <v>108</v>
      </c>
      <c r="C9208" s="23" t="s">
        <v>106</v>
      </c>
      <c r="D9208" s="24" t="n">
        <v>-1</v>
      </c>
      <c r="E9208" s="25" t="n">
        <f aca="false">MAX(D9208,0)/1000</f>
        <v>0</v>
      </c>
      <c r="F9208" s="25" t="n">
        <f aca="false">MAX(-D9208,0)/1000</f>
        <v>0.001</v>
      </c>
      <c r="G9208" s="23" t="str">
        <f aca="false">IF(E9208&gt;0,"ja","nein")</f>
        <v>nein</v>
      </c>
      <c r="H9208" s="26" t="n">
        <v>68.742</v>
      </c>
      <c r="I9208" s="26" t="n">
        <f aca="false">(H9208/10+IF(N9208=2025,Einstellungen!$B$23,Einstellungen!$C$23))*(1+Einstellungen!$B$10)</f>
        <v>26.929938</v>
      </c>
      <c r="J9208" s="25" t="n">
        <f aca="false">E9208*I9208/100</f>
        <v>0</v>
      </c>
      <c r="K9208" s="25" t="n">
        <f aca="false">E9208*Einstellungen!$B$5/100</f>
        <v>0</v>
      </c>
      <c r="L9208" s="23" t="str">
        <f aca="false">IF(I9208&lt;Einstellungen!$B$5,"ja","nein")</f>
        <v>ja</v>
      </c>
      <c r="M9208" s="23" t="s">
        <v>135</v>
      </c>
      <c r="N9208" s="23" t="n">
        <v>2026</v>
      </c>
      <c r="O9208" s="23" t="n">
        <v>2</v>
      </c>
    </row>
    <row r="9209" customFormat="false" ht="15" hidden="false" customHeight="false" outlineLevel="0" collapsed="false">
      <c r="A9209" s="22" t="n">
        <v>46079</v>
      </c>
      <c r="B9209" s="23" t="s">
        <v>109</v>
      </c>
      <c r="C9209" s="23" t="s">
        <v>106</v>
      </c>
      <c r="D9209" s="24" t="n">
        <v>2.1</v>
      </c>
      <c r="E9209" s="25" t="n">
        <f aca="false">MAX(D9209,0)/1000</f>
        <v>0.0021</v>
      </c>
      <c r="F9209" s="25" t="n">
        <f aca="false">MAX(-D9209,0)/1000</f>
        <v>0</v>
      </c>
      <c r="G9209" s="23" t="str">
        <f aca="false">IF(E9209&gt;0,"ja","nein")</f>
        <v>ja</v>
      </c>
      <c r="H9209" s="26" t="n">
        <v>67.933</v>
      </c>
      <c r="I9209" s="26" t="n">
        <f aca="false">(H9209/10+IF(N9209=2025,Einstellungen!$B$23,Einstellungen!$C$23))*(1+Einstellungen!$B$10)</f>
        <v>26.833667</v>
      </c>
      <c r="J9209" s="25" t="n">
        <f aca="false">E9209*I9209/100</f>
        <v>0.000563507007</v>
      </c>
      <c r="K9209" s="25" t="n">
        <f aca="false">E9209*Einstellungen!$B$5/100</f>
        <v>0.000609</v>
      </c>
      <c r="L9209" s="23" t="str">
        <f aca="false">IF(I9209&lt;Einstellungen!$B$5,"ja","nein")</f>
        <v>ja</v>
      </c>
      <c r="M9209" s="23" t="s">
        <v>135</v>
      </c>
      <c r="N9209" s="23" t="n">
        <v>2026</v>
      </c>
      <c r="O9209" s="23" t="n">
        <v>3</v>
      </c>
    </row>
    <row r="9210" customFormat="false" ht="15" hidden="false" customHeight="false" outlineLevel="0" collapsed="false">
      <c r="A9210" s="22" t="n">
        <v>46079</v>
      </c>
      <c r="B9210" s="23" t="s">
        <v>110</v>
      </c>
      <c r="C9210" s="23" t="s">
        <v>106</v>
      </c>
      <c r="D9210" s="24" t="n">
        <v>-0.1</v>
      </c>
      <c r="E9210" s="25" t="n">
        <f aca="false">MAX(D9210,0)/1000</f>
        <v>0</v>
      </c>
      <c r="F9210" s="25" t="n">
        <f aca="false">MAX(-D9210,0)/1000</f>
        <v>0.0001</v>
      </c>
      <c r="G9210" s="23" t="str">
        <f aca="false">IF(E9210&gt;0,"ja","nein")</f>
        <v>nein</v>
      </c>
      <c r="H9210" s="26" t="n">
        <v>67.377</v>
      </c>
      <c r="I9210" s="26" t="n">
        <f aca="false">(H9210/10+IF(N9210=2025,Einstellungen!$B$23,Einstellungen!$C$23))*(1+Einstellungen!$B$10)</f>
        <v>26.767503</v>
      </c>
      <c r="J9210" s="25" t="n">
        <f aca="false">E9210*I9210/100</f>
        <v>0</v>
      </c>
      <c r="K9210" s="25" t="n">
        <f aca="false">E9210*Einstellungen!$B$5/100</f>
        <v>0</v>
      </c>
      <c r="L9210" s="23" t="str">
        <f aca="false">IF(I9210&lt;Einstellungen!$B$5,"ja","nein")</f>
        <v>ja</v>
      </c>
      <c r="M9210" s="23" t="s">
        <v>135</v>
      </c>
      <c r="N9210" s="23" t="n">
        <v>2026</v>
      </c>
      <c r="O9210" s="23" t="n">
        <v>4</v>
      </c>
    </row>
    <row r="9211" customFormat="false" ht="15" hidden="false" customHeight="false" outlineLevel="0" collapsed="false">
      <c r="A9211" s="22" t="n">
        <v>46079</v>
      </c>
      <c r="B9211" s="23" t="s">
        <v>111</v>
      </c>
      <c r="C9211" s="23" t="s">
        <v>106</v>
      </c>
      <c r="D9211" s="24" t="n">
        <v>2.6</v>
      </c>
      <c r="E9211" s="25" t="n">
        <f aca="false">MAX(D9211,0)/1000</f>
        <v>0.0026</v>
      </c>
      <c r="F9211" s="25" t="n">
        <f aca="false">MAX(-D9211,0)/1000</f>
        <v>0</v>
      </c>
      <c r="G9211" s="23" t="str">
        <f aca="false">IF(E9211&gt;0,"ja","nein")</f>
        <v>ja</v>
      </c>
      <c r="H9211" s="26" t="n">
        <v>75.855</v>
      </c>
      <c r="I9211" s="26" t="n">
        <f aca="false">(H9211/10+IF(N9211=2025,Einstellungen!$B$23,Einstellungen!$C$23))*(1+Einstellungen!$B$10)</f>
        <v>27.776385</v>
      </c>
      <c r="J9211" s="25" t="n">
        <f aca="false">E9211*I9211/100</f>
        <v>0.00072218601</v>
      </c>
      <c r="K9211" s="25" t="n">
        <f aca="false">E9211*Einstellungen!$B$5/100</f>
        <v>0.000754</v>
      </c>
      <c r="L9211" s="23" t="str">
        <f aca="false">IF(I9211&lt;Einstellungen!$B$5,"ja","nein")</f>
        <v>ja</v>
      </c>
      <c r="M9211" s="23" t="s">
        <v>135</v>
      </c>
      <c r="N9211" s="23" t="n">
        <v>2026</v>
      </c>
      <c r="O9211" s="23" t="n">
        <v>5</v>
      </c>
    </row>
    <row r="9212" customFormat="false" ht="15" hidden="false" customHeight="false" outlineLevel="0" collapsed="false">
      <c r="A9212" s="22" t="n">
        <v>46079</v>
      </c>
      <c r="B9212" s="23" t="s">
        <v>112</v>
      </c>
      <c r="C9212" s="23" t="s">
        <v>106</v>
      </c>
      <c r="D9212" s="24" t="n">
        <v>12.5</v>
      </c>
      <c r="E9212" s="25" t="n">
        <f aca="false">MAX(D9212,0)/1000</f>
        <v>0.0125</v>
      </c>
      <c r="F9212" s="25" t="n">
        <f aca="false">MAX(-D9212,0)/1000</f>
        <v>0</v>
      </c>
      <c r="G9212" s="23" t="str">
        <f aca="false">IF(E9212&gt;0,"ja","nein")</f>
        <v>ja</v>
      </c>
      <c r="H9212" s="26" t="n">
        <v>100.817</v>
      </c>
      <c r="I9212" s="26" t="n">
        <f aca="false">(H9212/10+IF(N9212=2025,Einstellungen!$B$23,Einstellungen!$C$23))*(1+Einstellungen!$B$10)</f>
        <v>30.746863</v>
      </c>
      <c r="J9212" s="25" t="n">
        <f aca="false">E9212*I9212/100</f>
        <v>0.003843357875</v>
      </c>
      <c r="K9212" s="25" t="n">
        <f aca="false">E9212*Einstellungen!$B$5/100</f>
        <v>0.003625</v>
      </c>
      <c r="L9212" s="23" t="str">
        <f aca="false">IF(I9212&lt;Einstellungen!$B$5,"ja","nein")</f>
        <v>nein</v>
      </c>
      <c r="M9212" s="23" t="s">
        <v>135</v>
      </c>
      <c r="N9212" s="23" t="n">
        <v>2026</v>
      </c>
      <c r="O9212" s="23" t="n">
        <v>6</v>
      </c>
    </row>
    <row r="9213" customFormat="false" ht="15" hidden="false" customHeight="false" outlineLevel="0" collapsed="false">
      <c r="A9213" s="22" t="n">
        <v>46079</v>
      </c>
      <c r="B9213" s="23" t="s">
        <v>113</v>
      </c>
      <c r="C9213" s="23" t="s">
        <v>106</v>
      </c>
      <c r="D9213" s="24" t="n">
        <v>-1</v>
      </c>
      <c r="E9213" s="25" t="n">
        <f aca="false">MAX(D9213,0)/1000</f>
        <v>0</v>
      </c>
      <c r="F9213" s="25" t="n">
        <f aca="false">MAX(-D9213,0)/1000</f>
        <v>0.001</v>
      </c>
      <c r="G9213" s="23" t="str">
        <f aca="false">IF(E9213&gt;0,"ja","nein")</f>
        <v>nein</v>
      </c>
      <c r="H9213" s="26" t="n">
        <v>110.1</v>
      </c>
      <c r="I9213" s="26" t="n">
        <f aca="false">(H9213/10+IF(N9213=2025,Einstellungen!$B$23,Einstellungen!$C$23))*(1+Einstellungen!$B$10)</f>
        <v>31.85154</v>
      </c>
      <c r="J9213" s="25" t="n">
        <f aca="false">E9213*I9213/100</f>
        <v>0</v>
      </c>
      <c r="K9213" s="25" t="n">
        <f aca="false">E9213*Einstellungen!$B$5/100</f>
        <v>0</v>
      </c>
      <c r="L9213" s="23" t="str">
        <f aca="false">IF(I9213&lt;Einstellungen!$B$5,"ja","nein")</f>
        <v>nein</v>
      </c>
      <c r="M9213" s="23" t="s">
        <v>135</v>
      </c>
      <c r="N9213" s="23" t="n">
        <v>2026</v>
      </c>
      <c r="O9213" s="23" t="n">
        <v>7</v>
      </c>
    </row>
    <row r="9214" customFormat="false" ht="15" hidden="false" customHeight="false" outlineLevel="0" collapsed="false">
      <c r="A9214" s="22" t="n">
        <v>46079</v>
      </c>
      <c r="B9214" s="23" t="s">
        <v>114</v>
      </c>
      <c r="C9214" s="23" t="s">
        <v>106</v>
      </c>
      <c r="D9214" s="24" t="n">
        <v>-16.4</v>
      </c>
      <c r="E9214" s="25" t="n">
        <f aca="false">MAX(D9214,0)/1000</f>
        <v>0</v>
      </c>
      <c r="F9214" s="25" t="n">
        <f aca="false">MAX(-D9214,0)/1000</f>
        <v>0.0164</v>
      </c>
      <c r="G9214" s="23" t="str">
        <f aca="false">IF(E9214&gt;0,"ja","nein")</f>
        <v>nein</v>
      </c>
      <c r="H9214" s="26" t="n">
        <v>97.448</v>
      </c>
      <c r="I9214" s="26" t="n">
        <f aca="false">(H9214/10+IF(N9214=2025,Einstellungen!$B$23,Einstellungen!$C$23))*(1+Einstellungen!$B$10)</f>
        <v>30.345952</v>
      </c>
      <c r="J9214" s="25" t="n">
        <f aca="false">E9214*I9214/100</f>
        <v>0</v>
      </c>
      <c r="K9214" s="25" t="n">
        <f aca="false">E9214*Einstellungen!$B$5/100</f>
        <v>0</v>
      </c>
      <c r="L9214" s="23" t="str">
        <f aca="false">IF(I9214&lt;Einstellungen!$B$5,"ja","nein")</f>
        <v>nein</v>
      </c>
      <c r="M9214" s="23" t="s">
        <v>135</v>
      </c>
      <c r="N9214" s="23" t="n">
        <v>2026</v>
      </c>
      <c r="O9214" s="23" t="n">
        <v>8</v>
      </c>
    </row>
    <row r="9215" customFormat="false" ht="15" hidden="false" customHeight="false" outlineLevel="0" collapsed="false">
      <c r="A9215" s="22" t="n">
        <v>46079</v>
      </c>
      <c r="B9215" s="23" t="s">
        <v>115</v>
      </c>
      <c r="C9215" s="23" t="s">
        <v>106</v>
      </c>
      <c r="D9215" s="24" t="n">
        <v>-528.6</v>
      </c>
      <c r="E9215" s="25" t="n">
        <f aca="false">MAX(D9215,0)/1000</f>
        <v>0</v>
      </c>
      <c r="F9215" s="25" t="n">
        <f aca="false">MAX(-D9215,0)/1000</f>
        <v>0.5286</v>
      </c>
      <c r="G9215" s="23" t="str">
        <f aca="false">IF(E9215&gt;0,"ja","nein")</f>
        <v>nein</v>
      </c>
      <c r="H9215" s="26" t="n">
        <v>80.425</v>
      </c>
      <c r="I9215" s="26" t="n">
        <f aca="false">(H9215/10+IF(N9215=2025,Einstellungen!$B$23,Einstellungen!$C$23))*(1+Einstellungen!$B$10)</f>
        <v>28.320215</v>
      </c>
      <c r="J9215" s="25" t="n">
        <f aca="false">E9215*I9215/100</f>
        <v>0</v>
      </c>
      <c r="K9215" s="25" t="n">
        <f aca="false">E9215*Einstellungen!$B$5/100</f>
        <v>0</v>
      </c>
      <c r="L9215" s="23" t="str">
        <f aca="false">IF(I9215&lt;Einstellungen!$B$5,"ja","nein")</f>
        <v>ja</v>
      </c>
      <c r="M9215" s="23" t="s">
        <v>135</v>
      </c>
      <c r="N9215" s="23" t="n">
        <v>2026</v>
      </c>
      <c r="O9215" s="23" t="n">
        <v>9</v>
      </c>
    </row>
    <row r="9216" customFormat="false" ht="15" hidden="false" customHeight="false" outlineLevel="0" collapsed="false">
      <c r="A9216" s="22" t="n">
        <v>46079</v>
      </c>
      <c r="B9216" s="23" t="s">
        <v>116</v>
      </c>
      <c r="C9216" s="23" t="s">
        <v>106</v>
      </c>
      <c r="D9216" s="24" t="n">
        <v>-1156.7</v>
      </c>
      <c r="E9216" s="25" t="n">
        <f aca="false">MAX(D9216,0)/1000</f>
        <v>0</v>
      </c>
      <c r="F9216" s="25" t="n">
        <f aca="false">MAX(-D9216,0)/1000</f>
        <v>1.1567</v>
      </c>
      <c r="G9216" s="23" t="str">
        <f aca="false">IF(E9216&gt;0,"ja","nein")</f>
        <v>nein</v>
      </c>
      <c r="H9216" s="26" t="n">
        <v>67.85</v>
      </c>
      <c r="I9216" s="26" t="n">
        <f aca="false">(H9216/10+IF(N9216=2025,Einstellungen!$B$23,Einstellungen!$C$23))*(1+Einstellungen!$B$10)</f>
        <v>26.82379</v>
      </c>
      <c r="J9216" s="25" t="n">
        <f aca="false">E9216*I9216/100</f>
        <v>0</v>
      </c>
      <c r="K9216" s="25" t="n">
        <f aca="false">E9216*Einstellungen!$B$5/100</f>
        <v>0</v>
      </c>
      <c r="L9216" s="23" t="str">
        <f aca="false">IF(I9216&lt;Einstellungen!$B$5,"ja","nein")</f>
        <v>ja</v>
      </c>
      <c r="M9216" s="23" t="s">
        <v>135</v>
      </c>
      <c r="N9216" s="23" t="n">
        <v>2026</v>
      </c>
      <c r="O9216" s="23" t="n">
        <v>10</v>
      </c>
    </row>
    <row r="9217" customFormat="false" ht="15" hidden="false" customHeight="false" outlineLevel="0" collapsed="false">
      <c r="A9217" s="22" t="n">
        <v>46079</v>
      </c>
      <c r="B9217" s="23" t="s">
        <v>117</v>
      </c>
      <c r="C9217" s="23" t="s">
        <v>106</v>
      </c>
      <c r="D9217" s="24" t="n">
        <v>-1704.2</v>
      </c>
      <c r="E9217" s="25" t="n">
        <f aca="false">MAX(D9217,0)/1000</f>
        <v>0</v>
      </c>
      <c r="F9217" s="25" t="n">
        <f aca="false">MAX(-D9217,0)/1000</f>
        <v>1.7042</v>
      </c>
      <c r="G9217" s="23" t="str">
        <f aca="false">IF(E9217&gt;0,"ja","nein")</f>
        <v>nein</v>
      </c>
      <c r="H9217" s="26" t="n">
        <v>53.345</v>
      </c>
      <c r="I9217" s="26" t="n">
        <f aca="false">(H9217/10+IF(N9217=2025,Einstellungen!$B$23,Einstellungen!$C$23))*(1+Einstellungen!$B$10)</f>
        <v>25.097695</v>
      </c>
      <c r="J9217" s="25" t="n">
        <f aca="false">E9217*I9217/100</f>
        <v>0</v>
      </c>
      <c r="K9217" s="25" t="n">
        <f aca="false">E9217*Einstellungen!$B$5/100</f>
        <v>0</v>
      </c>
      <c r="L9217" s="23" t="str">
        <f aca="false">IF(I9217&lt;Einstellungen!$B$5,"ja","nein")</f>
        <v>ja</v>
      </c>
      <c r="M9217" s="23" t="s">
        <v>135</v>
      </c>
      <c r="N9217" s="23" t="n">
        <v>2026</v>
      </c>
      <c r="O9217" s="23" t="n">
        <v>11</v>
      </c>
    </row>
    <row r="9218" customFormat="false" ht="15" hidden="false" customHeight="false" outlineLevel="0" collapsed="false">
      <c r="A9218" s="22" t="n">
        <v>46079</v>
      </c>
      <c r="B9218" s="23" t="s">
        <v>118</v>
      </c>
      <c r="C9218" s="23" t="s">
        <v>106</v>
      </c>
      <c r="D9218" s="24" t="n">
        <v>-3416.2</v>
      </c>
      <c r="E9218" s="25" t="n">
        <f aca="false">MAX(D9218,0)/1000</f>
        <v>0</v>
      </c>
      <c r="F9218" s="25" t="n">
        <f aca="false">MAX(-D9218,0)/1000</f>
        <v>3.4162</v>
      </c>
      <c r="G9218" s="23" t="str">
        <f aca="false">IF(E9218&gt;0,"ja","nein")</f>
        <v>nein</v>
      </c>
      <c r="H9218" s="26" t="n">
        <v>20.038</v>
      </c>
      <c r="I9218" s="26" t="n">
        <f aca="false">(H9218/10+IF(N9218=2025,Einstellungen!$B$23,Einstellungen!$C$23))*(1+Einstellungen!$B$10)</f>
        <v>21.134162</v>
      </c>
      <c r="J9218" s="25" t="n">
        <f aca="false">E9218*I9218/100</f>
        <v>0</v>
      </c>
      <c r="K9218" s="25" t="n">
        <f aca="false">E9218*Einstellungen!$B$5/100</f>
        <v>0</v>
      </c>
      <c r="L9218" s="23" t="str">
        <f aca="false">IF(I9218&lt;Einstellungen!$B$5,"ja","nein")</f>
        <v>ja</v>
      </c>
      <c r="M9218" s="23" t="s">
        <v>135</v>
      </c>
      <c r="N9218" s="23" t="n">
        <v>2026</v>
      </c>
      <c r="O9218" s="23" t="n">
        <v>12</v>
      </c>
    </row>
    <row r="9219" customFormat="false" ht="15" hidden="false" customHeight="false" outlineLevel="0" collapsed="false">
      <c r="A9219" s="22" t="n">
        <v>46079</v>
      </c>
      <c r="B9219" s="23" t="s">
        <v>119</v>
      </c>
      <c r="C9219" s="23" t="s">
        <v>106</v>
      </c>
      <c r="D9219" s="24" t="n">
        <v>-3624.7</v>
      </c>
      <c r="E9219" s="25" t="n">
        <f aca="false">MAX(D9219,0)/1000</f>
        <v>0</v>
      </c>
      <c r="F9219" s="25" t="n">
        <f aca="false">MAX(-D9219,0)/1000</f>
        <v>3.6247</v>
      </c>
      <c r="G9219" s="23" t="str">
        <f aca="false">IF(E9219&gt;0,"ja","nein")</f>
        <v>nein</v>
      </c>
      <c r="H9219" s="26" t="n">
        <v>14.053</v>
      </c>
      <c r="I9219" s="26" t="n">
        <f aca="false">(H9219/10+IF(N9219=2025,Einstellungen!$B$23,Einstellungen!$C$23))*(1+Einstellungen!$B$10)</f>
        <v>20.421947</v>
      </c>
      <c r="J9219" s="25" t="n">
        <f aca="false">E9219*I9219/100</f>
        <v>0</v>
      </c>
      <c r="K9219" s="25" t="n">
        <f aca="false">E9219*Einstellungen!$B$5/100</f>
        <v>0</v>
      </c>
      <c r="L9219" s="23" t="str">
        <f aca="false">IF(I9219&lt;Einstellungen!$B$5,"ja","nein")</f>
        <v>ja</v>
      </c>
      <c r="M9219" s="23" t="s">
        <v>135</v>
      </c>
      <c r="N9219" s="23" t="n">
        <v>2026</v>
      </c>
      <c r="O9219" s="23" t="n">
        <v>13</v>
      </c>
    </row>
    <row r="9220" customFormat="false" ht="15" hidden="false" customHeight="false" outlineLevel="0" collapsed="false">
      <c r="A9220" s="22" t="n">
        <v>46079</v>
      </c>
      <c r="B9220" s="23" t="s">
        <v>120</v>
      </c>
      <c r="C9220" s="23" t="s">
        <v>106</v>
      </c>
      <c r="D9220" s="24" t="n">
        <v>-2767.1</v>
      </c>
      <c r="E9220" s="25" t="n">
        <f aca="false">MAX(D9220,0)/1000</f>
        <v>0</v>
      </c>
      <c r="F9220" s="25" t="n">
        <f aca="false">MAX(-D9220,0)/1000</f>
        <v>2.7671</v>
      </c>
      <c r="G9220" s="23" t="str">
        <f aca="false">IF(E9220&gt;0,"ja","nein")</f>
        <v>nein</v>
      </c>
      <c r="H9220" s="26" t="n">
        <v>44.638</v>
      </c>
      <c r="I9220" s="26" t="n">
        <f aca="false">(H9220/10+IF(N9220=2025,Einstellungen!$B$23,Einstellungen!$C$23))*(1+Einstellungen!$B$10)</f>
        <v>24.061562</v>
      </c>
      <c r="J9220" s="25" t="n">
        <f aca="false">E9220*I9220/100</f>
        <v>0</v>
      </c>
      <c r="K9220" s="25" t="n">
        <f aca="false">E9220*Einstellungen!$B$5/100</f>
        <v>0</v>
      </c>
      <c r="L9220" s="23" t="str">
        <f aca="false">IF(I9220&lt;Einstellungen!$B$5,"ja","nein")</f>
        <v>ja</v>
      </c>
      <c r="M9220" s="23" t="s">
        <v>135</v>
      </c>
      <c r="N9220" s="23" t="n">
        <v>2026</v>
      </c>
      <c r="O9220" s="23" t="n">
        <v>14</v>
      </c>
    </row>
    <row r="9221" customFormat="false" ht="15" hidden="false" customHeight="false" outlineLevel="0" collapsed="false">
      <c r="A9221" s="22" t="n">
        <v>46079</v>
      </c>
      <c r="B9221" s="23" t="s">
        <v>104</v>
      </c>
      <c r="C9221" s="23" t="s">
        <v>106</v>
      </c>
      <c r="D9221" s="24" t="n">
        <v>-1231.7</v>
      </c>
      <c r="E9221" s="25" t="n">
        <f aca="false">MAX(D9221,0)/1000</f>
        <v>0</v>
      </c>
      <c r="F9221" s="25" t="n">
        <f aca="false">MAX(-D9221,0)/1000</f>
        <v>1.2317</v>
      </c>
      <c r="G9221" s="23" t="str">
        <f aca="false">IF(E9221&gt;0,"ja","nein")</f>
        <v>nein</v>
      </c>
      <c r="H9221" s="26" t="n">
        <v>71.308</v>
      </c>
      <c r="I9221" s="26" t="n">
        <f aca="false">(H9221/10+IF(N9221=2025,Einstellungen!$B$23,Einstellungen!$C$23))*(1+Einstellungen!$B$10)</f>
        <v>27.235292</v>
      </c>
      <c r="J9221" s="25" t="n">
        <f aca="false">E9221*I9221/100</f>
        <v>0</v>
      </c>
      <c r="K9221" s="25" t="n">
        <f aca="false">E9221*Einstellungen!$B$5/100</f>
        <v>0</v>
      </c>
      <c r="L9221" s="23" t="str">
        <f aca="false">IF(I9221&lt;Einstellungen!$B$5,"ja","nein")</f>
        <v>ja</v>
      </c>
      <c r="M9221" s="23" t="s">
        <v>135</v>
      </c>
      <c r="N9221" s="23" t="n">
        <v>2026</v>
      </c>
      <c r="O9221" s="23" t="n">
        <v>15</v>
      </c>
    </row>
    <row r="9222" customFormat="false" ht="15" hidden="false" customHeight="false" outlineLevel="0" collapsed="false">
      <c r="A9222" s="22" t="n">
        <v>46079</v>
      </c>
      <c r="B9222" s="23" t="s">
        <v>105</v>
      </c>
      <c r="C9222" s="23" t="s">
        <v>106</v>
      </c>
      <c r="D9222" s="24" t="n">
        <v>5</v>
      </c>
      <c r="E9222" s="25" t="n">
        <f aca="false">MAX(D9222,0)/1000</f>
        <v>0.005</v>
      </c>
      <c r="F9222" s="25" t="n">
        <f aca="false">MAX(-D9222,0)/1000</f>
        <v>0</v>
      </c>
      <c r="G9222" s="23" t="str">
        <f aca="false">IF(E9222&gt;0,"ja","nein")</f>
        <v>ja</v>
      </c>
      <c r="H9222" s="26" t="n">
        <v>94.733</v>
      </c>
      <c r="I9222" s="26" t="n">
        <f aca="false">(H9222/10+IF(N9222=2025,Einstellungen!$B$23,Einstellungen!$C$23))*(1+Einstellungen!$B$10)</f>
        <v>30.022867</v>
      </c>
      <c r="J9222" s="25" t="n">
        <f aca="false">E9222*I9222/100</f>
        <v>0.00150114335</v>
      </c>
      <c r="K9222" s="25" t="n">
        <f aca="false">E9222*Einstellungen!$B$5/100</f>
        <v>0.00145</v>
      </c>
      <c r="L9222" s="23" t="str">
        <f aca="false">IF(I9222&lt;Einstellungen!$B$5,"ja","nein")</f>
        <v>nein</v>
      </c>
      <c r="M9222" s="23" t="s">
        <v>135</v>
      </c>
      <c r="N9222" s="23" t="n">
        <v>2026</v>
      </c>
      <c r="O9222" s="23" t="n">
        <v>16</v>
      </c>
    </row>
    <row r="9223" customFormat="false" ht="15" hidden="false" customHeight="false" outlineLevel="0" collapsed="false">
      <c r="A9223" s="22" t="n">
        <v>46079</v>
      </c>
      <c r="B9223" s="23" t="s">
        <v>97</v>
      </c>
      <c r="C9223" s="23" t="s">
        <v>106</v>
      </c>
      <c r="D9223" s="24" t="n">
        <v>2.8</v>
      </c>
      <c r="E9223" s="25" t="n">
        <f aca="false">MAX(D9223,0)/1000</f>
        <v>0.0028</v>
      </c>
      <c r="F9223" s="25" t="n">
        <f aca="false">MAX(-D9223,0)/1000</f>
        <v>0</v>
      </c>
      <c r="G9223" s="23" t="str">
        <f aca="false">IF(E9223&gt;0,"ja","nein")</f>
        <v>ja</v>
      </c>
      <c r="H9223" s="26" t="n">
        <v>111.138</v>
      </c>
      <c r="I9223" s="26" t="n">
        <f aca="false">(H9223/10+IF(N9223=2025,Einstellungen!$B$23,Einstellungen!$C$23))*(1+Einstellungen!$B$10)</f>
        <v>31.975062</v>
      </c>
      <c r="J9223" s="25" t="n">
        <f aca="false">E9223*I9223/100</f>
        <v>0.000895301736</v>
      </c>
      <c r="K9223" s="25" t="n">
        <f aca="false">E9223*Einstellungen!$B$5/100</f>
        <v>0.000812</v>
      </c>
      <c r="L9223" s="23" t="str">
        <f aca="false">IF(I9223&lt;Einstellungen!$B$5,"ja","nein")</f>
        <v>nein</v>
      </c>
      <c r="M9223" s="23" t="s">
        <v>135</v>
      </c>
      <c r="N9223" s="23" t="n">
        <v>2026</v>
      </c>
      <c r="O9223" s="23" t="n">
        <v>17</v>
      </c>
    </row>
    <row r="9224" customFormat="false" ht="15" hidden="false" customHeight="false" outlineLevel="0" collapsed="false">
      <c r="A9224" s="22" t="n">
        <v>46079</v>
      </c>
      <c r="B9224" s="23" t="s">
        <v>99</v>
      </c>
      <c r="C9224" s="23" t="s">
        <v>106</v>
      </c>
      <c r="D9224" s="24" t="n">
        <v>0.3</v>
      </c>
      <c r="E9224" s="25" t="n">
        <f aca="false">MAX(D9224,0)/1000</f>
        <v>0.0003</v>
      </c>
      <c r="F9224" s="25" t="n">
        <f aca="false">MAX(-D9224,0)/1000</f>
        <v>0</v>
      </c>
      <c r="G9224" s="23" t="str">
        <f aca="false">IF(E9224&gt;0,"ja","nein")</f>
        <v>ja</v>
      </c>
      <c r="H9224" s="26" t="n">
        <v>113.095</v>
      </c>
      <c r="I9224" s="26" t="n">
        <f aca="false">(H9224/10+IF(N9224=2025,Einstellungen!$B$23,Einstellungen!$C$23))*(1+Einstellungen!$B$10)</f>
        <v>32.207945</v>
      </c>
      <c r="J9224" s="25" t="n">
        <f aca="false">E9224*I9224/100</f>
        <v>9.6623835E-005</v>
      </c>
      <c r="K9224" s="25" t="n">
        <f aca="false">E9224*Einstellungen!$B$5/100</f>
        <v>8.7E-005</v>
      </c>
      <c r="L9224" s="23" t="str">
        <f aca="false">IF(I9224&lt;Einstellungen!$B$5,"ja","nein")</f>
        <v>nein</v>
      </c>
      <c r="M9224" s="23" t="s">
        <v>135</v>
      </c>
      <c r="N9224" s="23" t="n">
        <v>2026</v>
      </c>
      <c r="O9224" s="23" t="n">
        <v>18</v>
      </c>
    </row>
    <row r="9225" customFormat="false" ht="15" hidden="false" customHeight="false" outlineLevel="0" collapsed="false">
      <c r="A9225" s="22" t="n">
        <v>46079</v>
      </c>
      <c r="B9225" s="23" t="s">
        <v>100</v>
      </c>
      <c r="C9225" s="23" t="s">
        <v>106</v>
      </c>
      <c r="D9225" s="24" t="n">
        <v>-4.1</v>
      </c>
      <c r="E9225" s="25" t="n">
        <f aca="false">MAX(D9225,0)/1000</f>
        <v>0</v>
      </c>
      <c r="F9225" s="25" t="n">
        <f aca="false">MAX(-D9225,0)/1000</f>
        <v>0.0041</v>
      </c>
      <c r="G9225" s="23" t="str">
        <f aca="false">IF(E9225&gt;0,"ja","nein")</f>
        <v>nein</v>
      </c>
      <c r="H9225" s="26" t="n">
        <v>107.985</v>
      </c>
      <c r="I9225" s="26" t="n">
        <f aca="false">(H9225/10+IF(N9225=2025,Einstellungen!$B$23,Einstellungen!$C$23))*(1+Einstellungen!$B$10)</f>
        <v>31.599855</v>
      </c>
      <c r="J9225" s="25" t="n">
        <f aca="false">E9225*I9225/100</f>
        <v>0</v>
      </c>
      <c r="K9225" s="25" t="n">
        <f aca="false">E9225*Einstellungen!$B$5/100</f>
        <v>0</v>
      </c>
      <c r="L9225" s="23" t="str">
        <f aca="false">IF(I9225&lt;Einstellungen!$B$5,"ja","nein")</f>
        <v>nein</v>
      </c>
      <c r="M9225" s="23" t="s">
        <v>135</v>
      </c>
      <c r="N9225" s="23" t="n">
        <v>2026</v>
      </c>
      <c r="O9225" s="23" t="n">
        <v>19</v>
      </c>
    </row>
    <row r="9226" customFormat="false" ht="15" hidden="false" customHeight="false" outlineLevel="0" collapsed="false">
      <c r="A9226" s="22" t="n">
        <v>46079</v>
      </c>
      <c r="B9226" s="23" t="s">
        <v>92</v>
      </c>
      <c r="C9226" s="23" t="s">
        <v>106</v>
      </c>
      <c r="D9226" s="24" t="n">
        <v>0.5</v>
      </c>
      <c r="E9226" s="25" t="n">
        <f aca="false">MAX(D9226,0)/1000</f>
        <v>0.0005</v>
      </c>
      <c r="F9226" s="25" t="n">
        <f aca="false">MAX(-D9226,0)/1000</f>
        <v>0</v>
      </c>
      <c r="G9226" s="23" t="str">
        <f aca="false">IF(E9226&gt;0,"ja","nein")</f>
        <v>ja</v>
      </c>
      <c r="H9226" s="26" t="n">
        <v>93.447</v>
      </c>
      <c r="I9226" s="26" t="n">
        <f aca="false">(H9226/10+IF(N9226=2025,Einstellungen!$B$23,Einstellungen!$C$23))*(1+Einstellungen!$B$10)</f>
        <v>29.869833</v>
      </c>
      <c r="J9226" s="25" t="n">
        <f aca="false">E9226*I9226/100</f>
        <v>0.000149349165</v>
      </c>
      <c r="K9226" s="25" t="n">
        <f aca="false">E9226*Einstellungen!$B$5/100</f>
        <v>0.000145</v>
      </c>
      <c r="L9226" s="23" t="str">
        <f aca="false">IF(I9226&lt;Einstellungen!$B$5,"ja","nein")</f>
        <v>nein</v>
      </c>
      <c r="M9226" s="23" t="s">
        <v>135</v>
      </c>
      <c r="N9226" s="23" t="n">
        <v>2026</v>
      </c>
      <c r="O9226" s="23" t="n">
        <v>20</v>
      </c>
    </row>
    <row r="9227" customFormat="false" ht="15" hidden="false" customHeight="false" outlineLevel="0" collapsed="false">
      <c r="A9227" s="22" t="n">
        <v>46079</v>
      </c>
      <c r="B9227" s="23" t="s">
        <v>95</v>
      </c>
      <c r="C9227" s="23" t="s">
        <v>106</v>
      </c>
      <c r="D9227" s="24" t="n">
        <v>2.7</v>
      </c>
      <c r="E9227" s="25" t="n">
        <f aca="false">MAX(D9227,0)/1000</f>
        <v>0.0027</v>
      </c>
      <c r="F9227" s="25" t="n">
        <f aca="false">MAX(-D9227,0)/1000</f>
        <v>0</v>
      </c>
      <c r="G9227" s="23" t="str">
        <f aca="false">IF(E9227&gt;0,"ja","nein")</f>
        <v>ja</v>
      </c>
      <c r="H9227" s="26" t="n">
        <v>84.078</v>
      </c>
      <c r="I9227" s="26" t="n">
        <f aca="false">(H9227/10+IF(N9227=2025,Einstellungen!$B$23,Einstellungen!$C$23))*(1+Einstellungen!$B$10)</f>
        <v>28.754922</v>
      </c>
      <c r="J9227" s="25" t="n">
        <f aca="false">E9227*I9227/100</f>
        <v>0.000776382894</v>
      </c>
      <c r="K9227" s="25" t="n">
        <f aca="false">E9227*Einstellungen!$B$5/100</f>
        <v>0.000783</v>
      </c>
      <c r="L9227" s="23" t="str">
        <f aca="false">IF(I9227&lt;Einstellungen!$B$5,"ja","nein")</f>
        <v>ja</v>
      </c>
      <c r="M9227" s="23" t="s">
        <v>135</v>
      </c>
      <c r="N9227" s="23" t="n">
        <v>2026</v>
      </c>
      <c r="O9227" s="23" t="n">
        <v>21</v>
      </c>
    </row>
    <row r="9228" customFormat="false" ht="15" hidden="false" customHeight="false" outlineLevel="0" collapsed="false">
      <c r="A9228" s="22" t="n">
        <v>46079</v>
      </c>
      <c r="B9228" s="23" t="s">
        <v>96</v>
      </c>
      <c r="C9228" s="23" t="s">
        <v>106</v>
      </c>
      <c r="D9228" s="24" t="n">
        <v>-0.5</v>
      </c>
      <c r="E9228" s="25" t="n">
        <f aca="false">MAX(D9228,0)/1000</f>
        <v>0</v>
      </c>
      <c r="F9228" s="25" t="n">
        <f aca="false">MAX(-D9228,0)/1000</f>
        <v>0.0005</v>
      </c>
      <c r="G9228" s="23" t="str">
        <f aca="false">IF(E9228&gt;0,"ja","nein")</f>
        <v>nein</v>
      </c>
      <c r="H9228" s="26" t="n">
        <v>80.458</v>
      </c>
      <c r="I9228" s="26" t="n">
        <f aca="false">(H9228/10+IF(N9228=2025,Einstellungen!$B$23,Einstellungen!$C$23))*(1+Einstellungen!$B$10)</f>
        <v>28.324142</v>
      </c>
      <c r="J9228" s="25" t="n">
        <f aca="false">E9228*I9228/100</f>
        <v>0</v>
      </c>
      <c r="K9228" s="25" t="n">
        <f aca="false">E9228*Einstellungen!$B$5/100</f>
        <v>0</v>
      </c>
      <c r="L9228" s="23" t="str">
        <f aca="false">IF(I9228&lt;Einstellungen!$B$5,"ja","nein")</f>
        <v>ja</v>
      </c>
      <c r="M9228" s="23" t="s">
        <v>135</v>
      </c>
      <c r="N9228" s="23" t="n">
        <v>2026</v>
      </c>
      <c r="O9228" s="23" t="n">
        <v>22</v>
      </c>
    </row>
    <row r="9229" customFormat="false" ht="15" hidden="false" customHeight="false" outlineLevel="0" collapsed="false">
      <c r="A9229" s="22" t="n">
        <v>46079</v>
      </c>
      <c r="B9229" s="23" t="s">
        <v>101</v>
      </c>
      <c r="C9229" s="23" t="s">
        <v>106</v>
      </c>
      <c r="D9229" s="24" t="n">
        <v>3.6</v>
      </c>
      <c r="E9229" s="25" t="n">
        <f aca="false">MAX(D9229,0)/1000</f>
        <v>0.0036</v>
      </c>
      <c r="F9229" s="25" t="n">
        <f aca="false">MAX(-D9229,0)/1000</f>
        <v>0</v>
      </c>
      <c r="G9229" s="23" t="str">
        <f aca="false">IF(E9229&gt;0,"ja","nein")</f>
        <v>ja</v>
      </c>
      <c r="H9229" s="26" t="n">
        <v>71.575</v>
      </c>
      <c r="I9229" s="26" t="n">
        <f aca="false">(H9229/10+IF(N9229=2025,Einstellungen!$B$23,Einstellungen!$C$23))*(1+Einstellungen!$B$10)</f>
        <v>27.267065</v>
      </c>
      <c r="J9229" s="25" t="n">
        <f aca="false">E9229*I9229/100</f>
        <v>0.00098161434</v>
      </c>
      <c r="K9229" s="25" t="n">
        <f aca="false">E9229*Einstellungen!$B$5/100</f>
        <v>0.001044</v>
      </c>
      <c r="L9229" s="23" t="str">
        <f aca="false">IF(I9229&lt;Einstellungen!$B$5,"ja","nein")</f>
        <v>ja</v>
      </c>
      <c r="M9229" s="23" t="s">
        <v>135</v>
      </c>
      <c r="N9229" s="23" t="n">
        <v>2026</v>
      </c>
      <c r="O9229" s="23" t="n">
        <v>23</v>
      </c>
    </row>
    <row r="9230" customFormat="false" ht="15" hidden="false" customHeight="false" outlineLevel="0" collapsed="false">
      <c r="A9230" s="22" t="n">
        <v>46080</v>
      </c>
      <c r="B9230" s="23" t="s">
        <v>102</v>
      </c>
      <c r="C9230" s="23" t="s">
        <v>121</v>
      </c>
      <c r="D9230" s="24" t="n">
        <v>-0.9</v>
      </c>
      <c r="E9230" s="25" t="n">
        <f aca="false">MAX(D9230,0)/1000</f>
        <v>0</v>
      </c>
      <c r="F9230" s="25" t="n">
        <f aca="false">MAX(-D9230,0)/1000</f>
        <v>0.0009</v>
      </c>
      <c r="G9230" s="23" t="str">
        <f aca="false">IF(E9230&gt;0,"ja","nein")</f>
        <v>nein</v>
      </c>
      <c r="H9230" s="26" t="n">
        <v>55.148</v>
      </c>
      <c r="I9230" s="26" t="n">
        <f aca="false">(H9230/10+IF(N9230=2025,Einstellungen!$B$23,Einstellungen!$C$23))*(1+Einstellungen!$B$10)</f>
        <v>25.312252</v>
      </c>
      <c r="J9230" s="25" t="n">
        <f aca="false">E9230*I9230/100</f>
        <v>0</v>
      </c>
      <c r="K9230" s="25" t="n">
        <f aca="false">E9230*Einstellungen!$B$5/100</f>
        <v>0</v>
      </c>
      <c r="L9230" s="23" t="str">
        <f aca="false">IF(I9230&lt;Einstellungen!$B$5,"ja","nein")</f>
        <v>ja</v>
      </c>
      <c r="M9230" s="23" t="s">
        <v>135</v>
      </c>
      <c r="N9230" s="23" t="n">
        <v>2026</v>
      </c>
      <c r="O9230" s="23" t="n">
        <v>0</v>
      </c>
    </row>
    <row r="9231" customFormat="false" ht="15" hidden="false" customHeight="false" outlineLevel="0" collapsed="false">
      <c r="A9231" s="22" t="n">
        <v>46080</v>
      </c>
      <c r="B9231" s="23" t="s">
        <v>107</v>
      </c>
      <c r="C9231" s="23" t="s">
        <v>121</v>
      </c>
      <c r="D9231" s="24" t="n">
        <v>3.3</v>
      </c>
      <c r="E9231" s="25" t="n">
        <f aca="false">MAX(D9231,0)/1000</f>
        <v>0.0033</v>
      </c>
      <c r="F9231" s="25" t="n">
        <f aca="false">MAX(-D9231,0)/1000</f>
        <v>0</v>
      </c>
      <c r="G9231" s="23" t="str">
        <f aca="false">IF(E9231&gt;0,"ja","nein")</f>
        <v>ja</v>
      </c>
      <c r="H9231" s="26" t="n">
        <v>56.008</v>
      </c>
      <c r="I9231" s="26" t="n">
        <f aca="false">(H9231/10+IF(N9231=2025,Einstellungen!$B$23,Einstellungen!$C$23))*(1+Einstellungen!$B$10)</f>
        <v>25.414592</v>
      </c>
      <c r="J9231" s="25" t="n">
        <f aca="false">E9231*I9231/100</f>
        <v>0.000838681536</v>
      </c>
      <c r="K9231" s="25" t="n">
        <f aca="false">E9231*Einstellungen!$B$5/100</f>
        <v>0.000957</v>
      </c>
      <c r="L9231" s="23" t="str">
        <f aca="false">IF(I9231&lt;Einstellungen!$B$5,"ja","nein")</f>
        <v>ja</v>
      </c>
      <c r="M9231" s="23" t="s">
        <v>135</v>
      </c>
      <c r="N9231" s="23" t="n">
        <v>2026</v>
      </c>
      <c r="O9231" s="23" t="n">
        <v>1</v>
      </c>
    </row>
    <row r="9232" customFormat="false" ht="15" hidden="false" customHeight="false" outlineLevel="0" collapsed="false">
      <c r="A9232" s="22" t="n">
        <v>46080</v>
      </c>
      <c r="B9232" s="23" t="s">
        <v>108</v>
      </c>
      <c r="C9232" s="23" t="s">
        <v>121</v>
      </c>
      <c r="D9232" s="24" t="n">
        <v>-4</v>
      </c>
      <c r="E9232" s="25" t="n">
        <f aca="false">MAX(D9232,0)/1000</f>
        <v>0</v>
      </c>
      <c r="F9232" s="25" t="n">
        <f aca="false">MAX(-D9232,0)/1000</f>
        <v>0.004</v>
      </c>
      <c r="G9232" s="23" t="str">
        <f aca="false">IF(E9232&gt;0,"ja","nein")</f>
        <v>nein</v>
      </c>
      <c r="H9232" s="26" t="n">
        <v>57.303</v>
      </c>
      <c r="I9232" s="26" t="n">
        <f aca="false">(H9232/10+IF(N9232=2025,Einstellungen!$B$23,Einstellungen!$C$23))*(1+Einstellungen!$B$10)</f>
        <v>25.568697</v>
      </c>
      <c r="J9232" s="25" t="n">
        <f aca="false">E9232*I9232/100</f>
        <v>0</v>
      </c>
      <c r="K9232" s="25" t="n">
        <f aca="false">E9232*Einstellungen!$B$5/100</f>
        <v>0</v>
      </c>
      <c r="L9232" s="23" t="str">
        <f aca="false">IF(I9232&lt;Einstellungen!$B$5,"ja","nein")</f>
        <v>ja</v>
      </c>
      <c r="M9232" s="23" t="s">
        <v>135</v>
      </c>
      <c r="N9232" s="23" t="n">
        <v>2026</v>
      </c>
      <c r="O9232" s="23" t="n">
        <v>2</v>
      </c>
    </row>
    <row r="9233" customFormat="false" ht="15" hidden="false" customHeight="false" outlineLevel="0" collapsed="false">
      <c r="A9233" s="22" t="n">
        <v>46080</v>
      </c>
      <c r="B9233" s="23" t="s">
        <v>109</v>
      </c>
      <c r="C9233" s="23" t="s">
        <v>121</v>
      </c>
      <c r="D9233" s="24" t="n">
        <v>3.8</v>
      </c>
      <c r="E9233" s="25" t="n">
        <f aca="false">MAX(D9233,0)/1000</f>
        <v>0.0038</v>
      </c>
      <c r="F9233" s="25" t="n">
        <f aca="false">MAX(-D9233,0)/1000</f>
        <v>0</v>
      </c>
      <c r="G9233" s="23" t="str">
        <f aca="false">IF(E9233&gt;0,"ja","nein")</f>
        <v>ja</v>
      </c>
      <c r="H9233" s="26" t="n">
        <v>60</v>
      </c>
      <c r="I9233" s="26" t="n">
        <f aca="false">(H9233/10+IF(N9233=2025,Einstellungen!$B$23,Einstellungen!$C$23))*(1+Einstellungen!$B$10)</f>
        <v>25.88964</v>
      </c>
      <c r="J9233" s="25" t="n">
        <f aca="false">E9233*I9233/100</f>
        <v>0.00098380632</v>
      </c>
      <c r="K9233" s="25" t="n">
        <f aca="false">E9233*Einstellungen!$B$5/100</f>
        <v>0.001102</v>
      </c>
      <c r="L9233" s="23" t="str">
        <f aca="false">IF(I9233&lt;Einstellungen!$B$5,"ja","nein")</f>
        <v>ja</v>
      </c>
      <c r="M9233" s="23" t="s">
        <v>135</v>
      </c>
      <c r="N9233" s="23" t="n">
        <v>2026</v>
      </c>
      <c r="O9233" s="23" t="n">
        <v>3</v>
      </c>
    </row>
    <row r="9234" customFormat="false" ht="15" hidden="false" customHeight="false" outlineLevel="0" collapsed="false">
      <c r="A9234" s="22" t="n">
        <v>46080</v>
      </c>
      <c r="B9234" s="23" t="s">
        <v>110</v>
      </c>
      <c r="C9234" s="23" t="s">
        <v>121</v>
      </c>
      <c r="D9234" s="24" t="n">
        <v>1.4</v>
      </c>
      <c r="E9234" s="25" t="n">
        <f aca="false">MAX(D9234,0)/1000</f>
        <v>0.0014</v>
      </c>
      <c r="F9234" s="25" t="n">
        <f aca="false">MAX(-D9234,0)/1000</f>
        <v>0</v>
      </c>
      <c r="G9234" s="23" t="str">
        <f aca="false">IF(E9234&gt;0,"ja","nein")</f>
        <v>ja</v>
      </c>
      <c r="H9234" s="26" t="n">
        <v>61.795</v>
      </c>
      <c r="I9234" s="26" t="n">
        <f aca="false">(H9234/10+IF(N9234=2025,Einstellungen!$B$23,Einstellungen!$C$23))*(1+Einstellungen!$B$10)</f>
        <v>26.103245</v>
      </c>
      <c r="J9234" s="25" t="n">
        <f aca="false">E9234*I9234/100</f>
        <v>0.00036544543</v>
      </c>
      <c r="K9234" s="25" t="n">
        <f aca="false">E9234*Einstellungen!$B$5/100</f>
        <v>0.000406</v>
      </c>
      <c r="L9234" s="23" t="str">
        <f aca="false">IF(I9234&lt;Einstellungen!$B$5,"ja","nein")</f>
        <v>ja</v>
      </c>
      <c r="M9234" s="23" t="s">
        <v>135</v>
      </c>
      <c r="N9234" s="23" t="n">
        <v>2026</v>
      </c>
      <c r="O9234" s="23" t="n">
        <v>4</v>
      </c>
    </row>
    <row r="9235" customFormat="false" ht="15" hidden="false" customHeight="false" outlineLevel="0" collapsed="false">
      <c r="A9235" s="22" t="n">
        <v>46080</v>
      </c>
      <c r="B9235" s="23" t="s">
        <v>111</v>
      </c>
      <c r="C9235" s="23" t="s">
        <v>121</v>
      </c>
      <c r="D9235" s="24" t="n">
        <v>1.1</v>
      </c>
      <c r="E9235" s="25" t="n">
        <f aca="false">MAX(D9235,0)/1000</f>
        <v>0.0011</v>
      </c>
      <c r="F9235" s="25" t="n">
        <f aca="false">MAX(-D9235,0)/1000</f>
        <v>0</v>
      </c>
      <c r="G9235" s="23" t="str">
        <f aca="false">IF(E9235&gt;0,"ja","nein")</f>
        <v>ja</v>
      </c>
      <c r="H9235" s="26" t="n">
        <v>65.993</v>
      </c>
      <c r="I9235" s="26" t="n">
        <f aca="false">(H9235/10+IF(N9235=2025,Einstellungen!$B$23,Einstellungen!$C$23))*(1+Einstellungen!$B$10)</f>
        <v>26.602807</v>
      </c>
      <c r="J9235" s="25" t="n">
        <f aca="false">E9235*I9235/100</f>
        <v>0.000292630877</v>
      </c>
      <c r="K9235" s="25" t="n">
        <f aca="false">E9235*Einstellungen!$B$5/100</f>
        <v>0.000319</v>
      </c>
      <c r="L9235" s="23" t="str">
        <f aca="false">IF(I9235&lt;Einstellungen!$B$5,"ja","nein")</f>
        <v>ja</v>
      </c>
      <c r="M9235" s="23" t="s">
        <v>135</v>
      </c>
      <c r="N9235" s="23" t="n">
        <v>2026</v>
      </c>
      <c r="O9235" s="23" t="n">
        <v>5</v>
      </c>
    </row>
    <row r="9236" customFormat="false" ht="15" hidden="false" customHeight="false" outlineLevel="0" collapsed="false">
      <c r="A9236" s="22" t="n">
        <v>46080</v>
      </c>
      <c r="B9236" s="23" t="s">
        <v>112</v>
      </c>
      <c r="C9236" s="23" t="s">
        <v>121</v>
      </c>
      <c r="D9236" s="24" t="n">
        <v>-1.8</v>
      </c>
      <c r="E9236" s="25" t="n">
        <f aca="false">MAX(D9236,0)/1000</f>
        <v>0</v>
      </c>
      <c r="F9236" s="25" t="n">
        <f aca="false">MAX(-D9236,0)/1000</f>
        <v>0.0018</v>
      </c>
      <c r="G9236" s="23" t="str">
        <f aca="false">IF(E9236&gt;0,"ja","nein")</f>
        <v>nein</v>
      </c>
      <c r="H9236" s="26" t="n">
        <v>76.565</v>
      </c>
      <c r="I9236" s="26" t="n">
        <f aca="false">(H9236/10+IF(N9236=2025,Einstellungen!$B$23,Einstellungen!$C$23))*(1+Einstellungen!$B$10)</f>
        <v>27.860875</v>
      </c>
      <c r="J9236" s="25" t="n">
        <f aca="false">E9236*I9236/100</f>
        <v>0</v>
      </c>
      <c r="K9236" s="25" t="n">
        <f aca="false">E9236*Einstellungen!$B$5/100</f>
        <v>0</v>
      </c>
      <c r="L9236" s="23" t="str">
        <f aca="false">IF(I9236&lt;Einstellungen!$B$5,"ja","nein")</f>
        <v>ja</v>
      </c>
      <c r="M9236" s="23" t="s">
        <v>135</v>
      </c>
      <c r="N9236" s="23" t="n">
        <v>2026</v>
      </c>
      <c r="O9236" s="23" t="n">
        <v>6</v>
      </c>
    </row>
    <row r="9237" customFormat="false" ht="15" hidden="false" customHeight="false" outlineLevel="0" collapsed="false">
      <c r="A9237" s="22" t="n">
        <v>46080</v>
      </c>
      <c r="B9237" s="23" t="s">
        <v>113</v>
      </c>
      <c r="C9237" s="23" t="s">
        <v>121</v>
      </c>
      <c r="D9237" s="24" t="n">
        <v>-3.3</v>
      </c>
      <c r="E9237" s="25" t="n">
        <f aca="false">MAX(D9237,0)/1000</f>
        <v>0</v>
      </c>
      <c r="F9237" s="25" t="n">
        <f aca="false">MAX(-D9237,0)/1000</f>
        <v>0.0033</v>
      </c>
      <c r="G9237" s="23" t="str">
        <f aca="false">IF(E9237&gt;0,"ja","nein")</f>
        <v>nein</v>
      </c>
      <c r="H9237" s="26" t="n">
        <v>88.525</v>
      </c>
      <c r="I9237" s="26" t="n">
        <f aca="false">(H9237/10+IF(N9237=2025,Einstellungen!$B$23,Einstellungen!$C$23))*(1+Einstellungen!$B$10)</f>
        <v>29.284115</v>
      </c>
      <c r="J9237" s="25" t="n">
        <f aca="false">E9237*I9237/100</f>
        <v>0</v>
      </c>
      <c r="K9237" s="25" t="n">
        <f aca="false">E9237*Einstellungen!$B$5/100</f>
        <v>0</v>
      </c>
      <c r="L9237" s="23" t="str">
        <f aca="false">IF(I9237&lt;Einstellungen!$B$5,"ja","nein")</f>
        <v>nein</v>
      </c>
      <c r="M9237" s="23" t="s">
        <v>135</v>
      </c>
      <c r="N9237" s="23" t="n">
        <v>2026</v>
      </c>
      <c r="O9237" s="23" t="n">
        <v>7</v>
      </c>
    </row>
    <row r="9238" customFormat="false" ht="15" hidden="false" customHeight="false" outlineLevel="0" collapsed="false">
      <c r="A9238" s="22" t="n">
        <v>46080</v>
      </c>
      <c r="B9238" s="23" t="s">
        <v>114</v>
      </c>
      <c r="C9238" s="23" t="s">
        <v>121</v>
      </c>
      <c r="D9238" s="24" t="n">
        <v>18.2</v>
      </c>
      <c r="E9238" s="25" t="n">
        <f aca="false">MAX(D9238,0)/1000</f>
        <v>0.0182</v>
      </c>
      <c r="F9238" s="25" t="n">
        <f aca="false">MAX(-D9238,0)/1000</f>
        <v>0</v>
      </c>
      <c r="G9238" s="23" t="str">
        <f aca="false">IF(E9238&gt;0,"ja","nein")</f>
        <v>ja</v>
      </c>
      <c r="H9238" s="26" t="n">
        <v>79.33</v>
      </c>
      <c r="I9238" s="26" t="n">
        <f aca="false">(H9238/10+IF(N9238=2025,Einstellungen!$B$23,Einstellungen!$C$23))*(1+Einstellungen!$B$10)</f>
        <v>28.18991</v>
      </c>
      <c r="J9238" s="25" t="n">
        <f aca="false">E9238*I9238/100</f>
        <v>0.00513056362</v>
      </c>
      <c r="K9238" s="25" t="n">
        <f aca="false">E9238*Einstellungen!$B$5/100</f>
        <v>0.005278</v>
      </c>
      <c r="L9238" s="23" t="str">
        <f aca="false">IF(I9238&lt;Einstellungen!$B$5,"ja","nein")</f>
        <v>ja</v>
      </c>
      <c r="M9238" s="23" t="s">
        <v>135</v>
      </c>
      <c r="N9238" s="23" t="n">
        <v>2026</v>
      </c>
      <c r="O9238" s="23" t="n">
        <v>8</v>
      </c>
    </row>
    <row r="9239" customFormat="false" ht="15" hidden="false" customHeight="false" outlineLevel="0" collapsed="false">
      <c r="A9239" s="22" t="n">
        <v>46080</v>
      </c>
      <c r="B9239" s="23" t="s">
        <v>115</v>
      </c>
      <c r="C9239" s="23" t="s">
        <v>121</v>
      </c>
      <c r="D9239" s="24" t="n">
        <v>-268.7</v>
      </c>
      <c r="E9239" s="25" t="n">
        <f aca="false">MAX(D9239,0)/1000</f>
        <v>0</v>
      </c>
      <c r="F9239" s="25" t="n">
        <f aca="false">MAX(-D9239,0)/1000</f>
        <v>0.2687</v>
      </c>
      <c r="G9239" s="23" t="str">
        <f aca="false">IF(E9239&gt;0,"ja","nein")</f>
        <v>nein</v>
      </c>
      <c r="H9239" s="26" t="n">
        <v>64.415</v>
      </c>
      <c r="I9239" s="26" t="n">
        <f aca="false">(H9239/10+IF(N9239=2025,Einstellungen!$B$23,Einstellungen!$C$23))*(1+Einstellungen!$B$10)</f>
        <v>26.415025</v>
      </c>
      <c r="J9239" s="25" t="n">
        <f aca="false">E9239*I9239/100</f>
        <v>0</v>
      </c>
      <c r="K9239" s="25" t="n">
        <f aca="false">E9239*Einstellungen!$B$5/100</f>
        <v>0</v>
      </c>
      <c r="L9239" s="23" t="str">
        <f aca="false">IF(I9239&lt;Einstellungen!$B$5,"ja","nein")</f>
        <v>ja</v>
      </c>
      <c r="M9239" s="23" t="s">
        <v>135</v>
      </c>
      <c r="N9239" s="23" t="n">
        <v>2026</v>
      </c>
      <c r="O9239" s="23" t="n">
        <v>9</v>
      </c>
    </row>
    <row r="9240" customFormat="false" ht="15" hidden="false" customHeight="false" outlineLevel="0" collapsed="false">
      <c r="A9240" s="22" t="n">
        <v>46080</v>
      </c>
      <c r="B9240" s="23" t="s">
        <v>116</v>
      </c>
      <c r="C9240" s="23" t="s">
        <v>121</v>
      </c>
      <c r="D9240" s="24" t="n">
        <v>-653.9</v>
      </c>
      <c r="E9240" s="25" t="n">
        <f aca="false">MAX(D9240,0)/1000</f>
        <v>0</v>
      </c>
      <c r="F9240" s="25" t="n">
        <f aca="false">MAX(-D9240,0)/1000</f>
        <v>0.6539</v>
      </c>
      <c r="G9240" s="23" t="str">
        <f aca="false">IF(E9240&gt;0,"ja","nein")</f>
        <v>nein</v>
      </c>
      <c r="H9240" s="26" t="n">
        <v>31.547</v>
      </c>
      <c r="I9240" s="26" t="n">
        <f aca="false">(H9240/10+IF(N9240=2025,Einstellungen!$B$23,Einstellungen!$C$23))*(1+Einstellungen!$B$10)</f>
        <v>22.503733</v>
      </c>
      <c r="J9240" s="25" t="n">
        <f aca="false">E9240*I9240/100</f>
        <v>0</v>
      </c>
      <c r="K9240" s="25" t="n">
        <f aca="false">E9240*Einstellungen!$B$5/100</f>
        <v>0</v>
      </c>
      <c r="L9240" s="23" t="str">
        <f aca="false">IF(I9240&lt;Einstellungen!$B$5,"ja","nein")</f>
        <v>ja</v>
      </c>
      <c r="M9240" s="23" t="s">
        <v>135</v>
      </c>
      <c r="N9240" s="23" t="n">
        <v>2026</v>
      </c>
      <c r="O9240" s="23" t="n">
        <v>10</v>
      </c>
    </row>
    <row r="9241" customFormat="false" ht="15" hidden="false" customHeight="false" outlineLevel="0" collapsed="false">
      <c r="A9241" s="22" t="n">
        <v>46080</v>
      </c>
      <c r="B9241" s="23" t="s">
        <v>117</v>
      </c>
      <c r="C9241" s="23" t="s">
        <v>121</v>
      </c>
      <c r="D9241" s="24" t="n">
        <v>-3070.5</v>
      </c>
      <c r="E9241" s="25" t="n">
        <f aca="false">MAX(D9241,0)/1000</f>
        <v>0</v>
      </c>
      <c r="F9241" s="25" t="n">
        <f aca="false">MAX(-D9241,0)/1000</f>
        <v>3.0705</v>
      </c>
      <c r="G9241" s="23" t="str">
        <f aca="false">IF(E9241&gt;0,"ja","nein")</f>
        <v>nein</v>
      </c>
      <c r="H9241" s="26" t="n">
        <v>0.97</v>
      </c>
      <c r="I9241" s="26" t="n">
        <f aca="false">(H9241/10+IF(N9241=2025,Einstellungen!$B$23,Einstellungen!$C$23))*(1+Einstellungen!$B$10)</f>
        <v>18.86507</v>
      </c>
      <c r="J9241" s="25" t="n">
        <f aca="false">E9241*I9241/100</f>
        <v>0</v>
      </c>
      <c r="K9241" s="25" t="n">
        <f aca="false">E9241*Einstellungen!$B$5/100</f>
        <v>0</v>
      </c>
      <c r="L9241" s="23" t="str">
        <f aca="false">IF(I9241&lt;Einstellungen!$B$5,"ja","nein")</f>
        <v>ja</v>
      </c>
      <c r="M9241" s="23" t="s">
        <v>135</v>
      </c>
      <c r="N9241" s="23" t="n">
        <v>2026</v>
      </c>
      <c r="O9241" s="23" t="n">
        <v>11</v>
      </c>
    </row>
    <row r="9242" customFormat="false" ht="15" hidden="false" customHeight="false" outlineLevel="0" collapsed="false">
      <c r="A9242" s="22" t="n">
        <v>46080</v>
      </c>
      <c r="B9242" s="23" t="s">
        <v>118</v>
      </c>
      <c r="C9242" s="23" t="s">
        <v>121</v>
      </c>
      <c r="D9242" s="24" t="n">
        <v>-4048.7</v>
      </c>
      <c r="E9242" s="25" t="n">
        <f aca="false">MAX(D9242,0)/1000</f>
        <v>0</v>
      </c>
      <c r="F9242" s="25" t="n">
        <f aca="false">MAX(-D9242,0)/1000</f>
        <v>4.0487</v>
      </c>
      <c r="G9242" s="23" t="str">
        <f aca="false">IF(E9242&gt;0,"ja","nein")</f>
        <v>nein</v>
      </c>
      <c r="H9242" s="26" t="n">
        <v>-0.013</v>
      </c>
      <c r="I9242" s="26" t="n">
        <f aca="false">(H9242/10+IF(N9242=2025,Einstellungen!$B$23,Einstellungen!$C$23))*(1+Einstellungen!$B$10)</f>
        <v>18.748093</v>
      </c>
      <c r="J9242" s="25" t="n">
        <f aca="false">E9242*I9242/100</f>
        <v>0</v>
      </c>
      <c r="K9242" s="25" t="n">
        <f aca="false">E9242*Einstellungen!$B$5/100</f>
        <v>0</v>
      </c>
      <c r="L9242" s="23" t="str">
        <f aca="false">IF(I9242&lt;Einstellungen!$B$5,"ja","nein")</f>
        <v>ja</v>
      </c>
      <c r="M9242" s="23" t="s">
        <v>135</v>
      </c>
      <c r="N9242" s="23" t="n">
        <v>2026</v>
      </c>
      <c r="O9242" s="23" t="n">
        <v>12</v>
      </c>
    </row>
    <row r="9243" customFormat="false" ht="15" hidden="false" customHeight="false" outlineLevel="0" collapsed="false">
      <c r="A9243" s="22" t="n">
        <v>46080</v>
      </c>
      <c r="B9243" s="23" t="s">
        <v>119</v>
      </c>
      <c r="C9243" s="23" t="s">
        <v>121</v>
      </c>
      <c r="D9243" s="24" t="n">
        <v>-3077.4</v>
      </c>
      <c r="E9243" s="25" t="n">
        <f aca="false">MAX(D9243,0)/1000</f>
        <v>0</v>
      </c>
      <c r="F9243" s="25" t="n">
        <f aca="false">MAX(-D9243,0)/1000</f>
        <v>3.0774</v>
      </c>
      <c r="G9243" s="23" t="str">
        <f aca="false">IF(E9243&gt;0,"ja","nein")</f>
        <v>nein</v>
      </c>
      <c r="H9243" s="26" t="n">
        <v>-0.01</v>
      </c>
      <c r="I9243" s="26" t="n">
        <f aca="false">(H9243/10+IF(N9243=2025,Einstellungen!$B$23,Einstellungen!$C$23))*(1+Einstellungen!$B$10)</f>
        <v>18.74845</v>
      </c>
      <c r="J9243" s="25" t="n">
        <f aca="false">E9243*I9243/100</f>
        <v>0</v>
      </c>
      <c r="K9243" s="25" t="n">
        <f aca="false">E9243*Einstellungen!$B$5/100</f>
        <v>0</v>
      </c>
      <c r="L9243" s="23" t="str">
        <f aca="false">IF(I9243&lt;Einstellungen!$B$5,"ja","nein")</f>
        <v>ja</v>
      </c>
      <c r="M9243" s="23" t="s">
        <v>135</v>
      </c>
      <c r="N9243" s="23" t="n">
        <v>2026</v>
      </c>
      <c r="O9243" s="23" t="n">
        <v>13</v>
      </c>
    </row>
    <row r="9244" customFormat="false" ht="15" hidden="false" customHeight="false" outlineLevel="0" collapsed="false">
      <c r="A9244" s="22" t="n">
        <v>46080</v>
      </c>
      <c r="B9244" s="23" t="s">
        <v>120</v>
      </c>
      <c r="C9244" s="23" t="s">
        <v>121</v>
      </c>
      <c r="D9244" s="24" t="n">
        <v>-2159</v>
      </c>
      <c r="E9244" s="25" t="n">
        <f aca="false">MAX(D9244,0)/1000</f>
        <v>0</v>
      </c>
      <c r="F9244" s="25" t="n">
        <f aca="false">MAX(-D9244,0)/1000</f>
        <v>2.159</v>
      </c>
      <c r="G9244" s="23" t="str">
        <f aca="false">IF(E9244&gt;0,"ja","nein")</f>
        <v>nein</v>
      </c>
      <c r="H9244" s="26" t="n">
        <v>7.737</v>
      </c>
      <c r="I9244" s="26" t="n">
        <f aca="false">(H9244/10+IF(N9244=2025,Einstellungen!$B$23,Einstellungen!$C$23))*(1+Einstellungen!$B$10)</f>
        <v>19.670343</v>
      </c>
      <c r="J9244" s="25" t="n">
        <f aca="false">E9244*I9244/100</f>
        <v>0</v>
      </c>
      <c r="K9244" s="25" t="n">
        <f aca="false">E9244*Einstellungen!$B$5/100</f>
        <v>0</v>
      </c>
      <c r="L9244" s="23" t="str">
        <f aca="false">IF(I9244&lt;Einstellungen!$B$5,"ja","nein")</f>
        <v>ja</v>
      </c>
      <c r="M9244" s="23" t="s">
        <v>135</v>
      </c>
      <c r="N9244" s="23" t="n">
        <v>2026</v>
      </c>
      <c r="O9244" s="23" t="n">
        <v>14</v>
      </c>
    </row>
    <row r="9245" customFormat="false" ht="15" hidden="false" customHeight="false" outlineLevel="0" collapsed="false">
      <c r="A9245" s="22" t="n">
        <v>46080</v>
      </c>
      <c r="B9245" s="23" t="s">
        <v>104</v>
      </c>
      <c r="C9245" s="23" t="s">
        <v>121</v>
      </c>
      <c r="D9245" s="24" t="n">
        <v>-1453.8</v>
      </c>
      <c r="E9245" s="25" t="n">
        <f aca="false">MAX(D9245,0)/1000</f>
        <v>0</v>
      </c>
      <c r="F9245" s="25" t="n">
        <f aca="false">MAX(-D9245,0)/1000</f>
        <v>1.4538</v>
      </c>
      <c r="G9245" s="23" t="str">
        <f aca="false">IF(E9245&gt;0,"ja","nein")</f>
        <v>nein</v>
      </c>
      <c r="H9245" s="26" t="n">
        <v>59.755</v>
      </c>
      <c r="I9245" s="26" t="n">
        <f aca="false">(H9245/10+IF(N9245=2025,Einstellungen!$B$23,Einstellungen!$C$23))*(1+Einstellungen!$B$10)</f>
        <v>25.860485</v>
      </c>
      <c r="J9245" s="25" t="n">
        <f aca="false">E9245*I9245/100</f>
        <v>0</v>
      </c>
      <c r="K9245" s="25" t="n">
        <f aca="false">E9245*Einstellungen!$B$5/100</f>
        <v>0</v>
      </c>
      <c r="L9245" s="23" t="str">
        <f aca="false">IF(I9245&lt;Einstellungen!$B$5,"ja","nein")</f>
        <v>ja</v>
      </c>
      <c r="M9245" s="23" t="s">
        <v>135</v>
      </c>
      <c r="N9245" s="23" t="n">
        <v>2026</v>
      </c>
      <c r="O9245" s="23" t="n">
        <v>15</v>
      </c>
    </row>
    <row r="9246" customFormat="false" ht="15" hidden="false" customHeight="false" outlineLevel="0" collapsed="false">
      <c r="A9246" s="22" t="n">
        <v>46080</v>
      </c>
      <c r="B9246" s="23" t="s">
        <v>105</v>
      </c>
      <c r="C9246" s="23" t="s">
        <v>121</v>
      </c>
      <c r="D9246" s="24" t="n">
        <v>4</v>
      </c>
      <c r="E9246" s="25" t="n">
        <f aca="false">MAX(D9246,0)/1000</f>
        <v>0.004</v>
      </c>
      <c r="F9246" s="25" t="n">
        <f aca="false">MAX(-D9246,0)/1000</f>
        <v>0</v>
      </c>
      <c r="G9246" s="23" t="str">
        <f aca="false">IF(E9246&gt;0,"ja","nein")</f>
        <v>ja</v>
      </c>
      <c r="H9246" s="26" t="n">
        <v>92</v>
      </c>
      <c r="I9246" s="26" t="n">
        <f aca="false">(H9246/10+IF(N9246=2025,Einstellungen!$B$23,Einstellungen!$C$23))*(1+Einstellungen!$B$10)</f>
        <v>29.69764</v>
      </c>
      <c r="J9246" s="25" t="n">
        <f aca="false">E9246*I9246/100</f>
        <v>0.0011879056</v>
      </c>
      <c r="K9246" s="25" t="n">
        <f aca="false">E9246*Einstellungen!$B$5/100</f>
        <v>0.00116</v>
      </c>
      <c r="L9246" s="23" t="str">
        <f aca="false">IF(I9246&lt;Einstellungen!$B$5,"ja","nein")</f>
        <v>nein</v>
      </c>
      <c r="M9246" s="23" t="s">
        <v>135</v>
      </c>
      <c r="N9246" s="23" t="n">
        <v>2026</v>
      </c>
      <c r="O9246" s="23" t="n">
        <v>16</v>
      </c>
    </row>
    <row r="9247" customFormat="false" ht="15" hidden="false" customHeight="false" outlineLevel="0" collapsed="false">
      <c r="A9247" s="22" t="n">
        <v>46080</v>
      </c>
      <c r="B9247" s="23" t="s">
        <v>97</v>
      </c>
      <c r="C9247" s="23" t="s">
        <v>121</v>
      </c>
      <c r="D9247" s="24" t="n">
        <v>5.8</v>
      </c>
      <c r="E9247" s="25" t="n">
        <f aca="false">MAX(D9247,0)/1000</f>
        <v>0.0058</v>
      </c>
      <c r="F9247" s="25" t="n">
        <f aca="false">MAX(-D9247,0)/1000</f>
        <v>0</v>
      </c>
      <c r="G9247" s="23" t="str">
        <f aca="false">IF(E9247&gt;0,"ja","nein")</f>
        <v>ja</v>
      </c>
      <c r="H9247" s="26" t="n">
        <v>115.195</v>
      </c>
      <c r="I9247" s="26" t="n">
        <f aca="false">(H9247/10+IF(N9247=2025,Einstellungen!$B$23,Einstellungen!$C$23))*(1+Einstellungen!$B$10)</f>
        <v>32.457845</v>
      </c>
      <c r="J9247" s="25" t="n">
        <f aca="false">E9247*I9247/100</f>
        <v>0.00188255501</v>
      </c>
      <c r="K9247" s="25" t="n">
        <f aca="false">E9247*Einstellungen!$B$5/100</f>
        <v>0.001682</v>
      </c>
      <c r="L9247" s="23" t="str">
        <f aca="false">IF(I9247&lt;Einstellungen!$B$5,"ja","nein")</f>
        <v>nein</v>
      </c>
      <c r="M9247" s="23" t="s">
        <v>135</v>
      </c>
      <c r="N9247" s="23" t="n">
        <v>2026</v>
      </c>
      <c r="O9247" s="23" t="n">
        <v>17</v>
      </c>
    </row>
    <row r="9248" customFormat="false" ht="15" hidden="false" customHeight="false" outlineLevel="0" collapsed="false">
      <c r="A9248" s="22" t="n">
        <v>46080</v>
      </c>
      <c r="B9248" s="23" t="s">
        <v>99</v>
      </c>
      <c r="C9248" s="23" t="s">
        <v>121</v>
      </c>
      <c r="D9248" s="24" t="n">
        <v>126.9</v>
      </c>
      <c r="E9248" s="25" t="n">
        <f aca="false">MAX(D9248,0)/1000</f>
        <v>0.1269</v>
      </c>
      <c r="F9248" s="25" t="n">
        <f aca="false">MAX(-D9248,0)/1000</f>
        <v>0</v>
      </c>
      <c r="G9248" s="23" t="str">
        <f aca="false">IF(E9248&gt;0,"ja","nein")</f>
        <v>ja</v>
      </c>
      <c r="H9248" s="26" t="n">
        <v>118.1</v>
      </c>
      <c r="I9248" s="26" t="n">
        <f aca="false">(H9248/10+IF(N9248=2025,Einstellungen!$B$23,Einstellungen!$C$23))*(1+Einstellungen!$B$10)</f>
        <v>32.80354</v>
      </c>
      <c r="J9248" s="25" t="n">
        <f aca="false">E9248*I9248/100</f>
        <v>0.04162769226</v>
      </c>
      <c r="K9248" s="25" t="n">
        <f aca="false">E9248*Einstellungen!$B$5/100</f>
        <v>0.036801</v>
      </c>
      <c r="L9248" s="23" t="str">
        <f aca="false">IF(I9248&lt;Einstellungen!$B$5,"ja","nein")</f>
        <v>nein</v>
      </c>
      <c r="M9248" s="23" t="s">
        <v>135</v>
      </c>
      <c r="N9248" s="23" t="n">
        <v>2026</v>
      </c>
      <c r="O9248" s="23" t="n">
        <v>18</v>
      </c>
    </row>
    <row r="9249" customFormat="false" ht="15" hidden="false" customHeight="false" outlineLevel="0" collapsed="false">
      <c r="A9249" s="22" t="n">
        <v>46080</v>
      </c>
      <c r="B9249" s="23" t="s">
        <v>100</v>
      </c>
      <c r="C9249" s="23" t="s">
        <v>121</v>
      </c>
      <c r="D9249" s="24" t="n">
        <v>1</v>
      </c>
      <c r="E9249" s="25" t="n">
        <f aca="false">MAX(D9249,0)/1000</f>
        <v>0.001</v>
      </c>
      <c r="F9249" s="25" t="n">
        <f aca="false">MAX(-D9249,0)/1000</f>
        <v>0</v>
      </c>
      <c r="G9249" s="23" t="str">
        <f aca="false">IF(E9249&gt;0,"ja","nein")</f>
        <v>ja</v>
      </c>
      <c r="H9249" s="26" t="n">
        <v>109.252</v>
      </c>
      <c r="I9249" s="26" t="n">
        <f aca="false">(H9249/10+IF(N9249=2025,Einstellungen!$B$23,Einstellungen!$C$23))*(1+Einstellungen!$B$10)</f>
        <v>31.750628</v>
      </c>
      <c r="J9249" s="25" t="n">
        <f aca="false">E9249*I9249/100</f>
        <v>0.00031750628</v>
      </c>
      <c r="K9249" s="25" t="n">
        <f aca="false">E9249*Einstellungen!$B$5/100</f>
        <v>0.00029</v>
      </c>
      <c r="L9249" s="23" t="str">
        <f aca="false">IF(I9249&lt;Einstellungen!$B$5,"ja","nein")</f>
        <v>nein</v>
      </c>
      <c r="M9249" s="23" t="s">
        <v>135</v>
      </c>
      <c r="N9249" s="23" t="n">
        <v>2026</v>
      </c>
      <c r="O9249" s="23" t="n">
        <v>19</v>
      </c>
    </row>
    <row r="9250" customFormat="false" ht="15" hidden="false" customHeight="false" outlineLevel="0" collapsed="false">
      <c r="A9250" s="22" t="n">
        <v>46080</v>
      </c>
      <c r="B9250" s="23" t="s">
        <v>92</v>
      </c>
      <c r="C9250" s="23" t="s">
        <v>121</v>
      </c>
      <c r="D9250" s="24" t="n">
        <v>21.3</v>
      </c>
      <c r="E9250" s="25" t="n">
        <f aca="false">MAX(D9250,0)/1000</f>
        <v>0.0213</v>
      </c>
      <c r="F9250" s="25" t="n">
        <f aca="false">MAX(-D9250,0)/1000</f>
        <v>0</v>
      </c>
      <c r="G9250" s="23" t="str">
        <f aca="false">IF(E9250&gt;0,"ja","nein")</f>
        <v>ja</v>
      </c>
      <c r="H9250" s="26" t="n">
        <v>100.03</v>
      </c>
      <c r="I9250" s="26" t="n">
        <f aca="false">(H9250/10+IF(N9250=2025,Einstellungen!$B$23,Einstellungen!$C$23))*(1+Einstellungen!$B$10)</f>
        <v>30.65321</v>
      </c>
      <c r="J9250" s="25" t="n">
        <f aca="false">E9250*I9250/100</f>
        <v>0.00652913373</v>
      </c>
      <c r="K9250" s="25" t="n">
        <f aca="false">E9250*Einstellungen!$B$5/100</f>
        <v>0.006177</v>
      </c>
      <c r="L9250" s="23" t="str">
        <f aca="false">IF(I9250&lt;Einstellungen!$B$5,"ja","nein")</f>
        <v>nein</v>
      </c>
      <c r="M9250" s="23" t="s">
        <v>135</v>
      </c>
      <c r="N9250" s="23" t="n">
        <v>2026</v>
      </c>
      <c r="O9250" s="23" t="n">
        <v>20</v>
      </c>
    </row>
    <row r="9251" customFormat="false" ht="15" hidden="false" customHeight="false" outlineLevel="0" collapsed="false">
      <c r="A9251" s="22" t="n">
        <v>46080</v>
      </c>
      <c r="B9251" s="23" t="s">
        <v>95</v>
      </c>
      <c r="C9251" s="23" t="s">
        <v>121</v>
      </c>
      <c r="D9251" s="24" t="n">
        <v>-2.4</v>
      </c>
      <c r="E9251" s="25" t="n">
        <f aca="false">MAX(D9251,0)/1000</f>
        <v>0</v>
      </c>
      <c r="F9251" s="25" t="n">
        <f aca="false">MAX(-D9251,0)/1000</f>
        <v>0.0024</v>
      </c>
      <c r="G9251" s="23" t="str">
        <f aca="false">IF(E9251&gt;0,"ja","nein")</f>
        <v>nein</v>
      </c>
      <c r="H9251" s="26" t="n">
        <v>90.963</v>
      </c>
      <c r="I9251" s="26" t="n">
        <f aca="false">(H9251/10+IF(N9251=2025,Einstellungen!$B$23,Einstellungen!$C$23))*(1+Einstellungen!$B$10)</f>
        <v>29.574237</v>
      </c>
      <c r="J9251" s="25" t="n">
        <f aca="false">E9251*I9251/100</f>
        <v>0</v>
      </c>
      <c r="K9251" s="25" t="n">
        <f aca="false">E9251*Einstellungen!$B$5/100</f>
        <v>0</v>
      </c>
      <c r="L9251" s="23" t="str">
        <f aca="false">IF(I9251&lt;Einstellungen!$B$5,"ja","nein")</f>
        <v>nein</v>
      </c>
      <c r="M9251" s="23" t="s">
        <v>135</v>
      </c>
      <c r="N9251" s="23" t="n">
        <v>2026</v>
      </c>
      <c r="O9251" s="23" t="n">
        <v>21</v>
      </c>
    </row>
    <row r="9252" customFormat="false" ht="15" hidden="false" customHeight="false" outlineLevel="0" collapsed="false">
      <c r="A9252" s="22" t="n">
        <v>46080</v>
      </c>
      <c r="B9252" s="23" t="s">
        <v>96</v>
      </c>
      <c r="C9252" s="23" t="s">
        <v>121</v>
      </c>
      <c r="D9252" s="24" t="n">
        <v>-1.6</v>
      </c>
      <c r="E9252" s="25" t="n">
        <f aca="false">MAX(D9252,0)/1000</f>
        <v>0</v>
      </c>
      <c r="F9252" s="25" t="n">
        <f aca="false">MAX(-D9252,0)/1000</f>
        <v>0.0016</v>
      </c>
      <c r="G9252" s="23" t="str">
        <f aca="false">IF(E9252&gt;0,"ja","nein")</f>
        <v>nein</v>
      </c>
      <c r="H9252" s="26" t="n">
        <v>87.51</v>
      </c>
      <c r="I9252" s="26" t="n">
        <f aca="false">(H9252/10+IF(N9252=2025,Einstellungen!$B$23,Einstellungen!$C$23))*(1+Einstellungen!$B$10)</f>
        <v>29.16333</v>
      </c>
      <c r="J9252" s="25" t="n">
        <f aca="false">E9252*I9252/100</f>
        <v>0</v>
      </c>
      <c r="K9252" s="25" t="n">
        <f aca="false">E9252*Einstellungen!$B$5/100</f>
        <v>0</v>
      </c>
      <c r="L9252" s="23" t="str">
        <f aca="false">IF(I9252&lt;Einstellungen!$B$5,"ja","nein")</f>
        <v>nein</v>
      </c>
      <c r="M9252" s="23" t="s">
        <v>135</v>
      </c>
      <c r="N9252" s="23" t="n">
        <v>2026</v>
      </c>
      <c r="O9252" s="23" t="n">
        <v>22</v>
      </c>
    </row>
    <row r="9253" customFormat="false" ht="15" hidden="false" customHeight="false" outlineLevel="0" collapsed="false">
      <c r="A9253" s="22" t="n">
        <v>46080</v>
      </c>
      <c r="B9253" s="23" t="s">
        <v>101</v>
      </c>
      <c r="C9253" s="23" t="s">
        <v>121</v>
      </c>
      <c r="D9253" s="24" t="n">
        <v>-0.3</v>
      </c>
      <c r="E9253" s="25" t="n">
        <f aca="false">MAX(D9253,0)/1000</f>
        <v>0</v>
      </c>
      <c r="F9253" s="25" t="n">
        <f aca="false">MAX(-D9253,0)/1000</f>
        <v>0.0003</v>
      </c>
      <c r="G9253" s="23" t="str">
        <f aca="false">IF(E9253&gt;0,"ja","nein")</f>
        <v>nein</v>
      </c>
      <c r="H9253" s="26" t="n">
        <v>80.002</v>
      </c>
      <c r="I9253" s="26" t="n">
        <f aca="false">(H9253/10+IF(N9253=2025,Einstellungen!$B$23,Einstellungen!$C$23))*(1+Einstellungen!$B$10)</f>
        <v>28.269878</v>
      </c>
      <c r="J9253" s="25" t="n">
        <f aca="false">E9253*I9253/100</f>
        <v>0</v>
      </c>
      <c r="K9253" s="25" t="n">
        <f aca="false">E9253*Einstellungen!$B$5/100</f>
        <v>0</v>
      </c>
      <c r="L9253" s="23" t="str">
        <f aca="false">IF(I9253&lt;Einstellungen!$B$5,"ja","nein")</f>
        <v>ja</v>
      </c>
      <c r="M9253" s="23" t="s">
        <v>135</v>
      </c>
      <c r="N9253" s="23" t="n">
        <v>2026</v>
      </c>
      <c r="O9253" s="23" t="n">
        <v>23</v>
      </c>
    </row>
    <row r="9254" customFormat="false" ht="15" hidden="false" customHeight="false" outlineLevel="0" collapsed="false">
      <c r="A9254" s="22" t="n">
        <v>46081</v>
      </c>
      <c r="B9254" s="23" t="s">
        <v>102</v>
      </c>
      <c r="C9254" s="23" t="s">
        <v>122</v>
      </c>
      <c r="D9254" s="24" t="n">
        <v>0.7</v>
      </c>
      <c r="E9254" s="25" t="n">
        <f aca="false">MAX(D9254,0)/1000</f>
        <v>0.0007</v>
      </c>
      <c r="F9254" s="25" t="n">
        <f aca="false">MAX(-D9254,0)/1000</f>
        <v>0</v>
      </c>
      <c r="G9254" s="23" t="str">
        <f aca="false">IF(E9254&gt;0,"ja","nein")</f>
        <v>ja</v>
      </c>
      <c r="H9254" s="26" t="n">
        <v>80.02</v>
      </c>
      <c r="I9254" s="26" t="n">
        <f aca="false">(H9254/10+IF(N9254=2025,Einstellungen!$B$23,Einstellungen!$C$23))*(1+Einstellungen!$B$10)</f>
        <v>28.27202</v>
      </c>
      <c r="J9254" s="25" t="n">
        <f aca="false">E9254*I9254/100</f>
        <v>0.00019790414</v>
      </c>
      <c r="K9254" s="25" t="n">
        <f aca="false">E9254*Einstellungen!$B$5/100</f>
        <v>0.000203</v>
      </c>
      <c r="L9254" s="23" t="str">
        <f aca="false">IF(I9254&lt;Einstellungen!$B$5,"ja","nein")</f>
        <v>ja</v>
      </c>
      <c r="M9254" s="23" t="s">
        <v>135</v>
      </c>
      <c r="N9254" s="23" t="n">
        <v>2026</v>
      </c>
      <c r="O9254" s="23" t="n">
        <v>0</v>
      </c>
    </row>
    <row r="9255" customFormat="false" ht="15" hidden="false" customHeight="false" outlineLevel="0" collapsed="false">
      <c r="A9255" s="22" t="n">
        <v>46081</v>
      </c>
      <c r="B9255" s="23" t="s">
        <v>107</v>
      </c>
      <c r="C9255" s="23" t="s">
        <v>122</v>
      </c>
      <c r="D9255" s="24" t="n">
        <v>-0.2</v>
      </c>
      <c r="E9255" s="25" t="n">
        <f aca="false">MAX(D9255,0)/1000</f>
        <v>0</v>
      </c>
      <c r="F9255" s="25" t="n">
        <f aca="false">MAX(-D9255,0)/1000</f>
        <v>0.0002</v>
      </c>
      <c r="G9255" s="23" t="str">
        <f aca="false">IF(E9255&gt;0,"ja","nein")</f>
        <v>nein</v>
      </c>
      <c r="H9255" s="26" t="n">
        <v>76.305</v>
      </c>
      <c r="I9255" s="26" t="n">
        <f aca="false">(H9255/10+IF(N9255=2025,Einstellungen!$B$23,Einstellungen!$C$23))*(1+Einstellungen!$B$10)</f>
        <v>27.829935</v>
      </c>
      <c r="J9255" s="25" t="n">
        <f aca="false">E9255*I9255/100</f>
        <v>0</v>
      </c>
      <c r="K9255" s="25" t="n">
        <f aca="false">E9255*Einstellungen!$B$5/100</f>
        <v>0</v>
      </c>
      <c r="L9255" s="23" t="str">
        <f aca="false">IF(I9255&lt;Einstellungen!$B$5,"ja","nein")</f>
        <v>ja</v>
      </c>
      <c r="M9255" s="23" t="s">
        <v>135</v>
      </c>
      <c r="N9255" s="23" t="n">
        <v>2026</v>
      </c>
      <c r="O9255" s="23" t="n">
        <v>1</v>
      </c>
    </row>
    <row r="9256" customFormat="false" ht="15" hidden="false" customHeight="false" outlineLevel="0" collapsed="false">
      <c r="A9256" s="22" t="n">
        <v>46081</v>
      </c>
      <c r="B9256" s="23" t="s">
        <v>108</v>
      </c>
      <c r="C9256" s="23" t="s">
        <v>122</v>
      </c>
      <c r="D9256" s="24" t="n">
        <v>1.1</v>
      </c>
      <c r="E9256" s="25" t="n">
        <f aca="false">MAX(D9256,0)/1000</f>
        <v>0.0011</v>
      </c>
      <c r="F9256" s="25" t="n">
        <f aca="false">MAX(-D9256,0)/1000</f>
        <v>0</v>
      </c>
      <c r="G9256" s="23" t="str">
        <f aca="false">IF(E9256&gt;0,"ja","nein")</f>
        <v>ja</v>
      </c>
      <c r="H9256" s="26" t="n">
        <v>74.728</v>
      </c>
      <c r="I9256" s="26" t="n">
        <f aca="false">(H9256/10+IF(N9256=2025,Einstellungen!$B$23,Einstellungen!$C$23))*(1+Einstellungen!$B$10)</f>
        <v>27.642272</v>
      </c>
      <c r="J9256" s="25" t="n">
        <f aca="false">E9256*I9256/100</f>
        <v>0.000304064992</v>
      </c>
      <c r="K9256" s="25" t="n">
        <f aca="false">E9256*Einstellungen!$B$5/100</f>
        <v>0.000319</v>
      </c>
      <c r="L9256" s="23" t="str">
        <f aca="false">IF(I9256&lt;Einstellungen!$B$5,"ja","nein")</f>
        <v>ja</v>
      </c>
      <c r="M9256" s="23" t="s">
        <v>135</v>
      </c>
      <c r="N9256" s="23" t="n">
        <v>2026</v>
      </c>
      <c r="O9256" s="23" t="n">
        <v>2</v>
      </c>
    </row>
    <row r="9257" customFormat="false" ht="15" hidden="false" customHeight="false" outlineLevel="0" collapsed="false">
      <c r="A9257" s="22" t="n">
        <v>46081</v>
      </c>
      <c r="B9257" s="23" t="s">
        <v>109</v>
      </c>
      <c r="C9257" s="23" t="s">
        <v>122</v>
      </c>
      <c r="D9257" s="24" t="n">
        <v>-3.4</v>
      </c>
      <c r="E9257" s="25" t="n">
        <f aca="false">MAX(D9257,0)/1000</f>
        <v>0</v>
      </c>
      <c r="F9257" s="25" t="n">
        <f aca="false">MAX(-D9257,0)/1000</f>
        <v>0.0034</v>
      </c>
      <c r="G9257" s="23" t="str">
        <f aca="false">IF(E9257&gt;0,"ja","nein")</f>
        <v>nein</v>
      </c>
      <c r="H9257" s="26" t="n">
        <v>71.775</v>
      </c>
      <c r="I9257" s="26" t="n">
        <f aca="false">(H9257/10+IF(N9257=2025,Einstellungen!$B$23,Einstellungen!$C$23))*(1+Einstellungen!$B$10)</f>
        <v>27.290865</v>
      </c>
      <c r="J9257" s="25" t="n">
        <f aca="false">E9257*I9257/100</f>
        <v>0</v>
      </c>
      <c r="K9257" s="25" t="n">
        <f aca="false">E9257*Einstellungen!$B$5/100</f>
        <v>0</v>
      </c>
      <c r="L9257" s="23" t="str">
        <f aca="false">IF(I9257&lt;Einstellungen!$B$5,"ja","nein")</f>
        <v>ja</v>
      </c>
      <c r="M9257" s="23" t="s">
        <v>135</v>
      </c>
      <c r="N9257" s="23" t="n">
        <v>2026</v>
      </c>
      <c r="O9257" s="23" t="n">
        <v>3</v>
      </c>
    </row>
    <row r="9258" customFormat="false" ht="15" hidden="false" customHeight="false" outlineLevel="0" collapsed="false">
      <c r="A9258" s="22" t="n">
        <v>46081</v>
      </c>
      <c r="B9258" s="23" t="s">
        <v>110</v>
      </c>
      <c r="C9258" s="23" t="s">
        <v>122</v>
      </c>
      <c r="D9258" s="24" t="n">
        <v>1.9</v>
      </c>
      <c r="E9258" s="25" t="n">
        <f aca="false">MAX(D9258,0)/1000</f>
        <v>0.0019</v>
      </c>
      <c r="F9258" s="25" t="n">
        <f aca="false">MAX(-D9258,0)/1000</f>
        <v>0</v>
      </c>
      <c r="G9258" s="23" t="str">
        <f aca="false">IF(E9258&gt;0,"ja","nein")</f>
        <v>ja</v>
      </c>
      <c r="H9258" s="26" t="n">
        <v>71.892</v>
      </c>
      <c r="I9258" s="26" t="n">
        <f aca="false">(H9258/10+IF(N9258=2025,Einstellungen!$B$23,Einstellungen!$C$23))*(1+Einstellungen!$B$10)</f>
        <v>27.304788</v>
      </c>
      <c r="J9258" s="25" t="n">
        <f aca="false">E9258*I9258/100</f>
        <v>0.000518790972</v>
      </c>
      <c r="K9258" s="25" t="n">
        <f aca="false">E9258*Einstellungen!$B$5/100</f>
        <v>0.000551</v>
      </c>
      <c r="L9258" s="23" t="str">
        <f aca="false">IF(I9258&lt;Einstellungen!$B$5,"ja","nein")</f>
        <v>ja</v>
      </c>
      <c r="M9258" s="23" t="s">
        <v>135</v>
      </c>
      <c r="N9258" s="23" t="n">
        <v>2026</v>
      </c>
      <c r="O9258" s="23" t="n">
        <v>4</v>
      </c>
    </row>
    <row r="9259" customFormat="false" ht="15" hidden="false" customHeight="false" outlineLevel="0" collapsed="false">
      <c r="A9259" s="22" t="n">
        <v>46081</v>
      </c>
      <c r="B9259" s="23" t="s">
        <v>111</v>
      </c>
      <c r="C9259" s="23" t="s">
        <v>122</v>
      </c>
      <c r="D9259" s="24" t="n">
        <v>-3.7</v>
      </c>
      <c r="E9259" s="25" t="n">
        <f aca="false">MAX(D9259,0)/1000</f>
        <v>0</v>
      </c>
      <c r="F9259" s="25" t="n">
        <f aca="false">MAX(-D9259,0)/1000</f>
        <v>0.0037</v>
      </c>
      <c r="G9259" s="23" t="str">
        <f aca="false">IF(E9259&gt;0,"ja","nein")</f>
        <v>nein</v>
      </c>
      <c r="H9259" s="26" t="n">
        <v>72.25</v>
      </c>
      <c r="I9259" s="26" t="n">
        <f aca="false">(H9259/10+IF(N9259=2025,Einstellungen!$B$23,Einstellungen!$C$23))*(1+Einstellungen!$B$10)</f>
        <v>27.34739</v>
      </c>
      <c r="J9259" s="25" t="n">
        <f aca="false">E9259*I9259/100</f>
        <v>0</v>
      </c>
      <c r="K9259" s="25" t="n">
        <f aca="false">E9259*Einstellungen!$B$5/100</f>
        <v>0</v>
      </c>
      <c r="L9259" s="23" t="str">
        <f aca="false">IF(I9259&lt;Einstellungen!$B$5,"ja","nein")</f>
        <v>ja</v>
      </c>
      <c r="M9259" s="23" t="s">
        <v>135</v>
      </c>
      <c r="N9259" s="23" t="n">
        <v>2026</v>
      </c>
      <c r="O9259" s="23" t="n">
        <v>5</v>
      </c>
    </row>
    <row r="9260" customFormat="false" ht="15" hidden="false" customHeight="false" outlineLevel="0" collapsed="false">
      <c r="A9260" s="22" t="n">
        <v>46081</v>
      </c>
      <c r="B9260" s="23" t="s">
        <v>112</v>
      </c>
      <c r="C9260" s="23" t="s">
        <v>122</v>
      </c>
      <c r="D9260" s="24" t="n">
        <v>1.7</v>
      </c>
      <c r="E9260" s="25" t="n">
        <f aca="false">MAX(D9260,0)/1000</f>
        <v>0.0017</v>
      </c>
      <c r="F9260" s="25" t="n">
        <f aca="false">MAX(-D9260,0)/1000</f>
        <v>0</v>
      </c>
      <c r="G9260" s="23" t="str">
        <f aca="false">IF(E9260&gt;0,"ja","nein")</f>
        <v>ja</v>
      </c>
      <c r="H9260" s="26" t="n">
        <v>72.922</v>
      </c>
      <c r="I9260" s="26" t="n">
        <f aca="false">(H9260/10+IF(N9260=2025,Einstellungen!$B$23,Einstellungen!$C$23))*(1+Einstellungen!$B$10)</f>
        <v>27.427358</v>
      </c>
      <c r="J9260" s="25" t="n">
        <f aca="false">E9260*I9260/100</f>
        <v>0.000466265086</v>
      </c>
      <c r="K9260" s="25" t="n">
        <f aca="false">E9260*Einstellungen!$B$5/100</f>
        <v>0.000493</v>
      </c>
      <c r="L9260" s="23" t="str">
        <f aca="false">IF(I9260&lt;Einstellungen!$B$5,"ja","nein")</f>
        <v>ja</v>
      </c>
      <c r="M9260" s="23" t="s">
        <v>135</v>
      </c>
      <c r="N9260" s="23" t="n">
        <v>2026</v>
      </c>
      <c r="O9260" s="23" t="n">
        <v>6</v>
      </c>
    </row>
    <row r="9261" customFormat="false" ht="15" hidden="false" customHeight="false" outlineLevel="0" collapsed="false">
      <c r="A9261" s="22" t="n">
        <v>46081</v>
      </c>
      <c r="B9261" s="23" t="s">
        <v>113</v>
      </c>
      <c r="C9261" s="23" t="s">
        <v>122</v>
      </c>
      <c r="D9261" s="24" t="n">
        <v>15.9</v>
      </c>
      <c r="E9261" s="25" t="n">
        <f aca="false">MAX(D9261,0)/1000</f>
        <v>0.0159</v>
      </c>
      <c r="F9261" s="25" t="n">
        <f aca="false">MAX(-D9261,0)/1000</f>
        <v>0</v>
      </c>
      <c r="G9261" s="23" t="str">
        <f aca="false">IF(E9261&gt;0,"ja","nein")</f>
        <v>ja</v>
      </c>
      <c r="H9261" s="26" t="n">
        <v>76.29</v>
      </c>
      <c r="I9261" s="26" t="n">
        <f aca="false">(H9261/10+IF(N9261=2025,Einstellungen!$B$23,Einstellungen!$C$23))*(1+Einstellungen!$B$10)</f>
        <v>27.82815</v>
      </c>
      <c r="J9261" s="25" t="n">
        <f aca="false">E9261*I9261/100</f>
        <v>0.00442467585</v>
      </c>
      <c r="K9261" s="25" t="n">
        <f aca="false">E9261*Einstellungen!$B$5/100</f>
        <v>0.004611</v>
      </c>
      <c r="L9261" s="23" t="str">
        <f aca="false">IF(I9261&lt;Einstellungen!$B$5,"ja","nein")</f>
        <v>ja</v>
      </c>
      <c r="M9261" s="23" t="s">
        <v>135</v>
      </c>
      <c r="N9261" s="23" t="n">
        <v>2026</v>
      </c>
      <c r="O9261" s="23" t="n">
        <v>7</v>
      </c>
    </row>
    <row r="9262" customFormat="false" ht="15" hidden="false" customHeight="false" outlineLevel="0" collapsed="false">
      <c r="A9262" s="22" t="n">
        <v>46081</v>
      </c>
      <c r="B9262" s="23" t="s">
        <v>114</v>
      </c>
      <c r="C9262" s="23" t="s">
        <v>122</v>
      </c>
      <c r="D9262" s="24" t="n">
        <v>-25</v>
      </c>
      <c r="E9262" s="25" t="n">
        <f aca="false">MAX(D9262,0)/1000</f>
        <v>0</v>
      </c>
      <c r="F9262" s="25" t="n">
        <f aca="false">MAX(-D9262,0)/1000</f>
        <v>0.025</v>
      </c>
      <c r="G9262" s="23" t="str">
        <f aca="false">IF(E9262&gt;0,"ja","nein")</f>
        <v>nein</v>
      </c>
      <c r="H9262" s="26" t="n">
        <v>57.115</v>
      </c>
      <c r="I9262" s="26" t="n">
        <f aca="false">(H9262/10+IF(N9262=2025,Einstellungen!$B$23,Einstellungen!$C$23))*(1+Einstellungen!$B$10)</f>
        <v>25.546325</v>
      </c>
      <c r="J9262" s="25" t="n">
        <f aca="false">E9262*I9262/100</f>
        <v>0</v>
      </c>
      <c r="K9262" s="25" t="n">
        <f aca="false">E9262*Einstellungen!$B$5/100</f>
        <v>0</v>
      </c>
      <c r="L9262" s="23" t="str">
        <f aca="false">IF(I9262&lt;Einstellungen!$B$5,"ja","nein")</f>
        <v>ja</v>
      </c>
      <c r="M9262" s="23" t="s">
        <v>135</v>
      </c>
      <c r="N9262" s="23" t="n">
        <v>2026</v>
      </c>
      <c r="O9262" s="23" t="n">
        <v>8</v>
      </c>
    </row>
    <row r="9263" customFormat="false" ht="15" hidden="false" customHeight="false" outlineLevel="0" collapsed="false">
      <c r="A9263" s="22" t="n">
        <v>46081</v>
      </c>
      <c r="B9263" s="23" t="s">
        <v>115</v>
      </c>
      <c r="C9263" s="23" t="s">
        <v>122</v>
      </c>
      <c r="D9263" s="24" t="n">
        <v>-179.4</v>
      </c>
      <c r="E9263" s="25" t="n">
        <f aca="false">MAX(D9263,0)/1000</f>
        <v>0</v>
      </c>
      <c r="F9263" s="25" t="n">
        <f aca="false">MAX(-D9263,0)/1000</f>
        <v>0.1794</v>
      </c>
      <c r="G9263" s="23" t="str">
        <f aca="false">IF(E9263&gt;0,"ja","nein")</f>
        <v>nein</v>
      </c>
      <c r="H9263" s="26" t="n">
        <v>17.797</v>
      </c>
      <c r="I9263" s="26" t="n">
        <f aca="false">(H9263/10+IF(N9263=2025,Einstellungen!$B$23,Einstellungen!$C$23))*(1+Einstellungen!$B$10)</f>
        <v>20.867483</v>
      </c>
      <c r="J9263" s="25" t="n">
        <f aca="false">E9263*I9263/100</f>
        <v>0</v>
      </c>
      <c r="K9263" s="25" t="n">
        <f aca="false">E9263*Einstellungen!$B$5/100</f>
        <v>0</v>
      </c>
      <c r="L9263" s="23" t="str">
        <f aca="false">IF(I9263&lt;Einstellungen!$B$5,"ja","nein")</f>
        <v>ja</v>
      </c>
      <c r="M9263" s="23" t="s">
        <v>135</v>
      </c>
      <c r="N9263" s="23" t="n">
        <v>2026</v>
      </c>
      <c r="O9263" s="23" t="n">
        <v>9</v>
      </c>
    </row>
    <row r="9264" customFormat="false" ht="15" hidden="false" customHeight="false" outlineLevel="0" collapsed="false">
      <c r="A9264" s="22" t="n">
        <v>46081</v>
      </c>
      <c r="B9264" s="23" t="s">
        <v>116</v>
      </c>
      <c r="C9264" s="23" t="s">
        <v>122</v>
      </c>
      <c r="D9264" s="24" t="n">
        <v>-234.3</v>
      </c>
      <c r="E9264" s="25" t="n">
        <f aca="false">MAX(D9264,0)/1000</f>
        <v>0</v>
      </c>
      <c r="F9264" s="25" t="n">
        <f aca="false">MAX(-D9264,0)/1000</f>
        <v>0.2343</v>
      </c>
      <c r="G9264" s="23" t="str">
        <f aca="false">IF(E9264&gt;0,"ja","nein")</f>
        <v>nein</v>
      </c>
      <c r="H9264" s="26" t="n">
        <v>-0.01</v>
      </c>
      <c r="I9264" s="26" t="n">
        <f aca="false">(H9264/10+IF(N9264=2025,Einstellungen!$B$23,Einstellungen!$C$23))*(1+Einstellungen!$B$10)</f>
        <v>18.74845</v>
      </c>
      <c r="J9264" s="25" t="n">
        <f aca="false">E9264*I9264/100</f>
        <v>0</v>
      </c>
      <c r="K9264" s="25" t="n">
        <f aca="false">E9264*Einstellungen!$B$5/100</f>
        <v>0</v>
      </c>
      <c r="L9264" s="23" t="str">
        <f aca="false">IF(I9264&lt;Einstellungen!$B$5,"ja","nein")</f>
        <v>ja</v>
      </c>
      <c r="M9264" s="23" t="s">
        <v>135</v>
      </c>
      <c r="N9264" s="23" t="n">
        <v>2026</v>
      </c>
      <c r="O9264" s="23" t="n">
        <v>10</v>
      </c>
    </row>
    <row r="9265" customFormat="false" ht="15" hidden="false" customHeight="false" outlineLevel="0" collapsed="false">
      <c r="A9265" s="22" t="n">
        <v>46081</v>
      </c>
      <c r="B9265" s="23" t="s">
        <v>117</v>
      </c>
      <c r="C9265" s="23" t="s">
        <v>122</v>
      </c>
      <c r="D9265" s="24" t="n">
        <v>-201.2</v>
      </c>
      <c r="E9265" s="25" t="n">
        <f aca="false">MAX(D9265,0)/1000</f>
        <v>0</v>
      </c>
      <c r="F9265" s="25" t="n">
        <f aca="false">MAX(-D9265,0)/1000</f>
        <v>0.2012</v>
      </c>
      <c r="G9265" s="23" t="str">
        <f aca="false">IF(E9265&gt;0,"ja","nein")</f>
        <v>nein</v>
      </c>
      <c r="H9265" s="26" t="n">
        <v>-0.028</v>
      </c>
      <c r="I9265" s="26" t="n">
        <f aca="false">(H9265/10+IF(N9265=2025,Einstellungen!$B$23,Einstellungen!$C$23))*(1+Einstellungen!$B$10)</f>
        <v>18.746308</v>
      </c>
      <c r="J9265" s="25" t="n">
        <f aca="false">E9265*I9265/100</f>
        <v>0</v>
      </c>
      <c r="K9265" s="25" t="n">
        <f aca="false">E9265*Einstellungen!$B$5/100</f>
        <v>0</v>
      </c>
      <c r="L9265" s="23" t="str">
        <f aca="false">IF(I9265&lt;Einstellungen!$B$5,"ja","nein")</f>
        <v>ja</v>
      </c>
      <c r="M9265" s="23" t="s">
        <v>135</v>
      </c>
      <c r="N9265" s="23" t="n">
        <v>2026</v>
      </c>
      <c r="O9265" s="23" t="n">
        <v>11</v>
      </c>
    </row>
    <row r="9266" customFormat="false" ht="15" hidden="false" customHeight="false" outlineLevel="0" collapsed="false">
      <c r="A9266" s="22" t="n">
        <v>46081</v>
      </c>
      <c r="B9266" s="23" t="s">
        <v>118</v>
      </c>
      <c r="C9266" s="23" t="s">
        <v>122</v>
      </c>
      <c r="D9266" s="24" t="n">
        <v>-21.2</v>
      </c>
      <c r="E9266" s="25" t="n">
        <f aca="false">MAX(D9266,0)/1000</f>
        <v>0</v>
      </c>
      <c r="F9266" s="25" t="n">
        <f aca="false">MAX(-D9266,0)/1000</f>
        <v>0.0212</v>
      </c>
      <c r="G9266" s="23" t="str">
        <f aca="false">IF(E9266&gt;0,"ja","nein")</f>
        <v>nein</v>
      </c>
      <c r="H9266" s="26" t="n">
        <v>-0.253</v>
      </c>
      <c r="I9266" s="26" t="n">
        <f aca="false">(H9266/10+IF(N9266=2025,Einstellungen!$B$23,Einstellungen!$C$23))*(1+Einstellungen!$B$10)</f>
        <v>18.719533</v>
      </c>
      <c r="J9266" s="25" t="n">
        <f aca="false">E9266*I9266/100</f>
        <v>0</v>
      </c>
      <c r="K9266" s="25" t="n">
        <f aca="false">E9266*Einstellungen!$B$5/100</f>
        <v>0</v>
      </c>
      <c r="L9266" s="23" t="str">
        <f aca="false">IF(I9266&lt;Einstellungen!$B$5,"ja","nein")</f>
        <v>ja</v>
      </c>
      <c r="M9266" s="23" t="s">
        <v>135</v>
      </c>
      <c r="N9266" s="23" t="n">
        <v>2026</v>
      </c>
      <c r="O9266" s="23" t="n">
        <v>12</v>
      </c>
    </row>
    <row r="9267" customFormat="false" ht="15" hidden="false" customHeight="false" outlineLevel="0" collapsed="false">
      <c r="A9267" s="22" t="n">
        <v>46081</v>
      </c>
      <c r="B9267" s="23" t="s">
        <v>119</v>
      </c>
      <c r="C9267" s="23" t="s">
        <v>122</v>
      </c>
      <c r="D9267" s="24" t="n">
        <v>-225.2</v>
      </c>
      <c r="E9267" s="25" t="n">
        <f aca="false">MAX(D9267,0)/1000</f>
        <v>0</v>
      </c>
      <c r="F9267" s="25" t="n">
        <f aca="false">MAX(-D9267,0)/1000</f>
        <v>0.2252</v>
      </c>
      <c r="G9267" s="23" t="str">
        <f aca="false">IF(E9267&gt;0,"ja","nein")</f>
        <v>nein</v>
      </c>
      <c r="H9267" s="26" t="n">
        <v>-0.223</v>
      </c>
      <c r="I9267" s="26" t="n">
        <f aca="false">(H9267/10+IF(N9267=2025,Einstellungen!$B$23,Einstellungen!$C$23))*(1+Einstellungen!$B$10)</f>
        <v>18.723103</v>
      </c>
      <c r="J9267" s="25" t="n">
        <f aca="false">E9267*I9267/100</f>
        <v>0</v>
      </c>
      <c r="K9267" s="25" t="n">
        <f aca="false">E9267*Einstellungen!$B$5/100</f>
        <v>0</v>
      </c>
      <c r="L9267" s="23" t="str">
        <f aca="false">IF(I9267&lt;Einstellungen!$B$5,"ja","nein")</f>
        <v>ja</v>
      </c>
      <c r="M9267" s="23" t="s">
        <v>135</v>
      </c>
      <c r="N9267" s="23" t="n">
        <v>2026</v>
      </c>
      <c r="O9267" s="23" t="n">
        <v>13</v>
      </c>
    </row>
    <row r="9268" customFormat="false" ht="15" hidden="false" customHeight="false" outlineLevel="0" collapsed="false">
      <c r="A9268" s="22" t="n">
        <v>46081</v>
      </c>
      <c r="B9268" s="23" t="s">
        <v>120</v>
      </c>
      <c r="C9268" s="23" t="s">
        <v>122</v>
      </c>
      <c r="D9268" s="24" t="n">
        <v>-19.3</v>
      </c>
      <c r="E9268" s="25" t="n">
        <f aca="false">MAX(D9268,0)/1000</f>
        <v>0</v>
      </c>
      <c r="F9268" s="25" t="n">
        <f aca="false">MAX(-D9268,0)/1000</f>
        <v>0.0193</v>
      </c>
      <c r="G9268" s="23" t="str">
        <f aca="false">IF(E9268&gt;0,"ja","nein")</f>
        <v>nein</v>
      </c>
      <c r="H9268" s="26" t="n">
        <v>-0.007</v>
      </c>
      <c r="I9268" s="26" t="n">
        <f aca="false">(H9268/10+IF(N9268=2025,Einstellungen!$B$23,Einstellungen!$C$23))*(1+Einstellungen!$B$10)</f>
        <v>18.748807</v>
      </c>
      <c r="J9268" s="25" t="n">
        <f aca="false">E9268*I9268/100</f>
        <v>0</v>
      </c>
      <c r="K9268" s="25" t="n">
        <f aca="false">E9268*Einstellungen!$B$5/100</f>
        <v>0</v>
      </c>
      <c r="L9268" s="23" t="str">
        <f aca="false">IF(I9268&lt;Einstellungen!$B$5,"ja","nein")</f>
        <v>ja</v>
      </c>
      <c r="M9268" s="23" t="s">
        <v>135</v>
      </c>
      <c r="N9268" s="23" t="n">
        <v>2026</v>
      </c>
      <c r="O9268" s="23" t="n">
        <v>14</v>
      </c>
    </row>
    <row r="9269" customFormat="false" ht="15" hidden="false" customHeight="false" outlineLevel="0" collapsed="false">
      <c r="A9269" s="22" t="n">
        <v>46081</v>
      </c>
      <c r="B9269" s="23" t="s">
        <v>104</v>
      </c>
      <c r="C9269" s="23" t="s">
        <v>122</v>
      </c>
      <c r="D9269" s="24" t="n">
        <v>-560.1</v>
      </c>
      <c r="E9269" s="25" t="n">
        <f aca="false">MAX(D9269,0)/1000</f>
        <v>0</v>
      </c>
      <c r="F9269" s="25" t="n">
        <f aca="false">MAX(-D9269,0)/1000</f>
        <v>0.5601</v>
      </c>
      <c r="G9269" s="23" t="str">
        <f aca="false">IF(E9269&gt;0,"ja","nein")</f>
        <v>nein</v>
      </c>
      <c r="H9269" s="26" t="n">
        <v>14.863</v>
      </c>
      <c r="I9269" s="26" t="n">
        <f aca="false">(H9269/10+IF(N9269=2025,Einstellungen!$B$23,Einstellungen!$C$23))*(1+Einstellungen!$B$10)</f>
        <v>20.518337</v>
      </c>
      <c r="J9269" s="25" t="n">
        <f aca="false">E9269*I9269/100</f>
        <v>0</v>
      </c>
      <c r="K9269" s="25" t="n">
        <f aca="false">E9269*Einstellungen!$B$5/100</f>
        <v>0</v>
      </c>
      <c r="L9269" s="23" t="str">
        <f aca="false">IF(I9269&lt;Einstellungen!$B$5,"ja","nein")</f>
        <v>ja</v>
      </c>
      <c r="M9269" s="23" t="s">
        <v>135</v>
      </c>
      <c r="N9269" s="23" t="n">
        <v>2026</v>
      </c>
      <c r="O9269" s="23" t="n">
        <v>15</v>
      </c>
    </row>
    <row r="9270" customFormat="false" ht="15" hidden="false" customHeight="false" outlineLevel="0" collapsed="false">
      <c r="A9270" s="22" t="n">
        <v>46081</v>
      </c>
      <c r="B9270" s="23" t="s">
        <v>105</v>
      </c>
      <c r="C9270" s="23" t="s">
        <v>122</v>
      </c>
      <c r="D9270" s="24" t="n">
        <v>-86.8</v>
      </c>
      <c r="E9270" s="25" t="n">
        <f aca="false">MAX(D9270,0)/1000</f>
        <v>0</v>
      </c>
      <c r="F9270" s="25" t="n">
        <f aca="false">MAX(-D9270,0)/1000</f>
        <v>0.0868</v>
      </c>
      <c r="G9270" s="23" t="str">
        <f aca="false">IF(E9270&gt;0,"ja","nein")</f>
        <v>nein</v>
      </c>
      <c r="H9270" s="26" t="n">
        <v>65.647</v>
      </c>
      <c r="I9270" s="26" t="n">
        <f aca="false">(H9270/10+IF(N9270=2025,Einstellungen!$B$23,Einstellungen!$C$23))*(1+Einstellungen!$B$10)</f>
        <v>26.561633</v>
      </c>
      <c r="J9270" s="25" t="n">
        <f aca="false">E9270*I9270/100</f>
        <v>0</v>
      </c>
      <c r="K9270" s="25" t="n">
        <f aca="false">E9270*Einstellungen!$B$5/100</f>
        <v>0</v>
      </c>
      <c r="L9270" s="23" t="str">
        <f aca="false">IF(I9270&lt;Einstellungen!$B$5,"ja","nein")</f>
        <v>ja</v>
      </c>
      <c r="M9270" s="23" t="s">
        <v>135</v>
      </c>
      <c r="N9270" s="23" t="n">
        <v>2026</v>
      </c>
      <c r="O9270" s="23" t="n">
        <v>16</v>
      </c>
    </row>
    <row r="9271" customFormat="false" ht="15" hidden="false" customHeight="false" outlineLevel="0" collapsed="false">
      <c r="A9271" s="22" t="n">
        <v>46081</v>
      </c>
      <c r="B9271" s="23" t="s">
        <v>97</v>
      </c>
      <c r="C9271" s="23" t="s">
        <v>122</v>
      </c>
      <c r="D9271" s="24" t="n">
        <v>14.8</v>
      </c>
      <c r="E9271" s="25" t="n">
        <f aca="false">MAX(D9271,0)/1000</f>
        <v>0.0148</v>
      </c>
      <c r="F9271" s="25" t="n">
        <f aca="false">MAX(-D9271,0)/1000</f>
        <v>0</v>
      </c>
      <c r="G9271" s="23" t="str">
        <f aca="false">IF(E9271&gt;0,"ja","nein")</f>
        <v>ja</v>
      </c>
      <c r="H9271" s="26" t="n">
        <v>89.935</v>
      </c>
      <c r="I9271" s="26" t="n">
        <f aca="false">(H9271/10+IF(N9271=2025,Einstellungen!$B$23,Einstellungen!$C$23))*(1+Einstellungen!$B$10)</f>
        <v>29.451905</v>
      </c>
      <c r="J9271" s="25" t="n">
        <f aca="false">E9271*I9271/100</f>
        <v>0.00435888194</v>
      </c>
      <c r="K9271" s="25" t="n">
        <f aca="false">E9271*Einstellungen!$B$5/100</f>
        <v>0.004292</v>
      </c>
      <c r="L9271" s="23" t="str">
        <f aca="false">IF(I9271&lt;Einstellungen!$B$5,"ja","nein")</f>
        <v>nein</v>
      </c>
      <c r="M9271" s="23" t="s">
        <v>135</v>
      </c>
      <c r="N9271" s="23" t="n">
        <v>2026</v>
      </c>
      <c r="O9271" s="23" t="n">
        <v>17</v>
      </c>
    </row>
    <row r="9272" customFormat="false" ht="15" hidden="false" customHeight="false" outlineLevel="0" collapsed="false">
      <c r="A9272" s="22" t="n">
        <v>46081</v>
      </c>
      <c r="B9272" s="23" t="s">
        <v>99</v>
      </c>
      <c r="C9272" s="23" t="s">
        <v>122</v>
      </c>
      <c r="D9272" s="24" t="n">
        <v>20.9</v>
      </c>
      <c r="E9272" s="25" t="n">
        <f aca="false">MAX(D9272,0)/1000</f>
        <v>0.0209</v>
      </c>
      <c r="F9272" s="25" t="n">
        <f aca="false">MAX(-D9272,0)/1000</f>
        <v>0</v>
      </c>
      <c r="G9272" s="23" t="str">
        <f aca="false">IF(E9272&gt;0,"ja","nein")</f>
        <v>ja</v>
      </c>
      <c r="H9272" s="26" t="n">
        <v>95.192</v>
      </c>
      <c r="I9272" s="26" t="n">
        <f aca="false">(H9272/10+IF(N9272=2025,Einstellungen!$B$23,Einstellungen!$C$23))*(1+Einstellungen!$B$10)</f>
        <v>30.077488</v>
      </c>
      <c r="J9272" s="25" t="n">
        <f aca="false">E9272*I9272/100</f>
        <v>0.006286194992</v>
      </c>
      <c r="K9272" s="25" t="n">
        <f aca="false">E9272*Einstellungen!$B$5/100</f>
        <v>0.006061</v>
      </c>
      <c r="L9272" s="23" t="str">
        <f aca="false">IF(I9272&lt;Einstellungen!$B$5,"ja","nein")</f>
        <v>nein</v>
      </c>
      <c r="M9272" s="23" t="s">
        <v>135</v>
      </c>
      <c r="N9272" s="23" t="n">
        <v>2026</v>
      </c>
      <c r="O9272" s="23" t="n">
        <v>18</v>
      </c>
    </row>
    <row r="9273" customFormat="false" ht="15" hidden="false" customHeight="false" outlineLevel="0" collapsed="false">
      <c r="A9273" s="22" t="n">
        <v>46081</v>
      </c>
      <c r="B9273" s="23" t="s">
        <v>100</v>
      </c>
      <c r="C9273" s="23" t="s">
        <v>122</v>
      </c>
      <c r="D9273" s="24" t="n">
        <v>-2.3</v>
      </c>
      <c r="E9273" s="25" t="n">
        <f aca="false">MAX(D9273,0)/1000</f>
        <v>0</v>
      </c>
      <c r="F9273" s="25" t="n">
        <f aca="false">MAX(-D9273,0)/1000</f>
        <v>0.0023</v>
      </c>
      <c r="G9273" s="23" t="str">
        <f aca="false">IF(E9273&gt;0,"ja","nein")</f>
        <v>nein</v>
      </c>
      <c r="H9273" s="26" t="n">
        <v>85.168</v>
      </c>
      <c r="I9273" s="26" t="n">
        <f aca="false">(H9273/10+IF(N9273=2025,Einstellungen!$B$23,Einstellungen!$C$23))*(1+Einstellungen!$B$10)</f>
        <v>28.884632</v>
      </c>
      <c r="J9273" s="25" t="n">
        <f aca="false">E9273*I9273/100</f>
        <v>0</v>
      </c>
      <c r="K9273" s="25" t="n">
        <f aca="false">E9273*Einstellungen!$B$5/100</f>
        <v>0</v>
      </c>
      <c r="L9273" s="23" t="str">
        <f aca="false">IF(I9273&lt;Einstellungen!$B$5,"ja","nein")</f>
        <v>ja</v>
      </c>
      <c r="M9273" s="23" t="s">
        <v>135</v>
      </c>
      <c r="N9273" s="23" t="n">
        <v>2026</v>
      </c>
      <c r="O9273" s="23" t="n">
        <v>19</v>
      </c>
    </row>
    <row r="9274" customFormat="false" ht="15" hidden="false" customHeight="false" outlineLevel="0" collapsed="false">
      <c r="A9274" s="22" t="n">
        <v>46081</v>
      </c>
      <c r="B9274" s="23" t="s">
        <v>92</v>
      </c>
      <c r="C9274" s="23" t="s">
        <v>122</v>
      </c>
      <c r="D9274" s="24" t="n">
        <v>-1.9</v>
      </c>
      <c r="E9274" s="25" t="n">
        <f aca="false">MAX(D9274,0)/1000</f>
        <v>0</v>
      </c>
      <c r="F9274" s="25" t="n">
        <f aca="false">MAX(-D9274,0)/1000</f>
        <v>0.0019</v>
      </c>
      <c r="G9274" s="23" t="str">
        <f aca="false">IF(E9274&gt;0,"ja","nein")</f>
        <v>nein</v>
      </c>
      <c r="H9274" s="26" t="n">
        <v>69.118</v>
      </c>
      <c r="I9274" s="26" t="n">
        <f aca="false">(H9274/10+IF(N9274=2025,Einstellungen!$B$23,Einstellungen!$C$23))*(1+Einstellungen!$B$10)</f>
        <v>26.974682</v>
      </c>
      <c r="J9274" s="25" t="n">
        <f aca="false">E9274*I9274/100</f>
        <v>0</v>
      </c>
      <c r="K9274" s="25" t="n">
        <f aca="false">E9274*Einstellungen!$B$5/100</f>
        <v>0</v>
      </c>
      <c r="L9274" s="23" t="str">
        <f aca="false">IF(I9274&lt;Einstellungen!$B$5,"ja","nein")</f>
        <v>ja</v>
      </c>
      <c r="M9274" s="23" t="s">
        <v>135</v>
      </c>
      <c r="N9274" s="23" t="n">
        <v>2026</v>
      </c>
      <c r="O9274" s="23" t="n">
        <v>20</v>
      </c>
    </row>
    <row r="9275" customFormat="false" ht="15" hidden="false" customHeight="false" outlineLevel="0" collapsed="false">
      <c r="A9275" s="22" t="n">
        <v>46081</v>
      </c>
      <c r="B9275" s="23" t="s">
        <v>95</v>
      </c>
      <c r="C9275" s="23" t="s">
        <v>122</v>
      </c>
      <c r="D9275" s="24" t="n">
        <v>-1.1</v>
      </c>
      <c r="E9275" s="25" t="n">
        <f aca="false">MAX(D9275,0)/1000</f>
        <v>0</v>
      </c>
      <c r="F9275" s="25" t="n">
        <f aca="false">MAX(-D9275,0)/1000</f>
        <v>0.0011</v>
      </c>
      <c r="G9275" s="23" t="str">
        <f aca="false">IF(E9275&gt;0,"ja","nein")</f>
        <v>nein</v>
      </c>
      <c r="H9275" s="26" t="n">
        <v>64.668</v>
      </c>
      <c r="I9275" s="26" t="n">
        <f aca="false">(H9275/10+IF(N9275=2025,Einstellungen!$B$23,Einstellungen!$C$23))*(1+Einstellungen!$B$10)</f>
        <v>26.445132</v>
      </c>
      <c r="J9275" s="25" t="n">
        <f aca="false">E9275*I9275/100</f>
        <v>0</v>
      </c>
      <c r="K9275" s="25" t="n">
        <f aca="false">E9275*Einstellungen!$B$5/100</f>
        <v>0</v>
      </c>
      <c r="L9275" s="23" t="str">
        <f aca="false">IF(I9275&lt;Einstellungen!$B$5,"ja","nein")</f>
        <v>ja</v>
      </c>
      <c r="M9275" s="23" t="s">
        <v>135</v>
      </c>
      <c r="N9275" s="23" t="n">
        <v>2026</v>
      </c>
      <c r="O9275" s="23" t="n">
        <v>21</v>
      </c>
    </row>
    <row r="9276" customFormat="false" ht="15" hidden="false" customHeight="false" outlineLevel="0" collapsed="false">
      <c r="A9276" s="22" t="n">
        <v>46081</v>
      </c>
      <c r="B9276" s="23" t="s">
        <v>96</v>
      </c>
      <c r="C9276" s="23" t="s">
        <v>122</v>
      </c>
      <c r="D9276" s="24" t="n">
        <v>-0.5</v>
      </c>
      <c r="E9276" s="25" t="n">
        <f aca="false">MAX(D9276,0)/1000</f>
        <v>0</v>
      </c>
      <c r="F9276" s="25" t="n">
        <f aca="false">MAX(-D9276,0)/1000</f>
        <v>0.0005</v>
      </c>
      <c r="G9276" s="23" t="str">
        <f aca="false">IF(E9276&gt;0,"ja","nein")</f>
        <v>nein</v>
      </c>
      <c r="H9276" s="26" t="n">
        <v>64.662</v>
      </c>
      <c r="I9276" s="26" t="n">
        <f aca="false">(H9276/10+IF(N9276=2025,Einstellungen!$B$23,Einstellungen!$C$23))*(1+Einstellungen!$B$10)</f>
        <v>26.444418</v>
      </c>
      <c r="J9276" s="25" t="n">
        <f aca="false">E9276*I9276/100</f>
        <v>0</v>
      </c>
      <c r="K9276" s="25" t="n">
        <f aca="false">E9276*Einstellungen!$B$5/100</f>
        <v>0</v>
      </c>
      <c r="L9276" s="23" t="str">
        <f aca="false">IF(I9276&lt;Einstellungen!$B$5,"ja","nein")</f>
        <v>ja</v>
      </c>
      <c r="M9276" s="23" t="s">
        <v>135</v>
      </c>
      <c r="N9276" s="23" t="n">
        <v>2026</v>
      </c>
      <c r="O9276" s="23" t="n">
        <v>22</v>
      </c>
    </row>
    <row r="9277" customFormat="false" ht="15" hidden="false" customHeight="false" outlineLevel="0" collapsed="false">
      <c r="A9277" s="22" t="n">
        <v>46081</v>
      </c>
      <c r="B9277" s="23" t="s">
        <v>101</v>
      </c>
      <c r="C9277" s="23" t="s">
        <v>122</v>
      </c>
      <c r="D9277" s="24" t="n">
        <v>-0.9</v>
      </c>
      <c r="E9277" s="25" t="n">
        <f aca="false">MAX(D9277,0)/1000</f>
        <v>0</v>
      </c>
      <c r="F9277" s="25" t="n">
        <f aca="false">MAX(-D9277,0)/1000</f>
        <v>0.0009</v>
      </c>
      <c r="G9277" s="23" t="str">
        <f aca="false">IF(E9277&gt;0,"ja","nein")</f>
        <v>nein</v>
      </c>
      <c r="H9277" s="26" t="n">
        <v>60.672</v>
      </c>
      <c r="I9277" s="26" t="n">
        <f aca="false">(H9277/10+IF(N9277=2025,Einstellungen!$B$23,Einstellungen!$C$23))*(1+Einstellungen!$B$10)</f>
        <v>25.969608</v>
      </c>
      <c r="J9277" s="25" t="n">
        <f aca="false">E9277*I9277/100</f>
        <v>0</v>
      </c>
      <c r="K9277" s="25" t="n">
        <f aca="false">E9277*Einstellungen!$B$5/100</f>
        <v>0</v>
      </c>
      <c r="L9277" s="23" t="str">
        <f aca="false">IF(I9277&lt;Einstellungen!$B$5,"ja","nein")</f>
        <v>ja</v>
      </c>
      <c r="M9277" s="23" t="s">
        <v>135</v>
      </c>
      <c r="N9277" s="23" t="n">
        <v>2026</v>
      </c>
      <c r="O9277" s="23" t="n">
        <v>23</v>
      </c>
    </row>
    <row r="9278" customFormat="false" ht="15" hidden="false" customHeight="false" outlineLevel="0" collapsed="false">
      <c r="A9278" s="22" t="n">
        <v>46082</v>
      </c>
      <c r="B9278" s="23" t="s">
        <v>102</v>
      </c>
      <c r="C9278" s="23" t="s">
        <v>124</v>
      </c>
      <c r="D9278" s="24" t="n">
        <v>-0.3</v>
      </c>
      <c r="E9278" s="25" t="n">
        <f aca="false">MAX(D9278,0)/1000</f>
        <v>0</v>
      </c>
      <c r="F9278" s="25" t="n">
        <f aca="false">MAX(-D9278,0)/1000</f>
        <v>0.0003</v>
      </c>
      <c r="G9278" s="23" t="str">
        <f aca="false">IF(E9278&gt;0,"ja","nein")</f>
        <v>nein</v>
      </c>
      <c r="H9278" s="26" t="n">
        <v>47.648</v>
      </c>
      <c r="I9278" s="26" t="n">
        <f aca="false">(H9278/10+IF(N9278=2025,Einstellungen!$B$23,Einstellungen!$C$23))*(1+Einstellungen!$B$10)</f>
        <v>24.419752</v>
      </c>
      <c r="J9278" s="25" t="n">
        <f aca="false">E9278*I9278/100</f>
        <v>0</v>
      </c>
      <c r="K9278" s="25" t="n">
        <f aca="false">E9278*Einstellungen!$B$5/100</f>
        <v>0</v>
      </c>
      <c r="L9278" s="23" t="str">
        <f aca="false">IF(I9278&lt;Einstellungen!$B$5,"ja","nein")</f>
        <v>ja</v>
      </c>
      <c r="M9278" s="23" t="s">
        <v>136</v>
      </c>
      <c r="N9278" s="23" t="n">
        <v>2026</v>
      </c>
      <c r="O9278" s="23" t="n">
        <v>0</v>
      </c>
    </row>
    <row r="9279" customFormat="false" ht="15" hidden="false" customHeight="false" outlineLevel="0" collapsed="false">
      <c r="A9279" s="22" t="n">
        <v>46082</v>
      </c>
      <c r="B9279" s="23" t="s">
        <v>107</v>
      </c>
      <c r="C9279" s="23" t="s">
        <v>124</v>
      </c>
      <c r="D9279" s="24" t="n">
        <v>2.9</v>
      </c>
      <c r="E9279" s="25" t="n">
        <f aca="false">MAX(D9279,0)/1000</f>
        <v>0.0029</v>
      </c>
      <c r="F9279" s="25" t="n">
        <f aca="false">MAX(-D9279,0)/1000</f>
        <v>0</v>
      </c>
      <c r="G9279" s="23" t="str">
        <f aca="false">IF(E9279&gt;0,"ja","nein")</f>
        <v>ja</v>
      </c>
      <c r="H9279" s="26" t="n">
        <v>51.55</v>
      </c>
      <c r="I9279" s="26" t="n">
        <f aca="false">(H9279/10+IF(N9279=2025,Einstellungen!$B$23,Einstellungen!$C$23))*(1+Einstellungen!$B$10)</f>
        <v>24.88409</v>
      </c>
      <c r="J9279" s="25" t="n">
        <f aca="false">E9279*I9279/100</f>
        <v>0.00072163861</v>
      </c>
      <c r="K9279" s="25" t="n">
        <f aca="false">E9279*Einstellungen!$B$5/100</f>
        <v>0.000841</v>
      </c>
      <c r="L9279" s="23" t="str">
        <f aca="false">IF(I9279&lt;Einstellungen!$B$5,"ja","nein")</f>
        <v>ja</v>
      </c>
      <c r="M9279" s="23" t="s">
        <v>136</v>
      </c>
      <c r="N9279" s="23" t="n">
        <v>2026</v>
      </c>
      <c r="O9279" s="23" t="n">
        <v>1</v>
      </c>
    </row>
    <row r="9280" customFormat="false" ht="15" hidden="false" customHeight="false" outlineLevel="0" collapsed="false">
      <c r="A9280" s="22" t="n">
        <v>46082</v>
      </c>
      <c r="B9280" s="23" t="s">
        <v>108</v>
      </c>
      <c r="C9280" s="23" t="s">
        <v>124</v>
      </c>
      <c r="D9280" s="24" t="n">
        <v>0.5</v>
      </c>
      <c r="E9280" s="25" t="n">
        <f aca="false">MAX(D9280,0)/1000</f>
        <v>0.0005</v>
      </c>
      <c r="F9280" s="25" t="n">
        <f aca="false">MAX(-D9280,0)/1000</f>
        <v>0</v>
      </c>
      <c r="G9280" s="23" t="str">
        <f aca="false">IF(E9280&gt;0,"ja","nein")</f>
        <v>ja</v>
      </c>
      <c r="H9280" s="26" t="n">
        <v>54.248</v>
      </c>
      <c r="I9280" s="26" t="n">
        <f aca="false">(H9280/10+IF(N9280=2025,Einstellungen!$B$23,Einstellungen!$C$23))*(1+Einstellungen!$B$10)</f>
        <v>25.205152</v>
      </c>
      <c r="J9280" s="25" t="n">
        <f aca="false">E9280*I9280/100</f>
        <v>0.00012602576</v>
      </c>
      <c r="K9280" s="25" t="n">
        <f aca="false">E9280*Einstellungen!$B$5/100</f>
        <v>0.000145</v>
      </c>
      <c r="L9280" s="23" t="str">
        <f aca="false">IF(I9280&lt;Einstellungen!$B$5,"ja","nein")</f>
        <v>ja</v>
      </c>
      <c r="M9280" s="23" t="s">
        <v>136</v>
      </c>
      <c r="N9280" s="23" t="n">
        <v>2026</v>
      </c>
      <c r="O9280" s="23" t="n">
        <v>2</v>
      </c>
    </row>
    <row r="9281" customFormat="false" ht="15" hidden="false" customHeight="false" outlineLevel="0" collapsed="false">
      <c r="A9281" s="22" t="n">
        <v>46082</v>
      </c>
      <c r="B9281" s="23" t="s">
        <v>109</v>
      </c>
      <c r="C9281" s="23" t="s">
        <v>124</v>
      </c>
      <c r="D9281" s="24" t="n">
        <v>1.6</v>
      </c>
      <c r="E9281" s="25" t="n">
        <f aca="false">MAX(D9281,0)/1000</f>
        <v>0.0016</v>
      </c>
      <c r="F9281" s="25" t="n">
        <f aca="false">MAX(-D9281,0)/1000</f>
        <v>0</v>
      </c>
      <c r="G9281" s="23" t="str">
        <f aca="false">IF(E9281&gt;0,"ja","nein")</f>
        <v>ja</v>
      </c>
      <c r="H9281" s="26" t="n">
        <v>57.073</v>
      </c>
      <c r="I9281" s="26" t="n">
        <f aca="false">(H9281/10+IF(N9281=2025,Einstellungen!$B$23,Einstellungen!$C$23))*(1+Einstellungen!$B$10)</f>
        <v>25.541327</v>
      </c>
      <c r="J9281" s="25" t="n">
        <f aca="false">E9281*I9281/100</f>
        <v>0.000408661232</v>
      </c>
      <c r="K9281" s="25" t="n">
        <f aca="false">E9281*Einstellungen!$B$5/100</f>
        <v>0.000464</v>
      </c>
      <c r="L9281" s="23" t="str">
        <f aca="false">IF(I9281&lt;Einstellungen!$B$5,"ja","nein")</f>
        <v>ja</v>
      </c>
      <c r="M9281" s="23" t="s">
        <v>136</v>
      </c>
      <c r="N9281" s="23" t="n">
        <v>2026</v>
      </c>
      <c r="O9281" s="23" t="n">
        <v>3</v>
      </c>
    </row>
    <row r="9282" customFormat="false" ht="15" hidden="false" customHeight="false" outlineLevel="0" collapsed="false">
      <c r="A9282" s="22" t="n">
        <v>46082</v>
      </c>
      <c r="B9282" s="23" t="s">
        <v>110</v>
      </c>
      <c r="C9282" s="23" t="s">
        <v>124</v>
      </c>
      <c r="D9282" s="24" t="n">
        <v>-2</v>
      </c>
      <c r="E9282" s="25" t="n">
        <f aca="false">MAX(D9282,0)/1000</f>
        <v>0</v>
      </c>
      <c r="F9282" s="25" t="n">
        <f aca="false">MAX(-D9282,0)/1000</f>
        <v>0.002</v>
      </c>
      <c r="G9282" s="23" t="str">
        <f aca="false">IF(E9282&gt;0,"ja","nein")</f>
        <v>nein</v>
      </c>
      <c r="H9282" s="26" t="n">
        <v>61.085</v>
      </c>
      <c r="I9282" s="26" t="n">
        <f aca="false">(H9282/10+IF(N9282=2025,Einstellungen!$B$23,Einstellungen!$C$23))*(1+Einstellungen!$B$10)</f>
        <v>26.018755</v>
      </c>
      <c r="J9282" s="25" t="n">
        <f aca="false">E9282*I9282/100</f>
        <v>0</v>
      </c>
      <c r="K9282" s="25" t="n">
        <f aca="false">E9282*Einstellungen!$B$5/100</f>
        <v>0</v>
      </c>
      <c r="L9282" s="23" t="str">
        <f aca="false">IF(I9282&lt;Einstellungen!$B$5,"ja","nein")</f>
        <v>ja</v>
      </c>
      <c r="M9282" s="23" t="s">
        <v>136</v>
      </c>
      <c r="N9282" s="23" t="n">
        <v>2026</v>
      </c>
      <c r="O9282" s="23" t="n">
        <v>4</v>
      </c>
    </row>
    <row r="9283" customFormat="false" ht="15" hidden="false" customHeight="false" outlineLevel="0" collapsed="false">
      <c r="A9283" s="22" t="n">
        <v>46082</v>
      </c>
      <c r="B9283" s="23" t="s">
        <v>111</v>
      </c>
      <c r="C9283" s="23" t="s">
        <v>124</v>
      </c>
      <c r="D9283" s="24" t="n">
        <v>3.3</v>
      </c>
      <c r="E9283" s="25" t="n">
        <f aca="false">MAX(D9283,0)/1000</f>
        <v>0.0033</v>
      </c>
      <c r="F9283" s="25" t="n">
        <f aca="false">MAX(-D9283,0)/1000</f>
        <v>0</v>
      </c>
      <c r="G9283" s="23" t="str">
        <f aca="false">IF(E9283&gt;0,"ja","nein")</f>
        <v>ja</v>
      </c>
      <c r="H9283" s="26" t="n">
        <v>65.18</v>
      </c>
      <c r="I9283" s="26" t="n">
        <f aca="false">(H9283/10+IF(N9283=2025,Einstellungen!$B$23,Einstellungen!$C$23))*(1+Einstellungen!$B$10)</f>
        <v>26.50606</v>
      </c>
      <c r="J9283" s="25" t="n">
        <f aca="false">E9283*I9283/100</f>
        <v>0.00087469998</v>
      </c>
      <c r="K9283" s="25" t="n">
        <f aca="false">E9283*Einstellungen!$B$5/100</f>
        <v>0.000957</v>
      </c>
      <c r="L9283" s="23" t="str">
        <f aca="false">IF(I9283&lt;Einstellungen!$B$5,"ja","nein")</f>
        <v>ja</v>
      </c>
      <c r="M9283" s="23" t="s">
        <v>136</v>
      </c>
      <c r="N9283" s="23" t="n">
        <v>2026</v>
      </c>
      <c r="O9283" s="23" t="n">
        <v>5</v>
      </c>
    </row>
    <row r="9284" customFormat="false" ht="15" hidden="false" customHeight="false" outlineLevel="0" collapsed="false">
      <c r="A9284" s="22" t="n">
        <v>46082</v>
      </c>
      <c r="B9284" s="23" t="s">
        <v>112</v>
      </c>
      <c r="C9284" s="23" t="s">
        <v>124</v>
      </c>
      <c r="D9284" s="24" t="n">
        <v>0.9</v>
      </c>
      <c r="E9284" s="25" t="n">
        <f aca="false">MAX(D9284,0)/1000</f>
        <v>0.0009</v>
      </c>
      <c r="F9284" s="25" t="n">
        <f aca="false">MAX(-D9284,0)/1000</f>
        <v>0</v>
      </c>
      <c r="G9284" s="23" t="str">
        <f aca="false">IF(E9284&gt;0,"ja","nein")</f>
        <v>ja</v>
      </c>
      <c r="H9284" s="26" t="n">
        <v>66.008</v>
      </c>
      <c r="I9284" s="26" t="n">
        <f aca="false">(H9284/10+IF(N9284=2025,Einstellungen!$B$23,Einstellungen!$C$23))*(1+Einstellungen!$B$10)</f>
        <v>26.604592</v>
      </c>
      <c r="J9284" s="25" t="n">
        <f aca="false">E9284*I9284/100</f>
        <v>0.000239441328</v>
      </c>
      <c r="K9284" s="25" t="n">
        <f aca="false">E9284*Einstellungen!$B$5/100</f>
        <v>0.000261</v>
      </c>
      <c r="L9284" s="23" t="str">
        <f aca="false">IF(I9284&lt;Einstellungen!$B$5,"ja","nein")</f>
        <v>ja</v>
      </c>
      <c r="M9284" s="23" t="s">
        <v>136</v>
      </c>
      <c r="N9284" s="23" t="n">
        <v>2026</v>
      </c>
      <c r="O9284" s="23" t="n">
        <v>6</v>
      </c>
    </row>
    <row r="9285" customFormat="false" ht="15" hidden="false" customHeight="false" outlineLevel="0" collapsed="false">
      <c r="A9285" s="22" t="n">
        <v>46082</v>
      </c>
      <c r="B9285" s="23" t="s">
        <v>113</v>
      </c>
      <c r="C9285" s="23" t="s">
        <v>124</v>
      </c>
      <c r="D9285" s="24" t="n">
        <v>-0.3</v>
      </c>
      <c r="E9285" s="25" t="n">
        <f aca="false">MAX(D9285,0)/1000</f>
        <v>0</v>
      </c>
      <c r="F9285" s="25" t="n">
        <f aca="false">MAX(-D9285,0)/1000</f>
        <v>0.0003</v>
      </c>
      <c r="G9285" s="23" t="str">
        <f aca="false">IF(E9285&gt;0,"ja","nein")</f>
        <v>nein</v>
      </c>
      <c r="H9285" s="26" t="n">
        <v>64.998</v>
      </c>
      <c r="I9285" s="26" t="n">
        <f aca="false">(H9285/10+IF(N9285=2025,Einstellungen!$B$23,Einstellungen!$C$23))*(1+Einstellungen!$B$10)</f>
        <v>26.484402</v>
      </c>
      <c r="J9285" s="25" t="n">
        <f aca="false">E9285*I9285/100</f>
        <v>0</v>
      </c>
      <c r="K9285" s="25" t="n">
        <f aca="false">E9285*Einstellungen!$B$5/100</f>
        <v>0</v>
      </c>
      <c r="L9285" s="23" t="str">
        <f aca="false">IF(I9285&lt;Einstellungen!$B$5,"ja","nein")</f>
        <v>ja</v>
      </c>
      <c r="M9285" s="23" t="s">
        <v>136</v>
      </c>
      <c r="N9285" s="23" t="n">
        <v>2026</v>
      </c>
      <c r="O9285" s="23" t="n">
        <v>7</v>
      </c>
    </row>
    <row r="9286" customFormat="false" ht="15" hidden="false" customHeight="false" outlineLevel="0" collapsed="false">
      <c r="A9286" s="22" t="n">
        <v>46082</v>
      </c>
      <c r="B9286" s="23" t="s">
        <v>114</v>
      </c>
      <c r="C9286" s="23" t="s">
        <v>124</v>
      </c>
      <c r="D9286" s="24" t="n">
        <v>8.7</v>
      </c>
      <c r="E9286" s="25" t="n">
        <f aca="false">MAX(D9286,0)/1000</f>
        <v>0.0087</v>
      </c>
      <c r="F9286" s="25" t="n">
        <f aca="false">MAX(-D9286,0)/1000</f>
        <v>0</v>
      </c>
      <c r="G9286" s="23" t="str">
        <f aca="false">IF(E9286&gt;0,"ja","nein")</f>
        <v>ja</v>
      </c>
      <c r="H9286" s="26" t="n">
        <v>52.535</v>
      </c>
      <c r="I9286" s="26" t="n">
        <f aca="false">(H9286/10+IF(N9286=2025,Einstellungen!$B$23,Einstellungen!$C$23))*(1+Einstellungen!$B$10)</f>
        <v>25.001305</v>
      </c>
      <c r="J9286" s="25" t="n">
        <f aca="false">E9286*I9286/100</f>
        <v>0.002175113535</v>
      </c>
      <c r="K9286" s="25" t="n">
        <f aca="false">E9286*Einstellungen!$B$5/100</f>
        <v>0.002523</v>
      </c>
      <c r="L9286" s="23" t="str">
        <f aca="false">IF(I9286&lt;Einstellungen!$B$5,"ja","nein")</f>
        <v>ja</v>
      </c>
      <c r="M9286" s="23" t="s">
        <v>136</v>
      </c>
      <c r="N9286" s="23" t="n">
        <v>2026</v>
      </c>
      <c r="O9286" s="23" t="n">
        <v>8</v>
      </c>
    </row>
    <row r="9287" customFormat="false" ht="15" hidden="false" customHeight="false" outlineLevel="0" collapsed="false">
      <c r="A9287" s="22" t="n">
        <v>46082</v>
      </c>
      <c r="B9287" s="23" t="s">
        <v>115</v>
      </c>
      <c r="C9287" s="23" t="s">
        <v>124</v>
      </c>
      <c r="D9287" s="24" t="n">
        <v>12.1</v>
      </c>
      <c r="E9287" s="25" t="n">
        <f aca="false">MAX(D9287,0)/1000</f>
        <v>0.0121</v>
      </c>
      <c r="F9287" s="25" t="n">
        <f aca="false">MAX(-D9287,0)/1000</f>
        <v>0</v>
      </c>
      <c r="G9287" s="23" t="str">
        <f aca="false">IF(E9287&gt;0,"ja","nein")</f>
        <v>ja</v>
      </c>
      <c r="H9287" s="26" t="n">
        <v>19.98</v>
      </c>
      <c r="I9287" s="26" t="n">
        <f aca="false">(H9287/10+IF(N9287=2025,Einstellungen!$B$23,Einstellungen!$C$23))*(1+Einstellungen!$B$10)</f>
        <v>21.12726</v>
      </c>
      <c r="J9287" s="25" t="n">
        <f aca="false">E9287*I9287/100</f>
        <v>0.00255639846</v>
      </c>
      <c r="K9287" s="25" t="n">
        <f aca="false">E9287*Einstellungen!$B$5/100</f>
        <v>0.003509</v>
      </c>
      <c r="L9287" s="23" t="str">
        <f aca="false">IF(I9287&lt;Einstellungen!$B$5,"ja","nein")</f>
        <v>ja</v>
      </c>
      <c r="M9287" s="23" t="s">
        <v>136</v>
      </c>
      <c r="N9287" s="23" t="n">
        <v>2026</v>
      </c>
      <c r="O9287" s="23" t="n">
        <v>9</v>
      </c>
    </row>
    <row r="9288" customFormat="false" ht="15" hidden="false" customHeight="false" outlineLevel="0" collapsed="false">
      <c r="A9288" s="22" t="n">
        <v>46082</v>
      </c>
      <c r="B9288" s="23" t="s">
        <v>116</v>
      </c>
      <c r="C9288" s="23" t="s">
        <v>124</v>
      </c>
      <c r="D9288" s="24" t="n">
        <v>-308.8</v>
      </c>
      <c r="E9288" s="25" t="n">
        <f aca="false">MAX(D9288,0)/1000</f>
        <v>0</v>
      </c>
      <c r="F9288" s="25" t="n">
        <f aca="false">MAX(-D9288,0)/1000</f>
        <v>0.3088</v>
      </c>
      <c r="G9288" s="23" t="str">
        <f aca="false">IF(E9288&gt;0,"ja","nein")</f>
        <v>nein</v>
      </c>
      <c r="H9288" s="26" t="n">
        <v>0</v>
      </c>
      <c r="I9288" s="26" t="n">
        <f aca="false">(H9288/10+IF(N9288=2025,Einstellungen!$B$23,Einstellungen!$C$23))*(1+Einstellungen!$B$10)</f>
        <v>18.74964</v>
      </c>
      <c r="J9288" s="25" t="n">
        <f aca="false">E9288*I9288/100</f>
        <v>0</v>
      </c>
      <c r="K9288" s="25" t="n">
        <f aca="false">E9288*Einstellungen!$B$5/100</f>
        <v>0</v>
      </c>
      <c r="L9288" s="23" t="str">
        <f aca="false">IF(I9288&lt;Einstellungen!$B$5,"ja","nein")</f>
        <v>ja</v>
      </c>
      <c r="M9288" s="23" t="s">
        <v>136</v>
      </c>
      <c r="N9288" s="23" t="n">
        <v>2026</v>
      </c>
      <c r="O9288" s="23" t="n">
        <v>10</v>
      </c>
    </row>
    <row r="9289" customFormat="false" ht="15" hidden="false" customHeight="false" outlineLevel="0" collapsed="false">
      <c r="A9289" s="22" t="n">
        <v>46082</v>
      </c>
      <c r="B9289" s="23" t="s">
        <v>117</v>
      </c>
      <c r="C9289" s="23" t="s">
        <v>124</v>
      </c>
      <c r="D9289" s="24" t="n">
        <v>-767.6</v>
      </c>
      <c r="E9289" s="25" t="n">
        <f aca="false">MAX(D9289,0)/1000</f>
        <v>0</v>
      </c>
      <c r="F9289" s="25" t="n">
        <f aca="false">MAX(-D9289,0)/1000</f>
        <v>0.7676</v>
      </c>
      <c r="G9289" s="23" t="str">
        <f aca="false">IF(E9289&gt;0,"ja","nein")</f>
        <v>nein</v>
      </c>
      <c r="H9289" s="26" t="n">
        <v>-0.025</v>
      </c>
      <c r="I9289" s="26" t="n">
        <f aca="false">(H9289/10+IF(N9289=2025,Einstellungen!$B$23,Einstellungen!$C$23))*(1+Einstellungen!$B$10)</f>
        <v>18.746665</v>
      </c>
      <c r="J9289" s="25" t="n">
        <f aca="false">E9289*I9289/100</f>
        <v>0</v>
      </c>
      <c r="K9289" s="25" t="n">
        <f aca="false">E9289*Einstellungen!$B$5/100</f>
        <v>0</v>
      </c>
      <c r="L9289" s="23" t="str">
        <f aca="false">IF(I9289&lt;Einstellungen!$B$5,"ja","nein")</f>
        <v>ja</v>
      </c>
      <c r="M9289" s="23" t="s">
        <v>136</v>
      </c>
      <c r="N9289" s="23" t="n">
        <v>2026</v>
      </c>
      <c r="O9289" s="23" t="n">
        <v>11</v>
      </c>
    </row>
    <row r="9290" customFormat="false" ht="15" hidden="false" customHeight="false" outlineLevel="0" collapsed="false">
      <c r="A9290" s="22" t="n">
        <v>46082</v>
      </c>
      <c r="B9290" s="23" t="s">
        <v>118</v>
      </c>
      <c r="C9290" s="23" t="s">
        <v>124</v>
      </c>
      <c r="D9290" s="24" t="n">
        <v>-2579.5</v>
      </c>
      <c r="E9290" s="25" t="n">
        <f aca="false">MAX(D9290,0)/1000</f>
        <v>0</v>
      </c>
      <c r="F9290" s="25" t="n">
        <f aca="false">MAX(-D9290,0)/1000</f>
        <v>2.5795</v>
      </c>
      <c r="G9290" s="23" t="str">
        <f aca="false">IF(E9290&gt;0,"ja","nein")</f>
        <v>nein</v>
      </c>
      <c r="H9290" s="26" t="n">
        <v>-0.365</v>
      </c>
      <c r="I9290" s="26" t="n">
        <f aca="false">(H9290/10+IF(N9290=2025,Einstellungen!$B$23,Einstellungen!$C$23))*(1+Einstellungen!$B$10)</f>
        <v>18.706205</v>
      </c>
      <c r="J9290" s="25" t="n">
        <f aca="false">E9290*I9290/100</f>
        <v>0</v>
      </c>
      <c r="K9290" s="25" t="n">
        <f aca="false">E9290*Einstellungen!$B$5/100</f>
        <v>0</v>
      </c>
      <c r="L9290" s="23" t="str">
        <f aca="false">IF(I9290&lt;Einstellungen!$B$5,"ja","nein")</f>
        <v>ja</v>
      </c>
      <c r="M9290" s="23" t="s">
        <v>136</v>
      </c>
      <c r="N9290" s="23" t="n">
        <v>2026</v>
      </c>
      <c r="O9290" s="23" t="n">
        <v>12</v>
      </c>
    </row>
    <row r="9291" customFormat="false" ht="15" hidden="false" customHeight="false" outlineLevel="0" collapsed="false">
      <c r="A9291" s="22" t="n">
        <v>46082</v>
      </c>
      <c r="B9291" s="23" t="s">
        <v>119</v>
      </c>
      <c r="C9291" s="23" t="s">
        <v>124</v>
      </c>
      <c r="D9291" s="24" t="n">
        <v>-2171.3</v>
      </c>
      <c r="E9291" s="25" t="n">
        <f aca="false">MAX(D9291,0)/1000</f>
        <v>0</v>
      </c>
      <c r="F9291" s="25" t="n">
        <f aca="false">MAX(-D9291,0)/1000</f>
        <v>2.1713</v>
      </c>
      <c r="G9291" s="23" t="str">
        <f aca="false">IF(E9291&gt;0,"ja","nein")</f>
        <v>nein</v>
      </c>
      <c r="H9291" s="26" t="n">
        <v>-0.787</v>
      </c>
      <c r="I9291" s="26" t="n">
        <f aca="false">(H9291/10+IF(N9291=2025,Einstellungen!$B$23,Einstellungen!$C$23))*(1+Einstellungen!$B$10)</f>
        <v>18.655987</v>
      </c>
      <c r="J9291" s="25" t="n">
        <f aca="false">E9291*I9291/100</f>
        <v>0</v>
      </c>
      <c r="K9291" s="25" t="n">
        <f aca="false">E9291*Einstellungen!$B$5/100</f>
        <v>0</v>
      </c>
      <c r="L9291" s="23" t="str">
        <f aca="false">IF(I9291&lt;Einstellungen!$B$5,"ja","nein")</f>
        <v>ja</v>
      </c>
      <c r="M9291" s="23" t="s">
        <v>136</v>
      </c>
      <c r="N9291" s="23" t="n">
        <v>2026</v>
      </c>
      <c r="O9291" s="23" t="n">
        <v>13</v>
      </c>
    </row>
    <row r="9292" customFormat="false" ht="15" hidden="false" customHeight="false" outlineLevel="0" collapsed="false">
      <c r="A9292" s="22" t="n">
        <v>46082</v>
      </c>
      <c r="B9292" s="23" t="s">
        <v>120</v>
      </c>
      <c r="C9292" s="23" t="s">
        <v>124</v>
      </c>
      <c r="D9292" s="24" t="n">
        <v>-615</v>
      </c>
      <c r="E9292" s="25" t="n">
        <f aca="false">MAX(D9292,0)/1000</f>
        <v>0</v>
      </c>
      <c r="F9292" s="25" t="n">
        <f aca="false">MAX(-D9292,0)/1000</f>
        <v>0.615</v>
      </c>
      <c r="G9292" s="23" t="str">
        <f aca="false">IF(E9292&gt;0,"ja","nein")</f>
        <v>nein</v>
      </c>
      <c r="H9292" s="26" t="n">
        <v>-0.005</v>
      </c>
      <c r="I9292" s="26" t="n">
        <f aca="false">(H9292/10+IF(N9292=2025,Einstellungen!$B$23,Einstellungen!$C$23))*(1+Einstellungen!$B$10)</f>
        <v>18.749045</v>
      </c>
      <c r="J9292" s="25" t="n">
        <f aca="false">E9292*I9292/100</f>
        <v>0</v>
      </c>
      <c r="K9292" s="25" t="n">
        <f aca="false">E9292*Einstellungen!$B$5/100</f>
        <v>0</v>
      </c>
      <c r="L9292" s="23" t="str">
        <f aca="false">IF(I9292&lt;Einstellungen!$B$5,"ja","nein")</f>
        <v>ja</v>
      </c>
      <c r="M9292" s="23" t="s">
        <v>136</v>
      </c>
      <c r="N9292" s="23" t="n">
        <v>2026</v>
      </c>
      <c r="O9292" s="23" t="n">
        <v>14</v>
      </c>
    </row>
    <row r="9293" customFormat="false" ht="15" hidden="false" customHeight="false" outlineLevel="0" collapsed="false">
      <c r="A9293" s="22" t="n">
        <v>46082</v>
      </c>
      <c r="B9293" s="23" t="s">
        <v>104</v>
      </c>
      <c r="C9293" s="23" t="s">
        <v>124</v>
      </c>
      <c r="D9293" s="24" t="n">
        <v>-1006</v>
      </c>
      <c r="E9293" s="25" t="n">
        <f aca="false">MAX(D9293,0)/1000</f>
        <v>0</v>
      </c>
      <c r="F9293" s="25" t="n">
        <f aca="false">MAX(-D9293,0)/1000</f>
        <v>1.006</v>
      </c>
      <c r="G9293" s="23" t="str">
        <f aca="false">IF(E9293&gt;0,"ja","nein")</f>
        <v>nein</v>
      </c>
      <c r="H9293" s="26" t="n">
        <v>25.953</v>
      </c>
      <c r="I9293" s="26" t="n">
        <f aca="false">(H9293/10+IF(N9293=2025,Einstellungen!$B$23,Einstellungen!$C$23))*(1+Einstellungen!$B$10)</f>
        <v>21.838047</v>
      </c>
      <c r="J9293" s="25" t="n">
        <f aca="false">E9293*I9293/100</f>
        <v>0</v>
      </c>
      <c r="K9293" s="25" t="n">
        <f aca="false">E9293*Einstellungen!$B$5/100</f>
        <v>0</v>
      </c>
      <c r="L9293" s="23" t="str">
        <f aca="false">IF(I9293&lt;Einstellungen!$B$5,"ja","nein")</f>
        <v>ja</v>
      </c>
      <c r="M9293" s="23" t="s">
        <v>136</v>
      </c>
      <c r="N9293" s="23" t="n">
        <v>2026</v>
      </c>
      <c r="O9293" s="23" t="n">
        <v>15</v>
      </c>
    </row>
    <row r="9294" customFormat="false" ht="15" hidden="false" customHeight="false" outlineLevel="0" collapsed="false">
      <c r="A9294" s="22" t="n">
        <v>46082</v>
      </c>
      <c r="B9294" s="23" t="s">
        <v>105</v>
      </c>
      <c r="C9294" s="23" t="s">
        <v>124</v>
      </c>
      <c r="D9294" s="24" t="n">
        <v>155.3</v>
      </c>
      <c r="E9294" s="25" t="n">
        <f aca="false">MAX(D9294,0)/1000</f>
        <v>0.1553</v>
      </c>
      <c r="F9294" s="25" t="n">
        <f aca="false">MAX(-D9294,0)/1000</f>
        <v>0</v>
      </c>
      <c r="G9294" s="23" t="str">
        <f aca="false">IF(E9294&gt;0,"ja","nein")</f>
        <v>ja</v>
      </c>
      <c r="H9294" s="26" t="n">
        <v>74.84</v>
      </c>
      <c r="I9294" s="26" t="n">
        <f aca="false">(H9294/10+IF(N9294=2025,Einstellungen!$B$23,Einstellungen!$C$23))*(1+Einstellungen!$B$10)</f>
        <v>27.6556</v>
      </c>
      <c r="J9294" s="25" t="n">
        <f aca="false">E9294*I9294/100</f>
        <v>0.0429491468</v>
      </c>
      <c r="K9294" s="25" t="n">
        <f aca="false">E9294*Einstellungen!$B$5/100</f>
        <v>0.045037</v>
      </c>
      <c r="L9294" s="23" t="str">
        <f aca="false">IF(I9294&lt;Einstellungen!$B$5,"ja","nein")</f>
        <v>ja</v>
      </c>
      <c r="M9294" s="23" t="s">
        <v>136</v>
      </c>
      <c r="N9294" s="23" t="n">
        <v>2026</v>
      </c>
      <c r="O9294" s="23" t="n">
        <v>16</v>
      </c>
    </row>
    <row r="9295" customFormat="false" ht="15" hidden="false" customHeight="false" outlineLevel="0" collapsed="false">
      <c r="A9295" s="22" t="n">
        <v>46082</v>
      </c>
      <c r="B9295" s="23" t="s">
        <v>97</v>
      </c>
      <c r="C9295" s="23" t="s">
        <v>124</v>
      </c>
      <c r="D9295" s="24" t="n">
        <v>417.1</v>
      </c>
      <c r="E9295" s="25" t="n">
        <f aca="false">MAX(D9295,0)/1000</f>
        <v>0.4171</v>
      </c>
      <c r="F9295" s="25" t="n">
        <f aca="false">MAX(-D9295,0)/1000</f>
        <v>0</v>
      </c>
      <c r="G9295" s="23" t="str">
        <f aca="false">IF(E9295&gt;0,"ja","nein")</f>
        <v>ja</v>
      </c>
      <c r="H9295" s="26" t="n">
        <v>103.76</v>
      </c>
      <c r="I9295" s="26" t="n">
        <f aca="false">(H9295/10+IF(N9295=2025,Einstellungen!$B$23,Einstellungen!$C$23))*(1+Einstellungen!$B$10)</f>
        <v>31.09708</v>
      </c>
      <c r="J9295" s="25" t="n">
        <f aca="false">E9295*I9295/100</f>
        <v>0.12970592068</v>
      </c>
      <c r="K9295" s="25" t="n">
        <f aca="false">E9295*Einstellungen!$B$5/100</f>
        <v>0.120959</v>
      </c>
      <c r="L9295" s="23" t="str">
        <f aca="false">IF(I9295&lt;Einstellungen!$B$5,"ja","nein")</f>
        <v>nein</v>
      </c>
      <c r="M9295" s="23" t="s">
        <v>136</v>
      </c>
      <c r="N9295" s="23" t="n">
        <v>2026</v>
      </c>
      <c r="O9295" s="23" t="n">
        <v>17</v>
      </c>
    </row>
    <row r="9296" customFormat="false" ht="15" hidden="false" customHeight="false" outlineLevel="0" collapsed="false">
      <c r="A9296" s="22" t="n">
        <v>46082</v>
      </c>
      <c r="B9296" s="23" t="s">
        <v>99</v>
      </c>
      <c r="C9296" s="23" t="s">
        <v>124</v>
      </c>
      <c r="D9296" s="24" t="n">
        <v>619</v>
      </c>
      <c r="E9296" s="25" t="n">
        <f aca="false">MAX(D9296,0)/1000</f>
        <v>0.619</v>
      </c>
      <c r="F9296" s="25" t="n">
        <f aca="false">MAX(-D9296,0)/1000</f>
        <v>0</v>
      </c>
      <c r="G9296" s="23" t="str">
        <f aca="false">IF(E9296&gt;0,"ja","nein")</f>
        <v>ja</v>
      </c>
      <c r="H9296" s="26" t="n">
        <v>110.203</v>
      </c>
      <c r="I9296" s="26" t="n">
        <f aca="false">(H9296/10+IF(N9296=2025,Einstellungen!$B$23,Einstellungen!$C$23))*(1+Einstellungen!$B$10)</f>
        <v>31.863797</v>
      </c>
      <c r="J9296" s="25" t="n">
        <f aca="false">E9296*I9296/100</f>
        <v>0.19723690343</v>
      </c>
      <c r="K9296" s="25" t="n">
        <f aca="false">E9296*Einstellungen!$B$5/100</f>
        <v>0.17951</v>
      </c>
      <c r="L9296" s="23" t="str">
        <f aca="false">IF(I9296&lt;Einstellungen!$B$5,"ja","nein")</f>
        <v>nein</v>
      </c>
      <c r="M9296" s="23" t="s">
        <v>136</v>
      </c>
      <c r="N9296" s="23" t="n">
        <v>2026</v>
      </c>
      <c r="O9296" s="23" t="n">
        <v>18</v>
      </c>
    </row>
    <row r="9297" customFormat="false" ht="15" hidden="false" customHeight="false" outlineLevel="0" collapsed="false">
      <c r="A9297" s="22" t="n">
        <v>46082</v>
      </c>
      <c r="B9297" s="23" t="s">
        <v>100</v>
      </c>
      <c r="C9297" s="23" t="s">
        <v>124</v>
      </c>
      <c r="D9297" s="24" t="n">
        <v>44</v>
      </c>
      <c r="E9297" s="25" t="n">
        <f aca="false">MAX(D9297,0)/1000</f>
        <v>0.044</v>
      </c>
      <c r="F9297" s="25" t="n">
        <f aca="false">MAX(-D9297,0)/1000</f>
        <v>0</v>
      </c>
      <c r="G9297" s="23" t="str">
        <f aca="false">IF(E9297&gt;0,"ja","nein")</f>
        <v>ja</v>
      </c>
      <c r="H9297" s="26" t="n">
        <v>101.685</v>
      </c>
      <c r="I9297" s="26" t="n">
        <f aca="false">(H9297/10+IF(N9297=2025,Einstellungen!$B$23,Einstellungen!$C$23))*(1+Einstellungen!$B$10)</f>
        <v>30.850155</v>
      </c>
      <c r="J9297" s="25" t="n">
        <f aca="false">E9297*I9297/100</f>
        <v>0.0135740682</v>
      </c>
      <c r="K9297" s="25" t="n">
        <f aca="false">E9297*Einstellungen!$B$5/100</f>
        <v>0.01276</v>
      </c>
      <c r="L9297" s="23" t="str">
        <f aca="false">IF(I9297&lt;Einstellungen!$B$5,"ja","nein")</f>
        <v>nein</v>
      </c>
      <c r="M9297" s="23" t="s">
        <v>136</v>
      </c>
      <c r="N9297" s="23" t="n">
        <v>2026</v>
      </c>
      <c r="O9297" s="23" t="n">
        <v>19</v>
      </c>
    </row>
    <row r="9298" customFormat="false" ht="15" hidden="false" customHeight="false" outlineLevel="0" collapsed="false">
      <c r="A9298" s="22" t="n">
        <v>46082</v>
      </c>
      <c r="B9298" s="23" t="s">
        <v>92</v>
      </c>
      <c r="C9298" s="23" t="s">
        <v>124</v>
      </c>
      <c r="D9298" s="24" t="n">
        <v>44.8</v>
      </c>
      <c r="E9298" s="25" t="n">
        <f aca="false">MAX(D9298,0)/1000</f>
        <v>0.0448</v>
      </c>
      <c r="F9298" s="25" t="n">
        <f aca="false">MAX(-D9298,0)/1000</f>
        <v>0</v>
      </c>
      <c r="G9298" s="23" t="str">
        <f aca="false">IF(E9298&gt;0,"ja","nein")</f>
        <v>ja</v>
      </c>
      <c r="H9298" s="26" t="n">
        <v>90.735</v>
      </c>
      <c r="I9298" s="26" t="n">
        <f aca="false">(H9298/10+IF(N9298=2025,Einstellungen!$B$23,Einstellungen!$C$23))*(1+Einstellungen!$B$10)</f>
        <v>29.547105</v>
      </c>
      <c r="J9298" s="25" t="n">
        <f aca="false">E9298*I9298/100</f>
        <v>0.01323710304</v>
      </c>
      <c r="K9298" s="25" t="n">
        <f aca="false">E9298*Einstellungen!$B$5/100</f>
        <v>0.012992</v>
      </c>
      <c r="L9298" s="23" t="str">
        <f aca="false">IF(I9298&lt;Einstellungen!$B$5,"ja","nein")</f>
        <v>nein</v>
      </c>
      <c r="M9298" s="23" t="s">
        <v>136</v>
      </c>
      <c r="N9298" s="23" t="n">
        <v>2026</v>
      </c>
      <c r="O9298" s="23" t="n">
        <v>20</v>
      </c>
    </row>
    <row r="9299" customFormat="false" ht="15" hidden="false" customHeight="false" outlineLevel="0" collapsed="false">
      <c r="A9299" s="22" t="n">
        <v>46082</v>
      </c>
      <c r="B9299" s="23" t="s">
        <v>95</v>
      </c>
      <c r="C9299" s="23" t="s">
        <v>124</v>
      </c>
      <c r="D9299" s="24" t="n">
        <v>43.6</v>
      </c>
      <c r="E9299" s="25" t="n">
        <f aca="false">MAX(D9299,0)/1000</f>
        <v>0.0436</v>
      </c>
      <c r="F9299" s="25" t="n">
        <f aca="false">MAX(-D9299,0)/1000</f>
        <v>0</v>
      </c>
      <c r="G9299" s="23" t="str">
        <f aca="false">IF(E9299&gt;0,"ja","nein")</f>
        <v>ja</v>
      </c>
      <c r="H9299" s="26" t="n">
        <v>81.315</v>
      </c>
      <c r="I9299" s="26" t="n">
        <f aca="false">(H9299/10+IF(N9299=2025,Einstellungen!$B$23,Einstellungen!$C$23))*(1+Einstellungen!$B$10)</f>
        <v>28.426125</v>
      </c>
      <c r="J9299" s="25" t="n">
        <f aca="false">E9299*I9299/100</f>
        <v>0.0123937905</v>
      </c>
      <c r="K9299" s="25" t="n">
        <f aca="false">E9299*Einstellungen!$B$5/100</f>
        <v>0.012644</v>
      </c>
      <c r="L9299" s="23" t="str">
        <f aca="false">IF(I9299&lt;Einstellungen!$B$5,"ja","nein")</f>
        <v>ja</v>
      </c>
      <c r="M9299" s="23" t="s">
        <v>136</v>
      </c>
      <c r="N9299" s="23" t="n">
        <v>2026</v>
      </c>
      <c r="O9299" s="23" t="n">
        <v>21</v>
      </c>
    </row>
    <row r="9300" customFormat="false" ht="15" hidden="false" customHeight="false" outlineLevel="0" collapsed="false">
      <c r="A9300" s="22" t="n">
        <v>46082</v>
      </c>
      <c r="B9300" s="23" t="s">
        <v>96</v>
      </c>
      <c r="C9300" s="23" t="s">
        <v>124</v>
      </c>
      <c r="D9300" s="24" t="n">
        <v>45.4</v>
      </c>
      <c r="E9300" s="25" t="n">
        <f aca="false">MAX(D9300,0)/1000</f>
        <v>0.0454</v>
      </c>
      <c r="F9300" s="25" t="n">
        <f aca="false">MAX(-D9300,0)/1000</f>
        <v>0</v>
      </c>
      <c r="G9300" s="23" t="str">
        <f aca="false">IF(E9300&gt;0,"ja","nein")</f>
        <v>ja</v>
      </c>
      <c r="H9300" s="26" t="n">
        <v>74.665</v>
      </c>
      <c r="I9300" s="26" t="n">
        <f aca="false">(H9300/10+IF(N9300=2025,Einstellungen!$B$23,Einstellungen!$C$23))*(1+Einstellungen!$B$10)</f>
        <v>27.634775</v>
      </c>
      <c r="J9300" s="25" t="n">
        <f aca="false">E9300*I9300/100</f>
        <v>0.01254618785</v>
      </c>
      <c r="K9300" s="25" t="n">
        <f aca="false">E9300*Einstellungen!$B$5/100</f>
        <v>0.013166</v>
      </c>
      <c r="L9300" s="23" t="str">
        <f aca="false">IF(I9300&lt;Einstellungen!$B$5,"ja","nein")</f>
        <v>ja</v>
      </c>
      <c r="M9300" s="23" t="s">
        <v>136</v>
      </c>
      <c r="N9300" s="23" t="n">
        <v>2026</v>
      </c>
      <c r="O9300" s="23" t="n">
        <v>22</v>
      </c>
    </row>
    <row r="9301" customFormat="false" ht="15" hidden="false" customHeight="false" outlineLevel="0" collapsed="false">
      <c r="A9301" s="22" t="n">
        <v>46082</v>
      </c>
      <c r="B9301" s="23" t="s">
        <v>101</v>
      </c>
      <c r="C9301" s="23" t="s">
        <v>124</v>
      </c>
      <c r="D9301" s="24" t="n">
        <v>48.4</v>
      </c>
      <c r="E9301" s="25" t="n">
        <f aca="false">MAX(D9301,0)/1000</f>
        <v>0.0484</v>
      </c>
      <c r="F9301" s="25" t="n">
        <f aca="false">MAX(-D9301,0)/1000</f>
        <v>0</v>
      </c>
      <c r="G9301" s="23" t="str">
        <f aca="false">IF(E9301&gt;0,"ja","nein")</f>
        <v>ja</v>
      </c>
      <c r="H9301" s="26" t="n">
        <v>68.147</v>
      </c>
      <c r="I9301" s="26" t="n">
        <f aca="false">(H9301/10+IF(N9301=2025,Einstellungen!$B$23,Einstellungen!$C$23))*(1+Einstellungen!$B$10)</f>
        <v>26.859133</v>
      </c>
      <c r="J9301" s="25" t="n">
        <f aca="false">E9301*I9301/100</f>
        <v>0.012999820372</v>
      </c>
      <c r="K9301" s="25" t="n">
        <f aca="false">E9301*Einstellungen!$B$5/100</f>
        <v>0.014036</v>
      </c>
      <c r="L9301" s="23" t="str">
        <f aca="false">IF(I9301&lt;Einstellungen!$B$5,"ja","nein")</f>
        <v>ja</v>
      </c>
      <c r="M9301" s="23" t="s">
        <v>136</v>
      </c>
      <c r="N9301" s="23" t="n">
        <v>2026</v>
      </c>
      <c r="O9301" s="23" t="n">
        <v>23</v>
      </c>
    </row>
    <row r="9302" customFormat="false" ht="15" hidden="false" customHeight="false" outlineLevel="0" collapsed="false">
      <c r="A9302" s="22" t="n">
        <v>46083</v>
      </c>
      <c r="B9302" s="23" t="s">
        <v>102</v>
      </c>
      <c r="C9302" s="23" t="s">
        <v>93</v>
      </c>
      <c r="D9302" s="24" t="n">
        <v>42.2</v>
      </c>
      <c r="E9302" s="25" t="n">
        <f aca="false">MAX(D9302,0)/1000</f>
        <v>0.0422</v>
      </c>
      <c r="F9302" s="25" t="n">
        <f aca="false">MAX(-D9302,0)/1000</f>
        <v>0</v>
      </c>
      <c r="G9302" s="23" t="str">
        <f aca="false">IF(E9302&gt;0,"ja","nein")</f>
        <v>ja</v>
      </c>
      <c r="H9302" s="26" t="n">
        <v>65.13</v>
      </c>
      <c r="I9302" s="26" t="n">
        <f aca="false">(H9302/10+IF(N9302=2025,Einstellungen!$B$23,Einstellungen!$C$23))*(1+Einstellungen!$B$10)</f>
        <v>26.50011</v>
      </c>
      <c r="J9302" s="25" t="n">
        <f aca="false">E9302*I9302/100</f>
        <v>0.01118304642</v>
      </c>
      <c r="K9302" s="25" t="n">
        <f aca="false">E9302*Einstellungen!$B$5/100</f>
        <v>0.012238</v>
      </c>
      <c r="L9302" s="23" t="str">
        <f aca="false">IF(I9302&lt;Einstellungen!$B$5,"ja","nein")</f>
        <v>ja</v>
      </c>
      <c r="M9302" s="23" t="s">
        <v>136</v>
      </c>
      <c r="N9302" s="23" t="n">
        <v>2026</v>
      </c>
      <c r="O9302" s="23" t="n">
        <v>0</v>
      </c>
    </row>
    <row r="9303" customFormat="false" ht="15" hidden="false" customHeight="false" outlineLevel="0" collapsed="false">
      <c r="A9303" s="22" t="n">
        <v>46083</v>
      </c>
      <c r="B9303" s="23" t="s">
        <v>107</v>
      </c>
      <c r="C9303" s="23" t="s">
        <v>93</v>
      </c>
      <c r="D9303" s="24" t="n">
        <v>43.9</v>
      </c>
      <c r="E9303" s="25" t="n">
        <f aca="false">MAX(D9303,0)/1000</f>
        <v>0.0439</v>
      </c>
      <c r="F9303" s="25" t="n">
        <f aca="false">MAX(-D9303,0)/1000</f>
        <v>0</v>
      </c>
      <c r="G9303" s="23" t="str">
        <f aca="false">IF(E9303&gt;0,"ja","nein")</f>
        <v>ja</v>
      </c>
      <c r="H9303" s="26" t="n">
        <v>66.945</v>
      </c>
      <c r="I9303" s="26" t="n">
        <f aca="false">(H9303/10+IF(N9303=2025,Einstellungen!$B$23,Einstellungen!$C$23))*(1+Einstellungen!$B$10)</f>
        <v>26.716095</v>
      </c>
      <c r="J9303" s="25" t="n">
        <f aca="false">E9303*I9303/100</f>
        <v>0.011728365705</v>
      </c>
      <c r="K9303" s="25" t="n">
        <f aca="false">E9303*Einstellungen!$B$5/100</f>
        <v>0.012731</v>
      </c>
      <c r="L9303" s="23" t="str">
        <f aca="false">IF(I9303&lt;Einstellungen!$B$5,"ja","nein")</f>
        <v>ja</v>
      </c>
      <c r="M9303" s="23" t="s">
        <v>136</v>
      </c>
      <c r="N9303" s="23" t="n">
        <v>2026</v>
      </c>
      <c r="O9303" s="23" t="n">
        <v>1</v>
      </c>
    </row>
    <row r="9304" customFormat="false" ht="15" hidden="false" customHeight="false" outlineLevel="0" collapsed="false">
      <c r="A9304" s="22" t="n">
        <v>46083</v>
      </c>
      <c r="B9304" s="23" t="s">
        <v>108</v>
      </c>
      <c r="C9304" s="23" t="s">
        <v>93</v>
      </c>
      <c r="D9304" s="24" t="n">
        <v>44.5</v>
      </c>
      <c r="E9304" s="25" t="n">
        <f aca="false">MAX(D9304,0)/1000</f>
        <v>0.0445</v>
      </c>
      <c r="F9304" s="25" t="n">
        <f aca="false">MAX(-D9304,0)/1000</f>
        <v>0</v>
      </c>
      <c r="G9304" s="23" t="str">
        <f aca="false">IF(E9304&gt;0,"ja","nein")</f>
        <v>ja</v>
      </c>
      <c r="H9304" s="26" t="n">
        <v>69.007</v>
      </c>
      <c r="I9304" s="26" t="n">
        <f aca="false">(H9304/10+IF(N9304=2025,Einstellungen!$B$23,Einstellungen!$C$23))*(1+Einstellungen!$B$10)</f>
        <v>26.961473</v>
      </c>
      <c r="J9304" s="25" t="n">
        <f aca="false">E9304*I9304/100</f>
        <v>0.011997855485</v>
      </c>
      <c r="K9304" s="25" t="n">
        <f aca="false">E9304*Einstellungen!$B$5/100</f>
        <v>0.012905</v>
      </c>
      <c r="L9304" s="23" t="str">
        <f aca="false">IF(I9304&lt;Einstellungen!$B$5,"ja","nein")</f>
        <v>ja</v>
      </c>
      <c r="M9304" s="23" t="s">
        <v>136</v>
      </c>
      <c r="N9304" s="23" t="n">
        <v>2026</v>
      </c>
      <c r="O9304" s="23" t="n">
        <v>2</v>
      </c>
    </row>
    <row r="9305" customFormat="false" ht="15" hidden="false" customHeight="false" outlineLevel="0" collapsed="false">
      <c r="A9305" s="22" t="n">
        <v>46083</v>
      </c>
      <c r="B9305" s="23" t="s">
        <v>109</v>
      </c>
      <c r="C9305" s="23" t="s">
        <v>93</v>
      </c>
      <c r="D9305" s="24" t="n">
        <v>46</v>
      </c>
      <c r="E9305" s="25" t="n">
        <f aca="false">MAX(D9305,0)/1000</f>
        <v>0.046</v>
      </c>
      <c r="F9305" s="25" t="n">
        <f aca="false">MAX(-D9305,0)/1000</f>
        <v>0</v>
      </c>
      <c r="G9305" s="23" t="str">
        <f aca="false">IF(E9305&gt;0,"ja","nein")</f>
        <v>ja</v>
      </c>
      <c r="H9305" s="26" t="n">
        <v>69.567</v>
      </c>
      <c r="I9305" s="26" t="n">
        <f aca="false">(H9305/10+IF(N9305=2025,Einstellungen!$B$23,Einstellungen!$C$23))*(1+Einstellungen!$B$10)</f>
        <v>27.028113</v>
      </c>
      <c r="J9305" s="25" t="n">
        <f aca="false">E9305*I9305/100</f>
        <v>0.01243293198</v>
      </c>
      <c r="K9305" s="25" t="n">
        <f aca="false">E9305*Einstellungen!$B$5/100</f>
        <v>0.01334</v>
      </c>
      <c r="L9305" s="23" t="str">
        <f aca="false">IF(I9305&lt;Einstellungen!$B$5,"ja","nein")</f>
        <v>ja</v>
      </c>
      <c r="M9305" s="23" t="s">
        <v>136</v>
      </c>
      <c r="N9305" s="23" t="n">
        <v>2026</v>
      </c>
      <c r="O9305" s="23" t="n">
        <v>3</v>
      </c>
    </row>
    <row r="9306" customFormat="false" ht="15" hidden="false" customHeight="false" outlineLevel="0" collapsed="false">
      <c r="A9306" s="22" t="n">
        <v>46083</v>
      </c>
      <c r="B9306" s="23" t="s">
        <v>110</v>
      </c>
      <c r="C9306" s="23" t="s">
        <v>93</v>
      </c>
      <c r="D9306" s="24" t="n">
        <v>44.9</v>
      </c>
      <c r="E9306" s="25" t="n">
        <f aca="false">MAX(D9306,0)/1000</f>
        <v>0.0449</v>
      </c>
      <c r="F9306" s="25" t="n">
        <f aca="false">MAX(-D9306,0)/1000</f>
        <v>0</v>
      </c>
      <c r="G9306" s="23" t="str">
        <f aca="false">IF(E9306&gt;0,"ja","nein")</f>
        <v>ja</v>
      </c>
      <c r="H9306" s="26" t="n">
        <v>74.03</v>
      </c>
      <c r="I9306" s="26" t="n">
        <f aca="false">(H9306/10+IF(N9306=2025,Einstellungen!$B$23,Einstellungen!$C$23))*(1+Einstellungen!$B$10)</f>
        <v>27.55921</v>
      </c>
      <c r="J9306" s="25" t="n">
        <f aca="false">E9306*I9306/100</f>
        <v>0.01237408529</v>
      </c>
      <c r="K9306" s="25" t="n">
        <f aca="false">E9306*Einstellungen!$B$5/100</f>
        <v>0.013021</v>
      </c>
      <c r="L9306" s="23" t="str">
        <f aca="false">IF(I9306&lt;Einstellungen!$B$5,"ja","nein")</f>
        <v>ja</v>
      </c>
      <c r="M9306" s="23" t="s">
        <v>136</v>
      </c>
      <c r="N9306" s="23" t="n">
        <v>2026</v>
      </c>
      <c r="O9306" s="23" t="n">
        <v>4</v>
      </c>
    </row>
    <row r="9307" customFormat="false" ht="15" hidden="false" customHeight="false" outlineLevel="0" collapsed="false">
      <c r="A9307" s="22" t="n">
        <v>46083</v>
      </c>
      <c r="B9307" s="23" t="s">
        <v>111</v>
      </c>
      <c r="C9307" s="23" t="s">
        <v>93</v>
      </c>
      <c r="D9307" s="24" t="n">
        <v>43.7</v>
      </c>
      <c r="E9307" s="25" t="n">
        <f aca="false">MAX(D9307,0)/1000</f>
        <v>0.0437</v>
      </c>
      <c r="F9307" s="25" t="n">
        <f aca="false">MAX(-D9307,0)/1000</f>
        <v>0</v>
      </c>
      <c r="G9307" s="23" t="str">
        <f aca="false">IF(E9307&gt;0,"ja","nein")</f>
        <v>ja</v>
      </c>
      <c r="H9307" s="26" t="n">
        <v>85.03</v>
      </c>
      <c r="I9307" s="26" t="n">
        <f aca="false">(H9307/10+IF(N9307=2025,Einstellungen!$B$23,Einstellungen!$C$23))*(1+Einstellungen!$B$10)</f>
        <v>28.86821</v>
      </c>
      <c r="J9307" s="25" t="n">
        <f aca="false">E9307*I9307/100</f>
        <v>0.01261540777</v>
      </c>
      <c r="K9307" s="25" t="n">
        <f aca="false">E9307*Einstellungen!$B$5/100</f>
        <v>0.012673</v>
      </c>
      <c r="L9307" s="23" t="str">
        <f aca="false">IF(I9307&lt;Einstellungen!$B$5,"ja","nein")</f>
        <v>ja</v>
      </c>
      <c r="M9307" s="23" t="s">
        <v>136</v>
      </c>
      <c r="N9307" s="23" t="n">
        <v>2026</v>
      </c>
      <c r="O9307" s="23" t="n">
        <v>5</v>
      </c>
    </row>
    <row r="9308" customFormat="false" ht="15" hidden="false" customHeight="false" outlineLevel="0" collapsed="false">
      <c r="A9308" s="22" t="n">
        <v>46083</v>
      </c>
      <c r="B9308" s="23" t="s">
        <v>112</v>
      </c>
      <c r="C9308" s="23" t="s">
        <v>93</v>
      </c>
      <c r="D9308" s="24" t="n">
        <v>43.9</v>
      </c>
      <c r="E9308" s="25" t="n">
        <f aca="false">MAX(D9308,0)/1000</f>
        <v>0.0439</v>
      </c>
      <c r="F9308" s="25" t="n">
        <f aca="false">MAX(-D9308,0)/1000</f>
        <v>0</v>
      </c>
      <c r="G9308" s="23" t="str">
        <f aca="false">IF(E9308&gt;0,"ja","nein")</f>
        <v>ja</v>
      </c>
      <c r="H9308" s="26" t="n">
        <v>100.168</v>
      </c>
      <c r="I9308" s="26" t="n">
        <f aca="false">(H9308/10+IF(N9308=2025,Einstellungen!$B$23,Einstellungen!$C$23))*(1+Einstellungen!$B$10)</f>
        <v>30.669632</v>
      </c>
      <c r="J9308" s="25" t="n">
        <f aca="false">E9308*I9308/100</f>
        <v>0.013463968448</v>
      </c>
      <c r="K9308" s="25" t="n">
        <f aca="false">E9308*Einstellungen!$B$5/100</f>
        <v>0.012731</v>
      </c>
      <c r="L9308" s="23" t="str">
        <f aca="false">IF(I9308&lt;Einstellungen!$B$5,"ja","nein")</f>
        <v>nein</v>
      </c>
      <c r="M9308" s="23" t="s">
        <v>136</v>
      </c>
      <c r="N9308" s="23" t="n">
        <v>2026</v>
      </c>
      <c r="O9308" s="23" t="n">
        <v>6</v>
      </c>
    </row>
    <row r="9309" customFormat="false" ht="15" hidden="false" customHeight="false" outlineLevel="0" collapsed="false">
      <c r="A9309" s="22" t="n">
        <v>46083</v>
      </c>
      <c r="B9309" s="23" t="s">
        <v>113</v>
      </c>
      <c r="C9309" s="23" t="s">
        <v>93</v>
      </c>
      <c r="D9309" s="24" t="n">
        <v>49</v>
      </c>
      <c r="E9309" s="25" t="n">
        <f aca="false">MAX(D9309,0)/1000</f>
        <v>0.049</v>
      </c>
      <c r="F9309" s="25" t="n">
        <f aca="false">MAX(-D9309,0)/1000</f>
        <v>0</v>
      </c>
      <c r="G9309" s="23" t="str">
        <f aca="false">IF(E9309&gt;0,"ja","nein")</f>
        <v>ja</v>
      </c>
      <c r="H9309" s="26" t="n">
        <v>138.653</v>
      </c>
      <c r="I9309" s="26" t="n">
        <f aca="false">(H9309/10+IF(N9309=2025,Einstellungen!$B$23,Einstellungen!$C$23))*(1+Einstellungen!$B$10)</f>
        <v>35.249347</v>
      </c>
      <c r="J9309" s="25" t="n">
        <f aca="false">E9309*I9309/100</f>
        <v>0.01727218003</v>
      </c>
      <c r="K9309" s="25" t="n">
        <f aca="false">E9309*Einstellungen!$B$5/100</f>
        <v>0.01421</v>
      </c>
      <c r="L9309" s="23" t="str">
        <f aca="false">IF(I9309&lt;Einstellungen!$B$5,"ja","nein")</f>
        <v>nein</v>
      </c>
      <c r="M9309" s="23" t="s">
        <v>136</v>
      </c>
      <c r="N9309" s="23" t="n">
        <v>2026</v>
      </c>
      <c r="O9309" s="23" t="n">
        <v>7</v>
      </c>
    </row>
    <row r="9310" customFormat="false" ht="15" hidden="false" customHeight="false" outlineLevel="0" collapsed="false">
      <c r="A9310" s="22" t="n">
        <v>46083</v>
      </c>
      <c r="B9310" s="23" t="s">
        <v>114</v>
      </c>
      <c r="C9310" s="23" t="s">
        <v>93</v>
      </c>
      <c r="D9310" s="24" t="n">
        <v>-400.5</v>
      </c>
      <c r="E9310" s="25" t="n">
        <f aca="false">MAX(D9310,0)/1000</f>
        <v>0</v>
      </c>
      <c r="F9310" s="25" t="n">
        <f aca="false">MAX(-D9310,0)/1000</f>
        <v>0.4005</v>
      </c>
      <c r="G9310" s="23" t="str">
        <f aca="false">IF(E9310&gt;0,"ja","nein")</f>
        <v>nein</v>
      </c>
      <c r="H9310" s="26" t="n">
        <v>124.862</v>
      </c>
      <c r="I9310" s="26" t="n">
        <f aca="false">(H9310/10+IF(N9310=2025,Einstellungen!$B$23,Einstellungen!$C$23))*(1+Einstellungen!$B$10)</f>
        <v>33.608218</v>
      </c>
      <c r="J9310" s="25" t="n">
        <f aca="false">E9310*I9310/100</f>
        <v>0</v>
      </c>
      <c r="K9310" s="25" t="n">
        <f aca="false">E9310*Einstellungen!$B$5/100</f>
        <v>0</v>
      </c>
      <c r="L9310" s="23" t="str">
        <f aca="false">IF(I9310&lt;Einstellungen!$B$5,"ja","nein")</f>
        <v>nein</v>
      </c>
      <c r="M9310" s="23" t="s">
        <v>136</v>
      </c>
      <c r="N9310" s="23" t="n">
        <v>2026</v>
      </c>
      <c r="O9310" s="23" t="n">
        <v>8</v>
      </c>
    </row>
    <row r="9311" customFormat="false" ht="15" hidden="false" customHeight="false" outlineLevel="0" collapsed="false">
      <c r="A9311" s="22" t="n">
        <v>46083</v>
      </c>
      <c r="B9311" s="23" t="s">
        <v>115</v>
      </c>
      <c r="C9311" s="23" t="s">
        <v>93</v>
      </c>
      <c r="D9311" s="24" t="n">
        <v>-835.4</v>
      </c>
      <c r="E9311" s="25" t="n">
        <f aca="false">MAX(D9311,0)/1000</f>
        <v>0</v>
      </c>
      <c r="F9311" s="25" t="n">
        <f aca="false">MAX(-D9311,0)/1000</f>
        <v>0.8354</v>
      </c>
      <c r="G9311" s="23" t="str">
        <f aca="false">IF(E9311&gt;0,"ja","nein")</f>
        <v>nein</v>
      </c>
      <c r="H9311" s="26" t="n">
        <v>89.463</v>
      </c>
      <c r="I9311" s="26" t="n">
        <f aca="false">(H9311/10+IF(N9311=2025,Einstellungen!$B$23,Einstellungen!$C$23))*(1+Einstellungen!$B$10)</f>
        <v>29.395737</v>
      </c>
      <c r="J9311" s="25" t="n">
        <f aca="false">E9311*I9311/100</f>
        <v>0</v>
      </c>
      <c r="K9311" s="25" t="n">
        <f aca="false">E9311*Einstellungen!$B$5/100</f>
        <v>0</v>
      </c>
      <c r="L9311" s="23" t="str">
        <f aca="false">IF(I9311&lt;Einstellungen!$B$5,"ja","nein")</f>
        <v>nein</v>
      </c>
      <c r="M9311" s="23" t="s">
        <v>136</v>
      </c>
      <c r="N9311" s="23" t="n">
        <v>2026</v>
      </c>
      <c r="O9311" s="23" t="n">
        <v>9</v>
      </c>
    </row>
    <row r="9312" customFormat="false" ht="15" hidden="false" customHeight="false" outlineLevel="0" collapsed="false">
      <c r="A9312" s="22" t="n">
        <v>46083</v>
      </c>
      <c r="B9312" s="23" t="s">
        <v>116</v>
      </c>
      <c r="C9312" s="23" t="s">
        <v>93</v>
      </c>
      <c r="D9312" s="24" t="n">
        <v>-2977.5</v>
      </c>
      <c r="E9312" s="25" t="n">
        <f aca="false">MAX(D9312,0)/1000</f>
        <v>0</v>
      </c>
      <c r="F9312" s="25" t="n">
        <f aca="false">MAX(-D9312,0)/1000</f>
        <v>2.9775</v>
      </c>
      <c r="G9312" s="23" t="str">
        <f aca="false">IF(E9312&gt;0,"ja","nein")</f>
        <v>nein</v>
      </c>
      <c r="H9312" s="26" t="n">
        <v>69.9</v>
      </c>
      <c r="I9312" s="26" t="n">
        <f aca="false">(H9312/10+IF(N9312=2025,Einstellungen!$B$23,Einstellungen!$C$23))*(1+Einstellungen!$B$10)</f>
        <v>27.06774</v>
      </c>
      <c r="J9312" s="25" t="n">
        <f aca="false">E9312*I9312/100</f>
        <v>0</v>
      </c>
      <c r="K9312" s="25" t="n">
        <f aca="false">E9312*Einstellungen!$B$5/100</f>
        <v>0</v>
      </c>
      <c r="L9312" s="23" t="str">
        <f aca="false">IF(I9312&lt;Einstellungen!$B$5,"ja","nein")</f>
        <v>ja</v>
      </c>
      <c r="M9312" s="23" t="s">
        <v>136</v>
      </c>
      <c r="N9312" s="23" t="n">
        <v>2026</v>
      </c>
      <c r="O9312" s="23" t="n">
        <v>10</v>
      </c>
    </row>
    <row r="9313" customFormat="false" ht="15" hidden="false" customHeight="false" outlineLevel="0" collapsed="false">
      <c r="A9313" s="22" t="n">
        <v>46083</v>
      </c>
      <c r="B9313" s="23" t="s">
        <v>117</v>
      </c>
      <c r="C9313" s="23" t="s">
        <v>93</v>
      </c>
      <c r="D9313" s="24" t="n">
        <v>-4599.1</v>
      </c>
      <c r="E9313" s="25" t="n">
        <f aca="false">MAX(D9313,0)/1000</f>
        <v>0</v>
      </c>
      <c r="F9313" s="25" t="n">
        <f aca="false">MAX(-D9313,0)/1000</f>
        <v>4.5991</v>
      </c>
      <c r="G9313" s="23" t="str">
        <f aca="false">IF(E9313&gt;0,"ja","nein")</f>
        <v>nein</v>
      </c>
      <c r="H9313" s="26" t="n">
        <v>53.562</v>
      </c>
      <c r="I9313" s="26" t="n">
        <f aca="false">(H9313/10+IF(N9313=2025,Einstellungen!$B$23,Einstellungen!$C$23))*(1+Einstellungen!$B$10)</f>
        <v>25.123518</v>
      </c>
      <c r="J9313" s="25" t="n">
        <f aca="false">E9313*I9313/100</f>
        <v>0</v>
      </c>
      <c r="K9313" s="25" t="n">
        <f aca="false">E9313*Einstellungen!$B$5/100</f>
        <v>0</v>
      </c>
      <c r="L9313" s="23" t="str">
        <f aca="false">IF(I9313&lt;Einstellungen!$B$5,"ja","nein")</f>
        <v>ja</v>
      </c>
      <c r="M9313" s="23" t="s">
        <v>136</v>
      </c>
      <c r="N9313" s="23" t="n">
        <v>2026</v>
      </c>
      <c r="O9313" s="23" t="n">
        <v>11</v>
      </c>
    </row>
    <row r="9314" customFormat="false" ht="15" hidden="false" customHeight="false" outlineLevel="0" collapsed="false">
      <c r="A9314" s="22" t="n">
        <v>46083</v>
      </c>
      <c r="B9314" s="23" t="s">
        <v>118</v>
      </c>
      <c r="C9314" s="23" t="s">
        <v>93</v>
      </c>
      <c r="D9314" s="24" t="n">
        <v>-3371.7</v>
      </c>
      <c r="E9314" s="25" t="n">
        <f aca="false">MAX(D9314,0)/1000</f>
        <v>0</v>
      </c>
      <c r="F9314" s="25" t="n">
        <f aca="false">MAX(-D9314,0)/1000</f>
        <v>3.3717</v>
      </c>
      <c r="G9314" s="23" t="str">
        <f aca="false">IF(E9314&gt;0,"ja","nein")</f>
        <v>nein</v>
      </c>
      <c r="H9314" s="26" t="n">
        <v>29.068</v>
      </c>
      <c r="I9314" s="26" t="n">
        <f aca="false">(H9314/10+IF(N9314=2025,Einstellungen!$B$23,Einstellungen!$C$23))*(1+Einstellungen!$B$10)</f>
        <v>22.208732</v>
      </c>
      <c r="J9314" s="25" t="n">
        <f aca="false">E9314*I9314/100</f>
        <v>0</v>
      </c>
      <c r="K9314" s="25" t="n">
        <f aca="false">E9314*Einstellungen!$B$5/100</f>
        <v>0</v>
      </c>
      <c r="L9314" s="23" t="str">
        <f aca="false">IF(I9314&lt;Einstellungen!$B$5,"ja","nein")</f>
        <v>ja</v>
      </c>
      <c r="M9314" s="23" t="s">
        <v>136</v>
      </c>
      <c r="N9314" s="23" t="n">
        <v>2026</v>
      </c>
      <c r="O9314" s="23" t="n">
        <v>12</v>
      </c>
    </row>
    <row r="9315" customFormat="false" ht="15" hidden="false" customHeight="false" outlineLevel="0" collapsed="false">
      <c r="A9315" s="22" t="n">
        <v>46083</v>
      </c>
      <c r="B9315" s="23" t="s">
        <v>119</v>
      </c>
      <c r="C9315" s="23" t="s">
        <v>93</v>
      </c>
      <c r="D9315" s="24" t="n">
        <v>-3203.3</v>
      </c>
      <c r="E9315" s="25" t="n">
        <f aca="false">MAX(D9315,0)/1000</f>
        <v>0</v>
      </c>
      <c r="F9315" s="25" t="n">
        <f aca="false">MAX(-D9315,0)/1000</f>
        <v>3.2033</v>
      </c>
      <c r="G9315" s="23" t="str">
        <f aca="false">IF(E9315&gt;0,"ja","nein")</f>
        <v>nein</v>
      </c>
      <c r="H9315" s="26" t="n">
        <v>40.252</v>
      </c>
      <c r="I9315" s="26" t="n">
        <f aca="false">(H9315/10+IF(N9315=2025,Einstellungen!$B$23,Einstellungen!$C$23))*(1+Einstellungen!$B$10)</f>
        <v>23.539628</v>
      </c>
      <c r="J9315" s="25" t="n">
        <f aca="false">E9315*I9315/100</f>
        <v>0</v>
      </c>
      <c r="K9315" s="25" t="n">
        <f aca="false">E9315*Einstellungen!$B$5/100</f>
        <v>0</v>
      </c>
      <c r="L9315" s="23" t="str">
        <f aca="false">IF(I9315&lt;Einstellungen!$B$5,"ja","nein")</f>
        <v>ja</v>
      </c>
      <c r="M9315" s="23" t="s">
        <v>136</v>
      </c>
      <c r="N9315" s="23" t="n">
        <v>2026</v>
      </c>
      <c r="O9315" s="23" t="n">
        <v>13</v>
      </c>
    </row>
    <row r="9316" customFormat="false" ht="15" hidden="false" customHeight="false" outlineLevel="0" collapsed="false">
      <c r="A9316" s="22" t="n">
        <v>46083</v>
      </c>
      <c r="B9316" s="23" t="s">
        <v>120</v>
      </c>
      <c r="C9316" s="23" t="s">
        <v>93</v>
      </c>
      <c r="D9316" s="24" t="n">
        <v>-2846.6</v>
      </c>
      <c r="E9316" s="25" t="n">
        <f aca="false">MAX(D9316,0)/1000</f>
        <v>0</v>
      </c>
      <c r="F9316" s="25" t="n">
        <f aca="false">MAX(-D9316,0)/1000</f>
        <v>2.8466</v>
      </c>
      <c r="G9316" s="23" t="str">
        <f aca="false">IF(E9316&gt;0,"ja","nein")</f>
        <v>nein</v>
      </c>
      <c r="H9316" s="26" t="n">
        <v>64.03</v>
      </c>
      <c r="I9316" s="26" t="n">
        <f aca="false">(H9316/10+IF(N9316=2025,Einstellungen!$B$23,Einstellungen!$C$23))*(1+Einstellungen!$B$10)</f>
        <v>26.36921</v>
      </c>
      <c r="J9316" s="25" t="n">
        <f aca="false">E9316*I9316/100</f>
        <v>0</v>
      </c>
      <c r="K9316" s="25" t="n">
        <f aca="false">E9316*Einstellungen!$B$5/100</f>
        <v>0</v>
      </c>
      <c r="L9316" s="23" t="str">
        <f aca="false">IF(I9316&lt;Einstellungen!$B$5,"ja","nein")</f>
        <v>ja</v>
      </c>
      <c r="M9316" s="23" t="s">
        <v>136</v>
      </c>
      <c r="N9316" s="23" t="n">
        <v>2026</v>
      </c>
      <c r="O9316" s="23" t="n">
        <v>14</v>
      </c>
    </row>
    <row r="9317" customFormat="false" ht="15" hidden="false" customHeight="false" outlineLevel="0" collapsed="false">
      <c r="A9317" s="22" t="n">
        <v>46083</v>
      </c>
      <c r="B9317" s="23" t="s">
        <v>104</v>
      </c>
      <c r="C9317" s="23" t="s">
        <v>93</v>
      </c>
      <c r="D9317" s="24" t="n">
        <v>-871.1</v>
      </c>
      <c r="E9317" s="25" t="n">
        <f aca="false">MAX(D9317,0)/1000</f>
        <v>0</v>
      </c>
      <c r="F9317" s="25" t="n">
        <f aca="false">MAX(-D9317,0)/1000</f>
        <v>0.8711</v>
      </c>
      <c r="G9317" s="23" t="str">
        <f aca="false">IF(E9317&gt;0,"ja","nein")</f>
        <v>nein</v>
      </c>
      <c r="H9317" s="26" t="n">
        <v>84.987</v>
      </c>
      <c r="I9317" s="26" t="n">
        <f aca="false">(H9317/10+IF(N9317=2025,Einstellungen!$B$23,Einstellungen!$C$23))*(1+Einstellungen!$B$10)</f>
        <v>28.863093</v>
      </c>
      <c r="J9317" s="25" t="n">
        <f aca="false">E9317*I9317/100</f>
        <v>0</v>
      </c>
      <c r="K9317" s="25" t="n">
        <f aca="false">E9317*Einstellungen!$B$5/100</f>
        <v>0</v>
      </c>
      <c r="L9317" s="23" t="str">
        <f aca="false">IF(I9317&lt;Einstellungen!$B$5,"ja","nein")</f>
        <v>ja</v>
      </c>
      <c r="M9317" s="23" t="s">
        <v>136</v>
      </c>
      <c r="N9317" s="23" t="n">
        <v>2026</v>
      </c>
      <c r="O9317" s="23" t="n">
        <v>15</v>
      </c>
    </row>
    <row r="9318" customFormat="false" ht="15" hidden="false" customHeight="false" outlineLevel="0" collapsed="false">
      <c r="A9318" s="22" t="n">
        <v>46083</v>
      </c>
      <c r="B9318" s="23" t="s">
        <v>105</v>
      </c>
      <c r="C9318" s="23" t="s">
        <v>93</v>
      </c>
      <c r="D9318" s="24" t="n">
        <v>60.3</v>
      </c>
      <c r="E9318" s="25" t="n">
        <f aca="false">MAX(D9318,0)/1000</f>
        <v>0.0603</v>
      </c>
      <c r="F9318" s="25" t="n">
        <f aca="false">MAX(-D9318,0)/1000</f>
        <v>0</v>
      </c>
      <c r="G9318" s="23" t="str">
        <f aca="false">IF(E9318&gt;0,"ja","nein")</f>
        <v>ja</v>
      </c>
      <c r="H9318" s="26" t="n">
        <v>109.153</v>
      </c>
      <c r="I9318" s="26" t="n">
        <f aca="false">(H9318/10+IF(N9318=2025,Einstellungen!$B$23,Einstellungen!$C$23))*(1+Einstellungen!$B$10)</f>
        <v>31.738847</v>
      </c>
      <c r="J9318" s="25" t="n">
        <f aca="false">E9318*I9318/100</f>
        <v>0.019138524741</v>
      </c>
      <c r="K9318" s="25" t="n">
        <f aca="false">E9318*Einstellungen!$B$5/100</f>
        <v>0.017487</v>
      </c>
      <c r="L9318" s="23" t="str">
        <f aca="false">IF(I9318&lt;Einstellungen!$B$5,"ja","nein")</f>
        <v>nein</v>
      </c>
      <c r="M9318" s="23" t="s">
        <v>136</v>
      </c>
      <c r="N9318" s="23" t="n">
        <v>2026</v>
      </c>
      <c r="O9318" s="23" t="n">
        <v>16</v>
      </c>
    </row>
    <row r="9319" customFormat="false" ht="15" hidden="false" customHeight="false" outlineLevel="0" collapsed="false">
      <c r="A9319" s="22" t="n">
        <v>46083</v>
      </c>
      <c r="B9319" s="23" t="s">
        <v>97</v>
      </c>
      <c r="C9319" s="23" t="s">
        <v>93</v>
      </c>
      <c r="D9319" s="24" t="n">
        <v>69.3</v>
      </c>
      <c r="E9319" s="25" t="n">
        <f aca="false">MAX(D9319,0)/1000</f>
        <v>0.0693</v>
      </c>
      <c r="F9319" s="25" t="n">
        <f aca="false">MAX(-D9319,0)/1000</f>
        <v>0</v>
      </c>
      <c r="G9319" s="23" t="str">
        <f aca="false">IF(E9319&gt;0,"ja","nein")</f>
        <v>ja</v>
      </c>
      <c r="H9319" s="26" t="n">
        <v>173.5</v>
      </c>
      <c r="I9319" s="26" t="n">
        <f aca="false">(H9319/10+IF(N9319=2025,Einstellungen!$B$23,Einstellungen!$C$23))*(1+Einstellungen!$B$10)</f>
        <v>39.39614</v>
      </c>
      <c r="J9319" s="25" t="n">
        <f aca="false">E9319*I9319/100</f>
        <v>0.02730152502</v>
      </c>
      <c r="K9319" s="25" t="n">
        <f aca="false">E9319*Einstellungen!$B$5/100</f>
        <v>0.020097</v>
      </c>
      <c r="L9319" s="23" t="str">
        <f aca="false">IF(I9319&lt;Einstellungen!$B$5,"ja","nein")</f>
        <v>nein</v>
      </c>
      <c r="M9319" s="23" t="s">
        <v>136</v>
      </c>
      <c r="N9319" s="23" t="n">
        <v>2026</v>
      </c>
      <c r="O9319" s="23" t="n">
        <v>17</v>
      </c>
    </row>
    <row r="9320" customFormat="false" ht="15" hidden="false" customHeight="false" outlineLevel="0" collapsed="false">
      <c r="A9320" s="22" t="n">
        <v>46083</v>
      </c>
      <c r="B9320" s="23" t="s">
        <v>99</v>
      </c>
      <c r="C9320" s="23" t="s">
        <v>93</v>
      </c>
      <c r="D9320" s="24" t="n">
        <v>54.8</v>
      </c>
      <c r="E9320" s="25" t="n">
        <f aca="false">MAX(D9320,0)/1000</f>
        <v>0.0548</v>
      </c>
      <c r="F9320" s="25" t="n">
        <f aca="false">MAX(-D9320,0)/1000</f>
        <v>0</v>
      </c>
      <c r="G9320" s="23" t="str">
        <f aca="false">IF(E9320&gt;0,"ja","nein")</f>
        <v>ja</v>
      </c>
      <c r="H9320" s="26" t="n">
        <v>187.995</v>
      </c>
      <c r="I9320" s="26" t="n">
        <f aca="false">(H9320/10+IF(N9320=2025,Einstellungen!$B$23,Einstellungen!$C$23))*(1+Einstellungen!$B$10)</f>
        <v>41.121045</v>
      </c>
      <c r="J9320" s="25" t="n">
        <f aca="false">E9320*I9320/100</f>
        <v>0.02253433266</v>
      </c>
      <c r="K9320" s="25" t="n">
        <f aca="false">E9320*Einstellungen!$B$5/100</f>
        <v>0.015892</v>
      </c>
      <c r="L9320" s="23" t="str">
        <f aca="false">IF(I9320&lt;Einstellungen!$B$5,"ja","nein")</f>
        <v>nein</v>
      </c>
      <c r="M9320" s="23" t="s">
        <v>136</v>
      </c>
      <c r="N9320" s="23" t="n">
        <v>2026</v>
      </c>
      <c r="O9320" s="23" t="n">
        <v>18</v>
      </c>
    </row>
    <row r="9321" customFormat="false" ht="15" hidden="false" customHeight="false" outlineLevel="0" collapsed="false">
      <c r="A9321" s="22" t="n">
        <v>46083</v>
      </c>
      <c r="B9321" s="23" t="s">
        <v>100</v>
      </c>
      <c r="C9321" s="23" t="s">
        <v>93</v>
      </c>
      <c r="D9321" s="24" t="n">
        <v>752.5</v>
      </c>
      <c r="E9321" s="25" t="n">
        <f aca="false">MAX(D9321,0)/1000</f>
        <v>0.7525</v>
      </c>
      <c r="F9321" s="25" t="n">
        <f aca="false">MAX(-D9321,0)/1000</f>
        <v>0</v>
      </c>
      <c r="G9321" s="23" t="str">
        <f aca="false">IF(E9321&gt;0,"ja","nein")</f>
        <v>ja</v>
      </c>
      <c r="H9321" s="26" t="n">
        <v>143.61</v>
      </c>
      <c r="I9321" s="26" t="n">
        <f aca="false">(H9321/10+IF(N9321=2025,Einstellungen!$B$23,Einstellungen!$C$23))*(1+Einstellungen!$B$10)</f>
        <v>35.83923</v>
      </c>
      <c r="J9321" s="25" t="n">
        <f aca="false">E9321*I9321/100</f>
        <v>0.26969020575</v>
      </c>
      <c r="K9321" s="25" t="n">
        <f aca="false">E9321*Einstellungen!$B$5/100</f>
        <v>0.218225</v>
      </c>
      <c r="L9321" s="23" t="str">
        <f aca="false">IF(I9321&lt;Einstellungen!$B$5,"ja","nein")</f>
        <v>nein</v>
      </c>
      <c r="M9321" s="23" t="s">
        <v>136</v>
      </c>
      <c r="N9321" s="23" t="n">
        <v>2026</v>
      </c>
      <c r="O9321" s="23" t="n">
        <v>19</v>
      </c>
    </row>
    <row r="9322" customFormat="false" ht="15" hidden="false" customHeight="false" outlineLevel="0" collapsed="false">
      <c r="A9322" s="22" t="n">
        <v>46083</v>
      </c>
      <c r="B9322" s="23" t="s">
        <v>92</v>
      </c>
      <c r="C9322" s="23" t="s">
        <v>93</v>
      </c>
      <c r="D9322" s="24" t="n">
        <v>130</v>
      </c>
      <c r="E9322" s="25" t="n">
        <f aca="false">MAX(D9322,0)/1000</f>
        <v>0.13</v>
      </c>
      <c r="F9322" s="25" t="n">
        <f aca="false">MAX(-D9322,0)/1000</f>
        <v>0</v>
      </c>
      <c r="G9322" s="23" t="str">
        <f aca="false">IF(E9322&gt;0,"ja","nein")</f>
        <v>ja</v>
      </c>
      <c r="H9322" s="26" t="n">
        <v>107.685</v>
      </c>
      <c r="I9322" s="26" t="n">
        <f aca="false">(H9322/10+IF(N9322=2025,Einstellungen!$B$23,Einstellungen!$C$23))*(1+Einstellungen!$B$10)</f>
        <v>31.564155</v>
      </c>
      <c r="J9322" s="25" t="n">
        <f aca="false">E9322*I9322/100</f>
        <v>0.0410334015</v>
      </c>
      <c r="K9322" s="25" t="n">
        <f aca="false">E9322*Einstellungen!$B$5/100</f>
        <v>0.0377</v>
      </c>
      <c r="L9322" s="23" t="str">
        <f aca="false">IF(I9322&lt;Einstellungen!$B$5,"ja","nein")</f>
        <v>nein</v>
      </c>
      <c r="M9322" s="23" t="s">
        <v>136</v>
      </c>
      <c r="N9322" s="23" t="n">
        <v>2026</v>
      </c>
      <c r="O9322" s="23" t="n">
        <v>20</v>
      </c>
    </row>
    <row r="9323" customFormat="false" ht="15" hidden="false" customHeight="false" outlineLevel="0" collapsed="false">
      <c r="A9323" s="22" t="n">
        <v>46083</v>
      </c>
      <c r="B9323" s="23" t="s">
        <v>95</v>
      </c>
      <c r="C9323" s="23" t="s">
        <v>93</v>
      </c>
      <c r="D9323" s="24" t="n">
        <v>36.1</v>
      </c>
      <c r="E9323" s="25" t="n">
        <f aca="false">MAX(D9323,0)/1000</f>
        <v>0.0361</v>
      </c>
      <c r="F9323" s="25" t="n">
        <f aca="false">MAX(-D9323,0)/1000</f>
        <v>0</v>
      </c>
      <c r="G9323" s="23" t="str">
        <f aca="false">IF(E9323&gt;0,"ja","nein")</f>
        <v>ja</v>
      </c>
      <c r="H9323" s="26" t="n">
        <v>96.468</v>
      </c>
      <c r="I9323" s="26" t="n">
        <f aca="false">(H9323/10+IF(N9323=2025,Einstellungen!$B$23,Einstellungen!$C$23))*(1+Einstellungen!$B$10)</f>
        <v>30.229332</v>
      </c>
      <c r="J9323" s="25" t="n">
        <f aca="false">E9323*I9323/100</f>
        <v>0.010912788852</v>
      </c>
      <c r="K9323" s="25" t="n">
        <f aca="false">E9323*Einstellungen!$B$5/100</f>
        <v>0.010469</v>
      </c>
      <c r="L9323" s="23" t="str">
        <f aca="false">IF(I9323&lt;Einstellungen!$B$5,"ja","nein")</f>
        <v>nein</v>
      </c>
      <c r="M9323" s="23" t="s">
        <v>136</v>
      </c>
      <c r="N9323" s="23" t="n">
        <v>2026</v>
      </c>
      <c r="O9323" s="23" t="n">
        <v>21</v>
      </c>
    </row>
    <row r="9324" customFormat="false" ht="15" hidden="false" customHeight="false" outlineLevel="0" collapsed="false">
      <c r="A9324" s="22" t="n">
        <v>46083</v>
      </c>
      <c r="B9324" s="23" t="s">
        <v>96</v>
      </c>
      <c r="C9324" s="23" t="s">
        <v>93</v>
      </c>
      <c r="D9324" s="24" t="n">
        <v>26.7</v>
      </c>
      <c r="E9324" s="25" t="n">
        <f aca="false">MAX(D9324,0)/1000</f>
        <v>0.0267</v>
      </c>
      <c r="F9324" s="25" t="n">
        <f aca="false">MAX(-D9324,0)/1000</f>
        <v>0</v>
      </c>
      <c r="G9324" s="23" t="str">
        <f aca="false">IF(E9324&gt;0,"ja","nein")</f>
        <v>ja</v>
      </c>
      <c r="H9324" s="26" t="n">
        <v>96.8</v>
      </c>
      <c r="I9324" s="26" t="n">
        <f aca="false">(H9324/10+IF(N9324=2025,Einstellungen!$B$23,Einstellungen!$C$23))*(1+Einstellungen!$B$10)</f>
        <v>30.26884</v>
      </c>
      <c r="J9324" s="25" t="n">
        <f aca="false">E9324*I9324/100</f>
        <v>0.00808178028</v>
      </c>
      <c r="K9324" s="25" t="n">
        <f aca="false">E9324*Einstellungen!$B$5/100</f>
        <v>0.007743</v>
      </c>
      <c r="L9324" s="23" t="str">
        <f aca="false">IF(I9324&lt;Einstellungen!$B$5,"ja","nein")</f>
        <v>nein</v>
      </c>
      <c r="M9324" s="23" t="s">
        <v>136</v>
      </c>
      <c r="N9324" s="23" t="n">
        <v>2026</v>
      </c>
      <c r="O9324" s="23" t="n">
        <v>22</v>
      </c>
    </row>
    <row r="9325" customFormat="false" ht="15" hidden="false" customHeight="false" outlineLevel="0" collapsed="false">
      <c r="A9325" s="22" t="n">
        <v>46083</v>
      </c>
      <c r="B9325" s="23" t="s">
        <v>101</v>
      </c>
      <c r="C9325" s="23" t="s">
        <v>93</v>
      </c>
      <c r="D9325" s="24" t="n">
        <v>46.5</v>
      </c>
      <c r="E9325" s="25" t="n">
        <f aca="false">MAX(D9325,0)/1000</f>
        <v>0.0465</v>
      </c>
      <c r="F9325" s="25" t="n">
        <f aca="false">MAX(-D9325,0)/1000</f>
        <v>0</v>
      </c>
      <c r="G9325" s="23" t="str">
        <f aca="false">IF(E9325&gt;0,"ja","nein")</f>
        <v>ja</v>
      </c>
      <c r="H9325" s="26" t="n">
        <v>88.895</v>
      </c>
      <c r="I9325" s="26" t="n">
        <f aca="false">(H9325/10+IF(N9325=2025,Einstellungen!$B$23,Einstellungen!$C$23))*(1+Einstellungen!$B$10)</f>
        <v>29.328145</v>
      </c>
      <c r="J9325" s="25" t="n">
        <f aca="false">E9325*I9325/100</f>
        <v>0.013637587425</v>
      </c>
      <c r="K9325" s="25" t="n">
        <f aca="false">E9325*Einstellungen!$B$5/100</f>
        <v>0.013485</v>
      </c>
      <c r="L9325" s="23" t="str">
        <f aca="false">IF(I9325&lt;Einstellungen!$B$5,"ja","nein")</f>
        <v>nein</v>
      </c>
      <c r="M9325" s="23" t="s">
        <v>136</v>
      </c>
      <c r="N9325" s="23" t="n">
        <v>2026</v>
      </c>
      <c r="O9325" s="23" t="n">
        <v>23</v>
      </c>
    </row>
    <row r="9326" customFormat="false" ht="15" hidden="false" customHeight="false" outlineLevel="0" collapsed="false">
      <c r="A9326" s="22" t="n">
        <v>46084</v>
      </c>
      <c r="B9326" s="23" t="s">
        <v>102</v>
      </c>
      <c r="C9326" s="23" t="s">
        <v>98</v>
      </c>
      <c r="D9326" s="24" t="n">
        <v>46.9</v>
      </c>
      <c r="E9326" s="25" t="n">
        <f aca="false">MAX(D9326,0)/1000</f>
        <v>0.0469</v>
      </c>
      <c r="F9326" s="25" t="n">
        <f aca="false">MAX(-D9326,0)/1000</f>
        <v>0</v>
      </c>
      <c r="G9326" s="23" t="str">
        <f aca="false">IF(E9326&gt;0,"ja","nein")</f>
        <v>ja</v>
      </c>
      <c r="H9326" s="26" t="n">
        <v>89.062</v>
      </c>
      <c r="I9326" s="26" t="n">
        <f aca="false">(H9326/10+IF(N9326=2025,Einstellungen!$B$23,Einstellungen!$C$23))*(1+Einstellungen!$B$10)</f>
        <v>29.348018</v>
      </c>
      <c r="J9326" s="25" t="n">
        <f aca="false">E9326*I9326/100</f>
        <v>0.013764220442</v>
      </c>
      <c r="K9326" s="25" t="n">
        <f aca="false">E9326*Einstellungen!$B$5/100</f>
        <v>0.013601</v>
      </c>
      <c r="L9326" s="23" t="str">
        <f aca="false">IF(I9326&lt;Einstellungen!$B$5,"ja","nein")</f>
        <v>nein</v>
      </c>
      <c r="M9326" s="23" t="s">
        <v>136</v>
      </c>
      <c r="N9326" s="23" t="n">
        <v>2026</v>
      </c>
      <c r="O9326" s="23" t="n">
        <v>0</v>
      </c>
    </row>
    <row r="9327" customFormat="false" ht="15" hidden="false" customHeight="false" outlineLevel="0" collapsed="false">
      <c r="A9327" s="22" t="n">
        <v>46084</v>
      </c>
      <c r="B9327" s="23" t="s">
        <v>107</v>
      </c>
      <c r="C9327" s="23" t="s">
        <v>98</v>
      </c>
      <c r="D9327" s="24" t="n">
        <v>48.7</v>
      </c>
      <c r="E9327" s="25" t="n">
        <f aca="false">MAX(D9327,0)/1000</f>
        <v>0.0487</v>
      </c>
      <c r="F9327" s="25" t="n">
        <f aca="false">MAX(-D9327,0)/1000</f>
        <v>0</v>
      </c>
      <c r="G9327" s="23" t="str">
        <f aca="false">IF(E9327&gt;0,"ja","nein")</f>
        <v>ja</v>
      </c>
      <c r="H9327" s="26" t="n">
        <v>90.123</v>
      </c>
      <c r="I9327" s="26" t="n">
        <f aca="false">(H9327/10+IF(N9327=2025,Einstellungen!$B$23,Einstellungen!$C$23))*(1+Einstellungen!$B$10)</f>
        <v>29.474277</v>
      </c>
      <c r="J9327" s="25" t="n">
        <f aca="false">E9327*I9327/100</f>
        <v>0.014353972899</v>
      </c>
      <c r="K9327" s="25" t="n">
        <f aca="false">E9327*Einstellungen!$B$5/100</f>
        <v>0.014123</v>
      </c>
      <c r="L9327" s="23" t="str">
        <f aca="false">IF(I9327&lt;Einstellungen!$B$5,"ja","nein")</f>
        <v>nein</v>
      </c>
      <c r="M9327" s="23" t="s">
        <v>136</v>
      </c>
      <c r="N9327" s="23" t="n">
        <v>2026</v>
      </c>
      <c r="O9327" s="23" t="n">
        <v>1</v>
      </c>
    </row>
    <row r="9328" customFormat="false" ht="15" hidden="false" customHeight="false" outlineLevel="0" collapsed="false">
      <c r="A9328" s="22" t="n">
        <v>46084</v>
      </c>
      <c r="B9328" s="23" t="s">
        <v>108</v>
      </c>
      <c r="C9328" s="23" t="s">
        <v>98</v>
      </c>
      <c r="D9328" s="24" t="n">
        <v>48.1</v>
      </c>
      <c r="E9328" s="25" t="n">
        <f aca="false">MAX(D9328,0)/1000</f>
        <v>0.0481</v>
      </c>
      <c r="F9328" s="25" t="n">
        <f aca="false">MAX(-D9328,0)/1000</f>
        <v>0</v>
      </c>
      <c r="G9328" s="23" t="str">
        <f aca="false">IF(E9328&gt;0,"ja","nein")</f>
        <v>ja</v>
      </c>
      <c r="H9328" s="26" t="n">
        <v>89.425</v>
      </c>
      <c r="I9328" s="26" t="n">
        <f aca="false">(H9328/10+IF(N9328=2025,Einstellungen!$B$23,Einstellungen!$C$23))*(1+Einstellungen!$B$10)</f>
        <v>29.391215</v>
      </c>
      <c r="J9328" s="25" t="n">
        <f aca="false">E9328*I9328/100</f>
        <v>0.014137174415</v>
      </c>
      <c r="K9328" s="25" t="n">
        <f aca="false">E9328*Einstellungen!$B$5/100</f>
        <v>0.013949</v>
      </c>
      <c r="L9328" s="23" t="str">
        <f aca="false">IF(I9328&lt;Einstellungen!$B$5,"ja","nein")</f>
        <v>nein</v>
      </c>
      <c r="M9328" s="23" t="s">
        <v>136</v>
      </c>
      <c r="N9328" s="23" t="n">
        <v>2026</v>
      </c>
      <c r="O9328" s="23" t="n">
        <v>2</v>
      </c>
    </row>
    <row r="9329" customFormat="false" ht="15" hidden="false" customHeight="false" outlineLevel="0" collapsed="false">
      <c r="A9329" s="22" t="n">
        <v>46084</v>
      </c>
      <c r="B9329" s="23" t="s">
        <v>109</v>
      </c>
      <c r="C9329" s="23" t="s">
        <v>98</v>
      </c>
      <c r="D9329" s="24" t="n">
        <v>46.6</v>
      </c>
      <c r="E9329" s="25" t="n">
        <f aca="false">MAX(D9329,0)/1000</f>
        <v>0.0466</v>
      </c>
      <c r="F9329" s="25" t="n">
        <f aca="false">MAX(-D9329,0)/1000</f>
        <v>0</v>
      </c>
      <c r="G9329" s="23" t="str">
        <f aca="false">IF(E9329&gt;0,"ja","nein")</f>
        <v>ja</v>
      </c>
      <c r="H9329" s="26" t="n">
        <v>92.815</v>
      </c>
      <c r="I9329" s="26" t="n">
        <f aca="false">(H9329/10+IF(N9329=2025,Einstellungen!$B$23,Einstellungen!$C$23))*(1+Einstellungen!$B$10)</f>
        <v>29.794625</v>
      </c>
      <c r="J9329" s="25" t="n">
        <f aca="false">E9329*I9329/100</f>
        <v>0.01388429525</v>
      </c>
      <c r="K9329" s="25" t="n">
        <f aca="false">E9329*Einstellungen!$B$5/100</f>
        <v>0.013514</v>
      </c>
      <c r="L9329" s="23" t="str">
        <f aca="false">IF(I9329&lt;Einstellungen!$B$5,"ja","nein")</f>
        <v>nein</v>
      </c>
      <c r="M9329" s="23" t="s">
        <v>136</v>
      </c>
      <c r="N9329" s="23" t="n">
        <v>2026</v>
      </c>
      <c r="O9329" s="23" t="n">
        <v>3</v>
      </c>
    </row>
    <row r="9330" customFormat="false" ht="15" hidden="false" customHeight="false" outlineLevel="0" collapsed="false">
      <c r="A9330" s="22" t="n">
        <v>46084</v>
      </c>
      <c r="B9330" s="23" t="s">
        <v>110</v>
      </c>
      <c r="C9330" s="23" t="s">
        <v>98</v>
      </c>
      <c r="D9330" s="24" t="n">
        <v>47</v>
      </c>
      <c r="E9330" s="25" t="n">
        <f aca="false">MAX(D9330,0)/1000</f>
        <v>0.047</v>
      </c>
      <c r="F9330" s="25" t="n">
        <f aca="false">MAX(-D9330,0)/1000</f>
        <v>0</v>
      </c>
      <c r="G9330" s="23" t="str">
        <f aca="false">IF(E9330&gt;0,"ja","nein")</f>
        <v>ja</v>
      </c>
      <c r="H9330" s="26" t="n">
        <v>95.722</v>
      </c>
      <c r="I9330" s="26" t="n">
        <f aca="false">(H9330/10+IF(N9330=2025,Einstellungen!$B$23,Einstellungen!$C$23))*(1+Einstellungen!$B$10)</f>
        <v>30.140558</v>
      </c>
      <c r="J9330" s="25" t="n">
        <f aca="false">E9330*I9330/100</f>
        <v>0.01416606226</v>
      </c>
      <c r="K9330" s="25" t="n">
        <f aca="false">E9330*Einstellungen!$B$5/100</f>
        <v>0.01363</v>
      </c>
      <c r="L9330" s="23" t="str">
        <f aca="false">IF(I9330&lt;Einstellungen!$B$5,"ja","nein")</f>
        <v>nein</v>
      </c>
      <c r="M9330" s="23" t="s">
        <v>136</v>
      </c>
      <c r="N9330" s="23" t="n">
        <v>2026</v>
      </c>
      <c r="O9330" s="23" t="n">
        <v>4</v>
      </c>
    </row>
    <row r="9331" customFormat="false" ht="15" hidden="false" customHeight="false" outlineLevel="0" collapsed="false">
      <c r="A9331" s="22" t="n">
        <v>46084</v>
      </c>
      <c r="B9331" s="23" t="s">
        <v>111</v>
      </c>
      <c r="C9331" s="23" t="s">
        <v>98</v>
      </c>
      <c r="D9331" s="24" t="n">
        <v>47.6</v>
      </c>
      <c r="E9331" s="25" t="n">
        <f aca="false">MAX(D9331,0)/1000</f>
        <v>0.0476</v>
      </c>
      <c r="F9331" s="25" t="n">
        <f aca="false">MAX(-D9331,0)/1000</f>
        <v>0</v>
      </c>
      <c r="G9331" s="23" t="str">
        <f aca="false">IF(E9331&gt;0,"ja","nein")</f>
        <v>ja</v>
      </c>
      <c r="H9331" s="26" t="n">
        <v>103.32</v>
      </c>
      <c r="I9331" s="26" t="n">
        <f aca="false">(H9331/10+IF(N9331=2025,Einstellungen!$B$23,Einstellungen!$C$23))*(1+Einstellungen!$B$10)</f>
        <v>31.04472</v>
      </c>
      <c r="J9331" s="25" t="n">
        <f aca="false">E9331*I9331/100</f>
        <v>0.01477728672</v>
      </c>
      <c r="K9331" s="25" t="n">
        <f aca="false">E9331*Einstellungen!$B$5/100</f>
        <v>0.013804</v>
      </c>
      <c r="L9331" s="23" t="str">
        <f aca="false">IF(I9331&lt;Einstellungen!$B$5,"ja","nein")</f>
        <v>nein</v>
      </c>
      <c r="M9331" s="23" t="s">
        <v>136</v>
      </c>
      <c r="N9331" s="23" t="n">
        <v>2026</v>
      </c>
      <c r="O9331" s="23" t="n">
        <v>5</v>
      </c>
    </row>
    <row r="9332" customFormat="false" ht="15" hidden="false" customHeight="false" outlineLevel="0" collapsed="false">
      <c r="A9332" s="22" t="n">
        <v>46084</v>
      </c>
      <c r="B9332" s="23" t="s">
        <v>112</v>
      </c>
      <c r="C9332" s="23" t="s">
        <v>98</v>
      </c>
      <c r="D9332" s="24" t="n">
        <v>49</v>
      </c>
      <c r="E9332" s="25" t="n">
        <f aca="false">MAX(D9332,0)/1000</f>
        <v>0.049</v>
      </c>
      <c r="F9332" s="25" t="n">
        <f aca="false">MAX(-D9332,0)/1000</f>
        <v>0</v>
      </c>
      <c r="G9332" s="23" t="str">
        <f aca="false">IF(E9332&gt;0,"ja","nein")</f>
        <v>ja</v>
      </c>
      <c r="H9332" s="26" t="n">
        <v>136.048</v>
      </c>
      <c r="I9332" s="26" t="n">
        <f aca="false">(H9332/10+IF(N9332=2025,Einstellungen!$B$23,Einstellungen!$C$23))*(1+Einstellungen!$B$10)</f>
        <v>34.939352</v>
      </c>
      <c r="J9332" s="25" t="n">
        <f aca="false">E9332*I9332/100</f>
        <v>0.01712028248</v>
      </c>
      <c r="K9332" s="25" t="n">
        <f aca="false">E9332*Einstellungen!$B$5/100</f>
        <v>0.01421</v>
      </c>
      <c r="L9332" s="23" t="str">
        <f aca="false">IF(I9332&lt;Einstellungen!$B$5,"ja","nein")</f>
        <v>nein</v>
      </c>
      <c r="M9332" s="23" t="s">
        <v>136</v>
      </c>
      <c r="N9332" s="23" t="n">
        <v>2026</v>
      </c>
      <c r="O9332" s="23" t="n">
        <v>6</v>
      </c>
    </row>
    <row r="9333" customFormat="false" ht="15" hidden="false" customHeight="false" outlineLevel="0" collapsed="false">
      <c r="A9333" s="22" t="n">
        <v>46084</v>
      </c>
      <c r="B9333" s="23" t="s">
        <v>113</v>
      </c>
      <c r="C9333" s="23" t="s">
        <v>98</v>
      </c>
      <c r="D9333" s="24" t="n">
        <v>48.7</v>
      </c>
      <c r="E9333" s="25" t="n">
        <f aca="false">MAX(D9333,0)/1000</f>
        <v>0.0487</v>
      </c>
      <c r="F9333" s="25" t="n">
        <f aca="false">MAX(-D9333,0)/1000</f>
        <v>0</v>
      </c>
      <c r="G9333" s="23" t="str">
        <f aca="false">IF(E9333&gt;0,"ja","nein")</f>
        <v>ja</v>
      </c>
      <c r="H9333" s="26" t="n">
        <v>156.398</v>
      </c>
      <c r="I9333" s="26" t="n">
        <f aca="false">(H9333/10+IF(N9333=2025,Einstellungen!$B$23,Einstellungen!$C$23))*(1+Einstellungen!$B$10)</f>
        <v>37.361002</v>
      </c>
      <c r="J9333" s="25" t="n">
        <f aca="false">E9333*I9333/100</f>
        <v>0.018194807974</v>
      </c>
      <c r="K9333" s="25" t="n">
        <f aca="false">E9333*Einstellungen!$B$5/100</f>
        <v>0.014123</v>
      </c>
      <c r="L9333" s="23" t="str">
        <f aca="false">IF(I9333&lt;Einstellungen!$B$5,"ja","nein")</f>
        <v>nein</v>
      </c>
      <c r="M9333" s="23" t="s">
        <v>136</v>
      </c>
      <c r="N9333" s="23" t="n">
        <v>2026</v>
      </c>
      <c r="O9333" s="23" t="n">
        <v>7</v>
      </c>
    </row>
    <row r="9334" customFormat="false" ht="15" hidden="false" customHeight="false" outlineLevel="0" collapsed="false">
      <c r="A9334" s="22" t="n">
        <v>46084</v>
      </c>
      <c r="B9334" s="23" t="s">
        <v>114</v>
      </c>
      <c r="C9334" s="23" t="s">
        <v>98</v>
      </c>
      <c r="D9334" s="24" t="n">
        <v>32</v>
      </c>
      <c r="E9334" s="25" t="n">
        <f aca="false">MAX(D9334,0)/1000</f>
        <v>0.032</v>
      </c>
      <c r="F9334" s="25" t="n">
        <f aca="false">MAX(-D9334,0)/1000</f>
        <v>0</v>
      </c>
      <c r="G9334" s="23" t="str">
        <f aca="false">IF(E9334&gt;0,"ja","nein")</f>
        <v>ja</v>
      </c>
      <c r="H9334" s="26" t="n">
        <v>136.78</v>
      </c>
      <c r="I9334" s="26" t="n">
        <f aca="false">(H9334/10+IF(N9334=2025,Einstellungen!$B$23,Einstellungen!$C$23))*(1+Einstellungen!$B$10)</f>
        <v>35.02646</v>
      </c>
      <c r="J9334" s="25" t="n">
        <f aca="false">E9334*I9334/100</f>
        <v>0.0112084672</v>
      </c>
      <c r="K9334" s="25" t="n">
        <f aca="false">E9334*Einstellungen!$B$5/100</f>
        <v>0.00928</v>
      </c>
      <c r="L9334" s="23" t="str">
        <f aca="false">IF(I9334&lt;Einstellungen!$B$5,"ja","nein")</f>
        <v>nein</v>
      </c>
      <c r="M9334" s="23" t="s">
        <v>136</v>
      </c>
      <c r="N9334" s="23" t="n">
        <v>2026</v>
      </c>
      <c r="O9334" s="23" t="n">
        <v>8</v>
      </c>
    </row>
    <row r="9335" customFormat="false" ht="15" hidden="false" customHeight="false" outlineLevel="0" collapsed="false">
      <c r="A9335" s="22" t="n">
        <v>46084</v>
      </c>
      <c r="B9335" s="23" t="s">
        <v>115</v>
      </c>
      <c r="C9335" s="23" t="s">
        <v>98</v>
      </c>
      <c r="D9335" s="24" t="n">
        <v>40</v>
      </c>
      <c r="E9335" s="25" t="n">
        <f aca="false">MAX(D9335,0)/1000</f>
        <v>0.04</v>
      </c>
      <c r="F9335" s="25" t="n">
        <f aca="false">MAX(-D9335,0)/1000</f>
        <v>0</v>
      </c>
      <c r="G9335" s="23" t="str">
        <f aca="false">IF(E9335&gt;0,"ja","nein")</f>
        <v>ja</v>
      </c>
      <c r="H9335" s="26" t="n">
        <v>99.52</v>
      </c>
      <c r="I9335" s="26" t="n">
        <f aca="false">(H9335/10+IF(N9335=2025,Einstellungen!$B$23,Einstellungen!$C$23))*(1+Einstellungen!$B$10)</f>
        <v>30.59252</v>
      </c>
      <c r="J9335" s="25" t="n">
        <f aca="false">E9335*I9335/100</f>
        <v>0.012237008</v>
      </c>
      <c r="K9335" s="25" t="n">
        <f aca="false">E9335*Einstellungen!$B$5/100</f>
        <v>0.0116</v>
      </c>
      <c r="L9335" s="23" t="str">
        <f aca="false">IF(I9335&lt;Einstellungen!$B$5,"ja","nein")</f>
        <v>nein</v>
      </c>
      <c r="M9335" s="23" t="s">
        <v>136</v>
      </c>
      <c r="N9335" s="23" t="n">
        <v>2026</v>
      </c>
      <c r="O9335" s="23" t="n">
        <v>9</v>
      </c>
    </row>
    <row r="9336" customFormat="false" ht="15" hidden="false" customHeight="false" outlineLevel="0" collapsed="false">
      <c r="A9336" s="22" t="n">
        <v>46084</v>
      </c>
      <c r="B9336" s="23" t="s">
        <v>116</v>
      </c>
      <c r="C9336" s="23" t="s">
        <v>98</v>
      </c>
      <c r="D9336" s="24" t="n">
        <v>-532.5</v>
      </c>
      <c r="E9336" s="25" t="n">
        <f aca="false">MAX(D9336,0)/1000</f>
        <v>0</v>
      </c>
      <c r="F9336" s="25" t="n">
        <f aca="false">MAX(-D9336,0)/1000</f>
        <v>0.5325</v>
      </c>
      <c r="G9336" s="23" t="str">
        <f aca="false">IF(E9336&gt;0,"ja","nein")</f>
        <v>nein</v>
      </c>
      <c r="H9336" s="26" t="n">
        <v>78.17</v>
      </c>
      <c r="I9336" s="26" t="n">
        <f aca="false">(H9336/10+IF(N9336=2025,Einstellungen!$B$23,Einstellungen!$C$23))*(1+Einstellungen!$B$10)</f>
        <v>28.05187</v>
      </c>
      <c r="J9336" s="25" t="n">
        <f aca="false">E9336*I9336/100</f>
        <v>0</v>
      </c>
      <c r="K9336" s="25" t="n">
        <f aca="false">E9336*Einstellungen!$B$5/100</f>
        <v>0</v>
      </c>
      <c r="L9336" s="23" t="str">
        <f aca="false">IF(I9336&lt;Einstellungen!$B$5,"ja","nein")</f>
        <v>ja</v>
      </c>
      <c r="M9336" s="23" t="s">
        <v>136</v>
      </c>
      <c r="N9336" s="23" t="n">
        <v>2026</v>
      </c>
      <c r="O9336" s="23" t="n">
        <v>10</v>
      </c>
    </row>
    <row r="9337" customFormat="false" ht="15" hidden="false" customHeight="false" outlineLevel="0" collapsed="false">
      <c r="A9337" s="22" t="n">
        <v>46084</v>
      </c>
      <c r="B9337" s="23" t="s">
        <v>117</v>
      </c>
      <c r="C9337" s="23" t="s">
        <v>98</v>
      </c>
      <c r="D9337" s="24" t="n">
        <v>-1831.9</v>
      </c>
      <c r="E9337" s="25" t="n">
        <f aca="false">MAX(D9337,0)/1000</f>
        <v>0</v>
      </c>
      <c r="F9337" s="25" t="n">
        <f aca="false">MAX(-D9337,0)/1000</f>
        <v>1.8319</v>
      </c>
      <c r="G9337" s="23" t="str">
        <f aca="false">IF(E9337&gt;0,"ja","nein")</f>
        <v>nein</v>
      </c>
      <c r="H9337" s="26" t="n">
        <v>55.922</v>
      </c>
      <c r="I9337" s="26" t="n">
        <f aca="false">(H9337/10+IF(N9337=2025,Einstellungen!$B$23,Einstellungen!$C$23))*(1+Einstellungen!$B$10)</f>
        <v>25.404358</v>
      </c>
      <c r="J9337" s="25" t="n">
        <f aca="false">E9337*I9337/100</f>
        <v>0</v>
      </c>
      <c r="K9337" s="25" t="n">
        <f aca="false">E9337*Einstellungen!$B$5/100</f>
        <v>0</v>
      </c>
      <c r="L9337" s="23" t="str">
        <f aca="false">IF(I9337&lt;Einstellungen!$B$5,"ja","nein")</f>
        <v>ja</v>
      </c>
      <c r="M9337" s="23" t="s">
        <v>136</v>
      </c>
      <c r="N9337" s="23" t="n">
        <v>2026</v>
      </c>
      <c r="O9337" s="23" t="n">
        <v>11</v>
      </c>
    </row>
    <row r="9338" customFormat="false" ht="15" hidden="false" customHeight="false" outlineLevel="0" collapsed="false">
      <c r="A9338" s="22" t="n">
        <v>46084</v>
      </c>
      <c r="B9338" s="23" t="s">
        <v>118</v>
      </c>
      <c r="C9338" s="23" t="s">
        <v>98</v>
      </c>
      <c r="D9338" s="24" t="n">
        <v>-1272.8</v>
      </c>
      <c r="E9338" s="25" t="n">
        <f aca="false">MAX(D9338,0)/1000</f>
        <v>0</v>
      </c>
      <c r="F9338" s="25" t="n">
        <f aca="false">MAX(-D9338,0)/1000</f>
        <v>1.2728</v>
      </c>
      <c r="G9338" s="23" t="str">
        <f aca="false">IF(E9338&gt;0,"ja","nein")</f>
        <v>nein</v>
      </c>
      <c r="H9338" s="26" t="n">
        <v>32.365</v>
      </c>
      <c r="I9338" s="26" t="n">
        <f aca="false">(H9338/10+IF(N9338=2025,Einstellungen!$B$23,Einstellungen!$C$23))*(1+Einstellungen!$B$10)</f>
        <v>22.601075</v>
      </c>
      <c r="J9338" s="25" t="n">
        <f aca="false">E9338*I9338/100</f>
        <v>0</v>
      </c>
      <c r="K9338" s="25" t="n">
        <f aca="false">E9338*Einstellungen!$B$5/100</f>
        <v>0</v>
      </c>
      <c r="L9338" s="23" t="str">
        <f aca="false">IF(I9338&lt;Einstellungen!$B$5,"ja","nein")</f>
        <v>ja</v>
      </c>
      <c r="M9338" s="23" t="s">
        <v>136</v>
      </c>
      <c r="N9338" s="23" t="n">
        <v>2026</v>
      </c>
      <c r="O9338" s="23" t="n">
        <v>12</v>
      </c>
    </row>
    <row r="9339" customFormat="false" ht="15" hidden="false" customHeight="false" outlineLevel="0" collapsed="false">
      <c r="A9339" s="22" t="n">
        <v>46084</v>
      </c>
      <c r="B9339" s="23" t="s">
        <v>119</v>
      </c>
      <c r="C9339" s="23" t="s">
        <v>98</v>
      </c>
      <c r="D9339" s="24" t="n">
        <v>-881.6</v>
      </c>
      <c r="E9339" s="25" t="n">
        <f aca="false">MAX(D9339,0)/1000</f>
        <v>0</v>
      </c>
      <c r="F9339" s="25" t="n">
        <f aca="false">MAX(-D9339,0)/1000</f>
        <v>0.8816</v>
      </c>
      <c r="G9339" s="23" t="str">
        <f aca="false">IF(E9339&gt;0,"ja","nein")</f>
        <v>nein</v>
      </c>
      <c r="H9339" s="26" t="n">
        <v>35.663</v>
      </c>
      <c r="I9339" s="26" t="n">
        <f aca="false">(H9339/10+IF(N9339=2025,Einstellungen!$B$23,Einstellungen!$C$23))*(1+Einstellungen!$B$10)</f>
        <v>22.993537</v>
      </c>
      <c r="J9339" s="25" t="n">
        <f aca="false">E9339*I9339/100</f>
        <v>0</v>
      </c>
      <c r="K9339" s="25" t="n">
        <f aca="false">E9339*Einstellungen!$B$5/100</f>
        <v>0</v>
      </c>
      <c r="L9339" s="23" t="str">
        <f aca="false">IF(I9339&lt;Einstellungen!$B$5,"ja","nein")</f>
        <v>ja</v>
      </c>
      <c r="M9339" s="23" t="s">
        <v>136</v>
      </c>
      <c r="N9339" s="23" t="n">
        <v>2026</v>
      </c>
      <c r="O9339" s="23" t="n">
        <v>13</v>
      </c>
    </row>
    <row r="9340" customFormat="false" ht="15" hidden="false" customHeight="false" outlineLevel="0" collapsed="false">
      <c r="A9340" s="22" t="n">
        <v>46084</v>
      </c>
      <c r="B9340" s="23" t="s">
        <v>120</v>
      </c>
      <c r="C9340" s="23" t="s">
        <v>98</v>
      </c>
      <c r="D9340" s="24" t="n">
        <v>-1860.5</v>
      </c>
      <c r="E9340" s="25" t="n">
        <f aca="false">MAX(D9340,0)/1000</f>
        <v>0</v>
      </c>
      <c r="F9340" s="25" t="n">
        <f aca="false">MAX(-D9340,0)/1000</f>
        <v>1.8605</v>
      </c>
      <c r="G9340" s="23" t="str">
        <f aca="false">IF(E9340&gt;0,"ja","nein")</f>
        <v>nein</v>
      </c>
      <c r="H9340" s="26" t="n">
        <v>64.145</v>
      </c>
      <c r="I9340" s="26" t="n">
        <f aca="false">(H9340/10+IF(N9340=2025,Einstellungen!$B$23,Einstellungen!$C$23))*(1+Einstellungen!$B$10)</f>
        <v>26.382895</v>
      </c>
      <c r="J9340" s="25" t="n">
        <f aca="false">E9340*I9340/100</f>
        <v>0</v>
      </c>
      <c r="K9340" s="25" t="n">
        <f aca="false">E9340*Einstellungen!$B$5/100</f>
        <v>0</v>
      </c>
      <c r="L9340" s="23" t="str">
        <f aca="false">IF(I9340&lt;Einstellungen!$B$5,"ja","nein")</f>
        <v>ja</v>
      </c>
      <c r="M9340" s="23" t="s">
        <v>136</v>
      </c>
      <c r="N9340" s="23" t="n">
        <v>2026</v>
      </c>
      <c r="O9340" s="23" t="n">
        <v>14</v>
      </c>
    </row>
    <row r="9341" customFormat="false" ht="15" hidden="false" customHeight="false" outlineLevel="0" collapsed="false">
      <c r="A9341" s="22" t="n">
        <v>46084</v>
      </c>
      <c r="B9341" s="23" t="s">
        <v>104</v>
      </c>
      <c r="C9341" s="23" t="s">
        <v>98</v>
      </c>
      <c r="D9341" s="24" t="n">
        <v>-638.9</v>
      </c>
      <c r="E9341" s="25" t="n">
        <f aca="false">MAX(D9341,0)/1000</f>
        <v>0</v>
      </c>
      <c r="F9341" s="25" t="n">
        <f aca="false">MAX(-D9341,0)/1000</f>
        <v>0.6389</v>
      </c>
      <c r="G9341" s="23" t="str">
        <f aca="false">IF(E9341&gt;0,"ja","nein")</f>
        <v>nein</v>
      </c>
      <c r="H9341" s="26" t="n">
        <v>86.767</v>
      </c>
      <c r="I9341" s="26" t="n">
        <f aca="false">(H9341/10+IF(N9341=2025,Einstellungen!$B$23,Einstellungen!$C$23))*(1+Einstellungen!$B$10)</f>
        <v>29.074913</v>
      </c>
      <c r="J9341" s="25" t="n">
        <f aca="false">E9341*I9341/100</f>
        <v>0</v>
      </c>
      <c r="K9341" s="25" t="n">
        <f aca="false">E9341*Einstellungen!$B$5/100</f>
        <v>0</v>
      </c>
      <c r="L9341" s="23" t="str">
        <f aca="false">IF(I9341&lt;Einstellungen!$B$5,"ja","nein")</f>
        <v>nein</v>
      </c>
      <c r="M9341" s="23" t="s">
        <v>136</v>
      </c>
      <c r="N9341" s="23" t="n">
        <v>2026</v>
      </c>
      <c r="O9341" s="23" t="n">
        <v>15</v>
      </c>
    </row>
    <row r="9342" customFormat="false" ht="15" hidden="false" customHeight="false" outlineLevel="0" collapsed="false">
      <c r="A9342" s="22" t="n">
        <v>46084</v>
      </c>
      <c r="B9342" s="23" t="s">
        <v>105</v>
      </c>
      <c r="C9342" s="23" t="s">
        <v>98</v>
      </c>
      <c r="D9342" s="24" t="n">
        <v>-51.1</v>
      </c>
      <c r="E9342" s="25" t="n">
        <f aca="false">MAX(D9342,0)/1000</f>
        <v>0</v>
      </c>
      <c r="F9342" s="25" t="n">
        <f aca="false">MAX(-D9342,0)/1000</f>
        <v>0.0511</v>
      </c>
      <c r="G9342" s="23" t="str">
        <f aca="false">IF(E9342&gt;0,"ja","nein")</f>
        <v>nein</v>
      </c>
      <c r="H9342" s="26" t="n">
        <v>114.18</v>
      </c>
      <c r="I9342" s="26" t="n">
        <f aca="false">(H9342/10+IF(N9342=2025,Einstellungen!$B$23,Einstellungen!$C$23))*(1+Einstellungen!$B$10)</f>
        <v>32.33706</v>
      </c>
      <c r="J9342" s="25" t="n">
        <f aca="false">E9342*I9342/100</f>
        <v>0</v>
      </c>
      <c r="K9342" s="25" t="n">
        <f aca="false">E9342*Einstellungen!$B$5/100</f>
        <v>0</v>
      </c>
      <c r="L9342" s="23" t="str">
        <f aca="false">IF(I9342&lt;Einstellungen!$B$5,"ja","nein")</f>
        <v>nein</v>
      </c>
      <c r="M9342" s="23" t="s">
        <v>136</v>
      </c>
      <c r="N9342" s="23" t="n">
        <v>2026</v>
      </c>
      <c r="O9342" s="23" t="n">
        <v>16</v>
      </c>
    </row>
    <row r="9343" customFormat="false" ht="15" hidden="false" customHeight="false" outlineLevel="0" collapsed="false">
      <c r="A9343" s="22" t="n">
        <v>46084</v>
      </c>
      <c r="B9343" s="23" t="s">
        <v>97</v>
      </c>
      <c r="C9343" s="23" t="s">
        <v>98</v>
      </c>
      <c r="D9343" s="24" t="n">
        <v>52.4</v>
      </c>
      <c r="E9343" s="25" t="n">
        <f aca="false">MAX(D9343,0)/1000</f>
        <v>0.0524</v>
      </c>
      <c r="F9343" s="25" t="n">
        <f aca="false">MAX(-D9343,0)/1000</f>
        <v>0</v>
      </c>
      <c r="G9343" s="23" t="str">
        <f aca="false">IF(E9343&gt;0,"ja","nein")</f>
        <v>ja</v>
      </c>
      <c r="H9343" s="26" t="n">
        <v>158.615</v>
      </c>
      <c r="I9343" s="26" t="n">
        <f aca="false">(H9343/10+IF(N9343=2025,Einstellungen!$B$23,Einstellungen!$C$23))*(1+Einstellungen!$B$10)</f>
        <v>37.624825</v>
      </c>
      <c r="J9343" s="25" t="n">
        <f aca="false">E9343*I9343/100</f>
        <v>0.0197154083</v>
      </c>
      <c r="K9343" s="25" t="n">
        <f aca="false">E9343*Einstellungen!$B$5/100</f>
        <v>0.015196</v>
      </c>
      <c r="L9343" s="23" t="str">
        <f aca="false">IF(I9343&lt;Einstellungen!$B$5,"ja","nein")</f>
        <v>nein</v>
      </c>
      <c r="M9343" s="23" t="s">
        <v>136</v>
      </c>
      <c r="N9343" s="23" t="n">
        <v>2026</v>
      </c>
      <c r="O9343" s="23" t="n">
        <v>17</v>
      </c>
    </row>
    <row r="9344" customFormat="false" ht="15" hidden="false" customHeight="false" outlineLevel="0" collapsed="false">
      <c r="A9344" s="22" t="n">
        <v>46084</v>
      </c>
      <c r="B9344" s="23" t="s">
        <v>99</v>
      </c>
      <c r="C9344" s="23" t="s">
        <v>98</v>
      </c>
      <c r="D9344" s="24" t="n">
        <v>130.1</v>
      </c>
      <c r="E9344" s="25" t="n">
        <f aca="false">MAX(D9344,0)/1000</f>
        <v>0.1301</v>
      </c>
      <c r="F9344" s="25" t="n">
        <f aca="false">MAX(-D9344,0)/1000</f>
        <v>0</v>
      </c>
      <c r="G9344" s="23" t="str">
        <f aca="false">IF(E9344&gt;0,"ja","nein")</f>
        <v>ja</v>
      </c>
      <c r="H9344" s="26" t="n">
        <v>204.257</v>
      </c>
      <c r="I9344" s="26" t="n">
        <f aca="false">(H9344/10+IF(N9344=2025,Einstellungen!$B$23,Einstellungen!$C$23))*(1+Einstellungen!$B$10)</f>
        <v>43.056223</v>
      </c>
      <c r="J9344" s="25" t="n">
        <f aca="false">E9344*I9344/100</f>
        <v>0.056016146123</v>
      </c>
      <c r="K9344" s="25" t="n">
        <f aca="false">E9344*Einstellungen!$B$5/100</f>
        <v>0.037729</v>
      </c>
      <c r="L9344" s="23" t="str">
        <f aca="false">IF(I9344&lt;Einstellungen!$B$5,"ja","nein")</f>
        <v>nein</v>
      </c>
      <c r="M9344" s="23" t="s">
        <v>136</v>
      </c>
      <c r="N9344" s="23" t="n">
        <v>2026</v>
      </c>
      <c r="O9344" s="23" t="n">
        <v>18</v>
      </c>
    </row>
    <row r="9345" customFormat="false" ht="15" hidden="false" customHeight="false" outlineLevel="0" collapsed="false">
      <c r="A9345" s="22" t="n">
        <v>46084</v>
      </c>
      <c r="B9345" s="23" t="s">
        <v>100</v>
      </c>
      <c r="C9345" s="23" t="s">
        <v>98</v>
      </c>
      <c r="D9345" s="24" t="n">
        <v>30.7</v>
      </c>
      <c r="E9345" s="25" t="n">
        <f aca="false">MAX(D9345,0)/1000</f>
        <v>0.0307</v>
      </c>
      <c r="F9345" s="25" t="n">
        <f aca="false">MAX(-D9345,0)/1000</f>
        <v>0</v>
      </c>
      <c r="G9345" s="23" t="str">
        <f aca="false">IF(E9345&gt;0,"ja","nein")</f>
        <v>ja</v>
      </c>
      <c r="H9345" s="26" t="n">
        <v>173.37</v>
      </c>
      <c r="I9345" s="26" t="n">
        <f aca="false">(H9345/10+IF(N9345=2025,Einstellungen!$B$23,Einstellungen!$C$23))*(1+Einstellungen!$B$10)</f>
        <v>39.38067</v>
      </c>
      <c r="J9345" s="25" t="n">
        <f aca="false">E9345*I9345/100</f>
        <v>0.01208986569</v>
      </c>
      <c r="K9345" s="25" t="n">
        <f aca="false">E9345*Einstellungen!$B$5/100</f>
        <v>0.008903</v>
      </c>
      <c r="L9345" s="23" t="str">
        <f aca="false">IF(I9345&lt;Einstellungen!$B$5,"ja","nein")</f>
        <v>nein</v>
      </c>
      <c r="M9345" s="23" t="s">
        <v>136</v>
      </c>
      <c r="N9345" s="23" t="n">
        <v>2026</v>
      </c>
      <c r="O9345" s="23" t="n">
        <v>19</v>
      </c>
    </row>
    <row r="9346" customFormat="false" ht="15" hidden="false" customHeight="false" outlineLevel="0" collapsed="false">
      <c r="A9346" s="22" t="n">
        <v>46084</v>
      </c>
      <c r="B9346" s="23" t="s">
        <v>92</v>
      </c>
      <c r="C9346" s="23" t="s">
        <v>98</v>
      </c>
      <c r="D9346" s="24" t="n">
        <v>83.1</v>
      </c>
      <c r="E9346" s="25" t="n">
        <f aca="false">MAX(D9346,0)/1000</f>
        <v>0.0831</v>
      </c>
      <c r="F9346" s="25" t="n">
        <f aca="false">MAX(-D9346,0)/1000</f>
        <v>0</v>
      </c>
      <c r="G9346" s="23" t="str">
        <f aca="false">IF(E9346&gt;0,"ja","nein")</f>
        <v>ja</v>
      </c>
      <c r="H9346" s="26" t="n">
        <v>131.725</v>
      </c>
      <c r="I9346" s="26" t="n">
        <f aca="false">(H9346/10+IF(N9346=2025,Einstellungen!$B$23,Einstellungen!$C$23))*(1+Einstellungen!$B$10)</f>
        <v>34.424915</v>
      </c>
      <c r="J9346" s="25" t="n">
        <f aca="false">E9346*I9346/100</f>
        <v>0.028607104365</v>
      </c>
      <c r="K9346" s="25" t="n">
        <f aca="false">E9346*Einstellungen!$B$5/100</f>
        <v>0.024099</v>
      </c>
      <c r="L9346" s="23" t="str">
        <f aca="false">IF(I9346&lt;Einstellungen!$B$5,"ja","nein")</f>
        <v>nein</v>
      </c>
      <c r="M9346" s="23" t="s">
        <v>136</v>
      </c>
      <c r="N9346" s="23" t="n">
        <v>2026</v>
      </c>
      <c r="O9346" s="23" t="n">
        <v>20</v>
      </c>
    </row>
    <row r="9347" customFormat="false" ht="15" hidden="false" customHeight="false" outlineLevel="0" collapsed="false">
      <c r="A9347" s="22" t="n">
        <v>46084</v>
      </c>
      <c r="B9347" s="23" t="s">
        <v>95</v>
      </c>
      <c r="C9347" s="23" t="s">
        <v>98</v>
      </c>
      <c r="D9347" s="24" t="n">
        <v>46.9</v>
      </c>
      <c r="E9347" s="25" t="n">
        <f aca="false">MAX(D9347,0)/1000</f>
        <v>0.0469</v>
      </c>
      <c r="F9347" s="25" t="n">
        <f aca="false">MAX(-D9347,0)/1000</f>
        <v>0</v>
      </c>
      <c r="G9347" s="23" t="str">
        <f aca="false">IF(E9347&gt;0,"ja","nein")</f>
        <v>ja</v>
      </c>
      <c r="H9347" s="26" t="n">
        <v>116.18</v>
      </c>
      <c r="I9347" s="26" t="n">
        <f aca="false">(H9347/10+IF(N9347=2025,Einstellungen!$B$23,Einstellungen!$C$23))*(1+Einstellungen!$B$10)</f>
        <v>32.57506</v>
      </c>
      <c r="J9347" s="25" t="n">
        <f aca="false">E9347*I9347/100</f>
        <v>0.01527770314</v>
      </c>
      <c r="K9347" s="25" t="n">
        <f aca="false">E9347*Einstellungen!$B$5/100</f>
        <v>0.013601</v>
      </c>
      <c r="L9347" s="23" t="str">
        <f aca="false">IF(I9347&lt;Einstellungen!$B$5,"ja","nein")</f>
        <v>nein</v>
      </c>
      <c r="M9347" s="23" t="s">
        <v>136</v>
      </c>
      <c r="N9347" s="23" t="n">
        <v>2026</v>
      </c>
      <c r="O9347" s="23" t="n">
        <v>21</v>
      </c>
    </row>
    <row r="9348" customFormat="false" ht="15" hidden="false" customHeight="false" outlineLevel="0" collapsed="false">
      <c r="A9348" s="22" t="n">
        <v>46084</v>
      </c>
      <c r="B9348" s="23" t="s">
        <v>96</v>
      </c>
      <c r="C9348" s="23" t="s">
        <v>98</v>
      </c>
      <c r="D9348" s="24" t="n">
        <v>47.5</v>
      </c>
      <c r="E9348" s="25" t="n">
        <f aca="false">MAX(D9348,0)/1000</f>
        <v>0.0475</v>
      </c>
      <c r="F9348" s="25" t="n">
        <f aca="false">MAX(-D9348,0)/1000</f>
        <v>0</v>
      </c>
      <c r="G9348" s="23" t="str">
        <f aca="false">IF(E9348&gt;0,"ja","nein")</f>
        <v>ja</v>
      </c>
      <c r="H9348" s="26" t="n">
        <v>111.32</v>
      </c>
      <c r="I9348" s="26" t="n">
        <f aca="false">(H9348/10+IF(N9348=2025,Einstellungen!$B$23,Einstellungen!$C$23))*(1+Einstellungen!$B$10)</f>
        <v>31.99672</v>
      </c>
      <c r="J9348" s="25" t="n">
        <f aca="false">E9348*I9348/100</f>
        <v>0.015198442</v>
      </c>
      <c r="K9348" s="25" t="n">
        <f aca="false">E9348*Einstellungen!$B$5/100</f>
        <v>0.013775</v>
      </c>
      <c r="L9348" s="23" t="str">
        <f aca="false">IF(I9348&lt;Einstellungen!$B$5,"ja","nein")</f>
        <v>nein</v>
      </c>
      <c r="M9348" s="23" t="s">
        <v>136</v>
      </c>
      <c r="N9348" s="23" t="n">
        <v>2026</v>
      </c>
      <c r="O9348" s="23" t="n">
        <v>22</v>
      </c>
    </row>
    <row r="9349" customFormat="false" ht="15" hidden="false" customHeight="false" outlineLevel="0" collapsed="false">
      <c r="A9349" s="22" t="n">
        <v>46084</v>
      </c>
      <c r="B9349" s="23" t="s">
        <v>101</v>
      </c>
      <c r="C9349" s="23" t="s">
        <v>98</v>
      </c>
      <c r="D9349" s="24" t="n">
        <v>51.1</v>
      </c>
      <c r="E9349" s="25" t="n">
        <f aca="false">MAX(D9349,0)/1000</f>
        <v>0.0511</v>
      </c>
      <c r="F9349" s="25" t="n">
        <f aca="false">MAX(-D9349,0)/1000</f>
        <v>0</v>
      </c>
      <c r="G9349" s="23" t="str">
        <f aca="false">IF(E9349&gt;0,"ja","nein")</f>
        <v>ja</v>
      </c>
      <c r="H9349" s="26" t="n">
        <v>104.695</v>
      </c>
      <c r="I9349" s="26" t="n">
        <f aca="false">(H9349/10+IF(N9349=2025,Einstellungen!$B$23,Einstellungen!$C$23))*(1+Einstellungen!$B$10)</f>
        <v>31.208345</v>
      </c>
      <c r="J9349" s="25" t="n">
        <f aca="false">E9349*I9349/100</f>
        <v>0.015947464295</v>
      </c>
      <c r="K9349" s="25" t="n">
        <f aca="false">E9349*Einstellungen!$B$5/100</f>
        <v>0.014819</v>
      </c>
      <c r="L9349" s="23" t="str">
        <f aca="false">IF(I9349&lt;Einstellungen!$B$5,"ja","nein")</f>
        <v>nein</v>
      </c>
      <c r="M9349" s="23" t="s">
        <v>136</v>
      </c>
      <c r="N9349" s="23" t="n">
        <v>2026</v>
      </c>
      <c r="O9349" s="23" t="n">
        <v>23</v>
      </c>
    </row>
    <row r="9350" customFormat="false" ht="15" hidden="false" customHeight="false" outlineLevel="0" collapsed="false">
      <c r="A9350" s="22" t="n">
        <v>46085</v>
      </c>
      <c r="B9350" s="23" t="s">
        <v>102</v>
      </c>
      <c r="C9350" s="23" t="s">
        <v>103</v>
      </c>
      <c r="D9350" s="24" t="n">
        <v>48.9</v>
      </c>
      <c r="E9350" s="25" t="n">
        <f aca="false">MAX(D9350,0)/1000</f>
        <v>0.0489</v>
      </c>
      <c r="F9350" s="25" t="n">
        <f aca="false">MAX(-D9350,0)/1000</f>
        <v>0</v>
      </c>
      <c r="G9350" s="23" t="str">
        <f aca="false">IF(E9350&gt;0,"ja","nein")</f>
        <v>ja</v>
      </c>
      <c r="H9350" s="26" t="n">
        <v>129.01</v>
      </c>
      <c r="I9350" s="26" t="n">
        <f aca="false">(H9350/10+IF(N9350=2025,Einstellungen!$B$23,Einstellungen!$C$23))*(1+Einstellungen!$B$10)</f>
        <v>34.10183</v>
      </c>
      <c r="J9350" s="25" t="n">
        <f aca="false">E9350*I9350/100</f>
        <v>0.01667579487</v>
      </c>
      <c r="K9350" s="25" t="n">
        <f aca="false">E9350*Einstellungen!$B$5/100</f>
        <v>0.014181</v>
      </c>
      <c r="L9350" s="23" t="str">
        <f aca="false">IF(I9350&lt;Einstellungen!$B$5,"ja","nein")</f>
        <v>nein</v>
      </c>
      <c r="M9350" s="23" t="s">
        <v>136</v>
      </c>
      <c r="N9350" s="23" t="n">
        <v>2026</v>
      </c>
      <c r="O9350" s="23" t="n">
        <v>0</v>
      </c>
    </row>
    <row r="9351" customFormat="false" ht="15" hidden="false" customHeight="false" outlineLevel="0" collapsed="false">
      <c r="A9351" s="22" t="n">
        <v>46085</v>
      </c>
      <c r="B9351" s="23" t="s">
        <v>107</v>
      </c>
      <c r="C9351" s="23" t="s">
        <v>103</v>
      </c>
      <c r="D9351" s="24" t="n">
        <v>49.2</v>
      </c>
      <c r="E9351" s="25" t="n">
        <f aca="false">MAX(D9351,0)/1000</f>
        <v>0.0492</v>
      </c>
      <c r="F9351" s="25" t="n">
        <f aca="false">MAX(-D9351,0)/1000</f>
        <v>0</v>
      </c>
      <c r="G9351" s="23" t="str">
        <f aca="false">IF(E9351&gt;0,"ja","nein")</f>
        <v>ja</v>
      </c>
      <c r="H9351" s="26" t="n">
        <v>127.823</v>
      </c>
      <c r="I9351" s="26" t="n">
        <f aca="false">(H9351/10+IF(N9351=2025,Einstellungen!$B$23,Einstellungen!$C$23))*(1+Einstellungen!$B$10)</f>
        <v>33.960577</v>
      </c>
      <c r="J9351" s="25" t="n">
        <f aca="false">E9351*I9351/100</f>
        <v>0.016708603884</v>
      </c>
      <c r="K9351" s="25" t="n">
        <f aca="false">E9351*Einstellungen!$B$5/100</f>
        <v>0.014268</v>
      </c>
      <c r="L9351" s="23" t="str">
        <f aca="false">IF(I9351&lt;Einstellungen!$B$5,"ja","nein")</f>
        <v>nein</v>
      </c>
      <c r="M9351" s="23" t="s">
        <v>136</v>
      </c>
      <c r="N9351" s="23" t="n">
        <v>2026</v>
      </c>
      <c r="O9351" s="23" t="n">
        <v>1</v>
      </c>
    </row>
    <row r="9352" customFormat="false" ht="15" hidden="false" customHeight="false" outlineLevel="0" collapsed="false">
      <c r="A9352" s="22" t="n">
        <v>46085</v>
      </c>
      <c r="B9352" s="23" t="s">
        <v>108</v>
      </c>
      <c r="C9352" s="23" t="s">
        <v>103</v>
      </c>
      <c r="D9352" s="24" t="n">
        <v>48.3</v>
      </c>
      <c r="E9352" s="25" t="n">
        <f aca="false">MAX(D9352,0)/1000</f>
        <v>0.0483</v>
      </c>
      <c r="F9352" s="25" t="n">
        <f aca="false">MAX(-D9352,0)/1000</f>
        <v>0</v>
      </c>
      <c r="G9352" s="23" t="str">
        <f aca="false">IF(E9352&gt;0,"ja","nein")</f>
        <v>ja</v>
      </c>
      <c r="H9352" s="26" t="n">
        <v>125.323</v>
      </c>
      <c r="I9352" s="26" t="n">
        <f aca="false">(H9352/10+IF(N9352=2025,Einstellungen!$B$23,Einstellungen!$C$23))*(1+Einstellungen!$B$10)</f>
        <v>33.663077</v>
      </c>
      <c r="J9352" s="25" t="n">
        <f aca="false">E9352*I9352/100</f>
        <v>0.016259266191</v>
      </c>
      <c r="K9352" s="25" t="n">
        <f aca="false">E9352*Einstellungen!$B$5/100</f>
        <v>0.014007</v>
      </c>
      <c r="L9352" s="23" t="str">
        <f aca="false">IF(I9352&lt;Einstellungen!$B$5,"ja","nein")</f>
        <v>nein</v>
      </c>
      <c r="M9352" s="23" t="s">
        <v>136</v>
      </c>
      <c r="N9352" s="23" t="n">
        <v>2026</v>
      </c>
      <c r="O9352" s="23" t="n">
        <v>2</v>
      </c>
    </row>
    <row r="9353" customFormat="false" ht="15" hidden="false" customHeight="false" outlineLevel="0" collapsed="false">
      <c r="A9353" s="22" t="n">
        <v>46085</v>
      </c>
      <c r="B9353" s="23" t="s">
        <v>109</v>
      </c>
      <c r="C9353" s="23" t="s">
        <v>103</v>
      </c>
      <c r="D9353" s="24" t="n">
        <v>46.9</v>
      </c>
      <c r="E9353" s="25" t="n">
        <f aca="false">MAX(D9353,0)/1000</f>
        <v>0.0469</v>
      </c>
      <c r="F9353" s="25" t="n">
        <f aca="false">MAX(-D9353,0)/1000</f>
        <v>0</v>
      </c>
      <c r="G9353" s="23" t="str">
        <f aca="false">IF(E9353&gt;0,"ja","nein")</f>
        <v>ja</v>
      </c>
      <c r="H9353" s="26" t="n">
        <v>124.735</v>
      </c>
      <c r="I9353" s="26" t="n">
        <f aca="false">(H9353/10+IF(N9353=2025,Einstellungen!$B$23,Einstellungen!$C$23))*(1+Einstellungen!$B$10)</f>
        <v>33.593105</v>
      </c>
      <c r="J9353" s="25" t="n">
        <f aca="false">E9353*I9353/100</f>
        <v>0.015755166245</v>
      </c>
      <c r="K9353" s="25" t="n">
        <f aca="false">E9353*Einstellungen!$B$5/100</f>
        <v>0.013601</v>
      </c>
      <c r="L9353" s="23" t="str">
        <f aca="false">IF(I9353&lt;Einstellungen!$B$5,"ja","nein")</f>
        <v>nein</v>
      </c>
      <c r="M9353" s="23" t="s">
        <v>136</v>
      </c>
      <c r="N9353" s="23" t="n">
        <v>2026</v>
      </c>
      <c r="O9353" s="23" t="n">
        <v>3</v>
      </c>
    </row>
    <row r="9354" customFormat="false" ht="15" hidden="false" customHeight="false" outlineLevel="0" collapsed="false">
      <c r="A9354" s="22" t="n">
        <v>46085</v>
      </c>
      <c r="B9354" s="23" t="s">
        <v>110</v>
      </c>
      <c r="C9354" s="23" t="s">
        <v>103</v>
      </c>
      <c r="D9354" s="24" t="n">
        <v>48.6</v>
      </c>
      <c r="E9354" s="25" t="n">
        <f aca="false">MAX(D9354,0)/1000</f>
        <v>0.0486</v>
      </c>
      <c r="F9354" s="25" t="n">
        <f aca="false">MAX(-D9354,0)/1000</f>
        <v>0</v>
      </c>
      <c r="G9354" s="23" t="str">
        <f aca="false">IF(E9354&gt;0,"ja","nein")</f>
        <v>ja</v>
      </c>
      <c r="H9354" s="26" t="n">
        <v>128.202</v>
      </c>
      <c r="I9354" s="26" t="n">
        <f aca="false">(H9354/10+IF(N9354=2025,Einstellungen!$B$23,Einstellungen!$C$23))*(1+Einstellungen!$B$10)</f>
        <v>34.005678</v>
      </c>
      <c r="J9354" s="25" t="n">
        <f aca="false">E9354*I9354/100</f>
        <v>0.016526759508</v>
      </c>
      <c r="K9354" s="25" t="n">
        <f aca="false">E9354*Einstellungen!$B$5/100</f>
        <v>0.014094</v>
      </c>
      <c r="L9354" s="23" t="str">
        <f aca="false">IF(I9354&lt;Einstellungen!$B$5,"ja","nein")</f>
        <v>nein</v>
      </c>
      <c r="M9354" s="23" t="s">
        <v>136</v>
      </c>
      <c r="N9354" s="23" t="n">
        <v>2026</v>
      </c>
      <c r="O9354" s="23" t="n">
        <v>4</v>
      </c>
    </row>
    <row r="9355" customFormat="false" ht="15" hidden="false" customHeight="false" outlineLevel="0" collapsed="false">
      <c r="A9355" s="22" t="n">
        <v>46085</v>
      </c>
      <c r="B9355" s="23" t="s">
        <v>111</v>
      </c>
      <c r="C9355" s="23" t="s">
        <v>103</v>
      </c>
      <c r="D9355" s="24" t="n">
        <v>48.3</v>
      </c>
      <c r="E9355" s="25" t="n">
        <f aca="false">MAX(D9355,0)/1000</f>
        <v>0.0483</v>
      </c>
      <c r="F9355" s="25" t="n">
        <f aca="false">MAX(-D9355,0)/1000</f>
        <v>0</v>
      </c>
      <c r="G9355" s="23" t="str">
        <f aca="false">IF(E9355&gt;0,"ja","nein")</f>
        <v>ja</v>
      </c>
      <c r="H9355" s="26" t="n">
        <v>141.16</v>
      </c>
      <c r="I9355" s="26" t="n">
        <f aca="false">(H9355/10+IF(N9355=2025,Einstellungen!$B$23,Einstellungen!$C$23))*(1+Einstellungen!$B$10)</f>
        <v>35.54768</v>
      </c>
      <c r="J9355" s="25" t="n">
        <f aca="false">E9355*I9355/100</f>
        <v>0.01716952944</v>
      </c>
      <c r="K9355" s="25" t="n">
        <f aca="false">E9355*Einstellungen!$B$5/100</f>
        <v>0.014007</v>
      </c>
      <c r="L9355" s="23" t="str">
        <f aca="false">IF(I9355&lt;Einstellungen!$B$5,"ja","nein")</f>
        <v>nein</v>
      </c>
      <c r="M9355" s="23" t="s">
        <v>136</v>
      </c>
      <c r="N9355" s="23" t="n">
        <v>2026</v>
      </c>
      <c r="O9355" s="23" t="n">
        <v>5</v>
      </c>
    </row>
    <row r="9356" customFormat="false" ht="15" hidden="false" customHeight="false" outlineLevel="0" collapsed="false">
      <c r="A9356" s="22" t="n">
        <v>46085</v>
      </c>
      <c r="B9356" s="23" t="s">
        <v>112</v>
      </c>
      <c r="C9356" s="23" t="s">
        <v>103</v>
      </c>
      <c r="D9356" s="24" t="n">
        <v>48.3</v>
      </c>
      <c r="E9356" s="25" t="n">
        <f aca="false">MAX(D9356,0)/1000</f>
        <v>0.0483</v>
      </c>
      <c r="F9356" s="25" t="n">
        <f aca="false">MAX(-D9356,0)/1000</f>
        <v>0</v>
      </c>
      <c r="G9356" s="23" t="str">
        <f aca="false">IF(E9356&gt;0,"ja","nein")</f>
        <v>ja</v>
      </c>
      <c r="H9356" s="26" t="n">
        <v>200.298</v>
      </c>
      <c r="I9356" s="26" t="n">
        <f aca="false">(H9356/10+IF(N9356=2025,Einstellungen!$B$23,Einstellungen!$C$23))*(1+Einstellungen!$B$10)</f>
        <v>42.585102</v>
      </c>
      <c r="J9356" s="25" t="n">
        <f aca="false">E9356*I9356/100</f>
        <v>0.020568604266</v>
      </c>
      <c r="K9356" s="25" t="n">
        <f aca="false">E9356*Einstellungen!$B$5/100</f>
        <v>0.014007</v>
      </c>
      <c r="L9356" s="23" t="str">
        <f aca="false">IF(I9356&lt;Einstellungen!$B$5,"ja","nein")</f>
        <v>nein</v>
      </c>
      <c r="M9356" s="23" t="s">
        <v>136</v>
      </c>
      <c r="N9356" s="23" t="n">
        <v>2026</v>
      </c>
      <c r="O9356" s="23" t="n">
        <v>6</v>
      </c>
    </row>
    <row r="9357" customFormat="false" ht="15" hidden="false" customHeight="false" outlineLevel="0" collapsed="false">
      <c r="A9357" s="22" t="n">
        <v>46085</v>
      </c>
      <c r="B9357" s="23" t="s">
        <v>113</v>
      </c>
      <c r="C9357" s="23" t="s">
        <v>103</v>
      </c>
      <c r="D9357" s="24" t="n">
        <v>47.3</v>
      </c>
      <c r="E9357" s="25" t="n">
        <f aca="false">MAX(D9357,0)/1000</f>
        <v>0.0473</v>
      </c>
      <c r="F9357" s="25" t="n">
        <f aca="false">MAX(-D9357,0)/1000</f>
        <v>0</v>
      </c>
      <c r="G9357" s="23" t="str">
        <f aca="false">IF(E9357&gt;0,"ja","nein")</f>
        <v>ja</v>
      </c>
      <c r="H9357" s="26" t="n">
        <v>267.485</v>
      </c>
      <c r="I9357" s="26" t="n">
        <f aca="false">(H9357/10+IF(N9357=2025,Einstellungen!$B$23,Einstellungen!$C$23))*(1+Einstellungen!$B$10)</f>
        <v>50.580355</v>
      </c>
      <c r="J9357" s="25" t="n">
        <f aca="false">E9357*I9357/100</f>
        <v>0.023924507915</v>
      </c>
      <c r="K9357" s="25" t="n">
        <f aca="false">E9357*Einstellungen!$B$5/100</f>
        <v>0.013717</v>
      </c>
      <c r="L9357" s="23" t="str">
        <f aca="false">IF(I9357&lt;Einstellungen!$B$5,"ja","nein")</f>
        <v>nein</v>
      </c>
      <c r="M9357" s="23" t="s">
        <v>136</v>
      </c>
      <c r="N9357" s="23" t="n">
        <v>2026</v>
      </c>
      <c r="O9357" s="23" t="n">
        <v>7</v>
      </c>
    </row>
    <row r="9358" customFormat="false" ht="15" hidden="false" customHeight="false" outlineLevel="0" collapsed="false">
      <c r="A9358" s="22" t="n">
        <v>46085</v>
      </c>
      <c r="B9358" s="23" t="s">
        <v>114</v>
      </c>
      <c r="C9358" s="23" t="s">
        <v>103</v>
      </c>
      <c r="D9358" s="24" t="n">
        <v>33.8</v>
      </c>
      <c r="E9358" s="25" t="n">
        <f aca="false">MAX(D9358,0)/1000</f>
        <v>0.0338</v>
      </c>
      <c r="F9358" s="25" t="n">
        <f aca="false">MAX(-D9358,0)/1000</f>
        <v>0</v>
      </c>
      <c r="G9358" s="23" t="str">
        <f aca="false">IF(E9358&gt;0,"ja","nein")</f>
        <v>ja</v>
      </c>
      <c r="H9358" s="26" t="n">
        <v>193.347</v>
      </c>
      <c r="I9358" s="26" t="n">
        <f aca="false">(H9358/10+IF(N9358=2025,Einstellungen!$B$23,Einstellungen!$C$23))*(1+Einstellungen!$B$10)</f>
        <v>41.757933</v>
      </c>
      <c r="J9358" s="25" t="n">
        <f aca="false">E9358*I9358/100</f>
        <v>0.014114181354</v>
      </c>
      <c r="K9358" s="25" t="n">
        <f aca="false">E9358*Einstellungen!$B$5/100</f>
        <v>0.009802</v>
      </c>
      <c r="L9358" s="23" t="str">
        <f aca="false">IF(I9358&lt;Einstellungen!$B$5,"ja","nein")</f>
        <v>nein</v>
      </c>
      <c r="M9358" s="23" t="s">
        <v>136</v>
      </c>
      <c r="N9358" s="23" t="n">
        <v>2026</v>
      </c>
      <c r="O9358" s="23" t="n">
        <v>8</v>
      </c>
    </row>
    <row r="9359" customFormat="false" ht="15" hidden="false" customHeight="false" outlineLevel="0" collapsed="false">
      <c r="A9359" s="22" t="n">
        <v>46085</v>
      </c>
      <c r="B9359" s="23" t="s">
        <v>115</v>
      </c>
      <c r="C9359" s="23" t="s">
        <v>103</v>
      </c>
      <c r="D9359" s="24" t="n">
        <v>-462.7</v>
      </c>
      <c r="E9359" s="25" t="n">
        <f aca="false">MAX(D9359,0)/1000</f>
        <v>0</v>
      </c>
      <c r="F9359" s="25" t="n">
        <f aca="false">MAX(-D9359,0)/1000</f>
        <v>0.4627</v>
      </c>
      <c r="G9359" s="23" t="str">
        <f aca="false">IF(E9359&gt;0,"ja","nein")</f>
        <v>nein</v>
      </c>
      <c r="H9359" s="26" t="n">
        <v>150.76</v>
      </c>
      <c r="I9359" s="26" t="n">
        <f aca="false">(H9359/10+IF(N9359=2025,Einstellungen!$B$23,Einstellungen!$C$23))*(1+Einstellungen!$B$10)</f>
        <v>36.69008</v>
      </c>
      <c r="J9359" s="25" t="n">
        <f aca="false">E9359*I9359/100</f>
        <v>0</v>
      </c>
      <c r="K9359" s="25" t="n">
        <f aca="false">E9359*Einstellungen!$B$5/100</f>
        <v>0</v>
      </c>
      <c r="L9359" s="23" t="str">
        <f aca="false">IF(I9359&lt;Einstellungen!$B$5,"ja","nein")</f>
        <v>nein</v>
      </c>
      <c r="M9359" s="23" t="s">
        <v>136</v>
      </c>
      <c r="N9359" s="23" t="n">
        <v>2026</v>
      </c>
      <c r="O9359" s="23" t="n">
        <v>9</v>
      </c>
    </row>
    <row r="9360" customFormat="false" ht="15" hidden="false" customHeight="false" outlineLevel="0" collapsed="false">
      <c r="A9360" s="22" t="n">
        <v>46085</v>
      </c>
      <c r="B9360" s="23" t="s">
        <v>116</v>
      </c>
      <c r="C9360" s="23" t="s">
        <v>103</v>
      </c>
      <c r="D9360" s="24" t="n">
        <v>-1233.1</v>
      </c>
      <c r="E9360" s="25" t="n">
        <f aca="false">MAX(D9360,0)/1000</f>
        <v>0</v>
      </c>
      <c r="F9360" s="25" t="n">
        <f aca="false">MAX(-D9360,0)/1000</f>
        <v>1.2331</v>
      </c>
      <c r="G9360" s="23" t="str">
        <f aca="false">IF(E9360&gt;0,"ja","nein")</f>
        <v>nein</v>
      </c>
      <c r="H9360" s="26" t="n">
        <v>110.418</v>
      </c>
      <c r="I9360" s="26" t="n">
        <f aca="false">(H9360/10+IF(N9360=2025,Einstellungen!$B$23,Einstellungen!$C$23))*(1+Einstellungen!$B$10)</f>
        <v>31.889382</v>
      </c>
      <c r="J9360" s="25" t="n">
        <f aca="false">E9360*I9360/100</f>
        <v>0</v>
      </c>
      <c r="K9360" s="25" t="n">
        <f aca="false">E9360*Einstellungen!$B$5/100</f>
        <v>0</v>
      </c>
      <c r="L9360" s="23" t="str">
        <f aca="false">IF(I9360&lt;Einstellungen!$B$5,"ja","nein")</f>
        <v>nein</v>
      </c>
      <c r="M9360" s="23" t="s">
        <v>136</v>
      </c>
      <c r="N9360" s="23" t="n">
        <v>2026</v>
      </c>
      <c r="O9360" s="23" t="n">
        <v>10</v>
      </c>
    </row>
    <row r="9361" customFormat="false" ht="15" hidden="false" customHeight="false" outlineLevel="0" collapsed="false">
      <c r="A9361" s="22" t="n">
        <v>46085</v>
      </c>
      <c r="B9361" s="23" t="s">
        <v>117</v>
      </c>
      <c r="C9361" s="23" t="s">
        <v>103</v>
      </c>
      <c r="D9361" s="24" t="n">
        <v>-2115.3</v>
      </c>
      <c r="E9361" s="25" t="n">
        <f aca="false">MAX(D9361,0)/1000</f>
        <v>0</v>
      </c>
      <c r="F9361" s="25" t="n">
        <f aca="false">MAX(-D9361,0)/1000</f>
        <v>2.1153</v>
      </c>
      <c r="G9361" s="23" t="str">
        <f aca="false">IF(E9361&gt;0,"ja","nein")</f>
        <v>nein</v>
      </c>
      <c r="H9361" s="26" t="n">
        <v>78.297</v>
      </c>
      <c r="I9361" s="26" t="n">
        <f aca="false">(H9361/10+IF(N9361=2025,Einstellungen!$B$23,Einstellungen!$C$23))*(1+Einstellungen!$B$10)</f>
        <v>28.066983</v>
      </c>
      <c r="J9361" s="25" t="n">
        <f aca="false">E9361*I9361/100</f>
        <v>0</v>
      </c>
      <c r="K9361" s="25" t="n">
        <f aca="false">E9361*Einstellungen!$B$5/100</f>
        <v>0</v>
      </c>
      <c r="L9361" s="23" t="str">
        <f aca="false">IF(I9361&lt;Einstellungen!$B$5,"ja","nein")</f>
        <v>ja</v>
      </c>
      <c r="M9361" s="23" t="s">
        <v>136</v>
      </c>
      <c r="N9361" s="23" t="n">
        <v>2026</v>
      </c>
      <c r="O9361" s="23" t="n">
        <v>11</v>
      </c>
    </row>
    <row r="9362" customFormat="false" ht="15" hidden="false" customHeight="false" outlineLevel="0" collapsed="false">
      <c r="A9362" s="22" t="n">
        <v>46085</v>
      </c>
      <c r="B9362" s="23" t="s">
        <v>118</v>
      </c>
      <c r="C9362" s="23" t="s">
        <v>103</v>
      </c>
      <c r="D9362" s="24" t="n">
        <v>-2077.4</v>
      </c>
      <c r="E9362" s="25" t="n">
        <f aca="false">MAX(D9362,0)/1000</f>
        <v>0</v>
      </c>
      <c r="F9362" s="25" t="n">
        <f aca="false">MAX(-D9362,0)/1000</f>
        <v>2.0774</v>
      </c>
      <c r="G9362" s="23" t="str">
        <f aca="false">IF(E9362&gt;0,"ja","nein")</f>
        <v>nein</v>
      </c>
      <c r="H9362" s="26" t="n">
        <v>42.495</v>
      </c>
      <c r="I9362" s="26" t="n">
        <f aca="false">(H9362/10+IF(N9362=2025,Einstellungen!$B$23,Einstellungen!$C$23))*(1+Einstellungen!$B$10)</f>
        <v>23.806545</v>
      </c>
      <c r="J9362" s="25" t="n">
        <f aca="false">E9362*I9362/100</f>
        <v>0</v>
      </c>
      <c r="K9362" s="25" t="n">
        <f aca="false">E9362*Einstellungen!$B$5/100</f>
        <v>0</v>
      </c>
      <c r="L9362" s="23" t="str">
        <f aca="false">IF(I9362&lt;Einstellungen!$B$5,"ja","nein")</f>
        <v>ja</v>
      </c>
      <c r="M9362" s="23" t="s">
        <v>136</v>
      </c>
      <c r="N9362" s="23" t="n">
        <v>2026</v>
      </c>
      <c r="O9362" s="23" t="n">
        <v>12</v>
      </c>
    </row>
    <row r="9363" customFormat="false" ht="15" hidden="false" customHeight="false" outlineLevel="0" collapsed="false">
      <c r="A9363" s="22" t="n">
        <v>46085</v>
      </c>
      <c r="B9363" s="23" t="s">
        <v>119</v>
      </c>
      <c r="C9363" s="23" t="s">
        <v>103</v>
      </c>
      <c r="D9363" s="24" t="n">
        <v>-1883.9</v>
      </c>
      <c r="E9363" s="25" t="n">
        <f aca="false">MAX(D9363,0)/1000</f>
        <v>0</v>
      </c>
      <c r="F9363" s="25" t="n">
        <f aca="false">MAX(-D9363,0)/1000</f>
        <v>1.8839</v>
      </c>
      <c r="G9363" s="23" t="str">
        <f aca="false">IF(E9363&gt;0,"ja","nein")</f>
        <v>nein</v>
      </c>
      <c r="H9363" s="26" t="n">
        <v>32.975</v>
      </c>
      <c r="I9363" s="26" t="n">
        <f aca="false">(H9363/10+IF(N9363=2025,Einstellungen!$B$23,Einstellungen!$C$23))*(1+Einstellungen!$B$10)</f>
        <v>22.673665</v>
      </c>
      <c r="J9363" s="25" t="n">
        <f aca="false">E9363*I9363/100</f>
        <v>0</v>
      </c>
      <c r="K9363" s="25" t="n">
        <f aca="false">E9363*Einstellungen!$B$5/100</f>
        <v>0</v>
      </c>
      <c r="L9363" s="23" t="str">
        <f aca="false">IF(I9363&lt;Einstellungen!$B$5,"ja","nein")</f>
        <v>ja</v>
      </c>
      <c r="M9363" s="23" t="s">
        <v>136</v>
      </c>
      <c r="N9363" s="23" t="n">
        <v>2026</v>
      </c>
      <c r="O9363" s="23" t="n">
        <v>13</v>
      </c>
    </row>
    <row r="9364" customFormat="false" ht="15" hidden="false" customHeight="false" outlineLevel="0" collapsed="false">
      <c r="A9364" s="22" t="n">
        <v>46085</v>
      </c>
      <c r="B9364" s="23" t="s">
        <v>120</v>
      </c>
      <c r="C9364" s="23" t="s">
        <v>103</v>
      </c>
      <c r="D9364" s="24" t="n">
        <v>-905.8</v>
      </c>
      <c r="E9364" s="25" t="n">
        <f aca="false">MAX(D9364,0)/1000</f>
        <v>0</v>
      </c>
      <c r="F9364" s="25" t="n">
        <f aca="false">MAX(-D9364,0)/1000</f>
        <v>0.9058</v>
      </c>
      <c r="G9364" s="23" t="str">
        <f aca="false">IF(E9364&gt;0,"ja","nein")</f>
        <v>nein</v>
      </c>
      <c r="H9364" s="26" t="n">
        <v>65.405</v>
      </c>
      <c r="I9364" s="26" t="n">
        <f aca="false">(H9364/10+IF(N9364=2025,Einstellungen!$B$23,Einstellungen!$C$23))*(1+Einstellungen!$B$10)</f>
        <v>26.532835</v>
      </c>
      <c r="J9364" s="25" t="n">
        <f aca="false">E9364*I9364/100</f>
        <v>0</v>
      </c>
      <c r="K9364" s="25" t="n">
        <f aca="false">E9364*Einstellungen!$B$5/100</f>
        <v>0</v>
      </c>
      <c r="L9364" s="23" t="str">
        <f aca="false">IF(I9364&lt;Einstellungen!$B$5,"ja","nein")</f>
        <v>ja</v>
      </c>
      <c r="M9364" s="23" t="s">
        <v>136</v>
      </c>
      <c r="N9364" s="23" t="n">
        <v>2026</v>
      </c>
      <c r="O9364" s="23" t="n">
        <v>14</v>
      </c>
    </row>
    <row r="9365" customFormat="false" ht="15" hidden="false" customHeight="false" outlineLevel="0" collapsed="false">
      <c r="A9365" s="22" t="n">
        <v>46085</v>
      </c>
      <c r="B9365" s="23" t="s">
        <v>104</v>
      </c>
      <c r="C9365" s="23" t="s">
        <v>103</v>
      </c>
      <c r="D9365" s="24" t="n">
        <v>40.8</v>
      </c>
      <c r="E9365" s="25" t="n">
        <f aca="false">MAX(D9365,0)/1000</f>
        <v>0.0408</v>
      </c>
      <c r="F9365" s="25" t="n">
        <f aca="false">MAX(-D9365,0)/1000</f>
        <v>0</v>
      </c>
      <c r="G9365" s="23" t="str">
        <f aca="false">IF(E9365&gt;0,"ja","nein")</f>
        <v>ja</v>
      </c>
      <c r="H9365" s="26" t="n">
        <v>99.112</v>
      </c>
      <c r="I9365" s="26" t="n">
        <f aca="false">(H9365/10+IF(N9365=2025,Einstellungen!$B$23,Einstellungen!$C$23))*(1+Einstellungen!$B$10)</f>
        <v>30.543968</v>
      </c>
      <c r="J9365" s="25" t="n">
        <f aca="false">E9365*I9365/100</f>
        <v>0.012461938944</v>
      </c>
      <c r="K9365" s="25" t="n">
        <f aca="false">E9365*Einstellungen!$B$5/100</f>
        <v>0.011832</v>
      </c>
      <c r="L9365" s="23" t="str">
        <f aca="false">IF(I9365&lt;Einstellungen!$B$5,"ja","nein")</f>
        <v>nein</v>
      </c>
      <c r="M9365" s="23" t="s">
        <v>136</v>
      </c>
      <c r="N9365" s="23" t="n">
        <v>2026</v>
      </c>
      <c r="O9365" s="23" t="n">
        <v>15</v>
      </c>
    </row>
    <row r="9366" customFormat="false" ht="15" hidden="false" customHeight="false" outlineLevel="0" collapsed="false">
      <c r="A9366" s="22" t="n">
        <v>46085</v>
      </c>
      <c r="B9366" s="23" t="s">
        <v>105</v>
      </c>
      <c r="C9366" s="23" t="s">
        <v>103</v>
      </c>
      <c r="D9366" s="24" t="n">
        <v>139.3</v>
      </c>
      <c r="E9366" s="25" t="n">
        <f aca="false">MAX(D9366,0)/1000</f>
        <v>0.1393</v>
      </c>
      <c r="F9366" s="25" t="n">
        <f aca="false">MAX(-D9366,0)/1000</f>
        <v>0</v>
      </c>
      <c r="G9366" s="23" t="str">
        <f aca="false">IF(E9366&gt;0,"ja","nein")</f>
        <v>ja</v>
      </c>
      <c r="H9366" s="26" t="n">
        <v>137.21</v>
      </c>
      <c r="I9366" s="26" t="n">
        <f aca="false">(H9366/10+IF(N9366=2025,Einstellungen!$B$23,Einstellungen!$C$23))*(1+Einstellungen!$B$10)</f>
        <v>35.07763</v>
      </c>
      <c r="J9366" s="25" t="n">
        <f aca="false">E9366*I9366/100</f>
        <v>0.04886313859</v>
      </c>
      <c r="K9366" s="25" t="n">
        <f aca="false">E9366*Einstellungen!$B$5/100</f>
        <v>0.040397</v>
      </c>
      <c r="L9366" s="23" t="str">
        <f aca="false">IF(I9366&lt;Einstellungen!$B$5,"ja","nein")</f>
        <v>nein</v>
      </c>
      <c r="M9366" s="23" t="s">
        <v>136</v>
      </c>
      <c r="N9366" s="23" t="n">
        <v>2026</v>
      </c>
      <c r="O9366" s="23" t="n">
        <v>16</v>
      </c>
    </row>
    <row r="9367" customFormat="false" ht="15" hidden="false" customHeight="false" outlineLevel="0" collapsed="false">
      <c r="A9367" s="22" t="n">
        <v>46085</v>
      </c>
      <c r="B9367" s="23" t="s">
        <v>97</v>
      </c>
      <c r="C9367" s="23" t="s">
        <v>103</v>
      </c>
      <c r="D9367" s="24" t="n">
        <v>-201.1</v>
      </c>
      <c r="E9367" s="25" t="n">
        <f aca="false">MAX(D9367,0)/1000</f>
        <v>0</v>
      </c>
      <c r="F9367" s="25" t="n">
        <f aca="false">MAX(-D9367,0)/1000</f>
        <v>0.2011</v>
      </c>
      <c r="G9367" s="23" t="str">
        <f aca="false">IF(E9367&gt;0,"ja","nein")</f>
        <v>nein</v>
      </c>
      <c r="H9367" s="26" t="n">
        <v>244.265</v>
      </c>
      <c r="I9367" s="26" t="n">
        <f aca="false">(H9367/10+IF(N9367=2025,Einstellungen!$B$23,Einstellungen!$C$23))*(1+Einstellungen!$B$10)</f>
        <v>47.817175</v>
      </c>
      <c r="J9367" s="25" t="n">
        <f aca="false">E9367*I9367/100</f>
        <v>0</v>
      </c>
      <c r="K9367" s="25" t="n">
        <f aca="false">E9367*Einstellungen!$B$5/100</f>
        <v>0</v>
      </c>
      <c r="L9367" s="23" t="str">
        <f aca="false">IF(I9367&lt;Einstellungen!$B$5,"ja","nein")</f>
        <v>nein</v>
      </c>
      <c r="M9367" s="23" t="s">
        <v>136</v>
      </c>
      <c r="N9367" s="23" t="n">
        <v>2026</v>
      </c>
      <c r="O9367" s="23" t="n">
        <v>17</v>
      </c>
    </row>
    <row r="9368" customFormat="false" ht="15" hidden="false" customHeight="false" outlineLevel="0" collapsed="false">
      <c r="A9368" s="22" t="n">
        <v>46085</v>
      </c>
      <c r="B9368" s="23" t="s">
        <v>99</v>
      </c>
      <c r="C9368" s="23" t="s">
        <v>103</v>
      </c>
      <c r="D9368" s="24" t="n">
        <v>-269.1</v>
      </c>
      <c r="E9368" s="25" t="n">
        <f aca="false">MAX(D9368,0)/1000</f>
        <v>0</v>
      </c>
      <c r="F9368" s="25" t="n">
        <f aca="false">MAX(-D9368,0)/1000</f>
        <v>0.2691</v>
      </c>
      <c r="G9368" s="23" t="str">
        <f aca="false">IF(E9368&gt;0,"ja","nein")</f>
        <v>nein</v>
      </c>
      <c r="H9368" s="26" t="n">
        <v>310.86</v>
      </c>
      <c r="I9368" s="26" t="n">
        <f aca="false">(H9368/10+IF(N9368=2025,Einstellungen!$B$23,Einstellungen!$C$23))*(1+Einstellungen!$B$10)</f>
        <v>55.74198</v>
      </c>
      <c r="J9368" s="25" t="n">
        <f aca="false">E9368*I9368/100</f>
        <v>0</v>
      </c>
      <c r="K9368" s="25" t="n">
        <f aca="false">E9368*Einstellungen!$B$5/100</f>
        <v>0</v>
      </c>
      <c r="L9368" s="23" t="str">
        <f aca="false">IF(I9368&lt;Einstellungen!$B$5,"ja","nein")</f>
        <v>nein</v>
      </c>
      <c r="M9368" s="23" t="s">
        <v>136</v>
      </c>
      <c r="N9368" s="23" t="n">
        <v>2026</v>
      </c>
      <c r="O9368" s="23" t="n">
        <v>18</v>
      </c>
    </row>
    <row r="9369" customFormat="false" ht="15" hidden="false" customHeight="false" outlineLevel="0" collapsed="false">
      <c r="A9369" s="22" t="n">
        <v>46085</v>
      </c>
      <c r="B9369" s="23" t="s">
        <v>100</v>
      </c>
      <c r="C9369" s="23" t="s">
        <v>103</v>
      </c>
      <c r="D9369" s="24" t="n">
        <v>327.3</v>
      </c>
      <c r="E9369" s="25" t="n">
        <f aca="false">MAX(D9369,0)/1000</f>
        <v>0.3273</v>
      </c>
      <c r="F9369" s="25" t="n">
        <f aca="false">MAX(-D9369,0)/1000</f>
        <v>0</v>
      </c>
      <c r="G9369" s="23" t="str">
        <f aca="false">IF(E9369&gt;0,"ja","nein")</f>
        <v>ja</v>
      </c>
      <c r="H9369" s="26" t="n">
        <v>239.627</v>
      </c>
      <c r="I9369" s="26" t="n">
        <f aca="false">(H9369/10+IF(N9369=2025,Einstellungen!$B$23,Einstellungen!$C$23))*(1+Einstellungen!$B$10)</f>
        <v>47.265253</v>
      </c>
      <c r="J9369" s="25" t="n">
        <f aca="false">E9369*I9369/100</f>
        <v>0.154699173069</v>
      </c>
      <c r="K9369" s="25" t="n">
        <f aca="false">E9369*Einstellungen!$B$5/100</f>
        <v>0.094917</v>
      </c>
      <c r="L9369" s="23" t="str">
        <f aca="false">IF(I9369&lt;Einstellungen!$B$5,"ja","nein")</f>
        <v>nein</v>
      </c>
      <c r="M9369" s="23" t="s">
        <v>136</v>
      </c>
      <c r="N9369" s="23" t="n">
        <v>2026</v>
      </c>
      <c r="O9369" s="23" t="n">
        <v>19</v>
      </c>
    </row>
    <row r="9370" customFormat="false" ht="15" hidden="false" customHeight="false" outlineLevel="0" collapsed="false">
      <c r="A9370" s="22" t="n">
        <v>46085</v>
      </c>
      <c r="B9370" s="23" t="s">
        <v>92</v>
      </c>
      <c r="C9370" s="23" t="s">
        <v>103</v>
      </c>
      <c r="D9370" s="24" t="n">
        <v>528.2</v>
      </c>
      <c r="E9370" s="25" t="n">
        <f aca="false">MAX(D9370,0)/1000</f>
        <v>0.5282</v>
      </c>
      <c r="F9370" s="25" t="n">
        <f aca="false">MAX(-D9370,0)/1000</f>
        <v>0</v>
      </c>
      <c r="G9370" s="23" t="str">
        <f aca="false">IF(E9370&gt;0,"ja","nein")</f>
        <v>ja</v>
      </c>
      <c r="H9370" s="26" t="n">
        <v>169.86</v>
      </c>
      <c r="I9370" s="26" t="n">
        <f aca="false">(H9370/10+IF(N9370=2025,Einstellungen!$B$23,Einstellungen!$C$23))*(1+Einstellungen!$B$10)</f>
        <v>38.96298</v>
      </c>
      <c r="J9370" s="25" t="n">
        <f aca="false">E9370*I9370/100</f>
        <v>0.20580246036</v>
      </c>
      <c r="K9370" s="25" t="n">
        <f aca="false">E9370*Einstellungen!$B$5/100</f>
        <v>0.153178</v>
      </c>
      <c r="L9370" s="23" t="str">
        <f aca="false">IF(I9370&lt;Einstellungen!$B$5,"ja","nein")</f>
        <v>nein</v>
      </c>
      <c r="M9370" s="23" t="s">
        <v>136</v>
      </c>
      <c r="N9370" s="23" t="n">
        <v>2026</v>
      </c>
      <c r="O9370" s="23" t="n">
        <v>20</v>
      </c>
    </row>
    <row r="9371" customFormat="false" ht="15" hidden="false" customHeight="false" outlineLevel="0" collapsed="false">
      <c r="A9371" s="22" t="n">
        <v>46085</v>
      </c>
      <c r="B9371" s="23" t="s">
        <v>95</v>
      </c>
      <c r="C9371" s="23" t="s">
        <v>103</v>
      </c>
      <c r="D9371" s="24" t="n">
        <v>101.1</v>
      </c>
      <c r="E9371" s="25" t="n">
        <f aca="false">MAX(D9371,0)/1000</f>
        <v>0.1011</v>
      </c>
      <c r="F9371" s="25" t="n">
        <f aca="false">MAX(-D9371,0)/1000</f>
        <v>0</v>
      </c>
      <c r="G9371" s="23" t="str">
        <f aca="false">IF(E9371&gt;0,"ja","nein")</f>
        <v>ja</v>
      </c>
      <c r="H9371" s="26" t="n">
        <v>151.877</v>
      </c>
      <c r="I9371" s="26" t="n">
        <f aca="false">(H9371/10+IF(N9371=2025,Einstellungen!$B$23,Einstellungen!$C$23))*(1+Einstellungen!$B$10)</f>
        <v>36.823003</v>
      </c>
      <c r="J9371" s="25" t="n">
        <f aca="false">E9371*I9371/100</f>
        <v>0.037228056033</v>
      </c>
      <c r="K9371" s="25" t="n">
        <f aca="false">E9371*Einstellungen!$B$5/100</f>
        <v>0.029319</v>
      </c>
      <c r="L9371" s="23" t="str">
        <f aca="false">IF(I9371&lt;Einstellungen!$B$5,"ja","nein")</f>
        <v>nein</v>
      </c>
      <c r="M9371" s="23" t="s">
        <v>136</v>
      </c>
      <c r="N9371" s="23" t="n">
        <v>2026</v>
      </c>
      <c r="O9371" s="23" t="n">
        <v>21</v>
      </c>
    </row>
    <row r="9372" customFormat="false" ht="15" hidden="false" customHeight="false" outlineLevel="0" collapsed="false">
      <c r="A9372" s="22" t="n">
        <v>46085</v>
      </c>
      <c r="B9372" s="23" t="s">
        <v>96</v>
      </c>
      <c r="C9372" s="23" t="s">
        <v>103</v>
      </c>
      <c r="D9372" s="24" t="n">
        <v>209.6</v>
      </c>
      <c r="E9372" s="25" t="n">
        <f aca="false">MAX(D9372,0)/1000</f>
        <v>0.2096</v>
      </c>
      <c r="F9372" s="25" t="n">
        <f aca="false">MAX(-D9372,0)/1000</f>
        <v>0</v>
      </c>
      <c r="G9372" s="23" t="str">
        <f aca="false">IF(E9372&gt;0,"ja","nein")</f>
        <v>ja</v>
      </c>
      <c r="H9372" s="26" t="n">
        <v>142.24</v>
      </c>
      <c r="I9372" s="26" t="n">
        <f aca="false">(H9372/10+IF(N9372=2025,Einstellungen!$B$23,Einstellungen!$C$23))*(1+Einstellungen!$B$10)</f>
        <v>35.6762</v>
      </c>
      <c r="J9372" s="25" t="n">
        <f aca="false">E9372*I9372/100</f>
        <v>0.0747773152</v>
      </c>
      <c r="K9372" s="25" t="n">
        <f aca="false">E9372*Einstellungen!$B$5/100</f>
        <v>0.060784</v>
      </c>
      <c r="L9372" s="23" t="str">
        <f aca="false">IF(I9372&lt;Einstellungen!$B$5,"ja","nein")</f>
        <v>nein</v>
      </c>
      <c r="M9372" s="23" t="s">
        <v>136</v>
      </c>
      <c r="N9372" s="23" t="n">
        <v>2026</v>
      </c>
      <c r="O9372" s="23" t="n">
        <v>22</v>
      </c>
    </row>
    <row r="9373" customFormat="false" ht="15" hidden="false" customHeight="false" outlineLevel="0" collapsed="false">
      <c r="A9373" s="22" t="n">
        <v>46085</v>
      </c>
      <c r="B9373" s="23" t="s">
        <v>101</v>
      </c>
      <c r="C9373" s="23" t="s">
        <v>103</v>
      </c>
      <c r="D9373" s="24" t="n">
        <v>-39.9</v>
      </c>
      <c r="E9373" s="25" t="n">
        <f aca="false">MAX(D9373,0)/1000</f>
        <v>0</v>
      </c>
      <c r="F9373" s="25" t="n">
        <f aca="false">MAX(-D9373,0)/1000</f>
        <v>0.0399</v>
      </c>
      <c r="G9373" s="23" t="str">
        <f aca="false">IF(E9373&gt;0,"ja","nein")</f>
        <v>nein</v>
      </c>
      <c r="H9373" s="26" t="n">
        <v>124.808</v>
      </c>
      <c r="I9373" s="26" t="n">
        <f aca="false">(H9373/10+IF(N9373=2025,Einstellungen!$B$23,Einstellungen!$C$23))*(1+Einstellungen!$B$10)</f>
        <v>33.601792</v>
      </c>
      <c r="J9373" s="25" t="n">
        <f aca="false">E9373*I9373/100</f>
        <v>0</v>
      </c>
      <c r="K9373" s="25" t="n">
        <f aca="false">E9373*Einstellungen!$B$5/100</f>
        <v>0</v>
      </c>
      <c r="L9373" s="23" t="str">
        <f aca="false">IF(I9373&lt;Einstellungen!$B$5,"ja","nein")</f>
        <v>nein</v>
      </c>
      <c r="M9373" s="23" t="s">
        <v>136</v>
      </c>
      <c r="N9373" s="23" t="n">
        <v>2026</v>
      </c>
      <c r="O9373" s="23" t="n">
        <v>23</v>
      </c>
    </row>
    <row r="9374" customFormat="false" ht="15" hidden="false" customHeight="false" outlineLevel="0" collapsed="false">
      <c r="A9374" s="22" t="n">
        <v>46086</v>
      </c>
      <c r="B9374" s="23" t="s">
        <v>102</v>
      </c>
      <c r="C9374" s="23" t="s">
        <v>106</v>
      </c>
      <c r="D9374" s="24" t="n">
        <v>-60</v>
      </c>
      <c r="E9374" s="25" t="n">
        <f aca="false">MAX(D9374,0)/1000</f>
        <v>0</v>
      </c>
      <c r="F9374" s="25" t="n">
        <f aca="false">MAX(-D9374,0)/1000</f>
        <v>0.06</v>
      </c>
      <c r="G9374" s="23" t="str">
        <f aca="false">IF(E9374&gt;0,"ja","nein")</f>
        <v>nein</v>
      </c>
      <c r="H9374" s="26" t="n">
        <v>116.485</v>
      </c>
      <c r="I9374" s="26" t="n">
        <f aca="false">(H9374/10+IF(N9374=2025,Einstellungen!$B$23,Einstellungen!$C$23))*(1+Einstellungen!$B$10)</f>
        <v>32.611355</v>
      </c>
      <c r="J9374" s="25" t="n">
        <f aca="false">E9374*I9374/100</f>
        <v>0</v>
      </c>
      <c r="K9374" s="25" t="n">
        <f aca="false">E9374*Einstellungen!$B$5/100</f>
        <v>0</v>
      </c>
      <c r="L9374" s="23" t="str">
        <f aca="false">IF(I9374&lt;Einstellungen!$B$5,"ja","nein")</f>
        <v>nein</v>
      </c>
      <c r="M9374" s="23" t="s">
        <v>136</v>
      </c>
      <c r="N9374" s="23" t="n">
        <v>2026</v>
      </c>
      <c r="O9374" s="23" t="n">
        <v>0</v>
      </c>
    </row>
    <row r="9375" customFormat="false" ht="15" hidden="false" customHeight="false" outlineLevel="0" collapsed="false">
      <c r="A9375" s="22" t="n">
        <v>46086</v>
      </c>
      <c r="B9375" s="23" t="s">
        <v>107</v>
      </c>
      <c r="C9375" s="23" t="s">
        <v>106</v>
      </c>
      <c r="D9375" s="24" t="n">
        <v>-30.6</v>
      </c>
      <c r="E9375" s="25" t="n">
        <f aca="false">MAX(D9375,0)/1000</f>
        <v>0</v>
      </c>
      <c r="F9375" s="25" t="n">
        <f aca="false">MAX(-D9375,0)/1000</f>
        <v>0.0306</v>
      </c>
      <c r="G9375" s="23" t="str">
        <f aca="false">IF(E9375&gt;0,"ja","nein")</f>
        <v>nein</v>
      </c>
      <c r="H9375" s="26" t="n">
        <v>109.933</v>
      </c>
      <c r="I9375" s="26" t="n">
        <f aca="false">(H9375/10+IF(N9375=2025,Einstellungen!$B$23,Einstellungen!$C$23))*(1+Einstellungen!$B$10)</f>
        <v>31.831667</v>
      </c>
      <c r="J9375" s="25" t="n">
        <f aca="false">E9375*I9375/100</f>
        <v>0</v>
      </c>
      <c r="K9375" s="25" t="n">
        <f aca="false">E9375*Einstellungen!$B$5/100</f>
        <v>0</v>
      </c>
      <c r="L9375" s="23" t="str">
        <f aca="false">IF(I9375&lt;Einstellungen!$B$5,"ja","nein")</f>
        <v>nein</v>
      </c>
      <c r="M9375" s="23" t="s">
        <v>136</v>
      </c>
      <c r="N9375" s="23" t="n">
        <v>2026</v>
      </c>
      <c r="O9375" s="23" t="n">
        <v>1</v>
      </c>
    </row>
    <row r="9376" customFormat="false" ht="15" hidden="false" customHeight="false" outlineLevel="0" collapsed="false">
      <c r="A9376" s="22" t="n">
        <v>46086</v>
      </c>
      <c r="B9376" s="23" t="s">
        <v>108</v>
      </c>
      <c r="C9376" s="23" t="s">
        <v>106</v>
      </c>
      <c r="D9376" s="24" t="n">
        <v>-83.5</v>
      </c>
      <c r="E9376" s="25" t="n">
        <f aca="false">MAX(D9376,0)/1000</f>
        <v>0</v>
      </c>
      <c r="F9376" s="25" t="n">
        <f aca="false">MAX(-D9376,0)/1000</f>
        <v>0.0835</v>
      </c>
      <c r="G9376" s="23" t="str">
        <f aca="false">IF(E9376&gt;0,"ja","nein")</f>
        <v>nein</v>
      </c>
      <c r="H9376" s="26" t="n">
        <v>109.263</v>
      </c>
      <c r="I9376" s="26" t="n">
        <f aca="false">(H9376/10+IF(N9376=2025,Einstellungen!$B$23,Einstellungen!$C$23))*(1+Einstellungen!$B$10)</f>
        <v>31.751937</v>
      </c>
      <c r="J9376" s="25" t="n">
        <f aca="false">E9376*I9376/100</f>
        <v>0</v>
      </c>
      <c r="K9376" s="25" t="n">
        <f aca="false">E9376*Einstellungen!$B$5/100</f>
        <v>0</v>
      </c>
      <c r="L9376" s="23" t="str">
        <f aca="false">IF(I9376&lt;Einstellungen!$B$5,"ja","nein")</f>
        <v>nein</v>
      </c>
      <c r="M9376" s="23" t="s">
        <v>136</v>
      </c>
      <c r="N9376" s="23" t="n">
        <v>2026</v>
      </c>
      <c r="O9376" s="23" t="n">
        <v>2</v>
      </c>
    </row>
    <row r="9377" customFormat="false" ht="15" hidden="false" customHeight="false" outlineLevel="0" collapsed="false">
      <c r="A9377" s="22" t="n">
        <v>46086</v>
      </c>
      <c r="B9377" s="23" t="s">
        <v>109</v>
      </c>
      <c r="C9377" s="23" t="s">
        <v>106</v>
      </c>
      <c r="D9377" s="24" t="n">
        <v>-93.6</v>
      </c>
      <c r="E9377" s="25" t="n">
        <f aca="false">MAX(D9377,0)/1000</f>
        <v>0</v>
      </c>
      <c r="F9377" s="25" t="n">
        <f aca="false">MAX(-D9377,0)/1000</f>
        <v>0.0936</v>
      </c>
      <c r="G9377" s="23" t="str">
        <f aca="false">IF(E9377&gt;0,"ja","nein")</f>
        <v>nein</v>
      </c>
      <c r="H9377" s="26" t="n">
        <v>108.785</v>
      </c>
      <c r="I9377" s="26" t="n">
        <f aca="false">(H9377/10+IF(N9377=2025,Einstellungen!$B$23,Einstellungen!$C$23))*(1+Einstellungen!$B$10)</f>
        <v>31.695055</v>
      </c>
      <c r="J9377" s="25" t="n">
        <f aca="false">E9377*I9377/100</f>
        <v>0</v>
      </c>
      <c r="K9377" s="25" t="n">
        <f aca="false">E9377*Einstellungen!$B$5/100</f>
        <v>0</v>
      </c>
      <c r="L9377" s="23" t="str">
        <f aca="false">IF(I9377&lt;Einstellungen!$B$5,"ja","nein")</f>
        <v>nein</v>
      </c>
      <c r="M9377" s="23" t="s">
        <v>136</v>
      </c>
      <c r="N9377" s="23" t="n">
        <v>2026</v>
      </c>
      <c r="O9377" s="23" t="n">
        <v>3</v>
      </c>
    </row>
    <row r="9378" customFormat="false" ht="15" hidden="false" customHeight="false" outlineLevel="0" collapsed="false">
      <c r="A9378" s="22" t="n">
        <v>46086</v>
      </c>
      <c r="B9378" s="23" t="s">
        <v>110</v>
      </c>
      <c r="C9378" s="23" t="s">
        <v>106</v>
      </c>
      <c r="D9378" s="24" t="n">
        <v>-99.4</v>
      </c>
      <c r="E9378" s="25" t="n">
        <f aca="false">MAX(D9378,0)/1000</f>
        <v>0</v>
      </c>
      <c r="F9378" s="25" t="n">
        <f aca="false">MAX(-D9378,0)/1000</f>
        <v>0.0994</v>
      </c>
      <c r="G9378" s="23" t="str">
        <f aca="false">IF(E9378&gt;0,"ja","nein")</f>
        <v>nein</v>
      </c>
      <c r="H9378" s="26" t="n">
        <v>111.062</v>
      </c>
      <c r="I9378" s="26" t="n">
        <f aca="false">(H9378/10+IF(N9378=2025,Einstellungen!$B$23,Einstellungen!$C$23))*(1+Einstellungen!$B$10)</f>
        <v>31.966018</v>
      </c>
      <c r="J9378" s="25" t="n">
        <f aca="false">E9378*I9378/100</f>
        <v>0</v>
      </c>
      <c r="K9378" s="25" t="n">
        <f aca="false">E9378*Einstellungen!$B$5/100</f>
        <v>0</v>
      </c>
      <c r="L9378" s="23" t="str">
        <f aca="false">IF(I9378&lt;Einstellungen!$B$5,"ja","nein")</f>
        <v>nein</v>
      </c>
      <c r="M9378" s="23" t="s">
        <v>136</v>
      </c>
      <c r="N9378" s="23" t="n">
        <v>2026</v>
      </c>
      <c r="O9378" s="23" t="n">
        <v>4</v>
      </c>
    </row>
    <row r="9379" customFormat="false" ht="15" hidden="false" customHeight="false" outlineLevel="0" collapsed="false">
      <c r="A9379" s="22" t="n">
        <v>46086</v>
      </c>
      <c r="B9379" s="23" t="s">
        <v>111</v>
      </c>
      <c r="C9379" s="23" t="s">
        <v>106</v>
      </c>
      <c r="D9379" s="24" t="n">
        <v>-116.6</v>
      </c>
      <c r="E9379" s="25" t="n">
        <f aca="false">MAX(D9379,0)/1000</f>
        <v>0</v>
      </c>
      <c r="F9379" s="25" t="n">
        <f aca="false">MAX(-D9379,0)/1000</f>
        <v>0.1166</v>
      </c>
      <c r="G9379" s="23" t="str">
        <f aca="false">IF(E9379&gt;0,"ja","nein")</f>
        <v>nein</v>
      </c>
      <c r="H9379" s="26" t="n">
        <v>126.933</v>
      </c>
      <c r="I9379" s="26" t="n">
        <f aca="false">(H9379/10+IF(N9379=2025,Einstellungen!$B$23,Einstellungen!$C$23))*(1+Einstellungen!$B$10)</f>
        <v>33.854667</v>
      </c>
      <c r="J9379" s="25" t="n">
        <f aca="false">E9379*I9379/100</f>
        <v>0</v>
      </c>
      <c r="K9379" s="25" t="n">
        <f aca="false">E9379*Einstellungen!$B$5/100</f>
        <v>0</v>
      </c>
      <c r="L9379" s="23" t="str">
        <f aca="false">IF(I9379&lt;Einstellungen!$B$5,"ja","nein")</f>
        <v>nein</v>
      </c>
      <c r="M9379" s="23" t="s">
        <v>136</v>
      </c>
      <c r="N9379" s="23" t="n">
        <v>2026</v>
      </c>
      <c r="O9379" s="23" t="n">
        <v>5</v>
      </c>
    </row>
    <row r="9380" customFormat="false" ht="15" hidden="false" customHeight="false" outlineLevel="0" collapsed="false">
      <c r="A9380" s="22" t="n">
        <v>46086</v>
      </c>
      <c r="B9380" s="23" t="s">
        <v>112</v>
      </c>
      <c r="C9380" s="23" t="s">
        <v>106</v>
      </c>
      <c r="D9380" s="24" t="n">
        <v>-102</v>
      </c>
      <c r="E9380" s="25" t="n">
        <f aca="false">MAX(D9380,0)/1000</f>
        <v>0</v>
      </c>
      <c r="F9380" s="25" t="n">
        <f aca="false">MAX(-D9380,0)/1000</f>
        <v>0.102</v>
      </c>
      <c r="G9380" s="23" t="str">
        <f aca="false">IF(E9380&gt;0,"ja","nein")</f>
        <v>nein</v>
      </c>
      <c r="H9380" s="26" t="n">
        <v>154.387</v>
      </c>
      <c r="I9380" s="26" t="n">
        <f aca="false">(H9380/10+IF(N9380=2025,Einstellungen!$B$23,Einstellungen!$C$23))*(1+Einstellungen!$B$10)</f>
        <v>37.121693</v>
      </c>
      <c r="J9380" s="25" t="n">
        <f aca="false">E9380*I9380/100</f>
        <v>0</v>
      </c>
      <c r="K9380" s="25" t="n">
        <f aca="false">E9380*Einstellungen!$B$5/100</f>
        <v>0</v>
      </c>
      <c r="L9380" s="23" t="str">
        <f aca="false">IF(I9380&lt;Einstellungen!$B$5,"ja","nein")</f>
        <v>nein</v>
      </c>
      <c r="M9380" s="23" t="s">
        <v>136</v>
      </c>
      <c r="N9380" s="23" t="n">
        <v>2026</v>
      </c>
      <c r="O9380" s="23" t="n">
        <v>6</v>
      </c>
    </row>
    <row r="9381" customFormat="false" ht="15" hidden="false" customHeight="false" outlineLevel="0" collapsed="false">
      <c r="A9381" s="22" t="n">
        <v>46086</v>
      </c>
      <c r="B9381" s="23" t="s">
        <v>113</v>
      </c>
      <c r="C9381" s="23" t="s">
        <v>106</v>
      </c>
      <c r="D9381" s="24" t="n">
        <v>-166.1</v>
      </c>
      <c r="E9381" s="25" t="n">
        <f aca="false">MAX(D9381,0)/1000</f>
        <v>0</v>
      </c>
      <c r="F9381" s="25" t="n">
        <f aca="false">MAX(-D9381,0)/1000</f>
        <v>0.1661</v>
      </c>
      <c r="G9381" s="23" t="str">
        <f aca="false">IF(E9381&gt;0,"ja","nein")</f>
        <v>nein</v>
      </c>
      <c r="H9381" s="26" t="n">
        <v>175.545</v>
      </c>
      <c r="I9381" s="26" t="n">
        <f aca="false">(H9381/10+IF(N9381=2025,Einstellungen!$B$23,Einstellungen!$C$23))*(1+Einstellungen!$B$10)</f>
        <v>39.639495</v>
      </c>
      <c r="J9381" s="25" t="n">
        <f aca="false">E9381*I9381/100</f>
        <v>0</v>
      </c>
      <c r="K9381" s="25" t="n">
        <f aca="false">E9381*Einstellungen!$B$5/100</f>
        <v>0</v>
      </c>
      <c r="L9381" s="23" t="str">
        <f aca="false">IF(I9381&lt;Einstellungen!$B$5,"ja","nein")</f>
        <v>nein</v>
      </c>
      <c r="M9381" s="23" t="s">
        <v>136</v>
      </c>
      <c r="N9381" s="23" t="n">
        <v>2026</v>
      </c>
      <c r="O9381" s="23" t="n">
        <v>7</v>
      </c>
    </row>
    <row r="9382" customFormat="false" ht="15" hidden="false" customHeight="false" outlineLevel="0" collapsed="false">
      <c r="A9382" s="22" t="n">
        <v>46086</v>
      </c>
      <c r="B9382" s="23" t="s">
        <v>114</v>
      </c>
      <c r="C9382" s="23" t="s">
        <v>106</v>
      </c>
      <c r="D9382" s="24" t="n">
        <v>-948.7</v>
      </c>
      <c r="E9382" s="25" t="n">
        <f aca="false">MAX(D9382,0)/1000</f>
        <v>0</v>
      </c>
      <c r="F9382" s="25" t="n">
        <f aca="false">MAX(-D9382,0)/1000</f>
        <v>0.9487</v>
      </c>
      <c r="G9382" s="23" t="str">
        <f aca="false">IF(E9382&gt;0,"ja","nein")</f>
        <v>nein</v>
      </c>
      <c r="H9382" s="26" t="n">
        <v>139.33</v>
      </c>
      <c r="I9382" s="26" t="n">
        <f aca="false">(H9382/10+IF(N9382=2025,Einstellungen!$B$23,Einstellungen!$C$23))*(1+Einstellungen!$B$10)</f>
        <v>35.32991</v>
      </c>
      <c r="J9382" s="25" t="n">
        <f aca="false">E9382*I9382/100</f>
        <v>0</v>
      </c>
      <c r="K9382" s="25" t="n">
        <f aca="false">E9382*Einstellungen!$B$5/100</f>
        <v>0</v>
      </c>
      <c r="L9382" s="23" t="str">
        <f aca="false">IF(I9382&lt;Einstellungen!$B$5,"ja","nein")</f>
        <v>nein</v>
      </c>
      <c r="M9382" s="23" t="s">
        <v>136</v>
      </c>
      <c r="N9382" s="23" t="n">
        <v>2026</v>
      </c>
      <c r="O9382" s="23" t="n">
        <v>8</v>
      </c>
    </row>
    <row r="9383" customFormat="false" ht="15" hidden="false" customHeight="false" outlineLevel="0" collapsed="false">
      <c r="A9383" s="22" t="n">
        <v>46086</v>
      </c>
      <c r="B9383" s="23" t="s">
        <v>115</v>
      </c>
      <c r="C9383" s="23" t="s">
        <v>106</v>
      </c>
      <c r="D9383" s="24" t="n">
        <v>-740.9</v>
      </c>
      <c r="E9383" s="25" t="n">
        <f aca="false">MAX(D9383,0)/1000</f>
        <v>0</v>
      </c>
      <c r="F9383" s="25" t="n">
        <f aca="false">MAX(-D9383,0)/1000</f>
        <v>0.7409</v>
      </c>
      <c r="G9383" s="23" t="str">
        <f aca="false">IF(E9383&gt;0,"ja","nein")</f>
        <v>nein</v>
      </c>
      <c r="H9383" s="26" t="n">
        <v>97.093</v>
      </c>
      <c r="I9383" s="26" t="n">
        <f aca="false">(H9383/10+IF(N9383=2025,Einstellungen!$B$23,Einstellungen!$C$23))*(1+Einstellungen!$B$10)</f>
        <v>30.303707</v>
      </c>
      <c r="J9383" s="25" t="n">
        <f aca="false">E9383*I9383/100</f>
        <v>0</v>
      </c>
      <c r="K9383" s="25" t="n">
        <f aca="false">E9383*Einstellungen!$B$5/100</f>
        <v>0</v>
      </c>
      <c r="L9383" s="23" t="str">
        <f aca="false">IF(I9383&lt;Einstellungen!$B$5,"ja","nein")</f>
        <v>nein</v>
      </c>
      <c r="M9383" s="23" t="s">
        <v>136</v>
      </c>
      <c r="N9383" s="23" t="n">
        <v>2026</v>
      </c>
      <c r="O9383" s="23" t="n">
        <v>9</v>
      </c>
    </row>
    <row r="9384" customFormat="false" ht="15" hidden="false" customHeight="false" outlineLevel="0" collapsed="false">
      <c r="A9384" s="22" t="n">
        <v>46086</v>
      </c>
      <c r="B9384" s="23" t="s">
        <v>116</v>
      </c>
      <c r="C9384" s="23" t="s">
        <v>106</v>
      </c>
      <c r="D9384" s="24" t="n">
        <v>-1803.3</v>
      </c>
      <c r="E9384" s="25" t="n">
        <f aca="false">MAX(D9384,0)/1000</f>
        <v>0</v>
      </c>
      <c r="F9384" s="25" t="n">
        <f aca="false">MAX(-D9384,0)/1000</f>
        <v>1.8033</v>
      </c>
      <c r="G9384" s="23" t="str">
        <f aca="false">IF(E9384&gt;0,"ja","nein")</f>
        <v>nein</v>
      </c>
      <c r="H9384" s="26" t="n">
        <v>64.145</v>
      </c>
      <c r="I9384" s="26" t="n">
        <f aca="false">(H9384/10+IF(N9384=2025,Einstellungen!$B$23,Einstellungen!$C$23))*(1+Einstellungen!$B$10)</f>
        <v>26.382895</v>
      </c>
      <c r="J9384" s="25" t="n">
        <f aca="false">E9384*I9384/100</f>
        <v>0</v>
      </c>
      <c r="K9384" s="25" t="n">
        <f aca="false">E9384*Einstellungen!$B$5/100</f>
        <v>0</v>
      </c>
      <c r="L9384" s="23" t="str">
        <f aca="false">IF(I9384&lt;Einstellungen!$B$5,"ja","nein")</f>
        <v>ja</v>
      </c>
      <c r="M9384" s="23" t="s">
        <v>136</v>
      </c>
      <c r="N9384" s="23" t="n">
        <v>2026</v>
      </c>
      <c r="O9384" s="23" t="n">
        <v>10</v>
      </c>
    </row>
    <row r="9385" customFormat="false" ht="15" hidden="false" customHeight="false" outlineLevel="0" collapsed="false">
      <c r="A9385" s="22" t="n">
        <v>46086</v>
      </c>
      <c r="B9385" s="23" t="s">
        <v>117</v>
      </c>
      <c r="C9385" s="23" t="s">
        <v>106</v>
      </c>
      <c r="D9385" s="24" t="n">
        <v>-2211.5</v>
      </c>
      <c r="E9385" s="25" t="n">
        <f aca="false">MAX(D9385,0)/1000</f>
        <v>0</v>
      </c>
      <c r="F9385" s="25" t="n">
        <f aca="false">MAX(-D9385,0)/1000</f>
        <v>2.2115</v>
      </c>
      <c r="G9385" s="23" t="str">
        <f aca="false">IF(E9385&gt;0,"ja","nein")</f>
        <v>nein</v>
      </c>
      <c r="H9385" s="26" t="n">
        <v>22.955</v>
      </c>
      <c r="I9385" s="26" t="n">
        <f aca="false">(H9385/10+IF(N9385=2025,Einstellungen!$B$23,Einstellungen!$C$23))*(1+Einstellungen!$B$10)</f>
        <v>21.481285</v>
      </c>
      <c r="J9385" s="25" t="n">
        <f aca="false">E9385*I9385/100</f>
        <v>0</v>
      </c>
      <c r="K9385" s="25" t="n">
        <f aca="false">E9385*Einstellungen!$B$5/100</f>
        <v>0</v>
      </c>
      <c r="L9385" s="23" t="str">
        <f aca="false">IF(I9385&lt;Einstellungen!$B$5,"ja","nein")</f>
        <v>ja</v>
      </c>
      <c r="M9385" s="23" t="s">
        <v>136</v>
      </c>
      <c r="N9385" s="23" t="n">
        <v>2026</v>
      </c>
      <c r="O9385" s="23" t="n">
        <v>11</v>
      </c>
    </row>
    <row r="9386" customFormat="false" ht="15" hidden="false" customHeight="false" outlineLevel="0" collapsed="false">
      <c r="A9386" s="22" t="n">
        <v>46086</v>
      </c>
      <c r="B9386" s="23" t="s">
        <v>118</v>
      </c>
      <c r="C9386" s="23" t="s">
        <v>106</v>
      </c>
      <c r="D9386" s="24" t="n">
        <v>-3840.6</v>
      </c>
      <c r="E9386" s="25" t="n">
        <f aca="false">MAX(D9386,0)/1000</f>
        <v>0</v>
      </c>
      <c r="F9386" s="25" t="n">
        <f aca="false">MAX(-D9386,0)/1000</f>
        <v>3.8406</v>
      </c>
      <c r="G9386" s="23" t="str">
        <f aca="false">IF(E9386&gt;0,"ja","nein")</f>
        <v>nein</v>
      </c>
      <c r="H9386" s="26" t="n">
        <v>2.123</v>
      </c>
      <c r="I9386" s="26" t="n">
        <f aca="false">(H9386/10+IF(N9386=2025,Einstellungen!$B$23,Einstellungen!$C$23))*(1+Einstellungen!$B$10)</f>
        <v>19.002277</v>
      </c>
      <c r="J9386" s="25" t="n">
        <f aca="false">E9386*I9386/100</f>
        <v>0</v>
      </c>
      <c r="K9386" s="25" t="n">
        <f aca="false">E9386*Einstellungen!$B$5/100</f>
        <v>0</v>
      </c>
      <c r="L9386" s="23" t="str">
        <f aca="false">IF(I9386&lt;Einstellungen!$B$5,"ja","nein")</f>
        <v>ja</v>
      </c>
      <c r="M9386" s="23" t="s">
        <v>136</v>
      </c>
      <c r="N9386" s="23" t="n">
        <v>2026</v>
      </c>
      <c r="O9386" s="23" t="n">
        <v>12</v>
      </c>
    </row>
    <row r="9387" customFormat="false" ht="15" hidden="false" customHeight="false" outlineLevel="0" collapsed="false">
      <c r="A9387" s="22" t="n">
        <v>46086</v>
      </c>
      <c r="B9387" s="23" t="s">
        <v>119</v>
      </c>
      <c r="C9387" s="23" t="s">
        <v>106</v>
      </c>
      <c r="D9387" s="24" t="n">
        <v>-4121.3</v>
      </c>
      <c r="E9387" s="25" t="n">
        <f aca="false">MAX(D9387,0)/1000</f>
        <v>0</v>
      </c>
      <c r="F9387" s="25" t="n">
        <f aca="false">MAX(-D9387,0)/1000</f>
        <v>4.1213</v>
      </c>
      <c r="G9387" s="23" t="str">
        <f aca="false">IF(E9387&gt;0,"ja","nein")</f>
        <v>nein</v>
      </c>
      <c r="H9387" s="26" t="n">
        <v>2.825</v>
      </c>
      <c r="I9387" s="26" t="n">
        <f aca="false">(H9387/10+IF(N9387=2025,Einstellungen!$B$23,Einstellungen!$C$23))*(1+Einstellungen!$B$10)</f>
        <v>19.085815</v>
      </c>
      <c r="J9387" s="25" t="n">
        <f aca="false">E9387*I9387/100</f>
        <v>0</v>
      </c>
      <c r="K9387" s="25" t="n">
        <f aca="false">E9387*Einstellungen!$B$5/100</f>
        <v>0</v>
      </c>
      <c r="L9387" s="23" t="str">
        <f aca="false">IF(I9387&lt;Einstellungen!$B$5,"ja","nein")</f>
        <v>ja</v>
      </c>
      <c r="M9387" s="23" t="s">
        <v>136</v>
      </c>
      <c r="N9387" s="23" t="n">
        <v>2026</v>
      </c>
      <c r="O9387" s="23" t="n">
        <v>13</v>
      </c>
    </row>
    <row r="9388" customFormat="false" ht="15" hidden="false" customHeight="false" outlineLevel="0" collapsed="false">
      <c r="A9388" s="22" t="n">
        <v>46086</v>
      </c>
      <c r="B9388" s="23" t="s">
        <v>120</v>
      </c>
      <c r="C9388" s="23" t="s">
        <v>106</v>
      </c>
      <c r="D9388" s="24" t="n">
        <v>-3263.6</v>
      </c>
      <c r="E9388" s="25" t="n">
        <f aca="false">MAX(D9388,0)/1000</f>
        <v>0</v>
      </c>
      <c r="F9388" s="25" t="n">
        <f aca="false">MAX(-D9388,0)/1000</f>
        <v>3.2636</v>
      </c>
      <c r="G9388" s="23" t="str">
        <f aca="false">IF(E9388&gt;0,"ja","nein")</f>
        <v>nein</v>
      </c>
      <c r="H9388" s="26" t="n">
        <v>38.835</v>
      </c>
      <c r="I9388" s="26" t="n">
        <f aca="false">(H9388/10+IF(N9388=2025,Einstellungen!$B$23,Einstellungen!$C$23))*(1+Einstellungen!$B$10)</f>
        <v>23.371005</v>
      </c>
      <c r="J9388" s="25" t="n">
        <f aca="false">E9388*I9388/100</f>
        <v>0</v>
      </c>
      <c r="K9388" s="25" t="n">
        <f aca="false">E9388*Einstellungen!$B$5/100</f>
        <v>0</v>
      </c>
      <c r="L9388" s="23" t="str">
        <f aca="false">IF(I9388&lt;Einstellungen!$B$5,"ja","nein")</f>
        <v>ja</v>
      </c>
      <c r="M9388" s="23" t="s">
        <v>136</v>
      </c>
      <c r="N9388" s="23" t="n">
        <v>2026</v>
      </c>
      <c r="O9388" s="23" t="n">
        <v>14</v>
      </c>
    </row>
    <row r="9389" customFormat="false" ht="15" hidden="false" customHeight="false" outlineLevel="0" collapsed="false">
      <c r="A9389" s="22" t="n">
        <v>46086</v>
      </c>
      <c r="B9389" s="23" t="s">
        <v>104</v>
      </c>
      <c r="C9389" s="23" t="s">
        <v>106</v>
      </c>
      <c r="D9389" s="24" t="n">
        <v>-1551.8</v>
      </c>
      <c r="E9389" s="25" t="n">
        <f aca="false">MAX(D9389,0)/1000</f>
        <v>0</v>
      </c>
      <c r="F9389" s="25" t="n">
        <f aca="false">MAX(-D9389,0)/1000</f>
        <v>1.5518</v>
      </c>
      <c r="G9389" s="23" t="str">
        <f aca="false">IF(E9389&gt;0,"ja","nein")</f>
        <v>nein</v>
      </c>
      <c r="H9389" s="26" t="n">
        <v>90.002</v>
      </c>
      <c r="I9389" s="26" t="n">
        <f aca="false">(H9389/10+IF(N9389=2025,Einstellungen!$B$23,Einstellungen!$C$23))*(1+Einstellungen!$B$10)</f>
        <v>29.459878</v>
      </c>
      <c r="J9389" s="25" t="n">
        <f aca="false">E9389*I9389/100</f>
        <v>0</v>
      </c>
      <c r="K9389" s="25" t="n">
        <f aca="false">E9389*Einstellungen!$B$5/100</f>
        <v>0</v>
      </c>
      <c r="L9389" s="23" t="str">
        <f aca="false">IF(I9389&lt;Einstellungen!$B$5,"ja","nein")</f>
        <v>nein</v>
      </c>
      <c r="M9389" s="23" t="s">
        <v>136</v>
      </c>
      <c r="N9389" s="23" t="n">
        <v>2026</v>
      </c>
      <c r="O9389" s="23" t="n">
        <v>15</v>
      </c>
    </row>
    <row r="9390" customFormat="false" ht="15" hidden="false" customHeight="false" outlineLevel="0" collapsed="false">
      <c r="A9390" s="22" t="n">
        <v>46086</v>
      </c>
      <c r="B9390" s="23" t="s">
        <v>105</v>
      </c>
      <c r="C9390" s="23" t="s">
        <v>106</v>
      </c>
      <c r="D9390" s="24" t="n">
        <v>356.1</v>
      </c>
      <c r="E9390" s="25" t="n">
        <f aca="false">MAX(D9390,0)/1000</f>
        <v>0.3561</v>
      </c>
      <c r="F9390" s="25" t="n">
        <f aca="false">MAX(-D9390,0)/1000</f>
        <v>0</v>
      </c>
      <c r="G9390" s="23" t="str">
        <f aca="false">IF(E9390&gt;0,"ja","nein")</f>
        <v>ja</v>
      </c>
      <c r="H9390" s="26" t="n">
        <v>137.75</v>
      </c>
      <c r="I9390" s="26" t="n">
        <f aca="false">(H9390/10+IF(N9390=2025,Einstellungen!$B$23,Einstellungen!$C$23))*(1+Einstellungen!$B$10)</f>
        <v>35.14189</v>
      </c>
      <c r="J9390" s="25" t="n">
        <f aca="false">E9390*I9390/100</f>
        <v>0.12514027029</v>
      </c>
      <c r="K9390" s="25" t="n">
        <f aca="false">E9390*Einstellungen!$B$5/100</f>
        <v>0.103269</v>
      </c>
      <c r="L9390" s="23" t="str">
        <f aca="false">IF(I9390&lt;Einstellungen!$B$5,"ja","nein")</f>
        <v>nein</v>
      </c>
      <c r="M9390" s="23" t="s">
        <v>136</v>
      </c>
      <c r="N9390" s="23" t="n">
        <v>2026</v>
      </c>
      <c r="O9390" s="23" t="n">
        <v>16</v>
      </c>
    </row>
    <row r="9391" customFormat="false" ht="15" hidden="false" customHeight="false" outlineLevel="0" collapsed="false">
      <c r="A9391" s="22" t="n">
        <v>46086</v>
      </c>
      <c r="B9391" s="23" t="s">
        <v>97</v>
      </c>
      <c r="C9391" s="23" t="s">
        <v>106</v>
      </c>
      <c r="D9391" s="24" t="n">
        <v>475.7</v>
      </c>
      <c r="E9391" s="25" t="n">
        <f aca="false">MAX(D9391,0)/1000</f>
        <v>0.4757</v>
      </c>
      <c r="F9391" s="25" t="n">
        <f aca="false">MAX(-D9391,0)/1000</f>
        <v>0</v>
      </c>
      <c r="G9391" s="23" t="str">
        <f aca="false">IF(E9391&gt;0,"ja","nein")</f>
        <v>ja</v>
      </c>
      <c r="H9391" s="26" t="n">
        <v>180.375</v>
      </c>
      <c r="I9391" s="26" t="n">
        <f aca="false">(H9391/10+IF(N9391=2025,Einstellungen!$B$23,Einstellungen!$C$23))*(1+Einstellungen!$B$10)</f>
        <v>40.214265</v>
      </c>
      <c r="J9391" s="25" t="n">
        <f aca="false">E9391*I9391/100</f>
        <v>0.191299258605</v>
      </c>
      <c r="K9391" s="25" t="n">
        <f aca="false">E9391*Einstellungen!$B$5/100</f>
        <v>0.137953</v>
      </c>
      <c r="L9391" s="23" t="str">
        <f aca="false">IF(I9391&lt;Einstellungen!$B$5,"ja","nein")</f>
        <v>nein</v>
      </c>
      <c r="M9391" s="23" t="s">
        <v>136</v>
      </c>
      <c r="N9391" s="23" t="n">
        <v>2026</v>
      </c>
      <c r="O9391" s="23" t="n">
        <v>17</v>
      </c>
    </row>
    <row r="9392" customFormat="false" ht="15" hidden="false" customHeight="false" outlineLevel="0" collapsed="false">
      <c r="A9392" s="22" t="n">
        <v>46086</v>
      </c>
      <c r="B9392" s="23" t="s">
        <v>99</v>
      </c>
      <c r="C9392" s="23" t="s">
        <v>106</v>
      </c>
      <c r="D9392" s="24" t="n">
        <v>922.4</v>
      </c>
      <c r="E9392" s="25" t="n">
        <f aca="false">MAX(D9392,0)/1000</f>
        <v>0.9224</v>
      </c>
      <c r="F9392" s="25" t="n">
        <f aca="false">MAX(-D9392,0)/1000</f>
        <v>0</v>
      </c>
      <c r="G9392" s="23" t="str">
        <f aca="false">IF(E9392&gt;0,"ja","nein")</f>
        <v>ja</v>
      </c>
      <c r="H9392" s="26" t="n">
        <v>192.02</v>
      </c>
      <c r="I9392" s="26" t="n">
        <f aca="false">(H9392/10+IF(N9392=2025,Einstellungen!$B$23,Einstellungen!$C$23))*(1+Einstellungen!$B$10)</f>
        <v>41.60002</v>
      </c>
      <c r="J9392" s="25" t="n">
        <f aca="false">E9392*I9392/100</f>
        <v>0.38371858448</v>
      </c>
      <c r="K9392" s="25" t="n">
        <f aca="false">E9392*Einstellungen!$B$5/100</f>
        <v>0.267496</v>
      </c>
      <c r="L9392" s="23" t="str">
        <f aca="false">IF(I9392&lt;Einstellungen!$B$5,"ja","nein")</f>
        <v>nein</v>
      </c>
      <c r="M9392" s="23" t="s">
        <v>136</v>
      </c>
      <c r="N9392" s="23" t="n">
        <v>2026</v>
      </c>
      <c r="O9392" s="23" t="n">
        <v>18</v>
      </c>
    </row>
    <row r="9393" customFormat="false" ht="15" hidden="false" customHeight="false" outlineLevel="0" collapsed="false">
      <c r="A9393" s="22" t="n">
        <v>46086</v>
      </c>
      <c r="B9393" s="23" t="s">
        <v>100</v>
      </c>
      <c r="C9393" s="23" t="s">
        <v>106</v>
      </c>
      <c r="D9393" s="24" t="n">
        <v>1429</v>
      </c>
      <c r="E9393" s="25" t="n">
        <f aca="false">MAX(D9393,0)/1000</f>
        <v>1.429</v>
      </c>
      <c r="F9393" s="25" t="n">
        <f aca="false">MAX(-D9393,0)/1000</f>
        <v>0</v>
      </c>
      <c r="G9393" s="23" t="str">
        <f aca="false">IF(E9393&gt;0,"ja","nein")</f>
        <v>ja</v>
      </c>
      <c r="H9393" s="26" t="n">
        <v>165</v>
      </c>
      <c r="I9393" s="26" t="n">
        <f aca="false">(H9393/10+IF(N9393=2025,Einstellungen!$B$23,Einstellungen!$C$23))*(1+Einstellungen!$B$10)</f>
        <v>38.38464</v>
      </c>
      <c r="J9393" s="25" t="n">
        <f aca="false">E9393*I9393/100</f>
        <v>0.5485165056</v>
      </c>
      <c r="K9393" s="25" t="n">
        <f aca="false">E9393*Einstellungen!$B$5/100</f>
        <v>0.41441</v>
      </c>
      <c r="L9393" s="23" t="str">
        <f aca="false">IF(I9393&lt;Einstellungen!$B$5,"ja","nein")</f>
        <v>nein</v>
      </c>
      <c r="M9393" s="23" t="s">
        <v>136</v>
      </c>
      <c r="N9393" s="23" t="n">
        <v>2026</v>
      </c>
      <c r="O9393" s="23" t="n">
        <v>19</v>
      </c>
    </row>
    <row r="9394" customFormat="false" ht="15" hidden="false" customHeight="false" outlineLevel="0" collapsed="false">
      <c r="A9394" s="22" t="n">
        <v>46086</v>
      </c>
      <c r="B9394" s="23" t="s">
        <v>92</v>
      </c>
      <c r="C9394" s="23" t="s">
        <v>106</v>
      </c>
      <c r="D9394" s="24" t="n">
        <v>1708.4</v>
      </c>
      <c r="E9394" s="25" t="n">
        <f aca="false">MAX(D9394,0)/1000</f>
        <v>1.7084</v>
      </c>
      <c r="F9394" s="25" t="n">
        <f aca="false">MAX(-D9394,0)/1000</f>
        <v>0</v>
      </c>
      <c r="G9394" s="23" t="str">
        <f aca="false">IF(E9394&gt;0,"ja","nein")</f>
        <v>ja</v>
      </c>
      <c r="H9394" s="26" t="n">
        <v>135.245</v>
      </c>
      <c r="I9394" s="26" t="n">
        <f aca="false">(H9394/10+IF(N9394=2025,Einstellungen!$B$23,Einstellungen!$C$23))*(1+Einstellungen!$B$10)</f>
        <v>34.843795</v>
      </c>
      <c r="J9394" s="25" t="n">
        <f aca="false">E9394*I9394/100</f>
        <v>0.59527139378</v>
      </c>
      <c r="K9394" s="25" t="n">
        <f aca="false">E9394*Einstellungen!$B$5/100</f>
        <v>0.495436</v>
      </c>
      <c r="L9394" s="23" t="str">
        <f aca="false">IF(I9394&lt;Einstellungen!$B$5,"ja","nein")</f>
        <v>nein</v>
      </c>
      <c r="M9394" s="23" t="s">
        <v>136</v>
      </c>
      <c r="N9394" s="23" t="n">
        <v>2026</v>
      </c>
      <c r="O9394" s="23" t="n">
        <v>20</v>
      </c>
    </row>
    <row r="9395" customFormat="false" ht="15" hidden="false" customHeight="false" outlineLevel="0" collapsed="false">
      <c r="A9395" s="22" t="n">
        <v>46086</v>
      </c>
      <c r="B9395" s="23" t="s">
        <v>95</v>
      </c>
      <c r="C9395" s="23" t="s">
        <v>106</v>
      </c>
      <c r="D9395" s="24" t="n">
        <v>806.6</v>
      </c>
      <c r="E9395" s="25" t="n">
        <f aca="false">MAX(D9395,0)/1000</f>
        <v>0.8066</v>
      </c>
      <c r="F9395" s="25" t="n">
        <f aca="false">MAX(-D9395,0)/1000</f>
        <v>0</v>
      </c>
      <c r="G9395" s="23" t="str">
        <f aca="false">IF(E9395&gt;0,"ja","nein")</f>
        <v>ja</v>
      </c>
      <c r="H9395" s="26" t="n">
        <v>130.59</v>
      </c>
      <c r="I9395" s="26" t="n">
        <f aca="false">(H9395/10+IF(N9395=2025,Einstellungen!$B$23,Einstellungen!$C$23))*(1+Einstellungen!$B$10)</f>
        <v>34.28985</v>
      </c>
      <c r="J9395" s="25" t="n">
        <f aca="false">E9395*I9395/100</f>
        <v>0.2765819301</v>
      </c>
      <c r="K9395" s="25" t="n">
        <f aca="false">E9395*Einstellungen!$B$5/100</f>
        <v>0.233914</v>
      </c>
      <c r="L9395" s="23" t="str">
        <f aca="false">IF(I9395&lt;Einstellungen!$B$5,"ja","nein")</f>
        <v>nein</v>
      </c>
      <c r="M9395" s="23" t="s">
        <v>136</v>
      </c>
      <c r="N9395" s="23" t="n">
        <v>2026</v>
      </c>
      <c r="O9395" s="23" t="n">
        <v>21</v>
      </c>
    </row>
    <row r="9396" customFormat="false" ht="15" hidden="false" customHeight="false" outlineLevel="0" collapsed="false">
      <c r="A9396" s="22" t="n">
        <v>46086</v>
      </c>
      <c r="B9396" s="23" t="s">
        <v>96</v>
      </c>
      <c r="C9396" s="23" t="s">
        <v>106</v>
      </c>
      <c r="D9396" s="24" t="n">
        <v>817.8</v>
      </c>
      <c r="E9396" s="25" t="n">
        <f aca="false">MAX(D9396,0)/1000</f>
        <v>0.8178</v>
      </c>
      <c r="F9396" s="25" t="n">
        <f aca="false">MAX(-D9396,0)/1000</f>
        <v>0</v>
      </c>
      <c r="G9396" s="23" t="str">
        <f aca="false">IF(E9396&gt;0,"ja","nein")</f>
        <v>ja</v>
      </c>
      <c r="H9396" s="26" t="n">
        <v>130.143</v>
      </c>
      <c r="I9396" s="26" t="n">
        <f aca="false">(H9396/10+IF(N9396=2025,Einstellungen!$B$23,Einstellungen!$C$23))*(1+Einstellungen!$B$10)</f>
        <v>34.236657</v>
      </c>
      <c r="J9396" s="25" t="n">
        <f aca="false">E9396*I9396/100</f>
        <v>0.279987380946</v>
      </c>
      <c r="K9396" s="25" t="n">
        <f aca="false">E9396*Einstellungen!$B$5/100</f>
        <v>0.237162</v>
      </c>
      <c r="L9396" s="23" t="str">
        <f aca="false">IF(I9396&lt;Einstellungen!$B$5,"ja","nein")</f>
        <v>nein</v>
      </c>
      <c r="M9396" s="23" t="s">
        <v>136</v>
      </c>
      <c r="N9396" s="23" t="n">
        <v>2026</v>
      </c>
      <c r="O9396" s="23" t="n">
        <v>22</v>
      </c>
    </row>
    <row r="9397" customFormat="false" ht="15" hidden="false" customHeight="false" outlineLevel="0" collapsed="false">
      <c r="A9397" s="22" t="n">
        <v>46086</v>
      </c>
      <c r="B9397" s="23" t="s">
        <v>101</v>
      </c>
      <c r="C9397" s="23" t="s">
        <v>106</v>
      </c>
      <c r="D9397" s="24" t="n">
        <v>458</v>
      </c>
      <c r="E9397" s="25" t="n">
        <f aca="false">MAX(D9397,0)/1000</f>
        <v>0.458</v>
      </c>
      <c r="F9397" s="25" t="n">
        <f aca="false">MAX(-D9397,0)/1000</f>
        <v>0</v>
      </c>
      <c r="G9397" s="23" t="str">
        <f aca="false">IF(E9397&gt;0,"ja","nein")</f>
        <v>ja</v>
      </c>
      <c r="H9397" s="26" t="n">
        <v>119.7</v>
      </c>
      <c r="I9397" s="26" t="n">
        <f aca="false">(H9397/10+IF(N9397=2025,Einstellungen!$B$23,Einstellungen!$C$23))*(1+Einstellungen!$B$10)</f>
        <v>32.99394</v>
      </c>
      <c r="J9397" s="25" t="n">
        <f aca="false">E9397*I9397/100</f>
        <v>0.1511122452</v>
      </c>
      <c r="K9397" s="25" t="n">
        <f aca="false">E9397*Einstellungen!$B$5/100</f>
        <v>0.13282</v>
      </c>
      <c r="L9397" s="23" t="str">
        <f aca="false">IF(I9397&lt;Einstellungen!$B$5,"ja","nein")</f>
        <v>nein</v>
      </c>
      <c r="M9397" s="23" t="s">
        <v>136</v>
      </c>
      <c r="N9397" s="23" t="n">
        <v>2026</v>
      </c>
      <c r="O9397" s="23" t="n">
        <v>23</v>
      </c>
    </row>
    <row r="9398" customFormat="false" ht="15" hidden="false" customHeight="false" outlineLevel="0" collapsed="false">
      <c r="A9398" s="22" t="n">
        <v>46087</v>
      </c>
      <c r="B9398" s="23" t="s">
        <v>102</v>
      </c>
      <c r="C9398" s="23" t="s">
        <v>121</v>
      </c>
      <c r="D9398" s="24" t="n">
        <v>420.7</v>
      </c>
      <c r="E9398" s="25" t="n">
        <f aca="false">MAX(D9398,0)/1000</f>
        <v>0.4207</v>
      </c>
      <c r="F9398" s="25" t="n">
        <f aca="false">MAX(-D9398,0)/1000</f>
        <v>0</v>
      </c>
      <c r="G9398" s="23" t="str">
        <f aca="false">IF(E9398&gt;0,"ja","nein")</f>
        <v>ja</v>
      </c>
      <c r="H9398" s="26" t="n">
        <v>104.125</v>
      </c>
      <c r="I9398" s="26" t="n">
        <f aca="false">(H9398/10+IF(N9398=2025,Einstellungen!$B$23,Einstellungen!$C$23))*(1+Einstellungen!$B$10)</f>
        <v>31.140515</v>
      </c>
      <c r="J9398" s="25" t="n">
        <f aca="false">E9398*I9398/100</f>
        <v>0.131008146605</v>
      </c>
      <c r="K9398" s="25" t="n">
        <f aca="false">E9398*Einstellungen!$B$5/100</f>
        <v>0.122003</v>
      </c>
      <c r="L9398" s="23" t="str">
        <f aca="false">IF(I9398&lt;Einstellungen!$B$5,"ja","nein")</f>
        <v>nein</v>
      </c>
      <c r="M9398" s="23" t="s">
        <v>136</v>
      </c>
      <c r="N9398" s="23" t="n">
        <v>2026</v>
      </c>
      <c r="O9398" s="23" t="n">
        <v>0</v>
      </c>
    </row>
    <row r="9399" customFormat="false" ht="15" hidden="false" customHeight="false" outlineLevel="0" collapsed="false">
      <c r="A9399" s="22" t="n">
        <v>46087</v>
      </c>
      <c r="B9399" s="23" t="s">
        <v>107</v>
      </c>
      <c r="C9399" s="23" t="s">
        <v>121</v>
      </c>
      <c r="D9399" s="24" t="n">
        <v>464.1</v>
      </c>
      <c r="E9399" s="25" t="n">
        <f aca="false">MAX(D9399,0)/1000</f>
        <v>0.4641</v>
      </c>
      <c r="F9399" s="25" t="n">
        <f aca="false">MAX(-D9399,0)/1000</f>
        <v>0</v>
      </c>
      <c r="G9399" s="23" t="str">
        <f aca="false">IF(E9399&gt;0,"ja","nein")</f>
        <v>ja</v>
      </c>
      <c r="H9399" s="26" t="n">
        <v>106</v>
      </c>
      <c r="I9399" s="26" t="n">
        <f aca="false">(H9399/10+IF(N9399=2025,Einstellungen!$B$23,Einstellungen!$C$23))*(1+Einstellungen!$B$10)</f>
        <v>31.36364</v>
      </c>
      <c r="J9399" s="25" t="n">
        <f aca="false">E9399*I9399/100</f>
        <v>0.14555865324</v>
      </c>
      <c r="K9399" s="25" t="n">
        <f aca="false">E9399*Einstellungen!$B$5/100</f>
        <v>0.134589</v>
      </c>
      <c r="L9399" s="23" t="str">
        <f aca="false">IF(I9399&lt;Einstellungen!$B$5,"ja","nein")</f>
        <v>nein</v>
      </c>
      <c r="M9399" s="23" t="s">
        <v>136</v>
      </c>
      <c r="N9399" s="23" t="n">
        <v>2026</v>
      </c>
      <c r="O9399" s="23" t="n">
        <v>1</v>
      </c>
    </row>
    <row r="9400" customFormat="false" ht="15" hidden="false" customHeight="false" outlineLevel="0" collapsed="false">
      <c r="A9400" s="22" t="n">
        <v>46087</v>
      </c>
      <c r="B9400" s="23" t="s">
        <v>108</v>
      </c>
      <c r="C9400" s="23" t="s">
        <v>121</v>
      </c>
      <c r="D9400" s="24" t="n">
        <v>430.4</v>
      </c>
      <c r="E9400" s="25" t="n">
        <f aca="false">MAX(D9400,0)/1000</f>
        <v>0.4304</v>
      </c>
      <c r="F9400" s="25" t="n">
        <f aca="false">MAX(-D9400,0)/1000</f>
        <v>0</v>
      </c>
      <c r="G9400" s="23" t="str">
        <f aca="false">IF(E9400&gt;0,"ja","nein")</f>
        <v>ja</v>
      </c>
      <c r="H9400" s="26" t="n">
        <v>108.522</v>
      </c>
      <c r="I9400" s="26" t="n">
        <f aca="false">(H9400/10+IF(N9400=2025,Einstellungen!$B$23,Einstellungen!$C$23))*(1+Einstellungen!$B$10)</f>
        <v>31.663758</v>
      </c>
      <c r="J9400" s="25" t="n">
        <f aca="false">E9400*I9400/100</f>
        <v>0.136280814432</v>
      </c>
      <c r="K9400" s="25" t="n">
        <f aca="false">E9400*Einstellungen!$B$5/100</f>
        <v>0.124816</v>
      </c>
      <c r="L9400" s="23" t="str">
        <f aca="false">IF(I9400&lt;Einstellungen!$B$5,"ja","nein")</f>
        <v>nein</v>
      </c>
      <c r="M9400" s="23" t="s">
        <v>136</v>
      </c>
      <c r="N9400" s="23" t="n">
        <v>2026</v>
      </c>
      <c r="O9400" s="23" t="n">
        <v>2</v>
      </c>
    </row>
    <row r="9401" customFormat="false" ht="15" hidden="false" customHeight="false" outlineLevel="0" collapsed="false">
      <c r="A9401" s="22" t="n">
        <v>46087</v>
      </c>
      <c r="B9401" s="23" t="s">
        <v>109</v>
      </c>
      <c r="C9401" s="23" t="s">
        <v>121</v>
      </c>
      <c r="D9401" s="24" t="n">
        <v>439</v>
      </c>
      <c r="E9401" s="25" t="n">
        <f aca="false">MAX(D9401,0)/1000</f>
        <v>0.439</v>
      </c>
      <c r="F9401" s="25" t="n">
        <f aca="false">MAX(-D9401,0)/1000</f>
        <v>0</v>
      </c>
      <c r="G9401" s="23" t="str">
        <f aca="false">IF(E9401&gt;0,"ja","nein")</f>
        <v>ja</v>
      </c>
      <c r="H9401" s="26" t="n">
        <v>109.525</v>
      </c>
      <c r="I9401" s="26" t="n">
        <f aca="false">(H9401/10+IF(N9401=2025,Einstellungen!$B$23,Einstellungen!$C$23))*(1+Einstellungen!$B$10)</f>
        <v>31.783115</v>
      </c>
      <c r="J9401" s="25" t="n">
        <f aca="false">E9401*I9401/100</f>
        <v>0.13952787485</v>
      </c>
      <c r="K9401" s="25" t="n">
        <f aca="false">E9401*Einstellungen!$B$5/100</f>
        <v>0.12731</v>
      </c>
      <c r="L9401" s="23" t="str">
        <f aca="false">IF(I9401&lt;Einstellungen!$B$5,"ja","nein")</f>
        <v>nein</v>
      </c>
      <c r="M9401" s="23" t="s">
        <v>136</v>
      </c>
      <c r="N9401" s="23" t="n">
        <v>2026</v>
      </c>
      <c r="O9401" s="23" t="n">
        <v>3</v>
      </c>
    </row>
    <row r="9402" customFormat="false" ht="15" hidden="false" customHeight="false" outlineLevel="0" collapsed="false">
      <c r="A9402" s="22" t="n">
        <v>46087</v>
      </c>
      <c r="B9402" s="23" t="s">
        <v>110</v>
      </c>
      <c r="C9402" s="23" t="s">
        <v>121</v>
      </c>
      <c r="D9402" s="24" t="n">
        <v>407.2</v>
      </c>
      <c r="E9402" s="25" t="n">
        <f aca="false">MAX(D9402,0)/1000</f>
        <v>0.4072</v>
      </c>
      <c r="F9402" s="25" t="n">
        <f aca="false">MAX(-D9402,0)/1000</f>
        <v>0</v>
      </c>
      <c r="G9402" s="23" t="str">
        <f aca="false">IF(E9402&gt;0,"ja","nein")</f>
        <v>ja</v>
      </c>
      <c r="H9402" s="26" t="n">
        <v>115.5</v>
      </c>
      <c r="I9402" s="26" t="n">
        <f aca="false">(H9402/10+IF(N9402=2025,Einstellungen!$B$23,Einstellungen!$C$23))*(1+Einstellungen!$B$10)</f>
        <v>32.49414</v>
      </c>
      <c r="J9402" s="25" t="n">
        <f aca="false">E9402*I9402/100</f>
        <v>0.13231613808</v>
      </c>
      <c r="K9402" s="25" t="n">
        <f aca="false">E9402*Einstellungen!$B$5/100</f>
        <v>0.118088</v>
      </c>
      <c r="L9402" s="23" t="str">
        <f aca="false">IF(I9402&lt;Einstellungen!$B$5,"ja","nein")</f>
        <v>nein</v>
      </c>
      <c r="M9402" s="23" t="s">
        <v>136</v>
      </c>
      <c r="N9402" s="23" t="n">
        <v>2026</v>
      </c>
      <c r="O9402" s="23" t="n">
        <v>4</v>
      </c>
    </row>
    <row r="9403" customFormat="false" ht="15" hidden="false" customHeight="false" outlineLevel="0" collapsed="false">
      <c r="A9403" s="22" t="n">
        <v>46087</v>
      </c>
      <c r="B9403" s="23" t="s">
        <v>111</v>
      </c>
      <c r="C9403" s="23" t="s">
        <v>121</v>
      </c>
      <c r="D9403" s="24" t="n">
        <v>362.2</v>
      </c>
      <c r="E9403" s="25" t="n">
        <f aca="false">MAX(D9403,0)/1000</f>
        <v>0.3622</v>
      </c>
      <c r="F9403" s="25" t="n">
        <f aca="false">MAX(-D9403,0)/1000</f>
        <v>0</v>
      </c>
      <c r="G9403" s="23" t="str">
        <f aca="false">IF(E9403&gt;0,"ja","nein")</f>
        <v>ja</v>
      </c>
      <c r="H9403" s="26" t="n">
        <v>129.657</v>
      </c>
      <c r="I9403" s="26" t="n">
        <f aca="false">(H9403/10+IF(N9403=2025,Einstellungen!$B$23,Einstellungen!$C$23))*(1+Einstellungen!$B$10)</f>
        <v>34.178823</v>
      </c>
      <c r="J9403" s="25" t="n">
        <f aca="false">E9403*I9403/100</f>
        <v>0.123795696906</v>
      </c>
      <c r="K9403" s="25" t="n">
        <f aca="false">E9403*Einstellungen!$B$5/100</f>
        <v>0.105038</v>
      </c>
      <c r="L9403" s="23" t="str">
        <f aca="false">IF(I9403&lt;Einstellungen!$B$5,"ja","nein")</f>
        <v>nein</v>
      </c>
      <c r="M9403" s="23" t="s">
        <v>136</v>
      </c>
      <c r="N9403" s="23" t="n">
        <v>2026</v>
      </c>
      <c r="O9403" s="23" t="n">
        <v>5</v>
      </c>
    </row>
    <row r="9404" customFormat="false" ht="15" hidden="false" customHeight="false" outlineLevel="0" collapsed="false">
      <c r="A9404" s="22" t="n">
        <v>46087</v>
      </c>
      <c r="B9404" s="23" t="s">
        <v>112</v>
      </c>
      <c r="C9404" s="23" t="s">
        <v>121</v>
      </c>
      <c r="D9404" s="24" t="n">
        <v>324.5</v>
      </c>
      <c r="E9404" s="25" t="n">
        <f aca="false">MAX(D9404,0)/1000</f>
        <v>0.3245</v>
      </c>
      <c r="F9404" s="25" t="n">
        <f aca="false">MAX(-D9404,0)/1000</f>
        <v>0</v>
      </c>
      <c r="G9404" s="23" t="str">
        <f aca="false">IF(E9404&gt;0,"ja","nein")</f>
        <v>ja</v>
      </c>
      <c r="H9404" s="26" t="n">
        <v>157.285</v>
      </c>
      <c r="I9404" s="26" t="n">
        <f aca="false">(H9404/10+IF(N9404=2025,Einstellungen!$B$23,Einstellungen!$C$23))*(1+Einstellungen!$B$10)</f>
        <v>37.466555</v>
      </c>
      <c r="J9404" s="25" t="n">
        <f aca="false">E9404*I9404/100</f>
        <v>0.121578970975</v>
      </c>
      <c r="K9404" s="25" t="n">
        <f aca="false">E9404*Einstellungen!$B$5/100</f>
        <v>0.094105</v>
      </c>
      <c r="L9404" s="23" t="str">
        <f aca="false">IF(I9404&lt;Einstellungen!$B$5,"ja","nein")</f>
        <v>nein</v>
      </c>
      <c r="M9404" s="23" t="s">
        <v>136</v>
      </c>
      <c r="N9404" s="23" t="n">
        <v>2026</v>
      </c>
      <c r="O9404" s="23" t="n">
        <v>6</v>
      </c>
    </row>
    <row r="9405" customFormat="false" ht="15" hidden="false" customHeight="false" outlineLevel="0" collapsed="false">
      <c r="A9405" s="22" t="n">
        <v>46087</v>
      </c>
      <c r="B9405" s="23" t="s">
        <v>113</v>
      </c>
      <c r="C9405" s="23" t="s">
        <v>121</v>
      </c>
      <c r="D9405" s="24" t="n">
        <v>156.8</v>
      </c>
      <c r="E9405" s="25" t="n">
        <f aca="false">MAX(D9405,0)/1000</f>
        <v>0.1568</v>
      </c>
      <c r="F9405" s="25" t="n">
        <f aca="false">MAX(-D9405,0)/1000</f>
        <v>0</v>
      </c>
      <c r="G9405" s="23" t="str">
        <f aca="false">IF(E9405&gt;0,"ja","nein")</f>
        <v>ja</v>
      </c>
      <c r="H9405" s="26" t="n">
        <v>177.025</v>
      </c>
      <c r="I9405" s="26" t="n">
        <f aca="false">(H9405/10+IF(N9405=2025,Einstellungen!$B$23,Einstellungen!$C$23))*(1+Einstellungen!$B$10)</f>
        <v>39.815615</v>
      </c>
      <c r="J9405" s="25" t="n">
        <f aca="false">E9405*I9405/100</f>
        <v>0.06243088432</v>
      </c>
      <c r="K9405" s="25" t="n">
        <f aca="false">E9405*Einstellungen!$B$5/100</f>
        <v>0.045472</v>
      </c>
      <c r="L9405" s="23" t="str">
        <f aca="false">IF(I9405&lt;Einstellungen!$B$5,"ja","nein")</f>
        <v>nein</v>
      </c>
      <c r="M9405" s="23" t="s">
        <v>136</v>
      </c>
      <c r="N9405" s="23" t="n">
        <v>2026</v>
      </c>
      <c r="O9405" s="23" t="n">
        <v>7</v>
      </c>
    </row>
    <row r="9406" customFormat="false" ht="15" hidden="false" customHeight="false" outlineLevel="0" collapsed="false">
      <c r="A9406" s="22" t="n">
        <v>46087</v>
      </c>
      <c r="B9406" s="23" t="s">
        <v>114</v>
      </c>
      <c r="C9406" s="23" t="s">
        <v>121</v>
      </c>
      <c r="D9406" s="24" t="n">
        <v>-1.4</v>
      </c>
      <c r="E9406" s="25" t="n">
        <f aca="false">MAX(D9406,0)/1000</f>
        <v>0</v>
      </c>
      <c r="F9406" s="25" t="n">
        <f aca="false">MAX(-D9406,0)/1000</f>
        <v>0.0014</v>
      </c>
      <c r="G9406" s="23" t="str">
        <f aca="false">IF(E9406&gt;0,"ja","nein")</f>
        <v>nein</v>
      </c>
      <c r="H9406" s="26" t="n">
        <v>138.287</v>
      </c>
      <c r="I9406" s="26" t="n">
        <f aca="false">(H9406/10+IF(N9406=2025,Einstellungen!$B$23,Einstellungen!$C$23))*(1+Einstellungen!$B$10)</f>
        <v>35.205793</v>
      </c>
      <c r="J9406" s="25" t="n">
        <f aca="false">E9406*I9406/100</f>
        <v>0</v>
      </c>
      <c r="K9406" s="25" t="n">
        <f aca="false">E9406*Einstellungen!$B$5/100</f>
        <v>0</v>
      </c>
      <c r="L9406" s="23" t="str">
        <f aca="false">IF(I9406&lt;Einstellungen!$B$5,"ja","nein")</f>
        <v>nein</v>
      </c>
      <c r="M9406" s="23" t="s">
        <v>136</v>
      </c>
      <c r="N9406" s="23" t="n">
        <v>2026</v>
      </c>
      <c r="O9406" s="23" t="n">
        <v>8</v>
      </c>
    </row>
    <row r="9407" customFormat="false" ht="15" hidden="false" customHeight="false" outlineLevel="0" collapsed="false">
      <c r="A9407" s="22" t="n">
        <v>46087</v>
      </c>
      <c r="B9407" s="23" t="s">
        <v>115</v>
      </c>
      <c r="C9407" s="23" t="s">
        <v>121</v>
      </c>
      <c r="D9407" s="24" t="n">
        <v>-110</v>
      </c>
      <c r="E9407" s="25" t="n">
        <f aca="false">MAX(D9407,0)/1000</f>
        <v>0</v>
      </c>
      <c r="F9407" s="25" t="n">
        <f aca="false">MAX(-D9407,0)/1000</f>
        <v>0.11</v>
      </c>
      <c r="G9407" s="23" t="str">
        <f aca="false">IF(E9407&gt;0,"ja","nein")</f>
        <v>nein</v>
      </c>
      <c r="H9407" s="26" t="n">
        <v>111.963</v>
      </c>
      <c r="I9407" s="26" t="n">
        <f aca="false">(H9407/10+IF(N9407=2025,Einstellungen!$B$23,Einstellungen!$C$23))*(1+Einstellungen!$B$10)</f>
        <v>32.073237</v>
      </c>
      <c r="J9407" s="25" t="n">
        <f aca="false">E9407*I9407/100</f>
        <v>0</v>
      </c>
      <c r="K9407" s="25" t="n">
        <f aca="false">E9407*Einstellungen!$B$5/100</f>
        <v>0</v>
      </c>
      <c r="L9407" s="23" t="str">
        <f aca="false">IF(I9407&lt;Einstellungen!$B$5,"ja","nein")</f>
        <v>nein</v>
      </c>
      <c r="M9407" s="23" t="s">
        <v>136</v>
      </c>
      <c r="N9407" s="23" t="n">
        <v>2026</v>
      </c>
      <c r="O9407" s="23" t="n">
        <v>9</v>
      </c>
    </row>
    <row r="9408" customFormat="false" ht="15" hidden="false" customHeight="false" outlineLevel="0" collapsed="false">
      <c r="A9408" s="22" t="n">
        <v>46087</v>
      </c>
      <c r="B9408" s="23" t="s">
        <v>116</v>
      </c>
      <c r="C9408" s="23" t="s">
        <v>121</v>
      </c>
      <c r="D9408" s="24" t="n">
        <v>-968.9</v>
      </c>
      <c r="E9408" s="25" t="n">
        <f aca="false">MAX(D9408,0)/1000</f>
        <v>0</v>
      </c>
      <c r="F9408" s="25" t="n">
        <f aca="false">MAX(-D9408,0)/1000</f>
        <v>0.9689</v>
      </c>
      <c r="G9408" s="23" t="str">
        <f aca="false">IF(E9408&gt;0,"ja","nein")</f>
        <v>nein</v>
      </c>
      <c r="H9408" s="26" t="n">
        <v>96.5</v>
      </c>
      <c r="I9408" s="26" t="n">
        <f aca="false">(H9408/10+IF(N9408=2025,Einstellungen!$B$23,Einstellungen!$C$23))*(1+Einstellungen!$B$10)</f>
        <v>30.23314</v>
      </c>
      <c r="J9408" s="25" t="n">
        <f aca="false">E9408*I9408/100</f>
        <v>0</v>
      </c>
      <c r="K9408" s="25" t="n">
        <f aca="false">E9408*Einstellungen!$B$5/100</f>
        <v>0</v>
      </c>
      <c r="L9408" s="23" t="str">
        <f aca="false">IF(I9408&lt;Einstellungen!$B$5,"ja","nein")</f>
        <v>nein</v>
      </c>
      <c r="M9408" s="23" t="s">
        <v>136</v>
      </c>
      <c r="N9408" s="23" t="n">
        <v>2026</v>
      </c>
      <c r="O9408" s="23" t="n">
        <v>10</v>
      </c>
    </row>
    <row r="9409" customFormat="false" ht="15" hidden="false" customHeight="false" outlineLevel="0" collapsed="false">
      <c r="A9409" s="22" t="n">
        <v>46087</v>
      </c>
      <c r="B9409" s="23" t="s">
        <v>117</v>
      </c>
      <c r="C9409" s="23" t="s">
        <v>121</v>
      </c>
      <c r="D9409" s="24" t="n">
        <v>-1340.6</v>
      </c>
      <c r="E9409" s="25" t="n">
        <f aca="false">MAX(D9409,0)/1000</f>
        <v>0</v>
      </c>
      <c r="F9409" s="25" t="n">
        <f aca="false">MAX(-D9409,0)/1000</f>
        <v>1.3406</v>
      </c>
      <c r="G9409" s="23" t="str">
        <f aca="false">IF(E9409&gt;0,"ja","nein")</f>
        <v>nein</v>
      </c>
      <c r="H9409" s="26" t="n">
        <v>66.713</v>
      </c>
      <c r="I9409" s="26" t="n">
        <f aca="false">(H9409/10+IF(N9409=2025,Einstellungen!$B$23,Einstellungen!$C$23))*(1+Einstellungen!$B$10)</f>
        <v>26.688487</v>
      </c>
      <c r="J9409" s="25" t="n">
        <f aca="false">E9409*I9409/100</f>
        <v>0</v>
      </c>
      <c r="K9409" s="25" t="n">
        <f aca="false">E9409*Einstellungen!$B$5/100</f>
        <v>0</v>
      </c>
      <c r="L9409" s="23" t="str">
        <f aca="false">IF(I9409&lt;Einstellungen!$B$5,"ja","nein")</f>
        <v>ja</v>
      </c>
      <c r="M9409" s="23" t="s">
        <v>136</v>
      </c>
      <c r="N9409" s="23" t="n">
        <v>2026</v>
      </c>
      <c r="O9409" s="23" t="n">
        <v>11</v>
      </c>
    </row>
    <row r="9410" customFormat="false" ht="15" hidden="false" customHeight="false" outlineLevel="0" collapsed="false">
      <c r="A9410" s="22" t="n">
        <v>46087</v>
      </c>
      <c r="B9410" s="23" t="s">
        <v>118</v>
      </c>
      <c r="C9410" s="23" t="s">
        <v>121</v>
      </c>
      <c r="D9410" s="24" t="n">
        <v>-3855.1</v>
      </c>
      <c r="E9410" s="25" t="n">
        <f aca="false">MAX(D9410,0)/1000</f>
        <v>0</v>
      </c>
      <c r="F9410" s="25" t="n">
        <f aca="false">MAX(-D9410,0)/1000</f>
        <v>3.8551</v>
      </c>
      <c r="G9410" s="23" t="str">
        <f aca="false">IF(E9410&gt;0,"ja","nein")</f>
        <v>nein</v>
      </c>
      <c r="H9410" s="26" t="n">
        <v>52.64</v>
      </c>
      <c r="I9410" s="26" t="n">
        <f aca="false">(H9410/10+IF(N9410=2025,Einstellungen!$B$23,Einstellungen!$C$23))*(1+Einstellungen!$B$10)</f>
        <v>25.0138</v>
      </c>
      <c r="J9410" s="25" t="n">
        <f aca="false">E9410*I9410/100</f>
        <v>0</v>
      </c>
      <c r="K9410" s="25" t="n">
        <f aca="false">E9410*Einstellungen!$B$5/100</f>
        <v>0</v>
      </c>
      <c r="L9410" s="23" t="str">
        <f aca="false">IF(I9410&lt;Einstellungen!$B$5,"ja","nein")</f>
        <v>ja</v>
      </c>
      <c r="M9410" s="23" t="s">
        <v>136</v>
      </c>
      <c r="N9410" s="23" t="n">
        <v>2026</v>
      </c>
      <c r="O9410" s="23" t="n">
        <v>12</v>
      </c>
    </row>
    <row r="9411" customFormat="false" ht="15" hidden="false" customHeight="false" outlineLevel="0" collapsed="false">
      <c r="A9411" s="22" t="n">
        <v>46087</v>
      </c>
      <c r="B9411" s="23" t="s">
        <v>119</v>
      </c>
      <c r="C9411" s="23" t="s">
        <v>121</v>
      </c>
      <c r="D9411" s="24" t="n">
        <v>-2324.5</v>
      </c>
      <c r="E9411" s="25" t="n">
        <f aca="false">MAX(D9411,0)/1000</f>
        <v>0</v>
      </c>
      <c r="F9411" s="25" t="n">
        <f aca="false">MAX(-D9411,0)/1000</f>
        <v>2.3245</v>
      </c>
      <c r="G9411" s="23" t="str">
        <f aca="false">IF(E9411&gt;0,"ja","nein")</f>
        <v>nein</v>
      </c>
      <c r="H9411" s="26" t="n">
        <v>48.653</v>
      </c>
      <c r="I9411" s="26" t="n">
        <f aca="false">(H9411/10+IF(N9411=2025,Einstellungen!$B$23,Einstellungen!$C$23))*(1+Einstellungen!$B$10)</f>
        <v>24.539347</v>
      </c>
      <c r="J9411" s="25" t="n">
        <f aca="false">E9411*I9411/100</f>
        <v>0</v>
      </c>
      <c r="K9411" s="25" t="n">
        <f aca="false">E9411*Einstellungen!$B$5/100</f>
        <v>0</v>
      </c>
      <c r="L9411" s="23" t="str">
        <f aca="false">IF(I9411&lt;Einstellungen!$B$5,"ja","nein")</f>
        <v>ja</v>
      </c>
      <c r="M9411" s="23" t="s">
        <v>136</v>
      </c>
      <c r="N9411" s="23" t="n">
        <v>2026</v>
      </c>
      <c r="O9411" s="23" t="n">
        <v>13</v>
      </c>
    </row>
    <row r="9412" customFormat="false" ht="15" hidden="false" customHeight="false" outlineLevel="0" collapsed="false">
      <c r="A9412" s="22" t="n">
        <v>46087</v>
      </c>
      <c r="B9412" s="23" t="s">
        <v>120</v>
      </c>
      <c r="C9412" s="23" t="s">
        <v>121</v>
      </c>
      <c r="D9412" s="24" t="n">
        <v>1319</v>
      </c>
      <c r="E9412" s="25" t="n">
        <f aca="false">MAX(D9412,0)/1000</f>
        <v>1.319</v>
      </c>
      <c r="F9412" s="25" t="n">
        <f aca="false">MAX(-D9412,0)/1000</f>
        <v>0</v>
      </c>
      <c r="G9412" s="23" t="str">
        <f aca="false">IF(E9412&gt;0,"ja","nein")</f>
        <v>ja</v>
      </c>
      <c r="H9412" s="26" t="n">
        <v>73.938</v>
      </c>
      <c r="I9412" s="26" t="n">
        <f aca="false">(H9412/10+IF(N9412=2025,Einstellungen!$B$23,Einstellungen!$C$23))*(1+Einstellungen!$B$10)</f>
        <v>27.548262</v>
      </c>
      <c r="J9412" s="25" t="n">
        <f aca="false">E9412*I9412/100</f>
        <v>0.36336157578</v>
      </c>
      <c r="K9412" s="25" t="n">
        <f aca="false">E9412*Einstellungen!$B$5/100</f>
        <v>0.38251</v>
      </c>
      <c r="L9412" s="23" t="str">
        <f aca="false">IF(I9412&lt;Einstellungen!$B$5,"ja","nein")</f>
        <v>ja</v>
      </c>
      <c r="M9412" s="23" t="s">
        <v>136</v>
      </c>
      <c r="N9412" s="23" t="n">
        <v>2026</v>
      </c>
      <c r="O9412" s="23" t="n">
        <v>14</v>
      </c>
    </row>
    <row r="9413" customFormat="false" ht="15" hidden="false" customHeight="false" outlineLevel="0" collapsed="false">
      <c r="A9413" s="22" t="n">
        <v>46087</v>
      </c>
      <c r="B9413" s="23" t="s">
        <v>104</v>
      </c>
      <c r="C9413" s="23" t="s">
        <v>121</v>
      </c>
      <c r="D9413" s="24" t="n">
        <v>-182.8</v>
      </c>
      <c r="E9413" s="25" t="n">
        <f aca="false">MAX(D9413,0)/1000</f>
        <v>0</v>
      </c>
      <c r="F9413" s="25" t="n">
        <f aca="false">MAX(-D9413,0)/1000</f>
        <v>0.1828</v>
      </c>
      <c r="G9413" s="23" t="str">
        <f aca="false">IF(E9413&gt;0,"ja","nein")</f>
        <v>nein</v>
      </c>
      <c r="H9413" s="26" t="n">
        <v>107.067</v>
      </c>
      <c r="I9413" s="26" t="n">
        <f aca="false">(H9413/10+IF(N9413=2025,Einstellungen!$B$23,Einstellungen!$C$23))*(1+Einstellungen!$B$10)</f>
        <v>31.490613</v>
      </c>
      <c r="J9413" s="25" t="n">
        <f aca="false">E9413*I9413/100</f>
        <v>0</v>
      </c>
      <c r="K9413" s="25" t="n">
        <f aca="false">E9413*Einstellungen!$B$5/100</f>
        <v>0</v>
      </c>
      <c r="L9413" s="23" t="str">
        <f aca="false">IF(I9413&lt;Einstellungen!$B$5,"ja","nein")</f>
        <v>nein</v>
      </c>
      <c r="M9413" s="23" t="s">
        <v>136</v>
      </c>
      <c r="N9413" s="23" t="n">
        <v>2026</v>
      </c>
      <c r="O9413" s="23" t="n">
        <v>15</v>
      </c>
    </row>
    <row r="9414" customFormat="false" ht="15" hidden="false" customHeight="false" outlineLevel="0" collapsed="false">
      <c r="A9414" s="22" t="n">
        <v>46087</v>
      </c>
      <c r="B9414" s="23" t="s">
        <v>105</v>
      </c>
      <c r="C9414" s="23" t="s">
        <v>121</v>
      </c>
      <c r="D9414" s="24" t="n">
        <v>-125.8</v>
      </c>
      <c r="E9414" s="25" t="n">
        <f aca="false">MAX(D9414,0)/1000</f>
        <v>0</v>
      </c>
      <c r="F9414" s="25" t="n">
        <f aca="false">MAX(-D9414,0)/1000</f>
        <v>0.1258</v>
      </c>
      <c r="G9414" s="23" t="str">
        <f aca="false">IF(E9414&gt;0,"ja","nein")</f>
        <v>nein</v>
      </c>
      <c r="H9414" s="26" t="n">
        <v>130.397</v>
      </c>
      <c r="I9414" s="26" t="n">
        <f aca="false">(H9414/10+IF(N9414=2025,Einstellungen!$B$23,Einstellungen!$C$23))*(1+Einstellungen!$B$10)</f>
        <v>34.266883</v>
      </c>
      <c r="J9414" s="25" t="n">
        <f aca="false">E9414*I9414/100</f>
        <v>0</v>
      </c>
      <c r="K9414" s="25" t="n">
        <f aca="false">E9414*Einstellungen!$B$5/100</f>
        <v>0</v>
      </c>
      <c r="L9414" s="23" t="str">
        <f aca="false">IF(I9414&lt;Einstellungen!$B$5,"ja","nein")</f>
        <v>nein</v>
      </c>
      <c r="M9414" s="23" t="s">
        <v>136</v>
      </c>
      <c r="N9414" s="23" t="n">
        <v>2026</v>
      </c>
      <c r="O9414" s="23" t="n">
        <v>16</v>
      </c>
    </row>
    <row r="9415" customFormat="false" ht="15" hidden="false" customHeight="false" outlineLevel="0" collapsed="false">
      <c r="A9415" s="22" t="n">
        <v>46087</v>
      </c>
      <c r="B9415" s="23" t="s">
        <v>97</v>
      </c>
      <c r="C9415" s="23" t="s">
        <v>121</v>
      </c>
      <c r="D9415" s="24" t="n">
        <v>81.4</v>
      </c>
      <c r="E9415" s="25" t="n">
        <f aca="false">MAX(D9415,0)/1000</f>
        <v>0.0814</v>
      </c>
      <c r="F9415" s="25" t="n">
        <f aca="false">MAX(-D9415,0)/1000</f>
        <v>0</v>
      </c>
      <c r="G9415" s="23" t="str">
        <f aca="false">IF(E9415&gt;0,"ja","nein")</f>
        <v>ja</v>
      </c>
      <c r="H9415" s="26" t="n">
        <v>177.438</v>
      </c>
      <c r="I9415" s="26" t="n">
        <f aca="false">(H9415/10+IF(N9415=2025,Einstellungen!$B$23,Einstellungen!$C$23))*(1+Einstellungen!$B$10)</f>
        <v>39.864762</v>
      </c>
      <c r="J9415" s="25" t="n">
        <f aca="false">E9415*I9415/100</f>
        <v>0.032449916268</v>
      </c>
      <c r="K9415" s="25" t="n">
        <f aca="false">E9415*Einstellungen!$B$5/100</f>
        <v>0.023606</v>
      </c>
      <c r="L9415" s="23" t="str">
        <f aca="false">IF(I9415&lt;Einstellungen!$B$5,"ja","nein")</f>
        <v>nein</v>
      </c>
      <c r="M9415" s="23" t="s">
        <v>136</v>
      </c>
      <c r="N9415" s="23" t="n">
        <v>2026</v>
      </c>
      <c r="O9415" s="23" t="n">
        <v>17</v>
      </c>
    </row>
    <row r="9416" customFormat="false" ht="15" hidden="false" customHeight="false" outlineLevel="0" collapsed="false">
      <c r="A9416" s="22" t="n">
        <v>46087</v>
      </c>
      <c r="B9416" s="23" t="s">
        <v>99</v>
      </c>
      <c r="C9416" s="23" t="s">
        <v>121</v>
      </c>
      <c r="D9416" s="24" t="n">
        <v>31.2</v>
      </c>
      <c r="E9416" s="25" t="n">
        <f aca="false">MAX(D9416,0)/1000</f>
        <v>0.0312</v>
      </c>
      <c r="F9416" s="25" t="n">
        <f aca="false">MAX(-D9416,0)/1000</f>
        <v>0</v>
      </c>
      <c r="G9416" s="23" t="str">
        <f aca="false">IF(E9416&gt;0,"ja","nein")</f>
        <v>ja</v>
      </c>
      <c r="H9416" s="26" t="n">
        <v>229.553</v>
      </c>
      <c r="I9416" s="26" t="n">
        <f aca="false">(H9416/10+IF(N9416=2025,Einstellungen!$B$23,Einstellungen!$C$23))*(1+Einstellungen!$B$10)</f>
        <v>46.066447</v>
      </c>
      <c r="J9416" s="25" t="n">
        <f aca="false">E9416*I9416/100</f>
        <v>0.014372731464</v>
      </c>
      <c r="K9416" s="25" t="n">
        <f aca="false">E9416*Einstellungen!$B$5/100</f>
        <v>0.009048</v>
      </c>
      <c r="L9416" s="23" t="str">
        <f aca="false">IF(I9416&lt;Einstellungen!$B$5,"ja","nein")</f>
        <v>nein</v>
      </c>
      <c r="M9416" s="23" t="s">
        <v>136</v>
      </c>
      <c r="N9416" s="23" t="n">
        <v>2026</v>
      </c>
      <c r="O9416" s="23" t="n">
        <v>18</v>
      </c>
    </row>
    <row r="9417" customFormat="false" ht="15" hidden="false" customHeight="false" outlineLevel="0" collapsed="false">
      <c r="A9417" s="22" t="n">
        <v>46087</v>
      </c>
      <c r="B9417" s="23" t="s">
        <v>100</v>
      </c>
      <c r="C9417" s="23" t="s">
        <v>121</v>
      </c>
      <c r="D9417" s="24" t="n">
        <v>18.3</v>
      </c>
      <c r="E9417" s="25" t="n">
        <f aca="false">MAX(D9417,0)/1000</f>
        <v>0.0183</v>
      </c>
      <c r="F9417" s="25" t="n">
        <f aca="false">MAX(-D9417,0)/1000</f>
        <v>0</v>
      </c>
      <c r="G9417" s="23" t="str">
        <f aca="false">IF(E9417&gt;0,"ja","nein")</f>
        <v>ja</v>
      </c>
      <c r="H9417" s="26" t="n">
        <v>189.765</v>
      </c>
      <c r="I9417" s="26" t="n">
        <f aca="false">(H9417/10+IF(N9417=2025,Einstellungen!$B$23,Einstellungen!$C$23))*(1+Einstellungen!$B$10)</f>
        <v>41.331675</v>
      </c>
      <c r="J9417" s="25" t="n">
        <f aca="false">E9417*I9417/100</f>
        <v>0.007563696525</v>
      </c>
      <c r="K9417" s="25" t="n">
        <f aca="false">E9417*Einstellungen!$B$5/100</f>
        <v>0.005307</v>
      </c>
      <c r="L9417" s="23" t="str">
        <f aca="false">IF(I9417&lt;Einstellungen!$B$5,"ja","nein")</f>
        <v>nein</v>
      </c>
      <c r="M9417" s="23" t="s">
        <v>136</v>
      </c>
      <c r="N9417" s="23" t="n">
        <v>2026</v>
      </c>
      <c r="O9417" s="23" t="n">
        <v>19</v>
      </c>
    </row>
    <row r="9418" customFormat="false" ht="15" hidden="false" customHeight="false" outlineLevel="0" collapsed="false">
      <c r="A9418" s="22" t="n">
        <v>46087</v>
      </c>
      <c r="B9418" s="23" t="s">
        <v>92</v>
      </c>
      <c r="C9418" s="23" t="s">
        <v>121</v>
      </c>
      <c r="D9418" s="24" t="n">
        <v>14.6</v>
      </c>
      <c r="E9418" s="25" t="n">
        <f aca="false">MAX(D9418,0)/1000</f>
        <v>0.0146</v>
      </c>
      <c r="F9418" s="25" t="n">
        <f aca="false">MAX(-D9418,0)/1000</f>
        <v>0</v>
      </c>
      <c r="G9418" s="23" t="str">
        <f aca="false">IF(E9418&gt;0,"ja","nein")</f>
        <v>ja</v>
      </c>
      <c r="H9418" s="26" t="n">
        <v>153.11</v>
      </c>
      <c r="I9418" s="26" t="n">
        <f aca="false">(H9418/10+IF(N9418=2025,Einstellungen!$B$23,Einstellungen!$C$23))*(1+Einstellungen!$B$10)</f>
        <v>36.96973</v>
      </c>
      <c r="J9418" s="25" t="n">
        <f aca="false">E9418*I9418/100</f>
        <v>0.00539758058</v>
      </c>
      <c r="K9418" s="25" t="n">
        <f aca="false">E9418*Einstellungen!$B$5/100</f>
        <v>0.004234</v>
      </c>
      <c r="L9418" s="23" t="str">
        <f aca="false">IF(I9418&lt;Einstellungen!$B$5,"ja","nein")</f>
        <v>nein</v>
      </c>
      <c r="M9418" s="23" t="s">
        <v>136</v>
      </c>
      <c r="N9418" s="23" t="n">
        <v>2026</v>
      </c>
      <c r="O9418" s="23" t="n">
        <v>20</v>
      </c>
    </row>
    <row r="9419" customFormat="false" ht="15" hidden="false" customHeight="false" outlineLevel="0" collapsed="false">
      <c r="A9419" s="22" t="n">
        <v>46087</v>
      </c>
      <c r="B9419" s="23" t="s">
        <v>95</v>
      </c>
      <c r="C9419" s="23" t="s">
        <v>121</v>
      </c>
      <c r="D9419" s="24" t="n">
        <v>19.9</v>
      </c>
      <c r="E9419" s="25" t="n">
        <f aca="false">MAX(D9419,0)/1000</f>
        <v>0.0199</v>
      </c>
      <c r="F9419" s="25" t="n">
        <f aca="false">MAX(-D9419,0)/1000</f>
        <v>0</v>
      </c>
      <c r="G9419" s="23" t="str">
        <f aca="false">IF(E9419&gt;0,"ja","nein")</f>
        <v>ja</v>
      </c>
      <c r="H9419" s="26" t="n">
        <v>134.192</v>
      </c>
      <c r="I9419" s="26" t="n">
        <f aca="false">(H9419/10+IF(N9419=2025,Einstellungen!$B$23,Einstellungen!$C$23))*(1+Einstellungen!$B$10)</f>
        <v>34.718488</v>
      </c>
      <c r="J9419" s="25" t="n">
        <f aca="false">E9419*I9419/100</f>
        <v>0.006908979112</v>
      </c>
      <c r="K9419" s="25" t="n">
        <f aca="false">E9419*Einstellungen!$B$5/100</f>
        <v>0.005771</v>
      </c>
      <c r="L9419" s="23" t="str">
        <f aca="false">IF(I9419&lt;Einstellungen!$B$5,"ja","nein")</f>
        <v>nein</v>
      </c>
      <c r="M9419" s="23" t="s">
        <v>136</v>
      </c>
      <c r="N9419" s="23" t="n">
        <v>2026</v>
      </c>
      <c r="O9419" s="23" t="n">
        <v>21</v>
      </c>
    </row>
    <row r="9420" customFormat="false" ht="15" hidden="false" customHeight="false" outlineLevel="0" collapsed="false">
      <c r="A9420" s="22" t="n">
        <v>46087</v>
      </c>
      <c r="B9420" s="23" t="s">
        <v>96</v>
      </c>
      <c r="C9420" s="23" t="s">
        <v>121</v>
      </c>
      <c r="D9420" s="24" t="n">
        <v>21.1</v>
      </c>
      <c r="E9420" s="25" t="n">
        <f aca="false">MAX(D9420,0)/1000</f>
        <v>0.0211</v>
      </c>
      <c r="F9420" s="25" t="n">
        <f aca="false">MAX(-D9420,0)/1000</f>
        <v>0</v>
      </c>
      <c r="G9420" s="23" t="str">
        <f aca="false">IF(E9420&gt;0,"ja","nein")</f>
        <v>ja</v>
      </c>
      <c r="H9420" s="26" t="n">
        <v>127.245</v>
      </c>
      <c r="I9420" s="26" t="n">
        <f aca="false">(H9420/10+IF(N9420=2025,Einstellungen!$B$23,Einstellungen!$C$23))*(1+Einstellungen!$B$10)</f>
        <v>33.891795</v>
      </c>
      <c r="J9420" s="25" t="n">
        <f aca="false">E9420*I9420/100</f>
        <v>0.007151168745</v>
      </c>
      <c r="K9420" s="25" t="n">
        <f aca="false">E9420*Einstellungen!$B$5/100</f>
        <v>0.006119</v>
      </c>
      <c r="L9420" s="23" t="str">
        <f aca="false">IF(I9420&lt;Einstellungen!$B$5,"ja","nein")</f>
        <v>nein</v>
      </c>
      <c r="M9420" s="23" t="s">
        <v>136</v>
      </c>
      <c r="N9420" s="23" t="n">
        <v>2026</v>
      </c>
      <c r="O9420" s="23" t="n">
        <v>22</v>
      </c>
    </row>
    <row r="9421" customFormat="false" ht="15" hidden="false" customHeight="false" outlineLevel="0" collapsed="false">
      <c r="A9421" s="22" t="n">
        <v>46087</v>
      </c>
      <c r="B9421" s="23" t="s">
        <v>101</v>
      </c>
      <c r="C9421" s="23" t="s">
        <v>121</v>
      </c>
      <c r="D9421" s="24" t="n">
        <v>72.5</v>
      </c>
      <c r="E9421" s="25" t="n">
        <f aca="false">MAX(D9421,0)/1000</f>
        <v>0.0725</v>
      </c>
      <c r="F9421" s="25" t="n">
        <f aca="false">MAX(-D9421,0)/1000</f>
        <v>0</v>
      </c>
      <c r="G9421" s="23" t="str">
        <f aca="false">IF(E9421&gt;0,"ja","nein")</f>
        <v>ja</v>
      </c>
      <c r="H9421" s="26" t="n">
        <v>126.075</v>
      </c>
      <c r="I9421" s="26" t="n">
        <f aca="false">(H9421/10+IF(N9421=2025,Einstellungen!$B$23,Einstellungen!$C$23))*(1+Einstellungen!$B$10)</f>
        <v>33.752565</v>
      </c>
      <c r="J9421" s="25" t="n">
        <f aca="false">E9421*I9421/100</f>
        <v>0.024470609625</v>
      </c>
      <c r="K9421" s="25" t="n">
        <f aca="false">E9421*Einstellungen!$B$5/100</f>
        <v>0.021025</v>
      </c>
      <c r="L9421" s="23" t="str">
        <f aca="false">IF(I9421&lt;Einstellungen!$B$5,"ja","nein")</f>
        <v>nein</v>
      </c>
      <c r="M9421" s="23" t="s">
        <v>136</v>
      </c>
      <c r="N9421" s="23" t="n">
        <v>2026</v>
      </c>
      <c r="O9421" s="23" t="n">
        <v>23</v>
      </c>
    </row>
    <row r="9422" customFormat="false" ht="15" hidden="false" customHeight="false" outlineLevel="0" collapsed="false">
      <c r="A9422" s="22" t="n">
        <v>46088</v>
      </c>
      <c r="B9422" s="23" t="s">
        <v>102</v>
      </c>
      <c r="C9422" s="23" t="s">
        <v>122</v>
      </c>
      <c r="D9422" s="24" t="n">
        <v>19.2</v>
      </c>
      <c r="E9422" s="25" t="n">
        <f aca="false">MAX(D9422,0)/1000</f>
        <v>0.0192</v>
      </c>
      <c r="F9422" s="25" t="n">
        <f aca="false">MAX(-D9422,0)/1000</f>
        <v>0</v>
      </c>
      <c r="G9422" s="23" t="str">
        <f aca="false">IF(E9422&gt;0,"ja","nein")</f>
        <v>ja</v>
      </c>
      <c r="H9422" s="26" t="n">
        <v>135.162</v>
      </c>
      <c r="I9422" s="26" t="n">
        <f aca="false">(H9422/10+IF(N9422=2025,Einstellungen!$B$23,Einstellungen!$C$23))*(1+Einstellungen!$B$10)</f>
        <v>34.833918</v>
      </c>
      <c r="J9422" s="25" t="n">
        <f aca="false">E9422*I9422/100</f>
        <v>0.006688112256</v>
      </c>
      <c r="K9422" s="25" t="n">
        <f aca="false">E9422*Einstellungen!$B$5/100</f>
        <v>0.005568</v>
      </c>
      <c r="L9422" s="23" t="str">
        <f aca="false">IF(I9422&lt;Einstellungen!$B$5,"ja","nein")</f>
        <v>nein</v>
      </c>
      <c r="M9422" s="23" t="s">
        <v>136</v>
      </c>
      <c r="N9422" s="23" t="n">
        <v>2026</v>
      </c>
      <c r="O9422" s="23" t="n">
        <v>0</v>
      </c>
    </row>
    <row r="9423" customFormat="false" ht="15" hidden="false" customHeight="false" outlineLevel="0" collapsed="false">
      <c r="A9423" s="22" t="n">
        <v>46088</v>
      </c>
      <c r="B9423" s="23" t="s">
        <v>107</v>
      </c>
      <c r="C9423" s="23" t="s">
        <v>122</v>
      </c>
      <c r="D9423" s="24" t="n">
        <v>19.2</v>
      </c>
      <c r="E9423" s="25" t="n">
        <f aca="false">MAX(D9423,0)/1000</f>
        <v>0.0192</v>
      </c>
      <c r="F9423" s="25" t="n">
        <f aca="false">MAX(-D9423,0)/1000</f>
        <v>0</v>
      </c>
      <c r="G9423" s="23" t="str">
        <f aca="false">IF(E9423&gt;0,"ja","nein")</f>
        <v>ja</v>
      </c>
      <c r="H9423" s="26" t="n">
        <v>130.678</v>
      </c>
      <c r="I9423" s="26" t="n">
        <f aca="false">(H9423/10+IF(N9423=2025,Einstellungen!$B$23,Einstellungen!$C$23))*(1+Einstellungen!$B$10)</f>
        <v>34.300322</v>
      </c>
      <c r="J9423" s="25" t="n">
        <f aca="false">E9423*I9423/100</f>
        <v>0.006585661824</v>
      </c>
      <c r="K9423" s="25" t="n">
        <f aca="false">E9423*Einstellungen!$B$5/100</f>
        <v>0.005568</v>
      </c>
      <c r="L9423" s="23" t="str">
        <f aca="false">IF(I9423&lt;Einstellungen!$B$5,"ja","nein")</f>
        <v>nein</v>
      </c>
      <c r="M9423" s="23" t="s">
        <v>136</v>
      </c>
      <c r="N9423" s="23" t="n">
        <v>2026</v>
      </c>
      <c r="O9423" s="23" t="n">
        <v>1</v>
      </c>
    </row>
    <row r="9424" customFormat="false" ht="15" hidden="false" customHeight="false" outlineLevel="0" collapsed="false">
      <c r="A9424" s="22" t="n">
        <v>46088</v>
      </c>
      <c r="B9424" s="23" t="s">
        <v>108</v>
      </c>
      <c r="C9424" s="23" t="s">
        <v>122</v>
      </c>
      <c r="D9424" s="24" t="n">
        <v>20.7</v>
      </c>
      <c r="E9424" s="25" t="n">
        <f aca="false">MAX(D9424,0)/1000</f>
        <v>0.0207</v>
      </c>
      <c r="F9424" s="25" t="n">
        <f aca="false">MAX(-D9424,0)/1000</f>
        <v>0</v>
      </c>
      <c r="G9424" s="23" t="str">
        <f aca="false">IF(E9424&gt;0,"ja","nein")</f>
        <v>ja</v>
      </c>
      <c r="H9424" s="26" t="n">
        <v>125.672</v>
      </c>
      <c r="I9424" s="26" t="n">
        <f aca="false">(H9424/10+IF(N9424=2025,Einstellungen!$B$23,Einstellungen!$C$23))*(1+Einstellungen!$B$10)</f>
        <v>33.704608</v>
      </c>
      <c r="J9424" s="25" t="n">
        <f aca="false">E9424*I9424/100</f>
        <v>0.006976853856</v>
      </c>
      <c r="K9424" s="25" t="n">
        <f aca="false">E9424*Einstellungen!$B$5/100</f>
        <v>0.006003</v>
      </c>
      <c r="L9424" s="23" t="str">
        <f aca="false">IF(I9424&lt;Einstellungen!$B$5,"ja","nein")</f>
        <v>nein</v>
      </c>
      <c r="M9424" s="23" t="s">
        <v>136</v>
      </c>
      <c r="N9424" s="23" t="n">
        <v>2026</v>
      </c>
      <c r="O9424" s="23" t="n">
        <v>2</v>
      </c>
    </row>
    <row r="9425" customFormat="false" ht="15" hidden="false" customHeight="false" outlineLevel="0" collapsed="false">
      <c r="A9425" s="22" t="n">
        <v>46088</v>
      </c>
      <c r="B9425" s="23" t="s">
        <v>109</v>
      </c>
      <c r="C9425" s="23" t="s">
        <v>122</v>
      </c>
      <c r="D9425" s="24" t="n">
        <v>20.6</v>
      </c>
      <c r="E9425" s="25" t="n">
        <f aca="false">MAX(D9425,0)/1000</f>
        <v>0.0206</v>
      </c>
      <c r="F9425" s="25" t="n">
        <f aca="false">MAX(-D9425,0)/1000</f>
        <v>0</v>
      </c>
      <c r="G9425" s="23" t="str">
        <f aca="false">IF(E9425&gt;0,"ja","nein")</f>
        <v>ja</v>
      </c>
      <c r="H9425" s="26" t="n">
        <v>124.39</v>
      </c>
      <c r="I9425" s="26" t="n">
        <f aca="false">(H9425/10+IF(N9425=2025,Einstellungen!$B$23,Einstellungen!$C$23))*(1+Einstellungen!$B$10)</f>
        <v>33.55205</v>
      </c>
      <c r="J9425" s="25" t="n">
        <f aca="false">E9425*I9425/100</f>
        <v>0.0069117223</v>
      </c>
      <c r="K9425" s="25" t="n">
        <f aca="false">E9425*Einstellungen!$B$5/100</f>
        <v>0.005974</v>
      </c>
      <c r="L9425" s="23" t="str">
        <f aca="false">IF(I9425&lt;Einstellungen!$B$5,"ja","nein")</f>
        <v>nein</v>
      </c>
      <c r="M9425" s="23" t="s">
        <v>136</v>
      </c>
      <c r="N9425" s="23" t="n">
        <v>2026</v>
      </c>
      <c r="O9425" s="23" t="n">
        <v>3</v>
      </c>
    </row>
    <row r="9426" customFormat="false" ht="15" hidden="false" customHeight="false" outlineLevel="0" collapsed="false">
      <c r="A9426" s="22" t="n">
        <v>46088</v>
      </c>
      <c r="B9426" s="23" t="s">
        <v>110</v>
      </c>
      <c r="C9426" s="23" t="s">
        <v>122</v>
      </c>
      <c r="D9426" s="24" t="n">
        <v>21.6</v>
      </c>
      <c r="E9426" s="25" t="n">
        <f aca="false">MAX(D9426,0)/1000</f>
        <v>0.0216</v>
      </c>
      <c r="F9426" s="25" t="n">
        <f aca="false">MAX(-D9426,0)/1000</f>
        <v>0</v>
      </c>
      <c r="G9426" s="23" t="str">
        <f aca="false">IF(E9426&gt;0,"ja","nein")</f>
        <v>ja</v>
      </c>
      <c r="H9426" s="26" t="n">
        <v>124.748</v>
      </c>
      <c r="I9426" s="26" t="n">
        <f aca="false">(H9426/10+IF(N9426=2025,Einstellungen!$B$23,Einstellungen!$C$23))*(1+Einstellungen!$B$10)</f>
        <v>33.594652</v>
      </c>
      <c r="J9426" s="25" t="n">
        <f aca="false">E9426*I9426/100</f>
        <v>0.007256444832</v>
      </c>
      <c r="K9426" s="25" t="n">
        <f aca="false">E9426*Einstellungen!$B$5/100</f>
        <v>0.006264</v>
      </c>
      <c r="L9426" s="23" t="str">
        <f aca="false">IF(I9426&lt;Einstellungen!$B$5,"ja","nein")</f>
        <v>nein</v>
      </c>
      <c r="M9426" s="23" t="s">
        <v>136</v>
      </c>
      <c r="N9426" s="23" t="n">
        <v>2026</v>
      </c>
      <c r="O9426" s="23" t="n">
        <v>4</v>
      </c>
    </row>
    <row r="9427" customFormat="false" ht="15" hidden="false" customHeight="false" outlineLevel="0" collapsed="false">
      <c r="A9427" s="22" t="n">
        <v>46088</v>
      </c>
      <c r="B9427" s="23" t="s">
        <v>111</v>
      </c>
      <c r="C9427" s="23" t="s">
        <v>122</v>
      </c>
      <c r="D9427" s="24" t="n">
        <v>17.3</v>
      </c>
      <c r="E9427" s="25" t="n">
        <f aca="false">MAX(D9427,0)/1000</f>
        <v>0.0173</v>
      </c>
      <c r="F9427" s="25" t="n">
        <f aca="false">MAX(-D9427,0)/1000</f>
        <v>0</v>
      </c>
      <c r="G9427" s="23" t="str">
        <f aca="false">IF(E9427&gt;0,"ja","nein")</f>
        <v>ja</v>
      </c>
      <c r="H9427" s="26" t="n">
        <v>129.575</v>
      </c>
      <c r="I9427" s="26" t="n">
        <f aca="false">(H9427/10+IF(N9427=2025,Einstellungen!$B$23,Einstellungen!$C$23))*(1+Einstellungen!$B$10)</f>
        <v>34.169065</v>
      </c>
      <c r="J9427" s="25" t="n">
        <f aca="false">E9427*I9427/100</f>
        <v>0.005911248245</v>
      </c>
      <c r="K9427" s="25" t="n">
        <f aca="false">E9427*Einstellungen!$B$5/100</f>
        <v>0.005017</v>
      </c>
      <c r="L9427" s="23" t="str">
        <f aca="false">IF(I9427&lt;Einstellungen!$B$5,"ja","nein")</f>
        <v>nein</v>
      </c>
      <c r="M9427" s="23" t="s">
        <v>136</v>
      </c>
      <c r="N9427" s="23" t="n">
        <v>2026</v>
      </c>
      <c r="O9427" s="23" t="n">
        <v>5</v>
      </c>
    </row>
    <row r="9428" customFormat="false" ht="15" hidden="false" customHeight="false" outlineLevel="0" collapsed="false">
      <c r="A9428" s="22" t="n">
        <v>46088</v>
      </c>
      <c r="B9428" s="23" t="s">
        <v>112</v>
      </c>
      <c r="C9428" s="23" t="s">
        <v>122</v>
      </c>
      <c r="D9428" s="24" t="n">
        <v>19.6</v>
      </c>
      <c r="E9428" s="25" t="n">
        <f aca="false">MAX(D9428,0)/1000</f>
        <v>0.0196</v>
      </c>
      <c r="F9428" s="25" t="n">
        <f aca="false">MAX(-D9428,0)/1000</f>
        <v>0</v>
      </c>
      <c r="G9428" s="23" t="str">
        <f aca="false">IF(E9428&gt;0,"ja","nein")</f>
        <v>ja</v>
      </c>
      <c r="H9428" s="26" t="n">
        <v>135.62</v>
      </c>
      <c r="I9428" s="26" t="n">
        <f aca="false">(H9428/10+IF(N9428=2025,Einstellungen!$B$23,Einstellungen!$C$23))*(1+Einstellungen!$B$10)</f>
        <v>34.88842</v>
      </c>
      <c r="J9428" s="25" t="n">
        <f aca="false">E9428*I9428/100</f>
        <v>0.00683813032</v>
      </c>
      <c r="K9428" s="25" t="n">
        <f aca="false">E9428*Einstellungen!$B$5/100</f>
        <v>0.005684</v>
      </c>
      <c r="L9428" s="23" t="str">
        <f aca="false">IF(I9428&lt;Einstellungen!$B$5,"ja","nein")</f>
        <v>nein</v>
      </c>
      <c r="M9428" s="23" t="s">
        <v>136</v>
      </c>
      <c r="N9428" s="23" t="n">
        <v>2026</v>
      </c>
      <c r="O9428" s="23" t="n">
        <v>6</v>
      </c>
    </row>
    <row r="9429" customFormat="false" ht="15" hidden="false" customHeight="false" outlineLevel="0" collapsed="false">
      <c r="A9429" s="22" t="n">
        <v>46088</v>
      </c>
      <c r="B9429" s="23" t="s">
        <v>113</v>
      </c>
      <c r="C9429" s="23" t="s">
        <v>122</v>
      </c>
      <c r="D9429" s="24" t="n">
        <v>13.1</v>
      </c>
      <c r="E9429" s="25" t="n">
        <f aca="false">MAX(D9429,0)/1000</f>
        <v>0.0131</v>
      </c>
      <c r="F9429" s="25" t="n">
        <f aca="false">MAX(-D9429,0)/1000</f>
        <v>0</v>
      </c>
      <c r="G9429" s="23" t="str">
        <f aca="false">IF(E9429&gt;0,"ja","nein")</f>
        <v>ja</v>
      </c>
      <c r="H9429" s="26" t="n">
        <v>129.558</v>
      </c>
      <c r="I9429" s="26" t="n">
        <f aca="false">(H9429/10+IF(N9429=2025,Einstellungen!$B$23,Einstellungen!$C$23))*(1+Einstellungen!$B$10)</f>
        <v>34.167042</v>
      </c>
      <c r="J9429" s="25" t="n">
        <f aca="false">E9429*I9429/100</f>
        <v>0.004475882502</v>
      </c>
      <c r="K9429" s="25" t="n">
        <f aca="false">E9429*Einstellungen!$B$5/100</f>
        <v>0.003799</v>
      </c>
      <c r="L9429" s="23" t="str">
        <f aca="false">IF(I9429&lt;Einstellungen!$B$5,"ja","nein")</f>
        <v>nein</v>
      </c>
      <c r="M9429" s="23" t="s">
        <v>136</v>
      </c>
      <c r="N9429" s="23" t="n">
        <v>2026</v>
      </c>
      <c r="O9429" s="23" t="n">
        <v>7</v>
      </c>
    </row>
    <row r="9430" customFormat="false" ht="15" hidden="false" customHeight="false" outlineLevel="0" collapsed="false">
      <c r="A9430" s="22" t="n">
        <v>46088</v>
      </c>
      <c r="B9430" s="23" t="s">
        <v>114</v>
      </c>
      <c r="C9430" s="23" t="s">
        <v>122</v>
      </c>
      <c r="D9430" s="24" t="n">
        <v>80.1</v>
      </c>
      <c r="E9430" s="25" t="n">
        <f aca="false">MAX(D9430,0)/1000</f>
        <v>0.0801</v>
      </c>
      <c r="F9430" s="25" t="n">
        <f aca="false">MAX(-D9430,0)/1000</f>
        <v>0</v>
      </c>
      <c r="G9430" s="23" t="str">
        <f aca="false">IF(E9430&gt;0,"ja","nein")</f>
        <v>ja</v>
      </c>
      <c r="H9430" s="26" t="n">
        <v>112.903</v>
      </c>
      <c r="I9430" s="26" t="n">
        <f aca="false">(H9430/10+IF(N9430=2025,Einstellungen!$B$23,Einstellungen!$C$23))*(1+Einstellungen!$B$10)</f>
        <v>32.185097</v>
      </c>
      <c r="J9430" s="25" t="n">
        <f aca="false">E9430*I9430/100</f>
        <v>0.025780262697</v>
      </c>
      <c r="K9430" s="25" t="n">
        <f aca="false">E9430*Einstellungen!$B$5/100</f>
        <v>0.023229</v>
      </c>
      <c r="L9430" s="23" t="str">
        <f aca="false">IF(I9430&lt;Einstellungen!$B$5,"ja","nein")</f>
        <v>nein</v>
      </c>
      <c r="M9430" s="23" t="s">
        <v>136</v>
      </c>
      <c r="N9430" s="23" t="n">
        <v>2026</v>
      </c>
      <c r="O9430" s="23" t="n">
        <v>8</v>
      </c>
    </row>
    <row r="9431" customFormat="false" ht="15" hidden="false" customHeight="false" outlineLevel="0" collapsed="false">
      <c r="A9431" s="22" t="n">
        <v>46088</v>
      </c>
      <c r="B9431" s="23" t="s">
        <v>115</v>
      </c>
      <c r="C9431" s="23" t="s">
        <v>122</v>
      </c>
      <c r="D9431" s="24" t="n">
        <v>-31.9</v>
      </c>
      <c r="E9431" s="25" t="n">
        <f aca="false">MAX(D9431,0)/1000</f>
        <v>0</v>
      </c>
      <c r="F9431" s="25" t="n">
        <f aca="false">MAX(-D9431,0)/1000</f>
        <v>0.0319</v>
      </c>
      <c r="G9431" s="23" t="str">
        <f aca="false">IF(E9431&gt;0,"ja","nein")</f>
        <v>nein</v>
      </c>
      <c r="H9431" s="26" t="n">
        <v>102.787</v>
      </c>
      <c r="I9431" s="26" t="n">
        <f aca="false">(H9431/10+IF(N9431=2025,Einstellungen!$B$23,Einstellungen!$C$23))*(1+Einstellungen!$B$10)</f>
        <v>30.981293</v>
      </c>
      <c r="J9431" s="25" t="n">
        <f aca="false">E9431*I9431/100</f>
        <v>0</v>
      </c>
      <c r="K9431" s="25" t="n">
        <f aca="false">E9431*Einstellungen!$B$5/100</f>
        <v>0</v>
      </c>
      <c r="L9431" s="23" t="str">
        <f aca="false">IF(I9431&lt;Einstellungen!$B$5,"ja","nein")</f>
        <v>nein</v>
      </c>
      <c r="M9431" s="23" t="s">
        <v>136</v>
      </c>
      <c r="N9431" s="23" t="n">
        <v>2026</v>
      </c>
      <c r="O9431" s="23" t="n">
        <v>9</v>
      </c>
    </row>
    <row r="9432" customFormat="false" ht="15" hidden="false" customHeight="false" outlineLevel="0" collapsed="false">
      <c r="A9432" s="22" t="n">
        <v>46088</v>
      </c>
      <c r="B9432" s="23" t="s">
        <v>116</v>
      </c>
      <c r="C9432" s="23" t="s">
        <v>122</v>
      </c>
      <c r="D9432" s="24" t="n">
        <v>83.6</v>
      </c>
      <c r="E9432" s="25" t="n">
        <f aca="false">MAX(D9432,0)/1000</f>
        <v>0.0836</v>
      </c>
      <c r="F9432" s="25" t="n">
        <f aca="false">MAX(-D9432,0)/1000</f>
        <v>0</v>
      </c>
      <c r="G9432" s="23" t="str">
        <f aca="false">IF(E9432&gt;0,"ja","nein")</f>
        <v>ja</v>
      </c>
      <c r="H9432" s="26" t="n">
        <v>74.445</v>
      </c>
      <c r="I9432" s="26" t="n">
        <f aca="false">(H9432/10+IF(N9432=2025,Einstellungen!$B$23,Einstellungen!$C$23))*(1+Einstellungen!$B$10)</f>
        <v>27.608595</v>
      </c>
      <c r="J9432" s="25" t="n">
        <f aca="false">E9432*I9432/100</f>
        <v>0.02308078542</v>
      </c>
      <c r="K9432" s="25" t="n">
        <f aca="false">E9432*Einstellungen!$B$5/100</f>
        <v>0.024244</v>
      </c>
      <c r="L9432" s="23" t="str">
        <f aca="false">IF(I9432&lt;Einstellungen!$B$5,"ja","nein")</f>
        <v>ja</v>
      </c>
      <c r="M9432" s="23" t="s">
        <v>136</v>
      </c>
      <c r="N9432" s="23" t="n">
        <v>2026</v>
      </c>
      <c r="O9432" s="23" t="n">
        <v>10</v>
      </c>
    </row>
    <row r="9433" customFormat="false" ht="15" hidden="false" customHeight="false" outlineLevel="0" collapsed="false">
      <c r="A9433" s="22" t="n">
        <v>46088</v>
      </c>
      <c r="B9433" s="23" t="s">
        <v>117</v>
      </c>
      <c r="C9433" s="23" t="s">
        <v>122</v>
      </c>
      <c r="D9433" s="24" t="n">
        <v>14.4</v>
      </c>
      <c r="E9433" s="25" t="n">
        <f aca="false">MAX(D9433,0)/1000</f>
        <v>0.0144</v>
      </c>
      <c r="F9433" s="25" t="n">
        <f aca="false">MAX(-D9433,0)/1000</f>
        <v>0</v>
      </c>
      <c r="G9433" s="23" t="str">
        <f aca="false">IF(E9433&gt;0,"ja","nein")</f>
        <v>ja</v>
      </c>
      <c r="H9433" s="26" t="n">
        <v>30.543</v>
      </c>
      <c r="I9433" s="26" t="n">
        <f aca="false">(H9433/10+IF(N9433=2025,Einstellungen!$B$23,Einstellungen!$C$23))*(1+Einstellungen!$B$10)</f>
        <v>22.384257</v>
      </c>
      <c r="J9433" s="25" t="n">
        <f aca="false">E9433*I9433/100</f>
        <v>0.003223333008</v>
      </c>
      <c r="K9433" s="25" t="n">
        <f aca="false">E9433*Einstellungen!$B$5/100</f>
        <v>0.004176</v>
      </c>
      <c r="L9433" s="23" t="str">
        <f aca="false">IF(I9433&lt;Einstellungen!$B$5,"ja","nein")</f>
        <v>ja</v>
      </c>
      <c r="M9433" s="23" t="s">
        <v>136</v>
      </c>
      <c r="N9433" s="23" t="n">
        <v>2026</v>
      </c>
      <c r="O9433" s="23" t="n">
        <v>11</v>
      </c>
    </row>
    <row r="9434" customFormat="false" ht="15" hidden="false" customHeight="false" outlineLevel="0" collapsed="false">
      <c r="A9434" s="22" t="n">
        <v>46088</v>
      </c>
      <c r="B9434" s="23" t="s">
        <v>118</v>
      </c>
      <c r="C9434" s="23" t="s">
        <v>122</v>
      </c>
      <c r="D9434" s="24" t="n">
        <v>-821.3</v>
      </c>
      <c r="E9434" s="25" t="n">
        <f aca="false">MAX(D9434,0)/1000</f>
        <v>0</v>
      </c>
      <c r="F9434" s="25" t="n">
        <f aca="false">MAX(-D9434,0)/1000</f>
        <v>0.8213</v>
      </c>
      <c r="G9434" s="23" t="str">
        <f aca="false">IF(E9434&gt;0,"ja","nein")</f>
        <v>nein</v>
      </c>
      <c r="H9434" s="26" t="n">
        <v>13.03</v>
      </c>
      <c r="I9434" s="26" t="n">
        <f aca="false">(H9434/10+IF(N9434=2025,Einstellungen!$B$23,Einstellungen!$C$23))*(1+Einstellungen!$B$10)</f>
        <v>20.30021</v>
      </c>
      <c r="J9434" s="25" t="n">
        <f aca="false">E9434*I9434/100</f>
        <v>0</v>
      </c>
      <c r="K9434" s="25" t="n">
        <f aca="false">E9434*Einstellungen!$B$5/100</f>
        <v>0</v>
      </c>
      <c r="L9434" s="23" t="str">
        <f aca="false">IF(I9434&lt;Einstellungen!$B$5,"ja","nein")</f>
        <v>ja</v>
      </c>
      <c r="M9434" s="23" t="s">
        <v>136</v>
      </c>
      <c r="N9434" s="23" t="n">
        <v>2026</v>
      </c>
      <c r="O9434" s="23" t="n">
        <v>12</v>
      </c>
    </row>
    <row r="9435" customFormat="false" ht="15" hidden="false" customHeight="false" outlineLevel="0" collapsed="false">
      <c r="A9435" s="22" t="n">
        <v>46088</v>
      </c>
      <c r="B9435" s="23" t="s">
        <v>119</v>
      </c>
      <c r="C9435" s="23" t="s">
        <v>122</v>
      </c>
      <c r="D9435" s="24" t="n">
        <v>-3854.7</v>
      </c>
      <c r="E9435" s="25" t="n">
        <f aca="false">MAX(D9435,0)/1000</f>
        <v>0</v>
      </c>
      <c r="F9435" s="25" t="n">
        <f aca="false">MAX(-D9435,0)/1000</f>
        <v>3.8547</v>
      </c>
      <c r="G9435" s="23" t="str">
        <f aca="false">IF(E9435&gt;0,"ja","nein")</f>
        <v>nein</v>
      </c>
      <c r="H9435" s="26" t="n">
        <v>1.417</v>
      </c>
      <c r="I9435" s="26" t="n">
        <f aca="false">(H9435/10+IF(N9435=2025,Einstellungen!$B$23,Einstellungen!$C$23))*(1+Einstellungen!$B$10)</f>
        <v>18.918263</v>
      </c>
      <c r="J9435" s="25" t="n">
        <f aca="false">E9435*I9435/100</f>
        <v>0</v>
      </c>
      <c r="K9435" s="25" t="n">
        <f aca="false">E9435*Einstellungen!$B$5/100</f>
        <v>0</v>
      </c>
      <c r="L9435" s="23" t="str">
        <f aca="false">IF(I9435&lt;Einstellungen!$B$5,"ja","nein")</f>
        <v>ja</v>
      </c>
      <c r="M9435" s="23" t="s">
        <v>136</v>
      </c>
      <c r="N9435" s="23" t="n">
        <v>2026</v>
      </c>
      <c r="O9435" s="23" t="n">
        <v>13</v>
      </c>
    </row>
    <row r="9436" customFormat="false" ht="15" hidden="false" customHeight="false" outlineLevel="0" collapsed="false">
      <c r="A9436" s="22" t="n">
        <v>46088</v>
      </c>
      <c r="B9436" s="23" t="s">
        <v>120</v>
      </c>
      <c r="C9436" s="23" t="s">
        <v>122</v>
      </c>
      <c r="D9436" s="24" t="n">
        <v>-2930.2</v>
      </c>
      <c r="E9436" s="25" t="n">
        <f aca="false">MAX(D9436,0)/1000</f>
        <v>0</v>
      </c>
      <c r="F9436" s="25" t="n">
        <f aca="false">MAX(-D9436,0)/1000</f>
        <v>2.9302</v>
      </c>
      <c r="G9436" s="23" t="str">
        <f aca="false">IF(E9436&gt;0,"ja","nein")</f>
        <v>nein</v>
      </c>
      <c r="H9436" s="26" t="n">
        <v>18.178</v>
      </c>
      <c r="I9436" s="26" t="n">
        <f aca="false">(H9436/10+IF(N9436=2025,Einstellungen!$B$23,Einstellungen!$C$23))*(1+Einstellungen!$B$10)</f>
        <v>20.912822</v>
      </c>
      <c r="J9436" s="25" t="n">
        <f aca="false">E9436*I9436/100</f>
        <v>0</v>
      </c>
      <c r="K9436" s="25" t="n">
        <f aca="false">E9436*Einstellungen!$B$5/100</f>
        <v>0</v>
      </c>
      <c r="L9436" s="23" t="str">
        <f aca="false">IF(I9436&lt;Einstellungen!$B$5,"ja","nein")</f>
        <v>ja</v>
      </c>
      <c r="M9436" s="23" t="s">
        <v>136</v>
      </c>
      <c r="N9436" s="23" t="n">
        <v>2026</v>
      </c>
      <c r="O9436" s="23" t="n">
        <v>14</v>
      </c>
    </row>
    <row r="9437" customFormat="false" ht="15" hidden="false" customHeight="false" outlineLevel="0" collapsed="false">
      <c r="A9437" s="22" t="n">
        <v>46088</v>
      </c>
      <c r="B9437" s="23" t="s">
        <v>104</v>
      </c>
      <c r="C9437" s="23" t="s">
        <v>122</v>
      </c>
      <c r="D9437" s="24" t="n">
        <v>-214</v>
      </c>
      <c r="E9437" s="25" t="n">
        <f aca="false">MAX(D9437,0)/1000</f>
        <v>0</v>
      </c>
      <c r="F9437" s="25" t="n">
        <f aca="false">MAX(-D9437,0)/1000</f>
        <v>0.214</v>
      </c>
      <c r="G9437" s="23" t="str">
        <f aca="false">IF(E9437&gt;0,"ja","nein")</f>
        <v>nein</v>
      </c>
      <c r="H9437" s="26" t="n">
        <v>83.285</v>
      </c>
      <c r="I9437" s="26" t="n">
        <f aca="false">(H9437/10+IF(N9437=2025,Einstellungen!$B$23,Einstellungen!$C$23))*(1+Einstellungen!$B$10)</f>
        <v>28.660555</v>
      </c>
      <c r="J9437" s="25" t="n">
        <f aca="false">E9437*I9437/100</f>
        <v>0</v>
      </c>
      <c r="K9437" s="25" t="n">
        <f aca="false">E9437*Einstellungen!$B$5/100</f>
        <v>0</v>
      </c>
      <c r="L9437" s="23" t="str">
        <f aca="false">IF(I9437&lt;Einstellungen!$B$5,"ja","nein")</f>
        <v>ja</v>
      </c>
      <c r="M9437" s="23" t="s">
        <v>136</v>
      </c>
      <c r="N9437" s="23" t="n">
        <v>2026</v>
      </c>
      <c r="O9437" s="23" t="n">
        <v>15</v>
      </c>
    </row>
    <row r="9438" customFormat="false" ht="15" hidden="false" customHeight="false" outlineLevel="0" collapsed="false">
      <c r="A9438" s="22" t="n">
        <v>46088</v>
      </c>
      <c r="B9438" s="23" t="s">
        <v>105</v>
      </c>
      <c r="C9438" s="23" t="s">
        <v>122</v>
      </c>
      <c r="D9438" s="24" t="n">
        <v>-136.1</v>
      </c>
      <c r="E9438" s="25" t="n">
        <f aca="false">MAX(D9438,0)/1000</f>
        <v>0</v>
      </c>
      <c r="F9438" s="25" t="n">
        <f aca="false">MAX(-D9438,0)/1000</f>
        <v>0.1361</v>
      </c>
      <c r="G9438" s="23" t="str">
        <f aca="false">IF(E9438&gt;0,"ja","nein")</f>
        <v>nein</v>
      </c>
      <c r="H9438" s="26" t="n">
        <v>126.315</v>
      </c>
      <c r="I9438" s="26" t="n">
        <f aca="false">(H9438/10+IF(N9438=2025,Einstellungen!$B$23,Einstellungen!$C$23))*(1+Einstellungen!$B$10)</f>
        <v>33.781125</v>
      </c>
      <c r="J9438" s="25" t="n">
        <f aca="false">E9438*I9438/100</f>
        <v>0</v>
      </c>
      <c r="K9438" s="25" t="n">
        <f aca="false">E9438*Einstellungen!$B$5/100</f>
        <v>0</v>
      </c>
      <c r="L9438" s="23" t="str">
        <f aca="false">IF(I9438&lt;Einstellungen!$B$5,"ja","nein")</f>
        <v>nein</v>
      </c>
      <c r="M9438" s="23" t="s">
        <v>136</v>
      </c>
      <c r="N9438" s="23" t="n">
        <v>2026</v>
      </c>
      <c r="O9438" s="23" t="n">
        <v>16</v>
      </c>
    </row>
    <row r="9439" customFormat="false" ht="15" hidden="false" customHeight="false" outlineLevel="0" collapsed="false">
      <c r="A9439" s="22" t="n">
        <v>46088</v>
      </c>
      <c r="B9439" s="23" t="s">
        <v>97</v>
      </c>
      <c r="C9439" s="23" t="s">
        <v>122</v>
      </c>
      <c r="D9439" s="24" t="n">
        <v>-8.3</v>
      </c>
      <c r="E9439" s="25" t="n">
        <f aca="false">MAX(D9439,0)/1000</f>
        <v>0</v>
      </c>
      <c r="F9439" s="25" t="n">
        <f aca="false">MAX(-D9439,0)/1000</f>
        <v>0.0083</v>
      </c>
      <c r="G9439" s="23" t="str">
        <f aca="false">IF(E9439&gt;0,"ja","nein")</f>
        <v>nein</v>
      </c>
      <c r="H9439" s="26" t="n">
        <v>147.37</v>
      </c>
      <c r="I9439" s="26" t="n">
        <f aca="false">(H9439/10+IF(N9439=2025,Einstellungen!$B$23,Einstellungen!$C$23))*(1+Einstellungen!$B$10)</f>
        <v>36.28667</v>
      </c>
      <c r="J9439" s="25" t="n">
        <f aca="false">E9439*I9439/100</f>
        <v>0</v>
      </c>
      <c r="K9439" s="25" t="n">
        <f aca="false">E9439*Einstellungen!$B$5/100</f>
        <v>0</v>
      </c>
      <c r="L9439" s="23" t="str">
        <f aca="false">IF(I9439&lt;Einstellungen!$B$5,"ja","nein")</f>
        <v>nein</v>
      </c>
      <c r="M9439" s="23" t="s">
        <v>136</v>
      </c>
      <c r="N9439" s="23" t="n">
        <v>2026</v>
      </c>
      <c r="O9439" s="23" t="n">
        <v>17</v>
      </c>
    </row>
    <row r="9440" customFormat="false" ht="15" hidden="false" customHeight="false" outlineLevel="0" collapsed="false">
      <c r="A9440" s="22" t="n">
        <v>46088</v>
      </c>
      <c r="B9440" s="23" t="s">
        <v>99</v>
      </c>
      <c r="C9440" s="23" t="s">
        <v>122</v>
      </c>
      <c r="D9440" s="24" t="n">
        <v>70.6</v>
      </c>
      <c r="E9440" s="25" t="n">
        <f aca="false">MAX(D9440,0)/1000</f>
        <v>0.0706</v>
      </c>
      <c r="F9440" s="25" t="n">
        <f aca="false">MAX(-D9440,0)/1000</f>
        <v>0</v>
      </c>
      <c r="G9440" s="23" t="str">
        <f aca="false">IF(E9440&gt;0,"ja","nein")</f>
        <v>ja</v>
      </c>
      <c r="H9440" s="26" t="n">
        <v>180.873</v>
      </c>
      <c r="I9440" s="26" t="n">
        <f aca="false">(H9440/10+IF(N9440=2025,Einstellungen!$B$23,Einstellungen!$C$23))*(1+Einstellungen!$B$10)</f>
        <v>40.273527</v>
      </c>
      <c r="J9440" s="25" t="n">
        <f aca="false">E9440*I9440/100</f>
        <v>0.028433110062</v>
      </c>
      <c r="K9440" s="25" t="n">
        <f aca="false">E9440*Einstellungen!$B$5/100</f>
        <v>0.020474</v>
      </c>
      <c r="L9440" s="23" t="str">
        <f aca="false">IF(I9440&lt;Einstellungen!$B$5,"ja","nein")</f>
        <v>nein</v>
      </c>
      <c r="M9440" s="23" t="s">
        <v>136</v>
      </c>
      <c r="N9440" s="23" t="n">
        <v>2026</v>
      </c>
      <c r="O9440" s="23" t="n">
        <v>18</v>
      </c>
    </row>
    <row r="9441" customFormat="false" ht="15" hidden="false" customHeight="false" outlineLevel="0" collapsed="false">
      <c r="A9441" s="22" t="n">
        <v>46088</v>
      </c>
      <c r="B9441" s="23" t="s">
        <v>100</v>
      </c>
      <c r="C9441" s="23" t="s">
        <v>122</v>
      </c>
      <c r="D9441" s="24" t="n">
        <v>16.1</v>
      </c>
      <c r="E9441" s="25" t="n">
        <f aca="false">MAX(D9441,0)/1000</f>
        <v>0.0161</v>
      </c>
      <c r="F9441" s="25" t="n">
        <f aca="false">MAX(-D9441,0)/1000</f>
        <v>0</v>
      </c>
      <c r="G9441" s="23" t="str">
        <f aca="false">IF(E9441&gt;0,"ja","nein")</f>
        <v>ja</v>
      </c>
      <c r="H9441" s="26" t="n">
        <v>166.725</v>
      </c>
      <c r="I9441" s="26" t="n">
        <f aca="false">(H9441/10+IF(N9441=2025,Einstellungen!$B$23,Einstellungen!$C$23))*(1+Einstellungen!$B$10)</f>
        <v>38.589915</v>
      </c>
      <c r="J9441" s="25" t="n">
        <f aca="false">E9441*I9441/100</f>
        <v>0.006212976315</v>
      </c>
      <c r="K9441" s="25" t="n">
        <f aca="false">E9441*Einstellungen!$B$5/100</f>
        <v>0.004669</v>
      </c>
      <c r="L9441" s="23" t="str">
        <f aca="false">IF(I9441&lt;Einstellungen!$B$5,"ja","nein")</f>
        <v>nein</v>
      </c>
      <c r="M9441" s="23" t="s">
        <v>136</v>
      </c>
      <c r="N9441" s="23" t="n">
        <v>2026</v>
      </c>
      <c r="O9441" s="23" t="n">
        <v>19</v>
      </c>
    </row>
    <row r="9442" customFormat="false" ht="15" hidden="false" customHeight="false" outlineLevel="0" collapsed="false">
      <c r="A9442" s="22" t="n">
        <v>46088</v>
      </c>
      <c r="B9442" s="23" t="s">
        <v>92</v>
      </c>
      <c r="C9442" s="23" t="s">
        <v>122</v>
      </c>
      <c r="D9442" s="24" t="n">
        <v>13.7</v>
      </c>
      <c r="E9442" s="25" t="n">
        <f aca="false">MAX(D9442,0)/1000</f>
        <v>0.0137</v>
      </c>
      <c r="F9442" s="25" t="n">
        <f aca="false">MAX(-D9442,0)/1000</f>
        <v>0</v>
      </c>
      <c r="G9442" s="23" t="str">
        <f aca="false">IF(E9442&gt;0,"ja","nein")</f>
        <v>ja</v>
      </c>
      <c r="H9442" s="26" t="n">
        <v>148.197</v>
      </c>
      <c r="I9442" s="26" t="n">
        <f aca="false">(H9442/10+IF(N9442=2025,Einstellungen!$B$23,Einstellungen!$C$23))*(1+Einstellungen!$B$10)</f>
        <v>36.385083</v>
      </c>
      <c r="J9442" s="25" t="n">
        <f aca="false">E9442*I9442/100</f>
        <v>0.004984756371</v>
      </c>
      <c r="K9442" s="25" t="n">
        <f aca="false">E9442*Einstellungen!$B$5/100</f>
        <v>0.003973</v>
      </c>
      <c r="L9442" s="23" t="str">
        <f aca="false">IF(I9442&lt;Einstellungen!$B$5,"ja","nein")</f>
        <v>nein</v>
      </c>
      <c r="M9442" s="23" t="s">
        <v>136</v>
      </c>
      <c r="N9442" s="23" t="n">
        <v>2026</v>
      </c>
      <c r="O9442" s="23" t="n">
        <v>20</v>
      </c>
    </row>
    <row r="9443" customFormat="false" ht="15" hidden="false" customHeight="false" outlineLevel="0" collapsed="false">
      <c r="A9443" s="22" t="n">
        <v>46088</v>
      </c>
      <c r="B9443" s="23" t="s">
        <v>95</v>
      </c>
      <c r="C9443" s="23" t="s">
        <v>122</v>
      </c>
      <c r="D9443" s="24" t="n">
        <v>21.3</v>
      </c>
      <c r="E9443" s="25" t="n">
        <f aca="false">MAX(D9443,0)/1000</f>
        <v>0.0213</v>
      </c>
      <c r="F9443" s="25" t="n">
        <f aca="false">MAX(-D9443,0)/1000</f>
        <v>0</v>
      </c>
      <c r="G9443" s="23" t="str">
        <f aca="false">IF(E9443&gt;0,"ja","nein")</f>
        <v>ja</v>
      </c>
      <c r="H9443" s="26" t="n">
        <v>137.61</v>
      </c>
      <c r="I9443" s="26" t="n">
        <f aca="false">(H9443/10+IF(N9443=2025,Einstellungen!$B$23,Einstellungen!$C$23))*(1+Einstellungen!$B$10)</f>
        <v>35.12523</v>
      </c>
      <c r="J9443" s="25" t="n">
        <f aca="false">E9443*I9443/100</f>
        <v>0.00748167399</v>
      </c>
      <c r="K9443" s="25" t="n">
        <f aca="false">E9443*Einstellungen!$B$5/100</f>
        <v>0.006177</v>
      </c>
      <c r="L9443" s="23" t="str">
        <f aca="false">IF(I9443&lt;Einstellungen!$B$5,"ja","nein")</f>
        <v>nein</v>
      </c>
      <c r="M9443" s="23" t="s">
        <v>136</v>
      </c>
      <c r="N9443" s="23" t="n">
        <v>2026</v>
      </c>
      <c r="O9443" s="23" t="n">
        <v>21</v>
      </c>
    </row>
    <row r="9444" customFormat="false" ht="15" hidden="false" customHeight="false" outlineLevel="0" collapsed="false">
      <c r="A9444" s="22" t="n">
        <v>46088</v>
      </c>
      <c r="B9444" s="23" t="s">
        <v>96</v>
      </c>
      <c r="C9444" s="23" t="s">
        <v>122</v>
      </c>
      <c r="D9444" s="24" t="n">
        <v>5.8</v>
      </c>
      <c r="E9444" s="25" t="n">
        <f aca="false">MAX(D9444,0)/1000</f>
        <v>0.0058</v>
      </c>
      <c r="F9444" s="25" t="n">
        <f aca="false">MAX(-D9444,0)/1000</f>
        <v>0</v>
      </c>
      <c r="G9444" s="23" t="str">
        <f aca="false">IF(E9444&gt;0,"ja","nein")</f>
        <v>ja</v>
      </c>
      <c r="H9444" s="26" t="n">
        <v>134.197</v>
      </c>
      <c r="I9444" s="26" t="n">
        <f aca="false">(H9444/10+IF(N9444=2025,Einstellungen!$B$23,Einstellungen!$C$23))*(1+Einstellungen!$B$10)</f>
        <v>34.719083</v>
      </c>
      <c r="J9444" s="25" t="n">
        <f aca="false">E9444*I9444/100</f>
        <v>0.002013706814</v>
      </c>
      <c r="K9444" s="25" t="n">
        <f aca="false">E9444*Einstellungen!$B$5/100</f>
        <v>0.001682</v>
      </c>
      <c r="L9444" s="23" t="str">
        <f aca="false">IF(I9444&lt;Einstellungen!$B$5,"ja","nein")</f>
        <v>nein</v>
      </c>
      <c r="M9444" s="23" t="s">
        <v>136</v>
      </c>
      <c r="N9444" s="23" t="n">
        <v>2026</v>
      </c>
      <c r="O9444" s="23" t="n">
        <v>22</v>
      </c>
    </row>
    <row r="9445" customFormat="false" ht="15" hidden="false" customHeight="false" outlineLevel="0" collapsed="false">
      <c r="A9445" s="22" t="n">
        <v>46088</v>
      </c>
      <c r="B9445" s="23" t="s">
        <v>101</v>
      </c>
      <c r="C9445" s="23" t="s">
        <v>122</v>
      </c>
      <c r="D9445" s="24" t="n">
        <v>21.1</v>
      </c>
      <c r="E9445" s="25" t="n">
        <f aca="false">MAX(D9445,0)/1000</f>
        <v>0.0211</v>
      </c>
      <c r="F9445" s="25" t="n">
        <f aca="false">MAX(-D9445,0)/1000</f>
        <v>0</v>
      </c>
      <c r="G9445" s="23" t="str">
        <f aca="false">IF(E9445&gt;0,"ja","nein")</f>
        <v>ja</v>
      </c>
      <c r="H9445" s="26" t="n">
        <v>130.645</v>
      </c>
      <c r="I9445" s="26" t="n">
        <f aca="false">(H9445/10+IF(N9445=2025,Einstellungen!$B$23,Einstellungen!$C$23))*(1+Einstellungen!$B$10)</f>
        <v>34.296395</v>
      </c>
      <c r="J9445" s="25" t="n">
        <f aca="false">E9445*I9445/100</f>
        <v>0.007236539345</v>
      </c>
      <c r="K9445" s="25" t="n">
        <f aca="false">E9445*Einstellungen!$B$5/100</f>
        <v>0.006119</v>
      </c>
      <c r="L9445" s="23" t="str">
        <f aca="false">IF(I9445&lt;Einstellungen!$B$5,"ja","nein")</f>
        <v>nein</v>
      </c>
      <c r="M9445" s="23" t="s">
        <v>136</v>
      </c>
      <c r="N9445" s="23" t="n">
        <v>2026</v>
      </c>
      <c r="O9445" s="23" t="n">
        <v>23</v>
      </c>
    </row>
    <row r="9446" customFormat="false" ht="15" hidden="false" customHeight="false" outlineLevel="0" collapsed="false">
      <c r="A9446" s="22" t="n">
        <v>46089</v>
      </c>
      <c r="B9446" s="23" t="s">
        <v>102</v>
      </c>
      <c r="C9446" s="23" t="s">
        <v>124</v>
      </c>
      <c r="D9446" s="24" t="n">
        <v>18.9</v>
      </c>
      <c r="E9446" s="25" t="n">
        <f aca="false">MAX(D9446,0)/1000</f>
        <v>0.0189</v>
      </c>
      <c r="F9446" s="25" t="n">
        <f aca="false">MAX(-D9446,0)/1000</f>
        <v>0</v>
      </c>
      <c r="G9446" s="23" t="str">
        <f aca="false">IF(E9446&gt;0,"ja","nein")</f>
        <v>ja</v>
      </c>
      <c r="H9446" s="26" t="n">
        <v>135.993</v>
      </c>
      <c r="I9446" s="26" t="n">
        <f aca="false">(H9446/10+IF(N9446=2025,Einstellungen!$B$23,Einstellungen!$C$23))*(1+Einstellungen!$B$10)</f>
        <v>34.932807</v>
      </c>
      <c r="J9446" s="25" t="n">
        <f aca="false">E9446*I9446/100</f>
        <v>0.006602300523</v>
      </c>
      <c r="K9446" s="25" t="n">
        <f aca="false">E9446*Einstellungen!$B$5/100</f>
        <v>0.005481</v>
      </c>
      <c r="L9446" s="23" t="str">
        <f aca="false">IF(I9446&lt;Einstellungen!$B$5,"ja","nein")</f>
        <v>nein</v>
      </c>
      <c r="M9446" s="23" t="s">
        <v>136</v>
      </c>
      <c r="N9446" s="23" t="n">
        <v>2026</v>
      </c>
      <c r="O9446" s="23" t="n">
        <v>0</v>
      </c>
    </row>
    <row r="9447" customFormat="false" ht="15" hidden="false" customHeight="false" outlineLevel="0" collapsed="false">
      <c r="A9447" s="22" t="n">
        <v>46089</v>
      </c>
      <c r="B9447" s="23" t="s">
        <v>107</v>
      </c>
      <c r="C9447" s="23" t="s">
        <v>124</v>
      </c>
      <c r="D9447" s="24" t="n">
        <v>20.4</v>
      </c>
      <c r="E9447" s="25" t="n">
        <f aca="false">MAX(D9447,0)/1000</f>
        <v>0.0204</v>
      </c>
      <c r="F9447" s="25" t="n">
        <f aca="false">MAX(-D9447,0)/1000</f>
        <v>0</v>
      </c>
      <c r="G9447" s="23" t="str">
        <f aca="false">IF(E9447&gt;0,"ja","nein")</f>
        <v>ja</v>
      </c>
      <c r="H9447" s="26" t="n">
        <v>132.732</v>
      </c>
      <c r="I9447" s="26" t="n">
        <f aca="false">(H9447/10+IF(N9447=2025,Einstellungen!$B$23,Einstellungen!$C$23))*(1+Einstellungen!$B$10)</f>
        <v>34.544748</v>
      </c>
      <c r="J9447" s="25" t="n">
        <f aca="false">E9447*I9447/100</f>
        <v>0.007047128592</v>
      </c>
      <c r="K9447" s="25" t="n">
        <f aca="false">E9447*Einstellungen!$B$5/100</f>
        <v>0.005916</v>
      </c>
      <c r="L9447" s="23" t="str">
        <f aca="false">IF(I9447&lt;Einstellungen!$B$5,"ja","nein")</f>
        <v>nein</v>
      </c>
      <c r="M9447" s="23" t="s">
        <v>136</v>
      </c>
      <c r="N9447" s="23" t="n">
        <v>2026</v>
      </c>
      <c r="O9447" s="23" t="n">
        <v>1</v>
      </c>
    </row>
    <row r="9448" customFormat="false" ht="15" hidden="false" customHeight="false" outlineLevel="0" collapsed="false">
      <c r="A9448" s="22" t="n">
        <v>46089</v>
      </c>
      <c r="B9448" s="23" t="s">
        <v>108</v>
      </c>
      <c r="C9448" s="23" t="s">
        <v>124</v>
      </c>
      <c r="D9448" s="24" t="n">
        <v>19.6</v>
      </c>
      <c r="E9448" s="25" t="n">
        <f aca="false">MAX(D9448,0)/1000</f>
        <v>0.0196</v>
      </c>
      <c r="F9448" s="25" t="n">
        <f aca="false">MAX(-D9448,0)/1000</f>
        <v>0</v>
      </c>
      <c r="G9448" s="23" t="str">
        <f aca="false">IF(E9448&gt;0,"ja","nein")</f>
        <v>ja</v>
      </c>
      <c r="H9448" s="26" t="n">
        <v>131.192</v>
      </c>
      <c r="I9448" s="26" t="n">
        <f aca="false">(H9448/10+IF(N9448=2025,Einstellungen!$B$23,Einstellungen!$C$23))*(1+Einstellungen!$B$10)</f>
        <v>34.361488</v>
      </c>
      <c r="J9448" s="25" t="n">
        <f aca="false">E9448*I9448/100</f>
        <v>0.006734851648</v>
      </c>
      <c r="K9448" s="25" t="n">
        <f aca="false">E9448*Einstellungen!$B$5/100</f>
        <v>0.005684</v>
      </c>
      <c r="L9448" s="23" t="str">
        <f aca="false">IF(I9448&lt;Einstellungen!$B$5,"ja","nein")</f>
        <v>nein</v>
      </c>
      <c r="M9448" s="23" t="s">
        <v>136</v>
      </c>
      <c r="N9448" s="23" t="n">
        <v>2026</v>
      </c>
      <c r="O9448" s="23" t="n">
        <v>2</v>
      </c>
    </row>
    <row r="9449" customFormat="false" ht="15" hidden="false" customHeight="false" outlineLevel="0" collapsed="false">
      <c r="A9449" s="22" t="n">
        <v>46089</v>
      </c>
      <c r="B9449" s="23" t="s">
        <v>109</v>
      </c>
      <c r="C9449" s="23" t="s">
        <v>124</v>
      </c>
      <c r="D9449" s="24" t="n">
        <v>310.8</v>
      </c>
      <c r="E9449" s="25" t="n">
        <f aca="false">MAX(D9449,0)/1000</f>
        <v>0.3108</v>
      </c>
      <c r="F9449" s="25" t="n">
        <f aca="false">MAX(-D9449,0)/1000</f>
        <v>0</v>
      </c>
      <c r="G9449" s="23" t="str">
        <f aca="false">IF(E9449&gt;0,"ja","nein")</f>
        <v>ja</v>
      </c>
      <c r="H9449" s="26" t="n">
        <v>130.093</v>
      </c>
      <c r="I9449" s="26" t="n">
        <f aca="false">(H9449/10+IF(N9449=2025,Einstellungen!$B$23,Einstellungen!$C$23))*(1+Einstellungen!$B$10)</f>
        <v>34.230707</v>
      </c>
      <c r="J9449" s="25" t="n">
        <f aca="false">E9449*I9449/100</f>
        <v>0.106389037356</v>
      </c>
      <c r="K9449" s="25" t="n">
        <f aca="false">E9449*Einstellungen!$B$5/100</f>
        <v>0.090132</v>
      </c>
      <c r="L9449" s="23" t="str">
        <f aca="false">IF(I9449&lt;Einstellungen!$B$5,"ja","nein")</f>
        <v>nein</v>
      </c>
      <c r="M9449" s="23" t="s">
        <v>136</v>
      </c>
      <c r="N9449" s="23" t="n">
        <v>2026</v>
      </c>
      <c r="O9449" s="23" t="n">
        <v>3</v>
      </c>
    </row>
    <row r="9450" customFormat="false" ht="15" hidden="false" customHeight="false" outlineLevel="0" collapsed="false">
      <c r="A9450" s="22" t="n">
        <v>46089</v>
      </c>
      <c r="B9450" s="23" t="s">
        <v>110</v>
      </c>
      <c r="C9450" s="23" t="s">
        <v>124</v>
      </c>
      <c r="D9450" s="24" t="n">
        <v>321.3</v>
      </c>
      <c r="E9450" s="25" t="n">
        <f aca="false">MAX(D9450,0)/1000</f>
        <v>0.3213</v>
      </c>
      <c r="F9450" s="25" t="n">
        <f aca="false">MAX(-D9450,0)/1000</f>
        <v>0</v>
      </c>
      <c r="G9450" s="23" t="str">
        <f aca="false">IF(E9450&gt;0,"ja","nein")</f>
        <v>ja</v>
      </c>
      <c r="H9450" s="26" t="n">
        <v>129.335</v>
      </c>
      <c r="I9450" s="26" t="n">
        <f aca="false">(H9450/10+IF(N9450=2025,Einstellungen!$B$23,Einstellungen!$C$23))*(1+Einstellungen!$B$10)</f>
        <v>34.140505</v>
      </c>
      <c r="J9450" s="25" t="n">
        <f aca="false">E9450*I9450/100</f>
        <v>0.109693442565</v>
      </c>
      <c r="K9450" s="25" t="n">
        <f aca="false">E9450*Einstellungen!$B$5/100</f>
        <v>0.093177</v>
      </c>
      <c r="L9450" s="23" t="str">
        <f aca="false">IF(I9450&lt;Einstellungen!$B$5,"ja","nein")</f>
        <v>nein</v>
      </c>
      <c r="M9450" s="23" t="s">
        <v>136</v>
      </c>
      <c r="N9450" s="23" t="n">
        <v>2026</v>
      </c>
      <c r="O9450" s="23" t="n">
        <v>4</v>
      </c>
    </row>
    <row r="9451" customFormat="false" ht="15" hidden="false" customHeight="false" outlineLevel="0" collapsed="false">
      <c r="A9451" s="22" t="n">
        <v>46089</v>
      </c>
      <c r="B9451" s="23" t="s">
        <v>111</v>
      </c>
      <c r="C9451" s="23" t="s">
        <v>124</v>
      </c>
      <c r="D9451" s="24" t="n">
        <v>308.1</v>
      </c>
      <c r="E9451" s="25" t="n">
        <f aca="false">MAX(D9451,0)/1000</f>
        <v>0.3081</v>
      </c>
      <c r="F9451" s="25" t="n">
        <f aca="false">MAX(-D9451,0)/1000</f>
        <v>0</v>
      </c>
      <c r="G9451" s="23" t="str">
        <f aca="false">IF(E9451&gt;0,"ja","nein")</f>
        <v>ja</v>
      </c>
      <c r="H9451" s="26" t="n">
        <v>129.635</v>
      </c>
      <c r="I9451" s="26" t="n">
        <f aca="false">(H9451/10+IF(N9451=2025,Einstellungen!$B$23,Einstellungen!$C$23))*(1+Einstellungen!$B$10)</f>
        <v>34.176205</v>
      </c>
      <c r="J9451" s="25" t="n">
        <f aca="false">E9451*I9451/100</f>
        <v>0.105296887605</v>
      </c>
      <c r="K9451" s="25" t="n">
        <f aca="false">E9451*Einstellungen!$B$5/100</f>
        <v>0.089349</v>
      </c>
      <c r="L9451" s="23" t="str">
        <f aca="false">IF(I9451&lt;Einstellungen!$B$5,"ja","nein")</f>
        <v>nein</v>
      </c>
      <c r="M9451" s="23" t="s">
        <v>136</v>
      </c>
      <c r="N9451" s="23" t="n">
        <v>2026</v>
      </c>
      <c r="O9451" s="23" t="n">
        <v>5</v>
      </c>
    </row>
    <row r="9452" customFormat="false" ht="15" hidden="false" customHeight="false" outlineLevel="0" collapsed="false">
      <c r="A9452" s="22" t="n">
        <v>46089</v>
      </c>
      <c r="B9452" s="23" t="s">
        <v>112</v>
      </c>
      <c r="C9452" s="23" t="s">
        <v>124</v>
      </c>
      <c r="D9452" s="24" t="n">
        <v>511.1</v>
      </c>
      <c r="E9452" s="25" t="n">
        <f aca="false">MAX(D9452,0)/1000</f>
        <v>0.5111</v>
      </c>
      <c r="F9452" s="25" t="n">
        <f aca="false">MAX(-D9452,0)/1000</f>
        <v>0</v>
      </c>
      <c r="G9452" s="23" t="str">
        <f aca="false">IF(E9452&gt;0,"ja","nein")</f>
        <v>ja</v>
      </c>
      <c r="H9452" s="26" t="n">
        <v>131.097</v>
      </c>
      <c r="I9452" s="26" t="n">
        <f aca="false">(H9452/10+IF(N9452=2025,Einstellungen!$B$23,Einstellungen!$C$23))*(1+Einstellungen!$B$10)</f>
        <v>34.350183</v>
      </c>
      <c r="J9452" s="25" t="n">
        <f aca="false">E9452*I9452/100</f>
        <v>0.175563785313</v>
      </c>
      <c r="K9452" s="25" t="n">
        <f aca="false">E9452*Einstellungen!$B$5/100</f>
        <v>0.148219</v>
      </c>
      <c r="L9452" s="23" t="str">
        <f aca="false">IF(I9452&lt;Einstellungen!$B$5,"ja","nein")</f>
        <v>nein</v>
      </c>
      <c r="M9452" s="23" t="s">
        <v>136</v>
      </c>
      <c r="N9452" s="23" t="n">
        <v>2026</v>
      </c>
      <c r="O9452" s="23" t="n">
        <v>6</v>
      </c>
    </row>
    <row r="9453" customFormat="false" ht="15" hidden="false" customHeight="false" outlineLevel="0" collapsed="false">
      <c r="A9453" s="22" t="n">
        <v>46089</v>
      </c>
      <c r="B9453" s="23" t="s">
        <v>113</v>
      </c>
      <c r="C9453" s="23" t="s">
        <v>124</v>
      </c>
      <c r="D9453" s="24" t="n">
        <v>2096.8</v>
      </c>
      <c r="E9453" s="25" t="n">
        <f aca="false">MAX(D9453,0)/1000</f>
        <v>2.0968</v>
      </c>
      <c r="F9453" s="25" t="n">
        <f aca="false">MAX(-D9453,0)/1000</f>
        <v>0</v>
      </c>
      <c r="G9453" s="23" t="str">
        <f aca="false">IF(E9453&gt;0,"ja","nein")</f>
        <v>ja</v>
      </c>
      <c r="H9453" s="26" t="n">
        <v>116.985</v>
      </c>
      <c r="I9453" s="26" t="n">
        <f aca="false">(H9453/10+IF(N9453=2025,Einstellungen!$B$23,Einstellungen!$C$23))*(1+Einstellungen!$B$10)</f>
        <v>32.670855</v>
      </c>
      <c r="J9453" s="25" t="n">
        <f aca="false">E9453*I9453/100</f>
        <v>0.68504248764</v>
      </c>
      <c r="K9453" s="25" t="n">
        <f aca="false">E9453*Einstellungen!$B$5/100</f>
        <v>0.608072</v>
      </c>
      <c r="L9453" s="23" t="str">
        <f aca="false">IF(I9453&lt;Einstellungen!$B$5,"ja","nein")</f>
        <v>nein</v>
      </c>
      <c r="M9453" s="23" t="s">
        <v>136</v>
      </c>
      <c r="N9453" s="23" t="n">
        <v>2026</v>
      </c>
      <c r="O9453" s="23" t="n">
        <v>7</v>
      </c>
    </row>
    <row r="9454" customFormat="false" ht="15" hidden="false" customHeight="false" outlineLevel="0" collapsed="false">
      <c r="A9454" s="22" t="n">
        <v>46089</v>
      </c>
      <c r="B9454" s="23" t="s">
        <v>114</v>
      </c>
      <c r="C9454" s="23" t="s">
        <v>124</v>
      </c>
      <c r="D9454" s="24" t="n">
        <v>167.4</v>
      </c>
      <c r="E9454" s="25" t="n">
        <f aca="false">MAX(D9454,0)/1000</f>
        <v>0.1674</v>
      </c>
      <c r="F9454" s="25" t="n">
        <f aca="false">MAX(-D9454,0)/1000</f>
        <v>0</v>
      </c>
      <c r="G9454" s="23" t="str">
        <f aca="false">IF(E9454&gt;0,"ja","nein")</f>
        <v>ja</v>
      </c>
      <c r="H9454" s="26" t="n">
        <v>108.562</v>
      </c>
      <c r="I9454" s="26" t="n">
        <f aca="false">(H9454/10+IF(N9454=2025,Einstellungen!$B$23,Einstellungen!$C$23))*(1+Einstellungen!$B$10)</f>
        <v>31.668518</v>
      </c>
      <c r="J9454" s="25" t="n">
        <f aca="false">E9454*I9454/100</f>
        <v>0.053013099132</v>
      </c>
      <c r="K9454" s="25" t="n">
        <f aca="false">E9454*Einstellungen!$B$5/100</f>
        <v>0.048546</v>
      </c>
      <c r="L9454" s="23" t="str">
        <f aca="false">IF(I9454&lt;Einstellungen!$B$5,"ja","nein")</f>
        <v>nein</v>
      </c>
      <c r="M9454" s="23" t="s">
        <v>136</v>
      </c>
      <c r="N9454" s="23" t="n">
        <v>2026</v>
      </c>
      <c r="O9454" s="23" t="n">
        <v>8</v>
      </c>
    </row>
    <row r="9455" customFormat="false" ht="15" hidden="false" customHeight="false" outlineLevel="0" collapsed="false">
      <c r="A9455" s="22" t="n">
        <v>46089</v>
      </c>
      <c r="B9455" s="23" t="s">
        <v>115</v>
      </c>
      <c r="C9455" s="23" t="s">
        <v>124</v>
      </c>
      <c r="D9455" s="24" t="n">
        <v>50</v>
      </c>
      <c r="E9455" s="25" t="n">
        <f aca="false">MAX(D9455,0)/1000</f>
        <v>0.05</v>
      </c>
      <c r="F9455" s="25" t="n">
        <f aca="false">MAX(-D9455,0)/1000</f>
        <v>0</v>
      </c>
      <c r="G9455" s="23" t="str">
        <f aca="false">IF(E9455&gt;0,"ja","nein")</f>
        <v>ja</v>
      </c>
      <c r="H9455" s="26" t="n">
        <v>90.718</v>
      </c>
      <c r="I9455" s="26" t="n">
        <f aca="false">(H9455/10+IF(N9455=2025,Einstellungen!$B$23,Einstellungen!$C$23))*(1+Einstellungen!$B$10)</f>
        <v>29.545082</v>
      </c>
      <c r="J9455" s="25" t="n">
        <f aca="false">E9455*I9455/100</f>
        <v>0.014772541</v>
      </c>
      <c r="K9455" s="25" t="n">
        <f aca="false">E9455*Einstellungen!$B$5/100</f>
        <v>0.0145</v>
      </c>
      <c r="L9455" s="23" t="str">
        <f aca="false">IF(I9455&lt;Einstellungen!$B$5,"ja","nein")</f>
        <v>nein</v>
      </c>
      <c r="M9455" s="23" t="s">
        <v>136</v>
      </c>
      <c r="N9455" s="23" t="n">
        <v>2026</v>
      </c>
      <c r="O9455" s="23" t="n">
        <v>9</v>
      </c>
    </row>
    <row r="9456" customFormat="false" ht="15" hidden="false" customHeight="false" outlineLevel="0" collapsed="false">
      <c r="A9456" s="22" t="n">
        <v>46089</v>
      </c>
      <c r="B9456" s="23" t="s">
        <v>116</v>
      </c>
      <c r="C9456" s="23" t="s">
        <v>124</v>
      </c>
      <c r="D9456" s="24" t="n">
        <v>38.4</v>
      </c>
      <c r="E9456" s="25" t="n">
        <f aca="false">MAX(D9456,0)/1000</f>
        <v>0.0384</v>
      </c>
      <c r="F9456" s="25" t="n">
        <f aca="false">MAX(-D9456,0)/1000</f>
        <v>0</v>
      </c>
      <c r="G9456" s="23" t="str">
        <f aca="false">IF(E9456&gt;0,"ja","nein")</f>
        <v>ja</v>
      </c>
      <c r="H9456" s="26" t="n">
        <v>62.94</v>
      </c>
      <c r="I9456" s="26" t="n">
        <f aca="false">(H9456/10+IF(N9456=2025,Einstellungen!$B$23,Einstellungen!$C$23))*(1+Einstellungen!$B$10)</f>
        <v>26.2395</v>
      </c>
      <c r="J9456" s="25" t="n">
        <f aca="false">E9456*I9456/100</f>
        <v>0.010075968</v>
      </c>
      <c r="K9456" s="25" t="n">
        <f aca="false">E9456*Einstellungen!$B$5/100</f>
        <v>0.011136</v>
      </c>
      <c r="L9456" s="23" t="str">
        <f aca="false">IF(I9456&lt;Einstellungen!$B$5,"ja","nein")</f>
        <v>ja</v>
      </c>
      <c r="M9456" s="23" t="s">
        <v>136</v>
      </c>
      <c r="N9456" s="23" t="n">
        <v>2026</v>
      </c>
      <c r="O9456" s="23" t="n">
        <v>10</v>
      </c>
    </row>
    <row r="9457" customFormat="false" ht="15" hidden="false" customHeight="false" outlineLevel="0" collapsed="false">
      <c r="A9457" s="22" t="n">
        <v>46089</v>
      </c>
      <c r="B9457" s="23" t="s">
        <v>117</v>
      </c>
      <c r="C9457" s="23" t="s">
        <v>124</v>
      </c>
      <c r="D9457" s="24" t="n">
        <v>22.7</v>
      </c>
      <c r="E9457" s="25" t="n">
        <f aca="false">MAX(D9457,0)/1000</f>
        <v>0.0227</v>
      </c>
      <c r="F9457" s="25" t="n">
        <f aca="false">MAX(-D9457,0)/1000</f>
        <v>0</v>
      </c>
      <c r="G9457" s="23" t="str">
        <f aca="false">IF(E9457&gt;0,"ja","nein")</f>
        <v>ja</v>
      </c>
      <c r="H9457" s="26" t="n">
        <v>18.027</v>
      </c>
      <c r="I9457" s="26" t="n">
        <f aca="false">(H9457/10+IF(N9457=2025,Einstellungen!$B$23,Einstellungen!$C$23))*(1+Einstellungen!$B$10)</f>
        <v>20.894853</v>
      </c>
      <c r="J9457" s="25" t="n">
        <f aca="false">E9457*I9457/100</f>
        <v>0.004743131631</v>
      </c>
      <c r="K9457" s="25" t="n">
        <f aca="false">E9457*Einstellungen!$B$5/100</f>
        <v>0.006583</v>
      </c>
      <c r="L9457" s="23" t="str">
        <f aca="false">IF(I9457&lt;Einstellungen!$B$5,"ja","nein")</f>
        <v>ja</v>
      </c>
      <c r="M9457" s="23" t="s">
        <v>136</v>
      </c>
      <c r="N9457" s="23" t="n">
        <v>2026</v>
      </c>
      <c r="O9457" s="23" t="n">
        <v>11</v>
      </c>
    </row>
    <row r="9458" customFormat="false" ht="15" hidden="false" customHeight="false" outlineLevel="0" collapsed="false">
      <c r="A9458" s="22" t="n">
        <v>46089</v>
      </c>
      <c r="B9458" s="23" t="s">
        <v>118</v>
      </c>
      <c r="C9458" s="23" t="s">
        <v>124</v>
      </c>
      <c r="D9458" s="24" t="n">
        <v>-16.1</v>
      </c>
      <c r="E9458" s="25" t="n">
        <f aca="false">MAX(D9458,0)/1000</f>
        <v>0</v>
      </c>
      <c r="F9458" s="25" t="n">
        <f aca="false">MAX(-D9458,0)/1000</f>
        <v>0.0161</v>
      </c>
      <c r="G9458" s="23" t="str">
        <f aca="false">IF(E9458&gt;0,"ja","nein")</f>
        <v>nein</v>
      </c>
      <c r="H9458" s="26" t="n">
        <v>8.332</v>
      </c>
      <c r="I9458" s="26" t="n">
        <f aca="false">(H9458/10+IF(N9458=2025,Einstellungen!$B$23,Einstellungen!$C$23))*(1+Einstellungen!$B$10)</f>
        <v>19.741148</v>
      </c>
      <c r="J9458" s="25" t="n">
        <f aca="false">E9458*I9458/100</f>
        <v>0</v>
      </c>
      <c r="K9458" s="25" t="n">
        <f aca="false">E9458*Einstellungen!$B$5/100</f>
        <v>0</v>
      </c>
      <c r="L9458" s="23" t="str">
        <f aca="false">IF(I9458&lt;Einstellungen!$B$5,"ja","nein")</f>
        <v>ja</v>
      </c>
      <c r="M9458" s="23" t="s">
        <v>136</v>
      </c>
      <c r="N9458" s="23" t="n">
        <v>2026</v>
      </c>
      <c r="O9458" s="23" t="n">
        <v>12</v>
      </c>
    </row>
    <row r="9459" customFormat="false" ht="15" hidden="false" customHeight="false" outlineLevel="0" collapsed="false">
      <c r="A9459" s="22" t="n">
        <v>46089</v>
      </c>
      <c r="B9459" s="23" t="s">
        <v>119</v>
      </c>
      <c r="C9459" s="23" t="s">
        <v>124</v>
      </c>
      <c r="D9459" s="24" t="n">
        <v>101.7</v>
      </c>
      <c r="E9459" s="25" t="n">
        <f aca="false">MAX(D9459,0)/1000</f>
        <v>0.1017</v>
      </c>
      <c r="F9459" s="25" t="n">
        <f aca="false">MAX(-D9459,0)/1000</f>
        <v>0</v>
      </c>
      <c r="G9459" s="23" t="str">
        <f aca="false">IF(E9459&gt;0,"ja","nein")</f>
        <v>ja</v>
      </c>
      <c r="H9459" s="26" t="n">
        <v>-0.005</v>
      </c>
      <c r="I9459" s="26" t="n">
        <f aca="false">(H9459/10+IF(N9459=2025,Einstellungen!$B$23,Einstellungen!$C$23))*(1+Einstellungen!$B$10)</f>
        <v>18.749045</v>
      </c>
      <c r="J9459" s="25" t="n">
        <f aca="false">E9459*I9459/100</f>
        <v>0.019067778765</v>
      </c>
      <c r="K9459" s="25" t="n">
        <f aca="false">E9459*Einstellungen!$B$5/100</f>
        <v>0.029493</v>
      </c>
      <c r="L9459" s="23" t="str">
        <f aca="false">IF(I9459&lt;Einstellungen!$B$5,"ja","nein")</f>
        <v>ja</v>
      </c>
      <c r="M9459" s="23" t="s">
        <v>136</v>
      </c>
      <c r="N9459" s="23" t="n">
        <v>2026</v>
      </c>
      <c r="O9459" s="23" t="n">
        <v>13</v>
      </c>
    </row>
    <row r="9460" customFormat="false" ht="15" hidden="false" customHeight="false" outlineLevel="0" collapsed="false">
      <c r="A9460" s="22" t="n">
        <v>46089</v>
      </c>
      <c r="B9460" s="23" t="s">
        <v>120</v>
      </c>
      <c r="C9460" s="23" t="s">
        <v>124</v>
      </c>
      <c r="D9460" s="24" t="n">
        <v>-79.8</v>
      </c>
      <c r="E9460" s="25" t="n">
        <f aca="false">MAX(D9460,0)/1000</f>
        <v>0</v>
      </c>
      <c r="F9460" s="25" t="n">
        <f aca="false">MAX(-D9460,0)/1000</f>
        <v>0.0798</v>
      </c>
      <c r="G9460" s="23" t="str">
        <f aca="false">IF(E9460&gt;0,"ja","nein")</f>
        <v>nein</v>
      </c>
      <c r="H9460" s="26" t="n">
        <v>6.48</v>
      </c>
      <c r="I9460" s="26" t="n">
        <f aca="false">(H9460/10+IF(N9460=2025,Einstellungen!$B$23,Einstellungen!$C$23))*(1+Einstellungen!$B$10)</f>
        <v>19.52076</v>
      </c>
      <c r="J9460" s="25" t="n">
        <f aca="false">E9460*I9460/100</f>
        <v>0</v>
      </c>
      <c r="K9460" s="25" t="n">
        <f aca="false">E9460*Einstellungen!$B$5/100</f>
        <v>0</v>
      </c>
      <c r="L9460" s="23" t="str">
        <f aca="false">IF(I9460&lt;Einstellungen!$B$5,"ja","nein")</f>
        <v>ja</v>
      </c>
      <c r="M9460" s="23" t="s">
        <v>136</v>
      </c>
      <c r="N9460" s="23" t="n">
        <v>2026</v>
      </c>
      <c r="O9460" s="23" t="n">
        <v>14</v>
      </c>
    </row>
    <row r="9461" customFormat="false" ht="15" hidden="false" customHeight="false" outlineLevel="0" collapsed="false">
      <c r="A9461" s="22" t="n">
        <v>46089</v>
      </c>
      <c r="B9461" s="23" t="s">
        <v>104</v>
      </c>
      <c r="C9461" s="23" t="s">
        <v>124</v>
      </c>
      <c r="D9461" s="24" t="n">
        <v>34.3</v>
      </c>
      <c r="E9461" s="25" t="n">
        <f aca="false">MAX(D9461,0)/1000</f>
        <v>0.0343</v>
      </c>
      <c r="F9461" s="25" t="n">
        <f aca="false">MAX(-D9461,0)/1000</f>
        <v>0</v>
      </c>
      <c r="G9461" s="23" t="str">
        <f aca="false">IF(E9461&gt;0,"ja","nein")</f>
        <v>ja</v>
      </c>
      <c r="H9461" s="26" t="n">
        <v>64.26</v>
      </c>
      <c r="I9461" s="26" t="n">
        <f aca="false">(H9461/10+IF(N9461=2025,Einstellungen!$B$23,Einstellungen!$C$23))*(1+Einstellungen!$B$10)</f>
        <v>26.39658</v>
      </c>
      <c r="J9461" s="25" t="n">
        <f aca="false">E9461*I9461/100</f>
        <v>0.00905402694</v>
      </c>
      <c r="K9461" s="25" t="n">
        <f aca="false">E9461*Einstellungen!$B$5/100</f>
        <v>0.009947</v>
      </c>
      <c r="L9461" s="23" t="str">
        <f aca="false">IF(I9461&lt;Einstellungen!$B$5,"ja","nein")</f>
        <v>ja</v>
      </c>
      <c r="M9461" s="23" t="s">
        <v>136</v>
      </c>
      <c r="N9461" s="23" t="n">
        <v>2026</v>
      </c>
      <c r="O9461" s="23" t="n">
        <v>15</v>
      </c>
    </row>
    <row r="9462" customFormat="false" ht="15" hidden="false" customHeight="false" outlineLevel="0" collapsed="false">
      <c r="A9462" s="22" t="n">
        <v>46089</v>
      </c>
      <c r="B9462" s="23" t="s">
        <v>105</v>
      </c>
      <c r="C9462" s="23" t="s">
        <v>124</v>
      </c>
      <c r="D9462" s="24" t="n">
        <v>-72.9</v>
      </c>
      <c r="E9462" s="25" t="n">
        <f aca="false">MAX(D9462,0)/1000</f>
        <v>0</v>
      </c>
      <c r="F9462" s="25" t="n">
        <f aca="false">MAX(-D9462,0)/1000</f>
        <v>0.0729</v>
      </c>
      <c r="G9462" s="23" t="str">
        <f aca="false">IF(E9462&gt;0,"ja","nein")</f>
        <v>nein</v>
      </c>
      <c r="H9462" s="26" t="n">
        <v>117.203</v>
      </c>
      <c r="I9462" s="26" t="n">
        <f aca="false">(H9462/10+IF(N9462=2025,Einstellungen!$B$23,Einstellungen!$C$23))*(1+Einstellungen!$B$10)</f>
        <v>32.696797</v>
      </c>
      <c r="J9462" s="25" t="n">
        <f aca="false">E9462*I9462/100</f>
        <v>0</v>
      </c>
      <c r="K9462" s="25" t="n">
        <f aca="false">E9462*Einstellungen!$B$5/100</f>
        <v>0</v>
      </c>
      <c r="L9462" s="23" t="str">
        <f aca="false">IF(I9462&lt;Einstellungen!$B$5,"ja","nein")</f>
        <v>nein</v>
      </c>
      <c r="M9462" s="23" t="s">
        <v>136</v>
      </c>
      <c r="N9462" s="23" t="n">
        <v>2026</v>
      </c>
      <c r="O9462" s="23" t="n">
        <v>16</v>
      </c>
    </row>
    <row r="9463" customFormat="false" ht="15" hidden="false" customHeight="false" outlineLevel="0" collapsed="false">
      <c r="A9463" s="22" t="n">
        <v>46089</v>
      </c>
      <c r="B9463" s="23" t="s">
        <v>97</v>
      </c>
      <c r="C9463" s="23" t="s">
        <v>124</v>
      </c>
      <c r="D9463" s="24" t="n">
        <v>29.9</v>
      </c>
      <c r="E9463" s="25" t="n">
        <f aca="false">MAX(D9463,0)/1000</f>
        <v>0.0299</v>
      </c>
      <c r="F9463" s="25" t="n">
        <f aca="false">MAX(-D9463,0)/1000</f>
        <v>0</v>
      </c>
      <c r="G9463" s="23" t="str">
        <f aca="false">IF(E9463&gt;0,"ja","nein")</f>
        <v>ja</v>
      </c>
      <c r="H9463" s="26" t="n">
        <v>146.312</v>
      </c>
      <c r="I9463" s="26" t="n">
        <f aca="false">(H9463/10+IF(N9463=2025,Einstellungen!$B$23,Einstellungen!$C$23))*(1+Einstellungen!$B$10)</f>
        <v>36.160768</v>
      </c>
      <c r="J9463" s="25" t="n">
        <f aca="false">E9463*I9463/100</f>
        <v>0.010812069632</v>
      </c>
      <c r="K9463" s="25" t="n">
        <f aca="false">E9463*Einstellungen!$B$5/100</f>
        <v>0.008671</v>
      </c>
      <c r="L9463" s="23" t="str">
        <f aca="false">IF(I9463&lt;Einstellungen!$B$5,"ja","nein")</f>
        <v>nein</v>
      </c>
      <c r="M9463" s="23" t="s">
        <v>136</v>
      </c>
      <c r="N9463" s="23" t="n">
        <v>2026</v>
      </c>
      <c r="O9463" s="23" t="n">
        <v>17</v>
      </c>
    </row>
    <row r="9464" customFormat="false" ht="15" hidden="false" customHeight="false" outlineLevel="0" collapsed="false">
      <c r="A9464" s="22" t="n">
        <v>46089</v>
      </c>
      <c r="B9464" s="23" t="s">
        <v>99</v>
      </c>
      <c r="C9464" s="23" t="s">
        <v>124</v>
      </c>
      <c r="D9464" s="24" t="n">
        <v>343.3</v>
      </c>
      <c r="E9464" s="25" t="n">
        <f aca="false">MAX(D9464,0)/1000</f>
        <v>0.3433</v>
      </c>
      <c r="F9464" s="25" t="n">
        <f aca="false">MAX(-D9464,0)/1000</f>
        <v>0</v>
      </c>
      <c r="G9464" s="23" t="str">
        <f aca="false">IF(E9464&gt;0,"ja","nein")</f>
        <v>ja</v>
      </c>
      <c r="H9464" s="26" t="n">
        <v>160.26</v>
      </c>
      <c r="I9464" s="26" t="n">
        <f aca="false">(H9464/10+IF(N9464=2025,Einstellungen!$B$23,Einstellungen!$C$23))*(1+Einstellungen!$B$10)</f>
        <v>37.82058</v>
      </c>
      <c r="J9464" s="25" t="n">
        <f aca="false">E9464*I9464/100</f>
        <v>0.12983805114</v>
      </c>
      <c r="K9464" s="25" t="n">
        <f aca="false">E9464*Einstellungen!$B$5/100</f>
        <v>0.099557</v>
      </c>
      <c r="L9464" s="23" t="str">
        <f aca="false">IF(I9464&lt;Einstellungen!$B$5,"ja","nein")</f>
        <v>nein</v>
      </c>
      <c r="M9464" s="23" t="s">
        <v>136</v>
      </c>
      <c r="N9464" s="23" t="n">
        <v>2026</v>
      </c>
      <c r="O9464" s="23" t="n">
        <v>18</v>
      </c>
    </row>
    <row r="9465" customFormat="false" ht="15" hidden="false" customHeight="false" outlineLevel="0" collapsed="false">
      <c r="A9465" s="22" t="n">
        <v>46089</v>
      </c>
      <c r="B9465" s="23" t="s">
        <v>100</v>
      </c>
      <c r="C9465" s="23" t="s">
        <v>124</v>
      </c>
      <c r="D9465" s="24" t="n">
        <v>-3.1</v>
      </c>
      <c r="E9465" s="25" t="n">
        <f aca="false">MAX(D9465,0)/1000</f>
        <v>0</v>
      </c>
      <c r="F9465" s="25" t="n">
        <f aca="false">MAX(-D9465,0)/1000</f>
        <v>0.0031</v>
      </c>
      <c r="G9465" s="23" t="str">
        <f aca="false">IF(E9465&gt;0,"ja","nein")</f>
        <v>nein</v>
      </c>
      <c r="H9465" s="26" t="n">
        <v>154.053</v>
      </c>
      <c r="I9465" s="26" t="n">
        <f aca="false">(H9465/10+IF(N9465=2025,Einstellungen!$B$23,Einstellungen!$C$23))*(1+Einstellungen!$B$10)</f>
        <v>37.081947</v>
      </c>
      <c r="J9465" s="25" t="n">
        <f aca="false">E9465*I9465/100</f>
        <v>0</v>
      </c>
      <c r="K9465" s="25" t="n">
        <f aca="false">E9465*Einstellungen!$B$5/100</f>
        <v>0</v>
      </c>
      <c r="L9465" s="23" t="str">
        <f aca="false">IF(I9465&lt;Einstellungen!$B$5,"ja","nein")</f>
        <v>nein</v>
      </c>
      <c r="M9465" s="23" t="s">
        <v>136</v>
      </c>
      <c r="N9465" s="23" t="n">
        <v>2026</v>
      </c>
      <c r="O9465" s="23" t="n">
        <v>19</v>
      </c>
    </row>
    <row r="9466" customFormat="false" ht="15" hidden="false" customHeight="false" outlineLevel="0" collapsed="false">
      <c r="A9466" s="22" t="n">
        <v>46089</v>
      </c>
      <c r="B9466" s="23" t="s">
        <v>92</v>
      </c>
      <c r="C9466" s="23" t="s">
        <v>124</v>
      </c>
      <c r="D9466" s="24" t="n">
        <v>20</v>
      </c>
      <c r="E9466" s="25" t="n">
        <f aca="false">MAX(D9466,0)/1000</f>
        <v>0.02</v>
      </c>
      <c r="F9466" s="25" t="n">
        <f aca="false">MAX(-D9466,0)/1000</f>
        <v>0</v>
      </c>
      <c r="G9466" s="23" t="str">
        <f aca="false">IF(E9466&gt;0,"ja","nein")</f>
        <v>ja</v>
      </c>
      <c r="H9466" s="26" t="n">
        <v>138.792</v>
      </c>
      <c r="I9466" s="26" t="n">
        <f aca="false">(H9466/10+IF(N9466=2025,Einstellungen!$B$23,Einstellungen!$C$23))*(1+Einstellungen!$B$10)</f>
        <v>35.265888</v>
      </c>
      <c r="J9466" s="25" t="n">
        <f aca="false">E9466*I9466/100</f>
        <v>0.0070531776</v>
      </c>
      <c r="K9466" s="25" t="n">
        <f aca="false">E9466*Einstellungen!$B$5/100</f>
        <v>0.0058</v>
      </c>
      <c r="L9466" s="23" t="str">
        <f aca="false">IF(I9466&lt;Einstellungen!$B$5,"ja","nein")</f>
        <v>nein</v>
      </c>
      <c r="M9466" s="23" t="s">
        <v>136</v>
      </c>
      <c r="N9466" s="23" t="n">
        <v>2026</v>
      </c>
      <c r="O9466" s="23" t="n">
        <v>20</v>
      </c>
    </row>
    <row r="9467" customFormat="false" ht="15" hidden="false" customHeight="false" outlineLevel="0" collapsed="false">
      <c r="A9467" s="22" t="n">
        <v>46089</v>
      </c>
      <c r="B9467" s="23" t="s">
        <v>95</v>
      </c>
      <c r="C9467" s="23" t="s">
        <v>124</v>
      </c>
      <c r="D9467" s="24" t="n">
        <v>21.2</v>
      </c>
      <c r="E9467" s="25" t="n">
        <f aca="false">MAX(D9467,0)/1000</f>
        <v>0.0212</v>
      </c>
      <c r="F9467" s="25" t="n">
        <f aca="false">MAX(-D9467,0)/1000</f>
        <v>0</v>
      </c>
      <c r="G9467" s="23" t="str">
        <f aca="false">IF(E9467&gt;0,"ja","nein")</f>
        <v>ja</v>
      </c>
      <c r="H9467" s="26" t="n">
        <v>127.435</v>
      </c>
      <c r="I9467" s="26" t="n">
        <f aca="false">(H9467/10+IF(N9467=2025,Einstellungen!$B$23,Einstellungen!$C$23))*(1+Einstellungen!$B$10)</f>
        <v>33.914405</v>
      </c>
      <c r="J9467" s="25" t="n">
        <f aca="false">E9467*I9467/100</f>
        <v>0.00718985386</v>
      </c>
      <c r="K9467" s="25" t="n">
        <f aca="false">E9467*Einstellungen!$B$5/100</f>
        <v>0.006148</v>
      </c>
      <c r="L9467" s="23" t="str">
        <f aca="false">IF(I9467&lt;Einstellungen!$B$5,"ja","nein")</f>
        <v>nein</v>
      </c>
      <c r="M9467" s="23" t="s">
        <v>136</v>
      </c>
      <c r="N9467" s="23" t="n">
        <v>2026</v>
      </c>
      <c r="O9467" s="23" t="n">
        <v>21</v>
      </c>
    </row>
    <row r="9468" customFormat="false" ht="15" hidden="false" customHeight="false" outlineLevel="0" collapsed="false">
      <c r="A9468" s="22" t="n">
        <v>46089</v>
      </c>
      <c r="B9468" s="23" t="s">
        <v>96</v>
      </c>
      <c r="C9468" s="23" t="s">
        <v>124</v>
      </c>
      <c r="D9468" s="24" t="n">
        <v>86</v>
      </c>
      <c r="E9468" s="25" t="n">
        <f aca="false">MAX(D9468,0)/1000</f>
        <v>0.086</v>
      </c>
      <c r="F9468" s="25" t="n">
        <f aca="false">MAX(-D9468,0)/1000</f>
        <v>0</v>
      </c>
      <c r="G9468" s="23" t="str">
        <f aca="false">IF(E9468&gt;0,"ja","nein")</f>
        <v>ja</v>
      </c>
      <c r="H9468" s="26" t="n">
        <v>121.115</v>
      </c>
      <c r="I9468" s="26" t="n">
        <f aca="false">(H9468/10+IF(N9468=2025,Einstellungen!$B$23,Einstellungen!$C$23))*(1+Einstellungen!$B$10)</f>
        <v>33.162325</v>
      </c>
      <c r="J9468" s="25" t="n">
        <f aca="false">E9468*I9468/100</f>
        <v>0.0285195995</v>
      </c>
      <c r="K9468" s="25" t="n">
        <f aca="false">E9468*Einstellungen!$B$5/100</f>
        <v>0.02494</v>
      </c>
      <c r="L9468" s="23" t="str">
        <f aca="false">IF(I9468&lt;Einstellungen!$B$5,"ja","nein")</f>
        <v>nein</v>
      </c>
      <c r="M9468" s="23" t="s">
        <v>136</v>
      </c>
      <c r="N9468" s="23" t="n">
        <v>2026</v>
      </c>
      <c r="O9468" s="23" t="n">
        <v>22</v>
      </c>
    </row>
    <row r="9469" customFormat="false" ht="15" hidden="false" customHeight="false" outlineLevel="0" collapsed="false">
      <c r="A9469" s="22" t="n">
        <v>46089</v>
      </c>
      <c r="B9469" s="23" t="s">
        <v>101</v>
      </c>
      <c r="C9469" s="23" t="s">
        <v>124</v>
      </c>
      <c r="D9469" s="24" t="n">
        <v>19.6</v>
      </c>
      <c r="E9469" s="25" t="n">
        <f aca="false">MAX(D9469,0)/1000</f>
        <v>0.0196</v>
      </c>
      <c r="F9469" s="25" t="n">
        <f aca="false">MAX(-D9469,0)/1000</f>
        <v>0</v>
      </c>
      <c r="G9469" s="23" t="str">
        <f aca="false">IF(E9469&gt;0,"ja","nein")</f>
        <v>ja</v>
      </c>
      <c r="H9469" s="26" t="n">
        <v>113.572</v>
      </c>
      <c r="I9469" s="26" t="n">
        <f aca="false">(H9469/10+IF(N9469=2025,Einstellungen!$B$23,Einstellungen!$C$23))*(1+Einstellungen!$B$10)</f>
        <v>32.264708</v>
      </c>
      <c r="J9469" s="25" t="n">
        <f aca="false">E9469*I9469/100</f>
        <v>0.006323882768</v>
      </c>
      <c r="K9469" s="25" t="n">
        <f aca="false">E9469*Einstellungen!$B$5/100</f>
        <v>0.005684</v>
      </c>
      <c r="L9469" s="23" t="str">
        <f aca="false">IF(I9469&lt;Einstellungen!$B$5,"ja","nein")</f>
        <v>nein</v>
      </c>
      <c r="M9469" s="23" t="s">
        <v>136</v>
      </c>
      <c r="N9469" s="23" t="n">
        <v>2026</v>
      </c>
      <c r="O9469" s="23" t="n">
        <v>23</v>
      </c>
    </row>
    <row r="9470" customFormat="false" ht="15" hidden="false" customHeight="false" outlineLevel="0" collapsed="false">
      <c r="A9470" s="22" t="n">
        <v>46090</v>
      </c>
      <c r="B9470" s="23" t="s">
        <v>102</v>
      </c>
      <c r="C9470" s="23" t="s">
        <v>93</v>
      </c>
      <c r="D9470" s="24" t="n">
        <v>20.3</v>
      </c>
      <c r="E9470" s="25" t="n">
        <f aca="false">MAX(D9470,0)/1000</f>
        <v>0.0203</v>
      </c>
      <c r="F9470" s="25" t="n">
        <f aca="false">MAX(-D9470,0)/1000</f>
        <v>0</v>
      </c>
      <c r="G9470" s="23" t="str">
        <f aca="false">IF(E9470&gt;0,"ja","nein")</f>
        <v>ja</v>
      </c>
      <c r="H9470" s="26" t="n">
        <v>114.088</v>
      </c>
      <c r="I9470" s="26" t="n">
        <f aca="false">(H9470/10+IF(N9470=2025,Einstellungen!$B$23,Einstellungen!$C$23))*(1+Einstellungen!$B$10)</f>
        <v>32.326112</v>
      </c>
      <c r="J9470" s="25" t="n">
        <f aca="false">E9470*I9470/100</f>
        <v>0.006562200736</v>
      </c>
      <c r="K9470" s="25" t="n">
        <f aca="false">E9470*Einstellungen!$B$5/100</f>
        <v>0.005887</v>
      </c>
      <c r="L9470" s="23" t="str">
        <f aca="false">IF(I9470&lt;Einstellungen!$B$5,"ja","nein")</f>
        <v>nein</v>
      </c>
      <c r="M9470" s="23" t="s">
        <v>136</v>
      </c>
      <c r="N9470" s="23" t="n">
        <v>2026</v>
      </c>
      <c r="O9470" s="23" t="n">
        <v>0</v>
      </c>
    </row>
    <row r="9471" customFormat="false" ht="15" hidden="false" customHeight="false" outlineLevel="0" collapsed="false">
      <c r="A9471" s="22" t="n">
        <v>46090</v>
      </c>
      <c r="B9471" s="23" t="s">
        <v>107</v>
      </c>
      <c r="C9471" s="23" t="s">
        <v>93</v>
      </c>
      <c r="D9471" s="24" t="n">
        <v>20.5</v>
      </c>
      <c r="E9471" s="25" t="n">
        <f aca="false">MAX(D9471,0)/1000</f>
        <v>0.0205</v>
      </c>
      <c r="F9471" s="25" t="n">
        <f aca="false">MAX(-D9471,0)/1000</f>
        <v>0</v>
      </c>
      <c r="G9471" s="23" t="str">
        <f aca="false">IF(E9471&gt;0,"ja","nein")</f>
        <v>ja</v>
      </c>
      <c r="H9471" s="26" t="n">
        <v>109.273</v>
      </c>
      <c r="I9471" s="26" t="n">
        <f aca="false">(H9471/10+IF(N9471=2025,Einstellungen!$B$23,Einstellungen!$C$23))*(1+Einstellungen!$B$10)</f>
        <v>31.753127</v>
      </c>
      <c r="J9471" s="25" t="n">
        <f aca="false">E9471*I9471/100</f>
        <v>0.006509391035</v>
      </c>
      <c r="K9471" s="25" t="n">
        <f aca="false">E9471*Einstellungen!$B$5/100</f>
        <v>0.005945</v>
      </c>
      <c r="L9471" s="23" t="str">
        <f aca="false">IF(I9471&lt;Einstellungen!$B$5,"ja","nein")</f>
        <v>nein</v>
      </c>
      <c r="M9471" s="23" t="s">
        <v>136</v>
      </c>
      <c r="N9471" s="23" t="n">
        <v>2026</v>
      </c>
      <c r="O9471" s="23" t="n">
        <v>1</v>
      </c>
    </row>
    <row r="9472" customFormat="false" ht="15" hidden="false" customHeight="false" outlineLevel="0" collapsed="false">
      <c r="A9472" s="22" t="n">
        <v>46090</v>
      </c>
      <c r="B9472" s="23" t="s">
        <v>108</v>
      </c>
      <c r="C9472" s="23" t="s">
        <v>93</v>
      </c>
      <c r="D9472" s="24" t="n">
        <v>19.9</v>
      </c>
      <c r="E9472" s="25" t="n">
        <f aca="false">MAX(D9472,0)/1000</f>
        <v>0.0199</v>
      </c>
      <c r="F9472" s="25" t="n">
        <f aca="false">MAX(-D9472,0)/1000</f>
        <v>0</v>
      </c>
      <c r="G9472" s="23" t="str">
        <f aca="false">IF(E9472&gt;0,"ja","nein")</f>
        <v>ja</v>
      </c>
      <c r="H9472" s="26" t="n">
        <v>109.12</v>
      </c>
      <c r="I9472" s="26" t="n">
        <f aca="false">(H9472/10+IF(N9472=2025,Einstellungen!$B$23,Einstellungen!$C$23))*(1+Einstellungen!$B$10)</f>
        <v>31.73492</v>
      </c>
      <c r="J9472" s="25" t="n">
        <f aca="false">E9472*I9472/100</f>
        <v>0.00631524908</v>
      </c>
      <c r="K9472" s="25" t="n">
        <f aca="false">E9472*Einstellungen!$B$5/100</f>
        <v>0.005771</v>
      </c>
      <c r="L9472" s="23" t="str">
        <f aca="false">IF(I9472&lt;Einstellungen!$B$5,"ja","nein")</f>
        <v>nein</v>
      </c>
      <c r="M9472" s="23" t="s">
        <v>136</v>
      </c>
      <c r="N9472" s="23" t="n">
        <v>2026</v>
      </c>
      <c r="O9472" s="23" t="n">
        <v>2</v>
      </c>
    </row>
    <row r="9473" customFormat="false" ht="15" hidden="false" customHeight="false" outlineLevel="0" collapsed="false">
      <c r="A9473" s="22" t="n">
        <v>46090</v>
      </c>
      <c r="B9473" s="23" t="s">
        <v>109</v>
      </c>
      <c r="C9473" s="23" t="s">
        <v>93</v>
      </c>
      <c r="D9473" s="24" t="n">
        <v>20.9</v>
      </c>
      <c r="E9473" s="25" t="n">
        <f aca="false">MAX(D9473,0)/1000</f>
        <v>0.0209</v>
      </c>
      <c r="F9473" s="25" t="n">
        <f aca="false">MAX(-D9473,0)/1000</f>
        <v>0</v>
      </c>
      <c r="G9473" s="23" t="str">
        <f aca="false">IF(E9473&gt;0,"ja","nein")</f>
        <v>ja</v>
      </c>
      <c r="H9473" s="26" t="n">
        <v>110.48</v>
      </c>
      <c r="I9473" s="26" t="n">
        <f aca="false">(H9473/10+IF(N9473=2025,Einstellungen!$B$23,Einstellungen!$C$23))*(1+Einstellungen!$B$10)</f>
        <v>31.89676</v>
      </c>
      <c r="J9473" s="25" t="n">
        <f aca="false">E9473*I9473/100</f>
        <v>0.00666642284</v>
      </c>
      <c r="K9473" s="25" t="n">
        <f aca="false">E9473*Einstellungen!$B$5/100</f>
        <v>0.006061</v>
      </c>
      <c r="L9473" s="23" t="str">
        <f aca="false">IF(I9473&lt;Einstellungen!$B$5,"ja","nein")</f>
        <v>nein</v>
      </c>
      <c r="M9473" s="23" t="s">
        <v>136</v>
      </c>
      <c r="N9473" s="23" t="n">
        <v>2026</v>
      </c>
      <c r="O9473" s="23" t="n">
        <v>3</v>
      </c>
    </row>
    <row r="9474" customFormat="false" ht="15" hidden="false" customHeight="false" outlineLevel="0" collapsed="false">
      <c r="A9474" s="22" t="n">
        <v>46090</v>
      </c>
      <c r="B9474" s="23" t="s">
        <v>110</v>
      </c>
      <c r="C9474" s="23" t="s">
        <v>93</v>
      </c>
      <c r="D9474" s="24" t="n">
        <v>19.1</v>
      </c>
      <c r="E9474" s="25" t="n">
        <f aca="false">MAX(D9474,0)/1000</f>
        <v>0.0191</v>
      </c>
      <c r="F9474" s="25" t="n">
        <f aca="false">MAX(-D9474,0)/1000</f>
        <v>0</v>
      </c>
      <c r="G9474" s="23" t="str">
        <f aca="false">IF(E9474&gt;0,"ja","nein")</f>
        <v>ja</v>
      </c>
      <c r="H9474" s="26" t="n">
        <v>116.39</v>
      </c>
      <c r="I9474" s="26" t="n">
        <f aca="false">(H9474/10+IF(N9474=2025,Einstellungen!$B$23,Einstellungen!$C$23))*(1+Einstellungen!$B$10)</f>
        <v>32.60005</v>
      </c>
      <c r="J9474" s="25" t="n">
        <f aca="false">E9474*I9474/100</f>
        <v>0.00622660955</v>
      </c>
      <c r="K9474" s="25" t="n">
        <f aca="false">E9474*Einstellungen!$B$5/100</f>
        <v>0.005539</v>
      </c>
      <c r="L9474" s="23" t="str">
        <f aca="false">IF(I9474&lt;Einstellungen!$B$5,"ja","nein")</f>
        <v>nein</v>
      </c>
      <c r="M9474" s="23" t="s">
        <v>136</v>
      </c>
      <c r="N9474" s="23" t="n">
        <v>2026</v>
      </c>
      <c r="O9474" s="23" t="n">
        <v>4</v>
      </c>
    </row>
    <row r="9475" customFormat="false" ht="15" hidden="false" customHeight="false" outlineLevel="0" collapsed="false">
      <c r="A9475" s="22" t="n">
        <v>46090</v>
      </c>
      <c r="B9475" s="23" t="s">
        <v>111</v>
      </c>
      <c r="C9475" s="23" t="s">
        <v>93</v>
      </c>
      <c r="D9475" s="24" t="n">
        <v>20.3</v>
      </c>
      <c r="E9475" s="25" t="n">
        <f aca="false">MAX(D9475,0)/1000</f>
        <v>0.0203</v>
      </c>
      <c r="F9475" s="25" t="n">
        <f aca="false">MAX(-D9475,0)/1000</f>
        <v>0</v>
      </c>
      <c r="G9475" s="23" t="str">
        <f aca="false">IF(E9475&gt;0,"ja","nein")</f>
        <v>ja</v>
      </c>
      <c r="H9475" s="26" t="n">
        <v>136.998</v>
      </c>
      <c r="I9475" s="26" t="n">
        <f aca="false">(H9475/10+IF(N9475=2025,Einstellungen!$B$23,Einstellungen!$C$23))*(1+Einstellungen!$B$10)</f>
        <v>35.052402</v>
      </c>
      <c r="J9475" s="25" t="n">
        <f aca="false">E9475*I9475/100</f>
        <v>0.007115637606</v>
      </c>
      <c r="K9475" s="25" t="n">
        <f aca="false">E9475*Einstellungen!$B$5/100</f>
        <v>0.005887</v>
      </c>
      <c r="L9475" s="23" t="str">
        <f aca="false">IF(I9475&lt;Einstellungen!$B$5,"ja","nein")</f>
        <v>nein</v>
      </c>
      <c r="M9475" s="23" t="s">
        <v>136</v>
      </c>
      <c r="N9475" s="23" t="n">
        <v>2026</v>
      </c>
      <c r="O9475" s="23" t="n">
        <v>5</v>
      </c>
    </row>
    <row r="9476" customFormat="false" ht="15" hidden="false" customHeight="false" outlineLevel="0" collapsed="false">
      <c r="A9476" s="22" t="n">
        <v>46090</v>
      </c>
      <c r="B9476" s="23" t="s">
        <v>112</v>
      </c>
      <c r="C9476" s="23" t="s">
        <v>93</v>
      </c>
      <c r="D9476" s="24" t="n">
        <v>19.8</v>
      </c>
      <c r="E9476" s="25" t="n">
        <f aca="false">MAX(D9476,0)/1000</f>
        <v>0.0198</v>
      </c>
      <c r="F9476" s="25" t="n">
        <f aca="false">MAX(-D9476,0)/1000</f>
        <v>0</v>
      </c>
      <c r="G9476" s="23" t="str">
        <f aca="false">IF(E9476&gt;0,"ja","nein")</f>
        <v>ja</v>
      </c>
      <c r="H9476" s="26" t="n">
        <v>163.925</v>
      </c>
      <c r="I9476" s="26" t="n">
        <f aca="false">(H9476/10+IF(N9476=2025,Einstellungen!$B$23,Einstellungen!$C$23))*(1+Einstellungen!$B$10)</f>
        <v>38.256715</v>
      </c>
      <c r="J9476" s="25" t="n">
        <f aca="false">E9476*I9476/100</f>
        <v>0.00757482957</v>
      </c>
      <c r="K9476" s="25" t="n">
        <f aca="false">E9476*Einstellungen!$B$5/100</f>
        <v>0.005742</v>
      </c>
      <c r="L9476" s="23" t="str">
        <f aca="false">IF(I9476&lt;Einstellungen!$B$5,"ja","nein")</f>
        <v>nein</v>
      </c>
      <c r="M9476" s="23" t="s">
        <v>136</v>
      </c>
      <c r="N9476" s="23" t="n">
        <v>2026</v>
      </c>
      <c r="O9476" s="23" t="n">
        <v>6</v>
      </c>
    </row>
    <row r="9477" customFormat="false" ht="15" hidden="false" customHeight="false" outlineLevel="0" collapsed="false">
      <c r="A9477" s="22" t="n">
        <v>46090</v>
      </c>
      <c r="B9477" s="23" t="s">
        <v>113</v>
      </c>
      <c r="C9477" s="23" t="s">
        <v>93</v>
      </c>
      <c r="D9477" s="24" t="n">
        <v>23.7</v>
      </c>
      <c r="E9477" s="25" t="n">
        <f aca="false">MAX(D9477,0)/1000</f>
        <v>0.0237</v>
      </c>
      <c r="F9477" s="25" t="n">
        <f aca="false">MAX(-D9477,0)/1000</f>
        <v>0</v>
      </c>
      <c r="G9477" s="23" t="str">
        <f aca="false">IF(E9477&gt;0,"ja","nein")</f>
        <v>ja</v>
      </c>
      <c r="H9477" s="26" t="n">
        <v>191.58</v>
      </c>
      <c r="I9477" s="26" t="n">
        <f aca="false">(H9477/10+IF(N9477=2025,Einstellungen!$B$23,Einstellungen!$C$23))*(1+Einstellungen!$B$10)</f>
        <v>41.54766</v>
      </c>
      <c r="J9477" s="25" t="n">
        <f aca="false">E9477*I9477/100</f>
        <v>0.00984679542</v>
      </c>
      <c r="K9477" s="25" t="n">
        <f aca="false">E9477*Einstellungen!$B$5/100</f>
        <v>0.006873</v>
      </c>
      <c r="L9477" s="23" t="str">
        <f aca="false">IF(I9477&lt;Einstellungen!$B$5,"ja","nein")</f>
        <v>nein</v>
      </c>
      <c r="M9477" s="23" t="s">
        <v>136</v>
      </c>
      <c r="N9477" s="23" t="n">
        <v>2026</v>
      </c>
      <c r="O9477" s="23" t="n">
        <v>7</v>
      </c>
    </row>
    <row r="9478" customFormat="false" ht="15" hidden="false" customHeight="false" outlineLevel="0" collapsed="false">
      <c r="A9478" s="22" t="n">
        <v>46090</v>
      </c>
      <c r="B9478" s="23" t="s">
        <v>114</v>
      </c>
      <c r="C9478" s="23" t="s">
        <v>93</v>
      </c>
      <c r="D9478" s="24" t="n">
        <v>22.9</v>
      </c>
      <c r="E9478" s="25" t="n">
        <f aca="false">MAX(D9478,0)/1000</f>
        <v>0.0229</v>
      </c>
      <c r="F9478" s="25" t="n">
        <f aca="false">MAX(-D9478,0)/1000</f>
        <v>0</v>
      </c>
      <c r="G9478" s="23" t="str">
        <f aca="false">IF(E9478&gt;0,"ja","nein")</f>
        <v>ja</v>
      </c>
      <c r="H9478" s="26" t="n">
        <v>162.605</v>
      </c>
      <c r="I9478" s="26" t="n">
        <f aca="false">(H9478/10+IF(N9478=2025,Einstellungen!$B$23,Einstellungen!$C$23))*(1+Einstellungen!$B$10)</f>
        <v>38.099635</v>
      </c>
      <c r="J9478" s="25" t="n">
        <f aca="false">E9478*I9478/100</f>
        <v>0.008724816415</v>
      </c>
      <c r="K9478" s="25" t="n">
        <f aca="false">E9478*Einstellungen!$B$5/100</f>
        <v>0.006641</v>
      </c>
      <c r="L9478" s="23" t="str">
        <f aca="false">IF(I9478&lt;Einstellungen!$B$5,"ja","nein")</f>
        <v>nein</v>
      </c>
      <c r="M9478" s="23" t="s">
        <v>136</v>
      </c>
      <c r="N9478" s="23" t="n">
        <v>2026</v>
      </c>
      <c r="O9478" s="23" t="n">
        <v>8</v>
      </c>
    </row>
    <row r="9479" customFormat="false" ht="15" hidden="false" customHeight="false" outlineLevel="0" collapsed="false">
      <c r="A9479" s="22" t="n">
        <v>46090</v>
      </c>
      <c r="B9479" s="23" t="s">
        <v>115</v>
      </c>
      <c r="C9479" s="23" t="s">
        <v>93</v>
      </c>
      <c r="D9479" s="24" t="n">
        <v>-34</v>
      </c>
      <c r="E9479" s="25" t="n">
        <f aca="false">MAX(D9479,0)/1000</f>
        <v>0</v>
      </c>
      <c r="F9479" s="25" t="n">
        <f aca="false">MAX(-D9479,0)/1000</f>
        <v>0.034</v>
      </c>
      <c r="G9479" s="23" t="str">
        <f aca="false">IF(E9479&gt;0,"ja","nein")</f>
        <v>nein</v>
      </c>
      <c r="H9479" s="26" t="n">
        <v>127.073</v>
      </c>
      <c r="I9479" s="26" t="n">
        <f aca="false">(H9479/10+IF(N9479=2025,Einstellungen!$B$23,Einstellungen!$C$23))*(1+Einstellungen!$B$10)</f>
        <v>33.871327</v>
      </c>
      <c r="J9479" s="25" t="n">
        <f aca="false">E9479*I9479/100</f>
        <v>0</v>
      </c>
      <c r="K9479" s="25" t="n">
        <f aca="false">E9479*Einstellungen!$B$5/100</f>
        <v>0</v>
      </c>
      <c r="L9479" s="23" t="str">
        <f aca="false">IF(I9479&lt;Einstellungen!$B$5,"ja","nein")</f>
        <v>nein</v>
      </c>
      <c r="M9479" s="23" t="s">
        <v>136</v>
      </c>
      <c r="N9479" s="23" t="n">
        <v>2026</v>
      </c>
      <c r="O9479" s="23" t="n">
        <v>9</v>
      </c>
    </row>
    <row r="9480" customFormat="false" ht="15" hidden="false" customHeight="false" outlineLevel="0" collapsed="false">
      <c r="A9480" s="22" t="n">
        <v>46090</v>
      </c>
      <c r="B9480" s="23" t="s">
        <v>116</v>
      </c>
      <c r="C9480" s="23" t="s">
        <v>93</v>
      </c>
      <c r="D9480" s="24" t="n">
        <v>-553.5</v>
      </c>
      <c r="E9480" s="25" t="n">
        <f aca="false">MAX(D9480,0)/1000</f>
        <v>0</v>
      </c>
      <c r="F9480" s="25" t="n">
        <f aca="false">MAX(-D9480,0)/1000</f>
        <v>0.5535</v>
      </c>
      <c r="G9480" s="23" t="str">
        <f aca="false">IF(E9480&gt;0,"ja","nein")</f>
        <v>nein</v>
      </c>
      <c r="H9480" s="26" t="n">
        <v>101.117</v>
      </c>
      <c r="I9480" s="26" t="n">
        <f aca="false">(H9480/10+IF(N9480=2025,Einstellungen!$B$23,Einstellungen!$C$23))*(1+Einstellungen!$B$10)</f>
        <v>30.782563</v>
      </c>
      <c r="J9480" s="25" t="n">
        <f aca="false">E9480*I9480/100</f>
        <v>0</v>
      </c>
      <c r="K9480" s="25" t="n">
        <f aca="false">E9480*Einstellungen!$B$5/100</f>
        <v>0</v>
      </c>
      <c r="L9480" s="23" t="str">
        <f aca="false">IF(I9480&lt;Einstellungen!$B$5,"ja","nein")</f>
        <v>nein</v>
      </c>
      <c r="M9480" s="23" t="s">
        <v>136</v>
      </c>
      <c r="N9480" s="23" t="n">
        <v>2026</v>
      </c>
      <c r="O9480" s="23" t="n">
        <v>10</v>
      </c>
    </row>
    <row r="9481" customFormat="false" ht="15" hidden="false" customHeight="false" outlineLevel="0" collapsed="false">
      <c r="A9481" s="22" t="n">
        <v>46090</v>
      </c>
      <c r="B9481" s="23" t="s">
        <v>117</v>
      </c>
      <c r="C9481" s="23" t="s">
        <v>93</v>
      </c>
      <c r="D9481" s="24" t="n">
        <v>-1169.2</v>
      </c>
      <c r="E9481" s="25" t="n">
        <f aca="false">MAX(D9481,0)/1000</f>
        <v>0</v>
      </c>
      <c r="F9481" s="25" t="n">
        <f aca="false">MAX(-D9481,0)/1000</f>
        <v>1.1692</v>
      </c>
      <c r="G9481" s="23" t="str">
        <f aca="false">IF(E9481&gt;0,"ja","nein")</f>
        <v>nein</v>
      </c>
      <c r="H9481" s="26" t="n">
        <v>81.047</v>
      </c>
      <c r="I9481" s="26" t="n">
        <f aca="false">(H9481/10+IF(N9481=2025,Einstellungen!$B$23,Einstellungen!$C$23))*(1+Einstellungen!$B$10)</f>
        <v>28.394233</v>
      </c>
      <c r="J9481" s="25" t="n">
        <f aca="false">E9481*I9481/100</f>
        <v>0</v>
      </c>
      <c r="K9481" s="25" t="n">
        <f aca="false">E9481*Einstellungen!$B$5/100</f>
        <v>0</v>
      </c>
      <c r="L9481" s="23" t="str">
        <f aca="false">IF(I9481&lt;Einstellungen!$B$5,"ja","nein")</f>
        <v>ja</v>
      </c>
      <c r="M9481" s="23" t="s">
        <v>136</v>
      </c>
      <c r="N9481" s="23" t="n">
        <v>2026</v>
      </c>
      <c r="O9481" s="23" t="n">
        <v>11</v>
      </c>
    </row>
    <row r="9482" customFormat="false" ht="15" hidden="false" customHeight="false" outlineLevel="0" collapsed="false">
      <c r="A9482" s="22" t="n">
        <v>46090</v>
      </c>
      <c r="B9482" s="23" t="s">
        <v>118</v>
      </c>
      <c r="C9482" s="23" t="s">
        <v>93</v>
      </c>
      <c r="D9482" s="24" t="n">
        <v>-1507.6</v>
      </c>
      <c r="E9482" s="25" t="n">
        <f aca="false">MAX(D9482,0)/1000</f>
        <v>0</v>
      </c>
      <c r="F9482" s="25" t="n">
        <f aca="false">MAX(-D9482,0)/1000</f>
        <v>1.5076</v>
      </c>
      <c r="G9482" s="23" t="str">
        <f aca="false">IF(E9482&gt;0,"ja","nein")</f>
        <v>nein</v>
      </c>
      <c r="H9482" s="26" t="n">
        <v>67.69</v>
      </c>
      <c r="I9482" s="26" t="n">
        <f aca="false">(H9482/10+IF(N9482=2025,Einstellungen!$B$23,Einstellungen!$C$23))*(1+Einstellungen!$B$10)</f>
        <v>26.80475</v>
      </c>
      <c r="J9482" s="25" t="n">
        <f aca="false">E9482*I9482/100</f>
        <v>0</v>
      </c>
      <c r="K9482" s="25" t="n">
        <f aca="false">E9482*Einstellungen!$B$5/100</f>
        <v>0</v>
      </c>
      <c r="L9482" s="23" t="str">
        <f aca="false">IF(I9482&lt;Einstellungen!$B$5,"ja","nein")</f>
        <v>ja</v>
      </c>
      <c r="M9482" s="23" t="s">
        <v>136</v>
      </c>
      <c r="N9482" s="23" t="n">
        <v>2026</v>
      </c>
      <c r="O9482" s="23" t="n">
        <v>12</v>
      </c>
    </row>
    <row r="9483" customFormat="false" ht="15" hidden="false" customHeight="false" outlineLevel="0" collapsed="false">
      <c r="A9483" s="22" t="n">
        <v>46090</v>
      </c>
      <c r="B9483" s="23" t="s">
        <v>119</v>
      </c>
      <c r="C9483" s="23" t="s">
        <v>93</v>
      </c>
      <c r="D9483" s="24" t="n">
        <v>-2697.7</v>
      </c>
      <c r="E9483" s="25" t="n">
        <f aca="false">MAX(D9483,0)/1000</f>
        <v>0</v>
      </c>
      <c r="F9483" s="25" t="n">
        <f aca="false">MAX(-D9483,0)/1000</f>
        <v>2.6977</v>
      </c>
      <c r="G9483" s="23" t="str">
        <f aca="false">IF(E9483&gt;0,"ja","nein")</f>
        <v>nein</v>
      </c>
      <c r="H9483" s="26" t="n">
        <v>67.293</v>
      </c>
      <c r="I9483" s="26" t="n">
        <f aca="false">(H9483/10+IF(N9483=2025,Einstellungen!$B$23,Einstellungen!$C$23))*(1+Einstellungen!$B$10)</f>
        <v>26.757507</v>
      </c>
      <c r="J9483" s="25" t="n">
        <f aca="false">E9483*I9483/100</f>
        <v>0</v>
      </c>
      <c r="K9483" s="25" t="n">
        <f aca="false">E9483*Einstellungen!$B$5/100</f>
        <v>0</v>
      </c>
      <c r="L9483" s="23" t="str">
        <f aca="false">IF(I9483&lt;Einstellungen!$B$5,"ja","nein")</f>
        <v>ja</v>
      </c>
      <c r="M9483" s="23" t="s">
        <v>136</v>
      </c>
      <c r="N9483" s="23" t="n">
        <v>2026</v>
      </c>
      <c r="O9483" s="23" t="n">
        <v>13</v>
      </c>
    </row>
    <row r="9484" customFormat="false" ht="15" hidden="false" customHeight="false" outlineLevel="0" collapsed="false">
      <c r="A9484" s="22" t="n">
        <v>46090</v>
      </c>
      <c r="B9484" s="23" t="s">
        <v>120</v>
      </c>
      <c r="C9484" s="23" t="s">
        <v>93</v>
      </c>
      <c r="D9484" s="24" t="n">
        <v>10.4</v>
      </c>
      <c r="E9484" s="25" t="n">
        <f aca="false">MAX(D9484,0)/1000</f>
        <v>0.0104</v>
      </c>
      <c r="F9484" s="25" t="n">
        <f aca="false">MAX(-D9484,0)/1000</f>
        <v>0</v>
      </c>
      <c r="G9484" s="23" t="str">
        <f aca="false">IF(E9484&gt;0,"ja","nein")</f>
        <v>ja</v>
      </c>
      <c r="H9484" s="26" t="n">
        <v>81.375</v>
      </c>
      <c r="I9484" s="26" t="n">
        <f aca="false">(H9484/10+IF(N9484=2025,Einstellungen!$B$23,Einstellungen!$C$23))*(1+Einstellungen!$B$10)</f>
        <v>28.433265</v>
      </c>
      <c r="J9484" s="25" t="n">
        <f aca="false">E9484*I9484/100</f>
        <v>0.00295705956</v>
      </c>
      <c r="K9484" s="25" t="n">
        <f aca="false">E9484*Einstellungen!$B$5/100</f>
        <v>0.003016</v>
      </c>
      <c r="L9484" s="23" t="str">
        <f aca="false">IF(I9484&lt;Einstellungen!$B$5,"ja","nein")</f>
        <v>ja</v>
      </c>
      <c r="M9484" s="23" t="s">
        <v>136</v>
      </c>
      <c r="N9484" s="23" t="n">
        <v>2026</v>
      </c>
      <c r="O9484" s="23" t="n">
        <v>14</v>
      </c>
    </row>
    <row r="9485" customFormat="false" ht="15" hidden="false" customHeight="false" outlineLevel="0" collapsed="false">
      <c r="A9485" s="22" t="n">
        <v>46090</v>
      </c>
      <c r="B9485" s="23" t="s">
        <v>104</v>
      </c>
      <c r="C9485" s="23" t="s">
        <v>93</v>
      </c>
      <c r="D9485" s="24" t="n">
        <v>-55.6</v>
      </c>
      <c r="E9485" s="25" t="n">
        <f aca="false">MAX(D9485,0)/1000</f>
        <v>0</v>
      </c>
      <c r="F9485" s="25" t="n">
        <f aca="false">MAX(-D9485,0)/1000</f>
        <v>0.0556</v>
      </c>
      <c r="G9485" s="23" t="str">
        <f aca="false">IF(E9485&gt;0,"ja","nein")</f>
        <v>nein</v>
      </c>
      <c r="H9485" s="26" t="n">
        <v>112.993</v>
      </c>
      <c r="I9485" s="26" t="n">
        <f aca="false">(H9485/10+IF(N9485=2025,Einstellungen!$B$23,Einstellungen!$C$23))*(1+Einstellungen!$B$10)</f>
        <v>32.195807</v>
      </c>
      <c r="J9485" s="25" t="n">
        <f aca="false">E9485*I9485/100</f>
        <v>0</v>
      </c>
      <c r="K9485" s="25" t="n">
        <f aca="false">E9485*Einstellungen!$B$5/100</f>
        <v>0</v>
      </c>
      <c r="L9485" s="23" t="str">
        <f aca="false">IF(I9485&lt;Einstellungen!$B$5,"ja","nein")</f>
        <v>nein</v>
      </c>
      <c r="M9485" s="23" t="s">
        <v>136</v>
      </c>
      <c r="N9485" s="23" t="n">
        <v>2026</v>
      </c>
      <c r="O9485" s="23" t="n">
        <v>15</v>
      </c>
    </row>
    <row r="9486" customFormat="false" ht="15" hidden="false" customHeight="false" outlineLevel="0" collapsed="false">
      <c r="A9486" s="22" t="n">
        <v>46090</v>
      </c>
      <c r="B9486" s="23" t="s">
        <v>105</v>
      </c>
      <c r="C9486" s="23" t="s">
        <v>93</v>
      </c>
      <c r="D9486" s="24" t="n">
        <v>34.6</v>
      </c>
      <c r="E9486" s="25" t="n">
        <f aca="false">MAX(D9486,0)/1000</f>
        <v>0.0346</v>
      </c>
      <c r="F9486" s="25" t="n">
        <f aca="false">MAX(-D9486,0)/1000</f>
        <v>0</v>
      </c>
      <c r="G9486" s="23" t="str">
        <f aca="false">IF(E9486&gt;0,"ja","nein")</f>
        <v>ja</v>
      </c>
      <c r="H9486" s="26" t="n">
        <v>143.438</v>
      </c>
      <c r="I9486" s="26" t="n">
        <f aca="false">(H9486/10+IF(N9486=2025,Einstellungen!$B$23,Einstellungen!$C$23))*(1+Einstellungen!$B$10)</f>
        <v>35.818762</v>
      </c>
      <c r="J9486" s="25" t="n">
        <f aca="false">E9486*I9486/100</f>
        <v>0.012393291652</v>
      </c>
      <c r="K9486" s="25" t="n">
        <f aca="false">E9486*Einstellungen!$B$5/100</f>
        <v>0.010034</v>
      </c>
      <c r="L9486" s="23" t="str">
        <f aca="false">IF(I9486&lt;Einstellungen!$B$5,"ja","nein")</f>
        <v>nein</v>
      </c>
      <c r="M9486" s="23" t="s">
        <v>136</v>
      </c>
      <c r="N9486" s="23" t="n">
        <v>2026</v>
      </c>
      <c r="O9486" s="23" t="n">
        <v>16</v>
      </c>
    </row>
    <row r="9487" customFormat="false" ht="15" hidden="false" customHeight="false" outlineLevel="0" collapsed="false">
      <c r="A9487" s="22" t="n">
        <v>46090</v>
      </c>
      <c r="B9487" s="23" t="s">
        <v>97</v>
      </c>
      <c r="C9487" s="23" t="s">
        <v>93</v>
      </c>
      <c r="D9487" s="24" t="n">
        <v>358.6</v>
      </c>
      <c r="E9487" s="25" t="n">
        <f aca="false">MAX(D9487,0)/1000</f>
        <v>0.3586</v>
      </c>
      <c r="F9487" s="25" t="n">
        <f aca="false">MAX(-D9487,0)/1000</f>
        <v>0</v>
      </c>
      <c r="G9487" s="23" t="str">
        <f aca="false">IF(E9487&gt;0,"ja","nein")</f>
        <v>ja</v>
      </c>
      <c r="H9487" s="26" t="n">
        <v>187.025</v>
      </c>
      <c r="I9487" s="26" t="n">
        <f aca="false">(H9487/10+IF(N9487=2025,Einstellungen!$B$23,Einstellungen!$C$23))*(1+Einstellungen!$B$10)</f>
        <v>41.005615</v>
      </c>
      <c r="J9487" s="25" t="n">
        <f aca="false">E9487*I9487/100</f>
        <v>0.14704613539</v>
      </c>
      <c r="K9487" s="25" t="n">
        <f aca="false">E9487*Einstellungen!$B$5/100</f>
        <v>0.103994</v>
      </c>
      <c r="L9487" s="23" t="str">
        <f aca="false">IF(I9487&lt;Einstellungen!$B$5,"ja","nein")</f>
        <v>nein</v>
      </c>
      <c r="M9487" s="23" t="s">
        <v>136</v>
      </c>
      <c r="N9487" s="23" t="n">
        <v>2026</v>
      </c>
      <c r="O9487" s="23" t="n">
        <v>17</v>
      </c>
    </row>
    <row r="9488" customFormat="false" ht="15" hidden="false" customHeight="false" outlineLevel="0" collapsed="false">
      <c r="A9488" s="22" t="n">
        <v>46090</v>
      </c>
      <c r="B9488" s="23" t="s">
        <v>99</v>
      </c>
      <c r="C9488" s="23" t="s">
        <v>93</v>
      </c>
      <c r="D9488" s="24" t="n">
        <v>-47.5</v>
      </c>
      <c r="E9488" s="25" t="n">
        <f aca="false">MAX(D9488,0)/1000</f>
        <v>0</v>
      </c>
      <c r="F9488" s="25" t="n">
        <f aca="false">MAX(-D9488,0)/1000</f>
        <v>0.0475</v>
      </c>
      <c r="G9488" s="23" t="str">
        <f aca="false">IF(E9488&gt;0,"ja","nein")</f>
        <v>nein</v>
      </c>
      <c r="H9488" s="26" t="n">
        <v>243.972</v>
      </c>
      <c r="I9488" s="26" t="n">
        <f aca="false">(H9488/10+IF(N9488=2025,Einstellungen!$B$23,Einstellungen!$C$23))*(1+Einstellungen!$B$10)</f>
        <v>47.782308</v>
      </c>
      <c r="J9488" s="25" t="n">
        <f aca="false">E9488*I9488/100</f>
        <v>0</v>
      </c>
      <c r="K9488" s="25" t="n">
        <f aca="false">E9488*Einstellungen!$B$5/100</f>
        <v>0</v>
      </c>
      <c r="L9488" s="23" t="str">
        <f aca="false">IF(I9488&lt;Einstellungen!$B$5,"ja","nein")</f>
        <v>nein</v>
      </c>
      <c r="M9488" s="23" t="s">
        <v>136</v>
      </c>
      <c r="N9488" s="23" t="n">
        <v>2026</v>
      </c>
      <c r="O9488" s="23" t="n">
        <v>18</v>
      </c>
    </row>
    <row r="9489" customFormat="false" ht="15" hidden="false" customHeight="false" outlineLevel="0" collapsed="false">
      <c r="A9489" s="22" t="n">
        <v>46090</v>
      </c>
      <c r="B9489" s="23" t="s">
        <v>100</v>
      </c>
      <c r="C9489" s="23" t="s">
        <v>93</v>
      </c>
      <c r="D9489" s="24" t="n">
        <v>19.3</v>
      </c>
      <c r="E9489" s="25" t="n">
        <f aca="false">MAX(D9489,0)/1000</f>
        <v>0.0193</v>
      </c>
      <c r="F9489" s="25" t="n">
        <f aca="false">MAX(-D9489,0)/1000</f>
        <v>0</v>
      </c>
      <c r="G9489" s="23" t="str">
        <f aca="false">IF(E9489&gt;0,"ja","nein")</f>
        <v>ja</v>
      </c>
      <c r="H9489" s="26" t="n">
        <v>222.405</v>
      </c>
      <c r="I9489" s="26" t="n">
        <f aca="false">(H9489/10+IF(N9489=2025,Einstellungen!$B$23,Einstellungen!$C$23))*(1+Einstellungen!$B$10)</f>
        <v>45.215835</v>
      </c>
      <c r="J9489" s="25" t="n">
        <f aca="false">E9489*I9489/100</f>
        <v>0.008726656155</v>
      </c>
      <c r="K9489" s="25" t="n">
        <f aca="false">E9489*Einstellungen!$B$5/100</f>
        <v>0.005597</v>
      </c>
      <c r="L9489" s="23" t="str">
        <f aca="false">IF(I9489&lt;Einstellungen!$B$5,"ja","nein")</f>
        <v>nein</v>
      </c>
      <c r="M9489" s="23" t="s">
        <v>136</v>
      </c>
      <c r="N9489" s="23" t="n">
        <v>2026</v>
      </c>
      <c r="O9489" s="23" t="n">
        <v>19</v>
      </c>
    </row>
    <row r="9490" customFormat="false" ht="15" hidden="false" customHeight="false" outlineLevel="0" collapsed="false">
      <c r="A9490" s="22" t="n">
        <v>46090</v>
      </c>
      <c r="B9490" s="23" t="s">
        <v>92</v>
      </c>
      <c r="C9490" s="23" t="s">
        <v>93</v>
      </c>
      <c r="D9490" s="24" t="n">
        <v>20.2</v>
      </c>
      <c r="E9490" s="25" t="n">
        <f aca="false">MAX(D9490,0)/1000</f>
        <v>0.0202</v>
      </c>
      <c r="F9490" s="25" t="n">
        <f aca="false">MAX(-D9490,0)/1000</f>
        <v>0</v>
      </c>
      <c r="G9490" s="23" t="str">
        <f aca="false">IF(E9490&gt;0,"ja","nein")</f>
        <v>ja</v>
      </c>
      <c r="H9490" s="26" t="n">
        <v>180.89</v>
      </c>
      <c r="I9490" s="26" t="n">
        <f aca="false">(H9490/10+IF(N9490=2025,Einstellungen!$B$23,Einstellungen!$C$23))*(1+Einstellungen!$B$10)</f>
        <v>40.27555</v>
      </c>
      <c r="J9490" s="25" t="n">
        <f aca="false">E9490*I9490/100</f>
        <v>0.0081356611</v>
      </c>
      <c r="K9490" s="25" t="n">
        <f aca="false">E9490*Einstellungen!$B$5/100</f>
        <v>0.005858</v>
      </c>
      <c r="L9490" s="23" t="str">
        <f aca="false">IF(I9490&lt;Einstellungen!$B$5,"ja","nein")</f>
        <v>nein</v>
      </c>
      <c r="M9490" s="23" t="s">
        <v>136</v>
      </c>
      <c r="N9490" s="23" t="n">
        <v>2026</v>
      </c>
      <c r="O9490" s="23" t="n">
        <v>20</v>
      </c>
    </row>
    <row r="9491" customFormat="false" ht="15" hidden="false" customHeight="false" outlineLevel="0" collapsed="false">
      <c r="A9491" s="22" t="n">
        <v>46090</v>
      </c>
      <c r="B9491" s="23" t="s">
        <v>95</v>
      </c>
      <c r="C9491" s="23" t="s">
        <v>93</v>
      </c>
      <c r="D9491" s="24" t="n">
        <v>20</v>
      </c>
      <c r="E9491" s="25" t="n">
        <f aca="false">MAX(D9491,0)/1000</f>
        <v>0.02</v>
      </c>
      <c r="F9491" s="25" t="n">
        <f aca="false">MAX(-D9491,0)/1000</f>
        <v>0</v>
      </c>
      <c r="G9491" s="23" t="str">
        <f aca="false">IF(E9491&gt;0,"ja","nein")</f>
        <v>ja</v>
      </c>
      <c r="H9491" s="26" t="n">
        <v>152.157</v>
      </c>
      <c r="I9491" s="26" t="n">
        <f aca="false">(H9491/10+IF(N9491=2025,Einstellungen!$B$23,Einstellungen!$C$23))*(1+Einstellungen!$B$10)</f>
        <v>36.856323</v>
      </c>
      <c r="J9491" s="25" t="n">
        <f aca="false">E9491*I9491/100</f>
        <v>0.0073712646</v>
      </c>
      <c r="K9491" s="25" t="n">
        <f aca="false">E9491*Einstellungen!$B$5/100</f>
        <v>0.0058</v>
      </c>
      <c r="L9491" s="23" t="str">
        <f aca="false">IF(I9491&lt;Einstellungen!$B$5,"ja","nein")</f>
        <v>nein</v>
      </c>
      <c r="M9491" s="23" t="s">
        <v>136</v>
      </c>
      <c r="N9491" s="23" t="n">
        <v>2026</v>
      </c>
      <c r="O9491" s="23" t="n">
        <v>21</v>
      </c>
    </row>
    <row r="9492" customFormat="false" ht="15" hidden="false" customHeight="false" outlineLevel="0" collapsed="false">
      <c r="A9492" s="22" t="n">
        <v>46090</v>
      </c>
      <c r="B9492" s="23" t="s">
        <v>96</v>
      </c>
      <c r="C9492" s="23" t="s">
        <v>93</v>
      </c>
      <c r="D9492" s="24" t="n">
        <v>18.8</v>
      </c>
      <c r="E9492" s="25" t="n">
        <f aca="false">MAX(D9492,0)/1000</f>
        <v>0.0188</v>
      </c>
      <c r="F9492" s="25" t="n">
        <f aca="false">MAX(-D9492,0)/1000</f>
        <v>0</v>
      </c>
      <c r="G9492" s="23" t="str">
        <f aca="false">IF(E9492&gt;0,"ja","nein")</f>
        <v>ja</v>
      </c>
      <c r="H9492" s="26" t="n">
        <v>143.27</v>
      </c>
      <c r="I9492" s="26" t="n">
        <f aca="false">(H9492/10+IF(N9492=2025,Einstellungen!$B$23,Einstellungen!$C$23))*(1+Einstellungen!$B$10)</f>
        <v>35.79877</v>
      </c>
      <c r="J9492" s="25" t="n">
        <f aca="false">E9492*I9492/100</f>
        <v>0.00673016876</v>
      </c>
      <c r="K9492" s="25" t="n">
        <f aca="false">E9492*Einstellungen!$B$5/100</f>
        <v>0.005452</v>
      </c>
      <c r="L9492" s="23" t="str">
        <f aca="false">IF(I9492&lt;Einstellungen!$B$5,"ja","nein")</f>
        <v>nein</v>
      </c>
      <c r="M9492" s="23" t="s">
        <v>136</v>
      </c>
      <c r="N9492" s="23" t="n">
        <v>2026</v>
      </c>
      <c r="O9492" s="23" t="n">
        <v>22</v>
      </c>
    </row>
    <row r="9493" customFormat="false" ht="15" hidden="false" customHeight="false" outlineLevel="0" collapsed="false">
      <c r="A9493" s="22" t="n">
        <v>46090</v>
      </c>
      <c r="B9493" s="23" t="s">
        <v>101</v>
      </c>
      <c r="C9493" s="23" t="s">
        <v>93</v>
      </c>
      <c r="D9493" s="24" t="n">
        <v>18.4</v>
      </c>
      <c r="E9493" s="25" t="n">
        <f aca="false">MAX(D9493,0)/1000</f>
        <v>0.0184</v>
      </c>
      <c r="F9493" s="25" t="n">
        <f aca="false">MAX(-D9493,0)/1000</f>
        <v>0</v>
      </c>
      <c r="G9493" s="23" t="str">
        <f aca="false">IF(E9493&gt;0,"ja","nein")</f>
        <v>ja</v>
      </c>
      <c r="H9493" s="26" t="n">
        <v>132.695</v>
      </c>
      <c r="I9493" s="26" t="n">
        <f aca="false">(H9493/10+IF(N9493=2025,Einstellungen!$B$23,Einstellungen!$C$23))*(1+Einstellungen!$B$10)</f>
        <v>34.540345</v>
      </c>
      <c r="J9493" s="25" t="n">
        <f aca="false">E9493*I9493/100</f>
        <v>0.00635542348</v>
      </c>
      <c r="K9493" s="25" t="n">
        <f aca="false">E9493*Einstellungen!$B$5/100</f>
        <v>0.005336</v>
      </c>
      <c r="L9493" s="23" t="str">
        <f aca="false">IF(I9493&lt;Einstellungen!$B$5,"ja","nein")</f>
        <v>nein</v>
      </c>
      <c r="M9493" s="23" t="s">
        <v>136</v>
      </c>
      <c r="N9493" s="23" t="n">
        <v>2026</v>
      </c>
      <c r="O9493" s="23" t="n">
        <v>23</v>
      </c>
    </row>
    <row r="9494" customFormat="false" ht="15" hidden="false" customHeight="false" outlineLevel="0" collapsed="false">
      <c r="A9494" s="22" t="n">
        <v>46091</v>
      </c>
      <c r="B9494" s="23" t="s">
        <v>102</v>
      </c>
      <c r="C9494" s="23" t="s">
        <v>98</v>
      </c>
      <c r="D9494" s="24" t="n">
        <v>22.2</v>
      </c>
      <c r="E9494" s="25" t="n">
        <f aca="false">MAX(D9494,0)/1000</f>
        <v>0.0222</v>
      </c>
      <c r="F9494" s="25" t="n">
        <f aca="false">MAX(-D9494,0)/1000</f>
        <v>0</v>
      </c>
      <c r="G9494" s="23" t="str">
        <f aca="false">IF(E9494&gt;0,"ja","nein")</f>
        <v>ja</v>
      </c>
      <c r="H9494" s="26" t="n">
        <v>138.58</v>
      </c>
      <c r="I9494" s="26" t="n">
        <f aca="false">(H9494/10+IF(N9494=2025,Einstellungen!$B$23,Einstellungen!$C$23))*(1+Einstellungen!$B$10)</f>
        <v>35.24066</v>
      </c>
      <c r="J9494" s="25" t="n">
        <f aca="false">E9494*I9494/100</f>
        <v>0.00782342652</v>
      </c>
      <c r="K9494" s="25" t="n">
        <f aca="false">E9494*Einstellungen!$B$5/100</f>
        <v>0.006438</v>
      </c>
      <c r="L9494" s="23" t="str">
        <f aca="false">IF(I9494&lt;Einstellungen!$B$5,"ja","nein")</f>
        <v>nein</v>
      </c>
      <c r="M9494" s="23" t="s">
        <v>136</v>
      </c>
      <c r="N9494" s="23" t="n">
        <v>2026</v>
      </c>
      <c r="O9494" s="23" t="n">
        <v>0</v>
      </c>
    </row>
    <row r="9495" customFormat="false" ht="15" hidden="false" customHeight="false" outlineLevel="0" collapsed="false">
      <c r="A9495" s="22" t="n">
        <v>46091</v>
      </c>
      <c r="B9495" s="23" t="s">
        <v>107</v>
      </c>
      <c r="C9495" s="23" t="s">
        <v>98</v>
      </c>
      <c r="D9495" s="24" t="n">
        <v>18.1</v>
      </c>
      <c r="E9495" s="25" t="n">
        <f aca="false">MAX(D9495,0)/1000</f>
        <v>0.0181</v>
      </c>
      <c r="F9495" s="25" t="n">
        <f aca="false">MAX(-D9495,0)/1000</f>
        <v>0</v>
      </c>
      <c r="G9495" s="23" t="str">
        <f aca="false">IF(E9495&gt;0,"ja","nein")</f>
        <v>ja</v>
      </c>
      <c r="H9495" s="26" t="n">
        <v>130.44</v>
      </c>
      <c r="I9495" s="26" t="n">
        <f aca="false">(H9495/10+IF(N9495=2025,Einstellungen!$B$23,Einstellungen!$C$23))*(1+Einstellungen!$B$10)</f>
        <v>34.272</v>
      </c>
      <c r="J9495" s="25" t="n">
        <f aca="false">E9495*I9495/100</f>
        <v>0.006203232</v>
      </c>
      <c r="K9495" s="25" t="n">
        <f aca="false">E9495*Einstellungen!$B$5/100</f>
        <v>0.005249</v>
      </c>
      <c r="L9495" s="23" t="str">
        <f aca="false">IF(I9495&lt;Einstellungen!$B$5,"ja","nein")</f>
        <v>nein</v>
      </c>
      <c r="M9495" s="23" t="s">
        <v>136</v>
      </c>
      <c r="N9495" s="23" t="n">
        <v>2026</v>
      </c>
      <c r="O9495" s="23" t="n">
        <v>1</v>
      </c>
    </row>
    <row r="9496" customFormat="false" ht="15" hidden="false" customHeight="false" outlineLevel="0" collapsed="false">
      <c r="A9496" s="22" t="n">
        <v>46091</v>
      </c>
      <c r="B9496" s="23" t="s">
        <v>108</v>
      </c>
      <c r="C9496" s="23" t="s">
        <v>98</v>
      </c>
      <c r="D9496" s="24" t="n">
        <v>21.5</v>
      </c>
      <c r="E9496" s="25" t="n">
        <f aca="false">MAX(D9496,0)/1000</f>
        <v>0.0215</v>
      </c>
      <c r="F9496" s="25" t="n">
        <f aca="false">MAX(-D9496,0)/1000</f>
        <v>0</v>
      </c>
      <c r="G9496" s="23" t="str">
        <f aca="false">IF(E9496&gt;0,"ja","nein")</f>
        <v>ja</v>
      </c>
      <c r="H9496" s="26" t="n">
        <v>127.612</v>
      </c>
      <c r="I9496" s="26" t="n">
        <f aca="false">(H9496/10+IF(N9496=2025,Einstellungen!$B$23,Einstellungen!$C$23))*(1+Einstellungen!$B$10)</f>
        <v>33.935468</v>
      </c>
      <c r="J9496" s="25" t="n">
        <f aca="false">E9496*I9496/100</f>
        <v>0.00729612562</v>
      </c>
      <c r="K9496" s="25" t="n">
        <f aca="false">E9496*Einstellungen!$B$5/100</f>
        <v>0.006235</v>
      </c>
      <c r="L9496" s="23" t="str">
        <f aca="false">IF(I9496&lt;Einstellungen!$B$5,"ja","nein")</f>
        <v>nein</v>
      </c>
      <c r="M9496" s="23" t="s">
        <v>136</v>
      </c>
      <c r="N9496" s="23" t="n">
        <v>2026</v>
      </c>
      <c r="O9496" s="23" t="n">
        <v>2</v>
      </c>
    </row>
    <row r="9497" customFormat="false" ht="15" hidden="false" customHeight="false" outlineLevel="0" collapsed="false">
      <c r="A9497" s="22" t="n">
        <v>46091</v>
      </c>
      <c r="B9497" s="23" t="s">
        <v>109</v>
      </c>
      <c r="C9497" s="23" t="s">
        <v>98</v>
      </c>
      <c r="D9497" s="24" t="n">
        <v>19.6</v>
      </c>
      <c r="E9497" s="25" t="n">
        <f aca="false">MAX(D9497,0)/1000</f>
        <v>0.0196</v>
      </c>
      <c r="F9497" s="25" t="n">
        <f aca="false">MAX(-D9497,0)/1000</f>
        <v>0</v>
      </c>
      <c r="G9497" s="23" t="str">
        <f aca="false">IF(E9497&gt;0,"ja","nein")</f>
        <v>ja</v>
      </c>
      <c r="H9497" s="26" t="n">
        <v>126.9</v>
      </c>
      <c r="I9497" s="26" t="n">
        <f aca="false">(H9497/10+IF(N9497=2025,Einstellungen!$B$23,Einstellungen!$C$23))*(1+Einstellungen!$B$10)</f>
        <v>33.85074</v>
      </c>
      <c r="J9497" s="25" t="n">
        <f aca="false">E9497*I9497/100</f>
        <v>0.00663474504</v>
      </c>
      <c r="K9497" s="25" t="n">
        <f aca="false">E9497*Einstellungen!$B$5/100</f>
        <v>0.005684</v>
      </c>
      <c r="L9497" s="23" t="str">
        <f aca="false">IF(I9497&lt;Einstellungen!$B$5,"ja","nein")</f>
        <v>nein</v>
      </c>
      <c r="M9497" s="23" t="s">
        <v>136</v>
      </c>
      <c r="N9497" s="23" t="n">
        <v>2026</v>
      </c>
      <c r="O9497" s="23" t="n">
        <v>3</v>
      </c>
    </row>
    <row r="9498" customFormat="false" ht="15" hidden="false" customHeight="false" outlineLevel="0" collapsed="false">
      <c r="A9498" s="22" t="n">
        <v>46091</v>
      </c>
      <c r="B9498" s="23" t="s">
        <v>110</v>
      </c>
      <c r="C9498" s="23" t="s">
        <v>98</v>
      </c>
      <c r="D9498" s="24" t="n">
        <v>20.4</v>
      </c>
      <c r="E9498" s="25" t="n">
        <f aca="false">MAX(D9498,0)/1000</f>
        <v>0.0204</v>
      </c>
      <c r="F9498" s="25" t="n">
        <f aca="false">MAX(-D9498,0)/1000</f>
        <v>0</v>
      </c>
      <c r="G9498" s="23" t="str">
        <f aca="false">IF(E9498&gt;0,"ja","nein")</f>
        <v>ja</v>
      </c>
      <c r="H9498" s="26" t="n">
        <v>128.483</v>
      </c>
      <c r="I9498" s="26" t="n">
        <f aca="false">(H9498/10+IF(N9498=2025,Einstellungen!$B$23,Einstellungen!$C$23))*(1+Einstellungen!$B$10)</f>
        <v>34.039117</v>
      </c>
      <c r="J9498" s="25" t="n">
        <f aca="false">E9498*I9498/100</f>
        <v>0.006943979868</v>
      </c>
      <c r="K9498" s="25" t="n">
        <f aca="false">E9498*Einstellungen!$B$5/100</f>
        <v>0.005916</v>
      </c>
      <c r="L9498" s="23" t="str">
        <f aca="false">IF(I9498&lt;Einstellungen!$B$5,"ja","nein")</f>
        <v>nein</v>
      </c>
      <c r="M9498" s="23" t="s">
        <v>136</v>
      </c>
      <c r="N9498" s="23" t="n">
        <v>2026</v>
      </c>
      <c r="O9498" s="23" t="n">
        <v>4</v>
      </c>
    </row>
    <row r="9499" customFormat="false" ht="15" hidden="false" customHeight="false" outlineLevel="0" collapsed="false">
      <c r="A9499" s="22" t="n">
        <v>46091</v>
      </c>
      <c r="B9499" s="23" t="s">
        <v>111</v>
      </c>
      <c r="C9499" s="23" t="s">
        <v>98</v>
      </c>
      <c r="D9499" s="24" t="n">
        <v>19.5</v>
      </c>
      <c r="E9499" s="25" t="n">
        <f aca="false">MAX(D9499,0)/1000</f>
        <v>0.0195</v>
      </c>
      <c r="F9499" s="25" t="n">
        <f aca="false">MAX(-D9499,0)/1000</f>
        <v>0</v>
      </c>
      <c r="G9499" s="23" t="str">
        <f aca="false">IF(E9499&gt;0,"ja","nein")</f>
        <v>ja</v>
      </c>
      <c r="H9499" s="26" t="n">
        <v>140.71</v>
      </c>
      <c r="I9499" s="26" t="n">
        <f aca="false">(H9499/10+IF(N9499=2025,Einstellungen!$B$23,Einstellungen!$C$23))*(1+Einstellungen!$B$10)</f>
        <v>35.49413</v>
      </c>
      <c r="J9499" s="25" t="n">
        <f aca="false">E9499*I9499/100</f>
        <v>0.00692135535</v>
      </c>
      <c r="K9499" s="25" t="n">
        <f aca="false">E9499*Einstellungen!$B$5/100</f>
        <v>0.005655</v>
      </c>
      <c r="L9499" s="23" t="str">
        <f aca="false">IF(I9499&lt;Einstellungen!$B$5,"ja","nein")</f>
        <v>nein</v>
      </c>
      <c r="M9499" s="23" t="s">
        <v>136</v>
      </c>
      <c r="N9499" s="23" t="n">
        <v>2026</v>
      </c>
      <c r="O9499" s="23" t="n">
        <v>5</v>
      </c>
    </row>
    <row r="9500" customFormat="false" ht="15" hidden="false" customHeight="false" outlineLevel="0" collapsed="false">
      <c r="A9500" s="22" t="n">
        <v>46091</v>
      </c>
      <c r="B9500" s="23" t="s">
        <v>112</v>
      </c>
      <c r="C9500" s="23" t="s">
        <v>98</v>
      </c>
      <c r="D9500" s="24" t="n">
        <v>23</v>
      </c>
      <c r="E9500" s="25" t="n">
        <f aca="false">MAX(D9500,0)/1000</f>
        <v>0.023</v>
      </c>
      <c r="F9500" s="25" t="n">
        <f aca="false">MAX(-D9500,0)/1000</f>
        <v>0</v>
      </c>
      <c r="G9500" s="23" t="str">
        <f aca="false">IF(E9500&gt;0,"ja","nein")</f>
        <v>ja</v>
      </c>
      <c r="H9500" s="26" t="n">
        <v>168.102</v>
      </c>
      <c r="I9500" s="26" t="n">
        <f aca="false">(H9500/10+IF(N9500=2025,Einstellungen!$B$23,Einstellungen!$C$23))*(1+Einstellungen!$B$10)</f>
        <v>38.753778</v>
      </c>
      <c r="J9500" s="25" t="n">
        <f aca="false">E9500*I9500/100</f>
        <v>0.00891336894</v>
      </c>
      <c r="K9500" s="25" t="n">
        <f aca="false">E9500*Einstellungen!$B$5/100</f>
        <v>0.00667</v>
      </c>
      <c r="L9500" s="23" t="str">
        <f aca="false">IF(I9500&lt;Einstellungen!$B$5,"ja","nein")</f>
        <v>nein</v>
      </c>
      <c r="M9500" s="23" t="s">
        <v>136</v>
      </c>
      <c r="N9500" s="23" t="n">
        <v>2026</v>
      </c>
      <c r="O9500" s="23" t="n">
        <v>6</v>
      </c>
    </row>
    <row r="9501" customFormat="false" ht="15" hidden="false" customHeight="false" outlineLevel="0" collapsed="false">
      <c r="A9501" s="22" t="n">
        <v>46091</v>
      </c>
      <c r="B9501" s="23" t="s">
        <v>113</v>
      </c>
      <c r="C9501" s="23" t="s">
        <v>98</v>
      </c>
      <c r="D9501" s="24" t="n">
        <v>86.5</v>
      </c>
      <c r="E9501" s="25" t="n">
        <f aca="false">MAX(D9501,0)/1000</f>
        <v>0.0865</v>
      </c>
      <c r="F9501" s="25" t="n">
        <f aca="false">MAX(-D9501,0)/1000</f>
        <v>0</v>
      </c>
      <c r="G9501" s="23" t="str">
        <f aca="false">IF(E9501&gt;0,"ja","nein")</f>
        <v>ja</v>
      </c>
      <c r="H9501" s="26" t="n">
        <v>180.17</v>
      </c>
      <c r="I9501" s="26" t="n">
        <f aca="false">(H9501/10+IF(N9501=2025,Einstellungen!$B$23,Einstellungen!$C$23))*(1+Einstellungen!$B$10)</f>
        <v>40.18987</v>
      </c>
      <c r="J9501" s="25" t="n">
        <f aca="false">E9501*I9501/100</f>
        <v>0.03476423755</v>
      </c>
      <c r="K9501" s="25" t="n">
        <f aca="false">E9501*Einstellungen!$B$5/100</f>
        <v>0.025085</v>
      </c>
      <c r="L9501" s="23" t="str">
        <f aca="false">IF(I9501&lt;Einstellungen!$B$5,"ja","nein")</f>
        <v>nein</v>
      </c>
      <c r="M9501" s="23" t="s">
        <v>136</v>
      </c>
      <c r="N9501" s="23" t="n">
        <v>2026</v>
      </c>
      <c r="O9501" s="23" t="n">
        <v>7</v>
      </c>
    </row>
    <row r="9502" customFormat="false" ht="15" hidden="false" customHeight="false" outlineLevel="0" collapsed="false">
      <c r="A9502" s="22" t="n">
        <v>46091</v>
      </c>
      <c r="B9502" s="23" t="s">
        <v>114</v>
      </c>
      <c r="C9502" s="23" t="s">
        <v>98</v>
      </c>
      <c r="D9502" s="24" t="n">
        <v>64.8</v>
      </c>
      <c r="E9502" s="25" t="n">
        <f aca="false">MAX(D9502,0)/1000</f>
        <v>0.0648</v>
      </c>
      <c r="F9502" s="25" t="n">
        <f aca="false">MAX(-D9502,0)/1000</f>
        <v>0</v>
      </c>
      <c r="G9502" s="23" t="str">
        <f aca="false">IF(E9502&gt;0,"ja","nein")</f>
        <v>ja</v>
      </c>
      <c r="H9502" s="26" t="n">
        <v>173.32</v>
      </c>
      <c r="I9502" s="26" t="n">
        <f aca="false">(H9502/10+IF(N9502=2025,Einstellungen!$B$23,Einstellungen!$C$23))*(1+Einstellungen!$B$10)</f>
        <v>39.37472</v>
      </c>
      <c r="J9502" s="25" t="n">
        <f aca="false">E9502*I9502/100</f>
        <v>0.02551481856</v>
      </c>
      <c r="K9502" s="25" t="n">
        <f aca="false">E9502*Einstellungen!$B$5/100</f>
        <v>0.018792</v>
      </c>
      <c r="L9502" s="23" t="str">
        <f aca="false">IF(I9502&lt;Einstellungen!$B$5,"ja","nein")</f>
        <v>nein</v>
      </c>
      <c r="M9502" s="23" t="s">
        <v>136</v>
      </c>
      <c r="N9502" s="23" t="n">
        <v>2026</v>
      </c>
      <c r="O9502" s="23" t="n">
        <v>8</v>
      </c>
    </row>
    <row r="9503" customFormat="false" ht="15" hidden="false" customHeight="false" outlineLevel="0" collapsed="false">
      <c r="A9503" s="22" t="n">
        <v>46091</v>
      </c>
      <c r="B9503" s="23" t="s">
        <v>115</v>
      </c>
      <c r="C9503" s="23" t="s">
        <v>98</v>
      </c>
      <c r="D9503" s="24" t="n">
        <v>412.2</v>
      </c>
      <c r="E9503" s="25" t="n">
        <f aca="false">MAX(D9503,0)/1000</f>
        <v>0.4122</v>
      </c>
      <c r="F9503" s="25" t="n">
        <f aca="false">MAX(-D9503,0)/1000</f>
        <v>0</v>
      </c>
      <c r="G9503" s="23" t="str">
        <f aca="false">IF(E9503&gt;0,"ja","nein")</f>
        <v>ja</v>
      </c>
      <c r="H9503" s="26" t="n">
        <v>140.538</v>
      </c>
      <c r="I9503" s="26" t="n">
        <f aca="false">(H9503/10+IF(N9503=2025,Einstellungen!$B$23,Einstellungen!$C$23))*(1+Einstellungen!$B$10)</f>
        <v>35.473662</v>
      </c>
      <c r="J9503" s="25" t="n">
        <f aca="false">E9503*I9503/100</f>
        <v>0.146222434764</v>
      </c>
      <c r="K9503" s="25" t="n">
        <f aca="false">E9503*Einstellungen!$B$5/100</f>
        <v>0.119538</v>
      </c>
      <c r="L9503" s="23" t="str">
        <f aca="false">IF(I9503&lt;Einstellungen!$B$5,"ja","nein")</f>
        <v>nein</v>
      </c>
      <c r="M9503" s="23" t="s">
        <v>136</v>
      </c>
      <c r="N9503" s="23" t="n">
        <v>2026</v>
      </c>
      <c r="O9503" s="23" t="n">
        <v>9</v>
      </c>
    </row>
    <row r="9504" customFormat="false" ht="15" hidden="false" customHeight="false" outlineLevel="0" collapsed="false">
      <c r="A9504" s="22" t="n">
        <v>46091</v>
      </c>
      <c r="B9504" s="23" t="s">
        <v>116</v>
      </c>
      <c r="C9504" s="23" t="s">
        <v>98</v>
      </c>
      <c r="D9504" s="24" t="n">
        <v>27.9</v>
      </c>
      <c r="E9504" s="25" t="n">
        <f aca="false">MAX(D9504,0)/1000</f>
        <v>0.0279</v>
      </c>
      <c r="F9504" s="25" t="n">
        <f aca="false">MAX(-D9504,0)/1000</f>
        <v>0</v>
      </c>
      <c r="G9504" s="23" t="str">
        <f aca="false">IF(E9504&gt;0,"ja","nein")</f>
        <v>ja</v>
      </c>
      <c r="H9504" s="26" t="n">
        <v>118.25</v>
      </c>
      <c r="I9504" s="26" t="n">
        <f aca="false">(H9504/10+IF(N9504=2025,Einstellungen!$B$23,Einstellungen!$C$23))*(1+Einstellungen!$B$10)</f>
        <v>32.82139</v>
      </c>
      <c r="J9504" s="25" t="n">
        <f aca="false">E9504*I9504/100</f>
        <v>0.00915716781</v>
      </c>
      <c r="K9504" s="25" t="n">
        <f aca="false">E9504*Einstellungen!$B$5/100</f>
        <v>0.008091</v>
      </c>
      <c r="L9504" s="23" t="str">
        <f aca="false">IF(I9504&lt;Einstellungen!$B$5,"ja","nein")</f>
        <v>nein</v>
      </c>
      <c r="M9504" s="23" t="s">
        <v>136</v>
      </c>
      <c r="N9504" s="23" t="n">
        <v>2026</v>
      </c>
      <c r="O9504" s="23" t="n">
        <v>10</v>
      </c>
    </row>
    <row r="9505" customFormat="false" ht="15" hidden="false" customHeight="false" outlineLevel="0" collapsed="false">
      <c r="A9505" s="22" t="n">
        <v>46091</v>
      </c>
      <c r="B9505" s="23" t="s">
        <v>117</v>
      </c>
      <c r="C9505" s="23" t="s">
        <v>98</v>
      </c>
      <c r="D9505" s="24" t="n">
        <v>20.6</v>
      </c>
      <c r="E9505" s="25" t="n">
        <f aca="false">MAX(D9505,0)/1000</f>
        <v>0.0206</v>
      </c>
      <c r="F9505" s="25" t="n">
        <f aca="false">MAX(-D9505,0)/1000</f>
        <v>0</v>
      </c>
      <c r="G9505" s="23" t="str">
        <f aca="false">IF(E9505&gt;0,"ja","nein")</f>
        <v>ja</v>
      </c>
      <c r="H9505" s="26" t="n">
        <v>103.793</v>
      </c>
      <c r="I9505" s="26" t="n">
        <f aca="false">(H9505/10+IF(N9505=2025,Einstellungen!$B$23,Einstellungen!$C$23))*(1+Einstellungen!$B$10)</f>
        <v>31.101007</v>
      </c>
      <c r="J9505" s="25" t="n">
        <f aca="false">E9505*I9505/100</f>
        <v>0.006406807442</v>
      </c>
      <c r="K9505" s="25" t="n">
        <f aca="false">E9505*Einstellungen!$B$5/100</f>
        <v>0.005974</v>
      </c>
      <c r="L9505" s="23" t="str">
        <f aca="false">IF(I9505&lt;Einstellungen!$B$5,"ja","nein")</f>
        <v>nein</v>
      </c>
      <c r="M9505" s="23" t="s">
        <v>136</v>
      </c>
      <c r="N9505" s="23" t="n">
        <v>2026</v>
      </c>
      <c r="O9505" s="23" t="n">
        <v>11</v>
      </c>
    </row>
    <row r="9506" customFormat="false" ht="15" hidden="false" customHeight="false" outlineLevel="0" collapsed="false">
      <c r="A9506" s="22" t="n">
        <v>46091</v>
      </c>
      <c r="B9506" s="23" t="s">
        <v>118</v>
      </c>
      <c r="C9506" s="23" t="s">
        <v>98</v>
      </c>
      <c r="D9506" s="24" t="n">
        <v>-62.3</v>
      </c>
      <c r="E9506" s="25" t="n">
        <f aca="false">MAX(D9506,0)/1000</f>
        <v>0</v>
      </c>
      <c r="F9506" s="25" t="n">
        <f aca="false">MAX(-D9506,0)/1000</f>
        <v>0.0623</v>
      </c>
      <c r="G9506" s="23" t="str">
        <f aca="false">IF(E9506&gt;0,"ja","nein")</f>
        <v>nein</v>
      </c>
      <c r="H9506" s="26" t="n">
        <v>91.44</v>
      </c>
      <c r="I9506" s="26" t="n">
        <f aca="false">(H9506/10+IF(N9506=2025,Einstellungen!$B$23,Einstellungen!$C$23))*(1+Einstellungen!$B$10)</f>
        <v>29.631</v>
      </c>
      <c r="J9506" s="25" t="n">
        <f aca="false">E9506*I9506/100</f>
        <v>0</v>
      </c>
      <c r="K9506" s="25" t="n">
        <f aca="false">E9506*Einstellungen!$B$5/100</f>
        <v>0</v>
      </c>
      <c r="L9506" s="23" t="str">
        <f aca="false">IF(I9506&lt;Einstellungen!$B$5,"ja","nein")</f>
        <v>nein</v>
      </c>
      <c r="M9506" s="23" t="s">
        <v>136</v>
      </c>
      <c r="N9506" s="23" t="n">
        <v>2026</v>
      </c>
      <c r="O9506" s="23" t="n">
        <v>12</v>
      </c>
    </row>
    <row r="9507" customFormat="false" ht="15" hidden="false" customHeight="false" outlineLevel="0" collapsed="false">
      <c r="A9507" s="22" t="n">
        <v>46091</v>
      </c>
      <c r="B9507" s="23" t="s">
        <v>119</v>
      </c>
      <c r="C9507" s="23" t="s">
        <v>98</v>
      </c>
      <c r="D9507" s="24" t="n">
        <v>-95</v>
      </c>
      <c r="E9507" s="25" t="n">
        <f aca="false">MAX(D9507,0)/1000</f>
        <v>0</v>
      </c>
      <c r="F9507" s="25" t="n">
        <f aca="false">MAX(-D9507,0)/1000</f>
        <v>0.095</v>
      </c>
      <c r="G9507" s="23" t="str">
        <f aca="false">IF(E9507&gt;0,"ja","nein")</f>
        <v>nein</v>
      </c>
      <c r="H9507" s="26" t="n">
        <v>97.037</v>
      </c>
      <c r="I9507" s="26" t="n">
        <f aca="false">(H9507/10+IF(N9507=2025,Einstellungen!$B$23,Einstellungen!$C$23))*(1+Einstellungen!$B$10)</f>
        <v>30.297043</v>
      </c>
      <c r="J9507" s="25" t="n">
        <f aca="false">E9507*I9507/100</f>
        <v>0</v>
      </c>
      <c r="K9507" s="25" t="n">
        <f aca="false">E9507*Einstellungen!$B$5/100</f>
        <v>0</v>
      </c>
      <c r="L9507" s="23" t="str">
        <f aca="false">IF(I9507&lt;Einstellungen!$B$5,"ja","nein")</f>
        <v>nein</v>
      </c>
      <c r="M9507" s="23" t="s">
        <v>136</v>
      </c>
      <c r="N9507" s="23" t="n">
        <v>2026</v>
      </c>
      <c r="O9507" s="23" t="n">
        <v>13</v>
      </c>
    </row>
    <row r="9508" customFormat="false" ht="15" hidden="false" customHeight="false" outlineLevel="0" collapsed="false">
      <c r="A9508" s="22" t="n">
        <v>46091</v>
      </c>
      <c r="B9508" s="23" t="s">
        <v>120</v>
      </c>
      <c r="C9508" s="23" t="s">
        <v>98</v>
      </c>
      <c r="D9508" s="24" t="n">
        <v>-217.4</v>
      </c>
      <c r="E9508" s="25" t="n">
        <f aca="false">MAX(D9508,0)/1000</f>
        <v>0</v>
      </c>
      <c r="F9508" s="25" t="n">
        <f aca="false">MAX(-D9508,0)/1000</f>
        <v>0.2174</v>
      </c>
      <c r="G9508" s="23" t="str">
        <f aca="false">IF(E9508&gt;0,"ja","nein")</f>
        <v>nein</v>
      </c>
      <c r="H9508" s="26" t="n">
        <v>107.165</v>
      </c>
      <c r="I9508" s="26" t="n">
        <f aca="false">(H9508/10+IF(N9508=2025,Einstellungen!$B$23,Einstellungen!$C$23))*(1+Einstellungen!$B$10)</f>
        <v>31.502275</v>
      </c>
      <c r="J9508" s="25" t="n">
        <f aca="false">E9508*I9508/100</f>
        <v>0</v>
      </c>
      <c r="K9508" s="25" t="n">
        <f aca="false">E9508*Einstellungen!$B$5/100</f>
        <v>0</v>
      </c>
      <c r="L9508" s="23" t="str">
        <f aca="false">IF(I9508&lt;Einstellungen!$B$5,"ja","nein")</f>
        <v>nein</v>
      </c>
      <c r="M9508" s="23" t="s">
        <v>136</v>
      </c>
      <c r="N9508" s="23" t="n">
        <v>2026</v>
      </c>
      <c r="O9508" s="23" t="n">
        <v>14</v>
      </c>
    </row>
    <row r="9509" customFormat="false" ht="15" hidden="false" customHeight="false" outlineLevel="0" collapsed="false">
      <c r="A9509" s="22" t="n">
        <v>46091</v>
      </c>
      <c r="B9509" s="23" t="s">
        <v>104</v>
      </c>
      <c r="C9509" s="23" t="s">
        <v>98</v>
      </c>
      <c r="D9509" s="24" t="n">
        <v>31.9</v>
      </c>
      <c r="E9509" s="25" t="n">
        <f aca="false">MAX(D9509,0)/1000</f>
        <v>0.0319</v>
      </c>
      <c r="F9509" s="25" t="n">
        <f aca="false">MAX(-D9509,0)/1000</f>
        <v>0</v>
      </c>
      <c r="G9509" s="23" t="str">
        <f aca="false">IF(E9509&gt;0,"ja","nein")</f>
        <v>ja</v>
      </c>
      <c r="H9509" s="26" t="n">
        <v>121.493</v>
      </c>
      <c r="I9509" s="26" t="n">
        <f aca="false">(H9509/10+IF(N9509=2025,Einstellungen!$B$23,Einstellungen!$C$23))*(1+Einstellungen!$B$10)</f>
        <v>33.207307</v>
      </c>
      <c r="J9509" s="25" t="n">
        <f aca="false">E9509*I9509/100</f>
        <v>0.010593130933</v>
      </c>
      <c r="K9509" s="25" t="n">
        <f aca="false">E9509*Einstellungen!$B$5/100</f>
        <v>0.009251</v>
      </c>
      <c r="L9509" s="23" t="str">
        <f aca="false">IF(I9509&lt;Einstellungen!$B$5,"ja","nein")</f>
        <v>nein</v>
      </c>
      <c r="M9509" s="23" t="s">
        <v>136</v>
      </c>
      <c r="N9509" s="23" t="n">
        <v>2026</v>
      </c>
      <c r="O9509" s="23" t="n">
        <v>15</v>
      </c>
    </row>
    <row r="9510" customFormat="false" ht="15" hidden="false" customHeight="false" outlineLevel="0" collapsed="false">
      <c r="A9510" s="22" t="n">
        <v>46091</v>
      </c>
      <c r="B9510" s="23" t="s">
        <v>105</v>
      </c>
      <c r="C9510" s="23" t="s">
        <v>98</v>
      </c>
      <c r="D9510" s="24" t="n">
        <v>29.8</v>
      </c>
      <c r="E9510" s="25" t="n">
        <f aca="false">MAX(D9510,0)/1000</f>
        <v>0.0298</v>
      </c>
      <c r="F9510" s="25" t="n">
        <f aca="false">MAX(-D9510,0)/1000</f>
        <v>0</v>
      </c>
      <c r="G9510" s="23" t="str">
        <f aca="false">IF(E9510&gt;0,"ja","nein")</f>
        <v>ja</v>
      </c>
      <c r="H9510" s="26" t="n">
        <v>144.393</v>
      </c>
      <c r="I9510" s="26" t="n">
        <f aca="false">(H9510/10+IF(N9510=2025,Einstellungen!$B$23,Einstellungen!$C$23))*(1+Einstellungen!$B$10)</f>
        <v>35.932407</v>
      </c>
      <c r="J9510" s="25" t="n">
        <f aca="false">E9510*I9510/100</f>
        <v>0.010707857286</v>
      </c>
      <c r="K9510" s="25" t="n">
        <f aca="false">E9510*Einstellungen!$B$5/100</f>
        <v>0.008642</v>
      </c>
      <c r="L9510" s="23" t="str">
        <f aca="false">IF(I9510&lt;Einstellungen!$B$5,"ja","nein")</f>
        <v>nein</v>
      </c>
      <c r="M9510" s="23" t="s">
        <v>136</v>
      </c>
      <c r="N9510" s="23" t="n">
        <v>2026</v>
      </c>
      <c r="O9510" s="23" t="n">
        <v>16</v>
      </c>
    </row>
    <row r="9511" customFormat="false" ht="15" hidden="false" customHeight="false" outlineLevel="0" collapsed="false">
      <c r="A9511" s="22" t="n">
        <v>46091</v>
      </c>
      <c r="B9511" s="23" t="s">
        <v>97</v>
      </c>
      <c r="C9511" s="23" t="s">
        <v>98</v>
      </c>
      <c r="D9511" s="24" t="n">
        <v>934</v>
      </c>
      <c r="E9511" s="25" t="n">
        <f aca="false">MAX(D9511,0)/1000</f>
        <v>0.934</v>
      </c>
      <c r="F9511" s="25" t="n">
        <f aca="false">MAX(-D9511,0)/1000</f>
        <v>0</v>
      </c>
      <c r="G9511" s="23" t="str">
        <f aca="false">IF(E9511&gt;0,"ja","nein")</f>
        <v>ja</v>
      </c>
      <c r="H9511" s="26" t="n">
        <v>179.002</v>
      </c>
      <c r="I9511" s="26" t="n">
        <f aca="false">(H9511/10+IF(N9511=2025,Einstellungen!$B$23,Einstellungen!$C$23))*(1+Einstellungen!$B$10)</f>
        <v>40.050878</v>
      </c>
      <c r="J9511" s="25" t="n">
        <f aca="false">E9511*I9511/100</f>
        <v>0.37407520052</v>
      </c>
      <c r="K9511" s="25" t="n">
        <f aca="false">E9511*Einstellungen!$B$5/100</f>
        <v>0.27086</v>
      </c>
      <c r="L9511" s="23" t="str">
        <f aca="false">IF(I9511&lt;Einstellungen!$B$5,"ja","nein")</f>
        <v>nein</v>
      </c>
      <c r="M9511" s="23" t="s">
        <v>136</v>
      </c>
      <c r="N9511" s="23" t="n">
        <v>2026</v>
      </c>
      <c r="O9511" s="23" t="n">
        <v>17</v>
      </c>
    </row>
    <row r="9512" customFormat="false" ht="15" hidden="false" customHeight="false" outlineLevel="0" collapsed="false">
      <c r="A9512" s="22" t="n">
        <v>46091</v>
      </c>
      <c r="B9512" s="23" t="s">
        <v>99</v>
      </c>
      <c r="C9512" s="23" t="s">
        <v>98</v>
      </c>
      <c r="D9512" s="24" t="n">
        <v>648.5</v>
      </c>
      <c r="E9512" s="25" t="n">
        <f aca="false">MAX(D9512,0)/1000</f>
        <v>0.6485</v>
      </c>
      <c r="F9512" s="25" t="n">
        <f aca="false">MAX(-D9512,0)/1000</f>
        <v>0</v>
      </c>
      <c r="G9512" s="23" t="str">
        <f aca="false">IF(E9512&gt;0,"ja","nein")</f>
        <v>ja</v>
      </c>
      <c r="H9512" s="26" t="n">
        <v>218.227</v>
      </c>
      <c r="I9512" s="26" t="n">
        <f aca="false">(H9512/10+IF(N9512=2025,Einstellungen!$B$23,Einstellungen!$C$23))*(1+Einstellungen!$B$10)</f>
        <v>44.718653</v>
      </c>
      <c r="J9512" s="25" t="n">
        <f aca="false">E9512*I9512/100</f>
        <v>0.290000464705</v>
      </c>
      <c r="K9512" s="25" t="n">
        <f aca="false">E9512*Einstellungen!$B$5/100</f>
        <v>0.188065</v>
      </c>
      <c r="L9512" s="23" t="str">
        <f aca="false">IF(I9512&lt;Einstellungen!$B$5,"ja","nein")</f>
        <v>nein</v>
      </c>
      <c r="M9512" s="23" t="s">
        <v>136</v>
      </c>
      <c r="N9512" s="23" t="n">
        <v>2026</v>
      </c>
      <c r="O9512" s="23" t="n">
        <v>18</v>
      </c>
    </row>
    <row r="9513" customFormat="false" ht="15" hidden="false" customHeight="false" outlineLevel="0" collapsed="false">
      <c r="A9513" s="22" t="n">
        <v>46091</v>
      </c>
      <c r="B9513" s="23" t="s">
        <v>100</v>
      </c>
      <c r="C9513" s="23" t="s">
        <v>98</v>
      </c>
      <c r="D9513" s="24" t="n">
        <v>24.3</v>
      </c>
      <c r="E9513" s="25" t="n">
        <f aca="false">MAX(D9513,0)/1000</f>
        <v>0.0243</v>
      </c>
      <c r="F9513" s="25" t="n">
        <f aca="false">MAX(-D9513,0)/1000</f>
        <v>0</v>
      </c>
      <c r="G9513" s="23" t="str">
        <f aca="false">IF(E9513&gt;0,"ja","nein")</f>
        <v>ja</v>
      </c>
      <c r="H9513" s="26" t="n">
        <v>201.13</v>
      </c>
      <c r="I9513" s="26" t="n">
        <f aca="false">(H9513/10+IF(N9513=2025,Einstellungen!$B$23,Einstellungen!$C$23))*(1+Einstellungen!$B$10)</f>
        <v>42.68411</v>
      </c>
      <c r="J9513" s="25" t="n">
        <f aca="false">E9513*I9513/100</f>
        <v>0.01037223873</v>
      </c>
      <c r="K9513" s="25" t="n">
        <f aca="false">E9513*Einstellungen!$B$5/100</f>
        <v>0.007047</v>
      </c>
      <c r="L9513" s="23" t="str">
        <f aca="false">IF(I9513&lt;Einstellungen!$B$5,"ja","nein")</f>
        <v>nein</v>
      </c>
      <c r="M9513" s="23" t="s">
        <v>136</v>
      </c>
      <c r="N9513" s="23" t="n">
        <v>2026</v>
      </c>
      <c r="O9513" s="23" t="n">
        <v>19</v>
      </c>
    </row>
    <row r="9514" customFormat="false" ht="15" hidden="false" customHeight="false" outlineLevel="0" collapsed="false">
      <c r="A9514" s="22" t="n">
        <v>46091</v>
      </c>
      <c r="B9514" s="23" t="s">
        <v>92</v>
      </c>
      <c r="C9514" s="23" t="s">
        <v>98</v>
      </c>
      <c r="D9514" s="24" t="n">
        <v>1039.3</v>
      </c>
      <c r="E9514" s="25" t="n">
        <f aca="false">MAX(D9514,0)/1000</f>
        <v>1.0393</v>
      </c>
      <c r="F9514" s="25" t="n">
        <f aca="false">MAX(-D9514,0)/1000</f>
        <v>0</v>
      </c>
      <c r="G9514" s="23" t="str">
        <f aca="false">IF(E9514&gt;0,"ja","nein")</f>
        <v>ja</v>
      </c>
      <c r="H9514" s="26" t="n">
        <v>159.548</v>
      </c>
      <c r="I9514" s="26" t="n">
        <f aca="false">(H9514/10+IF(N9514=2025,Einstellungen!$B$23,Einstellungen!$C$23))*(1+Einstellungen!$B$10)</f>
        <v>37.735852</v>
      </c>
      <c r="J9514" s="25" t="n">
        <f aca="false">E9514*I9514/100</f>
        <v>0.392188709836</v>
      </c>
      <c r="K9514" s="25" t="n">
        <f aca="false">E9514*Einstellungen!$B$5/100</f>
        <v>0.301397</v>
      </c>
      <c r="L9514" s="23" t="str">
        <f aca="false">IF(I9514&lt;Einstellungen!$B$5,"ja","nein")</f>
        <v>nein</v>
      </c>
      <c r="M9514" s="23" t="s">
        <v>136</v>
      </c>
      <c r="N9514" s="23" t="n">
        <v>2026</v>
      </c>
      <c r="O9514" s="23" t="n">
        <v>20</v>
      </c>
    </row>
    <row r="9515" customFormat="false" ht="15" hidden="false" customHeight="false" outlineLevel="0" collapsed="false">
      <c r="A9515" s="22" t="n">
        <v>46091</v>
      </c>
      <c r="B9515" s="23" t="s">
        <v>95</v>
      </c>
      <c r="C9515" s="23" t="s">
        <v>98</v>
      </c>
      <c r="D9515" s="24" t="n">
        <v>742.2</v>
      </c>
      <c r="E9515" s="25" t="n">
        <f aca="false">MAX(D9515,0)/1000</f>
        <v>0.7422</v>
      </c>
      <c r="F9515" s="25" t="n">
        <f aca="false">MAX(-D9515,0)/1000</f>
        <v>0</v>
      </c>
      <c r="G9515" s="23" t="str">
        <f aca="false">IF(E9515&gt;0,"ja","nein")</f>
        <v>ja</v>
      </c>
      <c r="H9515" s="26" t="n">
        <v>139.968</v>
      </c>
      <c r="I9515" s="26" t="n">
        <f aca="false">(H9515/10+IF(N9515=2025,Einstellungen!$B$23,Einstellungen!$C$23))*(1+Einstellungen!$B$10)</f>
        <v>35.405832</v>
      </c>
      <c r="J9515" s="25" t="n">
        <f aca="false">E9515*I9515/100</f>
        <v>0.262782085104</v>
      </c>
      <c r="K9515" s="25" t="n">
        <f aca="false">E9515*Einstellungen!$B$5/100</f>
        <v>0.215238</v>
      </c>
      <c r="L9515" s="23" t="str">
        <f aca="false">IF(I9515&lt;Einstellungen!$B$5,"ja","nein")</f>
        <v>nein</v>
      </c>
      <c r="M9515" s="23" t="s">
        <v>136</v>
      </c>
      <c r="N9515" s="23" t="n">
        <v>2026</v>
      </c>
      <c r="O9515" s="23" t="n">
        <v>21</v>
      </c>
    </row>
    <row r="9516" customFormat="false" ht="15" hidden="false" customHeight="false" outlineLevel="0" collapsed="false">
      <c r="A9516" s="22" t="n">
        <v>46091</v>
      </c>
      <c r="B9516" s="23" t="s">
        <v>96</v>
      </c>
      <c r="C9516" s="23" t="s">
        <v>98</v>
      </c>
      <c r="D9516" s="24" t="n">
        <v>440.9</v>
      </c>
      <c r="E9516" s="25" t="n">
        <f aca="false">MAX(D9516,0)/1000</f>
        <v>0.4409</v>
      </c>
      <c r="F9516" s="25" t="n">
        <f aca="false">MAX(-D9516,0)/1000</f>
        <v>0</v>
      </c>
      <c r="G9516" s="23" t="str">
        <f aca="false">IF(E9516&gt;0,"ja","nein")</f>
        <v>ja</v>
      </c>
      <c r="H9516" s="26" t="n">
        <v>123.255</v>
      </c>
      <c r="I9516" s="26" t="n">
        <f aca="false">(H9516/10+IF(N9516=2025,Einstellungen!$B$23,Einstellungen!$C$23))*(1+Einstellungen!$B$10)</f>
        <v>33.416985</v>
      </c>
      <c r="J9516" s="25" t="n">
        <f aca="false">E9516*I9516/100</f>
        <v>0.147335486865</v>
      </c>
      <c r="K9516" s="25" t="n">
        <f aca="false">E9516*Einstellungen!$B$5/100</f>
        <v>0.127861</v>
      </c>
      <c r="L9516" s="23" t="str">
        <f aca="false">IF(I9516&lt;Einstellungen!$B$5,"ja","nein")</f>
        <v>nein</v>
      </c>
      <c r="M9516" s="23" t="s">
        <v>136</v>
      </c>
      <c r="N9516" s="23" t="n">
        <v>2026</v>
      </c>
      <c r="O9516" s="23" t="n">
        <v>22</v>
      </c>
    </row>
    <row r="9517" customFormat="false" ht="15" hidden="false" customHeight="false" outlineLevel="0" collapsed="false">
      <c r="A9517" s="22" t="n">
        <v>46091</v>
      </c>
      <c r="B9517" s="23" t="s">
        <v>101</v>
      </c>
      <c r="C9517" s="23" t="s">
        <v>98</v>
      </c>
      <c r="D9517" s="24" t="n">
        <v>413.8</v>
      </c>
      <c r="E9517" s="25" t="n">
        <f aca="false">MAX(D9517,0)/1000</f>
        <v>0.4138</v>
      </c>
      <c r="F9517" s="25" t="n">
        <f aca="false">MAX(-D9517,0)/1000</f>
        <v>0</v>
      </c>
      <c r="G9517" s="23" t="str">
        <f aca="false">IF(E9517&gt;0,"ja","nein")</f>
        <v>ja</v>
      </c>
      <c r="H9517" s="26" t="n">
        <v>98.583</v>
      </c>
      <c r="I9517" s="26" t="n">
        <f aca="false">(H9517/10+IF(N9517=2025,Einstellungen!$B$23,Einstellungen!$C$23))*(1+Einstellungen!$B$10)</f>
        <v>30.481017</v>
      </c>
      <c r="J9517" s="25" t="n">
        <f aca="false">E9517*I9517/100</f>
        <v>0.126130448346</v>
      </c>
      <c r="K9517" s="25" t="n">
        <f aca="false">E9517*Einstellungen!$B$5/100</f>
        <v>0.120002</v>
      </c>
      <c r="L9517" s="23" t="str">
        <f aca="false">IF(I9517&lt;Einstellungen!$B$5,"ja","nein")</f>
        <v>nein</v>
      </c>
      <c r="M9517" s="23" t="s">
        <v>136</v>
      </c>
      <c r="N9517" s="23" t="n">
        <v>2026</v>
      </c>
      <c r="O9517" s="23" t="n">
        <v>23</v>
      </c>
    </row>
    <row r="9518" customFormat="false" ht="15" hidden="false" customHeight="false" outlineLevel="0" collapsed="false">
      <c r="A9518" s="22" t="n">
        <v>46092</v>
      </c>
      <c r="B9518" s="23" t="s">
        <v>102</v>
      </c>
      <c r="C9518" s="23" t="s">
        <v>103</v>
      </c>
      <c r="D9518" s="24" t="n">
        <v>376</v>
      </c>
      <c r="E9518" s="25" t="n">
        <f aca="false">MAX(D9518,0)/1000</f>
        <v>0.376</v>
      </c>
      <c r="F9518" s="25" t="n">
        <f aca="false">MAX(-D9518,0)/1000</f>
        <v>0</v>
      </c>
      <c r="G9518" s="23" t="str">
        <f aca="false">IF(E9518&gt;0,"ja","nein")</f>
        <v>ja</v>
      </c>
      <c r="H9518" s="26" t="n">
        <v>83.957</v>
      </c>
      <c r="I9518" s="26" t="n">
        <f aca="false">(H9518/10+IF(N9518=2025,Einstellungen!$B$23,Einstellungen!$C$23))*(1+Einstellungen!$B$10)</f>
        <v>28.740523</v>
      </c>
      <c r="J9518" s="25" t="n">
        <f aca="false">E9518*I9518/100</f>
        <v>0.10806436648</v>
      </c>
      <c r="K9518" s="25" t="n">
        <f aca="false">E9518*Einstellungen!$B$5/100</f>
        <v>0.10904</v>
      </c>
      <c r="L9518" s="23" t="str">
        <f aca="false">IF(I9518&lt;Einstellungen!$B$5,"ja","nein")</f>
        <v>ja</v>
      </c>
      <c r="M9518" s="23" t="s">
        <v>136</v>
      </c>
      <c r="N9518" s="23" t="n">
        <v>2026</v>
      </c>
      <c r="O9518" s="23" t="n">
        <v>0</v>
      </c>
    </row>
    <row r="9519" customFormat="false" ht="15" hidden="false" customHeight="false" outlineLevel="0" collapsed="false">
      <c r="A9519" s="22" t="n">
        <v>46092</v>
      </c>
      <c r="B9519" s="23" t="s">
        <v>107</v>
      </c>
      <c r="C9519" s="23" t="s">
        <v>103</v>
      </c>
      <c r="D9519" s="24" t="n">
        <v>369.4</v>
      </c>
      <c r="E9519" s="25" t="n">
        <f aca="false">MAX(D9519,0)/1000</f>
        <v>0.3694</v>
      </c>
      <c r="F9519" s="25" t="n">
        <f aca="false">MAX(-D9519,0)/1000</f>
        <v>0</v>
      </c>
      <c r="G9519" s="23" t="str">
        <f aca="false">IF(E9519&gt;0,"ja","nein")</f>
        <v>ja</v>
      </c>
      <c r="H9519" s="26" t="n">
        <v>70.805</v>
      </c>
      <c r="I9519" s="26" t="n">
        <f aca="false">(H9519/10+IF(N9519=2025,Einstellungen!$B$23,Einstellungen!$C$23))*(1+Einstellungen!$B$10)</f>
        <v>27.175435</v>
      </c>
      <c r="J9519" s="25" t="n">
        <f aca="false">E9519*I9519/100</f>
        <v>0.10038605689</v>
      </c>
      <c r="K9519" s="25" t="n">
        <f aca="false">E9519*Einstellungen!$B$5/100</f>
        <v>0.107126</v>
      </c>
      <c r="L9519" s="23" t="str">
        <f aca="false">IF(I9519&lt;Einstellungen!$B$5,"ja","nein")</f>
        <v>ja</v>
      </c>
      <c r="M9519" s="23" t="s">
        <v>136</v>
      </c>
      <c r="N9519" s="23" t="n">
        <v>2026</v>
      </c>
      <c r="O9519" s="23" t="n">
        <v>1</v>
      </c>
    </row>
    <row r="9520" customFormat="false" ht="15" hidden="false" customHeight="false" outlineLevel="0" collapsed="false">
      <c r="A9520" s="22" t="n">
        <v>46092</v>
      </c>
      <c r="B9520" s="23" t="s">
        <v>108</v>
      </c>
      <c r="C9520" s="23" t="s">
        <v>103</v>
      </c>
      <c r="D9520" s="24" t="n">
        <v>356.8</v>
      </c>
      <c r="E9520" s="25" t="n">
        <f aca="false">MAX(D9520,0)/1000</f>
        <v>0.3568</v>
      </c>
      <c r="F9520" s="25" t="n">
        <f aca="false">MAX(-D9520,0)/1000</f>
        <v>0</v>
      </c>
      <c r="G9520" s="23" t="str">
        <f aca="false">IF(E9520&gt;0,"ja","nein")</f>
        <v>ja</v>
      </c>
      <c r="H9520" s="26" t="n">
        <v>65.425</v>
      </c>
      <c r="I9520" s="26" t="n">
        <f aca="false">(H9520/10+IF(N9520=2025,Einstellungen!$B$23,Einstellungen!$C$23))*(1+Einstellungen!$B$10)</f>
        <v>26.535215</v>
      </c>
      <c r="J9520" s="25" t="n">
        <f aca="false">E9520*I9520/100</f>
        <v>0.09467764712</v>
      </c>
      <c r="K9520" s="25" t="n">
        <f aca="false">E9520*Einstellungen!$B$5/100</f>
        <v>0.103472</v>
      </c>
      <c r="L9520" s="23" t="str">
        <f aca="false">IF(I9520&lt;Einstellungen!$B$5,"ja","nein")</f>
        <v>ja</v>
      </c>
      <c r="M9520" s="23" t="s">
        <v>136</v>
      </c>
      <c r="N9520" s="23" t="n">
        <v>2026</v>
      </c>
      <c r="O9520" s="23" t="n">
        <v>2</v>
      </c>
    </row>
    <row r="9521" customFormat="false" ht="15" hidden="false" customHeight="false" outlineLevel="0" collapsed="false">
      <c r="A9521" s="22" t="n">
        <v>46092</v>
      </c>
      <c r="B9521" s="23" t="s">
        <v>109</v>
      </c>
      <c r="C9521" s="23" t="s">
        <v>103</v>
      </c>
      <c r="D9521" s="24" t="n">
        <v>350.9</v>
      </c>
      <c r="E9521" s="25" t="n">
        <f aca="false">MAX(D9521,0)/1000</f>
        <v>0.3509</v>
      </c>
      <c r="F9521" s="25" t="n">
        <f aca="false">MAX(-D9521,0)/1000</f>
        <v>0</v>
      </c>
      <c r="G9521" s="23" t="str">
        <f aca="false">IF(E9521&gt;0,"ja","nein")</f>
        <v>ja</v>
      </c>
      <c r="H9521" s="26" t="n">
        <v>63.572</v>
      </c>
      <c r="I9521" s="26" t="n">
        <f aca="false">(H9521/10+IF(N9521=2025,Einstellungen!$B$23,Einstellungen!$C$23))*(1+Einstellungen!$B$10)</f>
        <v>26.314708</v>
      </c>
      <c r="J9521" s="25" t="n">
        <f aca="false">E9521*I9521/100</f>
        <v>0.092338310372</v>
      </c>
      <c r="K9521" s="25" t="n">
        <f aca="false">E9521*Einstellungen!$B$5/100</f>
        <v>0.101761</v>
      </c>
      <c r="L9521" s="23" t="str">
        <f aca="false">IF(I9521&lt;Einstellungen!$B$5,"ja","nein")</f>
        <v>ja</v>
      </c>
      <c r="M9521" s="23" t="s">
        <v>136</v>
      </c>
      <c r="N9521" s="23" t="n">
        <v>2026</v>
      </c>
      <c r="O9521" s="23" t="n">
        <v>3</v>
      </c>
    </row>
    <row r="9522" customFormat="false" ht="15" hidden="false" customHeight="false" outlineLevel="0" collapsed="false">
      <c r="A9522" s="22" t="n">
        <v>46092</v>
      </c>
      <c r="B9522" s="23" t="s">
        <v>110</v>
      </c>
      <c r="C9522" s="23" t="s">
        <v>103</v>
      </c>
      <c r="D9522" s="24" t="n">
        <v>328</v>
      </c>
      <c r="E9522" s="25" t="n">
        <f aca="false">MAX(D9522,0)/1000</f>
        <v>0.328</v>
      </c>
      <c r="F9522" s="25" t="n">
        <f aca="false">MAX(-D9522,0)/1000</f>
        <v>0</v>
      </c>
      <c r="G9522" s="23" t="str">
        <f aca="false">IF(E9522&gt;0,"ja","nein")</f>
        <v>ja</v>
      </c>
      <c r="H9522" s="26" t="n">
        <v>56.072</v>
      </c>
      <c r="I9522" s="26" t="n">
        <f aca="false">(H9522/10+IF(N9522=2025,Einstellungen!$B$23,Einstellungen!$C$23))*(1+Einstellungen!$B$10)</f>
        <v>25.422208</v>
      </c>
      <c r="J9522" s="25" t="n">
        <f aca="false">E9522*I9522/100</f>
        <v>0.08338484224</v>
      </c>
      <c r="K9522" s="25" t="n">
        <f aca="false">E9522*Einstellungen!$B$5/100</f>
        <v>0.09512</v>
      </c>
      <c r="L9522" s="23" t="str">
        <f aca="false">IF(I9522&lt;Einstellungen!$B$5,"ja","nein")</f>
        <v>ja</v>
      </c>
      <c r="M9522" s="23" t="s">
        <v>136</v>
      </c>
      <c r="N9522" s="23" t="n">
        <v>2026</v>
      </c>
      <c r="O9522" s="23" t="n">
        <v>4</v>
      </c>
    </row>
    <row r="9523" customFormat="false" ht="15" hidden="false" customHeight="false" outlineLevel="0" collapsed="false">
      <c r="A9523" s="22" t="n">
        <v>46092</v>
      </c>
      <c r="B9523" s="23" t="s">
        <v>111</v>
      </c>
      <c r="C9523" s="23" t="s">
        <v>103</v>
      </c>
      <c r="D9523" s="24" t="n">
        <v>338.7</v>
      </c>
      <c r="E9523" s="25" t="n">
        <f aca="false">MAX(D9523,0)/1000</f>
        <v>0.3387</v>
      </c>
      <c r="F9523" s="25" t="n">
        <f aca="false">MAX(-D9523,0)/1000</f>
        <v>0</v>
      </c>
      <c r="G9523" s="23" t="str">
        <f aca="false">IF(E9523&gt;0,"ja","nein")</f>
        <v>ja</v>
      </c>
      <c r="H9523" s="26" t="n">
        <v>64.535</v>
      </c>
      <c r="I9523" s="26" t="n">
        <f aca="false">(H9523/10+IF(N9523=2025,Einstellungen!$B$23,Einstellungen!$C$23))*(1+Einstellungen!$B$10)</f>
        <v>26.429305</v>
      </c>
      <c r="J9523" s="25" t="n">
        <f aca="false">E9523*I9523/100</f>
        <v>0.089516056035</v>
      </c>
      <c r="K9523" s="25" t="n">
        <f aca="false">E9523*Einstellungen!$B$5/100</f>
        <v>0.098223</v>
      </c>
      <c r="L9523" s="23" t="str">
        <f aca="false">IF(I9523&lt;Einstellungen!$B$5,"ja","nein")</f>
        <v>ja</v>
      </c>
      <c r="M9523" s="23" t="s">
        <v>136</v>
      </c>
      <c r="N9523" s="23" t="n">
        <v>2026</v>
      </c>
      <c r="O9523" s="23" t="n">
        <v>5</v>
      </c>
    </row>
    <row r="9524" customFormat="false" ht="15" hidden="false" customHeight="false" outlineLevel="0" collapsed="false">
      <c r="A9524" s="22" t="n">
        <v>46092</v>
      </c>
      <c r="B9524" s="23" t="s">
        <v>112</v>
      </c>
      <c r="C9524" s="23" t="s">
        <v>103</v>
      </c>
      <c r="D9524" s="24" t="n">
        <v>377.6</v>
      </c>
      <c r="E9524" s="25" t="n">
        <f aca="false">MAX(D9524,0)/1000</f>
        <v>0.3776</v>
      </c>
      <c r="F9524" s="25" t="n">
        <f aca="false">MAX(-D9524,0)/1000</f>
        <v>0</v>
      </c>
      <c r="G9524" s="23" t="str">
        <f aca="false">IF(E9524&gt;0,"ja","nein")</f>
        <v>ja</v>
      </c>
      <c r="H9524" s="26" t="n">
        <v>70.868</v>
      </c>
      <c r="I9524" s="26" t="n">
        <f aca="false">(H9524/10+IF(N9524=2025,Einstellungen!$B$23,Einstellungen!$C$23))*(1+Einstellungen!$B$10)</f>
        <v>27.182932</v>
      </c>
      <c r="J9524" s="25" t="n">
        <f aca="false">E9524*I9524/100</f>
        <v>0.102642751232</v>
      </c>
      <c r="K9524" s="25" t="n">
        <f aca="false">E9524*Einstellungen!$B$5/100</f>
        <v>0.109504</v>
      </c>
      <c r="L9524" s="23" t="str">
        <f aca="false">IF(I9524&lt;Einstellungen!$B$5,"ja","nein")</f>
        <v>ja</v>
      </c>
      <c r="M9524" s="23" t="s">
        <v>136</v>
      </c>
      <c r="N9524" s="23" t="n">
        <v>2026</v>
      </c>
      <c r="O9524" s="23" t="n">
        <v>6</v>
      </c>
    </row>
    <row r="9525" customFormat="false" ht="15" hidden="false" customHeight="false" outlineLevel="0" collapsed="false">
      <c r="A9525" s="22" t="n">
        <v>46092</v>
      </c>
      <c r="B9525" s="23" t="s">
        <v>113</v>
      </c>
      <c r="C9525" s="23" t="s">
        <v>103</v>
      </c>
      <c r="D9525" s="24" t="n">
        <v>307.2</v>
      </c>
      <c r="E9525" s="25" t="n">
        <f aca="false">MAX(D9525,0)/1000</f>
        <v>0.3072</v>
      </c>
      <c r="F9525" s="25" t="n">
        <f aca="false">MAX(-D9525,0)/1000</f>
        <v>0</v>
      </c>
      <c r="G9525" s="23" t="str">
        <f aca="false">IF(E9525&gt;0,"ja","nein")</f>
        <v>ja</v>
      </c>
      <c r="H9525" s="26" t="n">
        <v>80.87</v>
      </c>
      <c r="I9525" s="26" t="n">
        <f aca="false">(H9525/10+IF(N9525=2025,Einstellungen!$B$23,Einstellungen!$C$23))*(1+Einstellungen!$B$10)</f>
        <v>28.37317</v>
      </c>
      <c r="J9525" s="25" t="n">
        <f aca="false">E9525*I9525/100</f>
        <v>0.08716237824</v>
      </c>
      <c r="K9525" s="25" t="n">
        <f aca="false">E9525*Einstellungen!$B$5/100</f>
        <v>0.089088</v>
      </c>
      <c r="L9525" s="23" t="str">
        <f aca="false">IF(I9525&lt;Einstellungen!$B$5,"ja","nein")</f>
        <v>ja</v>
      </c>
      <c r="M9525" s="23" t="s">
        <v>136</v>
      </c>
      <c r="N9525" s="23" t="n">
        <v>2026</v>
      </c>
      <c r="O9525" s="23" t="n">
        <v>7</v>
      </c>
    </row>
    <row r="9526" customFormat="false" ht="15" hidden="false" customHeight="false" outlineLevel="0" collapsed="false">
      <c r="A9526" s="22" t="n">
        <v>46092</v>
      </c>
      <c r="B9526" s="23" t="s">
        <v>114</v>
      </c>
      <c r="C9526" s="23" t="s">
        <v>103</v>
      </c>
      <c r="D9526" s="24" t="n">
        <v>34.2</v>
      </c>
      <c r="E9526" s="25" t="n">
        <f aca="false">MAX(D9526,0)/1000</f>
        <v>0.0342</v>
      </c>
      <c r="F9526" s="25" t="n">
        <f aca="false">MAX(-D9526,0)/1000</f>
        <v>0</v>
      </c>
      <c r="G9526" s="23" t="str">
        <f aca="false">IF(E9526&gt;0,"ja","nein")</f>
        <v>ja</v>
      </c>
      <c r="H9526" s="26" t="n">
        <v>75.502</v>
      </c>
      <c r="I9526" s="26" t="n">
        <f aca="false">(H9526/10+IF(N9526=2025,Einstellungen!$B$23,Einstellungen!$C$23))*(1+Einstellungen!$B$10)</f>
        <v>27.734378</v>
      </c>
      <c r="J9526" s="25" t="n">
        <f aca="false">E9526*I9526/100</f>
        <v>0.009485157276</v>
      </c>
      <c r="K9526" s="25" t="n">
        <f aca="false">E9526*Einstellungen!$B$5/100</f>
        <v>0.009918</v>
      </c>
      <c r="L9526" s="23" t="str">
        <f aca="false">IF(I9526&lt;Einstellungen!$B$5,"ja","nein")</f>
        <v>ja</v>
      </c>
      <c r="M9526" s="23" t="s">
        <v>136</v>
      </c>
      <c r="N9526" s="23" t="n">
        <v>2026</v>
      </c>
      <c r="O9526" s="23" t="n">
        <v>8</v>
      </c>
    </row>
    <row r="9527" customFormat="false" ht="15" hidden="false" customHeight="false" outlineLevel="0" collapsed="false">
      <c r="A9527" s="22" t="n">
        <v>46092</v>
      </c>
      <c r="B9527" s="23" t="s">
        <v>115</v>
      </c>
      <c r="C9527" s="23" t="s">
        <v>103</v>
      </c>
      <c r="D9527" s="24" t="n">
        <v>610.8</v>
      </c>
      <c r="E9527" s="25" t="n">
        <f aca="false">MAX(D9527,0)/1000</f>
        <v>0.6108</v>
      </c>
      <c r="F9527" s="25" t="n">
        <f aca="false">MAX(-D9527,0)/1000</f>
        <v>0</v>
      </c>
      <c r="G9527" s="23" t="str">
        <f aca="false">IF(E9527&gt;0,"ja","nein")</f>
        <v>ja</v>
      </c>
      <c r="H9527" s="26" t="n">
        <v>57.945</v>
      </c>
      <c r="I9527" s="26" t="n">
        <f aca="false">(H9527/10+IF(N9527=2025,Einstellungen!$B$23,Einstellungen!$C$23))*(1+Einstellungen!$B$10)</f>
        <v>25.645095</v>
      </c>
      <c r="J9527" s="25" t="n">
        <f aca="false">E9527*I9527/100</f>
        <v>0.15664024026</v>
      </c>
      <c r="K9527" s="25" t="n">
        <f aca="false">E9527*Einstellungen!$B$5/100</f>
        <v>0.177132</v>
      </c>
      <c r="L9527" s="23" t="str">
        <f aca="false">IF(I9527&lt;Einstellungen!$B$5,"ja","nein")</f>
        <v>ja</v>
      </c>
      <c r="M9527" s="23" t="s">
        <v>136</v>
      </c>
      <c r="N9527" s="23" t="n">
        <v>2026</v>
      </c>
      <c r="O9527" s="23" t="n">
        <v>9</v>
      </c>
    </row>
    <row r="9528" customFormat="false" ht="15" hidden="false" customHeight="false" outlineLevel="0" collapsed="false">
      <c r="A9528" s="22" t="n">
        <v>46092</v>
      </c>
      <c r="B9528" s="23" t="s">
        <v>116</v>
      </c>
      <c r="C9528" s="23" t="s">
        <v>103</v>
      </c>
      <c r="D9528" s="24" t="n">
        <v>-56.5</v>
      </c>
      <c r="E9528" s="25" t="n">
        <f aca="false">MAX(D9528,0)/1000</f>
        <v>0</v>
      </c>
      <c r="F9528" s="25" t="n">
        <f aca="false">MAX(-D9528,0)/1000</f>
        <v>0.0565</v>
      </c>
      <c r="G9528" s="23" t="str">
        <f aca="false">IF(E9528&gt;0,"ja","nein")</f>
        <v>nein</v>
      </c>
      <c r="H9528" s="26" t="n">
        <v>26.227</v>
      </c>
      <c r="I9528" s="26" t="n">
        <f aca="false">(H9528/10+IF(N9528=2025,Einstellungen!$B$23,Einstellungen!$C$23))*(1+Einstellungen!$B$10)</f>
        <v>21.870653</v>
      </c>
      <c r="J9528" s="25" t="n">
        <f aca="false">E9528*I9528/100</f>
        <v>0</v>
      </c>
      <c r="K9528" s="25" t="n">
        <f aca="false">E9528*Einstellungen!$B$5/100</f>
        <v>0</v>
      </c>
      <c r="L9528" s="23" t="str">
        <f aca="false">IF(I9528&lt;Einstellungen!$B$5,"ja","nein")</f>
        <v>ja</v>
      </c>
      <c r="M9528" s="23" t="s">
        <v>136</v>
      </c>
      <c r="N9528" s="23" t="n">
        <v>2026</v>
      </c>
      <c r="O9528" s="23" t="n">
        <v>10</v>
      </c>
    </row>
    <row r="9529" customFormat="false" ht="15" hidden="false" customHeight="false" outlineLevel="0" collapsed="false">
      <c r="A9529" s="22" t="n">
        <v>46092</v>
      </c>
      <c r="B9529" s="23" t="s">
        <v>117</v>
      </c>
      <c r="C9529" s="23" t="s">
        <v>103</v>
      </c>
      <c r="D9529" s="24" t="n">
        <v>1189.9</v>
      </c>
      <c r="E9529" s="25" t="n">
        <f aca="false">MAX(D9529,0)/1000</f>
        <v>1.1899</v>
      </c>
      <c r="F9529" s="25" t="n">
        <f aca="false">MAX(-D9529,0)/1000</f>
        <v>0</v>
      </c>
      <c r="G9529" s="23" t="str">
        <f aca="false">IF(E9529&gt;0,"ja","nein")</f>
        <v>ja</v>
      </c>
      <c r="H9529" s="26" t="n">
        <v>12.197</v>
      </c>
      <c r="I9529" s="26" t="n">
        <f aca="false">(H9529/10+IF(N9529=2025,Einstellungen!$B$23,Einstellungen!$C$23))*(1+Einstellungen!$B$10)</f>
        <v>20.201083</v>
      </c>
      <c r="J9529" s="25" t="n">
        <f aca="false">E9529*I9529/100</f>
        <v>0.240372686617</v>
      </c>
      <c r="K9529" s="25" t="n">
        <f aca="false">E9529*Einstellungen!$B$5/100</f>
        <v>0.345071</v>
      </c>
      <c r="L9529" s="23" t="str">
        <f aca="false">IF(I9529&lt;Einstellungen!$B$5,"ja","nein")</f>
        <v>ja</v>
      </c>
      <c r="M9529" s="23" t="s">
        <v>136</v>
      </c>
      <c r="N9529" s="23" t="n">
        <v>2026</v>
      </c>
      <c r="O9529" s="23" t="n">
        <v>11</v>
      </c>
    </row>
    <row r="9530" customFormat="false" ht="15" hidden="false" customHeight="false" outlineLevel="0" collapsed="false">
      <c r="A9530" s="22" t="n">
        <v>46092</v>
      </c>
      <c r="B9530" s="23" t="s">
        <v>118</v>
      </c>
      <c r="C9530" s="23" t="s">
        <v>103</v>
      </c>
      <c r="D9530" s="24" t="n">
        <v>500.8</v>
      </c>
      <c r="E9530" s="25" t="n">
        <f aca="false">MAX(D9530,0)/1000</f>
        <v>0.5008</v>
      </c>
      <c r="F9530" s="25" t="n">
        <f aca="false">MAX(-D9530,0)/1000</f>
        <v>0</v>
      </c>
      <c r="G9530" s="23" t="str">
        <f aca="false">IF(E9530&gt;0,"ja","nein")</f>
        <v>ja</v>
      </c>
      <c r="H9530" s="26" t="n">
        <v>9.912</v>
      </c>
      <c r="I9530" s="26" t="n">
        <f aca="false">(H9530/10+IF(N9530=2025,Einstellungen!$B$23,Einstellungen!$C$23))*(1+Einstellungen!$B$10)</f>
        <v>19.929168</v>
      </c>
      <c r="J9530" s="25" t="n">
        <f aca="false">E9530*I9530/100</f>
        <v>0.099805273344</v>
      </c>
      <c r="K9530" s="25" t="n">
        <f aca="false">E9530*Einstellungen!$B$5/100</f>
        <v>0.145232</v>
      </c>
      <c r="L9530" s="23" t="str">
        <f aca="false">IF(I9530&lt;Einstellungen!$B$5,"ja","nein")</f>
        <v>ja</v>
      </c>
      <c r="M9530" s="23" t="s">
        <v>136</v>
      </c>
      <c r="N9530" s="23" t="n">
        <v>2026</v>
      </c>
      <c r="O9530" s="23" t="n">
        <v>12</v>
      </c>
    </row>
    <row r="9531" customFormat="false" ht="15" hidden="false" customHeight="false" outlineLevel="0" collapsed="false">
      <c r="A9531" s="22" t="n">
        <v>46092</v>
      </c>
      <c r="B9531" s="23" t="s">
        <v>119</v>
      </c>
      <c r="C9531" s="23" t="s">
        <v>103</v>
      </c>
      <c r="D9531" s="24" t="n">
        <v>177.1</v>
      </c>
      <c r="E9531" s="25" t="n">
        <f aca="false">MAX(D9531,0)/1000</f>
        <v>0.1771</v>
      </c>
      <c r="F9531" s="25" t="n">
        <f aca="false">MAX(-D9531,0)/1000</f>
        <v>0</v>
      </c>
      <c r="G9531" s="23" t="str">
        <f aca="false">IF(E9531&gt;0,"ja","nein")</f>
        <v>ja</v>
      </c>
      <c r="H9531" s="26" t="n">
        <v>16.137</v>
      </c>
      <c r="I9531" s="26" t="n">
        <f aca="false">(H9531/10+IF(N9531=2025,Einstellungen!$B$23,Einstellungen!$C$23))*(1+Einstellungen!$B$10)</f>
        <v>20.669943</v>
      </c>
      <c r="J9531" s="25" t="n">
        <f aca="false">E9531*I9531/100</f>
        <v>0.036606469053</v>
      </c>
      <c r="K9531" s="25" t="n">
        <f aca="false">E9531*Einstellungen!$B$5/100</f>
        <v>0.051359</v>
      </c>
      <c r="L9531" s="23" t="str">
        <f aca="false">IF(I9531&lt;Einstellungen!$B$5,"ja","nein")</f>
        <v>ja</v>
      </c>
      <c r="M9531" s="23" t="s">
        <v>136</v>
      </c>
      <c r="N9531" s="23" t="n">
        <v>2026</v>
      </c>
      <c r="O9531" s="23" t="n">
        <v>13</v>
      </c>
    </row>
    <row r="9532" customFormat="false" ht="15" hidden="false" customHeight="false" outlineLevel="0" collapsed="false">
      <c r="A9532" s="22" t="n">
        <v>46092</v>
      </c>
      <c r="B9532" s="23" t="s">
        <v>120</v>
      </c>
      <c r="C9532" s="23" t="s">
        <v>103</v>
      </c>
      <c r="D9532" s="24" t="n">
        <v>655.3</v>
      </c>
      <c r="E9532" s="25" t="n">
        <f aca="false">MAX(D9532,0)/1000</f>
        <v>0.6553</v>
      </c>
      <c r="F9532" s="25" t="n">
        <f aca="false">MAX(-D9532,0)/1000</f>
        <v>0</v>
      </c>
      <c r="G9532" s="23" t="str">
        <f aca="false">IF(E9532&gt;0,"ja","nein")</f>
        <v>ja</v>
      </c>
      <c r="H9532" s="26" t="n">
        <v>47.273</v>
      </c>
      <c r="I9532" s="26" t="n">
        <f aca="false">(H9532/10+IF(N9532=2025,Einstellungen!$B$23,Einstellungen!$C$23))*(1+Einstellungen!$B$10)</f>
        <v>24.375127</v>
      </c>
      <c r="J9532" s="25" t="n">
        <f aca="false">E9532*I9532/100</f>
        <v>0.159730207231</v>
      </c>
      <c r="K9532" s="25" t="n">
        <f aca="false">E9532*Einstellungen!$B$5/100</f>
        <v>0.190037</v>
      </c>
      <c r="L9532" s="23" t="str">
        <f aca="false">IF(I9532&lt;Einstellungen!$B$5,"ja","nein")</f>
        <v>ja</v>
      </c>
      <c r="M9532" s="23" t="s">
        <v>136</v>
      </c>
      <c r="N9532" s="23" t="n">
        <v>2026</v>
      </c>
      <c r="O9532" s="23" t="n">
        <v>14</v>
      </c>
    </row>
    <row r="9533" customFormat="false" ht="15" hidden="false" customHeight="false" outlineLevel="0" collapsed="false">
      <c r="A9533" s="22" t="n">
        <v>46092</v>
      </c>
      <c r="B9533" s="23" t="s">
        <v>104</v>
      </c>
      <c r="C9533" s="23" t="s">
        <v>103</v>
      </c>
      <c r="D9533" s="24" t="n">
        <v>25.4</v>
      </c>
      <c r="E9533" s="25" t="n">
        <f aca="false">MAX(D9533,0)/1000</f>
        <v>0.0254</v>
      </c>
      <c r="F9533" s="25" t="n">
        <f aca="false">MAX(-D9533,0)/1000</f>
        <v>0</v>
      </c>
      <c r="G9533" s="23" t="str">
        <f aca="false">IF(E9533&gt;0,"ja","nein")</f>
        <v>ja</v>
      </c>
      <c r="H9533" s="26" t="n">
        <v>79.33</v>
      </c>
      <c r="I9533" s="26" t="n">
        <f aca="false">(H9533/10+IF(N9533=2025,Einstellungen!$B$23,Einstellungen!$C$23))*(1+Einstellungen!$B$10)</f>
        <v>28.18991</v>
      </c>
      <c r="J9533" s="25" t="n">
        <f aca="false">E9533*I9533/100</f>
        <v>0.00716023714</v>
      </c>
      <c r="K9533" s="25" t="n">
        <f aca="false">E9533*Einstellungen!$B$5/100</f>
        <v>0.007366</v>
      </c>
      <c r="L9533" s="23" t="str">
        <f aca="false">IF(I9533&lt;Einstellungen!$B$5,"ja","nein")</f>
        <v>ja</v>
      </c>
      <c r="M9533" s="23" t="s">
        <v>136</v>
      </c>
      <c r="N9533" s="23" t="n">
        <v>2026</v>
      </c>
      <c r="O9533" s="23" t="n">
        <v>15</v>
      </c>
    </row>
    <row r="9534" customFormat="false" ht="15" hidden="false" customHeight="false" outlineLevel="0" collapsed="false">
      <c r="A9534" s="22" t="n">
        <v>46092</v>
      </c>
      <c r="B9534" s="23" t="s">
        <v>105</v>
      </c>
      <c r="C9534" s="23" t="s">
        <v>103</v>
      </c>
      <c r="D9534" s="24" t="n">
        <v>36.8</v>
      </c>
      <c r="E9534" s="25" t="n">
        <f aca="false">MAX(D9534,0)/1000</f>
        <v>0.0368</v>
      </c>
      <c r="F9534" s="25" t="n">
        <f aca="false">MAX(-D9534,0)/1000</f>
        <v>0</v>
      </c>
      <c r="G9534" s="23" t="str">
        <f aca="false">IF(E9534&gt;0,"ja","nein")</f>
        <v>ja</v>
      </c>
      <c r="H9534" s="26" t="n">
        <v>104.105</v>
      </c>
      <c r="I9534" s="26" t="n">
        <f aca="false">(H9534/10+IF(N9534=2025,Einstellungen!$B$23,Einstellungen!$C$23))*(1+Einstellungen!$B$10)</f>
        <v>31.138135</v>
      </c>
      <c r="J9534" s="25" t="n">
        <f aca="false">E9534*I9534/100</f>
        <v>0.01145883368</v>
      </c>
      <c r="K9534" s="25" t="n">
        <f aca="false">E9534*Einstellungen!$B$5/100</f>
        <v>0.010672</v>
      </c>
      <c r="L9534" s="23" t="str">
        <f aca="false">IF(I9534&lt;Einstellungen!$B$5,"ja","nein")</f>
        <v>nein</v>
      </c>
      <c r="M9534" s="23" t="s">
        <v>136</v>
      </c>
      <c r="N9534" s="23" t="n">
        <v>2026</v>
      </c>
      <c r="O9534" s="23" t="n">
        <v>16</v>
      </c>
    </row>
    <row r="9535" customFormat="false" ht="15" hidden="false" customHeight="false" outlineLevel="0" collapsed="false">
      <c r="A9535" s="22" t="n">
        <v>46092</v>
      </c>
      <c r="B9535" s="23" t="s">
        <v>97</v>
      </c>
      <c r="C9535" s="23" t="s">
        <v>103</v>
      </c>
      <c r="D9535" s="24" t="n">
        <v>1591.8</v>
      </c>
      <c r="E9535" s="25" t="n">
        <f aca="false">MAX(D9535,0)/1000</f>
        <v>1.5918</v>
      </c>
      <c r="F9535" s="25" t="n">
        <f aca="false">MAX(-D9535,0)/1000</f>
        <v>0</v>
      </c>
      <c r="G9535" s="23" t="str">
        <f aca="false">IF(E9535&gt;0,"ja","nein")</f>
        <v>ja</v>
      </c>
      <c r="H9535" s="26" t="n">
        <v>128.778</v>
      </c>
      <c r="I9535" s="26" t="n">
        <f aca="false">(H9535/10+IF(N9535=2025,Einstellungen!$B$23,Einstellungen!$C$23))*(1+Einstellungen!$B$10)</f>
        <v>34.074222</v>
      </c>
      <c r="J9535" s="25" t="n">
        <f aca="false">E9535*I9535/100</f>
        <v>0.542393465796</v>
      </c>
      <c r="K9535" s="25" t="n">
        <f aca="false">E9535*Einstellungen!$B$5/100</f>
        <v>0.461622</v>
      </c>
      <c r="L9535" s="23" t="str">
        <f aca="false">IF(I9535&lt;Einstellungen!$B$5,"ja","nein")</f>
        <v>nein</v>
      </c>
      <c r="M9535" s="23" t="s">
        <v>136</v>
      </c>
      <c r="N9535" s="23" t="n">
        <v>2026</v>
      </c>
      <c r="O9535" s="23" t="n">
        <v>17</v>
      </c>
    </row>
    <row r="9536" customFormat="false" ht="15" hidden="false" customHeight="false" outlineLevel="0" collapsed="false">
      <c r="A9536" s="22" t="n">
        <v>46092</v>
      </c>
      <c r="B9536" s="23" t="s">
        <v>99</v>
      </c>
      <c r="C9536" s="23" t="s">
        <v>103</v>
      </c>
      <c r="D9536" s="24" t="n">
        <v>2969</v>
      </c>
      <c r="E9536" s="25" t="n">
        <f aca="false">MAX(D9536,0)/1000</f>
        <v>2.969</v>
      </c>
      <c r="F9536" s="25" t="n">
        <f aca="false">MAX(-D9536,0)/1000</f>
        <v>0</v>
      </c>
      <c r="G9536" s="23" t="str">
        <f aca="false">IF(E9536&gt;0,"ja","nein")</f>
        <v>ja</v>
      </c>
      <c r="H9536" s="26" t="n">
        <v>153.138</v>
      </c>
      <c r="I9536" s="26" t="n">
        <f aca="false">(H9536/10+IF(N9536=2025,Einstellungen!$B$23,Einstellungen!$C$23))*(1+Einstellungen!$B$10)</f>
        <v>36.973062</v>
      </c>
      <c r="J9536" s="25" t="n">
        <f aca="false">E9536*I9536/100</f>
        <v>1.09773021078</v>
      </c>
      <c r="K9536" s="25" t="n">
        <f aca="false">E9536*Einstellungen!$B$5/100</f>
        <v>0.86101</v>
      </c>
      <c r="L9536" s="23" t="str">
        <f aca="false">IF(I9536&lt;Einstellungen!$B$5,"ja","nein")</f>
        <v>nein</v>
      </c>
      <c r="M9536" s="23" t="s">
        <v>136</v>
      </c>
      <c r="N9536" s="23" t="n">
        <v>2026</v>
      </c>
      <c r="O9536" s="23" t="n">
        <v>18</v>
      </c>
    </row>
    <row r="9537" customFormat="false" ht="15" hidden="false" customHeight="false" outlineLevel="0" collapsed="false">
      <c r="A9537" s="22" t="n">
        <v>46092</v>
      </c>
      <c r="B9537" s="23" t="s">
        <v>100</v>
      </c>
      <c r="C9537" s="23" t="s">
        <v>103</v>
      </c>
      <c r="D9537" s="24" t="n">
        <v>1642.3</v>
      </c>
      <c r="E9537" s="25" t="n">
        <f aca="false">MAX(D9537,0)/1000</f>
        <v>1.6423</v>
      </c>
      <c r="F9537" s="25" t="n">
        <f aca="false">MAX(-D9537,0)/1000</f>
        <v>0</v>
      </c>
      <c r="G9537" s="23" t="str">
        <f aca="false">IF(E9537&gt;0,"ja","nein")</f>
        <v>ja</v>
      </c>
      <c r="H9537" s="26" t="n">
        <v>156.72</v>
      </c>
      <c r="I9537" s="26" t="n">
        <f aca="false">(H9537/10+IF(N9537=2025,Einstellungen!$B$23,Einstellungen!$C$23))*(1+Einstellungen!$B$10)</f>
        <v>37.39932</v>
      </c>
      <c r="J9537" s="25" t="n">
        <f aca="false">E9537*I9537/100</f>
        <v>0.61420903236</v>
      </c>
      <c r="K9537" s="25" t="n">
        <f aca="false">E9537*Einstellungen!$B$5/100</f>
        <v>0.476267</v>
      </c>
      <c r="L9537" s="23" t="str">
        <f aca="false">IF(I9537&lt;Einstellungen!$B$5,"ja","nein")</f>
        <v>nein</v>
      </c>
      <c r="M9537" s="23" t="s">
        <v>136</v>
      </c>
      <c r="N9537" s="23" t="n">
        <v>2026</v>
      </c>
      <c r="O9537" s="23" t="n">
        <v>19</v>
      </c>
    </row>
    <row r="9538" customFormat="false" ht="15" hidden="false" customHeight="false" outlineLevel="0" collapsed="false">
      <c r="A9538" s="22" t="n">
        <v>46092</v>
      </c>
      <c r="B9538" s="23" t="s">
        <v>92</v>
      </c>
      <c r="C9538" s="23" t="s">
        <v>103</v>
      </c>
      <c r="D9538" s="24" t="n">
        <v>1710.8</v>
      </c>
      <c r="E9538" s="25" t="n">
        <f aca="false">MAX(D9538,0)/1000</f>
        <v>1.7108</v>
      </c>
      <c r="F9538" s="25" t="n">
        <f aca="false">MAX(-D9538,0)/1000</f>
        <v>0</v>
      </c>
      <c r="G9538" s="23" t="str">
        <f aca="false">IF(E9538&gt;0,"ja","nein")</f>
        <v>ja</v>
      </c>
      <c r="H9538" s="26" t="n">
        <v>132.19</v>
      </c>
      <c r="I9538" s="26" t="n">
        <f aca="false">(H9538/10+IF(N9538=2025,Einstellungen!$B$23,Einstellungen!$C$23))*(1+Einstellungen!$B$10)</f>
        <v>34.48025</v>
      </c>
      <c r="J9538" s="25" t="n">
        <f aca="false">E9538*I9538/100</f>
        <v>0.589888117</v>
      </c>
      <c r="K9538" s="25" t="n">
        <f aca="false">E9538*Einstellungen!$B$5/100</f>
        <v>0.496132</v>
      </c>
      <c r="L9538" s="23" t="str">
        <f aca="false">IF(I9538&lt;Einstellungen!$B$5,"ja","nein")</f>
        <v>nein</v>
      </c>
      <c r="M9538" s="23" t="s">
        <v>136</v>
      </c>
      <c r="N9538" s="23" t="n">
        <v>2026</v>
      </c>
      <c r="O9538" s="23" t="n">
        <v>20</v>
      </c>
    </row>
    <row r="9539" customFormat="false" ht="15" hidden="false" customHeight="false" outlineLevel="0" collapsed="false">
      <c r="A9539" s="22" t="n">
        <v>46092</v>
      </c>
      <c r="B9539" s="23" t="s">
        <v>95</v>
      </c>
      <c r="C9539" s="23" t="s">
        <v>103</v>
      </c>
      <c r="D9539" s="24" t="n">
        <v>1142.4</v>
      </c>
      <c r="E9539" s="25" t="n">
        <f aca="false">MAX(D9539,0)/1000</f>
        <v>1.1424</v>
      </c>
      <c r="F9539" s="25" t="n">
        <f aca="false">MAX(-D9539,0)/1000</f>
        <v>0</v>
      </c>
      <c r="G9539" s="23" t="str">
        <f aca="false">IF(E9539&gt;0,"ja","nein")</f>
        <v>ja</v>
      </c>
      <c r="H9539" s="26" t="n">
        <v>123.028</v>
      </c>
      <c r="I9539" s="26" t="n">
        <f aca="false">(H9539/10+IF(N9539=2025,Einstellungen!$B$23,Einstellungen!$C$23))*(1+Einstellungen!$B$10)</f>
        <v>33.389972</v>
      </c>
      <c r="J9539" s="25" t="n">
        <f aca="false">E9539*I9539/100</f>
        <v>0.381447040128</v>
      </c>
      <c r="K9539" s="25" t="n">
        <f aca="false">E9539*Einstellungen!$B$5/100</f>
        <v>0.331296</v>
      </c>
      <c r="L9539" s="23" t="str">
        <f aca="false">IF(I9539&lt;Einstellungen!$B$5,"ja","nein")</f>
        <v>nein</v>
      </c>
      <c r="M9539" s="23" t="s">
        <v>136</v>
      </c>
      <c r="N9539" s="23" t="n">
        <v>2026</v>
      </c>
      <c r="O9539" s="23" t="n">
        <v>21</v>
      </c>
    </row>
    <row r="9540" customFormat="false" ht="15" hidden="false" customHeight="false" outlineLevel="0" collapsed="false">
      <c r="A9540" s="22" t="n">
        <v>46092</v>
      </c>
      <c r="B9540" s="23" t="s">
        <v>96</v>
      </c>
      <c r="C9540" s="23" t="s">
        <v>103</v>
      </c>
      <c r="D9540" s="24" t="n">
        <v>462.7</v>
      </c>
      <c r="E9540" s="25" t="n">
        <f aca="false">MAX(D9540,0)/1000</f>
        <v>0.4627</v>
      </c>
      <c r="F9540" s="25" t="n">
        <f aca="false">MAX(-D9540,0)/1000</f>
        <v>0</v>
      </c>
      <c r="G9540" s="23" t="str">
        <f aca="false">IF(E9540&gt;0,"ja","nein")</f>
        <v>ja</v>
      </c>
      <c r="H9540" s="26" t="n">
        <v>119.303</v>
      </c>
      <c r="I9540" s="26" t="n">
        <f aca="false">(H9540/10+IF(N9540=2025,Einstellungen!$B$23,Einstellungen!$C$23))*(1+Einstellungen!$B$10)</f>
        <v>32.946697</v>
      </c>
      <c r="J9540" s="25" t="n">
        <f aca="false">E9540*I9540/100</f>
        <v>0.152444367019</v>
      </c>
      <c r="K9540" s="25" t="n">
        <f aca="false">E9540*Einstellungen!$B$5/100</f>
        <v>0.134183</v>
      </c>
      <c r="L9540" s="23" t="str">
        <f aca="false">IF(I9540&lt;Einstellungen!$B$5,"ja","nein")</f>
        <v>nein</v>
      </c>
      <c r="M9540" s="23" t="s">
        <v>136</v>
      </c>
      <c r="N9540" s="23" t="n">
        <v>2026</v>
      </c>
      <c r="O9540" s="23" t="n">
        <v>22</v>
      </c>
    </row>
    <row r="9541" customFormat="false" ht="15" hidden="false" customHeight="false" outlineLevel="0" collapsed="false">
      <c r="A9541" s="22" t="n">
        <v>46092</v>
      </c>
      <c r="B9541" s="23" t="s">
        <v>101</v>
      </c>
      <c r="C9541" s="23" t="s">
        <v>103</v>
      </c>
      <c r="D9541" s="24" t="n">
        <v>398.7</v>
      </c>
      <c r="E9541" s="25" t="n">
        <f aca="false">MAX(D9541,0)/1000</f>
        <v>0.3987</v>
      </c>
      <c r="F9541" s="25" t="n">
        <f aca="false">MAX(-D9541,0)/1000</f>
        <v>0</v>
      </c>
      <c r="G9541" s="23" t="str">
        <f aca="false">IF(E9541&gt;0,"ja","nein")</f>
        <v>ja</v>
      </c>
      <c r="H9541" s="26" t="n">
        <v>104.002</v>
      </c>
      <c r="I9541" s="26" t="n">
        <f aca="false">(H9541/10+IF(N9541=2025,Einstellungen!$B$23,Einstellungen!$C$23))*(1+Einstellungen!$B$10)</f>
        <v>31.125878</v>
      </c>
      <c r="J9541" s="25" t="n">
        <f aca="false">E9541*I9541/100</f>
        <v>0.124098875586</v>
      </c>
      <c r="K9541" s="25" t="n">
        <f aca="false">E9541*Einstellungen!$B$5/100</f>
        <v>0.115623</v>
      </c>
      <c r="L9541" s="23" t="str">
        <f aca="false">IF(I9541&lt;Einstellungen!$B$5,"ja","nein")</f>
        <v>nein</v>
      </c>
      <c r="M9541" s="23" t="s">
        <v>136</v>
      </c>
      <c r="N9541" s="23" t="n">
        <v>2026</v>
      </c>
      <c r="O9541" s="23" t="n">
        <v>23</v>
      </c>
    </row>
    <row r="9542" customFormat="false" ht="15" hidden="false" customHeight="false" outlineLevel="0" collapsed="false">
      <c r="A9542" s="22" t="n">
        <v>46093</v>
      </c>
      <c r="B9542" s="23" t="s">
        <v>102</v>
      </c>
      <c r="C9542" s="23" t="s">
        <v>106</v>
      </c>
      <c r="D9542" s="24" t="n">
        <v>419.9</v>
      </c>
      <c r="E9542" s="25" t="n">
        <f aca="false">MAX(D9542,0)/1000</f>
        <v>0.4199</v>
      </c>
      <c r="F9542" s="25" t="n">
        <f aca="false">MAX(-D9542,0)/1000</f>
        <v>0</v>
      </c>
      <c r="G9542" s="23" t="str">
        <f aca="false">IF(E9542&gt;0,"ja","nein")</f>
        <v>ja</v>
      </c>
      <c r="H9542" s="26" t="n">
        <v>100.185</v>
      </c>
      <c r="I9542" s="26" t="n">
        <f aca="false">(H9542/10+IF(N9542=2025,Einstellungen!$B$23,Einstellungen!$C$23))*(1+Einstellungen!$B$10)</f>
        <v>30.671655</v>
      </c>
      <c r="J9542" s="25" t="n">
        <f aca="false">E9542*I9542/100</f>
        <v>0.128790279345</v>
      </c>
      <c r="K9542" s="25" t="n">
        <f aca="false">E9542*Einstellungen!$B$5/100</f>
        <v>0.121771</v>
      </c>
      <c r="L9542" s="23" t="str">
        <f aca="false">IF(I9542&lt;Einstellungen!$B$5,"ja","nein")</f>
        <v>nein</v>
      </c>
      <c r="M9542" s="23" t="s">
        <v>136</v>
      </c>
      <c r="N9542" s="23" t="n">
        <v>2026</v>
      </c>
      <c r="O9542" s="23" t="n">
        <v>0</v>
      </c>
    </row>
    <row r="9543" customFormat="false" ht="15" hidden="false" customHeight="false" outlineLevel="0" collapsed="false">
      <c r="A9543" s="22" t="n">
        <v>46093</v>
      </c>
      <c r="B9543" s="23" t="s">
        <v>107</v>
      </c>
      <c r="C9543" s="23" t="s">
        <v>106</v>
      </c>
      <c r="D9543" s="24" t="n">
        <v>421.2</v>
      </c>
      <c r="E9543" s="25" t="n">
        <f aca="false">MAX(D9543,0)/1000</f>
        <v>0.4212</v>
      </c>
      <c r="F9543" s="25" t="n">
        <f aca="false">MAX(-D9543,0)/1000</f>
        <v>0</v>
      </c>
      <c r="G9543" s="23" t="str">
        <f aca="false">IF(E9543&gt;0,"ja","nein")</f>
        <v>ja</v>
      </c>
      <c r="H9543" s="26" t="n">
        <v>92.043</v>
      </c>
      <c r="I9543" s="26" t="n">
        <f aca="false">(H9543/10+IF(N9543=2025,Einstellungen!$B$23,Einstellungen!$C$23))*(1+Einstellungen!$B$10)</f>
        <v>29.702757</v>
      </c>
      <c r="J9543" s="25" t="n">
        <f aca="false">E9543*I9543/100</f>
        <v>0.125108012484</v>
      </c>
      <c r="K9543" s="25" t="n">
        <f aca="false">E9543*Einstellungen!$B$5/100</f>
        <v>0.122148</v>
      </c>
      <c r="L9543" s="23" t="str">
        <f aca="false">IF(I9543&lt;Einstellungen!$B$5,"ja","nein")</f>
        <v>nein</v>
      </c>
      <c r="M9543" s="23" t="s">
        <v>136</v>
      </c>
      <c r="N9543" s="23" t="n">
        <v>2026</v>
      </c>
      <c r="O9543" s="23" t="n">
        <v>1</v>
      </c>
    </row>
    <row r="9544" customFormat="false" ht="15" hidden="false" customHeight="false" outlineLevel="0" collapsed="false">
      <c r="A9544" s="22" t="n">
        <v>46093</v>
      </c>
      <c r="B9544" s="23" t="s">
        <v>108</v>
      </c>
      <c r="C9544" s="23" t="s">
        <v>106</v>
      </c>
      <c r="D9544" s="24" t="n">
        <v>360.6</v>
      </c>
      <c r="E9544" s="25" t="n">
        <f aca="false">MAX(D9544,0)/1000</f>
        <v>0.3606</v>
      </c>
      <c r="F9544" s="25" t="n">
        <f aca="false">MAX(-D9544,0)/1000</f>
        <v>0</v>
      </c>
      <c r="G9544" s="23" t="str">
        <f aca="false">IF(E9544&gt;0,"ja","nein")</f>
        <v>ja</v>
      </c>
      <c r="H9544" s="26" t="n">
        <v>88.812</v>
      </c>
      <c r="I9544" s="26" t="n">
        <f aca="false">(H9544/10+IF(N9544=2025,Einstellungen!$B$23,Einstellungen!$C$23))*(1+Einstellungen!$B$10)</f>
        <v>29.318268</v>
      </c>
      <c r="J9544" s="25" t="n">
        <f aca="false">E9544*I9544/100</f>
        <v>0.105721674408</v>
      </c>
      <c r="K9544" s="25" t="n">
        <f aca="false">E9544*Einstellungen!$B$5/100</f>
        <v>0.104574</v>
      </c>
      <c r="L9544" s="23" t="str">
        <f aca="false">IF(I9544&lt;Einstellungen!$B$5,"ja","nein")</f>
        <v>nein</v>
      </c>
      <c r="M9544" s="23" t="s">
        <v>136</v>
      </c>
      <c r="N9544" s="23" t="n">
        <v>2026</v>
      </c>
      <c r="O9544" s="23" t="n">
        <v>2</v>
      </c>
    </row>
    <row r="9545" customFormat="false" ht="15" hidden="false" customHeight="false" outlineLevel="0" collapsed="false">
      <c r="A9545" s="22" t="n">
        <v>46093</v>
      </c>
      <c r="B9545" s="23" t="s">
        <v>109</v>
      </c>
      <c r="C9545" s="23" t="s">
        <v>106</v>
      </c>
      <c r="D9545" s="24" t="n">
        <v>365</v>
      </c>
      <c r="E9545" s="25" t="n">
        <f aca="false">MAX(D9545,0)/1000</f>
        <v>0.365</v>
      </c>
      <c r="F9545" s="25" t="n">
        <f aca="false">MAX(-D9545,0)/1000</f>
        <v>0</v>
      </c>
      <c r="G9545" s="23" t="str">
        <f aca="false">IF(E9545&gt;0,"ja","nein")</f>
        <v>ja</v>
      </c>
      <c r="H9545" s="26" t="n">
        <v>88.61</v>
      </c>
      <c r="I9545" s="26" t="n">
        <f aca="false">(H9545/10+IF(N9545=2025,Einstellungen!$B$23,Einstellungen!$C$23))*(1+Einstellungen!$B$10)</f>
        <v>29.29423</v>
      </c>
      <c r="J9545" s="25" t="n">
        <f aca="false">E9545*I9545/100</f>
        <v>0.1069239395</v>
      </c>
      <c r="K9545" s="25" t="n">
        <f aca="false">E9545*Einstellungen!$B$5/100</f>
        <v>0.10585</v>
      </c>
      <c r="L9545" s="23" t="str">
        <f aca="false">IF(I9545&lt;Einstellungen!$B$5,"ja","nein")</f>
        <v>nein</v>
      </c>
      <c r="M9545" s="23" t="s">
        <v>136</v>
      </c>
      <c r="N9545" s="23" t="n">
        <v>2026</v>
      </c>
      <c r="O9545" s="23" t="n">
        <v>3</v>
      </c>
    </row>
    <row r="9546" customFormat="false" ht="15" hidden="false" customHeight="false" outlineLevel="0" collapsed="false">
      <c r="A9546" s="22" t="n">
        <v>46093</v>
      </c>
      <c r="B9546" s="23" t="s">
        <v>110</v>
      </c>
      <c r="C9546" s="23" t="s">
        <v>106</v>
      </c>
      <c r="D9546" s="24" t="n">
        <v>339.6</v>
      </c>
      <c r="E9546" s="25" t="n">
        <f aca="false">MAX(D9546,0)/1000</f>
        <v>0.3396</v>
      </c>
      <c r="F9546" s="25" t="n">
        <f aca="false">MAX(-D9546,0)/1000</f>
        <v>0</v>
      </c>
      <c r="G9546" s="23" t="str">
        <f aca="false">IF(E9546&gt;0,"ja","nein")</f>
        <v>ja</v>
      </c>
      <c r="H9546" s="26" t="n">
        <v>89.662</v>
      </c>
      <c r="I9546" s="26" t="n">
        <f aca="false">(H9546/10+IF(N9546=2025,Einstellungen!$B$23,Einstellungen!$C$23))*(1+Einstellungen!$B$10)</f>
        <v>29.419418</v>
      </c>
      <c r="J9546" s="25" t="n">
        <f aca="false">E9546*I9546/100</f>
        <v>0.099908343528</v>
      </c>
      <c r="K9546" s="25" t="n">
        <f aca="false">E9546*Einstellungen!$B$5/100</f>
        <v>0.098484</v>
      </c>
      <c r="L9546" s="23" t="str">
        <f aca="false">IF(I9546&lt;Einstellungen!$B$5,"ja","nein")</f>
        <v>nein</v>
      </c>
      <c r="M9546" s="23" t="s">
        <v>136</v>
      </c>
      <c r="N9546" s="23" t="n">
        <v>2026</v>
      </c>
      <c r="O9546" s="23" t="n">
        <v>4</v>
      </c>
    </row>
    <row r="9547" customFormat="false" ht="15" hidden="false" customHeight="false" outlineLevel="0" collapsed="false">
      <c r="A9547" s="22" t="n">
        <v>46093</v>
      </c>
      <c r="B9547" s="23" t="s">
        <v>111</v>
      </c>
      <c r="C9547" s="23" t="s">
        <v>106</v>
      </c>
      <c r="D9547" s="24" t="n">
        <v>388.7</v>
      </c>
      <c r="E9547" s="25" t="n">
        <f aca="false">MAX(D9547,0)/1000</f>
        <v>0.3887</v>
      </c>
      <c r="F9547" s="25" t="n">
        <f aca="false">MAX(-D9547,0)/1000</f>
        <v>0</v>
      </c>
      <c r="G9547" s="23" t="str">
        <f aca="false">IF(E9547&gt;0,"ja","nein")</f>
        <v>ja</v>
      </c>
      <c r="H9547" s="26" t="n">
        <v>99.822</v>
      </c>
      <c r="I9547" s="26" t="n">
        <f aca="false">(H9547/10+IF(N9547=2025,Einstellungen!$B$23,Einstellungen!$C$23))*(1+Einstellungen!$B$10)</f>
        <v>30.628458</v>
      </c>
      <c r="J9547" s="25" t="n">
        <f aca="false">E9547*I9547/100</f>
        <v>0.119052816246</v>
      </c>
      <c r="K9547" s="25" t="n">
        <f aca="false">E9547*Einstellungen!$B$5/100</f>
        <v>0.112723</v>
      </c>
      <c r="L9547" s="23" t="str">
        <f aca="false">IF(I9547&lt;Einstellungen!$B$5,"ja","nein")</f>
        <v>nein</v>
      </c>
      <c r="M9547" s="23" t="s">
        <v>136</v>
      </c>
      <c r="N9547" s="23" t="n">
        <v>2026</v>
      </c>
      <c r="O9547" s="23" t="n">
        <v>5</v>
      </c>
    </row>
    <row r="9548" customFormat="false" ht="15" hidden="false" customHeight="false" outlineLevel="0" collapsed="false">
      <c r="A9548" s="22" t="n">
        <v>46093</v>
      </c>
      <c r="B9548" s="23" t="s">
        <v>112</v>
      </c>
      <c r="C9548" s="23" t="s">
        <v>106</v>
      </c>
      <c r="D9548" s="24" t="n">
        <v>347.6</v>
      </c>
      <c r="E9548" s="25" t="n">
        <f aca="false">MAX(D9548,0)/1000</f>
        <v>0.3476</v>
      </c>
      <c r="F9548" s="25" t="n">
        <f aca="false">MAX(-D9548,0)/1000</f>
        <v>0</v>
      </c>
      <c r="G9548" s="23" t="str">
        <f aca="false">IF(E9548&gt;0,"ja","nein")</f>
        <v>ja</v>
      </c>
      <c r="H9548" s="26" t="n">
        <v>130.667</v>
      </c>
      <c r="I9548" s="26" t="n">
        <f aca="false">(H9548/10+IF(N9548=2025,Einstellungen!$B$23,Einstellungen!$C$23))*(1+Einstellungen!$B$10)</f>
        <v>34.299013</v>
      </c>
      <c r="J9548" s="25" t="n">
        <f aca="false">E9548*I9548/100</f>
        <v>0.119223369188</v>
      </c>
      <c r="K9548" s="25" t="n">
        <f aca="false">E9548*Einstellungen!$B$5/100</f>
        <v>0.100804</v>
      </c>
      <c r="L9548" s="23" t="str">
        <f aca="false">IF(I9548&lt;Einstellungen!$B$5,"ja","nein")</f>
        <v>nein</v>
      </c>
      <c r="M9548" s="23" t="s">
        <v>136</v>
      </c>
      <c r="N9548" s="23" t="n">
        <v>2026</v>
      </c>
      <c r="O9548" s="23" t="n">
        <v>6</v>
      </c>
    </row>
    <row r="9549" customFormat="false" ht="15" hidden="false" customHeight="false" outlineLevel="0" collapsed="false">
      <c r="A9549" s="22" t="n">
        <v>46093</v>
      </c>
      <c r="B9549" s="23" t="s">
        <v>113</v>
      </c>
      <c r="C9549" s="23" t="s">
        <v>106</v>
      </c>
      <c r="D9549" s="24" t="n">
        <v>525.6</v>
      </c>
      <c r="E9549" s="25" t="n">
        <f aca="false">MAX(D9549,0)/1000</f>
        <v>0.5256</v>
      </c>
      <c r="F9549" s="25" t="n">
        <f aca="false">MAX(-D9549,0)/1000</f>
        <v>0</v>
      </c>
      <c r="G9549" s="23" t="str">
        <f aca="false">IF(E9549&gt;0,"ja","nein")</f>
        <v>ja</v>
      </c>
      <c r="H9549" s="26" t="n">
        <v>137.14</v>
      </c>
      <c r="I9549" s="26" t="n">
        <f aca="false">(H9549/10+IF(N9549=2025,Einstellungen!$B$23,Einstellungen!$C$23))*(1+Einstellungen!$B$10)</f>
        <v>35.0693</v>
      </c>
      <c r="J9549" s="25" t="n">
        <f aca="false">E9549*I9549/100</f>
        <v>0.1843242408</v>
      </c>
      <c r="K9549" s="25" t="n">
        <f aca="false">E9549*Einstellungen!$B$5/100</f>
        <v>0.152424</v>
      </c>
      <c r="L9549" s="23" t="str">
        <f aca="false">IF(I9549&lt;Einstellungen!$B$5,"ja","nein")</f>
        <v>nein</v>
      </c>
      <c r="M9549" s="23" t="s">
        <v>136</v>
      </c>
      <c r="N9549" s="23" t="n">
        <v>2026</v>
      </c>
      <c r="O9549" s="23" t="n">
        <v>7</v>
      </c>
    </row>
    <row r="9550" customFormat="false" ht="15" hidden="false" customHeight="false" outlineLevel="0" collapsed="false">
      <c r="A9550" s="22" t="n">
        <v>46093</v>
      </c>
      <c r="B9550" s="23" t="s">
        <v>114</v>
      </c>
      <c r="C9550" s="23" t="s">
        <v>106</v>
      </c>
      <c r="D9550" s="24" t="n">
        <v>1398.6</v>
      </c>
      <c r="E9550" s="25" t="n">
        <f aca="false">MAX(D9550,0)/1000</f>
        <v>1.3986</v>
      </c>
      <c r="F9550" s="25" t="n">
        <f aca="false">MAX(-D9550,0)/1000</f>
        <v>0</v>
      </c>
      <c r="G9550" s="23" t="str">
        <f aca="false">IF(E9550&gt;0,"ja","nein")</f>
        <v>ja</v>
      </c>
      <c r="H9550" s="26" t="n">
        <v>104.805</v>
      </c>
      <c r="I9550" s="26" t="n">
        <f aca="false">(H9550/10+IF(N9550=2025,Einstellungen!$B$23,Einstellungen!$C$23))*(1+Einstellungen!$B$10)</f>
        <v>31.221435</v>
      </c>
      <c r="J9550" s="25" t="n">
        <f aca="false">E9550*I9550/100</f>
        <v>0.43666298991</v>
      </c>
      <c r="K9550" s="25" t="n">
        <f aca="false">E9550*Einstellungen!$B$5/100</f>
        <v>0.405594</v>
      </c>
      <c r="L9550" s="23" t="str">
        <f aca="false">IF(I9550&lt;Einstellungen!$B$5,"ja","nein")</f>
        <v>nein</v>
      </c>
      <c r="M9550" s="23" t="s">
        <v>136</v>
      </c>
      <c r="N9550" s="23" t="n">
        <v>2026</v>
      </c>
      <c r="O9550" s="23" t="n">
        <v>8</v>
      </c>
    </row>
    <row r="9551" customFormat="false" ht="15" hidden="false" customHeight="false" outlineLevel="0" collapsed="false">
      <c r="A9551" s="22" t="n">
        <v>46093</v>
      </c>
      <c r="B9551" s="23" t="s">
        <v>115</v>
      </c>
      <c r="C9551" s="23" t="s">
        <v>106</v>
      </c>
      <c r="D9551" s="24" t="n">
        <v>312</v>
      </c>
      <c r="E9551" s="25" t="n">
        <f aca="false">MAX(D9551,0)/1000</f>
        <v>0.312</v>
      </c>
      <c r="F9551" s="25" t="n">
        <f aca="false">MAX(-D9551,0)/1000</f>
        <v>0</v>
      </c>
      <c r="G9551" s="23" t="str">
        <f aca="false">IF(E9551&gt;0,"ja","nein")</f>
        <v>ja</v>
      </c>
      <c r="H9551" s="26" t="n">
        <v>79.998</v>
      </c>
      <c r="I9551" s="26" t="n">
        <f aca="false">(H9551/10+IF(N9551=2025,Einstellungen!$B$23,Einstellungen!$C$23))*(1+Einstellungen!$B$10)</f>
        <v>28.269402</v>
      </c>
      <c r="J9551" s="25" t="n">
        <f aca="false">E9551*I9551/100</f>
        <v>0.08820053424</v>
      </c>
      <c r="K9551" s="25" t="n">
        <f aca="false">E9551*Einstellungen!$B$5/100</f>
        <v>0.09048</v>
      </c>
      <c r="L9551" s="23" t="str">
        <f aca="false">IF(I9551&lt;Einstellungen!$B$5,"ja","nein")</f>
        <v>ja</v>
      </c>
      <c r="M9551" s="23" t="s">
        <v>136</v>
      </c>
      <c r="N9551" s="23" t="n">
        <v>2026</v>
      </c>
      <c r="O9551" s="23" t="n">
        <v>9</v>
      </c>
    </row>
    <row r="9552" customFormat="false" ht="15" hidden="false" customHeight="false" outlineLevel="0" collapsed="false">
      <c r="A9552" s="22" t="n">
        <v>46093</v>
      </c>
      <c r="B9552" s="23" t="s">
        <v>116</v>
      </c>
      <c r="C9552" s="23" t="s">
        <v>106</v>
      </c>
      <c r="D9552" s="24" t="n">
        <v>-465.7</v>
      </c>
      <c r="E9552" s="25" t="n">
        <f aca="false">MAX(D9552,0)/1000</f>
        <v>0</v>
      </c>
      <c r="F9552" s="25" t="n">
        <f aca="false">MAX(-D9552,0)/1000</f>
        <v>0.4657</v>
      </c>
      <c r="G9552" s="23" t="str">
        <f aca="false">IF(E9552&gt;0,"ja","nein")</f>
        <v>nein</v>
      </c>
      <c r="H9552" s="26" t="n">
        <v>28.475</v>
      </c>
      <c r="I9552" s="26" t="n">
        <f aca="false">(H9552/10+IF(N9552=2025,Einstellungen!$B$23,Einstellungen!$C$23))*(1+Einstellungen!$B$10)</f>
        <v>22.138165</v>
      </c>
      <c r="J9552" s="25" t="n">
        <f aca="false">E9552*I9552/100</f>
        <v>0</v>
      </c>
      <c r="K9552" s="25" t="n">
        <f aca="false">E9552*Einstellungen!$B$5/100</f>
        <v>0</v>
      </c>
      <c r="L9552" s="23" t="str">
        <f aca="false">IF(I9552&lt;Einstellungen!$B$5,"ja","nein")</f>
        <v>ja</v>
      </c>
      <c r="M9552" s="23" t="s">
        <v>136</v>
      </c>
      <c r="N9552" s="23" t="n">
        <v>2026</v>
      </c>
      <c r="O9552" s="23" t="n">
        <v>10</v>
      </c>
    </row>
    <row r="9553" customFormat="false" ht="15" hidden="false" customHeight="false" outlineLevel="0" collapsed="false">
      <c r="A9553" s="22" t="n">
        <v>46093</v>
      </c>
      <c r="B9553" s="23" t="s">
        <v>117</v>
      </c>
      <c r="C9553" s="23" t="s">
        <v>106</v>
      </c>
      <c r="D9553" s="24" t="n">
        <v>1838</v>
      </c>
      <c r="E9553" s="25" t="n">
        <f aca="false">MAX(D9553,0)/1000</f>
        <v>1.838</v>
      </c>
      <c r="F9553" s="25" t="n">
        <f aca="false">MAX(-D9553,0)/1000</f>
        <v>0</v>
      </c>
      <c r="G9553" s="23" t="str">
        <f aca="false">IF(E9553&gt;0,"ja","nein")</f>
        <v>ja</v>
      </c>
      <c r="H9553" s="26" t="n">
        <v>0.343</v>
      </c>
      <c r="I9553" s="26" t="n">
        <f aca="false">(H9553/10+IF(N9553=2025,Einstellungen!$B$23,Einstellungen!$C$23))*(1+Einstellungen!$B$10)</f>
        <v>18.790457</v>
      </c>
      <c r="J9553" s="25" t="n">
        <f aca="false">E9553*I9553/100</f>
        <v>0.34536859966</v>
      </c>
      <c r="K9553" s="25" t="n">
        <f aca="false">E9553*Einstellungen!$B$5/100</f>
        <v>0.53302</v>
      </c>
      <c r="L9553" s="23" t="str">
        <f aca="false">IF(I9553&lt;Einstellungen!$B$5,"ja","nein")</f>
        <v>ja</v>
      </c>
      <c r="M9553" s="23" t="s">
        <v>136</v>
      </c>
      <c r="N9553" s="23" t="n">
        <v>2026</v>
      </c>
      <c r="O9553" s="23" t="n">
        <v>11</v>
      </c>
    </row>
    <row r="9554" customFormat="false" ht="15" hidden="false" customHeight="false" outlineLevel="0" collapsed="false">
      <c r="A9554" s="22" t="n">
        <v>46093</v>
      </c>
      <c r="B9554" s="23" t="s">
        <v>118</v>
      </c>
      <c r="C9554" s="23" t="s">
        <v>106</v>
      </c>
      <c r="D9554" s="24" t="n">
        <v>1970.2</v>
      </c>
      <c r="E9554" s="25" t="n">
        <f aca="false">MAX(D9554,0)/1000</f>
        <v>1.9702</v>
      </c>
      <c r="F9554" s="25" t="n">
        <f aca="false">MAX(-D9554,0)/1000</f>
        <v>0</v>
      </c>
      <c r="G9554" s="23" t="str">
        <f aca="false">IF(E9554&gt;0,"ja","nein")</f>
        <v>ja</v>
      </c>
      <c r="H9554" s="26" t="n">
        <v>-1.093</v>
      </c>
      <c r="I9554" s="26" t="n">
        <f aca="false">(H9554/10+IF(N9554=2025,Einstellungen!$B$23,Einstellungen!$C$23))*(1+Einstellungen!$B$10)</f>
        <v>18.619573</v>
      </c>
      <c r="J9554" s="25" t="n">
        <f aca="false">E9554*I9554/100</f>
        <v>0.366842827246</v>
      </c>
      <c r="K9554" s="25" t="n">
        <f aca="false">E9554*Einstellungen!$B$5/100</f>
        <v>0.571358</v>
      </c>
      <c r="L9554" s="23" t="str">
        <f aca="false">IF(I9554&lt;Einstellungen!$B$5,"ja","nein")</f>
        <v>ja</v>
      </c>
      <c r="M9554" s="23" t="s">
        <v>136</v>
      </c>
      <c r="N9554" s="23" t="n">
        <v>2026</v>
      </c>
      <c r="O9554" s="23" t="n">
        <v>12</v>
      </c>
    </row>
    <row r="9555" customFormat="false" ht="15" hidden="false" customHeight="false" outlineLevel="0" collapsed="false">
      <c r="A9555" s="22" t="n">
        <v>46093</v>
      </c>
      <c r="B9555" s="23" t="s">
        <v>119</v>
      </c>
      <c r="C9555" s="23" t="s">
        <v>106</v>
      </c>
      <c r="D9555" s="24" t="n">
        <v>-1126</v>
      </c>
      <c r="E9555" s="25" t="n">
        <f aca="false">MAX(D9555,0)/1000</f>
        <v>0</v>
      </c>
      <c r="F9555" s="25" t="n">
        <f aca="false">MAX(-D9555,0)/1000</f>
        <v>1.126</v>
      </c>
      <c r="G9555" s="23" t="str">
        <f aca="false">IF(E9555&gt;0,"ja","nein")</f>
        <v>nein</v>
      </c>
      <c r="H9555" s="26" t="n">
        <v>-2.493</v>
      </c>
      <c r="I9555" s="26" t="n">
        <f aca="false">(H9555/10+IF(N9555=2025,Einstellungen!$B$23,Einstellungen!$C$23))*(1+Einstellungen!$B$10)</f>
        <v>18.452973</v>
      </c>
      <c r="J9555" s="25" t="n">
        <f aca="false">E9555*I9555/100</f>
        <v>0</v>
      </c>
      <c r="K9555" s="25" t="n">
        <f aca="false">E9555*Einstellungen!$B$5/100</f>
        <v>0</v>
      </c>
      <c r="L9555" s="23" t="str">
        <f aca="false">IF(I9555&lt;Einstellungen!$B$5,"ja","nein")</f>
        <v>ja</v>
      </c>
      <c r="M9555" s="23" t="s">
        <v>136</v>
      </c>
      <c r="N9555" s="23" t="n">
        <v>2026</v>
      </c>
      <c r="O9555" s="23" t="n">
        <v>13</v>
      </c>
    </row>
    <row r="9556" customFormat="false" ht="15" hidden="false" customHeight="false" outlineLevel="0" collapsed="false">
      <c r="A9556" s="22" t="n">
        <v>46093</v>
      </c>
      <c r="B9556" s="23" t="s">
        <v>120</v>
      </c>
      <c r="C9556" s="23" t="s">
        <v>106</v>
      </c>
      <c r="D9556" s="24" t="n">
        <v>216.2</v>
      </c>
      <c r="E9556" s="25" t="n">
        <f aca="false">MAX(D9556,0)/1000</f>
        <v>0.2162</v>
      </c>
      <c r="F9556" s="25" t="n">
        <f aca="false">MAX(-D9556,0)/1000</f>
        <v>0</v>
      </c>
      <c r="G9556" s="23" t="str">
        <f aca="false">IF(E9556&gt;0,"ja","nein")</f>
        <v>ja</v>
      </c>
      <c r="H9556" s="26" t="n">
        <v>-0.902</v>
      </c>
      <c r="I9556" s="26" t="n">
        <f aca="false">(H9556/10+IF(N9556=2025,Einstellungen!$B$23,Einstellungen!$C$23))*(1+Einstellungen!$B$10)</f>
        <v>18.642302</v>
      </c>
      <c r="J9556" s="25" t="n">
        <f aca="false">E9556*I9556/100</f>
        <v>0.040304656924</v>
      </c>
      <c r="K9556" s="25" t="n">
        <f aca="false">E9556*Einstellungen!$B$5/100</f>
        <v>0.062698</v>
      </c>
      <c r="L9556" s="23" t="str">
        <f aca="false">IF(I9556&lt;Einstellungen!$B$5,"ja","nein")</f>
        <v>ja</v>
      </c>
      <c r="M9556" s="23" t="s">
        <v>136</v>
      </c>
      <c r="N9556" s="23" t="n">
        <v>2026</v>
      </c>
      <c r="O9556" s="23" t="n">
        <v>14</v>
      </c>
    </row>
    <row r="9557" customFormat="false" ht="15" hidden="false" customHeight="false" outlineLevel="0" collapsed="false">
      <c r="A9557" s="22" t="n">
        <v>46093</v>
      </c>
      <c r="B9557" s="23" t="s">
        <v>104</v>
      </c>
      <c r="C9557" s="23" t="s">
        <v>106</v>
      </c>
      <c r="D9557" s="24" t="n">
        <v>-53.6</v>
      </c>
      <c r="E9557" s="25" t="n">
        <f aca="false">MAX(D9557,0)/1000</f>
        <v>0</v>
      </c>
      <c r="F9557" s="25" t="n">
        <f aca="false">MAX(-D9557,0)/1000</f>
        <v>0.0536</v>
      </c>
      <c r="G9557" s="23" t="str">
        <f aca="false">IF(E9557&gt;0,"ja","nein")</f>
        <v>nein</v>
      </c>
      <c r="H9557" s="26" t="n">
        <v>3.6</v>
      </c>
      <c r="I9557" s="26" t="n">
        <f aca="false">(H9557/10+IF(N9557=2025,Einstellungen!$B$23,Einstellungen!$C$23))*(1+Einstellungen!$B$10)</f>
        <v>19.17804</v>
      </c>
      <c r="J9557" s="25" t="n">
        <f aca="false">E9557*I9557/100</f>
        <v>0</v>
      </c>
      <c r="K9557" s="25" t="n">
        <f aca="false">E9557*Einstellungen!$B$5/100</f>
        <v>0</v>
      </c>
      <c r="L9557" s="23" t="str">
        <f aca="false">IF(I9557&lt;Einstellungen!$B$5,"ja","nein")</f>
        <v>ja</v>
      </c>
      <c r="M9557" s="23" t="s">
        <v>136</v>
      </c>
      <c r="N9557" s="23" t="n">
        <v>2026</v>
      </c>
      <c r="O9557" s="23" t="n">
        <v>15</v>
      </c>
    </row>
    <row r="9558" customFormat="false" ht="15" hidden="false" customHeight="false" outlineLevel="0" collapsed="false">
      <c r="A9558" s="22" t="n">
        <v>46093</v>
      </c>
      <c r="B9558" s="23" t="s">
        <v>105</v>
      </c>
      <c r="C9558" s="23" t="s">
        <v>106</v>
      </c>
      <c r="D9558" s="24" t="n">
        <v>77.5</v>
      </c>
      <c r="E9558" s="25" t="n">
        <f aca="false">MAX(D9558,0)/1000</f>
        <v>0.0775</v>
      </c>
      <c r="F9558" s="25" t="n">
        <f aca="false">MAX(-D9558,0)/1000</f>
        <v>0</v>
      </c>
      <c r="G9558" s="23" t="str">
        <f aca="false">IF(E9558&gt;0,"ja","nein")</f>
        <v>ja</v>
      </c>
      <c r="H9558" s="26" t="n">
        <v>51.165</v>
      </c>
      <c r="I9558" s="26" t="n">
        <f aca="false">(H9558/10+IF(N9558=2025,Einstellungen!$B$23,Einstellungen!$C$23))*(1+Einstellungen!$B$10)</f>
        <v>24.838275</v>
      </c>
      <c r="J9558" s="25" t="n">
        <f aca="false">E9558*I9558/100</f>
        <v>0.019249663125</v>
      </c>
      <c r="K9558" s="25" t="n">
        <f aca="false">E9558*Einstellungen!$B$5/100</f>
        <v>0.022475</v>
      </c>
      <c r="L9558" s="23" t="str">
        <f aca="false">IF(I9558&lt;Einstellungen!$B$5,"ja","nein")</f>
        <v>ja</v>
      </c>
      <c r="M9558" s="23" t="s">
        <v>136</v>
      </c>
      <c r="N9558" s="23" t="n">
        <v>2026</v>
      </c>
      <c r="O9558" s="23" t="n">
        <v>16</v>
      </c>
    </row>
    <row r="9559" customFormat="false" ht="15" hidden="false" customHeight="false" outlineLevel="0" collapsed="false">
      <c r="A9559" s="22" t="n">
        <v>46093</v>
      </c>
      <c r="B9559" s="23" t="s">
        <v>97</v>
      </c>
      <c r="C9559" s="23" t="s">
        <v>106</v>
      </c>
      <c r="D9559" s="24" t="n">
        <v>33.1</v>
      </c>
      <c r="E9559" s="25" t="n">
        <f aca="false">MAX(D9559,0)/1000</f>
        <v>0.0331</v>
      </c>
      <c r="F9559" s="25" t="n">
        <f aca="false">MAX(-D9559,0)/1000</f>
        <v>0</v>
      </c>
      <c r="G9559" s="23" t="str">
        <f aca="false">IF(E9559&gt;0,"ja","nein")</f>
        <v>ja</v>
      </c>
      <c r="H9559" s="26" t="n">
        <v>108.578</v>
      </c>
      <c r="I9559" s="26" t="n">
        <f aca="false">(H9559/10+IF(N9559=2025,Einstellungen!$B$23,Einstellungen!$C$23))*(1+Einstellungen!$B$10)</f>
        <v>31.670422</v>
      </c>
      <c r="J9559" s="25" t="n">
        <f aca="false">E9559*I9559/100</f>
        <v>0.010482909682</v>
      </c>
      <c r="K9559" s="25" t="n">
        <f aca="false">E9559*Einstellungen!$B$5/100</f>
        <v>0.009599</v>
      </c>
      <c r="L9559" s="23" t="str">
        <f aca="false">IF(I9559&lt;Einstellungen!$B$5,"ja","nein")</f>
        <v>nein</v>
      </c>
      <c r="M9559" s="23" t="s">
        <v>136</v>
      </c>
      <c r="N9559" s="23" t="n">
        <v>2026</v>
      </c>
      <c r="O9559" s="23" t="n">
        <v>17</v>
      </c>
    </row>
    <row r="9560" customFormat="false" ht="15" hidden="false" customHeight="false" outlineLevel="0" collapsed="false">
      <c r="A9560" s="22" t="n">
        <v>46093</v>
      </c>
      <c r="B9560" s="23" t="s">
        <v>99</v>
      </c>
      <c r="C9560" s="23" t="s">
        <v>106</v>
      </c>
      <c r="D9560" s="24" t="n">
        <v>1273.8</v>
      </c>
      <c r="E9560" s="25" t="n">
        <f aca="false">MAX(D9560,0)/1000</f>
        <v>1.2738</v>
      </c>
      <c r="F9560" s="25" t="n">
        <f aca="false">MAX(-D9560,0)/1000</f>
        <v>0</v>
      </c>
      <c r="G9560" s="23" t="str">
        <f aca="false">IF(E9560&gt;0,"ja","nein")</f>
        <v>ja</v>
      </c>
      <c r="H9560" s="26" t="n">
        <v>114.865</v>
      </c>
      <c r="I9560" s="26" t="n">
        <f aca="false">(H9560/10+IF(N9560=2025,Einstellungen!$B$23,Einstellungen!$C$23))*(1+Einstellungen!$B$10)</f>
        <v>32.418575</v>
      </c>
      <c r="J9560" s="25" t="n">
        <f aca="false">E9560*I9560/100</f>
        <v>0.41294780835</v>
      </c>
      <c r="K9560" s="25" t="n">
        <f aca="false">E9560*Einstellungen!$B$5/100</f>
        <v>0.369402</v>
      </c>
      <c r="L9560" s="23" t="str">
        <f aca="false">IF(I9560&lt;Einstellungen!$B$5,"ja","nein")</f>
        <v>nein</v>
      </c>
      <c r="M9560" s="23" t="s">
        <v>136</v>
      </c>
      <c r="N9560" s="23" t="n">
        <v>2026</v>
      </c>
      <c r="O9560" s="23" t="n">
        <v>18</v>
      </c>
    </row>
    <row r="9561" customFormat="false" ht="15" hidden="false" customHeight="false" outlineLevel="0" collapsed="false">
      <c r="A9561" s="22" t="n">
        <v>46093</v>
      </c>
      <c r="B9561" s="23" t="s">
        <v>100</v>
      </c>
      <c r="C9561" s="23" t="s">
        <v>106</v>
      </c>
      <c r="D9561" s="24" t="n">
        <v>2291</v>
      </c>
      <c r="E9561" s="25" t="n">
        <f aca="false">MAX(D9561,0)/1000</f>
        <v>2.291</v>
      </c>
      <c r="F9561" s="25" t="n">
        <f aca="false">MAX(-D9561,0)/1000</f>
        <v>0</v>
      </c>
      <c r="G9561" s="23" t="str">
        <f aca="false">IF(E9561&gt;0,"ja","nein")</f>
        <v>ja</v>
      </c>
      <c r="H9561" s="26" t="n">
        <v>105.998</v>
      </c>
      <c r="I9561" s="26" t="n">
        <f aca="false">(H9561/10+IF(N9561=2025,Einstellungen!$B$23,Einstellungen!$C$23))*(1+Einstellungen!$B$10)</f>
        <v>31.363402</v>
      </c>
      <c r="J9561" s="25" t="n">
        <f aca="false">E9561*I9561/100</f>
        <v>0.71853553982</v>
      </c>
      <c r="K9561" s="25" t="n">
        <f aca="false">E9561*Einstellungen!$B$5/100</f>
        <v>0.66439</v>
      </c>
      <c r="L9561" s="23" t="str">
        <f aca="false">IF(I9561&lt;Einstellungen!$B$5,"ja","nein")</f>
        <v>nein</v>
      </c>
      <c r="M9561" s="23" t="s">
        <v>136</v>
      </c>
      <c r="N9561" s="23" t="n">
        <v>2026</v>
      </c>
      <c r="O9561" s="23" t="n">
        <v>19</v>
      </c>
    </row>
    <row r="9562" customFormat="false" ht="15" hidden="false" customHeight="false" outlineLevel="0" collapsed="false">
      <c r="A9562" s="22" t="n">
        <v>46093</v>
      </c>
      <c r="B9562" s="23" t="s">
        <v>92</v>
      </c>
      <c r="C9562" s="23" t="s">
        <v>106</v>
      </c>
      <c r="D9562" s="24" t="n">
        <v>1743.4</v>
      </c>
      <c r="E9562" s="25" t="n">
        <f aca="false">MAX(D9562,0)/1000</f>
        <v>1.7434</v>
      </c>
      <c r="F9562" s="25" t="n">
        <f aca="false">MAX(-D9562,0)/1000</f>
        <v>0</v>
      </c>
      <c r="G9562" s="23" t="str">
        <f aca="false">IF(E9562&gt;0,"ja","nein")</f>
        <v>ja</v>
      </c>
      <c r="H9562" s="26" t="n">
        <v>86.57</v>
      </c>
      <c r="I9562" s="26" t="n">
        <f aca="false">(H9562/10+IF(N9562=2025,Einstellungen!$B$23,Einstellungen!$C$23))*(1+Einstellungen!$B$10)</f>
        <v>29.05147</v>
      </c>
      <c r="J9562" s="25" t="n">
        <f aca="false">E9562*I9562/100</f>
        <v>0.50648332798</v>
      </c>
      <c r="K9562" s="25" t="n">
        <f aca="false">E9562*Einstellungen!$B$5/100</f>
        <v>0.505586</v>
      </c>
      <c r="L9562" s="23" t="str">
        <f aca="false">IF(I9562&lt;Einstellungen!$B$5,"ja","nein")</f>
        <v>nein</v>
      </c>
      <c r="M9562" s="23" t="s">
        <v>136</v>
      </c>
      <c r="N9562" s="23" t="n">
        <v>2026</v>
      </c>
      <c r="O9562" s="23" t="n">
        <v>20</v>
      </c>
    </row>
    <row r="9563" customFormat="false" ht="15" hidden="false" customHeight="false" outlineLevel="0" collapsed="false">
      <c r="A9563" s="22" t="n">
        <v>46093</v>
      </c>
      <c r="B9563" s="23" t="s">
        <v>95</v>
      </c>
      <c r="C9563" s="23" t="s">
        <v>106</v>
      </c>
      <c r="D9563" s="24" t="n">
        <v>407.9</v>
      </c>
      <c r="E9563" s="25" t="n">
        <f aca="false">MAX(D9563,0)/1000</f>
        <v>0.4079</v>
      </c>
      <c r="F9563" s="25" t="n">
        <f aca="false">MAX(-D9563,0)/1000</f>
        <v>0</v>
      </c>
      <c r="G9563" s="23" t="str">
        <f aca="false">IF(E9563&gt;0,"ja","nein")</f>
        <v>ja</v>
      </c>
      <c r="H9563" s="26" t="n">
        <v>69.79</v>
      </c>
      <c r="I9563" s="26" t="n">
        <f aca="false">(H9563/10+IF(N9563=2025,Einstellungen!$B$23,Einstellungen!$C$23))*(1+Einstellungen!$B$10)</f>
        <v>27.05465</v>
      </c>
      <c r="J9563" s="25" t="n">
        <f aca="false">E9563*I9563/100</f>
        <v>0.11035591735</v>
      </c>
      <c r="K9563" s="25" t="n">
        <f aca="false">E9563*Einstellungen!$B$5/100</f>
        <v>0.118291</v>
      </c>
      <c r="L9563" s="23" t="str">
        <f aca="false">IF(I9563&lt;Einstellungen!$B$5,"ja","nein")</f>
        <v>ja</v>
      </c>
      <c r="M9563" s="23" t="s">
        <v>136</v>
      </c>
      <c r="N9563" s="23" t="n">
        <v>2026</v>
      </c>
      <c r="O9563" s="23" t="n">
        <v>21</v>
      </c>
    </row>
    <row r="9564" customFormat="false" ht="15" hidden="false" customHeight="false" outlineLevel="0" collapsed="false">
      <c r="A9564" s="22" t="n">
        <v>46093</v>
      </c>
      <c r="B9564" s="23" t="s">
        <v>96</v>
      </c>
      <c r="C9564" s="23" t="s">
        <v>106</v>
      </c>
      <c r="D9564" s="24" t="n">
        <v>406.7</v>
      </c>
      <c r="E9564" s="25" t="n">
        <f aca="false">MAX(D9564,0)/1000</f>
        <v>0.4067</v>
      </c>
      <c r="F9564" s="25" t="n">
        <f aca="false">MAX(-D9564,0)/1000</f>
        <v>0</v>
      </c>
      <c r="G9564" s="23" t="str">
        <f aca="false">IF(E9564&gt;0,"ja","nein")</f>
        <v>ja</v>
      </c>
      <c r="H9564" s="26" t="n">
        <v>62.555</v>
      </c>
      <c r="I9564" s="26" t="n">
        <f aca="false">(H9564/10+IF(N9564=2025,Einstellungen!$B$23,Einstellungen!$C$23))*(1+Einstellungen!$B$10)</f>
        <v>26.193685</v>
      </c>
      <c r="J9564" s="25" t="n">
        <f aca="false">E9564*I9564/100</f>
        <v>0.106529716895</v>
      </c>
      <c r="K9564" s="25" t="n">
        <f aca="false">E9564*Einstellungen!$B$5/100</f>
        <v>0.117943</v>
      </c>
      <c r="L9564" s="23" t="str">
        <f aca="false">IF(I9564&lt;Einstellungen!$B$5,"ja","nein")</f>
        <v>ja</v>
      </c>
      <c r="M9564" s="23" t="s">
        <v>136</v>
      </c>
      <c r="N9564" s="23" t="n">
        <v>2026</v>
      </c>
      <c r="O9564" s="23" t="n">
        <v>22</v>
      </c>
    </row>
    <row r="9565" customFormat="false" ht="15" hidden="false" customHeight="false" outlineLevel="0" collapsed="false">
      <c r="A9565" s="22" t="n">
        <v>46093</v>
      </c>
      <c r="B9565" s="23" t="s">
        <v>101</v>
      </c>
      <c r="C9565" s="23" t="s">
        <v>106</v>
      </c>
      <c r="D9565" s="24" t="n">
        <v>348.2</v>
      </c>
      <c r="E9565" s="25" t="n">
        <f aca="false">MAX(D9565,0)/1000</f>
        <v>0.3482</v>
      </c>
      <c r="F9565" s="25" t="n">
        <f aca="false">MAX(-D9565,0)/1000</f>
        <v>0</v>
      </c>
      <c r="G9565" s="23" t="str">
        <f aca="false">IF(E9565&gt;0,"ja","nein")</f>
        <v>ja</v>
      </c>
      <c r="H9565" s="26" t="n">
        <v>17.902</v>
      </c>
      <c r="I9565" s="26" t="n">
        <f aca="false">(H9565/10+IF(N9565=2025,Einstellungen!$B$23,Einstellungen!$C$23))*(1+Einstellungen!$B$10)</f>
        <v>20.879978</v>
      </c>
      <c r="J9565" s="25" t="n">
        <f aca="false">E9565*I9565/100</f>
        <v>0.072704083396</v>
      </c>
      <c r="K9565" s="25" t="n">
        <f aca="false">E9565*Einstellungen!$B$5/100</f>
        <v>0.100978</v>
      </c>
      <c r="L9565" s="23" t="str">
        <f aca="false">IF(I9565&lt;Einstellungen!$B$5,"ja","nein")</f>
        <v>ja</v>
      </c>
      <c r="M9565" s="23" t="s">
        <v>136</v>
      </c>
      <c r="N9565" s="23" t="n">
        <v>2026</v>
      </c>
      <c r="O9565" s="23" t="n">
        <v>23</v>
      </c>
    </row>
    <row r="9566" customFormat="false" ht="15" hidden="false" customHeight="false" outlineLevel="0" collapsed="false">
      <c r="A9566" s="22" t="n">
        <v>46094</v>
      </c>
      <c r="B9566" s="23" t="s">
        <v>102</v>
      </c>
      <c r="C9566" s="23" t="s">
        <v>121</v>
      </c>
      <c r="D9566" s="24" t="n">
        <v>360.2</v>
      </c>
      <c r="E9566" s="25" t="n">
        <f aca="false">MAX(D9566,0)/1000</f>
        <v>0.3602</v>
      </c>
      <c r="F9566" s="25" t="n">
        <f aca="false">MAX(-D9566,0)/1000</f>
        <v>0</v>
      </c>
      <c r="G9566" s="23" t="str">
        <f aca="false">IF(E9566&gt;0,"ja","nein")</f>
        <v>ja</v>
      </c>
      <c r="H9566" s="26" t="n">
        <v>6.29</v>
      </c>
      <c r="I9566" s="26" t="n">
        <f aca="false">(H9566/10+IF(N9566=2025,Einstellungen!$B$23,Einstellungen!$C$23))*(1+Einstellungen!$B$10)</f>
        <v>19.49815</v>
      </c>
      <c r="J9566" s="25" t="n">
        <f aca="false">E9566*I9566/100</f>
        <v>0.0702323363</v>
      </c>
      <c r="K9566" s="25" t="n">
        <f aca="false">E9566*Einstellungen!$B$5/100</f>
        <v>0.104458</v>
      </c>
      <c r="L9566" s="23" t="str">
        <f aca="false">IF(I9566&lt;Einstellungen!$B$5,"ja","nein")</f>
        <v>ja</v>
      </c>
      <c r="M9566" s="23" t="s">
        <v>136</v>
      </c>
      <c r="N9566" s="23" t="n">
        <v>2026</v>
      </c>
      <c r="O9566" s="23" t="n">
        <v>0</v>
      </c>
    </row>
    <row r="9567" customFormat="false" ht="15" hidden="false" customHeight="false" outlineLevel="0" collapsed="false">
      <c r="A9567" s="22" t="n">
        <v>46094</v>
      </c>
      <c r="B9567" s="23" t="s">
        <v>107</v>
      </c>
      <c r="C9567" s="23" t="s">
        <v>121</v>
      </c>
      <c r="D9567" s="24" t="n">
        <v>369</v>
      </c>
      <c r="E9567" s="25" t="n">
        <f aca="false">MAX(D9567,0)/1000</f>
        <v>0.369</v>
      </c>
      <c r="F9567" s="25" t="n">
        <f aca="false">MAX(-D9567,0)/1000</f>
        <v>0</v>
      </c>
      <c r="G9567" s="23" t="str">
        <f aca="false">IF(E9567&gt;0,"ja","nein")</f>
        <v>ja</v>
      </c>
      <c r="H9567" s="26" t="n">
        <v>4.103</v>
      </c>
      <c r="I9567" s="26" t="n">
        <f aca="false">(H9567/10+IF(N9567=2025,Einstellungen!$B$23,Einstellungen!$C$23))*(1+Einstellungen!$B$10)</f>
        <v>19.237897</v>
      </c>
      <c r="J9567" s="25" t="n">
        <f aca="false">E9567*I9567/100</f>
        <v>0.07098783993</v>
      </c>
      <c r="K9567" s="25" t="n">
        <f aca="false">E9567*Einstellungen!$B$5/100</f>
        <v>0.10701</v>
      </c>
      <c r="L9567" s="23" t="str">
        <f aca="false">IF(I9567&lt;Einstellungen!$B$5,"ja","nein")</f>
        <v>ja</v>
      </c>
      <c r="M9567" s="23" t="s">
        <v>136</v>
      </c>
      <c r="N9567" s="23" t="n">
        <v>2026</v>
      </c>
      <c r="O9567" s="23" t="n">
        <v>1</v>
      </c>
    </row>
    <row r="9568" customFormat="false" ht="15" hidden="false" customHeight="false" outlineLevel="0" collapsed="false">
      <c r="A9568" s="22" t="n">
        <v>46094</v>
      </c>
      <c r="B9568" s="23" t="s">
        <v>108</v>
      </c>
      <c r="C9568" s="23" t="s">
        <v>121</v>
      </c>
      <c r="D9568" s="24" t="n">
        <v>376.5</v>
      </c>
      <c r="E9568" s="25" t="n">
        <f aca="false">MAX(D9568,0)/1000</f>
        <v>0.3765</v>
      </c>
      <c r="F9568" s="25" t="n">
        <f aca="false">MAX(-D9568,0)/1000</f>
        <v>0</v>
      </c>
      <c r="G9568" s="23" t="str">
        <f aca="false">IF(E9568&gt;0,"ja","nein")</f>
        <v>ja</v>
      </c>
      <c r="H9568" s="26" t="n">
        <v>2.888</v>
      </c>
      <c r="I9568" s="26" t="n">
        <f aca="false">(H9568/10+IF(N9568=2025,Einstellungen!$B$23,Einstellungen!$C$23))*(1+Einstellungen!$B$10)</f>
        <v>19.093312</v>
      </c>
      <c r="J9568" s="25" t="n">
        <f aca="false">E9568*I9568/100</f>
        <v>0.07188631968</v>
      </c>
      <c r="K9568" s="25" t="n">
        <f aca="false">E9568*Einstellungen!$B$5/100</f>
        <v>0.109185</v>
      </c>
      <c r="L9568" s="23" t="str">
        <f aca="false">IF(I9568&lt;Einstellungen!$B$5,"ja","nein")</f>
        <v>ja</v>
      </c>
      <c r="M9568" s="23" t="s">
        <v>136</v>
      </c>
      <c r="N9568" s="23" t="n">
        <v>2026</v>
      </c>
      <c r="O9568" s="23" t="n">
        <v>2</v>
      </c>
    </row>
    <row r="9569" customFormat="false" ht="15" hidden="false" customHeight="false" outlineLevel="0" collapsed="false">
      <c r="A9569" s="22" t="n">
        <v>46094</v>
      </c>
      <c r="B9569" s="23" t="s">
        <v>109</v>
      </c>
      <c r="C9569" s="23" t="s">
        <v>121</v>
      </c>
      <c r="D9569" s="24" t="n">
        <v>368.9</v>
      </c>
      <c r="E9569" s="25" t="n">
        <f aca="false">MAX(D9569,0)/1000</f>
        <v>0.3689</v>
      </c>
      <c r="F9569" s="25" t="n">
        <f aca="false">MAX(-D9569,0)/1000</f>
        <v>0</v>
      </c>
      <c r="G9569" s="23" t="str">
        <f aca="false">IF(E9569&gt;0,"ja","nein")</f>
        <v>ja</v>
      </c>
      <c r="H9569" s="26" t="n">
        <v>1.147</v>
      </c>
      <c r="I9569" s="26" t="n">
        <f aca="false">(H9569/10+IF(N9569=2025,Einstellungen!$B$23,Einstellungen!$C$23))*(1+Einstellungen!$B$10)</f>
        <v>18.886133</v>
      </c>
      <c r="J9569" s="25" t="n">
        <f aca="false">E9569*I9569/100</f>
        <v>0.069670944637</v>
      </c>
      <c r="K9569" s="25" t="n">
        <f aca="false">E9569*Einstellungen!$B$5/100</f>
        <v>0.106981</v>
      </c>
      <c r="L9569" s="23" t="str">
        <f aca="false">IF(I9569&lt;Einstellungen!$B$5,"ja","nein")</f>
        <v>ja</v>
      </c>
      <c r="M9569" s="23" t="s">
        <v>136</v>
      </c>
      <c r="N9569" s="23" t="n">
        <v>2026</v>
      </c>
      <c r="O9569" s="23" t="n">
        <v>3</v>
      </c>
    </row>
    <row r="9570" customFormat="false" ht="15" hidden="false" customHeight="false" outlineLevel="0" collapsed="false">
      <c r="A9570" s="22" t="n">
        <v>46094</v>
      </c>
      <c r="B9570" s="23" t="s">
        <v>110</v>
      </c>
      <c r="C9570" s="23" t="s">
        <v>121</v>
      </c>
      <c r="D9570" s="24" t="n">
        <v>399.9</v>
      </c>
      <c r="E9570" s="25" t="n">
        <f aca="false">MAX(D9570,0)/1000</f>
        <v>0.3999</v>
      </c>
      <c r="F9570" s="25" t="n">
        <f aca="false">MAX(-D9570,0)/1000</f>
        <v>0</v>
      </c>
      <c r="G9570" s="23" t="str">
        <f aca="false">IF(E9570&gt;0,"ja","nein")</f>
        <v>ja</v>
      </c>
      <c r="H9570" s="26" t="n">
        <v>1.46</v>
      </c>
      <c r="I9570" s="26" t="n">
        <f aca="false">(H9570/10+IF(N9570=2025,Einstellungen!$B$23,Einstellungen!$C$23))*(1+Einstellungen!$B$10)</f>
        <v>18.92338</v>
      </c>
      <c r="J9570" s="25" t="n">
        <f aca="false">E9570*I9570/100</f>
        <v>0.07567459662</v>
      </c>
      <c r="K9570" s="25" t="n">
        <f aca="false">E9570*Einstellungen!$B$5/100</f>
        <v>0.115971</v>
      </c>
      <c r="L9570" s="23" t="str">
        <f aca="false">IF(I9570&lt;Einstellungen!$B$5,"ja","nein")</f>
        <v>ja</v>
      </c>
      <c r="M9570" s="23" t="s">
        <v>136</v>
      </c>
      <c r="N9570" s="23" t="n">
        <v>2026</v>
      </c>
      <c r="O9570" s="23" t="n">
        <v>4</v>
      </c>
    </row>
    <row r="9571" customFormat="false" ht="15" hidden="false" customHeight="false" outlineLevel="0" collapsed="false">
      <c r="A9571" s="22" t="n">
        <v>46094</v>
      </c>
      <c r="B9571" s="23" t="s">
        <v>111</v>
      </c>
      <c r="C9571" s="23" t="s">
        <v>121</v>
      </c>
      <c r="D9571" s="24" t="n">
        <v>377.4</v>
      </c>
      <c r="E9571" s="25" t="n">
        <f aca="false">MAX(D9571,0)/1000</f>
        <v>0.3774</v>
      </c>
      <c r="F9571" s="25" t="n">
        <f aca="false">MAX(-D9571,0)/1000</f>
        <v>0</v>
      </c>
      <c r="G9571" s="23" t="str">
        <f aca="false">IF(E9571&gt;0,"ja","nein")</f>
        <v>ja</v>
      </c>
      <c r="H9571" s="26" t="n">
        <v>2.907</v>
      </c>
      <c r="I9571" s="26" t="n">
        <f aca="false">(H9571/10+IF(N9571=2025,Einstellungen!$B$23,Einstellungen!$C$23))*(1+Einstellungen!$B$10)</f>
        <v>19.095573</v>
      </c>
      <c r="J9571" s="25" t="n">
        <f aca="false">E9571*I9571/100</f>
        <v>0.072066692502</v>
      </c>
      <c r="K9571" s="25" t="n">
        <f aca="false">E9571*Einstellungen!$B$5/100</f>
        <v>0.109446</v>
      </c>
      <c r="L9571" s="23" t="str">
        <f aca="false">IF(I9571&lt;Einstellungen!$B$5,"ja","nein")</f>
        <v>ja</v>
      </c>
      <c r="M9571" s="23" t="s">
        <v>136</v>
      </c>
      <c r="N9571" s="23" t="n">
        <v>2026</v>
      </c>
      <c r="O9571" s="23" t="n">
        <v>5</v>
      </c>
    </row>
    <row r="9572" customFormat="false" ht="15" hidden="false" customHeight="false" outlineLevel="0" collapsed="false">
      <c r="A9572" s="22" t="n">
        <v>46094</v>
      </c>
      <c r="B9572" s="23" t="s">
        <v>112</v>
      </c>
      <c r="C9572" s="23" t="s">
        <v>121</v>
      </c>
      <c r="D9572" s="24" t="n">
        <v>506.4</v>
      </c>
      <c r="E9572" s="25" t="n">
        <f aca="false">MAX(D9572,0)/1000</f>
        <v>0.5064</v>
      </c>
      <c r="F9572" s="25" t="n">
        <f aca="false">MAX(-D9572,0)/1000</f>
        <v>0</v>
      </c>
      <c r="G9572" s="23" t="str">
        <f aca="false">IF(E9572&gt;0,"ja","nein")</f>
        <v>ja</v>
      </c>
      <c r="H9572" s="26" t="n">
        <v>8.46</v>
      </c>
      <c r="I9572" s="26" t="n">
        <f aca="false">(H9572/10+IF(N9572=2025,Einstellungen!$B$23,Einstellungen!$C$23))*(1+Einstellungen!$B$10)</f>
        <v>19.75638</v>
      </c>
      <c r="J9572" s="25" t="n">
        <f aca="false">E9572*I9572/100</f>
        <v>0.10004630832</v>
      </c>
      <c r="K9572" s="25" t="n">
        <f aca="false">E9572*Einstellungen!$B$5/100</f>
        <v>0.146856</v>
      </c>
      <c r="L9572" s="23" t="str">
        <f aca="false">IF(I9572&lt;Einstellungen!$B$5,"ja","nein")</f>
        <v>ja</v>
      </c>
      <c r="M9572" s="23" t="s">
        <v>136</v>
      </c>
      <c r="N9572" s="23" t="n">
        <v>2026</v>
      </c>
      <c r="O9572" s="23" t="n">
        <v>6</v>
      </c>
    </row>
    <row r="9573" customFormat="false" ht="15" hidden="false" customHeight="false" outlineLevel="0" collapsed="false">
      <c r="A9573" s="22" t="n">
        <v>46094</v>
      </c>
      <c r="B9573" s="23" t="s">
        <v>113</v>
      </c>
      <c r="C9573" s="23" t="s">
        <v>121</v>
      </c>
      <c r="D9573" s="24" t="n">
        <v>276.9</v>
      </c>
      <c r="E9573" s="25" t="n">
        <f aca="false">MAX(D9573,0)/1000</f>
        <v>0.2769</v>
      </c>
      <c r="F9573" s="25" t="n">
        <f aca="false">MAX(-D9573,0)/1000</f>
        <v>0</v>
      </c>
      <c r="G9573" s="23" t="str">
        <f aca="false">IF(E9573&gt;0,"ja","nein")</f>
        <v>ja</v>
      </c>
      <c r="H9573" s="26" t="n">
        <v>19.938</v>
      </c>
      <c r="I9573" s="26" t="n">
        <f aca="false">(H9573/10+IF(N9573=2025,Einstellungen!$B$23,Einstellungen!$C$23))*(1+Einstellungen!$B$10)</f>
        <v>21.122262</v>
      </c>
      <c r="J9573" s="25" t="n">
        <f aca="false">E9573*I9573/100</f>
        <v>0.058487543478</v>
      </c>
      <c r="K9573" s="25" t="n">
        <f aca="false">E9573*Einstellungen!$B$5/100</f>
        <v>0.080301</v>
      </c>
      <c r="L9573" s="23" t="str">
        <f aca="false">IF(I9573&lt;Einstellungen!$B$5,"ja","nein")</f>
        <v>ja</v>
      </c>
      <c r="M9573" s="23" t="s">
        <v>136</v>
      </c>
      <c r="N9573" s="23" t="n">
        <v>2026</v>
      </c>
      <c r="O9573" s="23" t="n">
        <v>7</v>
      </c>
    </row>
    <row r="9574" customFormat="false" ht="15" hidden="false" customHeight="false" outlineLevel="0" collapsed="false">
      <c r="A9574" s="22" t="n">
        <v>46094</v>
      </c>
      <c r="B9574" s="23" t="s">
        <v>114</v>
      </c>
      <c r="C9574" s="23" t="s">
        <v>121</v>
      </c>
      <c r="D9574" s="24" t="n">
        <v>-15.3</v>
      </c>
      <c r="E9574" s="25" t="n">
        <f aca="false">MAX(D9574,0)/1000</f>
        <v>0</v>
      </c>
      <c r="F9574" s="25" t="n">
        <f aca="false">MAX(-D9574,0)/1000</f>
        <v>0.0153</v>
      </c>
      <c r="G9574" s="23" t="str">
        <f aca="false">IF(E9574&gt;0,"ja","nein")</f>
        <v>nein</v>
      </c>
      <c r="H9574" s="26" t="n">
        <v>6.415</v>
      </c>
      <c r="I9574" s="26" t="n">
        <f aca="false">(H9574/10+IF(N9574=2025,Einstellungen!$B$23,Einstellungen!$C$23))*(1+Einstellungen!$B$10)</f>
        <v>19.513025</v>
      </c>
      <c r="J9574" s="25" t="n">
        <f aca="false">E9574*I9574/100</f>
        <v>0</v>
      </c>
      <c r="K9574" s="25" t="n">
        <f aca="false">E9574*Einstellungen!$B$5/100</f>
        <v>0</v>
      </c>
      <c r="L9574" s="23" t="str">
        <f aca="false">IF(I9574&lt;Einstellungen!$B$5,"ja","nein")</f>
        <v>ja</v>
      </c>
      <c r="M9574" s="23" t="s">
        <v>136</v>
      </c>
      <c r="N9574" s="23" t="n">
        <v>2026</v>
      </c>
      <c r="O9574" s="23" t="n">
        <v>8</v>
      </c>
    </row>
    <row r="9575" customFormat="false" ht="15" hidden="false" customHeight="false" outlineLevel="0" collapsed="false">
      <c r="A9575" s="22" t="n">
        <v>46094</v>
      </c>
      <c r="B9575" s="23" t="s">
        <v>115</v>
      </c>
      <c r="C9575" s="23" t="s">
        <v>121</v>
      </c>
      <c r="D9575" s="24" t="n">
        <v>30.6</v>
      </c>
      <c r="E9575" s="25" t="n">
        <f aca="false">MAX(D9575,0)/1000</f>
        <v>0.0306</v>
      </c>
      <c r="F9575" s="25" t="n">
        <f aca="false">MAX(-D9575,0)/1000</f>
        <v>0</v>
      </c>
      <c r="G9575" s="23" t="str">
        <f aca="false">IF(E9575&gt;0,"ja","nein")</f>
        <v>ja</v>
      </c>
      <c r="H9575" s="26" t="n">
        <v>-0.24</v>
      </c>
      <c r="I9575" s="26" t="n">
        <f aca="false">(H9575/10+IF(N9575=2025,Einstellungen!$B$23,Einstellungen!$C$23))*(1+Einstellungen!$B$10)</f>
        <v>18.72108</v>
      </c>
      <c r="J9575" s="25" t="n">
        <f aca="false">E9575*I9575/100</f>
        <v>0.00572865048</v>
      </c>
      <c r="K9575" s="25" t="n">
        <f aca="false">E9575*Einstellungen!$B$5/100</f>
        <v>0.008874</v>
      </c>
      <c r="L9575" s="23" t="str">
        <f aca="false">IF(I9575&lt;Einstellungen!$B$5,"ja","nein")</f>
        <v>ja</v>
      </c>
      <c r="M9575" s="23" t="s">
        <v>136</v>
      </c>
      <c r="N9575" s="23" t="n">
        <v>2026</v>
      </c>
      <c r="O9575" s="23" t="n">
        <v>9</v>
      </c>
    </row>
    <row r="9576" customFormat="false" ht="15" hidden="false" customHeight="false" outlineLevel="0" collapsed="false">
      <c r="A9576" s="22" t="n">
        <v>46094</v>
      </c>
      <c r="B9576" s="23" t="s">
        <v>116</v>
      </c>
      <c r="C9576" s="23" t="s">
        <v>121</v>
      </c>
      <c r="D9576" s="24" t="n">
        <v>-1561.9</v>
      </c>
      <c r="E9576" s="25" t="n">
        <f aca="false">MAX(D9576,0)/1000</f>
        <v>0</v>
      </c>
      <c r="F9576" s="25" t="n">
        <f aca="false">MAX(-D9576,0)/1000</f>
        <v>1.5619</v>
      </c>
      <c r="G9576" s="23" t="str">
        <f aca="false">IF(E9576&gt;0,"ja","nein")</f>
        <v>nein</v>
      </c>
      <c r="H9576" s="26" t="n">
        <v>-4.997</v>
      </c>
      <c r="I9576" s="26" t="n">
        <f aca="false">(H9576/10+IF(N9576=2025,Einstellungen!$B$23,Einstellungen!$C$23))*(1+Einstellungen!$B$10)</f>
        <v>18.154997</v>
      </c>
      <c r="J9576" s="25" t="n">
        <f aca="false">E9576*I9576/100</f>
        <v>0</v>
      </c>
      <c r="K9576" s="25" t="n">
        <f aca="false">E9576*Einstellungen!$B$5/100</f>
        <v>0</v>
      </c>
      <c r="L9576" s="23" t="str">
        <f aca="false">IF(I9576&lt;Einstellungen!$B$5,"ja","nein")</f>
        <v>ja</v>
      </c>
      <c r="M9576" s="23" t="s">
        <v>136</v>
      </c>
      <c r="N9576" s="23" t="n">
        <v>2026</v>
      </c>
      <c r="O9576" s="23" t="n">
        <v>10</v>
      </c>
    </row>
    <row r="9577" customFormat="false" ht="15" hidden="false" customHeight="false" outlineLevel="0" collapsed="false">
      <c r="A9577" s="22" t="n">
        <v>46094</v>
      </c>
      <c r="B9577" s="23" t="s">
        <v>117</v>
      </c>
      <c r="C9577" s="23" t="s">
        <v>121</v>
      </c>
      <c r="D9577" s="24" t="n">
        <v>-1276.2</v>
      </c>
      <c r="E9577" s="25" t="n">
        <f aca="false">MAX(D9577,0)/1000</f>
        <v>0</v>
      </c>
      <c r="F9577" s="25" t="n">
        <f aca="false">MAX(-D9577,0)/1000</f>
        <v>1.2762</v>
      </c>
      <c r="G9577" s="23" t="str">
        <f aca="false">IF(E9577&gt;0,"ja","nein")</f>
        <v>nein</v>
      </c>
      <c r="H9577" s="26" t="n">
        <v>-9</v>
      </c>
      <c r="I9577" s="26" t="n">
        <f aca="false">(H9577/10+IF(N9577=2025,Einstellungen!$B$23,Einstellungen!$C$23))*(1+Einstellungen!$B$10)</f>
        <v>17.67864</v>
      </c>
      <c r="J9577" s="25" t="n">
        <f aca="false">E9577*I9577/100</f>
        <v>0</v>
      </c>
      <c r="K9577" s="25" t="n">
        <f aca="false">E9577*Einstellungen!$B$5/100</f>
        <v>0</v>
      </c>
      <c r="L9577" s="23" t="str">
        <f aca="false">IF(I9577&lt;Einstellungen!$B$5,"ja","nein")</f>
        <v>ja</v>
      </c>
      <c r="M9577" s="23" t="s">
        <v>136</v>
      </c>
      <c r="N9577" s="23" t="n">
        <v>2026</v>
      </c>
      <c r="O9577" s="23" t="n">
        <v>11</v>
      </c>
    </row>
    <row r="9578" customFormat="false" ht="15" hidden="false" customHeight="false" outlineLevel="0" collapsed="false">
      <c r="A9578" s="22" t="n">
        <v>46094</v>
      </c>
      <c r="B9578" s="23" t="s">
        <v>118</v>
      </c>
      <c r="C9578" s="23" t="s">
        <v>121</v>
      </c>
      <c r="D9578" s="24" t="n">
        <v>-861.3</v>
      </c>
      <c r="E9578" s="25" t="n">
        <f aca="false">MAX(D9578,0)/1000</f>
        <v>0</v>
      </c>
      <c r="F9578" s="25" t="n">
        <f aca="false">MAX(-D9578,0)/1000</f>
        <v>0.8613</v>
      </c>
      <c r="G9578" s="23" t="str">
        <f aca="false">IF(E9578&gt;0,"ja","nein")</f>
        <v>nein</v>
      </c>
      <c r="H9578" s="26" t="n">
        <v>-8.348</v>
      </c>
      <c r="I9578" s="26" t="n">
        <f aca="false">(H9578/10+IF(N9578=2025,Einstellungen!$B$23,Einstellungen!$C$23))*(1+Einstellungen!$B$10)</f>
        <v>17.756228</v>
      </c>
      <c r="J9578" s="25" t="n">
        <f aca="false">E9578*I9578/100</f>
        <v>0</v>
      </c>
      <c r="K9578" s="25" t="n">
        <f aca="false">E9578*Einstellungen!$B$5/100</f>
        <v>0</v>
      </c>
      <c r="L9578" s="23" t="str">
        <f aca="false">IF(I9578&lt;Einstellungen!$B$5,"ja","nein")</f>
        <v>ja</v>
      </c>
      <c r="M9578" s="23" t="s">
        <v>136</v>
      </c>
      <c r="N9578" s="23" t="n">
        <v>2026</v>
      </c>
      <c r="O9578" s="23" t="n">
        <v>12</v>
      </c>
    </row>
    <row r="9579" customFormat="false" ht="15" hidden="false" customHeight="false" outlineLevel="0" collapsed="false">
      <c r="A9579" s="22" t="n">
        <v>46094</v>
      </c>
      <c r="B9579" s="23" t="s">
        <v>119</v>
      </c>
      <c r="C9579" s="23" t="s">
        <v>121</v>
      </c>
      <c r="D9579" s="24" t="n">
        <v>-2611.4</v>
      </c>
      <c r="E9579" s="25" t="n">
        <f aca="false">MAX(D9579,0)/1000</f>
        <v>0</v>
      </c>
      <c r="F9579" s="25" t="n">
        <f aca="false">MAX(-D9579,0)/1000</f>
        <v>2.6114</v>
      </c>
      <c r="G9579" s="23" t="str">
        <f aca="false">IF(E9579&gt;0,"ja","nein")</f>
        <v>nein</v>
      </c>
      <c r="H9579" s="26" t="n">
        <v>-2.553</v>
      </c>
      <c r="I9579" s="26" t="n">
        <f aca="false">(H9579/10+IF(N9579=2025,Einstellungen!$B$23,Einstellungen!$C$23))*(1+Einstellungen!$B$10)</f>
        <v>18.445833</v>
      </c>
      <c r="J9579" s="25" t="n">
        <f aca="false">E9579*I9579/100</f>
        <v>0</v>
      </c>
      <c r="K9579" s="25" t="n">
        <f aca="false">E9579*Einstellungen!$B$5/100</f>
        <v>0</v>
      </c>
      <c r="L9579" s="23" t="str">
        <f aca="false">IF(I9579&lt;Einstellungen!$B$5,"ja","nein")</f>
        <v>ja</v>
      </c>
      <c r="M9579" s="23" t="s">
        <v>136</v>
      </c>
      <c r="N9579" s="23" t="n">
        <v>2026</v>
      </c>
      <c r="O9579" s="23" t="n">
        <v>13</v>
      </c>
    </row>
    <row r="9580" customFormat="false" ht="15" hidden="false" customHeight="false" outlineLevel="0" collapsed="false">
      <c r="A9580" s="22" t="n">
        <v>46094</v>
      </c>
      <c r="B9580" s="23" t="s">
        <v>120</v>
      </c>
      <c r="C9580" s="23" t="s">
        <v>121</v>
      </c>
      <c r="D9580" s="24" t="n">
        <v>-425.4</v>
      </c>
      <c r="E9580" s="25" t="n">
        <f aca="false">MAX(D9580,0)/1000</f>
        <v>0</v>
      </c>
      <c r="F9580" s="25" t="n">
        <f aca="false">MAX(-D9580,0)/1000</f>
        <v>0.4254</v>
      </c>
      <c r="G9580" s="23" t="str">
        <f aca="false">IF(E9580&gt;0,"ja","nein")</f>
        <v>nein</v>
      </c>
      <c r="H9580" s="26" t="n">
        <v>1.173</v>
      </c>
      <c r="I9580" s="26" t="n">
        <f aca="false">(H9580/10+IF(N9580=2025,Einstellungen!$B$23,Einstellungen!$C$23))*(1+Einstellungen!$B$10)</f>
        <v>18.889227</v>
      </c>
      <c r="J9580" s="25" t="n">
        <f aca="false">E9580*I9580/100</f>
        <v>0</v>
      </c>
      <c r="K9580" s="25" t="n">
        <f aca="false">E9580*Einstellungen!$B$5/100</f>
        <v>0</v>
      </c>
      <c r="L9580" s="23" t="str">
        <f aca="false">IF(I9580&lt;Einstellungen!$B$5,"ja","nein")</f>
        <v>ja</v>
      </c>
      <c r="M9580" s="23" t="s">
        <v>136</v>
      </c>
      <c r="N9580" s="23" t="n">
        <v>2026</v>
      </c>
      <c r="O9580" s="23" t="n">
        <v>14</v>
      </c>
    </row>
    <row r="9581" customFormat="false" ht="15" hidden="false" customHeight="false" outlineLevel="0" collapsed="false">
      <c r="A9581" s="22" t="n">
        <v>46094</v>
      </c>
      <c r="B9581" s="23" t="s">
        <v>104</v>
      </c>
      <c r="C9581" s="23" t="s">
        <v>121</v>
      </c>
      <c r="D9581" s="24" t="n">
        <v>98.5</v>
      </c>
      <c r="E9581" s="25" t="n">
        <f aca="false">MAX(D9581,0)/1000</f>
        <v>0.0985</v>
      </c>
      <c r="F9581" s="25" t="n">
        <f aca="false">MAX(-D9581,0)/1000</f>
        <v>0</v>
      </c>
      <c r="G9581" s="23" t="str">
        <f aca="false">IF(E9581&gt;0,"ja","nein")</f>
        <v>ja</v>
      </c>
      <c r="H9581" s="26" t="n">
        <v>47.07</v>
      </c>
      <c r="I9581" s="26" t="n">
        <f aca="false">(H9581/10+IF(N9581=2025,Einstellungen!$B$23,Einstellungen!$C$23))*(1+Einstellungen!$B$10)</f>
        <v>24.35097</v>
      </c>
      <c r="J9581" s="25" t="n">
        <f aca="false">E9581*I9581/100</f>
        <v>0.02398570545</v>
      </c>
      <c r="K9581" s="25" t="n">
        <f aca="false">E9581*Einstellungen!$B$5/100</f>
        <v>0.028565</v>
      </c>
      <c r="L9581" s="23" t="str">
        <f aca="false">IF(I9581&lt;Einstellungen!$B$5,"ja","nein")</f>
        <v>ja</v>
      </c>
      <c r="M9581" s="23" t="s">
        <v>136</v>
      </c>
      <c r="N9581" s="23" t="n">
        <v>2026</v>
      </c>
      <c r="O9581" s="23" t="n">
        <v>15</v>
      </c>
    </row>
    <row r="9582" customFormat="false" ht="15" hidden="false" customHeight="false" outlineLevel="0" collapsed="false">
      <c r="A9582" s="22" t="n">
        <v>46094</v>
      </c>
      <c r="B9582" s="23" t="s">
        <v>105</v>
      </c>
      <c r="C9582" s="23" t="s">
        <v>121</v>
      </c>
      <c r="D9582" s="24" t="n">
        <v>21.9</v>
      </c>
      <c r="E9582" s="25" t="n">
        <f aca="false">MAX(D9582,0)/1000</f>
        <v>0.0219</v>
      </c>
      <c r="F9582" s="25" t="n">
        <f aca="false">MAX(-D9582,0)/1000</f>
        <v>0</v>
      </c>
      <c r="G9582" s="23" t="str">
        <f aca="false">IF(E9582&gt;0,"ja","nein")</f>
        <v>ja</v>
      </c>
      <c r="H9582" s="26" t="n">
        <v>101.31</v>
      </c>
      <c r="I9582" s="26" t="n">
        <f aca="false">(H9582/10+IF(N9582=2025,Einstellungen!$B$23,Einstellungen!$C$23))*(1+Einstellungen!$B$10)</f>
        <v>30.80553</v>
      </c>
      <c r="J9582" s="25" t="n">
        <f aca="false">E9582*I9582/100</f>
        <v>0.00674641107</v>
      </c>
      <c r="K9582" s="25" t="n">
        <f aca="false">E9582*Einstellungen!$B$5/100</f>
        <v>0.006351</v>
      </c>
      <c r="L9582" s="23" t="str">
        <f aca="false">IF(I9582&lt;Einstellungen!$B$5,"ja","nein")</f>
        <v>nein</v>
      </c>
      <c r="M9582" s="23" t="s">
        <v>136</v>
      </c>
      <c r="N9582" s="23" t="n">
        <v>2026</v>
      </c>
      <c r="O9582" s="23" t="n">
        <v>16</v>
      </c>
    </row>
    <row r="9583" customFormat="false" ht="15" hidden="false" customHeight="false" outlineLevel="0" collapsed="false">
      <c r="A9583" s="22" t="n">
        <v>46094</v>
      </c>
      <c r="B9583" s="23" t="s">
        <v>97</v>
      </c>
      <c r="C9583" s="23" t="s">
        <v>121</v>
      </c>
      <c r="D9583" s="24" t="n">
        <v>120.8</v>
      </c>
      <c r="E9583" s="25" t="n">
        <f aca="false">MAX(D9583,0)/1000</f>
        <v>0.1208</v>
      </c>
      <c r="F9583" s="25" t="n">
        <f aca="false">MAX(-D9583,0)/1000</f>
        <v>0</v>
      </c>
      <c r="G9583" s="23" t="str">
        <f aca="false">IF(E9583&gt;0,"ja","nein")</f>
        <v>ja</v>
      </c>
      <c r="H9583" s="26" t="n">
        <v>141.93</v>
      </c>
      <c r="I9583" s="26" t="n">
        <f aca="false">(H9583/10+IF(N9583=2025,Einstellungen!$B$23,Einstellungen!$C$23))*(1+Einstellungen!$B$10)</f>
        <v>35.63931</v>
      </c>
      <c r="J9583" s="25" t="n">
        <f aca="false">E9583*I9583/100</f>
        <v>0.04305228648</v>
      </c>
      <c r="K9583" s="25" t="n">
        <f aca="false">E9583*Einstellungen!$B$5/100</f>
        <v>0.035032</v>
      </c>
      <c r="L9583" s="23" t="str">
        <f aca="false">IF(I9583&lt;Einstellungen!$B$5,"ja","nein")</f>
        <v>nein</v>
      </c>
      <c r="M9583" s="23" t="s">
        <v>136</v>
      </c>
      <c r="N9583" s="23" t="n">
        <v>2026</v>
      </c>
      <c r="O9583" s="23" t="n">
        <v>17</v>
      </c>
    </row>
    <row r="9584" customFormat="false" ht="15" hidden="false" customHeight="false" outlineLevel="0" collapsed="false">
      <c r="A9584" s="22" t="n">
        <v>46094</v>
      </c>
      <c r="B9584" s="23" t="s">
        <v>99</v>
      </c>
      <c r="C9584" s="23" t="s">
        <v>121</v>
      </c>
      <c r="D9584" s="24" t="n">
        <v>584</v>
      </c>
      <c r="E9584" s="25" t="n">
        <f aca="false">MAX(D9584,0)/1000</f>
        <v>0.584</v>
      </c>
      <c r="F9584" s="25" t="n">
        <f aca="false">MAX(-D9584,0)/1000</f>
        <v>0</v>
      </c>
      <c r="G9584" s="23" t="str">
        <f aca="false">IF(E9584&gt;0,"ja","nein")</f>
        <v>ja</v>
      </c>
      <c r="H9584" s="26" t="n">
        <v>161.493</v>
      </c>
      <c r="I9584" s="26" t="n">
        <f aca="false">(H9584/10+IF(N9584=2025,Einstellungen!$B$23,Einstellungen!$C$23))*(1+Einstellungen!$B$10)</f>
        <v>37.967307</v>
      </c>
      <c r="J9584" s="25" t="n">
        <f aca="false">E9584*I9584/100</f>
        <v>0.22172907288</v>
      </c>
      <c r="K9584" s="25" t="n">
        <f aca="false">E9584*Einstellungen!$B$5/100</f>
        <v>0.16936</v>
      </c>
      <c r="L9584" s="23" t="str">
        <f aca="false">IF(I9584&lt;Einstellungen!$B$5,"ja","nein")</f>
        <v>nein</v>
      </c>
      <c r="M9584" s="23" t="s">
        <v>136</v>
      </c>
      <c r="N9584" s="23" t="n">
        <v>2026</v>
      </c>
      <c r="O9584" s="23" t="n">
        <v>18</v>
      </c>
    </row>
    <row r="9585" customFormat="false" ht="15" hidden="false" customHeight="false" outlineLevel="0" collapsed="false">
      <c r="A9585" s="22" t="n">
        <v>46094</v>
      </c>
      <c r="B9585" s="23" t="s">
        <v>100</v>
      </c>
      <c r="C9585" s="23" t="s">
        <v>121</v>
      </c>
      <c r="D9585" s="24" t="n">
        <v>10.6</v>
      </c>
      <c r="E9585" s="25" t="n">
        <f aca="false">MAX(D9585,0)/1000</f>
        <v>0.0106</v>
      </c>
      <c r="F9585" s="25" t="n">
        <f aca="false">MAX(-D9585,0)/1000</f>
        <v>0</v>
      </c>
      <c r="G9585" s="23" t="str">
        <f aca="false">IF(E9585&gt;0,"ja","nein")</f>
        <v>ja</v>
      </c>
      <c r="H9585" s="26" t="n">
        <v>165.745</v>
      </c>
      <c r="I9585" s="26" t="n">
        <f aca="false">(H9585/10+IF(N9585=2025,Einstellungen!$B$23,Einstellungen!$C$23))*(1+Einstellungen!$B$10)</f>
        <v>38.473295</v>
      </c>
      <c r="J9585" s="25" t="n">
        <f aca="false">E9585*I9585/100</f>
        <v>0.00407816927</v>
      </c>
      <c r="K9585" s="25" t="n">
        <f aca="false">E9585*Einstellungen!$B$5/100</f>
        <v>0.003074</v>
      </c>
      <c r="L9585" s="23" t="str">
        <f aca="false">IF(I9585&lt;Einstellungen!$B$5,"ja","nein")</f>
        <v>nein</v>
      </c>
      <c r="M9585" s="23" t="s">
        <v>136</v>
      </c>
      <c r="N9585" s="23" t="n">
        <v>2026</v>
      </c>
      <c r="O9585" s="23" t="n">
        <v>19</v>
      </c>
    </row>
    <row r="9586" customFormat="false" ht="15" hidden="false" customHeight="false" outlineLevel="0" collapsed="false">
      <c r="A9586" s="22" t="n">
        <v>46094</v>
      </c>
      <c r="B9586" s="23" t="s">
        <v>92</v>
      </c>
      <c r="C9586" s="23" t="s">
        <v>121</v>
      </c>
      <c r="D9586" s="24" t="n">
        <v>-12.1</v>
      </c>
      <c r="E9586" s="25" t="n">
        <f aca="false">MAX(D9586,0)/1000</f>
        <v>0</v>
      </c>
      <c r="F9586" s="25" t="n">
        <f aca="false">MAX(-D9586,0)/1000</f>
        <v>0.0121</v>
      </c>
      <c r="G9586" s="23" t="str">
        <f aca="false">IF(E9586&gt;0,"ja","nein")</f>
        <v>nein</v>
      </c>
      <c r="H9586" s="26" t="n">
        <v>145.722</v>
      </c>
      <c r="I9586" s="26" t="n">
        <f aca="false">(H9586/10+IF(N9586=2025,Einstellungen!$B$23,Einstellungen!$C$23))*(1+Einstellungen!$B$10)</f>
        <v>36.090558</v>
      </c>
      <c r="J9586" s="25" t="n">
        <f aca="false">E9586*I9586/100</f>
        <v>0</v>
      </c>
      <c r="K9586" s="25" t="n">
        <f aca="false">E9586*Einstellungen!$B$5/100</f>
        <v>0</v>
      </c>
      <c r="L9586" s="23" t="str">
        <f aca="false">IF(I9586&lt;Einstellungen!$B$5,"ja","nein")</f>
        <v>nein</v>
      </c>
      <c r="M9586" s="23" t="s">
        <v>136</v>
      </c>
      <c r="N9586" s="23" t="n">
        <v>2026</v>
      </c>
      <c r="O9586" s="23" t="n">
        <v>20</v>
      </c>
    </row>
    <row r="9587" customFormat="false" ht="15" hidden="false" customHeight="false" outlineLevel="0" collapsed="false">
      <c r="A9587" s="22" t="n">
        <v>46094</v>
      </c>
      <c r="B9587" s="23" t="s">
        <v>95</v>
      </c>
      <c r="C9587" s="23" t="s">
        <v>121</v>
      </c>
      <c r="D9587" s="24" t="n">
        <v>218.9</v>
      </c>
      <c r="E9587" s="25" t="n">
        <f aca="false">MAX(D9587,0)/1000</f>
        <v>0.2189</v>
      </c>
      <c r="F9587" s="25" t="n">
        <f aca="false">MAX(-D9587,0)/1000</f>
        <v>0</v>
      </c>
      <c r="G9587" s="23" t="str">
        <f aca="false">IF(E9587&gt;0,"ja","nein")</f>
        <v>ja</v>
      </c>
      <c r="H9587" s="26" t="n">
        <v>130.335</v>
      </c>
      <c r="I9587" s="26" t="n">
        <f aca="false">(H9587/10+IF(N9587=2025,Einstellungen!$B$23,Einstellungen!$C$23))*(1+Einstellungen!$B$10)</f>
        <v>34.259505</v>
      </c>
      <c r="J9587" s="25" t="n">
        <f aca="false">E9587*I9587/100</f>
        <v>0.074994056445</v>
      </c>
      <c r="K9587" s="25" t="n">
        <f aca="false">E9587*Einstellungen!$B$5/100</f>
        <v>0.063481</v>
      </c>
      <c r="L9587" s="23" t="str">
        <f aca="false">IF(I9587&lt;Einstellungen!$B$5,"ja","nein")</f>
        <v>nein</v>
      </c>
      <c r="M9587" s="23" t="s">
        <v>136</v>
      </c>
      <c r="N9587" s="23" t="n">
        <v>2026</v>
      </c>
      <c r="O9587" s="23" t="n">
        <v>21</v>
      </c>
    </row>
    <row r="9588" customFormat="false" ht="15" hidden="false" customHeight="false" outlineLevel="0" collapsed="false">
      <c r="A9588" s="22" t="n">
        <v>46094</v>
      </c>
      <c r="B9588" s="23" t="s">
        <v>96</v>
      </c>
      <c r="C9588" s="23" t="s">
        <v>121</v>
      </c>
      <c r="D9588" s="24" t="n">
        <v>364.4</v>
      </c>
      <c r="E9588" s="25" t="n">
        <f aca="false">MAX(D9588,0)/1000</f>
        <v>0.3644</v>
      </c>
      <c r="F9588" s="25" t="n">
        <f aca="false">MAX(-D9588,0)/1000</f>
        <v>0</v>
      </c>
      <c r="G9588" s="23" t="str">
        <f aca="false">IF(E9588&gt;0,"ja","nein")</f>
        <v>ja</v>
      </c>
      <c r="H9588" s="26" t="n">
        <v>123.422</v>
      </c>
      <c r="I9588" s="26" t="n">
        <f aca="false">(H9588/10+IF(N9588=2025,Einstellungen!$B$23,Einstellungen!$C$23))*(1+Einstellungen!$B$10)</f>
        <v>33.436858</v>
      </c>
      <c r="J9588" s="25" t="n">
        <f aca="false">E9588*I9588/100</f>
        <v>0.121843910552</v>
      </c>
      <c r="K9588" s="25" t="n">
        <f aca="false">E9588*Einstellungen!$B$5/100</f>
        <v>0.105676</v>
      </c>
      <c r="L9588" s="23" t="str">
        <f aca="false">IF(I9588&lt;Einstellungen!$B$5,"ja","nein")</f>
        <v>nein</v>
      </c>
      <c r="M9588" s="23" t="s">
        <v>136</v>
      </c>
      <c r="N9588" s="23" t="n">
        <v>2026</v>
      </c>
      <c r="O9588" s="23" t="n">
        <v>22</v>
      </c>
    </row>
    <row r="9589" customFormat="false" ht="15" hidden="false" customHeight="false" outlineLevel="0" collapsed="false">
      <c r="A9589" s="22" t="n">
        <v>46094</v>
      </c>
      <c r="B9589" s="23" t="s">
        <v>101</v>
      </c>
      <c r="C9589" s="23" t="s">
        <v>121</v>
      </c>
      <c r="D9589" s="24" t="n">
        <v>303</v>
      </c>
      <c r="E9589" s="25" t="n">
        <f aca="false">MAX(D9589,0)/1000</f>
        <v>0.303</v>
      </c>
      <c r="F9589" s="25" t="n">
        <f aca="false">MAX(-D9589,0)/1000</f>
        <v>0</v>
      </c>
      <c r="G9589" s="23" t="str">
        <f aca="false">IF(E9589&gt;0,"ja","nein")</f>
        <v>ja</v>
      </c>
      <c r="H9589" s="26" t="n">
        <v>115.808</v>
      </c>
      <c r="I9589" s="26" t="n">
        <f aca="false">(H9589/10+IF(N9589=2025,Einstellungen!$B$23,Einstellungen!$C$23))*(1+Einstellungen!$B$10)</f>
        <v>32.530792</v>
      </c>
      <c r="J9589" s="25" t="n">
        <f aca="false">E9589*I9589/100</f>
        <v>0.09856829976</v>
      </c>
      <c r="K9589" s="25" t="n">
        <f aca="false">E9589*Einstellungen!$B$5/100</f>
        <v>0.08787</v>
      </c>
      <c r="L9589" s="23" t="str">
        <f aca="false">IF(I9589&lt;Einstellungen!$B$5,"ja","nein")</f>
        <v>nein</v>
      </c>
      <c r="M9589" s="23" t="s">
        <v>136</v>
      </c>
      <c r="N9589" s="23" t="n">
        <v>2026</v>
      </c>
      <c r="O9589" s="23" t="n">
        <v>23</v>
      </c>
    </row>
    <row r="9590" customFormat="false" ht="15" hidden="false" customHeight="false" outlineLevel="0" collapsed="false">
      <c r="A9590" s="22" t="n">
        <v>46095</v>
      </c>
      <c r="B9590" s="23" t="s">
        <v>102</v>
      </c>
      <c r="C9590" s="23" t="s">
        <v>122</v>
      </c>
      <c r="D9590" s="24" t="n">
        <v>354.2</v>
      </c>
      <c r="E9590" s="25" t="n">
        <f aca="false">MAX(D9590,0)/1000</f>
        <v>0.3542</v>
      </c>
      <c r="F9590" s="25" t="n">
        <f aca="false">MAX(-D9590,0)/1000</f>
        <v>0</v>
      </c>
      <c r="G9590" s="23" t="str">
        <f aca="false">IF(E9590&gt;0,"ja","nein")</f>
        <v>ja</v>
      </c>
      <c r="H9590" s="26" t="n">
        <v>112.945</v>
      </c>
      <c r="I9590" s="26" t="n">
        <f aca="false">(H9590/10+IF(N9590=2025,Einstellungen!$B$23,Einstellungen!$C$23))*(1+Einstellungen!$B$10)</f>
        <v>32.190095</v>
      </c>
      <c r="J9590" s="25" t="n">
        <f aca="false">E9590*I9590/100</f>
        <v>0.11401731649</v>
      </c>
      <c r="K9590" s="25" t="n">
        <f aca="false">E9590*Einstellungen!$B$5/100</f>
        <v>0.102718</v>
      </c>
      <c r="L9590" s="23" t="str">
        <f aca="false">IF(I9590&lt;Einstellungen!$B$5,"ja","nein")</f>
        <v>nein</v>
      </c>
      <c r="M9590" s="23" t="s">
        <v>136</v>
      </c>
      <c r="N9590" s="23" t="n">
        <v>2026</v>
      </c>
      <c r="O9590" s="23" t="n">
        <v>0</v>
      </c>
    </row>
    <row r="9591" customFormat="false" ht="15" hidden="false" customHeight="false" outlineLevel="0" collapsed="false">
      <c r="A9591" s="22" t="n">
        <v>46095</v>
      </c>
      <c r="B9591" s="23" t="s">
        <v>107</v>
      </c>
      <c r="C9591" s="23" t="s">
        <v>122</v>
      </c>
      <c r="D9591" s="24" t="n">
        <v>351.3</v>
      </c>
      <c r="E9591" s="25" t="n">
        <f aca="false">MAX(D9591,0)/1000</f>
        <v>0.3513</v>
      </c>
      <c r="F9591" s="25" t="n">
        <f aca="false">MAX(-D9591,0)/1000</f>
        <v>0</v>
      </c>
      <c r="G9591" s="23" t="str">
        <f aca="false">IF(E9591&gt;0,"ja","nein")</f>
        <v>ja</v>
      </c>
      <c r="H9591" s="26" t="n">
        <v>109.07</v>
      </c>
      <c r="I9591" s="26" t="n">
        <f aca="false">(H9591/10+IF(N9591=2025,Einstellungen!$B$23,Einstellungen!$C$23))*(1+Einstellungen!$B$10)</f>
        <v>31.72897</v>
      </c>
      <c r="J9591" s="25" t="n">
        <f aca="false">E9591*I9591/100</f>
        <v>0.11146387161</v>
      </c>
      <c r="K9591" s="25" t="n">
        <f aca="false">E9591*Einstellungen!$B$5/100</f>
        <v>0.101877</v>
      </c>
      <c r="L9591" s="23" t="str">
        <f aca="false">IF(I9591&lt;Einstellungen!$B$5,"ja","nein")</f>
        <v>nein</v>
      </c>
      <c r="M9591" s="23" t="s">
        <v>136</v>
      </c>
      <c r="N9591" s="23" t="n">
        <v>2026</v>
      </c>
      <c r="O9591" s="23" t="n">
        <v>1</v>
      </c>
    </row>
    <row r="9592" customFormat="false" ht="15" hidden="false" customHeight="false" outlineLevel="0" collapsed="false">
      <c r="A9592" s="22" t="n">
        <v>46095</v>
      </c>
      <c r="B9592" s="23" t="s">
        <v>108</v>
      </c>
      <c r="C9592" s="23" t="s">
        <v>122</v>
      </c>
      <c r="D9592" s="24" t="n">
        <v>361.7</v>
      </c>
      <c r="E9592" s="25" t="n">
        <f aca="false">MAX(D9592,0)/1000</f>
        <v>0.3617</v>
      </c>
      <c r="F9592" s="25" t="n">
        <f aca="false">MAX(-D9592,0)/1000</f>
        <v>0</v>
      </c>
      <c r="G9592" s="23" t="str">
        <f aca="false">IF(E9592&gt;0,"ja","nein")</f>
        <v>ja</v>
      </c>
      <c r="H9592" s="26" t="n">
        <v>103.99</v>
      </c>
      <c r="I9592" s="26" t="n">
        <f aca="false">(H9592/10+IF(N9592=2025,Einstellungen!$B$23,Einstellungen!$C$23))*(1+Einstellungen!$B$10)</f>
        <v>31.12445</v>
      </c>
      <c r="J9592" s="25" t="n">
        <f aca="false">E9592*I9592/100</f>
        <v>0.11257713565</v>
      </c>
      <c r="K9592" s="25" t="n">
        <f aca="false">E9592*Einstellungen!$B$5/100</f>
        <v>0.104893</v>
      </c>
      <c r="L9592" s="23" t="str">
        <f aca="false">IF(I9592&lt;Einstellungen!$B$5,"ja","nein")</f>
        <v>nein</v>
      </c>
      <c r="M9592" s="23" t="s">
        <v>136</v>
      </c>
      <c r="N9592" s="23" t="n">
        <v>2026</v>
      </c>
      <c r="O9592" s="23" t="n">
        <v>2</v>
      </c>
    </row>
    <row r="9593" customFormat="false" ht="15" hidden="false" customHeight="false" outlineLevel="0" collapsed="false">
      <c r="A9593" s="22" t="n">
        <v>46095</v>
      </c>
      <c r="B9593" s="23" t="s">
        <v>109</v>
      </c>
      <c r="C9593" s="23" t="s">
        <v>122</v>
      </c>
      <c r="D9593" s="24" t="n">
        <v>316.1</v>
      </c>
      <c r="E9593" s="25" t="n">
        <f aca="false">MAX(D9593,0)/1000</f>
        <v>0.3161</v>
      </c>
      <c r="F9593" s="25" t="n">
        <f aca="false">MAX(-D9593,0)/1000</f>
        <v>0</v>
      </c>
      <c r="G9593" s="23" t="str">
        <f aca="false">IF(E9593&gt;0,"ja","nein")</f>
        <v>ja</v>
      </c>
      <c r="H9593" s="26" t="n">
        <v>101.862</v>
      </c>
      <c r="I9593" s="26" t="n">
        <f aca="false">(H9593/10+IF(N9593=2025,Einstellungen!$B$23,Einstellungen!$C$23))*(1+Einstellungen!$B$10)</f>
        <v>30.871218</v>
      </c>
      <c r="J9593" s="25" t="n">
        <f aca="false">E9593*I9593/100</f>
        <v>0.097583920098</v>
      </c>
      <c r="K9593" s="25" t="n">
        <f aca="false">E9593*Einstellungen!$B$5/100</f>
        <v>0.091669</v>
      </c>
      <c r="L9593" s="23" t="str">
        <f aca="false">IF(I9593&lt;Einstellungen!$B$5,"ja","nein")</f>
        <v>nein</v>
      </c>
      <c r="M9593" s="23" t="s">
        <v>136</v>
      </c>
      <c r="N9593" s="23" t="n">
        <v>2026</v>
      </c>
      <c r="O9593" s="23" t="n">
        <v>3</v>
      </c>
    </row>
    <row r="9594" customFormat="false" ht="15" hidden="false" customHeight="false" outlineLevel="0" collapsed="false">
      <c r="A9594" s="22" t="n">
        <v>46095</v>
      </c>
      <c r="B9594" s="23" t="s">
        <v>110</v>
      </c>
      <c r="C9594" s="23" t="s">
        <v>122</v>
      </c>
      <c r="D9594" s="24" t="n">
        <v>293</v>
      </c>
      <c r="E9594" s="25" t="n">
        <f aca="false">MAX(D9594,0)/1000</f>
        <v>0.293</v>
      </c>
      <c r="F9594" s="25" t="n">
        <f aca="false">MAX(-D9594,0)/1000</f>
        <v>0</v>
      </c>
      <c r="G9594" s="23" t="str">
        <f aca="false">IF(E9594&gt;0,"ja","nein")</f>
        <v>ja</v>
      </c>
      <c r="H9594" s="26" t="n">
        <v>105.115</v>
      </c>
      <c r="I9594" s="26" t="n">
        <f aca="false">(H9594/10+IF(N9594=2025,Einstellungen!$B$23,Einstellungen!$C$23))*(1+Einstellungen!$B$10)</f>
        <v>31.258325</v>
      </c>
      <c r="J9594" s="25" t="n">
        <f aca="false">E9594*I9594/100</f>
        <v>0.09158689225</v>
      </c>
      <c r="K9594" s="25" t="n">
        <f aca="false">E9594*Einstellungen!$B$5/100</f>
        <v>0.08497</v>
      </c>
      <c r="L9594" s="23" t="str">
        <f aca="false">IF(I9594&lt;Einstellungen!$B$5,"ja","nein")</f>
        <v>nein</v>
      </c>
      <c r="M9594" s="23" t="s">
        <v>136</v>
      </c>
      <c r="N9594" s="23" t="n">
        <v>2026</v>
      </c>
      <c r="O9594" s="23" t="n">
        <v>4</v>
      </c>
    </row>
    <row r="9595" customFormat="false" ht="15" hidden="false" customHeight="false" outlineLevel="0" collapsed="false">
      <c r="A9595" s="22" t="n">
        <v>46095</v>
      </c>
      <c r="B9595" s="23" t="s">
        <v>111</v>
      </c>
      <c r="C9595" s="23" t="s">
        <v>122</v>
      </c>
      <c r="D9595" s="24" t="n">
        <v>282</v>
      </c>
      <c r="E9595" s="25" t="n">
        <f aca="false">MAX(D9595,0)/1000</f>
        <v>0.282</v>
      </c>
      <c r="F9595" s="25" t="n">
        <f aca="false">MAX(-D9595,0)/1000</f>
        <v>0</v>
      </c>
      <c r="G9595" s="23" t="str">
        <f aca="false">IF(E9595&gt;0,"ja","nein")</f>
        <v>ja</v>
      </c>
      <c r="H9595" s="26" t="n">
        <v>109.067</v>
      </c>
      <c r="I9595" s="26" t="n">
        <f aca="false">(H9595/10+IF(N9595=2025,Einstellungen!$B$23,Einstellungen!$C$23))*(1+Einstellungen!$B$10)</f>
        <v>31.728613</v>
      </c>
      <c r="J9595" s="25" t="n">
        <f aca="false">E9595*I9595/100</f>
        <v>0.08947468866</v>
      </c>
      <c r="K9595" s="25" t="n">
        <f aca="false">E9595*Einstellungen!$B$5/100</f>
        <v>0.08178</v>
      </c>
      <c r="L9595" s="23" t="str">
        <f aca="false">IF(I9595&lt;Einstellungen!$B$5,"ja","nein")</f>
        <v>nein</v>
      </c>
      <c r="M9595" s="23" t="s">
        <v>136</v>
      </c>
      <c r="N9595" s="23" t="n">
        <v>2026</v>
      </c>
      <c r="O9595" s="23" t="n">
        <v>5</v>
      </c>
    </row>
    <row r="9596" customFormat="false" ht="15" hidden="false" customHeight="false" outlineLevel="0" collapsed="false">
      <c r="A9596" s="22" t="n">
        <v>46095</v>
      </c>
      <c r="B9596" s="23" t="s">
        <v>112</v>
      </c>
      <c r="C9596" s="23" t="s">
        <v>122</v>
      </c>
      <c r="D9596" s="24" t="n">
        <v>284.4</v>
      </c>
      <c r="E9596" s="25" t="n">
        <f aca="false">MAX(D9596,0)/1000</f>
        <v>0.2844</v>
      </c>
      <c r="F9596" s="25" t="n">
        <f aca="false">MAX(-D9596,0)/1000</f>
        <v>0</v>
      </c>
      <c r="G9596" s="23" t="str">
        <f aca="false">IF(E9596&gt;0,"ja","nein")</f>
        <v>ja</v>
      </c>
      <c r="H9596" s="26" t="n">
        <v>111.52</v>
      </c>
      <c r="I9596" s="26" t="n">
        <f aca="false">(H9596/10+IF(N9596=2025,Einstellungen!$B$23,Einstellungen!$C$23))*(1+Einstellungen!$B$10)</f>
        <v>32.02052</v>
      </c>
      <c r="J9596" s="25" t="n">
        <f aca="false">E9596*I9596/100</f>
        <v>0.09106635888</v>
      </c>
      <c r="K9596" s="25" t="n">
        <f aca="false">E9596*Einstellungen!$B$5/100</f>
        <v>0.082476</v>
      </c>
      <c r="L9596" s="23" t="str">
        <f aca="false">IF(I9596&lt;Einstellungen!$B$5,"ja","nein")</f>
        <v>nein</v>
      </c>
      <c r="M9596" s="23" t="s">
        <v>136</v>
      </c>
      <c r="N9596" s="23" t="n">
        <v>2026</v>
      </c>
      <c r="O9596" s="23" t="n">
        <v>6</v>
      </c>
    </row>
    <row r="9597" customFormat="false" ht="15" hidden="false" customHeight="false" outlineLevel="0" collapsed="false">
      <c r="A9597" s="22" t="n">
        <v>46095</v>
      </c>
      <c r="B9597" s="23" t="s">
        <v>113</v>
      </c>
      <c r="C9597" s="23" t="s">
        <v>122</v>
      </c>
      <c r="D9597" s="24" t="n">
        <v>329</v>
      </c>
      <c r="E9597" s="25" t="n">
        <f aca="false">MAX(D9597,0)/1000</f>
        <v>0.329</v>
      </c>
      <c r="F9597" s="25" t="n">
        <f aca="false">MAX(-D9597,0)/1000</f>
        <v>0</v>
      </c>
      <c r="G9597" s="23" t="str">
        <f aca="false">IF(E9597&gt;0,"ja","nein")</f>
        <v>ja</v>
      </c>
      <c r="H9597" s="26" t="n">
        <v>116.707</v>
      </c>
      <c r="I9597" s="26" t="n">
        <f aca="false">(H9597/10+IF(N9597=2025,Einstellungen!$B$23,Einstellungen!$C$23))*(1+Einstellungen!$B$10)</f>
        <v>32.637773</v>
      </c>
      <c r="J9597" s="25" t="n">
        <f aca="false">E9597*I9597/100</f>
        <v>0.10737827317</v>
      </c>
      <c r="K9597" s="25" t="n">
        <f aca="false">E9597*Einstellungen!$B$5/100</f>
        <v>0.09541</v>
      </c>
      <c r="L9597" s="23" t="str">
        <f aca="false">IF(I9597&lt;Einstellungen!$B$5,"ja","nein")</f>
        <v>nein</v>
      </c>
      <c r="M9597" s="23" t="s">
        <v>136</v>
      </c>
      <c r="N9597" s="23" t="n">
        <v>2026</v>
      </c>
      <c r="O9597" s="23" t="n">
        <v>7</v>
      </c>
    </row>
    <row r="9598" customFormat="false" ht="15" hidden="false" customHeight="false" outlineLevel="0" collapsed="false">
      <c r="A9598" s="22" t="n">
        <v>46095</v>
      </c>
      <c r="B9598" s="23" t="s">
        <v>114</v>
      </c>
      <c r="C9598" s="23" t="s">
        <v>122</v>
      </c>
      <c r="D9598" s="24" t="n">
        <v>1431.2</v>
      </c>
      <c r="E9598" s="25" t="n">
        <f aca="false">MAX(D9598,0)/1000</f>
        <v>1.4312</v>
      </c>
      <c r="F9598" s="25" t="n">
        <f aca="false">MAX(-D9598,0)/1000</f>
        <v>0</v>
      </c>
      <c r="G9598" s="23" t="str">
        <f aca="false">IF(E9598&gt;0,"ja","nein")</f>
        <v>ja</v>
      </c>
      <c r="H9598" s="26" t="n">
        <v>121.88</v>
      </c>
      <c r="I9598" s="26" t="n">
        <f aca="false">(H9598/10+IF(N9598=2025,Einstellungen!$B$23,Einstellungen!$C$23))*(1+Einstellungen!$B$10)</f>
        <v>33.25336</v>
      </c>
      <c r="J9598" s="25" t="n">
        <f aca="false">E9598*I9598/100</f>
        <v>0.47592208832</v>
      </c>
      <c r="K9598" s="25" t="n">
        <f aca="false">E9598*Einstellungen!$B$5/100</f>
        <v>0.415048</v>
      </c>
      <c r="L9598" s="23" t="str">
        <f aca="false">IF(I9598&lt;Einstellungen!$B$5,"ja","nein")</f>
        <v>nein</v>
      </c>
      <c r="M9598" s="23" t="s">
        <v>136</v>
      </c>
      <c r="N9598" s="23" t="n">
        <v>2026</v>
      </c>
      <c r="O9598" s="23" t="n">
        <v>8</v>
      </c>
    </row>
    <row r="9599" customFormat="false" ht="15" hidden="false" customHeight="false" outlineLevel="0" collapsed="false">
      <c r="A9599" s="22" t="n">
        <v>46095</v>
      </c>
      <c r="B9599" s="23" t="s">
        <v>115</v>
      </c>
      <c r="C9599" s="23" t="s">
        <v>122</v>
      </c>
      <c r="D9599" s="24" t="n">
        <v>2286.8</v>
      </c>
      <c r="E9599" s="25" t="n">
        <f aca="false">MAX(D9599,0)/1000</f>
        <v>2.2868</v>
      </c>
      <c r="F9599" s="25" t="n">
        <f aca="false">MAX(-D9599,0)/1000</f>
        <v>0</v>
      </c>
      <c r="G9599" s="23" t="str">
        <f aca="false">IF(E9599&gt;0,"ja","nein")</f>
        <v>ja</v>
      </c>
      <c r="H9599" s="26" t="n">
        <v>116.14</v>
      </c>
      <c r="I9599" s="26" t="n">
        <f aca="false">(H9599/10+IF(N9599=2025,Einstellungen!$B$23,Einstellungen!$C$23))*(1+Einstellungen!$B$10)</f>
        <v>32.5703</v>
      </c>
      <c r="J9599" s="25" t="n">
        <f aca="false">E9599*I9599/100</f>
        <v>0.7448176204</v>
      </c>
      <c r="K9599" s="25" t="n">
        <f aca="false">E9599*Einstellungen!$B$5/100</f>
        <v>0.663172</v>
      </c>
      <c r="L9599" s="23" t="str">
        <f aca="false">IF(I9599&lt;Einstellungen!$B$5,"ja","nein")</f>
        <v>nein</v>
      </c>
      <c r="M9599" s="23" t="s">
        <v>136</v>
      </c>
      <c r="N9599" s="23" t="n">
        <v>2026</v>
      </c>
      <c r="O9599" s="23" t="n">
        <v>9</v>
      </c>
    </row>
    <row r="9600" customFormat="false" ht="15" hidden="false" customHeight="false" outlineLevel="0" collapsed="false">
      <c r="A9600" s="22" t="n">
        <v>46095</v>
      </c>
      <c r="B9600" s="23" t="s">
        <v>116</v>
      </c>
      <c r="C9600" s="23" t="s">
        <v>122</v>
      </c>
      <c r="D9600" s="24" t="n">
        <v>1557.3</v>
      </c>
      <c r="E9600" s="25" t="n">
        <f aca="false">MAX(D9600,0)/1000</f>
        <v>1.5573</v>
      </c>
      <c r="F9600" s="25" t="n">
        <f aca="false">MAX(-D9600,0)/1000</f>
        <v>0</v>
      </c>
      <c r="G9600" s="23" t="str">
        <f aca="false">IF(E9600&gt;0,"ja","nein")</f>
        <v>ja</v>
      </c>
      <c r="H9600" s="26" t="n">
        <v>107.523</v>
      </c>
      <c r="I9600" s="26" t="n">
        <f aca="false">(H9600/10+IF(N9600=2025,Einstellungen!$B$23,Einstellungen!$C$23))*(1+Einstellungen!$B$10)</f>
        <v>31.544877</v>
      </c>
      <c r="J9600" s="25" t="n">
        <f aca="false">E9600*I9600/100</f>
        <v>0.491248369521</v>
      </c>
      <c r="K9600" s="25" t="n">
        <f aca="false">E9600*Einstellungen!$B$5/100</f>
        <v>0.451617</v>
      </c>
      <c r="L9600" s="23" t="str">
        <f aca="false">IF(I9600&lt;Einstellungen!$B$5,"ja","nein")</f>
        <v>nein</v>
      </c>
      <c r="M9600" s="23" t="s">
        <v>136</v>
      </c>
      <c r="N9600" s="23" t="n">
        <v>2026</v>
      </c>
      <c r="O9600" s="23" t="n">
        <v>10</v>
      </c>
    </row>
    <row r="9601" customFormat="false" ht="15" hidden="false" customHeight="false" outlineLevel="0" collapsed="false">
      <c r="A9601" s="22" t="n">
        <v>46095</v>
      </c>
      <c r="B9601" s="23" t="s">
        <v>117</v>
      </c>
      <c r="C9601" s="23" t="s">
        <v>122</v>
      </c>
      <c r="D9601" s="24" t="n">
        <v>1378.8</v>
      </c>
      <c r="E9601" s="25" t="n">
        <f aca="false">MAX(D9601,0)/1000</f>
        <v>1.3788</v>
      </c>
      <c r="F9601" s="25" t="n">
        <f aca="false">MAX(-D9601,0)/1000</f>
        <v>0</v>
      </c>
      <c r="G9601" s="23" t="str">
        <f aca="false">IF(E9601&gt;0,"ja","nein")</f>
        <v>ja</v>
      </c>
      <c r="H9601" s="26" t="n">
        <v>103.525</v>
      </c>
      <c r="I9601" s="26" t="n">
        <f aca="false">(H9601/10+IF(N9601=2025,Einstellungen!$B$23,Einstellungen!$C$23))*(1+Einstellungen!$B$10)</f>
        <v>31.069115</v>
      </c>
      <c r="J9601" s="25" t="n">
        <f aca="false">E9601*I9601/100</f>
        <v>0.42838095762</v>
      </c>
      <c r="K9601" s="25" t="n">
        <f aca="false">E9601*Einstellungen!$B$5/100</f>
        <v>0.399852</v>
      </c>
      <c r="L9601" s="23" t="str">
        <f aca="false">IF(I9601&lt;Einstellungen!$B$5,"ja","nein")</f>
        <v>nein</v>
      </c>
      <c r="M9601" s="23" t="s">
        <v>136</v>
      </c>
      <c r="N9601" s="23" t="n">
        <v>2026</v>
      </c>
      <c r="O9601" s="23" t="n">
        <v>11</v>
      </c>
    </row>
    <row r="9602" customFormat="false" ht="15" hidden="false" customHeight="false" outlineLevel="0" collapsed="false">
      <c r="A9602" s="22" t="n">
        <v>46095</v>
      </c>
      <c r="B9602" s="23" t="s">
        <v>118</v>
      </c>
      <c r="C9602" s="23" t="s">
        <v>122</v>
      </c>
      <c r="D9602" s="24" t="n">
        <v>1508.6</v>
      </c>
      <c r="E9602" s="25" t="n">
        <f aca="false">MAX(D9602,0)/1000</f>
        <v>1.5086</v>
      </c>
      <c r="F9602" s="25" t="n">
        <f aca="false">MAX(-D9602,0)/1000</f>
        <v>0</v>
      </c>
      <c r="G9602" s="23" t="str">
        <f aca="false">IF(E9602&gt;0,"ja","nein")</f>
        <v>ja</v>
      </c>
      <c r="H9602" s="26" t="n">
        <v>104.195</v>
      </c>
      <c r="I9602" s="26" t="n">
        <f aca="false">(H9602/10+IF(N9602=2025,Einstellungen!$B$23,Einstellungen!$C$23))*(1+Einstellungen!$B$10)</f>
        <v>31.148845</v>
      </c>
      <c r="J9602" s="25" t="n">
        <f aca="false">E9602*I9602/100</f>
        <v>0.46991147567</v>
      </c>
      <c r="K9602" s="25" t="n">
        <f aca="false">E9602*Einstellungen!$B$5/100</f>
        <v>0.437494</v>
      </c>
      <c r="L9602" s="23" t="str">
        <f aca="false">IF(I9602&lt;Einstellungen!$B$5,"ja","nein")</f>
        <v>nein</v>
      </c>
      <c r="M9602" s="23" t="s">
        <v>136</v>
      </c>
      <c r="N9602" s="23" t="n">
        <v>2026</v>
      </c>
      <c r="O9602" s="23" t="n">
        <v>12</v>
      </c>
    </row>
    <row r="9603" customFormat="false" ht="15" hidden="false" customHeight="false" outlineLevel="0" collapsed="false">
      <c r="A9603" s="22" t="n">
        <v>46095</v>
      </c>
      <c r="B9603" s="23" t="s">
        <v>119</v>
      </c>
      <c r="C9603" s="23" t="s">
        <v>122</v>
      </c>
      <c r="D9603" s="24" t="n">
        <v>1779.1</v>
      </c>
      <c r="E9603" s="25" t="n">
        <f aca="false">MAX(D9603,0)/1000</f>
        <v>1.7791</v>
      </c>
      <c r="F9603" s="25" t="n">
        <f aca="false">MAX(-D9603,0)/1000</f>
        <v>0</v>
      </c>
      <c r="G9603" s="23" t="str">
        <f aca="false">IF(E9603&gt;0,"ja","nein")</f>
        <v>ja</v>
      </c>
      <c r="H9603" s="26" t="n">
        <v>103.43</v>
      </c>
      <c r="I9603" s="26" t="n">
        <f aca="false">(H9603/10+IF(N9603=2025,Einstellungen!$B$23,Einstellungen!$C$23))*(1+Einstellungen!$B$10)</f>
        <v>31.05781</v>
      </c>
      <c r="J9603" s="25" t="n">
        <f aca="false">E9603*I9603/100</f>
        <v>0.55254949771</v>
      </c>
      <c r="K9603" s="25" t="n">
        <f aca="false">E9603*Einstellungen!$B$5/100</f>
        <v>0.515939</v>
      </c>
      <c r="L9603" s="23" t="str">
        <f aca="false">IF(I9603&lt;Einstellungen!$B$5,"ja","nein")</f>
        <v>nein</v>
      </c>
      <c r="M9603" s="23" t="s">
        <v>136</v>
      </c>
      <c r="N9603" s="23" t="n">
        <v>2026</v>
      </c>
      <c r="O9603" s="23" t="n">
        <v>13</v>
      </c>
    </row>
    <row r="9604" customFormat="false" ht="15" hidden="false" customHeight="false" outlineLevel="0" collapsed="false">
      <c r="A9604" s="22" t="n">
        <v>46095</v>
      </c>
      <c r="B9604" s="23" t="s">
        <v>120</v>
      </c>
      <c r="C9604" s="23" t="s">
        <v>122</v>
      </c>
      <c r="D9604" s="24" t="n">
        <v>1576.9</v>
      </c>
      <c r="E9604" s="25" t="n">
        <f aca="false">MAX(D9604,0)/1000</f>
        <v>1.5769</v>
      </c>
      <c r="F9604" s="25" t="n">
        <f aca="false">MAX(-D9604,0)/1000</f>
        <v>0</v>
      </c>
      <c r="G9604" s="23" t="str">
        <f aca="false">IF(E9604&gt;0,"ja","nein")</f>
        <v>ja</v>
      </c>
      <c r="H9604" s="26" t="n">
        <v>105.678</v>
      </c>
      <c r="I9604" s="26" t="n">
        <f aca="false">(H9604/10+IF(N9604=2025,Einstellungen!$B$23,Einstellungen!$C$23))*(1+Einstellungen!$B$10)</f>
        <v>31.325322</v>
      </c>
      <c r="J9604" s="25" t="n">
        <f aca="false">E9604*I9604/100</f>
        <v>0.493969002618</v>
      </c>
      <c r="K9604" s="25" t="n">
        <f aca="false">E9604*Einstellungen!$B$5/100</f>
        <v>0.457301</v>
      </c>
      <c r="L9604" s="23" t="str">
        <f aca="false">IF(I9604&lt;Einstellungen!$B$5,"ja","nein")</f>
        <v>nein</v>
      </c>
      <c r="M9604" s="23" t="s">
        <v>136</v>
      </c>
      <c r="N9604" s="23" t="n">
        <v>2026</v>
      </c>
      <c r="O9604" s="23" t="n">
        <v>14</v>
      </c>
    </row>
    <row r="9605" customFormat="false" ht="15" hidden="false" customHeight="false" outlineLevel="0" collapsed="false">
      <c r="A9605" s="22" t="n">
        <v>46095</v>
      </c>
      <c r="B9605" s="23" t="s">
        <v>104</v>
      </c>
      <c r="C9605" s="23" t="s">
        <v>122</v>
      </c>
      <c r="D9605" s="24" t="n">
        <v>1795.6</v>
      </c>
      <c r="E9605" s="25" t="n">
        <f aca="false">MAX(D9605,0)/1000</f>
        <v>1.7956</v>
      </c>
      <c r="F9605" s="25" t="n">
        <f aca="false">MAX(-D9605,0)/1000</f>
        <v>0</v>
      </c>
      <c r="G9605" s="23" t="str">
        <f aca="false">IF(E9605&gt;0,"ja","nein")</f>
        <v>ja</v>
      </c>
      <c r="H9605" s="26" t="n">
        <v>114.22</v>
      </c>
      <c r="I9605" s="26" t="n">
        <f aca="false">(H9605/10+IF(N9605=2025,Einstellungen!$B$23,Einstellungen!$C$23))*(1+Einstellungen!$B$10)</f>
        <v>32.34182</v>
      </c>
      <c r="J9605" s="25" t="n">
        <f aca="false">E9605*I9605/100</f>
        <v>0.58072971992</v>
      </c>
      <c r="K9605" s="25" t="n">
        <f aca="false">E9605*Einstellungen!$B$5/100</f>
        <v>0.520724</v>
      </c>
      <c r="L9605" s="23" t="str">
        <f aca="false">IF(I9605&lt;Einstellungen!$B$5,"ja","nein")</f>
        <v>nein</v>
      </c>
      <c r="M9605" s="23" t="s">
        <v>136</v>
      </c>
      <c r="N9605" s="23" t="n">
        <v>2026</v>
      </c>
      <c r="O9605" s="23" t="n">
        <v>15</v>
      </c>
    </row>
    <row r="9606" customFormat="false" ht="15" hidden="false" customHeight="false" outlineLevel="0" collapsed="false">
      <c r="A9606" s="22" t="n">
        <v>46095</v>
      </c>
      <c r="B9606" s="23" t="s">
        <v>105</v>
      </c>
      <c r="C9606" s="23" t="s">
        <v>122</v>
      </c>
      <c r="D9606" s="24" t="n">
        <v>2093.5</v>
      </c>
      <c r="E9606" s="25" t="n">
        <f aca="false">MAX(D9606,0)/1000</f>
        <v>2.0935</v>
      </c>
      <c r="F9606" s="25" t="n">
        <f aca="false">MAX(-D9606,0)/1000</f>
        <v>0</v>
      </c>
      <c r="G9606" s="23" t="str">
        <f aca="false">IF(E9606&gt;0,"ja","nein")</f>
        <v>ja</v>
      </c>
      <c r="H9606" s="26" t="n">
        <v>130</v>
      </c>
      <c r="I9606" s="26" t="n">
        <f aca="false">(H9606/10+IF(N9606=2025,Einstellungen!$B$23,Einstellungen!$C$23))*(1+Einstellungen!$B$10)</f>
        <v>34.21964</v>
      </c>
      <c r="J9606" s="25" t="n">
        <f aca="false">E9606*I9606/100</f>
        <v>0.7163881634</v>
      </c>
      <c r="K9606" s="25" t="n">
        <f aca="false">E9606*Einstellungen!$B$5/100</f>
        <v>0.607115</v>
      </c>
      <c r="L9606" s="23" t="str">
        <f aca="false">IF(I9606&lt;Einstellungen!$B$5,"ja","nein")</f>
        <v>nein</v>
      </c>
      <c r="M9606" s="23" t="s">
        <v>136</v>
      </c>
      <c r="N9606" s="23" t="n">
        <v>2026</v>
      </c>
      <c r="O9606" s="23" t="n">
        <v>16</v>
      </c>
    </row>
    <row r="9607" customFormat="false" ht="15" hidden="false" customHeight="false" outlineLevel="0" collapsed="false">
      <c r="A9607" s="22" t="n">
        <v>46095</v>
      </c>
      <c r="B9607" s="23" t="s">
        <v>97</v>
      </c>
      <c r="C9607" s="23" t="s">
        <v>122</v>
      </c>
      <c r="D9607" s="24" t="n">
        <v>1996.7</v>
      </c>
      <c r="E9607" s="25" t="n">
        <f aca="false">MAX(D9607,0)/1000</f>
        <v>1.9967</v>
      </c>
      <c r="F9607" s="25" t="n">
        <f aca="false">MAX(-D9607,0)/1000</f>
        <v>0</v>
      </c>
      <c r="G9607" s="23" t="str">
        <f aca="false">IF(E9607&gt;0,"ja","nein")</f>
        <v>ja</v>
      </c>
      <c r="H9607" s="26" t="n">
        <v>138.65</v>
      </c>
      <c r="I9607" s="26" t="n">
        <f aca="false">(H9607/10+IF(N9607=2025,Einstellungen!$B$23,Einstellungen!$C$23))*(1+Einstellungen!$B$10)</f>
        <v>35.24899</v>
      </c>
      <c r="J9607" s="25" t="n">
        <f aca="false">E9607*I9607/100</f>
        <v>0.70381658333</v>
      </c>
      <c r="K9607" s="25" t="n">
        <f aca="false">E9607*Einstellungen!$B$5/100</f>
        <v>0.579043</v>
      </c>
      <c r="L9607" s="23" t="str">
        <f aca="false">IF(I9607&lt;Einstellungen!$B$5,"ja","nein")</f>
        <v>nein</v>
      </c>
      <c r="M9607" s="23" t="s">
        <v>136</v>
      </c>
      <c r="N9607" s="23" t="n">
        <v>2026</v>
      </c>
      <c r="O9607" s="23" t="n">
        <v>17</v>
      </c>
    </row>
    <row r="9608" customFormat="false" ht="15" hidden="false" customHeight="false" outlineLevel="0" collapsed="false">
      <c r="A9608" s="22" t="n">
        <v>46095</v>
      </c>
      <c r="B9608" s="23" t="s">
        <v>99</v>
      </c>
      <c r="C9608" s="23" t="s">
        <v>122</v>
      </c>
      <c r="D9608" s="24" t="n">
        <v>2316.8</v>
      </c>
      <c r="E9608" s="25" t="n">
        <f aca="false">MAX(D9608,0)/1000</f>
        <v>2.3168</v>
      </c>
      <c r="F9608" s="25" t="n">
        <f aca="false">MAX(-D9608,0)/1000</f>
        <v>0</v>
      </c>
      <c r="G9608" s="23" t="str">
        <f aca="false">IF(E9608&gt;0,"ja","nein")</f>
        <v>ja</v>
      </c>
      <c r="H9608" s="26" t="n">
        <v>161.1</v>
      </c>
      <c r="I9608" s="26" t="n">
        <f aca="false">(H9608/10+IF(N9608=2025,Einstellungen!$B$23,Einstellungen!$C$23))*(1+Einstellungen!$B$10)</f>
        <v>37.92054</v>
      </c>
      <c r="J9608" s="25" t="n">
        <f aca="false">E9608*I9608/100</f>
        <v>0.87854307072</v>
      </c>
      <c r="K9608" s="25" t="n">
        <f aca="false">E9608*Einstellungen!$B$5/100</f>
        <v>0.671872</v>
      </c>
      <c r="L9608" s="23" t="str">
        <f aca="false">IF(I9608&lt;Einstellungen!$B$5,"ja","nein")</f>
        <v>nein</v>
      </c>
      <c r="M9608" s="23" t="s">
        <v>136</v>
      </c>
      <c r="N9608" s="23" t="n">
        <v>2026</v>
      </c>
      <c r="O9608" s="23" t="n">
        <v>18</v>
      </c>
    </row>
    <row r="9609" customFormat="false" ht="15" hidden="false" customHeight="false" outlineLevel="0" collapsed="false">
      <c r="A9609" s="22" t="n">
        <v>46095</v>
      </c>
      <c r="B9609" s="23" t="s">
        <v>100</v>
      </c>
      <c r="C9609" s="23" t="s">
        <v>122</v>
      </c>
      <c r="D9609" s="24" t="n">
        <v>2042</v>
      </c>
      <c r="E9609" s="25" t="n">
        <f aca="false">MAX(D9609,0)/1000</f>
        <v>2.042</v>
      </c>
      <c r="F9609" s="25" t="n">
        <f aca="false">MAX(-D9609,0)/1000</f>
        <v>0</v>
      </c>
      <c r="G9609" s="23" t="str">
        <f aca="false">IF(E9609&gt;0,"ja","nein")</f>
        <v>ja</v>
      </c>
      <c r="H9609" s="26" t="n">
        <v>169.835</v>
      </c>
      <c r="I9609" s="26" t="n">
        <f aca="false">(H9609/10+IF(N9609=2025,Einstellungen!$B$23,Einstellungen!$C$23))*(1+Einstellungen!$B$10)</f>
        <v>38.960005</v>
      </c>
      <c r="J9609" s="25" t="n">
        <f aca="false">E9609*I9609/100</f>
        <v>0.7955633021</v>
      </c>
      <c r="K9609" s="25" t="n">
        <f aca="false">E9609*Einstellungen!$B$5/100</f>
        <v>0.59218</v>
      </c>
      <c r="L9609" s="23" t="str">
        <f aca="false">IF(I9609&lt;Einstellungen!$B$5,"ja","nein")</f>
        <v>nein</v>
      </c>
      <c r="M9609" s="23" t="s">
        <v>136</v>
      </c>
      <c r="N9609" s="23" t="n">
        <v>2026</v>
      </c>
      <c r="O9609" s="23" t="n">
        <v>19</v>
      </c>
    </row>
    <row r="9610" customFormat="false" ht="15" hidden="false" customHeight="false" outlineLevel="0" collapsed="false">
      <c r="A9610" s="22" t="n">
        <v>46095</v>
      </c>
      <c r="B9610" s="23" t="s">
        <v>92</v>
      </c>
      <c r="C9610" s="23" t="s">
        <v>122</v>
      </c>
      <c r="D9610" s="24" t="n">
        <v>2052.9</v>
      </c>
      <c r="E9610" s="25" t="n">
        <f aca="false">MAX(D9610,0)/1000</f>
        <v>2.0529</v>
      </c>
      <c r="F9610" s="25" t="n">
        <f aca="false">MAX(-D9610,0)/1000</f>
        <v>0</v>
      </c>
      <c r="G9610" s="23" t="str">
        <f aca="false">IF(E9610&gt;0,"ja","nein")</f>
        <v>ja</v>
      </c>
      <c r="H9610" s="26" t="n">
        <v>150.265</v>
      </c>
      <c r="I9610" s="26" t="n">
        <f aca="false">(H9610/10+IF(N9610=2025,Einstellungen!$B$23,Einstellungen!$C$23))*(1+Einstellungen!$B$10)</f>
        <v>36.631175</v>
      </c>
      <c r="J9610" s="25" t="n">
        <f aca="false">E9610*I9610/100</f>
        <v>0.752001391575</v>
      </c>
      <c r="K9610" s="25" t="n">
        <f aca="false">E9610*Einstellungen!$B$5/100</f>
        <v>0.595341</v>
      </c>
      <c r="L9610" s="23" t="str">
        <f aca="false">IF(I9610&lt;Einstellungen!$B$5,"ja","nein")</f>
        <v>nein</v>
      </c>
      <c r="M9610" s="23" t="s">
        <v>136</v>
      </c>
      <c r="N9610" s="23" t="n">
        <v>2026</v>
      </c>
      <c r="O9610" s="23" t="n">
        <v>20</v>
      </c>
    </row>
    <row r="9611" customFormat="false" ht="15" hidden="false" customHeight="false" outlineLevel="0" collapsed="false">
      <c r="A9611" s="22" t="n">
        <v>46095</v>
      </c>
      <c r="B9611" s="23" t="s">
        <v>95</v>
      </c>
      <c r="C9611" s="23" t="s">
        <v>122</v>
      </c>
      <c r="D9611" s="24" t="n">
        <v>933.6</v>
      </c>
      <c r="E9611" s="25" t="n">
        <f aca="false">MAX(D9611,0)/1000</f>
        <v>0.9336</v>
      </c>
      <c r="F9611" s="25" t="n">
        <f aca="false">MAX(-D9611,0)/1000</f>
        <v>0</v>
      </c>
      <c r="G9611" s="23" t="str">
        <f aca="false">IF(E9611&gt;0,"ja","nein")</f>
        <v>ja</v>
      </c>
      <c r="H9611" s="26" t="n">
        <v>137.452</v>
      </c>
      <c r="I9611" s="26" t="n">
        <f aca="false">(H9611/10+IF(N9611=2025,Einstellungen!$B$23,Einstellungen!$C$23))*(1+Einstellungen!$B$10)</f>
        <v>35.106428</v>
      </c>
      <c r="J9611" s="25" t="n">
        <f aca="false">E9611*I9611/100</f>
        <v>0.327753611808</v>
      </c>
      <c r="K9611" s="25" t="n">
        <f aca="false">E9611*Einstellungen!$B$5/100</f>
        <v>0.270744</v>
      </c>
      <c r="L9611" s="23" t="str">
        <f aca="false">IF(I9611&lt;Einstellungen!$B$5,"ja","nein")</f>
        <v>nein</v>
      </c>
      <c r="M9611" s="23" t="s">
        <v>136</v>
      </c>
      <c r="N9611" s="23" t="n">
        <v>2026</v>
      </c>
      <c r="O9611" s="23" t="n">
        <v>21</v>
      </c>
    </row>
    <row r="9612" customFormat="false" ht="15" hidden="false" customHeight="false" outlineLevel="0" collapsed="false">
      <c r="A9612" s="22" t="n">
        <v>46095</v>
      </c>
      <c r="B9612" s="23" t="s">
        <v>96</v>
      </c>
      <c r="C9612" s="23" t="s">
        <v>122</v>
      </c>
      <c r="D9612" s="24" t="n">
        <v>376.5</v>
      </c>
      <c r="E9612" s="25" t="n">
        <f aca="false">MAX(D9612,0)/1000</f>
        <v>0.3765</v>
      </c>
      <c r="F9612" s="25" t="n">
        <f aca="false">MAX(-D9612,0)/1000</f>
        <v>0</v>
      </c>
      <c r="G9612" s="23" t="str">
        <f aca="false">IF(E9612&gt;0,"ja","nein")</f>
        <v>ja</v>
      </c>
      <c r="H9612" s="26" t="n">
        <v>135.238</v>
      </c>
      <c r="I9612" s="26" t="n">
        <f aca="false">(H9612/10+IF(N9612=2025,Einstellungen!$B$23,Einstellungen!$C$23))*(1+Einstellungen!$B$10)</f>
        <v>34.842962</v>
      </c>
      <c r="J9612" s="25" t="n">
        <f aca="false">E9612*I9612/100</f>
        <v>0.13118375193</v>
      </c>
      <c r="K9612" s="25" t="n">
        <f aca="false">E9612*Einstellungen!$B$5/100</f>
        <v>0.109185</v>
      </c>
      <c r="L9612" s="23" t="str">
        <f aca="false">IF(I9612&lt;Einstellungen!$B$5,"ja","nein")</f>
        <v>nein</v>
      </c>
      <c r="M9612" s="23" t="s">
        <v>136</v>
      </c>
      <c r="N9612" s="23" t="n">
        <v>2026</v>
      </c>
      <c r="O9612" s="23" t="n">
        <v>22</v>
      </c>
    </row>
    <row r="9613" customFormat="false" ht="15" hidden="false" customHeight="false" outlineLevel="0" collapsed="false">
      <c r="A9613" s="22" t="n">
        <v>46095</v>
      </c>
      <c r="B9613" s="23" t="s">
        <v>101</v>
      </c>
      <c r="C9613" s="23" t="s">
        <v>122</v>
      </c>
      <c r="D9613" s="24" t="n">
        <v>343.7</v>
      </c>
      <c r="E9613" s="25" t="n">
        <f aca="false">MAX(D9613,0)/1000</f>
        <v>0.3437</v>
      </c>
      <c r="F9613" s="25" t="n">
        <f aca="false">MAX(-D9613,0)/1000</f>
        <v>0</v>
      </c>
      <c r="G9613" s="23" t="str">
        <f aca="false">IF(E9613&gt;0,"ja","nein")</f>
        <v>ja</v>
      </c>
      <c r="H9613" s="26" t="n">
        <v>128.045</v>
      </c>
      <c r="I9613" s="26" t="n">
        <f aca="false">(H9613/10+IF(N9613=2025,Einstellungen!$B$23,Einstellungen!$C$23))*(1+Einstellungen!$B$10)</f>
        <v>33.986995</v>
      </c>
      <c r="J9613" s="25" t="n">
        <f aca="false">E9613*I9613/100</f>
        <v>0.116813301815</v>
      </c>
      <c r="K9613" s="25" t="n">
        <f aca="false">E9613*Einstellungen!$B$5/100</f>
        <v>0.099673</v>
      </c>
      <c r="L9613" s="23" t="str">
        <f aca="false">IF(I9613&lt;Einstellungen!$B$5,"ja","nein")</f>
        <v>nein</v>
      </c>
      <c r="M9613" s="23" t="s">
        <v>136</v>
      </c>
      <c r="N9613" s="23" t="n">
        <v>2026</v>
      </c>
      <c r="O9613" s="23" t="n">
        <v>23</v>
      </c>
    </row>
    <row r="9614" customFormat="false" ht="15" hidden="false" customHeight="false" outlineLevel="0" collapsed="false">
      <c r="A9614" s="22" t="n">
        <v>46096</v>
      </c>
      <c r="B9614" s="23" t="s">
        <v>102</v>
      </c>
      <c r="C9614" s="23" t="s">
        <v>124</v>
      </c>
      <c r="D9614" s="24" t="n">
        <v>331.9</v>
      </c>
      <c r="E9614" s="25" t="n">
        <f aca="false">MAX(D9614,0)/1000</f>
        <v>0.3319</v>
      </c>
      <c r="F9614" s="25" t="n">
        <f aca="false">MAX(-D9614,0)/1000</f>
        <v>0</v>
      </c>
      <c r="G9614" s="23" t="str">
        <f aca="false">IF(E9614&gt;0,"ja","nein")</f>
        <v>ja</v>
      </c>
      <c r="H9614" s="26" t="n">
        <v>137.343</v>
      </c>
      <c r="I9614" s="26" t="n">
        <f aca="false">(H9614/10+IF(N9614=2025,Einstellungen!$B$23,Einstellungen!$C$23))*(1+Einstellungen!$B$10)</f>
        <v>35.093457</v>
      </c>
      <c r="J9614" s="25" t="n">
        <f aca="false">E9614*I9614/100</f>
        <v>0.116475183783</v>
      </c>
      <c r="K9614" s="25" t="n">
        <f aca="false">E9614*Einstellungen!$B$5/100</f>
        <v>0.096251</v>
      </c>
      <c r="L9614" s="23" t="str">
        <f aca="false">IF(I9614&lt;Einstellungen!$B$5,"ja","nein")</f>
        <v>nein</v>
      </c>
      <c r="M9614" s="23" t="s">
        <v>136</v>
      </c>
      <c r="N9614" s="23" t="n">
        <v>2026</v>
      </c>
      <c r="O9614" s="23" t="n">
        <v>0</v>
      </c>
    </row>
    <row r="9615" customFormat="false" ht="15" hidden="false" customHeight="false" outlineLevel="0" collapsed="false">
      <c r="A9615" s="22" t="n">
        <v>46096</v>
      </c>
      <c r="B9615" s="23" t="s">
        <v>107</v>
      </c>
      <c r="C9615" s="23" t="s">
        <v>124</v>
      </c>
      <c r="D9615" s="24" t="n">
        <v>346.3</v>
      </c>
      <c r="E9615" s="25" t="n">
        <f aca="false">MAX(D9615,0)/1000</f>
        <v>0.3463</v>
      </c>
      <c r="F9615" s="25" t="n">
        <f aca="false">MAX(-D9615,0)/1000</f>
        <v>0</v>
      </c>
      <c r="G9615" s="23" t="str">
        <f aca="false">IF(E9615&gt;0,"ja","nein")</f>
        <v>ja</v>
      </c>
      <c r="H9615" s="26" t="n">
        <v>133.73</v>
      </c>
      <c r="I9615" s="26" t="n">
        <f aca="false">(H9615/10+IF(N9615=2025,Einstellungen!$B$23,Einstellungen!$C$23))*(1+Einstellungen!$B$10)</f>
        <v>34.66351</v>
      </c>
      <c r="J9615" s="25" t="n">
        <f aca="false">E9615*I9615/100</f>
        <v>0.12003973513</v>
      </c>
      <c r="K9615" s="25" t="n">
        <f aca="false">E9615*Einstellungen!$B$5/100</f>
        <v>0.100427</v>
      </c>
      <c r="L9615" s="23" t="str">
        <f aca="false">IF(I9615&lt;Einstellungen!$B$5,"ja","nein")</f>
        <v>nein</v>
      </c>
      <c r="M9615" s="23" t="s">
        <v>136</v>
      </c>
      <c r="N9615" s="23" t="n">
        <v>2026</v>
      </c>
      <c r="O9615" s="23" t="n">
        <v>1</v>
      </c>
    </row>
    <row r="9616" customFormat="false" ht="15" hidden="false" customHeight="false" outlineLevel="0" collapsed="false">
      <c r="A9616" s="22" t="n">
        <v>46096</v>
      </c>
      <c r="B9616" s="23" t="s">
        <v>108</v>
      </c>
      <c r="C9616" s="23" t="s">
        <v>124</v>
      </c>
      <c r="D9616" s="24" t="n">
        <v>341.9</v>
      </c>
      <c r="E9616" s="25" t="n">
        <f aca="false">MAX(D9616,0)/1000</f>
        <v>0.3419</v>
      </c>
      <c r="F9616" s="25" t="n">
        <f aca="false">MAX(-D9616,0)/1000</f>
        <v>0</v>
      </c>
      <c r="G9616" s="23" t="str">
        <f aca="false">IF(E9616&gt;0,"ja","nein")</f>
        <v>ja</v>
      </c>
      <c r="H9616" s="26" t="n">
        <v>124.96</v>
      </c>
      <c r="I9616" s="26" t="n">
        <f aca="false">(H9616/10+IF(N9616=2025,Einstellungen!$B$23,Einstellungen!$C$23))*(1+Einstellungen!$B$10)</f>
        <v>33.61988</v>
      </c>
      <c r="J9616" s="25" t="n">
        <f aca="false">E9616*I9616/100</f>
        <v>0.11494636972</v>
      </c>
      <c r="K9616" s="25" t="n">
        <f aca="false">E9616*Einstellungen!$B$5/100</f>
        <v>0.099151</v>
      </c>
      <c r="L9616" s="23" t="str">
        <f aca="false">IF(I9616&lt;Einstellungen!$B$5,"ja","nein")</f>
        <v>nein</v>
      </c>
      <c r="M9616" s="23" t="s">
        <v>136</v>
      </c>
      <c r="N9616" s="23" t="n">
        <v>2026</v>
      </c>
      <c r="O9616" s="23" t="n">
        <v>2</v>
      </c>
    </row>
    <row r="9617" customFormat="false" ht="15" hidden="false" customHeight="false" outlineLevel="0" collapsed="false">
      <c r="A9617" s="22" t="n">
        <v>46096</v>
      </c>
      <c r="B9617" s="23" t="s">
        <v>109</v>
      </c>
      <c r="C9617" s="23" t="s">
        <v>124</v>
      </c>
      <c r="D9617" s="24" t="n">
        <v>305</v>
      </c>
      <c r="E9617" s="25" t="n">
        <f aca="false">MAX(D9617,0)/1000</f>
        <v>0.305</v>
      </c>
      <c r="F9617" s="25" t="n">
        <f aca="false">MAX(-D9617,0)/1000</f>
        <v>0</v>
      </c>
      <c r="G9617" s="23" t="str">
        <f aca="false">IF(E9617&gt;0,"ja","nein")</f>
        <v>ja</v>
      </c>
      <c r="H9617" s="26" t="n">
        <v>123.528</v>
      </c>
      <c r="I9617" s="26" t="n">
        <f aca="false">(H9617/10+IF(N9617=2025,Einstellungen!$B$23,Einstellungen!$C$23))*(1+Einstellungen!$B$10)</f>
        <v>33.449472</v>
      </c>
      <c r="J9617" s="25" t="n">
        <f aca="false">E9617*I9617/100</f>
        <v>0.1020208896</v>
      </c>
      <c r="K9617" s="25" t="n">
        <f aca="false">E9617*Einstellungen!$B$5/100</f>
        <v>0.08845</v>
      </c>
      <c r="L9617" s="23" t="str">
        <f aca="false">IF(I9617&lt;Einstellungen!$B$5,"ja","nein")</f>
        <v>nein</v>
      </c>
      <c r="M9617" s="23" t="s">
        <v>136</v>
      </c>
      <c r="N9617" s="23" t="n">
        <v>2026</v>
      </c>
      <c r="O9617" s="23" t="n">
        <v>3</v>
      </c>
    </row>
    <row r="9618" customFormat="false" ht="15" hidden="false" customHeight="false" outlineLevel="0" collapsed="false">
      <c r="A9618" s="22" t="n">
        <v>46096</v>
      </c>
      <c r="B9618" s="23" t="s">
        <v>110</v>
      </c>
      <c r="C9618" s="23" t="s">
        <v>124</v>
      </c>
      <c r="D9618" s="24" t="n">
        <v>381.5</v>
      </c>
      <c r="E9618" s="25" t="n">
        <f aca="false">MAX(D9618,0)/1000</f>
        <v>0.3815</v>
      </c>
      <c r="F9618" s="25" t="n">
        <f aca="false">MAX(-D9618,0)/1000</f>
        <v>0</v>
      </c>
      <c r="G9618" s="23" t="str">
        <f aca="false">IF(E9618&gt;0,"ja","nein")</f>
        <v>ja</v>
      </c>
      <c r="H9618" s="26" t="n">
        <v>122.177</v>
      </c>
      <c r="I9618" s="26" t="n">
        <f aca="false">(H9618/10+IF(N9618=2025,Einstellungen!$B$23,Einstellungen!$C$23))*(1+Einstellungen!$B$10)</f>
        <v>33.288703</v>
      </c>
      <c r="J9618" s="25" t="n">
        <f aca="false">E9618*I9618/100</f>
        <v>0.126996401945</v>
      </c>
      <c r="K9618" s="25" t="n">
        <f aca="false">E9618*Einstellungen!$B$5/100</f>
        <v>0.110635</v>
      </c>
      <c r="L9618" s="23" t="str">
        <f aca="false">IF(I9618&lt;Einstellungen!$B$5,"ja","nein")</f>
        <v>nein</v>
      </c>
      <c r="M9618" s="23" t="s">
        <v>136</v>
      </c>
      <c r="N9618" s="23" t="n">
        <v>2026</v>
      </c>
      <c r="O9618" s="23" t="n">
        <v>4</v>
      </c>
    </row>
    <row r="9619" customFormat="false" ht="15" hidden="false" customHeight="false" outlineLevel="0" collapsed="false">
      <c r="A9619" s="22" t="n">
        <v>46096</v>
      </c>
      <c r="B9619" s="23" t="s">
        <v>111</v>
      </c>
      <c r="C9619" s="23" t="s">
        <v>124</v>
      </c>
      <c r="D9619" s="24" t="n">
        <v>370.3</v>
      </c>
      <c r="E9619" s="25" t="n">
        <f aca="false">MAX(D9619,0)/1000</f>
        <v>0.3703</v>
      </c>
      <c r="F9619" s="25" t="n">
        <f aca="false">MAX(-D9619,0)/1000</f>
        <v>0</v>
      </c>
      <c r="G9619" s="23" t="str">
        <f aca="false">IF(E9619&gt;0,"ja","nein")</f>
        <v>ja</v>
      </c>
      <c r="H9619" s="26" t="n">
        <v>124.12</v>
      </c>
      <c r="I9619" s="26" t="n">
        <f aca="false">(H9619/10+IF(N9619=2025,Einstellungen!$B$23,Einstellungen!$C$23))*(1+Einstellungen!$B$10)</f>
        <v>33.51992</v>
      </c>
      <c r="J9619" s="25" t="n">
        <f aca="false">E9619*I9619/100</f>
        <v>0.12412426376</v>
      </c>
      <c r="K9619" s="25" t="n">
        <f aca="false">E9619*Einstellungen!$B$5/100</f>
        <v>0.107387</v>
      </c>
      <c r="L9619" s="23" t="str">
        <f aca="false">IF(I9619&lt;Einstellungen!$B$5,"ja","nein")</f>
        <v>nein</v>
      </c>
      <c r="M9619" s="23" t="s">
        <v>136</v>
      </c>
      <c r="N9619" s="23" t="n">
        <v>2026</v>
      </c>
      <c r="O9619" s="23" t="n">
        <v>5</v>
      </c>
    </row>
    <row r="9620" customFormat="false" ht="15" hidden="false" customHeight="false" outlineLevel="0" collapsed="false">
      <c r="A9620" s="22" t="n">
        <v>46096</v>
      </c>
      <c r="B9620" s="23" t="s">
        <v>112</v>
      </c>
      <c r="C9620" s="23" t="s">
        <v>124</v>
      </c>
      <c r="D9620" s="24" t="n">
        <v>304.1</v>
      </c>
      <c r="E9620" s="25" t="n">
        <f aca="false">MAX(D9620,0)/1000</f>
        <v>0.3041</v>
      </c>
      <c r="F9620" s="25" t="n">
        <f aca="false">MAX(-D9620,0)/1000</f>
        <v>0</v>
      </c>
      <c r="G9620" s="23" t="str">
        <f aca="false">IF(E9620&gt;0,"ja","nein")</f>
        <v>ja</v>
      </c>
      <c r="H9620" s="26" t="n">
        <v>124.388</v>
      </c>
      <c r="I9620" s="26" t="n">
        <f aca="false">(H9620/10+IF(N9620=2025,Einstellungen!$B$23,Einstellungen!$C$23))*(1+Einstellungen!$B$10)</f>
        <v>33.551812</v>
      </c>
      <c r="J9620" s="25" t="n">
        <f aca="false">E9620*I9620/100</f>
        <v>0.102031060292</v>
      </c>
      <c r="K9620" s="25" t="n">
        <f aca="false">E9620*Einstellungen!$B$5/100</f>
        <v>0.088189</v>
      </c>
      <c r="L9620" s="23" t="str">
        <f aca="false">IF(I9620&lt;Einstellungen!$B$5,"ja","nein")</f>
        <v>nein</v>
      </c>
      <c r="M9620" s="23" t="s">
        <v>136</v>
      </c>
      <c r="N9620" s="23" t="n">
        <v>2026</v>
      </c>
      <c r="O9620" s="23" t="n">
        <v>6</v>
      </c>
    </row>
    <row r="9621" customFormat="false" ht="15" hidden="false" customHeight="false" outlineLevel="0" collapsed="false">
      <c r="A9621" s="22" t="n">
        <v>46096</v>
      </c>
      <c r="B9621" s="23" t="s">
        <v>113</v>
      </c>
      <c r="C9621" s="23" t="s">
        <v>124</v>
      </c>
      <c r="D9621" s="24" t="n">
        <v>1088.5</v>
      </c>
      <c r="E9621" s="25" t="n">
        <f aca="false">MAX(D9621,0)/1000</f>
        <v>1.0885</v>
      </c>
      <c r="F9621" s="25" t="n">
        <f aca="false">MAX(-D9621,0)/1000</f>
        <v>0</v>
      </c>
      <c r="G9621" s="23" t="str">
        <f aca="false">IF(E9621&gt;0,"ja","nein")</f>
        <v>ja</v>
      </c>
      <c r="H9621" s="26" t="n">
        <v>118.46</v>
      </c>
      <c r="I9621" s="26" t="n">
        <f aca="false">(H9621/10+IF(N9621=2025,Einstellungen!$B$23,Einstellungen!$C$23))*(1+Einstellungen!$B$10)</f>
        <v>32.84638</v>
      </c>
      <c r="J9621" s="25" t="n">
        <f aca="false">E9621*I9621/100</f>
        <v>0.3575328463</v>
      </c>
      <c r="K9621" s="25" t="n">
        <f aca="false">E9621*Einstellungen!$B$5/100</f>
        <v>0.315665</v>
      </c>
      <c r="L9621" s="23" t="str">
        <f aca="false">IF(I9621&lt;Einstellungen!$B$5,"ja","nein")</f>
        <v>nein</v>
      </c>
      <c r="M9621" s="23" t="s">
        <v>136</v>
      </c>
      <c r="N9621" s="23" t="n">
        <v>2026</v>
      </c>
      <c r="O9621" s="23" t="n">
        <v>7</v>
      </c>
    </row>
    <row r="9622" customFormat="false" ht="15" hidden="false" customHeight="false" outlineLevel="0" collapsed="false">
      <c r="A9622" s="22" t="n">
        <v>46096</v>
      </c>
      <c r="B9622" s="23" t="s">
        <v>114</v>
      </c>
      <c r="C9622" s="23" t="s">
        <v>124</v>
      </c>
      <c r="D9622" s="24" t="n">
        <v>2133.5</v>
      </c>
      <c r="E9622" s="25" t="n">
        <f aca="false">MAX(D9622,0)/1000</f>
        <v>2.1335</v>
      </c>
      <c r="F9622" s="25" t="n">
        <f aca="false">MAX(-D9622,0)/1000</f>
        <v>0</v>
      </c>
      <c r="G9622" s="23" t="str">
        <f aca="false">IF(E9622&gt;0,"ja","nein")</f>
        <v>ja</v>
      </c>
      <c r="H9622" s="26" t="n">
        <v>109.095</v>
      </c>
      <c r="I9622" s="26" t="n">
        <f aca="false">(H9622/10+IF(N9622=2025,Einstellungen!$B$23,Einstellungen!$C$23))*(1+Einstellungen!$B$10)</f>
        <v>31.731945</v>
      </c>
      <c r="J9622" s="25" t="n">
        <f aca="false">E9622*I9622/100</f>
        <v>0.677001046575</v>
      </c>
      <c r="K9622" s="25" t="n">
        <f aca="false">E9622*Einstellungen!$B$5/100</f>
        <v>0.618715</v>
      </c>
      <c r="L9622" s="23" t="str">
        <f aca="false">IF(I9622&lt;Einstellungen!$B$5,"ja","nein")</f>
        <v>nein</v>
      </c>
      <c r="M9622" s="23" t="s">
        <v>136</v>
      </c>
      <c r="N9622" s="23" t="n">
        <v>2026</v>
      </c>
      <c r="O9622" s="23" t="n">
        <v>8</v>
      </c>
    </row>
    <row r="9623" customFormat="false" ht="15" hidden="false" customHeight="false" outlineLevel="0" collapsed="false">
      <c r="A9623" s="22" t="n">
        <v>46096</v>
      </c>
      <c r="B9623" s="23" t="s">
        <v>115</v>
      </c>
      <c r="C9623" s="23" t="s">
        <v>124</v>
      </c>
      <c r="D9623" s="24" t="n">
        <v>2733.9</v>
      </c>
      <c r="E9623" s="25" t="n">
        <f aca="false">MAX(D9623,0)/1000</f>
        <v>2.7339</v>
      </c>
      <c r="F9623" s="25" t="n">
        <f aca="false">MAX(-D9623,0)/1000</f>
        <v>0</v>
      </c>
      <c r="G9623" s="23" t="str">
        <f aca="false">IF(E9623&gt;0,"ja","nein")</f>
        <v>ja</v>
      </c>
      <c r="H9623" s="26" t="n">
        <v>94.77</v>
      </c>
      <c r="I9623" s="26" t="n">
        <f aca="false">(H9623/10+IF(N9623=2025,Einstellungen!$B$23,Einstellungen!$C$23))*(1+Einstellungen!$B$10)</f>
        <v>30.02727</v>
      </c>
      <c r="J9623" s="25" t="n">
        <f aca="false">E9623*I9623/100</f>
        <v>0.82091553453</v>
      </c>
      <c r="K9623" s="25" t="n">
        <f aca="false">E9623*Einstellungen!$B$5/100</f>
        <v>0.792831</v>
      </c>
      <c r="L9623" s="23" t="str">
        <f aca="false">IF(I9623&lt;Einstellungen!$B$5,"ja","nein")</f>
        <v>nein</v>
      </c>
      <c r="M9623" s="23" t="s">
        <v>136</v>
      </c>
      <c r="N9623" s="23" t="n">
        <v>2026</v>
      </c>
      <c r="O9623" s="23" t="n">
        <v>9</v>
      </c>
    </row>
    <row r="9624" customFormat="false" ht="15" hidden="false" customHeight="false" outlineLevel="0" collapsed="false">
      <c r="A9624" s="22" t="n">
        <v>46096</v>
      </c>
      <c r="B9624" s="23" t="s">
        <v>116</v>
      </c>
      <c r="C9624" s="23" t="s">
        <v>124</v>
      </c>
      <c r="D9624" s="24" t="n">
        <v>2813.6</v>
      </c>
      <c r="E9624" s="25" t="n">
        <f aca="false">MAX(D9624,0)/1000</f>
        <v>2.8136</v>
      </c>
      <c r="F9624" s="25" t="n">
        <f aca="false">MAX(-D9624,0)/1000</f>
        <v>0</v>
      </c>
      <c r="G9624" s="23" t="str">
        <f aca="false">IF(E9624&gt;0,"ja","nein")</f>
        <v>ja</v>
      </c>
      <c r="H9624" s="26" t="n">
        <v>87.305</v>
      </c>
      <c r="I9624" s="26" t="n">
        <f aca="false">(H9624/10+IF(N9624=2025,Einstellungen!$B$23,Einstellungen!$C$23))*(1+Einstellungen!$B$10)</f>
        <v>29.138935</v>
      </c>
      <c r="J9624" s="25" t="n">
        <f aca="false">E9624*I9624/100</f>
        <v>0.81985307516</v>
      </c>
      <c r="K9624" s="25" t="n">
        <f aca="false">E9624*Einstellungen!$B$5/100</f>
        <v>0.815944</v>
      </c>
      <c r="L9624" s="23" t="str">
        <f aca="false">IF(I9624&lt;Einstellungen!$B$5,"ja","nein")</f>
        <v>nein</v>
      </c>
      <c r="M9624" s="23" t="s">
        <v>136</v>
      </c>
      <c r="N9624" s="23" t="n">
        <v>2026</v>
      </c>
      <c r="O9624" s="23" t="n">
        <v>10</v>
      </c>
    </row>
    <row r="9625" customFormat="false" ht="15" hidden="false" customHeight="false" outlineLevel="0" collapsed="false">
      <c r="A9625" s="22" t="n">
        <v>46096</v>
      </c>
      <c r="B9625" s="23" t="s">
        <v>117</v>
      </c>
      <c r="C9625" s="23" t="s">
        <v>124</v>
      </c>
      <c r="D9625" s="24" t="n">
        <v>2317.8</v>
      </c>
      <c r="E9625" s="25" t="n">
        <f aca="false">MAX(D9625,0)/1000</f>
        <v>2.3178</v>
      </c>
      <c r="F9625" s="25" t="n">
        <f aca="false">MAX(-D9625,0)/1000</f>
        <v>0</v>
      </c>
      <c r="G9625" s="23" t="str">
        <f aca="false">IF(E9625&gt;0,"ja","nein")</f>
        <v>ja</v>
      </c>
      <c r="H9625" s="26" t="n">
        <v>72.21</v>
      </c>
      <c r="I9625" s="26" t="n">
        <f aca="false">(H9625/10+IF(N9625=2025,Einstellungen!$B$23,Einstellungen!$C$23))*(1+Einstellungen!$B$10)</f>
        <v>27.34263</v>
      </c>
      <c r="J9625" s="25" t="n">
        <f aca="false">E9625*I9625/100</f>
        <v>0.63374747814</v>
      </c>
      <c r="K9625" s="25" t="n">
        <f aca="false">E9625*Einstellungen!$B$5/100</f>
        <v>0.672162</v>
      </c>
      <c r="L9625" s="23" t="str">
        <f aca="false">IF(I9625&lt;Einstellungen!$B$5,"ja","nein")</f>
        <v>ja</v>
      </c>
      <c r="M9625" s="23" t="s">
        <v>136</v>
      </c>
      <c r="N9625" s="23" t="n">
        <v>2026</v>
      </c>
      <c r="O9625" s="23" t="n">
        <v>11</v>
      </c>
    </row>
    <row r="9626" customFormat="false" ht="15" hidden="false" customHeight="false" outlineLevel="0" collapsed="false">
      <c r="A9626" s="22" t="n">
        <v>46096</v>
      </c>
      <c r="B9626" s="23" t="s">
        <v>118</v>
      </c>
      <c r="C9626" s="23" t="s">
        <v>124</v>
      </c>
      <c r="D9626" s="24" t="n">
        <v>1717.2</v>
      </c>
      <c r="E9626" s="25" t="n">
        <f aca="false">MAX(D9626,0)/1000</f>
        <v>1.7172</v>
      </c>
      <c r="F9626" s="25" t="n">
        <f aca="false">MAX(-D9626,0)/1000</f>
        <v>0</v>
      </c>
      <c r="G9626" s="23" t="str">
        <f aca="false">IF(E9626&gt;0,"ja","nein")</f>
        <v>ja</v>
      </c>
      <c r="H9626" s="26" t="n">
        <v>52.968</v>
      </c>
      <c r="I9626" s="26" t="n">
        <f aca="false">(H9626/10+IF(N9626=2025,Einstellungen!$B$23,Einstellungen!$C$23))*(1+Einstellungen!$B$10)</f>
        <v>25.052832</v>
      </c>
      <c r="J9626" s="25" t="n">
        <f aca="false">E9626*I9626/100</f>
        <v>0.430207231104</v>
      </c>
      <c r="K9626" s="25" t="n">
        <f aca="false">E9626*Einstellungen!$B$5/100</f>
        <v>0.497988</v>
      </c>
      <c r="L9626" s="23" t="str">
        <f aca="false">IF(I9626&lt;Einstellungen!$B$5,"ja","nein")</f>
        <v>ja</v>
      </c>
      <c r="M9626" s="23" t="s">
        <v>136</v>
      </c>
      <c r="N9626" s="23" t="n">
        <v>2026</v>
      </c>
      <c r="O9626" s="23" t="n">
        <v>12</v>
      </c>
    </row>
    <row r="9627" customFormat="false" ht="15" hidden="false" customHeight="false" outlineLevel="0" collapsed="false">
      <c r="A9627" s="22" t="n">
        <v>46096</v>
      </c>
      <c r="B9627" s="23" t="s">
        <v>119</v>
      </c>
      <c r="C9627" s="23" t="s">
        <v>124</v>
      </c>
      <c r="D9627" s="24" t="n">
        <v>565.7</v>
      </c>
      <c r="E9627" s="25" t="n">
        <f aca="false">MAX(D9627,0)/1000</f>
        <v>0.5657</v>
      </c>
      <c r="F9627" s="25" t="n">
        <f aca="false">MAX(-D9627,0)/1000</f>
        <v>0</v>
      </c>
      <c r="G9627" s="23" t="str">
        <f aca="false">IF(E9627&gt;0,"ja","nein")</f>
        <v>ja</v>
      </c>
      <c r="H9627" s="26" t="n">
        <v>36.458</v>
      </c>
      <c r="I9627" s="26" t="n">
        <f aca="false">(H9627/10+IF(N9627=2025,Einstellungen!$B$23,Einstellungen!$C$23))*(1+Einstellungen!$B$10)</f>
        <v>23.088142</v>
      </c>
      <c r="J9627" s="25" t="n">
        <f aca="false">E9627*I9627/100</f>
        <v>0.130609619294</v>
      </c>
      <c r="K9627" s="25" t="n">
        <f aca="false">E9627*Einstellungen!$B$5/100</f>
        <v>0.164053</v>
      </c>
      <c r="L9627" s="23" t="str">
        <f aca="false">IF(I9627&lt;Einstellungen!$B$5,"ja","nein")</f>
        <v>ja</v>
      </c>
      <c r="M9627" s="23" t="s">
        <v>136</v>
      </c>
      <c r="N9627" s="23" t="n">
        <v>2026</v>
      </c>
      <c r="O9627" s="23" t="n">
        <v>13</v>
      </c>
    </row>
    <row r="9628" customFormat="false" ht="15" hidden="false" customHeight="false" outlineLevel="0" collapsed="false">
      <c r="A9628" s="22" t="n">
        <v>46096</v>
      </c>
      <c r="B9628" s="23" t="s">
        <v>120</v>
      </c>
      <c r="C9628" s="23" t="s">
        <v>124</v>
      </c>
      <c r="D9628" s="24" t="n">
        <v>47.8</v>
      </c>
      <c r="E9628" s="25" t="n">
        <f aca="false">MAX(D9628,0)/1000</f>
        <v>0.0478</v>
      </c>
      <c r="F9628" s="25" t="n">
        <f aca="false">MAX(-D9628,0)/1000</f>
        <v>0</v>
      </c>
      <c r="G9628" s="23" t="str">
        <f aca="false">IF(E9628&gt;0,"ja","nein")</f>
        <v>ja</v>
      </c>
      <c r="H9628" s="26" t="n">
        <v>37.197</v>
      </c>
      <c r="I9628" s="26" t="n">
        <f aca="false">(H9628/10+IF(N9628=2025,Einstellungen!$B$23,Einstellungen!$C$23))*(1+Einstellungen!$B$10)</f>
        <v>23.176083</v>
      </c>
      <c r="J9628" s="25" t="n">
        <f aca="false">E9628*I9628/100</f>
        <v>0.011078167674</v>
      </c>
      <c r="K9628" s="25" t="n">
        <f aca="false">E9628*Einstellungen!$B$5/100</f>
        <v>0.013862</v>
      </c>
      <c r="L9628" s="23" t="str">
        <f aca="false">IF(I9628&lt;Einstellungen!$B$5,"ja","nein")</f>
        <v>ja</v>
      </c>
      <c r="M9628" s="23" t="s">
        <v>136</v>
      </c>
      <c r="N9628" s="23" t="n">
        <v>2026</v>
      </c>
      <c r="O9628" s="23" t="n">
        <v>14</v>
      </c>
    </row>
    <row r="9629" customFormat="false" ht="15" hidden="false" customHeight="false" outlineLevel="0" collapsed="false">
      <c r="A9629" s="22" t="n">
        <v>46096</v>
      </c>
      <c r="B9629" s="23" t="s">
        <v>104</v>
      </c>
      <c r="C9629" s="23" t="s">
        <v>124</v>
      </c>
      <c r="D9629" s="24" t="n">
        <v>2464.9</v>
      </c>
      <c r="E9629" s="25" t="n">
        <f aca="false">MAX(D9629,0)/1000</f>
        <v>2.4649</v>
      </c>
      <c r="F9629" s="25" t="n">
        <f aca="false">MAX(-D9629,0)/1000</f>
        <v>0</v>
      </c>
      <c r="G9629" s="23" t="str">
        <f aca="false">IF(E9629&gt;0,"ja","nein")</f>
        <v>ja</v>
      </c>
      <c r="H9629" s="26" t="n">
        <v>63.078</v>
      </c>
      <c r="I9629" s="26" t="n">
        <f aca="false">(H9629/10+IF(N9629=2025,Einstellungen!$B$23,Einstellungen!$C$23))*(1+Einstellungen!$B$10)</f>
        <v>26.255922</v>
      </c>
      <c r="J9629" s="25" t="n">
        <f aca="false">E9629*I9629/100</f>
        <v>0.647182221378</v>
      </c>
      <c r="K9629" s="25" t="n">
        <f aca="false">E9629*Einstellungen!$B$5/100</f>
        <v>0.714821</v>
      </c>
      <c r="L9629" s="23" t="str">
        <f aca="false">IF(I9629&lt;Einstellungen!$B$5,"ja","nein")</f>
        <v>ja</v>
      </c>
      <c r="M9629" s="23" t="s">
        <v>136</v>
      </c>
      <c r="N9629" s="23" t="n">
        <v>2026</v>
      </c>
      <c r="O9629" s="23" t="n">
        <v>15</v>
      </c>
    </row>
    <row r="9630" customFormat="false" ht="15" hidden="false" customHeight="false" outlineLevel="0" collapsed="false">
      <c r="A9630" s="22" t="n">
        <v>46096</v>
      </c>
      <c r="B9630" s="23" t="s">
        <v>105</v>
      </c>
      <c r="C9630" s="23" t="s">
        <v>124</v>
      </c>
      <c r="D9630" s="24" t="n">
        <v>2462</v>
      </c>
      <c r="E9630" s="25" t="n">
        <f aca="false">MAX(D9630,0)/1000</f>
        <v>2.462</v>
      </c>
      <c r="F9630" s="25" t="n">
        <f aca="false">MAX(-D9630,0)/1000</f>
        <v>0</v>
      </c>
      <c r="G9630" s="23" t="str">
        <f aca="false">IF(E9630&gt;0,"ja","nein")</f>
        <v>ja</v>
      </c>
      <c r="H9630" s="26" t="n">
        <v>89.245</v>
      </c>
      <c r="I9630" s="26" t="n">
        <f aca="false">(H9630/10+IF(N9630=2025,Einstellungen!$B$23,Einstellungen!$C$23))*(1+Einstellungen!$B$10)</f>
        <v>29.369795</v>
      </c>
      <c r="J9630" s="25" t="n">
        <f aca="false">E9630*I9630/100</f>
        <v>0.7230843529</v>
      </c>
      <c r="K9630" s="25" t="n">
        <f aca="false">E9630*Einstellungen!$B$5/100</f>
        <v>0.71398</v>
      </c>
      <c r="L9630" s="23" t="str">
        <f aca="false">IF(I9630&lt;Einstellungen!$B$5,"ja","nein")</f>
        <v>nein</v>
      </c>
      <c r="M9630" s="23" t="s">
        <v>136</v>
      </c>
      <c r="N9630" s="23" t="n">
        <v>2026</v>
      </c>
      <c r="O9630" s="23" t="n">
        <v>16</v>
      </c>
    </row>
    <row r="9631" customFormat="false" ht="15" hidden="false" customHeight="false" outlineLevel="0" collapsed="false">
      <c r="A9631" s="22" t="n">
        <v>46096</v>
      </c>
      <c r="B9631" s="23" t="s">
        <v>97</v>
      </c>
      <c r="C9631" s="23" t="s">
        <v>124</v>
      </c>
      <c r="D9631" s="24" t="n">
        <v>2993.2</v>
      </c>
      <c r="E9631" s="25" t="n">
        <f aca="false">MAX(D9631,0)/1000</f>
        <v>2.9932</v>
      </c>
      <c r="F9631" s="25" t="n">
        <f aca="false">MAX(-D9631,0)/1000</f>
        <v>0</v>
      </c>
      <c r="G9631" s="23" t="str">
        <f aca="false">IF(E9631&gt;0,"ja","nein")</f>
        <v>ja</v>
      </c>
      <c r="H9631" s="26" t="n">
        <v>127.912</v>
      </c>
      <c r="I9631" s="26" t="n">
        <f aca="false">(H9631/10+IF(N9631=2025,Einstellungen!$B$23,Einstellungen!$C$23))*(1+Einstellungen!$B$10)</f>
        <v>33.971168</v>
      </c>
      <c r="J9631" s="25" t="n">
        <f aca="false">E9631*I9631/100</f>
        <v>1.016825000576</v>
      </c>
      <c r="K9631" s="25" t="n">
        <f aca="false">E9631*Einstellungen!$B$5/100</f>
        <v>0.868028</v>
      </c>
      <c r="L9631" s="23" t="str">
        <f aca="false">IF(I9631&lt;Einstellungen!$B$5,"ja","nein")</f>
        <v>nein</v>
      </c>
      <c r="M9631" s="23" t="s">
        <v>136</v>
      </c>
      <c r="N9631" s="23" t="n">
        <v>2026</v>
      </c>
      <c r="O9631" s="23" t="n">
        <v>17</v>
      </c>
    </row>
    <row r="9632" customFormat="false" ht="15" hidden="false" customHeight="false" outlineLevel="0" collapsed="false">
      <c r="A9632" s="22" t="n">
        <v>46096</v>
      </c>
      <c r="B9632" s="23" t="s">
        <v>99</v>
      </c>
      <c r="C9632" s="23" t="s">
        <v>124</v>
      </c>
      <c r="D9632" s="24" t="n">
        <v>3589.1</v>
      </c>
      <c r="E9632" s="25" t="n">
        <f aca="false">MAX(D9632,0)/1000</f>
        <v>3.5891</v>
      </c>
      <c r="F9632" s="25" t="n">
        <f aca="false">MAX(-D9632,0)/1000</f>
        <v>0</v>
      </c>
      <c r="G9632" s="23" t="str">
        <f aca="false">IF(E9632&gt;0,"ja","nein")</f>
        <v>ja</v>
      </c>
      <c r="H9632" s="26" t="n">
        <v>149.115</v>
      </c>
      <c r="I9632" s="26" t="n">
        <f aca="false">(H9632/10+IF(N9632=2025,Einstellungen!$B$23,Einstellungen!$C$23))*(1+Einstellungen!$B$10)</f>
        <v>36.494325</v>
      </c>
      <c r="J9632" s="25" t="n">
        <f aca="false">E9632*I9632/100</f>
        <v>1.309817818575</v>
      </c>
      <c r="K9632" s="25" t="n">
        <f aca="false">E9632*Einstellungen!$B$5/100</f>
        <v>1.040839</v>
      </c>
      <c r="L9632" s="23" t="str">
        <f aca="false">IF(I9632&lt;Einstellungen!$B$5,"ja","nein")</f>
        <v>nein</v>
      </c>
      <c r="M9632" s="23" t="s">
        <v>136</v>
      </c>
      <c r="N9632" s="23" t="n">
        <v>2026</v>
      </c>
      <c r="O9632" s="23" t="n">
        <v>18</v>
      </c>
    </row>
    <row r="9633" customFormat="false" ht="15" hidden="false" customHeight="false" outlineLevel="0" collapsed="false">
      <c r="A9633" s="22" t="n">
        <v>46096</v>
      </c>
      <c r="B9633" s="23" t="s">
        <v>100</v>
      </c>
      <c r="C9633" s="23" t="s">
        <v>124</v>
      </c>
      <c r="D9633" s="24" t="n">
        <v>2342.6</v>
      </c>
      <c r="E9633" s="25" t="n">
        <f aca="false">MAX(D9633,0)/1000</f>
        <v>2.3426</v>
      </c>
      <c r="F9633" s="25" t="n">
        <f aca="false">MAX(-D9633,0)/1000</f>
        <v>0</v>
      </c>
      <c r="G9633" s="23" t="str">
        <f aca="false">IF(E9633&gt;0,"ja","nein")</f>
        <v>ja</v>
      </c>
      <c r="H9633" s="26" t="n">
        <v>131.87</v>
      </c>
      <c r="I9633" s="26" t="n">
        <f aca="false">(H9633/10+IF(N9633=2025,Einstellungen!$B$23,Einstellungen!$C$23))*(1+Einstellungen!$B$10)</f>
        <v>34.44217</v>
      </c>
      <c r="J9633" s="25" t="n">
        <f aca="false">E9633*I9633/100</f>
        <v>0.80684227442</v>
      </c>
      <c r="K9633" s="25" t="n">
        <f aca="false">E9633*Einstellungen!$B$5/100</f>
        <v>0.679354</v>
      </c>
      <c r="L9633" s="23" t="str">
        <f aca="false">IF(I9633&lt;Einstellungen!$B$5,"ja","nein")</f>
        <v>nein</v>
      </c>
      <c r="M9633" s="23" t="s">
        <v>136</v>
      </c>
      <c r="N9633" s="23" t="n">
        <v>2026</v>
      </c>
      <c r="O9633" s="23" t="n">
        <v>19</v>
      </c>
    </row>
    <row r="9634" customFormat="false" ht="15" hidden="false" customHeight="false" outlineLevel="0" collapsed="false">
      <c r="A9634" s="22" t="n">
        <v>46096</v>
      </c>
      <c r="B9634" s="23" t="s">
        <v>92</v>
      </c>
      <c r="C9634" s="23" t="s">
        <v>124</v>
      </c>
      <c r="D9634" s="24" t="n">
        <v>1338.8</v>
      </c>
      <c r="E9634" s="25" t="n">
        <f aca="false">MAX(D9634,0)/1000</f>
        <v>1.3388</v>
      </c>
      <c r="F9634" s="25" t="n">
        <f aca="false">MAX(-D9634,0)/1000</f>
        <v>0</v>
      </c>
      <c r="G9634" s="23" t="str">
        <f aca="false">IF(E9634&gt;0,"ja","nein")</f>
        <v>ja</v>
      </c>
      <c r="H9634" s="26" t="n">
        <v>108.483</v>
      </c>
      <c r="I9634" s="26" t="n">
        <f aca="false">(H9634/10+IF(N9634=2025,Einstellungen!$B$23,Einstellungen!$C$23))*(1+Einstellungen!$B$10)</f>
        <v>31.659117</v>
      </c>
      <c r="J9634" s="25" t="n">
        <f aca="false">E9634*I9634/100</f>
        <v>0.423852258396</v>
      </c>
      <c r="K9634" s="25" t="n">
        <f aca="false">E9634*Einstellungen!$B$5/100</f>
        <v>0.388252</v>
      </c>
      <c r="L9634" s="23" t="str">
        <f aca="false">IF(I9634&lt;Einstellungen!$B$5,"ja","nein")</f>
        <v>nein</v>
      </c>
      <c r="M9634" s="23" t="s">
        <v>136</v>
      </c>
      <c r="N9634" s="23" t="n">
        <v>2026</v>
      </c>
      <c r="O9634" s="23" t="n">
        <v>20</v>
      </c>
    </row>
    <row r="9635" customFormat="false" ht="15" hidden="false" customHeight="false" outlineLevel="0" collapsed="false">
      <c r="A9635" s="22" t="n">
        <v>46096</v>
      </c>
      <c r="B9635" s="23" t="s">
        <v>95</v>
      </c>
      <c r="C9635" s="23" t="s">
        <v>124</v>
      </c>
      <c r="D9635" s="24" t="n">
        <v>1211.1</v>
      </c>
      <c r="E9635" s="25" t="n">
        <f aca="false">MAX(D9635,0)/1000</f>
        <v>1.2111</v>
      </c>
      <c r="F9635" s="25" t="n">
        <f aca="false">MAX(-D9635,0)/1000</f>
        <v>0</v>
      </c>
      <c r="G9635" s="23" t="str">
        <f aca="false">IF(E9635&gt;0,"ja","nein")</f>
        <v>ja</v>
      </c>
      <c r="H9635" s="26" t="n">
        <v>91.875</v>
      </c>
      <c r="I9635" s="26" t="n">
        <f aca="false">(H9635/10+IF(N9635=2025,Einstellungen!$B$23,Einstellungen!$C$23))*(1+Einstellungen!$B$10)</f>
        <v>29.682765</v>
      </c>
      <c r="J9635" s="25" t="n">
        <f aca="false">E9635*I9635/100</f>
        <v>0.359487966915</v>
      </c>
      <c r="K9635" s="25" t="n">
        <f aca="false">E9635*Einstellungen!$B$5/100</f>
        <v>0.351219</v>
      </c>
      <c r="L9635" s="23" t="str">
        <f aca="false">IF(I9635&lt;Einstellungen!$B$5,"ja","nein")</f>
        <v>nein</v>
      </c>
      <c r="M9635" s="23" t="s">
        <v>136</v>
      </c>
      <c r="N9635" s="23" t="n">
        <v>2026</v>
      </c>
      <c r="O9635" s="23" t="n">
        <v>21</v>
      </c>
    </row>
    <row r="9636" customFormat="false" ht="15" hidden="false" customHeight="false" outlineLevel="0" collapsed="false">
      <c r="A9636" s="22" t="n">
        <v>46096</v>
      </c>
      <c r="B9636" s="23" t="s">
        <v>96</v>
      </c>
      <c r="C9636" s="23" t="s">
        <v>124</v>
      </c>
      <c r="D9636" s="24" t="n">
        <v>867</v>
      </c>
      <c r="E9636" s="25" t="n">
        <f aca="false">MAX(D9636,0)/1000</f>
        <v>0.867</v>
      </c>
      <c r="F9636" s="25" t="n">
        <f aca="false">MAX(-D9636,0)/1000</f>
        <v>0</v>
      </c>
      <c r="G9636" s="23" t="str">
        <f aca="false">IF(E9636&gt;0,"ja","nein")</f>
        <v>ja</v>
      </c>
      <c r="H9636" s="26" t="n">
        <v>82.862</v>
      </c>
      <c r="I9636" s="26" t="n">
        <f aca="false">(H9636/10+IF(N9636=2025,Einstellungen!$B$23,Einstellungen!$C$23))*(1+Einstellungen!$B$10)</f>
        <v>28.610218</v>
      </c>
      <c r="J9636" s="25" t="n">
        <f aca="false">E9636*I9636/100</f>
        <v>0.24805059006</v>
      </c>
      <c r="K9636" s="25" t="n">
        <f aca="false">E9636*Einstellungen!$B$5/100</f>
        <v>0.25143</v>
      </c>
      <c r="L9636" s="23" t="str">
        <f aca="false">IF(I9636&lt;Einstellungen!$B$5,"ja","nein")</f>
        <v>ja</v>
      </c>
      <c r="M9636" s="23" t="s">
        <v>136</v>
      </c>
      <c r="N9636" s="23" t="n">
        <v>2026</v>
      </c>
      <c r="O9636" s="23" t="n">
        <v>22</v>
      </c>
    </row>
    <row r="9637" customFormat="false" ht="15" hidden="false" customHeight="false" outlineLevel="0" collapsed="false">
      <c r="A9637" s="22" t="n">
        <v>46096</v>
      </c>
      <c r="B9637" s="23" t="s">
        <v>101</v>
      </c>
      <c r="C9637" s="23" t="s">
        <v>124</v>
      </c>
      <c r="D9637" s="24" t="n">
        <v>596.4</v>
      </c>
      <c r="E9637" s="25" t="n">
        <f aca="false">MAX(D9637,0)/1000</f>
        <v>0.5964</v>
      </c>
      <c r="F9637" s="25" t="n">
        <f aca="false">MAX(-D9637,0)/1000</f>
        <v>0</v>
      </c>
      <c r="G9637" s="23" t="str">
        <f aca="false">IF(E9637&gt;0,"ja","nein")</f>
        <v>ja</v>
      </c>
      <c r="H9637" s="26" t="n">
        <v>64.015</v>
      </c>
      <c r="I9637" s="26" t="n">
        <f aca="false">(H9637/10+IF(N9637=2025,Einstellungen!$B$23,Einstellungen!$C$23))*(1+Einstellungen!$B$10)</f>
        <v>26.367425</v>
      </c>
      <c r="J9637" s="25" t="n">
        <f aca="false">E9637*I9637/100</f>
        <v>0.1572553227</v>
      </c>
      <c r="K9637" s="25" t="n">
        <f aca="false">E9637*Einstellungen!$B$5/100</f>
        <v>0.172956</v>
      </c>
      <c r="L9637" s="23" t="str">
        <f aca="false">IF(I9637&lt;Einstellungen!$B$5,"ja","nein")</f>
        <v>ja</v>
      </c>
      <c r="M9637" s="23" t="s">
        <v>136</v>
      </c>
      <c r="N9637" s="23" t="n">
        <v>2026</v>
      </c>
      <c r="O9637" s="23" t="n">
        <v>23</v>
      </c>
    </row>
    <row r="9638" customFormat="false" ht="15" hidden="false" customHeight="false" outlineLevel="0" collapsed="false">
      <c r="A9638" s="22" t="n">
        <v>46097</v>
      </c>
      <c r="B9638" s="23" t="s">
        <v>102</v>
      </c>
      <c r="C9638" s="23" t="s">
        <v>93</v>
      </c>
      <c r="D9638" s="24" t="n">
        <v>1092.6</v>
      </c>
      <c r="E9638" s="25" t="n">
        <f aca="false">MAX(D9638,0)/1000</f>
        <v>1.0926</v>
      </c>
      <c r="F9638" s="25" t="n">
        <f aca="false">MAX(-D9638,0)/1000</f>
        <v>0</v>
      </c>
      <c r="G9638" s="23" t="str">
        <f aca="false">IF(E9638&gt;0,"ja","nein")</f>
        <v>ja</v>
      </c>
      <c r="H9638" s="26" t="n">
        <v>34.165</v>
      </c>
      <c r="I9638" s="26" t="n">
        <f aca="false">(H9638/10+IF(N9638=2025,Einstellungen!$B$23,Einstellungen!$C$23))*(1+Einstellungen!$B$10)</f>
        <v>22.815275</v>
      </c>
      <c r="J9638" s="25" t="n">
        <f aca="false">E9638*I9638/100</f>
        <v>0.24927969465</v>
      </c>
      <c r="K9638" s="25" t="n">
        <f aca="false">E9638*Einstellungen!$B$5/100</f>
        <v>0.316854</v>
      </c>
      <c r="L9638" s="23" t="str">
        <f aca="false">IF(I9638&lt;Einstellungen!$B$5,"ja","nein")</f>
        <v>ja</v>
      </c>
      <c r="M9638" s="23" t="s">
        <v>136</v>
      </c>
      <c r="N9638" s="23" t="n">
        <v>2026</v>
      </c>
      <c r="O9638" s="23" t="n">
        <v>0</v>
      </c>
    </row>
    <row r="9639" customFormat="false" ht="15" hidden="false" customHeight="false" outlineLevel="0" collapsed="false">
      <c r="A9639" s="22" t="n">
        <v>46097</v>
      </c>
      <c r="B9639" s="23" t="s">
        <v>107</v>
      </c>
      <c r="C9639" s="23" t="s">
        <v>93</v>
      </c>
      <c r="D9639" s="24" t="n">
        <v>347</v>
      </c>
      <c r="E9639" s="25" t="n">
        <f aca="false">MAX(D9639,0)/1000</f>
        <v>0.347</v>
      </c>
      <c r="F9639" s="25" t="n">
        <f aca="false">MAX(-D9639,0)/1000</f>
        <v>0</v>
      </c>
      <c r="G9639" s="23" t="str">
        <f aca="false">IF(E9639&gt;0,"ja","nein")</f>
        <v>ja</v>
      </c>
      <c r="H9639" s="26" t="n">
        <v>23.328</v>
      </c>
      <c r="I9639" s="26" t="n">
        <f aca="false">(H9639/10+IF(N9639=2025,Einstellungen!$B$23,Einstellungen!$C$23))*(1+Einstellungen!$B$10)</f>
        <v>21.525672</v>
      </c>
      <c r="J9639" s="25" t="n">
        <f aca="false">E9639*I9639/100</f>
        <v>0.07469408184</v>
      </c>
      <c r="K9639" s="25" t="n">
        <f aca="false">E9639*Einstellungen!$B$5/100</f>
        <v>0.10063</v>
      </c>
      <c r="L9639" s="23" t="str">
        <f aca="false">IF(I9639&lt;Einstellungen!$B$5,"ja","nein")</f>
        <v>ja</v>
      </c>
      <c r="M9639" s="23" t="s">
        <v>136</v>
      </c>
      <c r="N9639" s="23" t="n">
        <v>2026</v>
      </c>
      <c r="O9639" s="23" t="n">
        <v>1</v>
      </c>
    </row>
    <row r="9640" customFormat="false" ht="15" hidden="false" customHeight="false" outlineLevel="0" collapsed="false">
      <c r="A9640" s="22" t="n">
        <v>46097</v>
      </c>
      <c r="B9640" s="23" t="s">
        <v>108</v>
      </c>
      <c r="C9640" s="23" t="s">
        <v>93</v>
      </c>
      <c r="D9640" s="24" t="n">
        <v>365.3</v>
      </c>
      <c r="E9640" s="25" t="n">
        <f aca="false">MAX(D9640,0)/1000</f>
        <v>0.3653</v>
      </c>
      <c r="F9640" s="25" t="n">
        <f aca="false">MAX(-D9640,0)/1000</f>
        <v>0</v>
      </c>
      <c r="G9640" s="23" t="str">
        <f aca="false">IF(E9640&gt;0,"ja","nein")</f>
        <v>ja</v>
      </c>
      <c r="H9640" s="26" t="n">
        <v>17.59</v>
      </c>
      <c r="I9640" s="26" t="n">
        <f aca="false">(H9640/10+IF(N9640=2025,Einstellungen!$B$23,Einstellungen!$C$23))*(1+Einstellungen!$B$10)</f>
        <v>20.84285</v>
      </c>
      <c r="J9640" s="25" t="n">
        <f aca="false">E9640*I9640/100</f>
        <v>0.07613893105</v>
      </c>
      <c r="K9640" s="25" t="n">
        <f aca="false">E9640*Einstellungen!$B$5/100</f>
        <v>0.105937</v>
      </c>
      <c r="L9640" s="23" t="str">
        <f aca="false">IF(I9640&lt;Einstellungen!$B$5,"ja","nein")</f>
        <v>ja</v>
      </c>
      <c r="M9640" s="23" t="s">
        <v>136</v>
      </c>
      <c r="N9640" s="23" t="n">
        <v>2026</v>
      </c>
      <c r="O9640" s="23" t="n">
        <v>2</v>
      </c>
    </row>
    <row r="9641" customFormat="false" ht="15" hidden="false" customHeight="false" outlineLevel="0" collapsed="false">
      <c r="A9641" s="22" t="n">
        <v>46097</v>
      </c>
      <c r="B9641" s="23" t="s">
        <v>109</v>
      </c>
      <c r="C9641" s="23" t="s">
        <v>93</v>
      </c>
      <c r="D9641" s="24" t="n">
        <v>462.4</v>
      </c>
      <c r="E9641" s="25" t="n">
        <f aca="false">MAX(D9641,0)/1000</f>
        <v>0.4624</v>
      </c>
      <c r="F9641" s="25" t="n">
        <f aca="false">MAX(-D9641,0)/1000</f>
        <v>0</v>
      </c>
      <c r="G9641" s="23" t="str">
        <f aca="false">IF(E9641&gt;0,"ja","nein")</f>
        <v>ja</v>
      </c>
      <c r="H9641" s="26" t="n">
        <v>14.137</v>
      </c>
      <c r="I9641" s="26" t="n">
        <f aca="false">(H9641/10+IF(N9641=2025,Einstellungen!$B$23,Einstellungen!$C$23))*(1+Einstellungen!$B$10)</f>
        <v>20.431943</v>
      </c>
      <c r="J9641" s="25" t="n">
        <f aca="false">E9641*I9641/100</f>
        <v>0.094477304432</v>
      </c>
      <c r="K9641" s="25" t="n">
        <f aca="false">E9641*Einstellungen!$B$5/100</f>
        <v>0.134096</v>
      </c>
      <c r="L9641" s="23" t="str">
        <f aca="false">IF(I9641&lt;Einstellungen!$B$5,"ja","nein")</f>
        <v>ja</v>
      </c>
      <c r="M9641" s="23" t="s">
        <v>136</v>
      </c>
      <c r="N9641" s="23" t="n">
        <v>2026</v>
      </c>
      <c r="O9641" s="23" t="n">
        <v>3</v>
      </c>
    </row>
    <row r="9642" customFormat="false" ht="15" hidden="false" customHeight="false" outlineLevel="0" collapsed="false">
      <c r="A9642" s="22" t="n">
        <v>46097</v>
      </c>
      <c r="B9642" s="23" t="s">
        <v>110</v>
      </c>
      <c r="C9642" s="23" t="s">
        <v>93</v>
      </c>
      <c r="D9642" s="24" t="n">
        <v>986.5</v>
      </c>
      <c r="E9642" s="25" t="n">
        <f aca="false">MAX(D9642,0)/1000</f>
        <v>0.9865</v>
      </c>
      <c r="F9642" s="25" t="n">
        <f aca="false">MAX(-D9642,0)/1000</f>
        <v>0</v>
      </c>
      <c r="G9642" s="23" t="str">
        <f aca="false">IF(E9642&gt;0,"ja","nein")</f>
        <v>ja</v>
      </c>
      <c r="H9642" s="26" t="n">
        <v>20.057</v>
      </c>
      <c r="I9642" s="26" t="n">
        <f aca="false">(H9642/10+IF(N9642=2025,Einstellungen!$B$23,Einstellungen!$C$23))*(1+Einstellungen!$B$10)</f>
        <v>21.136423</v>
      </c>
      <c r="J9642" s="25" t="n">
        <f aca="false">E9642*I9642/100</f>
        <v>0.208510812895</v>
      </c>
      <c r="K9642" s="25" t="n">
        <f aca="false">E9642*Einstellungen!$B$5/100</f>
        <v>0.286085</v>
      </c>
      <c r="L9642" s="23" t="str">
        <f aca="false">IF(I9642&lt;Einstellungen!$B$5,"ja","nein")</f>
        <v>ja</v>
      </c>
      <c r="M9642" s="23" t="s">
        <v>136</v>
      </c>
      <c r="N9642" s="23" t="n">
        <v>2026</v>
      </c>
      <c r="O9642" s="23" t="n">
        <v>4</v>
      </c>
    </row>
    <row r="9643" customFormat="false" ht="15" hidden="false" customHeight="false" outlineLevel="0" collapsed="false">
      <c r="A9643" s="22" t="n">
        <v>46097</v>
      </c>
      <c r="B9643" s="23" t="s">
        <v>111</v>
      </c>
      <c r="C9643" s="23" t="s">
        <v>93</v>
      </c>
      <c r="D9643" s="24" t="n">
        <v>282.4</v>
      </c>
      <c r="E9643" s="25" t="n">
        <f aca="false">MAX(D9643,0)/1000</f>
        <v>0.2824</v>
      </c>
      <c r="F9643" s="25" t="n">
        <f aca="false">MAX(-D9643,0)/1000</f>
        <v>0</v>
      </c>
      <c r="G9643" s="23" t="str">
        <f aca="false">IF(E9643&gt;0,"ja","nein")</f>
        <v>ja</v>
      </c>
      <c r="H9643" s="26" t="n">
        <v>37.428</v>
      </c>
      <c r="I9643" s="26" t="n">
        <f aca="false">(H9643/10+IF(N9643=2025,Einstellungen!$B$23,Einstellungen!$C$23))*(1+Einstellungen!$B$10)</f>
        <v>23.203572</v>
      </c>
      <c r="J9643" s="25" t="n">
        <f aca="false">E9643*I9643/100</f>
        <v>0.065526887328</v>
      </c>
      <c r="K9643" s="25" t="n">
        <f aca="false">E9643*Einstellungen!$B$5/100</f>
        <v>0.081896</v>
      </c>
      <c r="L9643" s="23" t="str">
        <f aca="false">IF(I9643&lt;Einstellungen!$B$5,"ja","nein")</f>
        <v>ja</v>
      </c>
      <c r="M9643" s="23" t="s">
        <v>136</v>
      </c>
      <c r="N9643" s="23" t="n">
        <v>2026</v>
      </c>
      <c r="O9643" s="23" t="n">
        <v>5</v>
      </c>
    </row>
    <row r="9644" customFormat="false" ht="15" hidden="false" customHeight="false" outlineLevel="0" collapsed="false">
      <c r="A9644" s="22" t="n">
        <v>46097</v>
      </c>
      <c r="B9644" s="23" t="s">
        <v>112</v>
      </c>
      <c r="C9644" s="23" t="s">
        <v>93</v>
      </c>
      <c r="D9644" s="24" t="n">
        <v>318.5</v>
      </c>
      <c r="E9644" s="25" t="n">
        <f aca="false">MAX(D9644,0)/1000</f>
        <v>0.3185</v>
      </c>
      <c r="F9644" s="25" t="n">
        <f aca="false">MAX(-D9644,0)/1000</f>
        <v>0</v>
      </c>
      <c r="G9644" s="23" t="str">
        <f aca="false">IF(E9644&gt;0,"ja","nein")</f>
        <v>ja</v>
      </c>
      <c r="H9644" s="26" t="n">
        <v>66.19</v>
      </c>
      <c r="I9644" s="26" t="n">
        <f aca="false">(H9644/10+IF(N9644=2025,Einstellungen!$B$23,Einstellungen!$C$23))*(1+Einstellungen!$B$10)</f>
        <v>26.62625</v>
      </c>
      <c r="J9644" s="25" t="n">
        <f aca="false">E9644*I9644/100</f>
        <v>0.08480460625</v>
      </c>
      <c r="K9644" s="25" t="n">
        <f aca="false">E9644*Einstellungen!$B$5/100</f>
        <v>0.092365</v>
      </c>
      <c r="L9644" s="23" t="str">
        <f aca="false">IF(I9644&lt;Einstellungen!$B$5,"ja","nein")</f>
        <v>ja</v>
      </c>
      <c r="M9644" s="23" t="s">
        <v>136</v>
      </c>
      <c r="N9644" s="23" t="n">
        <v>2026</v>
      </c>
      <c r="O9644" s="23" t="n">
        <v>6</v>
      </c>
    </row>
    <row r="9645" customFormat="false" ht="15" hidden="false" customHeight="false" outlineLevel="0" collapsed="false">
      <c r="A9645" s="22" t="n">
        <v>46097</v>
      </c>
      <c r="B9645" s="23" t="s">
        <v>113</v>
      </c>
      <c r="C9645" s="23" t="s">
        <v>93</v>
      </c>
      <c r="D9645" s="24" t="n">
        <v>362.9</v>
      </c>
      <c r="E9645" s="25" t="n">
        <f aca="false">MAX(D9645,0)/1000</f>
        <v>0.3629</v>
      </c>
      <c r="F9645" s="25" t="n">
        <f aca="false">MAX(-D9645,0)/1000</f>
        <v>0</v>
      </c>
      <c r="G9645" s="23" t="str">
        <f aca="false">IF(E9645&gt;0,"ja","nein")</f>
        <v>ja</v>
      </c>
      <c r="H9645" s="26" t="n">
        <v>95.567</v>
      </c>
      <c r="I9645" s="26" t="n">
        <f aca="false">(H9645/10+IF(N9645=2025,Einstellungen!$B$23,Einstellungen!$C$23))*(1+Einstellungen!$B$10)</f>
        <v>30.122113</v>
      </c>
      <c r="J9645" s="25" t="n">
        <f aca="false">E9645*I9645/100</f>
        <v>0.109313148077</v>
      </c>
      <c r="K9645" s="25" t="n">
        <f aca="false">E9645*Einstellungen!$B$5/100</f>
        <v>0.105241</v>
      </c>
      <c r="L9645" s="23" t="str">
        <f aca="false">IF(I9645&lt;Einstellungen!$B$5,"ja","nein")</f>
        <v>nein</v>
      </c>
      <c r="M9645" s="23" t="s">
        <v>136</v>
      </c>
      <c r="N9645" s="23" t="n">
        <v>2026</v>
      </c>
      <c r="O9645" s="23" t="n">
        <v>7</v>
      </c>
    </row>
    <row r="9646" customFormat="false" ht="15" hidden="false" customHeight="false" outlineLevel="0" collapsed="false">
      <c r="A9646" s="22" t="n">
        <v>46097</v>
      </c>
      <c r="B9646" s="23" t="s">
        <v>114</v>
      </c>
      <c r="C9646" s="23" t="s">
        <v>93</v>
      </c>
      <c r="D9646" s="24" t="n">
        <v>169.9</v>
      </c>
      <c r="E9646" s="25" t="n">
        <f aca="false">MAX(D9646,0)/1000</f>
        <v>0.1699</v>
      </c>
      <c r="F9646" s="25" t="n">
        <f aca="false">MAX(-D9646,0)/1000</f>
        <v>0</v>
      </c>
      <c r="G9646" s="23" t="str">
        <f aca="false">IF(E9646&gt;0,"ja","nein")</f>
        <v>ja</v>
      </c>
      <c r="H9646" s="26" t="n">
        <v>95.977</v>
      </c>
      <c r="I9646" s="26" t="n">
        <f aca="false">(H9646/10+IF(N9646=2025,Einstellungen!$B$23,Einstellungen!$C$23))*(1+Einstellungen!$B$10)</f>
        <v>30.170903</v>
      </c>
      <c r="J9646" s="25" t="n">
        <f aca="false">E9646*I9646/100</f>
        <v>0.051260364197</v>
      </c>
      <c r="K9646" s="25" t="n">
        <f aca="false">E9646*Einstellungen!$B$5/100</f>
        <v>0.049271</v>
      </c>
      <c r="L9646" s="23" t="str">
        <f aca="false">IF(I9646&lt;Einstellungen!$B$5,"ja","nein")</f>
        <v>nein</v>
      </c>
      <c r="M9646" s="23" t="s">
        <v>136</v>
      </c>
      <c r="N9646" s="23" t="n">
        <v>2026</v>
      </c>
      <c r="O9646" s="23" t="n">
        <v>8</v>
      </c>
    </row>
    <row r="9647" customFormat="false" ht="15" hidden="false" customHeight="false" outlineLevel="0" collapsed="false">
      <c r="A9647" s="22" t="n">
        <v>46097</v>
      </c>
      <c r="B9647" s="23" t="s">
        <v>115</v>
      </c>
      <c r="C9647" s="23" t="s">
        <v>93</v>
      </c>
      <c r="D9647" s="24" t="n">
        <v>42.3</v>
      </c>
      <c r="E9647" s="25" t="n">
        <f aca="false">MAX(D9647,0)/1000</f>
        <v>0.0423</v>
      </c>
      <c r="F9647" s="25" t="n">
        <f aca="false">MAX(-D9647,0)/1000</f>
        <v>0</v>
      </c>
      <c r="G9647" s="23" t="str">
        <f aca="false">IF(E9647&gt;0,"ja","nein")</f>
        <v>ja</v>
      </c>
      <c r="H9647" s="26" t="n">
        <v>73.105</v>
      </c>
      <c r="I9647" s="26" t="n">
        <f aca="false">(H9647/10+IF(N9647=2025,Einstellungen!$B$23,Einstellungen!$C$23))*(1+Einstellungen!$B$10)</f>
        <v>27.449135</v>
      </c>
      <c r="J9647" s="25" t="n">
        <f aca="false">E9647*I9647/100</f>
        <v>0.011610984105</v>
      </c>
      <c r="K9647" s="25" t="n">
        <f aca="false">E9647*Einstellungen!$B$5/100</f>
        <v>0.012267</v>
      </c>
      <c r="L9647" s="23" t="str">
        <f aca="false">IF(I9647&lt;Einstellungen!$B$5,"ja","nein")</f>
        <v>ja</v>
      </c>
      <c r="M9647" s="23" t="s">
        <v>136</v>
      </c>
      <c r="N9647" s="23" t="n">
        <v>2026</v>
      </c>
      <c r="O9647" s="23" t="n">
        <v>9</v>
      </c>
    </row>
    <row r="9648" customFormat="false" ht="15" hidden="false" customHeight="false" outlineLevel="0" collapsed="false">
      <c r="A9648" s="22" t="n">
        <v>46097</v>
      </c>
      <c r="B9648" s="23" t="s">
        <v>116</v>
      </c>
      <c r="C9648" s="23" t="s">
        <v>93</v>
      </c>
      <c r="D9648" s="24" t="n">
        <v>146</v>
      </c>
      <c r="E9648" s="25" t="n">
        <f aca="false">MAX(D9648,0)/1000</f>
        <v>0.146</v>
      </c>
      <c r="F9648" s="25" t="n">
        <f aca="false">MAX(-D9648,0)/1000</f>
        <v>0</v>
      </c>
      <c r="G9648" s="23" t="str">
        <f aca="false">IF(E9648&gt;0,"ja","nein")</f>
        <v>ja</v>
      </c>
      <c r="H9648" s="26" t="n">
        <v>42.595</v>
      </c>
      <c r="I9648" s="26" t="n">
        <f aca="false">(H9648/10+IF(N9648=2025,Einstellungen!$B$23,Einstellungen!$C$23))*(1+Einstellungen!$B$10)</f>
        <v>23.818445</v>
      </c>
      <c r="J9648" s="25" t="n">
        <f aca="false">E9648*I9648/100</f>
        <v>0.0347749297</v>
      </c>
      <c r="K9648" s="25" t="n">
        <f aca="false">E9648*Einstellungen!$B$5/100</f>
        <v>0.04234</v>
      </c>
      <c r="L9648" s="23" t="str">
        <f aca="false">IF(I9648&lt;Einstellungen!$B$5,"ja","nein")</f>
        <v>ja</v>
      </c>
      <c r="M9648" s="23" t="s">
        <v>136</v>
      </c>
      <c r="N9648" s="23" t="n">
        <v>2026</v>
      </c>
      <c r="O9648" s="23" t="n">
        <v>10</v>
      </c>
    </row>
    <row r="9649" customFormat="false" ht="15" hidden="false" customHeight="false" outlineLevel="0" collapsed="false">
      <c r="A9649" s="22" t="n">
        <v>46097</v>
      </c>
      <c r="B9649" s="23" t="s">
        <v>117</v>
      </c>
      <c r="C9649" s="23" t="s">
        <v>93</v>
      </c>
      <c r="D9649" s="24" t="n">
        <v>2004.8</v>
      </c>
      <c r="E9649" s="25" t="n">
        <f aca="false">MAX(D9649,0)/1000</f>
        <v>2.0048</v>
      </c>
      <c r="F9649" s="25" t="n">
        <f aca="false">MAX(-D9649,0)/1000</f>
        <v>0</v>
      </c>
      <c r="G9649" s="23" t="str">
        <f aca="false">IF(E9649&gt;0,"ja","nein")</f>
        <v>ja</v>
      </c>
      <c r="H9649" s="26" t="n">
        <v>17.365</v>
      </c>
      <c r="I9649" s="26" t="n">
        <f aca="false">(H9649/10+IF(N9649=2025,Einstellungen!$B$23,Einstellungen!$C$23))*(1+Einstellungen!$B$10)</f>
        <v>20.816075</v>
      </c>
      <c r="J9649" s="25" t="n">
        <f aca="false">E9649*I9649/100</f>
        <v>0.4173206716</v>
      </c>
      <c r="K9649" s="25" t="n">
        <f aca="false">E9649*Einstellungen!$B$5/100</f>
        <v>0.581392</v>
      </c>
      <c r="L9649" s="23" t="str">
        <f aca="false">IF(I9649&lt;Einstellungen!$B$5,"ja","nein")</f>
        <v>ja</v>
      </c>
      <c r="M9649" s="23" t="s">
        <v>136</v>
      </c>
      <c r="N9649" s="23" t="n">
        <v>2026</v>
      </c>
      <c r="O9649" s="23" t="n">
        <v>11</v>
      </c>
    </row>
    <row r="9650" customFormat="false" ht="15" hidden="false" customHeight="false" outlineLevel="0" collapsed="false">
      <c r="A9650" s="22" t="n">
        <v>46097</v>
      </c>
      <c r="B9650" s="23" t="s">
        <v>118</v>
      </c>
      <c r="C9650" s="23" t="s">
        <v>93</v>
      </c>
      <c r="D9650" s="24" t="n">
        <v>2132.3</v>
      </c>
      <c r="E9650" s="25" t="n">
        <f aca="false">MAX(D9650,0)/1000</f>
        <v>2.1323</v>
      </c>
      <c r="F9650" s="25" t="n">
        <f aca="false">MAX(-D9650,0)/1000</f>
        <v>0</v>
      </c>
      <c r="G9650" s="23" t="str">
        <f aca="false">IF(E9650&gt;0,"ja","nein")</f>
        <v>ja</v>
      </c>
      <c r="H9650" s="26" t="n">
        <v>12.035</v>
      </c>
      <c r="I9650" s="26" t="n">
        <f aca="false">(H9650/10+IF(N9650=2025,Einstellungen!$B$23,Einstellungen!$C$23))*(1+Einstellungen!$B$10)</f>
        <v>20.181805</v>
      </c>
      <c r="J9650" s="25" t="n">
        <f aca="false">E9650*I9650/100</f>
        <v>0.430336628015</v>
      </c>
      <c r="K9650" s="25" t="n">
        <f aca="false">E9650*Einstellungen!$B$5/100</f>
        <v>0.618367</v>
      </c>
      <c r="L9650" s="23" t="str">
        <f aca="false">IF(I9650&lt;Einstellungen!$B$5,"ja","nein")</f>
        <v>ja</v>
      </c>
      <c r="M9650" s="23" t="s">
        <v>136</v>
      </c>
      <c r="N9650" s="23" t="n">
        <v>2026</v>
      </c>
      <c r="O9650" s="23" t="n">
        <v>12</v>
      </c>
    </row>
    <row r="9651" customFormat="false" ht="15" hidden="false" customHeight="false" outlineLevel="0" collapsed="false">
      <c r="A9651" s="22" t="n">
        <v>46097</v>
      </c>
      <c r="B9651" s="23" t="s">
        <v>119</v>
      </c>
      <c r="C9651" s="23" t="s">
        <v>93</v>
      </c>
      <c r="D9651" s="24" t="n">
        <v>3879.9</v>
      </c>
      <c r="E9651" s="25" t="n">
        <f aca="false">MAX(D9651,0)/1000</f>
        <v>3.8799</v>
      </c>
      <c r="F9651" s="25" t="n">
        <f aca="false">MAX(-D9651,0)/1000</f>
        <v>0</v>
      </c>
      <c r="G9651" s="23" t="str">
        <f aca="false">IF(E9651&gt;0,"ja","nein")</f>
        <v>ja</v>
      </c>
      <c r="H9651" s="26" t="n">
        <v>15.88</v>
      </c>
      <c r="I9651" s="26" t="n">
        <f aca="false">(H9651/10+IF(N9651=2025,Einstellungen!$B$23,Einstellungen!$C$23))*(1+Einstellungen!$B$10)</f>
        <v>20.63936</v>
      </c>
      <c r="J9651" s="25" t="n">
        <f aca="false">E9651*I9651/100</f>
        <v>0.80078652864</v>
      </c>
      <c r="K9651" s="25" t="n">
        <f aca="false">E9651*Einstellungen!$B$5/100</f>
        <v>1.125171</v>
      </c>
      <c r="L9651" s="23" t="str">
        <f aca="false">IF(I9651&lt;Einstellungen!$B$5,"ja","nein")</f>
        <v>ja</v>
      </c>
      <c r="M9651" s="23" t="s">
        <v>136</v>
      </c>
      <c r="N9651" s="23" t="n">
        <v>2026</v>
      </c>
      <c r="O9651" s="23" t="n">
        <v>13</v>
      </c>
    </row>
    <row r="9652" customFormat="false" ht="15" hidden="false" customHeight="false" outlineLevel="0" collapsed="false">
      <c r="A9652" s="22" t="n">
        <v>46097</v>
      </c>
      <c r="B9652" s="23" t="s">
        <v>120</v>
      </c>
      <c r="C9652" s="23" t="s">
        <v>93</v>
      </c>
      <c r="D9652" s="24" t="n">
        <v>2508.2</v>
      </c>
      <c r="E9652" s="25" t="n">
        <f aca="false">MAX(D9652,0)/1000</f>
        <v>2.5082</v>
      </c>
      <c r="F9652" s="25" t="n">
        <f aca="false">MAX(-D9652,0)/1000</f>
        <v>0</v>
      </c>
      <c r="G9652" s="23" t="str">
        <f aca="false">IF(E9652&gt;0,"ja","nein")</f>
        <v>ja</v>
      </c>
      <c r="H9652" s="26" t="n">
        <v>42.172</v>
      </c>
      <c r="I9652" s="26" t="n">
        <f aca="false">(H9652/10+IF(N9652=2025,Einstellungen!$B$23,Einstellungen!$C$23))*(1+Einstellungen!$B$10)</f>
        <v>23.768108</v>
      </c>
      <c r="J9652" s="25" t="n">
        <f aca="false">E9652*I9652/100</f>
        <v>0.596151684856</v>
      </c>
      <c r="K9652" s="25" t="n">
        <f aca="false">E9652*Einstellungen!$B$5/100</f>
        <v>0.727378</v>
      </c>
      <c r="L9652" s="23" t="str">
        <f aca="false">IF(I9652&lt;Einstellungen!$B$5,"ja","nein")</f>
        <v>ja</v>
      </c>
      <c r="M9652" s="23" t="s">
        <v>136</v>
      </c>
      <c r="N9652" s="23" t="n">
        <v>2026</v>
      </c>
      <c r="O9652" s="23" t="n">
        <v>14</v>
      </c>
    </row>
    <row r="9653" customFormat="false" ht="15" hidden="false" customHeight="false" outlineLevel="0" collapsed="false">
      <c r="A9653" s="22" t="n">
        <v>46097</v>
      </c>
      <c r="B9653" s="23" t="s">
        <v>104</v>
      </c>
      <c r="C9653" s="23" t="s">
        <v>93</v>
      </c>
      <c r="D9653" s="24" t="n">
        <v>2264.7</v>
      </c>
      <c r="E9653" s="25" t="n">
        <f aca="false">MAX(D9653,0)/1000</f>
        <v>2.2647</v>
      </c>
      <c r="F9653" s="25" t="n">
        <f aca="false">MAX(-D9653,0)/1000</f>
        <v>0</v>
      </c>
      <c r="G9653" s="23" t="str">
        <f aca="false">IF(E9653&gt;0,"ja","nein")</f>
        <v>ja</v>
      </c>
      <c r="H9653" s="26" t="n">
        <v>64.445</v>
      </c>
      <c r="I9653" s="26" t="n">
        <f aca="false">(H9653/10+IF(N9653=2025,Einstellungen!$B$23,Einstellungen!$C$23))*(1+Einstellungen!$B$10)</f>
        <v>26.418595</v>
      </c>
      <c r="J9653" s="25" t="n">
        <f aca="false">E9653*I9653/100</f>
        <v>0.598301920965</v>
      </c>
      <c r="K9653" s="25" t="n">
        <f aca="false">E9653*Einstellungen!$B$5/100</f>
        <v>0.656763</v>
      </c>
      <c r="L9653" s="23" t="str">
        <f aca="false">IF(I9653&lt;Einstellungen!$B$5,"ja","nein")</f>
        <v>ja</v>
      </c>
      <c r="M9653" s="23" t="s">
        <v>136</v>
      </c>
      <c r="N9653" s="23" t="n">
        <v>2026</v>
      </c>
      <c r="O9653" s="23" t="n">
        <v>15</v>
      </c>
    </row>
    <row r="9654" customFormat="false" ht="15" hidden="false" customHeight="false" outlineLevel="0" collapsed="false">
      <c r="A9654" s="22" t="n">
        <v>46097</v>
      </c>
      <c r="B9654" s="23" t="s">
        <v>105</v>
      </c>
      <c r="C9654" s="23" t="s">
        <v>93</v>
      </c>
      <c r="D9654" s="24" t="n">
        <v>638.2</v>
      </c>
      <c r="E9654" s="25" t="n">
        <f aca="false">MAX(D9654,0)/1000</f>
        <v>0.6382</v>
      </c>
      <c r="F9654" s="25" t="n">
        <f aca="false">MAX(-D9654,0)/1000</f>
        <v>0</v>
      </c>
      <c r="G9654" s="23" t="str">
        <f aca="false">IF(E9654&gt;0,"ja","nein")</f>
        <v>ja</v>
      </c>
      <c r="H9654" s="26" t="n">
        <v>106.21</v>
      </c>
      <c r="I9654" s="26" t="n">
        <f aca="false">(H9654/10+IF(N9654=2025,Einstellungen!$B$23,Einstellungen!$C$23))*(1+Einstellungen!$B$10)</f>
        <v>31.38863</v>
      </c>
      <c r="J9654" s="25" t="n">
        <f aca="false">E9654*I9654/100</f>
        <v>0.20032223666</v>
      </c>
      <c r="K9654" s="25" t="n">
        <f aca="false">E9654*Einstellungen!$B$5/100</f>
        <v>0.185078</v>
      </c>
      <c r="L9654" s="23" t="str">
        <f aca="false">IF(I9654&lt;Einstellungen!$B$5,"ja","nein")</f>
        <v>nein</v>
      </c>
      <c r="M9654" s="23" t="s">
        <v>136</v>
      </c>
      <c r="N9654" s="23" t="n">
        <v>2026</v>
      </c>
      <c r="O9654" s="23" t="n">
        <v>16</v>
      </c>
    </row>
    <row r="9655" customFormat="false" ht="15" hidden="false" customHeight="false" outlineLevel="0" collapsed="false">
      <c r="A9655" s="22" t="n">
        <v>46097</v>
      </c>
      <c r="B9655" s="23" t="s">
        <v>97</v>
      </c>
      <c r="C9655" s="23" t="s">
        <v>93</v>
      </c>
      <c r="D9655" s="24" t="n">
        <v>95.6</v>
      </c>
      <c r="E9655" s="25" t="n">
        <f aca="false">MAX(D9655,0)/1000</f>
        <v>0.0956</v>
      </c>
      <c r="F9655" s="25" t="n">
        <f aca="false">MAX(-D9655,0)/1000</f>
        <v>0</v>
      </c>
      <c r="G9655" s="23" t="str">
        <f aca="false">IF(E9655&gt;0,"ja","nein")</f>
        <v>ja</v>
      </c>
      <c r="H9655" s="26" t="n">
        <v>138.602</v>
      </c>
      <c r="I9655" s="26" t="n">
        <f aca="false">(H9655/10+IF(N9655=2025,Einstellungen!$B$23,Einstellungen!$C$23))*(1+Einstellungen!$B$10)</f>
        <v>35.243278</v>
      </c>
      <c r="J9655" s="25" t="n">
        <f aca="false">E9655*I9655/100</f>
        <v>0.033692573768</v>
      </c>
      <c r="K9655" s="25" t="n">
        <f aca="false">E9655*Einstellungen!$B$5/100</f>
        <v>0.027724</v>
      </c>
      <c r="L9655" s="23" t="str">
        <f aca="false">IF(I9655&lt;Einstellungen!$B$5,"ja","nein")</f>
        <v>nein</v>
      </c>
      <c r="M9655" s="23" t="s">
        <v>136</v>
      </c>
      <c r="N9655" s="23" t="n">
        <v>2026</v>
      </c>
      <c r="O9655" s="23" t="n">
        <v>17</v>
      </c>
    </row>
    <row r="9656" customFormat="false" ht="15" hidden="false" customHeight="false" outlineLevel="0" collapsed="false">
      <c r="A9656" s="22" t="n">
        <v>46097</v>
      </c>
      <c r="B9656" s="23" t="s">
        <v>99</v>
      </c>
      <c r="C9656" s="23" t="s">
        <v>93</v>
      </c>
      <c r="D9656" s="24" t="n">
        <v>3027.7</v>
      </c>
      <c r="E9656" s="25" t="n">
        <f aca="false">MAX(D9656,0)/1000</f>
        <v>3.0277</v>
      </c>
      <c r="F9656" s="25" t="n">
        <f aca="false">MAX(-D9656,0)/1000</f>
        <v>0</v>
      </c>
      <c r="G9656" s="23" t="str">
        <f aca="false">IF(E9656&gt;0,"ja","nein")</f>
        <v>ja</v>
      </c>
      <c r="H9656" s="26" t="n">
        <v>165.035</v>
      </c>
      <c r="I9656" s="26" t="n">
        <f aca="false">(H9656/10+IF(N9656=2025,Einstellungen!$B$23,Einstellungen!$C$23))*(1+Einstellungen!$B$10)</f>
        <v>38.388805</v>
      </c>
      <c r="J9656" s="25" t="n">
        <f aca="false">E9656*I9656/100</f>
        <v>1.162297848985</v>
      </c>
      <c r="K9656" s="25" t="n">
        <f aca="false">E9656*Einstellungen!$B$5/100</f>
        <v>0.878033</v>
      </c>
      <c r="L9656" s="23" t="str">
        <f aca="false">IF(I9656&lt;Einstellungen!$B$5,"ja","nein")</f>
        <v>nein</v>
      </c>
      <c r="M9656" s="23" t="s">
        <v>136</v>
      </c>
      <c r="N9656" s="23" t="n">
        <v>2026</v>
      </c>
      <c r="O9656" s="23" t="n">
        <v>18</v>
      </c>
    </row>
    <row r="9657" customFormat="false" ht="15" hidden="false" customHeight="false" outlineLevel="0" collapsed="false">
      <c r="A9657" s="22" t="n">
        <v>46097</v>
      </c>
      <c r="B9657" s="23" t="s">
        <v>100</v>
      </c>
      <c r="C9657" s="23" t="s">
        <v>93</v>
      </c>
      <c r="D9657" s="24" t="n">
        <v>4322.3</v>
      </c>
      <c r="E9657" s="25" t="n">
        <f aca="false">MAX(D9657,0)/1000</f>
        <v>4.3223</v>
      </c>
      <c r="F9657" s="25" t="n">
        <f aca="false">MAX(-D9657,0)/1000</f>
        <v>0</v>
      </c>
      <c r="G9657" s="23" t="str">
        <f aca="false">IF(E9657&gt;0,"ja","nein")</f>
        <v>ja</v>
      </c>
      <c r="H9657" s="26" t="n">
        <v>179.887</v>
      </c>
      <c r="I9657" s="26" t="n">
        <f aca="false">(H9657/10+IF(N9657=2025,Einstellungen!$B$23,Einstellungen!$C$23))*(1+Einstellungen!$B$10)</f>
        <v>40.156193</v>
      </c>
      <c r="J9657" s="25" t="n">
        <f aca="false">E9657*I9657/100</f>
        <v>1.735671130039</v>
      </c>
      <c r="K9657" s="25" t="n">
        <f aca="false">E9657*Einstellungen!$B$5/100</f>
        <v>1.253467</v>
      </c>
      <c r="L9657" s="23" t="str">
        <f aca="false">IF(I9657&lt;Einstellungen!$B$5,"ja","nein")</f>
        <v>nein</v>
      </c>
      <c r="M9657" s="23" t="s">
        <v>136</v>
      </c>
      <c r="N9657" s="23" t="n">
        <v>2026</v>
      </c>
      <c r="O9657" s="23" t="n">
        <v>19</v>
      </c>
    </row>
    <row r="9658" customFormat="false" ht="15" hidden="false" customHeight="false" outlineLevel="0" collapsed="false">
      <c r="A9658" s="22" t="n">
        <v>46097</v>
      </c>
      <c r="B9658" s="23" t="s">
        <v>92</v>
      </c>
      <c r="C9658" s="23" t="s">
        <v>93</v>
      </c>
      <c r="D9658" s="24" t="n">
        <v>4347.2</v>
      </c>
      <c r="E9658" s="25" t="n">
        <f aca="false">MAX(D9658,0)/1000</f>
        <v>4.3472</v>
      </c>
      <c r="F9658" s="25" t="n">
        <f aca="false">MAX(-D9658,0)/1000</f>
        <v>0</v>
      </c>
      <c r="G9658" s="23" t="str">
        <f aca="false">IF(E9658&gt;0,"ja","nein")</f>
        <v>ja</v>
      </c>
      <c r="H9658" s="26" t="n">
        <v>154.785</v>
      </c>
      <c r="I9658" s="26" t="n">
        <f aca="false">(H9658/10+IF(N9658=2025,Einstellungen!$B$23,Einstellungen!$C$23))*(1+Einstellungen!$B$10)</f>
        <v>37.169055</v>
      </c>
      <c r="J9658" s="25" t="n">
        <f aca="false">E9658*I9658/100</f>
        <v>1.61581315896</v>
      </c>
      <c r="K9658" s="25" t="n">
        <f aca="false">E9658*Einstellungen!$B$5/100</f>
        <v>1.260688</v>
      </c>
      <c r="L9658" s="23" t="str">
        <f aca="false">IF(I9658&lt;Einstellungen!$B$5,"ja","nein")</f>
        <v>nein</v>
      </c>
      <c r="M9658" s="23" t="s">
        <v>136</v>
      </c>
      <c r="N9658" s="23" t="n">
        <v>2026</v>
      </c>
      <c r="O9658" s="23" t="n">
        <v>20</v>
      </c>
    </row>
    <row r="9659" customFormat="false" ht="15" hidden="false" customHeight="false" outlineLevel="0" collapsed="false">
      <c r="A9659" s="22" t="n">
        <v>46097</v>
      </c>
      <c r="B9659" s="23" t="s">
        <v>95</v>
      </c>
      <c r="C9659" s="23" t="s">
        <v>93</v>
      </c>
      <c r="D9659" s="24" t="n">
        <v>3050</v>
      </c>
      <c r="E9659" s="25" t="n">
        <f aca="false">MAX(D9659,0)/1000</f>
        <v>3.05</v>
      </c>
      <c r="F9659" s="25" t="n">
        <f aca="false">MAX(-D9659,0)/1000</f>
        <v>0</v>
      </c>
      <c r="G9659" s="23" t="str">
        <f aca="false">IF(E9659&gt;0,"ja","nein")</f>
        <v>ja</v>
      </c>
      <c r="H9659" s="26" t="n">
        <v>125.713</v>
      </c>
      <c r="I9659" s="26" t="n">
        <f aca="false">(H9659/10+IF(N9659=2025,Einstellungen!$B$23,Einstellungen!$C$23))*(1+Einstellungen!$B$10)</f>
        <v>33.709487</v>
      </c>
      <c r="J9659" s="25" t="n">
        <f aca="false">E9659*I9659/100</f>
        <v>1.0281393535</v>
      </c>
      <c r="K9659" s="25" t="n">
        <f aca="false">E9659*Einstellungen!$B$5/100</f>
        <v>0.8845</v>
      </c>
      <c r="L9659" s="23" t="str">
        <f aca="false">IF(I9659&lt;Einstellungen!$B$5,"ja","nein")</f>
        <v>nein</v>
      </c>
      <c r="M9659" s="23" t="s">
        <v>136</v>
      </c>
      <c r="N9659" s="23" t="n">
        <v>2026</v>
      </c>
      <c r="O9659" s="23" t="n">
        <v>21</v>
      </c>
    </row>
    <row r="9660" customFormat="false" ht="15" hidden="false" customHeight="false" outlineLevel="0" collapsed="false">
      <c r="A9660" s="22" t="n">
        <v>46097</v>
      </c>
      <c r="B9660" s="23" t="s">
        <v>96</v>
      </c>
      <c r="C9660" s="23" t="s">
        <v>93</v>
      </c>
      <c r="D9660" s="24" t="n">
        <v>2644.6</v>
      </c>
      <c r="E9660" s="25" t="n">
        <f aca="false">MAX(D9660,0)/1000</f>
        <v>2.6446</v>
      </c>
      <c r="F9660" s="25" t="n">
        <f aca="false">MAX(-D9660,0)/1000</f>
        <v>0</v>
      </c>
      <c r="G9660" s="23" t="str">
        <f aca="false">IF(E9660&gt;0,"ja","nein")</f>
        <v>ja</v>
      </c>
      <c r="H9660" s="26" t="n">
        <v>121.912</v>
      </c>
      <c r="I9660" s="26" t="n">
        <f aca="false">(H9660/10+IF(N9660=2025,Einstellungen!$B$23,Einstellungen!$C$23))*(1+Einstellungen!$B$10)</f>
        <v>33.257168</v>
      </c>
      <c r="J9660" s="25" t="n">
        <f aca="false">E9660*I9660/100</f>
        <v>0.879519064928</v>
      </c>
      <c r="K9660" s="25" t="n">
        <f aca="false">E9660*Einstellungen!$B$5/100</f>
        <v>0.766934</v>
      </c>
      <c r="L9660" s="23" t="str">
        <f aca="false">IF(I9660&lt;Einstellungen!$B$5,"ja","nein")</f>
        <v>nein</v>
      </c>
      <c r="M9660" s="23" t="s">
        <v>136</v>
      </c>
      <c r="N9660" s="23" t="n">
        <v>2026</v>
      </c>
      <c r="O9660" s="23" t="n">
        <v>22</v>
      </c>
    </row>
    <row r="9661" customFormat="false" ht="15" hidden="false" customHeight="false" outlineLevel="0" collapsed="false">
      <c r="A9661" s="22" t="n">
        <v>46097</v>
      </c>
      <c r="B9661" s="23" t="s">
        <v>101</v>
      </c>
      <c r="C9661" s="23" t="s">
        <v>93</v>
      </c>
      <c r="D9661" s="24" t="n">
        <v>826.3</v>
      </c>
      <c r="E9661" s="25" t="n">
        <f aca="false">MAX(D9661,0)/1000</f>
        <v>0.8263</v>
      </c>
      <c r="F9661" s="25" t="n">
        <f aca="false">MAX(-D9661,0)/1000</f>
        <v>0</v>
      </c>
      <c r="G9661" s="23" t="str">
        <f aca="false">IF(E9661&gt;0,"ja","nein")</f>
        <v>ja</v>
      </c>
      <c r="H9661" s="26" t="n">
        <v>99.765</v>
      </c>
      <c r="I9661" s="26" t="n">
        <f aca="false">(H9661/10+IF(N9661=2025,Einstellungen!$B$23,Einstellungen!$C$23))*(1+Einstellungen!$B$10)</f>
        <v>30.621675</v>
      </c>
      <c r="J9661" s="25" t="n">
        <f aca="false">E9661*I9661/100</f>
        <v>0.253026900525</v>
      </c>
      <c r="K9661" s="25" t="n">
        <f aca="false">E9661*Einstellungen!$B$5/100</f>
        <v>0.239627</v>
      </c>
      <c r="L9661" s="23" t="str">
        <f aca="false">IF(I9661&lt;Einstellungen!$B$5,"ja","nein")</f>
        <v>nein</v>
      </c>
      <c r="M9661" s="23" t="s">
        <v>136</v>
      </c>
      <c r="N9661" s="23" t="n">
        <v>2026</v>
      </c>
      <c r="O9661" s="23" t="n">
        <v>23</v>
      </c>
    </row>
    <row r="9662" customFormat="false" ht="15" hidden="false" customHeight="false" outlineLevel="0" collapsed="false">
      <c r="A9662" s="22" t="n">
        <v>46098</v>
      </c>
      <c r="B9662" s="23" t="s">
        <v>102</v>
      </c>
      <c r="C9662" s="23" t="s">
        <v>98</v>
      </c>
      <c r="D9662" s="24" t="n">
        <v>392.3</v>
      </c>
      <c r="E9662" s="25" t="n">
        <f aca="false">MAX(D9662,0)/1000</f>
        <v>0.3923</v>
      </c>
      <c r="F9662" s="25" t="n">
        <f aca="false">MAX(-D9662,0)/1000</f>
        <v>0</v>
      </c>
      <c r="G9662" s="23" t="str">
        <f aca="false">IF(E9662&gt;0,"ja","nein")</f>
        <v>ja</v>
      </c>
      <c r="H9662" s="26" t="n">
        <v>113.665</v>
      </c>
      <c r="I9662" s="26" t="n">
        <f aca="false">(H9662/10+IF(N9662=2025,Einstellungen!$B$23,Einstellungen!$C$23))*(1+Einstellungen!$B$10)</f>
        <v>32.275775</v>
      </c>
      <c r="J9662" s="25" t="n">
        <f aca="false">E9662*I9662/100</f>
        <v>0.126617865325</v>
      </c>
      <c r="K9662" s="25" t="n">
        <f aca="false">E9662*Einstellungen!$B$5/100</f>
        <v>0.113767</v>
      </c>
      <c r="L9662" s="23" t="str">
        <f aca="false">IF(I9662&lt;Einstellungen!$B$5,"ja","nein")</f>
        <v>nein</v>
      </c>
      <c r="M9662" s="23" t="s">
        <v>136</v>
      </c>
      <c r="N9662" s="23" t="n">
        <v>2026</v>
      </c>
      <c r="O9662" s="23" t="n">
        <v>0</v>
      </c>
    </row>
    <row r="9663" customFormat="false" ht="15" hidden="false" customHeight="false" outlineLevel="0" collapsed="false">
      <c r="A9663" s="22" t="n">
        <v>46098</v>
      </c>
      <c r="B9663" s="23" t="s">
        <v>107</v>
      </c>
      <c r="C9663" s="23" t="s">
        <v>98</v>
      </c>
      <c r="D9663" s="24" t="n">
        <v>438.7</v>
      </c>
      <c r="E9663" s="25" t="n">
        <f aca="false">MAX(D9663,0)/1000</f>
        <v>0.4387</v>
      </c>
      <c r="F9663" s="25" t="n">
        <f aca="false">MAX(-D9663,0)/1000</f>
        <v>0</v>
      </c>
      <c r="G9663" s="23" t="str">
        <f aca="false">IF(E9663&gt;0,"ja","nein")</f>
        <v>ja</v>
      </c>
      <c r="H9663" s="26" t="n">
        <v>105.585</v>
      </c>
      <c r="I9663" s="26" t="n">
        <f aca="false">(H9663/10+IF(N9663=2025,Einstellungen!$B$23,Einstellungen!$C$23))*(1+Einstellungen!$B$10)</f>
        <v>31.314255</v>
      </c>
      <c r="J9663" s="25" t="n">
        <f aca="false">E9663*I9663/100</f>
        <v>0.137375636685</v>
      </c>
      <c r="K9663" s="25" t="n">
        <f aca="false">E9663*Einstellungen!$B$5/100</f>
        <v>0.127223</v>
      </c>
      <c r="L9663" s="23" t="str">
        <f aca="false">IF(I9663&lt;Einstellungen!$B$5,"ja","nein")</f>
        <v>nein</v>
      </c>
      <c r="M9663" s="23" t="s">
        <v>136</v>
      </c>
      <c r="N9663" s="23" t="n">
        <v>2026</v>
      </c>
      <c r="O9663" s="23" t="n">
        <v>1</v>
      </c>
    </row>
    <row r="9664" customFormat="false" ht="15" hidden="false" customHeight="false" outlineLevel="0" collapsed="false">
      <c r="A9664" s="22" t="n">
        <v>46098</v>
      </c>
      <c r="B9664" s="23" t="s">
        <v>108</v>
      </c>
      <c r="C9664" s="23" t="s">
        <v>98</v>
      </c>
      <c r="D9664" s="24" t="n">
        <v>412.9</v>
      </c>
      <c r="E9664" s="25" t="n">
        <f aca="false">MAX(D9664,0)/1000</f>
        <v>0.4129</v>
      </c>
      <c r="F9664" s="25" t="n">
        <f aca="false">MAX(-D9664,0)/1000</f>
        <v>0</v>
      </c>
      <c r="G9664" s="23" t="str">
        <f aca="false">IF(E9664&gt;0,"ja","nein")</f>
        <v>ja</v>
      </c>
      <c r="H9664" s="26" t="n">
        <v>106.422</v>
      </c>
      <c r="I9664" s="26" t="n">
        <f aca="false">(H9664/10+IF(N9664=2025,Einstellungen!$B$23,Einstellungen!$C$23))*(1+Einstellungen!$B$10)</f>
        <v>31.413858</v>
      </c>
      <c r="J9664" s="25" t="n">
        <f aca="false">E9664*I9664/100</f>
        <v>0.129707819682</v>
      </c>
      <c r="K9664" s="25" t="n">
        <f aca="false">E9664*Einstellungen!$B$5/100</f>
        <v>0.119741</v>
      </c>
      <c r="L9664" s="23" t="str">
        <f aca="false">IF(I9664&lt;Einstellungen!$B$5,"ja","nein")</f>
        <v>nein</v>
      </c>
      <c r="M9664" s="23" t="s">
        <v>136</v>
      </c>
      <c r="N9664" s="23" t="n">
        <v>2026</v>
      </c>
      <c r="O9664" s="23" t="n">
        <v>2</v>
      </c>
    </row>
    <row r="9665" customFormat="false" ht="15" hidden="false" customHeight="false" outlineLevel="0" collapsed="false">
      <c r="A9665" s="22" t="n">
        <v>46098</v>
      </c>
      <c r="B9665" s="23" t="s">
        <v>109</v>
      </c>
      <c r="C9665" s="23" t="s">
        <v>98</v>
      </c>
      <c r="D9665" s="24" t="n">
        <v>412.8</v>
      </c>
      <c r="E9665" s="25" t="n">
        <f aca="false">MAX(D9665,0)/1000</f>
        <v>0.4128</v>
      </c>
      <c r="F9665" s="25" t="n">
        <f aca="false">MAX(-D9665,0)/1000</f>
        <v>0</v>
      </c>
      <c r="G9665" s="23" t="str">
        <f aca="false">IF(E9665&gt;0,"ja","nein")</f>
        <v>ja</v>
      </c>
      <c r="H9665" s="26" t="n">
        <v>106.523</v>
      </c>
      <c r="I9665" s="26" t="n">
        <f aca="false">(H9665/10+IF(N9665=2025,Einstellungen!$B$23,Einstellungen!$C$23))*(1+Einstellungen!$B$10)</f>
        <v>31.425877</v>
      </c>
      <c r="J9665" s="25" t="n">
        <f aca="false">E9665*I9665/100</f>
        <v>0.129726020256</v>
      </c>
      <c r="K9665" s="25" t="n">
        <f aca="false">E9665*Einstellungen!$B$5/100</f>
        <v>0.119712</v>
      </c>
      <c r="L9665" s="23" t="str">
        <f aca="false">IF(I9665&lt;Einstellungen!$B$5,"ja","nein")</f>
        <v>nein</v>
      </c>
      <c r="M9665" s="23" t="s">
        <v>136</v>
      </c>
      <c r="N9665" s="23" t="n">
        <v>2026</v>
      </c>
      <c r="O9665" s="23" t="n">
        <v>3</v>
      </c>
    </row>
    <row r="9666" customFormat="false" ht="15" hidden="false" customHeight="false" outlineLevel="0" collapsed="false">
      <c r="A9666" s="22" t="n">
        <v>46098</v>
      </c>
      <c r="B9666" s="23" t="s">
        <v>110</v>
      </c>
      <c r="C9666" s="23" t="s">
        <v>98</v>
      </c>
      <c r="D9666" s="24" t="n">
        <v>392.5</v>
      </c>
      <c r="E9666" s="25" t="n">
        <f aca="false">MAX(D9666,0)/1000</f>
        <v>0.3925</v>
      </c>
      <c r="F9666" s="25" t="n">
        <f aca="false">MAX(-D9666,0)/1000</f>
        <v>0</v>
      </c>
      <c r="G9666" s="23" t="str">
        <f aca="false">IF(E9666&gt;0,"ja","nein")</f>
        <v>ja</v>
      </c>
      <c r="H9666" s="26" t="n">
        <v>110.03</v>
      </c>
      <c r="I9666" s="26" t="n">
        <f aca="false">(H9666/10+IF(N9666=2025,Einstellungen!$B$23,Einstellungen!$C$23))*(1+Einstellungen!$B$10)</f>
        <v>31.84321</v>
      </c>
      <c r="J9666" s="25" t="n">
        <f aca="false">E9666*I9666/100</f>
        <v>0.12498459925</v>
      </c>
      <c r="K9666" s="25" t="n">
        <f aca="false">E9666*Einstellungen!$B$5/100</f>
        <v>0.113825</v>
      </c>
      <c r="L9666" s="23" t="str">
        <f aca="false">IF(I9666&lt;Einstellungen!$B$5,"ja","nein")</f>
        <v>nein</v>
      </c>
      <c r="M9666" s="23" t="s">
        <v>136</v>
      </c>
      <c r="N9666" s="23" t="n">
        <v>2026</v>
      </c>
      <c r="O9666" s="23" t="n">
        <v>4</v>
      </c>
    </row>
    <row r="9667" customFormat="false" ht="15" hidden="false" customHeight="false" outlineLevel="0" collapsed="false">
      <c r="A9667" s="22" t="n">
        <v>46098</v>
      </c>
      <c r="B9667" s="23" t="s">
        <v>111</v>
      </c>
      <c r="C9667" s="23" t="s">
        <v>98</v>
      </c>
      <c r="D9667" s="24" t="n">
        <v>372.5</v>
      </c>
      <c r="E9667" s="25" t="n">
        <f aca="false">MAX(D9667,0)/1000</f>
        <v>0.3725</v>
      </c>
      <c r="F9667" s="25" t="n">
        <f aca="false">MAX(-D9667,0)/1000</f>
        <v>0</v>
      </c>
      <c r="G9667" s="23" t="str">
        <f aca="false">IF(E9667&gt;0,"ja","nein")</f>
        <v>ja</v>
      </c>
      <c r="H9667" s="26" t="n">
        <v>119.915</v>
      </c>
      <c r="I9667" s="26" t="n">
        <f aca="false">(H9667/10+IF(N9667=2025,Einstellungen!$B$23,Einstellungen!$C$23))*(1+Einstellungen!$B$10)</f>
        <v>33.019525</v>
      </c>
      <c r="J9667" s="25" t="n">
        <f aca="false">E9667*I9667/100</f>
        <v>0.122997730625</v>
      </c>
      <c r="K9667" s="25" t="n">
        <f aca="false">E9667*Einstellungen!$B$5/100</f>
        <v>0.108025</v>
      </c>
      <c r="L9667" s="23" t="str">
        <f aca="false">IF(I9667&lt;Einstellungen!$B$5,"ja","nein")</f>
        <v>nein</v>
      </c>
      <c r="M9667" s="23" t="s">
        <v>136</v>
      </c>
      <c r="N9667" s="23" t="n">
        <v>2026</v>
      </c>
      <c r="O9667" s="23" t="n">
        <v>5</v>
      </c>
    </row>
    <row r="9668" customFormat="false" ht="15" hidden="false" customHeight="false" outlineLevel="0" collapsed="false">
      <c r="A9668" s="22" t="n">
        <v>46098</v>
      </c>
      <c r="B9668" s="23" t="s">
        <v>112</v>
      </c>
      <c r="C9668" s="23" t="s">
        <v>98</v>
      </c>
      <c r="D9668" s="24" t="n">
        <v>369.1</v>
      </c>
      <c r="E9668" s="25" t="n">
        <f aca="false">MAX(D9668,0)/1000</f>
        <v>0.3691</v>
      </c>
      <c r="F9668" s="25" t="n">
        <f aca="false">MAX(-D9668,0)/1000</f>
        <v>0</v>
      </c>
      <c r="G9668" s="23" t="str">
        <f aca="false">IF(E9668&gt;0,"ja","nein")</f>
        <v>ja</v>
      </c>
      <c r="H9668" s="26" t="n">
        <v>147.965</v>
      </c>
      <c r="I9668" s="26" t="n">
        <f aca="false">(H9668/10+IF(N9668=2025,Einstellungen!$B$23,Einstellungen!$C$23))*(1+Einstellungen!$B$10)</f>
        <v>36.357475</v>
      </c>
      <c r="J9668" s="25" t="n">
        <f aca="false">E9668*I9668/100</f>
        <v>0.134195440225</v>
      </c>
      <c r="K9668" s="25" t="n">
        <f aca="false">E9668*Einstellungen!$B$5/100</f>
        <v>0.107039</v>
      </c>
      <c r="L9668" s="23" t="str">
        <f aca="false">IF(I9668&lt;Einstellungen!$B$5,"ja","nein")</f>
        <v>nein</v>
      </c>
      <c r="M9668" s="23" t="s">
        <v>136</v>
      </c>
      <c r="N9668" s="23" t="n">
        <v>2026</v>
      </c>
      <c r="O9668" s="23" t="n">
        <v>6</v>
      </c>
    </row>
    <row r="9669" customFormat="false" ht="15" hidden="false" customHeight="false" outlineLevel="0" collapsed="false">
      <c r="A9669" s="22" t="n">
        <v>46098</v>
      </c>
      <c r="B9669" s="23" t="s">
        <v>113</v>
      </c>
      <c r="C9669" s="23" t="s">
        <v>98</v>
      </c>
      <c r="D9669" s="24" t="n">
        <v>346.8</v>
      </c>
      <c r="E9669" s="25" t="n">
        <f aca="false">MAX(D9669,0)/1000</f>
        <v>0.3468</v>
      </c>
      <c r="F9669" s="25" t="n">
        <f aca="false">MAX(-D9669,0)/1000</f>
        <v>0</v>
      </c>
      <c r="G9669" s="23" t="str">
        <f aca="false">IF(E9669&gt;0,"ja","nein")</f>
        <v>ja</v>
      </c>
      <c r="H9669" s="26" t="n">
        <v>167.98</v>
      </c>
      <c r="I9669" s="26" t="n">
        <f aca="false">(H9669/10+IF(N9669=2025,Einstellungen!$B$23,Einstellungen!$C$23))*(1+Einstellungen!$B$10)</f>
        <v>38.73926</v>
      </c>
      <c r="J9669" s="25" t="n">
        <f aca="false">E9669*I9669/100</f>
        <v>0.13434775368</v>
      </c>
      <c r="K9669" s="25" t="n">
        <f aca="false">E9669*Einstellungen!$B$5/100</f>
        <v>0.100572</v>
      </c>
      <c r="L9669" s="23" t="str">
        <f aca="false">IF(I9669&lt;Einstellungen!$B$5,"ja","nein")</f>
        <v>nein</v>
      </c>
      <c r="M9669" s="23" t="s">
        <v>136</v>
      </c>
      <c r="N9669" s="23" t="n">
        <v>2026</v>
      </c>
      <c r="O9669" s="23" t="n">
        <v>7</v>
      </c>
    </row>
    <row r="9670" customFormat="false" ht="15" hidden="false" customHeight="false" outlineLevel="0" collapsed="false">
      <c r="A9670" s="22" t="n">
        <v>46098</v>
      </c>
      <c r="B9670" s="23" t="s">
        <v>114</v>
      </c>
      <c r="C9670" s="23" t="s">
        <v>98</v>
      </c>
      <c r="D9670" s="24" t="n">
        <v>133.1</v>
      </c>
      <c r="E9670" s="25" t="n">
        <f aca="false">MAX(D9670,0)/1000</f>
        <v>0.1331</v>
      </c>
      <c r="F9670" s="25" t="n">
        <f aca="false">MAX(-D9670,0)/1000</f>
        <v>0</v>
      </c>
      <c r="G9670" s="23" t="str">
        <f aca="false">IF(E9670&gt;0,"ja","nein")</f>
        <v>ja</v>
      </c>
      <c r="H9670" s="26" t="n">
        <v>152.512</v>
      </c>
      <c r="I9670" s="26" t="n">
        <f aca="false">(H9670/10+IF(N9670=2025,Einstellungen!$B$23,Einstellungen!$C$23))*(1+Einstellungen!$B$10)</f>
        <v>36.898568</v>
      </c>
      <c r="J9670" s="25" t="n">
        <f aca="false">E9670*I9670/100</f>
        <v>0.049111994008</v>
      </c>
      <c r="K9670" s="25" t="n">
        <f aca="false">E9670*Einstellungen!$B$5/100</f>
        <v>0.038599</v>
      </c>
      <c r="L9670" s="23" t="str">
        <f aca="false">IF(I9670&lt;Einstellungen!$B$5,"ja","nein")</f>
        <v>nein</v>
      </c>
      <c r="M9670" s="23" t="s">
        <v>136</v>
      </c>
      <c r="N9670" s="23" t="n">
        <v>2026</v>
      </c>
      <c r="O9670" s="23" t="n">
        <v>8</v>
      </c>
    </row>
    <row r="9671" customFormat="false" ht="15" hidden="false" customHeight="false" outlineLevel="0" collapsed="false">
      <c r="A9671" s="22" t="n">
        <v>46098</v>
      </c>
      <c r="B9671" s="23" t="s">
        <v>115</v>
      </c>
      <c r="C9671" s="23" t="s">
        <v>98</v>
      </c>
      <c r="D9671" s="24" t="n">
        <v>13.3</v>
      </c>
      <c r="E9671" s="25" t="n">
        <f aca="false">MAX(D9671,0)/1000</f>
        <v>0.0133</v>
      </c>
      <c r="F9671" s="25" t="n">
        <f aca="false">MAX(-D9671,0)/1000</f>
        <v>0</v>
      </c>
      <c r="G9671" s="23" t="str">
        <f aca="false">IF(E9671&gt;0,"ja","nein")</f>
        <v>ja</v>
      </c>
      <c r="H9671" s="26" t="n">
        <v>124.072</v>
      </c>
      <c r="I9671" s="26" t="n">
        <f aca="false">(H9671/10+IF(N9671=2025,Einstellungen!$B$23,Einstellungen!$C$23))*(1+Einstellungen!$B$10)</f>
        <v>33.514208</v>
      </c>
      <c r="J9671" s="25" t="n">
        <f aca="false">E9671*I9671/100</f>
        <v>0.004457389664</v>
      </c>
      <c r="K9671" s="25" t="n">
        <f aca="false">E9671*Einstellungen!$B$5/100</f>
        <v>0.003857</v>
      </c>
      <c r="L9671" s="23" t="str">
        <f aca="false">IF(I9671&lt;Einstellungen!$B$5,"ja","nein")</f>
        <v>nein</v>
      </c>
      <c r="M9671" s="23" t="s">
        <v>136</v>
      </c>
      <c r="N9671" s="23" t="n">
        <v>2026</v>
      </c>
      <c r="O9671" s="23" t="n">
        <v>9</v>
      </c>
    </row>
    <row r="9672" customFormat="false" ht="15" hidden="false" customHeight="false" outlineLevel="0" collapsed="false">
      <c r="A9672" s="22" t="n">
        <v>46098</v>
      </c>
      <c r="B9672" s="23" t="s">
        <v>116</v>
      </c>
      <c r="C9672" s="23" t="s">
        <v>98</v>
      </c>
      <c r="D9672" s="24" t="n">
        <v>43.9</v>
      </c>
      <c r="E9672" s="25" t="n">
        <f aca="false">MAX(D9672,0)/1000</f>
        <v>0.0439</v>
      </c>
      <c r="F9672" s="25" t="n">
        <f aca="false">MAX(-D9672,0)/1000</f>
        <v>0</v>
      </c>
      <c r="G9672" s="23" t="str">
        <f aca="false">IF(E9672&gt;0,"ja","nein")</f>
        <v>ja</v>
      </c>
      <c r="H9672" s="26" t="n">
        <v>108.64</v>
      </c>
      <c r="I9672" s="26" t="n">
        <f aca="false">(H9672/10+IF(N9672=2025,Einstellungen!$B$23,Einstellungen!$C$23))*(1+Einstellungen!$B$10)</f>
        <v>31.6778</v>
      </c>
      <c r="J9672" s="25" t="n">
        <f aca="false">E9672*I9672/100</f>
        <v>0.0139065542</v>
      </c>
      <c r="K9672" s="25" t="n">
        <f aca="false">E9672*Einstellungen!$B$5/100</f>
        <v>0.012731</v>
      </c>
      <c r="L9672" s="23" t="str">
        <f aca="false">IF(I9672&lt;Einstellungen!$B$5,"ja","nein")</f>
        <v>nein</v>
      </c>
      <c r="M9672" s="23" t="s">
        <v>136</v>
      </c>
      <c r="N9672" s="23" t="n">
        <v>2026</v>
      </c>
      <c r="O9672" s="23" t="n">
        <v>10</v>
      </c>
    </row>
    <row r="9673" customFormat="false" ht="15" hidden="false" customHeight="false" outlineLevel="0" collapsed="false">
      <c r="A9673" s="22" t="n">
        <v>46098</v>
      </c>
      <c r="B9673" s="23" t="s">
        <v>117</v>
      </c>
      <c r="C9673" s="23" t="s">
        <v>98</v>
      </c>
      <c r="D9673" s="24" t="n">
        <v>475.8</v>
      </c>
      <c r="E9673" s="25" t="n">
        <f aca="false">MAX(D9673,0)/1000</f>
        <v>0.4758</v>
      </c>
      <c r="F9673" s="25" t="n">
        <f aca="false">MAX(-D9673,0)/1000</f>
        <v>0</v>
      </c>
      <c r="G9673" s="23" t="str">
        <f aca="false">IF(E9673&gt;0,"ja","nein")</f>
        <v>ja</v>
      </c>
      <c r="H9673" s="26" t="n">
        <v>100.65</v>
      </c>
      <c r="I9673" s="26" t="n">
        <f aca="false">(H9673/10+IF(N9673=2025,Einstellungen!$B$23,Einstellungen!$C$23))*(1+Einstellungen!$B$10)</f>
        <v>30.72699</v>
      </c>
      <c r="J9673" s="25" t="n">
        <f aca="false">E9673*I9673/100</f>
        <v>0.14619901842</v>
      </c>
      <c r="K9673" s="25" t="n">
        <f aca="false">E9673*Einstellungen!$B$5/100</f>
        <v>0.137982</v>
      </c>
      <c r="L9673" s="23" t="str">
        <f aca="false">IF(I9673&lt;Einstellungen!$B$5,"ja","nein")</f>
        <v>nein</v>
      </c>
      <c r="M9673" s="23" t="s">
        <v>136</v>
      </c>
      <c r="N9673" s="23" t="n">
        <v>2026</v>
      </c>
      <c r="O9673" s="23" t="n">
        <v>11</v>
      </c>
    </row>
    <row r="9674" customFormat="false" ht="15" hidden="false" customHeight="false" outlineLevel="0" collapsed="false">
      <c r="A9674" s="22" t="n">
        <v>46098</v>
      </c>
      <c r="B9674" s="23" t="s">
        <v>118</v>
      </c>
      <c r="C9674" s="23" t="s">
        <v>98</v>
      </c>
      <c r="D9674" s="24" t="n">
        <v>1135.7</v>
      </c>
      <c r="E9674" s="25" t="n">
        <f aca="false">MAX(D9674,0)/1000</f>
        <v>1.1357</v>
      </c>
      <c r="F9674" s="25" t="n">
        <f aca="false">MAX(-D9674,0)/1000</f>
        <v>0</v>
      </c>
      <c r="G9674" s="23" t="str">
        <f aca="false">IF(E9674&gt;0,"ja","nein")</f>
        <v>ja</v>
      </c>
      <c r="H9674" s="26" t="n">
        <v>95.227</v>
      </c>
      <c r="I9674" s="26" t="n">
        <f aca="false">(H9674/10+IF(N9674=2025,Einstellungen!$B$23,Einstellungen!$C$23))*(1+Einstellungen!$B$10)</f>
        <v>30.081653</v>
      </c>
      <c r="J9674" s="25" t="n">
        <f aca="false">E9674*I9674/100</f>
        <v>0.341637333121</v>
      </c>
      <c r="K9674" s="25" t="n">
        <f aca="false">E9674*Einstellungen!$B$5/100</f>
        <v>0.329353</v>
      </c>
      <c r="L9674" s="23" t="str">
        <f aca="false">IF(I9674&lt;Einstellungen!$B$5,"ja","nein")</f>
        <v>nein</v>
      </c>
      <c r="M9674" s="23" t="s">
        <v>136</v>
      </c>
      <c r="N9674" s="23" t="n">
        <v>2026</v>
      </c>
      <c r="O9674" s="23" t="n">
        <v>12</v>
      </c>
    </row>
    <row r="9675" customFormat="false" ht="15" hidden="false" customHeight="false" outlineLevel="0" collapsed="false">
      <c r="A9675" s="22" t="n">
        <v>46098</v>
      </c>
      <c r="B9675" s="23" t="s">
        <v>119</v>
      </c>
      <c r="C9675" s="23" t="s">
        <v>98</v>
      </c>
      <c r="D9675" s="24" t="n">
        <v>1293.2</v>
      </c>
      <c r="E9675" s="25" t="n">
        <f aca="false">MAX(D9675,0)/1000</f>
        <v>1.2932</v>
      </c>
      <c r="F9675" s="25" t="n">
        <f aca="false">MAX(-D9675,0)/1000</f>
        <v>0</v>
      </c>
      <c r="G9675" s="23" t="str">
        <f aca="false">IF(E9675&gt;0,"ja","nein")</f>
        <v>ja</v>
      </c>
      <c r="H9675" s="26" t="n">
        <v>96.765</v>
      </c>
      <c r="I9675" s="26" t="n">
        <f aca="false">(H9675/10+IF(N9675=2025,Einstellungen!$B$23,Einstellungen!$C$23))*(1+Einstellungen!$B$10)</f>
        <v>30.264675</v>
      </c>
      <c r="J9675" s="25" t="n">
        <f aca="false">E9675*I9675/100</f>
        <v>0.3913827771</v>
      </c>
      <c r="K9675" s="25" t="n">
        <f aca="false">E9675*Einstellungen!$B$5/100</f>
        <v>0.375028</v>
      </c>
      <c r="L9675" s="23" t="str">
        <f aca="false">IF(I9675&lt;Einstellungen!$B$5,"ja","nein")</f>
        <v>nein</v>
      </c>
      <c r="M9675" s="23" t="s">
        <v>136</v>
      </c>
      <c r="N9675" s="23" t="n">
        <v>2026</v>
      </c>
      <c r="O9675" s="23" t="n">
        <v>13</v>
      </c>
    </row>
    <row r="9676" customFormat="false" ht="15" hidden="false" customHeight="false" outlineLevel="0" collapsed="false">
      <c r="A9676" s="22" t="n">
        <v>46098</v>
      </c>
      <c r="B9676" s="23" t="s">
        <v>120</v>
      </c>
      <c r="C9676" s="23" t="s">
        <v>98</v>
      </c>
      <c r="D9676" s="24" t="n">
        <v>585.8</v>
      </c>
      <c r="E9676" s="25" t="n">
        <f aca="false">MAX(D9676,0)/1000</f>
        <v>0.5858</v>
      </c>
      <c r="F9676" s="25" t="n">
        <f aca="false">MAX(-D9676,0)/1000</f>
        <v>0</v>
      </c>
      <c r="G9676" s="23" t="str">
        <f aca="false">IF(E9676&gt;0,"ja","nein")</f>
        <v>ja</v>
      </c>
      <c r="H9676" s="26" t="n">
        <v>99.325</v>
      </c>
      <c r="I9676" s="26" t="n">
        <f aca="false">(H9676/10+IF(N9676=2025,Einstellungen!$B$23,Einstellungen!$C$23))*(1+Einstellungen!$B$10)</f>
        <v>30.569315</v>
      </c>
      <c r="J9676" s="25" t="n">
        <f aca="false">E9676*I9676/100</f>
        <v>0.17907504727</v>
      </c>
      <c r="K9676" s="25" t="n">
        <f aca="false">E9676*Einstellungen!$B$5/100</f>
        <v>0.169882</v>
      </c>
      <c r="L9676" s="23" t="str">
        <f aca="false">IF(I9676&lt;Einstellungen!$B$5,"ja","nein")</f>
        <v>nein</v>
      </c>
      <c r="M9676" s="23" t="s">
        <v>136</v>
      </c>
      <c r="N9676" s="23" t="n">
        <v>2026</v>
      </c>
      <c r="O9676" s="23" t="n">
        <v>14</v>
      </c>
    </row>
    <row r="9677" customFormat="false" ht="15" hidden="false" customHeight="false" outlineLevel="0" collapsed="false">
      <c r="A9677" s="22" t="n">
        <v>46098</v>
      </c>
      <c r="B9677" s="23" t="s">
        <v>104</v>
      </c>
      <c r="C9677" s="23" t="s">
        <v>98</v>
      </c>
      <c r="D9677" s="24" t="n">
        <v>71.2</v>
      </c>
      <c r="E9677" s="25" t="n">
        <f aca="false">MAX(D9677,0)/1000</f>
        <v>0.0712</v>
      </c>
      <c r="F9677" s="25" t="n">
        <f aca="false">MAX(-D9677,0)/1000</f>
        <v>0</v>
      </c>
      <c r="G9677" s="23" t="str">
        <f aca="false">IF(E9677&gt;0,"ja","nein")</f>
        <v>ja</v>
      </c>
      <c r="H9677" s="26" t="n">
        <v>112.108</v>
      </c>
      <c r="I9677" s="26" t="n">
        <f aca="false">(H9677/10+IF(N9677=2025,Einstellungen!$B$23,Einstellungen!$C$23))*(1+Einstellungen!$B$10)</f>
        <v>32.090492</v>
      </c>
      <c r="J9677" s="25" t="n">
        <f aca="false">E9677*I9677/100</f>
        <v>0.022848430304</v>
      </c>
      <c r="K9677" s="25" t="n">
        <f aca="false">E9677*Einstellungen!$B$5/100</f>
        <v>0.020648</v>
      </c>
      <c r="L9677" s="23" t="str">
        <f aca="false">IF(I9677&lt;Einstellungen!$B$5,"ja","nein")</f>
        <v>nein</v>
      </c>
      <c r="M9677" s="23" t="s">
        <v>136</v>
      </c>
      <c r="N9677" s="23" t="n">
        <v>2026</v>
      </c>
      <c r="O9677" s="23" t="n">
        <v>15</v>
      </c>
    </row>
    <row r="9678" customFormat="false" ht="15" hidden="false" customHeight="false" outlineLevel="0" collapsed="false">
      <c r="A9678" s="22" t="n">
        <v>46098</v>
      </c>
      <c r="B9678" s="23" t="s">
        <v>105</v>
      </c>
      <c r="C9678" s="23" t="s">
        <v>98</v>
      </c>
      <c r="D9678" s="24" t="n">
        <v>1.3</v>
      </c>
      <c r="E9678" s="25" t="n">
        <f aca="false">MAX(D9678,0)/1000</f>
        <v>0.0013</v>
      </c>
      <c r="F9678" s="25" t="n">
        <f aca="false">MAX(-D9678,0)/1000</f>
        <v>0</v>
      </c>
      <c r="G9678" s="23" t="str">
        <f aca="false">IF(E9678&gt;0,"ja","nein")</f>
        <v>ja</v>
      </c>
      <c r="H9678" s="26" t="n">
        <v>131.778</v>
      </c>
      <c r="I9678" s="26" t="n">
        <f aca="false">(H9678/10+IF(N9678=2025,Einstellungen!$B$23,Einstellungen!$C$23))*(1+Einstellungen!$B$10)</f>
        <v>34.431222</v>
      </c>
      <c r="J9678" s="25" t="n">
        <f aca="false">E9678*I9678/100</f>
        <v>0.000447605886</v>
      </c>
      <c r="K9678" s="25" t="n">
        <f aca="false">E9678*Einstellungen!$B$5/100</f>
        <v>0.000377</v>
      </c>
      <c r="L9678" s="23" t="str">
        <f aca="false">IF(I9678&lt;Einstellungen!$B$5,"ja","nein")</f>
        <v>nein</v>
      </c>
      <c r="M9678" s="23" t="s">
        <v>136</v>
      </c>
      <c r="N9678" s="23" t="n">
        <v>2026</v>
      </c>
      <c r="O9678" s="23" t="n">
        <v>16</v>
      </c>
    </row>
    <row r="9679" customFormat="false" ht="15" hidden="false" customHeight="false" outlineLevel="0" collapsed="false">
      <c r="A9679" s="22" t="n">
        <v>46098</v>
      </c>
      <c r="B9679" s="23" t="s">
        <v>97</v>
      </c>
      <c r="C9679" s="23" t="s">
        <v>98</v>
      </c>
      <c r="D9679" s="24" t="n">
        <v>593.3</v>
      </c>
      <c r="E9679" s="25" t="n">
        <f aca="false">MAX(D9679,0)/1000</f>
        <v>0.5933</v>
      </c>
      <c r="F9679" s="25" t="n">
        <f aca="false">MAX(-D9679,0)/1000</f>
        <v>0</v>
      </c>
      <c r="G9679" s="23" t="str">
        <f aca="false">IF(E9679&gt;0,"ja","nein")</f>
        <v>ja</v>
      </c>
      <c r="H9679" s="26" t="n">
        <v>162.202</v>
      </c>
      <c r="I9679" s="26" t="n">
        <f aca="false">(H9679/10+IF(N9679=2025,Einstellungen!$B$23,Einstellungen!$C$23))*(1+Einstellungen!$B$10)</f>
        <v>38.051678</v>
      </c>
      <c r="J9679" s="25" t="n">
        <f aca="false">E9679*I9679/100</f>
        <v>0.225760605574</v>
      </c>
      <c r="K9679" s="25" t="n">
        <f aca="false">E9679*Einstellungen!$B$5/100</f>
        <v>0.172057</v>
      </c>
      <c r="L9679" s="23" t="str">
        <f aca="false">IF(I9679&lt;Einstellungen!$B$5,"ja","nein")</f>
        <v>nein</v>
      </c>
      <c r="M9679" s="23" t="s">
        <v>136</v>
      </c>
      <c r="N9679" s="23" t="n">
        <v>2026</v>
      </c>
      <c r="O9679" s="23" t="n">
        <v>17</v>
      </c>
    </row>
    <row r="9680" customFormat="false" ht="15" hidden="false" customHeight="false" outlineLevel="0" collapsed="false">
      <c r="A9680" s="22" t="n">
        <v>46098</v>
      </c>
      <c r="B9680" s="23" t="s">
        <v>99</v>
      </c>
      <c r="C9680" s="23" t="s">
        <v>98</v>
      </c>
      <c r="D9680" s="24" t="n">
        <v>2888.3</v>
      </c>
      <c r="E9680" s="25" t="n">
        <f aca="false">MAX(D9680,0)/1000</f>
        <v>2.8883</v>
      </c>
      <c r="F9680" s="25" t="n">
        <f aca="false">MAX(-D9680,0)/1000</f>
        <v>0</v>
      </c>
      <c r="G9680" s="23" t="str">
        <f aca="false">IF(E9680&gt;0,"ja","nein")</f>
        <v>ja</v>
      </c>
      <c r="H9680" s="26" t="n">
        <v>207.298</v>
      </c>
      <c r="I9680" s="26" t="n">
        <f aca="false">(H9680/10+IF(N9680=2025,Einstellungen!$B$23,Einstellungen!$C$23))*(1+Einstellungen!$B$10)</f>
        <v>43.418102</v>
      </c>
      <c r="J9680" s="25" t="n">
        <f aca="false">E9680*I9680/100</f>
        <v>1.254045040066</v>
      </c>
      <c r="K9680" s="25" t="n">
        <f aca="false">E9680*Einstellungen!$B$5/100</f>
        <v>0.837607</v>
      </c>
      <c r="L9680" s="23" t="str">
        <f aca="false">IF(I9680&lt;Einstellungen!$B$5,"ja","nein")</f>
        <v>nein</v>
      </c>
      <c r="M9680" s="23" t="s">
        <v>136</v>
      </c>
      <c r="N9680" s="23" t="n">
        <v>2026</v>
      </c>
      <c r="O9680" s="23" t="n">
        <v>18</v>
      </c>
    </row>
    <row r="9681" customFormat="false" ht="15" hidden="false" customHeight="false" outlineLevel="0" collapsed="false">
      <c r="A9681" s="22" t="n">
        <v>46098</v>
      </c>
      <c r="B9681" s="23" t="s">
        <v>100</v>
      </c>
      <c r="C9681" s="23" t="s">
        <v>98</v>
      </c>
      <c r="D9681" s="24" t="n">
        <v>2865.8</v>
      </c>
      <c r="E9681" s="25" t="n">
        <f aca="false">MAX(D9681,0)/1000</f>
        <v>2.8658</v>
      </c>
      <c r="F9681" s="25" t="n">
        <f aca="false">MAX(-D9681,0)/1000</f>
        <v>0</v>
      </c>
      <c r="G9681" s="23" t="str">
        <f aca="false">IF(E9681&gt;0,"ja","nein")</f>
        <v>ja</v>
      </c>
      <c r="H9681" s="26" t="n">
        <v>170.382</v>
      </c>
      <c r="I9681" s="26" t="n">
        <f aca="false">(H9681/10+IF(N9681=2025,Einstellungen!$B$23,Einstellungen!$C$23))*(1+Einstellungen!$B$10)</f>
        <v>39.025098</v>
      </c>
      <c r="J9681" s="25" t="n">
        <f aca="false">E9681*I9681/100</f>
        <v>1.118381258484</v>
      </c>
      <c r="K9681" s="25" t="n">
        <f aca="false">E9681*Einstellungen!$B$5/100</f>
        <v>0.831082</v>
      </c>
      <c r="L9681" s="23" t="str">
        <f aca="false">IF(I9681&lt;Einstellungen!$B$5,"ja","nein")</f>
        <v>nein</v>
      </c>
      <c r="M9681" s="23" t="s">
        <v>136</v>
      </c>
      <c r="N9681" s="23" t="n">
        <v>2026</v>
      </c>
      <c r="O9681" s="23" t="n">
        <v>19</v>
      </c>
    </row>
    <row r="9682" customFormat="false" ht="15" hidden="false" customHeight="false" outlineLevel="0" collapsed="false">
      <c r="A9682" s="22" t="n">
        <v>46098</v>
      </c>
      <c r="B9682" s="23" t="s">
        <v>92</v>
      </c>
      <c r="C9682" s="23" t="s">
        <v>98</v>
      </c>
      <c r="D9682" s="24" t="n">
        <v>2814.8</v>
      </c>
      <c r="E9682" s="25" t="n">
        <f aca="false">MAX(D9682,0)/1000</f>
        <v>2.8148</v>
      </c>
      <c r="F9682" s="25" t="n">
        <f aca="false">MAX(-D9682,0)/1000</f>
        <v>0</v>
      </c>
      <c r="G9682" s="23" t="str">
        <f aca="false">IF(E9682&gt;0,"ja","nein")</f>
        <v>ja</v>
      </c>
      <c r="H9682" s="26" t="n">
        <v>144.238</v>
      </c>
      <c r="I9682" s="26" t="n">
        <f aca="false">(H9682/10+IF(N9682=2025,Einstellungen!$B$23,Einstellungen!$C$23))*(1+Einstellungen!$B$10)</f>
        <v>35.913962</v>
      </c>
      <c r="J9682" s="25" t="n">
        <f aca="false">E9682*I9682/100</f>
        <v>1.010906202376</v>
      </c>
      <c r="K9682" s="25" t="n">
        <f aca="false">E9682*Einstellungen!$B$5/100</f>
        <v>0.816292</v>
      </c>
      <c r="L9682" s="23" t="str">
        <f aca="false">IF(I9682&lt;Einstellungen!$B$5,"ja","nein")</f>
        <v>nein</v>
      </c>
      <c r="M9682" s="23" t="s">
        <v>136</v>
      </c>
      <c r="N9682" s="23" t="n">
        <v>2026</v>
      </c>
      <c r="O9682" s="23" t="n">
        <v>20</v>
      </c>
    </row>
    <row r="9683" customFormat="false" ht="15" hidden="false" customHeight="false" outlineLevel="0" collapsed="false">
      <c r="A9683" s="22" t="n">
        <v>46098</v>
      </c>
      <c r="B9683" s="23" t="s">
        <v>95</v>
      </c>
      <c r="C9683" s="23" t="s">
        <v>98</v>
      </c>
      <c r="D9683" s="24" t="n">
        <v>2751.5</v>
      </c>
      <c r="E9683" s="25" t="n">
        <f aca="false">MAX(D9683,0)/1000</f>
        <v>2.7515</v>
      </c>
      <c r="F9683" s="25" t="n">
        <f aca="false">MAX(-D9683,0)/1000</f>
        <v>0</v>
      </c>
      <c r="G9683" s="23" t="str">
        <f aca="false">IF(E9683&gt;0,"ja","nein")</f>
        <v>ja</v>
      </c>
      <c r="H9683" s="26" t="n">
        <v>129.79</v>
      </c>
      <c r="I9683" s="26" t="n">
        <f aca="false">(H9683/10+IF(N9683=2025,Einstellungen!$B$23,Einstellungen!$C$23))*(1+Einstellungen!$B$10)</f>
        <v>34.19465</v>
      </c>
      <c r="J9683" s="25" t="n">
        <f aca="false">E9683*I9683/100</f>
        <v>0.94086579475</v>
      </c>
      <c r="K9683" s="25" t="n">
        <f aca="false">E9683*Einstellungen!$B$5/100</f>
        <v>0.797935</v>
      </c>
      <c r="L9683" s="23" t="str">
        <f aca="false">IF(I9683&lt;Einstellungen!$B$5,"ja","nein")</f>
        <v>nein</v>
      </c>
      <c r="M9683" s="23" t="s">
        <v>136</v>
      </c>
      <c r="N9683" s="23" t="n">
        <v>2026</v>
      </c>
      <c r="O9683" s="23" t="n">
        <v>21</v>
      </c>
    </row>
    <row r="9684" customFormat="false" ht="15" hidden="false" customHeight="false" outlineLevel="0" collapsed="false">
      <c r="A9684" s="22" t="n">
        <v>46098</v>
      </c>
      <c r="B9684" s="23" t="s">
        <v>96</v>
      </c>
      <c r="C9684" s="23" t="s">
        <v>98</v>
      </c>
      <c r="D9684" s="24" t="n">
        <v>2864.9</v>
      </c>
      <c r="E9684" s="25" t="n">
        <f aca="false">MAX(D9684,0)/1000</f>
        <v>2.8649</v>
      </c>
      <c r="F9684" s="25" t="n">
        <f aca="false">MAX(-D9684,0)/1000</f>
        <v>0</v>
      </c>
      <c r="G9684" s="23" t="str">
        <f aca="false">IF(E9684&gt;0,"ja","nein")</f>
        <v>ja</v>
      </c>
      <c r="H9684" s="26" t="n">
        <v>114.24</v>
      </c>
      <c r="I9684" s="26" t="n">
        <f aca="false">(H9684/10+IF(N9684=2025,Einstellungen!$B$23,Einstellungen!$C$23))*(1+Einstellungen!$B$10)</f>
        <v>32.3442</v>
      </c>
      <c r="J9684" s="25" t="n">
        <f aca="false">E9684*I9684/100</f>
        <v>0.9266289858</v>
      </c>
      <c r="K9684" s="25" t="n">
        <f aca="false">E9684*Einstellungen!$B$5/100</f>
        <v>0.830821</v>
      </c>
      <c r="L9684" s="23" t="str">
        <f aca="false">IF(I9684&lt;Einstellungen!$B$5,"ja","nein")</f>
        <v>nein</v>
      </c>
      <c r="M9684" s="23" t="s">
        <v>136</v>
      </c>
      <c r="N9684" s="23" t="n">
        <v>2026</v>
      </c>
      <c r="O9684" s="23" t="n">
        <v>22</v>
      </c>
    </row>
    <row r="9685" customFormat="false" ht="15" hidden="false" customHeight="false" outlineLevel="0" collapsed="false">
      <c r="A9685" s="22" t="n">
        <v>46098</v>
      </c>
      <c r="B9685" s="23" t="s">
        <v>101</v>
      </c>
      <c r="C9685" s="23" t="s">
        <v>98</v>
      </c>
      <c r="D9685" s="24" t="n">
        <v>452.4</v>
      </c>
      <c r="E9685" s="25" t="n">
        <f aca="false">MAX(D9685,0)/1000</f>
        <v>0.4524</v>
      </c>
      <c r="F9685" s="25" t="n">
        <f aca="false">MAX(-D9685,0)/1000</f>
        <v>0</v>
      </c>
      <c r="G9685" s="23" t="str">
        <f aca="false">IF(E9685&gt;0,"ja","nein")</f>
        <v>ja</v>
      </c>
      <c r="H9685" s="26" t="n">
        <v>100.457</v>
      </c>
      <c r="I9685" s="26" t="n">
        <f aca="false">(H9685/10+IF(N9685=2025,Einstellungen!$B$23,Einstellungen!$C$23))*(1+Einstellungen!$B$10)</f>
        <v>30.704023</v>
      </c>
      <c r="J9685" s="25" t="n">
        <f aca="false">E9685*I9685/100</f>
        <v>0.138905000052</v>
      </c>
      <c r="K9685" s="25" t="n">
        <f aca="false">E9685*Einstellungen!$B$5/100</f>
        <v>0.131196</v>
      </c>
      <c r="L9685" s="23" t="str">
        <f aca="false">IF(I9685&lt;Einstellungen!$B$5,"ja","nein")</f>
        <v>nein</v>
      </c>
      <c r="M9685" s="23" t="s">
        <v>136</v>
      </c>
      <c r="N9685" s="23" t="n">
        <v>2026</v>
      </c>
      <c r="O9685" s="23" t="n">
        <v>23</v>
      </c>
    </row>
    <row r="9686" customFormat="false" ht="15" hidden="false" customHeight="false" outlineLevel="0" collapsed="false">
      <c r="A9686" s="22" t="n">
        <v>46099</v>
      </c>
      <c r="B9686" s="23" t="s">
        <v>102</v>
      </c>
      <c r="C9686" s="23" t="s">
        <v>103</v>
      </c>
      <c r="D9686" s="24" t="n">
        <v>401.3</v>
      </c>
      <c r="E9686" s="25" t="n">
        <f aca="false">MAX(D9686,0)/1000</f>
        <v>0.4013</v>
      </c>
      <c r="F9686" s="25" t="n">
        <f aca="false">MAX(-D9686,0)/1000</f>
        <v>0</v>
      </c>
      <c r="G9686" s="23" t="str">
        <f aca="false">IF(E9686&gt;0,"ja","nein")</f>
        <v>ja</v>
      </c>
      <c r="H9686" s="26" t="n">
        <v>89.8</v>
      </c>
      <c r="I9686" s="26" t="n">
        <f aca="false">(H9686/10+IF(N9686=2025,Einstellungen!$B$23,Einstellungen!$C$23))*(1+Einstellungen!$B$10)</f>
        <v>29.43584</v>
      </c>
      <c r="J9686" s="25" t="n">
        <f aca="false">E9686*I9686/100</f>
        <v>0.11812602592</v>
      </c>
      <c r="K9686" s="25" t="n">
        <f aca="false">E9686*Einstellungen!$B$5/100</f>
        <v>0.116377</v>
      </c>
      <c r="L9686" s="23" t="str">
        <f aca="false">IF(I9686&lt;Einstellungen!$B$5,"ja","nein")</f>
        <v>nein</v>
      </c>
      <c r="M9686" s="23" t="s">
        <v>136</v>
      </c>
      <c r="N9686" s="23" t="n">
        <v>2026</v>
      </c>
      <c r="O9686" s="23" t="n">
        <v>0</v>
      </c>
    </row>
    <row r="9687" customFormat="false" ht="15" hidden="false" customHeight="false" outlineLevel="0" collapsed="false">
      <c r="A9687" s="22" t="n">
        <v>46099</v>
      </c>
      <c r="B9687" s="23" t="s">
        <v>107</v>
      </c>
      <c r="C9687" s="23" t="s">
        <v>103</v>
      </c>
      <c r="D9687" s="24" t="n">
        <v>405.4</v>
      </c>
      <c r="E9687" s="25" t="n">
        <f aca="false">MAX(D9687,0)/1000</f>
        <v>0.4054</v>
      </c>
      <c r="F9687" s="25" t="n">
        <f aca="false">MAX(-D9687,0)/1000</f>
        <v>0</v>
      </c>
      <c r="G9687" s="23" t="str">
        <f aca="false">IF(E9687&gt;0,"ja","nein")</f>
        <v>ja</v>
      </c>
      <c r="H9687" s="26" t="n">
        <v>86.727</v>
      </c>
      <c r="I9687" s="26" t="n">
        <f aca="false">(H9687/10+IF(N9687=2025,Einstellungen!$B$23,Einstellungen!$C$23))*(1+Einstellungen!$B$10)</f>
        <v>29.070153</v>
      </c>
      <c r="J9687" s="25" t="n">
        <f aca="false">E9687*I9687/100</f>
        <v>0.117850400262</v>
      </c>
      <c r="K9687" s="25" t="n">
        <f aca="false">E9687*Einstellungen!$B$5/100</f>
        <v>0.117566</v>
      </c>
      <c r="L9687" s="23" t="str">
        <f aca="false">IF(I9687&lt;Einstellungen!$B$5,"ja","nein")</f>
        <v>nein</v>
      </c>
      <c r="M9687" s="23" t="s">
        <v>136</v>
      </c>
      <c r="N9687" s="23" t="n">
        <v>2026</v>
      </c>
      <c r="O9687" s="23" t="n">
        <v>1</v>
      </c>
    </row>
    <row r="9688" customFormat="false" ht="15" hidden="false" customHeight="false" outlineLevel="0" collapsed="false">
      <c r="A9688" s="22" t="n">
        <v>46099</v>
      </c>
      <c r="B9688" s="23" t="s">
        <v>108</v>
      </c>
      <c r="C9688" s="23" t="s">
        <v>103</v>
      </c>
      <c r="D9688" s="24" t="n">
        <v>980.4</v>
      </c>
      <c r="E9688" s="25" t="n">
        <f aca="false">MAX(D9688,0)/1000</f>
        <v>0.9804</v>
      </c>
      <c r="F9688" s="25" t="n">
        <f aca="false">MAX(-D9688,0)/1000</f>
        <v>0</v>
      </c>
      <c r="G9688" s="23" t="str">
        <f aca="false">IF(E9688&gt;0,"ja","nein")</f>
        <v>ja</v>
      </c>
      <c r="H9688" s="26" t="n">
        <v>85.685</v>
      </c>
      <c r="I9688" s="26" t="n">
        <f aca="false">(H9688/10+IF(N9688=2025,Einstellungen!$B$23,Einstellungen!$C$23))*(1+Einstellungen!$B$10)</f>
        <v>28.946155</v>
      </c>
      <c r="J9688" s="25" t="n">
        <f aca="false">E9688*I9688/100</f>
        <v>0.28378810362</v>
      </c>
      <c r="K9688" s="25" t="n">
        <f aca="false">E9688*Einstellungen!$B$5/100</f>
        <v>0.284316</v>
      </c>
      <c r="L9688" s="23" t="str">
        <f aca="false">IF(I9688&lt;Einstellungen!$B$5,"ja","nein")</f>
        <v>ja</v>
      </c>
      <c r="M9688" s="23" t="s">
        <v>136</v>
      </c>
      <c r="N9688" s="23" t="n">
        <v>2026</v>
      </c>
      <c r="O9688" s="23" t="n">
        <v>2</v>
      </c>
    </row>
    <row r="9689" customFormat="false" ht="15" hidden="false" customHeight="false" outlineLevel="0" collapsed="false">
      <c r="A9689" s="22" t="n">
        <v>46099</v>
      </c>
      <c r="B9689" s="23" t="s">
        <v>109</v>
      </c>
      <c r="C9689" s="23" t="s">
        <v>103</v>
      </c>
      <c r="D9689" s="24" t="n">
        <v>416.4</v>
      </c>
      <c r="E9689" s="25" t="n">
        <f aca="false">MAX(D9689,0)/1000</f>
        <v>0.4164</v>
      </c>
      <c r="F9689" s="25" t="n">
        <f aca="false">MAX(-D9689,0)/1000</f>
        <v>0</v>
      </c>
      <c r="G9689" s="23" t="str">
        <f aca="false">IF(E9689&gt;0,"ja","nein")</f>
        <v>ja</v>
      </c>
      <c r="H9689" s="26" t="n">
        <v>86.868</v>
      </c>
      <c r="I9689" s="26" t="n">
        <f aca="false">(H9689/10+IF(N9689=2025,Einstellungen!$B$23,Einstellungen!$C$23))*(1+Einstellungen!$B$10)</f>
        <v>29.086932</v>
      </c>
      <c r="J9689" s="25" t="n">
        <f aca="false">E9689*I9689/100</f>
        <v>0.121117984848</v>
      </c>
      <c r="K9689" s="25" t="n">
        <f aca="false">E9689*Einstellungen!$B$5/100</f>
        <v>0.120756</v>
      </c>
      <c r="L9689" s="23" t="str">
        <f aca="false">IF(I9689&lt;Einstellungen!$B$5,"ja","nein")</f>
        <v>nein</v>
      </c>
      <c r="M9689" s="23" t="s">
        <v>136</v>
      </c>
      <c r="N9689" s="23" t="n">
        <v>2026</v>
      </c>
      <c r="O9689" s="23" t="n">
        <v>3</v>
      </c>
    </row>
    <row r="9690" customFormat="false" ht="15" hidden="false" customHeight="false" outlineLevel="0" collapsed="false">
      <c r="A9690" s="22" t="n">
        <v>46099</v>
      </c>
      <c r="B9690" s="23" t="s">
        <v>110</v>
      </c>
      <c r="C9690" s="23" t="s">
        <v>103</v>
      </c>
      <c r="D9690" s="24" t="n">
        <v>395.9</v>
      </c>
      <c r="E9690" s="25" t="n">
        <f aca="false">MAX(D9690,0)/1000</f>
        <v>0.3959</v>
      </c>
      <c r="F9690" s="25" t="n">
        <f aca="false">MAX(-D9690,0)/1000</f>
        <v>0</v>
      </c>
      <c r="G9690" s="23" t="str">
        <f aca="false">IF(E9690&gt;0,"ja","nein")</f>
        <v>ja</v>
      </c>
      <c r="H9690" s="26" t="n">
        <v>88.835</v>
      </c>
      <c r="I9690" s="26" t="n">
        <f aca="false">(H9690/10+IF(N9690=2025,Einstellungen!$B$23,Einstellungen!$C$23))*(1+Einstellungen!$B$10)</f>
        <v>29.321005</v>
      </c>
      <c r="J9690" s="25" t="n">
        <f aca="false">E9690*I9690/100</f>
        <v>0.116081858795</v>
      </c>
      <c r="K9690" s="25" t="n">
        <f aca="false">E9690*Einstellungen!$B$5/100</f>
        <v>0.114811</v>
      </c>
      <c r="L9690" s="23" t="str">
        <f aca="false">IF(I9690&lt;Einstellungen!$B$5,"ja","nein")</f>
        <v>nein</v>
      </c>
      <c r="M9690" s="23" t="s">
        <v>136</v>
      </c>
      <c r="N9690" s="23" t="n">
        <v>2026</v>
      </c>
      <c r="O9690" s="23" t="n">
        <v>4</v>
      </c>
    </row>
    <row r="9691" customFormat="false" ht="15" hidden="false" customHeight="false" outlineLevel="0" collapsed="false">
      <c r="A9691" s="22" t="n">
        <v>46099</v>
      </c>
      <c r="B9691" s="23" t="s">
        <v>111</v>
      </c>
      <c r="C9691" s="23" t="s">
        <v>103</v>
      </c>
      <c r="D9691" s="24" t="n">
        <v>376.2</v>
      </c>
      <c r="E9691" s="25" t="n">
        <f aca="false">MAX(D9691,0)/1000</f>
        <v>0.3762</v>
      </c>
      <c r="F9691" s="25" t="n">
        <f aca="false">MAX(-D9691,0)/1000</f>
        <v>0</v>
      </c>
      <c r="G9691" s="23" t="str">
        <f aca="false">IF(E9691&gt;0,"ja","nein")</f>
        <v>ja</v>
      </c>
      <c r="H9691" s="26" t="n">
        <v>100.055</v>
      </c>
      <c r="I9691" s="26" t="n">
        <f aca="false">(H9691/10+IF(N9691=2025,Einstellungen!$B$23,Einstellungen!$C$23))*(1+Einstellungen!$B$10)</f>
        <v>30.656185</v>
      </c>
      <c r="J9691" s="25" t="n">
        <f aca="false">E9691*I9691/100</f>
        <v>0.11532856797</v>
      </c>
      <c r="K9691" s="25" t="n">
        <f aca="false">E9691*Einstellungen!$B$5/100</f>
        <v>0.109098</v>
      </c>
      <c r="L9691" s="23" t="str">
        <f aca="false">IF(I9691&lt;Einstellungen!$B$5,"ja","nein")</f>
        <v>nein</v>
      </c>
      <c r="M9691" s="23" t="s">
        <v>136</v>
      </c>
      <c r="N9691" s="23" t="n">
        <v>2026</v>
      </c>
      <c r="O9691" s="23" t="n">
        <v>5</v>
      </c>
    </row>
    <row r="9692" customFormat="false" ht="15" hidden="false" customHeight="false" outlineLevel="0" collapsed="false">
      <c r="A9692" s="22" t="n">
        <v>46099</v>
      </c>
      <c r="B9692" s="23" t="s">
        <v>112</v>
      </c>
      <c r="C9692" s="23" t="s">
        <v>103</v>
      </c>
      <c r="D9692" s="24" t="n">
        <v>434.7</v>
      </c>
      <c r="E9692" s="25" t="n">
        <f aca="false">MAX(D9692,0)/1000</f>
        <v>0.4347</v>
      </c>
      <c r="F9692" s="25" t="n">
        <f aca="false">MAX(-D9692,0)/1000</f>
        <v>0</v>
      </c>
      <c r="G9692" s="23" t="str">
        <f aca="false">IF(E9692&gt;0,"ja","nein")</f>
        <v>ja</v>
      </c>
      <c r="H9692" s="26" t="n">
        <v>130.74</v>
      </c>
      <c r="I9692" s="26" t="n">
        <f aca="false">(H9692/10+IF(N9692=2025,Einstellungen!$B$23,Einstellungen!$C$23))*(1+Einstellungen!$B$10)</f>
        <v>34.3077</v>
      </c>
      <c r="J9692" s="25" t="n">
        <f aca="false">E9692*I9692/100</f>
        <v>0.1491355719</v>
      </c>
      <c r="K9692" s="25" t="n">
        <f aca="false">E9692*Einstellungen!$B$5/100</f>
        <v>0.126063</v>
      </c>
      <c r="L9692" s="23" t="str">
        <f aca="false">IF(I9692&lt;Einstellungen!$B$5,"ja","nein")</f>
        <v>nein</v>
      </c>
      <c r="M9692" s="23" t="s">
        <v>136</v>
      </c>
      <c r="N9692" s="23" t="n">
        <v>2026</v>
      </c>
      <c r="O9692" s="23" t="n">
        <v>6</v>
      </c>
    </row>
    <row r="9693" customFormat="false" ht="15" hidden="false" customHeight="false" outlineLevel="0" collapsed="false">
      <c r="A9693" s="22" t="n">
        <v>46099</v>
      </c>
      <c r="B9693" s="23" t="s">
        <v>113</v>
      </c>
      <c r="C9693" s="23" t="s">
        <v>103</v>
      </c>
      <c r="D9693" s="24" t="n">
        <v>64.9</v>
      </c>
      <c r="E9693" s="25" t="n">
        <f aca="false">MAX(D9693,0)/1000</f>
        <v>0.0649</v>
      </c>
      <c r="F9693" s="25" t="n">
        <f aca="false">MAX(-D9693,0)/1000</f>
        <v>0</v>
      </c>
      <c r="G9693" s="23" t="str">
        <f aca="false">IF(E9693&gt;0,"ja","nein")</f>
        <v>ja</v>
      </c>
      <c r="H9693" s="26" t="n">
        <v>133.593</v>
      </c>
      <c r="I9693" s="26" t="n">
        <f aca="false">(H9693/10+IF(N9693=2025,Einstellungen!$B$23,Einstellungen!$C$23))*(1+Einstellungen!$B$10)</f>
        <v>34.647207</v>
      </c>
      <c r="J9693" s="25" t="n">
        <f aca="false">E9693*I9693/100</f>
        <v>0.022486037343</v>
      </c>
      <c r="K9693" s="25" t="n">
        <f aca="false">E9693*Einstellungen!$B$5/100</f>
        <v>0.018821</v>
      </c>
      <c r="L9693" s="23" t="str">
        <f aca="false">IF(I9693&lt;Einstellungen!$B$5,"ja","nein")</f>
        <v>nein</v>
      </c>
      <c r="M9693" s="23" t="s">
        <v>136</v>
      </c>
      <c r="N9693" s="23" t="n">
        <v>2026</v>
      </c>
      <c r="O9693" s="23" t="n">
        <v>7</v>
      </c>
    </row>
    <row r="9694" customFormat="false" ht="15" hidden="false" customHeight="false" outlineLevel="0" collapsed="false">
      <c r="A9694" s="22" t="n">
        <v>46099</v>
      </c>
      <c r="B9694" s="23" t="s">
        <v>114</v>
      </c>
      <c r="C9694" s="23" t="s">
        <v>103</v>
      </c>
      <c r="D9694" s="24" t="n">
        <v>-35</v>
      </c>
      <c r="E9694" s="25" t="n">
        <f aca="false">MAX(D9694,0)/1000</f>
        <v>0</v>
      </c>
      <c r="F9694" s="25" t="n">
        <f aca="false">MAX(-D9694,0)/1000</f>
        <v>0.035</v>
      </c>
      <c r="G9694" s="23" t="str">
        <f aca="false">IF(E9694&gt;0,"ja","nein")</f>
        <v>nein</v>
      </c>
      <c r="H9694" s="26" t="n">
        <v>99.938</v>
      </c>
      <c r="I9694" s="26" t="n">
        <f aca="false">(H9694/10+IF(N9694=2025,Einstellungen!$B$23,Einstellungen!$C$23))*(1+Einstellungen!$B$10)</f>
        <v>30.642262</v>
      </c>
      <c r="J9694" s="25" t="n">
        <f aca="false">E9694*I9694/100</f>
        <v>0</v>
      </c>
      <c r="K9694" s="25" t="n">
        <f aca="false">E9694*Einstellungen!$B$5/100</f>
        <v>0</v>
      </c>
      <c r="L9694" s="23" t="str">
        <f aca="false">IF(I9694&lt;Einstellungen!$B$5,"ja","nein")</f>
        <v>nein</v>
      </c>
      <c r="M9694" s="23" t="s">
        <v>136</v>
      </c>
      <c r="N9694" s="23" t="n">
        <v>2026</v>
      </c>
      <c r="O9694" s="23" t="n">
        <v>8</v>
      </c>
    </row>
    <row r="9695" customFormat="false" ht="15" hidden="false" customHeight="false" outlineLevel="0" collapsed="false">
      <c r="A9695" s="22" t="n">
        <v>46099</v>
      </c>
      <c r="B9695" s="23" t="s">
        <v>115</v>
      </c>
      <c r="C9695" s="23" t="s">
        <v>103</v>
      </c>
      <c r="D9695" s="24" t="n">
        <v>-938.4</v>
      </c>
      <c r="E9695" s="25" t="n">
        <f aca="false">MAX(D9695,0)/1000</f>
        <v>0</v>
      </c>
      <c r="F9695" s="25" t="n">
        <f aca="false">MAX(-D9695,0)/1000</f>
        <v>0.9384</v>
      </c>
      <c r="G9695" s="23" t="str">
        <f aca="false">IF(E9695&gt;0,"ja","nein")</f>
        <v>nein</v>
      </c>
      <c r="H9695" s="26" t="n">
        <v>62.95</v>
      </c>
      <c r="I9695" s="26" t="n">
        <f aca="false">(H9695/10+IF(N9695=2025,Einstellungen!$B$23,Einstellungen!$C$23))*(1+Einstellungen!$B$10)</f>
        <v>26.24069</v>
      </c>
      <c r="J9695" s="25" t="n">
        <f aca="false">E9695*I9695/100</f>
        <v>0</v>
      </c>
      <c r="K9695" s="25" t="n">
        <f aca="false">E9695*Einstellungen!$B$5/100</f>
        <v>0</v>
      </c>
      <c r="L9695" s="23" t="str">
        <f aca="false">IF(I9695&lt;Einstellungen!$B$5,"ja","nein")</f>
        <v>ja</v>
      </c>
      <c r="M9695" s="23" t="s">
        <v>136</v>
      </c>
      <c r="N9695" s="23" t="n">
        <v>2026</v>
      </c>
      <c r="O9695" s="23" t="n">
        <v>9</v>
      </c>
    </row>
    <row r="9696" customFormat="false" ht="15" hidden="false" customHeight="false" outlineLevel="0" collapsed="false">
      <c r="A9696" s="22" t="n">
        <v>46099</v>
      </c>
      <c r="B9696" s="23" t="s">
        <v>116</v>
      </c>
      <c r="C9696" s="23" t="s">
        <v>103</v>
      </c>
      <c r="D9696" s="24" t="n">
        <v>-1913.4</v>
      </c>
      <c r="E9696" s="25" t="n">
        <f aca="false">MAX(D9696,0)/1000</f>
        <v>0</v>
      </c>
      <c r="F9696" s="25" t="n">
        <f aca="false">MAX(-D9696,0)/1000</f>
        <v>1.9134</v>
      </c>
      <c r="G9696" s="23" t="str">
        <f aca="false">IF(E9696&gt;0,"ja","nein")</f>
        <v>nein</v>
      </c>
      <c r="H9696" s="26" t="n">
        <v>9.998</v>
      </c>
      <c r="I9696" s="26" t="n">
        <f aca="false">(H9696/10+IF(N9696=2025,Einstellungen!$B$23,Einstellungen!$C$23))*(1+Einstellungen!$B$10)</f>
        <v>19.939402</v>
      </c>
      <c r="J9696" s="25" t="n">
        <f aca="false">E9696*I9696/100</f>
        <v>0</v>
      </c>
      <c r="K9696" s="25" t="n">
        <f aca="false">E9696*Einstellungen!$B$5/100</f>
        <v>0</v>
      </c>
      <c r="L9696" s="23" t="str">
        <f aca="false">IF(I9696&lt;Einstellungen!$B$5,"ja","nein")</f>
        <v>ja</v>
      </c>
      <c r="M9696" s="23" t="s">
        <v>136</v>
      </c>
      <c r="N9696" s="23" t="n">
        <v>2026</v>
      </c>
      <c r="O9696" s="23" t="n">
        <v>10</v>
      </c>
    </row>
    <row r="9697" customFormat="false" ht="15" hidden="false" customHeight="false" outlineLevel="0" collapsed="false">
      <c r="A9697" s="22" t="n">
        <v>46099</v>
      </c>
      <c r="B9697" s="23" t="s">
        <v>117</v>
      </c>
      <c r="C9697" s="23" t="s">
        <v>103</v>
      </c>
      <c r="D9697" s="24" t="n">
        <v>-2632.6</v>
      </c>
      <c r="E9697" s="25" t="n">
        <f aca="false">MAX(D9697,0)/1000</f>
        <v>0</v>
      </c>
      <c r="F9697" s="25" t="n">
        <f aca="false">MAX(-D9697,0)/1000</f>
        <v>2.6326</v>
      </c>
      <c r="G9697" s="23" t="str">
        <f aca="false">IF(E9697&gt;0,"ja","nein")</f>
        <v>nein</v>
      </c>
      <c r="H9697" s="26" t="n">
        <v>-1.62</v>
      </c>
      <c r="I9697" s="26" t="n">
        <f aca="false">(H9697/10+IF(N9697=2025,Einstellungen!$B$23,Einstellungen!$C$23))*(1+Einstellungen!$B$10)</f>
        <v>18.55686</v>
      </c>
      <c r="J9697" s="25" t="n">
        <f aca="false">E9697*I9697/100</f>
        <v>0</v>
      </c>
      <c r="K9697" s="25" t="n">
        <f aca="false">E9697*Einstellungen!$B$5/100</f>
        <v>0</v>
      </c>
      <c r="L9697" s="23" t="str">
        <f aca="false">IF(I9697&lt;Einstellungen!$B$5,"ja","nein")</f>
        <v>ja</v>
      </c>
      <c r="M9697" s="23" t="s">
        <v>136</v>
      </c>
      <c r="N9697" s="23" t="n">
        <v>2026</v>
      </c>
      <c r="O9697" s="23" t="n">
        <v>11</v>
      </c>
    </row>
    <row r="9698" customFormat="false" ht="15" hidden="false" customHeight="false" outlineLevel="0" collapsed="false">
      <c r="A9698" s="22" t="n">
        <v>46099</v>
      </c>
      <c r="B9698" s="23" t="s">
        <v>118</v>
      </c>
      <c r="C9698" s="23" t="s">
        <v>103</v>
      </c>
      <c r="D9698" s="24" t="n">
        <v>-4560.8</v>
      </c>
      <c r="E9698" s="25" t="n">
        <f aca="false">MAX(D9698,0)/1000</f>
        <v>0</v>
      </c>
      <c r="F9698" s="25" t="n">
        <f aca="false">MAX(-D9698,0)/1000</f>
        <v>4.5608</v>
      </c>
      <c r="G9698" s="23" t="str">
        <f aca="false">IF(E9698&gt;0,"ja","nein")</f>
        <v>nein</v>
      </c>
      <c r="H9698" s="26" t="n">
        <v>-2.31</v>
      </c>
      <c r="I9698" s="26" t="n">
        <f aca="false">(H9698/10+IF(N9698=2025,Einstellungen!$B$23,Einstellungen!$C$23))*(1+Einstellungen!$B$10)</f>
        <v>18.47475</v>
      </c>
      <c r="J9698" s="25" t="n">
        <f aca="false">E9698*I9698/100</f>
        <v>0</v>
      </c>
      <c r="K9698" s="25" t="n">
        <f aca="false">E9698*Einstellungen!$B$5/100</f>
        <v>0</v>
      </c>
      <c r="L9698" s="23" t="str">
        <f aca="false">IF(I9698&lt;Einstellungen!$B$5,"ja","nein")</f>
        <v>ja</v>
      </c>
      <c r="M9698" s="23" t="s">
        <v>136</v>
      </c>
      <c r="N9698" s="23" t="n">
        <v>2026</v>
      </c>
      <c r="O9698" s="23" t="n">
        <v>12</v>
      </c>
    </row>
    <row r="9699" customFormat="false" ht="15" hidden="false" customHeight="false" outlineLevel="0" collapsed="false">
      <c r="A9699" s="22" t="n">
        <v>46099</v>
      </c>
      <c r="B9699" s="23" t="s">
        <v>119</v>
      </c>
      <c r="C9699" s="23" t="s">
        <v>103</v>
      </c>
      <c r="D9699" s="24" t="n">
        <v>-4579.8</v>
      </c>
      <c r="E9699" s="25" t="n">
        <f aca="false">MAX(D9699,0)/1000</f>
        <v>0</v>
      </c>
      <c r="F9699" s="25" t="n">
        <f aca="false">MAX(-D9699,0)/1000</f>
        <v>4.5798</v>
      </c>
      <c r="G9699" s="23" t="str">
        <f aca="false">IF(E9699&gt;0,"ja","nein")</f>
        <v>nein</v>
      </c>
      <c r="H9699" s="26" t="n">
        <v>-2.712</v>
      </c>
      <c r="I9699" s="26" t="n">
        <f aca="false">(H9699/10+IF(N9699=2025,Einstellungen!$B$23,Einstellungen!$C$23))*(1+Einstellungen!$B$10)</f>
        <v>18.426912</v>
      </c>
      <c r="J9699" s="25" t="n">
        <f aca="false">E9699*I9699/100</f>
        <v>0</v>
      </c>
      <c r="K9699" s="25" t="n">
        <f aca="false">E9699*Einstellungen!$B$5/100</f>
        <v>0</v>
      </c>
      <c r="L9699" s="23" t="str">
        <f aca="false">IF(I9699&lt;Einstellungen!$B$5,"ja","nein")</f>
        <v>ja</v>
      </c>
      <c r="M9699" s="23" t="s">
        <v>136</v>
      </c>
      <c r="N9699" s="23" t="n">
        <v>2026</v>
      </c>
      <c r="O9699" s="23" t="n">
        <v>13</v>
      </c>
    </row>
    <row r="9700" customFormat="false" ht="15" hidden="false" customHeight="false" outlineLevel="0" collapsed="false">
      <c r="A9700" s="22" t="n">
        <v>46099</v>
      </c>
      <c r="B9700" s="23" t="s">
        <v>120</v>
      </c>
      <c r="C9700" s="23" t="s">
        <v>103</v>
      </c>
      <c r="D9700" s="24" t="n">
        <v>-3563.8</v>
      </c>
      <c r="E9700" s="25" t="n">
        <f aca="false">MAX(D9700,0)/1000</f>
        <v>0</v>
      </c>
      <c r="F9700" s="25" t="n">
        <f aca="false">MAX(-D9700,0)/1000</f>
        <v>3.5638</v>
      </c>
      <c r="G9700" s="23" t="str">
        <f aca="false">IF(E9700&gt;0,"ja","nein")</f>
        <v>nein</v>
      </c>
      <c r="H9700" s="26" t="n">
        <v>0.222</v>
      </c>
      <c r="I9700" s="26" t="n">
        <f aca="false">(H9700/10+IF(N9700=2025,Einstellungen!$B$23,Einstellungen!$C$23))*(1+Einstellungen!$B$10)</f>
        <v>18.776058</v>
      </c>
      <c r="J9700" s="25" t="n">
        <f aca="false">E9700*I9700/100</f>
        <v>0</v>
      </c>
      <c r="K9700" s="25" t="n">
        <f aca="false">E9700*Einstellungen!$B$5/100</f>
        <v>0</v>
      </c>
      <c r="L9700" s="23" t="str">
        <f aca="false">IF(I9700&lt;Einstellungen!$B$5,"ja","nein")</f>
        <v>ja</v>
      </c>
      <c r="M9700" s="23" t="s">
        <v>136</v>
      </c>
      <c r="N9700" s="23" t="n">
        <v>2026</v>
      </c>
      <c r="O9700" s="23" t="n">
        <v>14</v>
      </c>
    </row>
    <row r="9701" customFormat="false" ht="15" hidden="false" customHeight="false" outlineLevel="0" collapsed="false">
      <c r="A9701" s="22" t="n">
        <v>46099</v>
      </c>
      <c r="B9701" s="23" t="s">
        <v>104</v>
      </c>
      <c r="C9701" s="23" t="s">
        <v>103</v>
      </c>
      <c r="D9701" s="24" t="n">
        <v>-1819</v>
      </c>
      <c r="E9701" s="25" t="n">
        <f aca="false">MAX(D9701,0)/1000</f>
        <v>0</v>
      </c>
      <c r="F9701" s="25" t="n">
        <f aca="false">MAX(-D9701,0)/1000</f>
        <v>1.819</v>
      </c>
      <c r="G9701" s="23" t="str">
        <f aca="false">IF(E9701&gt;0,"ja","nein")</f>
        <v>nein</v>
      </c>
      <c r="H9701" s="26" t="n">
        <v>47.195</v>
      </c>
      <c r="I9701" s="26" t="n">
        <f aca="false">(H9701/10+IF(N9701=2025,Einstellungen!$B$23,Einstellungen!$C$23))*(1+Einstellungen!$B$10)</f>
        <v>24.365845</v>
      </c>
      <c r="J9701" s="25" t="n">
        <f aca="false">E9701*I9701/100</f>
        <v>0</v>
      </c>
      <c r="K9701" s="25" t="n">
        <f aca="false">E9701*Einstellungen!$B$5/100</f>
        <v>0</v>
      </c>
      <c r="L9701" s="23" t="str">
        <f aca="false">IF(I9701&lt;Einstellungen!$B$5,"ja","nein")</f>
        <v>ja</v>
      </c>
      <c r="M9701" s="23" t="s">
        <v>136</v>
      </c>
      <c r="N9701" s="23" t="n">
        <v>2026</v>
      </c>
      <c r="O9701" s="23" t="n">
        <v>15</v>
      </c>
    </row>
    <row r="9702" customFormat="false" ht="15" hidden="false" customHeight="false" outlineLevel="0" collapsed="false">
      <c r="A9702" s="22" t="n">
        <v>46099</v>
      </c>
      <c r="B9702" s="23" t="s">
        <v>105</v>
      </c>
      <c r="C9702" s="23" t="s">
        <v>103</v>
      </c>
      <c r="D9702" s="24" t="n">
        <v>-225.9</v>
      </c>
      <c r="E9702" s="25" t="n">
        <f aca="false">MAX(D9702,0)/1000</f>
        <v>0</v>
      </c>
      <c r="F9702" s="25" t="n">
        <f aca="false">MAX(-D9702,0)/1000</f>
        <v>0.2259</v>
      </c>
      <c r="G9702" s="23" t="str">
        <f aca="false">IF(E9702&gt;0,"ja","nein")</f>
        <v>nein</v>
      </c>
      <c r="H9702" s="26" t="n">
        <v>107.032</v>
      </c>
      <c r="I9702" s="26" t="n">
        <f aca="false">(H9702/10+IF(N9702=2025,Einstellungen!$B$23,Einstellungen!$C$23))*(1+Einstellungen!$B$10)</f>
        <v>31.486448</v>
      </c>
      <c r="J9702" s="25" t="n">
        <f aca="false">E9702*I9702/100</f>
        <v>0</v>
      </c>
      <c r="K9702" s="25" t="n">
        <f aca="false">E9702*Einstellungen!$B$5/100</f>
        <v>0</v>
      </c>
      <c r="L9702" s="23" t="str">
        <f aca="false">IF(I9702&lt;Einstellungen!$B$5,"ja","nein")</f>
        <v>nein</v>
      </c>
      <c r="M9702" s="23" t="s">
        <v>136</v>
      </c>
      <c r="N9702" s="23" t="n">
        <v>2026</v>
      </c>
      <c r="O9702" s="23" t="n">
        <v>16</v>
      </c>
    </row>
    <row r="9703" customFormat="false" ht="15" hidden="false" customHeight="false" outlineLevel="0" collapsed="false">
      <c r="A9703" s="22" t="n">
        <v>46099</v>
      </c>
      <c r="B9703" s="23" t="s">
        <v>97</v>
      </c>
      <c r="C9703" s="23" t="s">
        <v>103</v>
      </c>
      <c r="D9703" s="24" t="n">
        <v>95.3</v>
      </c>
      <c r="E9703" s="25" t="n">
        <f aca="false">MAX(D9703,0)/1000</f>
        <v>0.0953</v>
      </c>
      <c r="F9703" s="25" t="n">
        <f aca="false">MAX(-D9703,0)/1000</f>
        <v>0</v>
      </c>
      <c r="G9703" s="23" t="str">
        <f aca="false">IF(E9703&gt;0,"ja","nein")</f>
        <v>ja</v>
      </c>
      <c r="H9703" s="26" t="n">
        <v>145.213</v>
      </c>
      <c r="I9703" s="26" t="n">
        <f aca="false">(H9703/10+IF(N9703=2025,Einstellungen!$B$23,Einstellungen!$C$23))*(1+Einstellungen!$B$10)</f>
        <v>36.029987</v>
      </c>
      <c r="J9703" s="25" t="n">
        <f aca="false">E9703*I9703/100</f>
        <v>0.034336577611</v>
      </c>
      <c r="K9703" s="25" t="n">
        <f aca="false">E9703*Einstellungen!$B$5/100</f>
        <v>0.027637</v>
      </c>
      <c r="L9703" s="23" t="str">
        <f aca="false">IF(I9703&lt;Einstellungen!$B$5,"ja","nein")</f>
        <v>nein</v>
      </c>
      <c r="M9703" s="23" t="s">
        <v>136</v>
      </c>
      <c r="N9703" s="23" t="n">
        <v>2026</v>
      </c>
      <c r="O9703" s="23" t="n">
        <v>17</v>
      </c>
    </row>
    <row r="9704" customFormat="false" ht="15" hidden="false" customHeight="false" outlineLevel="0" collapsed="false">
      <c r="A9704" s="22" t="n">
        <v>46099</v>
      </c>
      <c r="B9704" s="23" t="s">
        <v>99</v>
      </c>
      <c r="C9704" s="23" t="s">
        <v>103</v>
      </c>
      <c r="D9704" s="24" t="n">
        <v>59.6</v>
      </c>
      <c r="E9704" s="25" t="n">
        <f aca="false">MAX(D9704,0)/1000</f>
        <v>0.0596</v>
      </c>
      <c r="F9704" s="25" t="n">
        <f aca="false">MAX(-D9704,0)/1000</f>
        <v>0</v>
      </c>
      <c r="G9704" s="23" t="str">
        <f aca="false">IF(E9704&gt;0,"ja","nein")</f>
        <v>ja</v>
      </c>
      <c r="H9704" s="26" t="n">
        <v>177.623</v>
      </c>
      <c r="I9704" s="26" t="n">
        <f aca="false">(H9704/10+IF(N9704=2025,Einstellungen!$B$23,Einstellungen!$C$23))*(1+Einstellungen!$B$10)</f>
        <v>39.886777</v>
      </c>
      <c r="J9704" s="25" t="n">
        <f aca="false">E9704*I9704/100</f>
        <v>0.023772519092</v>
      </c>
      <c r="K9704" s="25" t="n">
        <f aca="false">E9704*Einstellungen!$B$5/100</f>
        <v>0.017284</v>
      </c>
      <c r="L9704" s="23" t="str">
        <f aca="false">IF(I9704&lt;Einstellungen!$B$5,"ja","nein")</f>
        <v>nein</v>
      </c>
      <c r="M9704" s="23" t="s">
        <v>136</v>
      </c>
      <c r="N9704" s="23" t="n">
        <v>2026</v>
      </c>
      <c r="O9704" s="23" t="n">
        <v>18</v>
      </c>
    </row>
    <row r="9705" customFormat="false" ht="15" hidden="false" customHeight="false" outlineLevel="0" collapsed="false">
      <c r="A9705" s="22" t="n">
        <v>46099</v>
      </c>
      <c r="B9705" s="23" t="s">
        <v>100</v>
      </c>
      <c r="C9705" s="23" t="s">
        <v>103</v>
      </c>
      <c r="D9705" s="24" t="n">
        <v>106.9</v>
      </c>
      <c r="E9705" s="25" t="n">
        <f aca="false">MAX(D9705,0)/1000</f>
        <v>0.1069</v>
      </c>
      <c r="F9705" s="25" t="n">
        <f aca="false">MAX(-D9705,0)/1000</f>
        <v>0</v>
      </c>
      <c r="G9705" s="23" t="str">
        <f aca="false">IF(E9705&gt;0,"ja","nein")</f>
        <v>ja</v>
      </c>
      <c r="H9705" s="26" t="n">
        <v>170.197</v>
      </c>
      <c r="I9705" s="26" t="n">
        <f aca="false">(H9705/10+IF(N9705=2025,Einstellungen!$B$23,Einstellungen!$C$23))*(1+Einstellungen!$B$10)</f>
        <v>39.003083</v>
      </c>
      <c r="J9705" s="25" t="n">
        <f aca="false">E9705*I9705/100</f>
        <v>0.041694295727</v>
      </c>
      <c r="K9705" s="25" t="n">
        <f aca="false">E9705*Einstellungen!$B$5/100</f>
        <v>0.031001</v>
      </c>
      <c r="L9705" s="23" t="str">
        <f aca="false">IF(I9705&lt;Einstellungen!$B$5,"ja","nein")</f>
        <v>nein</v>
      </c>
      <c r="M9705" s="23" t="s">
        <v>136</v>
      </c>
      <c r="N9705" s="23" t="n">
        <v>2026</v>
      </c>
      <c r="O9705" s="23" t="n">
        <v>19</v>
      </c>
    </row>
    <row r="9706" customFormat="false" ht="15" hidden="false" customHeight="false" outlineLevel="0" collapsed="false">
      <c r="A9706" s="22" t="n">
        <v>46099</v>
      </c>
      <c r="B9706" s="23" t="s">
        <v>92</v>
      </c>
      <c r="C9706" s="23" t="s">
        <v>103</v>
      </c>
      <c r="D9706" s="24" t="n">
        <v>313.2</v>
      </c>
      <c r="E9706" s="25" t="n">
        <f aca="false">MAX(D9706,0)/1000</f>
        <v>0.3132</v>
      </c>
      <c r="F9706" s="25" t="n">
        <f aca="false">MAX(-D9706,0)/1000</f>
        <v>0</v>
      </c>
      <c r="G9706" s="23" t="str">
        <f aca="false">IF(E9706&gt;0,"ja","nein")</f>
        <v>ja</v>
      </c>
      <c r="H9706" s="26" t="n">
        <v>148.49</v>
      </c>
      <c r="I9706" s="26" t="n">
        <f aca="false">(H9706/10+IF(N9706=2025,Einstellungen!$B$23,Einstellungen!$C$23))*(1+Einstellungen!$B$10)</f>
        <v>36.41995</v>
      </c>
      <c r="J9706" s="25" t="n">
        <f aca="false">E9706*I9706/100</f>
        <v>0.1140672834</v>
      </c>
      <c r="K9706" s="25" t="n">
        <f aca="false">E9706*Einstellungen!$B$5/100</f>
        <v>0.090828</v>
      </c>
      <c r="L9706" s="23" t="str">
        <f aca="false">IF(I9706&lt;Einstellungen!$B$5,"ja","nein")</f>
        <v>nein</v>
      </c>
      <c r="M9706" s="23" t="s">
        <v>136</v>
      </c>
      <c r="N9706" s="23" t="n">
        <v>2026</v>
      </c>
      <c r="O9706" s="23" t="n">
        <v>20</v>
      </c>
    </row>
    <row r="9707" customFormat="false" ht="15" hidden="false" customHeight="false" outlineLevel="0" collapsed="false">
      <c r="A9707" s="22" t="n">
        <v>46099</v>
      </c>
      <c r="B9707" s="23" t="s">
        <v>95</v>
      </c>
      <c r="C9707" s="23" t="s">
        <v>103</v>
      </c>
      <c r="D9707" s="24" t="n">
        <v>2728.5</v>
      </c>
      <c r="E9707" s="25" t="n">
        <f aca="false">MAX(D9707,0)/1000</f>
        <v>2.7285</v>
      </c>
      <c r="F9707" s="25" t="n">
        <f aca="false">MAX(-D9707,0)/1000</f>
        <v>0</v>
      </c>
      <c r="G9707" s="23" t="str">
        <f aca="false">IF(E9707&gt;0,"ja","nein")</f>
        <v>ja</v>
      </c>
      <c r="H9707" s="26" t="n">
        <v>132.058</v>
      </c>
      <c r="I9707" s="26" t="n">
        <f aca="false">(H9707/10+IF(N9707=2025,Einstellungen!$B$23,Einstellungen!$C$23))*(1+Einstellungen!$B$10)</f>
        <v>34.464542</v>
      </c>
      <c r="J9707" s="25" t="n">
        <f aca="false">E9707*I9707/100</f>
        <v>0.94036502847</v>
      </c>
      <c r="K9707" s="25" t="n">
        <f aca="false">E9707*Einstellungen!$B$5/100</f>
        <v>0.791265</v>
      </c>
      <c r="L9707" s="23" t="str">
        <f aca="false">IF(I9707&lt;Einstellungen!$B$5,"ja","nein")</f>
        <v>nein</v>
      </c>
      <c r="M9707" s="23" t="s">
        <v>136</v>
      </c>
      <c r="N9707" s="23" t="n">
        <v>2026</v>
      </c>
      <c r="O9707" s="23" t="n">
        <v>21</v>
      </c>
    </row>
    <row r="9708" customFormat="false" ht="15" hidden="false" customHeight="false" outlineLevel="0" collapsed="false">
      <c r="A9708" s="22" t="n">
        <v>46099</v>
      </c>
      <c r="B9708" s="23" t="s">
        <v>96</v>
      </c>
      <c r="C9708" s="23" t="s">
        <v>103</v>
      </c>
      <c r="D9708" s="24" t="n">
        <v>2064.7</v>
      </c>
      <c r="E9708" s="25" t="n">
        <f aca="false">MAX(D9708,0)/1000</f>
        <v>2.0647</v>
      </c>
      <c r="F9708" s="25" t="n">
        <f aca="false">MAX(-D9708,0)/1000</f>
        <v>0</v>
      </c>
      <c r="G9708" s="23" t="str">
        <f aca="false">IF(E9708&gt;0,"ja","nein")</f>
        <v>ja</v>
      </c>
      <c r="H9708" s="26" t="n">
        <v>123.775</v>
      </c>
      <c r="I9708" s="26" t="n">
        <f aca="false">(H9708/10+IF(N9708=2025,Einstellungen!$B$23,Einstellungen!$C$23))*(1+Einstellungen!$B$10)</f>
        <v>33.478865</v>
      </c>
      <c r="J9708" s="25" t="n">
        <f aca="false">E9708*I9708/100</f>
        <v>0.691238125655</v>
      </c>
      <c r="K9708" s="25" t="n">
        <f aca="false">E9708*Einstellungen!$B$5/100</f>
        <v>0.598763</v>
      </c>
      <c r="L9708" s="23" t="str">
        <f aca="false">IF(I9708&lt;Einstellungen!$B$5,"ja","nein")</f>
        <v>nein</v>
      </c>
      <c r="M9708" s="23" t="s">
        <v>136</v>
      </c>
      <c r="N9708" s="23" t="n">
        <v>2026</v>
      </c>
      <c r="O9708" s="23" t="n">
        <v>22</v>
      </c>
    </row>
    <row r="9709" customFormat="false" ht="15" hidden="false" customHeight="false" outlineLevel="0" collapsed="false">
      <c r="A9709" s="22" t="n">
        <v>46099</v>
      </c>
      <c r="B9709" s="23" t="s">
        <v>101</v>
      </c>
      <c r="C9709" s="23" t="s">
        <v>103</v>
      </c>
      <c r="D9709" s="24" t="n">
        <v>403.9</v>
      </c>
      <c r="E9709" s="25" t="n">
        <f aca="false">MAX(D9709,0)/1000</f>
        <v>0.4039</v>
      </c>
      <c r="F9709" s="25" t="n">
        <f aca="false">MAX(-D9709,0)/1000</f>
        <v>0</v>
      </c>
      <c r="G9709" s="23" t="str">
        <f aca="false">IF(E9709&gt;0,"ja","nein")</f>
        <v>ja</v>
      </c>
      <c r="H9709" s="26" t="n">
        <v>113.375</v>
      </c>
      <c r="I9709" s="26" t="n">
        <f aca="false">(H9709/10+IF(N9709=2025,Einstellungen!$B$23,Einstellungen!$C$23))*(1+Einstellungen!$B$10)</f>
        <v>32.241265</v>
      </c>
      <c r="J9709" s="25" t="n">
        <f aca="false">E9709*I9709/100</f>
        <v>0.130222469335</v>
      </c>
      <c r="K9709" s="25" t="n">
        <f aca="false">E9709*Einstellungen!$B$5/100</f>
        <v>0.117131</v>
      </c>
      <c r="L9709" s="23" t="str">
        <f aca="false">IF(I9709&lt;Einstellungen!$B$5,"ja","nein")</f>
        <v>nein</v>
      </c>
      <c r="M9709" s="23" t="s">
        <v>136</v>
      </c>
      <c r="N9709" s="23" t="n">
        <v>2026</v>
      </c>
      <c r="O9709" s="23" t="n">
        <v>23</v>
      </c>
    </row>
    <row r="9710" customFormat="false" ht="15" hidden="false" customHeight="false" outlineLevel="0" collapsed="false">
      <c r="A9710" s="22" t="n">
        <v>46100</v>
      </c>
      <c r="B9710" s="23" t="s">
        <v>102</v>
      </c>
      <c r="C9710" s="23" t="s">
        <v>106</v>
      </c>
      <c r="D9710" s="24" t="n">
        <v>425.9</v>
      </c>
      <c r="E9710" s="25" t="n">
        <f aca="false">MAX(D9710,0)/1000</f>
        <v>0.4259</v>
      </c>
      <c r="F9710" s="25" t="n">
        <f aca="false">MAX(-D9710,0)/1000</f>
        <v>0</v>
      </c>
      <c r="G9710" s="23" t="str">
        <f aca="false">IF(E9710&gt;0,"ja","nein")</f>
        <v>ja</v>
      </c>
      <c r="H9710" s="26" t="n">
        <v>109.25</v>
      </c>
      <c r="I9710" s="26" t="n">
        <f aca="false">(H9710/10+IF(N9710=2025,Einstellungen!$B$23,Einstellungen!$C$23))*(1+Einstellungen!$B$10)</f>
        <v>31.75039</v>
      </c>
      <c r="J9710" s="25" t="n">
        <f aca="false">E9710*I9710/100</f>
        <v>0.13522491101</v>
      </c>
      <c r="K9710" s="25" t="n">
        <f aca="false">E9710*Einstellungen!$B$5/100</f>
        <v>0.123511</v>
      </c>
      <c r="L9710" s="23" t="str">
        <f aca="false">IF(I9710&lt;Einstellungen!$B$5,"ja","nein")</f>
        <v>nein</v>
      </c>
      <c r="M9710" s="23" t="s">
        <v>136</v>
      </c>
      <c r="N9710" s="23" t="n">
        <v>2026</v>
      </c>
      <c r="O9710" s="23" t="n">
        <v>0</v>
      </c>
    </row>
    <row r="9711" customFormat="false" ht="15" hidden="false" customHeight="false" outlineLevel="0" collapsed="false">
      <c r="A9711" s="22" t="n">
        <v>46100</v>
      </c>
      <c r="B9711" s="23" t="s">
        <v>107</v>
      </c>
      <c r="C9711" s="23" t="s">
        <v>106</v>
      </c>
      <c r="D9711" s="24" t="n">
        <v>409.7</v>
      </c>
      <c r="E9711" s="25" t="n">
        <f aca="false">MAX(D9711,0)/1000</f>
        <v>0.4097</v>
      </c>
      <c r="F9711" s="25" t="n">
        <f aca="false">MAX(-D9711,0)/1000</f>
        <v>0</v>
      </c>
      <c r="G9711" s="23" t="str">
        <f aca="false">IF(E9711&gt;0,"ja","nein")</f>
        <v>ja</v>
      </c>
      <c r="H9711" s="26" t="n">
        <v>112.64</v>
      </c>
      <c r="I9711" s="26" t="n">
        <f aca="false">(H9711/10+IF(N9711=2025,Einstellungen!$B$23,Einstellungen!$C$23))*(1+Einstellungen!$B$10)</f>
        <v>32.1538</v>
      </c>
      <c r="J9711" s="25" t="n">
        <f aca="false">E9711*I9711/100</f>
        <v>0.1317341186</v>
      </c>
      <c r="K9711" s="25" t="n">
        <f aca="false">E9711*Einstellungen!$B$5/100</f>
        <v>0.118813</v>
      </c>
      <c r="L9711" s="23" t="str">
        <f aca="false">IF(I9711&lt;Einstellungen!$B$5,"ja","nein")</f>
        <v>nein</v>
      </c>
      <c r="M9711" s="23" t="s">
        <v>136</v>
      </c>
      <c r="N9711" s="23" t="n">
        <v>2026</v>
      </c>
      <c r="O9711" s="23" t="n">
        <v>1</v>
      </c>
    </row>
    <row r="9712" customFormat="false" ht="15" hidden="false" customHeight="false" outlineLevel="0" collapsed="false">
      <c r="A9712" s="22" t="n">
        <v>46100</v>
      </c>
      <c r="B9712" s="23" t="s">
        <v>108</v>
      </c>
      <c r="C9712" s="23" t="s">
        <v>106</v>
      </c>
      <c r="D9712" s="24" t="n">
        <v>415.6</v>
      </c>
      <c r="E9712" s="25" t="n">
        <f aca="false">MAX(D9712,0)/1000</f>
        <v>0.4156</v>
      </c>
      <c r="F9712" s="25" t="n">
        <f aca="false">MAX(-D9712,0)/1000</f>
        <v>0</v>
      </c>
      <c r="G9712" s="23" t="str">
        <f aca="false">IF(E9712&gt;0,"ja","nein")</f>
        <v>ja</v>
      </c>
      <c r="H9712" s="26" t="n">
        <v>113.993</v>
      </c>
      <c r="I9712" s="26" t="n">
        <f aca="false">(H9712/10+IF(N9712=2025,Einstellungen!$B$23,Einstellungen!$C$23))*(1+Einstellungen!$B$10)</f>
        <v>32.314807</v>
      </c>
      <c r="J9712" s="25" t="n">
        <f aca="false">E9712*I9712/100</f>
        <v>0.134300337892</v>
      </c>
      <c r="K9712" s="25" t="n">
        <f aca="false">E9712*Einstellungen!$B$5/100</f>
        <v>0.120524</v>
      </c>
      <c r="L9712" s="23" t="str">
        <f aca="false">IF(I9712&lt;Einstellungen!$B$5,"ja","nein")</f>
        <v>nein</v>
      </c>
      <c r="M9712" s="23" t="s">
        <v>136</v>
      </c>
      <c r="N9712" s="23" t="n">
        <v>2026</v>
      </c>
      <c r="O9712" s="23" t="n">
        <v>2</v>
      </c>
    </row>
    <row r="9713" customFormat="false" ht="15" hidden="false" customHeight="false" outlineLevel="0" collapsed="false">
      <c r="A9713" s="22" t="n">
        <v>46100</v>
      </c>
      <c r="B9713" s="23" t="s">
        <v>109</v>
      </c>
      <c r="C9713" s="23" t="s">
        <v>106</v>
      </c>
      <c r="D9713" s="24" t="n">
        <v>396.8</v>
      </c>
      <c r="E9713" s="25" t="n">
        <f aca="false">MAX(D9713,0)/1000</f>
        <v>0.3968</v>
      </c>
      <c r="F9713" s="25" t="n">
        <f aca="false">MAX(-D9713,0)/1000</f>
        <v>0</v>
      </c>
      <c r="G9713" s="23" t="str">
        <f aca="false">IF(E9713&gt;0,"ja","nein")</f>
        <v>ja</v>
      </c>
      <c r="H9713" s="26" t="n">
        <v>115.525</v>
      </c>
      <c r="I9713" s="26" t="n">
        <f aca="false">(H9713/10+IF(N9713=2025,Einstellungen!$B$23,Einstellungen!$C$23))*(1+Einstellungen!$B$10)</f>
        <v>32.497115</v>
      </c>
      <c r="J9713" s="25" t="n">
        <f aca="false">E9713*I9713/100</f>
        <v>0.12894855232</v>
      </c>
      <c r="K9713" s="25" t="n">
        <f aca="false">E9713*Einstellungen!$B$5/100</f>
        <v>0.115072</v>
      </c>
      <c r="L9713" s="23" t="str">
        <f aca="false">IF(I9713&lt;Einstellungen!$B$5,"ja","nein")</f>
        <v>nein</v>
      </c>
      <c r="M9713" s="23" t="s">
        <v>136</v>
      </c>
      <c r="N9713" s="23" t="n">
        <v>2026</v>
      </c>
      <c r="O9713" s="23" t="n">
        <v>3</v>
      </c>
    </row>
    <row r="9714" customFormat="false" ht="15" hidden="false" customHeight="false" outlineLevel="0" collapsed="false">
      <c r="A9714" s="22" t="n">
        <v>46100</v>
      </c>
      <c r="B9714" s="23" t="s">
        <v>110</v>
      </c>
      <c r="C9714" s="23" t="s">
        <v>106</v>
      </c>
      <c r="D9714" s="24" t="n">
        <v>374.7</v>
      </c>
      <c r="E9714" s="25" t="n">
        <f aca="false">MAX(D9714,0)/1000</f>
        <v>0.3747</v>
      </c>
      <c r="F9714" s="25" t="n">
        <f aca="false">MAX(-D9714,0)/1000</f>
        <v>0</v>
      </c>
      <c r="G9714" s="23" t="str">
        <f aca="false">IF(E9714&gt;0,"ja","nein")</f>
        <v>ja</v>
      </c>
      <c r="H9714" s="26" t="n">
        <v>123.275</v>
      </c>
      <c r="I9714" s="26" t="n">
        <f aca="false">(H9714/10+IF(N9714=2025,Einstellungen!$B$23,Einstellungen!$C$23))*(1+Einstellungen!$B$10)</f>
        <v>33.419365</v>
      </c>
      <c r="J9714" s="25" t="n">
        <f aca="false">E9714*I9714/100</f>
        <v>0.125222360655</v>
      </c>
      <c r="K9714" s="25" t="n">
        <f aca="false">E9714*Einstellungen!$B$5/100</f>
        <v>0.108663</v>
      </c>
      <c r="L9714" s="23" t="str">
        <f aca="false">IF(I9714&lt;Einstellungen!$B$5,"ja","nein")</f>
        <v>nein</v>
      </c>
      <c r="M9714" s="23" t="s">
        <v>136</v>
      </c>
      <c r="N9714" s="23" t="n">
        <v>2026</v>
      </c>
      <c r="O9714" s="23" t="n">
        <v>4</v>
      </c>
    </row>
    <row r="9715" customFormat="false" ht="15" hidden="false" customHeight="false" outlineLevel="0" collapsed="false">
      <c r="A9715" s="22" t="n">
        <v>46100</v>
      </c>
      <c r="B9715" s="23" t="s">
        <v>111</v>
      </c>
      <c r="C9715" s="23" t="s">
        <v>106</v>
      </c>
      <c r="D9715" s="24" t="n">
        <v>379.9</v>
      </c>
      <c r="E9715" s="25" t="n">
        <f aca="false">MAX(D9715,0)/1000</f>
        <v>0.3799</v>
      </c>
      <c r="F9715" s="25" t="n">
        <f aca="false">MAX(-D9715,0)/1000</f>
        <v>0</v>
      </c>
      <c r="G9715" s="23" t="str">
        <f aca="false">IF(E9715&gt;0,"ja","nein")</f>
        <v>ja</v>
      </c>
      <c r="H9715" s="26" t="n">
        <v>132.78</v>
      </c>
      <c r="I9715" s="26" t="n">
        <f aca="false">(H9715/10+IF(N9715=2025,Einstellungen!$B$23,Einstellungen!$C$23))*(1+Einstellungen!$B$10)</f>
        <v>34.55046</v>
      </c>
      <c r="J9715" s="25" t="n">
        <f aca="false">E9715*I9715/100</f>
        <v>0.13125719754</v>
      </c>
      <c r="K9715" s="25" t="n">
        <f aca="false">E9715*Einstellungen!$B$5/100</f>
        <v>0.110171</v>
      </c>
      <c r="L9715" s="23" t="str">
        <f aca="false">IF(I9715&lt;Einstellungen!$B$5,"ja","nein")</f>
        <v>nein</v>
      </c>
      <c r="M9715" s="23" t="s">
        <v>136</v>
      </c>
      <c r="N9715" s="23" t="n">
        <v>2026</v>
      </c>
      <c r="O9715" s="23" t="n">
        <v>5</v>
      </c>
    </row>
    <row r="9716" customFormat="false" ht="15" hidden="false" customHeight="false" outlineLevel="0" collapsed="false">
      <c r="A9716" s="22" t="n">
        <v>46100</v>
      </c>
      <c r="B9716" s="23" t="s">
        <v>112</v>
      </c>
      <c r="C9716" s="23" t="s">
        <v>106</v>
      </c>
      <c r="D9716" s="24" t="n">
        <v>339.6</v>
      </c>
      <c r="E9716" s="25" t="n">
        <f aca="false">MAX(D9716,0)/1000</f>
        <v>0.3396</v>
      </c>
      <c r="F9716" s="25" t="n">
        <f aca="false">MAX(-D9716,0)/1000</f>
        <v>0</v>
      </c>
      <c r="G9716" s="23" t="str">
        <f aca="false">IF(E9716&gt;0,"ja","nein")</f>
        <v>ja</v>
      </c>
      <c r="H9716" s="26" t="n">
        <v>160.127</v>
      </c>
      <c r="I9716" s="26" t="n">
        <f aca="false">(H9716/10+IF(N9716=2025,Einstellungen!$B$23,Einstellungen!$C$23))*(1+Einstellungen!$B$10)</f>
        <v>37.804753</v>
      </c>
      <c r="J9716" s="25" t="n">
        <f aca="false">E9716*I9716/100</f>
        <v>0.128384941188</v>
      </c>
      <c r="K9716" s="25" t="n">
        <f aca="false">E9716*Einstellungen!$B$5/100</f>
        <v>0.098484</v>
      </c>
      <c r="L9716" s="23" t="str">
        <f aca="false">IF(I9716&lt;Einstellungen!$B$5,"ja","nein")</f>
        <v>nein</v>
      </c>
      <c r="M9716" s="23" t="s">
        <v>136</v>
      </c>
      <c r="N9716" s="23" t="n">
        <v>2026</v>
      </c>
      <c r="O9716" s="23" t="n">
        <v>6</v>
      </c>
    </row>
    <row r="9717" customFormat="false" ht="15" hidden="false" customHeight="false" outlineLevel="0" collapsed="false">
      <c r="A9717" s="22" t="n">
        <v>46100</v>
      </c>
      <c r="B9717" s="23" t="s">
        <v>113</v>
      </c>
      <c r="C9717" s="23" t="s">
        <v>106</v>
      </c>
      <c r="D9717" s="24" t="n">
        <v>43.1</v>
      </c>
      <c r="E9717" s="25" t="n">
        <f aca="false">MAX(D9717,0)/1000</f>
        <v>0.0431</v>
      </c>
      <c r="F9717" s="25" t="n">
        <f aca="false">MAX(-D9717,0)/1000</f>
        <v>0</v>
      </c>
      <c r="G9717" s="23" t="str">
        <f aca="false">IF(E9717&gt;0,"ja","nein")</f>
        <v>ja</v>
      </c>
      <c r="H9717" s="26" t="n">
        <v>158.243</v>
      </c>
      <c r="I9717" s="26" t="n">
        <f aca="false">(H9717/10+IF(N9717=2025,Einstellungen!$B$23,Einstellungen!$C$23))*(1+Einstellungen!$B$10)</f>
        <v>37.580557</v>
      </c>
      <c r="J9717" s="25" t="n">
        <f aca="false">E9717*I9717/100</f>
        <v>0.016197220067</v>
      </c>
      <c r="K9717" s="25" t="n">
        <f aca="false">E9717*Einstellungen!$B$5/100</f>
        <v>0.012499</v>
      </c>
      <c r="L9717" s="23" t="str">
        <f aca="false">IF(I9717&lt;Einstellungen!$B$5,"ja","nein")</f>
        <v>nein</v>
      </c>
      <c r="M9717" s="23" t="s">
        <v>136</v>
      </c>
      <c r="N9717" s="23" t="n">
        <v>2026</v>
      </c>
      <c r="O9717" s="23" t="n">
        <v>7</v>
      </c>
    </row>
    <row r="9718" customFormat="false" ht="15" hidden="false" customHeight="false" outlineLevel="0" collapsed="false">
      <c r="A9718" s="22" t="n">
        <v>46100</v>
      </c>
      <c r="B9718" s="23" t="s">
        <v>114</v>
      </c>
      <c r="C9718" s="23" t="s">
        <v>106</v>
      </c>
      <c r="D9718" s="24" t="n">
        <v>-38.9</v>
      </c>
      <c r="E9718" s="25" t="n">
        <f aca="false">MAX(D9718,0)/1000</f>
        <v>0</v>
      </c>
      <c r="F9718" s="25" t="n">
        <f aca="false">MAX(-D9718,0)/1000</f>
        <v>0.0389</v>
      </c>
      <c r="G9718" s="23" t="str">
        <f aca="false">IF(E9718&gt;0,"ja","nein")</f>
        <v>nein</v>
      </c>
      <c r="H9718" s="26" t="n">
        <v>138.602</v>
      </c>
      <c r="I9718" s="26" t="n">
        <f aca="false">(H9718/10+IF(N9718=2025,Einstellungen!$B$23,Einstellungen!$C$23))*(1+Einstellungen!$B$10)</f>
        <v>35.243278</v>
      </c>
      <c r="J9718" s="25" t="n">
        <f aca="false">E9718*I9718/100</f>
        <v>0</v>
      </c>
      <c r="K9718" s="25" t="n">
        <f aca="false">E9718*Einstellungen!$B$5/100</f>
        <v>0</v>
      </c>
      <c r="L9718" s="23" t="str">
        <f aca="false">IF(I9718&lt;Einstellungen!$B$5,"ja","nein")</f>
        <v>nein</v>
      </c>
      <c r="M9718" s="23" t="s">
        <v>136</v>
      </c>
      <c r="N9718" s="23" t="n">
        <v>2026</v>
      </c>
      <c r="O9718" s="23" t="n">
        <v>8</v>
      </c>
    </row>
    <row r="9719" customFormat="false" ht="15" hidden="false" customHeight="false" outlineLevel="0" collapsed="false">
      <c r="A9719" s="22" t="n">
        <v>46100</v>
      </c>
      <c r="B9719" s="23" t="s">
        <v>115</v>
      </c>
      <c r="C9719" s="23" t="s">
        <v>106</v>
      </c>
      <c r="D9719" s="24" t="n">
        <v>-887.9</v>
      </c>
      <c r="E9719" s="25" t="n">
        <f aca="false">MAX(D9719,0)/1000</f>
        <v>0</v>
      </c>
      <c r="F9719" s="25" t="n">
        <f aca="false">MAX(-D9719,0)/1000</f>
        <v>0.8879</v>
      </c>
      <c r="G9719" s="23" t="str">
        <f aca="false">IF(E9719&gt;0,"ja","nein")</f>
        <v>nein</v>
      </c>
      <c r="H9719" s="26" t="n">
        <v>90.903</v>
      </c>
      <c r="I9719" s="26" t="n">
        <f aca="false">(H9719/10+IF(N9719=2025,Einstellungen!$B$23,Einstellungen!$C$23))*(1+Einstellungen!$B$10)</f>
        <v>29.567097</v>
      </c>
      <c r="J9719" s="25" t="n">
        <f aca="false">E9719*I9719/100</f>
        <v>0</v>
      </c>
      <c r="K9719" s="25" t="n">
        <f aca="false">E9719*Einstellungen!$B$5/100</f>
        <v>0</v>
      </c>
      <c r="L9719" s="23" t="str">
        <f aca="false">IF(I9719&lt;Einstellungen!$B$5,"ja","nein")</f>
        <v>nein</v>
      </c>
      <c r="M9719" s="23" t="s">
        <v>136</v>
      </c>
      <c r="N9719" s="23" t="n">
        <v>2026</v>
      </c>
      <c r="O9719" s="23" t="n">
        <v>9</v>
      </c>
    </row>
    <row r="9720" customFormat="false" ht="15" hidden="false" customHeight="false" outlineLevel="0" collapsed="false">
      <c r="A9720" s="22" t="n">
        <v>46100</v>
      </c>
      <c r="B9720" s="23" t="s">
        <v>116</v>
      </c>
      <c r="C9720" s="23" t="s">
        <v>106</v>
      </c>
      <c r="D9720" s="24" t="n">
        <v>-1311.3</v>
      </c>
      <c r="E9720" s="25" t="n">
        <f aca="false">MAX(D9720,0)/1000</f>
        <v>0</v>
      </c>
      <c r="F9720" s="25" t="n">
        <f aca="false">MAX(-D9720,0)/1000</f>
        <v>1.3113</v>
      </c>
      <c r="G9720" s="23" t="str">
        <f aca="false">IF(E9720&gt;0,"ja","nein")</f>
        <v>nein</v>
      </c>
      <c r="H9720" s="26" t="n">
        <v>55.3</v>
      </c>
      <c r="I9720" s="26" t="n">
        <f aca="false">(H9720/10+IF(N9720=2025,Einstellungen!$B$23,Einstellungen!$C$23))*(1+Einstellungen!$B$10)</f>
        <v>25.33034</v>
      </c>
      <c r="J9720" s="25" t="n">
        <f aca="false">E9720*I9720/100</f>
        <v>0</v>
      </c>
      <c r="K9720" s="25" t="n">
        <f aca="false">E9720*Einstellungen!$B$5/100</f>
        <v>0</v>
      </c>
      <c r="L9720" s="23" t="str">
        <f aca="false">IF(I9720&lt;Einstellungen!$B$5,"ja","nein")</f>
        <v>ja</v>
      </c>
      <c r="M9720" s="23" t="s">
        <v>136</v>
      </c>
      <c r="N9720" s="23" t="n">
        <v>2026</v>
      </c>
      <c r="O9720" s="23" t="n">
        <v>10</v>
      </c>
    </row>
    <row r="9721" customFormat="false" ht="15" hidden="false" customHeight="false" outlineLevel="0" collapsed="false">
      <c r="A9721" s="22" t="n">
        <v>46100</v>
      </c>
      <c r="B9721" s="23" t="s">
        <v>117</v>
      </c>
      <c r="C9721" s="23" t="s">
        <v>106</v>
      </c>
      <c r="D9721" s="24" t="n">
        <v>-2436.3</v>
      </c>
      <c r="E9721" s="25" t="n">
        <f aca="false">MAX(D9721,0)/1000</f>
        <v>0</v>
      </c>
      <c r="F9721" s="25" t="n">
        <f aca="false">MAX(-D9721,0)/1000</f>
        <v>2.4363</v>
      </c>
      <c r="G9721" s="23" t="str">
        <f aca="false">IF(E9721&gt;0,"ja","nein")</f>
        <v>nein</v>
      </c>
      <c r="H9721" s="26" t="n">
        <v>7.87</v>
      </c>
      <c r="I9721" s="26" t="n">
        <f aca="false">(H9721/10+IF(N9721=2025,Einstellungen!$B$23,Einstellungen!$C$23))*(1+Einstellungen!$B$10)</f>
        <v>19.68617</v>
      </c>
      <c r="J9721" s="25" t="n">
        <f aca="false">E9721*I9721/100</f>
        <v>0</v>
      </c>
      <c r="K9721" s="25" t="n">
        <f aca="false">E9721*Einstellungen!$B$5/100</f>
        <v>0</v>
      </c>
      <c r="L9721" s="23" t="str">
        <f aca="false">IF(I9721&lt;Einstellungen!$B$5,"ja","nein")</f>
        <v>ja</v>
      </c>
      <c r="M9721" s="23" t="s">
        <v>136</v>
      </c>
      <c r="N9721" s="23" t="n">
        <v>2026</v>
      </c>
      <c r="O9721" s="23" t="n">
        <v>11</v>
      </c>
    </row>
    <row r="9722" customFormat="false" ht="15" hidden="false" customHeight="false" outlineLevel="0" collapsed="false">
      <c r="A9722" s="22" t="n">
        <v>46100</v>
      </c>
      <c r="B9722" s="23" t="s">
        <v>118</v>
      </c>
      <c r="C9722" s="23" t="s">
        <v>106</v>
      </c>
      <c r="D9722" s="24" t="n">
        <v>-4032.1</v>
      </c>
      <c r="E9722" s="25" t="n">
        <f aca="false">MAX(D9722,0)/1000</f>
        <v>0</v>
      </c>
      <c r="F9722" s="25" t="n">
        <f aca="false">MAX(-D9722,0)/1000</f>
        <v>4.0321</v>
      </c>
      <c r="G9722" s="23" t="str">
        <f aca="false">IF(E9722&gt;0,"ja","nein")</f>
        <v>nein</v>
      </c>
      <c r="H9722" s="26" t="n">
        <v>0</v>
      </c>
      <c r="I9722" s="26" t="n">
        <f aca="false">(H9722/10+IF(N9722=2025,Einstellungen!$B$23,Einstellungen!$C$23))*(1+Einstellungen!$B$10)</f>
        <v>18.74964</v>
      </c>
      <c r="J9722" s="25" t="n">
        <f aca="false">E9722*I9722/100</f>
        <v>0</v>
      </c>
      <c r="K9722" s="25" t="n">
        <f aca="false">E9722*Einstellungen!$B$5/100</f>
        <v>0</v>
      </c>
      <c r="L9722" s="23" t="str">
        <f aca="false">IF(I9722&lt;Einstellungen!$B$5,"ja","nein")</f>
        <v>ja</v>
      </c>
      <c r="M9722" s="23" t="s">
        <v>136</v>
      </c>
      <c r="N9722" s="23" t="n">
        <v>2026</v>
      </c>
      <c r="O9722" s="23" t="n">
        <v>12</v>
      </c>
    </row>
    <row r="9723" customFormat="false" ht="15" hidden="false" customHeight="false" outlineLevel="0" collapsed="false">
      <c r="A9723" s="22" t="n">
        <v>46100</v>
      </c>
      <c r="B9723" s="23" t="s">
        <v>119</v>
      </c>
      <c r="C9723" s="23" t="s">
        <v>106</v>
      </c>
      <c r="D9723" s="24" t="n">
        <v>-4526.8</v>
      </c>
      <c r="E9723" s="25" t="n">
        <f aca="false">MAX(D9723,0)/1000</f>
        <v>0</v>
      </c>
      <c r="F9723" s="25" t="n">
        <f aca="false">MAX(-D9723,0)/1000</f>
        <v>4.5268</v>
      </c>
      <c r="G9723" s="23" t="str">
        <f aca="false">IF(E9723&gt;0,"ja","nein")</f>
        <v>nein</v>
      </c>
      <c r="H9723" s="26" t="n">
        <v>2.53</v>
      </c>
      <c r="I9723" s="26" t="n">
        <f aca="false">(H9723/10+IF(N9723=2025,Einstellungen!$B$23,Einstellungen!$C$23))*(1+Einstellungen!$B$10)</f>
        <v>19.05071</v>
      </c>
      <c r="J9723" s="25" t="n">
        <f aca="false">E9723*I9723/100</f>
        <v>0</v>
      </c>
      <c r="K9723" s="25" t="n">
        <f aca="false">E9723*Einstellungen!$B$5/100</f>
        <v>0</v>
      </c>
      <c r="L9723" s="23" t="str">
        <f aca="false">IF(I9723&lt;Einstellungen!$B$5,"ja","nein")</f>
        <v>ja</v>
      </c>
      <c r="M9723" s="23" t="s">
        <v>136</v>
      </c>
      <c r="N9723" s="23" t="n">
        <v>2026</v>
      </c>
      <c r="O9723" s="23" t="n">
        <v>13</v>
      </c>
    </row>
    <row r="9724" customFormat="false" ht="15" hidden="false" customHeight="false" outlineLevel="0" collapsed="false">
      <c r="A9724" s="22" t="n">
        <v>46100</v>
      </c>
      <c r="B9724" s="23" t="s">
        <v>120</v>
      </c>
      <c r="C9724" s="23" t="s">
        <v>106</v>
      </c>
      <c r="D9724" s="24" t="n">
        <v>-3709.9</v>
      </c>
      <c r="E9724" s="25" t="n">
        <f aca="false">MAX(D9724,0)/1000</f>
        <v>0</v>
      </c>
      <c r="F9724" s="25" t="n">
        <f aca="false">MAX(-D9724,0)/1000</f>
        <v>3.7099</v>
      </c>
      <c r="G9724" s="23" t="str">
        <f aca="false">IF(E9724&gt;0,"ja","nein")</f>
        <v>nein</v>
      </c>
      <c r="H9724" s="26" t="n">
        <v>43.715</v>
      </c>
      <c r="I9724" s="26" t="n">
        <f aca="false">(H9724/10+IF(N9724=2025,Einstellungen!$B$23,Einstellungen!$C$23))*(1+Einstellungen!$B$10)</f>
        <v>23.951725</v>
      </c>
      <c r="J9724" s="25" t="n">
        <f aca="false">E9724*I9724/100</f>
        <v>0</v>
      </c>
      <c r="K9724" s="25" t="n">
        <f aca="false">E9724*Einstellungen!$B$5/100</f>
        <v>0</v>
      </c>
      <c r="L9724" s="23" t="str">
        <f aca="false">IF(I9724&lt;Einstellungen!$B$5,"ja","nein")</f>
        <v>ja</v>
      </c>
      <c r="M9724" s="23" t="s">
        <v>136</v>
      </c>
      <c r="N9724" s="23" t="n">
        <v>2026</v>
      </c>
      <c r="O9724" s="23" t="n">
        <v>14</v>
      </c>
    </row>
    <row r="9725" customFormat="false" ht="15" hidden="false" customHeight="false" outlineLevel="0" collapsed="false">
      <c r="A9725" s="22" t="n">
        <v>46100</v>
      </c>
      <c r="B9725" s="23" t="s">
        <v>104</v>
      </c>
      <c r="C9725" s="23" t="s">
        <v>106</v>
      </c>
      <c r="D9725" s="24" t="n">
        <v>-1820.9</v>
      </c>
      <c r="E9725" s="25" t="n">
        <f aca="false">MAX(D9725,0)/1000</f>
        <v>0</v>
      </c>
      <c r="F9725" s="25" t="n">
        <f aca="false">MAX(-D9725,0)/1000</f>
        <v>1.8209</v>
      </c>
      <c r="G9725" s="23" t="str">
        <f aca="false">IF(E9725&gt;0,"ja","nein")</f>
        <v>nein</v>
      </c>
      <c r="H9725" s="26" t="n">
        <v>85.948</v>
      </c>
      <c r="I9725" s="26" t="n">
        <f aca="false">(H9725/10+IF(N9725=2025,Einstellungen!$B$23,Einstellungen!$C$23))*(1+Einstellungen!$B$10)</f>
        <v>28.977452</v>
      </c>
      <c r="J9725" s="25" t="n">
        <f aca="false">E9725*I9725/100</f>
        <v>0</v>
      </c>
      <c r="K9725" s="25" t="n">
        <f aca="false">E9725*Einstellungen!$B$5/100</f>
        <v>0</v>
      </c>
      <c r="L9725" s="23" t="str">
        <f aca="false">IF(I9725&lt;Einstellungen!$B$5,"ja","nein")</f>
        <v>ja</v>
      </c>
      <c r="M9725" s="23" t="s">
        <v>136</v>
      </c>
      <c r="N9725" s="23" t="n">
        <v>2026</v>
      </c>
      <c r="O9725" s="23" t="n">
        <v>15</v>
      </c>
    </row>
    <row r="9726" customFormat="false" ht="15" hidden="false" customHeight="false" outlineLevel="0" collapsed="false">
      <c r="A9726" s="22" t="n">
        <v>46100</v>
      </c>
      <c r="B9726" s="23" t="s">
        <v>105</v>
      </c>
      <c r="C9726" s="23" t="s">
        <v>106</v>
      </c>
      <c r="D9726" s="24" t="n">
        <v>-82.7</v>
      </c>
      <c r="E9726" s="25" t="n">
        <f aca="false">MAX(D9726,0)/1000</f>
        <v>0</v>
      </c>
      <c r="F9726" s="25" t="n">
        <f aca="false">MAX(-D9726,0)/1000</f>
        <v>0.0827</v>
      </c>
      <c r="G9726" s="23" t="str">
        <f aca="false">IF(E9726&gt;0,"ja","nein")</f>
        <v>nein</v>
      </c>
      <c r="H9726" s="26" t="n">
        <v>120.347</v>
      </c>
      <c r="I9726" s="26" t="n">
        <f aca="false">(H9726/10+IF(N9726=2025,Einstellungen!$B$23,Einstellungen!$C$23))*(1+Einstellungen!$B$10)</f>
        <v>33.070933</v>
      </c>
      <c r="J9726" s="25" t="n">
        <f aca="false">E9726*I9726/100</f>
        <v>0</v>
      </c>
      <c r="K9726" s="25" t="n">
        <f aca="false">E9726*Einstellungen!$B$5/100</f>
        <v>0</v>
      </c>
      <c r="L9726" s="23" t="str">
        <f aca="false">IF(I9726&lt;Einstellungen!$B$5,"ja","nein")</f>
        <v>nein</v>
      </c>
      <c r="M9726" s="23" t="s">
        <v>136</v>
      </c>
      <c r="N9726" s="23" t="n">
        <v>2026</v>
      </c>
      <c r="O9726" s="23" t="n">
        <v>16</v>
      </c>
    </row>
    <row r="9727" customFormat="false" ht="15" hidden="false" customHeight="false" outlineLevel="0" collapsed="false">
      <c r="A9727" s="22" t="n">
        <v>46100</v>
      </c>
      <c r="B9727" s="23" t="s">
        <v>97</v>
      </c>
      <c r="C9727" s="23" t="s">
        <v>106</v>
      </c>
      <c r="D9727" s="24" t="n">
        <v>71.9</v>
      </c>
      <c r="E9727" s="25" t="n">
        <f aca="false">MAX(D9727,0)/1000</f>
        <v>0.0719</v>
      </c>
      <c r="F9727" s="25" t="n">
        <f aca="false">MAX(-D9727,0)/1000</f>
        <v>0</v>
      </c>
      <c r="G9727" s="23" t="str">
        <f aca="false">IF(E9727&gt;0,"ja","nein")</f>
        <v>ja</v>
      </c>
      <c r="H9727" s="26" t="n">
        <v>152.175</v>
      </c>
      <c r="I9727" s="26" t="n">
        <f aca="false">(H9727/10+IF(N9727=2025,Einstellungen!$B$23,Einstellungen!$C$23))*(1+Einstellungen!$B$10)</f>
        <v>36.858465</v>
      </c>
      <c r="J9727" s="25" t="n">
        <f aca="false">E9727*I9727/100</f>
        <v>0.026501236335</v>
      </c>
      <c r="K9727" s="25" t="n">
        <f aca="false">E9727*Einstellungen!$B$5/100</f>
        <v>0.020851</v>
      </c>
      <c r="L9727" s="23" t="str">
        <f aca="false">IF(I9727&lt;Einstellungen!$B$5,"ja","nein")</f>
        <v>nein</v>
      </c>
      <c r="M9727" s="23" t="s">
        <v>136</v>
      </c>
      <c r="N9727" s="23" t="n">
        <v>2026</v>
      </c>
      <c r="O9727" s="23" t="n">
        <v>17</v>
      </c>
    </row>
    <row r="9728" customFormat="false" ht="15" hidden="false" customHeight="false" outlineLevel="0" collapsed="false">
      <c r="A9728" s="22" t="n">
        <v>46100</v>
      </c>
      <c r="B9728" s="23" t="s">
        <v>99</v>
      </c>
      <c r="C9728" s="23" t="s">
        <v>106</v>
      </c>
      <c r="D9728" s="24" t="n">
        <v>130.4</v>
      </c>
      <c r="E9728" s="25" t="n">
        <f aca="false">MAX(D9728,0)/1000</f>
        <v>0.1304</v>
      </c>
      <c r="F9728" s="25" t="n">
        <f aca="false">MAX(-D9728,0)/1000</f>
        <v>0</v>
      </c>
      <c r="G9728" s="23" t="str">
        <f aca="false">IF(E9728&gt;0,"ja","nein")</f>
        <v>ja</v>
      </c>
      <c r="H9728" s="26" t="n">
        <v>209.268</v>
      </c>
      <c r="I9728" s="26" t="n">
        <f aca="false">(H9728/10+IF(N9728=2025,Einstellungen!$B$23,Einstellungen!$C$23))*(1+Einstellungen!$B$10)</f>
        <v>43.652532</v>
      </c>
      <c r="J9728" s="25" t="n">
        <f aca="false">E9728*I9728/100</f>
        <v>0.056922901728</v>
      </c>
      <c r="K9728" s="25" t="n">
        <f aca="false">E9728*Einstellungen!$B$5/100</f>
        <v>0.037816</v>
      </c>
      <c r="L9728" s="23" t="str">
        <f aca="false">IF(I9728&lt;Einstellungen!$B$5,"ja","nein")</f>
        <v>nein</v>
      </c>
      <c r="M9728" s="23" t="s">
        <v>136</v>
      </c>
      <c r="N9728" s="23" t="n">
        <v>2026</v>
      </c>
      <c r="O9728" s="23" t="n">
        <v>18</v>
      </c>
    </row>
    <row r="9729" customFormat="false" ht="15" hidden="false" customHeight="false" outlineLevel="0" collapsed="false">
      <c r="A9729" s="22" t="n">
        <v>46100</v>
      </c>
      <c r="B9729" s="23" t="s">
        <v>100</v>
      </c>
      <c r="C9729" s="23" t="s">
        <v>106</v>
      </c>
      <c r="D9729" s="24" t="n">
        <v>85.9</v>
      </c>
      <c r="E9729" s="25" t="n">
        <f aca="false">MAX(D9729,0)/1000</f>
        <v>0.0859</v>
      </c>
      <c r="F9729" s="25" t="n">
        <f aca="false">MAX(-D9729,0)/1000</f>
        <v>0</v>
      </c>
      <c r="G9729" s="23" t="str">
        <f aca="false">IF(E9729&gt;0,"ja","nein")</f>
        <v>ja</v>
      </c>
      <c r="H9729" s="26" t="n">
        <v>214.382</v>
      </c>
      <c r="I9729" s="26" t="n">
        <f aca="false">(H9729/10+IF(N9729=2025,Einstellungen!$B$23,Einstellungen!$C$23))*(1+Einstellungen!$B$10)</f>
        <v>44.261098</v>
      </c>
      <c r="J9729" s="25" t="n">
        <f aca="false">E9729*I9729/100</f>
        <v>0.038020283182</v>
      </c>
      <c r="K9729" s="25" t="n">
        <f aca="false">E9729*Einstellungen!$B$5/100</f>
        <v>0.024911</v>
      </c>
      <c r="L9729" s="23" t="str">
        <f aca="false">IF(I9729&lt;Einstellungen!$B$5,"ja","nein")</f>
        <v>nein</v>
      </c>
      <c r="M9729" s="23" t="s">
        <v>136</v>
      </c>
      <c r="N9729" s="23" t="n">
        <v>2026</v>
      </c>
      <c r="O9729" s="23" t="n">
        <v>19</v>
      </c>
    </row>
    <row r="9730" customFormat="false" ht="15" hidden="false" customHeight="false" outlineLevel="0" collapsed="false">
      <c r="A9730" s="22" t="n">
        <v>46100</v>
      </c>
      <c r="B9730" s="23" t="s">
        <v>92</v>
      </c>
      <c r="C9730" s="23" t="s">
        <v>106</v>
      </c>
      <c r="D9730" s="24" t="n">
        <v>1993.3</v>
      </c>
      <c r="E9730" s="25" t="n">
        <f aca="false">MAX(D9730,0)/1000</f>
        <v>1.9933</v>
      </c>
      <c r="F9730" s="25" t="n">
        <f aca="false">MAX(-D9730,0)/1000</f>
        <v>0</v>
      </c>
      <c r="G9730" s="23" t="str">
        <f aca="false">IF(E9730&gt;0,"ja","nein")</f>
        <v>ja</v>
      </c>
      <c r="H9730" s="26" t="n">
        <v>163.37</v>
      </c>
      <c r="I9730" s="26" t="n">
        <f aca="false">(H9730/10+IF(N9730=2025,Einstellungen!$B$23,Einstellungen!$C$23))*(1+Einstellungen!$B$10)</f>
        <v>38.19067</v>
      </c>
      <c r="J9730" s="25" t="n">
        <f aca="false">E9730*I9730/100</f>
        <v>0.76125462511</v>
      </c>
      <c r="K9730" s="25" t="n">
        <f aca="false">E9730*Einstellungen!$B$5/100</f>
        <v>0.578057</v>
      </c>
      <c r="L9730" s="23" t="str">
        <f aca="false">IF(I9730&lt;Einstellungen!$B$5,"ja","nein")</f>
        <v>nein</v>
      </c>
      <c r="M9730" s="23" t="s">
        <v>136</v>
      </c>
      <c r="N9730" s="23" t="n">
        <v>2026</v>
      </c>
      <c r="O9730" s="23" t="n">
        <v>20</v>
      </c>
    </row>
    <row r="9731" customFormat="false" ht="15" hidden="false" customHeight="false" outlineLevel="0" collapsed="false">
      <c r="A9731" s="22" t="n">
        <v>46100</v>
      </c>
      <c r="B9731" s="23" t="s">
        <v>95</v>
      </c>
      <c r="C9731" s="23" t="s">
        <v>106</v>
      </c>
      <c r="D9731" s="24" t="n">
        <v>431.9</v>
      </c>
      <c r="E9731" s="25" t="n">
        <f aca="false">MAX(D9731,0)/1000</f>
        <v>0.4319</v>
      </c>
      <c r="F9731" s="25" t="n">
        <f aca="false">MAX(-D9731,0)/1000</f>
        <v>0</v>
      </c>
      <c r="G9731" s="23" t="str">
        <f aca="false">IF(E9731&gt;0,"ja","nein")</f>
        <v>ja</v>
      </c>
      <c r="H9731" s="26" t="n">
        <v>149.04</v>
      </c>
      <c r="I9731" s="26" t="n">
        <f aca="false">(H9731/10+IF(N9731=2025,Einstellungen!$B$23,Einstellungen!$C$23))*(1+Einstellungen!$B$10)</f>
        <v>36.4854</v>
      </c>
      <c r="J9731" s="25" t="n">
        <f aca="false">E9731*I9731/100</f>
        <v>0.1575804426</v>
      </c>
      <c r="K9731" s="25" t="n">
        <f aca="false">E9731*Einstellungen!$B$5/100</f>
        <v>0.125251</v>
      </c>
      <c r="L9731" s="23" t="str">
        <f aca="false">IF(I9731&lt;Einstellungen!$B$5,"ja","nein")</f>
        <v>nein</v>
      </c>
      <c r="M9731" s="23" t="s">
        <v>136</v>
      </c>
      <c r="N9731" s="23" t="n">
        <v>2026</v>
      </c>
      <c r="O9731" s="23" t="n">
        <v>21</v>
      </c>
    </row>
    <row r="9732" customFormat="false" ht="15" hidden="false" customHeight="false" outlineLevel="0" collapsed="false">
      <c r="A9732" s="22" t="n">
        <v>46100</v>
      </c>
      <c r="B9732" s="23" t="s">
        <v>96</v>
      </c>
      <c r="C9732" s="23" t="s">
        <v>106</v>
      </c>
      <c r="D9732" s="24" t="n">
        <v>614.5</v>
      </c>
      <c r="E9732" s="25" t="n">
        <f aca="false">MAX(D9732,0)/1000</f>
        <v>0.6145</v>
      </c>
      <c r="F9732" s="25" t="n">
        <f aca="false">MAX(-D9732,0)/1000</f>
        <v>0</v>
      </c>
      <c r="G9732" s="23" t="str">
        <f aca="false">IF(E9732&gt;0,"ja","nein")</f>
        <v>ja</v>
      </c>
      <c r="H9732" s="26" t="n">
        <v>139.55</v>
      </c>
      <c r="I9732" s="26" t="n">
        <f aca="false">(H9732/10+IF(N9732=2025,Einstellungen!$B$23,Einstellungen!$C$23))*(1+Einstellungen!$B$10)</f>
        <v>35.35609</v>
      </c>
      <c r="J9732" s="25" t="n">
        <f aca="false">E9732*I9732/100</f>
        <v>0.21726317305</v>
      </c>
      <c r="K9732" s="25" t="n">
        <f aca="false">E9732*Einstellungen!$B$5/100</f>
        <v>0.178205</v>
      </c>
      <c r="L9732" s="23" t="str">
        <f aca="false">IF(I9732&lt;Einstellungen!$B$5,"ja","nein")</f>
        <v>nein</v>
      </c>
      <c r="M9732" s="23" t="s">
        <v>136</v>
      </c>
      <c r="N9732" s="23" t="n">
        <v>2026</v>
      </c>
      <c r="O9732" s="23" t="n">
        <v>22</v>
      </c>
    </row>
    <row r="9733" customFormat="false" ht="15" hidden="false" customHeight="false" outlineLevel="0" collapsed="false">
      <c r="A9733" s="22" t="n">
        <v>46100</v>
      </c>
      <c r="B9733" s="23" t="s">
        <v>101</v>
      </c>
      <c r="C9733" s="23" t="s">
        <v>106</v>
      </c>
      <c r="D9733" s="24" t="n">
        <v>422</v>
      </c>
      <c r="E9733" s="25" t="n">
        <f aca="false">MAX(D9733,0)/1000</f>
        <v>0.422</v>
      </c>
      <c r="F9733" s="25" t="n">
        <f aca="false">MAX(-D9733,0)/1000</f>
        <v>0</v>
      </c>
      <c r="G9733" s="23" t="str">
        <f aca="false">IF(E9733&gt;0,"ja","nein")</f>
        <v>ja</v>
      </c>
      <c r="H9733" s="26" t="n">
        <v>132.238</v>
      </c>
      <c r="I9733" s="26" t="n">
        <f aca="false">(H9733/10+IF(N9733=2025,Einstellungen!$B$23,Einstellungen!$C$23))*(1+Einstellungen!$B$10)</f>
        <v>34.485962</v>
      </c>
      <c r="J9733" s="25" t="n">
        <f aca="false">E9733*I9733/100</f>
        <v>0.14553075964</v>
      </c>
      <c r="K9733" s="25" t="n">
        <f aca="false">E9733*Einstellungen!$B$5/100</f>
        <v>0.12238</v>
      </c>
      <c r="L9733" s="23" t="str">
        <f aca="false">IF(I9733&lt;Einstellungen!$B$5,"ja","nein")</f>
        <v>nein</v>
      </c>
      <c r="M9733" s="23" t="s">
        <v>136</v>
      </c>
      <c r="N9733" s="23" t="n">
        <v>2026</v>
      </c>
      <c r="O9733" s="23" t="n">
        <v>23</v>
      </c>
    </row>
    <row r="9734" customFormat="false" ht="15" hidden="false" customHeight="false" outlineLevel="0" collapsed="false">
      <c r="A9734" s="22" t="n">
        <v>46101</v>
      </c>
      <c r="B9734" s="23" t="s">
        <v>102</v>
      </c>
      <c r="C9734" s="23" t="s">
        <v>121</v>
      </c>
      <c r="D9734" s="24" t="n">
        <v>370.1</v>
      </c>
      <c r="E9734" s="25" t="n">
        <f aca="false">MAX(D9734,0)/1000</f>
        <v>0.3701</v>
      </c>
      <c r="F9734" s="25" t="n">
        <f aca="false">MAX(-D9734,0)/1000</f>
        <v>0</v>
      </c>
      <c r="G9734" s="23" t="str">
        <f aca="false">IF(E9734&gt;0,"ja","nein")</f>
        <v>ja</v>
      </c>
      <c r="H9734" s="26" t="n">
        <v>143.562</v>
      </c>
      <c r="I9734" s="26" t="n">
        <f aca="false">(H9734/10+IF(N9734=2025,Einstellungen!$B$23,Einstellungen!$C$23))*(1+Einstellungen!$B$10)</f>
        <v>35.833518</v>
      </c>
      <c r="J9734" s="25" t="n">
        <f aca="false">E9734*I9734/100</f>
        <v>0.132619850118</v>
      </c>
      <c r="K9734" s="25" t="n">
        <f aca="false">E9734*Einstellungen!$B$5/100</f>
        <v>0.107329</v>
      </c>
      <c r="L9734" s="23" t="str">
        <f aca="false">IF(I9734&lt;Einstellungen!$B$5,"ja","nein")</f>
        <v>nein</v>
      </c>
      <c r="M9734" s="23" t="s">
        <v>136</v>
      </c>
      <c r="N9734" s="23" t="n">
        <v>2026</v>
      </c>
      <c r="O9734" s="23" t="n">
        <v>0</v>
      </c>
    </row>
    <row r="9735" customFormat="false" ht="15" hidden="false" customHeight="false" outlineLevel="0" collapsed="false">
      <c r="A9735" s="22" t="n">
        <v>46101</v>
      </c>
      <c r="B9735" s="23" t="s">
        <v>107</v>
      </c>
      <c r="C9735" s="23" t="s">
        <v>121</v>
      </c>
      <c r="D9735" s="24" t="n">
        <v>388.6</v>
      </c>
      <c r="E9735" s="25" t="n">
        <f aca="false">MAX(D9735,0)/1000</f>
        <v>0.3886</v>
      </c>
      <c r="F9735" s="25" t="n">
        <f aca="false">MAX(-D9735,0)/1000</f>
        <v>0</v>
      </c>
      <c r="G9735" s="23" t="str">
        <f aca="false">IF(E9735&gt;0,"ja","nein")</f>
        <v>ja</v>
      </c>
      <c r="H9735" s="26" t="n">
        <v>137.96</v>
      </c>
      <c r="I9735" s="26" t="n">
        <f aca="false">(H9735/10+IF(N9735=2025,Einstellungen!$B$23,Einstellungen!$C$23))*(1+Einstellungen!$B$10)</f>
        <v>35.16688</v>
      </c>
      <c r="J9735" s="25" t="n">
        <f aca="false">E9735*I9735/100</f>
        <v>0.13665849568</v>
      </c>
      <c r="K9735" s="25" t="n">
        <f aca="false">E9735*Einstellungen!$B$5/100</f>
        <v>0.112694</v>
      </c>
      <c r="L9735" s="23" t="str">
        <f aca="false">IF(I9735&lt;Einstellungen!$B$5,"ja","nein")</f>
        <v>nein</v>
      </c>
      <c r="M9735" s="23" t="s">
        <v>136</v>
      </c>
      <c r="N9735" s="23" t="n">
        <v>2026</v>
      </c>
      <c r="O9735" s="23" t="n">
        <v>1</v>
      </c>
    </row>
    <row r="9736" customFormat="false" ht="15" hidden="false" customHeight="false" outlineLevel="0" collapsed="false">
      <c r="A9736" s="22" t="n">
        <v>46101</v>
      </c>
      <c r="B9736" s="23" t="s">
        <v>108</v>
      </c>
      <c r="C9736" s="23" t="s">
        <v>121</v>
      </c>
      <c r="D9736" s="24" t="n">
        <v>383</v>
      </c>
      <c r="E9736" s="25" t="n">
        <f aca="false">MAX(D9736,0)/1000</f>
        <v>0.383</v>
      </c>
      <c r="F9736" s="25" t="n">
        <f aca="false">MAX(-D9736,0)/1000</f>
        <v>0</v>
      </c>
      <c r="G9736" s="23" t="str">
        <f aca="false">IF(E9736&gt;0,"ja","nein")</f>
        <v>ja</v>
      </c>
      <c r="H9736" s="26" t="n">
        <v>135.643</v>
      </c>
      <c r="I9736" s="26" t="n">
        <f aca="false">(H9736/10+IF(N9736=2025,Einstellungen!$B$23,Einstellungen!$C$23))*(1+Einstellungen!$B$10)</f>
        <v>34.891157</v>
      </c>
      <c r="J9736" s="25" t="n">
        <f aca="false">E9736*I9736/100</f>
        <v>0.13363313131</v>
      </c>
      <c r="K9736" s="25" t="n">
        <f aca="false">E9736*Einstellungen!$B$5/100</f>
        <v>0.11107</v>
      </c>
      <c r="L9736" s="23" t="str">
        <f aca="false">IF(I9736&lt;Einstellungen!$B$5,"ja","nein")</f>
        <v>nein</v>
      </c>
      <c r="M9736" s="23" t="s">
        <v>136</v>
      </c>
      <c r="N9736" s="23" t="n">
        <v>2026</v>
      </c>
      <c r="O9736" s="23" t="n">
        <v>2</v>
      </c>
    </row>
    <row r="9737" customFormat="false" ht="15" hidden="false" customHeight="false" outlineLevel="0" collapsed="false">
      <c r="A9737" s="22" t="n">
        <v>46101</v>
      </c>
      <c r="B9737" s="23" t="s">
        <v>109</v>
      </c>
      <c r="C9737" s="23" t="s">
        <v>121</v>
      </c>
      <c r="D9737" s="24" t="n">
        <v>356.7</v>
      </c>
      <c r="E9737" s="25" t="n">
        <f aca="false">MAX(D9737,0)/1000</f>
        <v>0.3567</v>
      </c>
      <c r="F9737" s="25" t="n">
        <f aca="false">MAX(-D9737,0)/1000</f>
        <v>0</v>
      </c>
      <c r="G9737" s="23" t="str">
        <f aca="false">IF(E9737&gt;0,"ja","nein")</f>
        <v>ja</v>
      </c>
      <c r="H9737" s="26" t="n">
        <v>137.475</v>
      </c>
      <c r="I9737" s="26" t="n">
        <f aca="false">(H9737/10+IF(N9737=2025,Einstellungen!$B$23,Einstellungen!$C$23))*(1+Einstellungen!$B$10)</f>
        <v>35.109165</v>
      </c>
      <c r="J9737" s="25" t="n">
        <f aca="false">E9737*I9737/100</f>
        <v>0.125234391555</v>
      </c>
      <c r="K9737" s="25" t="n">
        <f aca="false">E9737*Einstellungen!$B$5/100</f>
        <v>0.103443</v>
      </c>
      <c r="L9737" s="23" t="str">
        <f aca="false">IF(I9737&lt;Einstellungen!$B$5,"ja","nein")</f>
        <v>nein</v>
      </c>
      <c r="M9737" s="23" t="s">
        <v>136</v>
      </c>
      <c r="N9737" s="23" t="n">
        <v>2026</v>
      </c>
      <c r="O9737" s="23" t="n">
        <v>3</v>
      </c>
    </row>
    <row r="9738" customFormat="false" ht="15" hidden="false" customHeight="false" outlineLevel="0" collapsed="false">
      <c r="A9738" s="22" t="n">
        <v>46101</v>
      </c>
      <c r="B9738" s="23" t="s">
        <v>110</v>
      </c>
      <c r="C9738" s="23" t="s">
        <v>121</v>
      </c>
      <c r="D9738" s="24" t="n">
        <v>353.2</v>
      </c>
      <c r="E9738" s="25" t="n">
        <f aca="false">MAX(D9738,0)/1000</f>
        <v>0.3532</v>
      </c>
      <c r="F9738" s="25" t="n">
        <f aca="false">MAX(-D9738,0)/1000</f>
        <v>0</v>
      </c>
      <c r="G9738" s="23" t="str">
        <f aca="false">IF(E9738&gt;0,"ja","nein")</f>
        <v>ja</v>
      </c>
      <c r="H9738" s="26" t="n">
        <v>138.905</v>
      </c>
      <c r="I9738" s="26" t="n">
        <f aca="false">(H9738/10+IF(N9738=2025,Einstellungen!$B$23,Einstellungen!$C$23))*(1+Einstellungen!$B$10)</f>
        <v>35.279335</v>
      </c>
      <c r="J9738" s="25" t="n">
        <f aca="false">E9738*I9738/100</f>
        <v>0.12460661122</v>
      </c>
      <c r="K9738" s="25" t="n">
        <f aca="false">E9738*Einstellungen!$B$5/100</f>
        <v>0.102428</v>
      </c>
      <c r="L9738" s="23" t="str">
        <f aca="false">IF(I9738&lt;Einstellungen!$B$5,"ja","nein")</f>
        <v>nein</v>
      </c>
      <c r="M9738" s="23" t="s">
        <v>136</v>
      </c>
      <c r="N9738" s="23" t="n">
        <v>2026</v>
      </c>
      <c r="O9738" s="23" t="n">
        <v>4</v>
      </c>
    </row>
    <row r="9739" customFormat="false" ht="15" hidden="false" customHeight="false" outlineLevel="0" collapsed="false">
      <c r="A9739" s="22" t="n">
        <v>46101</v>
      </c>
      <c r="B9739" s="23" t="s">
        <v>111</v>
      </c>
      <c r="C9739" s="23" t="s">
        <v>121</v>
      </c>
      <c r="D9739" s="24" t="n">
        <v>344.6</v>
      </c>
      <c r="E9739" s="25" t="n">
        <f aca="false">MAX(D9739,0)/1000</f>
        <v>0.3446</v>
      </c>
      <c r="F9739" s="25" t="n">
        <f aca="false">MAX(-D9739,0)/1000</f>
        <v>0</v>
      </c>
      <c r="G9739" s="23" t="str">
        <f aca="false">IF(E9739&gt;0,"ja","nein")</f>
        <v>ja</v>
      </c>
      <c r="H9739" s="26" t="n">
        <v>154.59</v>
      </c>
      <c r="I9739" s="26" t="n">
        <f aca="false">(H9739/10+IF(N9739=2025,Einstellungen!$B$23,Einstellungen!$C$23))*(1+Einstellungen!$B$10)</f>
        <v>37.14585</v>
      </c>
      <c r="J9739" s="25" t="n">
        <f aca="false">E9739*I9739/100</f>
        <v>0.1280045991</v>
      </c>
      <c r="K9739" s="25" t="n">
        <f aca="false">E9739*Einstellungen!$B$5/100</f>
        <v>0.099934</v>
      </c>
      <c r="L9739" s="23" t="str">
        <f aca="false">IF(I9739&lt;Einstellungen!$B$5,"ja","nein")</f>
        <v>nein</v>
      </c>
      <c r="M9739" s="23" t="s">
        <v>136</v>
      </c>
      <c r="N9739" s="23" t="n">
        <v>2026</v>
      </c>
      <c r="O9739" s="23" t="n">
        <v>5</v>
      </c>
    </row>
    <row r="9740" customFormat="false" ht="15" hidden="false" customHeight="false" outlineLevel="0" collapsed="false">
      <c r="A9740" s="22" t="n">
        <v>46101</v>
      </c>
      <c r="B9740" s="23" t="s">
        <v>112</v>
      </c>
      <c r="C9740" s="23" t="s">
        <v>121</v>
      </c>
      <c r="D9740" s="24" t="n">
        <v>322.2</v>
      </c>
      <c r="E9740" s="25" t="n">
        <f aca="false">MAX(D9740,0)/1000</f>
        <v>0.3222</v>
      </c>
      <c r="F9740" s="25" t="n">
        <f aca="false">MAX(-D9740,0)/1000</f>
        <v>0</v>
      </c>
      <c r="G9740" s="23" t="str">
        <f aca="false">IF(E9740&gt;0,"ja","nein")</f>
        <v>ja</v>
      </c>
      <c r="H9740" s="26" t="n">
        <v>192.295</v>
      </c>
      <c r="I9740" s="26" t="n">
        <f aca="false">(H9740/10+IF(N9740=2025,Einstellungen!$B$23,Einstellungen!$C$23))*(1+Einstellungen!$B$10)</f>
        <v>41.632745</v>
      </c>
      <c r="J9740" s="25" t="n">
        <f aca="false">E9740*I9740/100</f>
        <v>0.13414070439</v>
      </c>
      <c r="K9740" s="25" t="n">
        <f aca="false">E9740*Einstellungen!$B$5/100</f>
        <v>0.093438</v>
      </c>
      <c r="L9740" s="23" t="str">
        <f aca="false">IF(I9740&lt;Einstellungen!$B$5,"ja","nein")</f>
        <v>nein</v>
      </c>
      <c r="M9740" s="23" t="s">
        <v>136</v>
      </c>
      <c r="N9740" s="23" t="n">
        <v>2026</v>
      </c>
      <c r="O9740" s="23" t="n">
        <v>6</v>
      </c>
    </row>
    <row r="9741" customFormat="false" ht="15" hidden="false" customHeight="false" outlineLevel="0" collapsed="false">
      <c r="A9741" s="22" t="n">
        <v>46101</v>
      </c>
      <c r="B9741" s="23" t="s">
        <v>113</v>
      </c>
      <c r="C9741" s="23" t="s">
        <v>121</v>
      </c>
      <c r="D9741" s="24" t="n">
        <v>25.4</v>
      </c>
      <c r="E9741" s="25" t="n">
        <f aca="false">MAX(D9741,0)/1000</f>
        <v>0.0254</v>
      </c>
      <c r="F9741" s="25" t="n">
        <f aca="false">MAX(-D9741,0)/1000</f>
        <v>0</v>
      </c>
      <c r="G9741" s="23" t="str">
        <f aca="false">IF(E9741&gt;0,"ja","nein")</f>
        <v>ja</v>
      </c>
      <c r="H9741" s="26" t="n">
        <v>197.642</v>
      </c>
      <c r="I9741" s="26" t="n">
        <f aca="false">(H9741/10+IF(N9741=2025,Einstellungen!$B$23,Einstellungen!$C$23))*(1+Einstellungen!$B$10)</f>
        <v>42.269038</v>
      </c>
      <c r="J9741" s="25" t="n">
        <f aca="false">E9741*I9741/100</f>
        <v>0.010736335652</v>
      </c>
      <c r="K9741" s="25" t="n">
        <f aca="false">E9741*Einstellungen!$B$5/100</f>
        <v>0.007366</v>
      </c>
      <c r="L9741" s="23" t="str">
        <f aca="false">IF(I9741&lt;Einstellungen!$B$5,"ja","nein")</f>
        <v>nein</v>
      </c>
      <c r="M9741" s="23" t="s">
        <v>136</v>
      </c>
      <c r="N9741" s="23" t="n">
        <v>2026</v>
      </c>
      <c r="O9741" s="23" t="n">
        <v>7</v>
      </c>
    </row>
    <row r="9742" customFormat="false" ht="15" hidden="false" customHeight="false" outlineLevel="0" collapsed="false">
      <c r="A9742" s="22" t="n">
        <v>46101</v>
      </c>
      <c r="B9742" s="23" t="s">
        <v>114</v>
      </c>
      <c r="C9742" s="23" t="s">
        <v>121</v>
      </c>
      <c r="D9742" s="24" t="n">
        <v>-75.1</v>
      </c>
      <c r="E9742" s="25" t="n">
        <f aca="false">MAX(D9742,0)/1000</f>
        <v>0</v>
      </c>
      <c r="F9742" s="25" t="n">
        <f aca="false">MAX(-D9742,0)/1000</f>
        <v>0.0751</v>
      </c>
      <c r="G9742" s="23" t="str">
        <f aca="false">IF(E9742&gt;0,"ja","nein")</f>
        <v>nein</v>
      </c>
      <c r="H9742" s="26" t="n">
        <v>161.303</v>
      </c>
      <c r="I9742" s="26" t="n">
        <f aca="false">(H9742/10+IF(N9742=2025,Einstellungen!$B$23,Einstellungen!$C$23))*(1+Einstellungen!$B$10)</f>
        <v>37.944697</v>
      </c>
      <c r="J9742" s="25" t="n">
        <f aca="false">E9742*I9742/100</f>
        <v>0</v>
      </c>
      <c r="K9742" s="25" t="n">
        <f aca="false">E9742*Einstellungen!$B$5/100</f>
        <v>0</v>
      </c>
      <c r="L9742" s="23" t="str">
        <f aca="false">IF(I9742&lt;Einstellungen!$B$5,"ja","nein")</f>
        <v>nein</v>
      </c>
      <c r="M9742" s="23" t="s">
        <v>136</v>
      </c>
      <c r="N9742" s="23" t="n">
        <v>2026</v>
      </c>
      <c r="O9742" s="23" t="n">
        <v>8</v>
      </c>
    </row>
    <row r="9743" customFormat="false" ht="15" hidden="false" customHeight="false" outlineLevel="0" collapsed="false">
      <c r="A9743" s="22" t="n">
        <v>46101</v>
      </c>
      <c r="B9743" s="23" t="s">
        <v>115</v>
      </c>
      <c r="C9743" s="23" t="s">
        <v>121</v>
      </c>
      <c r="D9743" s="24" t="n">
        <v>-1061.5</v>
      </c>
      <c r="E9743" s="25" t="n">
        <f aca="false">MAX(D9743,0)/1000</f>
        <v>0</v>
      </c>
      <c r="F9743" s="25" t="n">
        <f aca="false">MAX(-D9743,0)/1000</f>
        <v>1.0615</v>
      </c>
      <c r="G9743" s="23" t="str">
        <f aca="false">IF(E9743&gt;0,"ja","nein")</f>
        <v>nein</v>
      </c>
      <c r="H9743" s="26" t="n">
        <v>132.007</v>
      </c>
      <c r="I9743" s="26" t="n">
        <f aca="false">(H9743/10+IF(N9743=2025,Einstellungen!$B$23,Einstellungen!$C$23))*(1+Einstellungen!$B$10)</f>
        <v>34.458473</v>
      </c>
      <c r="J9743" s="25" t="n">
        <f aca="false">E9743*I9743/100</f>
        <v>0</v>
      </c>
      <c r="K9743" s="25" t="n">
        <f aca="false">E9743*Einstellungen!$B$5/100</f>
        <v>0</v>
      </c>
      <c r="L9743" s="23" t="str">
        <f aca="false">IF(I9743&lt;Einstellungen!$B$5,"ja","nein")</f>
        <v>nein</v>
      </c>
      <c r="M9743" s="23" t="s">
        <v>136</v>
      </c>
      <c r="N9743" s="23" t="n">
        <v>2026</v>
      </c>
      <c r="O9743" s="23" t="n">
        <v>9</v>
      </c>
    </row>
    <row r="9744" customFormat="false" ht="15" hidden="false" customHeight="false" outlineLevel="0" collapsed="false">
      <c r="A9744" s="22" t="n">
        <v>46101</v>
      </c>
      <c r="B9744" s="23" t="s">
        <v>116</v>
      </c>
      <c r="C9744" s="23" t="s">
        <v>121</v>
      </c>
      <c r="D9744" s="24" t="n">
        <v>-1729.6</v>
      </c>
      <c r="E9744" s="25" t="n">
        <f aca="false">MAX(D9744,0)/1000</f>
        <v>0</v>
      </c>
      <c r="F9744" s="25" t="n">
        <f aca="false">MAX(-D9744,0)/1000</f>
        <v>1.7296</v>
      </c>
      <c r="G9744" s="23" t="str">
        <f aca="false">IF(E9744&gt;0,"ja","nein")</f>
        <v>nein</v>
      </c>
      <c r="H9744" s="26" t="n">
        <v>101.085</v>
      </c>
      <c r="I9744" s="26" t="n">
        <f aca="false">(H9744/10+IF(N9744=2025,Einstellungen!$B$23,Einstellungen!$C$23))*(1+Einstellungen!$B$10)</f>
        <v>30.778755</v>
      </c>
      <c r="J9744" s="25" t="n">
        <f aca="false">E9744*I9744/100</f>
        <v>0</v>
      </c>
      <c r="K9744" s="25" t="n">
        <f aca="false">E9744*Einstellungen!$B$5/100</f>
        <v>0</v>
      </c>
      <c r="L9744" s="23" t="str">
        <f aca="false">IF(I9744&lt;Einstellungen!$B$5,"ja","nein")</f>
        <v>nein</v>
      </c>
      <c r="M9744" s="23" t="s">
        <v>136</v>
      </c>
      <c r="N9744" s="23" t="n">
        <v>2026</v>
      </c>
      <c r="O9744" s="23" t="n">
        <v>10</v>
      </c>
    </row>
    <row r="9745" customFormat="false" ht="15" hidden="false" customHeight="false" outlineLevel="0" collapsed="false">
      <c r="A9745" s="22" t="n">
        <v>46101</v>
      </c>
      <c r="B9745" s="23" t="s">
        <v>117</v>
      </c>
      <c r="C9745" s="23" t="s">
        <v>121</v>
      </c>
      <c r="D9745" s="24" t="n">
        <v>-2477.3</v>
      </c>
      <c r="E9745" s="25" t="n">
        <f aca="false">MAX(D9745,0)/1000</f>
        <v>0</v>
      </c>
      <c r="F9745" s="25" t="n">
        <f aca="false">MAX(-D9745,0)/1000</f>
        <v>2.4773</v>
      </c>
      <c r="G9745" s="23" t="str">
        <f aca="false">IF(E9745&gt;0,"ja","nein")</f>
        <v>nein</v>
      </c>
      <c r="H9745" s="26" t="n">
        <v>78.472</v>
      </c>
      <c r="I9745" s="26" t="n">
        <f aca="false">(H9745/10+IF(N9745=2025,Einstellungen!$B$23,Einstellungen!$C$23))*(1+Einstellungen!$B$10)</f>
        <v>28.087808</v>
      </c>
      <c r="J9745" s="25" t="n">
        <f aca="false">E9745*I9745/100</f>
        <v>0</v>
      </c>
      <c r="K9745" s="25" t="n">
        <f aca="false">E9745*Einstellungen!$B$5/100</f>
        <v>0</v>
      </c>
      <c r="L9745" s="23" t="str">
        <f aca="false">IF(I9745&lt;Einstellungen!$B$5,"ja","nein")</f>
        <v>ja</v>
      </c>
      <c r="M9745" s="23" t="s">
        <v>136</v>
      </c>
      <c r="N9745" s="23" t="n">
        <v>2026</v>
      </c>
      <c r="O9745" s="23" t="n">
        <v>11</v>
      </c>
    </row>
    <row r="9746" customFormat="false" ht="15" hidden="false" customHeight="false" outlineLevel="0" collapsed="false">
      <c r="A9746" s="22" t="n">
        <v>46101</v>
      </c>
      <c r="B9746" s="23" t="s">
        <v>118</v>
      </c>
      <c r="C9746" s="23" t="s">
        <v>121</v>
      </c>
      <c r="D9746" s="24" t="n">
        <v>-3342.8</v>
      </c>
      <c r="E9746" s="25" t="n">
        <f aca="false">MAX(D9746,0)/1000</f>
        <v>0</v>
      </c>
      <c r="F9746" s="25" t="n">
        <f aca="false">MAX(-D9746,0)/1000</f>
        <v>3.3428</v>
      </c>
      <c r="G9746" s="23" t="str">
        <f aca="false">IF(E9746&gt;0,"ja","nein")</f>
        <v>nein</v>
      </c>
      <c r="H9746" s="26" t="n">
        <v>65.61</v>
      </c>
      <c r="I9746" s="26" t="n">
        <f aca="false">(H9746/10+IF(N9746=2025,Einstellungen!$B$23,Einstellungen!$C$23))*(1+Einstellungen!$B$10)</f>
        <v>26.55723</v>
      </c>
      <c r="J9746" s="25" t="n">
        <f aca="false">E9746*I9746/100</f>
        <v>0</v>
      </c>
      <c r="K9746" s="25" t="n">
        <f aca="false">E9746*Einstellungen!$B$5/100</f>
        <v>0</v>
      </c>
      <c r="L9746" s="23" t="str">
        <f aca="false">IF(I9746&lt;Einstellungen!$B$5,"ja","nein")</f>
        <v>ja</v>
      </c>
      <c r="M9746" s="23" t="s">
        <v>136</v>
      </c>
      <c r="N9746" s="23" t="n">
        <v>2026</v>
      </c>
      <c r="O9746" s="23" t="n">
        <v>12</v>
      </c>
    </row>
    <row r="9747" customFormat="false" ht="15" hidden="false" customHeight="false" outlineLevel="0" collapsed="false">
      <c r="A9747" s="22" t="n">
        <v>46101</v>
      </c>
      <c r="B9747" s="23" t="s">
        <v>119</v>
      </c>
      <c r="C9747" s="23" t="s">
        <v>121</v>
      </c>
      <c r="D9747" s="24" t="n">
        <v>-3024.3</v>
      </c>
      <c r="E9747" s="25" t="n">
        <f aca="false">MAX(D9747,0)/1000</f>
        <v>0</v>
      </c>
      <c r="F9747" s="25" t="n">
        <f aca="false">MAX(-D9747,0)/1000</f>
        <v>3.0243</v>
      </c>
      <c r="G9747" s="23" t="str">
        <f aca="false">IF(E9747&gt;0,"ja","nein")</f>
        <v>nein</v>
      </c>
      <c r="H9747" s="26" t="n">
        <v>65.61</v>
      </c>
      <c r="I9747" s="26" t="n">
        <f aca="false">(H9747/10+IF(N9747=2025,Einstellungen!$B$23,Einstellungen!$C$23))*(1+Einstellungen!$B$10)</f>
        <v>26.55723</v>
      </c>
      <c r="J9747" s="25" t="n">
        <f aca="false">E9747*I9747/100</f>
        <v>0</v>
      </c>
      <c r="K9747" s="25" t="n">
        <f aca="false">E9747*Einstellungen!$B$5/100</f>
        <v>0</v>
      </c>
      <c r="L9747" s="23" t="str">
        <f aca="false">IF(I9747&lt;Einstellungen!$B$5,"ja","nein")</f>
        <v>ja</v>
      </c>
      <c r="M9747" s="23" t="s">
        <v>136</v>
      </c>
      <c r="N9747" s="23" t="n">
        <v>2026</v>
      </c>
      <c r="O9747" s="23" t="n">
        <v>13</v>
      </c>
    </row>
    <row r="9748" customFormat="false" ht="15" hidden="false" customHeight="false" outlineLevel="0" collapsed="false">
      <c r="A9748" s="22" t="n">
        <v>46101</v>
      </c>
      <c r="B9748" s="23" t="s">
        <v>120</v>
      </c>
      <c r="C9748" s="23" t="s">
        <v>121</v>
      </c>
      <c r="D9748" s="24" t="n">
        <v>-3321.6</v>
      </c>
      <c r="E9748" s="25" t="n">
        <f aca="false">MAX(D9748,0)/1000</f>
        <v>0</v>
      </c>
      <c r="F9748" s="25" t="n">
        <f aca="false">MAX(-D9748,0)/1000</f>
        <v>3.3216</v>
      </c>
      <c r="G9748" s="23" t="str">
        <f aca="false">IF(E9748&gt;0,"ja","nein")</f>
        <v>nein</v>
      </c>
      <c r="H9748" s="26" t="n">
        <v>87.4</v>
      </c>
      <c r="I9748" s="26" t="n">
        <f aca="false">(H9748/10+IF(N9748=2025,Einstellungen!$B$23,Einstellungen!$C$23))*(1+Einstellungen!$B$10)</f>
        <v>29.15024</v>
      </c>
      <c r="J9748" s="25" t="n">
        <f aca="false">E9748*I9748/100</f>
        <v>0</v>
      </c>
      <c r="K9748" s="25" t="n">
        <f aca="false">E9748*Einstellungen!$B$5/100</f>
        <v>0</v>
      </c>
      <c r="L9748" s="23" t="str">
        <f aca="false">IF(I9748&lt;Einstellungen!$B$5,"ja","nein")</f>
        <v>nein</v>
      </c>
      <c r="M9748" s="23" t="s">
        <v>136</v>
      </c>
      <c r="N9748" s="23" t="n">
        <v>2026</v>
      </c>
      <c r="O9748" s="23" t="n">
        <v>14</v>
      </c>
    </row>
    <row r="9749" customFormat="false" ht="15" hidden="false" customHeight="false" outlineLevel="0" collapsed="false">
      <c r="A9749" s="22" t="n">
        <v>46101</v>
      </c>
      <c r="B9749" s="23" t="s">
        <v>104</v>
      </c>
      <c r="C9749" s="23" t="s">
        <v>121</v>
      </c>
      <c r="D9749" s="24" t="n">
        <v>-1636.8</v>
      </c>
      <c r="E9749" s="25" t="n">
        <f aca="false">MAX(D9749,0)/1000</f>
        <v>0</v>
      </c>
      <c r="F9749" s="25" t="n">
        <f aca="false">MAX(-D9749,0)/1000</f>
        <v>1.6368</v>
      </c>
      <c r="G9749" s="23" t="str">
        <f aca="false">IF(E9749&gt;0,"ja","nein")</f>
        <v>nein</v>
      </c>
      <c r="H9749" s="26" t="n">
        <v>117.155</v>
      </c>
      <c r="I9749" s="26" t="n">
        <f aca="false">(H9749/10+IF(N9749=2025,Einstellungen!$B$23,Einstellungen!$C$23))*(1+Einstellungen!$B$10)</f>
        <v>32.691085</v>
      </c>
      <c r="J9749" s="25" t="n">
        <f aca="false">E9749*I9749/100</f>
        <v>0</v>
      </c>
      <c r="K9749" s="25" t="n">
        <f aca="false">E9749*Einstellungen!$B$5/100</f>
        <v>0</v>
      </c>
      <c r="L9749" s="23" t="str">
        <f aca="false">IF(I9749&lt;Einstellungen!$B$5,"ja","nein")</f>
        <v>nein</v>
      </c>
      <c r="M9749" s="23" t="s">
        <v>136</v>
      </c>
      <c r="N9749" s="23" t="n">
        <v>2026</v>
      </c>
      <c r="O9749" s="23" t="n">
        <v>15</v>
      </c>
    </row>
    <row r="9750" customFormat="false" ht="15" hidden="false" customHeight="false" outlineLevel="0" collapsed="false">
      <c r="A9750" s="22" t="n">
        <v>46101</v>
      </c>
      <c r="B9750" s="23" t="s">
        <v>105</v>
      </c>
      <c r="C9750" s="23" t="s">
        <v>121</v>
      </c>
      <c r="D9750" s="24" t="n">
        <v>-118.9</v>
      </c>
      <c r="E9750" s="25" t="n">
        <f aca="false">MAX(D9750,0)/1000</f>
        <v>0</v>
      </c>
      <c r="F9750" s="25" t="n">
        <f aca="false">MAX(-D9750,0)/1000</f>
        <v>0.1189</v>
      </c>
      <c r="G9750" s="23" t="str">
        <f aca="false">IF(E9750&gt;0,"ja","nein")</f>
        <v>nein</v>
      </c>
      <c r="H9750" s="26" t="n">
        <v>144.675</v>
      </c>
      <c r="I9750" s="26" t="n">
        <f aca="false">(H9750/10+IF(N9750=2025,Einstellungen!$B$23,Einstellungen!$C$23))*(1+Einstellungen!$B$10)</f>
        <v>35.965965</v>
      </c>
      <c r="J9750" s="25" t="n">
        <f aca="false">E9750*I9750/100</f>
        <v>0</v>
      </c>
      <c r="K9750" s="25" t="n">
        <f aca="false">E9750*Einstellungen!$B$5/100</f>
        <v>0</v>
      </c>
      <c r="L9750" s="23" t="str">
        <f aca="false">IF(I9750&lt;Einstellungen!$B$5,"ja","nein")</f>
        <v>nein</v>
      </c>
      <c r="M9750" s="23" t="s">
        <v>136</v>
      </c>
      <c r="N9750" s="23" t="n">
        <v>2026</v>
      </c>
      <c r="O9750" s="23" t="n">
        <v>16</v>
      </c>
    </row>
    <row r="9751" customFormat="false" ht="15" hidden="false" customHeight="false" outlineLevel="0" collapsed="false">
      <c r="A9751" s="22" t="n">
        <v>46101</v>
      </c>
      <c r="B9751" s="23" t="s">
        <v>97</v>
      </c>
      <c r="C9751" s="23" t="s">
        <v>121</v>
      </c>
      <c r="D9751" s="24" t="n">
        <v>31.5</v>
      </c>
      <c r="E9751" s="25" t="n">
        <f aca="false">MAX(D9751,0)/1000</f>
        <v>0.0315</v>
      </c>
      <c r="F9751" s="25" t="n">
        <f aca="false">MAX(-D9751,0)/1000</f>
        <v>0</v>
      </c>
      <c r="G9751" s="23" t="str">
        <f aca="false">IF(E9751&gt;0,"ja","nein")</f>
        <v>ja</v>
      </c>
      <c r="H9751" s="26" t="n">
        <v>174.817</v>
      </c>
      <c r="I9751" s="26" t="n">
        <f aca="false">(H9751/10+IF(N9751=2025,Einstellungen!$B$23,Einstellungen!$C$23))*(1+Einstellungen!$B$10)</f>
        <v>39.552863</v>
      </c>
      <c r="J9751" s="25" t="n">
        <f aca="false">E9751*I9751/100</f>
        <v>0.012459151845</v>
      </c>
      <c r="K9751" s="25" t="n">
        <f aca="false">E9751*Einstellungen!$B$5/100</f>
        <v>0.009135</v>
      </c>
      <c r="L9751" s="23" t="str">
        <f aca="false">IF(I9751&lt;Einstellungen!$B$5,"ja","nein")</f>
        <v>nein</v>
      </c>
      <c r="M9751" s="23" t="s">
        <v>136</v>
      </c>
      <c r="N9751" s="23" t="n">
        <v>2026</v>
      </c>
      <c r="O9751" s="23" t="n">
        <v>17</v>
      </c>
    </row>
    <row r="9752" customFormat="false" ht="15" hidden="false" customHeight="false" outlineLevel="0" collapsed="false">
      <c r="A9752" s="22" t="n">
        <v>46101</v>
      </c>
      <c r="B9752" s="23" t="s">
        <v>99</v>
      </c>
      <c r="C9752" s="23" t="s">
        <v>121</v>
      </c>
      <c r="D9752" s="24" t="n">
        <v>44.7</v>
      </c>
      <c r="E9752" s="25" t="n">
        <f aca="false">MAX(D9752,0)/1000</f>
        <v>0.0447</v>
      </c>
      <c r="F9752" s="25" t="n">
        <f aca="false">MAX(-D9752,0)/1000</f>
        <v>0</v>
      </c>
      <c r="G9752" s="23" t="str">
        <f aca="false">IF(E9752&gt;0,"ja","nein")</f>
        <v>ja</v>
      </c>
      <c r="H9752" s="26" t="n">
        <v>211.005</v>
      </c>
      <c r="I9752" s="26" t="n">
        <f aca="false">(H9752/10+IF(N9752=2025,Einstellungen!$B$23,Einstellungen!$C$23))*(1+Einstellungen!$B$10)</f>
        <v>43.859235</v>
      </c>
      <c r="J9752" s="25" t="n">
        <f aca="false">E9752*I9752/100</f>
        <v>0.019605078045</v>
      </c>
      <c r="K9752" s="25" t="n">
        <f aca="false">E9752*Einstellungen!$B$5/100</f>
        <v>0.012963</v>
      </c>
      <c r="L9752" s="23" t="str">
        <f aca="false">IF(I9752&lt;Einstellungen!$B$5,"ja","nein")</f>
        <v>nein</v>
      </c>
      <c r="M9752" s="23" t="s">
        <v>136</v>
      </c>
      <c r="N9752" s="23" t="n">
        <v>2026</v>
      </c>
      <c r="O9752" s="23" t="n">
        <v>18</v>
      </c>
    </row>
    <row r="9753" customFormat="false" ht="15" hidden="false" customHeight="false" outlineLevel="0" collapsed="false">
      <c r="A9753" s="22" t="n">
        <v>46101</v>
      </c>
      <c r="B9753" s="23" t="s">
        <v>100</v>
      </c>
      <c r="C9753" s="23" t="s">
        <v>121</v>
      </c>
      <c r="D9753" s="24" t="n">
        <v>18.7</v>
      </c>
      <c r="E9753" s="25" t="n">
        <f aca="false">MAX(D9753,0)/1000</f>
        <v>0.0187</v>
      </c>
      <c r="F9753" s="25" t="n">
        <f aca="false">MAX(-D9753,0)/1000</f>
        <v>0</v>
      </c>
      <c r="G9753" s="23" t="str">
        <f aca="false">IF(E9753&gt;0,"ja","nein")</f>
        <v>ja</v>
      </c>
      <c r="H9753" s="26" t="n">
        <v>212.31</v>
      </c>
      <c r="I9753" s="26" t="n">
        <f aca="false">(H9753/10+IF(N9753=2025,Einstellungen!$B$23,Einstellungen!$C$23))*(1+Einstellungen!$B$10)</f>
        <v>44.01453</v>
      </c>
      <c r="J9753" s="25" t="n">
        <f aca="false">E9753*I9753/100</f>
        <v>0.00823071711</v>
      </c>
      <c r="K9753" s="25" t="n">
        <f aca="false">E9753*Einstellungen!$B$5/100</f>
        <v>0.005423</v>
      </c>
      <c r="L9753" s="23" t="str">
        <f aca="false">IF(I9753&lt;Einstellungen!$B$5,"ja","nein")</f>
        <v>nein</v>
      </c>
      <c r="M9753" s="23" t="s">
        <v>136</v>
      </c>
      <c r="N9753" s="23" t="n">
        <v>2026</v>
      </c>
      <c r="O9753" s="23" t="n">
        <v>19</v>
      </c>
    </row>
    <row r="9754" customFormat="false" ht="15" hidden="false" customHeight="false" outlineLevel="0" collapsed="false">
      <c r="A9754" s="22" t="n">
        <v>46101</v>
      </c>
      <c r="B9754" s="23" t="s">
        <v>92</v>
      </c>
      <c r="C9754" s="23" t="s">
        <v>121</v>
      </c>
      <c r="D9754" s="24" t="n">
        <v>2.2</v>
      </c>
      <c r="E9754" s="25" t="n">
        <f aca="false">MAX(D9754,0)/1000</f>
        <v>0.0022</v>
      </c>
      <c r="F9754" s="25" t="n">
        <f aca="false">MAX(-D9754,0)/1000</f>
        <v>0</v>
      </c>
      <c r="G9754" s="23" t="str">
        <f aca="false">IF(E9754&gt;0,"ja","nein")</f>
        <v>ja</v>
      </c>
      <c r="H9754" s="26" t="n">
        <v>180.035</v>
      </c>
      <c r="I9754" s="26" t="n">
        <f aca="false">(H9754/10+IF(N9754=2025,Einstellungen!$B$23,Einstellungen!$C$23))*(1+Einstellungen!$B$10)</f>
        <v>40.173805</v>
      </c>
      <c r="J9754" s="25" t="n">
        <f aca="false">E9754*I9754/100</f>
        <v>0.00088382371</v>
      </c>
      <c r="K9754" s="25" t="n">
        <f aca="false">E9754*Einstellungen!$B$5/100</f>
        <v>0.000638</v>
      </c>
      <c r="L9754" s="23" t="str">
        <f aca="false">IF(I9754&lt;Einstellungen!$B$5,"ja","nein")</f>
        <v>nein</v>
      </c>
      <c r="M9754" s="23" t="s">
        <v>136</v>
      </c>
      <c r="N9754" s="23" t="n">
        <v>2026</v>
      </c>
      <c r="O9754" s="23" t="n">
        <v>20</v>
      </c>
    </row>
    <row r="9755" customFormat="false" ht="15" hidden="false" customHeight="false" outlineLevel="0" collapsed="false">
      <c r="A9755" s="22" t="n">
        <v>46101</v>
      </c>
      <c r="B9755" s="23" t="s">
        <v>95</v>
      </c>
      <c r="C9755" s="23" t="s">
        <v>121</v>
      </c>
      <c r="D9755" s="24" t="n">
        <v>20</v>
      </c>
      <c r="E9755" s="25" t="n">
        <f aca="false">MAX(D9755,0)/1000</f>
        <v>0.02</v>
      </c>
      <c r="F9755" s="25" t="n">
        <f aca="false">MAX(-D9755,0)/1000</f>
        <v>0</v>
      </c>
      <c r="G9755" s="23" t="str">
        <f aca="false">IF(E9755&gt;0,"ja","nein")</f>
        <v>ja</v>
      </c>
      <c r="H9755" s="26" t="n">
        <v>163.05</v>
      </c>
      <c r="I9755" s="26" t="n">
        <f aca="false">(H9755/10+IF(N9755=2025,Einstellungen!$B$23,Einstellungen!$C$23))*(1+Einstellungen!$B$10)</f>
        <v>38.15259</v>
      </c>
      <c r="J9755" s="25" t="n">
        <f aca="false">E9755*I9755/100</f>
        <v>0.007630518</v>
      </c>
      <c r="K9755" s="25" t="n">
        <f aca="false">E9755*Einstellungen!$B$5/100</f>
        <v>0.0058</v>
      </c>
      <c r="L9755" s="23" t="str">
        <f aca="false">IF(I9755&lt;Einstellungen!$B$5,"ja","nein")</f>
        <v>nein</v>
      </c>
      <c r="M9755" s="23" t="s">
        <v>136</v>
      </c>
      <c r="N9755" s="23" t="n">
        <v>2026</v>
      </c>
      <c r="O9755" s="23" t="n">
        <v>21</v>
      </c>
    </row>
    <row r="9756" customFormat="false" ht="15" hidden="false" customHeight="false" outlineLevel="0" collapsed="false">
      <c r="A9756" s="22" t="n">
        <v>46101</v>
      </c>
      <c r="B9756" s="23" t="s">
        <v>96</v>
      </c>
      <c r="C9756" s="23" t="s">
        <v>121</v>
      </c>
      <c r="D9756" s="24" t="n">
        <v>18.5</v>
      </c>
      <c r="E9756" s="25" t="n">
        <f aca="false">MAX(D9756,0)/1000</f>
        <v>0.0185</v>
      </c>
      <c r="F9756" s="25" t="n">
        <f aca="false">MAX(-D9756,0)/1000</f>
        <v>0</v>
      </c>
      <c r="G9756" s="23" t="str">
        <f aca="false">IF(E9756&gt;0,"ja","nein")</f>
        <v>ja</v>
      </c>
      <c r="H9756" s="26" t="n">
        <v>151.852</v>
      </c>
      <c r="I9756" s="26" t="n">
        <f aca="false">(H9756/10+IF(N9756=2025,Einstellungen!$B$23,Einstellungen!$C$23))*(1+Einstellungen!$B$10)</f>
        <v>36.820028</v>
      </c>
      <c r="J9756" s="25" t="n">
        <f aca="false">E9756*I9756/100</f>
        <v>0.00681170518</v>
      </c>
      <c r="K9756" s="25" t="n">
        <f aca="false">E9756*Einstellungen!$B$5/100</f>
        <v>0.005365</v>
      </c>
      <c r="L9756" s="23" t="str">
        <f aca="false">IF(I9756&lt;Einstellungen!$B$5,"ja","nein")</f>
        <v>nein</v>
      </c>
      <c r="M9756" s="23" t="s">
        <v>136</v>
      </c>
      <c r="N9756" s="23" t="n">
        <v>2026</v>
      </c>
      <c r="O9756" s="23" t="n">
        <v>22</v>
      </c>
    </row>
    <row r="9757" customFormat="false" ht="15" hidden="false" customHeight="false" outlineLevel="0" collapsed="false">
      <c r="A9757" s="22" t="n">
        <v>46101</v>
      </c>
      <c r="B9757" s="23" t="s">
        <v>101</v>
      </c>
      <c r="C9757" s="23" t="s">
        <v>121</v>
      </c>
      <c r="D9757" s="24" t="n">
        <v>20.1</v>
      </c>
      <c r="E9757" s="25" t="n">
        <f aca="false">MAX(D9757,0)/1000</f>
        <v>0.0201</v>
      </c>
      <c r="F9757" s="25" t="n">
        <f aca="false">MAX(-D9757,0)/1000</f>
        <v>0</v>
      </c>
      <c r="G9757" s="23" t="str">
        <f aca="false">IF(E9757&gt;0,"ja","nein")</f>
        <v>ja</v>
      </c>
      <c r="H9757" s="26" t="n">
        <v>148.125</v>
      </c>
      <c r="I9757" s="26" t="n">
        <f aca="false">(H9757/10+IF(N9757=2025,Einstellungen!$B$23,Einstellungen!$C$23))*(1+Einstellungen!$B$10)</f>
        <v>36.376515</v>
      </c>
      <c r="J9757" s="25" t="n">
        <f aca="false">E9757*I9757/100</f>
        <v>0.007311679515</v>
      </c>
      <c r="K9757" s="25" t="n">
        <f aca="false">E9757*Einstellungen!$B$5/100</f>
        <v>0.005829</v>
      </c>
      <c r="L9757" s="23" t="str">
        <f aca="false">IF(I9757&lt;Einstellungen!$B$5,"ja","nein")</f>
        <v>nein</v>
      </c>
      <c r="M9757" s="23" t="s">
        <v>136</v>
      </c>
      <c r="N9757" s="23" t="n">
        <v>2026</v>
      </c>
      <c r="O9757" s="23" t="n">
        <v>23</v>
      </c>
    </row>
    <row r="9758" customFormat="false" ht="15" hidden="false" customHeight="false" outlineLevel="0" collapsed="false">
      <c r="A9758" s="22" t="n">
        <v>46102</v>
      </c>
      <c r="B9758" s="23" t="s">
        <v>102</v>
      </c>
      <c r="C9758" s="23" t="s">
        <v>122</v>
      </c>
      <c r="D9758" s="24" t="n">
        <v>21.4</v>
      </c>
      <c r="E9758" s="25" t="n">
        <f aca="false">MAX(D9758,0)/1000</f>
        <v>0.0214</v>
      </c>
      <c r="F9758" s="25" t="n">
        <f aca="false">MAX(-D9758,0)/1000</f>
        <v>0</v>
      </c>
      <c r="G9758" s="23" t="str">
        <f aca="false">IF(E9758&gt;0,"ja","nein")</f>
        <v>ja</v>
      </c>
      <c r="H9758" s="26" t="n">
        <v>142.398</v>
      </c>
      <c r="I9758" s="26" t="n">
        <f aca="false">(H9758/10+IF(N9758=2025,Einstellungen!$B$23,Einstellungen!$C$23))*(1+Einstellungen!$B$10)</f>
        <v>35.695002</v>
      </c>
      <c r="J9758" s="25" t="n">
        <f aca="false">E9758*I9758/100</f>
        <v>0.007638730428</v>
      </c>
      <c r="K9758" s="25" t="n">
        <f aca="false">E9758*Einstellungen!$B$5/100</f>
        <v>0.006206</v>
      </c>
      <c r="L9758" s="23" t="str">
        <f aca="false">IF(I9758&lt;Einstellungen!$B$5,"ja","nein")</f>
        <v>nein</v>
      </c>
      <c r="M9758" s="23" t="s">
        <v>136</v>
      </c>
      <c r="N9758" s="23" t="n">
        <v>2026</v>
      </c>
      <c r="O9758" s="23" t="n">
        <v>0</v>
      </c>
    </row>
    <row r="9759" customFormat="false" ht="15" hidden="false" customHeight="false" outlineLevel="0" collapsed="false">
      <c r="A9759" s="22" t="n">
        <v>46102</v>
      </c>
      <c r="B9759" s="23" t="s">
        <v>107</v>
      </c>
      <c r="C9759" s="23" t="s">
        <v>122</v>
      </c>
      <c r="D9759" s="24" t="n">
        <v>27.7</v>
      </c>
      <c r="E9759" s="25" t="n">
        <f aca="false">MAX(D9759,0)/1000</f>
        <v>0.0277</v>
      </c>
      <c r="F9759" s="25" t="n">
        <f aca="false">MAX(-D9759,0)/1000</f>
        <v>0</v>
      </c>
      <c r="G9759" s="23" t="str">
        <f aca="false">IF(E9759&gt;0,"ja","nein")</f>
        <v>ja</v>
      </c>
      <c r="H9759" s="26" t="n">
        <v>138.343</v>
      </c>
      <c r="I9759" s="26" t="n">
        <f aca="false">(H9759/10+IF(N9759=2025,Einstellungen!$B$23,Einstellungen!$C$23))*(1+Einstellungen!$B$10)</f>
        <v>35.212457</v>
      </c>
      <c r="J9759" s="25" t="n">
        <f aca="false">E9759*I9759/100</f>
        <v>0.009753850589</v>
      </c>
      <c r="K9759" s="25" t="n">
        <f aca="false">E9759*Einstellungen!$B$5/100</f>
        <v>0.008033</v>
      </c>
      <c r="L9759" s="23" t="str">
        <f aca="false">IF(I9759&lt;Einstellungen!$B$5,"ja","nein")</f>
        <v>nein</v>
      </c>
      <c r="M9759" s="23" t="s">
        <v>136</v>
      </c>
      <c r="N9759" s="23" t="n">
        <v>2026</v>
      </c>
      <c r="O9759" s="23" t="n">
        <v>1</v>
      </c>
    </row>
    <row r="9760" customFormat="false" ht="15" hidden="false" customHeight="false" outlineLevel="0" collapsed="false">
      <c r="A9760" s="22" t="n">
        <v>46102</v>
      </c>
      <c r="B9760" s="23" t="s">
        <v>108</v>
      </c>
      <c r="C9760" s="23" t="s">
        <v>122</v>
      </c>
      <c r="D9760" s="24" t="n">
        <v>32.4</v>
      </c>
      <c r="E9760" s="25" t="n">
        <f aca="false">MAX(D9760,0)/1000</f>
        <v>0.0324</v>
      </c>
      <c r="F9760" s="25" t="n">
        <f aca="false">MAX(-D9760,0)/1000</f>
        <v>0</v>
      </c>
      <c r="G9760" s="23" t="str">
        <f aca="false">IF(E9760&gt;0,"ja","nein")</f>
        <v>ja</v>
      </c>
      <c r="H9760" s="26" t="n">
        <v>136.085</v>
      </c>
      <c r="I9760" s="26" t="n">
        <f aca="false">(H9760/10+IF(N9760=2025,Einstellungen!$B$23,Einstellungen!$C$23))*(1+Einstellungen!$B$10)</f>
        <v>34.943755</v>
      </c>
      <c r="J9760" s="25" t="n">
        <f aca="false">E9760*I9760/100</f>
        <v>0.01132177662</v>
      </c>
      <c r="K9760" s="25" t="n">
        <f aca="false">E9760*Einstellungen!$B$5/100</f>
        <v>0.009396</v>
      </c>
      <c r="L9760" s="23" t="str">
        <f aca="false">IF(I9760&lt;Einstellungen!$B$5,"ja","nein")</f>
        <v>nein</v>
      </c>
      <c r="M9760" s="23" t="s">
        <v>136</v>
      </c>
      <c r="N9760" s="23" t="n">
        <v>2026</v>
      </c>
      <c r="O9760" s="23" t="n">
        <v>2</v>
      </c>
    </row>
    <row r="9761" customFormat="false" ht="15" hidden="false" customHeight="false" outlineLevel="0" collapsed="false">
      <c r="A9761" s="22" t="n">
        <v>46102</v>
      </c>
      <c r="B9761" s="23" t="s">
        <v>109</v>
      </c>
      <c r="C9761" s="23" t="s">
        <v>122</v>
      </c>
      <c r="D9761" s="24" t="n">
        <v>28.4</v>
      </c>
      <c r="E9761" s="25" t="n">
        <f aca="false">MAX(D9761,0)/1000</f>
        <v>0.0284</v>
      </c>
      <c r="F9761" s="25" t="n">
        <f aca="false">MAX(-D9761,0)/1000</f>
        <v>0</v>
      </c>
      <c r="G9761" s="23" t="str">
        <f aca="false">IF(E9761&gt;0,"ja","nein")</f>
        <v>ja</v>
      </c>
      <c r="H9761" s="26" t="n">
        <v>132.058</v>
      </c>
      <c r="I9761" s="26" t="n">
        <f aca="false">(H9761/10+IF(N9761=2025,Einstellungen!$B$23,Einstellungen!$C$23))*(1+Einstellungen!$B$10)</f>
        <v>34.464542</v>
      </c>
      <c r="J9761" s="25" t="n">
        <f aca="false">E9761*I9761/100</f>
        <v>0.009787929928</v>
      </c>
      <c r="K9761" s="25" t="n">
        <f aca="false">E9761*Einstellungen!$B$5/100</f>
        <v>0.008236</v>
      </c>
      <c r="L9761" s="23" t="str">
        <f aca="false">IF(I9761&lt;Einstellungen!$B$5,"ja","nein")</f>
        <v>nein</v>
      </c>
      <c r="M9761" s="23" t="s">
        <v>136</v>
      </c>
      <c r="N9761" s="23" t="n">
        <v>2026</v>
      </c>
      <c r="O9761" s="23" t="n">
        <v>3</v>
      </c>
    </row>
    <row r="9762" customFormat="false" ht="15" hidden="false" customHeight="false" outlineLevel="0" collapsed="false">
      <c r="A9762" s="22" t="n">
        <v>46102</v>
      </c>
      <c r="B9762" s="23" t="s">
        <v>110</v>
      </c>
      <c r="C9762" s="23" t="s">
        <v>122</v>
      </c>
      <c r="D9762" s="24" t="n">
        <v>72.8</v>
      </c>
      <c r="E9762" s="25" t="n">
        <f aca="false">MAX(D9762,0)/1000</f>
        <v>0.0728</v>
      </c>
      <c r="F9762" s="25" t="n">
        <f aca="false">MAX(-D9762,0)/1000</f>
        <v>0</v>
      </c>
      <c r="G9762" s="23" t="str">
        <f aca="false">IF(E9762&gt;0,"ja","nein")</f>
        <v>ja</v>
      </c>
      <c r="H9762" s="26" t="n">
        <v>131.192</v>
      </c>
      <c r="I9762" s="26" t="n">
        <f aca="false">(H9762/10+IF(N9762=2025,Einstellungen!$B$23,Einstellungen!$C$23))*(1+Einstellungen!$B$10)</f>
        <v>34.361488</v>
      </c>
      <c r="J9762" s="25" t="n">
        <f aca="false">E9762*I9762/100</f>
        <v>0.025015163264</v>
      </c>
      <c r="K9762" s="25" t="n">
        <f aca="false">E9762*Einstellungen!$B$5/100</f>
        <v>0.021112</v>
      </c>
      <c r="L9762" s="23" t="str">
        <f aca="false">IF(I9762&lt;Einstellungen!$B$5,"ja","nein")</f>
        <v>nein</v>
      </c>
      <c r="M9762" s="23" t="s">
        <v>136</v>
      </c>
      <c r="N9762" s="23" t="n">
        <v>2026</v>
      </c>
      <c r="O9762" s="23" t="n">
        <v>4</v>
      </c>
    </row>
    <row r="9763" customFormat="false" ht="15" hidden="false" customHeight="false" outlineLevel="0" collapsed="false">
      <c r="A9763" s="22" t="n">
        <v>46102</v>
      </c>
      <c r="B9763" s="23" t="s">
        <v>111</v>
      </c>
      <c r="C9763" s="23" t="s">
        <v>122</v>
      </c>
      <c r="D9763" s="24" t="n">
        <v>90.8</v>
      </c>
      <c r="E9763" s="25" t="n">
        <f aca="false">MAX(D9763,0)/1000</f>
        <v>0.0908</v>
      </c>
      <c r="F9763" s="25" t="n">
        <f aca="false">MAX(-D9763,0)/1000</f>
        <v>0</v>
      </c>
      <c r="G9763" s="23" t="str">
        <f aca="false">IF(E9763&gt;0,"ja","nein")</f>
        <v>ja</v>
      </c>
      <c r="H9763" s="26" t="n">
        <v>137.665</v>
      </c>
      <c r="I9763" s="26" t="n">
        <f aca="false">(H9763/10+IF(N9763=2025,Einstellungen!$B$23,Einstellungen!$C$23))*(1+Einstellungen!$B$10)</f>
        <v>35.131775</v>
      </c>
      <c r="J9763" s="25" t="n">
        <f aca="false">E9763*I9763/100</f>
        <v>0.0318996517</v>
      </c>
      <c r="K9763" s="25" t="n">
        <f aca="false">E9763*Einstellungen!$B$5/100</f>
        <v>0.026332</v>
      </c>
      <c r="L9763" s="23" t="str">
        <f aca="false">IF(I9763&lt;Einstellungen!$B$5,"ja","nein")</f>
        <v>nein</v>
      </c>
      <c r="M9763" s="23" t="s">
        <v>136</v>
      </c>
      <c r="N9763" s="23" t="n">
        <v>2026</v>
      </c>
      <c r="O9763" s="23" t="n">
        <v>5</v>
      </c>
    </row>
    <row r="9764" customFormat="false" ht="15" hidden="false" customHeight="false" outlineLevel="0" collapsed="false">
      <c r="A9764" s="22" t="n">
        <v>46102</v>
      </c>
      <c r="B9764" s="23" t="s">
        <v>112</v>
      </c>
      <c r="C9764" s="23" t="s">
        <v>122</v>
      </c>
      <c r="D9764" s="24" t="n">
        <v>59.3</v>
      </c>
      <c r="E9764" s="25" t="n">
        <f aca="false">MAX(D9764,0)/1000</f>
        <v>0.0593</v>
      </c>
      <c r="F9764" s="25" t="n">
        <f aca="false">MAX(-D9764,0)/1000</f>
        <v>0</v>
      </c>
      <c r="G9764" s="23" t="str">
        <f aca="false">IF(E9764&gt;0,"ja","nein")</f>
        <v>ja</v>
      </c>
      <c r="H9764" s="26" t="n">
        <v>142.34</v>
      </c>
      <c r="I9764" s="26" t="n">
        <f aca="false">(H9764/10+IF(N9764=2025,Einstellungen!$B$23,Einstellungen!$C$23))*(1+Einstellungen!$B$10)</f>
        <v>35.6881</v>
      </c>
      <c r="J9764" s="25" t="n">
        <f aca="false">E9764*I9764/100</f>
        <v>0.0211630433</v>
      </c>
      <c r="K9764" s="25" t="n">
        <f aca="false">E9764*Einstellungen!$B$5/100</f>
        <v>0.017197</v>
      </c>
      <c r="L9764" s="23" t="str">
        <f aca="false">IF(I9764&lt;Einstellungen!$B$5,"ja","nein")</f>
        <v>nein</v>
      </c>
      <c r="M9764" s="23" t="s">
        <v>136</v>
      </c>
      <c r="N9764" s="23" t="n">
        <v>2026</v>
      </c>
      <c r="O9764" s="23" t="n">
        <v>6</v>
      </c>
    </row>
    <row r="9765" customFormat="false" ht="15" hidden="false" customHeight="false" outlineLevel="0" collapsed="false">
      <c r="A9765" s="22" t="n">
        <v>46102</v>
      </c>
      <c r="B9765" s="23" t="s">
        <v>113</v>
      </c>
      <c r="C9765" s="23" t="s">
        <v>122</v>
      </c>
      <c r="D9765" s="24" t="n">
        <v>-28.8</v>
      </c>
      <c r="E9765" s="25" t="n">
        <f aca="false">MAX(D9765,0)/1000</f>
        <v>0</v>
      </c>
      <c r="F9765" s="25" t="n">
        <f aca="false">MAX(-D9765,0)/1000</f>
        <v>0.0288</v>
      </c>
      <c r="G9765" s="23" t="str">
        <f aca="false">IF(E9765&gt;0,"ja","nein")</f>
        <v>nein</v>
      </c>
      <c r="H9765" s="26" t="n">
        <v>139.662</v>
      </c>
      <c r="I9765" s="26" t="n">
        <f aca="false">(H9765/10+IF(N9765=2025,Einstellungen!$B$23,Einstellungen!$C$23))*(1+Einstellungen!$B$10)</f>
        <v>35.369418</v>
      </c>
      <c r="J9765" s="25" t="n">
        <f aca="false">E9765*I9765/100</f>
        <v>0</v>
      </c>
      <c r="K9765" s="25" t="n">
        <f aca="false">E9765*Einstellungen!$B$5/100</f>
        <v>0</v>
      </c>
      <c r="L9765" s="23" t="str">
        <f aca="false">IF(I9765&lt;Einstellungen!$B$5,"ja","nein")</f>
        <v>nein</v>
      </c>
      <c r="M9765" s="23" t="s">
        <v>136</v>
      </c>
      <c r="N9765" s="23" t="n">
        <v>2026</v>
      </c>
      <c r="O9765" s="23" t="n">
        <v>7</v>
      </c>
    </row>
    <row r="9766" customFormat="false" ht="15" hidden="false" customHeight="false" outlineLevel="0" collapsed="false">
      <c r="A9766" s="22" t="n">
        <v>46102</v>
      </c>
      <c r="B9766" s="23" t="s">
        <v>114</v>
      </c>
      <c r="C9766" s="23" t="s">
        <v>122</v>
      </c>
      <c r="D9766" s="24" t="n">
        <v>-47.1</v>
      </c>
      <c r="E9766" s="25" t="n">
        <f aca="false">MAX(D9766,0)/1000</f>
        <v>0</v>
      </c>
      <c r="F9766" s="25" t="n">
        <f aca="false">MAX(-D9766,0)/1000</f>
        <v>0.0471</v>
      </c>
      <c r="G9766" s="23" t="str">
        <f aca="false">IF(E9766&gt;0,"ja","nein")</f>
        <v>nein</v>
      </c>
      <c r="H9766" s="26" t="n">
        <v>127.265</v>
      </c>
      <c r="I9766" s="26" t="n">
        <f aca="false">(H9766/10+IF(N9766=2025,Einstellungen!$B$23,Einstellungen!$C$23))*(1+Einstellungen!$B$10)</f>
        <v>33.894175</v>
      </c>
      <c r="J9766" s="25" t="n">
        <f aca="false">E9766*I9766/100</f>
        <v>0</v>
      </c>
      <c r="K9766" s="25" t="n">
        <f aca="false">E9766*Einstellungen!$B$5/100</f>
        <v>0</v>
      </c>
      <c r="L9766" s="23" t="str">
        <f aca="false">IF(I9766&lt;Einstellungen!$B$5,"ja","nein")</f>
        <v>nein</v>
      </c>
      <c r="M9766" s="23" t="s">
        <v>136</v>
      </c>
      <c r="N9766" s="23" t="n">
        <v>2026</v>
      </c>
      <c r="O9766" s="23" t="n">
        <v>8</v>
      </c>
    </row>
    <row r="9767" customFormat="false" ht="15" hidden="false" customHeight="false" outlineLevel="0" collapsed="false">
      <c r="A9767" s="22" t="n">
        <v>46102</v>
      </c>
      <c r="B9767" s="23" t="s">
        <v>115</v>
      </c>
      <c r="C9767" s="23" t="s">
        <v>122</v>
      </c>
      <c r="D9767" s="24" t="n">
        <v>25.8</v>
      </c>
      <c r="E9767" s="25" t="n">
        <f aca="false">MAX(D9767,0)/1000</f>
        <v>0.0258</v>
      </c>
      <c r="F9767" s="25" t="n">
        <f aca="false">MAX(-D9767,0)/1000</f>
        <v>0</v>
      </c>
      <c r="G9767" s="23" t="str">
        <f aca="false">IF(E9767&gt;0,"ja","nein")</f>
        <v>ja</v>
      </c>
      <c r="H9767" s="26" t="n">
        <v>100.578</v>
      </c>
      <c r="I9767" s="26" t="n">
        <f aca="false">(H9767/10+IF(N9767=2025,Einstellungen!$B$23,Einstellungen!$C$23))*(1+Einstellungen!$B$10)</f>
        <v>30.718422</v>
      </c>
      <c r="J9767" s="25" t="n">
        <f aca="false">E9767*I9767/100</f>
        <v>0.007925352876</v>
      </c>
      <c r="K9767" s="25" t="n">
        <f aca="false">E9767*Einstellungen!$B$5/100</f>
        <v>0.007482</v>
      </c>
      <c r="L9767" s="23" t="str">
        <f aca="false">IF(I9767&lt;Einstellungen!$B$5,"ja","nein")</f>
        <v>nein</v>
      </c>
      <c r="M9767" s="23" t="s">
        <v>136</v>
      </c>
      <c r="N9767" s="23" t="n">
        <v>2026</v>
      </c>
      <c r="O9767" s="23" t="n">
        <v>9</v>
      </c>
    </row>
    <row r="9768" customFormat="false" ht="15" hidden="false" customHeight="false" outlineLevel="0" collapsed="false">
      <c r="A9768" s="22" t="n">
        <v>46102</v>
      </c>
      <c r="B9768" s="23" t="s">
        <v>116</v>
      </c>
      <c r="C9768" s="23" t="s">
        <v>122</v>
      </c>
      <c r="D9768" s="24" t="n">
        <v>-49.4</v>
      </c>
      <c r="E9768" s="25" t="n">
        <f aca="false">MAX(D9768,0)/1000</f>
        <v>0</v>
      </c>
      <c r="F9768" s="25" t="n">
        <f aca="false">MAX(-D9768,0)/1000</f>
        <v>0.0494</v>
      </c>
      <c r="G9768" s="23" t="str">
        <f aca="false">IF(E9768&gt;0,"ja","nein")</f>
        <v>nein</v>
      </c>
      <c r="H9768" s="26" t="n">
        <v>76.472</v>
      </c>
      <c r="I9768" s="26" t="n">
        <f aca="false">(H9768/10+IF(N9768=2025,Einstellungen!$B$23,Einstellungen!$C$23))*(1+Einstellungen!$B$10)</f>
        <v>27.849808</v>
      </c>
      <c r="J9768" s="25" t="n">
        <f aca="false">E9768*I9768/100</f>
        <v>0</v>
      </c>
      <c r="K9768" s="25" t="n">
        <f aca="false">E9768*Einstellungen!$B$5/100</f>
        <v>0</v>
      </c>
      <c r="L9768" s="23" t="str">
        <f aca="false">IF(I9768&lt;Einstellungen!$B$5,"ja","nein")</f>
        <v>ja</v>
      </c>
      <c r="M9768" s="23" t="s">
        <v>136</v>
      </c>
      <c r="N9768" s="23" t="n">
        <v>2026</v>
      </c>
      <c r="O9768" s="23" t="n">
        <v>10</v>
      </c>
    </row>
    <row r="9769" customFormat="false" ht="15" hidden="false" customHeight="false" outlineLevel="0" collapsed="false">
      <c r="A9769" s="22" t="n">
        <v>46102</v>
      </c>
      <c r="B9769" s="23" t="s">
        <v>117</v>
      </c>
      <c r="C9769" s="23" t="s">
        <v>122</v>
      </c>
      <c r="D9769" s="24" t="n">
        <v>-22.1</v>
      </c>
      <c r="E9769" s="25" t="n">
        <f aca="false">MAX(D9769,0)/1000</f>
        <v>0</v>
      </c>
      <c r="F9769" s="25" t="n">
        <f aca="false">MAX(-D9769,0)/1000</f>
        <v>0.0221</v>
      </c>
      <c r="G9769" s="23" t="str">
        <f aca="false">IF(E9769&gt;0,"ja","nein")</f>
        <v>nein</v>
      </c>
      <c r="H9769" s="26" t="n">
        <v>45.9</v>
      </c>
      <c r="I9769" s="26" t="n">
        <f aca="false">(H9769/10+IF(N9769=2025,Einstellungen!$B$23,Einstellungen!$C$23))*(1+Einstellungen!$B$10)</f>
        <v>24.21174</v>
      </c>
      <c r="J9769" s="25" t="n">
        <f aca="false">E9769*I9769/100</f>
        <v>0</v>
      </c>
      <c r="K9769" s="25" t="n">
        <f aca="false">E9769*Einstellungen!$B$5/100</f>
        <v>0</v>
      </c>
      <c r="L9769" s="23" t="str">
        <f aca="false">IF(I9769&lt;Einstellungen!$B$5,"ja","nein")</f>
        <v>ja</v>
      </c>
      <c r="M9769" s="23" t="s">
        <v>136</v>
      </c>
      <c r="N9769" s="23" t="n">
        <v>2026</v>
      </c>
      <c r="O9769" s="23" t="n">
        <v>11</v>
      </c>
    </row>
    <row r="9770" customFormat="false" ht="15" hidden="false" customHeight="false" outlineLevel="0" collapsed="false">
      <c r="A9770" s="22" t="n">
        <v>46102</v>
      </c>
      <c r="B9770" s="23" t="s">
        <v>118</v>
      </c>
      <c r="C9770" s="23" t="s">
        <v>122</v>
      </c>
      <c r="D9770" s="24" t="n">
        <v>-8.4</v>
      </c>
      <c r="E9770" s="25" t="n">
        <f aca="false">MAX(D9770,0)/1000</f>
        <v>0</v>
      </c>
      <c r="F9770" s="25" t="n">
        <f aca="false">MAX(-D9770,0)/1000</f>
        <v>0.0084</v>
      </c>
      <c r="G9770" s="23" t="str">
        <f aca="false">IF(E9770&gt;0,"ja","nein")</f>
        <v>nein</v>
      </c>
      <c r="H9770" s="26" t="n">
        <v>23.49</v>
      </c>
      <c r="I9770" s="26" t="n">
        <f aca="false">(H9770/10+IF(N9770=2025,Einstellungen!$B$23,Einstellungen!$C$23))*(1+Einstellungen!$B$10)</f>
        <v>21.54495</v>
      </c>
      <c r="J9770" s="25" t="n">
        <f aca="false">E9770*I9770/100</f>
        <v>0</v>
      </c>
      <c r="K9770" s="25" t="n">
        <f aca="false">E9770*Einstellungen!$B$5/100</f>
        <v>0</v>
      </c>
      <c r="L9770" s="23" t="str">
        <f aca="false">IF(I9770&lt;Einstellungen!$B$5,"ja","nein")</f>
        <v>ja</v>
      </c>
      <c r="M9770" s="23" t="s">
        <v>136</v>
      </c>
      <c r="N9770" s="23" t="n">
        <v>2026</v>
      </c>
      <c r="O9770" s="23" t="n">
        <v>12</v>
      </c>
    </row>
    <row r="9771" customFormat="false" ht="15" hidden="false" customHeight="false" outlineLevel="0" collapsed="false">
      <c r="A9771" s="22" t="n">
        <v>46102</v>
      </c>
      <c r="B9771" s="23" t="s">
        <v>119</v>
      </c>
      <c r="C9771" s="23" t="s">
        <v>122</v>
      </c>
      <c r="D9771" s="24" t="n">
        <v>16.9</v>
      </c>
      <c r="E9771" s="25" t="n">
        <f aca="false">MAX(D9771,0)/1000</f>
        <v>0.0169</v>
      </c>
      <c r="F9771" s="25" t="n">
        <f aca="false">MAX(-D9771,0)/1000</f>
        <v>0</v>
      </c>
      <c r="G9771" s="23" t="str">
        <f aca="false">IF(E9771&gt;0,"ja","nein")</f>
        <v>ja</v>
      </c>
      <c r="H9771" s="26" t="n">
        <v>24.27</v>
      </c>
      <c r="I9771" s="26" t="n">
        <f aca="false">(H9771/10+IF(N9771=2025,Einstellungen!$B$23,Einstellungen!$C$23))*(1+Einstellungen!$B$10)</f>
        <v>21.63777</v>
      </c>
      <c r="J9771" s="25" t="n">
        <f aca="false">E9771*I9771/100</f>
        <v>0.00365678313</v>
      </c>
      <c r="K9771" s="25" t="n">
        <f aca="false">E9771*Einstellungen!$B$5/100</f>
        <v>0.004901</v>
      </c>
      <c r="L9771" s="23" t="str">
        <f aca="false">IF(I9771&lt;Einstellungen!$B$5,"ja","nein")</f>
        <v>ja</v>
      </c>
      <c r="M9771" s="23" t="s">
        <v>136</v>
      </c>
      <c r="N9771" s="23" t="n">
        <v>2026</v>
      </c>
      <c r="O9771" s="23" t="n">
        <v>13</v>
      </c>
    </row>
    <row r="9772" customFormat="false" ht="15" hidden="false" customHeight="false" outlineLevel="0" collapsed="false">
      <c r="A9772" s="22" t="n">
        <v>46102</v>
      </c>
      <c r="B9772" s="23" t="s">
        <v>120</v>
      </c>
      <c r="C9772" s="23" t="s">
        <v>122</v>
      </c>
      <c r="D9772" s="24" t="n">
        <v>76</v>
      </c>
      <c r="E9772" s="25" t="n">
        <f aca="false">MAX(D9772,0)/1000</f>
        <v>0.076</v>
      </c>
      <c r="F9772" s="25" t="n">
        <f aca="false">MAX(-D9772,0)/1000</f>
        <v>0</v>
      </c>
      <c r="G9772" s="23" t="str">
        <f aca="false">IF(E9772&gt;0,"ja","nein")</f>
        <v>ja</v>
      </c>
      <c r="H9772" s="26" t="n">
        <v>62.927</v>
      </c>
      <c r="I9772" s="26" t="n">
        <f aca="false">(H9772/10+IF(N9772=2025,Einstellungen!$B$23,Einstellungen!$C$23))*(1+Einstellungen!$B$10)</f>
        <v>26.237953</v>
      </c>
      <c r="J9772" s="25" t="n">
        <f aca="false">E9772*I9772/100</f>
        <v>0.01994084428</v>
      </c>
      <c r="K9772" s="25" t="n">
        <f aca="false">E9772*Einstellungen!$B$5/100</f>
        <v>0.02204</v>
      </c>
      <c r="L9772" s="23" t="str">
        <f aca="false">IF(I9772&lt;Einstellungen!$B$5,"ja","nein")</f>
        <v>ja</v>
      </c>
      <c r="M9772" s="23" t="s">
        <v>136</v>
      </c>
      <c r="N9772" s="23" t="n">
        <v>2026</v>
      </c>
      <c r="O9772" s="23" t="n">
        <v>14</v>
      </c>
    </row>
    <row r="9773" customFormat="false" ht="15" hidden="false" customHeight="false" outlineLevel="0" collapsed="false">
      <c r="A9773" s="22" t="n">
        <v>46102</v>
      </c>
      <c r="B9773" s="23" t="s">
        <v>104</v>
      </c>
      <c r="C9773" s="23" t="s">
        <v>122</v>
      </c>
      <c r="D9773" s="24" t="n">
        <v>51.1</v>
      </c>
      <c r="E9773" s="25" t="n">
        <f aca="false">MAX(D9773,0)/1000</f>
        <v>0.0511</v>
      </c>
      <c r="F9773" s="25" t="n">
        <f aca="false">MAX(-D9773,0)/1000</f>
        <v>0</v>
      </c>
      <c r="G9773" s="23" t="str">
        <f aca="false">IF(E9773&gt;0,"ja","nein")</f>
        <v>ja</v>
      </c>
      <c r="H9773" s="26" t="n">
        <v>90</v>
      </c>
      <c r="I9773" s="26" t="n">
        <f aca="false">(H9773/10+IF(N9773=2025,Einstellungen!$B$23,Einstellungen!$C$23))*(1+Einstellungen!$B$10)</f>
        <v>29.45964</v>
      </c>
      <c r="J9773" s="25" t="n">
        <f aca="false">E9773*I9773/100</f>
        <v>0.01505387604</v>
      </c>
      <c r="K9773" s="25" t="n">
        <f aca="false">E9773*Einstellungen!$B$5/100</f>
        <v>0.014819</v>
      </c>
      <c r="L9773" s="23" t="str">
        <f aca="false">IF(I9773&lt;Einstellungen!$B$5,"ja","nein")</f>
        <v>nein</v>
      </c>
      <c r="M9773" s="23" t="s">
        <v>136</v>
      </c>
      <c r="N9773" s="23" t="n">
        <v>2026</v>
      </c>
      <c r="O9773" s="23" t="n">
        <v>15</v>
      </c>
    </row>
    <row r="9774" customFormat="false" ht="15" hidden="false" customHeight="false" outlineLevel="0" collapsed="false">
      <c r="A9774" s="22" t="n">
        <v>46102</v>
      </c>
      <c r="B9774" s="23" t="s">
        <v>105</v>
      </c>
      <c r="C9774" s="23" t="s">
        <v>122</v>
      </c>
      <c r="D9774" s="24" t="n">
        <v>242.2</v>
      </c>
      <c r="E9774" s="25" t="n">
        <f aca="false">MAX(D9774,0)/1000</f>
        <v>0.2422</v>
      </c>
      <c r="F9774" s="25" t="n">
        <f aca="false">MAX(-D9774,0)/1000</f>
        <v>0</v>
      </c>
      <c r="G9774" s="23" t="str">
        <f aca="false">IF(E9774&gt;0,"ja","nein")</f>
        <v>ja</v>
      </c>
      <c r="H9774" s="26" t="n">
        <v>115.665</v>
      </c>
      <c r="I9774" s="26" t="n">
        <f aca="false">(H9774/10+IF(N9774=2025,Einstellungen!$B$23,Einstellungen!$C$23))*(1+Einstellungen!$B$10)</f>
        <v>32.513775</v>
      </c>
      <c r="J9774" s="25" t="n">
        <f aca="false">E9774*I9774/100</f>
        <v>0.07874836305</v>
      </c>
      <c r="K9774" s="25" t="n">
        <f aca="false">E9774*Einstellungen!$B$5/100</f>
        <v>0.070238</v>
      </c>
      <c r="L9774" s="23" t="str">
        <f aca="false">IF(I9774&lt;Einstellungen!$B$5,"ja","nein")</f>
        <v>nein</v>
      </c>
      <c r="M9774" s="23" t="s">
        <v>136</v>
      </c>
      <c r="N9774" s="23" t="n">
        <v>2026</v>
      </c>
      <c r="O9774" s="23" t="n">
        <v>16</v>
      </c>
    </row>
    <row r="9775" customFormat="false" ht="15" hidden="false" customHeight="false" outlineLevel="0" collapsed="false">
      <c r="A9775" s="22" t="n">
        <v>46102</v>
      </c>
      <c r="B9775" s="23" t="s">
        <v>97</v>
      </c>
      <c r="C9775" s="23" t="s">
        <v>122</v>
      </c>
      <c r="D9775" s="24" t="n">
        <v>94.3</v>
      </c>
      <c r="E9775" s="25" t="n">
        <f aca="false">MAX(D9775,0)/1000</f>
        <v>0.0943</v>
      </c>
      <c r="F9775" s="25" t="n">
        <f aca="false">MAX(-D9775,0)/1000</f>
        <v>0</v>
      </c>
      <c r="G9775" s="23" t="str">
        <f aca="false">IF(E9775&gt;0,"ja","nein")</f>
        <v>ja</v>
      </c>
      <c r="H9775" s="26" t="n">
        <v>146.025</v>
      </c>
      <c r="I9775" s="26" t="n">
        <f aca="false">(H9775/10+IF(N9775=2025,Einstellungen!$B$23,Einstellungen!$C$23))*(1+Einstellungen!$B$10)</f>
        <v>36.126615</v>
      </c>
      <c r="J9775" s="25" t="n">
        <f aca="false">E9775*I9775/100</f>
        <v>0.034067397945</v>
      </c>
      <c r="K9775" s="25" t="n">
        <f aca="false">E9775*Einstellungen!$B$5/100</f>
        <v>0.027347</v>
      </c>
      <c r="L9775" s="23" t="str">
        <f aca="false">IF(I9775&lt;Einstellungen!$B$5,"ja","nein")</f>
        <v>nein</v>
      </c>
      <c r="M9775" s="23" t="s">
        <v>136</v>
      </c>
      <c r="N9775" s="23" t="n">
        <v>2026</v>
      </c>
      <c r="O9775" s="23" t="n">
        <v>17</v>
      </c>
    </row>
    <row r="9776" customFormat="false" ht="15" hidden="false" customHeight="false" outlineLevel="0" collapsed="false">
      <c r="A9776" s="22" t="n">
        <v>46102</v>
      </c>
      <c r="B9776" s="23" t="s">
        <v>99</v>
      </c>
      <c r="C9776" s="23" t="s">
        <v>122</v>
      </c>
      <c r="D9776" s="24" t="n">
        <v>10.7</v>
      </c>
      <c r="E9776" s="25" t="n">
        <f aca="false">MAX(D9776,0)/1000</f>
        <v>0.0107</v>
      </c>
      <c r="F9776" s="25" t="n">
        <f aca="false">MAX(-D9776,0)/1000</f>
        <v>0</v>
      </c>
      <c r="G9776" s="23" t="str">
        <f aca="false">IF(E9776&gt;0,"ja","nein")</f>
        <v>ja</v>
      </c>
      <c r="H9776" s="26" t="n">
        <v>171.618</v>
      </c>
      <c r="I9776" s="26" t="n">
        <f aca="false">(H9776/10+IF(N9776=2025,Einstellungen!$B$23,Einstellungen!$C$23))*(1+Einstellungen!$B$10)</f>
        <v>39.172182</v>
      </c>
      <c r="J9776" s="25" t="n">
        <f aca="false">E9776*I9776/100</f>
        <v>0.004191423474</v>
      </c>
      <c r="K9776" s="25" t="n">
        <f aca="false">E9776*Einstellungen!$B$5/100</f>
        <v>0.003103</v>
      </c>
      <c r="L9776" s="23" t="str">
        <f aca="false">IF(I9776&lt;Einstellungen!$B$5,"ja","nein")</f>
        <v>nein</v>
      </c>
      <c r="M9776" s="23" t="s">
        <v>136</v>
      </c>
      <c r="N9776" s="23" t="n">
        <v>2026</v>
      </c>
      <c r="O9776" s="23" t="n">
        <v>18</v>
      </c>
    </row>
    <row r="9777" customFormat="false" ht="15" hidden="false" customHeight="false" outlineLevel="0" collapsed="false">
      <c r="A9777" s="22" t="n">
        <v>46102</v>
      </c>
      <c r="B9777" s="23" t="s">
        <v>100</v>
      </c>
      <c r="C9777" s="23" t="s">
        <v>122</v>
      </c>
      <c r="D9777" s="24" t="n">
        <v>19.7</v>
      </c>
      <c r="E9777" s="25" t="n">
        <f aca="false">MAX(D9777,0)/1000</f>
        <v>0.0197</v>
      </c>
      <c r="F9777" s="25" t="n">
        <f aca="false">MAX(-D9777,0)/1000</f>
        <v>0</v>
      </c>
      <c r="G9777" s="23" t="str">
        <f aca="false">IF(E9777&gt;0,"ja","nein")</f>
        <v>ja</v>
      </c>
      <c r="H9777" s="26" t="n">
        <v>163.105</v>
      </c>
      <c r="I9777" s="26" t="n">
        <f aca="false">(H9777/10+IF(N9777=2025,Einstellungen!$B$23,Einstellungen!$C$23))*(1+Einstellungen!$B$10)</f>
        <v>38.159135</v>
      </c>
      <c r="J9777" s="25" t="n">
        <f aca="false">E9777*I9777/100</f>
        <v>0.007517349595</v>
      </c>
      <c r="K9777" s="25" t="n">
        <f aca="false">E9777*Einstellungen!$B$5/100</f>
        <v>0.005713</v>
      </c>
      <c r="L9777" s="23" t="str">
        <f aca="false">IF(I9777&lt;Einstellungen!$B$5,"ja","nein")</f>
        <v>nein</v>
      </c>
      <c r="M9777" s="23" t="s">
        <v>136</v>
      </c>
      <c r="N9777" s="23" t="n">
        <v>2026</v>
      </c>
      <c r="O9777" s="23" t="n">
        <v>19</v>
      </c>
    </row>
    <row r="9778" customFormat="false" ht="15" hidden="false" customHeight="false" outlineLevel="0" collapsed="false">
      <c r="A9778" s="22" t="n">
        <v>46102</v>
      </c>
      <c r="B9778" s="23" t="s">
        <v>92</v>
      </c>
      <c r="C9778" s="23" t="s">
        <v>122</v>
      </c>
      <c r="D9778" s="24" t="n">
        <v>19.8</v>
      </c>
      <c r="E9778" s="25" t="n">
        <f aca="false">MAX(D9778,0)/1000</f>
        <v>0.0198</v>
      </c>
      <c r="F9778" s="25" t="n">
        <f aca="false">MAX(-D9778,0)/1000</f>
        <v>0</v>
      </c>
      <c r="G9778" s="23" t="str">
        <f aca="false">IF(E9778&gt;0,"ja","nein")</f>
        <v>ja</v>
      </c>
      <c r="H9778" s="26" t="n">
        <v>141.827</v>
      </c>
      <c r="I9778" s="26" t="n">
        <f aca="false">(H9778/10+IF(N9778=2025,Einstellungen!$B$23,Einstellungen!$C$23))*(1+Einstellungen!$B$10)</f>
        <v>35.627053</v>
      </c>
      <c r="J9778" s="25" t="n">
        <f aca="false">E9778*I9778/100</f>
        <v>0.007054156494</v>
      </c>
      <c r="K9778" s="25" t="n">
        <f aca="false">E9778*Einstellungen!$B$5/100</f>
        <v>0.005742</v>
      </c>
      <c r="L9778" s="23" t="str">
        <f aca="false">IF(I9778&lt;Einstellungen!$B$5,"ja","nein")</f>
        <v>nein</v>
      </c>
      <c r="M9778" s="23" t="s">
        <v>136</v>
      </c>
      <c r="N9778" s="23" t="n">
        <v>2026</v>
      </c>
      <c r="O9778" s="23" t="n">
        <v>20</v>
      </c>
    </row>
    <row r="9779" customFormat="false" ht="15" hidden="false" customHeight="false" outlineLevel="0" collapsed="false">
      <c r="A9779" s="22" t="n">
        <v>46102</v>
      </c>
      <c r="B9779" s="23" t="s">
        <v>95</v>
      </c>
      <c r="C9779" s="23" t="s">
        <v>122</v>
      </c>
      <c r="D9779" s="24" t="n">
        <v>19.3</v>
      </c>
      <c r="E9779" s="25" t="n">
        <f aca="false">MAX(D9779,0)/1000</f>
        <v>0.0193</v>
      </c>
      <c r="F9779" s="25" t="n">
        <f aca="false">MAX(-D9779,0)/1000</f>
        <v>0</v>
      </c>
      <c r="G9779" s="23" t="str">
        <f aca="false">IF(E9779&gt;0,"ja","nein")</f>
        <v>ja</v>
      </c>
      <c r="H9779" s="26" t="n">
        <v>126.875</v>
      </c>
      <c r="I9779" s="26" t="n">
        <f aca="false">(H9779/10+IF(N9779=2025,Einstellungen!$B$23,Einstellungen!$C$23))*(1+Einstellungen!$B$10)</f>
        <v>33.847765</v>
      </c>
      <c r="J9779" s="25" t="n">
        <f aca="false">E9779*I9779/100</f>
        <v>0.006532618645</v>
      </c>
      <c r="K9779" s="25" t="n">
        <f aca="false">E9779*Einstellungen!$B$5/100</f>
        <v>0.005597</v>
      </c>
      <c r="L9779" s="23" t="str">
        <f aca="false">IF(I9779&lt;Einstellungen!$B$5,"ja","nein")</f>
        <v>nein</v>
      </c>
      <c r="M9779" s="23" t="s">
        <v>136</v>
      </c>
      <c r="N9779" s="23" t="n">
        <v>2026</v>
      </c>
      <c r="O9779" s="23" t="n">
        <v>21</v>
      </c>
    </row>
    <row r="9780" customFormat="false" ht="15" hidden="false" customHeight="false" outlineLevel="0" collapsed="false">
      <c r="A9780" s="22" t="n">
        <v>46102</v>
      </c>
      <c r="B9780" s="23" t="s">
        <v>96</v>
      </c>
      <c r="C9780" s="23" t="s">
        <v>122</v>
      </c>
      <c r="D9780" s="24" t="n">
        <v>18.4</v>
      </c>
      <c r="E9780" s="25" t="n">
        <f aca="false">MAX(D9780,0)/1000</f>
        <v>0.0184</v>
      </c>
      <c r="F9780" s="25" t="n">
        <f aca="false">MAX(-D9780,0)/1000</f>
        <v>0</v>
      </c>
      <c r="G9780" s="23" t="str">
        <f aca="false">IF(E9780&gt;0,"ja","nein")</f>
        <v>ja</v>
      </c>
      <c r="H9780" s="26" t="n">
        <v>120.243</v>
      </c>
      <c r="I9780" s="26" t="n">
        <f aca="false">(H9780/10+IF(N9780=2025,Einstellungen!$B$23,Einstellungen!$C$23))*(1+Einstellungen!$B$10)</f>
        <v>33.058557</v>
      </c>
      <c r="J9780" s="25" t="n">
        <f aca="false">E9780*I9780/100</f>
        <v>0.006082774488</v>
      </c>
      <c r="K9780" s="25" t="n">
        <f aca="false">E9780*Einstellungen!$B$5/100</f>
        <v>0.005336</v>
      </c>
      <c r="L9780" s="23" t="str">
        <f aca="false">IF(I9780&lt;Einstellungen!$B$5,"ja","nein")</f>
        <v>nein</v>
      </c>
      <c r="M9780" s="23" t="s">
        <v>136</v>
      </c>
      <c r="N9780" s="23" t="n">
        <v>2026</v>
      </c>
      <c r="O9780" s="23" t="n">
        <v>22</v>
      </c>
    </row>
    <row r="9781" customFormat="false" ht="15" hidden="false" customHeight="false" outlineLevel="0" collapsed="false">
      <c r="A9781" s="22" t="n">
        <v>46102</v>
      </c>
      <c r="B9781" s="23" t="s">
        <v>101</v>
      </c>
      <c r="C9781" s="23" t="s">
        <v>122</v>
      </c>
      <c r="D9781" s="24" t="n">
        <v>21.8</v>
      </c>
      <c r="E9781" s="25" t="n">
        <f aca="false">MAX(D9781,0)/1000</f>
        <v>0.0218</v>
      </c>
      <c r="F9781" s="25" t="n">
        <f aca="false">MAX(-D9781,0)/1000</f>
        <v>0</v>
      </c>
      <c r="G9781" s="23" t="str">
        <f aca="false">IF(E9781&gt;0,"ja","nein")</f>
        <v>ja</v>
      </c>
      <c r="H9781" s="26" t="n">
        <v>108</v>
      </c>
      <c r="I9781" s="26" t="n">
        <f aca="false">(H9781/10+IF(N9781=2025,Einstellungen!$B$23,Einstellungen!$C$23))*(1+Einstellungen!$B$10)</f>
        <v>31.60164</v>
      </c>
      <c r="J9781" s="25" t="n">
        <f aca="false">E9781*I9781/100</f>
        <v>0.00688915752</v>
      </c>
      <c r="K9781" s="25" t="n">
        <f aca="false">E9781*Einstellungen!$B$5/100</f>
        <v>0.006322</v>
      </c>
      <c r="L9781" s="23" t="str">
        <f aca="false">IF(I9781&lt;Einstellungen!$B$5,"ja","nein")</f>
        <v>nein</v>
      </c>
      <c r="M9781" s="23" t="s">
        <v>136</v>
      </c>
      <c r="N9781" s="23" t="n">
        <v>2026</v>
      </c>
      <c r="O9781" s="23" t="n">
        <v>23</v>
      </c>
    </row>
    <row r="9782" customFormat="false" ht="15" hidden="false" customHeight="false" outlineLevel="0" collapsed="false">
      <c r="A9782" s="22" t="n">
        <v>46103</v>
      </c>
      <c r="B9782" s="23" t="s">
        <v>102</v>
      </c>
      <c r="C9782" s="23" t="s">
        <v>124</v>
      </c>
      <c r="D9782" s="24" t="n">
        <v>19.8</v>
      </c>
      <c r="E9782" s="25" t="n">
        <f aca="false">MAX(D9782,0)/1000</f>
        <v>0.0198</v>
      </c>
      <c r="F9782" s="25" t="n">
        <f aca="false">MAX(-D9782,0)/1000</f>
        <v>0</v>
      </c>
      <c r="G9782" s="23" t="str">
        <f aca="false">IF(E9782&gt;0,"ja","nein")</f>
        <v>ja</v>
      </c>
      <c r="H9782" s="26" t="n">
        <v>100.412</v>
      </c>
      <c r="I9782" s="26" t="n">
        <f aca="false">(H9782/10+IF(N9782=2025,Einstellungen!$B$23,Einstellungen!$C$23))*(1+Einstellungen!$B$10)</f>
        <v>30.698668</v>
      </c>
      <c r="J9782" s="25" t="n">
        <f aca="false">E9782*I9782/100</f>
        <v>0.006078336264</v>
      </c>
      <c r="K9782" s="25" t="n">
        <f aca="false">E9782*Einstellungen!$B$5/100</f>
        <v>0.005742</v>
      </c>
      <c r="L9782" s="23" t="str">
        <f aca="false">IF(I9782&lt;Einstellungen!$B$5,"ja","nein")</f>
        <v>nein</v>
      </c>
      <c r="M9782" s="23" t="s">
        <v>136</v>
      </c>
      <c r="N9782" s="23" t="n">
        <v>2026</v>
      </c>
      <c r="O9782" s="23" t="n">
        <v>0</v>
      </c>
    </row>
    <row r="9783" customFormat="false" ht="15" hidden="false" customHeight="false" outlineLevel="0" collapsed="false">
      <c r="A9783" s="22" t="n">
        <v>46103</v>
      </c>
      <c r="B9783" s="23" t="s">
        <v>107</v>
      </c>
      <c r="C9783" s="23" t="s">
        <v>124</v>
      </c>
      <c r="D9783" s="24" t="n">
        <v>21</v>
      </c>
      <c r="E9783" s="25" t="n">
        <f aca="false">MAX(D9783,0)/1000</f>
        <v>0.021</v>
      </c>
      <c r="F9783" s="25" t="n">
        <f aca="false">MAX(-D9783,0)/1000</f>
        <v>0</v>
      </c>
      <c r="G9783" s="23" t="str">
        <f aca="false">IF(E9783&gt;0,"ja","nein")</f>
        <v>ja</v>
      </c>
      <c r="H9783" s="26" t="n">
        <v>95.755</v>
      </c>
      <c r="I9783" s="26" t="n">
        <f aca="false">(H9783/10+IF(N9783=2025,Einstellungen!$B$23,Einstellungen!$C$23))*(1+Einstellungen!$B$10)</f>
        <v>30.144485</v>
      </c>
      <c r="J9783" s="25" t="n">
        <f aca="false">E9783*I9783/100</f>
        <v>0.00633034185</v>
      </c>
      <c r="K9783" s="25" t="n">
        <f aca="false">E9783*Einstellungen!$B$5/100</f>
        <v>0.00609</v>
      </c>
      <c r="L9783" s="23" t="str">
        <f aca="false">IF(I9783&lt;Einstellungen!$B$5,"ja","nein")</f>
        <v>nein</v>
      </c>
      <c r="M9783" s="23" t="s">
        <v>136</v>
      </c>
      <c r="N9783" s="23" t="n">
        <v>2026</v>
      </c>
      <c r="O9783" s="23" t="n">
        <v>1</v>
      </c>
    </row>
    <row r="9784" customFormat="false" ht="15" hidden="false" customHeight="false" outlineLevel="0" collapsed="false">
      <c r="A9784" s="22" t="n">
        <v>46103</v>
      </c>
      <c r="B9784" s="23" t="s">
        <v>108</v>
      </c>
      <c r="C9784" s="23" t="s">
        <v>124</v>
      </c>
      <c r="D9784" s="24" t="n">
        <v>259.8</v>
      </c>
      <c r="E9784" s="25" t="n">
        <f aca="false">MAX(D9784,0)/1000</f>
        <v>0.2598</v>
      </c>
      <c r="F9784" s="25" t="n">
        <f aca="false">MAX(-D9784,0)/1000</f>
        <v>0</v>
      </c>
      <c r="G9784" s="23" t="str">
        <f aca="false">IF(E9784&gt;0,"ja","nein")</f>
        <v>ja</v>
      </c>
      <c r="H9784" s="26" t="n">
        <v>94.203</v>
      </c>
      <c r="I9784" s="26" t="n">
        <f aca="false">(H9784/10+IF(N9784=2025,Einstellungen!$B$23,Einstellungen!$C$23))*(1+Einstellungen!$B$10)</f>
        <v>29.959797</v>
      </c>
      <c r="J9784" s="25" t="n">
        <f aca="false">E9784*I9784/100</f>
        <v>0.077835552606</v>
      </c>
      <c r="K9784" s="25" t="n">
        <f aca="false">E9784*Einstellungen!$B$5/100</f>
        <v>0.075342</v>
      </c>
      <c r="L9784" s="23" t="str">
        <f aca="false">IF(I9784&lt;Einstellungen!$B$5,"ja","nein")</f>
        <v>nein</v>
      </c>
      <c r="M9784" s="23" t="s">
        <v>136</v>
      </c>
      <c r="N9784" s="23" t="n">
        <v>2026</v>
      </c>
      <c r="O9784" s="23" t="n">
        <v>2</v>
      </c>
    </row>
    <row r="9785" customFormat="false" ht="15" hidden="false" customHeight="false" outlineLevel="0" collapsed="false">
      <c r="A9785" s="22" t="n">
        <v>46103</v>
      </c>
      <c r="B9785" s="23" t="s">
        <v>109</v>
      </c>
      <c r="C9785" s="23" t="s">
        <v>124</v>
      </c>
      <c r="D9785" s="24" t="n">
        <v>524.2</v>
      </c>
      <c r="E9785" s="25" t="n">
        <f aca="false">MAX(D9785,0)/1000</f>
        <v>0.5242</v>
      </c>
      <c r="F9785" s="25" t="n">
        <f aca="false">MAX(-D9785,0)/1000</f>
        <v>0</v>
      </c>
      <c r="G9785" s="23" t="str">
        <f aca="false">IF(E9785&gt;0,"ja","nein")</f>
        <v>ja</v>
      </c>
      <c r="H9785" s="26" t="n">
        <v>95.26</v>
      </c>
      <c r="I9785" s="26" t="n">
        <f aca="false">(H9785/10+IF(N9785=2025,Einstellungen!$B$23,Einstellungen!$C$23))*(1+Einstellungen!$B$10)</f>
        <v>30.08558</v>
      </c>
      <c r="J9785" s="25" t="n">
        <f aca="false">E9785*I9785/100</f>
        <v>0.15770861036</v>
      </c>
      <c r="K9785" s="25" t="n">
        <f aca="false">E9785*Einstellungen!$B$5/100</f>
        <v>0.152018</v>
      </c>
      <c r="L9785" s="23" t="str">
        <f aca="false">IF(I9785&lt;Einstellungen!$B$5,"ja","nein")</f>
        <v>nein</v>
      </c>
      <c r="M9785" s="23" t="s">
        <v>136</v>
      </c>
      <c r="N9785" s="23" t="n">
        <v>2026</v>
      </c>
      <c r="O9785" s="23" t="n">
        <v>3</v>
      </c>
    </row>
    <row r="9786" customFormat="false" ht="15" hidden="false" customHeight="false" outlineLevel="0" collapsed="false">
      <c r="A9786" s="22" t="n">
        <v>46103</v>
      </c>
      <c r="B9786" s="23" t="s">
        <v>110</v>
      </c>
      <c r="C9786" s="23" t="s">
        <v>124</v>
      </c>
      <c r="D9786" s="24" t="n">
        <v>420.5</v>
      </c>
      <c r="E9786" s="25" t="n">
        <f aca="false">MAX(D9786,0)/1000</f>
        <v>0.4205</v>
      </c>
      <c r="F9786" s="25" t="n">
        <f aca="false">MAX(-D9786,0)/1000</f>
        <v>0</v>
      </c>
      <c r="G9786" s="23" t="str">
        <f aca="false">IF(E9786&gt;0,"ja","nein")</f>
        <v>ja</v>
      </c>
      <c r="H9786" s="26" t="n">
        <v>98.597</v>
      </c>
      <c r="I9786" s="26" t="n">
        <f aca="false">(H9786/10+IF(N9786=2025,Einstellungen!$B$23,Einstellungen!$C$23))*(1+Einstellungen!$B$10)</f>
        <v>30.482683</v>
      </c>
      <c r="J9786" s="25" t="n">
        <f aca="false">E9786*I9786/100</f>
        <v>0.128179682015</v>
      </c>
      <c r="K9786" s="25" t="n">
        <f aca="false">E9786*Einstellungen!$B$5/100</f>
        <v>0.121945</v>
      </c>
      <c r="L9786" s="23" t="str">
        <f aca="false">IF(I9786&lt;Einstellungen!$B$5,"ja","nein")</f>
        <v>nein</v>
      </c>
      <c r="M9786" s="23" t="s">
        <v>136</v>
      </c>
      <c r="N9786" s="23" t="n">
        <v>2026</v>
      </c>
      <c r="O9786" s="23" t="n">
        <v>4</v>
      </c>
    </row>
    <row r="9787" customFormat="false" ht="15" hidden="false" customHeight="false" outlineLevel="0" collapsed="false">
      <c r="A9787" s="22" t="n">
        <v>46103</v>
      </c>
      <c r="B9787" s="23" t="s">
        <v>111</v>
      </c>
      <c r="C9787" s="23" t="s">
        <v>124</v>
      </c>
      <c r="D9787" s="24" t="n">
        <v>379.8</v>
      </c>
      <c r="E9787" s="25" t="n">
        <f aca="false">MAX(D9787,0)/1000</f>
        <v>0.3798</v>
      </c>
      <c r="F9787" s="25" t="n">
        <f aca="false">MAX(-D9787,0)/1000</f>
        <v>0</v>
      </c>
      <c r="G9787" s="23" t="str">
        <f aca="false">IF(E9787&gt;0,"ja","nein")</f>
        <v>ja</v>
      </c>
      <c r="H9787" s="26" t="n">
        <v>101.662</v>
      </c>
      <c r="I9787" s="26" t="n">
        <f aca="false">(H9787/10+IF(N9787=2025,Einstellungen!$B$23,Einstellungen!$C$23))*(1+Einstellungen!$B$10)</f>
        <v>30.847418</v>
      </c>
      <c r="J9787" s="25" t="n">
        <f aca="false">E9787*I9787/100</f>
        <v>0.117158493564</v>
      </c>
      <c r="K9787" s="25" t="n">
        <f aca="false">E9787*Einstellungen!$B$5/100</f>
        <v>0.110142</v>
      </c>
      <c r="L9787" s="23" t="str">
        <f aca="false">IF(I9787&lt;Einstellungen!$B$5,"ja","nein")</f>
        <v>nein</v>
      </c>
      <c r="M9787" s="23" t="s">
        <v>136</v>
      </c>
      <c r="N9787" s="23" t="n">
        <v>2026</v>
      </c>
      <c r="O9787" s="23" t="n">
        <v>5</v>
      </c>
    </row>
    <row r="9788" customFormat="false" ht="15" hidden="false" customHeight="false" outlineLevel="0" collapsed="false">
      <c r="A9788" s="22" t="n">
        <v>46103</v>
      </c>
      <c r="B9788" s="23" t="s">
        <v>112</v>
      </c>
      <c r="C9788" s="23" t="s">
        <v>124</v>
      </c>
      <c r="D9788" s="24" t="n">
        <v>359.8</v>
      </c>
      <c r="E9788" s="25" t="n">
        <f aca="false">MAX(D9788,0)/1000</f>
        <v>0.3598</v>
      </c>
      <c r="F9788" s="25" t="n">
        <f aca="false">MAX(-D9788,0)/1000</f>
        <v>0</v>
      </c>
      <c r="G9788" s="23" t="str">
        <f aca="false">IF(E9788&gt;0,"ja","nein")</f>
        <v>ja</v>
      </c>
      <c r="H9788" s="26" t="n">
        <v>100.105</v>
      </c>
      <c r="I9788" s="26" t="n">
        <f aca="false">(H9788/10+IF(N9788=2025,Einstellungen!$B$23,Einstellungen!$C$23))*(1+Einstellungen!$B$10)</f>
        <v>30.662135</v>
      </c>
      <c r="J9788" s="25" t="n">
        <f aca="false">E9788*I9788/100</f>
        <v>0.11032236173</v>
      </c>
      <c r="K9788" s="25" t="n">
        <f aca="false">E9788*Einstellungen!$B$5/100</f>
        <v>0.104342</v>
      </c>
      <c r="L9788" s="23" t="str">
        <f aca="false">IF(I9788&lt;Einstellungen!$B$5,"ja","nein")</f>
        <v>nein</v>
      </c>
      <c r="M9788" s="23" t="s">
        <v>136</v>
      </c>
      <c r="N9788" s="23" t="n">
        <v>2026</v>
      </c>
      <c r="O9788" s="23" t="n">
        <v>6</v>
      </c>
    </row>
    <row r="9789" customFormat="false" ht="15" hidden="false" customHeight="false" outlineLevel="0" collapsed="false">
      <c r="A9789" s="22" t="n">
        <v>46103</v>
      </c>
      <c r="B9789" s="23" t="s">
        <v>113</v>
      </c>
      <c r="C9789" s="23" t="s">
        <v>124</v>
      </c>
      <c r="D9789" s="24" t="n">
        <v>128.4</v>
      </c>
      <c r="E9789" s="25" t="n">
        <f aca="false">MAX(D9789,0)/1000</f>
        <v>0.1284</v>
      </c>
      <c r="F9789" s="25" t="n">
        <f aca="false">MAX(-D9789,0)/1000</f>
        <v>0</v>
      </c>
      <c r="G9789" s="23" t="str">
        <f aca="false">IF(E9789&gt;0,"ja","nein")</f>
        <v>ja</v>
      </c>
      <c r="H9789" s="26" t="n">
        <v>84.71</v>
      </c>
      <c r="I9789" s="26" t="n">
        <f aca="false">(H9789/10+IF(N9789=2025,Einstellungen!$B$23,Einstellungen!$C$23))*(1+Einstellungen!$B$10)</f>
        <v>28.83013</v>
      </c>
      <c r="J9789" s="25" t="n">
        <f aca="false">E9789*I9789/100</f>
        <v>0.03701788692</v>
      </c>
      <c r="K9789" s="25" t="n">
        <f aca="false">E9789*Einstellungen!$B$5/100</f>
        <v>0.037236</v>
      </c>
      <c r="L9789" s="23" t="str">
        <f aca="false">IF(I9789&lt;Einstellungen!$B$5,"ja","nein")</f>
        <v>ja</v>
      </c>
      <c r="M9789" s="23" t="s">
        <v>136</v>
      </c>
      <c r="N9789" s="23" t="n">
        <v>2026</v>
      </c>
      <c r="O9789" s="23" t="n">
        <v>7</v>
      </c>
    </row>
    <row r="9790" customFormat="false" ht="15" hidden="false" customHeight="false" outlineLevel="0" collapsed="false">
      <c r="A9790" s="22" t="n">
        <v>46103</v>
      </c>
      <c r="B9790" s="23" t="s">
        <v>114</v>
      </c>
      <c r="C9790" s="23" t="s">
        <v>124</v>
      </c>
      <c r="D9790" s="24" t="n">
        <v>67.5</v>
      </c>
      <c r="E9790" s="25" t="n">
        <f aca="false">MAX(D9790,0)/1000</f>
        <v>0.0675</v>
      </c>
      <c r="F9790" s="25" t="n">
        <f aca="false">MAX(-D9790,0)/1000</f>
        <v>0</v>
      </c>
      <c r="G9790" s="23" t="str">
        <f aca="false">IF(E9790&gt;0,"ja","nein")</f>
        <v>ja</v>
      </c>
      <c r="H9790" s="26" t="n">
        <v>41.33</v>
      </c>
      <c r="I9790" s="26" t="n">
        <f aca="false">(H9790/10+IF(N9790=2025,Einstellungen!$B$23,Einstellungen!$C$23))*(1+Einstellungen!$B$10)</f>
        <v>23.66791</v>
      </c>
      <c r="J9790" s="25" t="n">
        <f aca="false">E9790*I9790/100</f>
        <v>0.01597583925</v>
      </c>
      <c r="K9790" s="25" t="n">
        <f aca="false">E9790*Einstellungen!$B$5/100</f>
        <v>0.019575</v>
      </c>
      <c r="L9790" s="23" t="str">
        <f aca="false">IF(I9790&lt;Einstellungen!$B$5,"ja","nein")</f>
        <v>ja</v>
      </c>
      <c r="M9790" s="23" t="s">
        <v>136</v>
      </c>
      <c r="N9790" s="23" t="n">
        <v>2026</v>
      </c>
      <c r="O9790" s="23" t="n">
        <v>8</v>
      </c>
    </row>
    <row r="9791" customFormat="false" ht="15" hidden="false" customHeight="false" outlineLevel="0" collapsed="false">
      <c r="A9791" s="22" t="n">
        <v>46103</v>
      </c>
      <c r="B9791" s="23" t="s">
        <v>115</v>
      </c>
      <c r="C9791" s="23" t="s">
        <v>124</v>
      </c>
      <c r="D9791" s="24" t="n">
        <v>8.7</v>
      </c>
      <c r="E9791" s="25" t="n">
        <f aca="false">MAX(D9791,0)/1000</f>
        <v>0.0087</v>
      </c>
      <c r="F9791" s="25" t="n">
        <f aca="false">MAX(-D9791,0)/1000</f>
        <v>0</v>
      </c>
      <c r="G9791" s="23" t="str">
        <f aca="false">IF(E9791&gt;0,"ja","nein")</f>
        <v>ja</v>
      </c>
      <c r="H9791" s="26" t="n">
        <v>6.772</v>
      </c>
      <c r="I9791" s="26" t="n">
        <f aca="false">(H9791/10+IF(N9791=2025,Einstellungen!$B$23,Einstellungen!$C$23))*(1+Einstellungen!$B$10)</f>
        <v>19.555508</v>
      </c>
      <c r="J9791" s="25" t="n">
        <f aca="false">E9791*I9791/100</f>
        <v>0.001701329196</v>
      </c>
      <c r="K9791" s="25" t="n">
        <f aca="false">E9791*Einstellungen!$B$5/100</f>
        <v>0.002523</v>
      </c>
      <c r="L9791" s="23" t="str">
        <f aca="false">IF(I9791&lt;Einstellungen!$B$5,"ja","nein")</f>
        <v>ja</v>
      </c>
      <c r="M9791" s="23" t="s">
        <v>136</v>
      </c>
      <c r="N9791" s="23" t="n">
        <v>2026</v>
      </c>
      <c r="O9791" s="23" t="n">
        <v>9</v>
      </c>
    </row>
    <row r="9792" customFormat="false" ht="15" hidden="false" customHeight="false" outlineLevel="0" collapsed="false">
      <c r="A9792" s="22" t="n">
        <v>46103</v>
      </c>
      <c r="B9792" s="23" t="s">
        <v>116</v>
      </c>
      <c r="C9792" s="23" t="s">
        <v>124</v>
      </c>
      <c r="D9792" s="24" t="n">
        <v>11.3</v>
      </c>
      <c r="E9792" s="25" t="n">
        <f aca="false">MAX(D9792,0)/1000</f>
        <v>0.0113</v>
      </c>
      <c r="F9792" s="25" t="n">
        <f aca="false">MAX(-D9792,0)/1000</f>
        <v>0</v>
      </c>
      <c r="G9792" s="23" t="str">
        <f aca="false">IF(E9792&gt;0,"ja","nein")</f>
        <v>ja</v>
      </c>
      <c r="H9792" s="26" t="n">
        <v>-0.43</v>
      </c>
      <c r="I9792" s="26" t="n">
        <f aca="false">(H9792/10+IF(N9792=2025,Einstellungen!$B$23,Einstellungen!$C$23))*(1+Einstellungen!$B$10)</f>
        <v>18.69847</v>
      </c>
      <c r="J9792" s="25" t="n">
        <f aca="false">E9792*I9792/100</f>
        <v>0.00211292711</v>
      </c>
      <c r="K9792" s="25" t="n">
        <f aca="false">E9792*Einstellungen!$B$5/100</f>
        <v>0.003277</v>
      </c>
      <c r="L9792" s="23" t="str">
        <f aca="false">IF(I9792&lt;Einstellungen!$B$5,"ja","nein")</f>
        <v>ja</v>
      </c>
      <c r="M9792" s="23" t="s">
        <v>136</v>
      </c>
      <c r="N9792" s="23" t="n">
        <v>2026</v>
      </c>
      <c r="O9792" s="23" t="n">
        <v>10</v>
      </c>
    </row>
    <row r="9793" customFormat="false" ht="15" hidden="false" customHeight="false" outlineLevel="0" collapsed="false">
      <c r="A9793" s="22" t="n">
        <v>46103</v>
      </c>
      <c r="B9793" s="23" t="s">
        <v>117</v>
      </c>
      <c r="C9793" s="23" t="s">
        <v>124</v>
      </c>
      <c r="D9793" s="24" t="n">
        <v>31</v>
      </c>
      <c r="E9793" s="25" t="n">
        <f aca="false">MAX(D9793,0)/1000</f>
        <v>0.031</v>
      </c>
      <c r="F9793" s="25" t="n">
        <f aca="false">MAX(-D9793,0)/1000</f>
        <v>0</v>
      </c>
      <c r="G9793" s="23" t="str">
        <f aca="false">IF(E9793&gt;0,"ja","nein")</f>
        <v>ja</v>
      </c>
      <c r="H9793" s="26" t="n">
        <v>-4.362</v>
      </c>
      <c r="I9793" s="26" t="n">
        <f aca="false">(H9793/10+IF(N9793=2025,Einstellungen!$B$23,Einstellungen!$C$23))*(1+Einstellungen!$B$10)</f>
        <v>18.230562</v>
      </c>
      <c r="J9793" s="25" t="n">
        <f aca="false">E9793*I9793/100</f>
        <v>0.00565147422</v>
      </c>
      <c r="K9793" s="25" t="n">
        <f aca="false">E9793*Einstellungen!$B$5/100</f>
        <v>0.00899</v>
      </c>
      <c r="L9793" s="23" t="str">
        <f aca="false">IF(I9793&lt;Einstellungen!$B$5,"ja","nein")</f>
        <v>ja</v>
      </c>
      <c r="M9793" s="23" t="s">
        <v>136</v>
      </c>
      <c r="N9793" s="23" t="n">
        <v>2026</v>
      </c>
      <c r="O9793" s="23" t="n">
        <v>11</v>
      </c>
    </row>
    <row r="9794" customFormat="false" ht="15" hidden="false" customHeight="false" outlineLevel="0" collapsed="false">
      <c r="A9794" s="22" t="n">
        <v>46103</v>
      </c>
      <c r="B9794" s="23" t="s">
        <v>118</v>
      </c>
      <c r="C9794" s="23" t="s">
        <v>124</v>
      </c>
      <c r="D9794" s="24" t="n">
        <v>-149.2</v>
      </c>
      <c r="E9794" s="25" t="n">
        <f aca="false">MAX(D9794,0)/1000</f>
        <v>0</v>
      </c>
      <c r="F9794" s="25" t="n">
        <f aca="false">MAX(-D9794,0)/1000</f>
        <v>0.1492</v>
      </c>
      <c r="G9794" s="23" t="str">
        <f aca="false">IF(E9794&gt;0,"ja","nein")</f>
        <v>nein</v>
      </c>
      <c r="H9794" s="26" t="n">
        <v>-11.76</v>
      </c>
      <c r="I9794" s="26" t="n">
        <f aca="false">(H9794/10+IF(N9794=2025,Einstellungen!$B$23,Einstellungen!$C$23))*(1+Einstellungen!$B$10)</f>
        <v>17.3502</v>
      </c>
      <c r="J9794" s="25" t="n">
        <f aca="false">E9794*I9794/100</f>
        <v>0</v>
      </c>
      <c r="K9794" s="25" t="n">
        <f aca="false">E9794*Einstellungen!$B$5/100</f>
        <v>0</v>
      </c>
      <c r="L9794" s="23" t="str">
        <f aca="false">IF(I9794&lt;Einstellungen!$B$5,"ja","nein")</f>
        <v>ja</v>
      </c>
      <c r="M9794" s="23" t="s">
        <v>136</v>
      </c>
      <c r="N9794" s="23" t="n">
        <v>2026</v>
      </c>
      <c r="O9794" s="23" t="n">
        <v>12</v>
      </c>
    </row>
    <row r="9795" customFormat="false" ht="15" hidden="false" customHeight="false" outlineLevel="0" collapsed="false">
      <c r="A9795" s="22" t="n">
        <v>46103</v>
      </c>
      <c r="B9795" s="23" t="s">
        <v>119</v>
      </c>
      <c r="C9795" s="23" t="s">
        <v>124</v>
      </c>
      <c r="D9795" s="24" t="n">
        <v>-2965.5</v>
      </c>
      <c r="E9795" s="25" t="n">
        <f aca="false">MAX(D9795,0)/1000</f>
        <v>0</v>
      </c>
      <c r="F9795" s="25" t="n">
        <f aca="false">MAX(-D9795,0)/1000</f>
        <v>2.9655</v>
      </c>
      <c r="G9795" s="23" t="str">
        <f aca="false">IF(E9795&gt;0,"ja","nein")</f>
        <v>nein</v>
      </c>
      <c r="H9795" s="26" t="n">
        <v>-10.31</v>
      </c>
      <c r="I9795" s="26" t="n">
        <f aca="false">(H9795/10+IF(N9795=2025,Einstellungen!$B$23,Einstellungen!$C$23))*(1+Einstellungen!$B$10)</f>
        <v>17.52275</v>
      </c>
      <c r="J9795" s="25" t="n">
        <f aca="false">E9795*I9795/100</f>
        <v>0</v>
      </c>
      <c r="K9795" s="25" t="n">
        <f aca="false">E9795*Einstellungen!$B$5/100</f>
        <v>0</v>
      </c>
      <c r="L9795" s="23" t="str">
        <f aca="false">IF(I9795&lt;Einstellungen!$B$5,"ja","nein")</f>
        <v>ja</v>
      </c>
      <c r="M9795" s="23" t="s">
        <v>136</v>
      </c>
      <c r="N9795" s="23" t="n">
        <v>2026</v>
      </c>
      <c r="O9795" s="23" t="n">
        <v>13</v>
      </c>
    </row>
    <row r="9796" customFormat="false" ht="15" hidden="false" customHeight="false" outlineLevel="0" collapsed="false">
      <c r="A9796" s="22" t="n">
        <v>46103</v>
      </c>
      <c r="B9796" s="23" t="s">
        <v>120</v>
      </c>
      <c r="C9796" s="23" t="s">
        <v>124</v>
      </c>
      <c r="D9796" s="24" t="n">
        <v>-2895.3</v>
      </c>
      <c r="E9796" s="25" t="n">
        <f aca="false">MAX(D9796,0)/1000</f>
        <v>0</v>
      </c>
      <c r="F9796" s="25" t="n">
        <f aca="false">MAX(-D9796,0)/1000</f>
        <v>2.8953</v>
      </c>
      <c r="G9796" s="23" t="str">
        <f aca="false">IF(E9796&gt;0,"ja","nein")</f>
        <v>nein</v>
      </c>
      <c r="H9796" s="26" t="n">
        <v>-2.177</v>
      </c>
      <c r="I9796" s="26" t="n">
        <f aca="false">(H9796/10+IF(N9796=2025,Einstellungen!$B$23,Einstellungen!$C$23))*(1+Einstellungen!$B$10)</f>
        <v>18.490577</v>
      </c>
      <c r="J9796" s="25" t="n">
        <f aca="false">E9796*I9796/100</f>
        <v>0</v>
      </c>
      <c r="K9796" s="25" t="n">
        <f aca="false">E9796*Einstellungen!$B$5/100</f>
        <v>0</v>
      </c>
      <c r="L9796" s="23" t="str">
        <f aca="false">IF(I9796&lt;Einstellungen!$B$5,"ja","nein")</f>
        <v>ja</v>
      </c>
      <c r="M9796" s="23" t="s">
        <v>136</v>
      </c>
      <c r="N9796" s="23" t="n">
        <v>2026</v>
      </c>
      <c r="O9796" s="23" t="n">
        <v>14</v>
      </c>
    </row>
    <row r="9797" customFormat="false" ht="15" hidden="false" customHeight="false" outlineLevel="0" collapsed="false">
      <c r="A9797" s="22" t="n">
        <v>46103</v>
      </c>
      <c r="B9797" s="23" t="s">
        <v>104</v>
      </c>
      <c r="C9797" s="23" t="s">
        <v>124</v>
      </c>
      <c r="D9797" s="24" t="n">
        <v>-1437.9</v>
      </c>
      <c r="E9797" s="25" t="n">
        <f aca="false">MAX(D9797,0)/1000</f>
        <v>0</v>
      </c>
      <c r="F9797" s="25" t="n">
        <f aca="false">MAX(-D9797,0)/1000</f>
        <v>1.4379</v>
      </c>
      <c r="G9797" s="23" t="str">
        <f aca="false">IF(E9797&gt;0,"ja","nein")</f>
        <v>nein</v>
      </c>
      <c r="H9797" s="26" t="n">
        <v>11.25</v>
      </c>
      <c r="I9797" s="26" t="n">
        <f aca="false">(H9797/10+IF(N9797=2025,Einstellungen!$B$23,Einstellungen!$C$23))*(1+Einstellungen!$B$10)</f>
        <v>20.08839</v>
      </c>
      <c r="J9797" s="25" t="n">
        <f aca="false">E9797*I9797/100</f>
        <v>0</v>
      </c>
      <c r="K9797" s="25" t="n">
        <f aca="false">E9797*Einstellungen!$B$5/100</f>
        <v>0</v>
      </c>
      <c r="L9797" s="23" t="str">
        <f aca="false">IF(I9797&lt;Einstellungen!$B$5,"ja","nein")</f>
        <v>ja</v>
      </c>
      <c r="M9797" s="23" t="s">
        <v>136</v>
      </c>
      <c r="N9797" s="23" t="n">
        <v>2026</v>
      </c>
      <c r="O9797" s="23" t="n">
        <v>15</v>
      </c>
    </row>
    <row r="9798" customFormat="false" ht="15" hidden="false" customHeight="false" outlineLevel="0" collapsed="false">
      <c r="A9798" s="22" t="n">
        <v>46103</v>
      </c>
      <c r="B9798" s="23" t="s">
        <v>105</v>
      </c>
      <c r="C9798" s="23" t="s">
        <v>124</v>
      </c>
      <c r="D9798" s="24" t="n">
        <v>35.9</v>
      </c>
      <c r="E9798" s="25" t="n">
        <f aca="false">MAX(D9798,0)/1000</f>
        <v>0.0359</v>
      </c>
      <c r="F9798" s="25" t="n">
        <f aca="false">MAX(-D9798,0)/1000</f>
        <v>0</v>
      </c>
      <c r="G9798" s="23" t="str">
        <f aca="false">IF(E9798&gt;0,"ja","nein")</f>
        <v>ja</v>
      </c>
      <c r="H9798" s="26" t="n">
        <v>93.153</v>
      </c>
      <c r="I9798" s="26" t="n">
        <f aca="false">(H9798/10+IF(N9798=2025,Einstellungen!$B$23,Einstellungen!$C$23))*(1+Einstellungen!$B$10)</f>
        <v>29.834847</v>
      </c>
      <c r="J9798" s="25" t="n">
        <f aca="false">E9798*I9798/100</f>
        <v>0.010710710073</v>
      </c>
      <c r="K9798" s="25" t="n">
        <f aca="false">E9798*Einstellungen!$B$5/100</f>
        <v>0.010411</v>
      </c>
      <c r="L9798" s="23" t="str">
        <f aca="false">IF(I9798&lt;Einstellungen!$B$5,"ja","nein")</f>
        <v>nein</v>
      </c>
      <c r="M9798" s="23" t="s">
        <v>136</v>
      </c>
      <c r="N9798" s="23" t="n">
        <v>2026</v>
      </c>
      <c r="O9798" s="23" t="n">
        <v>16</v>
      </c>
    </row>
    <row r="9799" customFormat="false" ht="15" hidden="false" customHeight="false" outlineLevel="0" collapsed="false">
      <c r="A9799" s="22" t="n">
        <v>46103</v>
      </c>
      <c r="B9799" s="23" t="s">
        <v>97</v>
      </c>
      <c r="C9799" s="23" t="s">
        <v>124</v>
      </c>
      <c r="D9799" s="24" t="n">
        <v>37.5</v>
      </c>
      <c r="E9799" s="25" t="n">
        <f aca="false">MAX(D9799,0)/1000</f>
        <v>0.0375</v>
      </c>
      <c r="F9799" s="25" t="n">
        <f aca="false">MAX(-D9799,0)/1000</f>
        <v>0</v>
      </c>
      <c r="G9799" s="23" t="str">
        <f aca="false">IF(E9799&gt;0,"ja","nein")</f>
        <v>ja</v>
      </c>
      <c r="H9799" s="26" t="n">
        <v>145.635</v>
      </c>
      <c r="I9799" s="26" t="n">
        <f aca="false">(H9799/10+IF(N9799=2025,Einstellungen!$B$23,Einstellungen!$C$23))*(1+Einstellungen!$B$10)</f>
        <v>36.080205</v>
      </c>
      <c r="J9799" s="25" t="n">
        <f aca="false">E9799*I9799/100</f>
        <v>0.013530076875</v>
      </c>
      <c r="K9799" s="25" t="n">
        <f aca="false">E9799*Einstellungen!$B$5/100</f>
        <v>0.010875</v>
      </c>
      <c r="L9799" s="23" t="str">
        <f aca="false">IF(I9799&lt;Einstellungen!$B$5,"ja","nein")</f>
        <v>nein</v>
      </c>
      <c r="M9799" s="23" t="s">
        <v>136</v>
      </c>
      <c r="N9799" s="23" t="n">
        <v>2026</v>
      </c>
      <c r="O9799" s="23" t="n">
        <v>17</v>
      </c>
    </row>
    <row r="9800" customFormat="false" ht="15" hidden="false" customHeight="false" outlineLevel="0" collapsed="false">
      <c r="A9800" s="22" t="n">
        <v>46103</v>
      </c>
      <c r="B9800" s="23" t="s">
        <v>99</v>
      </c>
      <c r="C9800" s="23" t="s">
        <v>124</v>
      </c>
      <c r="D9800" s="24" t="n">
        <v>88</v>
      </c>
      <c r="E9800" s="25" t="n">
        <f aca="false">MAX(D9800,0)/1000</f>
        <v>0.088</v>
      </c>
      <c r="F9800" s="25" t="n">
        <f aca="false">MAX(-D9800,0)/1000</f>
        <v>0</v>
      </c>
      <c r="G9800" s="23" t="str">
        <f aca="false">IF(E9800&gt;0,"ja","nein")</f>
        <v>ja</v>
      </c>
      <c r="H9800" s="26" t="n">
        <v>174.19</v>
      </c>
      <c r="I9800" s="26" t="n">
        <f aca="false">(H9800/10+IF(N9800=2025,Einstellungen!$B$23,Einstellungen!$C$23))*(1+Einstellungen!$B$10)</f>
        <v>39.47825</v>
      </c>
      <c r="J9800" s="25" t="n">
        <f aca="false">E9800*I9800/100</f>
        <v>0.03474086</v>
      </c>
      <c r="K9800" s="25" t="n">
        <f aca="false">E9800*Einstellungen!$B$5/100</f>
        <v>0.02552</v>
      </c>
      <c r="L9800" s="23" t="str">
        <f aca="false">IF(I9800&lt;Einstellungen!$B$5,"ja","nein")</f>
        <v>nein</v>
      </c>
      <c r="M9800" s="23" t="s">
        <v>136</v>
      </c>
      <c r="N9800" s="23" t="n">
        <v>2026</v>
      </c>
      <c r="O9800" s="23" t="n">
        <v>18</v>
      </c>
    </row>
    <row r="9801" customFormat="false" ht="15" hidden="false" customHeight="false" outlineLevel="0" collapsed="false">
      <c r="A9801" s="22" t="n">
        <v>46103</v>
      </c>
      <c r="B9801" s="23" t="s">
        <v>100</v>
      </c>
      <c r="C9801" s="23" t="s">
        <v>124</v>
      </c>
      <c r="D9801" s="24" t="n">
        <v>13.9</v>
      </c>
      <c r="E9801" s="25" t="n">
        <f aca="false">MAX(D9801,0)/1000</f>
        <v>0.0139</v>
      </c>
      <c r="F9801" s="25" t="n">
        <f aca="false">MAX(-D9801,0)/1000</f>
        <v>0</v>
      </c>
      <c r="G9801" s="23" t="str">
        <f aca="false">IF(E9801&gt;0,"ja","nein")</f>
        <v>ja</v>
      </c>
      <c r="H9801" s="26" t="n">
        <v>173.382</v>
      </c>
      <c r="I9801" s="26" t="n">
        <f aca="false">(H9801/10+IF(N9801=2025,Einstellungen!$B$23,Einstellungen!$C$23))*(1+Einstellungen!$B$10)</f>
        <v>39.382098</v>
      </c>
      <c r="J9801" s="25" t="n">
        <f aca="false">E9801*I9801/100</f>
        <v>0.005474111622</v>
      </c>
      <c r="K9801" s="25" t="n">
        <f aca="false">E9801*Einstellungen!$B$5/100</f>
        <v>0.004031</v>
      </c>
      <c r="L9801" s="23" t="str">
        <f aca="false">IF(I9801&lt;Einstellungen!$B$5,"ja","nein")</f>
        <v>nein</v>
      </c>
      <c r="M9801" s="23" t="s">
        <v>136</v>
      </c>
      <c r="N9801" s="23" t="n">
        <v>2026</v>
      </c>
      <c r="O9801" s="23" t="n">
        <v>19</v>
      </c>
    </row>
    <row r="9802" customFormat="false" ht="15" hidden="false" customHeight="false" outlineLevel="0" collapsed="false">
      <c r="A9802" s="22" t="n">
        <v>46103</v>
      </c>
      <c r="B9802" s="23" t="s">
        <v>92</v>
      </c>
      <c r="C9802" s="23" t="s">
        <v>124</v>
      </c>
      <c r="D9802" s="24" t="n">
        <v>73.4</v>
      </c>
      <c r="E9802" s="25" t="n">
        <f aca="false">MAX(D9802,0)/1000</f>
        <v>0.0734</v>
      </c>
      <c r="F9802" s="25" t="n">
        <f aca="false">MAX(-D9802,0)/1000</f>
        <v>0</v>
      </c>
      <c r="G9802" s="23" t="str">
        <f aca="false">IF(E9802&gt;0,"ja","nein")</f>
        <v>ja</v>
      </c>
      <c r="H9802" s="26" t="n">
        <v>164.732</v>
      </c>
      <c r="I9802" s="26" t="n">
        <f aca="false">(H9802/10+IF(N9802=2025,Einstellungen!$B$23,Einstellungen!$C$23))*(1+Einstellungen!$B$10)</f>
        <v>38.352748</v>
      </c>
      <c r="J9802" s="25" t="n">
        <f aca="false">E9802*I9802/100</f>
        <v>0.028150917032</v>
      </c>
      <c r="K9802" s="25" t="n">
        <f aca="false">E9802*Einstellungen!$B$5/100</f>
        <v>0.021286</v>
      </c>
      <c r="L9802" s="23" t="str">
        <f aca="false">IF(I9802&lt;Einstellungen!$B$5,"ja","nein")</f>
        <v>nein</v>
      </c>
      <c r="M9802" s="23" t="s">
        <v>136</v>
      </c>
      <c r="N9802" s="23" t="n">
        <v>2026</v>
      </c>
      <c r="O9802" s="23" t="n">
        <v>20</v>
      </c>
    </row>
    <row r="9803" customFormat="false" ht="15" hidden="false" customHeight="false" outlineLevel="0" collapsed="false">
      <c r="A9803" s="22" t="n">
        <v>46103</v>
      </c>
      <c r="B9803" s="23" t="s">
        <v>95</v>
      </c>
      <c r="C9803" s="23" t="s">
        <v>124</v>
      </c>
      <c r="D9803" s="24" t="n">
        <v>-19.1</v>
      </c>
      <c r="E9803" s="25" t="n">
        <f aca="false">MAX(D9803,0)/1000</f>
        <v>0</v>
      </c>
      <c r="F9803" s="25" t="n">
        <f aca="false">MAX(-D9803,0)/1000</f>
        <v>0.0191</v>
      </c>
      <c r="G9803" s="23" t="str">
        <f aca="false">IF(E9803&gt;0,"ja","nein")</f>
        <v>nein</v>
      </c>
      <c r="H9803" s="26" t="n">
        <v>155.377</v>
      </c>
      <c r="I9803" s="26" t="n">
        <f aca="false">(H9803/10+IF(N9803=2025,Einstellungen!$B$23,Einstellungen!$C$23))*(1+Einstellungen!$B$10)</f>
        <v>37.239503</v>
      </c>
      <c r="J9803" s="25" t="n">
        <f aca="false">E9803*I9803/100</f>
        <v>0</v>
      </c>
      <c r="K9803" s="25" t="n">
        <f aca="false">E9803*Einstellungen!$B$5/100</f>
        <v>0</v>
      </c>
      <c r="L9803" s="23" t="str">
        <f aca="false">IF(I9803&lt;Einstellungen!$B$5,"ja","nein")</f>
        <v>nein</v>
      </c>
      <c r="M9803" s="23" t="s">
        <v>136</v>
      </c>
      <c r="N9803" s="23" t="n">
        <v>2026</v>
      </c>
      <c r="O9803" s="23" t="n">
        <v>21</v>
      </c>
    </row>
    <row r="9804" customFormat="false" ht="15" hidden="false" customHeight="false" outlineLevel="0" collapsed="false">
      <c r="A9804" s="22" t="n">
        <v>46103</v>
      </c>
      <c r="B9804" s="23" t="s">
        <v>96</v>
      </c>
      <c r="C9804" s="23" t="s">
        <v>124</v>
      </c>
      <c r="D9804" s="24" t="n">
        <v>20.6</v>
      </c>
      <c r="E9804" s="25" t="n">
        <f aca="false">MAX(D9804,0)/1000</f>
        <v>0.0206</v>
      </c>
      <c r="F9804" s="25" t="n">
        <f aca="false">MAX(-D9804,0)/1000</f>
        <v>0</v>
      </c>
      <c r="G9804" s="23" t="str">
        <f aca="false">IF(E9804&gt;0,"ja","nein")</f>
        <v>ja</v>
      </c>
      <c r="H9804" s="26" t="n">
        <v>146.798</v>
      </c>
      <c r="I9804" s="26" t="n">
        <f aca="false">(H9804/10+IF(N9804=2025,Einstellungen!$B$23,Einstellungen!$C$23))*(1+Einstellungen!$B$10)</f>
        <v>36.218602</v>
      </c>
      <c r="J9804" s="25" t="n">
        <f aca="false">E9804*I9804/100</f>
        <v>0.007461032012</v>
      </c>
      <c r="K9804" s="25" t="n">
        <f aca="false">E9804*Einstellungen!$B$5/100</f>
        <v>0.005974</v>
      </c>
      <c r="L9804" s="23" t="str">
        <f aca="false">IF(I9804&lt;Einstellungen!$B$5,"ja","nein")</f>
        <v>nein</v>
      </c>
      <c r="M9804" s="23" t="s">
        <v>136</v>
      </c>
      <c r="N9804" s="23" t="n">
        <v>2026</v>
      </c>
      <c r="O9804" s="23" t="n">
        <v>22</v>
      </c>
    </row>
    <row r="9805" customFormat="false" ht="15" hidden="false" customHeight="false" outlineLevel="0" collapsed="false">
      <c r="A9805" s="22" t="n">
        <v>46103</v>
      </c>
      <c r="B9805" s="23" t="s">
        <v>101</v>
      </c>
      <c r="C9805" s="23" t="s">
        <v>124</v>
      </c>
      <c r="D9805" s="24" t="n">
        <v>20.3</v>
      </c>
      <c r="E9805" s="25" t="n">
        <f aca="false">MAX(D9805,0)/1000</f>
        <v>0.0203</v>
      </c>
      <c r="F9805" s="25" t="n">
        <f aca="false">MAX(-D9805,0)/1000</f>
        <v>0</v>
      </c>
      <c r="G9805" s="23" t="str">
        <f aca="false">IF(E9805&gt;0,"ja","nein")</f>
        <v>ja</v>
      </c>
      <c r="H9805" s="26" t="n">
        <v>143.505</v>
      </c>
      <c r="I9805" s="26" t="n">
        <f aca="false">(H9805/10+IF(N9805=2025,Einstellungen!$B$23,Einstellungen!$C$23))*(1+Einstellungen!$B$10)</f>
        <v>35.826735</v>
      </c>
      <c r="J9805" s="25" t="n">
        <f aca="false">E9805*I9805/100</f>
        <v>0.007272827205</v>
      </c>
      <c r="K9805" s="25" t="n">
        <f aca="false">E9805*Einstellungen!$B$5/100</f>
        <v>0.005887</v>
      </c>
      <c r="L9805" s="23" t="str">
        <f aca="false">IF(I9805&lt;Einstellungen!$B$5,"ja","nein")</f>
        <v>nein</v>
      </c>
      <c r="M9805" s="23" t="s">
        <v>136</v>
      </c>
      <c r="N9805" s="23" t="n">
        <v>2026</v>
      </c>
      <c r="O9805" s="23" t="n">
        <v>23</v>
      </c>
    </row>
    <row r="9806" customFormat="false" ht="15" hidden="false" customHeight="false" outlineLevel="0" collapsed="false">
      <c r="A9806" s="22" t="n">
        <v>46104</v>
      </c>
      <c r="B9806" s="23" t="s">
        <v>102</v>
      </c>
      <c r="C9806" s="23" t="s">
        <v>93</v>
      </c>
      <c r="D9806" s="24" t="n">
        <v>19</v>
      </c>
      <c r="E9806" s="25" t="n">
        <f aca="false">MAX(D9806,0)/1000</f>
        <v>0.019</v>
      </c>
      <c r="F9806" s="25" t="n">
        <f aca="false">MAX(-D9806,0)/1000</f>
        <v>0</v>
      </c>
      <c r="G9806" s="23" t="str">
        <f aca="false">IF(E9806&gt;0,"ja","nein")</f>
        <v>ja</v>
      </c>
      <c r="H9806" s="26" t="n">
        <v>131.138</v>
      </c>
      <c r="I9806" s="26" t="n">
        <f aca="false">(H9806/10+IF(N9806=2025,Einstellungen!$B$23,Einstellungen!$C$23))*(1+Einstellungen!$B$10)</f>
        <v>34.355062</v>
      </c>
      <c r="J9806" s="25" t="n">
        <f aca="false">E9806*I9806/100</f>
        <v>0.00652746178</v>
      </c>
      <c r="K9806" s="25" t="n">
        <f aca="false">E9806*Einstellungen!$B$5/100</f>
        <v>0.00551</v>
      </c>
      <c r="L9806" s="23" t="str">
        <f aca="false">IF(I9806&lt;Einstellungen!$B$5,"ja","nein")</f>
        <v>nein</v>
      </c>
      <c r="M9806" s="23" t="s">
        <v>136</v>
      </c>
      <c r="N9806" s="23" t="n">
        <v>2026</v>
      </c>
      <c r="O9806" s="23" t="n">
        <v>0</v>
      </c>
    </row>
    <row r="9807" customFormat="false" ht="15" hidden="false" customHeight="false" outlineLevel="0" collapsed="false">
      <c r="A9807" s="22" t="n">
        <v>46104</v>
      </c>
      <c r="B9807" s="23" t="s">
        <v>107</v>
      </c>
      <c r="C9807" s="23" t="s">
        <v>93</v>
      </c>
      <c r="D9807" s="24" t="n">
        <v>20.7</v>
      </c>
      <c r="E9807" s="25" t="n">
        <f aca="false">MAX(D9807,0)/1000</f>
        <v>0.0207</v>
      </c>
      <c r="F9807" s="25" t="n">
        <f aca="false">MAX(-D9807,0)/1000</f>
        <v>0</v>
      </c>
      <c r="G9807" s="23" t="str">
        <f aca="false">IF(E9807&gt;0,"ja","nein")</f>
        <v>ja</v>
      </c>
      <c r="H9807" s="26" t="n">
        <v>125.9</v>
      </c>
      <c r="I9807" s="26" t="n">
        <f aca="false">(H9807/10+IF(N9807=2025,Einstellungen!$B$23,Einstellungen!$C$23))*(1+Einstellungen!$B$10)</f>
        <v>33.73174</v>
      </c>
      <c r="J9807" s="25" t="n">
        <f aca="false">E9807*I9807/100</f>
        <v>0.00698247018</v>
      </c>
      <c r="K9807" s="25" t="n">
        <f aca="false">E9807*Einstellungen!$B$5/100</f>
        <v>0.006003</v>
      </c>
      <c r="L9807" s="23" t="str">
        <f aca="false">IF(I9807&lt;Einstellungen!$B$5,"ja","nein")</f>
        <v>nein</v>
      </c>
      <c r="M9807" s="23" t="s">
        <v>136</v>
      </c>
      <c r="N9807" s="23" t="n">
        <v>2026</v>
      </c>
      <c r="O9807" s="23" t="n">
        <v>1</v>
      </c>
    </row>
    <row r="9808" customFormat="false" ht="15" hidden="false" customHeight="false" outlineLevel="0" collapsed="false">
      <c r="A9808" s="22" t="n">
        <v>46104</v>
      </c>
      <c r="B9808" s="23" t="s">
        <v>108</v>
      </c>
      <c r="C9808" s="23" t="s">
        <v>93</v>
      </c>
      <c r="D9808" s="24" t="n">
        <v>18.8</v>
      </c>
      <c r="E9808" s="25" t="n">
        <f aca="false">MAX(D9808,0)/1000</f>
        <v>0.0188</v>
      </c>
      <c r="F9808" s="25" t="n">
        <f aca="false">MAX(-D9808,0)/1000</f>
        <v>0</v>
      </c>
      <c r="G9808" s="23" t="str">
        <f aca="false">IF(E9808&gt;0,"ja","nein")</f>
        <v>ja</v>
      </c>
      <c r="H9808" s="26" t="n">
        <v>125.16</v>
      </c>
      <c r="I9808" s="26" t="n">
        <f aca="false">(H9808/10+IF(N9808=2025,Einstellungen!$B$23,Einstellungen!$C$23))*(1+Einstellungen!$B$10)</f>
        <v>33.64368</v>
      </c>
      <c r="J9808" s="25" t="n">
        <f aca="false">E9808*I9808/100</f>
        <v>0.00632501184</v>
      </c>
      <c r="K9808" s="25" t="n">
        <f aca="false">E9808*Einstellungen!$B$5/100</f>
        <v>0.005452</v>
      </c>
      <c r="L9808" s="23" t="str">
        <f aca="false">IF(I9808&lt;Einstellungen!$B$5,"ja","nein")</f>
        <v>nein</v>
      </c>
      <c r="M9808" s="23" t="s">
        <v>136</v>
      </c>
      <c r="N9808" s="23" t="n">
        <v>2026</v>
      </c>
      <c r="O9808" s="23" t="n">
        <v>2</v>
      </c>
    </row>
    <row r="9809" customFormat="false" ht="15" hidden="false" customHeight="false" outlineLevel="0" collapsed="false">
      <c r="A9809" s="22" t="n">
        <v>46104</v>
      </c>
      <c r="B9809" s="23" t="s">
        <v>109</v>
      </c>
      <c r="C9809" s="23" t="s">
        <v>93</v>
      </c>
      <c r="D9809" s="24" t="n">
        <v>20.4</v>
      </c>
      <c r="E9809" s="25" t="n">
        <f aca="false">MAX(D9809,0)/1000</f>
        <v>0.0204</v>
      </c>
      <c r="F9809" s="25" t="n">
        <f aca="false">MAX(-D9809,0)/1000</f>
        <v>0</v>
      </c>
      <c r="G9809" s="23" t="str">
        <f aca="false">IF(E9809&gt;0,"ja","nein")</f>
        <v>ja</v>
      </c>
      <c r="H9809" s="26" t="n">
        <v>128.588</v>
      </c>
      <c r="I9809" s="26" t="n">
        <f aca="false">(H9809/10+IF(N9809=2025,Einstellungen!$B$23,Einstellungen!$C$23))*(1+Einstellungen!$B$10)</f>
        <v>34.051612</v>
      </c>
      <c r="J9809" s="25" t="n">
        <f aca="false">E9809*I9809/100</f>
        <v>0.006946528848</v>
      </c>
      <c r="K9809" s="25" t="n">
        <f aca="false">E9809*Einstellungen!$B$5/100</f>
        <v>0.005916</v>
      </c>
      <c r="L9809" s="23" t="str">
        <f aca="false">IF(I9809&lt;Einstellungen!$B$5,"ja","nein")</f>
        <v>nein</v>
      </c>
      <c r="M9809" s="23" t="s">
        <v>136</v>
      </c>
      <c r="N9809" s="23" t="n">
        <v>2026</v>
      </c>
      <c r="O9809" s="23" t="n">
        <v>3</v>
      </c>
    </row>
    <row r="9810" customFormat="false" ht="15" hidden="false" customHeight="false" outlineLevel="0" collapsed="false">
      <c r="A9810" s="22" t="n">
        <v>46104</v>
      </c>
      <c r="B9810" s="23" t="s">
        <v>110</v>
      </c>
      <c r="C9810" s="23" t="s">
        <v>93</v>
      </c>
      <c r="D9810" s="24" t="n">
        <v>20.3</v>
      </c>
      <c r="E9810" s="25" t="n">
        <f aca="false">MAX(D9810,0)/1000</f>
        <v>0.0203</v>
      </c>
      <c r="F9810" s="25" t="n">
        <f aca="false">MAX(-D9810,0)/1000</f>
        <v>0</v>
      </c>
      <c r="G9810" s="23" t="str">
        <f aca="false">IF(E9810&gt;0,"ja","nein")</f>
        <v>ja</v>
      </c>
      <c r="H9810" s="26" t="n">
        <v>138.267</v>
      </c>
      <c r="I9810" s="26" t="n">
        <f aca="false">(H9810/10+IF(N9810=2025,Einstellungen!$B$23,Einstellungen!$C$23))*(1+Einstellungen!$B$10)</f>
        <v>35.203413</v>
      </c>
      <c r="J9810" s="25" t="n">
        <f aca="false">E9810*I9810/100</f>
        <v>0.007146292839</v>
      </c>
      <c r="K9810" s="25" t="n">
        <f aca="false">E9810*Einstellungen!$B$5/100</f>
        <v>0.005887</v>
      </c>
      <c r="L9810" s="23" t="str">
        <f aca="false">IF(I9810&lt;Einstellungen!$B$5,"ja","nein")</f>
        <v>nein</v>
      </c>
      <c r="M9810" s="23" t="s">
        <v>136</v>
      </c>
      <c r="N9810" s="23" t="n">
        <v>2026</v>
      </c>
      <c r="O9810" s="23" t="n">
        <v>4</v>
      </c>
    </row>
    <row r="9811" customFormat="false" ht="15" hidden="false" customHeight="false" outlineLevel="0" collapsed="false">
      <c r="A9811" s="22" t="n">
        <v>46104</v>
      </c>
      <c r="B9811" s="23" t="s">
        <v>111</v>
      </c>
      <c r="C9811" s="23" t="s">
        <v>93</v>
      </c>
      <c r="D9811" s="24" t="n">
        <v>11.9</v>
      </c>
      <c r="E9811" s="25" t="n">
        <f aca="false">MAX(D9811,0)/1000</f>
        <v>0.0119</v>
      </c>
      <c r="F9811" s="25" t="n">
        <f aca="false">MAX(-D9811,0)/1000</f>
        <v>0</v>
      </c>
      <c r="G9811" s="23" t="str">
        <f aca="false">IF(E9811&gt;0,"ja","nein")</f>
        <v>ja</v>
      </c>
      <c r="H9811" s="26" t="n">
        <v>155.72</v>
      </c>
      <c r="I9811" s="26" t="n">
        <f aca="false">(H9811/10+IF(N9811=2025,Einstellungen!$B$23,Einstellungen!$C$23))*(1+Einstellungen!$B$10)</f>
        <v>37.28032</v>
      </c>
      <c r="J9811" s="25" t="n">
        <f aca="false">E9811*I9811/100</f>
        <v>0.00443635808</v>
      </c>
      <c r="K9811" s="25" t="n">
        <f aca="false">E9811*Einstellungen!$B$5/100</f>
        <v>0.003451</v>
      </c>
      <c r="L9811" s="23" t="str">
        <f aca="false">IF(I9811&lt;Einstellungen!$B$5,"ja","nein")</f>
        <v>nein</v>
      </c>
      <c r="M9811" s="23" t="s">
        <v>136</v>
      </c>
      <c r="N9811" s="23" t="n">
        <v>2026</v>
      </c>
      <c r="O9811" s="23" t="n">
        <v>5</v>
      </c>
    </row>
    <row r="9812" customFormat="false" ht="15" hidden="false" customHeight="false" outlineLevel="0" collapsed="false">
      <c r="A9812" s="22" t="n">
        <v>46104</v>
      </c>
      <c r="B9812" s="23" t="s">
        <v>112</v>
      </c>
      <c r="C9812" s="23" t="s">
        <v>93</v>
      </c>
      <c r="D9812" s="24" t="n">
        <v>9</v>
      </c>
      <c r="E9812" s="25" t="n">
        <f aca="false">MAX(D9812,0)/1000</f>
        <v>0.009</v>
      </c>
      <c r="F9812" s="25" t="n">
        <f aca="false">MAX(-D9812,0)/1000</f>
        <v>0</v>
      </c>
      <c r="G9812" s="23" t="str">
        <f aca="false">IF(E9812&gt;0,"ja","nein")</f>
        <v>ja</v>
      </c>
      <c r="H9812" s="26" t="n">
        <v>182.29</v>
      </c>
      <c r="I9812" s="26" t="n">
        <f aca="false">(H9812/10+IF(N9812=2025,Einstellungen!$B$23,Einstellungen!$C$23))*(1+Einstellungen!$B$10)</f>
        <v>40.44215</v>
      </c>
      <c r="J9812" s="25" t="n">
        <f aca="false">E9812*I9812/100</f>
        <v>0.0036397935</v>
      </c>
      <c r="K9812" s="25" t="n">
        <f aca="false">E9812*Einstellungen!$B$5/100</f>
        <v>0.00261</v>
      </c>
      <c r="L9812" s="23" t="str">
        <f aca="false">IF(I9812&lt;Einstellungen!$B$5,"ja","nein")</f>
        <v>nein</v>
      </c>
      <c r="M9812" s="23" t="s">
        <v>136</v>
      </c>
      <c r="N9812" s="23" t="n">
        <v>2026</v>
      </c>
      <c r="O9812" s="23" t="n">
        <v>6</v>
      </c>
    </row>
    <row r="9813" customFormat="false" ht="15" hidden="false" customHeight="false" outlineLevel="0" collapsed="false">
      <c r="A9813" s="22" t="n">
        <v>46104</v>
      </c>
      <c r="B9813" s="23" t="s">
        <v>113</v>
      </c>
      <c r="C9813" s="23" t="s">
        <v>93</v>
      </c>
      <c r="D9813" s="24" t="n">
        <v>9</v>
      </c>
      <c r="E9813" s="25" t="n">
        <f aca="false">MAX(D9813,0)/1000</f>
        <v>0.009</v>
      </c>
      <c r="F9813" s="25" t="n">
        <f aca="false">MAX(-D9813,0)/1000</f>
        <v>0</v>
      </c>
      <c r="G9813" s="23" t="str">
        <f aca="false">IF(E9813&gt;0,"ja","nein")</f>
        <v>ja</v>
      </c>
      <c r="H9813" s="26" t="n">
        <v>186.185</v>
      </c>
      <c r="I9813" s="26" t="n">
        <f aca="false">(H9813/10+IF(N9813=2025,Einstellungen!$B$23,Einstellungen!$C$23))*(1+Einstellungen!$B$10)</f>
        <v>40.905655</v>
      </c>
      <c r="J9813" s="25" t="n">
        <f aca="false">E9813*I9813/100</f>
        <v>0.00368150895</v>
      </c>
      <c r="K9813" s="25" t="n">
        <f aca="false">E9813*Einstellungen!$B$5/100</f>
        <v>0.00261</v>
      </c>
      <c r="L9813" s="23" t="str">
        <f aca="false">IF(I9813&lt;Einstellungen!$B$5,"ja","nein")</f>
        <v>nein</v>
      </c>
      <c r="M9813" s="23" t="s">
        <v>136</v>
      </c>
      <c r="N9813" s="23" t="n">
        <v>2026</v>
      </c>
      <c r="O9813" s="23" t="n">
        <v>7</v>
      </c>
    </row>
    <row r="9814" customFormat="false" ht="15" hidden="false" customHeight="false" outlineLevel="0" collapsed="false">
      <c r="A9814" s="22" t="n">
        <v>46105</v>
      </c>
      <c r="B9814" s="23" t="s">
        <v>92</v>
      </c>
      <c r="C9814" s="23" t="s">
        <v>98</v>
      </c>
      <c r="D9814" s="24" t="n">
        <v>29.6</v>
      </c>
      <c r="E9814" s="25" t="n">
        <f aca="false">MAX(D9814,0)/1000</f>
        <v>0.0296</v>
      </c>
      <c r="F9814" s="25" t="n">
        <f aca="false">MAX(-D9814,0)/1000</f>
        <v>0</v>
      </c>
      <c r="G9814" s="23" t="str">
        <f aca="false">IF(E9814&gt;0,"ja","nein")</f>
        <v>ja</v>
      </c>
      <c r="H9814" s="26" t="n">
        <v>101.1</v>
      </c>
      <c r="I9814" s="26" t="n">
        <f aca="false">(H9814/10+IF(N9814=2025,Einstellungen!$B$23,Einstellungen!$C$23))*(1+Einstellungen!$B$10)</f>
        <v>30.78054</v>
      </c>
      <c r="J9814" s="25" t="n">
        <f aca="false">E9814*I9814/100</f>
        <v>0.00911103984</v>
      </c>
      <c r="K9814" s="25" t="n">
        <f aca="false">E9814*Einstellungen!$B$5/100</f>
        <v>0.008584</v>
      </c>
      <c r="L9814" s="23" t="str">
        <f aca="false">IF(I9814&lt;Einstellungen!$B$5,"ja","nein")</f>
        <v>nein</v>
      </c>
      <c r="M9814" s="23" t="s">
        <v>136</v>
      </c>
      <c r="N9814" s="23" t="n">
        <v>2026</v>
      </c>
      <c r="O9814" s="23" t="n">
        <v>20</v>
      </c>
    </row>
    <row r="9815" customFormat="false" ht="15" hidden="false" customHeight="false" outlineLevel="0" collapsed="false">
      <c r="A9815" s="22" t="n">
        <v>46105</v>
      </c>
      <c r="B9815" s="23" t="s">
        <v>95</v>
      </c>
      <c r="C9815" s="23" t="s">
        <v>98</v>
      </c>
      <c r="D9815" s="24" t="n">
        <v>22.3</v>
      </c>
      <c r="E9815" s="25" t="n">
        <f aca="false">MAX(D9815,0)/1000</f>
        <v>0.0223</v>
      </c>
      <c r="F9815" s="25" t="n">
        <f aca="false">MAX(-D9815,0)/1000</f>
        <v>0</v>
      </c>
      <c r="G9815" s="23" t="str">
        <f aca="false">IF(E9815&gt;0,"ja","nein")</f>
        <v>ja</v>
      </c>
      <c r="H9815" s="26" t="n">
        <v>74.498</v>
      </c>
      <c r="I9815" s="26" t="n">
        <f aca="false">(H9815/10+IF(N9815=2025,Einstellungen!$B$23,Einstellungen!$C$23))*(1+Einstellungen!$B$10)</f>
        <v>27.614902</v>
      </c>
      <c r="J9815" s="25" t="n">
        <f aca="false">E9815*I9815/100</f>
        <v>0.006158123146</v>
      </c>
      <c r="K9815" s="25" t="n">
        <f aca="false">E9815*Einstellungen!$B$5/100</f>
        <v>0.006467</v>
      </c>
      <c r="L9815" s="23" t="str">
        <f aca="false">IF(I9815&lt;Einstellungen!$B$5,"ja","nein")</f>
        <v>ja</v>
      </c>
      <c r="M9815" s="23" t="s">
        <v>136</v>
      </c>
      <c r="N9815" s="23" t="n">
        <v>2026</v>
      </c>
      <c r="O9815" s="23" t="n">
        <v>21</v>
      </c>
    </row>
    <row r="9816" customFormat="false" ht="15" hidden="false" customHeight="false" outlineLevel="0" collapsed="false">
      <c r="A9816" s="22" t="n">
        <v>46105</v>
      </c>
      <c r="B9816" s="23" t="s">
        <v>96</v>
      </c>
      <c r="C9816" s="23" t="s">
        <v>98</v>
      </c>
      <c r="D9816" s="24" t="n">
        <v>24.2</v>
      </c>
      <c r="E9816" s="25" t="n">
        <f aca="false">MAX(D9816,0)/1000</f>
        <v>0.0242</v>
      </c>
      <c r="F9816" s="25" t="n">
        <f aca="false">MAX(-D9816,0)/1000</f>
        <v>0</v>
      </c>
      <c r="G9816" s="23" t="str">
        <f aca="false">IF(E9816&gt;0,"ja","nein")</f>
        <v>ja</v>
      </c>
      <c r="H9816" s="26" t="n">
        <v>66.103</v>
      </c>
      <c r="I9816" s="26" t="n">
        <f aca="false">(H9816/10+IF(N9816=2025,Einstellungen!$B$23,Einstellungen!$C$23))*(1+Einstellungen!$B$10)</f>
        <v>26.615897</v>
      </c>
      <c r="J9816" s="25" t="n">
        <f aca="false">E9816*I9816/100</f>
        <v>0.006441047074</v>
      </c>
      <c r="K9816" s="25" t="n">
        <f aca="false">E9816*Einstellungen!$B$5/100</f>
        <v>0.007018</v>
      </c>
      <c r="L9816" s="23" t="str">
        <f aca="false">IF(I9816&lt;Einstellungen!$B$5,"ja","nein")</f>
        <v>ja</v>
      </c>
      <c r="M9816" s="23" t="s">
        <v>136</v>
      </c>
      <c r="N9816" s="23" t="n">
        <v>2026</v>
      </c>
      <c r="O9816" s="23" t="n">
        <v>22</v>
      </c>
    </row>
    <row r="9817" customFormat="false" ht="15" hidden="false" customHeight="false" outlineLevel="0" collapsed="false">
      <c r="A9817" s="22" t="n">
        <v>46105</v>
      </c>
      <c r="B9817" s="23" t="s">
        <v>101</v>
      </c>
      <c r="C9817" s="23" t="s">
        <v>98</v>
      </c>
      <c r="D9817" s="24" t="n">
        <v>1609.8</v>
      </c>
      <c r="E9817" s="25" t="n">
        <f aca="false">MAX(D9817,0)/1000</f>
        <v>1.6098</v>
      </c>
      <c r="F9817" s="25" t="n">
        <f aca="false">MAX(-D9817,0)/1000</f>
        <v>0</v>
      </c>
      <c r="G9817" s="23" t="str">
        <f aca="false">IF(E9817&gt;0,"ja","nein")</f>
        <v>ja</v>
      </c>
      <c r="H9817" s="26" t="n">
        <v>22.098</v>
      </c>
      <c r="I9817" s="26" t="n">
        <f aca="false">(H9817/10+IF(N9817=2025,Einstellungen!$B$23,Einstellungen!$C$23))*(1+Einstellungen!$B$10)</f>
        <v>21.379302</v>
      </c>
      <c r="J9817" s="25" t="n">
        <f aca="false">E9817*I9817/100</f>
        <v>0.344164003596</v>
      </c>
      <c r="K9817" s="25" t="n">
        <f aca="false">E9817*Einstellungen!$B$5/100</f>
        <v>0.466842</v>
      </c>
      <c r="L9817" s="23" t="str">
        <f aca="false">IF(I9817&lt;Einstellungen!$B$5,"ja","nein")</f>
        <v>ja</v>
      </c>
      <c r="M9817" s="23" t="s">
        <v>136</v>
      </c>
      <c r="N9817" s="23" t="n">
        <v>2026</v>
      </c>
      <c r="O9817" s="23" t="n">
        <v>23</v>
      </c>
    </row>
    <row r="9818" customFormat="false" ht="15" hidden="false" customHeight="false" outlineLevel="0" collapsed="false">
      <c r="A9818" s="22" t="n">
        <v>46106</v>
      </c>
      <c r="B9818" s="23" t="s">
        <v>102</v>
      </c>
      <c r="C9818" s="23" t="s">
        <v>103</v>
      </c>
      <c r="D9818" s="24" t="n">
        <v>2612.6</v>
      </c>
      <c r="E9818" s="25" t="n">
        <f aca="false">MAX(D9818,0)/1000</f>
        <v>2.6126</v>
      </c>
      <c r="F9818" s="25" t="n">
        <f aca="false">MAX(-D9818,0)/1000</f>
        <v>0</v>
      </c>
      <c r="G9818" s="23" t="str">
        <f aca="false">IF(E9818&gt;0,"ja","nein")</f>
        <v>ja</v>
      </c>
      <c r="H9818" s="26" t="n">
        <v>1.81</v>
      </c>
      <c r="I9818" s="26" t="n">
        <f aca="false">(H9818/10+IF(N9818=2025,Einstellungen!$B$23,Einstellungen!$C$23))*(1+Einstellungen!$B$10)</f>
        <v>18.96503</v>
      </c>
      <c r="J9818" s="25" t="n">
        <f aca="false">E9818*I9818/100</f>
        <v>0.49548037378</v>
      </c>
      <c r="K9818" s="25" t="n">
        <f aca="false">E9818*Einstellungen!$B$5/100</f>
        <v>0.757654</v>
      </c>
      <c r="L9818" s="23" t="str">
        <f aca="false">IF(I9818&lt;Einstellungen!$B$5,"ja","nein")</f>
        <v>ja</v>
      </c>
      <c r="M9818" s="23" t="s">
        <v>136</v>
      </c>
      <c r="N9818" s="23" t="n">
        <v>2026</v>
      </c>
      <c r="O9818" s="23" t="n">
        <v>0</v>
      </c>
    </row>
    <row r="9819" customFormat="false" ht="15" hidden="false" customHeight="false" outlineLevel="0" collapsed="false">
      <c r="A9819" s="22" t="n">
        <v>46106</v>
      </c>
      <c r="B9819" s="23" t="s">
        <v>107</v>
      </c>
      <c r="C9819" s="23" t="s">
        <v>103</v>
      </c>
      <c r="D9819" s="24" t="n">
        <v>1932.1</v>
      </c>
      <c r="E9819" s="25" t="n">
        <f aca="false">MAX(D9819,0)/1000</f>
        <v>1.9321</v>
      </c>
      <c r="F9819" s="25" t="n">
        <f aca="false">MAX(-D9819,0)/1000</f>
        <v>0</v>
      </c>
      <c r="G9819" s="23" t="str">
        <f aca="false">IF(E9819&gt;0,"ja","nein")</f>
        <v>ja</v>
      </c>
      <c r="H9819" s="26" t="n">
        <v>0.368</v>
      </c>
      <c r="I9819" s="26" t="n">
        <f aca="false">(H9819/10+IF(N9819=2025,Einstellungen!$B$23,Einstellungen!$C$23))*(1+Einstellungen!$B$10)</f>
        <v>18.793432</v>
      </c>
      <c r="J9819" s="25" t="n">
        <f aca="false">E9819*I9819/100</f>
        <v>0.363107899672</v>
      </c>
      <c r="K9819" s="25" t="n">
        <f aca="false">E9819*Einstellungen!$B$5/100</f>
        <v>0.560309</v>
      </c>
      <c r="L9819" s="23" t="str">
        <f aca="false">IF(I9819&lt;Einstellungen!$B$5,"ja","nein")</f>
        <v>ja</v>
      </c>
      <c r="M9819" s="23" t="s">
        <v>136</v>
      </c>
      <c r="N9819" s="23" t="n">
        <v>2026</v>
      </c>
      <c r="O9819" s="23" t="n">
        <v>1</v>
      </c>
    </row>
    <row r="9820" customFormat="false" ht="15" hidden="false" customHeight="false" outlineLevel="0" collapsed="false">
      <c r="A9820" s="22" t="n">
        <v>46106</v>
      </c>
      <c r="B9820" s="23" t="s">
        <v>108</v>
      </c>
      <c r="C9820" s="23" t="s">
        <v>103</v>
      </c>
      <c r="D9820" s="24" t="n">
        <v>416</v>
      </c>
      <c r="E9820" s="25" t="n">
        <f aca="false">MAX(D9820,0)/1000</f>
        <v>0.416</v>
      </c>
      <c r="F9820" s="25" t="n">
        <f aca="false">MAX(-D9820,0)/1000</f>
        <v>0</v>
      </c>
      <c r="G9820" s="23" t="str">
        <f aca="false">IF(E9820&gt;0,"ja","nein")</f>
        <v>ja</v>
      </c>
      <c r="H9820" s="26" t="n">
        <v>-0.003</v>
      </c>
      <c r="I9820" s="26" t="n">
        <f aca="false">(H9820/10+IF(N9820=2025,Einstellungen!$B$23,Einstellungen!$C$23))*(1+Einstellungen!$B$10)</f>
        <v>18.749283</v>
      </c>
      <c r="J9820" s="25" t="n">
        <f aca="false">E9820*I9820/100</f>
        <v>0.07799701728</v>
      </c>
      <c r="K9820" s="25" t="n">
        <f aca="false">E9820*Einstellungen!$B$5/100</f>
        <v>0.12064</v>
      </c>
      <c r="L9820" s="23" t="str">
        <f aca="false">IF(I9820&lt;Einstellungen!$B$5,"ja","nein")</f>
        <v>ja</v>
      </c>
      <c r="M9820" s="23" t="s">
        <v>136</v>
      </c>
      <c r="N9820" s="23" t="n">
        <v>2026</v>
      </c>
      <c r="O9820" s="23" t="n">
        <v>2</v>
      </c>
    </row>
    <row r="9821" customFormat="false" ht="15" hidden="false" customHeight="false" outlineLevel="0" collapsed="false">
      <c r="A9821" s="22" t="n">
        <v>46106</v>
      </c>
      <c r="B9821" s="23" t="s">
        <v>109</v>
      </c>
      <c r="C9821" s="23" t="s">
        <v>103</v>
      </c>
      <c r="D9821" s="24" t="n">
        <v>360</v>
      </c>
      <c r="E9821" s="25" t="n">
        <f aca="false">MAX(D9821,0)/1000</f>
        <v>0.36</v>
      </c>
      <c r="F9821" s="25" t="n">
        <f aca="false">MAX(-D9821,0)/1000</f>
        <v>0</v>
      </c>
      <c r="G9821" s="23" t="str">
        <f aca="false">IF(E9821&gt;0,"ja","nein")</f>
        <v>ja</v>
      </c>
      <c r="H9821" s="26" t="n">
        <v>-0.01</v>
      </c>
      <c r="I9821" s="26" t="n">
        <f aca="false">(H9821/10+IF(N9821=2025,Einstellungen!$B$23,Einstellungen!$C$23))*(1+Einstellungen!$B$10)</f>
        <v>18.74845</v>
      </c>
      <c r="J9821" s="25" t="n">
        <f aca="false">E9821*I9821/100</f>
        <v>0.06749442</v>
      </c>
      <c r="K9821" s="25" t="n">
        <f aca="false">E9821*Einstellungen!$B$5/100</f>
        <v>0.1044</v>
      </c>
      <c r="L9821" s="23" t="str">
        <f aca="false">IF(I9821&lt;Einstellungen!$B$5,"ja","nein")</f>
        <v>ja</v>
      </c>
      <c r="M9821" s="23" t="s">
        <v>136</v>
      </c>
      <c r="N9821" s="23" t="n">
        <v>2026</v>
      </c>
      <c r="O9821" s="23" t="n">
        <v>3</v>
      </c>
    </row>
    <row r="9822" customFormat="false" ht="15" hidden="false" customHeight="false" outlineLevel="0" collapsed="false">
      <c r="A9822" s="22" t="n">
        <v>46106</v>
      </c>
      <c r="B9822" s="23" t="s">
        <v>110</v>
      </c>
      <c r="C9822" s="23" t="s">
        <v>103</v>
      </c>
      <c r="D9822" s="24" t="n">
        <v>328.8</v>
      </c>
      <c r="E9822" s="25" t="n">
        <f aca="false">MAX(D9822,0)/1000</f>
        <v>0.3288</v>
      </c>
      <c r="F9822" s="25" t="n">
        <f aca="false">MAX(-D9822,0)/1000</f>
        <v>0</v>
      </c>
      <c r="G9822" s="23" t="str">
        <f aca="false">IF(E9822&gt;0,"ja","nein")</f>
        <v>ja</v>
      </c>
      <c r="H9822" s="26" t="n">
        <v>-0.005</v>
      </c>
      <c r="I9822" s="26" t="n">
        <f aca="false">(H9822/10+IF(N9822=2025,Einstellungen!$B$23,Einstellungen!$C$23))*(1+Einstellungen!$B$10)</f>
        <v>18.749045</v>
      </c>
      <c r="J9822" s="25" t="n">
        <f aca="false">E9822*I9822/100</f>
        <v>0.06164685996</v>
      </c>
      <c r="K9822" s="25" t="n">
        <f aca="false">E9822*Einstellungen!$B$5/100</f>
        <v>0.095352</v>
      </c>
      <c r="L9822" s="23" t="str">
        <f aca="false">IF(I9822&lt;Einstellungen!$B$5,"ja","nein")</f>
        <v>ja</v>
      </c>
      <c r="M9822" s="23" t="s">
        <v>136</v>
      </c>
      <c r="N9822" s="23" t="n">
        <v>2026</v>
      </c>
      <c r="O9822" s="23" t="n">
        <v>4</v>
      </c>
    </row>
    <row r="9823" customFormat="false" ht="15" hidden="false" customHeight="false" outlineLevel="0" collapsed="false">
      <c r="A9823" s="22" t="n">
        <v>46106</v>
      </c>
      <c r="B9823" s="23" t="s">
        <v>111</v>
      </c>
      <c r="C9823" s="23" t="s">
        <v>103</v>
      </c>
      <c r="D9823" s="24" t="n">
        <v>329.1</v>
      </c>
      <c r="E9823" s="25" t="n">
        <f aca="false">MAX(D9823,0)/1000</f>
        <v>0.3291</v>
      </c>
      <c r="F9823" s="25" t="n">
        <f aca="false">MAX(-D9823,0)/1000</f>
        <v>0</v>
      </c>
      <c r="G9823" s="23" t="str">
        <f aca="false">IF(E9823&gt;0,"ja","nein")</f>
        <v>ja</v>
      </c>
      <c r="H9823" s="26" t="n">
        <v>0.365</v>
      </c>
      <c r="I9823" s="26" t="n">
        <f aca="false">(H9823/10+IF(N9823=2025,Einstellungen!$B$23,Einstellungen!$C$23))*(1+Einstellungen!$B$10)</f>
        <v>18.793075</v>
      </c>
      <c r="J9823" s="25" t="n">
        <f aca="false">E9823*I9823/100</f>
        <v>0.061848009825</v>
      </c>
      <c r="K9823" s="25" t="n">
        <f aca="false">E9823*Einstellungen!$B$5/100</f>
        <v>0.095439</v>
      </c>
      <c r="L9823" s="23" t="str">
        <f aca="false">IF(I9823&lt;Einstellungen!$B$5,"ja","nein")</f>
        <v>ja</v>
      </c>
      <c r="M9823" s="23" t="s">
        <v>136</v>
      </c>
      <c r="N9823" s="23" t="n">
        <v>2026</v>
      </c>
      <c r="O9823" s="23" t="n">
        <v>5</v>
      </c>
    </row>
    <row r="9824" customFormat="false" ht="15" hidden="false" customHeight="false" outlineLevel="0" collapsed="false">
      <c r="A9824" s="22" t="n">
        <v>46106</v>
      </c>
      <c r="B9824" s="23" t="s">
        <v>112</v>
      </c>
      <c r="C9824" s="23" t="s">
        <v>103</v>
      </c>
      <c r="D9824" s="24" t="n">
        <v>308.3</v>
      </c>
      <c r="E9824" s="25" t="n">
        <f aca="false">MAX(D9824,0)/1000</f>
        <v>0.3083</v>
      </c>
      <c r="F9824" s="25" t="n">
        <f aca="false">MAX(-D9824,0)/1000</f>
        <v>0</v>
      </c>
      <c r="G9824" s="23" t="str">
        <f aca="false">IF(E9824&gt;0,"ja","nein")</f>
        <v>ja</v>
      </c>
      <c r="H9824" s="26" t="n">
        <v>3.643</v>
      </c>
      <c r="I9824" s="26" t="n">
        <f aca="false">(H9824/10+IF(N9824=2025,Einstellungen!$B$23,Einstellungen!$C$23))*(1+Einstellungen!$B$10)</f>
        <v>19.183157</v>
      </c>
      <c r="J9824" s="25" t="n">
        <f aca="false">E9824*I9824/100</f>
        <v>0.059141673031</v>
      </c>
      <c r="K9824" s="25" t="n">
        <f aca="false">E9824*Einstellungen!$B$5/100</f>
        <v>0.089407</v>
      </c>
      <c r="L9824" s="23" t="str">
        <f aca="false">IF(I9824&lt;Einstellungen!$B$5,"ja","nein")</f>
        <v>ja</v>
      </c>
      <c r="M9824" s="23" t="s">
        <v>136</v>
      </c>
      <c r="N9824" s="23" t="n">
        <v>2026</v>
      </c>
      <c r="O9824" s="23" t="n">
        <v>6</v>
      </c>
    </row>
    <row r="9825" customFormat="false" ht="15" hidden="false" customHeight="false" outlineLevel="0" collapsed="false">
      <c r="A9825" s="22" t="n">
        <v>46106</v>
      </c>
      <c r="B9825" s="23" t="s">
        <v>113</v>
      </c>
      <c r="C9825" s="23" t="s">
        <v>103</v>
      </c>
      <c r="D9825" s="24" t="n">
        <v>39.6</v>
      </c>
      <c r="E9825" s="25" t="n">
        <f aca="false">MAX(D9825,0)/1000</f>
        <v>0.0396</v>
      </c>
      <c r="F9825" s="25" t="n">
        <f aca="false">MAX(-D9825,0)/1000</f>
        <v>0</v>
      </c>
      <c r="G9825" s="23" t="str">
        <f aca="false">IF(E9825&gt;0,"ja","nein")</f>
        <v>ja</v>
      </c>
      <c r="H9825" s="26" t="n">
        <v>8.902</v>
      </c>
      <c r="I9825" s="26" t="n">
        <f aca="false">(H9825/10+IF(N9825=2025,Einstellungen!$B$23,Einstellungen!$C$23))*(1+Einstellungen!$B$10)</f>
        <v>19.808978</v>
      </c>
      <c r="J9825" s="25" t="n">
        <f aca="false">E9825*I9825/100</f>
        <v>0.007844355288</v>
      </c>
      <c r="K9825" s="25" t="n">
        <f aca="false">E9825*Einstellungen!$B$5/100</f>
        <v>0.011484</v>
      </c>
      <c r="L9825" s="23" t="str">
        <f aca="false">IF(I9825&lt;Einstellungen!$B$5,"ja","nein")</f>
        <v>ja</v>
      </c>
      <c r="M9825" s="23" t="s">
        <v>136</v>
      </c>
      <c r="N9825" s="23" t="n">
        <v>2026</v>
      </c>
      <c r="O9825" s="23" t="n">
        <v>7</v>
      </c>
    </row>
    <row r="9826" customFormat="false" ht="15" hidden="false" customHeight="false" outlineLevel="0" collapsed="false">
      <c r="A9826" s="22" t="n">
        <v>46106</v>
      </c>
      <c r="B9826" s="23" t="s">
        <v>114</v>
      </c>
      <c r="C9826" s="23" t="s">
        <v>103</v>
      </c>
      <c r="D9826" s="24" t="n">
        <v>-225.4</v>
      </c>
      <c r="E9826" s="25" t="n">
        <f aca="false">MAX(D9826,0)/1000</f>
        <v>0</v>
      </c>
      <c r="F9826" s="25" t="n">
        <f aca="false">MAX(-D9826,0)/1000</f>
        <v>0.2254</v>
      </c>
      <c r="G9826" s="23" t="str">
        <f aca="false">IF(E9826&gt;0,"ja","nein")</f>
        <v>nein</v>
      </c>
      <c r="H9826" s="26" t="n">
        <v>0.907</v>
      </c>
      <c r="I9826" s="26" t="n">
        <f aca="false">(H9826/10+IF(N9826=2025,Einstellungen!$B$23,Einstellungen!$C$23))*(1+Einstellungen!$B$10)</f>
        <v>18.857573</v>
      </c>
      <c r="J9826" s="25" t="n">
        <f aca="false">E9826*I9826/100</f>
        <v>0</v>
      </c>
      <c r="K9826" s="25" t="n">
        <f aca="false">E9826*Einstellungen!$B$5/100</f>
        <v>0</v>
      </c>
      <c r="L9826" s="23" t="str">
        <f aca="false">IF(I9826&lt;Einstellungen!$B$5,"ja","nein")</f>
        <v>ja</v>
      </c>
      <c r="M9826" s="23" t="s">
        <v>136</v>
      </c>
      <c r="N9826" s="23" t="n">
        <v>2026</v>
      </c>
      <c r="O9826" s="23" t="n">
        <v>8</v>
      </c>
    </row>
    <row r="9827" customFormat="false" ht="15" hidden="false" customHeight="false" outlineLevel="0" collapsed="false">
      <c r="A9827" s="22" t="n">
        <v>46106</v>
      </c>
      <c r="B9827" s="23" t="s">
        <v>115</v>
      </c>
      <c r="C9827" s="23" t="s">
        <v>103</v>
      </c>
      <c r="D9827" s="24" t="n">
        <v>-110.5</v>
      </c>
      <c r="E9827" s="25" t="n">
        <f aca="false">MAX(D9827,0)/1000</f>
        <v>0</v>
      </c>
      <c r="F9827" s="25" t="n">
        <f aca="false">MAX(-D9827,0)/1000</f>
        <v>0.1105</v>
      </c>
      <c r="G9827" s="23" t="str">
        <f aca="false">IF(E9827&gt;0,"ja","nein")</f>
        <v>nein</v>
      </c>
      <c r="H9827" s="26" t="n">
        <v>-0.03</v>
      </c>
      <c r="I9827" s="26" t="n">
        <f aca="false">(H9827/10+IF(N9827=2025,Einstellungen!$B$23,Einstellungen!$C$23))*(1+Einstellungen!$B$10)</f>
        <v>18.74607</v>
      </c>
      <c r="J9827" s="25" t="n">
        <f aca="false">E9827*I9827/100</f>
        <v>0</v>
      </c>
      <c r="K9827" s="25" t="n">
        <f aca="false">E9827*Einstellungen!$B$5/100</f>
        <v>0</v>
      </c>
      <c r="L9827" s="23" t="str">
        <f aca="false">IF(I9827&lt;Einstellungen!$B$5,"ja","nein")</f>
        <v>ja</v>
      </c>
      <c r="M9827" s="23" t="s">
        <v>136</v>
      </c>
      <c r="N9827" s="23" t="n">
        <v>2026</v>
      </c>
      <c r="O9827" s="23" t="n">
        <v>9</v>
      </c>
    </row>
    <row r="9828" customFormat="false" ht="15" hidden="false" customHeight="false" outlineLevel="0" collapsed="false">
      <c r="A9828" s="22" t="n">
        <v>46106</v>
      </c>
      <c r="B9828" s="23" t="s">
        <v>116</v>
      </c>
      <c r="C9828" s="23" t="s">
        <v>103</v>
      </c>
      <c r="D9828" s="24" t="n">
        <v>123.3</v>
      </c>
      <c r="E9828" s="25" t="n">
        <f aca="false">MAX(D9828,0)/1000</f>
        <v>0.1233</v>
      </c>
      <c r="F9828" s="25" t="n">
        <f aca="false">MAX(-D9828,0)/1000</f>
        <v>0</v>
      </c>
      <c r="G9828" s="23" t="str">
        <f aca="false">IF(E9828&gt;0,"ja","nein")</f>
        <v>ja</v>
      </c>
      <c r="H9828" s="26" t="n">
        <v>-0.028</v>
      </c>
      <c r="I9828" s="26" t="n">
        <f aca="false">(H9828/10+IF(N9828=2025,Einstellungen!$B$23,Einstellungen!$C$23))*(1+Einstellungen!$B$10)</f>
        <v>18.746308</v>
      </c>
      <c r="J9828" s="25" t="n">
        <f aca="false">E9828*I9828/100</f>
        <v>0.023114197764</v>
      </c>
      <c r="K9828" s="25" t="n">
        <f aca="false">E9828*Einstellungen!$B$5/100</f>
        <v>0.035757</v>
      </c>
      <c r="L9828" s="23" t="str">
        <f aca="false">IF(I9828&lt;Einstellungen!$B$5,"ja","nein")</f>
        <v>ja</v>
      </c>
      <c r="M9828" s="23" t="s">
        <v>136</v>
      </c>
      <c r="N9828" s="23" t="n">
        <v>2026</v>
      </c>
      <c r="O9828" s="23" t="n">
        <v>10</v>
      </c>
    </row>
    <row r="9829" customFormat="false" ht="15" hidden="false" customHeight="false" outlineLevel="0" collapsed="false">
      <c r="A9829" s="22" t="n">
        <v>46106</v>
      </c>
      <c r="B9829" s="23" t="s">
        <v>117</v>
      </c>
      <c r="C9829" s="23" t="s">
        <v>103</v>
      </c>
      <c r="D9829" s="24" t="n">
        <v>2000.8</v>
      </c>
      <c r="E9829" s="25" t="n">
        <f aca="false">MAX(D9829,0)/1000</f>
        <v>2.0008</v>
      </c>
      <c r="F9829" s="25" t="n">
        <f aca="false">MAX(-D9829,0)/1000</f>
        <v>0</v>
      </c>
      <c r="G9829" s="23" t="str">
        <f aca="false">IF(E9829&gt;0,"ja","nein")</f>
        <v>ja</v>
      </c>
      <c r="H9829" s="26" t="n">
        <v>-0.01</v>
      </c>
      <c r="I9829" s="26" t="n">
        <f aca="false">(H9829/10+IF(N9829=2025,Einstellungen!$B$23,Einstellungen!$C$23))*(1+Einstellungen!$B$10)</f>
        <v>18.74845</v>
      </c>
      <c r="J9829" s="25" t="n">
        <f aca="false">E9829*I9829/100</f>
        <v>0.3751189876</v>
      </c>
      <c r="K9829" s="25" t="n">
        <f aca="false">E9829*Einstellungen!$B$5/100</f>
        <v>0.580232</v>
      </c>
      <c r="L9829" s="23" t="str">
        <f aca="false">IF(I9829&lt;Einstellungen!$B$5,"ja","nein")</f>
        <v>ja</v>
      </c>
      <c r="M9829" s="23" t="s">
        <v>136</v>
      </c>
      <c r="N9829" s="23" t="n">
        <v>2026</v>
      </c>
      <c r="O9829" s="23" t="n">
        <v>11</v>
      </c>
    </row>
    <row r="9830" customFormat="false" ht="15" hidden="false" customHeight="false" outlineLevel="0" collapsed="false">
      <c r="A9830" s="22" t="n">
        <v>46106</v>
      </c>
      <c r="B9830" s="23" t="s">
        <v>118</v>
      </c>
      <c r="C9830" s="23" t="s">
        <v>103</v>
      </c>
      <c r="D9830" s="24" t="n">
        <v>2186.8</v>
      </c>
      <c r="E9830" s="25" t="n">
        <f aca="false">MAX(D9830,0)/1000</f>
        <v>2.1868</v>
      </c>
      <c r="F9830" s="25" t="n">
        <f aca="false">MAX(-D9830,0)/1000</f>
        <v>0</v>
      </c>
      <c r="G9830" s="23" t="str">
        <f aca="false">IF(E9830&gt;0,"ja","nein")</f>
        <v>ja</v>
      </c>
      <c r="H9830" s="26" t="n">
        <v>-0.01</v>
      </c>
      <c r="I9830" s="26" t="n">
        <f aca="false">(H9830/10+IF(N9830=2025,Einstellungen!$B$23,Einstellungen!$C$23))*(1+Einstellungen!$B$10)</f>
        <v>18.74845</v>
      </c>
      <c r="J9830" s="25" t="n">
        <f aca="false">E9830*I9830/100</f>
        <v>0.4099911046</v>
      </c>
      <c r="K9830" s="25" t="n">
        <f aca="false">E9830*Einstellungen!$B$5/100</f>
        <v>0.634172</v>
      </c>
      <c r="L9830" s="23" t="str">
        <f aca="false">IF(I9830&lt;Einstellungen!$B$5,"ja","nein")</f>
        <v>ja</v>
      </c>
      <c r="M9830" s="23" t="s">
        <v>136</v>
      </c>
      <c r="N9830" s="23" t="n">
        <v>2026</v>
      </c>
      <c r="O9830" s="23" t="n">
        <v>12</v>
      </c>
    </row>
    <row r="9831" customFormat="false" ht="15" hidden="false" customHeight="false" outlineLevel="0" collapsed="false">
      <c r="A9831" s="22" t="n">
        <v>46106</v>
      </c>
      <c r="B9831" s="23" t="s">
        <v>119</v>
      </c>
      <c r="C9831" s="23" t="s">
        <v>103</v>
      </c>
      <c r="D9831" s="24" t="n">
        <v>648.1</v>
      </c>
      <c r="E9831" s="25" t="n">
        <f aca="false">MAX(D9831,0)/1000</f>
        <v>0.6481</v>
      </c>
      <c r="F9831" s="25" t="n">
        <f aca="false">MAX(-D9831,0)/1000</f>
        <v>0</v>
      </c>
      <c r="G9831" s="23" t="str">
        <f aca="false">IF(E9831&gt;0,"ja","nein")</f>
        <v>ja</v>
      </c>
      <c r="H9831" s="26" t="n">
        <v>-0.01</v>
      </c>
      <c r="I9831" s="26" t="n">
        <f aca="false">(H9831/10+IF(N9831=2025,Einstellungen!$B$23,Einstellungen!$C$23))*(1+Einstellungen!$B$10)</f>
        <v>18.74845</v>
      </c>
      <c r="J9831" s="25" t="n">
        <f aca="false">E9831*I9831/100</f>
        <v>0.12150870445</v>
      </c>
      <c r="K9831" s="25" t="n">
        <f aca="false">E9831*Einstellungen!$B$5/100</f>
        <v>0.187949</v>
      </c>
      <c r="L9831" s="23" t="str">
        <f aca="false">IF(I9831&lt;Einstellungen!$B$5,"ja","nein")</f>
        <v>ja</v>
      </c>
      <c r="M9831" s="23" t="s">
        <v>136</v>
      </c>
      <c r="N9831" s="23" t="n">
        <v>2026</v>
      </c>
      <c r="O9831" s="23" t="n">
        <v>13</v>
      </c>
    </row>
    <row r="9832" customFormat="false" ht="15" hidden="false" customHeight="false" outlineLevel="0" collapsed="false">
      <c r="A9832" s="22" t="n">
        <v>46106</v>
      </c>
      <c r="B9832" s="23" t="s">
        <v>120</v>
      </c>
      <c r="C9832" s="23" t="s">
        <v>103</v>
      </c>
      <c r="D9832" s="24" t="n">
        <v>276.4</v>
      </c>
      <c r="E9832" s="25" t="n">
        <f aca="false">MAX(D9832,0)/1000</f>
        <v>0.2764</v>
      </c>
      <c r="F9832" s="25" t="n">
        <f aca="false">MAX(-D9832,0)/1000</f>
        <v>0</v>
      </c>
      <c r="G9832" s="23" t="str">
        <f aca="false">IF(E9832&gt;0,"ja","nein")</f>
        <v>ja</v>
      </c>
      <c r="H9832" s="26" t="n">
        <v>0.007</v>
      </c>
      <c r="I9832" s="26" t="n">
        <f aca="false">(H9832/10+IF(N9832=2025,Einstellungen!$B$23,Einstellungen!$C$23))*(1+Einstellungen!$B$10)</f>
        <v>18.750473</v>
      </c>
      <c r="J9832" s="25" t="n">
        <f aca="false">E9832*I9832/100</f>
        <v>0.051826307372</v>
      </c>
      <c r="K9832" s="25" t="n">
        <f aca="false">E9832*Einstellungen!$B$5/100</f>
        <v>0.080156</v>
      </c>
      <c r="L9832" s="23" t="str">
        <f aca="false">IF(I9832&lt;Einstellungen!$B$5,"ja","nein")</f>
        <v>ja</v>
      </c>
      <c r="M9832" s="23" t="s">
        <v>136</v>
      </c>
      <c r="N9832" s="23" t="n">
        <v>2026</v>
      </c>
      <c r="O9832" s="23" t="n">
        <v>14</v>
      </c>
    </row>
    <row r="9833" customFormat="false" ht="15" hidden="false" customHeight="false" outlineLevel="0" collapsed="false">
      <c r="A9833" s="22" t="n">
        <v>46106</v>
      </c>
      <c r="B9833" s="23" t="s">
        <v>104</v>
      </c>
      <c r="C9833" s="23" t="s">
        <v>103</v>
      </c>
      <c r="D9833" s="24" t="n">
        <v>175.5</v>
      </c>
      <c r="E9833" s="25" t="n">
        <f aca="false">MAX(D9833,0)/1000</f>
        <v>0.1755</v>
      </c>
      <c r="F9833" s="25" t="n">
        <f aca="false">MAX(-D9833,0)/1000</f>
        <v>0</v>
      </c>
      <c r="G9833" s="23" t="str">
        <f aca="false">IF(E9833&gt;0,"ja","nein")</f>
        <v>ja</v>
      </c>
      <c r="H9833" s="26" t="n">
        <v>4.775</v>
      </c>
      <c r="I9833" s="26" t="n">
        <f aca="false">(H9833/10+IF(N9833=2025,Einstellungen!$B$23,Einstellungen!$C$23))*(1+Einstellungen!$B$10)</f>
        <v>19.317865</v>
      </c>
      <c r="J9833" s="25" t="n">
        <f aca="false">E9833*I9833/100</f>
        <v>0.033902853075</v>
      </c>
      <c r="K9833" s="25" t="n">
        <f aca="false">E9833*Einstellungen!$B$5/100</f>
        <v>0.050895</v>
      </c>
      <c r="L9833" s="23" t="str">
        <f aca="false">IF(I9833&lt;Einstellungen!$B$5,"ja","nein")</f>
        <v>ja</v>
      </c>
      <c r="M9833" s="23" t="s">
        <v>136</v>
      </c>
      <c r="N9833" s="23" t="n">
        <v>2026</v>
      </c>
      <c r="O9833" s="23" t="n">
        <v>15</v>
      </c>
    </row>
    <row r="9834" customFormat="false" ht="15" hidden="false" customHeight="false" outlineLevel="0" collapsed="false">
      <c r="A9834" s="22" t="n">
        <v>46106</v>
      </c>
      <c r="B9834" s="23" t="s">
        <v>105</v>
      </c>
      <c r="C9834" s="23" t="s">
        <v>103</v>
      </c>
      <c r="D9834" s="24" t="n">
        <v>164.3</v>
      </c>
      <c r="E9834" s="25" t="n">
        <f aca="false">MAX(D9834,0)/1000</f>
        <v>0.1643</v>
      </c>
      <c r="F9834" s="25" t="n">
        <f aca="false">MAX(-D9834,0)/1000</f>
        <v>0</v>
      </c>
      <c r="G9834" s="23" t="str">
        <f aca="false">IF(E9834&gt;0,"ja","nein")</f>
        <v>ja</v>
      </c>
      <c r="H9834" s="26" t="n">
        <v>41.903</v>
      </c>
      <c r="I9834" s="26" t="n">
        <f aca="false">(H9834/10+IF(N9834=2025,Einstellungen!$B$23,Einstellungen!$C$23))*(1+Einstellungen!$B$10)</f>
        <v>23.736097</v>
      </c>
      <c r="J9834" s="25" t="n">
        <f aca="false">E9834*I9834/100</f>
        <v>0.038998407371</v>
      </c>
      <c r="K9834" s="25" t="n">
        <f aca="false">E9834*Einstellungen!$B$5/100</f>
        <v>0.047647</v>
      </c>
      <c r="L9834" s="23" t="str">
        <f aca="false">IF(I9834&lt;Einstellungen!$B$5,"ja","nein")</f>
        <v>ja</v>
      </c>
      <c r="M9834" s="23" t="s">
        <v>136</v>
      </c>
      <c r="N9834" s="23" t="n">
        <v>2026</v>
      </c>
      <c r="O9834" s="23" t="n">
        <v>16</v>
      </c>
    </row>
    <row r="9835" customFormat="false" ht="15" hidden="false" customHeight="false" outlineLevel="0" collapsed="false">
      <c r="A9835" s="22" t="n">
        <v>46106</v>
      </c>
      <c r="B9835" s="23" t="s">
        <v>97</v>
      </c>
      <c r="C9835" s="23" t="s">
        <v>103</v>
      </c>
      <c r="D9835" s="24" t="n">
        <v>2801.4</v>
      </c>
      <c r="E9835" s="25" t="n">
        <f aca="false">MAX(D9835,0)/1000</f>
        <v>2.8014</v>
      </c>
      <c r="F9835" s="25" t="n">
        <f aca="false">MAX(-D9835,0)/1000</f>
        <v>0</v>
      </c>
      <c r="G9835" s="23" t="str">
        <f aca="false">IF(E9835&gt;0,"ja","nein")</f>
        <v>ja</v>
      </c>
      <c r="H9835" s="26" t="n">
        <v>98.838</v>
      </c>
      <c r="I9835" s="26" t="n">
        <f aca="false">(H9835/10+IF(N9835=2025,Einstellungen!$B$23,Einstellungen!$C$23))*(1+Einstellungen!$B$10)</f>
        <v>30.511362</v>
      </c>
      <c r="J9835" s="25" t="n">
        <f aca="false">E9835*I9835/100</f>
        <v>0.854745295068</v>
      </c>
      <c r="K9835" s="25" t="n">
        <f aca="false">E9835*Einstellungen!$B$5/100</f>
        <v>0.812406</v>
      </c>
      <c r="L9835" s="23" t="str">
        <f aca="false">IF(I9835&lt;Einstellungen!$B$5,"ja","nein")</f>
        <v>nein</v>
      </c>
      <c r="M9835" s="23" t="s">
        <v>136</v>
      </c>
      <c r="N9835" s="23" t="n">
        <v>2026</v>
      </c>
      <c r="O9835" s="23" t="n">
        <v>17</v>
      </c>
    </row>
    <row r="9836" customFormat="false" ht="15" hidden="false" customHeight="false" outlineLevel="0" collapsed="false">
      <c r="A9836" s="22" t="n">
        <v>46106</v>
      </c>
      <c r="B9836" s="23" t="s">
        <v>99</v>
      </c>
      <c r="C9836" s="23" t="s">
        <v>103</v>
      </c>
      <c r="D9836" s="24" t="n">
        <v>2772.1</v>
      </c>
      <c r="E9836" s="25" t="n">
        <f aca="false">MAX(D9836,0)/1000</f>
        <v>2.7721</v>
      </c>
      <c r="F9836" s="25" t="n">
        <f aca="false">MAX(-D9836,0)/1000</f>
        <v>0</v>
      </c>
      <c r="G9836" s="23" t="str">
        <f aca="false">IF(E9836&gt;0,"ja","nein")</f>
        <v>ja</v>
      </c>
      <c r="H9836" s="26" t="n">
        <v>134.83</v>
      </c>
      <c r="I9836" s="26" t="n">
        <f aca="false">(H9836/10+IF(N9836=2025,Einstellungen!$B$23,Einstellungen!$C$23))*(1+Einstellungen!$B$10)</f>
        <v>34.79441</v>
      </c>
      <c r="J9836" s="25" t="n">
        <f aca="false">E9836*I9836/100</f>
        <v>0.96453583961</v>
      </c>
      <c r="K9836" s="25" t="n">
        <f aca="false">E9836*Einstellungen!$B$5/100</f>
        <v>0.803909</v>
      </c>
      <c r="L9836" s="23" t="str">
        <f aca="false">IF(I9836&lt;Einstellungen!$B$5,"ja","nein")</f>
        <v>nein</v>
      </c>
      <c r="M9836" s="23" t="s">
        <v>136</v>
      </c>
      <c r="N9836" s="23" t="n">
        <v>2026</v>
      </c>
      <c r="O9836" s="23" t="n">
        <v>18</v>
      </c>
    </row>
    <row r="9837" customFormat="false" ht="15" hidden="false" customHeight="false" outlineLevel="0" collapsed="false">
      <c r="A9837" s="22" t="n">
        <v>46106</v>
      </c>
      <c r="B9837" s="23" t="s">
        <v>100</v>
      </c>
      <c r="C9837" s="23" t="s">
        <v>103</v>
      </c>
      <c r="D9837" s="24" t="n">
        <v>2891.6</v>
      </c>
      <c r="E9837" s="25" t="n">
        <f aca="false">MAX(D9837,0)/1000</f>
        <v>2.8916</v>
      </c>
      <c r="F9837" s="25" t="n">
        <f aca="false">MAX(-D9837,0)/1000</f>
        <v>0</v>
      </c>
      <c r="G9837" s="23" t="str">
        <f aca="false">IF(E9837&gt;0,"ja","nein")</f>
        <v>ja</v>
      </c>
      <c r="H9837" s="26" t="n">
        <v>161.925</v>
      </c>
      <c r="I9837" s="26" t="n">
        <f aca="false">(H9837/10+IF(N9837=2025,Einstellungen!$B$23,Einstellungen!$C$23))*(1+Einstellungen!$B$10)</f>
        <v>38.018715</v>
      </c>
      <c r="J9837" s="25" t="n">
        <f aca="false">E9837*I9837/100</f>
        <v>1.09934916294</v>
      </c>
      <c r="K9837" s="25" t="n">
        <f aca="false">E9837*Einstellungen!$B$5/100</f>
        <v>0.838564</v>
      </c>
      <c r="L9837" s="23" t="str">
        <f aca="false">IF(I9837&lt;Einstellungen!$B$5,"ja","nein")</f>
        <v>nein</v>
      </c>
      <c r="M9837" s="23" t="s">
        <v>136</v>
      </c>
      <c r="N9837" s="23" t="n">
        <v>2026</v>
      </c>
      <c r="O9837" s="23" t="n">
        <v>19</v>
      </c>
    </row>
    <row r="9838" customFormat="false" ht="15" hidden="false" customHeight="false" outlineLevel="0" collapsed="false">
      <c r="A9838" s="22" t="n">
        <v>46106</v>
      </c>
      <c r="B9838" s="23" t="s">
        <v>92</v>
      </c>
      <c r="C9838" s="23" t="s">
        <v>103</v>
      </c>
      <c r="D9838" s="24" t="n">
        <v>2733.8</v>
      </c>
      <c r="E9838" s="25" t="n">
        <f aca="false">MAX(D9838,0)/1000</f>
        <v>2.7338</v>
      </c>
      <c r="F9838" s="25" t="n">
        <f aca="false">MAX(-D9838,0)/1000</f>
        <v>0</v>
      </c>
      <c r="G9838" s="23" t="str">
        <f aca="false">IF(E9838&gt;0,"ja","nein")</f>
        <v>ja</v>
      </c>
      <c r="H9838" s="26" t="n">
        <v>134.907</v>
      </c>
      <c r="I9838" s="26" t="n">
        <f aca="false">(H9838/10+IF(N9838=2025,Einstellungen!$B$23,Einstellungen!$C$23))*(1+Einstellungen!$B$10)</f>
        <v>34.803573</v>
      </c>
      <c r="J9838" s="25" t="n">
        <f aca="false">E9838*I9838/100</f>
        <v>0.951460078674</v>
      </c>
      <c r="K9838" s="25" t="n">
        <f aca="false">E9838*Einstellungen!$B$5/100</f>
        <v>0.792802</v>
      </c>
      <c r="L9838" s="23" t="str">
        <f aca="false">IF(I9838&lt;Einstellungen!$B$5,"ja","nein")</f>
        <v>nein</v>
      </c>
      <c r="M9838" s="23" t="s">
        <v>136</v>
      </c>
      <c r="N9838" s="23" t="n">
        <v>2026</v>
      </c>
      <c r="O9838" s="23" t="n">
        <v>20</v>
      </c>
    </row>
    <row r="9839" customFormat="false" ht="15" hidden="false" customHeight="false" outlineLevel="0" collapsed="false">
      <c r="A9839" s="22" t="n">
        <v>46106</v>
      </c>
      <c r="B9839" s="23" t="s">
        <v>95</v>
      </c>
      <c r="C9839" s="23" t="s">
        <v>103</v>
      </c>
      <c r="D9839" s="24" t="n">
        <v>2073.9</v>
      </c>
      <c r="E9839" s="25" t="n">
        <f aca="false">MAX(D9839,0)/1000</f>
        <v>2.0739</v>
      </c>
      <c r="F9839" s="25" t="n">
        <f aca="false">MAX(-D9839,0)/1000</f>
        <v>0</v>
      </c>
      <c r="G9839" s="23" t="str">
        <f aca="false">IF(E9839&gt;0,"ja","nein")</f>
        <v>ja</v>
      </c>
      <c r="H9839" s="26" t="n">
        <v>114.46</v>
      </c>
      <c r="I9839" s="26" t="n">
        <f aca="false">(H9839/10+IF(N9839=2025,Einstellungen!$B$23,Einstellungen!$C$23))*(1+Einstellungen!$B$10)</f>
        <v>32.37038</v>
      </c>
      <c r="J9839" s="25" t="n">
        <f aca="false">E9839*I9839/100</f>
        <v>0.67132931082</v>
      </c>
      <c r="K9839" s="25" t="n">
        <f aca="false">E9839*Einstellungen!$B$5/100</f>
        <v>0.601431</v>
      </c>
      <c r="L9839" s="23" t="str">
        <f aca="false">IF(I9839&lt;Einstellungen!$B$5,"ja","nein")</f>
        <v>nein</v>
      </c>
      <c r="M9839" s="23" t="s">
        <v>136</v>
      </c>
      <c r="N9839" s="23" t="n">
        <v>2026</v>
      </c>
      <c r="O9839" s="23" t="n">
        <v>21</v>
      </c>
    </row>
    <row r="9840" customFormat="false" ht="15" hidden="false" customHeight="false" outlineLevel="0" collapsed="false">
      <c r="A9840" s="22" t="n">
        <v>46106</v>
      </c>
      <c r="B9840" s="23" t="s">
        <v>96</v>
      </c>
      <c r="C9840" s="23" t="s">
        <v>103</v>
      </c>
      <c r="D9840" s="24" t="n">
        <v>1078</v>
      </c>
      <c r="E9840" s="25" t="n">
        <f aca="false">MAX(D9840,0)/1000</f>
        <v>1.078</v>
      </c>
      <c r="F9840" s="25" t="n">
        <f aca="false">MAX(-D9840,0)/1000</f>
        <v>0</v>
      </c>
      <c r="G9840" s="23" t="str">
        <f aca="false">IF(E9840&gt;0,"ja","nein")</f>
        <v>ja</v>
      </c>
      <c r="H9840" s="26" t="n">
        <v>108.1</v>
      </c>
      <c r="I9840" s="26" t="n">
        <f aca="false">(H9840/10+IF(N9840=2025,Einstellungen!$B$23,Einstellungen!$C$23))*(1+Einstellungen!$B$10)</f>
        <v>31.61354</v>
      </c>
      <c r="J9840" s="25" t="n">
        <f aca="false">E9840*I9840/100</f>
        <v>0.3407939612</v>
      </c>
      <c r="K9840" s="25" t="n">
        <f aca="false">E9840*Einstellungen!$B$5/100</f>
        <v>0.31262</v>
      </c>
      <c r="L9840" s="23" t="str">
        <f aca="false">IF(I9840&lt;Einstellungen!$B$5,"ja","nein")</f>
        <v>nein</v>
      </c>
      <c r="M9840" s="23" t="s">
        <v>136</v>
      </c>
      <c r="N9840" s="23" t="n">
        <v>2026</v>
      </c>
      <c r="O9840" s="23" t="n">
        <v>22</v>
      </c>
    </row>
    <row r="9841" customFormat="false" ht="15" hidden="false" customHeight="false" outlineLevel="0" collapsed="false">
      <c r="A9841" s="22" t="n">
        <v>46106</v>
      </c>
      <c r="B9841" s="23" t="s">
        <v>101</v>
      </c>
      <c r="C9841" s="23" t="s">
        <v>103</v>
      </c>
      <c r="D9841" s="24" t="n">
        <v>365.6</v>
      </c>
      <c r="E9841" s="25" t="n">
        <f aca="false">MAX(D9841,0)/1000</f>
        <v>0.3656</v>
      </c>
      <c r="F9841" s="25" t="n">
        <f aca="false">MAX(-D9841,0)/1000</f>
        <v>0</v>
      </c>
      <c r="G9841" s="23" t="str">
        <f aca="false">IF(E9841&gt;0,"ja","nein")</f>
        <v>ja</v>
      </c>
      <c r="H9841" s="26" t="n">
        <v>88.803</v>
      </c>
      <c r="I9841" s="26" t="n">
        <f aca="false">(H9841/10+IF(N9841=2025,Einstellungen!$B$23,Einstellungen!$C$23))*(1+Einstellungen!$B$10)</f>
        <v>29.317197</v>
      </c>
      <c r="J9841" s="25" t="n">
        <f aca="false">E9841*I9841/100</f>
        <v>0.107183672232</v>
      </c>
      <c r="K9841" s="25" t="n">
        <f aca="false">E9841*Einstellungen!$B$5/100</f>
        <v>0.106024</v>
      </c>
      <c r="L9841" s="23" t="str">
        <f aca="false">IF(I9841&lt;Einstellungen!$B$5,"ja","nein")</f>
        <v>nein</v>
      </c>
      <c r="M9841" s="23" t="s">
        <v>136</v>
      </c>
      <c r="N9841" s="23" t="n">
        <v>2026</v>
      </c>
      <c r="O9841" s="23" t="n">
        <v>23</v>
      </c>
    </row>
    <row r="9842" customFormat="false" ht="15" hidden="false" customHeight="false" outlineLevel="0" collapsed="false">
      <c r="A9842" s="22" t="n">
        <v>46107</v>
      </c>
      <c r="B9842" s="23" t="s">
        <v>102</v>
      </c>
      <c r="C9842" s="23" t="s">
        <v>106</v>
      </c>
      <c r="D9842" s="24" t="n">
        <v>333.9</v>
      </c>
      <c r="E9842" s="25" t="n">
        <f aca="false">MAX(D9842,0)/1000</f>
        <v>0.3339</v>
      </c>
      <c r="F9842" s="25" t="n">
        <f aca="false">MAX(-D9842,0)/1000</f>
        <v>0</v>
      </c>
      <c r="G9842" s="23" t="str">
        <f aca="false">IF(E9842&gt;0,"ja","nein")</f>
        <v>ja</v>
      </c>
      <c r="H9842" s="26" t="n">
        <v>99.638</v>
      </c>
      <c r="I9842" s="26" t="n">
        <f aca="false">(H9842/10+IF(N9842=2025,Einstellungen!$B$23,Einstellungen!$C$23))*(1+Einstellungen!$B$10)</f>
        <v>30.606562</v>
      </c>
      <c r="J9842" s="25" t="n">
        <f aca="false">E9842*I9842/100</f>
        <v>0.102195310518</v>
      </c>
      <c r="K9842" s="25" t="n">
        <f aca="false">E9842*Einstellungen!$B$5/100</f>
        <v>0.096831</v>
      </c>
      <c r="L9842" s="23" t="str">
        <f aca="false">IF(I9842&lt;Einstellungen!$B$5,"ja","nein")</f>
        <v>nein</v>
      </c>
      <c r="M9842" s="23" t="s">
        <v>136</v>
      </c>
      <c r="N9842" s="23" t="n">
        <v>2026</v>
      </c>
      <c r="O9842" s="23" t="n">
        <v>0</v>
      </c>
    </row>
    <row r="9843" customFormat="false" ht="15" hidden="false" customHeight="false" outlineLevel="0" collapsed="false">
      <c r="A9843" s="22" t="n">
        <v>46107</v>
      </c>
      <c r="B9843" s="23" t="s">
        <v>107</v>
      </c>
      <c r="C9843" s="23" t="s">
        <v>106</v>
      </c>
      <c r="D9843" s="24" t="n">
        <v>410.1</v>
      </c>
      <c r="E9843" s="25" t="n">
        <f aca="false">MAX(D9843,0)/1000</f>
        <v>0.4101</v>
      </c>
      <c r="F9843" s="25" t="n">
        <f aca="false">MAX(-D9843,0)/1000</f>
        <v>0</v>
      </c>
      <c r="G9843" s="23" t="str">
        <f aca="false">IF(E9843&gt;0,"ja","nein")</f>
        <v>ja</v>
      </c>
      <c r="H9843" s="26" t="n">
        <v>95.072</v>
      </c>
      <c r="I9843" s="26" t="n">
        <f aca="false">(H9843/10+IF(N9843=2025,Einstellungen!$B$23,Einstellungen!$C$23))*(1+Einstellungen!$B$10)</f>
        <v>30.063208</v>
      </c>
      <c r="J9843" s="25" t="n">
        <f aca="false">E9843*I9843/100</f>
        <v>0.123289216008</v>
      </c>
      <c r="K9843" s="25" t="n">
        <f aca="false">E9843*Einstellungen!$B$5/100</f>
        <v>0.118929</v>
      </c>
      <c r="L9843" s="23" t="str">
        <f aca="false">IF(I9843&lt;Einstellungen!$B$5,"ja","nein")</f>
        <v>nein</v>
      </c>
      <c r="M9843" s="23" t="s">
        <v>136</v>
      </c>
      <c r="N9843" s="23" t="n">
        <v>2026</v>
      </c>
      <c r="O9843" s="23" t="n">
        <v>1</v>
      </c>
    </row>
    <row r="9844" customFormat="false" ht="15" hidden="false" customHeight="false" outlineLevel="0" collapsed="false">
      <c r="A9844" s="22" t="n">
        <v>46107</v>
      </c>
      <c r="B9844" s="23" t="s">
        <v>108</v>
      </c>
      <c r="C9844" s="23" t="s">
        <v>106</v>
      </c>
      <c r="D9844" s="24" t="n">
        <v>421.8</v>
      </c>
      <c r="E9844" s="25" t="n">
        <f aca="false">MAX(D9844,0)/1000</f>
        <v>0.4218</v>
      </c>
      <c r="F9844" s="25" t="n">
        <f aca="false">MAX(-D9844,0)/1000</f>
        <v>0</v>
      </c>
      <c r="G9844" s="23" t="str">
        <f aca="false">IF(E9844&gt;0,"ja","nein")</f>
        <v>ja</v>
      </c>
      <c r="H9844" s="26" t="n">
        <v>91.605</v>
      </c>
      <c r="I9844" s="26" t="n">
        <f aca="false">(H9844/10+IF(N9844=2025,Einstellungen!$B$23,Einstellungen!$C$23))*(1+Einstellungen!$B$10)</f>
        <v>29.650635</v>
      </c>
      <c r="J9844" s="25" t="n">
        <f aca="false">E9844*I9844/100</f>
        <v>0.12506637843</v>
      </c>
      <c r="K9844" s="25" t="n">
        <f aca="false">E9844*Einstellungen!$B$5/100</f>
        <v>0.122322</v>
      </c>
      <c r="L9844" s="23" t="str">
        <f aca="false">IF(I9844&lt;Einstellungen!$B$5,"ja","nein")</f>
        <v>nein</v>
      </c>
      <c r="M9844" s="23" t="s">
        <v>136</v>
      </c>
      <c r="N9844" s="23" t="n">
        <v>2026</v>
      </c>
      <c r="O9844" s="23" t="n">
        <v>2</v>
      </c>
    </row>
    <row r="9845" customFormat="false" ht="15" hidden="false" customHeight="false" outlineLevel="0" collapsed="false">
      <c r="A9845" s="22" t="n">
        <v>46107</v>
      </c>
      <c r="B9845" s="23" t="s">
        <v>109</v>
      </c>
      <c r="C9845" s="23" t="s">
        <v>106</v>
      </c>
      <c r="D9845" s="24" t="n">
        <v>397.1</v>
      </c>
      <c r="E9845" s="25" t="n">
        <f aca="false">MAX(D9845,0)/1000</f>
        <v>0.3971</v>
      </c>
      <c r="F9845" s="25" t="n">
        <f aca="false">MAX(-D9845,0)/1000</f>
        <v>0</v>
      </c>
      <c r="G9845" s="23" t="str">
        <f aca="false">IF(E9845&gt;0,"ja","nein")</f>
        <v>ja</v>
      </c>
      <c r="H9845" s="26" t="n">
        <v>94.87</v>
      </c>
      <c r="I9845" s="26" t="n">
        <f aca="false">(H9845/10+IF(N9845=2025,Einstellungen!$B$23,Einstellungen!$C$23))*(1+Einstellungen!$B$10)</f>
        <v>30.03917</v>
      </c>
      <c r="J9845" s="25" t="n">
        <f aca="false">E9845*I9845/100</f>
        <v>0.11928554407</v>
      </c>
      <c r="K9845" s="25" t="n">
        <f aca="false">E9845*Einstellungen!$B$5/100</f>
        <v>0.115159</v>
      </c>
      <c r="L9845" s="23" t="str">
        <f aca="false">IF(I9845&lt;Einstellungen!$B$5,"ja","nein")</f>
        <v>nein</v>
      </c>
      <c r="M9845" s="23" t="s">
        <v>136</v>
      </c>
      <c r="N9845" s="23" t="n">
        <v>2026</v>
      </c>
      <c r="O9845" s="23" t="n">
        <v>3</v>
      </c>
    </row>
    <row r="9846" customFormat="false" ht="15" hidden="false" customHeight="false" outlineLevel="0" collapsed="false">
      <c r="A9846" s="22" t="n">
        <v>46107</v>
      </c>
      <c r="B9846" s="23" t="s">
        <v>110</v>
      </c>
      <c r="C9846" s="23" t="s">
        <v>106</v>
      </c>
      <c r="D9846" s="24" t="n">
        <v>366.1</v>
      </c>
      <c r="E9846" s="25" t="n">
        <f aca="false">MAX(D9846,0)/1000</f>
        <v>0.3661</v>
      </c>
      <c r="F9846" s="25" t="n">
        <f aca="false">MAX(-D9846,0)/1000</f>
        <v>0</v>
      </c>
      <c r="G9846" s="23" t="str">
        <f aca="false">IF(E9846&gt;0,"ja","nein")</f>
        <v>ja</v>
      </c>
      <c r="H9846" s="26" t="n">
        <v>97.578</v>
      </c>
      <c r="I9846" s="26" t="n">
        <f aca="false">(H9846/10+IF(N9846=2025,Einstellungen!$B$23,Einstellungen!$C$23))*(1+Einstellungen!$B$10)</f>
        <v>30.361422</v>
      </c>
      <c r="J9846" s="25" t="n">
        <f aca="false">E9846*I9846/100</f>
        <v>0.111153165942</v>
      </c>
      <c r="K9846" s="25" t="n">
        <f aca="false">E9846*Einstellungen!$B$5/100</f>
        <v>0.106169</v>
      </c>
      <c r="L9846" s="23" t="str">
        <f aca="false">IF(I9846&lt;Einstellungen!$B$5,"ja","nein")</f>
        <v>nein</v>
      </c>
      <c r="M9846" s="23" t="s">
        <v>136</v>
      </c>
      <c r="N9846" s="23" t="n">
        <v>2026</v>
      </c>
      <c r="O9846" s="23" t="n">
        <v>4</v>
      </c>
    </row>
    <row r="9847" customFormat="false" ht="15" hidden="false" customHeight="false" outlineLevel="0" collapsed="false">
      <c r="A9847" s="22" t="n">
        <v>46107</v>
      </c>
      <c r="B9847" s="23" t="s">
        <v>111</v>
      </c>
      <c r="C9847" s="23" t="s">
        <v>106</v>
      </c>
      <c r="D9847" s="24" t="n">
        <v>344.2</v>
      </c>
      <c r="E9847" s="25" t="n">
        <f aca="false">MAX(D9847,0)/1000</f>
        <v>0.3442</v>
      </c>
      <c r="F9847" s="25" t="n">
        <f aca="false">MAX(-D9847,0)/1000</f>
        <v>0</v>
      </c>
      <c r="G9847" s="23" t="str">
        <f aca="false">IF(E9847&gt;0,"ja","nein")</f>
        <v>ja</v>
      </c>
      <c r="H9847" s="26" t="n">
        <v>105.267</v>
      </c>
      <c r="I9847" s="26" t="n">
        <f aca="false">(H9847/10+IF(N9847=2025,Einstellungen!$B$23,Einstellungen!$C$23))*(1+Einstellungen!$B$10)</f>
        <v>31.276413</v>
      </c>
      <c r="J9847" s="25" t="n">
        <f aca="false">E9847*I9847/100</f>
        <v>0.107653413546</v>
      </c>
      <c r="K9847" s="25" t="n">
        <f aca="false">E9847*Einstellungen!$B$5/100</f>
        <v>0.099818</v>
      </c>
      <c r="L9847" s="23" t="str">
        <f aca="false">IF(I9847&lt;Einstellungen!$B$5,"ja","nein")</f>
        <v>nein</v>
      </c>
      <c r="M9847" s="23" t="s">
        <v>136</v>
      </c>
      <c r="N9847" s="23" t="n">
        <v>2026</v>
      </c>
      <c r="O9847" s="23" t="n">
        <v>5</v>
      </c>
    </row>
    <row r="9848" customFormat="false" ht="15" hidden="false" customHeight="false" outlineLevel="0" collapsed="false">
      <c r="A9848" s="22" t="n">
        <v>46107</v>
      </c>
      <c r="B9848" s="23" t="s">
        <v>112</v>
      </c>
      <c r="C9848" s="23" t="s">
        <v>106</v>
      </c>
      <c r="D9848" s="24" t="n">
        <v>370.1</v>
      </c>
      <c r="E9848" s="25" t="n">
        <f aca="false">MAX(D9848,0)/1000</f>
        <v>0.3701</v>
      </c>
      <c r="F9848" s="25" t="n">
        <f aca="false">MAX(-D9848,0)/1000</f>
        <v>0</v>
      </c>
      <c r="G9848" s="23" t="str">
        <f aca="false">IF(E9848&gt;0,"ja","nein")</f>
        <v>ja</v>
      </c>
      <c r="H9848" s="26" t="n">
        <v>120.28</v>
      </c>
      <c r="I9848" s="26" t="n">
        <f aca="false">(H9848/10+IF(N9848=2025,Einstellungen!$B$23,Einstellungen!$C$23))*(1+Einstellungen!$B$10)</f>
        <v>33.06296</v>
      </c>
      <c r="J9848" s="25" t="n">
        <f aca="false">E9848*I9848/100</f>
        <v>0.12236601496</v>
      </c>
      <c r="K9848" s="25" t="n">
        <f aca="false">E9848*Einstellungen!$B$5/100</f>
        <v>0.107329</v>
      </c>
      <c r="L9848" s="23" t="str">
        <f aca="false">IF(I9848&lt;Einstellungen!$B$5,"ja","nein")</f>
        <v>nein</v>
      </c>
      <c r="M9848" s="23" t="s">
        <v>136</v>
      </c>
      <c r="N9848" s="23" t="n">
        <v>2026</v>
      </c>
      <c r="O9848" s="23" t="n">
        <v>6</v>
      </c>
    </row>
    <row r="9849" customFormat="false" ht="15" hidden="false" customHeight="false" outlineLevel="0" collapsed="false">
      <c r="A9849" s="22" t="n">
        <v>46107</v>
      </c>
      <c r="B9849" s="23" t="s">
        <v>113</v>
      </c>
      <c r="C9849" s="23" t="s">
        <v>106</v>
      </c>
      <c r="D9849" s="24" t="n">
        <v>323.5</v>
      </c>
      <c r="E9849" s="25" t="n">
        <f aca="false">MAX(D9849,0)/1000</f>
        <v>0.3235</v>
      </c>
      <c r="F9849" s="25" t="n">
        <f aca="false">MAX(-D9849,0)/1000</f>
        <v>0</v>
      </c>
      <c r="G9849" s="23" t="str">
        <f aca="false">IF(E9849&gt;0,"ja","nein")</f>
        <v>ja</v>
      </c>
      <c r="H9849" s="26" t="n">
        <v>137.345</v>
      </c>
      <c r="I9849" s="26" t="n">
        <f aca="false">(H9849/10+IF(N9849=2025,Einstellungen!$B$23,Einstellungen!$C$23))*(1+Einstellungen!$B$10)</f>
        <v>35.093695</v>
      </c>
      <c r="J9849" s="25" t="n">
        <f aca="false">E9849*I9849/100</f>
        <v>0.113528103325</v>
      </c>
      <c r="K9849" s="25" t="n">
        <f aca="false">E9849*Einstellungen!$B$5/100</f>
        <v>0.093815</v>
      </c>
      <c r="L9849" s="23" t="str">
        <f aca="false">IF(I9849&lt;Einstellungen!$B$5,"ja","nein")</f>
        <v>nein</v>
      </c>
      <c r="M9849" s="23" t="s">
        <v>136</v>
      </c>
      <c r="N9849" s="23" t="n">
        <v>2026</v>
      </c>
      <c r="O9849" s="23" t="n">
        <v>7</v>
      </c>
    </row>
    <row r="9850" customFormat="false" ht="15" hidden="false" customHeight="false" outlineLevel="0" collapsed="false">
      <c r="A9850" s="22" t="n">
        <v>46107</v>
      </c>
      <c r="B9850" s="23" t="s">
        <v>114</v>
      </c>
      <c r="C9850" s="23" t="s">
        <v>106</v>
      </c>
      <c r="D9850" s="24" t="n">
        <v>67.5</v>
      </c>
      <c r="E9850" s="25" t="n">
        <f aca="false">MAX(D9850,0)/1000</f>
        <v>0.0675</v>
      </c>
      <c r="F9850" s="25" t="n">
        <f aca="false">MAX(-D9850,0)/1000</f>
        <v>0</v>
      </c>
      <c r="G9850" s="23" t="str">
        <f aca="false">IF(E9850&gt;0,"ja","nein")</f>
        <v>ja</v>
      </c>
      <c r="H9850" s="26" t="n">
        <v>125.79</v>
      </c>
      <c r="I9850" s="26" t="n">
        <f aca="false">(H9850/10+IF(N9850=2025,Einstellungen!$B$23,Einstellungen!$C$23))*(1+Einstellungen!$B$10)</f>
        <v>33.71865</v>
      </c>
      <c r="J9850" s="25" t="n">
        <f aca="false">E9850*I9850/100</f>
        <v>0.02276008875</v>
      </c>
      <c r="K9850" s="25" t="n">
        <f aca="false">E9850*Einstellungen!$B$5/100</f>
        <v>0.019575</v>
      </c>
      <c r="L9850" s="23" t="str">
        <f aca="false">IF(I9850&lt;Einstellungen!$B$5,"ja","nein")</f>
        <v>nein</v>
      </c>
      <c r="M9850" s="23" t="s">
        <v>136</v>
      </c>
      <c r="N9850" s="23" t="n">
        <v>2026</v>
      </c>
      <c r="O9850" s="23" t="n">
        <v>8</v>
      </c>
    </row>
    <row r="9851" customFormat="false" ht="15" hidden="false" customHeight="false" outlineLevel="0" collapsed="false">
      <c r="A9851" s="22" t="n">
        <v>46107</v>
      </c>
      <c r="B9851" s="23" t="s">
        <v>115</v>
      </c>
      <c r="C9851" s="23" t="s">
        <v>106</v>
      </c>
      <c r="D9851" s="24" t="n">
        <v>187.5</v>
      </c>
      <c r="E9851" s="25" t="n">
        <f aca="false">MAX(D9851,0)/1000</f>
        <v>0.1875</v>
      </c>
      <c r="F9851" s="25" t="n">
        <f aca="false">MAX(-D9851,0)/1000</f>
        <v>0</v>
      </c>
      <c r="G9851" s="23" t="str">
        <f aca="false">IF(E9851&gt;0,"ja","nein")</f>
        <v>ja</v>
      </c>
      <c r="H9851" s="26" t="n">
        <v>87.415</v>
      </c>
      <c r="I9851" s="26" t="n">
        <f aca="false">(H9851/10+IF(N9851=2025,Einstellungen!$B$23,Einstellungen!$C$23))*(1+Einstellungen!$B$10)</f>
        <v>29.152025</v>
      </c>
      <c r="J9851" s="25" t="n">
        <f aca="false">E9851*I9851/100</f>
        <v>0.054660046875</v>
      </c>
      <c r="K9851" s="25" t="n">
        <f aca="false">E9851*Einstellungen!$B$5/100</f>
        <v>0.054375</v>
      </c>
      <c r="L9851" s="23" t="str">
        <f aca="false">IF(I9851&lt;Einstellungen!$B$5,"ja","nein")</f>
        <v>nein</v>
      </c>
      <c r="M9851" s="23" t="s">
        <v>136</v>
      </c>
      <c r="N9851" s="23" t="n">
        <v>2026</v>
      </c>
      <c r="O9851" s="23" t="n">
        <v>9</v>
      </c>
    </row>
    <row r="9852" customFormat="false" ht="15" hidden="false" customHeight="false" outlineLevel="0" collapsed="false">
      <c r="A9852" s="22" t="n">
        <v>46107</v>
      </c>
      <c r="B9852" s="23" t="s">
        <v>116</v>
      </c>
      <c r="C9852" s="23" t="s">
        <v>106</v>
      </c>
      <c r="D9852" s="24" t="n">
        <v>-219</v>
      </c>
      <c r="E9852" s="25" t="n">
        <f aca="false">MAX(D9852,0)/1000</f>
        <v>0</v>
      </c>
      <c r="F9852" s="25" t="n">
        <f aca="false">MAX(-D9852,0)/1000</f>
        <v>0.219</v>
      </c>
      <c r="G9852" s="23" t="str">
        <f aca="false">IF(E9852&gt;0,"ja","nein")</f>
        <v>nein</v>
      </c>
      <c r="H9852" s="26" t="n">
        <v>41.852</v>
      </c>
      <c r="I9852" s="26" t="n">
        <f aca="false">(H9852/10+IF(N9852=2025,Einstellungen!$B$23,Einstellungen!$C$23))*(1+Einstellungen!$B$10)</f>
        <v>23.730028</v>
      </c>
      <c r="J9852" s="25" t="n">
        <f aca="false">E9852*I9852/100</f>
        <v>0</v>
      </c>
      <c r="K9852" s="25" t="n">
        <f aca="false">E9852*Einstellungen!$B$5/100</f>
        <v>0</v>
      </c>
      <c r="L9852" s="23" t="str">
        <f aca="false">IF(I9852&lt;Einstellungen!$B$5,"ja","nein")</f>
        <v>ja</v>
      </c>
      <c r="M9852" s="23" t="s">
        <v>136</v>
      </c>
      <c r="N9852" s="23" t="n">
        <v>2026</v>
      </c>
      <c r="O9852" s="23" t="n">
        <v>10</v>
      </c>
    </row>
    <row r="9853" customFormat="false" ht="15" hidden="false" customHeight="false" outlineLevel="0" collapsed="false">
      <c r="A9853" s="22" t="n">
        <v>46107</v>
      </c>
      <c r="B9853" s="23" t="s">
        <v>117</v>
      </c>
      <c r="C9853" s="23" t="s">
        <v>106</v>
      </c>
      <c r="D9853" s="24" t="n">
        <v>-489.6</v>
      </c>
      <c r="E9853" s="25" t="n">
        <f aca="false">MAX(D9853,0)/1000</f>
        <v>0</v>
      </c>
      <c r="F9853" s="25" t="n">
        <f aca="false">MAX(-D9853,0)/1000</f>
        <v>0.4896</v>
      </c>
      <c r="G9853" s="23" t="str">
        <f aca="false">IF(E9853&gt;0,"ja","nein")</f>
        <v>nein</v>
      </c>
      <c r="H9853" s="26" t="n">
        <v>13.74</v>
      </c>
      <c r="I9853" s="26" t="n">
        <f aca="false">(H9853/10+IF(N9853=2025,Einstellungen!$B$23,Einstellungen!$C$23))*(1+Einstellungen!$B$10)</f>
        <v>20.3847</v>
      </c>
      <c r="J9853" s="25" t="n">
        <f aca="false">E9853*I9853/100</f>
        <v>0</v>
      </c>
      <c r="K9853" s="25" t="n">
        <f aca="false">E9853*Einstellungen!$B$5/100</f>
        <v>0</v>
      </c>
      <c r="L9853" s="23" t="str">
        <f aca="false">IF(I9853&lt;Einstellungen!$B$5,"ja","nein")</f>
        <v>ja</v>
      </c>
      <c r="M9853" s="23" t="s">
        <v>136</v>
      </c>
      <c r="N9853" s="23" t="n">
        <v>2026</v>
      </c>
      <c r="O9853" s="23" t="n">
        <v>11</v>
      </c>
    </row>
    <row r="9854" customFormat="false" ht="15" hidden="false" customHeight="false" outlineLevel="0" collapsed="false">
      <c r="A9854" s="22" t="n">
        <v>46107</v>
      </c>
      <c r="B9854" s="23" t="s">
        <v>118</v>
      </c>
      <c r="C9854" s="23" t="s">
        <v>106</v>
      </c>
      <c r="D9854" s="24" t="n">
        <v>-432.1</v>
      </c>
      <c r="E9854" s="25" t="n">
        <f aca="false">MAX(D9854,0)/1000</f>
        <v>0</v>
      </c>
      <c r="F9854" s="25" t="n">
        <f aca="false">MAX(-D9854,0)/1000</f>
        <v>0.4321</v>
      </c>
      <c r="G9854" s="23" t="str">
        <f aca="false">IF(E9854&gt;0,"ja","nein")</f>
        <v>nein</v>
      </c>
      <c r="H9854" s="26" t="n">
        <v>3.12</v>
      </c>
      <c r="I9854" s="26" t="n">
        <f aca="false">(H9854/10+IF(N9854=2025,Einstellungen!$B$23,Einstellungen!$C$23))*(1+Einstellungen!$B$10)</f>
        <v>19.12092</v>
      </c>
      <c r="J9854" s="25" t="n">
        <f aca="false">E9854*I9854/100</f>
        <v>0</v>
      </c>
      <c r="K9854" s="25" t="n">
        <f aca="false">E9854*Einstellungen!$B$5/100</f>
        <v>0</v>
      </c>
      <c r="L9854" s="23" t="str">
        <f aca="false">IF(I9854&lt;Einstellungen!$B$5,"ja","nein")</f>
        <v>ja</v>
      </c>
      <c r="M9854" s="23" t="s">
        <v>136</v>
      </c>
      <c r="N9854" s="23" t="n">
        <v>2026</v>
      </c>
      <c r="O9854" s="23" t="n">
        <v>12</v>
      </c>
    </row>
    <row r="9855" customFormat="false" ht="15" hidden="false" customHeight="false" outlineLevel="0" collapsed="false">
      <c r="A9855" s="22" t="n">
        <v>46107</v>
      </c>
      <c r="B9855" s="23" t="s">
        <v>119</v>
      </c>
      <c r="C9855" s="23" t="s">
        <v>106</v>
      </c>
      <c r="D9855" s="24" t="n">
        <v>-592.3</v>
      </c>
      <c r="E9855" s="25" t="n">
        <f aca="false">MAX(D9855,0)/1000</f>
        <v>0</v>
      </c>
      <c r="F9855" s="25" t="n">
        <f aca="false">MAX(-D9855,0)/1000</f>
        <v>0.5923</v>
      </c>
      <c r="G9855" s="23" t="str">
        <f aca="false">IF(E9855&gt;0,"ja","nein")</f>
        <v>nein</v>
      </c>
      <c r="H9855" s="26" t="n">
        <v>0.63</v>
      </c>
      <c r="I9855" s="26" t="n">
        <f aca="false">(H9855/10+IF(N9855=2025,Einstellungen!$B$23,Einstellungen!$C$23))*(1+Einstellungen!$B$10)</f>
        <v>18.82461</v>
      </c>
      <c r="J9855" s="25" t="n">
        <f aca="false">E9855*I9855/100</f>
        <v>0</v>
      </c>
      <c r="K9855" s="25" t="n">
        <f aca="false">E9855*Einstellungen!$B$5/100</f>
        <v>0</v>
      </c>
      <c r="L9855" s="23" t="str">
        <f aca="false">IF(I9855&lt;Einstellungen!$B$5,"ja","nein")</f>
        <v>ja</v>
      </c>
      <c r="M9855" s="23" t="s">
        <v>136</v>
      </c>
      <c r="N9855" s="23" t="n">
        <v>2026</v>
      </c>
      <c r="O9855" s="23" t="n">
        <v>13</v>
      </c>
    </row>
    <row r="9856" customFormat="false" ht="15" hidden="false" customHeight="false" outlineLevel="0" collapsed="false">
      <c r="A9856" s="22" t="n">
        <v>46107</v>
      </c>
      <c r="B9856" s="23" t="s">
        <v>120</v>
      </c>
      <c r="C9856" s="23" t="s">
        <v>106</v>
      </c>
      <c r="D9856" s="24" t="n">
        <v>-594.5</v>
      </c>
      <c r="E9856" s="25" t="n">
        <f aca="false">MAX(D9856,0)/1000</f>
        <v>0</v>
      </c>
      <c r="F9856" s="25" t="n">
        <f aca="false">MAX(-D9856,0)/1000</f>
        <v>0.5945</v>
      </c>
      <c r="G9856" s="23" t="str">
        <f aca="false">IF(E9856&gt;0,"ja","nein")</f>
        <v>nein</v>
      </c>
      <c r="H9856" s="26" t="n">
        <v>5.902</v>
      </c>
      <c r="I9856" s="26" t="n">
        <f aca="false">(H9856/10+IF(N9856=2025,Einstellungen!$B$23,Einstellungen!$C$23))*(1+Einstellungen!$B$10)</f>
        <v>19.451978</v>
      </c>
      <c r="J9856" s="25" t="n">
        <f aca="false">E9856*I9856/100</f>
        <v>0</v>
      </c>
      <c r="K9856" s="25" t="n">
        <f aca="false">E9856*Einstellungen!$B$5/100</f>
        <v>0</v>
      </c>
      <c r="L9856" s="23" t="str">
        <f aca="false">IF(I9856&lt;Einstellungen!$B$5,"ja","nein")</f>
        <v>ja</v>
      </c>
      <c r="M9856" s="23" t="s">
        <v>136</v>
      </c>
      <c r="N9856" s="23" t="n">
        <v>2026</v>
      </c>
      <c r="O9856" s="23" t="n">
        <v>14</v>
      </c>
    </row>
    <row r="9857" customFormat="false" ht="15" hidden="false" customHeight="false" outlineLevel="0" collapsed="false">
      <c r="A9857" s="22" t="n">
        <v>46107</v>
      </c>
      <c r="B9857" s="23" t="s">
        <v>104</v>
      </c>
      <c r="C9857" s="23" t="s">
        <v>106</v>
      </c>
      <c r="D9857" s="24" t="n">
        <v>-180.6</v>
      </c>
      <c r="E9857" s="25" t="n">
        <f aca="false">MAX(D9857,0)/1000</f>
        <v>0</v>
      </c>
      <c r="F9857" s="25" t="n">
        <f aca="false">MAX(-D9857,0)/1000</f>
        <v>0.1806</v>
      </c>
      <c r="G9857" s="23" t="str">
        <f aca="false">IF(E9857&gt;0,"ja","nein")</f>
        <v>nein</v>
      </c>
      <c r="H9857" s="26" t="n">
        <v>37.435</v>
      </c>
      <c r="I9857" s="26" t="n">
        <f aca="false">(H9857/10+IF(N9857=2025,Einstellungen!$B$23,Einstellungen!$C$23))*(1+Einstellungen!$B$10)</f>
        <v>23.204405</v>
      </c>
      <c r="J9857" s="25" t="n">
        <f aca="false">E9857*I9857/100</f>
        <v>0</v>
      </c>
      <c r="K9857" s="25" t="n">
        <f aca="false">E9857*Einstellungen!$B$5/100</f>
        <v>0</v>
      </c>
      <c r="L9857" s="23" t="str">
        <f aca="false">IF(I9857&lt;Einstellungen!$B$5,"ja","nein")</f>
        <v>ja</v>
      </c>
      <c r="M9857" s="23" t="s">
        <v>136</v>
      </c>
      <c r="N9857" s="23" t="n">
        <v>2026</v>
      </c>
      <c r="O9857" s="23" t="n">
        <v>15</v>
      </c>
    </row>
    <row r="9858" customFormat="false" ht="15" hidden="false" customHeight="false" outlineLevel="0" collapsed="false">
      <c r="A9858" s="22" t="n">
        <v>46107</v>
      </c>
      <c r="B9858" s="23" t="s">
        <v>105</v>
      </c>
      <c r="C9858" s="23" t="s">
        <v>106</v>
      </c>
      <c r="D9858" s="24" t="n">
        <v>74.5</v>
      </c>
      <c r="E9858" s="25" t="n">
        <f aca="false">MAX(D9858,0)/1000</f>
        <v>0.0745</v>
      </c>
      <c r="F9858" s="25" t="n">
        <f aca="false">MAX(-D9858,0)/1000</f>
        <v>0</v>
      </c>
      <c r="G9858" s="23" t="str">
        <f aca="false">IF(E9858&gt;0,"ja","nein")</f>
        <v>ja</v>
      </c>
      <c r="H9858" s="26" t="n">
        <v>75.817</v>
      </c>
      <c r="I9858" s="26" t="n">
        <f aca="false">(H9858/10+IF(N9858=2025,Einstellungen!$B$23,Einstellungen!$C$23))*(1+Einstellungen!$B$10)</f>
        <v>27.771863</v>
      </c>
      <c r="J9858" s="25" t="n">
        <f aca="false">E9858*I9858/100</f>
        <v>0.020690037935</v>
      </c>
      <c r="K9858" s="25" t="n">
        <f aca="false">E9858*Einstellungen!$B$5/100</f>
        <v>0.021605</v>
      </c>
      <c r="L9858" s="23" t="str">
        <f aca="false">IF(I9858&lt;Einstellungen!$B$5,"ja","nein")</f>
        <v>ja</v>
      </c>
      <c r="M9858" s="23" t="s">
        <v>136</v>
      </c>
      <c r="N9858" s="23" t="n">
        <v>2026</v>
      </c>
      <c r="O9858" s="23" t="n">
        <v>16</v>
      </c>
    </row>
    <row r="9859" customFormat="false" ht="15" hidden="false" customHeight="false" outlineLevel="0" collapsed="false">
      <c r="A9859" s="22" t="n">
        <v>46107</v>
      </c>
      <c r="B9859" s="23" t="s">
        <v>97</v>
      </c>
      <c r="C9859" s="23" t="s">
        <v>106</v>
      </c>
      <c r="D9859" s="24" t="n">
        <v>71.5</v>
      </c>
      <c r="E9859" s="25" t="n">
        <f aca="false">MAX(D9859,0)/1000</f>
        <v>0.0715</v>
      </c>
      <c r="F9859" s="25" t="n">
        <f aca="false">MAX(-D9859,0)/1000</f>
        <v>0</v>
      </c>
      <c r="G9859" s="23" t="str">
        <f aca="false">IF(E9859&gt;0,"ja","nein")</f>
        <v>ja</v>
      </c>
      <c r="H9859" s="26" t="n">
        <v>115.922</v>
      </c>
      <c r="I9859" s="26" t="n">
        <f aca="false">(H9859/10+IF(N9859=2025,Einstellungen!$B$23,Einstellungen!$C$23))*(1+Einstellungen!$B$10)</f>
        <v>32.544358</v>
      </c>
      <c r="J9859" s="25" t="n">
        <f aca="false">E9859*I9859/100</f>
        <v>0.02326921597</v>
      </c>
      <c r="K9859" s="25" t="n">
        <f aca="false">E9859*Einstellungen!$B$5/100</f>
        <v>0.020735</v>
      </c>
      <c r="L9859" s="23" t="str">
        <f aca="false">IF(I9859&lt;Einstellungen!$B$5,"ja","nein")</f>
        <v>nein</v>
      </c>
      <c r="M9859" s="23" t="s">
        <v>136</v>
      </c>
      <c r="N9859" s="23" t="n">
        <v>2026</v>
      </c>
      <c r="O9859" s="23" t="n">
        <v>17</v>
      </c>
    </row>
    <row r="9860" customFormat="false" ht="15" hidden="false" customHeight="false" outlineLevel="0" collapsed="false">
      <c r="A9860" s="22" t="n">
        <v>46107</v>
      </c>
      <c r="B9860" s="23" t="s">
        <v>99</v>
      </c>
      <c r="C9860" s="23" t="s">
        <v>106</v>
      </c>
      <c r="D9860" s="24" t="n">
        <v>855.2</v>
      </c>
      <c r="E9860" s="25" t="n">
        <f aca="false">MAX(D9860,0)/1000</f>
        <v>0.8552</v>
      </c>
      <c r="F9860" s="25" t="n">
        <f aca="false">MAX(-D9860,0)/1000</f>
        <v>0</v>
      </c>
      <c r="G9860" s="23" t="str">
        <f aca="false">IF(E9860&gt;0,"ja","nein")</f>
        <v>ja</v>
      </c>
      <c r="H9860" s="26" t="n">
        <v>155.417</v>
      </c>
      <c r="I9860" s="26" t="n">
        <f aca="false">(H9860/10+IF(N9860=2025,Einstellungen!$B$23,Einstellungen!$C$23))*(1+Einstellungen!$B$10)</f>
        <v>37.244263</v>
      </c>
      <c r="J9860" s="25" t="n">
        <f aca="false">E9860*I9860/100</f>
        <v>0.318512937176</v>
      </c>
      <c r="K9860" s="25" t="n">
        <f aca="false">E9860*Einstellungen!$B$5/100</f>
        <v>0.248008</v>
      </c>
      <c r="L9860" s="23" t="str">
        <f aca="false">IF(I9860&lt;Einstellungen!$B$5,"ja","nein")</f>
        <v>nein</v>
      </c>
      <c r="M9860" s="23" t="s">
        <v>136</v>
      </c>
      <c r="N9860" s="23" t="n">
        <v>2026</v>
      </c>
      <c r="O9860" s="23" t="n">
        <v>18</v>
      </c>
    </row>
    <row r="9861" customFormat="false" ht="15" hidden="false" customHeight="false" outlineLevel="0" collapsed="false">
      <c r="A9861" s="22" t="n">
        <v>46107</v>
      </c>
      <c r="B9861" s="23" t="s">
        <v>100</v>
      </c>
      <c r="C9861" s="23" t="s">
        <v>106</v>
      </c>
      <c r="D9861" s="24" t="n">
        <v>105.5</v>
      </c>
      <c r="E9861" s="25" t="n">
        <f aca="false">MAX(D9861,0)/1000</f>
        <v>0.1055</v>
      </c>
      <c r="F9861" s="25" t="n">
        <f aca="false">MAX(-D9861,0)/1000</f>
        <v>0</v>
      </c>
      <c r="G9861" s="23" t="str">
        <f aca="false">IF(E9861&gt;0,"ja","nein")</f>
        <v>ja</v>
      </c>
      <c r="H9861" s="26" t="n">
        <v>167.22</v>
      </c>
      <c r="I9861" s="26" t="n">
        <f aca="false">(H9861/10+IF(N9861=2025,Einstellungen!$B$23,Einstellungen!$C$23))*(1+Einstellungen!$B$10)</f>
        <v>38.64882</v>
      </c>
      <c r="J9861" s="25" t="n">
        <f aca="false">E9861*I9861/100</f>
        <v>0.0407745051</v>
      </c>
      <c r="K9861" s="25" t="n">
        <f aca="false">E9861*Einstellungen!$B$5/100</f>
        <v>0.030595</v>
      </c>
      <c r="L9861" s="23" t="str">
        <f aca="false">IF(I9861&lt;Einstellungen!$B$5,"ja","nein")</f>
        <v>nein</v>
      </c>
      <c r="M9861" s="23" t="s">
        <v>136</v>
      </c>
      <c r="N9861" s="23" t="n">
        <v>2026</v>
      </c>
      <c r="O9861" s="23" t="n">
        <v>19</v>
      </c>
    </row>
    <row r="9862" customFormat="false" ht="15" hidden="false" customHeight="false" outlineLevel="0" collapsed="false">
      <c r="A9862" s="22" t="n">
        <v>46107</v>
      </c>
      <c r="B9862" s="23" t="s">
        <v>92</v>
      </c>
      <c r="C9862" s="23" t="s">
        <v>106</v>
      </c>
      <c r="D9862" s="24" t="n">
        <v>2588.5</v>
      </c>
      <c r="E9862" s="25" t="n">
        <f aca="false">MAX(D9862,0)/1000</f>
        <v>2.5885</v>
      </c>
      <c r="F9862" s="25" t="n">
        <f aca="false">MAX(-D9862,0)/1000</f>
        <v>0</v>
      </c>
      <c r="G9862" s="23" t="str">
        <f aca="false">IF(E9862&gt;0,"ja","nein")</f>
        <v>ja</v>
      </c>
      <c r="H9862" s="26" t="n">
        <v>153.745</v>
      </c>
      <c r="I9862" s="26" t="n">
        <f aca="false">(H9862/10+IF(N9862=2025,Einstellungen!$B$23,Einstellungen!$C$23))*(1+Einstellungen!$B$10)</f>
        <v>37.045295</v>
      </c>
      <c r="J9862" s="25" t="n">
        <f aca="false">E9862*I9862/100</f>
        <v>0.958917461075</v>
      </c>
      <c r="K9862" s="25" t="n">
        <f aca="false">E9862*Einstellungen!$B$5/100</f>
        <v>0.750665</v>
      </c>
      <c r="L9862" s="23" t="str">
        <f aca="false">IF(I9862&lt;Einstellungen!$B$5,"ja","nein")</f>
        <v>nein</v>
      </c>
      <c r="M9862" s="23" t="s">
        <v>136</v>
      </c>
      <c r="N9862" s="23" t="n">
        <v>2026</v>
      </c>
      <c r="O9862" s="23" t="n">
        <v>20</v>
      </c>
    </row>
    <row r="9863" customFormat="false" ht="15" hidden="false" customHeight="false" outlineLevel="0" collapsed="false">
      <c r="A9863" s="22" t="n">
        <v>46107</v>
      </c>
      <c r="B9863" s="23" t="s">
        <v>95</v>
      </c>
      <c r="C9863" s="23" t="s">
        <v>106</v>
      </c>
      <c r="D9863" s="24" t="n">
        <v>2811.9</v>
      </c>
      <c r="E9863" s="25" t="n">
        <f aca="false">MAX(D9863,0)/1000</f>
        <v>2.8119</v>
      </c>
      <c r="F9863" s="25" t="n">
        <f aca="false">MAX(-D9863,0)/1000</f>
        <v>0</v>
      </c>
      <c r="G9863" s="23" t="str">
        <f aca="false">IF(E9863&gt;0,"ja","nein")</f>
        <v>ja</v>
      </c>
      <c r="H9863" s="26" t="n">
        <v>130.505</v>
      </c>
      <c r="I9863" s="26" t="n">
        <f aca="false">(H9863/10+IF(N9863=2025,Einstellungen!$B$23,Einstellungen!$C$23))*(1+Einstellungen!$B$10)</f>
        <v>34.279735</v>
      </c>
      <c r="J9863" s="25" t="n">
        <f aca="false">E9863*I9863/100</f>
        <v>0.963911868465</v>
      </c>
      <c r="K9863" s="25" t="n">
        <f aca="false">E9863*Einstellungen!$B$5/100</f>
        <v>0.815451</v>
      </c>
      <c r="L9863" s="23" t="str">
        <f aca="false">IF(I9863&lt;Einstellungen!$B$5,"ja","nein")</f>
        <v>nein</v>
      </c>
      <c r="M9863" s="23" t="s">
        <v>136</v>
      </c>
      <c r="N9863" s="23" t="n">
        <v>2026</v>
      </c>
      <c r="O9863" s="23" t="n">
        <v>21</v>
      </c>
    </row>
    <row r="9864" customFormat="false" ht="15" hidden="false" customHeight="false" outlineLevel="0" collapsed="false">
      <c r="A9864" s="22" t="n">
        <v>46107</v>
      </c>
      <c r="B9864" s="23" t="s">
        <v>96</v>
      </c>
      <c r="C9864" s="23" t="s">
        <v>106</v>
      </c>
      <c r="D9864" s="24" t="n">
        <v>2672.3</v>
      </c>
      <c r="E9864" s="25" t="n">
        <f aca="false">MAX(D9864,0)/1000</f>
        <v>2.6723</v>
      </c>
      <c r="F9864" s="25" t="n">
        <f aca="false">MAX(-D9864,0)/1000</f>
        <v>0</v>
      </c>
      <c r="G9864" s="23" t="str">
        <f aca="false">IF(E9864&gt;0,"ja","nein")</f>
        <v>ja</v>
      </c>
      <c r="H9864" s="26" t="n">
        <v>124.373</v>
      </c>
      <c r="I9864" s="26" t="n">
        <f aca="false">(H9864/10+IF(N9864=2025,Einstellungen!$B$23,Einstellungen!$C$23))*(1+Einstellungen!$B$10)</f>
        <v>33.550027</v>
      </c>
      <c r="J9864" s="25" t="n">
        <f aca="false">E9864*I9864/100</f>
        <v>0.896557371521</v>
      </c>
      <c r="K9864" s="25" t="n">
        <f aca="false">E9864*Einstellungen!$B$5/100</f>
        <v>0.774967</v>
      </c>
      <c r="L9864" s="23" t="str">
        <f aca="false">IF(I9864&lt;Einstellungen!$B$5,"ja","nein")</f>
        <v>nein</v>
      </c>
      <c r="M9864" s="23" t="s">
        <v>136</v>
      </c>
      <c r="N9864" s="23" t="n">
        <v>2026</v>
      </c>
      <c r="O9864" s="23" t="n">
        <v>22</v>
      </c>
    </row>
    <row r="9865" customFormat="false" ht="15" hidden="false" customHeight="false" outlineLevel="0" collapsed="false">
      <c r="A9865" s="22" t="n">
        <v>46107</v>
      </c>
      <c r="B9865" s="23" t="s">
        <v>101</v>
      </c>
      <c r="C9865" s="23" t="s">
        <v>106</v>
      </c>
      <c r="D9865" s="24" t="n">
        <v>2680.5</v>
      </c>
      <c r="E9865" s="25" t="n">
        <f aca="false">MAX(D9865,0)/1000</f>
        <v>2.6805</v>
      </c>
      <c r="F9865" s="25" t="n">
        <f aca="false">MAX(-D9865,0)/1000</f>
        <v>0</v>
      </c>
      <c r="G9865" s="23" t="str">
        <f aca="false">IF(E9865&gt;0,"ja","nein")</f>
        <v>ja</v>
      </c>
      <c r="H9865" s="26" t="n">
        <v>115.025</v>
      </c>
      <c r="I9865" s="26" t="n">
        <f aca="false">(H9865/10+IF(N9865=2025,Einstellungen!$B$23,Einstellungen!$C$23))*(1+Einstellungen!$B$10)</f>
        <v>32.437615</v>
      </c>
      <c r="J9865" s="25" t="n">
        <f aca="false">E9865*I9865/100</f>
        <v>0.869490270075</v>
      </c>
      <c r="K9865" s="25" t="n">
        <f aca="false">E9865*Einstellungen!$B$5/100</f>
        <v>0.777345</v>
      </c>
      <c r="L9865" s="23" t="str">
        <f aca="false">IF(I9865&lt;Einstellungen!$B$5,"ja","nein")</f>
        <v>nein</v>
      </c>
      <c r="M9865" s="23" t="s">
        <v>136</v>
      </c>
      <c r="N9865" s="23" t="n">
        <v>2026</v>
      </c>
      <c r="O9865" s="23" t="n">
        <v>23</v>
      </c>
    </row>
    <row r="9866" customFormat="false" ht="15" hidden="false" customHeight="false" outlineLevel="0" collapsed="false">
      <c r="A9866" s="22" t="n">
        <v>46108</v>
      </c>
      <c r="B9866" s="23" t="s">
        <v>102</v>
      </c>
      <c r="C9866" s="23" t="s">
        <v>121</v>
      </c>
      <c r="D9866" s="24" t="n">
        <v>1183.7</v>
      </c>
      <c r="E9866" s="25" t="n">
        <f aca="false">MAX(D9866,0)/1000</f>
        <v>1.1837</v>
      </c>
      <c r="F9866" s="25" t="n">
        <f aca="false">MAX(-D9866,0)/1000</f>
        <v>0</v>
      </c>
      <c r="G9866" s="23" t="str">
        <f aca="false">IF(E9866&gt;0,"ja","nein")</f>
        <v>ja</v>
      </c>
      <c r="H9866" s="26" t="n">
        <v>119.392</v>
      </c>
      <c r="I9866" s="26" t="n">
        <f aca="false">(H9866/10+IF(N9866=2025,Einstellungen!$B$23,Einstellungen!$C$23))*(1+Einstellungen!$B$10)</f>
        <v>32.957288</v>
      </c>
      <c r="J9866" s="25" t="n">
        <f aca="false">E9866*I9866/100</f>
        <v>0.390115418056</v>
      </c>
      <c r="K9866" s="25" t="n">
        <f aca="false">E9866*Einstellungen!$B$5/100</f>
        <v>0.343273</v>
      </c>
      <c r="L9866" s="23" t="str">
        <f aca="false">IF(I9866&lt;Einstellungen!$B$5,"ja","nein")</f>
        <v>nein</v>
      </c>
      <c r="M9866" s="23" t="s">
        <v>136</v>
      </c>
      <c r="N9866" s="23" t="n">
        <v>2026</v>
      </c>
      <c r="O9866" s="23" t="n">
        <v>0</v>
      </c>
    </row>
    <row r="9867" customFormat="false" ht="15" hidden="false" customHeight="false" outlineLevel="0" collapsed="false">
      <c r="A9867" s="22" t="n">
        <v>46108</v>
      </c>
      <c r="B9867" s="23" t="s">
        <v>107</v>
      </c>
      <c r="C9867" s="23" t="s">
        <v>121</v>
      </c>
      <c r="D9867" s="24" t="n">
        <v>467.7</v>
      </c>
      <c r="E9867" s="25" t="n">
        <f aca="false">MAX(D9867,0)/1000</f>
        <v>0.4677</v>
      </c>
      <c r="F9867" s="25" t="n">
        <f aca="false">MAX(-D9867,0)/1000</f>
        <v>0</v>
      </c>
      <c r="G9867" s="23" t="str">
        <f aca="false">IF(E9867&gt;0,"ja","nein")</f>
        <v>ja</v>
      </c>
      <c r="H9867" s="26" t="n">
        <v>119.5</v>
      </c>
      <c r="I9867" s="26" t="n">
        <f aca="false">(H9867/10+IF(N9867=2025,Einstellungen!$B$23,Einstellungen!$C$23))*(1+Einstellungen!$B$10)</f>
        <v>32.97014</v>
      </c>
      <c r="J9867" s="25" t="n">
        <f aca="false">E9867*I9867/100</f>
        <v>0.15420134478</v>
      </c>
      <c r="K9867" s="25" t="n">
        <f aca="false">E9867*Einstellungen!$B$5/100</f>
        <v>0.135633</v>
      </c>
      <c r="L9867" s="23" t="str">
        <f aca="false">IF(I9867&lt;Einstellungen!$B$5,"ja","nein")</f>
        <v>nein</v>
      </c>
      <c r="M9867" s="23" t="s">
        <v>136</v>
      </c>
      <c r="N9867" s="23" t="n">
        <v>2026</v>
      </c>
      <c r="O9867" s="23" t="n">
        <v>1</v>
      </c>
    </row>
    <row r="9868" customFormat="false" ht="15" hidden="false" customHeight="false" outlineLevel="0" collapsed="false">
      <c r="A9868" s="22" t="n">
        <v>46108</v>
      </c>
      <c r="B9868" s="23" t="s">
        <v>108</v>
      </c>
      <c r="C9868" s="23" t="s">
        <v>121</v>
      </c>
      <c r="D9868" s="24" t="n">
        <v>447</v>
      </c>
      <c r="E9868" s="25" t="n">
        <f aca="false">MAX(D9868,0)/1000</f>
        <v>0.447</v>
      </c>
      <c r="F9868" s="25" t="n">
        <f aca="false">MAX(-D9868,0)/1000</f>
        <v>0</v>
      </c>
      <c r="G9868" s="23" t="str">
        <f aca="false">IF(E9868&gt;0,"ja","nein")</f>
        <v>ja</v>
      </c>
      <c r="H9868" s="26" t="n">
        <v>117.343</v>
      </c>
      <c r="I9868" s="26" t="n">
        <f aca="false">(H9868/10+IF(N9868=2025,Einstellungen!$B$23,Einstellungen!$C$23))*(1+Einstellungen!$B$10)</f>
        <v>32.713457</v>
      </c>
      <c r="J9868" s="25" t="n">
        <f aca="false">E9868*I9868/100</f>
        <v>0.14622915279</v>
      </c>
      <c r="K9868" s="25" t="n">
        <f aca="false">E9868*Einstellungen!$B$5/100</f>
        <v>0.12963</v>
      </c>
      <c r="L9868" s="23" t="str">
        <f aca="false">IF(I9868&lt;Einstellungen!$B$5,"ja","nein")</f>
        <v>nein</v>
      </c>
      <c r="M9868" s="23" t="s">
        <v>136</v>
      </c>
      <c r="N9868" s="23" t="n">
        <v>2026</v>
      </c>
      <c r="O9868" s="23" t="n">
        <v>2</v>
      </c>
    </row>
    <row r="9869" customFormat="false" ht="15" hidden="false" customHeight="false" outlineLevel="0" collapsed="false">
      <c r="A9869" s="22" t="n">
        <v>46108</v>
      </c>
      <c r="B9869" s="23" t="s">
        <v>109</v>
      </c>
      <c r="C9869" s="23" t="s">
        <v>121</v>
      </c>
      <c r="D9869" s="24" t="n">
        <v>429.9</v>
      </c>
      <c r="E9869" s="25" t="n">
        <f aca="false">MAX(D9869,0)/1000</f>
        <v>0.4299</v>
      </c>
      <c r="F9869" s="25" t="n">
        <f aca="false">MAX(-D9869,0)/1000</f>
        <v>0</v>
      </c>
      <c r="G9869" s="23" t="str">
        <f aca="false">IF(E9869&gt;0,"ja","nein")</f>
        <v>ja</v>
      </c>
      <c r="H9869" s="26" t="n">
        <v>117.832</v>
      </c>
      <c r="I9869" s="26" t="n">
        <f aca="false">(H9869/10+IF(N9869=2025,Einstellungen!$B$23,Einstellungen!$C$23))*(1+Einstellungen!$B$10)</f>
        <v>32.771648</v>
      </c>
      <c r="J9869" s="25" t="n">
        <f aca="false">E9869*I9869/100</f>
        <v>0.140885314752</v>
      </c>
      <c r="K9869" s="25" t="n">
        <f aca="false">E9869*Einstellungen!$B$5/100</f>
        <v>0.124671</v>
      </c>
      <c r="L9869" s="23" t="str">
        <f aca="false">IF(I9869&lt;Einstellungen!$B$5,"ja","nein")</f>
        <v>nein</v>
      </c>
      <c r="M9869" s="23" t="s">
        <v>136</v>
      </c>
      <c r="N9869" s="23" t="n">
        <v>2026</v>
      </c>
      <c r="O9869" s="23" t="n">
        <v>3</v>
      </c>
    </row>
    <row r="9870" customFormat="false" ht="15" hidden="false" customHeight="false" outlineLevel="0" collapsed="false">
      <c r="A9870" s="22" t="n">
        <v>46108</v>
      </c>
      <c r="B9870" s="23" t="s">
        <v>110</v>
      </c>
      <c r="C9870" s="23" t="s">
        <v>121</v>
      </c>
      <c r="D9870" s="24" t="n">
        <v>379.9</v>
      </c>
      <c r="E9870" s="25" t="n">
        <f aca="false">MAX(D9870,0)/1000</f>
        <v>0.3799</v>
      </c>
      <c r="F9870" s="25" t="n">
        <f aca="false">MAX(-D9870,0)/1000</f>
        <v>0</v>
      </c>
      <c r="G9870" s="23" t="str">
        <f aca="false">IF(E9870&gt;0,"ja","nein")</f>
        <v>ja</v>
      </c>
      <c r="H9870" s="26" t="n">
        <v>120.248</v>
      </c>
      <c r="I9870" s="26" t="n">
        <f aca="false">(H9870/10+IF(N9870=2025,Einstellungen!$B$23,Einstellungen!$C$23))*(1+Einstellungen!$B$10)</f>
        <v>33.059152</v>
      </c>
      <c r="J9870" s="25" t="n">
        <f aca="false">E9870*I9870/100</f>
        <v>0.125591718448</v>
      </c>
      <c r="K9870" s="25" t="n">
        <f aca="false">E9870*Einstellungen!$B$5/100</f>
        <v>0.110171</v>
      </c>
      <c r="L9870" s="23" t="str">
        <f aca="false">IF(I9870&lt;Einstellungen!$B$5,"ja","nein")</f>
        <v>nein</v>
      </c>
      <c r="M9870" s="23" t="s">
        <v>136</v>
      </c>
      <c r="N9870" s="23" t="n">
        <v>2026</v>
      </c>
      <c r="O9870" s="23" t="n">
        <v>4</v>
      </c>
    </row>
    <row r="9871" customFormat="false" ht="15" hidden="false" customHeight="false" outlineLevel="0" collapsed="false">
      <c r="A9871" s="22" t="n">
        <v>46108</v>
      </c>
      <c r="B9871" s="23" t="s">
        <v>111</v>
      </c>
      <c r="C9871" s="23" t="s">
        <v>121</v>
      </c>
      <c r="D9871" s="24" t="n">
        <v>357</v>
      </c>
      <c r="E9871" s="25" t="n">
        <f aca="false">MAX(D9871,0)/1000</f>
        <v>0.357</v>
      </c>
      <c r="F9871" s="25" t="n">
        <f aca="false">MAX(-D9871,0)/1000</f>
        <v>0</v>
      </c>
      <c r="G9871" s="23" t="str">
        <f aca="false">IF(E9871&gt;0,"ja","nein")</f>
        <v>ja</v>
      </c>
      <c r="H9871" s="26" t="n">
        <v>136.463</v>
      </c>
      <c r="I9871" s="26" t="n">
        <f aca="false">(H9871/10+IF(N9871=2025,Einstellungen!$B$23,Einstellungen!$C$23))*(1+Einstellungen!$B$10)</f>
        <v>34.988737</v>
      </c>
      <c r="J9871" s="25" t="n">
        <f aca="false">E9871*I9871/100</f>
        <v>0.12490979109</v>
      </c>
      <c r="K9871" s="25" t="n">
        <f aca="false">E9871*Einstellungen!$B$5/100</f>
        <v>0.10353</v>
      </c>
      <c r="L9871" s="23" t="str">
        <f aca="false">IF(I9871&lt;Einstellungen!$B$5,"ja","nein")</f>
        <v>nein</v>
      </c>
      <c r="M9871" s="23" t="s">
        <v>136</v>
      </c>
      <c r="N9871" s="23" t="n">
        <v>2026</v>
      </c>
      <c r="O9871" s="23" t="n">
        <v>5</v>
      </c>
    </row>
    <row r="9872" customFormat="false" ht="15" hidden="false" customHeight="false" outlineLevel="0" collapsed="false">
      <c r="A9872" s="22" t="n">
        <v>46108</v>
      </c>
      <c r="B9872" s="23" t="s">
        <v>112</v>
      </c>
      <c r="C9872" s="23" t="s">
        <v>121</v>
      </c>
      <c r="D9872" s="24" t="n">
        <v>290.1</v>
      </c>
      <c r="E9872" s="25" t="n">
        <f aca="false">MAX(D9872,0)/1000</f>
        <v>0.2901</v>
      </c>
      <c r="F9872" s="25" t="n">
        <f aca="false">MAX(-D9872,0)/1000</f>
        <v>0</v>
      </c>
      <c r="G9872" s="23" t="str">
        <f aca="false">IF(E9872&gt;0,"ja","nein")</f>
        <v>ja</v>
      </c>
      <c r="H9872" s="26" t="n">
        <v>172.63</v>
      </c>
      <c r="I9872" s="26" t="n">
        <f aca="false">(H9872/10+IF(N9872=2025,Einstellungen!$B$23,Einstellungen!$C$23))*(1+Einstellungen!$B$10)</f>
        <v>39.29261</v>
      </c>
      <c r="J9872" s="25" t="n">
        <f aca="false">E9872*I9872/100</f>
        <v>0.11398786161</v>
      </c>
      <c r="K9872" s="25" t="n">
        <f aca="false">E9872*Einstellungen!$B$5/100</f>
        <v>0.084129</v>
      </c>
      <c r="L9872" s="23" t="str">
        <f aca="false">IF(I9872&lt;Einstellungen!$B$5,"ja","nein")</f>
        <v>nein</v>
      </c>
      <c r="M9872" s="23" t="s">
        <v>136</v>
      </c>
      <c r="N9872" s="23" t="n">
        <v>2026</v>
      </c>
      <c r="O9872" s="23" t="n">
        <v>6</v>
      </c>
    </row>
    <row r="9873" customFormat="false" ht="15" hidden="false" customHeight="false" outlineLevel="0" collapsed="false">
      <c r="A9873" s="22" t="n">
        <v>46108</v>
      </c>
      <c r="B9873" s="23" t="s">
        <v>113</v>
      </c>
      <c r="C9873" s="23" t="s">
        <v>121</v>
      </c>
      <c r="D9873" s="24" t="n">
        <v>7.4</v>
      </c>
      <c r="E9873" s="25" t="n">
        <f aca="false">MAX(D9873,0)/1000</f>
        <v>0.0074</v>
      </c>
      <c r="F9873" s="25" t="n">
        <f aca="false">MAX(-D9873,0)/1000</f>
        <v>0</v>
      </c>
      <c r="G9873" s="23" t="str">
        <f aca="false">IF(E9873&gt;0,"ja","nein")</f>
        <v>ja</v>
      </c>
      <c r="H9873" s="26" t="n">
        <v>176.395</v>
      </c>
      <c r="I9873" s="26" t="n">
        <f aca="false">(H9873/10+IF(N9873=2025,Einstellungen!$B$23,Einstellungen!$C$23))*(1+Einstellungen!$B$10)</f>
        <v>39.740645</v>
      </c>
      <c r="J9873" s="25" t="n">
        <f aca="false">E9873*I9873/100</f>
        <v>0.00294080773</v>
      </c>
      <c r="K9873" s="25" t="n">
        <f aca="false">E9873*Einstellungen!$B$5/100</f>
        <v>0.002146</v>
      </c>
      <c r="L9873" s="23" t="str">
        <f aca="false">IF(I9873&lt;Einstellungen!$B$5,"ja","nein")</f>
        <v>nein</v>
      </c>
      <c r="M9873" s="23" t="s">
        <v>136</v>
      </c>
      <c r="N9873" s="23" t="n">
        <v>2026</v>
      </c>
      <c r="O9873" s="23" t="n">
        <v>7</v>
      </c>
    </row>
    <row r="9874" customFormat="false" ht="15" hidden="false" customHeight="false" outlineLevel="0" collapsed="false">
      <c r="A9874" s="22" t="n">
        <v>46108</v>
      </c>
      <c r="B9874" s="23" t="s">
        <v>114</v>
      </c>
      <c r="C9874" s="23" t="s">
        <v>121</v>
      </c>
      <c r="D9874" s="24" t="n">
        <v>3.1</v>
      </c>
      <c r="E9874" s="25" t="n">
        <f aca="false">MAX(D9874,0)/1000</f>
        <v>0.0031</v>
      </c>
      <c r="F9874" s="25" t="n">
        <f aca="false">MAX(-D9874,0)/1000</f>
        <v>0</v>
      </c>
      <c r="G9874" s="23" t="str">
        <f aca="false">IF(E9874&gt;0,"ja","nein")</f>
        <v>ja</v>
      </c>
      <c r="H9874" s="26" t="n">
        <v>147.558</v>
      </c>
      <c r="I9874" s="26" t="n">
        <f aca="false">(H9874/10+IF(N9874=2025,Einstellungen!$B$23,Einstellungen!$C$23))*(1+Einstellungen!$B$10)</f>
        <v>36.309042</v>
      </c>
      <c r="J9874" s="25" t="n">
        <f aca="false">E9874*I9874/100</f>
        <v>0.001125580302</v>
      </c>
      <c r="K9874" s="25" t="n">
        <f aca="false">E9874*Einstellungen!$B$5/100</f>
        <v>0.000899</v>
      </c>
      <c r="L9874" s="23" t="str">
        <f aca="false">IF(I9874&lt;Einstellungen!$B$5,"ja","nein")</f>
        <v>nein</v>
      </c>
      <c r="M9874" s="23" t="s">
        <v>136</v>
      </c>
      <c r="N9874" s="23" t="n">
        <v>2026</v>
      </c>
      <c r="O9874" s="23" t="n">
        <v>8</v>
      </c>
    </row>
    <row r="9875" customFormat="false" ht="15" hidden="false" customHeight="false" outlineLevel="0" collapsed="false">
      <c r="A9875" s="22" t="n">
        <v>46108</v>
      </c>
      <c r="B9875" s="23" t="s">
        <v>115</v>
      </c>
      <c r="C9875" s="23" t="s">
        <v>121</v>
      </c>
      <c r="D9875" s="24" t="n">
        <v>109.2</v>
      </c>
      <c r="E9875" s="25" t="n">
        <f aca="false">MAX(D9875,0)/1000</f>
        <v>0.1092</v>
      </c>
      <c r="F9875" s="25" t="n">
        <f aca="false">MAX(-D9875,0)/1000</f>
        <v>0</v>
      </c>
      <c r="G9875" s="23" t="str">
        <f aca="false">IF(E9875&gt;0,"ja","nein")</f>
        <v>ja</v>
      </c>
      <c r="H9875" s="26" t="n">
        <v>114.002</v>
      </c>
      <c r="I9875" s="26" t="n">
        <f aca="false">(H9875/10+IF(N9875=2025,Einstellungen!$B$23,Einstellungen!$C$23))*(1+Einstellungen!$B$10)</f>
        <v>32.315878</v>
      </c>
      <c r="J9875" s="25" t="n">
        <f aca="false">E9875*I9875/100</f>
        <v>0.035288938776</v>
      </c>
      <c r="K9875" s="25" t="n">
        <f aca="false">E9875*Einstellungen!$B$5/100</f>
        <v>0.031668</v>
      </c>
      <c r="L9875" s="23" t="str">
        <f aca="false">IF(I9875&lt;Einstellungen!$B$5,"ja","nein")</f>
        <v>nein</v>
      </c>
      <c r="M9875" s="23" t="s">
        <v>136</v>
      </c>
      <c r="N9875" s="23" t="n">
        <v>2026</v>
      </c>
      <c r="O9875" s="23" t="n">
        <v>9</v>
      </c>
    </row>
    <row r="9876" customFormat="false" ht="15" hidden="false" customHeight="false" outlineLevel="0" collapsed="false">
      <c r="A9876" s="22" t="n">
        <v>46108</v>
      </c>
      <c r="B9876" s="23" t="s">
        <v>116</v>
      </c>
      <c r="C9876" s="23" t="s">
        <v>121</v>
      </c>
      <c r="D9876" s="24" t="n">
        <v>-992.1</v>
      </c>
      <c r="E9876" s="25" t="n">
        <f aca="false">MAX(D9876,0)/1000</f>
        <v>0</v>
      </c>
      <c r="F9876" s="25" t="n">
        <f aca="false">MAX(-D9876,0)/1000</f>
        <v>0.9921</v>
      </c>
      <c r="G9876" s="23" t="str">
        <f aca="false">IF(E9876&gt;0,"ja","nein")</f>
        <v>nein</v>
      </c>
      <c r="H9876" s="26" t="n">
        <v>87.26</v>
      </c>
      <c r="I9876" s="26" t="n">
        <f aca="false">(H9876/10+IF(N9876=2025,Einstellungen!$B$23,Einstellungen!$C$23))*(1+Einstellungen!$B$10)</f>
        <v>29.13358</v>
      </c>
      <c r="J9876" s="25" t="n">
        <f aca="false">E9876*I9876/100</f>
        <v>0</v>
      </c>
      <c r="K9876" s="25" t="n">
        <f aca="false">E9876*Einstellungen!$B$5/100</f>
        <v>0</v>
      </c>
      <c r="L9876" s="23" t="str">
        <f aca="false">IF(I9876&lt;Einstellungen!$B$5,"ja","nein")</f>
        <v>nein</v>
      </c>
      <c r="M9876" s="23" t="s">
        <v>136</v>
      </c>
      <c r="N9876" s="23" t="n">
        <v>2026</v>
      </c>
      <c r="O9876" s="23" t="n">
        <v>10</v>
      </c>
    </row>
    <row r="9877" customFormat="false" ht="15" hidden="false" customHeight="false" outlineLevel="0" collapsed="false">
      <c r="A9877" s="22" t="n">
        <v>46108</v>
      </c>
      <c r="B9877" s="23" t="s">
        <v>117</v>
      </c>
      <c r="C9877" s="23" t="s">
        <v>121</v>
      </c>
      <c r="D9877" s="24" t="n">
        <v>-1641.8</v>
      </c>
      <c r="E9877" s="25" t="n">
        <f aca="false">MAX(D9877,0)/1000</f>
        <v>0</v>
      </c>
      <c r="F9877" s="25" t="n">
        <f aca="false">MAX(-D9877,0)/1000</f>
        <v>1.6418</v>
      </c>
      <c r="G9877" s="23" t="str">
        <f aca="false">IF(E9877&gt;0,"ja","nein")</f>
        <v>nein</v>
      </c>
      <c r="H9877" s="26" t="n">
        <v>72.81</v>
      </c>
      <c r="I9877" s="26" t="n">
        <f aca="false">(H9877/10+IF(N9877=2025,Einstellungen!$B$23,Einstellungen!$C$23))*(1+Einstellungen!$B$10)</f>
        <v>27.41403</v>
      </c>
      <c r="J9877" s="25" t="n">
        <f aca="false">E9877*I9877/100</f>
        <v>0</v>
      </c>
      <c r="K9877" s="25" t="n">
        <f aca="false">E9877*Einstellungen!$B$5/100</f>
        <v>0</v>
      </c>
      <c r="L9877" s="23" t="str">
        <f aca="false">IF(I9877&lt;Einstellungen!$B$5,"ja","nein")</f>
        <v>ja</v>
      </c>
      <c r="M9877" s="23" t="s">
        <v>136</v>
      </c>
      <c r="N9877" s="23" t="n">
        <v>2026</v>
      </c>
      <c r="O9877" s="23" t="n">
        <v>11</v>
      </c>
    </row>
    <row r="9878" customFormat="false" ht="15" hidden="false" customHeight="false" outlineLevel="0" collapsed="false">
      <c r="A9878" s="22" t="n">
        <v>46108</v>
      </c>
      <c r="B9878" s="23" t="s">
        <v>118</v>
      </c>
      <c r="C9878" s="23" t="s">
        <v>121</v>
      </c>
      <c r="D9878" s="24" t="n">
        <v>-222.4</v>
      </c>
      <c r="E9878" s="25" t="n">
        <f aca="false">MAX(D9878,0)/1000</f>
        <v>0</v>
      </c>
      <c r="F9878" s="25" t="n">
        <f aca="false">MAX(-D9878,0)/1000</f>
        <v>0.2224</v>
      </c>
      <c r="G9878" s="23" t="str">
        <f aca="false">IF(E9878&gt;0,"ja","nein")</f>
        <v>nein</v>
      </c>
      <c r="H9878" s="26" t="n">
        <v>63.32</v>
      </c>
      <c r="I9878" s="26" t="n">
        <f aca="false">(H9878/10+IF(N9878=2025,Einstellungen!$B$23,Einstellungen!$C$23))*(1+Einstellungen!$B$10)</f>
        <v>26.28472</v>
      </c>
      <c r="J9878" s="25" t="n">
        <f aca="false">E9878*I9878/100</f>
        <v>0</v>
      </c>
      <c r="K9878" s="25" t="n">
        <f aca="false">E9878*Einstellungen!$B$5/100</f>
        <v>0</v>
      </c>
      <c r="L9878" s="23" t="str">
        <f aca="false">IF(I9878&lt;Einstellungen!$B$5,"ja","nein")</f>
        <v>ja</v>
      </c>
      <c r="M9878" s="23" t="s">
        <v>136</v>
      </c>
      <c r="N9878" s="23" t="n">
        <v>2026</v>
      </c>
      <c r="O9878" s="23" t="n">
        <v>12</v>
      </c>
    </row>
    <row r="9879" customFormat="false" ht="15" hidden="false" customHeight="false" outlineLevel="0" collapsed="false">
      <c r="A9879" s="22" t="n">
        <v>46108</v>
      </c>
      <c r="B9879" s="23" t="s">
        <v>119</v>
      </c>
      <c r="C9879" s="23" t="s">
        <v>121</v>
      </c>
      <c r="D9879" s="24" t="n">
        <v>-21.4</v>
      </c>
      <c r="E9879" s="25" t="n">
        <f aca="false">MAX(D9879,0)/1000</f>
        <v>0</v>
      </c>
      <c r="F9879" s="25" t="n">
        <f aca="false">MAX(-D9879,0)/1000</f>
        <v>0.0214</v>
      </c>
      <c r="G9879" s="23" t="str">
        <f aca="false">IF(E9879&gt;0,"ja","nein")</f>
        <v>nein</v>
      </c>
      <c r="H9879" s="26" t="n">
        <v>59.6</v>
      </c>
      <c r="I9879" s="26" t="n">
        <f aca="false">(H9879/10+IF(N9879=2025,Einstellungen!$B$23,Einstellungen!$C$23))*(1+Einstellungen!$B$10)</f>
        <v>25.84204</v>
      </c>
      <c r="J9879" s="25" t="n">
        <f aca="false">E9879*I9879/100</f>
        <v>0</v>
      </c>
      <c r="K9879" s="25" t="n">
        <f aca="false">E9879*Einstellungen!$B$5/100</f>
        <v>0</v>
      </c>
      <c r="L9879" s="23" t="str">
        <f aca="false">IF(I9879&lt;Einstellungen!$B$5,"ja","nein")</f>
        <v>ja</v>
      </c>
      <c r="M9879" s="23" t="s">
        <v>136</v>
      </c>
      <c r="N9879" s="23" t="n">
        <v>2026</v>
      </c>
      <c r="O9879" s="23" t="n">
        <v>13</v>
      </c>
    </row>
    <row r="9880" customFormat="false" ht="15" hidden="false" customHeight="false" outlineLevel="0" collapsed="false">
      <c r="A9880" s="22" t="n">
        <v>46108</v>
      </c>
      <c r="B9880" s="23" t="s">
        <v>120</v>
      </c>
      <c r="C9880" s="23" t="s">
        <v>121</v>
      </c>
      <c r="D9880" s="24" t="n">
        <v>34.9</v>
      </c>
      <c r="E9880" s="25" t="n">
        <f aca="false">MAX(D9880,0)/1000</f>
        <v>0.0349</v>
      </c>
      <c r="F9880" s="25" t="n">
        <f aca="false">MAX(-D9880,0)/1000</f>
        <v>0</v>
      </c>
      <c r="G9880" s="23" t="str">
        <f aca="false">IF(E9880&gt;0,"ja","nein")</f>
        <v>ja</v>
      </c>
      <c r="H9880" s="26" t="n">
        <v>74.075</v>
      </c>
      <c r="I9880" s="26" t="n">
        <f aca="false">(H9880/10+IF(N9880=2025,Einstellungen!$B$23,Einstellungen!$C$23))*(1+Einstellungen!$B$10)</f>
        <v>27.564565</v>
      </c>
      <c r="J9880" s="25" t="n">
        <f aca="false">E9880*I9880/100</f>
        <v>0.009620033185</v>
      </c>
      <c r="K9880" s="25" t="n">
        <f aca="false">E9880*Einstellungen!$B$5/100</f>
        <v>0.010121</v>
      </c>
      <c r="L9880" s="23" t="str">
        <f aca="false">IF(I9880&lt;Einstellungen!$B$5,"ja","nein")</f>
        <v>ja</v>
      </c>
      <c r="M9880" s="23" t="s">
        <v>136</v>
      </c>
      <c r="N9880" s="23" t="n">
        <v>2026</v>
      </c>
      <c r="O9880" s="23" t="n">
        <v>14</v>
      </c>
    </row>
    <row r="9881" customFormat="false" ht="15" hidden="false" customHeight="false" outlineLevel="0" collapsed="false">
      <c r="A9881" s="22" t="n">
        <v>46108</v>
      </c>
      <c r="B9881" s="23" t="s">
        <v>104</v>
      </c>
      <c r="C9881" s="23" t="s">
        <v>121</v>
      </c>
      <c r="D9881" s="24" t="n">
        <v>-54.3</v>
      </c>
      <c r="E9881" s="25" t="n">
        <f aca="false">MAX(D9881,0)/1000</f>
        <v>0</v>
      </c>
      <c r="F9881" s="25" t="n">
        <f aca="false">MAX(-D9881,0)/1000</f>
        <v>0.0543</v>
      </c>
      <c r="G9881" s="23" t="str">
        <f aca="false">IF(E9881&gt;0,"ja","nein")</f>
        <v>nein</v>
      </c>
      <c r="H9881" s="26" t="n">
        <v>92.322</v>
      </c>
      <c r="I9881" s="26" t="n">
        <f aca="false">(H9881/10+IF(N9881=2025,Einstellungen!$B$23,Einstellungen!$C$23))*(1+Einstellungen!$B$10)</f>
        <v>29.735958</v>
      </c>
      <c r="J9881" s="25" t="n">
        <f aca="false">E9881*I9881/100</f>
        <v>0</v>
      </c>
      <c r="K9881" s="25" t="n">
        <f aca="false">E9881*Einstellungen!$B$5/100</f>
        <v>0</v>
      </c>
      <c r="L9881" s="23" t="str">
        <f aca="false">IF(I9881&lt;Einstellungen!$B$5,"ja","nein")</f>
        <v>nein</v>
      </c>
      <c r="M9881" s="23" t="s">
        <v>136</v>
      </c>
      <c r="N9881" s="23" t="n">
        <v>2026</v>
      </c>
      <c r="O9881" s="23" t="n">
        <v>15</v>
      </c>
    </row>
    <row r="9882" customFormat="false" ht="15" hidden="false" customHeight="false" outlineLevel="0" collapsed="false">
      <c r="A9882" s="22" t="n">
        <v>46108</v>
      </c>
      <c r="B9882" s="23" t="s">
        <v>105</v>
      </c>
      <c r="C9882" s="23" t="s">
        <v>121</v>
      </c>
      <c r="D9882" s="24" t="n">
        <v>22.2</v>
      </c>
      <c r="E9882" s="25" t="n">
        <f aca="false">MAX(D9882,0)/1000</f>
        <v>0.0222</v>
      </c>
      <c r="F9882" s="25" t="n">
        <f aca="false">MAX(-D9882,0)/1000</f>
        <v>0</v>
      </c>
      <c r="G9882" s="23" t="str">
        <f aca="false">IF(E9882&gt;0,"ja","nein")</f>
        <v>ja</v>
      </c>
      <c r="H9882" s="26" t="n">
        <v>103.082</v>
      </c>
      <c r="I9882" s="26" t="n">
        <f aca="false">(H9882/10+IF(N9882=2025,Einstellungen!$B$23,Einstellungen!$C$23))*(1+Einstellungen!$B$10)</f>
        <v>31.016398</v>
      </c>
      <c r="J9882" s="25" t="n">
        <f aca="false">E9882*I9882/100</f>
        <v>0.006885640356</v>
      </c>
      <c r="K9882" s="25" t="n">
        <f aca="false">E9882*Einstellungen!$B$5/100</f>
        <v>0.006438</v>
      </c>
      <c r="L9882" s="23" t="str">
        <f aca="false">IF(I9882&lt;Einstellungen!$B$5,"ja","nein")</f>
        <v>nein</v>
      </c>
      <c r="M9882" s="23" t="s">
        <v>136</v>
      </c>
      <c r="N9882" s="23" t="n">
        <v>2026</v>
      </c>
      <c r="O9882" s="23" t="n">
        <v>16</v>
      </c>
    </row>
    <row r="9883" customFormat="false" ht="15" hidden="false" customHeight="false" outlineLevel="0" collapsed="false">
      <c r="A9883" s="22" t="n">
        <v>46108</v>
      </c>
      <c r="B9883" s="23" t="s">
        <v>97</v>
      </c>
      <c r="C9883" s="23" t="s">
        <v>121</v>
      </c>
      <c r="D9883" s="24" t="n">
        <v>0.1</v>
      </c>
      <c r="E9883" s="25" t="n">
        <f aca="false">MAX(D9883,0)/1000</f>
        <v>0.0001</v>
      </c>
      <c r="F9883" s="25" t="n">
        <f aca="false">MAX(-D9883,0)/1000</f>
        <v>0</v>
      </c>
      <c r="G9883" s="23" t="str">
        <f aca="false">IF(E9883&gt;0,"ja","nein")</f>
        <v>ja</v>
      </c>
      <c r="H9883" s="26" t="n">
        <v>139.05</v>
      </c>
      <c r="I9883" s="26" t="n">
        <f aca="false">(H9883/10+IF(N9883=2025,Einstellungen!$B$23,Einstellungen!$C$23))*(1+Einstellungen!$B$10)</f>
        <v>35.29659</v>
      </c>
      <c r="J9883" s="25" t="n">
        <f aca="false">E9883*I9883/100</f>
        <v>3.529659E-005</v>
      </c>
      <c r="K9883" s="25" t="n">
        <f aca="false">E9883*Einstellungen!$B$5/100</f>
        <v>2.9E-005</v>
      </c>
      <c r="L9883" s="23" t="str">
        <f aca="false">IF(I9883&lt;Einstellungen!$B$5,"ja","nein")</f>
        <v>nein</v>
      </c>
      <c r="M9883" s="23" t="s">
        <v>136</v>
      </c>
      <c r="N9883" s="23" t="n">
        <v>2026</v>
      </c>
      <c r="O9883" s="23" t="n">
        <v>17</v>
      </c>
    </row>
    <row r="9884" customFormat="false" ht="15" hidden="false" customHeight="false" outlineLevel="0" collapsed="false">
      <c r="A9884" s="22" t="n">
        <v>46108</v>
      </c>
      <c r="B9884" s="23" t="s">
        <v>99</v>
      </c>
      <c r="C9884" s="23" t="s">
        <v>121</v>
      </c>
      <c r="D9884" s="24" t="n">
        <v>25.5</v>
      </c>
      <c r="E9884" s="25" t="n">
        <f aca="false">MAX(D9884,0)/1000</f>
        <v>0.0255</v>
      </c>
      <c r="F9884" s="25" t="n">
        <f aca="false">MAX(-D9884,0)/1000</f>
        <v>0</v>
      </c>
      <c r="G9884" s="23" t="str">
        <f aca="false">IF(E9884&gt;0,"ja","nein")</f>
        <v>ja</v>
      </c>
      <c r="H9884" s="26" t="n">
        <v>158.933</v>
      </c>
      <c r="I9884" s="26" t="n">
        <f aca="false">(H9884/10+IF(N9884=2025,Einstellungen!$B$23,Einstellungen!$C$23))*(1+Einstellungen!$B$10)</f>
        <v>37.662667</v>
      </c>
      <c r="J9884" s="25" t="n">
        <f aca="false">E9884*I9884/100</f>
        <v>0.009603980085</v>
      </c>
      <c r="K9884" s="25" t="n">
        <f aca="false">E9884*Einstellungen!$B$5/100</f>
        <v>0.007395</v>
      </c>
      <c r="L9884" s="23" t="str">
        <f aca="false">IF(I9884&lt;Einstellungen!$B$5,"ja","nein")</f>
        <v>nein</v>
      </c>
      <c r="M9884" s="23" t="s">
        <v>136</v>
      </c>
      <c r="N9884" s="23" t="n">
        <v>2026</v>
      </c>
      <c r="O9884" s="23" t="n">
        <v>18</v>
      </c>
    </row>
    <row r="9885" customFormat="false" ht="15" hidden="false" customHeight="false" outlineLevel="0" collapsed="false">
      <c r="A9885" s="22" t="n">
        <v>46108</v>
      </c>
      <c r="B9885" s="23" t="s">
        <v>100</v>
      </c>
      <c r="C9885" s="23" t="s">
        <v>121</v>
      </c>
      <c r="D9885" s="24" t="n">
        <v>21.1</v>
      </c>
      <c r="E9885" s="25" t="n">
        <f aca="false">MAX(D9885,0)/1000</f>
        <v>0.0211</v>
      </c>
      <c r="F9885" s="25" t="n">
        <f aca="false">MAX(-D9885,0)/1000</f>
        <v>0</v>
      </c>
      <c r="G9885" s="23" t="str">
        <f aca="false">IF(E9885&gt;0,"ja","nein")</f>
        <v>ja</v>
      </c>
      <c r="H9885" s="26" t="n">
        <v>168.245</v>
      </c>
      <c r="I9885" s="26" t="n">
        <f aca="false">(H9885/10+IF(N9885=2025,Einstellungen!$B$23,Einstellungen!$C$23))*(1+Einstellungen!$B$10)</f>
        <v>38.770795</v>
      </c>
      <c r="J9885" s="25" t="n">
        <f aca="false">E9885*I9885/100</f>
        <v>0.008180637745</v>
      </c>
      <c r="K9885" s="25" t="n">
        <f aca="false">E9885*Einstellungen!$B$5/100</f>
        <v>0.006119</v>
      </c>
      <c r="L9885" s="23" t="str">
        <f aca="false">IF(I9885&lt;Einstellungen!$B$5,"ja","nein")</f>
        <v>nein</v>
      </c>
      <c r="M9885" s="23" t="s">
        <v>136</v>
      </c>
      <c r="N9885" s="23" t="n">
        <v>2026</v>
      </c>
      <c r="O9885" s="23" t="n">
        <v>19</v>
      </c>
    </row>
    <row r="9886" customFormat="false" ht="15" hidden="false" customHeight="false" outlineLevel="0" collapsed="false">
      <c r="A9886" s="22" t="n">
        <v>46108</v>
      </c>
      <c r="B9886" s="23" t="s">
        <v>92</v>
      </c>
      <c r="C9886" s="23" t="s">
        <v>121</v>
      </c>
      <c r="D9886" s="24" t="n">
        <v>22.1</v>
      </c>
      <c r="E9886" s="25" t="n">
        <f aca="false">MAX(D9886,0)/1000</f>
        <v>0.0221</v>
      </c>
      <c r="F9886" s="25" t="n">
        <f aca="false">MAX(-D9886,0)/1000</f>
        <v>0</v>
      </c>
      <c r="G9886" s="23" t="str">
        <f aca="false">IF(E9886&gt;0,"ja","nein")</f>
        <v>ja</v>
      </c>
      <c r="H9886" s="26" t="n">
        <v>142.89</v>
      </c>
      <c r="I9886" s="26" t="n">
        <f aca="false">(H9886/10+IF(N9886=2025,Einstellungen!$B$23,Einstellungen!$C$23))*(1+Einstellungen!$B$10)</f>
        <v>35.75355</v>
      </c>
      <c r="J9886" s="25" t="n">
        <f aca="false">E9886*I9886/100</f>
        <v>0.00790153455</v>
      </c>
      <c r="K9886" s="25" t="n">
        <f aca="false">E9886*Einstellungen!$B$5/100</f>
        <v>0.006409</v>
      </c>
      <c r="L9886" s="23" t="str">
        <f aca="false">IF(I9886&lt;Einstellungen!$B$5,"ja","nein")</f>
        <v>nein</v>
      </c>
      <c r="M9886" s="23" t="s">
        <v>136</v>
      </c>
      <c r="N9886" s="23" t="n">
        <v>2026</v>
      </c>
      <c r="O9886" s="23" t="n">
        <v>20</v>
      </c>
    </row>
    <row r="9887" customFormat="false" ht="15" hidden="false" customHeight="false" outlineLevel="0" collapsed="false">
      <c r="A9887" s="22" t="n">
        <v>46108</v>
      </c>
      <c r="B9887" s="23" t="s">
        <v>95</v>
      </c>
      <c r="C9887" s="23" t="s">
        <v>121</v>
      </c>
      <c r="D9887" s="24" t="n">
        <v>19.3</v>
      </c>
      <c r="E9887" s="25" t="n">
        <f aca="false">MAX(D9887,0)/1000</f>
        <v>0.0193</v>
      </c>
      <c r="F9887" s="25" t="n">
        <f aca="false">MAX(-D9887,0)/1000</f>
        <v>0</v>
      </c>
      <c r="G9887" s="23" t="str">
        <f aca="false">IF(E9887&gt;0,"ja","nein")</f>
        <v>ja</v>
      </c>
      <c r="H9887" s="26" t="n">
        <v>118.995</v>
      </c>
      <c r="I9887" s="26" t="n">
        <f aca="false">(H9887/10+IF(N9887=2025,Einstellungen!$B$23,Einstellungen!$C$23))*(1+Einstellungen!$B$10)</f>
        <v>32.910045</v>
      </c>
      <c r="J9887" s="25" t="n">
        <f aca="false">E9887*I9887/100</f>
        <v>0.006351638685</v>
      </c>
      <c r="K9887" s="25" t="n">
        <f aca="false">E9887*Einstellungen!$B$5/100</f>
        <v>0.005597</v>
      </c>
      <c r="L9887" s="23" t="str">
        <f aca="false">IF(I9887&lt;Einstellungen!$B$5,"ja","nein")</f>
        <v>nein</v>
      </c>
      <c r="M9887" s="23" t="s">
        <v>136</v>
      </c>
      <c r="N9887" s="23" t="n">
        <v>2026</v>
      </c>
      <c r="O9887" s="23" t="n">
        <v>21</v>
      </c>
    </row>
    <row r="9888" customFormat="false" ht="15" hidden="false" customHeight="false" outlineLevel="0" collapsed="false">
      <c r="A9888" s="22" t="n">
        <v>46108</v>
      </c>
      <c r="B9888" s="23" t="s">
        <v>96</v>
      </c>
      <c r="C9888" s="23" t="s">
        <v>121</v>
      </c>
      <c r="D9888" s="24" t="n">
        <v>19.1</v>
      </c>
      <c r="E9888" s="25" t="n">
        <f aca="false">MAX(D9888,0)/1000</f>
        <v>0.0191</v>
      </c>
      <c r="F9888" s="25" t="n">
        <f aca="false">MAX(-D9888,0)/1000</f>
        <v>0</v>
      </c>
      <c r="G9888" s="23" t="str">
        <f aca="false">IF(E9888&gt;0,"ja","nein")</f>
        <v>ja</v>
      </c>
      <c r="H9888" s="26" t="n">
        <v>116.66</v>
      </c>
      <c r="I9888" s="26" t="n">
        <f aca="false">(H9888/10+IF(N9888=2025,Einstellungen!$B$23,Einstellungen!$C$23))*(1+Einstellungen!$B$10)</f>
        <v>32.63218</v>
      </c>
      <c r="J9888" s="25" t="n">
        <f aca="false">E9888*I9888/100</f>
        <v>0.00623274638</v>
      </c>
      <c r="K9888" s="25" t="n">
        <f aca="false">E9888*Einstellungen!$B$5/100</f>
        <v>0.005539</v>
      </c>
      <c r="L9888" s="23" t="str">
        <f aca="false">IF(I9888&lt;Einstellungen!$B$5,"ja","nein")</f>
        <v>nein</v>
      </c>
      <c r="M9888" s="23" t="s">
        <v>136</v>
      </c>
      <c r="N9888" s="23" t="n">
        <v>2026</v>
      </c>
      <c r="O9888" s="23" t="n">
        <v>22</v>
      </c>
    </row>
    <row r="9889" customFormat="false" ht="15" hidden="false" customHeight="false" outlineLevel="0" collapsed="false">
      <c r="A9889" s="22" t="n">
        <v>46108</v>
      </c>
      <c r="B9889" s="23" t="s">
        <v>101</v>
      </c>
      <c r="C9889" s="23" t="s">
        <v>121</v>
      </c>
      <c r="D9889" s="24" t="n">
        <v>20.5</v>
      </c>
      <c r="E9889" s="25" t="n">
        <f aca="false">MAX(D9889,0)/1000</f>
        <v>0.0205</v>
      </c>
      <c r="F9889" s="25" t="n">
        <f aca="false">MAX(-D9889,0)/1000</f>
        <v>0</v>
      </c>
      <c r="G9889" s="23" t="str">
        <f aca="false">IF(E9889&gt;0,"ja","nein")</f>
        <v>ja</v>
      </c>
      <c r="H9889" s="26" t="n">
        <v>106.013</v>
      </c>
      <c r="I9889" s="26" t="n">
        <f aca="false">(H9889/10+IF(N9889=2025,Einstellungen!$B$23,Einstellungen!$C$23))*(1+Einstellungen!$B$10)</f>
        <v>31.365187</v>
      </c>
      <c r="J9889" s="25" t="n">
        <f aca="false">E9889*I9889/100</f>
        <v>0.006429863335</v>
      </c>
      <c r="K9889" s="25" t="n">
        <f aca="false">E9889*Einstellungen!$B$5/100</f>
        <v>0.005945</v>
      </c>
      <c r="L9889" s="23" t="str">
        <f aca="false">IF(I9889&lt;Einstellungen!$B$5,"ja","nein")</f>
        <v>nein</v>
      </c>
      <c r="M9889" s="23" t="s">
        <v>136</v>
      </c>
      <c r="N9889" s="23" t="n">
        <v>2026</v>
      </c>
      <c r="O9889" s="23" t="n">
        <v>23</v>
      </c>
    </row>
    <row r="9890" customFormat="false" ht="15" hidden="false" customHeight="false" outlineLevel="0" collapsed="false">
      <c r="A9890" s="22" t="n">
        <v>46109</v>
      </c>
      <c r="B9890" s="23" t="s">
        <v>102</v>
      </c>
      <c r="C9890" s="23" t="s">
        <v>122</v>
      </c>
      <c r="D9890" s="24" t="n">
        <v>102.5</v>
      </c>
      <c r="E9890" s="25" t="n">
        <f aca="false">MAX(D9890,0)/1000</f>
        <v>0.1025</v>
      </c>
      <c r="F9890" s="25" t="n">
        <f aca="false">MAX(-D9890,0)/1000</f>
        <v>0</v>
      </c>
      <c r="G9890" s="23" t="str">
        <f aca="false">IF(E9890&gt;0,"ja","nein")</f>
        <v>ja</v>
      </c>
      <c r="H9890" s="26" t="n">
        <v>95.135</v>
      </c>
      <c r="I9890" s="26" t="n">
        <f aca="false">(H9890/10+IF(N9890=2025,Einstellungen!$B$23,Einstellungen!$C$23))*(1+Einstellungen!$B$10)</f>
        <v>30.070705</v>
      </c>
      <c r="J9890" s="25" t="n">
        <f aca="false">E9890*I9890/100</f>
        <v>0.030822472625</v>
      </c>
      <c r="K9890" s="25" t="n">
        <f aca="false">E9890*Einstellungen!$B$5/100</f>
        <v>0.029725</v>
      </c>
      <c r="L9890" s="23" t="str">
        <f aca="false">IF(I9890&lt;Einstellungen!$B$5,"ja","nein")</f>
        <v>nein</v>
      </c>
      <c r="M9890" s="23" t="s">
        <v>136</v>
      </c>
      <c r="N9890" s="23" t="n">
        <v>2026</v>
      </c>
      <c r="O9890" s="23" t="n">
        <v>0</v>
      </c>
    </row>
    <row r="9891" customFormat="false" ht="15" hidden="false" customHeight="false" outlineLevel="0" collapsed="false">
      <c r="A9891" s="22" t="n">
        <v>46109</v>
      </c>
      <c r="B9891" s="23" t="s">
        <v>107</v>
      </c>
      <c r="C9891" s="23" t="s">
        <v>122</v>
      </c>
      <c r="D9891" s="24" t="n">
        <v>5.2</v>
      </c>
      <c r="E9891" s="25" t="n">
        <f aca="false">MAX(D9891,0)/1000</f>
        <v>0.0052</v>
      </c>
      <c r="F9891" s="25" t="n">
        <f aca="false">MAX(-D9891,0)/1000</f>
        <v>0</v>
      </c>
      <c r="G9891" s="23" t="str">
        <f aca="false">IF(E9891&gt;0,"ja","nein")</f>
        <v>ja</v>
      </c>
      <c r="H9891" s="26" t="n">
        <v>92.665</v>
      </c>
      <c r="I9891" s="26" t="n">
        <f aca="false">(H9891/10+IF(N9891=2025,Einstellungen!$B$23,Einstellungen!$C$23))*(1+Einstellungen!$B$10)</f>
        <v>29.776775</v>
      </c>
      <c r="J9891" s="25" t="n">
        <f aca="false">E9891*I9891/100</f>
        <v>0.0015483923</v>
      </c>
      <c r="K9891" s="25" t="n">
        <f aca="false">E9891*Einstellungen!$B$5/100</f>
        <v>0.001508</v>
      </c>
      <c r="L9891" s="23" t="str">
        <f aca="false">IF(I9891&lt;Einstellungen!$B$5,"ja","nein")</f>
        <v>nein</v>
      </c>
      <c r="M9891" s="23" t="s">
        <v>136</v>
      </c>
      <c r="N9891" s="23" t="n">
        <v>2026</v>
      </c>
      <c r="O9891" s="23" t="n">
        <v>1</v>
      </c>
    </row>
    <row r="9892" customFormat="false" ht="15" hidden="false" customHeight="false" outlineLevel="0" collapsed="false">
      <c r="A9892" s="22" t="n">
        <v>46109</v>
      </c>
      <c r="B9892" s="23" t="s">
        <v>108</v>
      </c>
      <c r="C9892" s="23" t="s">
        <v>122</v>
      </c>
      <c r="D9892" s="24" t="n">
        <v>32.6</v>
      </c>
      <c r="E9892" s="25" t="n">
        <f aca="false">MAX(D9892,0)/1000</f>
        <v>0.0326</v>
      </c>
      <c r="F9892" s="25" t="n">
        <f aca="false">MAX(-D9892,0)/1000</f>
        <v>0</v>
      </c>
      <c r="G9892" s="23" t="str">
        <f aca="false">IF(E9892&gt;0,"ja","nein")</f>
        <v>ja</v>
      </c>
      <c r="H9892" s="26" t="n">
        <v>89.547</v>
      </c>
      <c r="I9892" s="26" t="n">
        <f aca="false">(H9892/10+IF(N9892=2025,Einstellungen!$B$23,Einstellungen!$C$23))*(1+Einstellungen!$B$10)</f>
        <v>29.405733</v>
      </c>
      <c r="J9892" s="25" t="n">
        <f aca="false">E9892*I9892/100</f>
        <v>0.009586268958</v>
      </c>
      <c r="K9892" s="25" t="n">
        <f aca="false">E9892*Einstellungen!$B$5/100</f>
        <v>0.009454</v>
      </c>
      <c r="L9892" s="23" t="str">
        <f aca="false">IF(I9892&lt;Einstellungen!$B$5,"ja","nein")</f>
        <v>nein</v>
      </c>
      <c r="M9892" s="23" t="s">
        <v>136</v>
      </c>
      <c r="N9892" s="23" t="n">
        <v>2026</v>
      </c>
      <c r="O9892" s="23" t="n">
        <v>2</v>
      </c>
    </row>
    <row r="9893" customFormat="false" ht="15" hidden="false" customHeight="false" outlineLevel="0" collapsed="false">
      <c r="A9893" s="22" t="n">
        <v>46109</v>
      </c>
      <c r="B9893" s="23" t="s">
        <v>109</v>
      </c>
      <c r="C9893" s="23" t="s">
        <v>122</v>
      </c>
      <c r="D9893" s="24" t="n">
        <v>334.6</v>
      </c>
      <c r="E9893" s="25" t="n">
        <f aca="false">MAX(D9893,0)/1000</f>
        <v>0.3346</v>
      </c>
      <c r="F9893" s="25" t="n">
        <f aca="false">MAX(-D9893,0)/1000</f>
        <v>0</v>
      </c>
      <c r="G9893" s="23" t="str">
        <f aca="false">IF(E9893&gt;0,"ja","nein")</f>
        <v>ja</v>
      </c>
      <c r="H9893" s="26" t="n">
        <v>87.263</v>
      </c>
      <c r="I9893" s="26" t="n">
        <f aca="false">(H9893/10+IF(N9893=2025,Einstellungen!$B$23,Einstellungen!$C$23))*(1+Einstellungen!$B$10)</f>
        <v>29.133937</v>
      </c>
      <c r="J9893" s="25" t="n">
        <f aca="false">E9893*I9893/100</f>
        <v>0.097482153202</v>
      </c>
      <c r="K9893" s="25" t="n">
        <f aca="false">E9893*Einstellungen!$B$5/100</f>
        <v>0.097034</v>
      </c>
      <c r="L9893" s="23" t="str">
        <f aca="false">IF(I9893&lt;Einstellungen!$B$5,"ja","nein")</f>
        <v>nein</v>
      </c>
      <c r="M9893" s="23" t="s">
        <v>136</v>
      </c>
      <c r="N9893" s="23" t="n">
        <v>2026</v>
      </c>
      <c r="O9893" s="23" t="n">
        <v>3</v>
      </c>
    </row>
    <row r="9894" customFormat="false" ht="15" hidden="false" customHeight="false" outlineLevel="0" collapsed="false">
      <c r="A9894" s="22" t="n">
        <v>46109</v>
      </c>
      <c r="B9894" s="23" t="s">
        <v>110</v>
      </c>
      <c r="C9894" s="23" t="s">
        <v>122</v>
      </c>
      <c r="D9894" s="24" t="n">
        <v>354.6</v>
      </c>
      <c r="E9894" s="25" t="n">
        <f aca="false">MAX(D9894,0)/1000</f>
        <v>0.3546</v>
      </c>
      <c r="F9894" s="25" t="n">
        <f aca="false">MAX(-D9894,0)/1000</f>
        <v>0</v>
      </c>
      <c r="G9894" s="23" t="str">
        <f aca="false">IF(E9894&gt;0,"ja","nein")</f>
        <v>ja</v>
      </c>
      <c r="H9894" s="26" t="n">
        <v>88.118</v>
      </c>
      <c r="I9894" s="26" t="n">
        <f aca="false">(H9894/10+IF(N9894=2025,Einstellungen!$B$23,Einstellungen!$C$23))*(1+Einstellungen!$B$10)</f>
        <v>29.235682</v>
      </c>
      <c r="J9894" s="25" t="n">
        <f aca="false">E9894*I9894/100</f>
        <v>0.103669728372</v>
      </c>
      <c r="K9894" s="25" t="n">
        <f aca="false">E9894*Einstellungen!$B$5/100</f>
        <v>0.102834</v>
      </c>
      <c r="L9894" s="23" t="str">
        <f aca="false">IF(I9894&lt;Einstellungen!$B$5,"ja","nein")</f>
        <v>nein</v>
      </c>
      <c r="M9894" s="23" t="s">
        <v>136</v>
      </c>
      <c r="N9894" s="23" t="n">
        <v>2026</v>
      </c>
      <c r="O9894" s="23" t="n">
        <v>4</v>
      </c>
    </row>
    <row r="9895" customFormat="false" ht="15" hidden="false" customHeight="false" outlineLevel="0" collapsed="false">
      <c r="A9895" s="22" t="n">
        <v>46109</v>
      </c>
      <c r="B9895" s="23" t="s">
        <v>111</v>
      </c>
      <c r="C9895" s="23" t="s">
        <v>122</v>
      </c>
      <c r="D9895" s="24" t="n">
        <v>344.8</v>
      </c>
      <c r="E9895" s="25" t="n">
        <f aca="false">MAX(D9895,0)/1000</f>
        <v>0.3448</v>
      </c>
      <c r="F9895" s="25" t="n">
        <f aca="false">MAX(-D9895,0)/1000</f>
        <v>0</v>
      </c>
      <c r="G9895" s="23" t="str">
        <f aca="false">IF(E9895&gt;0,"ja","nein")</f>
        <v>ja</v>
      </c>
      <c r="H9895" s="26" t="n">
        <v>91.612</v>
      </c>
      <c r="I9895" s="26" t="n">
        <f aca="false">(H9895/10+IF(N9895=2025,Einstellungen!$B$23,Einstellungen!$C$23))*(1+Einstellungen!$B$10)</f>
        <v>29.651468</v>
      </c>
      <c r="J9895" s="25" t="n">
        <f aca="false">E9895*I9895/100</f>
        <v>0.102238261664</v>
      </c>
      <c r="K9895" s="25" t="n">
        <f aca="false">E9895*Einstellungen!$B$5/100</f>
        <v>0.099992</v>
      </c>
      <c r="L9895" s="23" t="str">
        <f aca="false">IF(I9895&lt;Einstellungen!$B$5,"ja","nein")</f>
        <v>nein</v>
      </c>
      <c r="M9895" s="23" t="s">
        <v>136</v>
      </c>
      <c r="N9895" s="23" t="n">
        <v>2026</v>
      </c>
      <c r="O9895" s="23" t="n">
        <v>5</v>
      </c>
    </row>
    <row r="9896" customFormat="false" ht="15" hidden="false" customHeight="false" outlineLevel="0" collapsed="false">
      <c r="A9896" s="22" t="n">
        <v>46109</v>
      </c>
      <c r="B9896" s="23" t="s">
        <v>112</v>
      </c>
      <c r="C9896" s="23" t="s">
        <v>122</v>
      </c>
      <c r="D9896" s="24" t="n">
        <v>328.2</v>
      </c>
      <c r="E9896" s="25" t="n">
        <f aca="false">MAX(D9896,0)/1000</f>
        <v>0.3282</v>
      </c>
      <c r="F9896" s="25" t="n">
        <f aca="false">MAX(-D9896,0)/1000</f>
        <v>0</v>
      </c>
      <c r="G9896" s="23" t="str">
        <f aca="false">IF(E9896&gt;0,"ja","nein")</f>
        <v>ja</v>
      </c>
      <c r="H9896" s="26" t="n">
        <v>87.92</v>
      </c>
      <c r="I9896" s="26" t="n">
        <f aca="false">(H9896/10+IF(N9896=2025,Einstellungen!$B$23,Einstellungen!$C$23))*(1+Einstellungen!$B$10)</f>
        <v>29.21212</v>
      </c>
      <c r="J9896" s="25" t="n">
        <f aca="false">E9896*I9896/100</f>
        <v>0.09587417784</v>
      </c>
      <c r="K9896" s="25" t="n">
        <f aca="false">E9896*Einstellungen!$B$5/100</f>
        <v>0.095178</v>
      </c>
      <c r="L9896" s="23" t="str">
        <f aca="false">IF(I9896&lt;Einstellungen!$B$5,"ja","nein")</f>
        <v>nein</v>
      </c>
      <c r="M9896" s="23" t="s">
        <v>136</v>
      </c>
      <c r="N9896" s="23" t="n">
        <v>2026</v>
      </c>
      <c r="O9896" s="23" t="n">
        <v>6</v>
      </c>
    </row>
    <row r="9897" customFormat="false" ht="15" hidden="false" customHeight="false" outlineLevel="0" collapsed="false">
      <c r="A9897" s="22" t="n">
        <v>46109</v>
      </c>
      <c r="B9897" s="23" t="s">
        <v>113</v>
      </c>
      <c r="C9897" s="23" t="s">
        <v>122</v>
      </c>
      <c r="D9897" s="24" t="n">
        <v>326.7</v>
      </c>
      <c r="E9897" s="25" t="n">
        <f aca="false">MAX(D9897,0)/1000</f>
        <v>0.3267</v>
      </c>
      <c r="F9897" s="25" t="n">
        <f aca="false">MAX(-D9897,0)/1000</f>
        <v>0</v>
      </c>
      <c r="G9897" s="23" t="str">
        <f aca="false">IF(E9897&gt;0,"ja","nein")</f>
        <v>ja</v>
      </c>
      <c r="H9897" s="26" t="n">
        <v>79.185</v>
      </c>
      <c r="I9897" s="26" t="n">
        <f aca="false">(H9897/10+IF(N9897=2025,Einstellungen!$B$23,Einstellungen!$C$23))*(1+Einstellungen!$B$10)</f>
        <v>28.172655</v>
      </c>
      <c r="J9897" s="25" t="n">
        <f aca="false">E9897*I9897/100</f>
        <v>0.092040063885</v>
      </c>
      <c r="K9897" s="25" t="n">
        <f aca="false">E9897*Einstellungen!$B$5/100</f>
        <v>0.094743</v>
      </c>
      <c r="L9897" s="23" t="str">
        <f aca="false">IF(I9897&lt;Einstellungen!$B$5,"ja","nein")</f>
        <v>ja</v>
      </c>
      <c r="M9897" s="23" t="s">
        <v>136</v>
      </c>
      <c r="N9897" s="23" t="n">
        <v>2026</v>
      </c>
      <c r="O9897" s="23" t="n">
        <v>7</v>
      </c>
    </row>
    <row r="9898" customFormat="false" ht="15" hidden="false" customHeight="false" outlineLevel="0" collapsed="false">
      <c r="A9898" s="22" t="n">
        <v>46109</v>
      </c>
      <c r="B9898" s="23" t="s">
        <v>114</v>
      </c>
      <c r="C9898" s="23" t="s">
        <v>122</v>
      </c>
      <c r="D9898" s="24" t="n">
        <v>98.8</v>
      </c>
      <c r="E9898" s="25" t="n">
        <f aca="false">MAX(D9898,0)/1000</f>
        <v>0.0988</v>
      </c>
      <c r="F9898" s="25" t="n">
        <f aca="false">MAX(-D9898,0)/1000</f>
        <v>0</v>
      </c>
      <c r="G9898" s="23" t="str">
        <f aca="false">IF(E9898&gt;0,"ja","nein")</f>
        <v>ja</v>
      </c>
      <c r="H9898" s="26" t="n">
        <v>68.3</v>
      </c>
      <c r="I9898" s="26" t="n">
        <f aca="false">(H9898/10+IF(N9898=2025,Einstellungen!$B$23,Einstellungen!$C$23))*(1+Einstellungen!$B$10)</f>
        <v>26.87734</v>
      </c>
      <c r="J9898" s="25" t="n">
        <f aca="false">E9898*I9898/100</f>
        <v>0.02655481192</v>
      </c>
      <c r="K9898" s="25" t="n">
        <f aca="false">E9898*Einstellungen!$B$5/100</f>
        <v>0.028652</v>
      </c>
      <c r="L9898" s="23" t="str">
        <f aca="false">IF(I9898&lt;Einstellungen!$B$5,"ja","nein")</f>
        <v>ja</v>
      </c>
      <c r="M9898" s="23" t="s">
        <v>136</v>
      </c>
      <c r="N9898" s="23" t="n">
        <v>2026</v>
      </c>
      <c r="O9898" s="23" t="n">
        <v>8</v>
      </c>
    </row>
    <row r="9899" customFormat="false" ht="15" hidden="false" customHeight="false" outlineLevel="0" collapsed="false">
      <c r="A9899" s="22" t="n">
        <v>46109</v>
      </c>
      <c r="B9899" s="23" t="s">
        <v>115</v>
      </c>
      <c r="C9899" s="23" t="s">
        <v>122</v>
      </c>
      <c r="D9899" s="24" t="n">
        <v>-8.1</v>
      </c>
      <c r="E9899" s="25" t="n">
        <f aca="false">MAX(D9899,0)/1000</f>
        <v>0</v>
      </c>
      <c r="F9899" s="25" t="n">
        <f aca="false">MAX(-D9899,0)/1000</f>
        <v>0.0081</v>
      </c>
      <c r="G9899" s="23" t="str">
        <f aca="false">IF(E9899&gt;0,"ja","nein")</f>
        <v>nein</v>
      </c>
      <c r="H9899" s="26" t="n">
        <v>44.907</v>
      </c>
      <c r="I9899" s="26" t="n">
        <f aca="false">(H9899/10+IF(N9899=2025,Einstellungen!$B$23,Einstellungen!$C$23))*(1+Einstellungen!$B$10)</f>
        <v>24.093573</v>
      </c>
      <c r="J9899" s="25" t="n">
        <f aca="false">E9899*I9899/100</f>
        <v>0</v>
      </c>
      <c r="K9899" s="25" t="n">
        <f aca="false">E9899*Einstellungen!$B$5/100</f>
        <v>0</v>
      </c>
      <c r="L9899" s="23" t="str">
        <f aca="false">IF(I9899&lt;Einstellungen!$B$5,"ja","nein")</f>
        <v>ja</v>
      </c>
      <c r="M9899" s="23" t="s">
        <v>136</v>
      </c>
      <c r="N9899" s="23" t="n">
        <v>2026</v>
      </c>
      <c r="O9899" s="23" t="n">
        <v>9</v>
      </c>
    </row>
    <row r="9900" customFormat="false" ht="15" hidden="false" customHeight="false" outlineLevel="0" collapsed="false">
      <c r="A9900" s="22" t="n">
        <v>46109</v>
      </c>
      <c r="B9900" s="23" t="s">
        <v>116</v>
      </c>
      <c r="C9900" s="23" t="s">
        <v>122</v>
      </c>
      <c r="D9900" s="24" t="n">
        <v>11.5</v>
      </c>
      <c r="E9900" s="25" t="n">
        <f aca="false">MAX(D9900,0)/1000</f>
        <v>0.0115</v>
      </c>
      <c r="F9900" s="25" t="n">
        <f aca="false">MAX(-D9900,0)/1000</f>
        <v>0</v>
      </c>
      <c r="G9900" s="23" t="str">
        <f aca="false">IF(E9900&gt;0,"ja","nein")</f>
        <v>ja</v>
      </c>
      <c r="H9900" s="26" t="n">
        <v>17.582</v>
      </c>
      <c r="I9900" s="26" t="n">
        <f aca="false">(H9900/10+IF(N9900=2025,Einstellungen!$B$23,Einstellungen!$C$23))*(1+Einstellungen!$B$10)</f>
        <v>20.841898</v>
      </c>
      <c r="J9900" s="25" t="n">
        <f aca="false">E9900*I9900/100</f>
        <v>0.00239681827</v>
      </c>
      <c r="K9900" s="25" t="n">
        <f aca="false">E9900*Einstellungen!$B$5/100</f>
        <v>0.003335</v>
      </c>
      <c r="L9900" s="23" t="str">
        <f aca="false">IF(I9900&lt;Einstellungen!$B$5,"ja","nein")</f>
        <v>ja</v>
      </c>
      <c r="M9900" s="23" t="s">
        <v>136</v>
      </c>
      <c r="N9900" s="23" t="n">
        <v>2026</v>
      </c>
      <c r="O9900" s="23" t="n">
        <v>10</v>
      </c>
    </row>
    <row r="9901" customFormat="false" ht="15" hidden="false" customHeight="false" outlineLevel="0" collapsed="false">
      <c r="A9901" s="22" t="n">
        <v>46109</v>
      </c>
      <c r="B9901" s="23" t="s">
        <v>117</v>
      </c>
      <c r="C9901" s="23" t="s">
        <v>122</v>
      </c>
      <c r="D9901" s="24" t="n">
        <v>-385.5</v>
      </c>
      <c r="E9901" s="25" t="n">
        <f aca="false">MAX(D9901,0)/1000</f>
        <v>0</v>
      </c>
      <c r="F9901" s="25" t="n">
        <f aca="false">MAX(-D9901,0)/1000</f>
        <v>0.3855</v>
      </c>
      <c r="G9901" s="23" t="str">
        <f aca="false">IF(E9901&gt;0,"ja","nein")</f>
        <v>nein</v>
      </c>
      <c r="H9901" s="26" t="n">
        <v>7.643</v>
      </c>
      <c r="I9901" s="26" t="n">
        <f aca="false">(H9901/10+IF(N9901=2025,Einstellungen!$B$23,Einstellungen!$C$23))*(1+Einstellungen!$B$10)</f>
        <v>19.659157</v>
      </c>
      <c r="J9901" s="25" t="n">
        <f aca="false">E9901*I9901/100</f>
        <v>0</v>
      </c>
      <c r="K9901" s="25" t="n">
        <f aca="false">E9901*Einstellungen!$B$5/100</f>
        <v>0</v>
      </c>
      <c r="L9901" s="23" t="str">
        <f aca="false">IF(I9901&lt;Einstellungen!$B$5,"ja","nein")</f>
        <v>ja</v>
      </c>
      <c r="M9901" s="23" t="s">
        <v>136</v>
      </c>
      <c r="N9901" s="23" t="n">
        <v>2026</v>
      </c>
      <c r="O9901" s="23" t="n">
        <v>11</v>
      </c>
    </row>
    <row r="9902" customFormat="false" ht="15" hidden="false" customHeight="false" outlineLevel="0" collapsed="false">
      <c r="A9902" s="22" t="n">
        <v>46109</v>
      </c>
      <c r="B9902" s="23" t="s">
        <v>118</v>
      </c>
      <c r="C9902" s="23" t="s">
        <v>122</v>
      </c>
      <c r="D9902" s="24" t="n">
        <v>-1313.4</v>
      </c>
      <c r="E9902" s="25" t="n">
        <f aca="false">MAX(D9902,0)/1000</f>
        <v>0</v>
      </c>
      <c r="F9902" s="25" t="n">
        <f aca="false">MAX(-D9902,0)/1000</f>
        <v>1.3134</v>
      </c>
      <c r="G9902" s="23" t="str">
        <f aca="false">IF(E9902&gt;0,"ja","nein")</f>
        <v>nein</v>
      </c>
      <c r="H9902" s="26" t="n">
        <v>6.695</v>
      </c>
      <c r="I9902" s="26" t="n">
        <f aca="false">(H9902/10+IF(N9902=2025,Einstellungen!$B$23,Einstellungen!$C$23))*(1+Einstellungen!$B$10)</f>
        <v>19.546345</v>
      </c>
      <c r="J9902" s="25" t="n">
        <f aca="false">E9902*I9902/100</f>
        <v>0</v>
      </c>
      <c r="K9902" s="25" t="n">
        <f aca="false">E9902*Einstellungen!$B$5/100</f>
        <v>0</v>
      </c>
      <c r="L9902" s="23" t="str">
        <f aca="false">IF(I9902&lt;Einstellungen!$B$5,"ja","nein")</f>
        <v>ja</v>
      </c>
      <c r="M9902" s="23" t="s">
        <v>136</v>
      </c>
      <c r="N9902" s="23" t="n">
        <v>2026</v>
      </c>
      <c r="O9902" s="23" t="n">
        <v>12</v>
      </c>
    </row>
    <row r="9903" customFormat="false" ht="15" hidden="false" customHeight="false" outlineLevel="0" collapsed="false">
      <c r="A9903" s="22" t="n">
        <v>46109</v>
      </c>
      <c r="B9903" s="23" t="s">
        <v>119</v>
      </c>
      <c r="C9903" s="23" t="s">
        <v>122</v>
      </c>
      <c r="D9903" s="24" t="n">
        <v>-1005.4</v>
      </c>
      <c r="E9903" s="25" t="n">
        <f aca="false">MAX(D9903,0)/1000</f>
        <v>0</v>
      </c>
      <c r="F9903" s="25" t="n">
        <f aca="false">MAX(-D9903,0)/1000</f>
        <v>1.0054</v>
      </c>
      <c r="G9903" s="23" t="str">
        <f aca="false">IF(E9903&gt;0,"ja","nein")</f>
        <v>nein</v>
      </c>
      <c r="H9903" s="26" t="n">
        <v>7.848</v>
      </c>
      <c r="I9903" s="26" t="n">
        <f aca="false">(H9903/10+IF(N9903=2025,Einstellungen!$B$23,Einstellungen!$C$23))*(1+Einstellungen!$B$10)</f>
        <v>19.683552</v>
      </c>
      <c r="J9903" s="25" t="n">
        <f aca="false">E9903*I9903/100</f>
        <v>0</v>
      </c>
      <c r="K9903" s="25" t="n">
        <f aca="false">E9903*Einstellungen!$B$5/100</f>
        <v>0</v>
      </c>
      <c r="L9903" s="23" t="str">
        <f aca="false">IF(I9903&lt;Einstellungen!$B$5,"ja","nein")</f>
        <v>ja</v>
      </c>
      <c r="M9903" s="23" t="s">
        <v>136</v>
      </c>
      <c r="N9903" s="23" t="n">
        <v>2026</v>
      </c>
      <c r="O9903" s="23" t="n">
        <v>13</v>
      </c>
    </row>
    <row r="9904" customFormat="false" ht="15" hidden="false" customHeight="false" outlineLevel="0" collapsed="false">
      <c r="A9904" s="22" t="n">
        <v>46109</v>
      </c>
      <c r="B9904" s="23" t="s">
        <v>120</v>
      </c>
      <c r="C9904" s="23" t="s">
        <v>122</v>
      </c>
      <c r="D9904" s="24" t="n">
        <v>7.1</v>
      </c>
      <c r="E9904" s="25" t="n">
        <f aca="false">MAX(D9904,0)/1000</f>
        <v>0.0071</v>
      </c>
      <c r="F9904" s="25" t="n">
        <f aca="false">MAX(-D9904,0)/1000</f>
        <v>0</v>
      </c>
      <c r="G9904" s="23" t="str">
        <f aca="false">IF(E9904&gt;0,"ja","nein")</f>
        <v>ja</v>
      </c>
      <c r="H9904" s="26" t="n">
        <v>20.475</v>
      </c>
      <c r="I9904" s="26" t="n">
        <f aca="false">(H9904/10+IF(N9904=2025,Einstellungen!$B$23,Einstellungen!$C$23))*(1+Einstellungen!$B$10)</f>
        <v>21.186165</v>
      </c>
      <c r="J9904" s="25" t="n">
        <f aca="false">E9904*I9904/100</f>
        <v>0.001504217715</v>
      </c>
      <c r="K9904" s="25" t="n">
        <f aca="false">E9904*Einstellungen!$B$5/100</f>
        <v>0.002059</v>
      </c>
      <c r="L9904" s="23" t="str">
        <f aca="false">IF(I9904&lt;Einstellungen!$B$5,"ja","nein")</f>
        <v>ja</v>
      </c>
      <c r="M9904" s="23" t="s">
        <v>136</v>
      </c>
      <c r="N9904" s="23" t="n">
        <v>2026</v>
      </c>
      <c r="O9904" s="23" t="n">
        <v>14</v>
      </c>
    </row>
    <row r="9905" customFormat="false" ht="15" hidden="false" customHeight="false" outlineLevel="0" collapsed="false">
      <c r="A9905" s="22" t="n">
        <v>46109</v>
      </c>
      <c r="B9905" s="23" t="s">
        <v>104</v>
      </c>
      <c r="C9905" s="23" t="s">
        <v>122</v>
      </c>
      <c r="D9905" s="24" t="n">
        <v>-28.3</v>
      </c>
      <c r="E9905" s="25" t="n">
        <f aca="false">MAX(D9905,0)/1000</f>
        <v>0</v>
      </c>
      <c r="F9905" s="25" t="n">
        <f aca="false">MAX(-D9905,0)/1000</f>
        <v>0.0283</v>
      </c>
      <c r="G9905" s="23" t="str">
        <f aca="false">IF(E9905&gt;0,"ja","nein")</f>
        <v>nein</v>
      </c>
      <c r="H9905" s="26" t="n">
        <v>54.242</v>
      </c>
      <c r="I9905" s="26" t="n">
        <f aca="false">(H9905/10+IF(N9905=2025,Einstellungen!$B$23,Einstellungen!$C$23))*(1+Einstellungen!$B$10)</f>
        <v>25.204438</v>
      </c>
      <c r="J9905" s="25" t="n">
        <f aca="false">E9905*I9905/100</f>
        <v>0</v>
      </c>
      <c r="K9905" s="25" t="n">
        <f aca="false">E9905*Einstellungen!$B$5/100</f>
        <v>0</v>
      </c>
      <c r="L9905" s="23" t="str">
        <f aca="false">IF(I9905&lt;Einstellungen!$B$5,"ja","nein")</f>
        <v>ja</v>
      </c>
      <c r="M9905" s="23" t="s">
        <v>136</v>
      </c>
      <c r="N9905" s="23" t="n">
        <v>2026</v>
      </c>
      <c r="O9905" s="23" t="n">
        <v>15</v>
      </c>
    </row>
    <row r="9906" customFormat="false" ht="15" hidden="false" customHeight="false" outlineLevel="0" collapsed="false">
      <c r="A9906" s="22" t="n">
        <v>46109</v>
      </c>
      <c r="B9906" s="23" t="s">
        <v>105</v>
      </c>
      <c r="C9906" s="23" t="s">
        <v>122</v>
      </c>
      <c r="D9906" s="24" t="n">
        <v>14.9</v>
      </c>
      <c r="E9906" s="25" t="n">
        <f aca="false">MAX(D9906,0)/1000</f>
        <v>0.0149</v>
      </c>
      <c r="F9906" s="25" t="n">
        <f aca="false">MAX(-D9906,0)/1000</f>
        <v>0</v>
      </c>
      <c r="G9906" s="23" t="str">
        <f aca="false">IF(E9906&gt;0,"ja","nein")</f>
        <v>ja</v>
      </c>
      <c r="H9906" s="26" t="n">
        <v>81.053</v>
      </c>
      <c r="I9906" s="26" t="n">
        <f aca="false">(H9906/10+IF(N9906=2025,Einstellungen!$B$23,Einstellungen!$C$23))*(1+Einstellungen!$B$10)</f>
        <v>28.394947</v>
      </c>
      <c r="J9906" s="25" t="n">
        <f aca="false">E9906*I9906/100</f>
        <v>0.004230847103</v>
      </c>
      <c r="K9906" s="25" t="n">
        <f aca="false">E9906*Einstellungen!$B$5/100</f>
        <v>0.004321</v>
      </c>
      <c r="L9906" s="23" t="str">
        <f aca="false">IF(I9906&lt;Einstellungen!$B$5,"ja","nein")</f>
        <v>ja</v>
      </c>
      <c r="M9906" s="23" t="s">
        <v>136</v>
      </c>
      <c r="N9906" s="23" t="n">
        <v>2026</v>
      </c>
      <c r="O9906" s="23" t="n">
        <v>16</v>
      </c>
    </row>
    <row r="9907" customFormat="false" ht="15" hidden="false" customHeight="false" outlineLevel="0" collapsed="false">
      <c r="A9907" s="22" t="n">
        <v>46109</v>
      </c>
      <c r="B9907" s="23" t="s">
        <v>97</v>
      </c>
      <c r="C9907" s="23" t="s">
        <v>122</v>
      </c>
      <c r="D9907" s="24" t="n">
        <v>46.5</v>
      </c>
      <c r="E9907" s="25" t="n">
        <f aca="false">MAX(D9907,0)/1000</f>
        <v>0.0465</v>
      </c>
      <c r="F9907" s="25" t="n">
        <f aca="false">MAX(-D9907,0)/1000</f>
        <v>0</v>
      </c>
      <c r="G9907" s="23" t="str">
        <f aca="false">IF(E9907&gt;0,"ja","nein")</f>
        <v>ja</v>
      </c>
      <c r="H9907" s="26" t="n">
        <v>110.34</v>
      </c>
      <c r="I9907" s="26" t="n">
        <f aca="false">(H9907/10+IF(N9907=2025,Einstellungen!$B$23,Einstellungen!$C$23))*(1+Einstellungen!$B$10)</f>
        <v>31.8801</v>
      </c>
      <c r="J9907" s="25" t="n">
        <f aca="false">E9907*I9907/100</f>
        <v>0.0148242465</v>
      </c>
      <c r="K9907" s="25" t="n">
        <f aca="false">E9907*Einstellungen!$B$5/100</f>
        <v>0.013485</v>
      </c>
      <c r="L9907" s="23" t="str">
        <f aca="false">IF(I9907&lt;Einstellungen!$B$5,"ja","nein")</f>
        <v>nein</v>
      </c>
      <c r="M9907" s="23" t="s">
        <v>136</v>
      </c>
      <c r="N9907" s="23" t="n">
        <v>2026</v>
      </c>
      <c r="O9907" s="23" t="n">
        <v>17</v>
      </c>
    </row>
    <row r="9908" customFormat="false" ht="15" hidden="false" customHeight="false" outlineLevel="0" collapsed="false">
      <c r="A9908" s="22" t="n">
        <v>46109</v>
      </c>
      <c r="B9908" s="23" t="s">
        <v>99</v>
      </c>
      <c r="C9908" s="23" t="s">
        <v>122</v>
      </c>
      <c r="D9908" s="24" t="n">
        <v>143.9</v>
      </c>
      <c r="E9908" s="25" t="n">
        <f aca="false">MAX(D9908,0)/1000</f>
        <v>0.1439</v>
      </c>
      <c r="F9908" s="25" t="n">
        <f aca="false">MAX(-D9908,0)/1000</f>
        <v>0</v>
      </c>
      <c r="G9908" s="23" t="str">
        <f aca="false">IF(E9908&gt;0,"ja","nein")</f>
        <v>ja</v>
      </c>
      <c r="H9908" s="26" t="n">
        <v>138.925</v>
      </c>
      <c r="I9908" s="26" t="n">
        <f aca="false">(H9908/10+IF(N9908=2025,Einstellungen!$B$23,Einstellungen!$C$23))*(1+Einstellungen!$B$10)</f>
        <v>35.281715</v>
      </c>
      <c r="J9908" s="25" t="n">
        <f aca="false">E9908*I9908/100</f>
        <v>0.050770387885</v>
      </c>
      <c r="K9908" s="25" t="n">
        <f aca="false">E9908*Einstellungen!$B$5/100</f>
        <v>0.041731</v>
      </c>
      <c r="L9908" s="23" t="str">
        <f aca="false">IF(I9908&lt;Einstellungen!$B$5,"ja","nein")</f>
        <v>nein</v>
      </c>
      <c r="M9908" s="23" t="s">
        <v>136</v>
      </c>
      <c r="N9908" s="23" t="n">
        <v>2026</v>
      </c>
      <c r="O9908" s="23" t="n">
        <v>18</v>
      </c>
    </row>
    <row r="9909" customFormat="false" ht="15" hidden="false" customHeight="false" outlineLevel="0" collapsed="false">
      <c r="A9909" s="22" t="n">
        <v>46109</v>
      </c>
      <c r="B9909" s="23" t="s">
        <v>100</v>
      </c>
      <c r="C9909" s="23" t="s">
        <v>122</v>
      </c>
      <c r="D9909" s="24" t="n">
        <v>25</v>
      </c>
      <c r="E9909" s="25" t="n">
        <f aca="false">MAX(D9909,0)/1000</f>
        <v>0.025</v>
      </c>
      <c r="F9909" s="25" t="n">
        <f aca="false">MAX(-D9909,0)/1000</f>
        <v>0</v>
      </c>
      <c r="G9909" s="23" t="str">
        <f aca="false">IF(E9909&gt;0,"ja","nein")</f>
        <v>ja</v>
      </c>
      <c r="H9909" s="26" t="n">
        <v>154.07</v>
      </c>
      <c r="I9909" s="26" t="n">
        <f aca="false">(H9909/10+IF(N9909=2025,Einstellungen!$B$23,Einstellungen!$C$23))*(1+Einstellungen!$B$10)</f>
        <v>37.08397</v>
      </c>
      <c r="J9909" s="25" t="n">
        <f aca="false">E9909*I9909/100</f>
        <v>0.0092709925</v>
      </c>
      <c r="K9909" s="25" t="n">
        <f aca="false">E9909*Einstellungen!$B$5/100</f>
        <v>0.00725</v>
      </c>
      <c r="L9909" s="23" t="str">
        <f aca="false">IF(I9909&lt;Einstellungen!$B$5,"ja","nein")</f>
        <v>nein</v>
      </c>
      <c r="M9909" s="23" t="s">
        <v>136</v>
      </c>
      <c r="N9909" s="23" t="n">
        <v>2026</v>
      </c>
      <c r="O9909" s="23" t="n">
        <v>19</v>
      </c>
    </row>
    <row r="9910" customFormat="false" ht="15" hidden="false" customHeight="false" outlineLevel="0" collapsed="false">
      <c r="A9910" s="22" t="n">
        <v>46109</v>
      </c>
      <c r="B9910" s="23" t="s">
        <v>92</v>
      </c>
      <c r="C9910" s="23" t="s">
        <v>122</v>
      </c>
      <c r="D9910" s="24" t="n">
        <v>19.8</v>
      </c>
      <c r="E9910" s="25" t="n">
        <f aca="false">MAX(D9910,0)/1000</f>
        <v>0.0198</v>
      </c>
      <c r="F9910" s="25" t="n">
        <f aca="false">MAX(-D9910,0)/1000</f>
        <v>0</v>
      </c>
      <c r="G9910" s="23" t="str">
        <f aca="false">IF(E9910&gt;0,"ja","nein")</f>
        <v>ja</v>
      </c>
      <c r="H9910" s="26" t="n">
        <v>143.952</v>
      </c>
      <c r="I9910" s="26" t="n">
        <f aca="false">(H9910/10+IF(N9910=2025,Einstellungen!$B$23,Einstellungen!$C$23))*(1+Einstellungen!$B$10)</f>
        <v>35.879928</v>
      </c>
      <c r="J9910" s="25" t="n">
        <f aca="false">E9910*I9910/100</f>
        <v>0.007104225744</v>
      </c>
      <c r="K9910" s="25" t="n">
        <f aca="false">E9910*Einstellungen!$B$5/100</f>
        <v>0.005742</v>
      </c>
      <c r="L9910" s="23" t="str">
        <f aca="false">IF(I9910&lt;Einstellungen!$B$5,"ja","nein")</f>
        <v>nein</v>
      </c>
      <c r="M9910" s="23" t="s">
        <v>136</v>
      </c>
      <c r="N9910" s="23" t="n">
        <v>2026</v>
      </c>
      <c r="O9910" s="23" t="n">
        <v>20</v>
      </c>
    </row>
    <row r="9911" customFormat="false" ht="15" hidden="false" customHeight="false" outlineLevel="0" collapsed="false">
      <c r="A9911" s="22" t="n">
        <v>46109</v>
      </c>
      <c r="B9911" s="23" t="s">
        <v>95</v>
      </c>
      <c r="C9911" s="23" t="s">
        <v>122</v>
      </c>
      <c r="D9911" s="24" t="n">
        <v>16.4</v>
      </c>
      <c r="E9911" s="25" t="n">
        <f aca="false">MAX(D9911,0)/1000</f>
        <v>0.0164</v>
      </c>
      <c r="F9911" s="25" t="n">
        <f aca="false">MAX(-D9911,0)/1000</f>
        <v>0</v>
      </c>
      <c r="G9911" s="23" t="str">
        <f aca="false">IF(E9911&gt;0,"ja","nein")</f>
        <v>ja</v>
      </c>
      <c r="H9911" s="26" t="n">
        <v>131.595</v>
      </c>
      <c r="I9911" s="26" t="n">
        <f aca="false">(H9911/10+IF(N9911=2025,Einstellungen!$B$23,Einstellungen!$C$23))*(1+Einstellungen!$B$10)</f>
        <v>34.409445</v>
      </c>
      <c r="J9911" s="25" t="n">
        <f aca="false">E9911*I9911/100</f>
        <v>0.00564314898</v>
      </c>
      <c r="K9911" s="25" t="n">
        <f aca="false">E9911*Einstellungen!$B$5/100</f>
        <v>0.004756</v>
      </c>
      <c r="L9911" s="23" t="str">
        <f aca="false">IF(I9911&lt;Einstellungen!$B$5,"ja","nein")</f>
        <v>nein</v>
      </c>
      <c r="M9911" s="23" t="s">
        <v>136</v>
      </c>
      <c r="N9911" s="23" t="n">
        <v>2026</v>
      </c>
      <c r="O9911" s="23" t="n">
        <v>21</v>
      </c>
    </row>
    <row r="9912" customFormat="false" ht="15" hidden="false" customHeight="false" outlineLevel="0" collapsed="false">
      <c r="A9912" s="22" t="n">
        <v>46109</v>
      </c>
      <c r="B9912" s="23" t="s">
        <v>96</v>
      </c>
      <c r="C9912" s="23" t="s">
        <v>122</v>
      </c>
      <c r="D9912" s="24" t="n">
        <v>25.1</v>
      </c>
      <c r="E9912" s="25" t="n">
        <f aca="false">MAX(D9912,0)/1000</f>
        <v>0.0251</v>
      </c>
      <c r="F9912" s="25" t="n">
        <f aca="false">MAX(-D9912,0)/1000</f>
        <v>0</v>
      </c>
      <c r="G9912" s="23" t="str">
        <f aca="false">IF(E9912&gt;0,"ja","nein")</f>
        <v>ja</v>
      </c>
      <c r="H9912" s="26" t="n">
        <v>125.33</v>
      </c>
      <c r="I9912" s="26" t="n">
        <f aca="false">(H9912/10+IF(N9912=2025,Einstellungen!$B$23,Einstellungen!$C$23))*(1+Einstellungen!$B$10)</f>
        <v>33.66391</v>
      </c>
      <c r="J9912" s="25" t="n">
        <f aca="false">E9912*I9912/100</f>
        <v>0.00844964141</v>
      </c>
      <c r="K9912" s="25" t="n">
        <f aca="false">E9912*Einstellungen!$B$5/100</f>
        <v>0.007279</v>
      </c>
      <c r="L9912" s="23" t="str">
        <f aca="false">IF(I9912&lt;Einstellungen!$B$5,"ja","nein")</f>
        <v>nein</v>
      </c>
      <c r="M9912" s="23" t="s">
        <v>136</v>
      </c>
      <c r="N9912" s="23" t="n">
        <v>2026</v>
      </c>
      <c r="O9912" s="23" t="n">
        <v>22</v>
      </c>
    </row>
    <row r="9913" customFormat="false" ht="15" hidden="false" customHeight="false" outlineLevel="0" collapsed="false">
      <c r="A9913" s="22" t="n">
        <v>46109</v>
      </c>
      <c r="B9913" s="23" t="s">
        <v>101</v>
      </c>
      <c r="C9913" s="23" t="s">
        <v>122</v>
      </c>
      <c r="D9913" s="24" t="n">
        <v>18.4</v>
      </c>
      <c r="E9913" s="25" t="n">
        <f aca="false">MAX(D9913,0)/1000</f>
        <v>0.0184</v>
      </c>
      <c r="F9913" s="25" t="n">
        <f aca="false">MAX(-D9913,0)/1000</f>
        <v>0</v>
      </c>
      <c r="G9913" s="23" t="str">
        <f aca="false">IF(E9913&gt;0,"ja","nein")</f>
        <v>ja</v>
      </c>
      <c r="H9913" s="26" t="n">
        <v>119.58</v>
      </c>
      <c r="I9913" s="26" t="n">
        <f aca="false">(H9913/10+IF(N9913=2025,Einstellungen!$B$23,Einstellungen!$C$23))*(1+Einstellungen!$B$10)</f>
        <v>32.97966</v>
      </c>
      <c r="J9913" s="25" t="n">
        <f aca="false">E9913*I9913/100</f>
        <v>0.00606825744</v>
      </c>
      <c r="K9913" s="25" t="n">
        <f aca="false">E9913*Einstellungen!$B$5/100</f>
        <v>0.005336</v>
      </c>
      <c r="L9913" s="23" t="str">
        <f aca="false">IF(I9913&lt;Einstellungen!$B$5,"ja","nein")</f>
        <v>nein</v>
      </c>
      <c r="M9913" s="23" t="s">
        <v>136</v>
      </c>
      <c r="N9913" s="23" t="n">
        <v>2026</v>
      </c>
      <c r="O9913" s="23" t="n">
        <v>23</v>
      </c>
    </row>
    <row r="9914" customFormat="false" ht="15" hidden="false" customHeight="false" outlineLevel="0" collapsed="false">
      <c r="A9914" s="22" t="n">
        <v>46110</v>
      </c>
      <c r="B9914" s="23" t="s">
        <v>102</v>
      </c>
      <c r="C9914" s="23" t="s">
        <v>124</v>
      </c>
      <c r="D9914" s="24" t="n">
        <v>18.8</v>
      </c>
      <c r="E9914" s="25" t="n">
        <f aca="false">MAX(D9914,0)/1000</f>
        <v>0.0188</v>
      </c>
      <c r="F9914" s="25" t="n">
        <f aca="false">MAX(-D9914,0)/1000</f>
        <v>0</v>
      </c>
      <c r="G9914" s="23" t="str">
        <f aca="false">IF(E9914&gt;0,"ja","nein")</f>
        <v>ja</v>
      </c>
      <c r="H9914" s="26" t="n">
        <v>114.56</v>
      </c>
      <c r="I9914" s="26" t="n">
        <f aca="false">(H9914/10+IF(N9914=2025,Einstellungen!$B$23,Einstellungen!$C$23))*(1+Einstellungen!$B$10)</f>
        <v>32.38228</v>
      </c>
      <c r="J9914" s="25" t="n">
        <f aca="false">E9914*I9914/100</f>
        <v>0.00608786864</v>
      </c>
      <c r="K9914" s="25" t="n">
        <f aca="false">E9914*Einstellungen!$B$5/100</f>
        <v>0.005452</v>
      </c>
      <c r="L9914" s="23" t="str">
        <f aca="false">IF(I9914&lt;Einstellungen!$B$5,"ja","nein")</f>
        <v>nein</v>
      </c>
      <c r="M9914" s="23" t="s">
        <v>136</v>
      </c>
      <c r="N9914" s="23" t="n">
        <v>2026</v>
      </c>
      <c r="O9914" s="23" t="n">
        <v>0</v>
      </c>
    </row>
    <row r="9915" customFormat="false" ht="15" hidden="false" customHeight="false" outlineLevel="0" collapsed="false">
      <c r="A9915" s="22" t="n">
        <v>46110</v>
      </c>
      <c r="B9915" s="23" t="s">
        <v>107</v>
      </c>
      <c r="C9915" s="23" t="s">
        <v>124</v>
      </c>
      <c r="D9915" s="24" t="n">
        <v>19.3</v>
      </c>
      <c r="E9915" s="25" t="n">
        <f aca="false">MAX(D9915,0)/1000</f>
        <v>0.0193</v>
      </c>
      <c r="F9915" s="25" t="n">
        <f aca="false">MAX(-D9915,0)/1000</f>
        <v>0</v>
      </c>
      <c r="G9915" s="23" t="str">
        <f aca="false">IF(E9915&gt;0,"ja","nein")</f>
        <v>ja</v>
      </c>
      <c r="H9915" s="26" t="n">
        <v>107.698</v>
      </c>
      <c r="I9915" s="26" t="n">
        <f aca="false">(H9915/10+IF(N9915=2025,Einstellungen!$B$23,Einstellungen!$C$23))*(1+Einstellungen!$B$10)</f>
        <v>31.565702</v>
      </c>
      <c r="J9915" s="25" t="n">
        <f aca="false">E9915*I9915/100</f>
        <v>0.006092180486</v>
      </c>
      <c r="K9915" s="25" t="n">
        <f aca="false">E9915*Einstellungen!$B$5/100</f>
        <v>0.005597</v>
      </c>
      <c r="L9915" s="23" t="str">
        <f aca="false">IF(I9915&lt;Einstellungen!$B$5,"ja","nein")</f>
        <v>nein</v>
      </c>
      <c r="M9915" s="23" t="s">
        <v>136</v>
      </c>
      <c r="N9915" s="23" t="n">
        <v>2026</v>
      </c>
      <c r="O9915" s="23" t="n">
        <v>1</v>
      </c>
    </row>
    <row r="9916" customFormat="false" ht="15" hidden="false" customHeight="false" outlineLevel="0" collapsed="false">
      <c r="A9916" s="22" t="n">
        <v>46110</v>
      </c>
      <c r="B9916" s="23" t="s">
        <v>109</v>
      </c>
      <c r="C9916" s="23" t="s">
        <v>124</v>
      </c>
      <c r="D9916" s="24" t="n">
        <v>19.7</v>
      </c>
      <c r="E9916" s="25" t="n">
        <f aca="false">MAX(D9916,0)/1000</f>
        <v>0.0197</v>
      </c>
      <c r="F9916" s="25" t="n">
        <f aca="false">MAX(-D9916,0)/1000</f>
        <v>0</v>
      </c>
      <c r="G9916" s="23" t="str">
        <f aca="false">IF(E9916&gt;0,"ja","nein")</f>
        <v>ja</v>
      </c>
      <c r="H9916" s="26" t="n">
        <v>101.165</v>
      </c>
      <c r="I9916" s="26" t="n">
        <f aca="false">(H9916/10+IF(N9916=2025,Einstellungen!$B$23,Einstellungen!$C$23))*(1+Einstellungen!$B$10)</f>
        <v>30.788275</v>
      </c>
      <c r="J9916" s="25" t="n">
        <f aca="false">E9916*I9916/100</f>
        <v>0.006065290175</v>
      </c>
      <c r="K9916" s="25" t="n">
        <f aca="false">E9916*Einstellungen!$B$5/100</f>
        <v>0.005713</v>
      </c>
      <c r="L9916" s="23" t="str">
        <f aca="false">IF(I9916&lt;Einstellungen!$B$5,"ja","nein")</f>
        <v>nein</v>
      </c>
      <c r="M9916" s="23" t="s">
        <v>136</v>
      </c>
      <c r="N9916" s="23" t="n">
        <v>2026</v>
      </c>
      <c r="O9916" s="23" t="n">
        <v>3</v>
      </c>
    </row>
    <row r="9917" customFormat="false" ht="15" hidden="false" customHeight="false" outlineLevel="0" collapsed="false">
      <c r="A9917" s="22" t="n">
        <v>46110</v>
      </c>
      <c r="B9917" s="23" t="s">
        <v>110</v>
      </c>
      <c r="C9917" s="23" t="s">
        <v>124</v>
      </c>
      <c r="D9917" s="24" t="n">
        <v>22.4</v>
      </c>
      <c r="E9917" s="25" t="n">
        <f aca="false">MAX(D9917,0)/1000</f>
        <v>0.0224</v>
      </c>
      <c r="F9917" s="25" t="n">
        <f aca="false">MAX(-D9917,0)/1000</f>
        <v>0</v>
      </c>
      <c r="G9917" s="23" t="str">
        <f aca="false">IF(E9917&gt;0,"ja","nein")</f>
        <v>ja</v>
      </c>
      <c r="H9917" s="26" t="n">
        <v>105.225</v>
      </c>
      <c r="I9917" s="26" t="n">
        <f aca="false">(H9917/10+IF(N9917=2025,Einstellungen!$B$23,Einstellungen!$C$23))*(1+Einstellungen!$B$10)</f>
        <v>31.271415</v>
      </c>
      <c r="J9917" s="25" t="n">
        <f aca="false">E9917*I9917/100</f>
        <v>0.00700479696</v>
      </c>
      <c r="K9917" s="25" t="n">
        <f aca="false">E9917*Einstellungen!$B$5/100</f>
        <v>0.006496</v>
      </c>
      <c r="L9917" s="23" t="str">
        <f aca="false">IF(I9917&lt;Einstellungen!$B$5,"ja","nein")</f>
        <v>nein</v>
      </c>
      <c r="M9917" s="23" t="s">
        <v>136</v>
      </c>
      <c r="N9917" s="23" t="n">
        <v>2026</v>
      </c>
      <c r="O9917" s="23" t="n">
        <v>4</v>
      </c>
    </row>
    <row r="9918" customFormat="false" ht="15" hidden="false" customHeight="false" outlineLevel="0" collapsed="false">
      <c r="A9918" s="22" t="n">
        <v>46110</v>
      </c>
      <c r="B9918" s="23" t="s">
        <v>111</v>
      </c>
      <c r="C9918" s="23" t="s">
        <v>124</v>
      </c>
      <c r="D9918" s="24" t="n">
        <v>18.2</v>
      </c>
      <c r="E9918" s="25" t="n">
        <f aca="false">MAX(D9918,0)/1000</f>
        <v>0.0182</v>
      </c>
      <c r="F9918" s="25" t="n">
        <f aca="false">MAX(-D9918,0)/1000</f>
        <v>0</v>
      </c>
      <c r="G9918" s="23" t="str">
        <f aca="false">IF(E9918&gt;0,"ja","nein")</f>
        <v>ja</v>
      </c>
      <c r="H9918" s="26" t="n">
        <v>104.605</v>
      </c>
      <c r="I9918" s="26" t="n">
        <f aca="false">(H9918/10+IF(N9918=2025,Einstellungen!$B$23,Einstellungen!$C$23))*(1+Einstellungen!$B$10)</f>
        <v>31.197635</v>
      </c>
      <c r="J9918" s="25" t="n">
        <f aca="false">E9918*I9918/100</f>
        <v>0.00567796957</v>
      </c>
      <c r="K9918" s="25" t="n">
        <f aca="false">E9918*Einstellungen!$B$5/100</f>
        <v>0.005278</v>
      </c>
      <c r="L9918" s="23" t="str">
        <f aca="false">IF(I9918&lt;Einstellungen!$B$5,"ja","nein")</f>
        <v>nein</v>
      </c>
      <c r="M9918" s="23" t="s">
        <v>136</v>
      </c>
      <c r="N9918" s="23" t="n">
        <v>2026</v>
      </c>
      <c r="O9918" s="23" t="n">
        <v>5</v>
      </c>
    </row>
    <row r="9919" customFormat="false" ht="15" hidden="false" customHeight="false" outlineLevel="0" collapsed="false">
      <c r="A9919" s="22" t="n">
        <v>46110</v>
      </c>
      <c r="B9919" s="23" t="s">
        <v>112</v>
      </c>
      <c r="C9919" s="23" t="s">
        <v>124</v>
      </c>
      <c r="D9919" s="24" t="n">
        <v>19</v>
      </c>
      <c r="E9919" s="25" t="n">
        <f aca="false">MAX(D9919,0)/1000</f>
        <v>0.019</v>
      </c>
      <c r="F9919" s="25" t="n">
        <f aca="false">MAX(-D9919,0)/1000</f>
        <v>0</v>
      </c>
      <c r="G9919" s="23" t="str">
        <f aca="false">IF(E9919&gt;0,"ja","nein")</f>
        <v>ja</v>
      </c>
      <c r="H9919" s="26" t="n">
        <v>109.755</v>
      </c>
      <c r="I9919" s="26" t="n">
        <f aca="false">(H9919/10+IF(N9919=2025,Einstellungen!$B$23,Einstellungen!$C$23))*(1+Einstellungen!$B$10)</f>
        <v>31.810485</v>
      </c>
      <c r="J9919" s="25" t="n">
        <f aca="false">E9919*I9919/100</f>
        <v>0.00604399215</v>
      </c>
      <c r="K9919" s="25" t="n">
        <f aca="false">E9919*Einstellungen!$B$5/100</f>
        <v>0.00551</v>
      </c>
      <c r="L9919" s="23" t="str">
        <f aca="false">IF(I9919&lt;Einstellungen!$B$5,"ja","nein")</f>
        <v>nein</v>
      </c>
      <c r="M9919" s="23" t="s">
        <v>136</v>
      </c>
      <c r="N9919" s="23" t="n">
        <v>2026</v>
      </c>
      <c r="O9919" s="23" t="n">
        <v>6</v>
      </c>
    </row>
    <row r="9920" customFormat="false" ht="15" hidden="false" customHeight="false" outlineLevel="0" collapsed="false">
      <c r="A9920" s="22" t="n">
        <v>46110</v>
      </c>
      <c r="B9920" s="23" t="s">
        <v>113</v>
      </c>
      <c r="C9920" s="23" t="s">
        <v>124</v>
      </c>
      <c r="D9920" s="24" t="n">
        <v>308.9</v>
      </c>
      <c r="E9920" s="25" t="n">
        <f aca="false">MAX(D9920,0)/1000</f>
        <v>0.3089</v>
      </c>
      <c r="F9920" s="25" t="n">
        <f aca="false">MAX(-D9920,0)/1000</f>
        <v>0</v>
      </c>
      <c r="G9920" s="23" t="str">
        <f aca="false">IF(E9920&gt;0,"ja","nein")</f>
        <v>ja</v>
      </c>
      <c r="H9920" s="26" t="n">
        <v>115.03</v>
      </c>
      <c r="I9920" s="26" t="n">
        <f aca="false">(H9920/10+IF(N9920=2025,Einstellungen!$B$23,Einstellungen!$C$23))*(1+Einstellungen!$B$10)</f>
        <v>32.43821</v>
      </c>
      <c r="J9920" s="25" t="n">
        <f aca="false">E9920*I9920/100</f>
        <v>0.10020163069</v>
      </c>
      <c r="K9920" s="25" t="n">
        <f aca="false">E9920*Einstellungen!$B$5/100</f>
        <v>0.089581</v>
      </c>
      <c r="L9920" s="23" t="str">
        <f aca="false">IF(I9920&lt;Einstellungen!$B$5,"ja","nein")</f>
        <v>nein</v>
      </c>
      <c r="M9920" s="23" t="s">
        <v>136</v>
      </c>
      <c r="N9920" s="23" t="n">
        <v>2026</v>
      </c>
      <c r="O9920" s="23" t="n">
        <v>7</v>
      </c>
    </row>
    <row r="9921" customFormat="false" ht="15" hidden="false" customHeight="false" outlineLevel="0" collapsed="false">
      <c r="A9921" s="22" t="n">
        <v>46110</v>
      </c>
      <c r="B9921" s="23" t="s">
        <v>114</v>
      </c>
      <c r="C9921" s="23" t="s">
        <v>124</v>
      </c>
      <c r="D9921" s="24" t="n">
        <v>173.2</v>
      </c>
      <c r="E9921" s="25" t="n">
        <f aca="false">MAX(D9921,0)/1000</f>
        <v>0.1732</v>
      </c>
      <c r="F9921" s="25" t="n">
        <f aca="false">MAX(-D9921,0)/1000</f>
        <v>0</v>
      </c>
      <c r="G9921" s="23" t="str">
        <f aca="false">IF(E9921&gt;0,"ja","nein")</f>
        <v>ja</v>
      </c>
      <c r="H9921" s="26" t="n">
        <v>114.843</v>
      </c>
      <c r="I9921" s="26" t="n">
        <f aca="false">(H9921/10+IF(N9921=2025,Einstellungen!$B$23,Einstellungen!$C$23))*(1+Einstellungen!$B$10)</f>
        <v>32.415957</v>
      </c>
      <c r="J9921" s="25" t="n">
        <f aca="false">E9921*I9921/100</f>
        <v>0.056144437524</v>
      </c>
      <c r="K9921" s="25" t="n">
        <f aca="false">E9921*Einstellungen!$B$5/100</f>
        <v>0.050228</v>
      </c>
      <c r="L9921" s="23" t="str">
        <f aca="false">IF(I9921&lt;Einstellungen!$B$5,"ja","nein")</f>
        <v>nein</v>
      </c>
      <c r="M9921" s="23" t="s">
        <v>136</v>
      </c>
      <c r="N9921" s="23" t="n">
        <v>2026</v>
      </c>
      <c r="O9921" s="23" t="n">
        <v>8</v>
      </c>
    </row>
    <row r="9922" customFormat="false" ht="15" hidden="false" customHeight="false" outlineLevel="0" collapsed="false">
      <c r="A9922" s="22" t="n">
        <v>46110</v>
      </c>
      <c r="B9922" s="23" t="s">
        <v>115</v>
      </c>
      <c r="C9922" s="23" t="s">
        <v>124</v>
      </c>
      <c r="D9922" s="24" t="n">
        <v>569</v>
      </c>
      <c r="E9922" s="25" t="n">
        <f aca="false">MAX(D9922,0)/1000</f>
        <v>0.569</v>
      </c>
      <c r="F9922" s="25" t="n">
        <f aca="false">MAX(-D9922,0)/1000</f>
        <v>0</v>
      </c>
      <c r="G9922" s="23" t="str">
        <f aca="false">IF(E9922&gt;0,"ja","nein")</f>
        <v>ja</v>
      </c>
      <c r="H9922" s="26" t="n">
        <v>94.397</v>
      </c>
      <c r="I9922" s="26" t="n">
        <f aca="false">(H9922/10+IF(N9922=2025,Einstellungen!$B$23,Einstellungen!$C$23))*(1+Einstellungen!$B$10)</f>
        <v>29.982883</v>
      </c>
      <c r="J9922" s="25" t="n">
        <f aca="false">E9922*I9922/100</f>
        <v>0.17060260427</v>
      </c>
      <c r="K9922" s="25" t="n">
        <f aca="false">E9922*Einstellungen!$B$5/100</f>
        <v>0.16501</v>
      </c>
      <c r="L9922" s="23" t="str">
        <f aca="false">IF(I9922&lt;Einstellungen!$B$5,"ja","nein")</f>
        <v>nein</v>
      </c>
      <c r="M9922" s="23" t="s">
        <v>136</v>
      </c>
      <c r="N9922" s="23" t="n">
        <v>2026</v>
      </c>
      <c r="O9922" s="23" t="n">
        <v>9</v>
      </c>
    </row>
    <row r="9923" customFormat="false" ht="15" hidden="false" customHeight="false" outlineLevel="0" collapsed="false">
      <c r="A9923" s="22" t="n">
        <v>46110</v>
      </c>
      <c r="B9923" s="23" t="s">
        <v>116</v>
      </c>
      <c r="C9923" s="23" t="s">
        <v>124</v>
      </c>
      <c r="D9923" s="24" t="n">
        <v>2045.2</v>
      </c>
      <c r="E9923" s="25" t="n">
        <f aca="false">MAX(D9923,0)/1000</f>
        <v>2.0452</v>
      </c>
      <c r="F9923" s="25" t="n">
        <f aca="false">MAX(-D9923,0)/1000</f>
        <v>0</v>
      </c>
      <c r="G9923" s="23" t="str">
        <f aca="false">IF(E9923&gt;0,"ja","nein")</f>
        <v>ja</v>
      </c>
      <c r="H9923" s="26" t="n">
        <v>74.808</v>
      </c>
      <c r="I9923" s="26" t="n">
        <f aca="false">(H9923/10+IF(N9923=2025,Einstellungen!$B$23,Einstellungen!$C$23))*(1+Einstellungen!$B$10)</f>
        <v>27.651792</v>
      </c>
      <c r="J9923" s="25" t="n">
        <f aca="false">E9923*I9923/100</f>
        <v>0.565534449984</v>
      </c>
      <c r="K9923" s="25" t="n">
        <f aca="false">E9923*Einstellungen!$B$5/100</f>
        <v>0.593108</v>
      </c>
      <c r="L9923" s="23" t="str">
        <f aca="false">IF(I9923&lt;Einstellungen!$B$5,"ja","nein")</f>
        <v>ja</v>
      </c>
      <c r="M9923" s="23" t="s">
        <v>136</v>
      </c>
      <c r="N9923" s="23" t="n">
        <v>2026</v>
      </c>
      <c r="O9923" s="23" t="n">
        <v>10</v>
      </c>
    </row>
    <row r="9924" customFormat="false" ht="15" hidden="false" customHeight="false" outlineLevel="0" collapsed="false">
      <c r="A9924" s="22" t="n">
        <v>46110</v>
      </c>
      <c r="B9924" s="23" t="s">
        <v>117</v>
      </c>
      <c r="C9924" s="23" t="s">
        <v>124</v>
      </c>
      <c r="D9924" s="24" t="n">
        <v>950</v>
      </c>
      <c r="E9924" s="25" t="n">
        <f aca="false">MAX(D9924,0)/1000</f>
        <v>0.95</v>
      </c>
      <c r="F9924" s="25" t="n">
        <f aca="false">MAX(-D9924,0)/1000</f>
        <v>0</v>
      </c>
      <c r="G9924" s="23" t="str">
        <f aca="false">IF(E9924&gt;0,"ja","nein")</f>
        <v>ja</v>
      </c>
      <c r="H9924" s="26" t="n">
        <v>44.697</v>
      </c>
      <c r="I9924" s="26" t="n">
        <f aca="false">(H9924/10+IF(N9924=2025,Einstellungen!$B$23,Einstellungen!$C$23))*(1+Einstellungen!$B$10)</f>
        <v>24.068583</v>
      </c>
      <c r="J9924" s="25" t="n">
        <f aca="false">E9924*I9924/100</f>
        <v>0.2286515385</v>
      </c>
      <c r="K9924" s="25" t="n">
        <f aca="false">E9924*Einstellungen!$B$5/100</f>
        <v>0.2755</v>
      </c>
      <c r="L9924" s="23" t="str">
        <f aca="false">IF(I9924&lt;Einstellungen!$B$5,"ja","nein")</f>
        <v>ja</v>
      </c>
      <c r="M9924" s="23" t="s">
        <v>136</v>
      </c>
      <c r="N9924" s="23" t="n">
        <v>2026</v>
      </c>
      <c r="O9924" s="23" t="n">
        <v>11</v>
      </c>
    </row>
    <row r="9925" customFormat="false" ht="15" hidden="false" customHeight="false" outlineLevel="0" collapsed="false">
      <c r="A9925" s="22" t="n">
        <v>46110</v>
      </c>
      <c r="B9925" s="23" t="s">
        <v>118</v>
      </c>
      <c r="C9925" s="23" t="s">
        <v>124</v>
      </c>
      <c r="D9925" s="24" t="n">
        <v>362.7</v>
      </c>
      <c r="E9925" s="25" t="n">
        <f aca="false">MAX(D9925,0)/1000</f>
        <v>0.3627</v>
      </c>
      <c r="F9925" s="25" t="n">
        <f aca="false">MAX(-D9925,0)/1000</f>
        <v>0</v>
      </c>
      <c r="G9925" s="23" t="str">
        <f aca="false">IF(E9925&gt;0,"ja","nein")</f>
        <v>ja</v>
      </c>
      <c r="H9925" s="26" t="n">
        <v>9.73</v>
      </c>
      <c r="I9925" s="26" t="n">
        <f aca="false">(H9925/10+IF(N9925=2025,Einstellungen!$B$23,Einstellungen!$C$23))*(1+Einstellungen!$B$10)</f>
        <v>19.90751</v>
      </c>
      <c r="J9925" s="25" t="n">
        <f aca="false">E9925*I9925/100</f>
        <v>0.07220453877</v>
      </c>
      <c r="K9925" s="25" t="n">
        <f aca="false">E9925*Einstellungen!$B$5/100</f>
        <v>0.105183</v>
      </c>
      <c r="L9925" s="23" t="str">
        <f aca="false">IF(I9925&lt;Einstellungen!$B$5,"ja","nein")</f>
        <v>ja</v>
      </c>
      <c r="M9925" s="23" t="s">
        <v>136</v>
      </c>
      <c r="N9925" s="23" t="n">
        <v>2026</v>
      </c>
      <c r="O9925" s="23" t="n">
        <v>12</v>
      </c>
    </row>
    <row r="9926" customFormat="false" ht="15" hidden="false" customHeight="false" outlineLevel="0" collapsed="false">
      <c r="A9926" s="22" t="n">
        <v>46110</v>
      </c>
      <c r="B9926" s="23" t="s">
        <v>119</v>
      </c>
      <c r="C9926" s="23" t="s">
        <v>124</v>
      </c>
      <c r="D9926" s="24" t="n">
        <v>-191.7</v>
      </c>
      <c r="E9926" s="25" t="n">
        <f aca="false">MAX(D9926,0)/1000</f>
        <v>0</v>
      </c>
      <c r="F9926" s="25" t="n">
        <f aca="false">MAX(-D9926,0)/1000</f>
        <v>0.1917</v>
      </c>
      <c r="G9926" s="23" t="str">
        <f aca="false">IF(E9926&gt;0,"ja","nein")</f>
        <v>nein</v>
      </c>
      <c r="H9926" s="26" t="n">
        <v>-0.005</v>
      </c>
      <c r="I9926" s="26" t="n">
        <f aca="false">(H9926/10+IF(N9926=2025,Einstellungen!$B$23,Einstellungen!$C$23))*(1+Einstellungen!$B$10)</f>
        <v>18.749045</v>
      </c>
      <c r="J9926" s="25" t="n">
        <f aca="false">E9926*I9926/100</f>
        <v>0</v>
      </c>
      <c r="K9926" s="25" t="n">
        <f aca="false">E9926*Einstellungen!$B$5/100</f>
        <v>0</v>
      </c>
      <c r="L9926" s="23" t="str">
        <f aca="false">IF(I9926&lt;Einstellungen!$B$5,"ja","nein")</f>
        <v>ja</v>
      </c>
      <c r="M9926" s="23" t="s">
        <v>136</v>
      </c>
      <c r="N9926" s="23" t="n">
        <v>2026</v>
      </c>
      <c r="O9926" s="23" t="n">
        <v>13</v>
      </c>
    </row>
    <row r="9927" customFormat="false" ht="15" hidden="false" customHeight="false" outlineLevel="0" collapsed="false">
      <c r="A9927" s="22" t="n">
        <v>46110</v>
      </c>
      <c r="B9927" s="23" t="s">
        <v>120</v>
      </c>
      <c r="C9927" s="23" t="s">
        <v>124</v>
      </c>
      <c r="D9927" s="24" t="n">
        <v>95.4</v>
      </c>
      <c r="E9927" s="25" t="n">
        <f aca="false">MAX(D9927,0)/1000</f>
        <v>0.0954</v>
      </c>
      <c r="F9927" s="25" t="n">
        <f aca="false">MAX(-D9927,0)/1000</f>
        <v>0</v>
      </c>
      <c r="G9927" s="23" t="str">
        <f aca="false">IF(E9927&gt;0,"ja","nein")</f>
        <v>ja</v>
      </c>
      <c r="H9927" s="26" t="n">
        <v>-1.785</v>
      </c>
      <c r="I9927" s="26" t="n">
        <f aca="false">(H9927/10+IF(N9927=2025,Einstellungen!$B$23,Einstellungen!$C$23))*(1+Einstellungen!$B$10)</f>
        <v>18.537225</v>
      </c>
      <c r="J9927" s="25" t="n">
        <f aca="false">E9927*I9927/100</f>
        <v>0.01768451265</v>
      </c>
      <c r="K9927" s="25" t="n">
        <f aca="false">E9927*Einstellungen!$B$5/100</f>
        <v>0.027666</v>
      </c>
      <c r="L9927" s="23" t="str">
        <f aca="false">IF(I9927&lt;Einstellungen!$B$5,"ja","nein")</f>
        <v>ja</v>
      </c>
      <c r="M9927" s="23" t="s">
        <v>136</v>
      </c>
      <c r="N9927" s="23" t="n">
        <v>2026</v>
      </c>
      <c r="O9927" s="23" t="n">
        <v>14</v>
      </c>
    </row>
    <row r="9928" customFormat="false" ht="15" hidden="false" customHeight="false" outlineLevel="0" collapsed="false">
      <c r="A9928" s="22" t="n">
        <v>46110</v>
      </c>
      <c r="B9928" s="23" t="s">
        <v>104</v>
      </c>
      <c r="C9928" s="23" t="s">
        <v>124</v>
      </c>
      <c r="D9928" s="24" t="n">
        <v>130.3</v>
      </c>
      <c r="E9928" s="25" t="n">
        <f aca="false">MAX(D9928,0)/1000</f>
        <v>0.1303</v>
      </c>
      <c r="F9928" s="25" t="n">
        <f aca="false">MAX(-D9928,0)/1000</f>
        <v>0</v>
      </c>
      <c r="G9928" s="23" t="str">
        <f aca="false">IF(E9928&gt;0,"ja","nein")</f>
        <v>ja</v>
      </c>
      <c r="H9928" s="26" t="n">
        <v>-2.1</v>
      </c>
      <c r="I9928" s="26" t="n">
        <f aca="false">(H9928/10+IF(N9928=2025,Einstellungen!$B$23,Einstellungen!$C$23))*(1+Einstellungen!$B$10)</f>
        <v>18.49974</v>
      </c>
      <c r="J9928" s="25" t="n">
        <f aca="false">E9928*I9928/100</f>
        <v>0.02410516122</v>
      </c>
      <c r="K9928" s="25" t="n">
        <f aca="false">E9928*Einstellungen!$B$5/100</f>
        <v>0.037787</v>
      </c>
      <c r="L9928" s="23" t="str">
        <f aca="false">IF(I9928&lt;Einstellungen!$B$5,"ja","nein")</f>
        <v>ja</v>
      </c>
      <c r="M9928" s="23" t="s">
        <v>136</v>
      </c>
      <c r="N9928" s="23" t="n">
        <v>2026</v>
      </c>
      <c r="O9928" s="23" t="n">
        <v>15</v>
      </c>
    </row>
    <row r="9929" customFormat="false" ht="15" hidden="false" customHeight="false" outlineLevel="0" collapsed="false">
      <c r="A9929" s="22" t="n">
        <v>46110</v>
      </c>
      <c r="B9929" s="23" t="s">
        <v>105</v>
      </c>
      <c r="C9929" s="23" t="s">
        <v>124</v>
      </c>
      <c r="D9929" s="24" t="n">
        <v>99.2</v>
      </c>
      <c r="E9929" s="25" t="n">
        <f aca="false">MAX(D9929,0)/1000</f>
        <v>0.0992</v>
      </c>
      <c r="F9929" s="25" t="n">
        <f aca="false">MAX(-D9929,0)/1000</f>
        <v>0</v>
      </c>
      <c r="G9929" s="23" t="str">
        <f aca="false">IF(E9929&gt;0,"ja","nein")</f>
        <v>ja</v>
      </c>
      <c r="H9929" s="26" t="n">
        <v>0.872</v>
      </c>
      <c r="I9929" s="26" t="n">
        <f aca="false">(H9929/10+IF(N9929=2025,Einstellungen!$B$23,Einstellungen!$C$23))*(1+Einstellungen!$B$10)</f>
        <v>18.853408</v>
      </c>
      <c r="J9929" s="25" t="n">
        <f aca="false">E9929*I9929/100</f>
        <v>0.018702580736</v>
      </c>
      <c r="K9929" s="25" t="n">
        <f aca="false">E9929*Einstellungen!$B$5/100</f>
        <v>0.028768</v>
      </c>
      <c r="L9929" s="23" t="str">
        <f aca="false">IF(I9929&lt;Einstellungen!$B$5,"ja","nein")</f>
        <v>ja</v>
      </c>
      <c r="M9929" s="23" t="s">
        <v>136</v>
      </c>
      <c r="N9929" s="23" t="n">
        <v>2026</v>
      </c>
      <c r="O9929" s="23" t="n">
        <v>16</v>
      </c>
    </row>
    <row r="9930" customFormat="false" ht="15" hidden="false" customHeight="false" outlineLevel="0" collapsed="false">
      <c r="A9930" s="22" t="n">
        <v>46110</v>
      </c>
      <c r="B9930" s="23" t="s">
        <v>97</v>
      </c>
      <c r="C9930" s="23" t="s">
        <v>124</v>
      </c>
      <c r="D9930" s="24" t="n">
        <v>40</v>
      </c>
      <c r="E9930" s="25" t="n">
        <f aca="false">MAX(D9930,0)/1000</f>
        <v>0.04</v>
      </c>
      <c r="F9930" s="25" t="n">
        <f aca="false">MAX(-D9930,0)/1000</f>
        <v>0</v>
      </c>
      <c r="G9930" s="23" t="str">
        <f aca="false">IF(E9930&gt;0,"ja","nein")</f>
        <v>ja</v>
      </c>
      <c r="H9930" s="26" t="n">
        <v>33.31</v>
      </c>
      <c r="I9930" s="26" t="n">
        <f aca="false">(H9930/10+IF(N9930=2025,Einstellungen!$B$23,Einstellungen!$C$23))*(1+Einstellungen!$B$10)</f>
        <v>22.71353</v>
      </c>
      <c r="J9930" s="25" t="n">
        <f aca="false">E9930*I9930/100</f>
        <v>0.009085412</v>
      </c>
      <c r="K9930" s="25" t="n">
        <f aca="false">E9930*Einstellungen!$B$5/100</f>
        <v>0.0116</v>
      </c>
      <c r="L9930" s="23" t="str">
        <f aca="false">IF(I9930&lt;Einstellungen!$B$5,"ja","nein")</f>
        <v>ja</v>
      </c>
      <c r="M9930" s="23" t="s">
        <v>136</v>
      </c>
      <c r="N9930" s="23" t="n">
        <v>2026</v>
      </c>
      <c r="O9930" s="23" t="n">
        <v>17</v>
      </c>
    </row>
    <row r="9931" customFormat="false" ht="15" hidden="false" customHeight="false" outlineLevel="0" collapsed="false">
      <c r="A9931" s="22" t="n">
        <v>46110</v>
      </c>
      <c r="B9931" s="23" t="s">
        <v>99</v>
      </c>
      <c r="C9931" s="23" t="s">
        <v>124</v>
      </c>
      <c r="D9931" s="24" t="n">
        <v>277</v>
      </c>
      <c r="E9931" s="25" t="n">
        <f aca="false">MAX(D9931,0)/1000</f>
        <v>0.277</v>
      </c>
      <c r="F9931" s="25" t="n">
        <f aca="false">MAX(-D9931,0)/1000</f>
        <v>0</v>
      </c>
      <c r="G9931" s="23" t="str">
        <f aca="false">IF(E9931&gt;0,"ja","nein")</f>
        <v>ja</v>
      </c>
      <c r="H9931" s="26" t="n">
        <v>89.26</v>
      </c>
      <c r="I9931" s="26" t="n">
        <f aca="false">(H9931/10+IF(N9931=2025,Einstellungen!$B$23,Einstellungen!$C$23))*(1+Einstellungen!$B$10)</f>
        <v>29.37158</v>
      </c>
      <c r="J9931" s="25" t="n">
        <f aca="false">E9931*I9931/100</f>
        <v>0.0813592766</v>
      </c>
      <c r="K9931" s="25" t="n">
        <f aca="false">E9931*Einstellungen!$B$5/100</f>
        <v>0.08033</v>
      </c>
      <c r="L9931" s="23" t="str">
        <f aca="false">IF(I9931&lt;Einstellungen!$B$5,"ja","nein")</f>
        <v>nein</v>
      </c>
      <c r="M9931" s="23" t="s">
        <v>136</v>
      </c>
      <c r="N9931" s="23" t="n">
        <v>2026</v>
      </c>
      <c r="O9931" s="23" t="n">
        <v>18</v>
      </c>
    </row>
    <row r="9932" customFormat="false" ht="15" hidden="false" customHeight="false" outlineLevel="0" collapsed="false">
      <c r="A9932" s="22" t="n">
        <v>46110</v>
      </c>
      <c r="B9932" s="23" t="s">
        <v>100</v>
      </c>
      <c r="C9932" s="23" t="s">
        <v>124</v>
      </c>
      <c r="D9932" s="24" t="n">
        <v>16.4</v>
      </c>
      <c r="E9932" s="25" t="n">
        <f aca="false">MAX(D9932,0)/1000</f>
        <v>0.0164</v>
      </c>
      <c r="F9932" s="25" t="n">
        <f aca="false">MAX(-D9932,0)/1000</f>
        <v>0</v>
      </c>
      <c r="G9932" s="23" t="str">
        <f aca="false">IF(E9932&gt;0,"ja","nein")</f>
        <v>ja</v>
      </c>
      <c r="H9932" s="26" t="n">
        <v>105.678</v>
      </c>
      <c r="I9932" s="26" t="n">
        <f aca="false">(H9932/10+IF(N9932=2025,Einstellungen!$B$23,Einstellungen!$C$23))*(1+Einstellungen!$B$10)</f>
        <v>31.325322</v>
      </c>
      <c r="J9932" s="25" t="n">
        <f aca="false">E9932*I9932/100</f>
        <v>0.005137352808</v>
      </c>
      <c r="K9932" s="25" t="n">
        <f aca="false">E9932*Einstellungen!$B$5/100</f>
        <v>0.004756</v>
      </c>
      <c r="L9932" s="23" t="str">
        <f aca="false">IF(I9932&lt;Einstellungen!$B$5,"ja","nein")</f>
        <v>nein</v>
      </c>
      <c r="M9932" s="23" t="s">
        <v>136</v>
      </c>
      <c r="N9932" s="23" t="n">
        <v>2026</v>
      </c>
      <c r="O9932" s="23" t="n">
        <v>19</v>
      </c>
    </row>
    <row r="9933" customFormat="false" ht="15" hidden="false" customHeight="false" outlineLevel="0" collapsed="false">
      <c r="A9933" s="22" t="n">
        <v>46110</v>
      </c>
      <c r="B9933" s="23" t="s">
        <v>92</v>
      </c>
      <c r="C9933" s="23" t="s">
        <v>124</v>
      </c>
      <c r="D9933" s="24" t="n">
        <v>18.2</v>
      </c>
      <c r="E9933" s="25" t="n">
        <f aca="false">MAX(D9933,0)/1000</f>
        <v>0.0182</v>
      </c>
      <c r="F9933" s="25" t="n">
        <f aca="false">MAX(-D9933,0)/1000</f>
        <v>0</v>
      </c>
      <c r="G9933" s="23" t="str">
        <f aca="false">IF(E9933&gt;0,"ja","nein")</f>
        <v>ja</v>
      </c>
      <c r="H9933" s="26" t="n">
        <v>95.18</v>
      </c>
      <c r="I9933" s="26" t="n">
        <f aca="false">(H9933/10+IF(N9933=2025,Einstellungen!$B$23,Einstellungen!$C$23))*(1+Einstellungen!$B$10)</f>
        <v>30.07606</v>
      </c>
      <c r="J9933" s="25" t="n">
        <f aca="false">E9933*I9933/100</f>
        <v>0.00547384292</v>
      </c>
      <c r="K9933" s="25" t="n">
        <f aca="false">E9933*Einstellungen!$B$5/100</f>
        <v>0.005278</v>
      </c>
      <c r="L9933" s="23" t="str">
        <f aca="false">IF(I9933&lt;Einstellungen!$B$5,"ja","nein")</f>
        <v>nein</v>
      </c>
      <c r="M9933" s="23" t="s">
        <v>136</v>
      </c>
      <c r="N9933" s="23" t="n">
        <v>2026</v>
      </c>
      <c r="O9933" s="23" t="n">
        <v>20</v>
      </c>
    </row>
    <row r="9934" customFormat="false" ht="15" hidden="false" customHeight="false" outlineLevel="0" collapsed="false">
      <c r="A9934" s="22" t="n">
        <v>46110</v>
      </c>
      <c r="B9934" s="23" t="s">
        <v>95</v>
      </c>
      <c r="C9934" s="23" t="s">
        <v>124</v>
      </c>
      <c r="D9934" s="24" t="n">
        <v>22.2</v>
      </c>
      <c r="E9934" s="25" t="n">
        <f aca="false">MAX(D9934,0)/1000</f>
        <v>0.0222</v>
      </c>
      <c r="F9934" s="25" t="n">
        <f aca="false">MAX(-D9934,0)/1000</f>
        <v>0</v>
      </c>
      <c r="G9934" s="23" t="str">
        <f aca="false">IF(E9934&gt;0,"ja","nein")</f>
        <v>ja</v>
      </c>
      <c r="H9934" s="26" t="n">
        <v>74.812</v>
      </c>
      <c r="I9934" s="26" t="n">
        <f aca="false">(H9934/10+IF(N9934=2025,Einstellungen!$B$23,Einstellungen!$C$23))*(1+Einstellungen!$B$10)</f>
        <v>27.652268</v>
      </c>
      <c r="J9934" s="25" t="n">
        <f aca="false">E9934*I9934/100</f>
        <v>0.006138803496</v>
      </c>
      <c r="K9934" s="25" t="n">
        <f aca="false">E9934*Einstellungen!$B$5/100</f>
        <v>0.006438</v>
      </c>
      <c r="L9934" s="23" t="str">
        <f aca="false">IF(I9934&lt;Einstellungen!$B$5,"ja","nein")</f>
        <v>ja</v>
      </c>
      <c r="M9934" s="23" t="s">
        <v>136</v>
      </c>
      <c r="N9934" s="23" t="n">
        <v>2026</v>
      </c>
      <c r="O9934" s="23" t="n">
        <v>21</v>
      </c>
    </row>
    <row r="9935" customFormat="false" ht="15" hidden="false" customHeight="false" outlineLevel="0" collapsed="false">
      <c r="A9935" s="22" t="n">
        <v>46110</v>
      </c>
      <c r="B9935" s="23" t="s">
        <v>96</v>
      </c>
      <c r="C9935" s="23" t="s">
        <v>124</v>
      </c>
      <c r="D9935" s="24" t="n">
        <v>20.4</v>
      </c>
      <c r="E9935" s="25" t="n">
        <f aca="false">MAX(D9935,0)/1000</f>
        <v>0.0204</v>
      </c>
      <c r="F9935" s="25" t="n">
        <f aca="false">MAX(-D9935,0)/1000</f>
        <v>0</v>
      </c>
      <c r="G9935" s="23" t="str">
        <f aca="false">IF(E9935&gt;0,"ja","nein")</f>
        <v>ja</v>
      </c>
      <c r="H9935" s="26" t="n">
        <v>66.85</v>
      </c>
      <c r="I9935" s="26" t="n">
        <f aca="false">(H9935/10+IF(N9935=2025,Einstellungen!$B$23,Einstellungen!$C$23))*(1+Einstellungen!$B$10)</f>
        <v>26.70479</v>
      </c>
      <c r="J9935" s="25" t="n">
        <f aca="false">E9935*I9935/100</f>
        <v>0.00544777716</v>
      </c>
      <c r="K9935" s="25" t="n">
        <f aca="false">E9935*Einstellungen!$B$5/100</f>
        <v>0.005916</v>
      </c>
      <c r="L9935" s="23" t="str">
        <f aca="false">IF(I9935&lt;Einstellungen!$B$5,"ja","nein")</f>
        <v>ja</v>
      </c>
      <c r="M9935" s="23" t="s">
        <v>136</v>
      </c>
      <c r="N9935" s="23" t="n">
        <v>2026</v>
      </c>
      <c r="O9935" s="23" t="n">
        <v>22</v>
      </c>
    </row>
    <row r="9936" customFormat="false" ht="15" hidden="false" customHeight="false" outlineLevel="0" collapsed="false">
      <c r="A9936" s="22" t="n">
        <v>46110</v>
      </c>
      <c r="B9936" s="23" t="s">
        <v>101</v>
      </c>
      <c r="C9936" s="23" t="s">
        <v>124</v>
      </c>
      <c r="D9936" s="24" t="n">
        <v>154.2</v>
      </c>
      <c r="E9936" s="25" t="n">
        <f aca="false">MAX(D9936,0)/1000</f>
        <v>0.1542</v>
      </c>
      <c r="F9936" s="25" t="n">
        <f aca="false">MAX(-D9936,0)/1000</f>
        <v>0</v>
      </c>
      <c r="G9936" s="23" t="str">
        <f aca="false">IF(E9936&gt;0,"ja","nein")</f>
        <v>ja</v>
      </c>
      <c r="H9936" s="26" t="n">
        <v>25.635</v>
      </c>
      <c r="I9936" s="26" t="n">
        <f aca="false">(H9936/10+IF(N9936=2025,Einstellungen!$B$23,Einstellungen!$C$23))*(1+Einstellungen!$B$10)</f>
        <v>21.800205</v>
      </c>
      <c r="J9936" s="25" t="n">
        <f aca="false">E9936*I9936/100</f>
        <v>0.03361591611</v>
      </c>
      <c r="K9936" s="25" t="n">
        <f aca="false">E9936*Einstellungen!$B$5/100</f>
        <v>0.044718</v>
      </c>
      <c r="L9936" s="23" t="str">
        <f aca="false">IF(I9936&lt;Einstellungen!$B$5,"ja","nein")</f>
        <v>ja</v>
      </c>
      <c r="M9936" s="23" t="s">
        <v>136</v>
      </c>
      <c r="N9936" s="23" t="n">
        <v>2026</v>
      </c>
      <c r="O9936" s="23" t="n">
        <v>23</v>
      </c>
    </row>
    <row r="9937" customFormat="false" ht="15" hidden="false" customHeight="false" outlineLevel="0" collapsed="false">
      <c r="A9937" s="22" t="n">
        <v>46111</v>
      </c>
      <c r="B9937" s="23" t="s">
        <v>102</v>
      </c>
      <c r="C9937" s="23" t="s">
        <v>93</v>
      </c>
      <c r="D9937" s="24" t="n">
        <v>407.2</v>
      </c>
      <c r="E9937" s="25" t="n">
        <f aca="false">MAX(D9937,0)/1000</f>
        <v>0.4072</v>
      </c>
      <c r="F9937" s="25" t="n">
        <f aca="false">MAX(-D9937,0)/1000</f>
        <v>0</v>
      </c>
      <c r="G9937" s="23" t="str">
        <f aca="false">IF(E9937&gt;0,"ja","nein")</f>
        <v>ja</v>
      </c>
      <c r="H9937" s="26" t="n">
        <v>9.197</v>
      </c>
      <c r="I9937" s="26" t="n">
        <f aca="false">(H9937/10+IF(N9937=2025,Einstellungen!$B$23,Einstellungen!$C$23))*(1+Einstellungen!$B$10)</f>
        <v>19.844083</v>
      </c>
      <c r="J9937" s="25" t="n">
        <f aca="false">E9937*I9937/100</f>
        <v>0.080805105976</v>
      </c>
      <c r="K9937" s="25" t="n">
        <f aca="false">E9937*Einstellungen!$B$5/100</f>
        <v>0.118088</v>
      </c>
      <c r="L9937" s="23" t="str">
        <f aca="false">IF(I9937&lt;Einstellungen!$B$5,"ja","nein")</f>
        <v>ja</v>
      </c>
      <c r="M9937" s="23" t="s">
        <v>136</v>
      </c>
      <c r="N9937" s="23" t="n">
        <v>2026</v>
      </c>
      <c r="O9937" s="23" t="n">
        <v>0</v>
      </c>
    </row>
    <row r="9938" customFormat="false" ht="15" hidden="false" customHeight="false" outlineLevel="0" collapsed="false">
      <c r="A9938" s="22" t="n">
        <v>46111</v>
      </c>
      <c r="B9938" s="23" t="s">
        <v>107</v>
      </c>
      <c r="C9938" s="23" t="s">
        <v>93</v>
      </c>
      <c r="D9938" s="24" t="n">
        <v>471</v>
      </c>
      <c r="E9938" s="25" t="n">
        <f aca="false">MAX(D9938,0)/1000</f>
        <v>0.471</v>
      </c>
      <c r="F9938" s="25" t="n">
        <f aca="false">MAX(-D9938,0)/1000</f>
        <v>0</v>
      </c>
      <c r="G9938" s="23" t="str">
        <f aca="false">IF(E9938&gt;0,"ja","nein")</f>
        <v>ja</v>
      </c>
      <c r="H9938" s="26" t="n">
        <v>2.3</v>
      </c>
      <c r="I9938" s="26" t="n">
        <f aca="false">(H9938/10+IF(N9938=2025,Einstellungen!$B$23,Einstellungen!$C$23))*(1+Einstellungen!$B$10)</f>
        <v>19.02334</v>
      </c>
      <c r="J9938" s="25" t="n">
        <f aca="false">E9938*I9938/100</f>
        <v>0.0895999314</v>
      </c>
      <c r="K9938" s="25" t="n">
        <f aca="false">E9938*Einstellungen!$B$5/100</f>
        <v>0.13659</v>
      </c>
      <c r="L9938" s="23" t="str">
        <f aca="false">IF(I9938&lt;Einstellungen!$B$5,"ja","nein")</f>
        <v>ja</v>
      </c>
      <c r="M9938" s="23" t="s">
        <v>136</v>
      </c>
      <c r="N9938" s="23" t="n">
        <v>2026</v>
      </c>
      <c r="O9938" s="23" t="n">
        <v>1</v>
      </c>
    </row>
    <row r="9939" customFormat="false" ht="15" hidden="false" customHeight="false" outlineLevel="0" collapsed="false">
      <c r="A9939" s="22" t="n">
        <v>46111</v>
      </c>
      <c r="B9939" s="23" t="s">
        <v>108</v>
      </c>
      <c r="C9939" s="23" t="s">
        <v>93</v>
      </c>
      <c r="D9939" s="24" t="n">
        <v>407.9</v>
      </c>
      <c r="E9939" s="25" t="n">
        <f aca="false">MAX(D9939,0)/1000</f>
        <v>0.4079</v>
      </c>
      <c r="F9939" s="25" t="n">
        <f aca="false">MAX(-D9939,0)/1000</f>
        <v>0</v>
      </c>
      <c r="G9939" s="23" t="str">
        <f aca="false">IF(E9939&gt;0,"ja","nein")</f>
        <v>ja</v>
      </c>
      <c r="H9939" s="26" t="n">
        <v>5.02</v>
      </c>
      <c r="I9939" s="26" t="n">
        <f aca="false">(H9939/10+IF(N9939=2025,Einstellungen!$B$23,Einstellungen!$C$23))*(1+Einstellungen!$B$10)</f>
        <v>19.34702</v>
      </c>
      <c r="J9939" s="25" t="n">
        <f aca="false">E9939*I9939/100</f>
        <v>0.07891649458</v>
      </c>
      <c r="K9939" s="25" t="n">
        <f aca="false">E9939*Einstellungen!$B$5/100</f>
        <v>0.118291</v>
      </c>
      <c r="L9939" s="23" t="str">
        <f aca="false">IF(I9939&lt;Einstellungen!$B$5,"ja","nein")</f>
        <v>ja</v>
      </c>
      <c r="M9939" s="23" t="s">
        <v>136</v>
      </c>
      <c r="N9939" s="23" t="n">
        <v>2026</v>
      </c>
      <c r="O9939" s="23" t="n">
        <v>2</v>
      </c>
    </row>
    <row r="9940" customFormat="false" ht="15" hidden="false" customHeight="false" outlineLevel="0" collapsed="false">
      <c r="A9940" s="22" t="n">
        <v>46111</v>
      </c>
      <c r="B9940" s="23" t="s">
        <v>109</v>
      </c>
      <c r="C9940" s="23" t="s">
        <v>93</v>
      </c>
      <c r="D9940" s="24" t="n">
        <v>387.2</v>
      </c>
      <c r="E9940" s="25" t="n">
        <f aca="false">MAX(D9940,0)/1000</f>
        <v>0.3872</v>
      </c>
      <c r="F9940" s="25" t="n">
        <f aca="false">MAX(-D9940,0)/1000</f>
        <v>0</v>
      </c>
      <c r="G9940" s="23" t="str">
        <f aca="false">IF(E9940&gt;0,"ja","nein")</f>
        <v>ja</v>
      </c>
      <c r="H9940" s="26" t="n">
        <v>3.825</v>
      </c>
      <c r="I9940" s="26" t="n">
        <f aca="false">(H9940/10+IF(N9940=2025,Einstellungen!$B$23,Einstellungen!$C$23))*(1+Einstellungen!$B$10)</f>
        <v>19.204815</v>
      </c>
      <c r="J9940" s="25" t="n">
        <f aca="false">E9940*I9940/100</f>
        <v>0.07436104368</v>
      </c>
      <c r="K9940" s="25" t="n">
        <f aca="false">E9940*Einstellungen!$B$5/100</f>
        <v>0.112288</v>
      </c>
      <c r="L9940" s="23" t="str">
        <f aca="false">IF(I9940&lt;Einstellungen!$B$5,"ja","nein")</f>
        <v>ja</v>
      </c>
      <c r="M9940" s="23" t="s">
        <v>136</v>
      </c>
      <c r="N9940" s="23" t="n">
        <v>2026</v>
      </c>
      <c r="O9940" s="23" t="n">
        <v>3</v>
      </c>
    </row>
    <row r="9941" customFormat="false" ht="15" hidden="false" customHeight="false" outlineLevel="0" collapsed="false">
      <c r="A9941" s="22" t="n">
        <v>46111</v>
      </c>
      <c r="B9941" s="23" t="s">
        <v>110</v>
      </c>
      <c r="C9941" s="23" t="s">
        <v>93</v>
      </c>
      <c r="D9941" s="24" t="n">
        <v>358.2</v>
      </c>
      <c r="E9941" s="25" t="n">
        <f aca="false">MAX(D9941,0)/1000</f>
        <v>0.3582</v>
      </c>
      <c r="F9941" s="25" t="n">
        <f aca="false">MAX(-D9941,0)/1000</f>
        <v>0</v>
      </c>
      <c r="G9941" s="23" t="str">
        <f aca="false">IF(E9941&gt;0,"ja","nein")</f>
        <v>ja</v>
      </c>
      <c r="H9941" s="26" t="n">
        <v>4.357</v>
      </c>
      <c r="I9941" s="26" t="n">
        <f aca="false">(H9941/10+IF(N9941=2025,Einstellungen!$B$23,Einstellungen!$C$23))*(1+Einstellungen!$B$10)</f>
        <v>19.268123</v>
      </c>
      <c r="J9941" s="25" t="n">
        <f aca="false">E9941*I9941/100</f>
        <v>0.069018416586</v>
      </c>
      <c r="K9941" s="25" t="n">
        <f aca="false">E9941*Einstellungen!$B$5/100</f>
        <v>0.103878</v>
      </c>
      <c r="L9941" s="23" t="str">
        <f aca="false">IF(I9941&lt;Einstellungen!$B$5,"ja","nein")</f>
        <v>ja</v>
      </c>
      <c r="M9941" s="23" t="s">
        <v>136</v>
      </c>
      <c r="N9941" s="23" t="n">
        <v>2026</v>
      </c>
      <c r="O9941" s="23" t="n">
        <v>4</v>
      </c>
    </row>
    <row r="9942" customFormat="false" ht="15" hidden="false" customHeight="false" outlineLevel="0" collapsed="false">
      <c r="A9942" s="22" t="n">
        <v>46111</v>
      </c>
      <c r="B9942" s="23" t="s">
        <v>111</v>
      </c>
      <c r="C9942" s="23" t="s">
        <v>93</v>
      </c>
      <c r="D9942" s="24" t="n">
        <v>394.6</v>
      </c>
      <c r="E9942" s="25" t="n">
        <f aca="false">MAX(D9942,0)/1000</f>
        <v>0.3946</v>
      </c>
      <c r="F9942" s="25" t="n">
        <f aca="false">MAX(-D9942,0)/1000</f>
        <v>0</v>
      </c>
      <c r="G9942" s="23" t="str">
        <f aca="false">IF(E9942&gt;0,"ja","nein")</f>
        <v>ja</v>
      </c>
      <c r="H9942" s="26" t="n">
        <v>18.422</v>
      </c>
      <c r="I9942" s="26" t="n">
        <f aca="false">(H9942/10+IF(N9942=2025,Einstellungen!$B$23,Einstellungen!$C$23))*(1+Einstellungen!$B$10)</f>
        <v>20.941858</v>
      </c>
      <c r="J9942" s="25" t="n">
        <f aca="false">E9942*I9942/100</f>
        <v>0.082636571668</v>
      </c>
      <c r="K9942" s="25" t="n">
        <f aca="false">E9942*Einstellungen!$B$5/100</f>
        <v>0.114434</v>
      </c>
      <c r="L9942" s="23" t="str">
        <f aca="false">IF(I9942&lt;Einstellungen!$B$5,"ja","nein")</f>
        <v>ja</v>
      </c>
      <c r="M9942" s="23" t="s">
        <v>136</v>
      </c>
      <c r="N9942" s="23" t="n">
        <v>2026</v>
      </c>
      <c r="O9942" s="23" t="n">
        <v>5</v>
      </c>
    </row>
    <row r="9943" customFormat="false" ht="15" hidden="false" customHeight="false" outlineLevel="0" collapsed="false">
      <c r="A9943" s="22" t="n">
        <v>46111</v>
      </c>
      <c r="B9943" s="23" t="s">
        <v>112</v>
      </c>
      <c r="C9943" s="23" t="s">
        <v>93</v>
      </c>
      <c r="D9943" s="24" t="n">
        <v>482.4</v>
      </c>
      <c r="E9943" s="25" t="n">
        <f aca="false">MAX(D9943,0)/1000</f>
        <v>0.4824</v>
      </c>
      <c r="F9943" s="25" t="n">
        <f aca="false">MAX(-D9943,0)/1000</f>
        <v>0</v>
      </c>
      <c r="G9943" s="23" t="str">
        <f aca="false">IF(E9943&gt;0,"ja","nein")</f>
        <v>ja</v>
      </c>
      <c r="H9943" s="26" t="n">
        <v>66.87</v>
      </c>
      <c r="I9943" s="26" t="n">
        <f aca="false">(H9943/10+IF(N9943=2025,Einstellungen!$B$23,Einstellungen!$C$23))*(1+Einstellungen!$B$10)</f>
        <v>26.70717</v>
      </c>
      <c r="J9943" s="25" t="n">
        <f aca="false">E9943*I9943/100</f>
        <v>0.12883538808</v>
      </c>
      <c r="K9943" s="25" t="n">
        <f aca="false">E9943*Einstellungen!$B$5/100</f>
        <v>0.139896</v>
      </c>
      <c r="L9943" s="23" t="str">
        <f aca="false">IF(I9943&lt;Einstellungen!$B$5,"ja","nein")</f>
        <v>ja</v>
      </c>
      <c r="M9943" s="23" t="s">
        <v>136</v>
      </c>
      <c r="N9943" s="23" t="n">
        <v>2026</v>
      </c>
      <c r="O9943" s="23" t="n">
        <v>6</v>
      </c>
    </row>
    <row r="9944" customFormat="false" ht="15" hidden="false" customHeight="false" outlineLevel="0" collapsed="false">
      <c r="A9944" s="22" t="n">
        <v>46111</v>
      </c>
      <c r="B9944" s="23" t="s">
        <v>113</v>
      </c>
      <c r="C9944" s="23" t="s">
        <v>93</v>
      </c>
      <c r="D9944" s="24" t="n">
        <v>471.2</v>
      </c>
      <c r="E9944" s="25" t="n">
        <f aca="false">MAX(D9944,0)/1000</f>
        <v>0.4712</v>
      </c>
      <c r="F9944" s="25" t="n">
        <f aca="false">MAX(-D9944,0)/1000</f>
        <v>0</v>
      </c>
      <c r="G9944" s="23" t="str">
        <f aca="false">IF(E9944&gt;0,"ja","nein")</f>
        <v>ja</v>
      </c>
      <c r="H9944" s="26" t="n">
        <v>90.312</v>
      </c>
      <c r="I9944" s="26" t="n">
        <f aca="false">(H9944/10+IF(N9944=2025,Einstellungen!$B$23,Einstellungen!$C$23))*(1+Einstellungen!$B$10)</f>
        <v>29.496768</v>
      </c>
      <c r="J9944" s="25" t="n">
        <f aca="false">E9944*I9944/100</f>
        <v>0.138988770816</v>
      </c>
      <c r="K9944" s="25" t="n">
        <f aca="false">E9944*Einstellungen!$B$5/100</f>
        <v>0.136648</v>
      </c>
      <c r="L9944" s="23" t="str">
        <f aca="false">IF(I9944&lt;Einstellungen!$B$5,"ja","nein")</f>
        <v>nein</v>
      </c>
      <c r="M9944" s="23" t="s">
        <v>136</v>
      </c>
      <c r="N9944" s="23" t="n">
        <v>2026</v>
      </c>
      <c r="O9944" s="23" t="n">
        <v>7</v>
      </c>
    </row>
    <row r="9945" customFormat="false" ht="15" hidden="false" customHeight="false" outlineLevel="0" collapsed="false">
      <c r="A9945" s="22" t="n">
        <v>46111</v>
      </c>
      <c r="B9945" s="23" t="s">
        <v>114</v>
      </c>
      <c r="C9945" s="23" t="s">
        <v>93</v>
      </c>
      <c r="D9945" s="24" t="n">
        <v>455.4</v>
      </c>
      <c r="E9945" s="25" t="n">
        <f aca="false">MAX(D9945,0)/1000</f>
        <v>0.4554</v>
      </c>
      <c r="F9945" s="25" t="n">
        <f aca="false">MAX(-D9945,0)/1000</f>
        <v>0</v>
      </c>
      <c r="G9945" s="23" t="str">
        <f aca="false">IF(E9945&gt;0,"ja","nein")</f>
        <v>ja</v>
      </c>
      <c r="H9945" s="26" t="n">
        <v>109.222</v>
      </c>
      <c r="I9945" s="26" t="n">
        <f aca="false">(H9945/10+IF(N9945=2025,Einstellungen!$B$23,Einstellungen!$C$23))*(1+Einstellungen!$B$10)</f>
        <v>31.747058</v>
      </c>
      <c r="J9945" s="25" t="n">
        <f aca="false">E9945*I9945/100</f>
        <v>0.144576102132</v>
      </c>
      <c r="K9945" s="25" t="n">
        <f aca="false">E9945*Einstellungen!$B$5/100</f>
        <v>0.132066</v>
      </c>
      <c r="L9945" s="23" t="str">
        <f aca="false">IF(I9945&lt;Einstellungen!$B$5,"ja","nein")</f>
        <v>nein</v>
      </c>
      <c r="M9945" s="23" t="s">
        <v>136</v>
      </c>
      <c r="N9945" s="23" t="n">
        <v>2026</v>
      </c>
      <c r="O9945" s="23" t="n">
        <v>8</v>
      </c>
    </row>
    <row r="9946" customFormat="false" ht="15" hidden="false" customHeight="false" outlineLevel="0" collapsed="false">
      <c r="A9946" s="22" t="n">
        <v>46111</v>
      </c>
      <c r="B9946" s="23" t="s">
        <v>115</v>
      </c>
      <c r="C9946" s="23" t="s">
        <v>93</v>
      </c>
      <c r="D9946" s="24" t="n">
        <v>356.8</v>
      </c>
      <c r="E9946" s="25" t="n">
        <f aca="false">MAX(D9946,0)/1000</f>
        <v>0.3568</v>
      </c>
      <c r="F9946" s="25" t="n">
        <f aca="false">MAX(-D9946,0)/1000</f>
        <v>0</v>
      </c>
      <c r="G9946" s="23" t="str">
        <f aca="false">IF(E9946&gt;0,"ja","nein")</f>
        <v>ja</v>
      </c>
      <c r="H9946" s="26" t="n">
        <v>96.838</v>
      </c>
      <c r="I9946" s="26" t="n">
        <f aca="false">(H9946/10+IF(N9946=2025,Einstellungen!$B$23,Einstellungen!$C$23))*(1+Einstellungen!$B$10)</f>
        <v>30.273362</v>
      </c>
      <c r="J9946" s="25" t="n">
        <f aca="false">E9946*I9946/100</f>
        <v>0.108015355616</v>
      </c>
      <c r="K9946" s="25" t="n">
        <f aca="false">E9946*Einstellungen!$B$5/100</f>
        <v>0.103472</v>
      </c>
      <c r="L9946" s="23" t="str">
        <f aca="false">IF(I9946&lt;Einstellungen!$B$5,"ja","nein")</f>
        <v>nein</v>
      </c>
      <c r="M9946" s="23" t="s">
        <v>136</v>
      </c>
      <c r="N9946" s="23" t="n">
        <v>2026</v>
      </c>
      <c r="O9946" s="23" t="n">
        <v>9</v>
      </c>
    </row>
    <row r="9947" customFormat="false" ht="15" hidden="false" customHeight="false" outlineLevel="0" collapsed="false">
      <c r="A9947" s="22" t="n">
        <v>46111</v>
      </c>
      <c r="B9947" s="23" t="s">
        <v>116</v>
      </c>
      <c r="C9947" s="23" t="s">
        <v>93</v>
      </c>
      <c r="D9947" s="24" t="n">
        <v>139.1</v>
      </c>
      <c r="E9947" s="25" t="n">
        <f aca="false">MAX(D9947,0)/1000</f>
        <v>0.1391</v>
      </c>
      <c r="F9947" s="25" t="n">
        <f aca="false">MAX(-D9947,0)/1000</f>
        <v>0</v>
      </c>
      <c r="G9947" s="23" t="str">
        <f aca="false">IF(E9947&gt;0,"ja","nein")</f>
        <v>ja</v>
      </c>
      <c r="H9947" s="26" t="n">
        <v>73.847</v>
      </c>
      <c r="I9947" s="26" t="n">
        <f aca="false">(H9947/10+IF(N9947=2025,Einstellungen!$B$23,Einstellungen!$C$23))*(1+Einstellungen!$B$10)</f>
        <v>27.537433</v>
      </c>
      <c r="J9947" s="25" t="n">
        <f aca="false">E9947*I9947/100</f>
        <v>0.038304569303</v>
      </c>
      <c r="K9947" s="25" t="n">
        <f aca="false">E9947*Einstellungen!$B$5/100</f>
        <v>0.040339</v>
      </c>
      <c r="L9947" s="23" t="str">
        <f aca="false">IF(I9947&lt;Einstellungen!$B$5,"ja","nein")</f>
        <v>ja</v>
      </c>
      <c r="M9947" s="23" t="s">
        <v>136</v>
      </c>
      <c r="N9947" s="23" t="n">
        <v>2026</v>
      </c>
      <c r="O9947" s="23" t="n">
        <v>10</v>
      </c>
    </row>
    <row r="9948" customFormat="false" ht="15" hidden="false" customHeight="false" outlineLevel="0" collapsed="false">
      <c r="A9948" s="22" t="n">
        <v>46111</v>
      </c>
      <c r="B9948" s="23" t="s">
        <v>117</v>
      </c>
      <c r="C9948" s="23" t="s">
        <v>93</v>
      </c>
      <c r="D9948" s="24" t="n">
        <v>-258.3</v>
      </c>
      <c r="E9948" s="25" t="n">
        <f aca="false">MAX(D9948,0)/1000</f>
        <v>0</v>
      </c>
      <c r="F9948" s="25" t="n">
        <f aca="false">MAX(-D9948,0)/1000</f>
        <v>0.2583</v>
      </c>
      <c r="G9948" s="23" t="str">
        <f aca="false">IF(E9948&gt;0,"ja","nein")</f>
        <v>nein</v>
      </c>
      <c r="H9948" s="26" t="n">
        <v>45.998</v>
      </c>
      <c r="I9948" s="26" t="n">
        <f aca="false">(H9948/10+IF(N9948=2025,Einstellungen!$B$23,Einstellungen!$C$23))*(1+Einstellungen!$B$10)</f>
        <v>24.223402</v>
      </c>
      <c r="J9948" s="25" t="n">
        <f aca="false">E9948*I9948/100</f>
        <v>0</v>
      </c>
      <c r="K9948" s="25" t="n">
        <f aca="false">E9948*Einstellungen!$B$5/100</f>
        <v>0</v>
      </c>
      <c r="L9948" s="23" t="str">
        <f aca="false">IF(I9948&lt;Einstellungen!$B$5,"ja","nein")</f>
        <v>ja</v>
      </c>
      <c r="M9948" s="23" t="s">
        <v>136</v>
      </c>
      <c r="N9948" s="23" t="n">
        <v>2026</v>
      </c>
      <c r="O9948" s="23" t="n">
        <v>11</v>
      </c>
    </row>
    <row r="9949" customFormat="false" ht="15" hidden="false" customHeight="false" outlineLevel="0" collapsed="false">
      <c r="A9949" s="22" t="n">
        <v>46111</v>
      </c>
      <c r="B9949" s="23" t="s">
        <v>118</v>
      </c>
      <c r="C9949" s="23" t="s">
        <v>93</v>
      </c>
      <c r="D9949" s="24" t="n">
        <v>-551.1</v>
      </c>
      <c r="E9949" s="25" t="n">
        <f aca="false">MAX(D9949,0)/1000</f>
        <v>0</v>
      </c>
      <c r="F9949" s="25" t="n">
        <f aca="false">MAX(-D9949,0)/1000</f>
        <v>0.5511</v>
      </c>
      <c r="G9949" s="23" t="str">
        <f aca="false">IF(E9949&gt;0,"ja","nein")</f>
        <v>nein</v>
      </c>
      <c r="H9949" s="26" t="n">
        <v>23.587</v>
      </c>
      <c r="I9949" s="26" t="n">
        <f aca="false">(H9949/10+IF(N9949=2025,Einstellungen!$B$23,Einstellungen!$C$23))*(1+Einstellungen!$B$10)</f>
        <v>21.556493</v>
      </c>
      <c r="J9949" s="25" t="n">
        <f aca="false">E9949*I9949/100</f>
        <v>0</v>
      </c>
      <c r="K9949" s="25" t="n">
        <f aca="false">E9949*Einstellungen!$B$5/100</f>
        <v>0</v>
      </c>
      <c r="L9949" s="23" t="str">
        <f aca="false">IF(I9949&lt;Einstellungen!$B$5,"ja","nein")</f>
        <v>ja</v>
      </c>
      <c r="M9949" s="23" t="s">
        <v>136</v>
      </c>
      <c r="N9949" s="23" t="n">
        <v>2026</v>
      </c>
      <c r="O9949" s="23" t="n">
        <v>12</v>
      </c>
    </row>
    <row r="9950" customFormat="false" ht="15" hidden="false" customHeight="false" outlineLevel="0" collapsed="false">
      <c r="A9950" s="22" t="n">
        <v>46111</v>
      </c>
      <c r="B9950" s="23" t="s">
        <v>119</v>
      </c>
      <c r="C9950" s="23" t="s">
        <v>93</v>
      </c>
      <c r="D9950" s="24" t="n">
        <v>-273.8</v>
      </c>
      <c r="E9950" s="25" t="n">
        <f aca="false">MAX(D9950,0)/1000</f>
        <v>0</v>
      </c>
      <c r="F9950" s="25" t="n">
        <f aca="false">MAX(-D9950,0)/1000</f>
        <v>0.2738</v>
      </c>
      <c r="G9950" s="23" t="str">
        <f aca="false">IF(E9950&gt;0,"ja","nein")</f>
        <v>nein</v>
      </c>
      <c r="H9950" s="26" t="n">
        <v>11.4</v>
      </c>
      <c r="I9950" s="26" t="n">
        <f aca="false">(H9950/10+IF(N9950=2025,Einstellungen!$B$23,Einstellungen!$C$23))*(1+Einstellungen!$B$10)</f>
        <v>20.10624</v>
      </c>
      <c r="J9950" s="25" t="n">
        <f aca="false">E9950*I9950/100</f>
        <v>0</v>
      </c>
      <c r="K9950" s="25" t="n">
        <f aca="false">E9950*Einstellungen!$B$5/100</f>
        <v>0</v>
      </c>
      <c r="L9950" s="23" t="str">
        <f aca="false">IF(I9950&lt;Einstellungen!$B$5,"ja","nein")</f>
        <v>ja</v>
      </c>
      <c r="M9950" s="23" t="s">
        <v>136</v>
      </c>
      <c r="N9950" s="23" t="n">
        <v>2026</v>
      </c>
      <c r="O9950" s="23" t="n">
        <v>13</v>
      </c>
    </row>
    <row r="9951" customFormat="false" ht="15" hidden="false" customHeight="false" outlineLevel="0" collapsed="false">
      <c r="A9951" s="22" t="n">
        <v>46111</v>
      </c>
      <c r="B9951" s="23" t="s">
        <v>120</v>
      </c>
      <c r="C9951" s="23" t="s">
        <v>93</v>
      </c>
      <c r="D9951" s="24" t="n">
        <v>-304.1</v>
      </c>
      <c r="E9951" s="25" t="n">
        <f aca="false">MAX(D9951,0)/1000</f>
        <v>0</v>
      </c>
      <c r="F9951" s="25" t="n">
        <f aca="false">MAX(-D9951,0)/1000</f>
        <v>0.3041</v>
      </c>
      <c r="G9951" s="23" t="str">
        <f aca="false">IF(E9951&gt;0,"ja","nein")</f>
        <v>nein</v>
      </c>
      <c r="H9951" s="26" t="n">
        <v>7.543</v>
      </c>
      <c r="I9951" s="26" t="n">
        <f aca="false">(H9951/10+IF(N9951=2025,Einstellungen!$B$23,Einstellungen!$C$23))*(1+Einstellungen!$B$10)</f>
        <v>19.647257</v>
      </c>
      <c r="J9951" s="25" t="n">
        <f aca="false">E9951*I9951/100</f>
        <v>0</v>
      </c>
      <c r="K9951" s="25" t="n">
        <f aca="false">E9951*Einstellungen!$B$5/100</f>
        <v>0</v>
      </c>
      <c r="L9951" s="23" t="str">
        <f aca="false">IF(I9951&lt;Einstellungen!$B$5,"ja","nein")</f>
        <v>ja</v>
      </c>
      <c r="M9951" s="23" t="s">
        <v>136</v>
      </c>
      <c r="N9951" s="23" t="n">
        <v>2026</v>
      </c>
      <c r="O9951" s="23" t="n">
        <v>14</v>
      </c>
    </row>
    <row r="9952" customFormat="false" ht="15" hidden="false" customHeight="false" outlineLevel="0" collapsed="false">
      <c r="A9952" s="22" t="n">
        <v>46111</v>
      </c>
      <c r="B9952" s="23" t="s">
        <v>104</v>
      </c>
      <c r="C9952" s="23" t="s">
        <v>93</v>
      </c>
      <c r="D9952" s="24" t="n">
        <v>-366.2</v>
      </c>
      <c r="E9952" s="25" t="n">
        <f aca="false">MAX(D9952,0)/1000</f>
        <v>0</v>
      </c>
      <c r="F9952" s="25" t="n">
        <f aca="false">MAX(-D9952,0)/1000</f>
        <v>0.3662</v>
      </c>
      <c r="G9952" s="23" t="str">
        <f aca="false">IF(E9952&gt;0,"ja","nein")</f>
        <v>nein</v>
      </c>
      <c r="H9952" s="26" t="n">
        <v>12.938</v>
      </c>
      <c r="I9952" s="26" t="n">
        <f aca="false">(H9952/10+IF(N9952=2025,Einstellungen!$B$23,Einstellungen!$C$23))*(1+Einstellungen!$B$10)</f>
        <v>20.289262</v>
      </c>
      <c r="J9952" s="25" t="n">
        <f aca="false">E9952*I9952/100</f>
        <v>0</v>
      </c>
      <c r="K9952" s="25" t="n">
        <f aca="false">E9952*Einstellungen!$B$5/100</f>
        <v>0</v>
      </c>
      <c r="L9952" s="23" t="str">
        <f aca="false">IF(I9952&lt;Einstellungen!$B$5,"ja","nein")</f>
        <v>ja</v>
      </c>
      <c r="M9952" s="23" t="s">
        <v>136</v>
      </c>
      <c r="N9952" s="23" t="n">
        <v>2026</v>
      </c>
      <c r="O9952" s="23" t="n">
        <v>15</v>
      </c>
    </row>
    <row r="9953" customFormat="false" ht="15" hidden="false" customHeight="false" outlineLevel="0" collapsed="false">
      <c r="A9953" s="22" t="n">
        <v>46111</v>
      </c>
      <c r="B9953" s="23" t="s">
        <v>105</v>
      </c>
      <c r="C9953" s="23" t="s">
        <v>93</v>
      </c>
      <c r="D9953" s="24" t="n">
        <v>28.4</v>
      </c>
      <c r="E9953" s="25" t="n">
        <f aca="false">MAX(D9953,0)/1000</f>
        <v>0.0284</v>
      </c>
      <c r="F9953" s="25" t="n">
        <f aca="false">MAX(-D9953,0)/1000</f>
        <v>0</v>
      </c>
      <c r="G9953" s="23" t="str">
        <f aca="false">IF(E9953&gt;0,"ja","nein")</f>
        <v>ja</v>
      </c>
      <c r="H9953" s="26" t="n">
        <v>35.145</v>
      </c>
      <c r="I9953" s="26" t="n">
        <f aca="false">(H9953/10+IF(N9953=2025,Einstellungen!$B$23,Einstellungen!$C$23))*(1+Einstellungen!$B$10)</f>
        <v>22.931895</v>
      </c>
      <c r="J9953" s="25" t="n">
        <f aca="false">E9953*I9953/100</f>
        <v>0.00651265818</v>
      </c>
      <c r="K9953" s="25" t="n">
        <f aca="false">E9953*Einstellungen!$B$5/100</f>
        <v>0.008236</v>
      </c>
      <c r="L9953" s="23" t="str">
        <f aca="false">IF(I9953&lt;Einstellungen!$B$5,"ja","nein")</f>
        <v>ja</v>
      </c>
      <c r="M9953" s="23" t="s">
        <v>136</v>
      </c>
      <c r="N9953" s="23" t="n">
        <v>2026</v>
      </c>
      <c r="O9953" s="23" t="n">
        <v>16</v>
      </c>
    </row>
    <row r="9954" customFormat="false" ht="15" hidden="false" customHeight="false" outlineLevel="0" collapsed="false">
      <c r="A9954" s="22" t="n">
        <v>46111</v>
      </c>
      <c r="B9954" s="23" t="s">
        <v>97</v>
      </c>
      <c r="C9954" s="23" t="s">
        <v>93</v>
      </c>
      <c r="D9954" s="24" t="n">
        <v>24.8</v>
      </c>
      <c r="E9954" s="25" t="n">
        <f aca="false">MAX(D9954,0)/1000</f>
        <v>0.0248</v>
      </c>
      <c r="F9954" s="25" t="n">
        <f aca="false">MAX(-D9954,0)/1000</f>
        <v>0</v>
      </c>
      <c r="G9954" s="23" t="str">
        <f aca="false">IF(E9954&gt;0,"ja","nein")</f>
        <v>ja</v>
      </c>
      <c r="H9954" s="26" t="n">
        <v>77.45</v>
      </c>
      <c r="I9954" s="26" t="n">
        <f aca="false">(H9954/10+IF(N9954=2025,Einstellungen!$B$23,Einstellungen!$C$23))*(1+Einstellungen!$B$10)</f>
        <v>27.96619</v>
      </c>
      <c r="J9954" s="25" t="n">
        <f aca="false">E9954*I9954/100</f>
        <v>0.00693561512</v>
      </c>
      <c r="K9954" s="25" t="n">
        <f aca="false">E9954*Einstellungen!$B$5/100</f>
        <v>0.007192</v>
      </c>
      <c r="L9954" s="23" t="str">
        <f aca="false">IF(I9954&lt;Einstellungen!$B$5,"ja","nein")</f>
        <v>ja</v>
      </c>
      <c r="M9954" s="23" t="s">
        <v>136</v>
      </c>
      <c r="N9954" s="23" t="n">
        <v>2026</v>
      </c>
      <c r="O9954" s="23" t="n">
        <v>17</v>
      </c>
    </row>
    <row r="9955" customFormat="false" ht="15" hidden="false" customHeight="false" outlineLevel="0" collapsed="false">
      <c r="A9955" s="22" t="n">
        <v>46111</v>
      </c>
      <c r="B9955" s="23" t="s">
        <v>99</v>
      </c>
      <c r="C9955" s="23" t="s">
        <v>93</v>
      </c>
      <c r="D9955" s="24" t="n">
        <v>37.5</v>
      </c>
      <c r="E9955" s="25" t="n">
        <f aca="false">MAX(D9955,0)/1000</f>
        <v>0.0375</v>
      </c>
      <c r="F9955" s="25" t="n">
        <f aca="false">MAX(-D9955,0)/1000</f>
        <v>0</v>
      </c>
      <c r="G9955" s="23" t="str">
        <f aca="false">IF(E9955&gt;0,"ja","nein")</f>
        <v>ja</v>
      </c>
      <c r="H9955" s="26" t="n">
        <v>104.828</v>
      </c>
      <c r="I9955" s="26" t="n">
        <f aca="false">(H9955/10+IF(N9955=2025,Einstellungen!$B$23,Einstellungen!$C$23))*(1+Einstellungen!$B$10)</f>
        <v>31.224172</v>
      </c>
      <c r="J9955" s="25" t="n">
        <f aca="false">E9955*I9955/100</f>
        <v>0.0117090645</v>
      </c>
      <c r="K9955" s="25" t="n">
        <f aca="false">E9955*Einstellungen!$B$5/100</f>
        <v>0.010875</v>
      </c>
      <c r="L9955" s="23" t="str">
        <f aca="false">IF(I9955&lt;Einstellungen!$B$5,"ja","nein")</f>
        <v>nein</v>
      </c>
      <c r="M9955" s="23" t="s">
        <v>136</v>
      </c>
      <c r="N9955" s="23" t="n">
        <v>2026</v>
      </c>
      <c r="O9955" s="23" t="n">
        <v>18</v>
      </c>
    </row>
    <row r="9956" customFormat="false" ht="15" hidden="false" customHeight="false" outlineLevel="0" collapsed="false">
      <c r="A9956" s="22" t="n">
        <v>46111</v>
      </c>
      <c r="B9956" s="23" t="s">
        <v>100</v>
      </c>
      <c r="C9956" s="23" t="s">
        <v>93</v>
      </c>
      <c r="D9956" s="24" t="n">
        <v>19.7</v>
      </c>
      <c r="E9956" s="25" t="n">
        <f aca="false">MAX(D9956,0)/1000</f>
        <v>0.0197</v>
      </c>
      <c r="F9956" s="25" t="n">
        <f aca="false">MAX(-D9956,0)/1000</f>
        <v>0</v>
      </c>
      <c r="G9956" s="23" t="str">
        <f aca="false">IF(E9956&gt;0,"ja","nein")</f>
        <v>ja</v>
      </c>
      <c r="H9956" s="26" t="n">
        <v>121.653</v>
      </c>
      <c r="I9956" s="26" t="n">
        <f aca="false">(H9956/10+IF(N9956=2025,Einstellungen!$B$23,Einstellungen!$C$23))*(1+Einstellungen!$B$10)</f>
        <v>33.226347</v>
      </c>
      <c r="J9956" s="25" t="n">
        <f aca="false">E9956*I9956/100</f>
        <v>0.006545590359</v>
      </c>
      <c r="K9956" s="25" t="n">
        <f aca="false">E9956*Einstellungen!$B$5/100</f>
        <v>0.005713</v>
      </c>
      <c r="L9956" s="23" t="str">
        <f aca="false">IF(I9956&lt;Einstellungen!$B$5,"ja","nein")</f>
        <v>nein</v>
      </c>
      <c r="M9956" s="23" t="s">
        <v>136</v>
      </c>
      <c r="N9956" s="23" t="n">
        <v>2026</v>
      </c>
      <c r="O9956" s="23" t="n">
        <v>19</v>
      </c>
    </row>
    <row r="9957" customFormat="false" ht="15" hidden="false" customHeight="false" outlineLevel="0" collapsed="false">
      <c r="A9957" s="22" t="n">
        <v>46111</v>
      </c>
      <c r="B9957" s="23" t="s">
        <v>92</v>
      </c>
      <c r="C9957" s="23" t="s">
        <v>93</v>
      </c>
      <c r="D9957" s="24" t="n">
        <v>27.8</v>
      </c>
      <c r="E9957" s="25" t="n">
        <f aca="false">MAX(D9957,0)/1000</f>
        <v>0.0278</v>
      </c>
      <c r="F9957" s="25" t="n">
        <f aca="false">MAX(-D9957,0)/1000</f>
        <v>0</v>
      </c>
      <c r="G9957" s="23" t="str">
        <f aca="false">IF(E9957&gt;0,"ja","nein")</f>
        <v>ja</v>
      </c>
      <c r="H9957" s="26" t="n">
        <v>125.608</v>
      </c>
      <c r="I9957" s="26" t="n">
        <f aca="false">(H9957/10+IF(N9957=2025,Einstellungen!$B$23,Einstellungen!$C$23))*(1+Einstellungen!$B$10)</f>
        <v>33.696992</v>
      </c>
      <c r="J9957" s="25" t="n">
        <f aca="false">E9957*I9957/100</f>
        <v>0.009367763776</v>
      </c>
      <c r="K9957" s="25" t="n">
        <f aca="false">E9957*Einstellungen!$B$5/100</f>
        <v>0.008062</v>
      </c>
      <c r="L9957" s="23" t="str">
        <f aca="false">IF(I9957&lt;Einstellungen!$B$5,"ja","nein")</f>
        <v>nein</v>
      </c>
      <c r="M9957" s="23" t="s">
        <v>136</v>
      </c>
      <c r="N9957" s="23" t="n">
        <v>2026</v>
      </c>
      <c r="O9957" s="23" t="n">
        <v>20</v>
      </c>
    </row>
    <row r="9958" customFormat="false" ht="15" hidden="false" customHeight="false" outlineLevel="0" collapsed="false">
      <c r="A9958" s="22" t="n">
        <v>46111</v>
      </c>
      <c r="B9958" s="23" t="s">
        <v>95</v>
      </c>
      <c r="C9958" s="23" t="s">
        <v>93</v>
      </c>
      <c r="D9958" s="24" t="n">
        <v>22</v>
      </c>
      <c r="E9958" s="25" t="n">
        <f aca="false">MAX(D9958,0)/1000</f>
        <v>0.022</v>
      </c>
      <c r="F9958" s="25" t="n">
        <f aca="false">MAX(-D9958,0)/1000</f>
        <v>0</v>
      </c>
      <c r="G9958" s="23" t="str">
        <f aca="false">IF(E9958&gt;0,"ja","nein")</f>
        <v>ja</v>
      </c>
      <c r="H9958" s="26" t="n">
        <v>126.165</v>
      </c>
      <c r="I9958" s="26" t="n">
        <f aca="false">(H9958/10+IF(N9958=2025,Einstellungen!$B$23,Einstellungen!$C$23))*(1+Einstellungen!$B$10)</f>
        <v>33.763275</v>
      </c>
      <c r="J9958" s="25" t="n">
        <f aca="false">E9958*I9958/100</f>
        <v>0.0074279205</v>
      </c>
      <c r="K9958" s="25" t="n">
        <f aca="false">E9958*Einstellungen!$B$5/100</f>
        <v>0.00638</v>
      </c>
      <c r="L9958" s="23" t="str">
        <f aca="false">IF(I9958&lt;Einstellungen!$B$5,"ja","nein")</f>
        <v>nein</v>
      </c>
      <c r="M9958" s="23" t="s">
        <v>136</v>
      </c>
      <c r="N9958" s="23" t="n">
        <v>2026</v>
      </c>
      <c r="O9958" s="23" t="n">
        <v>21</v>
      </c>
    </row>
    <row r="9959" customFormat="false" ht="15" hidden="false" customHeight="false" outlineLevel="0" collapsed="false">
      <c r="A9959" s="22" t="n">
        <v>46111</v>
      </c>
      <c r="B9959" s="23" t="s">
        <v>96</v>
      </c>
      <c r="C9959" s="23" t="s">
        <v>93</v>
      </c>
      <c r="D9959" s="24" t="n">
        <v>18.2</v>
      </c>
      <c r="E9959" s="25" t="n">
        <f aca="false">MAX(D9959,0)/1000</f>
        <v>0.0182</v>
      </c>
      <c r="F9959" s="25" t="n">
        <f aca="false">MAX(-D9959,0)/1000</f>
        <v>0</v>
      </c>
      <c r="G9959" s="23" t="str">
        <f aca="false">IF(E9959&gt;0,"ja","nein")</f>
        <v>ja</v>
      </c>
      <c r="H9959" s="26" t="n">
        <v>121.175</v>
      </c>
      <c r="I9959" s="26" t="n">
        <f aca="false">(H9959/10+IF(N9959=2025,Einstellungen!$B$23,Einstellungen!$C$23))*(1+Einstellungen!$B$10)</f>
        <v>33.169465</v>
      </c>
      <c r="J9959" s="25" t="n">
        <f aca="false">E9959*I9959/100</f>
        <v>0.00603684263</v>
      </c>
      <c r="K9959" s="25" t="n">
        <f aca="false">E9959*Einstellungen!$B$5/100</f>
        <v>0.005278</v>
      </c>
      <c r="L9959" s="23" t="str">
        <f aca="false">IF(I9959&lt;Einstellungen!$B$5,"ja","nein")</f>
        <v>nein</v>
      </c>
      <c r="M9959" s="23" t="s">
        <v>136</v>
      </c>
      <c r="N9959" s="23" t="n">
        <v>2026</v>
      </c>
      <c r="O9959" s="23" t="n">
        <v>22</v>
      </c>
    </row>
    <row r="9960" customFormat="false" ht="15" hidden="false" customHeight="false" outlineLevel="0" collapsed="false">
      <c r="A9960" s="22" t="n">
        <v>46111</v>
      </c>
      <c r="B9960" s="23" t="s">
        <v>101</v>
      </c>
      <c r="C9960" s="23" t="s">
        <v>93</v>
      </c>
      <c r="D9960" s="24" t="n">
        <v>19.5</v>
      </c>
      <c r="E9960" s="25" t="n">
        <f aca="false">MAX(D9960,0)/1000</f>
        <v>0.0195</v>
      </c>
      <c r="F9960" s="25" t="n">
        <f aca="false">MAX(-D9960,0)/1000</f>
        <v>0</v>
      </c>
      <c r="G9960" s="23" t="str">
        <f aca="false">IF(E9960&gt;0,"ja","nein")</f>
        <v>ja</v>
      </c>
      <c r="H9960" s="26" t="n">
        <v>108.88</v>
      </c>
      <c r="I9960" s="26" t="n">
        <f aca="false">(H9960/10+IF(N9960=2025,Einstellungen!$B$23,Einstellungen!$C$23))*(1+Einstellungen!$B$10)</f>
        <v>31.70636</v>
      </c>
      <c r="J9960" s="25" t="n">
        <f aca="false">E9960*I9960/100</f>
        <v>0.0061827402</v>
      </c>
      <c r="K9960" s="25" t="n">
        <f aca="false">E9960*Einstellungen!$B$5/100</f>
        <v>0.005655</v>
      </c>
      <c r="L9960" s="23" t="str">
        <f aca="false">IF(I9960&lt;Einstellungen!$B$5,"ja","nein")</f>
        <v>nein</v>
      </c>
      <c r="M9960" s="23" t="s">
        <v>136</v>
      </c>
      <c r="N9960" s="23" t="n">
        <v>2026</v>
      </c>
      <c r="O9960" s="23" t="n">
        <v>23</v>
      </c>
    </row>
    <row r="9961" customFormat="false" ht="15" hidden="false" customHeight="false" outlineLevel="0" collapsed="false">
      <c r="A9961" s="22" t="n">
        <v>46112</v>
      </c>
      <c r="B9961" s="23" t="s">
        <v>102</v>
      </c>
      <c r="C9961" s="23" t="s">
        <v>98</v>
      </c>
      <c r="D9961" s="24" t="n">
        <v>20.1</v>
      </c>
      <c r="E9961" s="25" t="n">
        <f aca="false">MAX(D9961,0)/1000</f>
        <v>0.0201</v>
      </c>
      <c r="F9961" s="25" t="n">
        <f aca="false">MAX(-D9961,0)/1000</f>
        <v>0</v>
      </c>
      <c r="G9961" s="23" t="str">
        <f aca="false">IF(E9961&gt;0,"ja","nein")</f>
        <v>ja</v>
      </c>
      <c r="H9961" s="26" t="n">
        <v>109.245</v>
      </c>
      <c r="I9961" s="26" t="n">
        <f aca="false">(H9961/10+IF(N9961=2025,Einstellungen!$B$23,Einstellungen!$C$23))*(1+Einstellungen!$B$10)</f>
        <v>31.749795</v>
      </c>
      <c r="J9961" s="25" t="n">
        <f aca="false">E9961*I9961/100</f>
        <v>0.006381708795</v>
      </c>
      <c r="K9961" s="25" t="n">
        <f aca="false">E9961*Einstellungen!$B$5/100</f>
        <v>0.005829</v>
      </c>
      <c r="L9961" s="23" t="str">
        <f aca="false">IF(I9961&lt;Einstellungen!$B$5,"ja","nein")</f>
        <v>nein</v>
      </c>
      <c r="M9961" s="23" t="s">
        <v>136</v>
      </c>
      <c r="N9961" s="23" t="n">
        <v>2026</v>
      </c>
      <c r="O9961" s="23" t="n">
        <v>0</v>
      </c>
    </row>
    <row r="9962" customFormat="false" ht="15" hidden="false" customHeight="false" outlineLevel="0" collapsed="false">
      <c r="A9962" s="22" t="n">
        <v>46112</v>
      </c>
      <c r="B9962" s="23" t="s">
        <v>107</v>
      </c>
      <c r="C9962" s="23" t="s">
        <v>98</v>
      </c>
      <c r="D9962" s="24" t="n">
        <v>18.8</v>
      </c>
      <c r="E9962" s="25" t="n">
        <f aca="false">MAX(D9962,0)/1000</f>
        <v>0.0188</v>
      </c>
      <c r="F9962" s="25" t="n">
        <f aca="false">MAX(-D9962,0)/1000</f>
        <v>0</v>
      </c>
      <c r="G9962" s="23" t="str">
        <f aca="false">IF(E9962&gt;0,"ja","nein")</f>
        <v>ja</v>
      </c>
      <c r="H9962" s="26" t="n">
        <v>102.68</v>
      </c>
      <c r="I9962" s="26" t="n">
        <f aca="false">(H9962/10+IF(N9962=2025,Einstellungen!$B$23,Einstellungen!$C$23))*(1+Einstellungen!$B$10)</f>
        <v>30.96856</v>
      </c>
      <c r="J9962" s="25" t="n">
        <f aca="false">E9962*I9962/100</f>
        <v>0.00582208928</v>
      </c>
      <c r="K9962" s="25" t="n">
        <f aca="false">E9962*Einstellungen!$B$5/100</f>
        <v>0.005452</v>
      </c>
      <c r="L9962" s="23" t="str">
        <f aca="false">IF(I9962&lt;Einstellungen!$B$5,"ja","nein")</f>
        <v>nein</v>
      </c>
      <c r="M9962" s="23" t="s">
        <v>136</v>
      </c>
      <c r="N9962" s="23" t="n">
        <v>2026</v>
      </c>
      <c r="O9962" s="23" t="n">
        <v>1</v>
      </c>
    </row>
    <row r="9963" customFormat="false" ht="15" hidden="false" customHeight="false" outlineLevel="0" collapsed="false">
      <c r="A9963" s="22" t="n">
        <v>46112</v>
      </c>
      <c r="B9963" s="23" t="s">
        <v>108</v>
      </c>
      <c r="C9963" s="23" t="s">
        <v>98</v>
      </c>
      <c r="D9963" s="24" t="n">
        <v>20.1</v>
      </c>
      <c r="E9963" s="25" t="n">
        <f aca="false">MAX(D9963,0)/1000</f>
        <v>0.0201</v>
      </c>
      <c r="F9963" s="25" t="n">
        <f aca="false">MAX(-D9963,0)/1000</f>
        <v>0</v>
      </c>
      <c r="G9963" s="23" t="str">
        <f aca="false">IF(E9963&gt;0,"ja","nein")</f>
        <v>ja</v>
      </c>
      <c r="H9963" s="26" t="n">
        <v>101.26</v>
      </c>
      <c r="I9963" s="26" t="n">
        <f aca="false">(H9963/10+IF(N9963=2025,Einstellungen!$B$23,Einstellungen!$C$23))*(1+Einstellungen!$B$10)</f>
        <v>30.79958</v>
      </c>
      <c r="J9963" s="25" t="n">
        <f aca="false">E9963*I9963/100</f>
        <v>0.00619071558</v>
      </c>
      <c r="K9963" s="25" t="n">
        <f aca="false">E9963*Einstellungen!$B$5/100</f>
        <v>0.005829</v>
      </c>
      <c r="L9963" s="23" t="str">
        <f aca="false">IF(I9963&lt;Einstellungen!$B$5,"ja","nein")</f>
        <v>nein</v>
      </c>
      <c r="M9963" s="23" t="s">
        <v>136</v>
      </c>
      <c r="N9963" s="23" t="n">
        <v>2026</v>
      </c>
      <c r="O9963" s="23" t="n">
        <v>2</v>
      </c>
    </row>
    <row r="9964" customFormat="false" ht="15" hidden="false" customHeight="false" outlineLevel="0" collapsed="false">
      <c r="A9964" s="22" t="n">
        <v>46112</v>
      </c>
      <c r="B9964" s="23" t="s">
        <v>109</v>
      </c>
      <c r="C9964" s="23" t="s">
        <v>98</v>
      </c>
      <c r="D9964" s="24" t="n">
        <v>19</v>
      </c>
      <c r="E9964" s="25" t="n">
        <f aca="false">MAX(D9964,0)/1000</f>
        <v>0.019</v>
      </c>
      <c r="F9964" s="25" t="n">
        <f aca="false">MAX(-D9964,0)/1000</f>
        <v>0</v>
      </c>
      <c r="G9964" s="23" t="str">
        <f aca="false">IF(E9964&gt;0,"ja","nein")</f>
        <v>ja</v>
      </c>
      <c r="H9964" s="26" t="n">
        <v>100.535</v>
      </c>
      <c r="I9964" s="26" t="n">
        <f aca="false">(H9964/10+IF(N9964=2025,Einstellungen!$B$23,Einstellungen!$C$23))*(1+Einstellungen!$B$10)</f>
        <v>30.713305</v>
      </c>
      <c r="J9964" s="25" t="n">
        <f aca="false">E9964*I9964/100</f>
        <v>0.00583552795</v>
      </c>
      <c r="K9964" s="25" t="n">
        <f aca="false">E9964*Einstellungen!$B$5/100</f>
        <v>0.00551</v>
      </c>
      <c r="L9964" s="23" t="str">
        <f aca="false">IF(I9964&lt;Einstellungen!$B$5,"ja","nein")</f>
        <v>nein</v>
      </c>
      <c r="M9964" s="23" t="s">
        <v>136</v>
      </c>
      <c r="N9964" s="23" t="n">
        <v>2026</v>
      </c>
      <c r="O9964" s="23" t="n">
        <v>3</v>
      </c>
    </row>
    <row r="9965" customFormat="false" ht="15" hidden="false" customHeight="false" outlineLevel="0" collapsed="false">
      <c r="A9965" s="22" t="n">
        <v>46112</v>
      </c>
      <c r="B9965" s="23" t="s">
        <v>110</v>
      </c>
      <c r="C9965" s="23" t="s">
        <v>98</v>
      </c>
      <c r="D9965" s="24" t="n">
        <v>50.5</v>
      </c>
      <c r="E9965" s="25" t="n">
        <f aca="false">MAX(D9965,0)/1000</f>
        <v>0.0505</v>
      </c>
      <c r="F9965" s="25" t="n">
        <f aca="false">MAX(-D9965,0)/1000</f>
        <v>0</v>
      </c>
      <c r="G9965" s="23" t="str">
        <f aca="false">IF(E9965&gt;0,"ja","nein")</f>
        <v>ja</v>
      </c>
      <c r="H9965" s="26" t="n">
        <v>101.68</v>
      </c>
      <c r="I9965" s="26" t="n">
        <f aca="false">(H9965/10+IF(N9965=2025,Einstellungen!$B$23,Einstellungen!$C$23))*(1+Einstellungen!$B$10)</f>
        <v>30.84956</v>
      </c>
      <c r="J9965" s="25" t="n">
        <f aca="false">E9965*I9965/100</f>
        <v>0.0155790278</v>
      </c>
      <c r="K9965" s="25" t="n">
        <f aca="false">E9965*Einstellungen!$B$5/100</f>
        <v>0.014645</v>
      </c>
      <c r="L9965" s="23" t="str">
        <f aca="false">IF(I9965&lt;Einstellungen!$B$5,"ja","nein")</f>
        <v>nein</v>
      </c>
      <c r="M9965" s="23" t="s">
        <v>136</v>
      </c>
      <c r="N9965" s="23" t="n">
        <v>2026</v>
      </c>
      <c r="O9965" s="23" t="n">
        <v>4</v>
      </c>
    </row>
    <row r="9966" customFormat="false" ht="15" hidden="false" customHeight="false" outlineLevel="0" collapsed="false">
      <c r="A9966" s="22" t="n">
        <v>46112</v>
      </c>
      <c r="B9966" s="23" t="s">
        <v>111</v>
      </c>
      <c r="C9966" s="23" t="s">
        <v>98</v>
      </c>
      <c r="D9966" s="24" t="n">
        <v>363.5</v>
      </c>
      <c r="E9966" s="25" t="n">
        <f aca="false">MAX(D9966,0)/1000</f>
        <v>0.3635</v>
      </c>
      <c r="F9966" s="25" t="n">
        <f aca="false">MAX(-D9966,0)/1000</f>
        <v>0</v>
      </c>
      <c r="G9966" s="23" t="str">
        <f aca="false">IF(E9966&gt;0,"ja","nein")</f>
        <v>ja</v>
      </c>
      <c r="H9966" s="26" t="n">
        <v>108.043</v>
      </c>
      <c r="I9966" s="26" t="n">
        <f aca="false">(H9966/10+IF(N9966=2025,Einstellungen!$B$23,Einstellungen!$C$23))*(1+Einstellungen!$B$10)</f>
        <v>31.606757</v>
      </c>
      <c r="J9966" s="25" t="n">
        <f aca="false">E9966*I9966/100</f>
        <v>0.114890561695</v>
      </c>
      <c r="K9966" s="25" t="n">
        <f aca="false">E9966*Einstellungen!$B$5/100</f>
        <v>0.105415</v>
      </c>
      <c r="L9966" s="23" t="str">
        <f aca="false">IF(I9966&lt;Einstellungen!$B$5,"ja","nein")</f>
        <v>nein</v>
      </c>
      <c r="M9966" s="23" t="s">
        <v>136</v>
      </c>
      <c r="N9966" s="23" t="n">
        <v>2026</v>
      </c>
      <c r="O9966" s="23" t="n">
        <v>5</v>
      </c>
    </row>
    <row r="9967" customFormat="false" ht="15" hidden="false" customHeight="false" outlineLevel="0" collapsed="false">
      <c r="A9967" s="22" t="n">
        <v>46112</v>
      </c>
      <c r="B9967" s="23" t="s">
        <v>112</v>
      </c>
      <c r="C9967" s="23" t="s">
        <v>98</v>
      </c>
      <c r="D9967" s="24" t="n">
        <v>396.8</v>
      </c>
      <c r="E9967" s="25" t="n">
        <f aca="false">MAX(D9967,0)/1000</f>
        <v>0.3968</v>
      </c>
      <c r="F9967" s="25" t="n">
        <f aca="false">MAX(-D9967,0)/1000</f>
        <v>0</v>
      </c>
      <c r="G9967" s="23" t="str">
        <f aca="false">IF(E9967&gt;0,"ja","nein")</f>
        <v>ja</v>
      </c>
      <c r="H9967" s="26" t="n">
        <v>137.197</v>
      </c>
      <c r="I9967" s="26" t="n">
        <f aca="false">(H9967/10+IF(N9967=2025,Einstellungen!$B$23,Einstellungen!$C$23))*(1+Einstellungen!$B$10)</f>
        <v>35.076083</v>
      </c>
      <c r="J9967" s="25" t="n">
        <f aca="false">E9967*I9967/100</f>
        <v>0.139181897344</v>
      </c>
      <c r="K9967" s="25" t="n">
        <f aca="false">E9967*Einstellungen!$B$5/100</f>
        <v>0.115072</v>
      </c>
      <c r="L9967" s="23" t="str">
        <f aca="false">IF(I9967&lt;Einstellungen!$B$5,"ja","nein")</f>
        <v>nein</v>
      </c>
      <c r="M9967" s="23" t="s">
        <v>136</v>
      </c>
      <c r="N9967" s="23" t="n">
        <v>2026</v>
      </c>
      <c r="O9967" s="23" t="n">
        <v>6</v>
      </c>
    </row>
    <row r="9968" customFormat="false" ht="15" hidden="false" customHeight="false" outlineLevel="0" collapsed="false">
      <c r="A9968" s="22" t="n">
        <v>46112</v>
      </c>
      <c r="B9968" s="23" t="s">
        <v>113</v>
      </c>
      <c r="C9968" s="23" t="s">
        <v>98</v>
      </c>
      <c r="D9968" s="24" t="n">
        <v>408.1</v>
      </c>
      <c r="E9968" s="25" t="n">
        <f aca="false">MAX(D9968,0)/1000</f>
        <v>0.4081</v>
      </c>
      <c r="F9968" s="25" t="n">
        <f aca="false">MAX(-D9968,0)/1000</f>
        <v>0</v>
      </c>
      <c r="G9968" s="23" t="str">
        <f aca="false">IF(E9968&gt;0,"ja","nein")</f>
        <v>ja</v>
      </c>
      <c r="H9968" s="26" t="n">
        <v>152.125</v>
      </c>
      <c r="I9968" s="26" t="n">
        <f aca="false">(H9968/10+IF(N9968=2025,Einstellungen!$B$23,Einstellungen!$C$23))*(1+Einstellungen!$B$10)</f>
        <v>36.852515</v>
      </c>
      <c r="J9968" s="25" t="n">
        <f aca="false">E9968*I9968/100</f>
        <v>0.150395113715</v>
      </c>
      <c r="K9968" s="25" t="n">
        <f aca="false">E9968*Einstellungen!$B$5/100</f>
        <v>0.118349</v>
      </c>
      <c r="L9968" s="23" t="str">
        <f aca="false">IF(I9968&lt;Einstellungen!$B$5,"ja","nein")</f>
        <v>nein</v>
      </c>
      <c r="M9968" s="23" t="s">
        <v>136</v>
      </c>
      <c r="N9968" s="23" t="n">
        <v>2026</v>
      </c>
      <c r="O9968" s="23" t="n">
        <v>7</v>
      </c>
    </row>
    <row r="9969" customFormat="false" ht="15" hidden="false" customHeight="false" outlineLevel="0" collapsed="false">
      <c r="A9969" s="22" t="n">
        <v>46112</v>
      </c>
      <c r="B9969" s="23" t="s">
        <v>114</v>
      </c>
      <c r="C9969" s="23" t="s">
        <v>98</v>
      </c>
      <c r="D9969" s="24" t="n">
        <v>229.6</v>
      </c>
      <c r="E9969" s="25" t="n">
        <f aca="false">MAX(D9969,0)/1000</f>
        <v>0.2296</v>
      </c>
      <c r="F9969" s="25" t="n">
        <f aca="false">MAX(-D9969,0)/1000</f>
        <v>0</v>
      </c>
      <c r="G9969" s="23" t="str">
        <f aca="false">IF(E9969&gt;0,"ja","nein")</f>
        <v>ja</v>
      </c>
      <c r="H9969" s="26" t="n">
        <v>163.79</v>
      </c>
      <c r="I9969" s="26" t="n">
        <f aca="false">(H9969/10+IF(N9969=2025,Einstellungen!$B$23,Einstellungen!$C$23))*(1+Einstellungen!$B$10)</f>
        <v>38.24065</v>
      </c>
      <c r="J9969" s="25" t="n">
        <f aca="false">E9969*I9969/100</f>
        <v>0.0878005324</v>
      </c>
      <c r="K9969" s="25" t="n">
        <f aca="false">E9969*Einstellungen!$B$5/100</f>
        <v>0.066584</v>
      </c>
      <c r="L9969" s="23" t="str">
        <f aca="false">IF(I9969&lt;Einstellungen!$B$5,"ja","nein")</f>
        <v>nein</v>
      </c>
      <c r="M9969" s="23" t="s">
        <v>136</v>
      </c>
      <c r="N9969" s="23" t="n">
        <v>2026</v>
      </c>
      <c r="O9969" s="23" t="n">
        <v>8</v>
      </c>
    </row>
    <row r="9970" customFormat="false" ht="15" hidden="false" customHeight="false" outlineLevel="0" collapsed="false">
      <c r="A9970" s="22" t="n">
        <v>46112</v>
      </c>
      <c r="B9970" s="23" t="s">
        <v>115</v>
      </c>
      <c r="C9970" s="23" t="s">
        <v>98</v>
      </c>
      <c r="D9970" s="24" t="n">
        <v>69.1</v>
      </c>
      <c r="E9970" s="25" t="n">
        <f aca="false">MAX(D9970,0)/1000</f>
        <v>0.0691</v>
      </c>
      <c r="F9970" s="25" t="n">
        <f aca="false">MAX(-D9970,0)/1000</f>
        <v>0</v>
      </c>
      <c r="G9970" s="23" t="str">
        <f aca="false">IF(E9970&gt;0,"ja","nein")</f>
        <v>ja</v>
      </c>
      <c r="H9970" s="26" t="n">
        <v>135.555</v>
      </c>
      <c r="I9970" s="26" t="n">
        <f aca="false">(H9970/10+IF(N9970=2025,Einstellungen!$B$23,Einstellungen!$C$23))*(1+Einstellungen!$B$10)</f>
        <v>34.880685</v>
      </c>
      <c r="J9970" s="25" t="n">
        <f aca="false">E9970*I9970/100</f>
        <v>0.024102553335</v>
      </c>
      <c r="K9970" s="25" t="n">
        <f aca="false">E9970*Einstellungen!$B$5/100</f>
        <v>0.020039</v>
      </c>
      <c r="L9970" s="23" t="str">
        <f aca="false">IF(I9970&lt;Einstellungen!$B$5,"ja","nein")</f>
        <v>nein</v>
      </c>
      <c r="M9970" s="23" t="s">
        <v>136</v>
      </c>
      <c r="N9970" s="23" t="n">
        <v>2026</v>
      </c>
      <c r="O9970" s="23" t="n">
        <v>9</v>
      </c>
    </row>
    <row r="9971" customFormat="false" ht="15" hidden="false" customHeight="false" outlineLevel="0" collapsed="false">
      <c r="A9971" s="22" t="n">
        <v>46112</v>
      </c>
      <c r="B9971" s="23" t="s">
        <v>116</v>
      </c>
      <c r="C9971" s="23" t="s">
        <v>98</v>
      </c>
      <c r="D9971" s="24" t="n">
        <v>-36.1</v>
      </c>
      <c r="E9971" s="25" t="n">
        <f aca="false">MAX(D9971,0)/1000</f>
        <v>0</v>
      </c>
      <c r="F9971" s="25" t="n">
        <f aca="false">MAX(-D9971,0)/1000</f>
        <v>0.0361</v>
      </c>
      <c r="G9971" s="23" t="str">
        <f aca="false">IF(E9971&gt;0,"ja","nein")</f>
        <v>nein</v>
      </c>
      <c r="H9971" s="26" t="n">
        <v>104.255</v>
      </c>
      <c r="I9971" s="26" t="n">
        <f aca="false">(H9971/10+IF(N9971=2025,Einstellungen!$B$23,Einstellungen!$C$23))*(1+Einstellungen!$B$10)</f>
        <v>31.155985</v>
      </c>
      <c r="J9971" s="25" t="n">
        <f aca="false">E9971*I9971/100</f>
        <v>0</v>
      </c>
      <c r="K9971" s="25" t="n">
        <f aca="false">E9971*Einstellungen!$B$5/100</f>
        <v>0</v>
      </c>
      <c r="L9971" s="23" t="str">
        <f aca="false">IF(I9971&lt;Einstellungen!$B$5,"ja","nein")</f>
        <v>nein</v>
      </c>
      <c r="M9971" s="23" t="s">
        <v>136</v>
      </c>
      <c r="N9971" s="23" t="n">
        <v>2026</v>
      </c>
      <c r="O9971" s="23" t="n">
        <v>10</v>
      </c>
    </row>
    <row r="9972" customFormat="false" ht="15" hidden="false" customHeight="false" outlineLevel="0" collapsed="false">
      <c r="A9972" s="22" t="n">
        <v>46112</v>
      </c>
      <c r="B9972" s="23" t="s">
        <v>117</v>
      </c>
      <c r="C9972" s="23" t="s">
        <v>98</v>
      </c>
      <c r="D9972" s="24" t="n">
        <v>17</v>
      </c>
      <c r="E9972" s="25" t="n">
        <f aca="false">MAX(D9972,0)/1000</f>
        <v>0.017</v>
      </c>
      <c r="F9972" s="25" t="n">
        <f aca="false">MAX(-D9972,0)/1000</f>
        <v>0</v>
      </c>
      <c r="G9972" s="23" t="str">
        <f aca="false">IF(E9972&gt;0,"ja","nein")</f>
        <v>ja</v>
      </c>
      <c r="H9972" s="26" t="n">
        <v>87.35</v>
      </c>
      <c r="I9972" s="26" t="n">
        <f aca="false">(H9972/10+IF(N9972=2025,Einstellungen!$B$23,Einstellungen!$C$23))*(1+Einstellungen!$B$10)</f>
        <v>29.14429</v>
      </c>
      <c r="J9972" s="25" t="n">
        <f aca="false">E9972*I9972/100</f>
        <v>0.0049545293</v>
      </c>
      <c r="K9972" s="25" t="n">
        <f aca="false">E9972*Einstellungen!$B$5/100</f>
        <v>0.00493</v>
      </c>
      <c r="L9972" s="23" t="str">
        <f aca="false">IF(I9972&lt;Einstellungen!$B$5,"ja","nein")</f>
        <v>nein</v>
      </c>
      <c r="M9972" s="23" t="s">
        <v>136</v>
      </c>
      <c r="N9972" s="23" t="n">
        <v>2026</v>
      </c>
      <c r="O9972" s="23" t="n">
        <v>11</v>
      </c>
    </row>
    <row r="9973" customFormat="false" ht="15" hidden="false" customHeight="false" outlineLevel="0" collapsed="false">
      <c r="A9973" s="22" t="n">
        <v>46112</v>
      </c>
      <c r="B9973" s="23" t="s">
        <v>118</v>
      </c>
      <c r="C9973" s="23" t="s">
        <v>98</v>
      </c>
      <c r="D9973" s="24" t="n">
        <v>-70.2</v>
      </c>
      <c r="E9973" s="25" t="n">
        <f aca="false">MAX(D9973,0)/1000</f>
        <v>0</v>
      </c>
      <c r="F9973" s="25" t="n">
        <f aca="false">MAX(-D9973,0)/1000</f>
        <v>0.0702</v>
      </c>
      <c r="G9973" s="23" t="str">
        <f aca="false">IF(E9973&gt;0,"ja","nein")</f>
        <v>nein</v>
      </c>
      <c r="H9973" s="26" t="n">
        <v>78.67</v>
      </c>
      <c r="I9973" s="26" t="n">
        <f aca="false">(H9973/10+IF(N9973=2025,Einstellungen!$B$23,Einstellungen!$C$23))*(1+Einstellungen!$B$10)</f>
        <v>28.11137</v>
      </c>
      <c r="J9973" s="25" t="n">
        <f aca="false">E9973*I9973/100</f>
        <v>0</v>
      </c>
      <c r="K9973" s="25" t="n">
        <f aca="false">E9973*Einstellungen!$B$5/100</f>
        <v>0</v>
      </c>
      <c r="L9973" s="23" t="str">
        <f aca="false">IF(I9973&lt;Einstellungen!$B$5,"ja","nein")</f>
        <v>ja</v>
      </c>
      <c r="M9973" s="23" t="s">
        <v>136</v>
      </c>
      <c r="N9973" s="23" t="n">
        <v>2026</v>
      </c>
      <c r="O9973" s="23" t="n">
        <v>12</v>
      </c>
    </row>
    <row r="9974" customFormat="false" ht="15" hidden="false" customHeight="false" outlineLevel="0" collapsed="false">
      <c r="A9974" s="22" t="n">
        <v>46112</v>
      </c>
      <c r="B9974" s="23" t="s">
        <v>119</v>
      </c>
      <c r="C9974" s="23" t="s">
        <v>98</v>
      </c>
      <c r="D9974" s="24" t="n">
        <v>28.5</v>
      </c>
      <c r="E9974" s="25" t="n">
        <f aca="false">MAX(D9974,0)/1000</f>
        <v>0.0285</v>
      </c>
      <c r="F9974" s="25" t="n">
        <f aca="false">MAX(-D9974,0)/1000</f>
        <v>0</v>
      </c>
      <c r="G9974" s="23" t="str">
        <f aca="false">IF(E9974&gt;0,"ja","nein")</f>
        <v>ja</v>
      </c>
      <c r="H9974" s="26" t="n">
        <v>55.225</v>
      </c>
      <c r="I9974" s="26" t="n">
        <f aca="false">(H9974/10+IF(N9974=2025,Einstellungen!$B$23,Einstellungen!$C$23))*(1+Einstellungen!$B$10)</f>
        <v>25.321415</v>
      </c>
      <c r="J9974" s="25" t="n">
        <f aca="false">E9974*I9974/100</f>
        <v>0.007216603275</v>
      </c>
      <c r="K9974" s="25" t="n">
        <f aca="false">E9974*Einstellungen!$B$5/100</f>
        <v>0.008265</v>
      </c>
      <c r="L9974" s="23" t="str">
        <f aca="false">IF(I9974&lt;Einstellungen!$B$5,"ja","nein")</f>
        <v>ja</v>
      </c>
      <c r="M9974" s="23" t="s">
        <v>136</v>
      </c>
      <c r="N9974" s="23" t="n">
        <v>2026</v>
      </c>
      <c r="O9974" s="23" t="n">
        <v>13</v>
      </c>
    </row>
    <row r="9975" customFormat="false" ht="15" hidden="false" customHeight="false" outlineLevel="0" collapsed="false">
      <c r="A9975" s="22" t="n">
        <v>46112</v>
      </c>
      <c r="B9975" s="23" t="s">
        <v>120</v>
      </c>
      <c r="C9975" s="23" t="s">
        <v>98</v>
      </c>
      <c r="D9975" s="24" t="n">
        <v>-475.2</v>
      </c>
      <c r="E9975" s="25" t="n">
        <f aca="false">MAX(D9975,0)/1000</f>
        <v>0</v>
      </c>
      <c r="F9975" s="25" t="n">
        <f aca="false">MAX(-D9975,0)/1000</f>
        <v>0.4752</v>
      </c>
      <c r="G9975" s="23" t="str">
        <f aca="false">IF(E9975&gt;0,"ja","nein")</f>
        <v>nein</v>
      </c>
      <c r="H9975" s="26" t="n">
        <v>53.488</v>
      </c>
      <c r="I9975" s="26" t="n">
        <f aca="false">(H9975/10+IF(N9975=2025,Einstellungen!$B$23,Einstellungen!$C$23))*(1+Einstellungen!$B$10)</f>
        <v>25.114712</v>
      </c>
      <c r="J9975" s="25" t="n">
        <f aca="false">E9975*I9975/100</f>
        <v>0</v>
      </c>
      <c r="K9975" s="25" t="n">
        <f aca="false">E9975*Einstellungen!$B$5/100</f>
        <v>0</v>
      </c>
      <c r="L9975" s="23" t="str">
        <f aca="false">IF(I9975&lt;Einstellungen!$B$5,"ja","nein")</f>
        <v>ja</v>
      </c>
      <c r="M9975" s="23" t="s">
        <v>136</v>
      </c>
      <c r="N9975" s="23" t="n">
        <v>2026</v>
      </c>
      <c r="O9975" s="23" t="n">
        <v>14</v>
      </c>
    </row>
    <row r="9976" customFormat="false" ht="15" hidden="false" customHeight="false" outlineLevel="0" collapsed="false">
      <c r="A9976" s="22" t="n">
        <v>46112</v>
      </c>
      <c r="B9976" s="23" t="s">
        <v>104</v>
      </c>
      <c r="C9976" s="23" t="s">
        <v>98</v>
      </c>
      <c r="D9976" s="24" t="n">
        <v>-125.2</v>
      </c>
      <c r="E9976" s="25" t="n">
        <f aca="false">MAX(D9976,0)/1000</f>
        <v>0</v>
      </c>
      <c r="F9976" s="25" t="n">
        <f aca="false">MAX(-D9976,0)/1000</f>
        <v>0.1252</v>
      </c>
      <c r="G9976" s="23" t="str">
        <f aca="false">IF(E9976&gt;0,"ja","nein")</f>
        <v>nein</v>
      </c>
      <c r="H9976" s="26" t="n">
        <v>63.052</v>
      </c>
      <c r="I9976" s="26" t="n">
        <f aca="false">(H9976/10+IF(N9976=2025,Einstellungen!$B$23,Einstellungen!$C$23))*(1+Einstellungen!$B$10)</f>
        <v>26.252828</v>
      </c>
      <c r="J9976" s="25" t="n">
        <f aca="false">E9976*I9976/100</f>
        <v>0</v>
      </c>
      <c r="K9976" s="25" t="n">
        <f aca="false">E9976*Einstellungen!$B$5/100</f>
        <v>0</v>
      </c>
      <c r="L9976" s="23" t="str">
        <f aca="false">IF(I9976&lt;Einstellungen!$B$5,"ja","nein")</f>
        <v>ja</v>
      </c>
      <c r="M9976" s="23" t="s">
        <v>136</v>
      </c>
      <c r="N9976" s="23" t="n">
        <v>2026</v>
      </c>
      <c r="O9976" s="23" t="n">
        <v>15</v>
      </c>
    </row>
    <row r="9977" customFormat="false" ht="15" hidden="false" customHeight="false" outlineLevel="0" collapsed="false">
      <c r="A9977" s="22" t="n">
        <v>46112</v>
      </c>
      <c r="B9977" s="23" t="s">
        <v>105</v>
      </c>
      <c r="C9977" s="23" t="s">
        <v>98</v>
      </c>
      <c r="D9977" s="24" t="n">
        <v>108.6</v>
      </c>
      <c r="E9977" s="25" t="n">
        <f aca="false">MAX(D9977,0)/1000</f>
        <v>0.1086</v>
      </c>
      <c r="F9977" s="25" t="n">
        <f aca="false">MAX(-D9977,0)/1000</f>
        <v>0</v>
      </c>
      <c r="G9977" s="23" t="str">
        <f aca="false">IF(E9977&gt;0,"ja","nein")</f>
        <v>ja</v>
      </c>
      <c r="H9977" s="26" t="n">
        <v>82.218</v>
      </c>
      <c r="I9977" s="26" t="n">
        <f aca="false">(H9977/10+IF(N9977=2025,Einstellungen!$B$23,Einstellungen!$C$23))*(1+Einstellungen!$B$10)</f>
        <v>28.533582</v>
      </c>
      <c r="J9977" s="25" t="n">
        <f aca="false">E9977*I9977/100</f>
        <v>0.030987470052</v>
      </c>
      <c r="K9977" s="25" t="n">
        <f aca="false">E9977*Einstellungen!$B$5/100</f>
        <v>0.031494</v>
      </c>
      <c r="L9977" s="23" t="str">
        <f aca="false">IF(I9977&lt;Einstellungen!$B$5,"ja","nein")</f>
        <v>ja</v>
      </c>
      <c r="M9977" s="23" t="s">
        <v>136</v>
      </c>
      <c r="N9977" s="23" t="n">
        <v>2026</v>
      </c>
      <c r="O9977" s="23" t="n">
        <v>16</v>
      </c>
    </row>
    <row r="9978" customFormat="false" ht="15" hidden="false" customHeight="false" outlineLevel="0" collapsed="false">
      <c r="A9978" s="22" t="n">
        <v>46112</v>
      </c>
      <c r="B9978" s="23" t="s">
        <v>97</v>
      </c>
      <c r="C9978" s="23" t="s">
        <v>98</v>
      </c>
      <c r="D9978" s="24" t="n">
        <v>28.1</v>
      </c>
      <c r="E9978" s="25" t="n">
        <f aca="false">MAX(D9978,0)/1000</f>
        <v>0.0281</v>
      </c>
      <c r="F9978" s="25" t="n">
        <f aca="false">MAX(-D9978,0)/1000</f>
        <v>0</v>
      </c>
      <c r="G9978" s="23" t="str">
        <f aca="false">IF(E9978&gt;0,"ja","nein")</f>
        <v>ja</v>
      </c>
      <c r="H9978" s="26" t="n">
        <v>110.968</v>
      </c>
      <c r="I9978" s="26" t="n">
        <f aca="false">(H9978/10+IF(N9978=2025,Einstellungen!$B$23,Einstellungen!$C$23))*(1+Einstellungen!$B$10)</f>
        <v>31.954832</v>
      </c>
      <c r="J9978" s="25" t="n">
        <f aca="false">E9978*I9978/100</f>
        <v>0.008979307792</v>
      </c>
      <c r="K9978" s="25" t="n">
        <f aca="false">E9978*Einstellungen!$B$5/100</f>
        <v>0.008149</v>
      </c>
      <c r="L9978" s="23" t="str">
        <f aca="false">IF(I9978&lt;Einstellungen!$B$5,"ja","nein")</f>
        <v>nein</v>
      </c>
      <c r="M9978" s="23" t="s">
        <v>136</v>
      </c>
      <c r="N9978" s="23" t="n">
        <v>2026</v>
      </c>
      <c r="O9978" s="23" t="n">
        <v>17</v>
      </c>
    </row>
    <row r="9979" customFormat="false" ht="15" hidden="false" customHeight="false" outlineLevel="0" collapsed="false">
      <c r="A9979" s="22" t="n">
        <v>46112</v>
      </c>
      <c r="B9979" s="23" t="s">
        <v>99</v>
      </c>
      <c r="C9979" s="23" t="s">
        <v>98</v>
      </c>
      <c r="D9979" s="24" t="n">
        <v>713.2</v>
      </c>
      <c r="E9979" s="25" t="n">
        <f aca="false">MAX(D9979,0)/1000</f>
        <v>0.7132</v>
      </c>
      <c r="F9979" s="25" t="n">
        <f aca="false">MAX(-D9979,0)/1000</f>
        <v>0</v>
      </c>
      <c r="G9979" s="23" t="str">
        <f aca="false">IF(E9979&gt;0,"ja","nein")</f>
        <v>ja</v>
      </c>
      <c r="H9979" s="26" t="n">
        <v>151</v>
      </c>
      <c r="I9979" s="26" t="n">
        <f aca="false">(H9979/10+IF(N9979=2025,Einstellungen!$B$23,Einstellungen!$C$23))*(1+Einstellungen!$B$10)</f>
        <v>36.71864</v>
      </c>
      <c r="J9979" s="25" t="n">
        <f aca="false">E9979*I9979/100</f>
        <v>0.26187734048</v>
      </c>
      <c r="K9979" s="25" t="n">
        <f aca="false">E9979*Einstellungen!$B$5/100</f>
        <v>0.206828</v>
      </c>
      <c r="L9979" s="23" t="str">
        <f aca="false">IF(I9979&lt;Einstellungen!$B$5,"ja","nein")</f>
        <v>nein</v>
      </c>
      <c r="M9979" s="23" t="s">
        <v>136</v>
      </c>
      <c r="N9979" s="23" t="n">
        <v>2026</v>
      </c>
      <c r="O9979" s="23" t="n">
        <v>18</v>
      </c>
    </row>
    <row r="9980" customFormat="false" ht="15" hidden="false" customHeight="false" outlineLevel="0" collapsed="false">
      <c r="A9980" s="22" t="n">
        <v>46112</v>
      </c>
      <c r="B9980" s="23" t="s">
        <v>100</v>
      </c>
      <c r="C9980" s="23" t="s">
        <v>98</v>
      </c>
      <c r="D9980" s="24" t="n">
        <v>2914</v>
      </c>
      <c r="E9980" s="25" t="n">
        <f aca="false">MAX(D9980,0)/1000</f>
        <v>2.914</v>
      </c>
      <c r="F9980" s="25" t="n">
        <f aca="false">MAX(-D9980,0)/1000</f>
        <v>0</v>
      </c>
      <c r="G9980" s="23" t="str">
        <f aca="false">IF(E9980&gt;0,"ja","nein")</f>
        <v>ja</v>
      </c>
      <c r="H9980" s="26" t="n">
        <v>175.002</v>
      </c>
      <c r="I9980" s="26" t="n">
        <f aca="false">(H9980/10+IF(N9980=2025,Einstellungen!$B$23,Einstellungen!$C$23))*(1+Einstellungen!$B$10)</f>
        <v>39.574878</v>
      </c>
      <c r="J9980" s="25" t="n">
        <f aca="false">E9980*I9980/100</f>
        <v>1.15321194492</v>
      </c>
      <c r="K9980" s="25" t="n">
        <f aca="false">E9980*Einstellungen!$B$5/100</f>
        <v>0.84506</v>
      </c>
      <c r="L9980" s="23" t="str">
        <f aca="false">IF(I9980&lt;Einstellungen!$B$5,"ja","nein")</f>
        <v>nein</v>
      </c>
      <c r="M9980" s="23" t="s">
        <v>136</v>
      </c>
      <c r="N9980" s="23" t="n">
        <v>2026</v>
      </c>
      <c r="O9980" s="23" t="n">
        <v>19</v>
      </c>
    </row>
    <row r="9981" customFormat="false" ht="15" hidden="false" customHeight="false" outlineLevel="0" collapsed="false">
      <c r="A9981" s="22" t="n">
        <v>46112</v>
      </c>
      <c r="B9981" s="23" t="s">
        <v>92</v>
      </c>
      <c r="C9981" s="23" t="s">
        <v>98</v>
      </c>
      <c r="D9981" s="24" t="n">
        <v>2041</v>
      </c>
      <c r="E9981" s="25" t="n">
        <f aca="false">MAX(D9981,0)/1000</f>
        <v>2.041</v>
      </c>
      <c r="F9981" s="25" t="n">
        <f aca="false">MAX(-D9981,0)/1000</f>
        <v>0</v>
      </c>
      <c r="G9981" s="23" t="str">
        <f aca="false">IF(E9981&gt;0,"ja","nein")</f>
        <v>ja</v>
      </c>
      <c r="H9981" s="26" t="n">
        <v>176.005</v>
      </c>
      <c r="I9981" s="26" t="n">
        <f aca="false">(H9981/10+IF(N9981=2025,Einstellungen!$B$23,Einstellungen!$C$23))*(1+Einstellungen!$B$10)</f>
        <v>39.694235</v>
      </c>
      <c r="J9981" s="25" t="n">
        <f aca="false">E9981*I9981/100</f>
        <v>0.81015933635</v>
      </c>
      <c r="K9981" s="25" t="n">
        <f aca="false">E9981*Einstellungen!$B$5/100</f>
        <v>0.59189</v>
      </c>
      <c r="L9981" s="23" t="str">
        <f aca="false">IF(I9981&lt;Einstellungen!$B$5,"ja","nein")</f>
        <v>nein</v>
      </c>
      <c r="M9981" s="23" t="s">
        <v>136</v>
      </c>
      <c r="N9981" s="23" t="n">
        <v>2026</v>
      </c>
      <c r="O9981" s="23" t="n">
        <v>20</v>
      </c>
    </row>
    <row r="9982" customFormat="false" ht="15" hidden="false" customHeight="false" outlineLevel="0" collapsed="false">
      <c r="A9982" s="22" t="n">
        <v>46112</v>
      </c>
      <c r="B9982" s="23" t="s">
        <v>95</v>
      </c>
      <c r="C9982" s="23" t="s">
        <v>98</v>
      </c>
      <c r="D9982" s="24" t="n">
        <v>464.6</v>
      </c>
      <c r="E9982" s="25" t="n">
        <f aca="false">MAX(D9982,0)/1000</f>
        <v>0.4646</v>
      </c>
      <c r="F9982" s="25" t="n">
        <f aca="false">MAX(-D9982,0)/1000</f>
        <v>0</v>
      </c>
      <c r="G9982" s="23" t="str">
        <f aca="false">IF(E9982&gt;0,"ja","nein")</f>
        <v>ja</v>
      </c>
      <c r="H9982" s="26" t="n">
        <v>171.725</v>
      </c>
      <c r="I9982" s="26" t="n">
        <f aca="false">(H9982/10+IF(N9982=2025,Einstellungen!$B$23,Einstellungen!$C$23))*(1+Einstellungen!$B$10)</f>
        <v>39.184915</v>
      </c>
      <c r="J9982" s="25" t="n">
        <f aca="false">E9982*I9982/100</f>
        <v>0.18205311509</v>
      </c>
      <c r="K9982" s="25" t="n">
        <f aca="false">E9982*Einstellungen!$B$5/100</f>
        <v>0.134734</v>
      </c>
      <c r="L9982" s="23" t="str">
        <f aca="false">IF(I9982&lt;Einstellungen!$B$5,"ja","nein")</f>
        <v>nein</v>
      </c>
      <c r="M9982" s="23" t="s">
        <v>136</v>
      </c>
      <c r="N9982" s="23" t="n">
        <v>2026</v>
      </c>
      <c r="O9982" s="23" t="n">
        <v>21</v>
      </c>
    </row>
    <row r="9983" customFormat="false" ht="15" hidden="false" customHeight="false" outlineLevel="0" collapsed="false">
      <c r="A9983" s="22" t="n">
        <v>46112</v>
      </c>
      <c r="B9983" s="23" t="s">
        <v>96</v>
      </c>
      <c r="C9983" s="23" t="s">
        <v>98</v>
      </c>
      <c r="D9983" s="24" t="n">
        <v>413.1</v>
      </c>
      <c r="E9983" s="25" t="n">
        <f aca="false">MAX(D9983,0)/1000</f>
        <v>0.4131</v>
      </c>
      <c r="F9983" s="25" t="n">
        <f aca="false">MAX(-D9983,0)/1000</f>
        <v>0</v>
      </c>
      <c r="G9983" s="23" t="str">
        <f aca="false">IF(E9983&gt;0,"ja","nein")</f>
        <v>ja</v>
      </c>
      <c r="H9983" s="26" t="n">
        <v>158.33</v>
      </c>
      <c r="I9983" s="26" t="n">
        <f aca="false">(H9983/10+IF(N9983=2025,Einstellungen!$B$23,Einstellungen!$C$23))*(1+Einstellungen!$B$10)</f>
        <v>37.59091</v>
      </c>
      <c r="J9983" s="25" t="n">
        <f aca="false">E9983*I9983/100</f>
        <v>0.15528804921</v>
      </c>
      <c r="K9983" s="25" t="n">
        <f aca="false">E9983*Einstellungen!$B$5/100</f>
        <v>0.119799</v>
      </c>
      <c r="L9983" s="23" t="str">
        <f aca="false">IF(I9983&lt;Einstellungen!$B$5,"ja","nein")</f>
        <v>nein</v>
      </c>
      <c r="M9983" s="23" t="s">
        <v>136</v>
      </c>
      <c r="N9983" s="23" t="n">
        <v>2026</v>
      </c>
      <c r="O9983" s="23" t="n">
        <v>22</v>
      </c>
    </row>
    <row r="9984" customFormat="false" ht="15" hidden="false" customHeight="false" outlineLevel="0" collapsed="false">
      <c r="A9984" s="22" t="n">
        <v>46112</v>
      </c>
      <c r="B9984" s="23" t="s">
        <v>101</v>
      </c>
      <c r="C9984" s="23" t="s">
        <v>98</v>
      </c>
      <c r="D9984" s="24" t="n">
        <v>389.9</v>
      </c>
      <c r="E9984" s="25" t="n">
        <f aca="false">MAX(D9984,0)/1000</f>
        <v>0.3899</v>
      </c>
      <c r="F9984" s="25" t="n">
        <f aca="false">MAX(-D9984,0)/1000</f>
        <v>0</v>
      </c>
      <c r="G9984" s="23" t="str">
        <f aca="false">IF(E9984&gt;0,"ja","nein")</f>
        <v>ja</v>
      </c>
      <c r="H9984" s="26" t="n">
        <v>148.475</v>
      </c>
      <c r="I9984" s="26" t="n">
        <f aca="false">(H9984/10+IF(N9984=2025,Einstellungen!$B$23,Einstellungen!$C$23))*(1+Einstellungen!$B$10)</f>
        <v>36.418165</v>
      </c>
      <c r="J9984" s="25" t="n">
        <f aca="false">E9984*I9984/100</f>
        <v>0.141994425335</v>
      </c>
      <c r="K9984" s="25" t="n">
        <f aca="false">E9984*Einstellungen!$B$5/100</f>
        <v>0.113071</v>
      </c>
      <c r="L9984" s="23" t="str">
        <f aca="false">IF(I9984&lt;Einstellungen!$B$5,"ja","nein")</f>
        <v>nein</v>
      </c>
      <c r="M9984" s="23" t="s">
        <v>136</v>
      </c>
      <c r="N9984" s="23" t="n">
        <v>2026</v>
      </c>
      <c r="O9984" s="23" t="n">
        <v>23</v>
      </c>
    </row>
    <row r="9985" customFormat="false" ht="15" hidden="false" customHeight="false" outlineLevel="0" collapsed="false">
      <c r="A9985" s="22" t="n">
        <v>46113</v>
      </c>
      <c r="B9985" s="23" t="s">
        <v>102</v>
      </c>
      <c r="C9985" s="23" t="s">
        <v>103</v>
      </c>
      <c r="D9985" s="24" t="n">
        <v>363.4</v>
      </c>
      <c r="E9985" s="25" t="n">
        <f aca="false">MAX(D9985,0)/1000</f>
        <v>0.3634</v>
      </c>
      <c r="F9985" s="25" t="n">
        <f aca="false">MAX(-D9985,0)/1000</f>
        <v>0</v>
      </c>
      <c r="G9985" s="23" t="str">
        <f aca="false">IF(E9985&gt;0,"ja","nein")</f>
        <v>ja</v>
      </c>
      <c r="H9985" s="26" t="n">
        <v>145.51</v>
      </c>
      <c r="I9985" s="26" t="n">
        <f aca="false">(H9985/10+IF(N9985=2025,Einstellungen!$B$23,Einstellungen!$C$23))*(1+Einstellungen!$B$10)</f>
        <v>36.06533</v>
      </c>
      <c r="J9985" s="25" t="n">
        <f aca="false">E9985*I9985/100</f>
        <v>0.13106140922</v>
      </c>
      <c r="K9985" s="25" t="n">
        <f aca="false">E9985*Einstellungen!$B$5/100</f>
        <v>0.105386</v>
      </c>
      <c r="L9985" s="23" t="str">
        <f aca="false">IF(I9985&lt;Einstellungen!$B$5,"ja","nein")</f>
        <v>nein</v>
      </c>
      <c r="M9985" s="23" t="s">
        <v>137</v>
      </c>
      <c r="N9985" s="23" t="n">
        <v>2026</v>
      </c>
      <c r="O9985" s="23" t="n">
        <v>0</v>
      </c>
    </row>
    <row r="9986" customFormat="false" ht="15" hidden="false" customHeight="false" outlineLevel="0" collapsed="false">
      <c r="A9986" s="22" t="n">
        <v>46113</v>
      </c>
      <c r="B9986" s="23" t="s">
        <v>107</v>
      </c>
      <c r="C9986" s="23" t="s">
        <v>103</v>
      </c>
      <c r="D9986" s="24" t="n">
        <v>420.9</v>
      </c>
      <c r="E9986" s="25" t="n">
        <f aca="false">MAX(D9986,0)/1000</f>
        <v>0.4209</v>
      </c>
      <c r="F9986" s="25" t="n">
        <f aca="false">MAX(-D9986,0)/1000</f>
        <v>0</v>
      </c>
      <c r="G9986" s="23" t="str">
        <f aca="false">IF(E9986&gt;0,"ja","nein")</f>
        <v>ja</v>
      </c>
      <c r="H9986" s="26" t="n">
        <v>129.487</v>
      </c>
      <c r="I9986" s="26" t="n">
        <f aca="false">(H9986/10+IF(N9986=2025,Einstellungen!$B$23,Einstellungen!$C$23))*(1+Einstellungen!$B$10)</f>
        <v>34.158593</v>
      </c>
      <c r="J9986" s="25" t="n">
        <f aca="false">E9986*I9986/100</f>
        <v>0.143773517937</v>
      </c>
      <c r="K9986" s="25" t="n">
        <f aca="false">E9986*Einstellungen!$B$5/100</f>
        <v>0.122061</v>
      </c>
      <c r="L9986" s="23" t="str">
        <f aca="false">IF(I9986&lt;Einstellungen!$B$5,"ja","nein")</f>
        <v>nein</v>
      </c>
      <c r="M9986" s="23" t="s">
        <v>137</v>
      </c>
      <c r="N9986" s="23" t="n">
        <v>2026</v>
      </c>
      <c r="O9986" s="23" t="n">
        <v>1</v>
      </c>
    </row>
    <row r="9987" customFormat="false" ht="15" hidden="false" customHeight="false" outlineLevel="0" collapsed="false">
      <c r="A9987" s="22" t="n">
        <v>46113</v>
      </c>
      <c r="B9987" s="23" t="s">
        <v>108</v>
      </c>
      <c r="C9987" s="23" t="s">
        <v>103</v>
      </c>
      <c r="D9987" s="24" t="n">
        <v>385.6</v>
      </c>
      <c r="E9987" s="25" t="n">
        <f aca="false">MAX(D9987,0)/1000</f>
        <v>0.3856</v>
      </c>
      <c r="F9987" s="25" t="n">
        <f aca="false">MAX(-D9987,0)/1000</f>
        <v>0</v>
      </c>
      <c r="G9987" s="23" t="str">
        <f aca="false">IF(E9987&gt;0,"ja","nein")</f>
        <v>ja</v>
      </c>
      <c r="H9987" s="26" t="n">
        <v>125.345</v>
      </c>
      <c r="I9987" s="26" t="n">
        <f aca="false">(H9987/10+IF(N9987=2025,Einstellungen!$B$23,Einstellungen!$C$23))*(1+Einstellungen!$B$10)</f>
        <v>33.665695</v>
      </c>
      <c r="J9987" s="25" t="n">
        <f aca="false">E9987*I9987/100</f>
        <v>0.12981491992</v>
      </c>
      <c r="K9987" s="25" t="n">
        <f aca="false">E9987*Einstellungen!$B$5/100</f>
        <v>0.111824</v>
      </c>
      <c r="L9987" s="23" t="str">
        <f aca="false">IF(I9987&lt;Einstellungen!$B$5,"ja","nein")</f>
        <v>nein</v>
      </c>
      <c r="M9987" s="23" t="s">
        <v>137</v>
      </c>
      <c r="N9987" s="23" t="n">
        <v>2026</v>
      </c>
      <c r="O9987" s="23" t="n">
        <v>2</v>
      </c>
    </row>
    <row r="9988" customFormat="false" ht="15" hidden="false" customHeight="false" outlineLevel="0" collapsed="false">
      <c r="A9988" s="22" t="n">
        <v>46113</v>
      </c>
      <c r="B9988" s="23" t="s">
        <v>109</v>
      </c>
      <c r="C9988" s="23" t="s">
        <v>103</v>
      </c>
      <c r="D9988" s="24" t="n">
        <v>388.6</v>
      </c>
      <c r="E9988" s="25" t="n">
        <f aca="false">MAX(D9988,0)/1000</f>
        <v>0.3886</v>
      </c>
      <c r="F9988" s="25" t="n">
        <f aca="false">MAX(-D9988,0)/1000</f>
        <v>0</v>
      </c>
      <c r="G9988" s="23" t="str">
        <f aca="false">IF(E9988&gt;0,"ja","nein")</f>
        <v>ja</v>
      </c>
      <c r="H9988" s="26" t="n">
        <v>129.428</v>
      </c>
      <c r="I9988" s="26" t="n">
        <f aca="false">(H9988/10+IF(N9988=2025,Einstellungen!$B$23,Einstellungen!$C$23))*(1+Einstellungen!$B$10)</f>
        <v>34.151572</v>
      </c>
      <c r="J9988" s="25" t="n">
        <f aca="false">E9988*I9988/100</f>
        <v>0.132713008792</v>
      </c>
      <c r="K9988" s="25" t="n">
        <f aca="false">E9988*Einstellungen!$B$5/100</f>
        <v>0.112694</v>
      </c>
      <c r="L9988" s="23" t="str">
        <f aca="false">IF(I9988&lt;Einstellungen!$B$5,"ja","nein")</f>
        <v>nein</v>
      </c>
      <c r="M9988" s="23" t="s">
        <v>137</v>
      </c>
      <c r="N9988" s="23" t="n">
        <v>2026</v>
      </c>
      <c r="O9988" s="23" t="n">
        <v>3</v>
      </c>
    </row>
    <row r="9989" customFormat="false" ht="15" hidden="false" customHeight="false" outlineLevel="0" collapsed="false">
      <c r="A9989" s="22" t="n">
        <v>46113</v>
      </c>
      <c r="B9989" s="23" t="s">
        <v>110</v>
      </c>
      <c r="C9989" s="23" t="s">
        <v>103</v>
      </c>
      <c r="D9989" s="24" t="n">
        <v>365.2</v>
      </c>
      <c r="E9989" s="25" t="n">
        <f aca="false">MAX(D9989,0)/1000</f>
        <v>0.3652</v>
      </c>
      <c r="F9989" s="25" t="n">
        <f aca="false">MAX(-D9989,0)/1000</f>
        <v>0</v>
      </c>
      <c r="G9989" s="23" t="str">
        <f aca="false">IF(E9989&gt;0,"ja","nein")</f>
        <v>ja</v>
      </c>
      <c r="H9989" s="26" t="n">
        <v>136.025</v>
      </c>
      <c r="I9989" s="26" t="n">
        <f aca="false">(H9989/10+IF(N9989=2025,Einstellungen!$B$23,Einstellungen!$C$23))*(1+Einstellungen!$B$10)</f>
        <v>34.936615</v>
      </c>
      <c r="J9989" s="25" t="n">
        <f aca="false">E9989*I9989/100</f>
        <v>0.12758851798</v>
      </c>
      <c r="K9989" s="25" t="n">
        <f aca="false">E9989*Einstellungen!$B$5/100</f>
        <v>0.105908</v>
      </c>
      <c r="L9989" s="23" t="str">
        <f aca="false">IF(I9989&lt;Einstellungen!$B$5,"ja","nein")</f>
        <v>nein</v>
      </c>
      <c r="M9989" s="23" t="s">
        <v>137</v>
      </c>
      <c r="N9989" s="23" t="n">
        <v>2026</v>
      </c>
      <c r="O9989" s="23" t="n">
        <v>4</v>
      </c>
    </row>
    <row r="9990" customFormat="false" ht="15" hidden="false" customHeight="false" outlineLevel="0" collapsed="false">
      <c r="A9990" s="22" t="n">
        <v>46113</v>
      </c>
      <c r="B9990" s="23" t="s">
        <v>111</v>
      </c>
      <c r="C9990" s="23" t="s">
        <v>103</v>
      </c>
      <c r="D9990" s="24" t="n">
        <v>348.5</v>
      </c>
      <c r="E9990" s="25" t="n">
        <f aca="false">MAX(D9990,0)/1000</f>
        <v>0.3485</v>
      </c>
      <c r="F9990" s="25" t="n">
        <f aca="false">MAX(-D9990,0)/1000</f>
        <v>0</v>
      </c>
      <c r="G9990" s="23" t="str">
        <f aca="false">IF(E9990&gt;0,"ja","nein")</f>
        <v>ja</v>
      </c>
      <c r="H9990" s="26" t="n">
        <v>149.115</v>
      </c>
      <c r="I9990" s="26" t="n">
        <f aca="false">(H9990/10+IF(N9990=2025,Einstellungen!$B$23,Einstellungen!$C$23))*(1+Einstellungen!$B$10)</f>
        <v>36.494325</v>
      </c>
      <c r="J9990" s="25" t="n">
        <f aca="false">E9990*I9990/100</f>
        <v>0.127182722625</v>
      </c>
      <c r="K9990" s="25" t="n">
        <f aca="false">E9990*Einstellungen!$B$5/100</f>
        <v>0.101065</v>
      </c>
      <c r="L9990" s="23" t="str">
        <f aca="false">IF(I9990&lt;Einstellungen!$B$5,"ja","nein")</f>
        <v>nein</v>
      </c>
      <c r="M9990" s="23" t="s">
        <v>137</v>
      </c>
      <c r="N9990" s="23" t="n">
        <v>2026</v>
      </c>
      <c r="O9990" s="23" t="n">
        <v>5</v>
      </c>
    </row>
    <row r="9991" customFormat="false" ht="15" hidden="false" customHeight="false" outlineLevel="0" collapsed="false">
      <c r="A9991" s="22" t="n">
        <v>46113</v>
      </c>
      <c r="B9991" s="23" t="s">
        <v>112</v>
      </c>
      <c r="C9991" s="23" t="s">
        <v>103</v>
      </c>
      <c r="D9991" s="24" t="n">
        <v>481.4</v>
      </c>
      <c r="E9991" s="25" t="n">
        <f aca="false">MAX(D9991,0)/1000</f>
        <v>0.4814</v>
      </c>
      <c r="F9991" s="25" t="n">
        <f aca="false">MAX(-D9991,0)/1000</f>
        <v>0</v>
      </c>
      <c r="G9991" s="23" t="str">
        <f aca="false">IF(E9991&gt;0,"ja","nein")</f>
        <v>ja</v>
      </c>
      <c r="H9991" s="26" t="n">
        <v>180.835</v>
      </c>
      <c r="I9991" s="26" t="n">
        <f aca="false">(H9991/10+IF(N9991=2025,Einstellungen!$B$23,Einstellungen!$C$23))*(1+Einstellungen!$B$10)</f>
        <v>40.269005</v>
      </c>
      <c r="J9991" s="25" t="n">
        <f aca="false">E9991*I9991/100</f>
        <v>0.19385499007</v>
      </c>
      <c r="K9991" s="25" t="n">
        <f aca="false">E9991*Einstellungen!$B$5/100</f>
        <v>0.139606</v>
      </c>
      <c r="L9991" s="23" t="str">
        <f aca="false">IF(I9991&lt;Einstellungen!$B$5,"ja","nein")</f>
        <v>nein</v>
      </c>
      <c r="M9991" s="23" t="s">
        <v>137</v>
      </c>
      <c r="N9991" s="23" t="n">
        <v>2026</v>
      </c>
      <c r="O9991" s="23" t="n">
        <v>6</v>
      </c>
    </row>
    <row r="9992" customFormat="false" ht="15" hidden="false" customHeight="false" outlineLevel="0" collapsed="false">
      <c r="A9992" s="22" t="n">
        <v>46113</v>
      </c>
      <c r="B9992" s="23" t="s">
        <v>113</v>
      </c>
      <c r="C9992" s="23" t="s">
        <v>103</v>
      </c>
      <c r="D9992" s="24" t="n">
        <v>349</v>
      </c>
      <c r="E9992" s="25" t="n">
        <f aca="false">MAX(D9992,0)/1000</f>
        <v>0.349</v>
      </c>
      <c r="F9992" s="25" t="n">
        <f aca="false">MAX(-D9992,0)/1000</f>
        <v>0</v>
      </c>
      <c r="G9992" s="23" t="str">
        <f aca="false">IF(E9992&gt;0,"ja","nein")</f>
        <v>ja</v>
      </c>
      <c r="H9992" s="26" t="n">
        <v>226.947</v>
      </c>
      <c r="I9992" s="26" t="n">
        <f aca="false">(H9992/10+IF(N9992=2025,Einstellungen!$B$23,Einstellungen!$C$23))*(1+Einstellungen!$B$10)</f>
        <v>45.756333</v>
      </c>
      <c r="J9992" s="25" t="n">
        <f aca="false">E9992*I9992/100</f>
        <v>0.15968960217</v>
      </c>
      <c r="K9992" s="25" t="n">
        <f aca="false">E9992*Einstellungen!$B$5/100</f>
        <v>0.10121</v>
      </c>
      <c r="L9992" s="23" t="str">
        <f aca="false">IF(I9992&lt;Einstellungen!$B$5,"ja","nein")</f>
        <v>nein</v>
      </c>
      <c r="M9992" s="23" t="s">
        <v>137</v>
      </c>
      <c r="N9992" s="23" t="n">
        <v>2026</v>
      </c>
      <c r="O9992" s="23" t="n">
        <v>7</v>
      </c>
    </row>
    <row r="9993" customFormat="false" ht="15" hidden="false" customHeight="false" outlineLevel="0" collapsed="false">
      <c r="A9993" s="22" t="n">
        <v>46113</v>
      </c>
      <c r="B9993" s="23" t="s">
        <v>114</v>
      </c>
      <c r="C9993" s="23" t="s">
        <v>103</v>
      </c>
      <c r="D9993" s="24" t="n">
        <v>-1.2</v>
      </c>
      <c r="E9993" s="25" t="n">
        <f aca="false">MAX(D9993,0)/1000</f>
        <v>0</v>
      </c>
      <c r="F9993" s="25" t="n">
        <f aca="false">MAX(-D9993,0)/1000</f>
        <v>0.0012</v>
      </c>
      <c r="G9993" s="23" t="str">
        <f aca="false">IF(E9993&gt;0,"ja","nein")</f>
        <v>nein</v>
      </c>
      <c r="H9993" s="26" t="n">
        <v>199.978</v>
      </c>
      <c r="I9993" s="26" t="n">
        <f aca="false">(H9993/10+IF(N9993=2025,Einstellungen!$B$23,Einstellungen!$C$23))*(1+Einstellungen!$B$10)</f>
        <v>42.547022</v>
      </c>
      <c r="J9993" s="25" t="n">
        <f aca="false">E9993*I9993/100</f>
        <v>0</v>
      </c>
      <c r="K9993" s="25" t="n">
        <f aca="false">E9993*Einstellungen!$B$5/100</f>
        <v>0</v>
      </c>
      <c r="L9993" s="23" t="str">
        <f aca="false">IF(I9993&lt;Einstellungen!$B$5,"ja","nein")</f>
        <v>nein</v>
      </c>
      <c r="M9993" s="23" t="s">
        <v>137</v>
      </c>
      <c r="N9993" s="23" t="n">
        <v>2026</v>
      </c>
      <c r="O9993" s="23" t="n">
        <v>8</v>
      </c>
    </row>
    <row r="9994" customFormat="false" ht="15" hidden="false" customHeight="false" outlineLevel="0" collapsed="false">
      <c r="A9994" s="22" t="n">
        <v>46113</v>
      </c>
      <c r="B9994" s="23" t="s">
        <v>115</v>
      </c>
      <c r="C9994" s="23" t="s">
        <v>103</v>
      </c>
      <c r="D9994" s="24" t="n">
        <v>339.7</v>
      </c>
      <c r="E9994" s="25" t="n">
        <f aca="false">MAX(D9994,0)/1000</f>
        <v>0.3397</v>
      </c>
      <c r="F9994" s="25" t="n">
        <f aca="false">MAX(-D9994,0)/1000</f>
        <v>0</v>
      </c>
      <c r="G9994" s="23" t="str">
        <f aca="false">IF(E9994&gt;0,"ja","nein")</f>
        <v>ja</v>
      </c>
      <c r="H9994" s="26" t="n">
        <v>171.515</v>
      </c>
      <c r="I9994" s="26" t="n">
        <f aca="false">(H9994/10+IF(N9994=2025,Einstellungen!$B$23,Einstellungen!$C$23))*(1+Einstellungen!$B$10)</f>
        <v>39.159925</v>
      </c>
      <c r="J9994" s="25" t="n">
        <f aca="false">E9994*I9994/100</f>
        <v>0.133026265225</v>
      </c>
      <c r="K9994" s="25" t="n">
        <f aca="false">E9994*Einstellungen!$B$5/100</f>
        <v>0.098513</v>
      </c>
      <c r="L9994" s="23" t="str">
        <f aca="false">IF(I9994&lt;Einstellungen!$B$5,"ja","nein")</f>
        <v>nein</v>
      </c>
      <c r="M9994" s="23" t="s">
        <v>137</v>
      </c>
      <c r="N9994" s="23" t="n">
        <v>2026</v>
      </c>
      <c r="O9994" s="23" t="n">
        <v>9</v>
      </c>
    </row>
    <row r="9995" customFormat="false" ht="15" hidden="false" customHeight="false" outlineLevel="0" collapsed="false">
      <c r="A9995" s="22" t="n">
        <v>46113</v>
      </c>
      <c r="B9995" s="23" t="s">
        <v>116</v>
      </c>
      <c r="C9995" s="23" t="s">
        <v>103</v>
      </c>
      <c r="D9995" s="24" t="n">
        <v>10.6</v>
      </c>
      <c r="E9995" s="25" t="n">
        <f aca="false">MAX(D9995,0)/1000</f>
        <v>0.0106</v>
      </c>
      <c r="F9995" s="25" t="n">
        <f aca="false">MAX(-D9995,0)/1000</f>
        <v>0</v>
      </c>
      <c r="G9995" s="23" t="str">
        <f aca="false">IF(E9995&gt;0,"ja","nein")</f>
        <v>ja</v>
      </c>
      <c r="H9995" s="26" t="n">
        <v>139.8</v>
      </c>
      <c r="I9995" s="26" t="n">
        <f aca="false">(H9995/10+IF(N9995=2025,Einstellungen!$B$23,Einstellungen!$C$23))*(1+Einstellungen!$B$10)</f>
        <v>35.38584</v>
      </c>
      <c r="J9995" s="25" t="n">
        <f aca="false">E9995*I9995/100</f>
        <v>0.00375089904</v>
      </c>
      <c r="K9995" s="25" t="n">
        <f aca="false">E9995*Einstellungen!$B$5/100</f>
        <v>0.003074</v>
      </c>
      <c r="L9995" s="23" t="str">
        <f aca="false">IF(I9995&lt;Einstellungen!$B$5,"ja","nein")</f>
        <v>nein</v>
      </c>
      <c r="M9995" s="23" t="s">
        <v>137</v>
      </c>
      <c r="N9995" s="23" t="n">
        <v>2026</v>
      </c>
      <c r="O9995" s="23" t="n">
        <v>10</v>
      </c>
    </row>
    <row r="9996" customFormat="false" ht="15" hidden="false" customHeight="false" outlineLevel="0" collapsed="false">
      <c r="A9996" s="22" t="n">
        <v>46113</v>
      </c>
      <c r="B9996" s="23" t="s">
        <v>117</v>
      </c>
      <c r="C9996" s="23" t="s">
        <v>103</v>
      </c>
      <c r="D9996" s="24" t="n">
        <v>6.6</v>
      </c>
      <c r="E9996" s="25" t="n">
        <f aca="false">MAX(D9996,0)/1000</f>
        <v>0.0066</v>
      </c>
      <c r="F9996" s="25" t="n">
        <f aca="false">MAX(-D9996,0)/1000</f>
        <v>0</v>
      </c>
      <c r="G9996" s="23" t="str">
        <f aca="false">IF(E9996&gt;0,"ja","nein")</f>
        <v>ja</v>
      </c>
      <c r="H9996" s="26" t="n">
        <v>128.077</v>
      </c>
      <c r="I9996" s="26" t="n">
        <f aca="false">(H9996/10+IF(N9996=2025,Einstellungen!$B$23,Einstellungen!$C$23))*(1+Einstellungen!$B$10)</f>
        <v>33.990803</v>
      </c>
      <c r="J9996" s="25" t="n">
        <f aca="false">E9996*I9996/100</f>
        <v>0.002243392998</v>
      </c>
      <c r="K9996" s="25" t="n">
        <f aca="false">E9996*Einstellungen!$B$5/100</f>
        <v>0.001914</v>
      </c>
      <c r="L9996" s="23" t="str">
        <f aca="false">IF(I9996&lt;Einstellungen!$B$5,"ja","nein")</f>
        <v>nein</v>
      </c>
      <c r="M9996" s="23" t="s">
        <v>137</v>
      </c>
      <c r="N9996" s="23" t="n">
        <v>2026</v>
      </c>
      <c r="O9996" s="23" t="n">
        <v>11</v>
      </c>
    </row>
    <row r="9997" customFormat="false" ht="15" hidden="false" customHeight="false" outlineLevel="0" collapsed="false">
      <c r="A9997" s="22" t="n">
        <v>46113</v>
      </c>
      <c r="B9997" s="23" t="s">
        <v>118</v>
      </c>
      <c r="C9997" s="23" t="s">
        <v>103</v>
      </c>
      <c r="D9997" s="24" t="n">
        <v>-44</v>
      </c>
      <c r="E9997" s="25" t="n">
        <f aca="false">MAX(D9997,0)/1000</f>
        <v>0</v>
      </c>
      <c r="F9997" s="25" t="n">
        <f aca="false">MAX(-D9997,0)/1000</f>
        <v>0.044</v>
      </c>
      <c r="G9997" s="23" t="str">
        <f aca="false">IF(E9997&gt;0,"ja","nein")</f>
        <v>nein</v>
      </c>
      <c r="H9997" s="26" t="n">
        <v>115.053</v>
      </c>
      <c r="I9997" s="26" t="n">
        <f aca="false">(H9997/10+IF(N9997=2025,Einstellungen!$B$23,Einstellungen!$C$23))*(1+Einstellungen!$B$10)</f>
        <v>32.440947</v>
      </c>
      <c r="J9997" s="25" t="n">
        <f aca="false">E9997*I9997/100</f>
        <v>0</v>
      </c>
      <c r="K9997" s="25" t="n">
        <f aca="false">E9997*Einstellungen!$B$5/100</f>
        <v>0</v>
      </c>
      <c r="L9997" s="23" t="str">
        <f aca="false">IF(I9997&lt;Einstellungen!$B$5,"ja","nein")</f>
        <v>nein</v>
      </c>
      <c r="M9997" s="23" t="s">
        <v>137</v>
      </c>
      <c r="N9997" s="23" t="n">
        <v>2026</v>
      </c>
      <c r="O9997" s="23" t="n">
        <v>12</v>
      </c>
    </row>
    <row r="9998" customFormat="false" ht="15" hidden="false" customHeight="false" outlineLevel="0" collapsed="false">
      <c r="A9998" s="22" t="n">
        <v>46113</v>
      </c>
      <c r="B9998" s="23" t="s">
        <v>119</v>
      </c>
      <c r="C9998" s="23" t="s">
        <v>103</v>
      </c>
      <c r="D9998" s="24" t="n">
        <v>-230.4</v>
      </c>
      <c r="E9998" s="25" t="n">
        <f aca="false">MAX(D9998,0)/1000</f>
        <v>0</v>
      </c>
      <c r="F9998" s="25" t="n">
        <f aca="false">MAX(-D9998,0)/1000</f>
        <v>0.2304</v>
      </c>
      <c r="G9998" s="23" t="str">
        <f aca="false">IF(E9998&gt;0,"ja","nein")</f>
        <v>nein</v>
      </c>
      <c r="H9998" s="26" t="n">
        <v>93.835</v>
      </c>
      <c r="I9998" s="26" t="n">
        <f aca="false">(H9998/10+IF(N9998=2025,Einstellungen!$B$23,Einstellungen!$C$23))*(1+Einstellungen!$B$10)</f>
        <v>29.916005</v>
      </c>
      <c r="J9998" s="25" t="n">
        <f aca="false">E9998*I9998/100</f>
        <v>0</v>
      </c>
      <c r="K9998" s="25" t="n">
        <f aca="false">E9998*Einstellungen!$B$5/100</f>
        <v>0</v>
      </c>
      <c r="L9998" s="23" t="str">
        <f aca="false">IF(I9998&lt;Einstellungen!$B$5,"ja","nein")</f>
        <v>nein</v>
      </c>
      <c r="M9998" s="23" t="s">
        <v>137</v>
      </c>
      <c r="N9998" s="23" t="n">
        <v>2026</v>
      </c>
      <c r="O9998" s="23" t="n">
        <v>13</v>
      </c>
    </row>
    <row r="9999" customFormat="false" ht="15" hidden="false" customHeight="false" outlineLevel="0" collapsed="false">
      <c r="A9999" s="22" t="n">
        <v>46113</v>
      </c>
      <c r="B9999" s="23" t="s">
        <v>120</v>
      </c>
      <c r="C9999" s="23" t="s">
        <v>103</v>
      </c>
      <c r="D9999" s="24" t="n">
        <v>-152.1</v>
      </c>
      <c r="E9999" s="25" t="n">
        <f aca="false">MAX(D9999,0)/1000</f>
        <v>0</v>
      </c>
      <c r="F9999" s="25" t="n">
        <f aca="false">MAX(-D9999,0)/1000</f>
        <v>0.1521</v>
      </c>
      <c r="G9999" s="23" t="str">
        <f aca="false">IF(E9999&gt;0,"ja","nein")</f>
        <v>nein</v>
      </c>
      <c r="H9999" s="26" t="n">
        <v>86.332</v>
      </c>
      <c r="I9999" s="26" t="n">
        <f aca="false">(H9999/10+IF(N9999=2025,Einstellungen!$B$23,Einstellungen!$C$23))*(1+Einstellungen!$B$10)</f>
        <v>29.023148</v>
      </c>
      <c r="J9999" s="25" t="n">
        <f aca="false">E9999*I9999/100</f>
        <v>0</v>
      </c>
      <c r="K9999" s="25" t="n">
        <f aca="false">E9999*Einstellungen!$B$5/100</f>
        <v>0</v>
      </c>
      <c r="L9999" s="23" t="str">
        <f aca="false">IF(I9999&lt;Einstellungen!$B$5,"ja","nein")</f>
        <v>nein</v>
      </c>
      <c r="M9999" s="23" t="s">
        <v>137</v>
      </c>
      <c r="N9999" s="23" t="n">
        <v>2026</v>
      </c>
      <c r="O9999" s="23" t="n">
        <v>14</v>
      </c>
    </row>
    <row r="10000" customFormat="false" ht="15" hidden="false" customHeight="false" outlineLevel="0" collapsed="false">
      <c r="A10000" s="22" t="n">
        <v>46113</v>
      </c>
      <c r="B10000" s="23" t="s">
        <v>104</v>
      </c>
      <c r="C10000" s="23" t="s">
        <v>103</v>
      </c>
      <c r="D10000" s="24" t="n">
        <v>-282.6</v>
      </c>
      <c r="E10000" s="25" t="n">
        <f aca="false">MAX(D10000,0)/1000</f>
        <v>0</v>
      </c>
      <c r="F10000" s="25" t="n">
        <f aca="false">MAX(-D10000,0)/1000</f>
        <v>0.2826</v>
      </c>
      <c r="G10000" s="23" t="str">
        <f aca="false">IF(E10000&gt;0,"ja","nein")</f>
        <v>nein</v>
      </c>
      <c r="H10000" s="26" t="n">
        <v>93.838</v>
      </c>
      <c r="I10000" s="26" t="n">
        <f aca="false">(H10000/10+IF(N10000=2025,Einstellungen!$B$23,Einstellungen!$C$23))*(1+Einstellungen!$B$10)</f>
        <v>29.916362</v>
      </c>
      <c r="J10000" s="25" t="n">
        <f aca="false">E10000*I10000/100</f>
        <v>0</v>
      </c>
      <c r="K10000" s="25" t="n">
        <f aca="false">E10000*Einstellungen!$B$5/100</f>
        <v>0</v>
      </c>
      <c r="L10000" s="23" t="str">
        <f aca="false">IF(I10000&lt;Einstellungen!$B$5,"ja","nein")</f>
        <v>nein</v>
      </c>
      <c r="M10000" s="23" t="s">
        <v>137</v>
      </c>
      <c r="N10000" s="23" t="n">
        <v>2026</v>
      </c>
      <c r="O10000" s="23" t="n">
        <v>15</v>
      </c>
    </row>
    <row r="10001" customFormat="false" ht="15" hidden="false" customHeight="false" outlineLevel="0" collapsed="false">
      <c r="A10001" s="22" t="n">
        <v>46113</v>
      </c>
      <c r="B10001" s="23" t="s">
        <v>105</v>
      </c>
      <c r="C10001" s="23" t="s">
        <v>103</v>
      </c>
      <c r="D10001" s="24" t="n">
        <v>-179.2</v>
      </c>
      <c r="E10001" s="25" t="n">
        <f aca="false">MAX(D10001,0)/1000</f>
        <v>0</v>
      </c>
      <c r="F10001" s="25" t="n">
        <f aca="false">MAX(-D10001,0)/1000</f>
        <v>0.1792</v>
      </c>
      <c r="G10001" s="23" t="str">
        <f aca="false">IF(E10001&gt;0,"ja","nein")</f>
        <v>nein</v>
      </c>
      <c r="H10001" s="26" t="n">
        <v>105.515</v>
      </c>
      <c r="I10001" s="26" t="n">
        <f aca="false">(H10001/10+IF(N10001=2025,Einstellungen!$B$23,Einstellungen!$C$23))*(1+Einstellungen!$B$10)</f>
        <v>31.305925</v>
      </c>
      <c r="J10001" s="25" t="n">
        <f aca="false">E10001*I10001/100</f>
        <v>0</v>
      </c>
      <c r="K10001" s="25" t="n">
        <f aca="false">E10001*Einstellungen!$B$5/100</f>
        <v>0</v>
      </c>
      <c r="L10001" s="23" t="str">
        <f aca="false">IF(I10001&lt;Einstellungen!$B$5,"ja","nein")</f>
        <v>nein</v>
      </c>
      <c r="M10001" s="23" t="s">
        <v>137</v>
      </c>
      <c r="N10001" s="23" t="n">
        <v>2026</v>
      </c>
      <c r="O10001" s="23" t="n">
        <v>16</v>
      </c>
    </row>
    <row r="10002" customFormat="false" ht="15" hidden="false" customHeight="false" outlineLevel="0" collapsed="false">
      <c r="A10002" s="22" t="n">
        <v>46113</v>
      </c>
      <c r="B10002" s="23" t="s">
        <v>97</v>
      </c>
      <c r="C10002" s="23" t="s">
        <v>103</v>
      </c>
      <c r="D10002" s="24" t="n">
        <v>37.9</v>
      </c>
      <c r="E10002" s="25" t="n">
        <f aca="false">MAX(D10002,0)/1000</f>
        <v>0.0379</v>
      </c>
      <c r="F10002" s="25" t="n">
        <f aca="false">MAX(-D10002,0)/1000</f>
        <v>0</v>
      </c>
      <c r="G10002" s="23" t="str">
        <f aca="false">IF(E10002&gt;0,"ja","nein")</f>
        <v>ja</v>
      </c>
      <c r="H10002" s="26" t="n">
        <v>130.12</v>
      </c>
      <c r="I10002" s="26" t="n">
        <f aca="false">(H10002/10+IF(N10002=2025,Einstellungen!$B$23,Einstellungen!$C$23))*(1+Einstellungen!$B$10)</f>
        <v>34.23392</v>
      </c>
      <c r="J10002" s="25" t="n">
        <f aca="false">E10002*I10002/100</f>
        <v>0.01297465568</v>
      </c>
      <c r="K10002" s="25" t="n">
        <f aca="false">E10002*Einstellungen!$B$5/100</f>
        <v>0.010991</v>
      </c>
      <c r="L10002" s="23" t="str">
        <f aca="false">IF(I10002&lt;Einstellungen!$B$5,"ja","nein")</f>
        <v>nein</v>
      </c>
      <c r="M10002" s="23" t="s">
        <v>137</v>
      </c>
      <c r="N10002" s="23" t="n">
        <v>2026</v>
      </c>
      <c r="O10002" s="23" t="n">
        <v>17</v>
      </c>
    </row>
    <row r="10003" customFormat="false" ht="15" hidden="false" customHeight="false" outlineLevel="0" collapsed="false">
      <c r="A10003" s="22" t="n">
        <v>46113</v>
      </c>
      <c r="B10003" s="23" t="s">
        <v>99</v>
      </c>
      <c r="C10003" s="23" t="s">
        <v>103</v>
      </c>
      <c r="D10003" s="24" t="n">
        <v>21.1</v>
      </c>
      <c r="E10003" s="25" t="n">
        <f aca="false">MAX(D10003,0)/1000</f>
        <v>0.0211</v>
      </c>
      <c r="F10003" s="25" t="n">
        <f aca="false">MAX(-D10003,0)/1000</f>
        <v>0</v>
      </c>
      <c r="G10003" s="23" t="str">
        <f aca="false">IF(E10003&gt;0,"ja","nein")</f>
        <v>ja</v>
      </c>
      <c r="H10003" s="26" t="n">
        <v>152.095</v>
      </c>
      <c r="I10003" s="26" t="n">
        <f aca="false">(H10003/10+IF(N10003=2025,Einstellungen!$B$23,Einstellungen!$C$23))*(1+Einstellungen!$B$10)</f>
        <v>36.848945</v>
      </c>
      <c r="J10003" s="25" t="n">
        <f aca="false">E10003*I10003/100</f>
        <v>0.007775127395</v>
      </c>
      <c r="K10003" s="25" t="n">
        <f aca="false">E10003*Einstellungen!$B$5/100</f>
        <v>0.006119</v>
      </c>
      <c r="L10003" s="23" t="str">
        <f aca="false">IF(I10003&lt;Einstellungen!$B$5,"ja","nein")</f>
        <v>nein</v>
      </c>
      <c r="M10003" s="23" t="s">
        <v>137</v>
      </c>
      <c r="N10003" s="23" t="n">
        <v>2026</v>
      </c>
      <c r="O10003" s="23" t="n">
        <v>18</v>
      </c>
    </row>
    <row r="10004" customFormat="false" ht="15" hidden="false" customHeight="false" outlineLevel="0" collapsed="false">
      <c r="A10004" s="22" t="n">
        <v>46113</v>
      </c>
      <c r="B10004" s="23" t="s">
        <v>100</v>
      </c>
      <c r="C10004" s="23" t="s">
        <v>103</v>
      </c>
      <c r="D10004" s="24" t="n">
        <v>288.9</v>
      </c>
      <c r="E10004" s="25" t="n">
        <f aca="false">MAX(D10004,0)/1000</f>
        <v>0.2889</v>
      </c>
      <c r="F10004" s="25" t="n">
        <f aca="false">MAX(-D10004,0)/1000</f>
        <v>0</v>
      </c>
      <c r="G10004" s="23" t="str">
        <f aca="false">IF(E10004&gt;0,"ja","nein")</f>
        <v>ja</v>
      </c>
      <c r="H10004" s="26" t="n">
        <v>188.665</v>
      </c>
      <c r="I10004" s="26" t="n">
        <f aca="false">(H10004/10+IF(N10004=2025,Einstellungen!$B$23,Einstellungen!$C$23))*(1+Einstellungen!$B$10)</f>
        <v>41.200775</v>
      </c>
      <c r="J10004" s="25" t="n">
        <f aca="false">E10004*I10004/100</f>
        <v>0.119029038975</v>
      </c>
      <c r="K10004" s="25" t="n">
        <f aca="false">E10004*Einstellungen!$B$5/100</f>
        <v>0.083781</v>
      </c>
      <c r="L10004" s="23" t="str">
        <f aca="false">IF(I10004&lt;Einstellungen!$B$5,"ja","nein")</f>
        <v>nein</v>
      </c>
      <c r="M10004" s="23" t="s">
        <v>137</v>
      </c>
      <c r="N10004" s="23" t="n">
        <v>2026</v>
      </c>
      <c r="O10004" s="23" t="n">
        <v>19</v>
      </c>
    </row>
    <row r="10005" customFormat="false" ht="15" hidden="false" customHeight="false" outlineLevel="0" collapsed="false">
      <c r="A10005" s="22" t="n">
        <v>46113</v>
      </c>
      <c r="B10005" s="23" t="s">
        <v>92</v>
      </c>
      <c r="C10005" s="23" t="s">
        <v>103</v>
      </c>
      <c r="D10005" s="24" t="n">
        <v>74.2</v>
      </c>
      <c r="E10005" s="25" t="n">
        <f aca="false">MAX(D10005,0)/1000</f>
        <v>0.0742</v>
      </c>
      <c r="F10005" s="25" t="n">
        <f aca="false">MAX(-D10005,0)/1000</f>
        <v>0</v>
      </c>
      <c r="G10005" s="23" t="str">
        <f aca="false">IF(E10005&gt;0,"ja","nein")</f>
        <v>ja</v>
      </c>
      <c r="H10005" s="26" t="n">
        <v>181.192</v>
      </c>
      <c r="I10005" s="26" t="n">
        <f aca="false">(H10005/10+IF(N10005=2025,Einstellungen!$B$23,Einstellungen!$C$23))*(1+Einstellungen!$B$10)</f>
        <v>40.311488</v>
      </c>
      <c r="J10005" s="25" t="n">
        <f aca="false">E10005*I10005/100</f>
        <v>0.029911124096</v>
      </c>
      <c r="K10005" s="25" t="n">
        <f aca="false">E10005*Einstellungen!$B$5/100</f>
        <v>0.021518</v>
      </c>
      <c r="L10005" s="23" t="str">
        <f aca="false">IF(I10005&lt;Einstellungen!$B$5,"ja","nein")</f>
        <v>nein</v>
      </c>
      <c r="M10005" s="23" t="s">
        <v>137</v>
      </c>
      <c r="N10005" s="23" t="n">
        <v>2026</v>
      </c>
      <c r="O10005" s="23" t="n">
        <v>20</v>
      </c>
    </row>
    <row r="10006" customFormat="false" ht="15" hidden="false" customHeight="false" outlineLevel="0" collapsed="false">
      <c r="A10006" s="22" t="n">
        <v>46113</v>
      </c>
      <c r="B10006" s="23" t="s">
        <v>95</v>
      </c>
      <c r="C10006" s="23" t="s">
        <v>103</v>
      </c>
      <c r="D10006" s="24" t="n">
        <v>166.3</v>
      </c>
      <c r="E10006" s="25" t="n">
        <f aca="false">MAX(D10006,0)/1000</f>
        <v>0.1663</v>
      </c>
      <c r="F10006" s="25" t="n">
        <f aca="false">MAX(-D10006,0)/1000</f>
        <v>0</v>
      </c>
      <c r="G10006" s="23" t="str">
        <f aca="false">IF(E10006&gt;0,"ja","nein")</f>
        <v>ja</v>
      </c>
      <c r="H10006" s="26" t="n">
        <v>165.822</v>
      </c>
      <c r="I10006" s="26" t="n">
        <f aca="false">(H10006/10+IF(N10006=2025,Einstellungen!$B$23,Einstellungen!$C$23))*(1+Einstellungen!$B$10)</f>
        <v>38.482458</v>
      </c>
      <c r="J10006" s="25" t="n">
        <f aca="false">E10006*I10006/100</f>
        <v>0.063996327654</v>
      </c>
      <c r="K10006" s="25" t="n">
        <f aca="false">E10006*Einstellungen!$B$5/100</f>
        <v>0.048227</v>
      </c>
      <c r="L10006" s="23" t="str">
        <f aca="false">IF(I10006&lt;Einstellungen!$B$5,"ja","nein")</f>
        <v>nein</v>
      </c>
      <c r="M10006" s="23" t="s">
        <v>137</v>
      </c>
      <c r="N10006" s="23" t="n">
        <v>2026</v>
      </c>
      <c r="O10006" s="23" t="n">
        <v>21</v>
      </c>
    </row>
    <row r="10007" customFormat="false" ht="15" hidden="false" customHeight="false" outlineLevel="0" collapsed="false">
      <c r="A10007" s="22" t="n">
        <v>46113</v>
      </c>
      <c r="B10007" s="23" t="s">
        <v>96</v>
      </c>
      <c r="C10007" s="23" t="s">
        <v>103</v>
      </c>
      <c r="D10007" s="24" t="n">
        <v>2846.2</v>
      </c>
      <c r="E10007" s="25" t="n">
        <f aca="false">MAX(D10007,0)/1000</f>
        <v>2.8462</v>
      </c>
      <c r="F10007" s="25" t="n">
        <f aca="false">MAX(-D10007,0)/1000</f>
        <v>0</v>
      </c>
      <c r="G10007" s="23" t="str">
        <f aca="false">IF(E10007&gt;0,"ja","nein")</f>
        <v>ja</v>
      </c>
      <c r="H10007" s="26" t="n">
        <v>152.822</v>
      </c>
      <c r="I10007" s="26" t="n">
        <f aca="false">(H10007/10+IF(N10007=2025,Einstellungen!$B$23,Einstellungen!$C$23))*(1+Einstellungen!$B$10)</f>
        <v>36.935458</v>
      </c>
      <c r="J10007" s="25" t="n">
        <f aca="false">E10007*I10007/100</f>
        <v>1.051257005596</v>
      </c>
      <c r="K10007" s="25" t="n">
        <f aca="false">E10007*Einstellungen!$B$5/100</f>
        <v>0.825398</v>
      </c>
      <c r="L10007" s="23" t="str">
        <f aca="false">IF(I10007&lt;Einstellungen!$B$5,"ja","nein")</f>
        <v>nein</v>
      </c>
      <c r="M10007" s="23" t="s">
        <v>137</v>
      </c>
      <c r="N10007" s="23" t="n">
        <v>2026</v>
      </c>
      <c r="O10007" s="23" t="n">
        <v>22</v>
      </c>
    </row>
    <row r="10008" customFormat="false" ht="15" hidden="false" customHeight="false" outlineLevel="0" collapsed="false">
      <c r="A10008" s="22" t="n">
        <v>46113</v>
      </c>
      <c r="B10008" s="23" t="s">
        <v>101</v>
      </c>
      <c r="C10008" s="23" t="s">
        <v>103</v>
      </c>
      <c r="D10008" s="24" t="n">
        <v>2621.9</v>
      </c>
      <c r="E10008" s="25" t="n">
        <f aca="false">MAX(D10008,0)/1000</f>
        <v>2.6219</v>
      </c>
      <c r="F10008" s="25" t="n">
        <f aca="false">MAX(-D10008,0)/1000</f>
        <v>0</v>
      </c>
      <c r="G10008" s="23" t="str">
        <f aca="false">IF(E10008&gt;0,"ja","nein")</f>
        <v>ja</v>
      </c>
      <c r="H10008" s="26" t="n">
        <v>133.782</v>
      </c>
      <c r="I10008" s="26" t="n">
        <f aca="false">(H10008/10+IF(N10008=2025,Einstellungen!$B$23,Einstellungen!$C$23))*(1+Einstellungen!$B$10)</f>
        <v>34.669698</v>
      </c>
      <c r="J10008" s="25" t="n">
        <f aca="false">E10008*I10008/100</f>
        <v>0.909004811862</v>
      </c>
      <c r="K10008" s="25" t="n">
        <f aca="false">E10008*Einstellungen!$B$5/100</f>
        <v>0.760351</v>
      </c>
      <c r="L10008" s="23" t="str">
        <f aca="false">IF(I10008&lt;Einstellungen!$B$5,"ja","nein")</f>
        <v>nein</v>
      </c>
      <c r="M10008" s="23" t="s">
        <v>137</v>
      </c>
      <c r="N10008" s="23" t="n">
        <v>2026</v>
      </c>
      <c r="O10008" s="23" t="n">
        <v>23</v>
      </c>
    </row>
    <row r="10009" customFormat="false" ht="15" hidden="false" customHeight="false" outlineLevel="0" collapsed="false">
      <c r="A10009" s="22" t="n">
        <v>46114</v>
      </c>
      <c r="B10009" s="23" t="s">
        <v>102</v>
      </c>
      <c r="C10009" s="23" t="s">
        <v>106</v>
      </c>
      <c r="D10009" s="24" t="n">
        <v>2607.9</v>
      </c>
      <c r="E10009" s="25" t="n">
        <f aca="false">MAX(D10009,0)/1000</f>
        <v>2.6079</v>
      </c>
      <c r="F10009" s="25" t="n">
        <f aca="false">MAX(-D10009,0)/1000</f>
        <v>0</v>
      </c>
      <c r="G10009" s="23" t="str">
        <f aca="false">IF(E10009&gt;0,"ja","nein")</f>
        <v>ja</v>
      </c>
      <c r="H10009" s="26" t="n">
        <v>127.172</v>
      </c>
      <c r="I10009" s="26" t="n">
        <f aca="false">(H10009/10+IF(N10009=2025,Einstellungen!$B$23,Einstellungen!$C$23))*(1+Einstellungen!$B$10)</f>
        <v>33.883108</v>
      </c>
      <c r="J10009" s="25" t="n">
        <f aca="false">E10009*I10009/100</f>
        <v>0.883637573532</v>
      </c>
      <c r="K10009" s="25" t="n">
        <f aca="false">E10009*Einstellungen!$B$5/100</f>
        <v>0.756291</v>
      </c>
      <c r="L10009" s="23" t="str">
        <f aca="false">IF(I10009&lt;Einstellungen!$B$5,"ja","nein")</f>
        <v>nein</v>
      </c>
      <c r="M10009" s="23" t="s">
        <v>137</v>
      </c>
      <c r="N10009" s="23" t="n">
        <v>2026</v>
      </c>
      <c r="O10009" s="23" t="n">
        <v>0</v>
      </c>
    </row>
    <row r="10010" customFormat="false" ht="15" hidden="false" customHeight="false" outlineLevel="0" collapsed="false">
      <c r="A10010" s="22" t="n">
        <v>46114</v>
      </c>
      <c r="B10010" s="23" t="s">
        <v>107</v>
      </c>
      <c r="C10010" s="23" t="s">
        <v>106</v>
      </c>
      <c r="D10010" s="24" t="n">
        <v>667.3</v>
      </c>
      <c r="E10010" s="25" t="n">
        <f aca="false">MAX(D10010,0)/1000</f>
        <v>0.6673</v>
      </c>
      <c r="F10010" s="25" t="n">
        <f aca="false">MAX(-D10010,0)/1000</f>
        <v>0</v>
      </c>
      <c r="G10010" s="23" t="str">
        <f aca="false">IF(E10010&gt;0,"ja","nein")</f>
        <v>ja</v>
      </c>
      <c r="H10010" s="26" t="n">
        <v>118.995</v>
      </c>
      <c r="I10010" s="26" t="n">
        <f aca="false">(H10010/10+IF(N10010=2025,Einstellungen!$B$23,Einstellungen!$C$23))*(1+Einstellungen!$B$10)</f>
        <v>32.910045</v>
      </c>
      <c r="J10010" s="25" t="n">
        <f aca="false">E10010*I10010/100</f>
        <v>0.219608730285</v>
      </c>
      <c r="K10010" s="25" t="n">
        <f aca="false">E10010*Einstellungen!$B$5/100</f>
        <v>0.193517</v>
      </c>
      <c r="L10010" s="23" t="str">
        <f aca="false">IF(I10010&lt;Einstellungen!$B$5,"ja","nein")</f>
        <v>nein</v>
      </c>
      <c r="M10010" s="23" t="s">
        <v>137</v>
      </c>
      <c r="N10010" s="23" t="n">
        <v>2026</v>
      </c>
      <c r="O10010" s="23" t="n">
        <v>1</v>
      </c>
    </row>
    <row r="10011" customFormat="false" ht="15" hidden="false" customHeight="false" outlineLevel="0" collapsed="false">
      <c r="A10011" s="22" t="n">
        <v>46114</v>
      </c>
      <c r="B10011" s="23" t="s">
        <v>108</v>
      </c>
      <c r="C10011" s="23" t="s">
        <v>106</v>
      </c>
      <c r="D10011" s="24" t="n">
        <v>404.7</v>
      </c>
      <c r="E10011" s="25" t="n">
        <f aca="false">MAX(D10011,0)/1000</f>
        <v>0.4047</v>
      </c>
      <c r="F10011" s="25" t="n">
        <f aca="false">MAX(-D10011,0)/1000</f>
        <v>0</v>
      </c>
      <c r="G10011" s="23" t="str">
        <f aca="false">IF(E10011&gt;0,"ja","nein")</f>
        <v>ja</v>
      </c>
      <c r="H10011" s="26" t="n">
        <v>114.13</v>
      </c>
      <c r="I10011" s="26" t="n">
        <f aca="false">(H10011/10+IF(N10011=2025,Einstellungen!$B$23,Einstellungen!$C$23))*(1+Einstellungen!$B$10)</f>
        <v>32.33111</v>
      </c>
      <c r="J10011" s="25" t="n">
        <f aca="false">E10011*I10011/100</f>
        <v>0.13084400217</v>
      </c>
      <c r="K10011" s="25" t="n">
        <f aca="false">E10011*Einstellungen!$B$5/100</f>
        <v>0.117363</v>
      </c>
      <c r="L10011" s="23" t="str">
        <f aca="false">IF(I10011&lt;Einstellungen!$B$5,"ja","nein")</f>
        <v>nein</v>
      </c>
      <c r="M10011" s="23" t="s">
        <v>137</v>
      </c>
      <c r="N10011" s="23" t="n">
        <v>2026</v>
      </c>
      <c r="O10011" s="23" t="n">
        <v>2</v>
      </c>
    </row>
    <row r="10012" customFormat="false" ht="15" hidden="false" customHeight="false" outlineLevel="0" collapsed="false">
      <c r="A10012" s="22" t="n">
        <v>46114</v>
      </c>
      <c r="B10012" s="23" t="s">
        <v>109</v>
      </c>
      <c r="C10012" s="23" t="s">
        <v>106</v>
      </c>
      <c r="D10012" s="24" t="n">
        <v>385.6</v>
      </c>
      <c r="E10012" s="25" t="n">
        <f aca="false">MAX(D10012,0)/1000</f>
        <v>0.3856</v>
      </c>
      <c r="F10012" s="25" t="n">
        <f aca="false">MAX(-D10012,0)/1000</f>
        <v>0</v>
      </c>
      <c r="G10012" s="23" t="str">
        <f aca="false">IF(E10012&gt;0,"ja","nein")</f>
        <v>ja</v>
      </c>
      <c r="H10012" s="26" t="n">
        <v>109.185</v>
      </c>
      <c r="I10012" s="26" t="n">
        <f aca="false">(H10012/10+IF(N10012=2025,Einstellungen!$B$23,Einstellungen!$C$23))*(1+Einstellungen!$B$10)</f>
        <v>31.742655</v>
      </c>
      <c r="J10012" s="25" t="n">
        <f aca="false">E10012*I10012/100</f>
        <v>0.12239967768</v>
      </c>
      <c r="K10012" s="25" t="n">
        <f aca="false">E10012*Einstellungen!$B$5/100</f>
        <v>0.111824</v>
      </c>
      <c r="L10012" s="23" t="str">
        <f aca="false">IF(I10012&lt;Einstellungen!$B$5,"ja","nein")</f>
        <v>nein</v>
      </c>
      <c r="M10012" s="23" t="s">
        <v>137</v>
      </c>
      <c r="N10012" s="23" t="n">
        <v>2026</v>
      </c>
      <c r="O10012" s="23" t="n">
        <v>3</v>
      </c>
    </row>
    <row r="10013" customFormat="false" ht="15" hidden="false" customHeight="false" outlineLevel="0" collapsed="false">
      <c r="A10013" s="22" t="n">
        <v>46114</v>
      </c>
      <c r="B10013" s="23" t="s">
        <v>110</v>
      </c>
      <c r="C10013" s="23" t="s">
        <v>106</v>
      </c>
      <c r="D10013" s="24" t="n">
        <v>356.2</v>
      </c>
      <c r="E10013" s="25" t="n">
        <f aca="false">MAX(D10013,0)/1000</f>
        <v>0.3562</v>
      </c>
      <c r="F10013" s="25" t="n">
        <f aca="false">MAX(-D10013,0)/1000</f>
        <v>0</v>
      </c>
      <c r="G10013" s="23" t="str">
        <f aca="false">IF(E10013&gt;0,"ja","nein")</f>
        <v>ja</v>
      </c>
      <c r="H10013" s="26" t="n">
        <v>107.41</v>
      </c>
      <c r="I10013" s="26" t="n">
        <f aca="false">(H10013/10+IF(N10013=2025,Einstellungen!$B$23,Einstellungen!$C$23))*(1+Einstellungen!$B$10)</f>
        <v>31.53143</v>
      </c>
      <c r="J10013" s="25" t="n">
        <f aca="false">E10013*I10013/100</f>
        <v>0.11231495366</v>
      </c>
      <c r="K10013" s="25" t="n">
        <f aca="false">E10013*Einstellungen!$B$5/100</f>
        <v>0.103298</v>
      </c>
      <c r="L10013" s="23" t="str">
        <f aca="false">IF(I10013&lt;Einstellungen!$B$5,"ja","nein")</f>
        <v>nein</v>
      </c>
      <c r="M10013" s="23" t="s">
        <v>137</v>
      </c>
      <c r="N10013" s="23" t="n">
        <v>2026</v>
      </c>
      <c r="O10013" s="23" t="n">
        <v>4</v>
      </c>
    </row>
    <row r="10014" customFormat="false" ht="15" hidden="false" customHeight="false" outlineLevel="0" collapsed="false">
      <c r="A10014" s="22" t="n">
        <v>46114</v>
      </c>
      <c r="B10014" s="23" t="s">
        <v>111</v>
      </c>
      <c r="C10014" s="23" t="s">
        <v>106</v>
      </c>
      <c r="D10014" s="24" t="n">
        <v>357</v>
      </c>
      <c r="E10014" s="25" t="n">
        <f aca="false">MAX(D10014,0)/1000</f>
        <v>0.357</v>
      </c>
      <c r="F10014" s="25" t="n">
        <f aca="false">MAX(-D10014,0)/1000</f>
        <v>0</v>
      </c>
      <c r="G10014" s="23" t="str">
        <f aca="false">IF(E10014&gt;0,"ja","nein")</f>
        <v>ja</v>
      </c>
      <c r="H10014" s="26" t="n">
        <v>119.293</v>
      </c>
      <c r="I10014" s="26" t="n">
        <f aca="false">(H10014/10+IF(N10014=2025,Einstellungen!$B$23,Einstellungen!$C$23))*(1+Einstellungen!$B$10)</f>
        <v>32.945507</v>
      </c>
      <c r="J10014" s="25" t="n">
        <f aca="false">E10014*I10014/100</f>
        <v>0.11761545999</v>
      </c>
      <c r="K10014" s="25" t="n">
        <f aca="false">E10014*Einstellungen!$B$5/100</f>
        <v>0.10353</v>
      </c>
      <c r="L10014" s="23" t="str">
        <f aca="false">IF(I10014&lt;Einstellungen!$B$5,"ja","nein")</f>
        <v>nein</v>
      </c>
      <c r="M10014" s="23" t="s">
        <v>137</v>
      </c>
      <c r="N10014" s="23" t="n">
        <v>2026</v>
      </c>
      <c r="O10014" s="23" t="n">
        <v>5</v>
      </c>
    </row>
    <row r="10015" customFormat="false" ht="15" hidden="false" customHeight="false" outlineLevel="0" collapsed="false">
      <c r="A10015" s="22" t="n">
        <v>46114</v>
      </c>
      <c r="B10015" s="23" t="s">
        <v>112</v>
      </c>
      <c r="C10015" s="23" t="s">
        <v>106</v>
      </c>
      <c r="D10015" s="24" t="n">
        <v>378.4</v>
      </c>
      <c r="E10015" s="25" t="n">
        <f aca="false">MAX(D10015,0)/1000</f>
        <v>0.3784</v>
      </c>
      <c r="F10015" s="25" t="n">
        <f aca="false">MAX(-D10015,0)/1000</f>
        <v>0</v>
      </c>
      <c r="G10015" s="23" t="str">
        <f aca="false">IF(E10015&gt;0,"ja","nein")</f>
        <v>ja</v>
      </c>
      <c r="H10015" s="26" t="n">
        <v>152.053</v>
      </c>
      <c r="I10015" s="26" t="n">
        <f aca="false">(H10015/10+IF(N10015=2025,Einstellungen!$B$23,Einstellungen!$C$23))*(1+Einstellungen!$B$10)</f>
        <v>36.843947</v>
      </c>
      <c r="J10015" s="25" t="n">
        <f aca="false">E10015*I10015/100</f>
        <v>0.139417495448</v>
      </c>
      <c r="K10015" s="25" t="n">
        <f aca="false">E10015*Einstellungen!$B$5/100</f>
        <v>0.109736</v>
      </c>
      <c r="L10015" s="23" t="str">
        <f aca="false">IF(I10015&lt;Einstellungen!$B$5,"ja","nein")</f>
        <v>nein</v>
      </c>
      <c r="M10015" s="23" t="s">
        <v>137</v>
      </c>
      <c r="N10015" s="23" t="n">
        <v>2026</v>
      </c>
      <c r="O10015" s="23" t="n">
        <v>6</v>
      </c>
    </row>
    <row r="10016" customFormat="false" ht="15" hidden="false" customHeight="false" outlineLevel="0" collapsed="false">
      <c r="A10016" s="22" t="n">
        <v>46114</v>
      </c>
      <c r="B10016" s="23" t="s">
        <v>113</v>
      </c>
      <c r="C10016" s="23" t="s">
        <v>106</v>
      </c>
      <c r="D10016" s="24" t="n">
        <v>281</v>
      </c>
      <c r="E10016" s="25" t="n">
        <f aca="false">MAX(D10016,0)/1000</f>
        <v>0.281</v>
      </c>
      <c r="F10016" s="25" t="n">
        <f aca="false">MAX(-D10016,0)/1000</f>
        <v>0</v>
      </c>
      <c r="G10016" s="23" t="str">
        <f aca="false">IF(E10016&gt;0,"ja","nein")</f>
        <v>ja</v>
      </c>
      <c r="H10016" s="26" t="n">
        <v>160.007</v>
      </c>
      <c r="I10016" s="26" t="n">
        <f aca="false">(H10016/10+IF(N10016=2025,Einstellungen!$B$23,Einstellungen!$C$23))*(1+Einstellungen!$B$10)</f>
        <v>37.790473</v>
      </c>
      <c r="J10016" s="25" t="n">
        <f aca="false">E10016*I10016/100</f>
        <v>0.10619122913</v>
      </c>
      <c r="K10016" s="25" t="n">
        <f aca="false">E10016*Einstellungen!$B$5/100</f>
        <v>0.08149</v>
      </c>
      <c r="L10016" s="23" t="str">
        <f aca="false">IF(I10016&lt;Einstellungen!$B$5,"ja","nein")</f>
        <v>nein</v>
      </c>
      <c r="M10016" s="23" t="s">
        <v>137</v>
      </c>
      <c r="N10016" s="23" t="n">
        <v>2026</v>
      </c>
      <c r="O10016" s="23" t="n">
        <v>7</v>
      </c>
    </row>
    <row r="10017" customFormat="false" ht="15" hidden="false" customHeight="false" outlineLevel="0" collapsed="false">
      <c r="A10017" s="22" t="n">
        <v>46114</v>
      </c>
      <c r="B10017" s="23" t="s">
        <v>114</v>
      </c>
      <c r="C10017" s="23" t="s">
        <v>106</v>
      </c>
      <c r="D10017" s="24" t="n">
        <v>3.4</v>
      </c>
      <c r="E10017" s="25" t="n">
        <f aca="false">MAX(D10017,0)/1000</f>
        <v>0.0034</v>
      </c>
      <c r="F10017" s="25" t="n">
        <f aca="false">MAX(-D10017,0)/1000</f>
        <v>0</v>
      </c>
      <c r="G10017" s="23" t="str">
        <f aca="false">IF(E10017&gt;0,"ja","nein")</f>
        <v>ja</v>
      </c>
      <c r="H10017" s="26" t="n">
        <v>157.657</v>
      </c>
      <c r="I10017" s="26" t="n">
        <f aca="false">(H10017/10+IF(N10017=2025,Einstellungen!$B$23,Einstellungen!$C$23))*(1+Einstellungen!$B$10)</f>
        <v>37.510823</v>
      </c>
      <c r="J10017" s="25" t="n">
        <f aca="false">E10017*I10017/100</f>
        <v>0.001275367982</v>
      </c>
      <c r="K10017" s="25" t="n">
        <f aca="false">E10017*Einstellungen!$B$5/100</f>
        <v>0.000986</v>
      </c>
      <c r="L10017" s="23" t="str">
        <f aca="false">IF(I10017&lt;Einstellungen!$B$5,"ja","nein")</f>
        <v>nein</v>
      </c>
      <c r="M10017" s="23" t="s">
        <v>137</v>
      </c>
      <c r="N10017" s="23" t="n">
        <v>2026</v>
      </c>
      <c r="O10017" s="23" t="n">
        <v>8</v>
      </c>
    </row>
    <row r="10018" customFormat="false" ht="15" hidden="false" customHeight="false" outlineLevel="0" collapsed="false">
      <c r="A10018" s="22" t="n">
        <v>46114</v>
      </c>
      <c r="B10018" s="23" t="s">
        <v>115</v>
      </c>
      <c r="C10018" s="23" t="s">
        <v>106</v>
      </c>
      <c r="D10018" s="24" t="n">
        <v>-234.3</v>
      </c>
      <c r="E10018" s="25" t="n">
        <f aca="false">MAX(D10018,0)/1000</f>
        <v>0</v>
      </c>
      <c r="F10018" s="25" t="n">
        <f aca="false">MAX(-D10018,0)/1000</f>
        <v>0.2343</v>
      </c>
      <c r="G10018" s="23" t="str">
        <f aca="false">IF(E10018&gt;0,"ja","nein")</f>
        <v>nein</v>
      </c>
      <c r="H10018" s="26" t="n">
        <v>114.278</v>
      </c>
      <c r="I10018" s="26" t="n">
        <f aca="false">(H10018/10+IF(N10018=2025,Einstellungen!$B$23,Einstellungen!$C$23))*(1+Einstellungen!$B$10)</f>
        <v>32.348722</v>
      </c>
      <c r="J10018" s="25" t="n">
        <f aca="false">E10018*I10018/100</f>
        <v>0</v>
      </c>
      <c r="K10018" s="25" t="n">
        <f aca="false">E10018*Einstellungen!$B$5/100</f>
        <v>0</v>
      </c>
      <c r="L10018" s="23" t="str">
        <f aca="false">IF(I10018&lt;Einstellungen!$B$5,"ja","nein")</f>
        <v>nein</v>
      </c>
      <c r="M10018" s="23" t="s">
        <v>137</v>
      </c>
      <c r="N10018" s="23" t="n">
        <v>2026</v>
      </c>
      <c r="O10018" s="23" t="n">
        <v>9</v>
      </c>
    </row>
    <row r="10019" customFormat="false" ht="15" hidden="false" customHeight="false" outlineLevel="0" collapsed="false">
      <c r="A10019" s="22" t="n">
        <v>46114</v>
      </c>
      <c r="B10019" s="23" t="s">
        <v>116</v>
      </c>
      <c r="C10019" s="23" t="s">
        <v>106</v>
      </c>
      <c r="D10019" s="24" t="n">
        <v>-25.2</v>
      </c>
      <c r="E10019" s="25" t="n">
        <f aca="false">MAX(D10019,0)/1000</f>
        <v>0</v>
      </c>
      <c r="F10019" s="25" t="n">
        <f aca="false">MAX(-D10019,0)/1000</f>
        <v>0.0252</v>
      </c>
      <c r="G10019" s="23" t="str">
        <f aca="false">IF(E10019&gt;0,"ja","nein")</f>
        <v>nein</v>
      </c>
      <c r="H10019" s="26" t="n">
        <v>90.662</v>
      </c>
      <c r="I10019" s="26" t="n">
        <f aca="false">(H10019/10+IF(N10019=2025,Einstellungen!$B$23,Einstellungen!$C$23))*(1+Einstellungen!$B$10)</f>
        <v>29.538418</v>
      </c>
      <c r="J10019" s="25" t="n">
        <f aca="false">E10019*I10019/100</f>
        <v>0</v>
      </c>
      <c r="K10019" s="25" t="n">
        <f aca="false">E10019*Einstellungen!$B$5/100</f>
        <v>0</v>
      </c>
      <c r="L10019" s="23" t="str">
        <f aca="false">IF(I10019&lt;Einstellungen!$B$5,"ja","nein")</f>
        <v>nein</v>
      </c>
      <c r="M10019" s="23" t="s">
        <v>137</v>
      </c>
      <c r="N10019" s="23" t="n">
        <v>2026</v>
      </c>
      <c r="O10019" s="23" t="n">
        <v>10</v>
      </c>
    </row>
    <row r="10020" customFormat="false" ht="15" hidden="false" customHeight="false" outlineLevel="0" collapsed="false">
      <c r="A10020" s="22" t="n">
        <v>46114</v>
      </c>
      <c r="B10020" s="23" t="s">
        <v>117</v>
      </c>
      <c r="C10020" s="23" t="s">
        <v>106</v>
      </c>
      <c r="D10020" s="24" t="n">
        <v>-484.7</v>
      </c>
      <c r="E10020" s="25" t="n">
        <f aca="false">MAX(D10020,0)/1000</f>
        <v>0</v>
      </c>
      <c r="F10020" s="25" t="n">
        <f aca="false">MAX(-D10020,0)/1000</f>
        <v>0.4847</v>
      </c>
      <c r="G10020" s="23" t="str">
        <f aca="false">IF(E10020&gt;0,"ja","nein")</f>
        <v>nein</v>
      </c>
      <c r="H10020" s="26" t="n">
        <v>74.25</v>
      </c>
      <c r="I10020" s="26" t="n">
        <f aca="false">(H10020/10+IF(N10020=2025,Einstellungen!$B$23,Einstellungen!$C$23))*(1+Einstellungen!$B$10)</f>
        <v>27.58539</v>
      </c>
      <c r="J10020" s="25" t="n">
        <f aca="false">E10020*I10020/100</f>
        <v>0</v>
      </c>
      <c r="K10020" s="25" t="n">
        <f aca="false">E10020*Einstellungen!$B$5/100</f>
        <v>0</v>
      </c>
      <c r="L10020" s="23" t="str">
        <f aca="false">IF(I10020&lt;Einstellungen!$B$5,"ja","nein")</f>
        <v>ja</v>
      </c>
      <c r="M10020" s="23" t="s">
        <v>137</v>
      </c>
      <c r="N10020" s="23" t="n">
        <v>2026</v>
      </c>
      <c r="O10020" s="23" t="n">
        <v>11</v>
      </c>
    </row>
    <row r="10021" customFormat="false" ht="15" hidden="false" customHeight="false" outlineLevel="0" collapsed="false">
      <c r="A10021" s="22" t="n">
        <v>46114</v>
      </c>
      <c r="B10021" s="23" t="s">
        <v>118</v>
      </c>
      <c r="C10021" s="23" t="s">
        <v>106</v>
      </c>
      <c r="D10021" s="24" t="n">
        <v>-2460</v>
      </c>
      <c r="E10021" s="25" t="n">
        <f aca="false">MAX(D10021,0)/1000</f>
        <v>0</v>
      </c>
      <c r="F10021" s="25" t="n">
        <f aca="false">MAX(-D10021,0)/1000</f>
        <v>2.46</v>
      </c>
      <c r="G10021" s="23" t="str">
        <f aca="false">IF(E10021&gt;0,"ja","nein")</f>
        <v>nein</v>
      </c>
      <c r="H10021" s="26" t="n">
        <v>59.745</v>
      </c>
      <c r="I10021" s="26" t="n">
        <f aca="false">(H10021/10+IF(N10021=2025,Einstellungen!$B$23,Einstellungen!$C$23))*(1+Einstellungen!$B$10)</f>
        <v>25.859295</v>
      </c>
      <c r="J10021" s="25" t="n">
        <f aca="false">E10021*I10021/100</f>
        <v>0</v>
      </c>
      <c r="K10021" s="25" t="n">
        <f aca="false">E10021*Einstellungen!$B$5/100</f>
        <v>0</v>
      </c>
      <c r="L10021" s="23" t="str">
        <f aca="false">IF(I10021&lt;Einstellungen!$B$5,"ja","nein")</f>
        <v>ja</v>
      </c>
      <c r="M10021" s="23" t="s">
        <v>137</v>
      </c>
      <c r="N10021" s="23" t="n">
        <v>2026</v>
      </c>
      <c r="O10021" s="23" t="n">
        <v>12</v>
      </c>
    </row>
    <row r="10022" customFormat="false" ht="15" hidden="false" customHeight="false" outlineLevel="0" collapsed="false">
      <c r="A10022" s="22" t="n">
        <v>46114</v>
      </c>
      <c r="B10022" s="23" t="s">
        <v>119</v>
      </c>
      <c r="C10022" s="23" t="s">
        <v>106</v>
      </c>
      <c r="D10022" s="24" t="n">
        <v>-4950.5</v>
      </c>
      <c r="E10022" s="25" t="n">
        <f aca="false">MAX(D10022,0)/1000</f>
        <v>0</v>
      </c>
      <c r="F10022" s="25" t="n">
        <f aca="false">MAX(-D10022,0)/1000</f>
        <v>4.9505</v>
      </c>
      <c r="G10022" s="23" t="str">
        <f aca="false">IF(E10022&gt;0,"ja","nein")</f>
        <v>nein</v>
      </c>
      <c r="H10022" s="26" t="n">
        <v>42.455</v>
      </c>
      <c r="I10022" s="26" t="n">
        <f aca="false">(H10022/10+IF(N10022=2025,Einstellungen!$B$23,Einstellungen!$C$23))*(1+Einstellungen!$B$10)</f>
        <v>23.801785</v>
      </c>
      <c r="J10022" s="25" t="n">
        <f aca="false">E10022*I10022/100</f>
        <v>0</v>
      </c>
      <c r="K10022" s="25" t="n">
        <f aca="false">E10022*Einstellungen!$B$5/100</f>
        <v>0</v>
      </c>
      <c r="L10022" s="23" t="str">
        <f aca="false">IF(I10022&lt;Einstellungen!$B$5,"ja","nein")</f>
        <v>ja</v>
      </c>
      <c r="M10022" s="23" t="s">
        <v>137</v>
      </c>
      <c r="N10022" s="23" t="n">
        <v>2026</v>
      </c>
      <c r="O10022" s="23" t="n">
        <v>13</v>
      </c>
    </row>
    <row r="10023" customFormat="false" ht="15" hidden="false" customHeight="false" outlineLevel="0" collapsed="false">
      <c r="A10023" s="22" t="n">
        <v>46114</v>
      </c>
      <c r="B10023" s="23" t="s">
        <v>120</v>
      </c>
      <c r="C10023" s="23" t="s">
        <v>106</v>
      </c>
      <c r="D10023" s="24" t="n">
        <v>-4853.7</v>
      </c>
      <c r="E10023" s="25" t="n">
        <f aca="false">MAX(D10023,0)/1000</f>
        <v>0</v>
      </c>
      <c r="F10023" s="25" t="n">
        <f aca="false">MAX(-D10023,0)/1000</f>
        <v>4.8537</v>
      </c>
      <c r="G10023" s="23" t="str">
        <f aca="false">IF(E10023&gt;0,"ja","nein")</f>
        <v>nein</v>
      </c>
      <c r="H10023" s="26" t="n">
        <v>52.86</v>
      </c>
      <c r="I10023" s="26" t="n">
        <f aca="false">(H10023/10+IF(N10023=2025,Einstellungen!$B$23,Einstellungen!$C$23))*(1+Einstellungen!$B$10)</f>
        <v>25.03998</v>
      </c>
      <c r="J10023" s="25" t="n">
        <f aca="false">E10023*I10023/100</f>
        <v>0</v>
      </c>
      <c r="K10023" s="25" t="n">
        <f aca="false">E10023*Einstellungen!$B$5/100</f>
        <v>0</v>
      </c>
      <c r="L10023" s="23" t="str">
        <f aca="false">IF(I10023&lt;Einstellungen!$B$5,"ja","nein")</f>
        <v>ja</v>
      </c>
      <c r="M10023" s="23" t="s">
        <v>137</v>
      </c>
      <c r="N10023" s="23" t="n">
        <v>2026</v>
      </c>
      <c r="O10023" s="23" t="n">
        <v>14</v>
      </c>
    </row>
    <row r="10024" customFormat="false" ht="15" hidden="false" customHeight="false" outlineLevel="0" collapsed="false">
      <c r="A10024" s="22" t="n">
        <v>46114</v>
      </c>
      <c r="B10024" s="23" t="s">
        <v>104</v>
      </c>
      <c r="C10024" s="23" t="s">
        <v>106</v>
      </c>
      <c r="D10024" s="24" t="n">
        <v>-3111.8</v>
      </c>
      <c r="E10024" s="25" t="n">
        <f aca="false">MAX(D10024,0)/1000</f>
        <v>0</v>
      </c>
      <c r="F10024" s="25" t="n">
        <f aca="false">MAX(-D10024,0)/1000</f>
        <v>3.1118</v>
      </c>
      <c r="G10024" s="23" t="str">
        <f aca="false">IF(E10024&gt;0,"ja","nein")</f>
        <v>nein</v>
      </c>
      <c r="H10024" s="26" t="n">
        <v>73.77</v>
      </c>
      <c r="I10024" s="26" t="n">
        <f aca="false">(H10024/10+IF(N10024=2025,Einstellungen!$B$23,Einstellungen!$C$23))*(1+Einstellungen!$B$10)</f>
        <v>27.52827</v>
      </c>
      <c r="J10024" s="25" t="n">
        <f aca="false">E10024*I10024/100</f>
        <v>0</v>
      </c>
      <c r="K10024" s="25" t="n">
        <f aca="false">E10024*Einstellungen!$B$5/100</f>
        <v>0</v>
      </c>
      <c r="L10024" s="23" t="str">
        <f aca="false">IF(I10024&lt;Einstellungen!$B$5,"ja","nein")</f>
        <v>ja</v>
      </c>
      <c r="M10024" s="23" t="s">
        <v>137</v>
      </c>
      <c r="N10024" s="23" t="n">
        <v>2026</v>
      </c>
      <c r="O10024" s="23" t="n">
        <v>15</v>
      </c>
    </row>
    <row r="10025" customFormat="false" ht="15" hidden="false" customHeight="false" outlineLevel="0" collapsed="false">
      <c r="A10025" s="22" t="n">
        <v>46114</v>
      </c>
      <c r="B10025" s="23" t="s">
        <v>105</v>
      </c>
      <c r="C10025" s="23" t="s">
        <v>106</v>
      </c>
      <c r="D10025" s="24" t="n">
        <v>-790.9</v>
      </c>
      <c r="E10025" s="25" t="n">
        <f aca="false">MAX(D10025,0)/1000</f>
        <v>0</v>
      </c>
      <c r="F10025" s="25" t="n">
        <f aca="false">MAX(-D10025,0)/1000</f>
        <v>0.7909</v>
      </c>
      <c r="G10025" s="23" t="str">
        <f aca="false">IF(E10025&gt;0,"ja","nein")</f>
        <v>nein</v>
      </c>
      <c r="H10025" s="26" t="n">
        <v>92.757</v>
      </c>
      <c r="I10025" s="26" t="n">
        <f aca="false">(H10025/10+IF(N10025=2025,Einstellungen!$B$23,Einstellungen!$C$23))*(1+Einstellungen!$B$10)</f>
        <v>29.787723</v>
      </c>
      <c r="J10025" s="25" t="n">
        <f aca="false">E10025*I10025/100</f>
        <v>0</v>
      </c>
      <c r="K10025" s="25" t="n">
        <f aca="false">E10025*Einstellungen!$B$5/100</f>
        <v>0</v>
      </c>
      <c r="L10025" s="23" t="str">
        <f aca="false">IF(I10025&lt;Einstellungen!$B$5,"ja","nein")</f>
        <v>nein</v>
      </c>
      <c r="M10025" s="23" t="s">
        <v>137</v>
      </c>
      <c r="N10025" s="23" t="n">
        <v>2026</v>
      </c>
      <c r="O10025" s="23" t="n">
        <v>16</v>
      </c>
    </row>
    <row r="10026" customFormat="false" ht="15" hidden="false" customHeight="false" outlineLevel="0" collapsed="false">
      <c r="A10026" s="22" t="n">
        <v>46114</v>
      </c>
      <c r="B10026" s="23" t="s">
        <v>97</v>
      </c>
      <c r="C10026" s="23" t="s">
        <v>106</v>
      </c>
      <c r="D10026" s="24" t="n">
        <v>-250.5</v>
      </c>
      <c r="E10026" s="25" t="n">
        <f aca="false">MAX(D10026,0)/1000</f>
        <v>0</v>
      </c>
      <c r="F10026" s="25" t="n">
        <f aca="false">MAX(-D10026,0)/1000</f>
        <v>0.2505</v>
      </c>
      <c r="G10026" s="23" t="str">
        <f aca="false">IF(E10026&gt;0,"ja","nein")</f>
        <v>nein</v>
      </c>
      <c r="H10026" s="26" t="n">
        <v>108.81</v>
      </c>
      <c r="I10026" s="26" t="n">
        <f aca="false">(H10026/10+IF(N10026=2025,Einstellungen!$B$23,Einstellungen!$C$23))*(1+Einstellungen!$B$10)</f>
        <v>31.69803</v>
      </c>
      <c r="J10026" s="25" t="n">
        <f aca="false">E10026*I10026/100</f>
        <v>0</v>
      </c>
      <c r="K10026" s="25" t="n">
        <f aca="false">E10026*Einstellungen!$B$5/100</f>
        <v>0</v>
      </c>
      <c r="L10026" s="23" t="str">
        <f aca="false">IF(I10026&lt;Einstellungen!$B$5,"ja","nein")</f>
        <v>nein</v>
      </c>
      <c r="M10026" s="23" t="s">
        <v>137</v>
      </c>
      <c r="N10026" s="23" t="n">
        <v>2026</v>
      </c>
      <c r="O10026" s="23" t="n">
        <v>17</v>
      </c>
    </row>
    <row r="10027" customFormat="false" ht="15" hidden="false" customHeight="false" outlineLevel="0" collapsed="false">
      <c r="A10027" s="22" t="n">
        <v>46114</v>
      </c>
      <c r="B10027" s="23" t="s">
        <v>99</v>
      </c>
      <c r="C10027" s="23" t="s">
        <v>106</v>
      </c>
      <c r="D10027" s="24" t="n">
        <v>35</v>
      </c>
      <c r="E10027" s="25" t="n">
        <f aca="false">MAX(D10027,0)/1000</f>
        <v>0.035</v>
      </c>
      <c r="F10027" s="25" t="n">
        <f aca="false">MAX(-D10027,0)/1000</f>
        <v>0</v>
      </c>
      <c r="G10027" s="23" t="str">
        <f aca="false">IF(E10027&gt;0,"ja","nein")</f>
        <v>ja</v>
      </c>
      <c r="H10027" s="26" t="n">
        <v>134.385</v>
      </c>
      <c r="I10027" s="26" t="n">
        <f aca="false">(H10027/10+IF(N10027=2025,Einstellungen!$B$23,Einstellungen!$C$23))*(1+Einstellungen!$B$10)</f>
        <v>34.741455</v>
      </c>
      <c r="J10027" s="25" t="n">
        <f aca="false">E10027*I10027/100</f>
        <v>0.01215950925</v>
      </c>
      <c r="K10027" s="25" t="n">
        <f aca="false">E10027*Einstellungen!$B$5/100</f>
        <v>0.01015</v>
      </c>
      <c r="L10027" s="23" t="str">
        <f aca="false">IF(I10027&lt;Einstellungen!$B$5,"ja","nein")</f>
        <v>nein</v>
      </c>
      <c r="M10027" s="23" t="s">
        <v>137</v>
      </c>
      <c r="N10027" s="23" t="n">
        <v>2026</v>
      </c>
      <c r="O10027" s="23" t="n">
        <v>18</v>
      </c>
    </row>
    <row r="10028" customFormat="false" ht="15" hidden="false" customHeight="false" outlineLevel="0" collapsed="false">
      <c r="A10028" s="22" t="n">
        <v>46114</v>
      </c>
      <c r="B10028" s="23" t="s">
        <v>100</v>
      </c>
      <c r="C10028" s="23" t="s">
        <v>106</v>
      </c>
      <c r="D10028" s="24" t="n">
        <v>23.8</v>
      </c>
      <c r="E10028" s="25" t="n">
        <f aca="false">MAX(D10028,0)/1000</f>
        <v>0.0238</v>
      </c>
      <c r="F10028" s="25" t="n">
        <f aca="false">MAX(-D10028,0)/1000</f>
        <v>0</v>
      </c>
      <c r="G10028" s="23" t="str">
        <f aca="false">IF(E10028&gt;0,"ja","nein")</f>
        <v>ja</v>
      </c>
      <c r="H10028" s="26" t="n">
        <v>161.84</v>
      </c>
      <c r="I10028" s="26" t="n">
        <f aca="false">(H10028/10+IF(N10028=2025,Einstellungen!$B$23,Einstellungen!$C$23))*(1+Einstellungen!$B$10)</f>
        <v>38.0086</v>
      </c>
      <c r="J10028" s="25" t="n">
        <f aca="false">E10028*I10028/100</f>
        <v>0.0090460468</v>
      </c>
      <c r="K10028" s="25" t="n">
        <f aca="false">E10028*Einstellungen!$B$5/100</f>
        <v>0.006902</v>
      </c>
      <c r="L10028" s="23" t="str">
        <f aca="false">IF(I10028&lt;Einstellungen!$B$5,"ja","nein")</f>
        <v>nein</v>
      </c>
      <c r="M10028" s="23" t="s">
        <v>137</v>
      </c>
      <c r="N10028" s="23" t="n">
        <v>2026</v>
      </c>
      <c r="O10028" s="23" t="n">
        <v>19</v>
      </c>
    </row>
    <row r="10029" customFormat="false" ht="15" hidden="false" customHeight="false" outlineLevel="0" collapsed="false">
      <c r="A10029" s="22" t="n">
        <v>46114</v>
      </c>
      <c r="B10029" s="23" t="s">
        <v>92</v>
      </c>
      <c r="C10029" s="23" t="s">
        <v>106</v>
      </c>
      <c r="D10029" s="24" t="n">
        <v>20.2</v>
      </c>
      <c r="E10029" s="25" t="n">
        <f aca="false">MAX(D10029,0)/1000</f>
        <v>0.0202</v>
      </c>
      <c r="F10029" s="25" t="n">
        <f aca="false">MAX(-D10029,0)/1000</f>
        <v>0</v>
      </c>
      <c r="G10029" s="23" t="str">
        <f aca="false">IF(E10029&gt;0,"ja","nein")</f>
        <v>ja</v>
      </c>
      <c r="H10029" s="26" t="n">
        <v>159.635</v>
      </c>
      <c r="I10029" s="26" t="n">
        <f aca="false">(H10029/10+IF(N10029=2025,Einstellungen!$B$23,Einstellungen!$C$23))*(1+Einstellungen!$B$10)</f>
        <v>37.746205</v>
      </c>
      <c r="J10029" s="25" t="n">
        <f aca="false">E10029*I10029/100</f>
        <v>0.00762473341</v>
      </c>
      <c r="K10029" s="25" t="n">
        <f aca="false">E10029*Einstellungen!$B$5/100</f>
        <v>0.005858</v>
      </c>
      <c r="L10029" s="23" t="str">
        <f aca="false">IF(I10029&lt;Einstellungen!$B$5,"ja","nein")</f>
        <v>nein</v>
      </c>
      <c r="M10029" s="23" t="s">
        <v>137</v>
      </c>
      <c r="N10029" s="23" t="n">
        <v>2026</v>
      </c>
      <c r="O10029" s="23" t="n">
        <v>20</v>
      </c>
    </row>
    <row r="10030" customFormat="false" ht="15" hidden="false" customHeight="false" outlineLevel="0" collapsed="false">
      <c r="A10030" s="22" t="n">
        <v>46114</v>
      </c>
      <c r="B10030" s="23" t="s">
        <v>95</v>
      </c>
      <c r="C10030" s="23" t="s">
        <v>106</v>
      </c>
      <c r="D10030" s="24" t="n">
        <v>25.9</v>
      </c>
      <c r="E10030" s="25" t="n">
        <f aca="false">MAX(D10030,0)/1000</f>
        <v>0.0259</v>
      </c>
      <c r="F10030" s="25" t="n">
        <f aca="false">MAX(-D10030,0)/1000</f>
        <v>0</v>
      </c>
      <c r="G10030" s="23" t="str">
        <f aca="false">IF(E10030&gt;0,"ja","nein")</f>
        <v>ja</v>
      </c>
      <c r="H10030" s="26" t="n">
        <v>146.523</v>
      </c>
      <c r="I10030" s="26" t="n">
        <f aca="false">(H10030/10+IF(N10030=2025,Einstellungen!$B$23,Einstellungen!$C$23))*(1+Einstellungen!$B$10)</f>
        <v>36.185877</v>
      </c>
      <c r="J10030" s="25" t="n">
        <f aca="false">E10030*I10030/100</f>
        <v>0.009372142143</v>
      </c>
      <c r="K10030" s="25" t="n">
        <f aca="false">E10030*Einstellungen!$B$5/100</f>
        <v>0.007511</v>
      </c>
      <c r="L10030" s="23" t="str">
        <f aca="false">IF(I10030&lt;Einstellungen!$B$5,"ja","nein")</f>
        <v>nein</v>
      </c>
      <c r="M10030" s="23" t="s">
        <v>137</v>
      </c>
      <c r="N10030" s="23" t="n">
        <v>2026</v>
      </c>
      <c r="O10030" s="23" t="n">
        <v>21</v>
      </c>
    </row>
    <row r="10031" customFormat="false" ht="15" hidden="false" customHeight="false" outlineLevel="0" collapsed="false">
      <c r="A10031" s="22" t="n">
        <v>46114</v>
      </c>
      <c r="B10031" s="23" t="s">
        <v>96</v>
      </c>
      <c r="C10031" s="23" t="s">
        <v>106</v>
      </c>
      <c r="D10031" s="24" t="n">
        <v>15.9</v>
      </c>
      <c r="E10031" s="25" t="n">
        <f aca="false">MAX(D10031,0)/1000</f>
        <v>0.0159</v>
      </c>
      <c r="F10031" s="25" t="n">
        <f aca="false">MAX(-D10031,0)/1000</f>
        <v>0</v>
      </c>
      <c r="G10031" s="23" t="str">
        <f aca="false">IF(E10031&gt;0,"ja","nein")</f>
        <v>ja</v>
      </c>
      <c r="H10031" s="26" t="n">
        <v>134.998</v>
      </c>
      <c r="I10031" s="26" t="n">
        <f aca="false">(H10031/10+IF(N10031=2025,Einstellungen!$B$23,Einstellungen!$C$23))*(1+Einstellungen!$B$10)</f>
        <v>34.814402</v>
      </c>
      <c r="J10031" s="25" t="n">
        <f aca="false">E10031*I10031/100</f>
        <v>0.005535489918</v>
      </c>
      <c r="K10031" s="25" t="n">
        <f aca="false">E10031*Einstellungen!$B$5/100</f>
        <v>0.004611</v>
      </c>
      <c r="L10031" s="23" t="str">
        <f aca="false">IF(I10031&lt;Einstellungen!$B$5,"ja","nein")</f>
        <v>nein</v>
      </c>
      <c r="M10031" s="23" t="s">
        <v>137</v>
      </c>
      <c r="N10031" s="23" t="n">
        <v>2026</v>
      </c>
      <c r="O10031" s="23" t="n">
        <v>22</v>
      </c>
    </row>
    <row r="10032" customFormat="false" ht="15" hidden="false" customHeight="false" outlineLevel="0" collapsed="false">
      <c r="A10032" s="22" t="n">
        <v>46114</v>
      </c>
      <c r="B10032" s="23" t="s">
        <v>101</v>
      </c>
      <c r="C10032" s="23" t="s">
        <v>106</v>
      </c>
      <c r="D10032" s="24" t="n">
        <v>22.9</v>
      </c>
      <c r="E10032" s="25" t="n">
        <f aca="false">MAX(D10032,0)/1000</f>
        <v>0.0229</v>
      </c>
      <c r="F10032" s="25" t="n">
        <f aca="false">MAX(-D10032,0)/1000</f>
        <v>0</v>
      </c>
      <c r="G10032" s="23" t="str">
        <f aca="false">IF(E10032&gt;0,"ja","nein")</f>
        <v>ja</v>
      </c>
      <c r="H10032" s="26" t="n">
        <v>123.97</v>
      </c>
      <c r="I10032" s="26" t="n">
        <f aca="false">(H10032/10+IF(N10032=2025,Einstellungen!$B$23,Einstellungen!$C$23))*(1+Einstellungen!$B$10)</f>
        <v>33.50207</v>
      </c>
      <c r="J10032" s="25" t="n">
        <f aca="false">E10032*I10032/100</f>
        <v>0.00767197403</v>
      </c>
      <c r="K10032" s="25" t="n">
        <f aca="false">E10032*Einstellungen!$B$5/100</f>
        <v>0.006641</v>
      </c>
      <c r="L10032" s="23" t="str">
        <f aca="false">IF(I10032&lt;Einstellungen!$B$5,"ja","nein")</f>
        <v>nein</v>
      </c>
      <c r="M10032" s="23" t="s">
        <v>137</v>
      </c>
      <c r="N10032" s="23" t="n">
        <v>2026</v>
      </c>
      <c r="O10032" s="23" t="n">
        <v>23</v>
      </c>
    </row>
    <row r="10033" customFormat="false" ht="15" hidden="false" customHeight="false" outlineLevel="0" collapsed="false">
      <c r="A10033" s="22" t="n">
        <v>46115</v>
      </c>
      <c r="B10033" s="23" t="s">
        <v>102</v>
      </c>
      <c r="C10033" s="23" t="s">
        <v>121</v>
      </c>
      <c r="D10033" s="24" t="n">
        <v>21</v>
      </c>
      <c r="E10033" s="25" t="n">
        <f aca="false">MAX(D10033,0)/1000</f>
        <v>0.021</v>
      </c>
      <c r="F10033" s="25" t="n">
        <f aca="false">MAX(-D10033,0)/1000</f>
        <v>0</v>
      </c>
      <c r="G10033" s="23" t="str">
        <f aca="false">IF(E10033&gt;0,"ja","nein")</f>
        <v>ja</v>
      </c>
      <c r="H10033" s="26" t="n">
        <v>133.6</v>
      </c>
      <c r="I10033" s="26" t="n">
        <f aca="false">(H10033/10+IF(N10033=2025,Einstellungen!$B$23,Einstellungen!$C$23))*(1+Einstellungen!$B$10)</f>
        <v>34.64804</v>
      </c>
      <c r="J10033" s="25" t="n">
        <f aca="false">E10033*I10033/100</f>
        <v>0.0072760884</v>
      </c>
      <c r="K10033" s="25" t="n">
        <f aca="false">E10033*Einstellungen!$B$5/100</f>
        <v>0.00609</v>
      </c>
      <c r="L10033" s="23" t="str">
        <f aca="false">IF(I10033&lt;Einstellungen!$B$5,"ja","nein")</f>
        <v>nein</v>
      </c>
      <c r="M10033" s="23" t="s">
        <v>137</v>
      </c>
      <c r="N10033" s="23" t="n">
        <v>2026</v>
      </c>
      <c r="O10033" s="23" t="n">
        <v>0</v>
      </c>
    </row>
    <row r="10034" customFormat="false" ht="15" hidden="false" customHeight="false" outlineLevel="0" collapsed="false">
      <c r="A10034" s="22" t="n">
        <v>46115</v>
      </c>
      <c r="B10034" s="23" t="s">
        <v>107</v>
      </c>
      <c r="C10034" s="23" t="s">
        <v>121</v>
      </c>
      <c r="D10034" s="24" t="n">
        <v>18.9</v>
      </c>
      <c r="E10034" s="25" t="n">
        <f aca="false">MAX(D10034,0)/1000</f>
        <v>0.0189</v>
      </c>
      <c r="F10034" s="25" t="n">
        <f aca="false">MAX(-D10034,0)/1000</f>
        <v>0</v>
      </c>
      <c r="G10034" s="23" t="str">
        <f aca="false">IF(E10034&gt;0,"ja","nein")</f>
        <v>ja</v>
      </c>
      <c r="H10034" s="26" t="n">
        <v>121.985</v>
      </c>
      <c r="I10034" s="26" t="n">
        <f aca="false">(H10034/10+IF(N10034=2025,Einstellungen!$B$23,Einstellungen!$C$23))*(1+Einstellungen!$B$10)</f>
        <v>33.265855</v>
      </c>
      <c r="J10034" s="25" t="n">
        <f aca="false">E10034*I10034/100</f>
        <v>0.006287246595</v>
      </c>
      <c r="K10034" s="25" t="n">
        <f aca="false">E10034*Einstellungen!$B$5/100</f>
        <v>0.005481</v>
      </c>
      <c r="L10034" s="23" t="str">
        <f aca="false">IF(I10034&lt;Einstellungen!$B$5,"ja","nein")</f>
        <v>nein</v>
      </c>
      <c r="M10034" s="23" t="s">
        <v>137</v>
      </c>
      <c r="N10034" s="23" t="n">
        <v>2026</v>
      </c>
      <c r="O10034" s="23" t="n">
        <v>1</v>
      </c>
    </row>
    <row r="10035" customFormat="false" ht="15" hidden="false" customHeight="false" outlineLevel="0" collapsed="false">
      <c r="A10035" s="22" t="n">
        <v>46115</v>
      </c>
      <c r="B10035" s="23" t="s">
        <v>108</v>
      </c>
      <c r="C10035" s="23" t="s">
        <v>121</v>
      </c>
      <c r="D10035" s="24" t="n">
        <v>19.2</v>
      </c>
      <c r="E10035" s="25" t="n">
        <f aca="false">MAX(D10035,0)/1000</f>
        <v>0.0192</v>
      </c>
      <c r="F10035" s="25" t="n">
        <f aca="false">MAX(-D10035,0)/1000</f>
        <v>0</v>
      </c>
      <c r="G10035" s="23" t="str">
        <f aca="false">IF(E10035&gt;0,"ja","nein")</f>
        <v>ja</v>
      </c>
      <c r="H10035" s="26" t="n">
        <v>119.515</v>
      </c>
      <c r="I10035" s="26" t="n">
        <f aca="false">(H10035/10+IF(N10035=2025,Einstellungen!$B$23,Einstellungen!$C$23))*(1+Einstellungen!$B$10)</f>
        <v>32.971925</v>
      </c>
      <c r="J10035" s="25" t="n">
        <f aca="false">E10035*I10035/100</f>
        <v>0.0063306096</v>
      </c>
      <c r="K10035" s="25" t="n">
        <f aca="false">E10035*Einstellungen!$B$5/100</f>
        <v>0.005568</v>
      </c>
      <c r="L10035" s="23" t="str">
        <f aca="false">IF(I10035&lt;Einstellungen!$B$5,"ja","nein")</f>
        <v>nein</v>
      </c>
      <c r="M10035" s="23" t="s">
        <v>137</v>
      </c>
      <c r="N10035" s="23" t="n">
        <v>2026</v>
      </c>
      <c r="O10035" s="23" t="n">
        <v>2</v>
      </c>
    </row>
    <row r="10036" customFormat="false" ht="15" hidden="false" customHeight="false" outlineLevel="0" collapsed="false">
      <c r="A10036" s="22" t="n">
        <v>46115</v>
      </c>
      <c r="B10036" s="23" t="s">
        <v>109</v>
      </c>
      <c r="C10036" s="23" t="s">
        <v>121</v>
      </c>
      <c r="D10036" s="24" t="n">
        <v>22.7</v>
      </c>
      <c r="E10036" s="25" t="n">
        <f aca="false">MAX(D10036,0)/1000</f>
        <v>0.0227</v>
      </c>
      <c r="F10036" s="25" t="n">
        <f aca="false">MAX(-D10036,0)/1000</f>
        <v>0</v>
      </c>
      <c r="G10036" s="23" t="str">
        <f aca="false">IF(E10036&gt;0,"ja","nein")</f>
        <v>ja</v>
      </c>
      <c r="H10036" s="26" t="n">
        <v>117.668</v>
      </c>
      <c r="I10036" s="26" t="n">
        <f aca="false">(H10036/10+IF(N10036=2025,Einstellungen!$B$23,Einstellungen!$C$23))*(1+Einstellungen!$B$10)</f>
        <v>32.752132</v>
      </c>
      <c r="J10036" s="25" t="n">
        <f aca="false">E10036*I10036/100</f>
        <v>0.007434733964</v>
      </c>
      <c r="K10036" s="25" t="n">
        <f aca="false">E10036*Einstellungen!$B$5/100</f>
        <v>0.006583</v>
      </c>
      <c r="L10036" s="23" t="str">
        <f aca="false">IF(I10036&lt;Einstellungen!$B$5,"ja","nein")</f>
        <v>nein</v>
      </c>
      <c r="M10036" s="23" t="s">
        <v>137</v>
      </c>
      <c r="N10036" s="23" t="n">
        <v>2026</v>
      </c>
      <c r="O10036" s="23" t="n">
        <v>3</v>
      </c>
    </row>
    <row r="10037" customFormat="false" ht="15" hidden="false" customHeight="false" outlineLevel="0" collapsed="false">
      <c r="A10037" s="22" t="n">
        <v>46115</v>
      </c>
      <c r="B10037" s="23" t="s">
        <v>110</v>
      </c>
      <c r="C10037" s="23" t="s">
        <v>121</v>
      </c>
      <c r="D10037" s="24" t="n">
        <v>16.1</v>
      </c>
      <c r="E10037" s="25" t="n">
        <f aca="false">MAX(D10037,0)/1000</f>
        <v>0.0161</v>
      </c>
      <c r="F10037" s="25" t="n">
        <f aca="false">MAX(-D10037,0)/1000</f>
        <v>0</v>
      </c>
      <c r="G10037" s="23" t="str">
        <f aca="false">IF(E10037&gt;0,"ja","nein")</f>
        <v>ja</v>
      </c>
      <c r="H10037" s="26" t="n">
        <v>120.183</v>
      </c>
      <c r="I10037" s="26" t="n">
        <f aca="false">(H10037/10+IF(N10037=2025,Einstellungen!$B$23,Einstellungen!$C$23))*(1+Einstellungen!$B$10)</f>
        <v>33.051417</v>
      </c>
      <c r="J10037" s="25" t="n">
        <f aca="false">E10037*I10037/100</f>
        <v>0.005321278137</v>
      </c>
      <c r="K10037" s="25" t="n">
        <f aca="false">E10037*Einstellungen!$B$5/100</f>
        <v>0.004669</v>
      </c>
      <c r="L10037" s="23" t="str">
        <f aca="false">IF(I10037&lt;Einstellungen!$B$5,"ja","nein")</f>
        <v>nein</v>
      </c>
      <c r="M10037" s="23" t="s">
        <v>137</v>
      </c>
      <c r="N10037" s="23" t="n">
        <v>2026</v>
      </c>
      <c r="O10037" s="23" t="n">
        <v>4</v>
      </c>
    </row>
    <row r="10038" customFormat="false" ht="15" hidden="false" customHeight="false" outlineLevel="0" collapsed="false">
      <c r="A10038" s="22" t="n">
        <v>46115</v>
      </c>
      <c r="B10038" s="23" t="s">
        <v>111</v>
      </c>
      <c r="C10038" s="23" t="s">
        <v>121</v>
      </c>
      <c r="D10038" s="24" t="n">
        <v>21.1</v>
      </c>
      <c r="E10038" s="25" t="n">
        <f aca="false">MAX(D10038,0)/1000</f>
        <v>0.0211</v>
      </c>
      <c r="F10038" s="25" t="n">
        <f aca="false">MAX(-D10038,0)/1000</f>
        <v>0</v>
      </c>
      <c r="G10038" s="23" t="str">
        <f aca="false">IF(E10038&gt;0,"ja","nein")</f>
        <v>ja</v>
      </c>
      <c r="H10038" s="26" t="n">
        <v>123.403</v>
      </c>
      <c r="I10038" s="26" t="n">
        <f aca="false">(H10038/10+IF(N10038=2025,Einstellungen!$B$23,Einstellungen!$C$23))*(1+Einstellungen!$B$10)</f>
        <v>33.434597</v>
      </c>
      <c r="J10038" s="25" t="n">
        <f aca="false">E10038*I10038/100</f>
        <v>0.007054699967</v>
      </c>
      <c r="K10038" s="25" t="n">
        <f aca="false">E10038*Einstellungen!$B$5/100</f>
        <v>0.006119</v>
      </c>
      <c r="L10038" s="23" t="str">
        <f aca="false">IF(I10038&lt;Einstellungen!$B$5,"ja","nein")</f>
        <v>nein</v>
      </c>
      <c r="M10038" s="23" t="s">
        <v>137</v>
      </c>
      <c r="N10038" s="23" t="n">
        <v>2026</v>
      </c>
      <c r="O10038" s="23" t="n">
        <v>5</v>
      </c>
    </row>
    <row r="10039" customFormat="false" ht="15" hidden="false" customHeight="false" outlineLevel="0" collapsed="false">
      <c r="A10039" s="22" t="n">
        <v>46115</v>
      </c>
      <c r="B10039" s="23" t="s">
        <v>112</v>
      </c>
      <c r="C10039" s="23" t="s">
        <v>121</v>
      </c>
      <c r="D10039" s="24" t="n">
        <v>23.4</v>
      </c>
      <c r="E10039" s="25" t="n">
        <f aca="false">MAX(D10039,0)/1000</f>
        <v>0.0234</v>
      </c>
      <c r="F10039" s="25" t="n">
        <f aca="false">MAX(-D10039,0)/1000</f>
        <v>0</v>
      </c>
      <c r="G10039" s="23" t="str">
        <f aca="false">IF(E10039&gt;0,"ja","nein")</f>
        <v>ja</v>
      </c>
      <c r="H10039" s="26" t="n">
        <v>133.125</v>
      </c>
      <c r="I10039" s="26" t="n">
        <f aca="false">(H10039/10+IF(N10039=2025,Einstellungen!$B$23,Einstellungen!$C$23))*(1+Einstellungen!$B$10)</f>
        <v>34.591515</v>
      </c>
      <c r="J10039" s="25" t="n">
        <f aca="false">E10039*I10039/100</f>
        <v>0.00809441451</v>
      </c>
      <c r="K10039" s="25" t="n">
        <f aca="false">E10039*Einstellungen!$B$5/100</f>
        <v>0.006786</v>
      </c>
      <c r="L10039" s="23" t="str">
        <f aca="false">IF(I10039&lt;Einstellungen!$B$5,"ja","nein")</f>
        <v>nein</v>
      </c>
      <c r="M10039" s="23" t="s">
        <v>137</v>
      </c>
      <c r="N10039" s="23" t="n">
        <v>2026</v>
      </c>
      <c r="O10039" s="23" t="n">
        <v>6</v>
      </c>
    </row>
    <row r="10040" customFormat="false" ht="15" hidden="false" customHeight="false" outlineLevel="0" collapsed="false">
      <c r="A10040" s="22" t="n">
        <v>46115</v>
      </c>
      <c r="B10040" s="23" t="s">
        <v>113</v>
      </c>
      <c r="C10040" s="23" t="s">
        <v>121</v>
      </c>
      <c r="D10040" s="24" t="n">
        <v>53.4</v>
      </c>
      <c r="E10040" s="25" t="n">
        <f aca="false">MAX(D10040,0)/1000</f>
        <v>0.0534</v>
      </c>
      <c r="F10040" s="25" t="n">
        <f aca="false">MAX(-D10040,0)/1000</f>
        <v>0</v>
      </c>
      <c r="G10040" s="23" t="str">
        <f aca="false">IF(E10040&gt;0,"ja","nein")</f>
        <v>ja</v>
      </c>
      <c r="H10040" s="26" t="n">
        <v>135.863</v>
      </c>
      <c r="I10040" s="26" t="n">
        <f aca="false">(H10040/10+IF(N10040=2025,Einstellungen!$B$23,Einstellungen!$C$23))*(1+Einstellungen!$B$10)</f>
        <v>34.917337</v>
      </c>
      <c r="J10040" s="25" t="n">
        <f aca="false">E10040*I10040/100</f>
        <v>0.018645857958</v>
      </c>
      <c r="K10040" s="25" t="n">
        <f aca="false">E10040*Einstellungen!$B$5/100</f>
        <v>0.015486</v>
      </c>
      <c r="L10040" s="23" t="str">
        <f aca="false">IF(I10040&lt;Einstellungen!$B$5,"ja","nein")</f>
        <v>nein</v>
      </c>
      <c r="M10040" s="23" t="s">
        <v>137</v>
      </c>
      <c r="N10040" s="23" t="n">
        <v>2026</v>
      </c>
      <c r="O10040" s="23" t="n">
        <v>7</v>
      </c>
    </row>
    <row r="10041" customFormat="false" ht="15" hidden="false" customHeight="false" outlineLevel="0" collapsed="false">
      <c r="A10041" s="22" t="n">
        <v>46115</v>
      </c>
      <c r="B10041" s="23" t="s">
        <v>114</v>
      </c>
      <c r="C10041" s="23" t="s">
        <v>121</v>
      </c>
      <c r="D10041" s="24" t="n">
        <v>-40.1</v>
      </c>
      <c r="E10041" s="25" t="n">
        <f aca="false">MAX(D10041,0)/1000</f>
        <v>0</v>
      </c>
      <c r="F10041" s="25" t="n">
        <f aca="false">MAX(-D10041,0)/1000</f>
        <v>0.0401</v>
      </c>
      <c r="G10041" s="23" t="str">
        <f aca="false">IF(E10041&gt;0,"ja","nein")</f>
        <v>nein</v>
      </c>
      <c r="H10041" s="26" t="n">
        <v>131.043</v>
      </c>
      <c r="I10041" s="26" t="n">
        <f aca="false">(H10041/10+IF(N10041=2025,Einstellungen!$B$23,Einstellungen!$C$23))*(1+Einstellungen!$B$10)</f>
        <v>34.343757</v>
      </c>
      <c r="J10041" s="25" t="n">
        <f aca="false">E10041*I10041/100</f>
        <v>0</v>
      </c>
      <c r="K10041" s="25" t="n">
        <f aca="false">E10041*Einstellungen!$B$5/100</f>
        <v>0</v>
      </c>
      <c r="L10041" s="23" t="str">
        <f aca="false">IF(I10041&lt;Einstellungen!$B$5,"ja","nein")</f>
        <v>nein</v>
      </c>
      <c r="M10041" s="23" t="s">
        <v>137</v>
      </c>
      <c r="N10041" s="23" t="n">
        <v>2026</v>
      </c>
      <c r="O10041" s="23" t="n">
        <v>8</v>
      </c>
    </row>
    <row r="10042" customFormat="false" ht="15" hidden="false" customHeight="false" outlineLevel="0" collapsed="false">
      <c r="A10042" s="22" t="n">
        <v>46115</v>
      </c>
      <c r="B10042" s="23" t="s">
        <v>115</v>
      </c>
      <c r="C10042" s="23" t="s">
        <v>121</v>
      </c>
      <c r="D10042" s="24" t="n">
        <v>108.4</v>
      </c>
      <c r="E10042" s="25" t="n">
        <f aca="false">MAX(D10042,0)/1000</f>
        <v>0.1084</v>
      </c>
      <c r="F10042" s="25" t="n">
        <f aca="false">MAX(-D10042,0)/1000</f>
        <v>0</v>
      </c>
      <c r="G10042" s="23" t="str">
        <f aca="false">IF(E10042&gt;0,"ja","nein")</f>
        <v>ja</v>
      </c>
      <c r="H10042" s="26" t="n">
        <v>113.18</v>
      </c>
      <c r="I10042" s="26" t="n">
        <f aca="false">(H10042/10+IF(N10042=2025,Einstellungen!$B$23,Einstellungen!$C$23))*(1+Einstellungen!$B$10)</f>
        <v>32.21806</v>
      </c>
      <c r="J10042" s="25" t="n">
        <f aca="false">E10042*I10042/100</f>
        <v>0.03492437704</v>
      </c>
      <c r="K10042" s="25" t="n">
        <f aca="false">E10042*Einstellungen!$B$5/100</f>
        <v>0.031436</v>
      </c>
      <c r="L10042" s="23" t="str">
        <f aca="false">IF(I10042&lt;Einstellungen!$B$5,"ja","nein")</f>
        <v>nein</v>
      </c>
      <c r="M10042" s="23" t="s">
        <v>137</v>
      </c>
      <c r="N10042" s="23" t="n">
        <v>2026</v>
      </c>
      <c r="O10042" s="23" t="n">
        <v>9</v>
      </c>
    </row>
    <row r="10043" customFormat="false" ht="15" hidden="false" customHeight="false" outlineLevel="0" collapsed="false">
      <c r="A10043" s="22" t="n">
        <v>46115</v>
      </c>
      <c r="B10043" s="23" t="s">
        <v>116</v>
      </c>
      <c r="C10043" s="23" t="s">
        <v>121</v>
      </c>
      <c r="D10043" s="24" t="n">
        <v>19.6</v>
      </c>
      <c r="E10043" s="25" t="n">
        <f aca="false">MAX(D10043,0)/1000</f>
        <v>0.0196</v>
      </c>
      <c r="F10043" s="25" t="n">
        <f aca="false">MAX(-D10043,0)/1000</f>
        <v>0</v>
      </c>
      <c r="G10043" s="23" t="str">
        <f aca="false">IF(E10043&gt;0,"ja","nein")</f>
        <v>ja</v>
      </c>
      <c r="H10043" s="26" t="n">
        <v>85.585</v>
      </c>
      <c r="I10043" s="26" t="n">
        <f aca="false">(H10043/10+IF(N10043=2025,Einstellungen!$B$23,Einstellungen!$C$23))*(1+Einstellungen!$B$10)</f>
        <v>28.934255</v>
      </c>
      <c r="J10043" s="25" t="n">
        <f aca="false">E10043*I10043/100</f>
        <v>0.00567111398</v>
      </c>
      <c r="K10043" s="25" t="n">
        <f aca="false">E10043*Einstellungen!$B$5/100</f>
        <v>0.005684</v>
      </c>
      <c r="L10043" s="23" t="str">
        <f aca="false">IF(I10043&lt;Einstellungen!$B$5,"ja","nein")</f>
        <v>ja</v>
      </c>
      <c r="M10043" s="23" t="s">
        <v>137</v>
      </c>
      <c r="N10043" s="23" t="n">
        <v>2026</v>
      </c>
      <c r="O10043" s="23" t="n">
        <v>10</v>
      </c>
    </row>
    <row r="10044" customFormat="false" ht="15" hidden="false" customHeight="false" outlineLevel="0" collapsed="false">
      <c r="A10044" s="22" t="n">
        <v>46115</v>
      </c>
      <c r="B10044" s="23" t="s">
        <v>117</v>
      </c>
      <c r="C10044" s="23" t="s">
        <v>121</v>
      </c>
      <c r="D10044" s="24" t="n">
        <v>-597.9</v>
      </c>
      <c r="E10044" s="25" t="n">
        <f aca="false">MAX(D10044,0)/1000</f>
        <v>0</v>
      </c>
      <c r="F10044" s="25" t="n">
        <f aca="false">MAX(-D10044,0)/1000</f>
        <v>0.5979</v>
      </c>
      <c r="G10044" s="23" t="str">
        <f aca="false">IF(E10044&gt;0,"ja","nein")</f>
        <v>nein</v>
      </c>
      <c r="H10044" s="26" t="n">
        <v>52.958</v>
      </c>
      <c r="I10044" s="26" t="n">
        <f aca="false">(H10044/10+IF(N10044=2025,Einstellungen!$B$23,Einstellungen!$C$23))*(1+Einstellungen!$B$10)</f>
        <v>25.051642</v>
      </c>
      <c r="J10044" s="25" t="n">
        <f aca="false">E10044*I10044/100</f>
        <v>0</v>
      </c>
      <c r="K10044" s="25" t="n">
        <f aca="false">E10044*Einstellungen!$B$5/100</f>
        <v>0</v>
      </c>
      <c r="L10044" s="23" t="str">
        <f aca="false">IF(I10044&lt;Einstellungen!$B$5,"ja","nein")</f>
        <v>ja</v>
      </c>
      <c r="M10044" s="23" t="s">
        <v>137</v>
      </c>
      <c r="N10044" s="23" t="n">
        <v>2026</v>
      </c>
      <c r="O10044" s="23" t="n">
        <v>11</v>
      </c>
    </row>
    <row r="10045" customFormat="false" ht="15" hidden="false" customHeight="false" outlineLevel="0" collapsed="false">
      <c r="A10045" s="22" t="n">
        <v>46115</v>
      </c>
      <c r="B10045" s="23" t="s">
        <v>118</v>
      </c>
      <c r="C10045" s="23" t="s">
        <v>121</v>
      </c>
      <c r="D10045" s="24" t="n">
        <v>-416.5</v>
      </c>
      <c r="E10045" s="25" t="n">
        <f aca="false">MAX(D10045,0)/1000</f>
        <v>0</v>
      </c>
      <c r="F10045" s="25" t="n">
        <f aca="false">MAX(-D10045,0)/1000</f>
        <v>0.4165</v>
      </c>
      <c r="G10045" s="23" t="str">
        <f aca="false">IF(E10045&gt;0,"ja","nein")</f>
        <v>nein</v>
      </c>
      <c r="H10045" s="26" t="n">
        <v>27.01</v>
      </c>
      <c r="I10045" s="26" t="n">
        <f aca="false">(H10045/10+IF(N10045=2025,Einstellungen!$B$23,Einstellungen!$C$23))*(1+Einstellungen!$B$10)</f>
        <v>21.96383</v>
      </c>
      <c r="J10045" s="25" t="n">
        <f aca="false">E10045*I10045/100</f>
        <v>0</v>
      </c>
      <c r="K10045" s="25" t="n">
        <f aca="false">E10045*Einstellungen!$B$5/100</f>
        <v>0</v>
      </c>
      <c r="L10045" s="23" t="str">
        <f aca="false">IF(I10045&lt;Einstellungen!$B$5,"ja","nein")</f>
        <v>ja</v>
      </c>
      <c r="M10045" s="23" t="s">
        <v>137</v>
      </c>
      <c r="N10045" s="23" t="n">
        <v>2026</v>
      </c>
      <c r="O10045" s="23" t="n">
        <v>12</v>
      </c>
    </row>
    <row r="10046" customFormat="false" ht="15" hidden="false" customHeight="false" outlineLevel="0" collapsed="false">
      <c r="A10046" s="22" t="n">
        <v>46115</v>
      </c>
      <c r="B10046" s="23" t="s">
        <v>119</v>
      </c>
      <c r="C10046" s="23" t="s">
        <v>121</v>
      </c>
      <c r="D10046" s="24" t="n">
        <v>-573.6</v>
      </c>
      <c r="E10046" s="25" t="n">
        <f aca="false">MAX(D10046,0)/1000</f>
        <v>0</v>
      </c>
      <c r="F10046" s="25" t="n">
        <f aca="false">MAX(-D10046,0)/1000</f>
        <v>0.5736</v>
      </c>
      <c r="G10046" s="23" t="str">
        <f aca="false">IF(E10046&gt;0,"ja","nein")</f>
        <v>nein</v>
      </c>
      <c r="H10046" s="26" t="n">
        <v>9.945</v>
      </c>
      <c r="I10046" s="26" t="n">
        <f aca="false">(H10046/10+IF(N10046=2025,Einstellungen!$B$23,Einstellungen!$C$23))*(1+Einstellungen!$B$10)</f>
        <v>19.933095</v>
      </c>
      <c r="J10046" s="25" t="n">
        <f aca="false">E10046*I10046/100</f>
        <v>0</v>
      </c>
      <c r="K10046" s="25" t="n">
        <f aca="false">E10046*Einstellungen!$B$5/100</f>
        <v>0</v>
      </c>
      <c r="L10046" s="23" t="str">
        <f aca="false">IF(I10046&lt;Einstellungen!$B$5,"ja","nein")</f>
        <v>ja</v>
      </c>
      <c r="M10046" s="23" t="s">
        <v>137</v>
      </c>
      <c r="N10046" s="23" t="n">
        <v>2026</v>
      </c>
      <c r="O10046" s="23" t="n">
        <v>13</v>
      </c>
    </row>
    <row r="10047" customFormat="false" ht="15" hidden="false" customHeight="false" outlineLevel="0" collapsed="false">
      <c r="A10047" s="22" t="n">
        <v>46115</v>
      </c>
      <c r="B10047" s="23" t="s">
        <v>120</v>
      </c>
      <c r="C10047" s="23" t="s">
        <v>121</v>
      </c>
      <c r="D10047" s="24" t="n">
        <v>-172.7</v>
      </c>
      <c r="E10047" s="25" t="n">
        <f aca="false">MAX(D10047,0)/1000</f>
        <v>0</v>
      </c>
      <c r="F10047" s="25" t="n">
        <f aca="false">MAX(-D10047,0)/1000</f>
        <v>0.1727</v>
      </c>
      <c r="G10047" s="23" t="str">
        <f aca="false">IF(E10047&gt;0,"ja","nein")</f>
        <v>nein</v>
      </c>
      <c r="H10047" s="26" t="n">
        <v>1.653</v>
      </c>
      <c r="I10047" s="26" t="n">
        <f aca="false">(H10047/10+IF(N10047=2025,Einstellungen!$B$23,Einstellungen!$C$23))*(1+Einstellungen!$B$10)</f>
        <v>18.946347</v>
      </c>
      <c r="J10047" s="25" t="n">
        <f aca="false">E10047*I10047/100</f>
        <v>0</v>
      </c>
      <c r="K10047" s="25" t="n">
        <f aca="false">E10047*Einstellungen!$B$5/100</f>
        <v>0</v>
      </c>
      <c r="L10047" s="23" t="str">
        <f aca="false">IF(I10047&lt;Einstellungen!$B$5,"ja","nein")</f>
        <v>ja</v>
      </c>
      <c r="M10047" s="23" t="s">
        <v>137</v>
      </c>
      <c r="N10047" s="23" t="n">
        <v>2026</v>
      </c>
      <c r="O10047" s="23" t="n">
        <v>14</v>
      </c>
    </row>
    <row r="10048" customFormat="false" ht="15" hidden="false" customHeight="false" outlineLevel="0" collapsed="false">
      <c r="A10048" s="22" t="n">
        <v>46115</v>
      </c>
      <c r="B10048" s="23" t="s">
        <v>104</v>
      </c>
      <c r="C10048" s="23" t="s">
        <v>121</v>
      </c>
      <c r="D10048" s="24" t="n">
        <v>-424.3</v>
      </c>
      <c r="E10048" s="25" t="n">
        <f aca="false">MAX(D10048,0)/1000</f>
        <v>0</v>
      </c>
      <c r="F10048" s="25" t="n">
        <f aca="false">MAX(-D10048,0)/1000</f>
        <v>0.4243</v>
      </c>
      <c r="G10048" s="23" t="str">
        <f aca="false">IF(E10048&gt;0,"ja","nein")</f>
        <v>nein</v>
      </c>
      <c r="H10048" s="26" t="n">
        <v>3.05</v>
      </c>
      <c r="I10048" s="26" t="n">
        <f aca="false">(H10048/10+IF(N10048=2025,Einstellungen!$B$23,Einstellungen!$C$23))*(1+Einstellungen!$B$10)</f>
        <v>19.11259</v>
      </c>
      <c r="J10048" s="25" t="n">
        <f aca="false">E10048*I10048/100</f>
        <v>0</v>
      </c>
      <c r="K10048" s="25" t="n">
        <f aca="false">E10048*Einstellungen!$B$5/100</f>
        <v>0</v>
      </c>
      <c r="L10048" s="23" t="str">
        <f aca="false">IF(I10048&lt;Einstellungen!$B$5,"ja","nein")</f>
        <v>ja</v>
      </c>
      <c r="M10048" s="23" t="s">
        <v>137</v>
      </c>
      <c r="N10048" s="23" t="n">
        <v>2026</v>
      </c>
      <c r="O10048" s="23" t="n">
        <v>15</v>
      </c>
    </row>
    <row r="10049" customFormat="false" ht="15" hidden="false" customHeight="false" outlineLevel="0" collapsed="false">
      <c r="A10049" s="22" t="n">
        <v>46115</v>
      </c>
      <c r="B10049" s="23" t="s">
        <v>105</v>
      </c>
      <c r="C10049" s="23" t="s">
        <v>121</v>
      </c>
      <c r="D10049" s="24" t="n">
        <v>-94.5</v>
      </c>
      <c r="E10049" s="25" t="n">
        <f aca="false">MAX(D10049,0)/1000</f>
        <v>0</v>
      </c>
      <c r="F10049" s="25" t="n">
        <f aca="false">MAX(-D10049,0)/1000</f>
        <v>0.0945</v>
      </c>
      <c r="G10049" s="23" t="str">
        <f aca="false">IF(E10049&gt;0,"ja","nein")</f>
        <v>nein</v>
      </c>
      <c r="H10049" s="26" t="n">
        <v>23.943</v>
      </c>
      <c r="I10049" s="26" t="n">
        <f aca="false">(H10049/10+IF(N10049=2025,Einstellungen!$B$23,Einstellungen!$C$23))*(1+Einstellungen!$B$10)</f>
        <v>21.598857</v>
      </c>
      <c r="J10049" s="25" t="n">
        <f aca="false">E10049*I10049/100</f>
        <v>0</v>
      </c>
      <c r="K10049" s="25" t="n">
        <f aca="false">E10049*Einstellungen!$B$5/100</f>
        <v>0</v>
      </c>
      <c r="L10049" s="23" t="str">
        <f aca="false">IF(I10049&lt;Einstellungen!$B$5,"ja","nein")</f>
        <v>ja</v>
      </c>
      <c r="M10049" s="23" t="s">
        <v>137</v>
      </c>
      <c r="N10049" s="23" t="n">
        <v>2026</v>
      </c>
      <c r="O10049" s="23" t="n">
        <v>16</v>
      </c>
    </row>
    <row r="10050" customFormat="false" ht="15" hidden="false" customHeight="false" outlineLevel="0" collapsed="false">
      <c r="A10050" s="22" t="n">
        <v>46115</v>
      </c>
      <c r="B10050" s="23" t="s">
        <v>97</v>
      </c>
      <c r="C10050" s="23" t="s">
        <v>121</v>
      </c>
      <c r="D10050" s="24" t="n">
        <v>8.7</v>
      </c>
      <c r="E10050" s="25" t="n">
        <f aca="false">MAX(D10050,0)/1000</f>
        <v>0.0087</v>
      </c>
      <c r="F10050" s="25" t="n">
        <f aca="false">MAX(-D10050,0)/1000</f>
        <v>0</v>
      </c>
      <c r="G10050" s="23" t="str">
        <f aca="false">IF(E10050&gt;0,"ja","nein")</f>
        <v>ja</v>
      </c>
      <c r="H10050" s="26" t="n">
        <v>66.797</v>
      </c>
      <c r="I10050" s="26" t="n">
        <f aca="false">(H10050/10+IF(N10050=2025,Einstellungen!$B$23,Einstellungen!$C$23))*(1+Einstellungen!$B$10)</f>
        <v>26.698483</v>
      </c>
      <c r="J10050" s="25" t="n">
        <f aca="false">E10050*I10050/100</f>
        <v>0.002322768021</v>
      </c>
      <c r="K10050" s="25" t="n">
        <f aca="false">E10050*Einstellungen!$B$5/100</f>
        <v>0.002523</v>
      </c>
      <c r="L10050" s="23" t="str">
        <f aca="false">IF(I10050&lt;Einstellungen!$B$5,"ja","nein")</f>
        <v>ja</v>
      </c>
      <c r="M10050" s="23" t="s">
        <v>137</v>
      </c>
      <c r="N10050" s="23" t="n">
        <v>2026</v>
      </c>
      <c r="O10050" s="23" t="n">
        <v>17</v>
      </c>
    </row>
    <row r="10051" customFormat="false" ht="15" hidden="false" customHeight="false" outlineLevel="0" collapsed="false">
      <c r="A10051" s="22" t="n">
        <v>46115</v>
      </c>
      <c r="B10051" s="23" t="s">
        <v>99</v>
      </c>
      <c r="C10051" s="23" t="s">
        <v>121</v>
      </c>
      <c r="D10051" s="24" t="n">
        <v>168.5</v>
      </c>
      <c r="E10051" s="25" t="n">
        <f aca="false">MAX(D10051,0)/1000</f>
        <v>0.1685</v>
      </c>
      <c r="F10051" s="25" t="n">
        <f aca="false">MAX(-D10051,0)/1000</f>
        <v>0</v>
      </c>
      <c r="G10051" s="23" t="str">
        <f aca="false">IF(E10051&gt;0,"ja","nein")</f>
        <v>ja</v>
      </c>
      <c r="H10051" s="26" t="n">
        <v>88.972</v>
      </c>
      <c r="I10051" s="26" t="n">
        <f aca="false">(H10051/10+IF(N10051=2025,Einstellungen!$B$23,Einstellungen!$C$23))*(1+Einstellungen!$B$10)</f>
        <v>29.337308</v>
      </c>
      <c r="J10051" s="25" t="n">
        <f aca="false">E10051*I10051/100</f>
        <v>0.04943336398</v>
      </c>
      <c r="K10051" s="25" t="n">
        <f aca="false">E10051*Einstellungen!$B$5/100</f>
        <v>0.048865</v>
      </c>
      <c r="L10051" s="23" t="str">
        <f aca="false">IF(I10051&lt;Einstellungen!$B$5,"ja","nein")</f>
        <v>nein</v>
      </c>
      <c r="M10051" s="23" t="s">
        <v>137</v>
      </c>
      <c r="N10051" s="23" t="n">
        <v>2026</v>
      </c>
      <c r="O10051" s="23" t="n">
        <v>18</v>
      </c>
    </row>
    <row r="10052" customFormat="false" ht="15" hidden="false" customHeight="false" outlineLevel="0" collapsed="false">
      <c r="A10052" s="22" t="n">
        <v>46115</v>
      </c>
      <c r="B10052" s="23" t="s">
        <v>100</v>
      </c>
      <c r="C10052" s="23" t="s">
        <v>121</v>
      </c>
      <c r="D10052" s="24" t="n">
        <v>22.6</v>
      </c>
      <c r="E10052" s="25" t="n">
        <f aca="false">MAX(D10052,0)/1000</f>
        <v>0.0226</v>
      </c>
      <c r="F10052" s="25" t="n">
        <f aca="false">MAX(-D10052,0)/1000</f>
        <v>0</v>
      </c>
      <c r="G10052" s="23" t="str">
        <f aca="false">IF(E10052&gt;0,"ja","nein")</f>
        <v>ja</v>
      </c>
      <c r="H10052" s="26" t="n">
        <v>99.39</v>
      </c>
      <c r="I10052" s="26" t="n">
        <f aca="false">(H10052/10+IF(N10052=2025,Einstellungen!$B$23,Einstellungen!$C$23))*(1+Einstellungen!$B$10)</f>
        <v>30.57705</v>
      </c>
      <c r="J10052" s="25" t="n">
        <f aca="false">E10052*I10052/100</f>
        <v>0.0069104133</v>
      </c>
      <c r="K10052" s="25" t="n">
        <f aca="false">E10052*Einstellungen!$B$5/100</f>
        <v>0.006554</v>
      </c>
      <c r="L10052" s="23" t="str">
        <f aca="false">IF(I10052&lt;Einstellungen!$B$5,"ja","nein")</f>
        <v>nein</v>
      </c>
      <c r="M10052" s="23" t="s">
        <v>137</v>
      </c>
      <c r="N10052" s="23" t="n">
        <v>2026</v>
      </c>
      <c r="O10052" s="23" t="n">
        <v>19</v>
      </c>
    </row>
    <row r="10053" customFormat="false" ht="15" hidden="false" customHeight="false" outlineLevel="0" collapsed="false">
      <c r="A10053" s="22" t="n">
        <v>46115</v>
      </c>
      <c r="B10053" s="23" t="s">
        <v>92</v>
      </c>
      <c r="C10053" s="23" t="s">
        <v>121</v>
      </c>
      <c r="D10053" s="24" t="n">
        <v>18.5</v>
      </c>
      <c r="E10053" s="25" t="n">
        <f aca="false">MAX(D10053,0)/1000</f>
        <v>0.0185</v>
      </c>
      <c r="F10053" s="25" t="n">
        <f aca="false">MAX(-D10053,0)/1000</f>
        <v>0</v>
      </c>
      <c r="G10053" s="23" t="str">
        <f aca="false">IF(E10053&gt;0,"ja","nein")</f>
        <v>ja</v>
      </c>
      <c r="H10053" s="26" t="n">
        <v>96.338</v>
      </c>
      <c r="I10053" s="26" t="n">
        <f aca="false">(H10053/10+IF(N10053=2025,Einstellungen!$B$23,Einstellungen!$C$23))*(1+Einstellungen!$B$10)</f>
        <v>30.213862</v>
      </c>
      <c r="J10053" s="25" t="n">
        <f aca="false">E10053*I10053/100</f>
        <v>0.00558956447</v>
      </c>
      <c r="K10053" s="25" t="n">
        <f aca="false">E10053*Einstellungen!$B$5/100</f>
        <v>0.005365</v>
      </c>
      <c r="L10053" s="23" t="str">
        <f aca="false">IF(I10053&lt;Einstellungen!$B$5,"ja","nein")</f>
        <v>nein</v>
      </c>
      <c r="M10053" s="23" t="s">
        <v>137</v>
      </c>
      <c r="N10053" s="23" t="n">
        <v>2026</v>
      </c>
      <c r="O10053" s="23" t="n">
        <v>20</v>
      </c>
    </row>
    <row r="10054" customFormat="false" ht="15" hidden="false" customHeight="false" outlineLevel="0" collapsed="false">
      <c r="A10054" s="22" t="n">
        <v>46115</v>
      </c>
      <c r="B10054" s="23" t="s">
        <v>95</v>
      </c>
      <c r="C10054" s="23" t="s">
        <v>121</v>
      </c>
      <c r="D10054" s="24" t="n">
        <v>21.3</v>
      </c>
      <c r="E10054" s="25" t="n">
        <f aca="false">MAX(D10054,0)/1000</f>
        <v>0.0213</v>
      </c>
      <c r="F10054" s="25" t="n">
        <f aca="false">MAX(-D10054,0)/1000</f>
        <v>0</v>
      </c>
      <c r="G10054" s="23" t="str">
        <f aca="false">IF(E10054&gt;0,"ja","nein")</f>
        <v>ja</v>
      </c>
      <c r="H10054" s="26" t="n">
        <v>84.203</v>
      </c>
      <c r="I10054" s="26" t="n">
        <f aca="false">(H10054/10+IF(N10054=2025,Einstellungen!$B$23,Einstellungen!$C$23))*(1+Einstellungen!$B$10)</f>
        <v>28.769797</v>
      </c>
      <c r="J10054" s="25" t="n">
        <f aca="false">E10054*I10054/100</f>
        <v>0.006127966761</v>
      </c>
      <c r="K10054" s="25" t="n">
        <f aca="false">E10054*Einstellungen!$B$5/100</f>
        <v>0.006177</v>
      </c>
      <c r="L10054" s="23" t="str">
        <f aca="false">IF(I10054&lt;Einstellungen!$B$5,"ja","nein")</f>
        <v>ja</v>
      </c>
      <c r="M10054" s="23" t="s">
        <v>137</v>
      </c>
      <c r="N10054" s="23" t="n">
        <v>2026</v>
      </c>
      <c r="O10054" s="23" t="n">
        <v>21</v>
      </c>
    </row>
    <row r="10055" customFormat="false" ht="15" hidden="false" customHeight="false" outlineLevel="0" collapsed="false">
      <c r="A10055" s="22" t="n">
        <v>46115</v>
      </c>
      <c r="B10055" s="23" t="s">
        <v>96</v>
      </c>
      <c r="C10055" s="23" t="s">
        <v>121</v>
      </c>
      <c r="D10055" s="24" t="n">
        <v>21.4</v>
      </c>
      <c r="E10055" s="25" t="n">
        <f aca="false">MAX(D10055,0)/1000</f>
        <v>0.0214</v>
      </c>
      <c r="F10055" s="25" t="n">
        <f aca="false">MAX(-D10055,0)/1000</f>
        <v>0</v>
      </c>
      <c r="G10055" s="23" t="str">
        <f aca="false">IF(E10055&gt;0,"ja","nein")</f>
        <v>ja</v>
      </c>
      <c r="H10055" s="26" t="n">
        <v>81.28</v>
      </c>
      <c r="I10055" s="26" t="n">
        <f aca="false">(H10055/10+IF(N10055=2025,Einstellungen!$B$23,Einstellungen!$C$23))*(1+Einstellungen!$B$10)</f>
        <v>28.42196</v>
      </c>
      <c r="J10055" s="25" t="n">
        <f aca="false">E10055*I10055/100</f>
        <v>0.00608229944</v>
      </c>
      <c r="K10055" s="25" t="n">
        <f aca="false">E10055*Einstellungen!$B$5/100</f>
        <v>0.006206</v>
      </c>
      <c r="L10055" s="23" t="str">
        <f aca="false">IF(I10055&lt;Einstellungen!$B$5,"ja","nein")</f>
        <v>ja</v>
      </c>
      <c r="M10055" s="23" t="s">
        <v>137</v>
      </c>
      <c r="N10055" s="23" t="n">
        <v>2026</v>
      </c>
      <c r="O10055" s="23" t="n">
        <v>22</v>
      </c>
    </row>
    <row r="10056" customFormat="false" ht="15" hidden="false" customHeight="false" outlineLevel="0" collapsed="false">
      <c r="A10056" s="22" t="n">
        <v>46115</v>
      </c>
      <c r="B10056" s="23" t="s">
        <v>101</v>
      </c>
      <c r="C10056" s="23" t="s">
        <v>121</v>
      </c>
      <c r="D10056" s="24" t="n">
        <v>20.5</v>
      </c>
      <c r="E10056" s="25" t="n">
        <f aca="false">MAX(D10056,0)/1000</f>
        <v>0.0205</v>
      </c>
      <c r="F10056" s="25" t="n">
        <f aca="false">MAX(-D10056,0)/1000</f>
        <v>0</v>
      </c>
      <c r="G10056" s="23" t="str">
        <f aca="false">IF(E10056&gt;0,"ja","nein")</f>
        <v>ja</v>
      </c>
      <c r="H10056" s="26" t="n">
        <v>60.587</v>
      </c>
      <c r="I10056" s="26" t="n">
        <f aca="false">(H10056/10+IF(N10056=2025,Einstellungen!$B$23,Einstellungen!$C$23))*(1+Einstellungen!$B$10)</f>
        <v>25.959493</v>
      </c>
      <c r="J10056" s="25" t="n">
        <f aca="false">E10056*I10056/100</f>
        <v>0.005321696065</v>
      </c>
      <c r="K10056" s="25" t="n">
        <f aca="false">E10056*Einstellungen!$B$5/100</f>
        <v>0.005945</v>
      </c>
      <c r="L10056" s="23" t="str">
        <f aca="false">IF(I10056&lt;Einstellungen!$B$5,"ja","nein")</f>
        <v>ja</v>
      </c>
      <c r="M10056" s="23" t="s">
        <v>137</v>
      </c>
      <c r="N10056" s="23" t="n">
        <v>2026</v>
      </c>
      <c r="O10056" s="23" t="n">
        <v>23</v>
      </c>
    </row>
    <row r="10057" customFormat="false" ht="15" hidden="false" customHeight="false" outlineLevel="0" collapsed="false">
      <c r="A10057" s="22" t="n">
        <v>46116</v>
      </c>
      <c r="B10057" s="23" t="s">
        <v>102</v>
      </c>
      <c r="C10057" s="23" t="s">
        <v>122</v>
      </c>
      <c r="D10057" s="24" t="n">
        <v>19.9</v>
      </c>
      <c r="E10057" s="25" t="n">
        <f aca="false">MAX(D10057,0)/1000</f>
        <v>0.0199</v>
      </c>
      <c r="F10057" s="25" t="n">
        <f aca="false">MAX(-D10057,0)/1000</f>
        <v>0</v>
      </c>
      <c r="G10057" s="23" t="str">
        <f aca="false">IF(E10057&gt;0,"ja","nein")</f>
        <v>ja</v>
      </c>
      <c r="H10057" s="26" t="n">
        <v>9.727</v>
      </c>
      <c r="I10057" s="26" t="n">
        <f aca="false">(H10057/10+IF(N10057=2025,Einstellungen!$B$23,Einstellungen!$C$23))*(1+Einstellungen!$B$10)</f>
        <v>19.907153</v>
      </c>
      <c r="J10057" s="25" t="n">
        <f aca="false">E10057*I10057/100</f>
        <v>0.003961523447</v>
      </c>
      <c r="K10057" s="25" t="n">
        <f aca="false">E10057*Einstellungen!$B$5/100</f>
        <v>0.005771</v>
      </c>
      <c r="L10057" s="23" t="str">
        <f aca="false">IF(I10057&lt;Einstellungen!$B$5,"ja","nein")</f>
        <v>ja</v>
      </c>
      <c r="M10057" s="23" t="s">
        <v>137</v>
      </c>
      <c r="N10057" s="23" t="n">
        <v>2026</v>
      </c>
      <c r="O10057" s="23" t="n">
        <v>0</v>
      </c>
    </row>
    <row r="10058" customFormat="false" ht="15" hidden="false" customHeight="false" outlineLevel="0" collapsed="false">
      <c r="A10058" s="22" t="n">
        <v>46116</v>
      </c>
      <c r="B10058" s="23" t="s">
        <v>107</v>
      </c>
      <c r="C10058" s="23" t="s">
        <v>122</v>
      </c>
      <c r="D10058" s="24" t="n">
        <v>20.4</v>
      </c>
      <c r="E10058" s="25" t="n">
        <f aca="false">MAX(D10058,0)/1000</f>
        <v>0.0204</v>
      </c>
      <c r="F10058" s="25" t="n">
        <f aca="false">MAX(-D10058,0)/1000</f>
        <v>0</v>
      </c>
      <c r="G10058" s="23" t="str">
        <f aca="false">IF(E10058&gt;0,"ja","nein")</f>
        <v>ja</v>
      </c>
      <c r="H10058" s="26" t="n">
        <v>8.955</v>
      </c>
      <c r="I10058" s="26" t="n">
        <f aca="false">(H10058/10+IF(N10058=2025,Einstellungen!$B$23,Einstellungen!$C$23))*(1+Einstellungen!$B$10)</f>
        <v>19.815285</v>
      </c>
      <c r="J10058" s="25" t="n">
        <f aca="false">E10058*I10058/100</f>
        <v>0.00404231814</v>
      </c>
      <c r="K10058" s="25" t="n">
        <f aca="false">E10058*Einstellungen!$B$5/100</f>
        <v>0.005916</v>
      </c>
      <c r="L10058" s="23" t="str">
        <f aca="false">IF(I10058&lt;Einstellungen!$B$5,"ja","nein")</f>
        <v>ja</v>
      </c>
      <c r="M10058" s="23" t="s">
        <v>137</v>
      </c>
      <c r="N10058" s="23" t="n">
        <v>2026</v>
      </c>
      <c r="O10058" s="23" t="n">
        <v>1</v>
      </c>
    </row>
    <row r="10059" customFormat="false" ht="15" hidden="false" customHeight="false" outlineLevel="0" collapsed="false">
      <c r="A10059" s="22" t="n">
        <v>46116</v>
      </c>
      <c r="B10059" s="23" t="s">
        <v>108</v>
      </c>
      <c r="C10059" s="23" t="s">
        <v>122</v>
      </c>
      <c r="D10059" s="24" t="n">
        <v>22.1</v>
      </c>
      <c r="E10059" s="25" t="n">
        <f aca="false">MAX(D10059,0)/1000</f>
        <v>0.0221</v>
      </c>
      <c r="F10059" s="25" t="n">
        <f aca="false">MAX(-D10059,0)/1000</f>
        <v>0</v>
      </c>
      <c r="G10059" s="23" t="str">
        <f aca="false">IF(E10059&gt;0,"ja","nein")</f>
        <v>ja</v>
      </c>
      <c r="H10059" s="26" t="n">
        <v>6.433</v>
      </c>
      <c r="I10059" s="26" t="n">
        <f aca="false">(H10059/10+IF(N10059=2025,Einstellungen!$B$23,Einstellungen!$C$23))*(1+Einstellungen!$B$10)</f>
        <v>19.515167</v>
      </c>
      <c r="J10059" s="25" t="n">
        <f aca="false">E10059*I10059/100</f>
        <v>0.004312851907</v>
      </c>
      <c r="K10059" s="25" t="n">
        <f aca="false">E10059*Einstellungen!$B$5/100</f>
        <v>0.006409</v>
      </c>
      <c r="L10059" s="23" t="str">
        <f aca="false">IF(I10059&lt;Einstellungen!$B$5,"ja","nein")</f>
        <v>ja</v>
      </c>
      <c r="M10059" s="23" t="s">
        <v>137</v>
      </c>
      <c r="N10059" s="23" t="n">
        <v>2026</v>
      </c>
      <c r="O10059" s="23" t="n">
        <v>2</v>
      </c>
    </row>
    <row r="10060" customFormat="false" ht="15" hidden="false" customHeight="false" outlineLevel="0" collapsed="false">
      <c r="A10060" s="22" t="n">
        <v>46116</v>
      </c>
      <c r="B10060" s="23" t="s">
        <v>109</v>
      </c>
      <c r="C10060" s="23" t="s">
        <v>122</v>
      </c>
      <c r="D10060" s="24" t="n">
        <v>17.6</v>
      </c>
      <c r="E10060" s="25" t="n">
        <f aca="false">MAX(D10060,0)/1000</f>
        <v>0.0176</v>
      </c>
      <c r="F10060" s="25" t="n">
        <f aca="false">MAX(-D10060,0)/1000</f>
        <v>0</v>
      </c>
      <c r="G10060" s="23" t="str">
        <f aca="false">IF(E10060&gt;0,"ja","nein")</f>
        <v>ja</v>
      </c>
      <c r="H10060" s="26" t="n">
        <v>1.988</v>
      </c>
      <c r="I10060" s="26" t="n">
        <f aca="false">(H10060/10+IF(N10060=2025,Einstellungen!$B$23,Einstellungen!$C$23))*(1+Einstellungen!$B$10)</f>
        <v>18.986212</v>
      </c>
      <c r="J10060" s="25" t="n">
        <f aca="false">E10060*I10060/100</f>
        <v>0.003341573312</v>
      </c>
      <c r="K10060" s="25" t="n">
        <f aca="false">E10060*Einstellungen!$B$5/100</f>
        <v>0.005104</v>
      </c>
      <c r="L10060" s="23" t="str">
        <f aca="false">IF(I10060&lt;Einstellungen!$B$5,"ja","nein")</f>
        <v>ja</v>
      </c>
      <c r="M10060" s="23" t="s">
        <v>137</v>
      </c>
      <c r="N10060" s="23" t="n">
        <v>2026</v>
      </c>
      <c r="O10060" s="23" t="n">
        <v>3</v>
      </c>
    </row>
    <row r="10061" customFormat="false" ht="15" hidden="false" customHeight="false" outlineLevel="0" collapsed="false">
      <c r="A10061" s="22" t="n">
        <v>46116</v>
      </c>
      <c r="B10061" s="23" t="s">
        <v>110</v>
      </c>
      <c r="C10061" s="23" t="s">
        <v>122</v>
      </c>
      <c r="D10061" s="24" t="n">
        <v>21.5</v>
      </c>
      <c r="E10061" s="25" t="n">
        <f aca="false">MAX(D10061,0)/1000</f>
        <v>0.0215</v>
      </c>
      <c r="F10061" s="25" t="n">
        <f aca="false">MAX(-D10061,0)/1000</f>
        <v>0</v>
      </c>
      <c r="G10061" s="23" t="str">
        <f aca="false">IF(E10061&gt;0,"ja","nein")</f>
        <v>ja</v>
      </c>
      <c r="H10061" s="26" t="n">
        <v>6.402</v>
      </c>
      <c r="I10061" s="26" t="n">
        <f aca="false">(H10061/10+IF(N10061=2025,Einstellungen!$B$23,Einstellungen!$C$23))*(1+Einstellungen!$B$10)</f>
        <v>19.511478</v>
      </c>
      <c r="J10061" s="25" t="n">
        <f aca="false">E10061*I10061/100</f>
        <v>0.00419496777</v>
      </c>
      <c r="K10061" s="25" t="n">
        <f aca="false">E10061*Einstellungen!$B$5/100</f>
        <v>0.006235</v>
      </c>
      <c r="L10061" s="23" t="str">
        <f aca="false">IF(I10061&lt;Einstellungen!$B$5,"ja","nein")</f>
        <v>ja</v>
      </c>
      <c r="M10061" s="23" t="s">
        <v>137</v>
      </c>
      <c r="N10061" s="23" t="n">
        <v>2026</v>
      </c>
      <c r="O10061" s="23" t="n">
        <v>4</v>
      </c>
    </row>
    <row r="10062" customFormat="false" ht="15" hidden="false" customHeight="false" outlineLevel="0" collapsed="false">
      <c r="A10062" s="22" t="n">
        <v>46116</v>
      </c>
      <c r="B10062" s="23" t="s">
        <v>111</v>
      </c>
      <c r="C10062" s="23" t="s">
        <v>122</v>
      </c>
      <c r="D10062" s="24" t="n">
        <v>19.6</v>
      </c>
      <c r="E10062" s="25" t="n">
        <f aca="false">MAX(D10062,0)/1000</f>
        <v>0.0196</v>
      </c>
      <c r="F10062" s="25" t="n">
        <f aca="false">MAX(-D10062,0)/1000</f>
        <v>0</v>
      </c>
      <c r="G10062" s="23" t="str">
        <f aca="false">IF(E10062&gt;0,"ja","nein")</f>
        <v>ja</v>
      </c>
      <c r="H10062" s="26" t="n">
        <v>11.735</v>
      </c>
      <c r="I10062" s="26" t="n">
        <f aca="false">(H10062/10+IF(N10062=2025,Einstellungen!$B$23,Einstellungen!$C$23))*(1+Einstellungen!$B$10)</f>
        <v>20.146105</v>
      </c>
      <c r="J10062" s="25" t="n">
        <f aca="false">E10062*I10062/100</f>
        <v>0.00394863658</v>
      </c>
      <c r="K10062" s="25" t="n">
        <f aca="false">E10062*Einstellungen!$B$5/100</f>
        <v>0.005684</v>
      </c>
      <c r="L10062" s="23" t="str">
        <f aca="false">IF(I10062&lt;Einstellungen!$B$5,"ja","nein")</f>
        <v>ja</v>
      </c>
      <c r="M10062" s="23" t="s">
        <v>137</v>
      </c>
      <c r="N10062" s="23" t="n">
        <v>2026</v>
      </c>
      <c r="O10062" s="23" t="n">
        <v>5</v>
      </c>
    </row>
    <row r="10063" customFormat="false" ht="15" hidden="false" customHeight="false" outlineLevel="0" collapsed="false">
      <c r="A10063" s="22" t="n">
        <v>46116</v>
      </c>
      <c r="B10063" s="23" t="s">
        <v>112</v>
      </c>
      <c r="C10063" s="23" t="s">
        <v>122</v>
      </c>
      <c r="D10063" s="24" t="n">
        <v>21.5</v>
      </c>
      <c r="E10063" s="25" t="n">
        <f aca="false">MAX(D10063,0)/1000</f>
        <v>0.0215</v>
      </c>
      <c r="F10063" s="25" t="n">
        <f aca="false">MAX(-D10063,0)/1000</f>
        <v>0</v>
      </c>
      <c r="G10063" s="23" t="str">
        <f aca="false">IF(E10063&gt;0,"ja","nein")</f>
        <v>ja</v>
      </c>
      <c r="H10063" s="26" t="n">
        <v>13.362</v>
      </c>
      <c r="I10063" s="26" t="n">
        <f aca="false">(H10063/10+IF(N10063=2025,Einstellungen!$B$23,Einstellungen!$C$23))*(1+Einstellungen!$B$10)</f>
        <v>20.339718</v>
      </c>
      <c r="J10063" s="25" t="n">
        <f aca="false">E10063*I10063/100</f>
        <v>0.00437303937</v>
      </c>
      <c r="K10063" s="25" t="n">
        <f aca="false">E10063*Einstellungen!$B$5/100</f>
        <v>0.006235</v>
      </c>
      <c r="L10063" s="23" t="str">
        <f aca="false">IF(I10063&lt;Einstellungen!$B$5,"ja","nein")</f>
        <v>ja</v>
      </c>
      <c r="M10063" s="23" t="s">
        <v>137</v>
      </c>
      <c r="N10063" s="23" t="n">
        <v>2026</v>
      </c>
      <c r="O10063" s="23" t="n">
        <v>6</v>
      </c>
    </row>
    <row r="10064" customFormat="false" ht="15" hidden="false" customHeight="false" outlineLevel="0" collapsed="false">
      <c r="A10064" s="22" t="n">
        <v>46116</v>
      </c>
      <c r="B10064" s="23" t="s">
        <v>113</v>
      </c>
      <c r="C10064" s="23" t="s">
        <v>122</v>
      </c>
      <c r="D10064" s="24" t="n">
        <v>17.7</v>
      </c>
      <c r="E10064" s="25" t="n">
        <f aca="false">MAX(D10064,0)/1000</f>
        <v>0.0177</v>
      </c>
      <c r="F10064" s="25" t="n">
        <f aca="false">MAX(-D10064,0)/1000</f>
        <v>0</v>
      </c>
      <c r="G10064" s="23" t="str">
        <f aca="false">IF(E10064&gt;0,"ja","nein")</f>
        <v>ja</v>
      </c>
      <c r="H10064" s="26" t="n">
        <v>19.267</v>
      </c>
      <c r="I10064" s="26" t="n">
        <f aca="false">(H10064/10+IF(N10064=2025,Einstellungen!$B$23,Einstellungen!$C$23))*(1+Einstellungen!$B$10)</f>
        <v>21.042413</v>
      </c>
      <c r="J10064" s="25" t="n">
        <f aca="false">E10064*I10064/100</f>
        <v>0.003724507101</v>
      </c>
      <c r="K10064" s="25" t="n">
        <f aca="false">E10064*Einstellungen!$B$5/100</f>
        <v>0.005133</v>
      </c>
      <c r="L10064" s="23" t="str">
        <f aca="false">IF(I10064&lt;Einstellungen!$B$5,"ja","nein")</f>
        <v>ja</v>
      </c>
      <c r="M10064" s="23" t="s">
        <v>137</v>
      </c>
      <c r="N10064" s="23" t="n">
        <v>2026</v>
      </c>
      <c r="O10064" s="23" t="n">
        <v>7</v>
      </c>
    </row>
    <row r="10065" customFormat="false" ht="15" hidden="false" customHeight="false" outlineLevel="0" collapsed="false">
      <c r="A10065" s="22" t="n">
        <v>46116</v>
      </c>
      <c r="B10065" s="23" t="s">
        <v>114</v>
      </c>
      <c r="C10065" s="23" t="s">
        <v>122</v>
      </c>
      <c r="D10065" s="24" t="n">
        <v>22</v>
      </c>
      <c r="E10065" s="25" t="n">
        <f aca="false">MAX(D10065,0)/1000</f>
        <v>0.022</v>
      </c>
      <c r="F10065" s="25" t="n">
        <f aca="false">MAX(-D10065,0)/1000</f>
        <v>0</v>
      </c>
      <c r="G10065" s="23" t="str">
        <f aca="false">IF(E10065&gt;0,"ja","nein")</f>
        <v>ja</v>
      </c>
      <c r="H10065" s="26" t="n">
        <v>16.695</v>
      </c>
      <c r="I10065" s="26" t="n">
        <f aca="false">(H10065/10+IF(N10065=2025,Einstellungen!$B$23,Einstellungen!$C$23))*(1+Einstellungen!$B$10)</f>
        <v>20.736345</v>
      </c>
      <c r="J10065" s="25" t="n">
        <f aca="false">E10065*I10065/100</f>
        <v>0.0045619959</v>
      </c>
      <c r="K10065" s="25" t="n">
        <f aca="false">E10065*Einstellungen!$B$5/100</f>
        <v>0.00638</v>
      </c>
      <c r="L10065" s="23" t="str">
        <f aca="false">IF(I10065&lt;Einstellungen!$B$5,"ja","nein")</f>
        <v>ja</v>
      </c>
      <c r="M10065" s="23" t="s">
        <v>137</v>
      </c>
      <c r="N10065" s="23" t="n">
        <v>2026</v>
      </c>
      <c r="O10065" s="23" t="n">
        <v>8</v>
      </c>
    </row>
    <row r="10066" customFormat="false" ht="15" hidden="false" customHeight="false" outlineLevel="0" collapsed="false">
      <c r="A10066" s="22" t="n">
        <v>46116</v>
      </c>
      <c r="B10066" s="23" t="s">
        <v>115</v>
      </c>
      <c r="C10066" s="23" t="s">
        <v>122</v>
      </c>
      <c r="D10066" s="24" t="n">
        <v>15.4</v>
      </c>
      <c r="E10066" s="25" t="n">
        <f aca="false">MAX(D10066,0)/1000</f>
        <v>0.0154</v>
      </c>
      <c r="F10066" s="25" t="n">
        <f aca="false">MAX(-D10066,0)/1000</f>
        <v>0</v>
      </c>
      <c r="G10066" s="23" t="str">
        <f aca="false">IF(E10066&gt;0,"ja","nein")</f>
        <v>ja</v>
      </c>
      <c r="H10066" s="26" t="n">
        <v>6.6</v>
      </c>
      <c r="I10066" s="26" t="n">
        <f aca="false">(H10066/10+IF(N10066=2025,Einstellungen!$B$23,Einstellungen!$C$23))*(1+Einstellungen!$B$10)</f>
        <v>19.53504</v>
      </c>
      <c r="J10066" s="25" t="n">
        <f aca="false">E10066*I10066/100</f>
        <v>0.00300839616</v>
      </c>
      <c r="K10066" s="25" t="n">
        <f aca="false">E10066*Einstellungen!$B$5/100</f>
        <v>0.004466</v>
      </c>
      <c r="L10066" s="23" t="str">
        <f aca="false">IF(I10066&lt;Einstellungen!$B$5,"ja","nein")</f>
        <v>ja</v>
      </c>
      <c r="M10066" s="23" t="s">
        <v>137</v>
      </c>
      <c r="N10066" s="23" t="n">
        <v>2026</v>
      </c>
      <c r="O10066" s="23" t="n">
        <v>9</v>
      </c>
    </row>
    <row r="10067" customFormat="false" ht="15" hidden="false" customHeight="false" outlineLevel="0" collapsed="false">
      <c r="A10067" s="22" t="n">
        <v>46116</v>
      </c>
      <c r="B10067" s="23" t="s">
        <v>116</v>
      </c>
      <c r="C10067" s="23" t="s">
        <v>122</v>
      </c>
      <c r="D10067" s="24" t="n">
        <v>42.7</v>
      </c>
      <c r="E10067" s="25" t="n">
        <f aca="false">MAX(D10067,0)/1000</f>
        <v>0.0427</v>
      </c>
      <c r="F10067" s="25" t="n">
        <f aca="false">MAX(-D10067,0)/1000</f>
        <v>0</v>
      </c>
      <c r="G10067" s="23" t="str">
        <f aca="false">IF(E10067&gt;0,"ja","nein")</f>
        <v>ja</v>
      </c>
      <c r="H10067" s="26" t="n">
        <v>1.81</v>
      </c>
      <c r="I10067" s="26" t="n">
        <f aca="false">(H10067/10+IF(N10067=2025,Einstellungen!$B$23,Einstellungen!$C$23))*(1+Einstellungen!$B$10)</f>
        <v>18.96503</v>
      </c>
      <c r="J10067" s="25" t="n">
        <f aca="false">E10067*I10067/100</f>
        <v>0.00809806781</v>
      </c>
      <c r="K10067" s="25" t="n">
        <f aca="false">E10067*Einstellungen!$B$5/100</f>
        <v>0.012383</v>
      </c>
      <c r="L10067" s="23" t="str">
        <f aca="false">IF(I10067&lt;Einstellungen!$B$5,"ja","nein")</f>
        <v>ja</v>
      </c>
      <c r="M10067" s="23" t="s">
        <v>137</v>
      </c>
      <c r="N10067" s="23" t="n">
        <v>2026</v>
      </c>
      <c r="O10067" s="23" t="n">
        <v>10</v>
      </c>
    </row>
    <row r="10068" customFormat="false" ht="15" hidden="false" customHeight="false" outlineLevel="0" collapsed="false">
      <c r="A10068" s="22" t="n">
        <v>46116</v>
      </c>
      <c r="B10068" s="23" t="s">
        <v>117</v>
      </c>
      <c r="C10068" s="23" t="s">
        <v>122</v>
      </c>
      <c r="D10068" s="24" t="n">
        <v>50.8</v>
      </c>
      <c r="E10068" s="25" t="n">
        <f aca="false">MAX(D10068,0)/1000</f>
        <v>0.0508</v>
      </c>
      <c r="F10068" s="25" t="n">
        <f aca="false">MAX(-D10068,0)/1000</f>
        <v>0</v>
      </c>
      <c r="G10068" s="23" t="str">
        <f aca="false">IF(E10068&gt;0,"ja","nein")</f>
        <v>ja</v>
      </c>
      <c r="H10068" s="26" t="n">
        <v>-0.01</v>
      </c>
      <c r="I10068" s="26" t="n">
        <f aca="false">(H10068/10+IF(N10068=2025,Einstellungen!$B$23,Einstellungen!$C$23))*(1+Einstellungen!$B$10)</f>
        <v>18.74845</v>
      </c>
      <c r="J10068" s="25" t="n">
        <f aca="false">E10068*I10068/100</f>
        <v>0.0095242126</v>
      </c>
      <c r="K10068" s="25" t="n">
        <f aca="false">E10068*Einstellungen!$B$5/100</f>
        <v>0.014732</v>
      </c>
      <c r="L10068" s="23" t="str">
        <f aca="false">IF(I10068&lt;Einstellungen!$B$5,"ja","nein")</f>
        <v>ja</v>
      </c>
      <c r="M10068" s="23" t="s">
        <v>137</v>
      </c>
      <c r="N10068" s="23" t="n">
        <v>2026</v>
      </c>
      <c r="O10068" s="23" t="n">
        <v>11</v>
      </c>
    </row>
    <row r="10069" customFormat="false" ht="15" hidden="false" customHeight="false" outlineLevel="0" collapsed="false">
      <c r="A10069" s="22" t="n">
        <v>46116</v>
      </c>
      <c r="B10069" s="23" t="s">
        <v>118</v>
      </c>
      <c r="C10069" s="23" t="s">
        <v>122</v>
      </c>
      <c r="D10069" s="24" t="n">
        <v>14.8</v>
      </c>
      <c r="E10069" s="25" t="n">
        <f aca="false">MAX(D10069,0)/1000</f>
        <v>0.0148</v>
      </c>
      <c r="F10069" s="25" t="n">
        <f aca="false">MAX(-D10069,0)/1000</f>
        <v>0</v>
      </c>
      <c r="G10069" s="23" t="str">
        <f aca="false">IF(E10069&gt;0,"ja","nein")</f>
        <v>ja</v>
      </c>
      <c r="H10069" s="26" t="n">
        <v>-0.248</v>
      </c>
      <c r="I10069" s="26" t="n">
        <f aca="false">(H10069/10+IF(N10069=2025,Einstellungen!$B$23,Einstellungen!$C$23))*(1+Einstellungen!$B$10)</f>
        <v>18.720128</v>
      </c>
      <c r="J10069" s="25" t="n">
        <f aca="false">E10069*I10069/100</f>
        <v>0.002770578944</v>
      </c>
      <c r="K10069" s="25" t="n">
        <f aca="false">E10069*Einstellungen!$B$5/100</f>
        <v>0.004292</v>
      </c>
      <c r="L10069" s="23" t="str">
        <f aca="false">IF(I10069&lt;Einstellungen!$B$5,"ja","nein")</f>
        <v>ja</v>
      </c>
      <c r="M10069" s="23" t="s">
        <v>137</v>
      </c>
      <c r="N10069" s="23" t="n">
        <v>2026</v>
      </c>
      <c r="O10069" s="23" t="n">
        <v>12</v>
      </c>
    </row>
    <row r="10070" customFormat="false" ht="15" hidden="false" customHeight="false" outlineLevel="0" collapsed="false">
      <c r="A10070" s="22" t="n">
        <v>46116</v>
      </c>
      <c r="B10070" s="23" t="s">
        <v>119</v>
      </c>
      <c r="C10070" s="23" t="s">
        <v>122</v>
      </c>
      <c r="D10070" s="24" t="n">
        <v>106.5</v>
      </c>
      <c r="E10070" s="25" t="n">
        <f aca="false">MAX(D10070,0)/1000</f>
        <v>0.1065</v>
      </c>
      <c r="F10070" s="25" t="n">
        <f aca="false">MAX(-D10070,0)/1000</f>
        <v>0</v>
      </c>
      <c r="G10070" s="23" t="str">
        <f aca="false">IF(E10070&gt;0,"ja","nein")</f>
        <v>ja</v>
      </c>
      <c r="H10070" s="26" t="n">
        <v>-0.035</v>
      </c>
      <c r="I10070" s="26" t="n">
        <f aca="false">(H10070/10+IF(N10070=2025,Einstellungen!$B$23,Einstellungen!$C$23))*(1+Einstellungen!$B$10)</f>
        <v>18.745475</v>
      </c>
      <c r="J10070" s="25" t="n">
        <f aca="false">E10070*I10070/100</f>
        <v>0.019963930875</v>
      </c>
      <c r="K10070" s="25" t="n">
        <f aca="false">E10070*Einstellungen!$B$5/100</f>
        <v>0.030885</v>
      </c>
      <c r="L10070" s="23" t="str">
        <f aca="false">IF(I10070&lt;Einstellungen!$B$5,"ja","nein")</f>
        <v>ja</v>
      </c>
      <c r="M10070" s="23" t="s">
        <v>137</v>
      </c>
      <c r="N10070" s="23" t="n">
        <v>2026</v>
      </c>
      <c r="O10070" s="23" t="n">
        <v>13</v>
      </c>
    </row>
    <row r="10071" customFormat="false" ht="15" hidden="false" customHeight="false" outlineLevel="0" collapsed="false">
      <c r="A10071" s="22" t="n">
        <v>46116</v>
      </c>
      <c r="B10071" s="23" t="s">
        <v>120</v>
      </c>
      <c r="C10071" s="23" t="s">
        <v>122</v>
      </c>
      <c r="D10071" s="24" t="n">
        <v>358.7</v>
      </c>
      <c r="E10071" s="25" t="n">
        <f aca="false">MAX(D10071,0)/1000</f>
        <v>0.3587</v>
      </c>
      <c r="F10071" s="25" t="n">
        <f aca="false">MAX(-D10071,0)/1000</f>
        <v>0</v>
      </c>
      <c r="G10071" s="23" t="str">
        <f aca="false">IF(E10071&gt;0,"ja","nein")</f>
        <v>ja</v>
      </c>
      <c r="H10071" s="26" t="n">
        <v>-0.018</v>
      </c>
      <c r="I10071" s="26" t="n">
        <f aca="false">(H10071/10+IF(N10071=2025,Einstellungen!$B$23,Einstellungen!$C$23))*(1+Einstellungen!$B$10)</f>
        <v>18.747498</v>
      </c>
      <c r="J10071" s="25" t="n">
        <f aca="false">E10071*I10071/100</f>
        <v>0.067247275326</v>
      </c>
      <c r="K10071" s="25" t="n">
        <f aca="false">E10071*Einstellungen!$B$5/100</f>
        <v>0.104023</v>
      </c>
      <c r="L10071" s="23" t="str">
        <f aca="false">IF(I10071&lt;Einstellungen!$B$5,"ja","nein")</f>
        <v>ja</v>
      </c>
      <c r="M10071" s="23" t="s">
        <v>137</v>
      </c>
      <c r="N10071" s="23" t="n">
        <v>2026</v>
      </c>
      <c r="O10071" s="23" t="n">
        <v>14</v>
      </c>
    </row>
    <row r="10072" customFormat="false" ht="15" hidden="false" customHeight="false" outlineLevel="0" collapsed="false">
      <c r="A10072" s="22" t="n">
        <v>46116</v>
      </c>
      <c r="B10072" s="23" t="s">
        <v>104</v>
      </c>
      <c r="C10072" s="23" t="s">
        <v>122</v>
      </c>
      <c r="D10072" s="24" t="n">
        <v>767.6</v>
      </c>
      <c r="E10072" s="25" t="n">
        <f aca="false">MAX(D10072,0)/1000</f>
        <v>0.7676</v>
      </c>
      <c r="F10072" s="25" t="n">
        <f aca="false">MAX(-D10072,0)/1000</f>
        <v>0</v>
      </c>
      <c r="G10072" s="23" t="str">
        <f aca="false">IF(E10072&gt;0,"ja","nein")</f>
        <v>ja</v>
      </c>
      <c r="H10072" s="26" t="n">
        <v>0.025</v>
      </c>
      <c r="I10072" s="26" t="n">
        <f aca="false">(H10072/10+IF(N10072=2025,Einstellungen!$B$23,Einstellungen!$C$23))*(1+Einstellungen!$B$10)</f>
        <v>18.752615</v>
      </c>
      <c r="J10072" s="25" t="n">
        <f aca="false">E10072*I10072/100</f>
        <v>0.14394507274</v>
      </c>
      <c r="K10072" s="25" t="n">
        <f aca="false">E10072*Einstellungen!$B$5/100</f>
        <v>0.222604</v>
      </c>
      <c r="L10072" s="23" t="str">
        <f aca="false">IF(I10072&lt;Einstellungen!$B$5,"ja","nein")</f>
        <v>ja</v>
      </c>
      <c r="M10072" s="23" t="s">
        <v>137</v>
      </c>
      <c r="N10072" s="23" t="n">
        <v>2026</v>
      </c>
      <c r="O10072" s="23" t="n">
        <v>15</v>
      </c>
    </row>
    <row r="10073" customFormat="false" ht="15" hidden="false" customHeight="false" outlineLevel="0" collapsed="false">
      <c r="A10073" s="22" t="n">
        <v>46116</v>
      </c>
      <c r="B10073" s="23" t="s">
        <v>105</v>
      </c>
      <c r="C10073" s="23" t="s">
        <v>122</v>
      </c>
      <c r="D10073" s="24" t="n">
        <v>51.9</v>
      </c>
      <c r="E10073" s="25" t="n">
        <f aca="false">MAX(D10073,0)/1000</f>
        <v>0.0519</v>
      </c>
      <c r="F10073" s="25" t="n">
        <f aca="false">MAX(-D10073,0)/1000</f>
        <v>0</v>
      </c>
      <c r="G10073" s="23" t="str">
        <f aca="false">IF(E10073&gt;0,"ja","nein")</f>
        <v>ja</v>
      </c>
      <c r="H10073" s="26" t="n">
        <v>10.69</v>
      </c>
      <c r="I10073" s="26" t="n">
        <f aca="false">(H10073/10+IF(N10073=2025,Einstellungen!$B$23,Einstellungen!$C$23))*(1+Einstellungen!$B$10)</f>
        <v>20.02175</v>
      </c>
      <c r="J10073" s="25" t="n">
        <f aca="false">E10073*I10073/100</f>
        <v>0.01039128825</v>
      </c>
      <c r="K10073" s="25" t="n">
        <f aca="false">E10073*Einstellungen!$B$5/100</f>
        <v>0.015051</v>
      </c>
      <c r="L10073" s="23" t="str">
        <f aca="false">IF(I10073&lt;Einstellungen!$B$5,"ja","nein")</f>
        <v>ja</v>
      </c>
      <c r="M10073" s="23" t="s">
        <v>137</v>
      </c>
      <c r="N10073" s="23" t="n">
        <v>2026</v>
      </c>
      <c r="O10073" s="23" t="n">
        <v>16</v>
      </c>
    </row>
    <row r="10074" customFormat="false" ht="15" hidden="false" customHeight="false" outlineLevel="0" collapsed="false">
      <c r="A10074" s="22" t="n">
        <v>46116</v>
      </c>
      <c r="B10074" s="23" t="s">
        <v>97</v>
      </c>
      <c r="C10074" s="23" t="s">
        <v>122</v>
      </c>
      <c r="D10074" s="24" t="n">
        <v>27.4</v>
      </c>
      <c r="E10074" s="25" t="n">
        <f aca="false">MAX(D10074,0)/1000</f>
        <v>0.0274</v>
      </c>
      <c r="F10074" s="25" t="n">
        <f aca="false">MAX(-D10074,0)/1000</f>
        <v>0</v>
      </c>
      <c r="G10074" s="23" t="str">
        <f aca="false">IF(E10074&gt;0,"ja","nein")</f>
        <v>ja</v>
      </c>
      <c r="H10074" s="26" t="n">
        <v>62.735</v>
      </c>
      <c r="I10074" s="26" t="n">
        <f aca="false">(H10074/10+IF(N10074=2025,Einstellungen!$B$23,Einstellungen!$C$23))*(1+Einstellungen!$B$10)</f>
        <v>26.215105</v>
      </c>
      <c r="J10074" s="25" t="n">
        <f aca="false">E10074*I10074/100</f>
        <v>0.00718293877</v>
      </c>
      <c r="K10074" s="25" t="n">
        <f aca="false">E10074*Einstellungen!$B$5/100</f>
        <v>0.007946</v>
      </c>
      <c r="L10074" s="23" t="str">
        <f aca="false">IF(I10074&lt;Einstellungen!$B$5,"ja","nein")</f>
        <v>ja</v>
      </c>
      <c r="M10074" s="23" t="s">
        <v>137</v>
      </c>
      <c r="N10074" s="23" t="n">
        <v>2026</v>
      </c>
      <c r="O10074" s="23" t="n">
        <v>17</v>
      </c>
    </row>
    <row r="10075" customFormat="false" ht="15" hidden="false" customHeight="false" outlineLevel="0" collapsed="false">
      <c r="A10075" s="22" t="n">
        <v>46116</v>
      </c>
      <c r="B10075" s="23" t="s">
        <v>99</v>
      </c>
      <c r="C10075" s="23" t="s">
        <v>122</v>
      </c>
      <c r="D10075" s="24" t="n">
        <v>1052.7</v>
      </c>
      <c r="E10075" s="25" t="n">
        <f aca="false">MAX(D10075,0)/1000</f>
        <v>1.0527</v>
      </c>
      <c r="F10075" s="25" t="n">
        <f aca="false">MAX(-D10075,0)/1000</f>
        <v>0</v>
      </c>
      <c r="G10075" s="23" t="str">
        <f aca="false">IF(E10075&gt;0,"ja","nein")</f>
        <v>ja</v>
      </c>
      <c r="H10075" s="26" t="n">
        <v>109.595</v>
      </c>
      <c r="I10075" s="26" t="n">
        <f aca="false">(H10075/10+IF(N10075=2025,Einstellungen!$B$23,Einstellungen!$C$23))*(1+Einstellungen!$B$10)</f>
        <v>31.791445</v>
      </c>
      <c r="J10075" s="25" t="n">
        <f aca="false">E10075*I10075/100</f>
        <v>0.334668541515</v>
      </c>
      <c r="K10075" s="25" t="n">
        <f aca="false">E10075*Einstellungen!$B$5/100</f>
        <v>0.305283</v>
      </c>
      <c r="L10075" s="23" t="str">
        <f aca="false">IF(I10075&lt;Einstellungen!$B$5,"ja","nein")</f>
        <v>nein</v>
      </c>
      <c r="M10075" s="23" t="s">
        <v>137</v>
      </c>
      <c r="N10075" s="23" t="n">
        <v>2026</v>
      </c>
      <c r="O10075" s="23" t="n">
        <v>18</v>
      </c>
    </row>
    <row r="10076" customFormat="false" ht="15" hidden="false" customHeight="false" outlineLevel="0" collapsed="false">
      <c r="A10076" s="22" t="n">
        <v>46116</v>
      </c>
      <c r="B10076" s="23" t="s">
        <v>100</v>
      </c>
      <c r="C10076" s="23" t="s">
        <v>122</v>
      </c>
      <c r="D10076" s="24" t="n">
        <v>631.5</v>
      </c>
      <c r="E10076" s="25" t="n">
        <f aca="false">MAX(D10076,0)/1000</f>
        <v>0.6315</v>
      </c>
      <c r="F10076" s="25" t="n">
        <f aca="false">MAX(-D10076,0)/1000</f>
        <v>0</v>
      </c>
      <c r="G10076" s="23" t="str">
        <f aca="false">IF(E10076&gt;0,"ja","nein")</f>
        <v>ja</v>
      </c>
      <c r="H10076" s="26" t="n">
        <v>149.873</v>
      </c>
      <c r="I10076" s="26" t="n">
        <f aca="false">(H10076/10+IF(N10076=2025,Einstellungen!$B$23,Einstellungen!$C$23))*(1+Einstellungen!$B$10)</f>
        <v>36.584527</v>
      </c>
      <c r="J10076" s="25" t="n">
        <f aca="false">E10076*I10076/100</f>
        <v>0.231031288005</v>
      </c>
      <c r="K10076" s="25" t="n">
        <f aca="false">E10076*Einstellungen!$B$5/100</f>
        <v>0.183135</v>
      </c>
      <c r="L10076" s="23" t="str">
        <f aca="false">IF(I10076&lt;Einstellungen!$B$5,"ja","nein")</f>
        <v>nein</v>
      </c>
      <c r="M10076" s="23" t="s">
        <v>137</v>
      </c>
      <c r="N10076" s="23" t="n">
        <v>2026</v>
      </c>
      <c r="O10076" s="23" t="n">
        <v>19</v>
      </c>
    </row>
    <row r="10077" customFormat="false" ht="15" hidden="false" customHeight="false" outlineLevel="0" collapsed="false">
      <c r="A10077" s="22" t="n">
        <v>46116</v>
      </c>
      <c r="B10077" s="23" t="s">
        <v>92</v>
      </c>
      <c r="C10077" s="23" t="s">
        <v>122</v>
      </c>
      <c r="D10077" s="24" t="n">
        <v>416.4</v>
      </c>
      <c r="E10077" s="25" t="n">
        <f aca="false">MAX(D10077,0)/1000</f>
        <v>0.4164</v>
      </c>
      <c r="F10077" s="25" t="n">
        <f aca="false">MAX(-D10077,0)/1000</f>
        <v>0</v>
      </c>
      <c r="G10077" s="23" t="str">
        <f aca="false">IF(E10077&gt;0,"ja","nein")</f>
        <v>ja</v>
      </c>
      <c r="H10077" s="26" t="n">
        <v>135.74</v>
      </c>
      <c r="I10077" s="26" t="n">
        <f aca="false">(H10077/10+IF(N10077=2025,Einstellungen!$B$23,Einstellungen!$C$23))*(1+Einstellungen!$B$10)</f>
        <v>34.9027</v>
      </c>
      <c r="J10077" s="25" t="n">
        <f aca="false">E10077*I10077/100</f>
        <v>0.1453348428</v>
      </c>
      <c r="K10077" s="25" t="n">
        <f aca="false">E10077*Einstellungen!$B$5/100</f>
        <v>0.120756</v>
      </c>
      <c r="L10077" s="23" t="str">
        <f aca="false">IF(I10077&lt;Einstellungen!$B$5,"ja","nein")</f>
        <v>nein</v>
      </c>
      <c r="M10077" s="23" t="s">
        <v>137</v>
      </c>
      <c r="N10077" s="23" t="n">
        <v>2026</v>
      </c>
      <c r="O10077" s="23" t="n">
        <v>20</v>
      </c>
    </row>
    <row r="10078" customFormat="false" ht="15" hidden="false" customHeight="false" outlineLevel="0" collapsed="false">
      <c r="A10078" s="22" t="n">
        <v>46116</v>
      </c>
      <c r="B10078" s="23" t="s">
        <v>95</v>
      </c>
      <c r="C10078" s="23" t="s">
        <v>122</v>
      </c>
      <c r="D10078" s="24" t="n">
        <v>425.9</v>
      </c>
      <c r="E10078" s="25" t="n">
        <f aca="false">MAX(D10078,0)/1000</f>
        <v>0.4259</v>
      </c>
      <c r="F10078" s="25" t="n">
        <f aca="false">MAX(-D10078,0)/1000</f>
        <v>0</v>
      </c>
      <c r="G10078" s="23" t="str">
        <f aca="false">IF(E10078&gt;0,"ja","nein")</f>
        <v>ja</v>
      </c>
      <c r="H10078" s="26" t="n">
        <v>103.838</v>
      </c>
      <c r="I10078" s="26" t="n">
        <f aca="false">(H10078/10+IF(N10078=2025,Einstellungen!$B$23,Einstellungen!$C$23))*(1+Einstellungen!$B$10)</f>
        <v>31.106362</v>
      </c>
      <c r="J10078" s="25" t="n">
        <f aca="false">E10078*I10078/100</f>
        <v>0.132481995758</v>
      </c>
      <c r="K10078" s="25" t="n">
        <f aca="false">E10078*Einstellungen!$B$5/100</f>
        <v>0.123511</v>
      </c>
      <c r="L10078" s="23" t="str">
        <f aca="false">IF(I10078&lt;Einstellungen!$B$5,"ja","nein")</f>
        <v>nein</v>
      </c>
      <c r="M10078" s="23" t="s">
        <v>137</v>
      </c>
      <c r="N10078" s="23" t="n">
        <v>2026</v>
      </c>
      <c r="O10078" s="23" t="n">
        <v>21</v>
      </c>
    </row>
    <row r="10079" customFormat="false" ht="15" hidden="false" customHeight="false" outlineLevel="0" collapsed="false">
      <c r="A10079" s="22" t="n">
        <v>46116</v>
      </c>
      <c r="B10079" s="23" t="s">
        <v>96</v>
      </c>
      <c r="C10079" s="23" t="s">
        <v>122</v>
      </c>
      <c r="D10079" s="24" t="n">
        <v>395.8</v>
      </c>
      <c r="E10079" s="25" t="n">
        <f aca="false">MAX(D10079,0)/1000</f>
        <v>0.3958</v>
      </c>
      <c r="F10079" s="25" t="n">
        <f aca="false">MAX(-D10079,0)/1000</f>
        <v>0</v>
      </c>
      <c r="G10079" s="23" t="str">
        <f aca="false">IF(E10079&gt;0,"ja","nein")</f>
        <v>ja</v>
      </c>
      <c r="H10079" s="26" t="n">
        <v>76.808</v>
      </c>
      <c r="I10079" s="26" t="n">
        <f aca="false">(H10079/10+IF(N10079=2025,Einstellungen!$B$23,Einstellungen!$C$23))*(1+Einstellungen!$B$10)</f>
        <v>27.889792</v>
      </c>
      <c r="J10079" s="25" t="n">
        <f aca="false">E10079*I10079/100</f>
        <v>0.110387796736</v>
      </c>
      <c r="K10079" s="25" t="n">
        <f aca="false">E10079*Einstellungen!$B$5/100</f>
        <v>0.114782</v>
      </c>
      <c r="L10079" s="23" t="str">
        <f aca="false">IF(I10079&lt;Einstellungen!$B$5,"ja","nein")</f>
        <v>ja</v>
      </c>
      <c r="M10079" s="23" t="s">
        <v>137</v>
      </c>
      <c r="N10079" s="23" t="n">
        <v>2026</v>
      </c>
      <c r="O10079" s="23" t="n">
        <v>22</v>
      </c>
    </row>
    <row r="10080" customFormat="false" ht="15" hidden="false" customHeight="false" outlineLevel="0" collapsed="false">
      <c r="A10080" s="22" t="n">
        <v>46116</v>
      </c>
      <c r="B10080" s="23" t="s">
        <v>101</v>
      </c>
      <c r="C10080" s="23" t="s">
        <v>122</v>
      </c>
      <c r="D10080" s="24" t="n">
        <v>408.5</v>
      </c>
      <c r="E10080" s="25" t="n">
        <f aca="false">MAX(D10080,0)/1000</f>
        <v>0.4085</v>
      </c>
      <c r="F10080" s="25" t="n">
        <f aca="false">MAX(-D10080,0)/1000</f>
        <v>0</v>
      </c>
      <c r="G10080" s="23" t="str">
        <f aca="false">IF(E10080&gt;0,"ja","nein")</f>
        <v>ja</v>
      </c>
      <c r="H10080" s="26" t="n">
        <v>41.833</v>
      </c>
      <c r="I10080" s="26" t="n">
        <f aca="false">(H10080/10+IF(N10080=2025,Einstellungen!$B$23,Einstellungen!$C$23))*(1+Einstellungen!$B$10)</f>
        <v>23.727767</v>
      </c>
      <c r="J10080" s="25" t="n">
        <f aca="false">E10080*I10080/100</f>
        <v>0.096927928195</v>
      </c>
      <c r="K10080" s="25" t="n">
        <f aca="false">E10080*Einstellungen!$B$5/100</f>
        <v>0.118465</v>
      </c>
      <c r="L10080" s="23" t="str">
        <f aca="false">IF(I10080&lt;Einstellungen!$B$5,"ja","nein")</f>
        <v>ja</v>
      </c>
      <c r="M10080" s="23" t="s">
        <v>137</v>
      </c>
      <c r="N10080" s="23" t="n">
        <v>2026</v>
      </c>
      <c r="O10080" s="23" t="n">
        <v>23</v>
      </c>
    </row>
    <row r="10081" customFormat="false" ht="15" hidden="false" customHeight="false" outlineLevel="0" collapsed="false">
      <c r="A10081" s="22" t="n">
        <v>46117</v>
      </c>
      <c r="B10081" s="23" t="s">
        <v>102</v>
      </c>
      <c r="C10081" s="23" t="s">
        <v>124</v>
      </c>
      <c r="D10081" s="24" t="n">
        <v>343.4</v>
      </c>
      <c r="E10081" s="25" t="n">
        <f aca="false">MAX(D10081,0)/1000</f>
        <v>0.3434</v>
      </c>
      <c r="F10081" s="25" t="n">
        <f aca="false">MAX(-D10081,0)/1000</f>
        <v>0</v>
      </c>
      <c r="G10081" s="23" t="str">
        <f aca="false">IF(E10081&gt;0,"ja","nein")</f>
        <v>ja</v>
      </c>
      <c r="H10081" s="26" t="n">
        <v>1.058</v>
      </c>
      <c r="I10081" s="26" t="n">
        <f aca="false">(H10081/10+IF(N10081=2025,Einstellungen!$B$23,Einstellungen!$C$23))*(1+Einstellungen!$B$10)</f>
        <v>18.875542</v>
      </c>
      <c r="J10081" s="25" t="n">
        <f aca="false">E10081*I10081/100</f>
        <v>0.064818611228</v>
      </c>
      <c r="K10081" s="25" t="n">
        <f aca="false">E10081*Einstellungen!$B$5/100</f>
        <v>0.099586</v>
      </c>
      <c r="L10081" s="23" t="str">
        <f aca="false">IF(I10081&lt;Einstellungen!$B$5,"ja","nein")</f>
        <v>ja</v>
      </c>
      <c r="M10081" s="23" t="s">
        <v>137</v>
      </c>
      <c r="N10081" s="23" t="n">
        <v>2026</v>
      </c>
      <c r="O10081" s="23" t="n">
        <v>0</v>
      </c>
    </row>
    <row r="10082" customFormat="false" ht="15" hidden="false" customHeight="false" outlineLevel="0" collapsed="false">
      <c r="A10082" s="22" t="n">
        <v>46117</v>
      </c>
      <c r="B10082" s="23" t="s">
        <v>107</v>
      </c>
      <c r="C10082" s="23" t="s">
        <v>124</v>
      </c>
      <c r="D10082" s="24" t="n">
        <v>377.8</v>
      </c>
      <c r="E10082" s="25" t="n">
        <f aca="false">MAX(D10082,0)/1000</f>
        <v>0.3778</v>
      </c>
      <c r="F10082" s="25" t="n">
        <f aca="false">MAX(-D10082,0)/1000</f>
        <v>0</v>
      </c>
      <c r="G10082" s="23" t="str">
        <f aca="false">IF(E10082&gt;0,"ja","nein")</f>
        <v>ja</v>
      </c>
      <c r="H10082" s="26" t="n">
        <v>-0.005</v>
      </c>
      <c r="I10082" s="26" t="n">
        <f aca="false">(H10082/10+IF(N10082=2025,Einstellungen!$B$23,Einstellungen!$C$23))*(1+Einstellungen!$B$10)</f>
        <v>18.749045</v>
      </c>
      <c r="J10082" s="25" t="n">
        <f aca="false">E10082*I10082/100</f>
        <v>0.07083389201</v>
      </c>
      <c r="K10082" s="25" t="n">
        <f aca="false">E10082*Einstellungen!$B$5/100</f>
        <v>0.109562</v>
      </c>
      <c r="L10082" s="23" t="str">
        <f aca="false">IF(I10082&lt;Einstellungen!$B$5,"ja","nein")</f>
        <v>ja</v>
      </c>
      <c r="M10082" s="23" t="s">
        <v>137</v>
      </c>
      <c r="N10082" s="23" t="n">
        <v>2026</v>
      </c>
      <c r="O10082" s="23" t="n">
        <v>1</v>
      </c>
    </row>
    <row r="10083" customFormat="false" ht="15" hidden="false" customHeight="false" outlineLevel="0" collapsed="false">
      <c r="A10083" s="22" t="n">
        <v>46117</v>
      </c>
      <c r="B10083" s="23" t="s">
        <v>108</v>
      </c>
      <c r="C10083" s="23" t="s">
        <v>124</v>
      </c>
      <c r="D10083" s="24" t="n">
        <v>396</v>
      </c>
      <c r="E10083" s="25" t="n">
        <f aca="false">MAX(D10083,0)/1000</f>
        <v>0.396</v>
      </c>
      <c r="F10083" s="25" t="n">
        <f aca="false">MAX(-D10083,0)/1000</f>
        <v>0</v>
      </c>
      <c r="G10083" s="23" t="str">
        <f aca="false">IF(E10083&gt;0,"ja","nein")</f>
        <v>ja</v>
      </c>
      <c r="H10083" s="26" t="n">
        <v>-0.362</v>
      </c>
      <c r="I10083" s="26" t="n">
        <f aca="false">(H10083/10+IF(N10083=2025,Einstellungen!$B$23,Einstellungen!$C$23))*(1+Einstellungen!$B$10)</f>
        <v>18.706562</v>
      </c>
      <c r="J10083" s="25" t="n">
        <f aca="false">E10083*I10083/100</f>
        <v>0.07407798552</v>
      </c>
      <c r="K10083" s="25" t="n">
        <f aca="false">E10083*Einstellungen!$B$5/100</f>
        <v>0.11484</v>
      </c>
      <c r="L10083" s="23" t="str">
        <f aca="false">IF(I10083&lt;Einstellungen!$B$5,"ja","nein")</f>
        <v>ja</v>
      </c>
      <c r="M10083" s="23" t="s">
        <v>137</v>
      </c>
      <c r="N10083" s="23" t="n">
        <v>2026</v>
      </c>
      <c r="O10083" s="23" t="n">
        <v>2</v>
      </c>
    </row>
    <row r="10084" customFormat="false" ht="15" hidden="false" customHeight="false" outlineLevel="0" collapsed="false">
      <c r="A10084" s="22" t="n">
        <v>46117</v>
      </c>
      <c r="B10084" s="23" t="s">
        <v>109</v>
      </c>
      <c r="C10084" s="23" t="s">
        <v>124</v>
      </c>
      <c r="D10084" s="24" t="n">
        <v>380.7</v>
      </c>
      <c r="E10084" s="25" t="n">
        <f aca="false">MAX(D10084,0)/1000</f>
        <v>0.3807</v>
      </c>
      <c r="F10084" s="25" t="n">
        <f aca="false">MAX(-D10084,0)/1000</f>
        <v>0</v>
      </c>
      <c r="G10084" s="23" t="str">
        <f aca="false">IF(E10084&gt;0,"ja","nein")</f>
        <v>ja</v>
      </c>
      <c r="H10084" s="26" t="n">
        <v>-1.208</v>
      </c>
      <c r="I10084" s="26" t="n">
        <f aca="false">(H10084/10+IF(N10084=2025,Einstellungen!$B$23,Einstellungen!$C$23))*(1+Einstellungen!$B$10)</f>
        <v>18.605888</v>
      </c>
      <c r="J10084" s="25" t="n">
        <f aca="false">E10084*I10084/100</f>
        <v>0.070832615616</v>
      </c>
      <c r="K10084" s="25" t="n">
        <f aca="false">E10084*Einstellungen!$B$5/100</f>
        <v>0.110403</v>
      </c>
      <c r="L10084" s="23" t="str">
        <f aca="false">IF(I10084&lt;Einstellungen!$B$5,"ja","nein")</f>
        <v>ja</v>
      </c>
      <c r="M10084" s="23" t="s">
        <v>137</v>
      </c>
      <c r="N10084" s="23" t="n">
        <v>2026</v>
      </c>
      <c r="O10084" s="23" t="n">
        <v>3</v>
      </c>
    </row>
    <row r="10085" customFormat="false" ht="15" hidden="false" customHeight="false" outlineLevel="0" collapsed="false">
      <c r="A10085" s="22" t="n">
        <v>46117</v>
      </c>
      <c r="B10085" s="23" t="s">
        <v>110</v>
      </c>
      <c r="C10085" s="23" t="s">
        <v>124</v>
      </c>
      <c r="D10085" s="24" t="n">
        <v>353.2</v>
      </c>
      <c r="E10085" s="25" t="n">
        <f aca="false">MAX(D10085,0)/1000</f>
        <v>0.3532</v>
      </c>
      <c r="F10085" s="25" t="n">
        <f aca="false">MAX(-D10085,0)/1000</f>
        <v>0</v>
      </c>
      <c r="G10085" s="23" t="str">
        <f aca="false">IF(E10085&gt;0,"ja","nein")</f>
        <v>ja</v>
      </c>
      <c r="H10085" s="26" t="n">
        <v>-1.617</v>
      </c>
      <c r="I10085" s="26" t="n">
        <f aca="false">(H10085/10+IF(N10085=2025,Einstellungen!$B$23,Einstellungen!$C$23))*(1+Einstellungen!$B$10)</f>
        <v>18.557217</v>
      </c>
      <c r="J10085" s="25" t="n">
        <f aca="false">E10085*I10085/100</f>
        <v>0.065544090444</v>
      </c>
      <c r="K10085" s="25" t="n">
        <f aca="false">E10085*Einstellungen!$B$5/100</f>
        <v>0.102428</v>
      </c>
      <c r="L10085" s="23" t="str">
        <f aca="false">IF(I10085&lt;Einstellungen!$B$5,"ja","nein")</f>
        <v>ja</v>
      </c>
      <c r="M10085" s="23" t="s">
        <v>137</v>
      </c>
      <c r="N10085" s="23" t="n">
        <v>2026</v>
      </c>
      <c r="O10085" s="23" t="n">
        <v>4</v>
      </c>
    </row>
    <row r="10086" customFormat="false" ht="15" hidden="false" customHeight="false" outlineLevel="0" collapsed="false">
      <c r="A10086" s="22" t="n">
        <v>46117</v>
      </c>
      <c r="B10086" s="23" t="s">
        <v>111</v>
      </c>
      <c r="C10086" s="23" t="s">
        <v>124</v>
      </c>
      <c r="D10086" s="24" t="n">
        <v>355.9</v>
      </c>
      <c r="E10086" s="25" t="n">
        <f aca="false">MAX(D10086,0)/1000</f>
        <v>0.3559</v>
      </c>
      <c r="F10086" s="25" t="n">
        <f aca="false">MAX(-D10086,0)/1000</f>
        <v>0</v>
      </c>
      <c r="G10086" s="23" t="str">
        <f aca="false">IF(E10086&gt;0,"ja","nein")</f>
        <v>ja</v>
      </c>
      <c r="H10086" s="26" t="n">
        <v>-2.042</v>
      </c>
      <c r="I10086" s="26" t="n">
        <f aca="false">(H10086/10+IF(N10086=2025,Einstellungen!$B$23,Einstellungen!$C$23))*(1+Einstellungen!$B$10)</f>
        <v>18.506642</v>
      </c>
      <c r="J10086" s="25" t="n">
        <f aca="false">E10086*I10086/100</f>
        <v>0.065865138878</v>
      </c>
      <c r="K10086" s="25" t="n">
        <f aca="false">E10086*Einstellungen!$B$5/100</f>
        <v>0.103211</v>
      </c>
      <c r="L10086" s="23" t="str">
        <f aca="false">IF(I10086&lt;Einstellungen!$B$5,"ja","nein")</f>
        <v>ja</v>
      </c>
      <c r="M10086" s="23" t="s">
        <v>137</v>
      </c>
      <c r="N10086" s="23" t="n">
        <v>2026</v>
      </c>
      <c r="O10086" s="23" t="n">
        <v>5</v>
      </c>
    </row>
    <row r="10087" customFormat="false" ht="15" hidden="false" customHeight="false" outlineLevel="0" collapsed="false">
      <c r="A10087" s="22" t="n">
        <v>46117</v>
      </c>
      <c r="B10087" s="23" t="s">
        <v>112</v>
      </c>
      <c r="C10087" s="23" t="s">
        <v>124</v>
      </c>
      <c r="D10087" s="24" t="n">
        <v>340.6</v>
      </c>
      <c r="E10087" s="25" t="n">
        <f aca="false">MAX(D10087,0)/1000</f>
        <v>0.3406</v>
      </c>
      <c r="F10087" s="25" t="n">
        <f aca="false">MAX(-D10087,0)/1000</f>
        <v>0</v>
      </c>
      <c r="G10087" s="23" t="str">
        <f aca="false">IF(E10087&gt;0,"ja","nein")</f>
        <v>ja</v>
      </c>
      <c r="H10087" s="26" t="n">
        <v>-2.995</v>
      </c>
      <c r="I10087" s="26" t="n">
        <f aca="false">(H10087/10+IF(N10087=2025,Einstellungen!$B$23,Einstellungen!$C$23))*(1+Einstellungen!$B$10)</f>
        <v>18.393235</v>
      </c>
      <c r="J10087" s="25" t="n">
        <f aca="false">E10087*I10087/100</f>
        <v>0.06264735841</v>
      </c>
      <c r="K10087" s="25" t="n">
        <f aca="false">E10087*Einstellungen!$B$5/100</f>
        <v>0.098774</v>
      </c>
      <c r="L10087" s="23" t="str">
        <f aca="false">IF(I10087&lt;Einstellungen!$B$5,"ja","nein")</f>
        <v>ja</v>
      </c>
      <c r="M10087" s="23" t="s">
        <v>137</v>
      </c>
      <c r="N10087" s="23" t="n">
        <v>2026</v>
      </c>
      <c r="O10087" s="23" t="n">
        <v>6</v>
      </c>
    </row>
    <row r="10088" customFormat="false" ht="15" hidden="false" customHeight="false" outlineLevel="0" collapsed="false">
      <c r="A10088" s="22" t="n">
        <v>46117</v>
      </c>
      <c r="B10088" s="23" t="s">
        <v>113</v>
      </c>
      <c r="C10088" s="23" t="s">
        <v>124</v>
      </c>
      <c r="D10088" s="24" t="n">
        <v>183</v>
      </c>
      <c r="E10088" s="25" t="n">
        <f aca="false">MAX(D10088,0)/1000</f>
        <v>0.183</v>
      </c>
      <c r="F10088" s="25" t="n">
        <f aca="false">MAX(-D10088,0)/1000</f>
        <v>0</v>
      </c>
      <c r="G10088" s="23" t="str">
        <f aca="false">IF(E10088&gt;0,"ja","nein")</f>
        <v>ja</v>
      </c>
      <c r="H10088" s="26" t="n">
        <v>-1.29</v>
      </c>
      <c r="I10088" s="26" t="n">
        <f aca="false">(H10088/10+IF(N10088=2025,Einstellungen!$B$23,Einstellungen!$C$23))*(1+Einstellungen!$B$10)</f>
        <v>18.59613</v>
      </c>
      <c r="J10088" s="25" t="n">
        <f aca="false">E10088*I10088/100</f>
        <v>0.0340309179</v>
      </c>
      <c r="K10088" s="25" t="n">
        <f aca="false">E10088*Einstellungen!$B$5/100</f>
        <v>0.05307</v>
      </c>
      <c r="L10088" s="23" t="str">
        <f aca="false">IF(I10088&lt;Einstellungen!$B$5,"ja","nein")</f>
        <v>ja</v>
      </c>
      <c r="M10088" s="23" t="s">
        <v>137</v>
      </c>
      <c r="N10088" s="23" t="n">
        <v>2026</v>
      </c>
      <c r="O10088" s="23" t="n">
        <v>7</v>
      </c>
    </row>
    <row r="10089" customFormat="false" ht="15" hidden="false" customHeight="false" outlineLevel="0" collapsed="false">
      <c r="A10089" s="22" t="n">
        <v>46117</v>
      </c>
      <c r="B10089" s="23" t="s">
        <v>114</v>
      </c>
      <c r="C10089" s="23" t="s">
        <v>124</v>
      </c>
      <c r="D10089" s="24" t="n">
        <v>53.2</v>
      </c>
      <c r="E10089" s="25" t="n">
        <f aca="false">MAX(D10089,0)/1000</f>
        <v>0.0532</v>
      </c>
      <c r="F10089" s="25" t="n">
        <f aca="false">MAX(-D10089,0)/1000</f>
        <v>0</v>
      </c>
      <c r="G10089" s="23" t="str">
        <f aca="false">IF(E10089&gt;0,"ja","nein")</f>
        <v>ja</v>
      </c>
      <c r="H10089" s="26" t="n">
        <v>-2.43</v>
      </c>
      <c r="I10089" s="26" t="n">
        <f aca="false">(H10089/10+IF(N10089=2025,Einstellungen!$B$23,Einstellungen!$C$23))*(1+Einstellungen!$B$10)</f>
        <v>18.46047</v>
      </c>
      <c r="J10089" s="25" t="n">
        <f aca="false">E10089*I10089/100</f>
        <v>0.00982097004</v>
      </c>
      <c r="K10089" s="25" t="n">
        <f aca="false">E10089*Einstellungen!$B$5/100</f>
        <v>0.015428</v>
      </c>
      <c r="L10089" s="23" t="str">
        <f aca="false">IF(I10089&lt;Einstellungen!$B$5,"ja","nein")</f>
        <v>ja</v>
      </c>
      <c r="M10089" s="23" t="s">
        <v>137</v>
      </c>
      <c r="N10089" s="23" t="n">
        <v>2026</v>
      </c>
      <c r="O10089" s="23" t="n">
        <v>8</v>
      </c>
    </row>
    <row r="10090" customFormat="false" ht="15" hidden="false" customHeight="false" outlineLevel="0" collapsed="false">
      <c r="A10090" s="22" t="n">
        <v>46117</v>
      </c>
      <c r="B10090" s="23" t="s">
        <v>115</v>
      </c>
      <c r="C10090" s="23" t="s">
        <v>124</v>
      </c>
      <c r="D10090" s="24" t="n">
        <v>-20.4</v>
      </c>
      <c r="E10090" s="25" t="n">
        <f aca="false">MAX(D10090,0)/1000</f>
        <v>0</v>
      </c>
      <c r="F10090" s="25" t="n">
        <f aca="false">MAX(-D10090,0)/1000</f>
        <v>0.0204</v>
      </c>
      <c r="G10090" s="23" t="str">
        <f aca="false">IF(E10090&gt;0,"ja","nein")</f>
        <v>nein</v>
      </c>
      <c r="H10090" s="26" t="n">
        <v>-10.558</v>
      </c>
      <c r="I10090" s="26" t="n">
        <f aca="false">(H10090/10+IF(N10090=2025,Einstellungen!$B$23,Einstellungen!$C$23))*(1+Einstellungen!$B$10)</f>
        <v>17.493238</v>
      </c>
      <c r="J10090" s="25" t="n">
        <f aca="false">E10090*I10090/100</f>
        <v>0</v>
      </c>
      <c r="K10090" s="25" t="n">
        <f aca="false">E10090*Einstellungen!$B$5/100</f>
        <v>0</v>
      </c>
      <c r="L10090" s="23" t="str">
        <f aca="false">IF(I10090&lt;Einstellungen!$B$5,"ja","nein")</f>
        <v>ja</v>
      </c>
      <c r="M10090" s="23" t="s">
        <v>137</v>
      </c>
      <c r="N10090" s="23" t="n">
        <v>2026</v>
      </c>
      <c r="O10090" s="23" t="n">
        <v>9</v>
      </c>
    </row>
    <row r="10091" customFormat="false" ht="15" hidden="false" customHeight="false" outlineLevel="0" collapsed="false">
      <c r="A10091" s="22" t="n">
        <v>46117</v>
      </c>
      <c r="B10091" s="23" t="s">
        <v>116</v>
      </c>
      <c r="C10091" s="23" t="s">
        <v>124</v>
      </c>
      <c r="D10091" s="24" t="n">
        <v>10.9</v>
      </c>
      <c r="E10091" s="25" t="n">
        <f aca="false">MAX(D10091,0)/1000</f>
        <v>0.0109</v>
      </c>
      <c r="F10091" s="25" t="n">
        <f aca="false">MAX(-D10091,0)/1000</f>
        <v>0</v>
      </c>
      <c r="G10091" s="23" t="str">
        <f aca="false">IF(E10091&gt;0,"ja","nein")</f>
        <v>ja</v>
      </c>
      <c r="H10091" s="26" t="n">
        <v>-39.968</v>
      </c>
      <c r="I10091" s="26" t="n">
        <f aca="false">(H10091/10+IF(N10091=2025,Einstellungen!$B$23,Einstellungen!$C$23))*(1+Einstellungen!$B$10)</f>
        <v>13.993448</v>
      </c>
      <c r="J10091" s="25" t="n">
        <f aca="false">E10091*I10091/100</f>
        <v>0.001525285832</v>
      </c>
      <c r="K10091" s="25" t="n">
        <f aca="false">E10091*Einstellungen!$B$5/100</f>
        <v>0.003161</v>
      </c>
      <c r="L10091" s="23" t="str">
        <f aca="false">IF(I10091&lt;Einstellungen!$B$5,"ja","nein")</f>
        <v>ja</v>
      </c>
      <c r="M10091" s="23" t="s">
        <v>137</v>
      </c>
      <c r="N10091" s="23" t="n">
        <v>2026</v>
      </c>
      <c r="O10091" s="23" t="n">
        <v>10</v>
      </c>
    </row>
    <row r="10092" customFormat="false" ht="15" hidden="false" customHeight="false" outlineLevel="0" collapsed="false">
      <c r="A10092" s="22" t="n">
        <v>46117</v>
      </c>
      <c r="B10092" s="23" t="s">
        <v>117</v>
      </c>
      <c r="C10092" s="23" t="s">
        <v>124</v>
      </c>
      <c r="D10092" s="24" t="n">
        <v>100.9</v>
      </c>
      <c r="E10092" s="25" t="n">
        <f aca="false">MAX(D10092,0)/1000</f>
        <v>0.1009</v>
      </c>
      <c r="F10092" s="25" t="n">
        <f aca="false">MAX(-D10092,0)/1000</f>
        <v>0</v>
      </c>
      <c r="G10092" s="23" t="str">
        <f aca="false">IF(E10092&gt;0,"ja","nein")</f>
        <v>ja</v>
      </c>
      <c r="H10092" s="26" t="n">
        <v>-71.343</v>
      </c>
      <c r="I10092" s="26" t="n">
        <f aca="false">(H10092/10+IF(N10092=2025,Einstellungen!$B$23,Einstellungen!$C$23))*(1+Einstellungen!$B$10)</f>
        <v>10.259823</v>
      </c>
      <c r="J10092" s="25" t="n">
        <f aca="false">E10092*I10092/100</f>
        <v>0.010352161407</v>
      </c>
      <c r="K10092" s="25" t="n">
        <f aca="false">E10092*Einstellungen!$B$5/100</f>
        <v>0.029261</v>
      </c>
      <c r="L10092" s="23" t="str">
        <f aca="false">IF(I10092&lt;Einstellungen!$B$5,"ja","nein")</f>
        <v>ja</v>
      </c>
      <c r="M10092" s="23" t="s">
        <v>137</v>
      </c>
      <c r="N10092" s="23" t="n">
        <v>2026</v>
      </c>
      <c r="O10092" s="23" t="n">
        <v>11</v>
      </c>
    </row>
    <row r="10093" customFormat="false" ht="15" hidden="false" customHeight="false" outlineLevel="0" collapsed="false">
      <c r="A10093" s="22" t="n">
        <v>46117</v>
      </c>
      <c r="B10093" s="23" t="s">
        <v>118</v>
      </c>
      <c r="C10093" s="23" t="s">
        <v>124</v>
      </c>
      <c r="D10093" s="24" t="n">
        <v>3.4</v>
      </c>
      <c r="E10093" s="25" t="n">
        <f aca="false">MAX(D10093,0)/1000</f>
        <v>0.0034</v>
      </c>
      <c r="F10093" s="25" t="n">
        <f aca="false">MAX(-D10093,0)/1000</f>
        <v>0</v>
      </c>
      <c r="G10093" s="23" t="str">
        <f aca="false">IF(E10093&gt;0,"ja","nein")</f>
        <v>ja</v>
      </c>
      <c r="H10093" s="26" t="n">
        <v>-84.953</v>
      </c>
      <c r="I10093" s="26" t="n">
        <f aca="false">(H10093/10+IF(N10093=2025,Einstellungen!$B$23,Einstellungen!$C$23))*(1+Einstellungen!$B$10)</f>
        <v>8.640233</v>
      </c>
      <c r="J10093" s="25" t="n">
        <f aca="false">E10093*I10093/100</f>
        <v>0.000293767922</v>
      </c>
      <c r="K10093" s="25" t="n">
        <f aca="false">E10093*Einstellungen!$B$5/100</f>
        <v>0.000986</v>
      </c>
      <c r="L10093" s="23" t="str">
        <f aca="false">IF(I10093&lt;Einstellungen!$B$5,"ja","nein")</f>
        <v>ja</v>
      </c>
      <c r="M10093" s="23" t="s">
        <v>137</v>
      </c>
      <c r="N10093" s="23" t="n">
        <v>2026</v>
      </c>
      <c r="O10093" s="23" t="n">
        <v>12</v>
      </c>
    </row>
    <row r="10094" customFormat="false" ht="15" hidden="false" customHeight="false" outlineLevel="0" collapsed="false">
      <c r="A10094" s="22" t="n">
        <v>46117</v>
      </c>
      <c r="B10094" s="23" t="s">
        <v>119</v>
      </c>
      <c r="C10094" s="23" t="s">
        <v>124</v>
      </c>
      <c r="D10094" s="24" t="n">
        <v>-4.3</v>
      </c>
      <c r="E10094" s="25" t="n">
        <f aca="false">MAX(D10094,0)/1000</f>
        <v>0</v>
      </c>
      <c r="F10094" s="25" t="n">
        <f aca="false">MAX(-D10094,0)/1000</f>
        <v>0.0043</v>
      </c>
      <c r="G10094" s="23" t="str">
        <f aca="false">IF(E10094&gt;0,"ja","nein")</f>
        <v>nein</v>
      </c>
      <c r="H10094" s="26" t="n">
        <v>-105.175</v>
      </c>
      <c r="I10094" s="26" t="n">
        <f aca="false">(H10094/10+IF(N10094=2025,Einstellungen!$B$23,Einstellungen!$C$23))*(1+Einstellungen!$B$10)</f>
        <v>6.233815</v>
      </c>
      <c r="J10094" s="25" t="n">
        <f aca="false">E10094*I10094/100</f>
        <v>0</v>
      </c>
      <c r="K10094" s="25" t="n">
        <f aca="false">E10094*Einstellungen!$B$5/100</f>
        <v>0</v>
      </c>
      <c r="L10094" s="23" t="str">
        <f aca="false">IF(I10094&lt;Einstellungen!$B$5,"ja","nein")</f>
        <v>ja</v>
      </c>
      <c r="M10094" s="23" t="s">
        <v>137</v>
      </c>
      <c r="N10094" s="23" t="n">
        <v>2026</v>
      </c>
      <c r="O10094" s="23" t="n">
        <v>13</v>
      </c>
    </row>
    <row r="10095" customFormat="false" ht="15" hidden="false" customHeight="false" outlineLevel="0" collapsed="false">
      <c r="A10095" s="22" t="n">
        <v>46117</v>
      </c>
      <c r="B10095" s="23" t="s">
        <v>120</v>
      </c>
      <c r="C10095" s="23" t="s">
        <v>124</v>
      </c>
      <c r="D10095" s="24" t="n">
        <v>-28</v>
      </c>
      <c r="E10095" s="25" t="n">
        <f aca="false">MAX(D10095,0)/1000</f>
        <v>0</v>
      </c>
      <c r="F10095" s="25" t="n">
        <f aca="false">MAX(-D10095,0)/1000</f>
        <v>0.028</v>
      </c>
      <c r="G10095" s="23" t="str">
        <f aca="false">IF(E10095&gt;0,"ja","nein")</f>
        <v>nein</v>
      </c>
      <c r="H10095" s="26" t="n">
        <v>-98.705</v>
      </c>
      <c r="I10095" s="26" t="n">
        <f aca="false">(H10095/10+IF(N10095=2025,Einstellungen!$B$23,Einstellungen!$C$23))*(1+Einstellungen!$B$10)</f>
        <v>7.003745</v>
      </c>
      <c r="J10095" s="25" t="n">
        <f aca="false">E10095*I10095/100</f>
        <v>0</v>
      </c>
      <c r="K10095" s="25" t="n">
        <f aca="false">E10095*Einstellungen!$B$5/100</f>
        <v>0</v>
      </c>
      <c r="L10095" s="23" t="str">
        <f aca="false">IF(I10095&lt;Einstellungen!$B$5,"ja","nein")</f>
        <v>ja</v>
      </c>
      <c r="M10095" s="23" t="s">
        <v>137</v>
      </c>
      <c r="N10095" s="23" t="n">
        <v>2026</v>
      </c>
      <c r="O10095" s="23" t="n">
        <v>14</v>
      </c>
    </row>
    <row r="10096" customFormat="false" ht="15" hidden="false" customHeight="false" outlineLevel="0" collapsed="false">
      <c r="A10096" s="22" t="n">
        <v>46117</v>
      </c>
      <c r="B10096" s="23" t="s">
        <v>104</v>
      </c>
      <c r="C10096" s="23" t="s">
        <v>124</v>
      </c>
      <c r="D10096" s="24" t="n">
        <v>40.8</v>
      </c>
      <c r="E10096" s="25" t="n">
        <f aca="false">MAX(D10096,0)/1000</f>
        <v>0.0408</v>
      </c>
      <c r="F10096" s="25" t="n">
        <f aca="false">MAX(-D10096,0)/1000</f>
        <v>0</v>
      </c>
      <c r="G10096" s="23" t="str">
        <f aca="false">IF(E10096&gt;0,"ja","nein")</f>
        <v>ja</v>
      </c>
      <c r="H10096" s="26" t="n">
        <v>-66.907</v>
      </c>
      <c r="I10096" s="26" t="n">
        <f aca="false">(H10096/10+IF(N10096=2025,Einstellungen!$B$23,Einstellungen!$C$23))*(1+Einstellungen!$B$10)</f>
        <v>10.787707</v>
      </c>
      <c r="J10096" s="25" t="n">
        <f aca="false">E10096*I10096/100</f>
        <v>0.004401384456</v>
      </c>
      <c r="K10096" s="25" t="n">
        <f aca="false">E10096*Einstellungen!$B$5/100</f>
        <v>0.011832</v>
      </c>
      <c r="L10096" s="23" t="str">
        <f aca="false">IF(I10096&lt;Einstellungen!$B$5,"ja","nein")</f>
        <v>ja</v>
      </c>
      <c r="M10096" s="23" t="s">
        <v>137</v>
      </c>
      <c r="N10096" s="23" t="n">
        <v>2026</v>
      </c>
      <c r="O10096" s="23" t="n">
        <v>15</v>
      </c>
    </row>
    <row r="10097" customFormat="false" ht="15" hidden="false" customHeight="false" outlineLevel="0" collapsed="false">
      <c r="A10097" s="22" t="n">
        <v>46117</v>
      </c>
      <c r="B10097" s="23" t="s">
        <v>105</v>
      </c>
      <c r="C10097" s="23" t="s">
        <v>124</v>
      </c>
      <c r="D10097" s="24" t="n">
        <v>26.6</v>
      </c>
      <c r="E10097" s="25" t="n">
        <f aca="false">MAX(D10097,0)/1000</f>
        <v>0.0266</v>
      </c>
      <c r="F10097" s="25" t="n">
        <f aca="false">MAX(-D10097,0)/1000</f>
        <v>0</v>
      </c>
      <c r="G10097" s="23" t="str">
        <f aca="false">IF(E10097&gt;0,"ja","nein")</f>
        <v>ja</v>
      </c>
      <c r="H10097" s="26" t="n">
        <v>-29.98</v>
      </c>
      <c r="I10097" s="26" t="n">
        <f aca="false">(H10097/10+IF(N10097=2025,Einstellungen!$B$23,Einstellungen!$C$23))*(1+Einstellungen!$B$10)</f>
        <v>15.18202</v>
      </c>
      <c r="J10097" s="25" t="n">
        <f aca="false">E10097*I10097/100</f>
        <v>0.00403841732</v>
      </c>
      <c r="K10097" s="25" t="n">
        <f aca="false">E10097*Einstellungen!$B$5/100</f>
        <v>0.007714</v>
      </c>
      <c r="L10097" s="23" t="str">
        <f aca="false">IF(I10097&lt;Einstellungen!$B$5,"ja","nein")</f>
        <v>ja</v>
      </c>
      <c r="M10097" s="23" t="s">
        <v>137</v>
      </c>
      <c r="N10097" s="23" t="n">
        <v>2026</v>
      </c>
      <c r="O10097" s="23" t="n">
        <v>16</v>
      </c>
    </row>
    <row r="10098" customFormat="false" ht="15" hidden="false" customHeight="false" outlineLevel="0" collapsed="false">
      <c r="A10098" s="22" t="n">
        <v>46117</v>
      </c>
      <c r="B10098" s="23" t="s">
        <v>97</v>
      </c>
      <c r="C10098" s="23" t="s">
        <v>124</v>
      </c>
      <c r="D10098" s="24" t="n">
        <v>-69.5</v>
      </c>
      <c r="E10098" s="25" t="n">
        <f aca="false">MAX(D10098,0)/1000</f>
        <v>0</v>
      </c>
      <c r="F10098" s="25" t="n">
        <f aca="false">MAX(-D10098,0)/1000</f>
        <v>0.0695</v>
      </c>
      <c r="G10098" s="23" t="str">
        <f aca="false">IF(E10098&gt;0,"ja","nein")</f>
        <v>nein</v>
      </c>
      <c r="H10098" s="26" t="n">
        <v>-6.588</v>
      </c>
      <c r="I10098" s="26" t="n">
        <f aca="false">(H10098/10+IF(N10098=2025,Einstellungen!$B$23,Einstellungen!$C$23))*(1+Einstellungen!$B$10)</f>
        <v>17.965668</v>
      </c>
      <c r="J10098" s="25" t="n">
        <f aca="false">E10098*I10098/100</f>
        <v>0</v>
      </c>
      <c r="K10098" s="25" t="n">
        <f aca="false">E10098*Einstellungen!$B$5/100</f>
        <v>0</v>
      </c>
      <c r="L10098" s="23" t="str">
        <f aca="false">IF(I10098&lt;Einstellungen!$B$5,"ja","nein")</f>
        <v>ja</v>
      </c>
      <c r="M10098" s="23" t="s">
        <v>137</v>
      </c>
      <c r="N10098" s="23" t="n">
        <v>2026</v>
      </c>
      <c r="O10098" s="23" t="n">
        <v>17</v>
      </c>
    </row>
    <row r="10099" customFormat="false" ht="15" hidden="false" customHeight="false" outlineLevel="0" collapsed="false">
      <c r="A10099" s="22" t="n">
        <v>46117</v>
      </c>
      <c r="B10099" s="23" t="s">
        <v>99</v>
      </c>
      <c r="C10099" s="23" t="s">
        <v>124</v>
      </c>
      <c r="D10099" s="24" t="n">
        <v>98.4</v>
      </c>
      <c r="E10099" s="25" t="n">
        <f aca="false">MAX(D10099,0)/1000</f>
        <v>0.0984</v>
      </c>
      <c r="F10099" s="25" t="n">
        <f aca="false">MAX(-D10099,0)/1000</f>
        <v>0</v>
      </c>
      <c r="G10099" s="23" t="str">
        <f aca="false">IF(E10099&gt;0,"ja","nein")</f>
        <v>ja</v>
      </c>
      <c r="H10099" s="26" t="n">
        <v>-0.103</v>
      </c>
      <c r="I10099" s="26" t="n">
        <f aca="false">(H10099/10+IF(N10099=2025,Einstellungen!$B$23,Einstellungen!$C$23))*(1+Einstellungen!$B$10)</f>
        <v>18.737383</v>
      </c>
      <c r="J10099" s="25" t="n">
        <f aca="false">E10099*I10099/100</f>
        <v>0.018437584872</v>
      </c>
      <c r="K10099" s="25" t="n">
        <f aca="false">E10099*Einstellungen!$B$5/100</f>
        <v>0.028536</v>
      </c>
      <c r="L10099" s="23" t="str">
        <f aca="false">IF(I10099&lt;Einstellungen!$B$5,"ja","nein")</f>
        <v>ja</v>
      </c>
      <c r="M10099" s="23" t="s">
        <v>137</v>
      </c>
      <c r="N10099" s="23" t="n">
        <v>2026</v>
      </c>
      <c r="O10099" s="23" t="n">
        <v>18</v>
      </c>
    </row>
    <row r="10100" customFormat="false" ht="15" hidden="false" customHeight="false" outlineLevel="0" collapsed="false">
      <c r="A10100" s="22" t="n">
        <v>46117</v>
      </c>
      <c r="B10100" s="23" t="s">
        <v>100</v>
      </c>
      <c r="C10100" s="23" t="s">
        <v>124</v>
      </c>
      <c r="D10100" s="24" t="n">
        <v>22.8</v>
      </c>
      <c r="E10100" s="25" t="n">
        <f aca="false">MAX(D10100,0)/1000</f>
        <v>0.0228</v>
      </c>
      <c r="F10100" s="25" t="n">
        <f aca="false">MAX(-D10100,0)/1000</f>
        <v>0</v>
      </c>
      <c r="G10100" s="23" t="str">
        <f aca="false">IF(E10100&gt;0,"ja","nein")</f>
        <v>ja</v>
      </c>
      <c r="H10100" s="26" t="n">
        <v>20.043</v>
      </c>
      <c r="I10100" s="26" t="n">
        <f aca="false">(H10100/10+IF(N10100=2025,Einstellungen!$B$23,Einstellungen!$C$23))*(1+Einstellungen!$B$10)</f>
        <v>21.134757</v>
      </c>
      <c r="J10100" s="25" t="n">
        <f aca="false">E10100*I10100/100</f>
        <v>0.004818724596</v>
      </c>
      <c r="K10100" s="25" t="n">
        <f aca="false">E10100*Einstellungen!$B$5/100</f>
        <v>0.006612</v>
      </c>
      <c r="L10100" s="23" t="str">
        <f aca="false">IF(I10100&lt;Einstellungen!$B$5,"ja","nein")</f>
        <v>ja</v>
      </c>
      <c r="M10100" s="23" t="s">
        <v>137</v>
      </c>
      <c r="N10100" s="23" t="n">
        <v>2026</v>
      </c>
      <c r="O10100" s="23" t="n">
        <v>19</v>
      </c>
    </row>
    <row r="10101" customFormat="false" ht="15" hidden="false" customHeight="false" outlineLevel="0" collapsed="false">
      <c r="A10101" s="22" t="n">
        <v>46117</v>
      </c>
      <c r="B10101" s="23" t="s">
        <v>92</v>
      </c>
      <c r="C10101" s="23" t="s">
        <v>124</v>
      </c>
      <c r="D10101" s="24" t="n">
        <v>16.1</v>
      </c>
      <c r="E10101" s="25" t="n">
        <f aca="false">MAX(D10101,0)/1000</f>
        <v>0.0161</v>
      </c>
      <c r="F10101" s="25" t="n">
        <f aca="false">MAX(-D10101,0)/1000</f>
        <v>0</v>
      </c>
      <c r="G10101" s="23" t="str">
        <f aca="false">IF(E10101&gt;0,"ja","nein")</f>
        <v>ja</v>
      </c>
      <c r="H10101" s="26" t="n">
        <v>33.35</v>
      </c>
      <c r="I10101" s="26" t="n">
        <f aca="false">(H10101/10+IF(N10101=2025,Einstellungen!$B$23,Einstellungen!$C$23))*(1+Einstellungen!$B$10)</f>
        <v>22.71829</v>
      </c>
      <c r="J10101" s="25" t="n">
        <f aca="false">E10101*I10101/100</f>
        <v>0.00365764469</v>
      </c>
      <c r="K10101" s="25" t="n">
        <f aca="false">E10101*Einstellungen!$B$5/100</f>
        <v>0.004669</v>
      </c>
      <c r="L10101" s="23" t="str">
        <f aca="false">IF(I10101&lt;Einstellungen!$B$5,"ja","nein")</f>
        <v>ja</v>
      </c>
      <c r="M10101" s="23" t="s">
        <v>137</v>
      </c>
      <c r="N10101" s="23" t="n">
        <v>2026</v>
      </c>
      <c r="O10101" s="23" t="n">
        <v>20</v>
      </c>
    </row>
    <row r="10102" customFormat="false" ht="15" hidden="false" customHeight="false" outlineLevel="0" collapsed="false">
      <c r="A10102" s="22" t="n">
        <v>46117</v>
      </c>
      <c r="B10102" s="23" t="s">
        <v>95</v>
      </c>
      <c r="C10102" s="23" t="s">
        <v>124</v>
      </c>
      <c r="D10102" s="24" t="n">
        <v>17.1</v>
      </c>
      <c r="E10102" s="25" t="n">
        <f aca="false">MAX(D10102,0)/1000</f>
        <v>0.0171</v>
      </c>
      <c r="F10102" s="25" t="n">
        <f aca="false">MAX(-D10102,0)/1000</f>
        <v>0</v>
      </c>
      <c r="G10102" s="23" t="str">
        <f aca="false">IF(E10102&gt;0,"ja","nein")</f>
        <v>ja</v>
      </c>
      <c r="H10102" s="26" t="n">
        <v>30.205</v>
      </c>
      <c r="I10102" s="26" t="n">
        <f aca="false">(H10102/10+IF(N10102=2025,Einstellungen!$B$23,Einstellungen!$C$23))*(1+Einstellungen!$B$10)</f>
        <v>22.344035</v>
      </c>
      <c r="J10102" s="25" t="n">
        <f aca="false">E10102*I10102/100</f>
        <v>0.003820829985</v>
      </c>
      <c r="K10102" s="25" t="n">
        <f aca="false">E10102*Einstellungen!$B$5/100</f>
        <v>0.004959</v>
      </c>
      <c r="L10102" s="23" t="str">
        <f aca="false">IF(I10102&lt;Einstellungen!$B$5,"ja","nein")</f>
        <v>ja</v>
      </c>
      <c r="M10102" s="23" t="s">
        <v>137</v>
      </c>
      <c r="N10102" s="23" t="n">
        <v>2026</v>
      </c>
      <c r="O10102" s="23" t="n">
        <v>21</v>
      </c>
    </row>
    <row r="10103" customFormat="false" ht="15" hidden="false" customHeight="false" outlineLevel="0" collapsed="false">
      <c r="A10103" s="22" t="n">
        <v>46117</v>
      </c>
      <c r="B10103" s="23" t="s">
        <v>96</v>
      </c>
      <c r="C10103" s="23" t="s">
        <v>124</v>
      </c>
      <c r="D10103" s="24" t="n">
        <v>20.5</v>
      </c>
      <c r="E10103" s="25" t="n">
        <f aca="false">MAX(D10103,0)/1000</f>
        <v>0.0205</v>
      </c>
      <c r="F10103" s="25" t="n">
        <f aca="false">MAX(-D10103,0)/1000</f>
        <v>0</v>
      </c>
      <c r="G10103" s="23" t="str">
        <f aca="false">IF(E10103&gt;0,"ja","nein")</f>
        <v>ja</v>
      </c>
      <c r="H10103" s="26" t="n">
        <v>30.378</v>
      </c>
      <c r="I10103" s="26" t="n">
        <f aca="false">(H10103/10+IF(N10103=2025,Einstellungen!$B$23,Einstellungen!$C$23))*(1+Einstellungen!$B$10)</f>
        <v>22.364622</v>
      </c>
      <c r="J10103" s="25" t="n">
        <f aca="false">E10103*I10103/100</f>
        <v>0.00458474751</v>
      </c>
      <c r="K10103" s="25" t="n">
        <f aca="false">E10103*Einstellungen!$B$5/100</f>
        <v>0.005945</v>
      </c>
      <c r="L10103" s="23" t="str">
        <f aca="false">IF(I10103&lt;Einstellungen!$B$5,"ja","nein")</f>
        <v>ja</v>
      </c>
      <c r="M10103" s="23" t="s">
        <v>137</v>
      </c>
      <c r="N10103" s="23" t="n">
        <v>2026</v>
      </c>
      <c r="O10103" s="23" t="n">
        <v>22</v>
      </c>
    </row>
    <row r="10104" customFormat="false" ht="15" hidden="false" customHeight="false" outlineLevel="0" collapsed="false">
      <c r="A10104" s="22" t="n">
        <v>46117</v>
      </c>
      <c r="B10104" s="23" t="s">
        <v>101</v>
      </c>
      <c r="C10104" s="23" t="s">
        <v>124</v>
      </c>
      <c r="D10104" s="24" t="n">
        <v>19.4</v>
      </c>
      <c r="E10104" s="25" t="n">
        <f aca="false">MAX(D10104,0)/1000</f>
        <v>0.0194</v>
      </c>
      <c r="F10104" s="25" t="n">
        <f aca="false">MAX(-D10104,0)/1000</f>
        <v>0</v>
      </c>
      <c r="G10104" s="23" t="str">
        <f aca="false">IF(E10104&gt;0,"ja","nein")</f>
        <v>ja</v>
      </c>
      <c r="H10104" s="26" t="n">
        <v>19.023</v>
      </c>
      <c r="I10104" s="26" t="n">
        <f aca="false">(H10104/10+IF(N10104=2025,Einstellungen!$B$23,Einstellungen!$C$23))*(1+Einstellungen!$B$10)</f>
        <v>21.013377</v>
      </c>
      <c r="J10104" s="25" t="n">
        <f aca="false">E10104*I10104/100</f>
        <v>0.004076595138</v>
      </c>
      <c r="K10104" s="25" t="n">
        <f aca="false">E10104*Einstellungen!$B$5/100</f>
        <v>0.005626</v>
      </c>
      <c r="L10104" s="23" t="str">
        <f aca="false">IF(I10104&lt;Einstellungen!$B$5,"ja","nein")</f>
        <v>ja</v>
      </c>
      <c r="M10104" s="23" t="s">
        <v>137</v>
      </c>
      <c r="N10104" s="23" t="n">
        <v>2026</v>
      </c>
      <c r="O10104" s="23" t="n">
        <v>23</v>
      </c>
    </row>
    <row r="10105" customFormat="false" ht="15" hidden="false" customHeight="false" outlineLevel="0" collapsed="false">
      <c r="A10105" s="22" t="n">
        <v>46118</v>
      </c>
      <c r="B10105" s="23" t="s">
        <v>102</v>
      </c>
      <c r="C10105" s="23" t="s">
        <v>93</v>
      </c>
      <c r="D10105" s="24" t="n">
        <v>20.6</v>
      </c>
      <c r="E10105" s="25" t="n">
        <f aca="false">MAX(D10105,0)/1000</f>
        <v>0.0206</v>
      </c>
      <c r="F10105" s="25" t="n">
        <f aca="false">MAX(-D10105,0)/1000</f>
        <v>0</v>
      </c>
      <c r="G10105" s="23" t="str">
        <f aca="false">IF(E10105&gt;0,"ja","nein")</f>
        <v>ja</v>
      </c>
      <c r="H10105" s="26" t="n">
        <v>3.24</v>
      </c>
      <c r="I10105" s="26" t="n">
        <f aca="false">(H10105/10+IF(N10105=2025,Einstellungen!$B$23,Einstellungen!$C$23))*(1+Einstellungen!$B$10)</f>
        <v>19.1352</v>
      </c>
      <c r="J10105" s="25" t="n">
        <f aca="false">E10105*I10105/100</f>
        <v>0.0039418512</v>
      </c>
      <c r="K10105" s="25" t="n">
        <f aca="false">E10105*Einstellungen!$B$5/100</f>
        <v>0.005974</v>
      </c>
      <c r="L10105" s="23" t="str">
        <f aca="false">IF(I10105&lt;Einstellungen!$B$5,"ja","nein")</f>
        <v>ja</v>
      </c>
      <c r="M10105" s="23" t="s">
        <v>137</v>
      </c>
      <c r="N10105" s="23" t="n">
        <v>2026</v>
      </c>
      <c r="O10105" s="23" t="n">
        <v>0</v>
      </c>
    </row>
    <row r="10106" customFormat="false" ht="15" hidden="false" customHeight="false" outlineLevel="0" collapsed="false">
      <c r="A10106" s="22" t="n">
        <v>46118</v>
      </c>
      <c r="B10106" s="23" t="s">
        <v>107</v>
      </c>
      <c r="C10106" s="23" t="s">
        <v>93</v>
      </c>
      <c r="D10106" s="24" t="n">
        <v>19.4</v>
      </c>
      <c r="E10106" s="25" t="n">
        <f aca="false">MAX(D10106,0)/1000</f>
        <v>0.0194</v>
      </c>
      <c r="F10106" s="25" t="n">
        <f aca="false">MAX(-D10106,0)/1000</f>
        <v>0</v>
      </c>
      <c r="G10106" s="23" t="str">
        <f aca="false">IF(E10106&gt;0,"ja","nein")</f>
        <v>ja</v>
      </c>
      <c r="H10106" s="26" t="n">
        <v>1.985</v>
      </c>
      <c r="I10106" s="26" t="n">
        <f aca="false">(H10106/10+IF(N10106=2025,Einstellungen!$B$23,Einstellungen!$C$23))*(1+Einstellungen!$B$10)</f>
        <v>18.985855</v>
      </c>
      <c r="J10106" s="25" t="n">
        <f aca="false">E10106*I10106/100</f>
        <v>0.00368325587</v>
      </c>
      <c r="K10106" s="25" t="n">
        <f aca="false">E10106*Einstellungen!$B$5/100</f>
        <v>0.005626</v>
      </c>
      <c r="L10106" s="23" t="str">
        <f aca="false">IF(I10106&lt;Einstellungen!$B$5,"ja","nein")</f>
        <v>ja</v>
      </c>
      <c r="M10106" s="23" t="s">
        <v>137</v>
      </c>
      <c r="N10106" s="23" t="n">
        <v>2026</v>
      </c>
      <c r="O10106" s="23" t="n">
        <v>1</v>
      </c>
    </row>
    <row r="10107" customFormat="false" ht="15" hidden="false" customHeight="false" outlineLevel="0" collapsed="false">
      <c r="A10107" s="22" t="n">
        <v>46118</v>
      </c>
      <c r="B10107" s="23" t="s">
        <v>108</v>
      </c>
      <c r="C10107" s="23" t="s">
        <v>93</v>
      </c>
      <c r="D10107" s="24" t="n">
        <v>16.8</v>
      </c>
      <c r="E10107" s="25" t="n">
        <f aca="false">MAX(D10107,0)/1000</f>
        <v>0.0168</v>
      </c>
      <c r="F10107" s="25" t="n">
        <f aca="false">MAX(-D10107,0)/1000</f>
        <v>0</v>
      </c>
      <c r="G10107" s="23" t="str">
        <f aca="false">IF(E10107&gt;0,"ja","nein")</f>
        <v>ja</v>
      </c>
      <c r="H10107" s="26" t="n">
        <v>1.04</v>
      </c>
      <c r="I10107" s="26" t="n">
        <f aca="false">(H10107/10+IF(N10107=2025,Einstellungen!$B$23,Einstellungen!$C$23))*(1+Einstellungen!$B$10)</f>
        <v>18.8734</v>
      </c>
      <c r="J10107" s="25" t="n">
        <f aca="false">E10107*I10107/100</f>
        <v>0.0031707312</v>
      </c>
      <c r="K10107" s="25" t="n">
        <f aca="false">E10107*Einstellungen!$B$5/100</f>
        <v>0.004872</v>
      </c>
      <c r="L10107" s="23" t="str">
        <f aca="false">IF(I10107&lt;Einstellungen!$B$5,"ja","nein")</f>
        <v>ja</v>
      </c>
      <c r="M10107" s="23" t="s">
        <v>137</v>
      </c>
      <c r="N10107" s="23" t="n">
        <v>2026</v>
      </c>
      <c r="O10107" s="23" t="n">
        <v>2</v>
      </c>
    </row>
    <row r="10108" customFormat="false" ht="15" hidden="false" customHeight="false" outlineLevel="0" collapsed="false">
      <c r="A10108" s="22" t="n">
        <v>46118</v>
      </c>
      <c r="B10108" s="23" t="s">
        <v>109</v>
      </c>
      <c r="C10108" s="23" t="s">
        <v>93</v>
      </c>
      <c r="D10108" s="24" t="n">
        <v>21.7</v>
      </c>
      <c r="E10108" s="25" t="n">
        <f aca="false">MAX(D10108,0)/1000</f>
        <v>0.0217</v>
      </c>
      <c r="F10108" s="25" t="n">
        <f aca="false">MAX(-D10108,0)/1000</f>
        <v>0</v>
      </c>
      <c r="G10108" s="23" t="str">
        <f aca="false">IF(E10108&gt;0,"ja","nein")</f>
        <v>ja</v>
      </c>
      <c r="H10108" s="26" t="n">
        <v>1.36</v>
      </c>
      <c r="I10108" s="26" t="n">
        <f aca="false">(H10108/10+IF(N10108=2025,Einstellungen!$B$23,Einstellungen!$C$23))*(1+Einstellungen!$B$10)</f>
        <v>18.91148</v>
      </c>
      <c r="J10108" s="25" t="n">
        <f aca="false">E10108*I10108/100</f>
        <v>0.00410379116</v>
      </c>
      <c r="K10108" s="25" t="n">
        <f aca="false">E10108*Einstellungen!$B$5/100</f>
        <v>0.006293</v>
      </c>
      <c r="L10108" s="23" t="str">
        <f aca="false">IF(I10108&lt;Einstellungen!$B$5,"ja","nein")</f>
        <v>ja</v>
      </c>
      <c r="M10108" s="23" t="s">
        <v>137</v>
      </c>
      <c r="N10108" s="23" t="n">
        <v>2026</v>
      </c>
      <c r="O10108" s="23" t="n">
        <v>3</v>
      </c>
    </row>
    <row r="10109" customFormat="false" ht="15" hidden="false" customHeight="false" outlineLevel="0" collapsed="false">
      <c r="A10109" s="22" t="n">
        <v>46118</v>
      </c>
      <c r="B10109" s="23" t="s">
        <v>110</v>
      </c>
      <c r="C10109" s="23" t="s">
        <v>93</v>
      </c>
      <c r="D10109" s="24" t="n">
        <v>18.3</v>
      </c>
      <c r="E10109" s="25" t="n">
        <f aca="false">MAX(D10109,0)/1000</f>
        <v>0.0183</v>
      </c>
      <c r="F10109" s="25" t="n">
        <f aca="false">MAX(-D10109,0)/1000</f>
        <v>0</v>
      </c>
      <c r="G10109" s="23" t="str">
        <f aca="false">IF(E10109&gt;0,"ja","nein")</f>
        <v>ja</v>
      </c>
      <c r="H10109" s="26" t="n">
        <v>1.06</v>
      </c>
      <c r="I10109" s="26" t="n">
        <f aca="false">(H10109/10+IF(N10109=2025,Einstellungen!$B$23,Einstellungen!$C$23))*(1+Einstellungen!$B$10)</f>
        <v>18.87578</v>
      </c>
      <c r="J10109" s="25" t="n">
        <f aca="false">E10109*I10109/100</f>
        <v>0.00345426774</v>
      </c>
      <c r="K10109" s="25" t="n">
        <f aca="false">E10109*Einstellungen!$B$5/100</f>
        <v>0.005307</v>
      </c>
      <c r="L10109" s="23" t="str">
        <f aca="false">IF(I10109&lt;Einstellungen!$B$5,"ja","nein")</f>
        <v>ja</v>
      </c>
      <c r="M10109" s="23" t="s">
        <v>137</v>
      </c>
      <c r="N10109" s="23" t="n">
        <v>2026</v>
      </c>
      <c r="O10109" s="23" t="n">
        <v>4</v>
      </c>
    </row>
    <row r="10110" customFormat="false" ht="15" hidden="false" customHeight="false" outlineLevel="0" collapsed="false">
      <c r="A10110" s="22" t="n">
        <v>46118</v>
      </c>
      <c r="B10110" s="23" t="s">
        <v>111</v>
      </c>
      <c r="C10110" s="23" t="s">
        <v>93</v>
      </c>
      <c r="D10110" s="24" t="n">
        <v>20.5</v>
      </c>
      <c r="E10110" s="25" t="n">
        <f aca="false">MAX(D10110,0)/1000</f>
        <v>0.0205</v>
      </c>
      <c r="F10110" s="25" t="n">
        <f aca="false">MAX(-D10110,0)/1000</f>
        <v>0</v>
      </c>
      <c r="G10110" s="23" t="str">
        <f aca="false">IF(E10110&gt;0,"ja","nein")</f>
        <v>ja</v>
      </c>
      <c r="H10110" s="26" t="n">
        <v>2.11</v>
      </c>
      <c r="I10110" s="26" t="n">
        <f aca="false">(H10110/10+IF(N10110=2025,Einstellungen!$B$23,Einstellungen!$C$23))*(1+Einstellungen!$B$10)</f>
        <v>19.00073</v>
      </c>
      <c r="J10110" s="25" t="n">
        <f aca="false">E10110*I10110/100</f>
        <v>0.00389514965</v>
      </c>
      <c r="K10110" s="25" t="n">
        <f aca="false">E10110*Einstellungen!$B$5/100</f>
        <v>0.005945</v>
      </c>
      <c r="L10110" s="23" t="str">
        <f aca="false">IF(I10110&lt;Einstellungen!$B$5,"ja","nein")</f>
        <v>ja</v>
      </c>
      <c r="M10110" s="23" t="s">
        <v>137</v>
      </c>
      <c r="N10110" s="23" t="n">
        <v>2026</v>
      </c>
      <c r="O10110" s="23" t="n">
        <v>5</v>
      </c>
    </row>
    <row r="10111" customFormat="false" ht="15" hidden="false" customHeight="false" outlineLevel="0" collapsed="false">
      <c r="A10111" s="22" t="n">
        <v>46118</v>
      </c>
      <c r="B10111" s="23" t="s">
        <v>112</v>
      </c>
      <c r="C10111" s="23" t="s">
        <v>93</v>
      </c>
      <c r="D10111" s="24" t="n">
        <v>20.6</v>
      </c>
      <c r="E10111" s="25" t="n">
        <f aca="false">MAX(D10111,0)/1000</f>
        <v>0.0206</v>
      </c>
      <c r="F10111" s="25" t="n">
        <f aca="false">MAX(-D10111,0)/1000</f>
        <v>0</v>
      </c>
      <c r="G10111" s="23" t="str">
        <f aca="false">IF(E10111&gt;0,"ja","nein")</f>
        <v>ja</v>
      </c>
      <c r="H10111" s="26" t="n">
        <v>1.985</v>
      </c>
      <c r="I10111" s="26" t="n">
        <f aca="false">(H10111/10+IF(N10111=2025,Einstellungen!$B$23,Einstellungen!$C$23))*(1+Einstellungen!$B$10)</f>
        <v>18.985855</v>
      </c>
      <c r="J10111" s="25" t="n">
        <f aca="false">E10111*I10111/100</f>
        <v>0.00391108613</v>
      </c>
      <c r="K10111" s="25" t="n">
        <f aca="false">E10111*Einstellungen!$B$5/100</f>
        <v>0.005974</v>
      </c>
      <c r="L10111" s="23" t="str">
        <f aca="false">IF(I10111&lt;Einstellungen!$B$5,"ja","nein")</f>
        <v>ja</v>
      </c>
      <c r="M10111" s="23" t="s">
        <v>137</v>
      </c>
      <c r="N10111" s="23" t="n">
        <v>2026</v>
      </c>
      <c r="O10111" s="23" t="n">
        <v>6</v>
      </c>
    </row>
    <row r="10112" customFormat="false" ht="15" hidden="false" customHeight="false" outlineLevel="0" collapsed="false">
      <c r="A10112" s="22" t="n">
        <v>46118</v>
      </c>
      <c r="B10112" s="23" t="s">
        <v>113</v>
      </c>
      <c r="C10112" s="23" t="s">
        <v>93</v>
      </c>
      <c r="D10112" s="24" t="n">
        <v>20.4</v>
      </c>
      <c r="E10112" s="25" t="n">
        <f aca="false">MAX(D10112,0)/1000</f>
        <v>0.0204</v>
      </c>
      <c r="F10112" s="25" t="n">
        <f aca="false">MAX(-D10112,0)/1000</f>
        <v>0</v>
      </c>
      <c r="G10112" s="23" t="str">
        <f aca="false">IF(E10112&gt;0,"ja","nein")</f>
        <v>ja</v>
      </c>
      <c r="H10112" s="26" t="n">
        <v>1.333</v>
      </c>
      <c r="I10112" s="26" t="n">
        <f aca="false">(H10112/10+IF(N10112=2025,Einstellungen!$B$23,Einstellungen!$C$23))*(1+Einstellungen!$B$10)</f>
        <v>18.908267</v>
      </c>
      <c r="J10112" s="25" t="n">
        <f aca="false">E10112*I10112/100</f>
        <v>0.003857286468</v>
      </c>
      <c r="K10112" s="25" t="n">
        <f aca="false">E10112*Einstellungen!$B$5/100</f>
        <v>0.005916</v>
      </c>
      <c r="L10112" s="23" t="str">
        <f aca="false">IF(I10112&lt;Einstellungen!$B$5,"ja","nein")</f>
        <v>ja</v>
      </c>
      <c r="M10112" s="23" t="s">
        <v>137</v>
      </c>
      <c r="N10112" s="23" t="n">
        <v>2026</v>
      </c>
      <c r="O10112" s="23" t="n">
        <v>7</v>
      </c>
    </row>
    <row r="10113" customFormat="false" ht="15" hidden="false" customHeight="false" outlineLevel="0" collapsed="false">
      <c r="A10113" s="22" t="n">
        <v>46118</v>
      </c>
      <c r="B10113" s="23" t="s">
        <v>114</v>
      </c>
      <c r="C10113" s="23" t="s">
        <v>93</v>
      </c>
      <c r="D10113" s="24" t="n">
        <v>45</v>
      </c>
      <c r="E10113" s="25" t="n">
        <f aca="false">MAX(D10113,0)/1000</f>
        <v>0.045</v>
      </c>
      <c r="F10113" s="25" t="n">
        <f aca="false">MAX(-D10113,0)/1000</f>
        <v>0</v>
      </c>
      <c r="G10113" s="23" t="str">
        <f aca="false">IF(E10113&gt;0,"ja","nein")</f>
        <v>ja</v>
      </c>
      <c r="H10113" s="26" t="n">
        <v>-0.943</v>
      </c>
      <c r="I10113" s="26" t="n">
        <f aca="false">(H10113/10+IF(N10113=2025,Einstellungen!$B$23,Einstellungen!$C$23))*(1+Einstellungen!$B$10)</f>
        <v>18.637423</v>
      </c>
      <c r="J10113" s="25" t="n">
        <f aca="false">E10113*I10113/100</f>
        <v>0.00838684035</v>
      </c>
      <c r="K10113" s="25" t="n">
        <f aca="false">E10113*Einstellungen!$B$5/100</f>
        <v>0.01305</v>
      </c>
      <c r="L10113" s="23" t="str">
        <f aca="false">IF(I10113&lt;Einstellungen!$B$5,"ja","nein")</f>
        <v>ja</v>
      </c>
      <c r="M10113" s="23" t="s">
        <v>137</v>
      </c>
      <c r="N10113" s="23" t="n">
        <v>2026</v>
      </c>
      <c r="O10113" s="23" t="n">
        <v>8</v>
      </c>
    </row>
    <row r="10114" customFormat="false" ht="15" hidden="false" customHeight="false" outlineLevel="0" collapsed="false">
      <c r="A10114" s="22" t="n">
        <v>46118</v>
      </c>
      <c r="B10114" s="23" t="s">
        <v>115</v>
      </c>
      <c r="C10114" s="23" t="s">
        <v>93</v>
      </c>
      <c r="D10114" s="24" t="n">
        <v>-40.9</v>
      </c>
      <c r="E10114" s="25" t="n">
        <f aca="false">MAX(D10114,0)/1000</f>
        <v>0</v>
      </c>
      <c r="F10114" s="25" t="n">
        <f aca="false">MAX(-D10114,0)/1000</f>
        <v>0.0409</v>
      </c>
      <c r="G10114" s="23" t="str">
        <f aca="false">IF(E10114&gt;0,"ja","nein")</f>
        <v>nein</v>
      </c>
      <c r="H10114" s="26" t="n">
        <v>-11.105</v>
      </c>
      <c r="I10114" s="26" t="n">
        <f aca="false">(H10114/10+IF(N10114=2025,Einstellungen!$B$23,Einstellungen!$C$23))*(1+Einstellungen!$B$10)</f>
        <v>17.428145</v>
      </c>
      <c r="J10114" s="25" t="n">
        <f aca="false">E10114*I10114/100</f>
        <v>0</v>
      </c>
      <c r="K10114" s="25" t="n">
        <f aca="false">E10114*Einstellungen!$B$5/100</f>
        <v>0</v>
      </c>
      <c r="L10114" s="23" t="str">
        <f aca="false">IF(I10114&lt;Einstellungen!$B$5,"ja","nein")</f>
        <v>ja</v>
      </c>
      <c r="M10114" s="23" t="s">
        <v>137</v>
      </c>
      <c r="N10114" s="23" t="n">
        <v>2026</v>
      </c>
      <c r="O10114" s="23" t="n">
        <v>9</v>
      </c>
    </row>
    <row r="10115" customFormat="false" ht="15" hidden="false" customHeight="false" outlineLevel="0" collapsed="false">
      <c r="A10115" s="22" t="n">
        <v>46118</v>
      </c>
      <c r="B10115" s="23" t="s">
        <v>116</v>
      </c>
      <c r="C10115" s="23" t="s">
        <v>93</v>
      </c>
      <c r="D10115" s="24" t="n">
        <v>-316.7</v>
      </c>
      <c r="E10115" s="25" t="n">
        <f aca="false">MAX(D10115,0)/1000</f>
        <v>0</v>
      </c>
      <c r="F10115" s="25" t="n">
        <f aca="false">MAX(-D10115,0)/1000</f>
        <v>0.3167</v>
      </c>
      <c r="G10115" s="23" t="str">
        <f aca="false">IF(E10115&gt;0,"ja","nein")</f>
        <v>nein</v>
      </c>
      <c r="H10115" s="26" t="n">
        <v>-26.003</v>
      </c>
      <c r="I10115" s="26" t="n">
        <f aca="false">(H10115/10+IF(N10115=2025,Einstellungen!$B$23,Einstellungen!$C$23))*(1+Einstellungen!$B$10)</f>
        <v>15.655283</v>
      </c>
      <c r="J10115" s="25" t="n">
        <f aca="false">E10115*I10115/100</f>
        <v>0</v>
      </c>
      <c r="K10115" s="25" t="n">
        <f aca="false">E10115*Einstellungen!$B$5/100</f>
        <v>0</v>
      </c>
      <c r="L10115" s="23" t="str">
        <f aca="false">IF(I10115&lt;Einstellungen!$B$5,"ja","nein")</f>
        <v>ja</v>
      </c>
      <c r="M10115" s="23" t="s">
        <v>137</v>
      </c>
      <c r="N10115" s="23" t="n">
        <v>2026</v>
      </c>
      <c r="O10115" s="23" t="n">
        <v>10</v>
      </c>
    </row>
    <row r="10116" customFormat="false" ht="15" hidden="false" customHeight="false" outlineLevel="0" collapsed="false">
      <c r="A10116" s="22" t="n">
        <v>46118</v>
      </c>
      <c r="B10116" s="23" t="s">
        <v>117</v>
      </c>
      <c r="C10116" s="23" t="s">
        <v>93</v>
      </c>
      <c r="D10116" s="24" t="n">
        <v>-1030.7</v>
      </c>
      <c r="E10116" s="25" t="n">
        <f aca="false">MAX(D10116,0)/1000</f>
        <v>0</v>
      </c>
      <c r="F10116" s="25" t="n">
        <f aca="false">MAX(-D10116,0)/1000</f>
        <v>1.0307</v>
      </c>
      <c r="G10116" s="23" t="str">
        <f aca="false">IF(E10116&gt;0,"ja","nein")</f>
        <v>nein</v>
      </c>
      <c r="H10116" s="26" t="n">
        <v>-59.76</v>
      </c>
      <c r="I10116" s="26" t="n">
        <f aca="false">(H10116/10+IF(N10116=2025,Einstellungen!$B$23,Einstellungen!$C$23))*(1+Einstellungen!$B$10)</f>
        <v>11.6382</v>
      </c>
      <c r="J10116" s="25" t="n">
        <f aca="false">E10116*I10116/100</f>
        <v>0</v>
      </c>
      <c r="K10116" s="25" t="n">
        <f aca="false">E10116*Einstellungen!$B$5/100</f>
        <v>0</v>
      </c>
      <c r="L10116" s="23" t="str">
        <f aca="false">IF(I10116&lt;Einstellungen!$B$5,"ja","nein")</f>
        <v>ja</v>
      </c>
      <c r="M10116" s="23" t="s">
        <v>137</v>
      </c>
      <c r="N10116" s="23" t="n">
        <v>2026</v>
      </c>
      <c r="O10116" s="23" t="n">
        <v>11</v>
      </c>
    </row>
    <row r="10117" customFormat="false" ht="15" hidden="false" customHeight="false" outlineLevel="0" collapsed="false">
      <c r="A10117" s="22" t="n">
        <v>46118</v>
      </c>
      <c r="B10117" s="23" t="s">
        <v>118</v>
      </c>
      <c r="C10117" s="23" t="s">
        <v>93</v>
      </c>
      <c r="D10117" s="24" t="n">
        <v>-2049.7</v>
      </c>
      <c r="E10117" s="25" t="n">
        <f aca="false">MAX(D10117,0)/1000</f>
        <v>0</v>
      </c>
      <c r="F10117" s="25" t="n">
        <f aca="false">MAX(-D10117,0)/1000</f>
        <v>2.0497</v>
      </c>
      <c r="G10117" s="23" t="str">
        <f aca="false">IF(E10117&gt;0,"ja","nein")</f>
        <v>nein</v>
      </c>
      <c r="H10117" s="26" t="n">
        <v>-79.515</v>
      </c>
      <c r="I10117" s="26" t="n">
        <f aca="false">(H10117/10+IF(N10117=2025,Einstellungen!$B$23,Einstellungen!$C$23))*(1+Einstellungen!$B$10)</f>
        <v>9.287355</v>
      </c>
      <c r="J10117" s="25" t="n">
        <f aca="false">E10117*I10117/100</f>
        <v>0</v>
      </c>
      <c r="K10117" s="25" t="n">
        <f aca="false">E10117*Einstellungen!$B$5/100</f>
        <v>0</v>
      </c>
      <c r="L10117" s="23" t="str">
        <f aca="false">IF(I10117&lt;Einstellungen!$B$5,"ja","nein")</f>
        <v>ja</v>
      </c>
      <c r="M10117" s="23" t="s">
        <v>137</v>
      </c>
      <c r="N10117" s="23" t="n">
        <v>2026</v>
      </c>
      <c r="O10117" s="23" t="n">
        <v>12</v>
      </c>
    </row>
    <row r="10118" customFormat="false" ht="15" hidden="false" customHeight="false" outlineLevel="0" collapsed="false">
      <c r="A10118" s="22" t="n">
        <v>46118</v>
      </c>
      <c r="B10118" s="23" t="s">
        <v>119</v>
      </c>
      <c r="C10118" s="23" t="s">
        <v>93</v>
      </c>
      <c r="D10118" s="24" t="n">
        <v>-4283.7</v>
      </c>
      <c r="E10118" s="25" t="n">
        <f aca="false">MAX(D10118,0)/1000</f>
        <v>0</v>
      </c>
      <c r="F10118" s="25" t="n">
        <f aca="false">MAX(-D10118,0)/1000</f>
        <v>4.2837</v>
      </c>
      <c r="G10118" s="23" t="str">
        <f aca="false">IF(E10118&gt;0,"ja","nein")</f>
        <v>nein</v>
      </c>
      <c r="H10118" s="26" t="n">
        <v>-125.638</v>
      </c>
      <c r="I10118" s="26" t="n">
        <f aca="false">(H10118/10+IF(N10118=2025,Einstellungen!$B$23,Einstellungen!$C$23))*(1+Einstellungen!$B$10)</f>
        <v>3.798718</v>
      </c>
      <c r="J10118" s="25" t="n">
        <f aca="false">E10118*I10118/100</f>
        <v>0</v>
      </c>
      <c r="K10118" s="25" t="n">
        <f aca="false">E10118*Einstellungen!$B$5/100</f>
        <v>0</v>
      </c>
      <c r="L10118" s="23" t="str">
        <f aca="false">IF(I10118&lt;Einstellungen!$B$5,"ja","nein")</f>
        <v>ja</v>
      </c>
      <c r="M10118" s="23" t="s">
        <v>137</v>
      </c>
      <c r="N10118" s="23" t="n">
        <v>2026</v>
      </c>
      <c r="O10118" s="23" t="n">
        <v>13</v>
      </c>
    </row>
    <row r="10119" customFormat="false" ht="15" hidden="false" customHeight="false" outlineLevel="0" collapsed="false">
      <c r="A10119" s="22" t="n">
        <v>46118</v>
      </c>
      <c r="B10119" s="23" t="s">
        <v>120</v>
      </c>
      <c r="C10119" s="23" t="s">
        <v>93</v>
      </c>
      <c r="D10119" s="24" t="n">
        <v>-4484.9</v>
      </c>
      <c r="E10119" s="25" t="n">
        <f aca="false">MAX(D10119,0)/1000</f>
        <v>0</v>
      </c>
      <c r="F10119" s="25" t="n">
        <f aca="false">MAX(-D10119,0)/1000</f>
        <v>4.4849</v>
      </c>
      <c r="G10119" s="23" t="str">
        <f aca="false">IF(E10119&gt;0,"ja","nein")</f>
        <v>nein</v>
      </c>
      <c r="H10119" s="26" t="n">
        <v>-123.535</v>
      </c>
      <c r="I10119" s="26" t="n">
        <f aca="false">(H10119/10+IF(N10119=2025,Einstellungen!$B$23,Einstellungen!$C$23))*(1+Einstellungen!$B$10)</f>
        <v>4.048975</v>
      </c>
      <c r="J10119" s="25" t="n">
        <f aca="false">E10119*I10119/100</f>
        <v>0</v>
      </c>
      <c r="K10119" s="25" t="n">
        <f aca="false">E10119*Einstellungen!$B$5/100</f>
        <v>0</v>
      </c>
      <c r="L10119" s="23" t="str">
        <f aca="false">IF(I10119&lt;Einstellungen!$B$5,"ja","nein")</f>
        <v>ja</v>
      </c>
      <c r="M10119" s="23" t="s">
        <v>137</v>
      </c>
      <c r="N10119" s="23" t="n">
        <v>2026</v>
      </c>
      <c r="O10119" s="23" t="n">
        <v>14</v>
      </c>
    </row>
    <row r="10120" customFormat="false" ht="15" hidden="false" customHeight="false" outlineLevel="0" collapsed="false">
      <c r="A10120" s="22" t="n">
        <v>46118</v>
      </c>
      <c r="B10120" s="23" t="s">
        <v>104</v>
      </c>
      <c r="C10120" s="23" t="s">
        <v>93</v>
      </c>
      <c r="D10120" s="24" t="n">
        <v>-3618.2</v>
      </c>
      <c r="E10120" s="25" t="n">
        <f aca="false">MAX(D10120,0)/1000</f>
        <v>0</v>
      </c>
      <c r="F10120" s="25" t="n">
        <f aca="false">MAX(-D10120,0)/1000</f>
        <v>3.6182</v>
      </c>
      <c r="G10120" s="23" t="str">
        <f aca="false">IF(E10120&gt;0,"ja","nein")</f>
        <v>nein</v>
      </c>
      <c r="H10120" s="26" t="n">
        <v>-84.618</v>
      </c>
      <c r="I10120" s="26" t="n">
        <f aca="false">(H10120/10+IF(N10120=2025,Einstellungen!$B$23,Einstellungen!$C$23))*(1+Einstellungen!$B$10)</f>
        <v>8.680098</v>
      </c>
      <c r="J10120" s="25" t="n">
        <f aca="false">E10120*I10120/100</f>
        <v>0</v>
      </c>
      <c r="K10120" s="25" t="n">
        <f aca="false">E10120*Einstellungen!$B$5/100</f>
        <v>0</v>
      </c>
      <c r="L10120" s="23" t="str">
        <f aca="false">IF(I10120&lt;Einstellungen!$B$5,"ja","nein")</f>
        <v>ja</v>
      </c>
      <c r="M10120" s="23" t="s">
        <v>137</v>
      </c>
      <c r="N10120" s="23" t="n">
        <v>2026</v>
      </c>
      <c r="O10120" s="23" t="n">
        <v>15</v>
      </c>
    </row>
    <row r="10121" customFormat="false" ht="15" hidden="false" customHeight="false" outlineLevel="0" collapsed="false">
      <c r="A10121" s="22" t="n">
        <v>46118</v>
      </c>
      <c r="B10121" s="23" t="s">
        <v>105</v>
      </c>
      <c r="C10121" s="23" t="s">
        <v>93</v>
      </c>
      <c r="D10121" s="24" t="n">
        <v>-1581.2</v>
      </c>
      <c r="E10121" s="25" t="n">
        <f aca="false">MAX(D10121,0)/1000</f>
        <v>0</v>
      </c>
      <c r="F10121" s="25" t="n">
        <f aca="false">MAX(-D10121,0)/1000</f>
        <v>1.5812</v>
      </c>
      <c r="G10121" s="23" t="str">
        <f aca="false">IF(E10121&gt;0,"ja","nein")</f>
        <v>nein</v>
      </c>
      <c r="H10121" s="26" t="n">
        <v>-28.72</v>
      </c>
      <c r="I10121" s="26" t="n">
        <f aca="false">(H10121/10+IF(N10121=2025,Einstellungen!$B$23,Einstellungen!$C$23))*(1+Einstellungen!$B$10)</f>
        <v>15.33196</v>
      </c>
      <c r="J10121" s="25" t="n">
        <f aca="false">E10121*I10121/100</f>
        <v>0</v>
      </c>
      <c r="K10121" s="25" t="n">
        <f aca="false">E10121*Einstellungen!$B$5/100</f>
        <v>0</v>
      </c>
      <c r="L10121" s="23" t="str">
        <f aca="false">IF(I10121&lt;Einstellungen!$B$5,"ja","nein")</f>
        <v>ja</v>
      </c>
      <c r="M10121" s="23" t="s">
        <v>137</v>
      </c>
      <c r="N10121" s="23" t="n">
        <v>2026</v>
      </c>
      <c r="O10121" s="23" t="n">
        <v>16</v>
      </c>
    </row>
    <row r="10122" customFormat="false" ht="15" hidden="false" customHeight="false" outlineLevel="0" collapsed="false">
      <c r="A10122" s="22" t="n">
        <v>46118</v>
      </c>
      <c r="B10122" s="23" t="s">
        <v>97</v>
      </c>
      <c r="C10122" s="23" t="s">
        <v>93</v>
      </c>
      <c r="D10122" s="24" t="n">
        <v>-485.5</v>
      </c>
      <c r="E10122" s="25" t="n">
        <f aca="false">MAX(D10122,0)/1000</f>
        <v>0</v>
      </c>
      <c r="F10122" s="25" t="n">
        <f aca="false">MAX(-D10122,0)/1000</f>
        <v>0.4855</v>
      </c>
      <c r="G10122" s="23" t="str">
        <f aca="false">IF(E10122&gt;0,"ja","nein")</f>
        <v>nein</v>
      </c>
      <c r="H10122" s="26" t="n">
        <v>-5.61</v>
      </c>
      <c r="I10122" s="26" t="n">
        <f aca="false">(H10122/10+IF(N10122=2025,Einstellungen!$B$23,Einstellungen!$C$23))*(1+Einstellungen!$B$10)</f>
        <v>18.08205</v>
      </c>
      <c r="J10122" s="25" t="n">
        <f aca="false">E10122*I10122/100</f>
        <v>0</v>
      </c>
      <c r="K10122" s="25" t="n">
        <f aca="false">E10122*Einstellungen!$B$5/100</f>
        <v>0</v>
      </c>
      <c r="L10122" s="23" t="str">
        <f aca="false">IF(I10122&lt;Einstellungen!$B$5,"ja","nein")</f>
        <v>ja</v>
      </c>
      <c r="M10122" s="23" t="s">
        <v>137</v>
      </c>
      <c r="N10122" s="23" t="n">
        <v>2026</v>
      </c>
      <c r="O10122" s="23" t="n">
        <v>17</v>
      </c>
    </row>
    <row r="10123" customFormat="false" ht="15" hidden="false" customHeight="false" outlineLevel="0" collapsed="false">
      <c r="A10123" s="22" t="n">
        <v>46118</v>
      </c>
      <c r="B10123" s="23" t="s">
        <v>99</v>
      </c>
      <c r="C10123" s="23" t="s">
        <v>93</v>
      </c>
      <c r="D10123" s="24" t="n">
        <v>8.4</v>
      </c>
      <c r="E10123" s="25" t="n">
        <f aca="false">MAX(D10123,0)/1000</f>
        <v>0.0084</v>
      </c>
      <c r="F10123" s="25" t="n">
        <f aca="false">MAX(-D10123,0)/1000</f>
        <v>0</v>
      </c>
      <c r="G10123" s="23" t="str">
        <f aca="false">IF(E10123&gt;0,"ja","nein")</f>
        <v>ja</v>
      </c>
      <c r="H10123" s="26" t="n">
        <v>48.625</v>
      </c>
      <c r="I10123" s="26" t="n">
        <f aca="false">(H10123/10+IF(N10123=2025,Einstellungen!$B$23,Einstellungen!$C$23))*(1+Einstellungen!$B$10)</f>
        <v>24.536015</v>
      </c>
      <c r="J10123" s="25" t="n">
        <f aca="false">E10123*I10123/100</f>
        <v>0.00206102526</v>
      </c>
      <c r="K10123" s="25" t="n">
        <f aca="false">E10123*Einstellungen!$B$5/100</f>
        <v>0.002436</v>
      </c>
      <c r="L10123" s="23" t="str">
        <f aca="false">IF(I10123&lt;Einstellungen!$B$5,"ja","nein")</f>
        <v>ja</v>
      </c>
      <c r="M10123" s="23" t="s">
        <v>137</v>
      </c>
      <c r="N10123" s="23" t="n">
        <v>2026</v>
      </c>
      <c r="O10123" s="23" t="n">
        <v>18</v>
      </c>
    </row>
    <row r="10124" customFormat="false" ht="15" hidden="false" customHeight="false" outlineLevel="0" collapsed="false">
      <c r="A10124" s="22" t="n">
        <v>46118</v>
      </c>
      <c r="B10124" s="23" t="s">
        <v>100</v>
      </c>
      <c r="C10124" s="23" t="s">
        <v>93</v>
      </c>
      <c r="D10124" s="24" t="n">
        <v>229.3</v>
      </c>
      <c r="E10124" s="25" t="n">
        <f aca="false">MAX(D10124,0)/1000</f>
        <v>0.2293</v>
      </c>
      <c r="F10124" s="25" t="n">
        <f aca="false">MAX(-D10124,0)/1000</f>
        <v>0</v>
      </c>
      <c r="G10124" s="23" t="str">
        <f aca="false">IF(E10124&gt;0,"ja","nein")</f>
        <v>ja</v>
      </c>
      <c r="H10124" s="26" t="n">
        <v>107.688</v>
      </c>
      <c r="I10124" s="26" t="n">
        <f aca="false">(H10124/10+IF(N10124=2025,Einstellungen!$B$23,Einstellungen!$C$23))*(1+Einstellungen!$B$10)</f>
        <v>31.564512</v>
      </c>
      <c r="J10124" s="25" t="n">
        <f aca="false">E10124*I10124/100</f>
        <v>0.072377426016</v>
      </c>
      <c r="K10124" s="25" t="n">
        <f aca="false">E10124*Einstellungen!$B$5/100</f>
        <v>0.066497</v>
      </c>
      <c r="L10124" s="23" t="str">
        <f aca="false">IF(I10124&lt;Einstellungen!$B$5,"ja","nein")</f>
        <v>nein</v>
      </c>
      <c r="M10124" s="23" t="s">
        <v>137</v>
      </c>
      <c r="N10124" s="23" t="n">
        <v>2026</v>
      </c>
      <c r="O10124" s="23" t="n">
        <v>19</v>
      </c>
    </row>
    <row r="10125" customFormat="false" ht="15" hidden="false" customHeight="false" outlineLevel="0" collapsed="false">
      <c r="A10125" s="22" t="n">
        <v>46118</v>
      </c>
      <c r="B10125" s="23" t="s">
        <v>92</v>
      </c>
      <c r="C10125" s="23" t="s">
        <v>93</v>
      </c>
      <c r="D10125" s="24" t="n">
        <v>-34.1</v>
      </c>
      <c r="E10125" s="25" t="n">
        <f aca="false">MAX(D10125,0)/1000</f>
        <v>0</v>
      </c>
      <c r="F10125" s="25" t="n">
        <f aca="false">MAX(-D10125,0)/1000</f>
        <v>0.0341</v>
      </c>
      <c r="G10125" s="23" t="str">
        <f aca="false">IF(E10125&gt;0,"ja","nein")</f>
        <v>nein</v>
      </c>
      <c r="H10125" s="26" t="n">
        <v>116.005</v>
      </c>
      <c r="I10125" s="26" t="n">
        <f aca="false">(H10125/10+IF(N10125=2025,Einstellungen!$B$23,Einstellungen!$C$23))*(1+Einstellungen!$B$10)</f>
        <v>32.554235</v>
      </c>
      <c r="J10125" s="25" t="n">
        <f aca="false">E10125*I10125/100</f>
        <v>0</v>
      </c>
      <c r="K10125" s="25" t="n">
        <f aca="false">E10125*Einstellungen!$B$5/100</f>
        <v>0</v>
      </c>
      <c r="L10125" s="23" t="str">
        <f aca="false">IF(I10125&lt;Einstellungen!$B$5,"ja","nein")</f>
        <v>nein</v>
      </c>
      <c r="M10125" s="23" t="s">
        <v>137</v>
      </c>
      <c r="N10125" s="23" t="n">
        <v>2026</v>
      </c>
      <c r="O10125" s="23" t="n">
        <v>20</v>
      </c>
    </row>
    <row r="10126" customFormat="false" ht="15" hidden="false" customHeight="false" outlineLevel="0" collapsed="false">
      <c r="A10126" s="22" t="n">
        <v>46118</v>
      </c>
      <c r="B10126" s="23" t="s">
        <v>95</v>
      </c>
      <c r="C10126" s="23" t="s">
        <v>93</v>
      </c>
      <c r="D10126" s="24" t="n">
        <v>18.5</v>
      </c>
      <c r="E10126" s="25" t="n">
        <f aca="false">MAX(D10126,0)/1000</f>
        <v>0.0185</v>
      </c>
      <c r="F10126" s="25" t="n">
        <f aca="false">MAX(-D10126,0)/1000</f>
        <v>0</v>
      </c>
      <c r="G10126" s="23" t="str">
        <f aca="false">IF(E10126&gt;0,"ja","nein")</f>
        <v>ja</v>
      </c>
      <c r="H10126" s="26" t="n">
        <v>109.222</v>
      </c>
      <c r="I10126" s="26" t="n">
        <f aca="false">(H10126/10+IF(N10126=2025,Einstellungen!$B$23,Einstellungen!$C$23))*(1+Einstellungen!$B$10)</f>
        <v>31.747058</v>
      </c>
      <c r="J10126" s="25" t="n">
        <f aca="false">E10126*I10126/100</f>
        <v>0.00587320573</v>
      </c>
      <c r="K10126" s="25" t="n">
        <f aca="false">E10126*Einstellungen!$B$5/100</f>
        <v>0.005365</v>
      </c>
      <c r="L10126" s="23" t="str">
        <f aca="false">IF(I10126&lt;Einstellungen!$B$5,"ja","nein")</f>
        <v>nein</v>
      </c>
      <c r="M10126" s="23" t="s">
        <v>137</v>
      </c>
      <c r="N10126" s="23" t="n">
        <v>2026</v>
      </c>
      <c r="O10126" s="23" t="n">
        <v>21</v>
      </c>
    </row>
    <row r="10127" customFormat="false" ht="15" hidden="false" customHeight="false" outlineLevel="0" collapsed="false">
      <c r="A10127" s="22" t="n">
        <v>46118</v>
      </c>
      <c r="B10127" s="23" t="s">
        <v>96</v>
      </c>
      <c r="C10127" s="23" t="s">
        <v>93</v>
      </c>
      <c r="D10127" s="24" t="n">
        <v>19.4</v>
      </c>
      <c r="E10127" s="25" t="n">
        <f aca="false">MAX(D10127,0)/1000</f>
        <v>0.0194</v>
      </c>
      <c r="F10127" s="25" t="n">
        <f aca="false">MAX(-D10127,0)/1000</f>
        <v>0</v>
      </c>
      <c r="G10127" s="23" t="str">
        <f aca="false">IF(E10127&gt;0,"ja","nein")</f>
        <v>ja</v>
      </c>
      <c r="H10127" s="26" t="n">
        <v>113.847</v>
      </c>
      <c r="I10127" s="26" t="n">
        <f aca="false">(H10127/10+IF(N10127=2025,Einstellungen!$B$23,Einstellungen!$C$23))*(1+Einstellungen!$B$10)</f>
        <v>32.297433</v>
      </c>
      <c r="J10127" s="25" t="n">
        <f aca="false">E10127*I10127/100</f>
        <v>0.006265702002</v>
      </c>
      <c r="K10127" s="25" t="n">
        <f aca="false">E10127*Einstellungen!$B$5/100</f>
        <v>0.005626</v>
      </c>
      <c r="L10127" s="23" t="str">
        <f aca="false">IF(I10127&lt;Einstellungen!$B$5,"ja","nein")</f>
        <v>nein</v>
      </c>
      <c r="M10127" s="23" t="s">
        <v>137</v>
      </c>
      <c r="N10127" s="23" t="n">
        <v>2026</v>
      </c>
      <c r="O10127" s="23" t="n">
        <v>22</v>
      </c>
    </row>
    <row r="10128" customFormat="false" ht="15" hidden="false" customHeight="false" outlineLevel="0" collapsed="false">
      <c r="A10128" s="22" t="n">
        <v>46118</v>
      </c>
      <c r="B10128" s="23" t="s">
        <v>101</v>
      </c>
      <c r="C10128" s="23" t="s">
        <v>93</v>
      </c>
      <c r="D10128" s="24" t="n">
        <v>19.1</v>
      </c>
      <c r="E10128" s="25" t="n">
        <f aca="false">MAX(D10128,0)/1000</f>
        <v>0.0191</v>
      </c>
      <c r="F10128" s="25" t="n">
        <f aca="false">MAX(-D10128,0)/1000</f>
        <v>0</v>
      </c>
      <c r="G10128" s="23" t="str">
        <f aca="false">IF(E10128&gt;0,"ja","nein")</f>
        <v>ja</v>
      </c>
      <c r="H10128" s="26" t="n">
        <v>108.805</v>
      </c>
      <c r="I10128" s="26" t="n">
        <f aca="false">(H10128/10+IF(N10128=2025,Einstellungen!$B$23,Einstellungen!$C$23))*(1+Einstellungen!$B$10)</f>
        <v>31.697435</v>
      </c>
      <c r="J10128" s="25" t="n">
        <f aca="false">E10128*I10128/100</f>
        <v>0.006054210085</v>
      </c>
      <c r="K10128" s="25" t="n">
        <f aca="false">E10128*Einstellungen!$B$5/100</f>
        <v>0.005539</v>
      </c>
      <c r="L10128" s="23" t="str">
        <f aca="false">IF(I10128&lt;Einstellungen!$B$5,"ja","nein")</f>
        <v>nein</v>
      </c>
      <c r="M10128" s="23" t="s">
        <v>137</v>
      </c>
      <c r="N10128" s="23" t="n">
        <v>2026</v>
      </c>
      <c r="O10128" s="23" t="n">
        <v>23</v>
      </c>
    </row>
    <row r="10129" customFormat="false" ht="15" hidden="false" customHeight="false" outlineLevel="0" collapsed="false">
      <c r="A10129" s="22" t="n">
        <v>46119</v>
      </c>
      <c r="B10129" s="23" t="s">
        <v>102</v>
      </c>
      <c r="C10129" s="23" t="s">
        <v>98</v>
      </c>
      <c r="D10129" s="24" t="n">
        <v>20.3</v>
      </c>
      <c r="E10129" s="25" t="n">
        <f aca="false">MAX(D10129,0)/1000</f>
        <v>0.0203</v>
      </c>
      <c r="F10129" s="25" t="n">
        <f aca="false">MAX(-D10129,0)/1000</f>
        <v>0</v>
      </c>
      <c r="G10129" s="23" t="str">
        <f aca="false">IF(E10129&gt;0,"ja","nein")</f>
        <v>ja</v>
      </c>
      <c r="H10129" s="26" t="n">
        <v>106.4</v>
      </c>
      <c r="I10129" s="26" t="n">
        <f aca="false">(H10129/10+IF(N10129=2025,Einstellungen!$B$23,Einstellungen!$C$23))*(1+Einstellungen!$B$10)</f>
        <v>31.41124</v>
      </c>
      <c r="J10129" s="25" t="n">
        <f aca="false">E10129*I10129/100</f>
        <v>0.00637648172</v>
      </c>
      <c r="K10129" s="25" t="n">
        <f aca="false">E10129*Einstellungen!$B$5/100</f>
        <v>0.005887</v>
      </c>
      <c r="L10129" s="23" t="str">
        <f aca="false">IF(I10129&lt;Einstellungen!$B$5,"ja","nein")</f>
        <v>nein</v>
      </c>
      <c r="M10129" s="23" t="s">
        <v>137</v>
      </c>
      <c r="N10129" s="23" t="n">
        <v>2026</v>
      </c>
      <c r="O10129" s="23" t="n">
        <v>0</v>
      </c>
    </row>
    <row r="10130" customFormat="false" ht="15" hidden="false" customHeight="false" outlineLevel="0" collapsed="false">
      <c r="A10130" s="22" t="n">
        <v>46119</v>
      </c>
      <c r="B10130" s="23" t="s">
        <v>107</v>
      </c>
      <c r="C10130" s="23" t="s">
        <v>98</v>
      </c>
      <c r="D10130" s="24" t="n">
        <v>19.1</v>
      </c>
      <c r="E10130" s="25" t="n">
        <f aca="false">MAX(D10130,0)/1000</f>
        <v>0.0191</v>
      </c>
      <c r="F10130" s="25" t="n">
        <f aca="false">MAX(-D10130,0)/1000</f>
        <v>0</v>
      </c>
      <c r="G10130" s="23" t="str">
        <f aca="false">IF(E10130&gt;0,"ja","nein")</f>
        <v>ja</v>
      </c>
      <c r="H10130" s="26" t="n">
        <v>101.295</v>
      </c>
      <c r="I10130" s="26" t="n">
        <f aca="false">(H10130/10+IF(N10130=2025,Einstellungen!$B$23,Einstellungen!$C$23))*(1+Einstellungen!$B$10)</f>
        <v>30.803745</v>
      </c>
      <c r="J10130" s="25" t="n">
        <f aca="false">E10130*I10130/100</f>
        <v>0.005883515295</v>
      </c>
      <c r="K10130" s="25" t="n">
        <f aca="false">E10130*Einstellungen!$B$5/100</f>
        <v>0.005539</v>
      </c>
      <c r="L10130" s="23" t="str">
        <f aca="false">IF(I10130&lt;Einstellungen!$B$5,"ja","nein")</f>
        <v>nein</v>
      </c>
      <c r="M10130" s="23" t="s">
        <v>137</v>
      </c>
      <c r="N10130" s="23" t="n">
        <v>2026</v>
      </c>
      <c r="O10130" s="23" t="n">
        <v>1</v>
      </c>
    </row>
    <row r="10131" customFormat="false" ht="15" hidden="false" customHeight="false" outlineLevel="0" collapsed="false">
      <c r="A10131" s="22" t="n">
        <v>46119</v>
      </c>
      <c r="B10131" s="23" t="s">
        <v>108</v>
      </c>
      <c r="C10131" s="23" t="s">
        <v>98</v>
      </c>
      <c r="D10131" s="24" t="n">
        <v>21.7</v>
      </c>
      <c r="E10131" s="25" t="n">
        <f aca="false">MAX(D10131,0)/1000</f>
        <v>0.0217</v>
      </c>
      <c r="F10131" s="25" t="n">
        <f aca="false">MAX(-D10131,0)/1000</f>
        <v>0</v>
      </c>
      <c r="G10131" s="23" t="str">
        <f aca="false">IF(E10131&gt;0,"ja","nein")</f>
        <v>ja</v>
      </c>
      <c r="H10131" s="26" t="n">
        <v>101.647</v>
      </c>
      <c r="I10131" s="26" t="n">
        <f aca="false">(H10131/10+IF(N10131=2025,Einstellungen!$B$23,Einstellungen!$C$23))*(1+Einstellungen!$B$10)</f>
        <v>30.845633</v>
      </c>
      <c r="J10131" s="25" t="n">
        <f aca="false">E10131*I10131/100</f>
        <v>0.006693502361</v>
      </c>
      <c r="K10131" s="25" t="n">
        <f aca="false">E10131*Einstellungen!$B$5/100</f>
        <v>0.006293</v>
      </c>
      <c r="L10131" s="23" t="str">
        <f aca="false">IF(I10131&lt;Einstellungen!$B$5,"ja","nein")</f>
        <v>nein</v>
      </c>
      <c r="M10131" s="23" t="s">
        <v>137</v>
      </c>
      <c r="N10131" s="23" t="n">
        <v>2026</v>
      </c>
      <c r="O10131" s="23" t="n">
        <v>2</v>
      </c>
    </row>
    <row r="10132" customFormat="false" ht="15" hidden="false" customHeight="false" outlineLevel="0" collapsed="false">
      <c r="A10132" s="22" t="n">
        <v>46119</v>
      </c>
      <c r="B10132" s="23" t="s">
        <v>109</v>
      </c>
      <c r="C10132" s="23" t="s">
        <v>98</v>
      </c>
      <c r="D10132" s="24" t="n">
        <v>15.3</v>
      </c>
      <c r="E10132" s="25" t="n">
        <f aca="false">MAX(D10132,0)/1000</f>
        <v>0.0153</v>
      </c>
      <c r="F10132" s="25" t="n">
        <f aca="false">MAX(-D10132,0)/1000</f>
        <v>0</v>
      </c>
      <c r="G10132" s="23" t="str">
        <f aca="false">IF(E10132&gt;0,"ja","nein")</f>
        <v>ja</v>
      </c>
      <c r="H10132" s="26" t="n">
        <v>102.28</v>
      </c>
      <c r="I10132" s="26" t="n">
        <f aca="false">(H10132/10+IF(N10132=2025,Einstellungen!$B$23,Einstellungen!$C$23))*(1+Einstellungen!$B$10)</f>
        <v>30.92096</v>
      </c>
      <c r="J10132" s="25" t="n">
        <f aca="false">E10132*I10132/100</f>
        <v>0.00473090688</v>
      </c>
      <c r="K10132" s="25" t="n">
        <f aca="false">E10132*Einstellungen!$B$5/100</f>
        <v>0.004437</v>
      </c>
      <c r="L10132" s="23" t="str">
        <f aca="false">IF(I10132&lt;Einstellungen!$B$5,"ja","nein")</f>
        <v>nein</v>
      </c>
      <c r="M10132" s="23" t="s">
        <v>137</v>
      </c>
      <c r="N10132" s="23" t="n">
        <v>2026</v>
      </c>
      <c r="O10132" s="23" t="n">
        <v>3</v>
      </c>
    </row>
    <row r="10133" customFormat="false" ht="15" hidden="false" customHeight="false" outlineLevel="0" collapsed="false">
      <c r="A10133" s="22" t="n">
        <v>46119</v>
      </c>
      <c r="B10133" s="23" t="s">
        <v>110</v>
      </c>
      <c r="C10133" s="23" t="s">
        <v>98</v>
      </c>
      <c r="D10133" s="24" t="n">
        <v>20</v>
      </c>
      <c r="E10133" s="25" t="n">
        <f aca="false">MAX(D10133,0)/1000</f>
        <v>0.02</v>
      </c>
      <c r="F10133" s="25" t="n">
        <f aca="false">MAX(-D10133,0)/1000</f>
        <v>0</v>
      </c>
      <c r="G10133" s="23" t="str">
        <f aca="false">IF(E10133&gt;0,"ja","nein")</f>
        <v>ja</v>
      </c>
      <c r="H10133" s="26" t="n">
        <v>105.135</v>
      </c>
      <c r="I10133" s="26" t="n">
        <f aca="false">(H10133/10+IF(N10133=2025,Einstellungen!$B$23,Einstellungen!$C$23))*(1+Einstellungen!$B$10)</f>
        <v>31.260705</v>
      </c>
      <c r="J10133" s="25" t="n">
        <f aca="false">E10133*I10133/100</f>
        <v>0.006252141</v>
      </c>
      <c r="K10133" s="25" t="n">
        <f aca="false">E10133*Einstellungen!$B$5/100</f>
        <v>0.0058</v>
      </c>
      <c r="L10133" s="23" t="str">
        <f aca="false">IF(I10133&lt;Einstellungen!$B$5,"ja","nein")</f>
        <v>nein</v>
      </c>
      <c r="M10133" s="23" t="s">
        <v>137</v>
      </c>
      <c r="N10133" s="23" t="n">
        <v>2026</v>
      </c>
      <c r="O10133" s="23" t="n">
        <v>4</v>
      </c>
    </row>
    <row r="10134" customFormat="false" ht="15" hidden="false" customHeight="false" outlineLevel="0" collapsed="false">
      <c r="A10134" s="22" t="n">
        <v>46119</v>
      </c>
      <c r="B10134" s="23" t="s">
        <v>111</v>
      </c>
      <c r="C10134" s="23" t="s">
        <v>98</v>
      </c>
      <c r="D10134" s="24" t="n">
        <v>159.8</v>
      </c>
      <c r="E10134" s="25" t="n">
        <f aca="false">MAX(D10134,0)/1000</f>
        <v>0.1598</v>
      </c>
      <c r="F10134" s="25" t="n">
        <f aca="false">MAX(-D10134,0)/1000</f>
        <v>0</v>
      </c>
      <c r="G10134" s="23" t="str">
        <f aca="false">IF(E10134&gt;0,"ja","nein")</f>
        <v>ja</v>
      </c>
      <c r="H10134" s="26" t="n">
        <v>117.767</v>
      </c>
      <c r="I10134" s="26" t="n">
        <f aca="false">(H10134/10+IF(N10134=2025,Einstellungen!$B$23,Einstellungen!$C$23))*(1+Einstellungen!$B$10)</f>
        <v>32.763913</v>
      </c>
      <c r="J10134" s="25" t="n">
        <f aca="false">E10134*I10134/100</f>
        <v>0.052356732974</v>
      </c>
      <c r="K10134" s="25" t="n">
        <f aca="false">E10134*Einstellungen!$B$5/100</f>
        <v>0.046342</v>
      </c>
      <c r="L10134" s="23" t="str">
        <f aca="false">IF(I10134&lt;Einstellungen!$B$5,"ja","nein")</f>
        <v>nein</v>
      </c>
      <c r="M10134" s="23" t="s">
        <v>137</v>
      </c>
      <c r="N10134" s="23" t="n">
        <v>2026</v>
      </c>
      <c r="O10134" s="23" t="n">
        <v>5</v>
      </c>
    </row>
    <row r="10135" customFormat="false" ht="15" hidden="false" customHeight="false" outlineLevel="0" collapsed="false">
      <c r="A10135" s="22" t="n">
        <v>46119</v>
      </c>
      <c r="B10135" s="23" t="s">
        <v>112</v>
      </c>
      <c r="C10135" s="23" t="s">
        <v>98</v>
      </c>
      <c r="D10135" s="24" t="n">
        <v>379</v>
      </c>
      <c r="E10135" s="25" t="n">
        <f aca="false">MAX(D10135,0)/1000</f>
        <v>0.379</v>
      </c>
      <c r="F10135" s="25" t="n">
        <f aca="false">MAX(-D10135,0)/1000</f>
        <v>0</v>
      </c>
      <c r="G10135" s="23" t="str">
        <f aca="false">IF(E10135&gt;0,"ja","nein")</f>
        <v>ja</v>
      </c>
      <c r="H10135" s="26" t="n">
        <v>143.912</v>
      </c>
      <c r="I10135" s="26" t="n">
        <f aca="false">(H10135/10+IF(N10135=2025,Einstellungen!$B$23,Einstellungen!$C$23))*(1+Einstellungen!$B$10)</f>
        <v>35.875168</v>
      </c>
      <c r="J10135" s="25" t="n">
        <f aca="false">E10135*I10135/100</f>
        <v>0.13596688672</v>
      </c>
      <c r="K10135" s="25" t="n">
        <f aca="false">E10135*Einstellungen!$B$5/100</f>
        <v>0.10991</v>
      </c>
      <c r="L10135" s="23" t="str">
        <f aca="false">IF(I10135&lt;Einstellungen!$B$5,"ja","nein")</f>
        <v>nein</v>
      </c>
      <c r="M10135" s="23" t="s">
        <v>137</v>
      </c>
      <c r="N10135" s="23" t="n">
        <v>2026</v>
      </c>
      <c r="O10135" s="23" t="n">
        <v>6</v>
      </c>
    </row>
    <row r="10136" customFormat="false" ht="15" hidden="false" customHeight="false" outlineLevel="0" collapsed="false">
      <c r="A10136" s="22" t="n">
        <v>46119</v>
      </c>
      <c r="B10136" s="23" t="s">
        <v>113</v>
      </c>
      <c r="C10136" s="23" t="s">
        <v>98</v>
      </c>
      <c r="D10136" s="24" t="n">
        <v>246.6</v>
      </c>
      <c r="E10136" s="25" t="n">
        <f aca="false">MAX(D10136,0)/1000</f>
        <v>0.2466</v>
      </c>
      <c r="F10136" s="25" t="n">
        <f aca="false">MAX(-D10136,0)/1000</f>
        <v>0</v>
      </c>
      <c r="G10136" s="23" t="str">
        <f aca="false">IF(E10136&gt;0,"ja","nein")</f>
        <v>ja</v>
      </c>
      <c r="H10136" s="26" t="n">
        <v>178.262</v>
      </c>
      <c r="I10136" s="26" t="n">
        <f aca="false">(H10136/10+IF(N10136=2025,Einstellungen!$B$23,Einstellungen!$C$23))*(1+Einstellungen!$B$10)</f>
        <v>39.962818</v>
      </c>
      <c r="J10136" s="25" t="n">
        <f aca="false">E10136*I10136/100</f>
        <v>0.098548309188</v>
      </c>
      <c r="K10136" s="25" t="n">
        <f aca="false">E10136*Einstellungen!$B$5/100</f>
        <v>0.071514</v>
      </c>
      <c r="L10136" s="23" t="str">
        <f aca="false">IF(I10136&lt;Einstellungen!$B$5,"ja","nein")</f>
        <v>nein</v>
      </c>
      <c r="M10136" s="23" t="s">
        <v>137</v>
      </c>
      <c r="N10136" s="23" t="n">
        <v>2026</v>
      </c>
      <c r="O10136" s="23" t="n">
        <v>7</v>
      </c>
    </row>
    <row r="10137" customFormat="false" ht="15" hidden="false" customHeight="false" outlineLevel="0" collapsed="false">
      <c r="A10137" s="22" t="n">
        <v>46119</v>
      </c>
      <c r="B10137" s="23" t="s">
        <v>114</v>
      </c>
      <c r="C10137" s="23" t="s">
        <v>98</v>
      </c>
      <c r="D10137" s="24" t="n">
        <v>-906.7</v>
      </c>
      <c r="E10137" s="25" t="n">
        <f aca="false">MAX(D10137,0)/1000</f>
        <v>0</v>
      </c>
      <c r="F10137" s="25" t="n">
        <f aca="false">MAX(-D10137,0)/1000</f>
        <v>0.9067</v>
      </c>
      <c r="G10137" s="23" t="str">
        <f aca="false">IF(E10137&gt;0,"ja","nein")</f>
        <v>nein</v>
      </c>
      <c r="H10137" s="26" t="n">
        <v>127.858</v>
      </c>
      <c r="I10137" s="26" t="n">
        <f aca="false">(H10137/10+IF(N10137=2025,Einstellungen!$B$23,Einstellungen!$C$23))*(1+Einstellungen!$B$10)</f>
        <v>33.964742</v>
      </c>
      <c r="J10137" s="25" t="n">
        <f aca="false">E10137*I10137/100</f>
        <v>0</v>
      </c>
      <c r="K10137" s="25" t="n">
        <f aca="false">E10137*Einstellungen!$B$5/100</f>
        <v>0</v>
      </c>
      <c r="L10137" s="23" t="str">
        <f aca="false">IF(I10137&lt;Einstellungen!$B$5,"ja","nein")</f>
        <v>nein</v>
      </c>
      <c r="M10137" s="23" t="s">
        <v>137</v>
      </c>
      <c r="N10137" s="23" t="n">
        <v>2026</v>
      </c>
      <c r="O10137" s="23" t="n">
        <v>8</v>
      </c>
    </row>
    <row r="10138" customFormat="false" ht="15" hidden="false" customHeight="false" outlineLevel="0" collapsed="false">
      <c r="A10138" s="22" t="n">
        <v>46119</v>
      </c>
      <c r="B10138" s="23" t="s">
        <v>115</v>
      </c>
      <c r="C10138" s="23" t="s">
        <v>98</v>
      </c>
      <c r="D10138" s="24" t="n">
        <v>-2882.9</v>
      </c>
      <c r="E10138" s="25" t="n">
        <f aca="false">MAX(D10138,0)/1000</f>
        <v>0</v>
      </c>
      <c r="F10138" s="25" t="n">
        <f aca="false">MAX(-D10138,0)/1000</f>
        <v>2.8829</v>
      </c>
      <c r="G10138" s="23" t="str">
        <f aca="false">IF(E10138&gt;0,"ja","nein")</f>
        <v>nein</v>
      </c>
      <c r="H10138" s="26" t="n">
        <v>81.802</v>
      </c>
      <c r="I10138" s="26" t="n">
        <f aca="false">(H10138/10+IF(N10138=2025,Einstellungen!$B$23,Einstellungen!$C$23))*(1+Einstellungen!$B$10)</f>
        <v>28.484078</v>
      </c>
      <c r="J10138" s="25" t="n">
        <f aca="false">E10138*I10138/100</f>
        <v>0</v>
      </c>
      <c r="K10138" s="25" t="n">
        <f aca="false">E10138*Einstellungen!$B$5/100</f>
        <v>0</v>
      </c>
      <c r="L10138" s="23" t="str">
        <f aca="false">IF(I10138&lt;Einstellungen!$B$5,"ja","nein")</f>
        <v>ja</v>
      </c>
      <c r="M10138" s="23" t="s">
        <v>137</v>
      </c>
      <c r="N10138" s="23" t="n">
        <v>2026</v>
      </c>
      <c r="O10138" s="23" t="n">
        <v>9</v>
      </c>
    </row>
    <row r="10139" customFormat="false" ht="15" hidden="false" customHeight="false" outlineLevel="0" collapsed="false">
      <c r="A10139" s="22" t="n">
        <v>46119</v>
      </c>
      <c r="B10139" s="23" t="s">
        <v>116</v>
      </c>
      <c r="C10139" s="23" t="s">
        <v>98</v>
      </c>
      <c r="D10139" s="24" t="n">
        <v>-2768.7</v>
      </c>
      <c r="E10139" s="25" t="n">
        <f aca="false">MAX(D10139,0)/1000</f>
        <v>0</v>
      </c>
      <c r="F10139" s="25" t="n">
        <f aca="false">MAX(-D10139,0)/1000</f>
        <v>2.7687</v>
      </c>
      <c r="G10139" s="23" t="str">
        <f aca="false">IF(E10139&gt;0,"ja","nein")</f>
        <v>nein</v>
      </c>
      <c r="H10139" s="26" t="n">
        <v>24.887</v>
      </c>
      <c r="I10139" s="26" t="n">
        <f aca="false">(H10139/10+IF(N10139=2025,Einstellungen!$B$23,Einstellungen!$C$23))*(1+Einstellungen!$B$10)</f>
        <v>21.711193</v>
      </c>
      <c r="J10139" s="25" t="n">
        <f aca="false">E10139*I10139/100</f>
        <v>0</v>
      </c>
      <c r="K10139" s="25" t="n">
        <f aca="false">E10139*Einstellungen!$B$5/100</f>
        <v>0</v>
      </c>
      <c r="L10139" s="23" t="str">
        <f aca="false">IF(I10139&lt;Einstellungen!$B$5,"ja","nein")</f>
        <v>ja</v>
      </c>
      <c r="M10139" s="23" t="s">
        <v>137</v>
      </c>
      <c r="N10139" s="23" t="n">
        <v>2026</v>
      </c>
      <c r="O10139" s="23" t="n">
        <v>10</v>
      </c>
    </row>
    <row r="10140" customFormat="false" ht="15" hidden="false" customHeight="false" outlineLevel="0" collapsed="false">
      <c r="A10140" s="22" t="n">
        <v>46119</v>
      </c>
      <c r="B10140" s="23" t="s">
        <v>117</v>
      </c>
      <c r="C10140" s="23" t="s">
        <v>98</v>
      </c>
      <c r="D10140" s="24" t="n">
        <v>-1981.9</v>
      </c>
      <c r="E10140" s="25" t="n">
        <f aca="false">MAX(D10140,0)/1000</f>
        <v>0</v>
      </c>
      <c r="F10140" s="25" t="n">
        <f aca="false">MAX(-D10140,0)/1000</f>
        <v>1.9819</v>
      </c>
      <c r="G10140" s="23" t="str">
        <f aca="false">IF(E10140&gt;0,"ja","nein")</f>
        <v>nein</v>
      </c>
      <c r="H10140" s="26" t="n">
        <v>-0.007</v>
      </c>
      <c r="I10140" s="26" t="n">
        <f aca="false">(H10140/10+IF(N10140=2025,Einstellungen!$B$23,Einstellungen!$C$23))*(1+Einstellungen!$B$10)</f>
        <v>18.748807</v>
      </c>
      <c r="J10140" s="25" t="n">
        <f aca="false">E10140*I10140/100</f>
        <v>0</v>
      </c>
      <c r="K10140" s="25" t="n">
        <f aca="false">E10140*Einstellungen!$B$5/100</f>
        <v>0</v>
      </c>
      <c r="L10140" s="23" t="str">
        <f aca="false">IF(I10140&lt;Einstellungen!$B$5,"ja","nein")</f>
        <v>ja</v>
      </c>
      <c r="M10140" s="23" t="s">
        <v>137</v>
      </c>
      <c r="N10140" s="23" t="n">
        <v>2026</v>
      </c>
      <c r="O10140" s="23" t="n">
        <v>11</v>
      </c>
    </row>
    <row r="10141" customFormat="false" ht="15" hidden="false" customHeight="false" outlineLevel="0" collapsed="false">
      <c r="A10141" s="22" t="n">
        <v>46119</v>
      </c>
      <c r="B10141" s="23" t="s">
        <v>118</v>
      </c>
      <c r="C10141" s="23" t="s">
        <v>98</v>
      </c>
      <c r="D10141" s="24" t="n">
        <v>-2326</v>
      </c>
      <c r="E10141" s="25" t="n">
        <f aca="false">MAX(D10141,0)/1000</f>
        <v>0</v>
      </c>
      <c r="F10141" s="25" t="n">
        <f aca="false">MAX(-D10141,0)/1000</f>
        <v>2.326</v>
      </c>
      <c r="G10141" s="23" t="str">
        <f aca="false">IF(E10141&gt;0,"ja","nein")</f>
        <v>nein</v>
      </c>
      <c r="H10141" s="26" t="n">
        <v>-3.01</v>
      </c>
      <c r="I10141" s="26" t="n">
        <f aca="false">(H10141/10+IF(N10141=2025,Einstellungen!$B$23,Einstellungen!$C$23))*(1+Einstellungen!$B$10)</f>
        <v>18.39145</v>
      </c>
      <c r="J10141" s="25" t="n">
        <f aca="false">E10141*I10141/100</f>
        <v>0</v>
      </c>
      <c r="K10141" s="25" t="n">
        <f aca="false">E10141*Einstellungen!$B$5/100</f>
        <v>0</v>
      </c>
      <c r="L10141" s="23" t="str">
        <f aca="false">IF(I10141&lt;Einstellungen!$B$5,"ja","nein")</f>
        <v>ja</v>
      </c>
      <c r="M10141" s="23" t="s">
        <v>137</v>
      </c>
      <c r="N10141" s="23" t="n">
        <v>2026</v>
      </c>
      <c r="O10141" s="23" t="n">
        <v>12</v>
      </c>
    </row>
    <row r="10142" customFormat="false" ht="15" hidden="false" customHeight="false" outlineLevel="0" collapsed="false">
      <c r="A10142" s="22" t="n">
        <v>46119</v>
      </c>
      <c r="B10142" s="23" t="s">
        <v>119</v>
      </c>
      <c r="C10142" s="23" t="s">
        <v>98</v>
      </c>
      <c r="D10142" s="24" t="n">
        <v>-1977.9</v>
      </c>
      <c r="E10142" s="25" t="n">
        <f aca="false">MAX(D10142,0)/1000</f>
        <v>0</v>
      </c>
      <c r="F10142" s="25" t="n">
        <f aca="false">MAX(-D10142,0)/1000</f>
        <v>1.9779</v>
      </c>
      <c r="G10142" s="23" t="str">
        <f aca="false">IF(E10142&gt;0,"ja","nein")</f>
        <v>nein</v>
      </c>
      <c r="H10142" s="26" t="n">
        <v>-11.287</v>
      </c>
      <c r="I10142" s="26" t="n">
        <f aca="false">(H10142/10+IF(N10142=2025,Einstellungen!$B$23,Einstellungen!$C$23))*(1+Einstellungen!$B$10)</f>
        <v>17.406487</v>
      </c>
      <c r="J10142" s="25" t="n">
        <f aca="false">E10142*I10142/100</f>
        <v>0</v>
      </c>
      <c r="K10142" s="25" t="n">
        <f aca="false">E10142*Einstellungen!$B$5/100</f>
        <v>0</v>
      </c>
      <c r="L10142" s="23" t="str">
        <f aca="false">IF(I10142&lt;Einstellungen!$B$5,"ja","nein")</f>
        <v>ja</v>
      </c>
      <c r="M10142" s="23" t="s">
        <v>137</v>
      </c>
      <c r="N10142" s="23" t="n">
        <v>2026</v>
      </c>
      <c r="O10142" s="23" t="n">
        <v>13</v>
      </c>
    </row>
    <row r="10143" customFormat="false" ht="15" hidden="false" customHeight="false" outlineLevel="0" collapsed="false">
      <c r="A10143" s="22" t="n">
        <v>46119</v>
      </c>
      <c r="B10143" s="23" t="s">
        <v>120</v>
      </c>
      <c r="C10143" s="23" t="s">
        <v>98</v>
      </c>
      <c r="D10143" s="24" t="n">
        <v>-3916.9</v>
      </c>
      <c r="E10143" s="25" t="n">
        <f aca="false">MAX(D10143,0)/1000</f>
        <v>0</v>
      </c>
      <c r="F10143" s="25" t="n">
        <f aca="false">MAX(-D10143,0)/1000</f>
        <v>3.9169</v>
      </c>
      <c r="G10143" s="23" t="str">
        <f aca="false">IF(E10143&gt;0,"ja","nein")</f>
        <v>nein</v>
      </c>
      <c r="H10143" s="26" t="n">
        <v>-11.23</v>
      </c>
      <c r="I10143" s="26" t="n">
        <f aca="false">(H10143/10+IF(N10143=2025,Einstellungen!$B$23,Einstellungen!$C$23))*(1+Einstellungen!$B$10)</f>
        <v>17.41327</v>
      </c>
      <c r="J10143" s="25" t="n">
        <f aca="false">E10143*I10143/100</f>
        <v>0</v>
      </c>
      <c r="K10143" s="25" t="n">
        <f aca="false">E10143*Einstellungen!$B$5/100</f>
        <v>0</v>
      </c>
      <c r="L10143" s="23" t="str">
        <f aca="false">IF(I10143&lt;Einstellungen!$B$5,"ja","nein")</f>
        <v>ja</v>
      </c>
      <c r="M10143" s="23" t="s">
        <v>137</v>
      </c>
      <c r="N10143" s="23" t="n">
        <v>2026</v>
      </c>
      <c r="O10143" s="23" t="n">
        <v>14</v>
      </c>
    </row>
    <row r="10144" customFormat="false" ht="15" hidden="false" customHeight="false" outlineLevel="0" collapsed="false">
      <c r="A10144" s="22" t="n">
        <v>46119</v>
      </c>
      <c r="B10144" s="23" t="s">
        <v>104</v>
      </c>
      <c r="C10144" s="23" t="s">
        <v>98</v>
      </c>
      <c r="D10144" s="24" t="n">
        <v>-3624.6</v>
      </c>
      <c r="E10144" s="25" t="n">
        <f aca="false">MAX(D10144,0)/1000</f>
        <v>0</v>
      </c>
      <c r="F10144" s="25" t="n">
        <f aca="false">MAX(-D10144,0)/1000</f>
        <v>3.6246</v>
      </c>
      <c r="G10144" s="23" t="str">
        <f aca="false">IF(E10144&gt;0,"ja","nein")</f>
        <v>nein</v>
      </c>
      <c r="H10144" s="26" t="n">
        <v>-4.205</v>
      </c>
      <c r="I10144" s="26" t="n">
        <f aca="false">(H10144/10+IF(N10144=2025,Einstellungen!$B$23,Einstellungen!$C$23))*(1+Einstellungen!$B$10)</f>
        <v>18.249245</v>
      </c>
      <c r="J10144" s="25" t="n">
        <f aca="false">E10144*I10144/100</f>
        <v>0</v>
      </c>
      <c r="K10144" s="25" t="n">
        <f aca="false">E10144*Einstellungen!$B$5/100</f>
        <v>0</v>
      </c>
      <c r="L10144" s="23" t="str">
        <f aca="false">IF(I10144&lt;Einstellungen!$B$5,"ja","nein")</f>
        <v>ja</v>
      </c>
      <c r="M10144" s="23" t="s">
        <v>137</v>
      </c>
      <c r="N10144" s="23" t="n">
        <v>2026</v>
      </c>
      <c r="O10144" s="23" t="n">
        <v>15</v>
      </c>
    </row>
    <row r="10145" customFormat="false" ht="15" hidden="false" customHeight="false" outlineLevel="0" collapsed="false">
      <c r="A10145" s="22" t="n">
        <v>46119</v>
      </c>
      <c r="B10145" s="23" t="s">
        <v>105</v>
      </c>
      <c r="C10145" s="23" t="s">
        <v>98</v>
      </c>
      <c r="D10145" s="24" t="n">
        <v>-1688</v>
      </c>
      <c r="E10145" s="25" t="n">
        <f aca="false">MAX(D10145,0)/1000</f>
        <v>0</v>
      </c>
      <c r="F10145" s="25" t="n">
        <f aca="false">MAX(-D10145,0)/1000</f>
        <v>1.688</v>
      </c>
      <c r="G10145" s="23" t="str">
        <f aca="false">IF(E10145&gt;0,"ja","nein")</f>
        <v>nein</v>
      </c>
      <c r="H10145" s="26" t="n">
        <v>3.8</v>
      </c>
      <c r="I10145" s="26" t="n">
        <f aca="false">(H10145/10+IF(N10145=2025,Einstellungen!$B$23,Einstellungen!$C$23))*(1+Einstellungen!$B$10)</f>
        <v>19.20184</v>
      </c>
      <c r="J10145" s="25" t="n">
        <f aca="false">E10145*I10145/100</f>
        <v>0</v>
      </c>
      <c r="K10145" s="25" t="n">
        <f aca="false">E10145*Einstellungen!$B$5/100</f>
        <v>0</v>
      </c>
      <c r="L10145" s="23" t="str">
        <f aca="false">IF(I10145&lt;Einstellungen!$B$5,"ja","nein")</f>
        <v>ja</v>
      </c>
      <c r="M10145" s="23" t="s">
        <v>137</v>
      </c>
      <c r="N10145" s="23" t="n">
        <v>2026</v>
      </c>
      <c r="O10145" s="23" t="n">
        <v>16</v>
      </c>
    </row>
    <row r="10146" customFormat="false" ht="15" hidden="false" customHeight="false" outlineLevel="0" collapsed="false">
      <c r="A10146" s="22" t="n">
        <v>46119</v>
      </c>
      <c r="B10146" s="23" t="s">
        <v>97</v>
      </c>
      <c r="C10146" s="23" t="s">
        <v>98</v>
      </c>
      <c r="D10146" s="24" t="n">
        <v>-96.9</v>
      </c>
      <c r="E10146" s="25" t="n">
        <f aca="false">MAX(D10146,0)/1000</f>
        <v>0</v>
      </c>
      <c r="F10146" s="25" t="n">
        <f aca="false">MAX(-D10146,0)/1000</f>
        <v>0.0969</v>
      </c>
      <c r="G10146" s="23" t="str">
        <f aca="false">IF(E10146&gt;0,"ja","nein")</f>
        <v>nein</v>
      </c>
      <c r="H10146" s="26" t="n">
        <v>79.903</v>
      </c>
      <c r="I10146" s="26" t="n">
        <f aca="false">(H10146/10+IF(N10146=2025,Einstellungen!$B$23,Einstellungen!$C$23))*(1+Einstellungen!$B$10)</f>
        <v>28.258097</v>
      </c>
      <c r="J10146" s="25" t="n">
        <f aca="false">E10146*I10146/100</f>
        <v>0</v>
      </c>
      <c r="K10146" s="25" t="n">
        <f aca="false">E10146*Einstellungen!$B$5/100</f>
        <v>0</v>
      </c>
      <c r="L10146" s="23" t="str">
        <f aca="false">IF(I10146&lt;Einstellungen!$B$5,"ja","nein")</f>
        <v>ja</v>
      </c>
      <c r="M10146" s="23" t="s">
        <v>137</v>
      </c>
      <c r="N10146" s="23" t="n">
        <v>2026</v>
      </c>
      <c r="O10146" s="23" t="n">
        <v>17</v>
      </c>
    </row>
    <row r="10147" customFormat="false" ht="15" hidden="false" customHeight="false" outlineLevel="0" collapsed="false">
      <c r="A10147" s="22" t="n">
        <v>46119</v>
      </c>
      <c r="B10147" s="23" t="s">
        <v>99</v>
      </c>
      <c r="C10147" s="23" t="s">
        <v>98</v>
      </c>
      <c r="D10147" s="24" t="n">
        <v>-97</v>
      </c>
      <c r="E10147" s="25" t="n">
        <f aca="false">MAX(D10147,0)/1000</f>
        <v>0</v>
      </c>
      <c r="F10147" s="25" t="n">
        <f aca="false">MAX(-D10147,0)/1000</f>
        <v>0.097</v>
      </c>
      <c r="G10147" s="23" t="str">
        <f aca="false">IF(E10147&gt;0,"ja","nein")</f>
        <v>nein</v>
      </c>
      <c r="H10147" s="26" t="n">
        <v>137.995</v>
      </c>
      <c r="I10147" s="26" t="n">
        <f aca="false">(H10147/10+IF(N10147=2025,Einstellungen!$B$23,Einstellungen!$C$23))*(1+Einstellungen!$B$10)</f>
        <v>35.171045</v>
      </c>
      <c r="J10147" s="25" t="n">
        <f aca="false">E10147*I10147/100</f>
        <v>0</v>
      </c>
      <c r="K10147" s="25" t="n">
        <f aca="false">E10147*Einstellungen!$B$5/100</f>
        <v>0</v>
      </c>
      <c r="L10147" s="23" t="str">
        <f aca="false">IF(I10147&lt;Einstellungen!$B$5,"ja","nein")</f>
        <v>nein</v>
      </c>
      <c r="M10147" s="23" t="s">
        <v>137</v>
      </c>
      <c r="N10147" s="23" t="n">
        <v>2026</v>
      </c>
      <c r="O10147" s="23" t="n">
        <v>18</v>
      </c>
    </row>
    <row r="10148" customFormat="false" ht="15" hidden="false" customHeight="false" outlineLevel="0" collapsed="false">
      <c r="A10148" s="22" t="n">
        <v>46119</v>
      </c>
      <c r="B10148" s="23" t="s">
        <v>100</v>
      </c>
      <c r="C10148" s="23" t="s">
        <v>98</v>
      </c>
      <c r="D10148" s="24" t="n">
        <v>-92.5</v>
      </c>
      <c r="E10148" s="25" t="n">
        <f aca="false">MAX(D10148,0)/1000</f>
        <v>0</v>
      </c>
      <c r="F10148" s="25" t="n">
        <f aca="false">MAX(-D10148,0)/1000</f>
        <v>0.0925</v>
      </c>
      <c r="G10148" s="23" t="str">
        <f aca="false">IF(E10148&gt;0,"ja","nein")</f>
        <v>nein</v>
      </c>
      <c r="H10148" s="26" t="n">
        <v>194.028</v>
      </c>
      <c r="I10148" s="26" t="n">
        <f aca="false">(H10148/10+IF(N10148=2025,Einstellungen!$B$23,Einstellungen!$C$23))*(1+Einstellungen!$B$10)</f>
        <v>41.838972</v>
      </c>
      <c r="J10148" s="25" t="n">
        <f aca="false">E10148*I10148/100</f>
        <v>0</v>
      </c>
      <c r="K10148" s="25" t="n">
        <f aca="false">E10148*Einstellungen!$B$5/100</f>
        <v>0</v>
      </c>
      <c r="L10148" s="23" t="str">
        <f aca="false">IF(I10148&lt;Einstellungen!$B$5,"ja","nein")</f>
        <v>nein</v>
      </c>
      <c r="M10148" s="23" t="s">
        <v>137</v>
      </c>
      <c r="N10148" s="23" t="n">
        <v>2026</v>
      </c>
      <c r="O10148" s="23" t="n">
        <v>19</v>
      </c>
    </row>
    <row r="10149" customFormat="false" ht="15" hidden="false" customHeight="false" outlineLevel="0" collapsed="false">
      <c r="A10149" s="22" t="n">
        <v>46119</v>
      </c>
      <c r="B10149" s="23" t="s">
        <v>92</v>
      </c>
      <c r="C10149" s="23" t="s">
        <v>98</v>
      </c>
      <c r="D10149" s="24" t="n">
        <v>1934.1</v>
      </c>
      <c r="E10149" s="25" t="n">
        <f aca="false">MAX(D10149,0)/1000</f>
        <v>1.9341</v>
      </c>
      <c r="F10149" s="25" t="n">
        <f aca="false">MAX(-D10149,0)/1000</f>
        <v>0</v>
      </c>
      <c r="G10149" s="23" t="str">
        <f aca="false">IF(E10149&gt;0,"ja","nein")</f>
        <v>ja</v>
      </c>
      <c r="H10149" s="26" t="n">
        <v>188.882</v>
      </c>
      <c r="I10149" s="26" t="n">
        <f aca="false">(H10149/10+IF(N10149=2025,Einstellungen!$B$23,Einstellungen!$C$23))*(1+Einstellungen!$B$10)</f>
        <v>41.226598</v>
      </c>
      <c r="J10149" s="25" t="n">
        <f aca="false">E10149*I10149/100</f>
        <v>0.797363631918</v>
      </c>
      <c r="K10149" s="25" t="n">
        <f aca="false">E10149*Einstellungen!$B$5/100</f>
        <v>0.560889</v>
      </c>
      <c r="L10149" s="23" t="str">
        <f aca="false">IF(I10149&lt;Einstellungen!$B$5,"ja","nein")</f>
        <v>nein</v>
      </c>
      <c r="M10149" s="23" t="s">
        <v>137</v>
      </c>
      <c r="N10149" s="23" t="n">
        <v>2026</v>
      </c>
      <c r="O10149" s="23" t="n">
        <v>20</v>
      </c>
    </row>
    <row r="10150" customFormat="false" ht="15" hidden="false" customHeight="false" outlineLevel="0" collapsed="false">
      <c r="A10150" s="22" t="n">
        <v>46119</v>
      </c>
      <c r="B10150" s="23" t="s">
        <v>95</v>
      </c>
      <c r="C10150" s="23" t="s">
        <v>98</v>
      </c>
      <c r="D10150" s="24" t="n">
        <v>591.6</v>
      </c>
      <c r="E10150" s="25" t="n">
        <f aca="false">MAX(D10150,0)/1000</f>
        <v>0.5916</v>
      </c>
      <c r="F10150" s="25" t="n">
        <f aca="false">MAX(-D10150,0)/1000</f>
        <v>0</v>
      </c>
      <c r="G10150" s="23" t="str">
        <f aca="false">IF(E10150&gt;0,"ja","nein")</f>
        <v>ja</v>
      </c>
      <c r="H10150" s="26" t="n">
        <v>144.002</v>
      </c>
      <c r="I10150" s="26" t="n">
        <f aca="false">(H10150/10+IF(N10150=2025,Einstellungen!$B$23,Einstellungen!$C$23))*(1+Einstellungen!$B$10)</f>
        <v>35.885878</v>
      </c>
      <c r="J10150" s="25" t="n">
        <f aca="false">E10150*I10150/100</f>
        <v>0.212300854248</v>
      </c>
      <c r="K10150" s="25" t="n">
        <f aca="false">E10150*Einstellungen!$B$5/100</f>
        <v>0.171564</v>
      </c>
      <c r="L10150" s="23" t="str">
        <f aca="false">IF(I10150&lt;Einstellungen!$B$5,"ja","nein")</f>
        <v>nein</v>
      </c>
      <c r="M10150" s="23" t="s">
        <v>137</v>
      </c>
      <c r="N10150" s="23" t="n">
        <v>2026</v>
      </c>
      <c r="O10150" s="23" t="n">
        <v>21</v>
      </c>
    </row>
    <row r="10151" customFormat="false" ht="15" hidden="false" customHeight="false" outlineLevel="0" collapsed="false">
      <c r="A10151" s="22" t="n">
        <v>46119</v>
      </c>
      <c r="B10151" s="23" t="s">
        <v>96</v>
      </c>
      <c r="C10151" s="23" t="s">
        <v>98</v>
      </c>
      <c r="D10151" s="24" t="n">
        <v>492.8</v>
      </c>
      <c r="E10151" s="25" t="n">
        <f aca="false">MAX(D10151,0)/1000</f>
        <v>0.4928</v>
      </c>
      <c r="F10151" s="25" t="n">
        <f aca="false">MAX(-D10151,0)/1000</f>
        <v>0</v>
      </c>
      <c r="G10151" s="23" t="str">
        <f aca="false">IF(E10151&gt;0,"ja","nein")</f>
        <v>ja</v>
      </c>
      <c r="H10151" s="26" t="n">
        <v>129.01</v>
      </c>
      <c r="I10151" s="26" t="n">
        <f aca="false">(H10151/10+IF(N10151=2025,Einstellungen!$B$23,Einstellungen!$C$23))*(1+Einstellungen!$B$10)</f>
        <v>34.10183</v>
      </c>
      <c r="J10151" s="25" t="n">
        <f aca="false">E10151*I10151/100</f>
        <v>0.16805381824</v>
      </c>
      <c r="K10151" s="25" t="n">
        <f aca="false">E10151*Einstellungen!$B$5/100</f>
        <v>0.142912</v>
      </c>
      <c r="L10151" s="23" t="str">
        <f aca="false">IF(I10151&lt;Einstellungen!$B$5,"ja","nein")</f>
        <v>nein</v>
      </c>
      <c r="M10151" s="23" t="s">
        <v>137</v>
      </c>
      <c r="N10151" s="23" t="n">
        <v>2026</v>
      </c>
      <c r="O10151" s="23" t="n">
        <v>22</v>
      </c>
    </row>
    <row r="10152" customFormat="false" ht="15" hidden="false" customHeight="false" outlineLevel="0" collapsed="false">
      <c r="A10152" s="22" t="n">
        <v>46119</v>
      </c>
      <c r="B10152" s="23" t="s">
        <v>101</v>
      </c>
      <c r="C10152" s="23" t="s">
        <v>98</v>
      </c>
      <c r="D10152" s="24" t="n">
        <v>635.9</v>
      </c>
      <c r="E10152" s="25" t="n">
        <f aca="false">MAX(D10152,0)/1000</f>
        <v>0.6359</v>
      </c>
      <c r="F10152" s="25" t="n">
        <f aca="false">MAX(-D10152,0)/1000</f>
        <v>0</v>
      </c>
      <c r="G10152" s="23" t="str">
        <f aca="false">IF(E10152&gt;0,"ja","nein")</f>
        <v>ja</v>
      </c>
      <c r="H10152" s="26" t="n">
        <v>118.2</v>
      </c>
      <c r="I10152" s="26" t="n">
        <f aca="false">(H10152/10+IF(N10152=2025,Einstellungen!$B$23,Einstellungen!$C$23))*(1+Einstellungen!$B$10)</f>
        <v>32.81544</v>
      </c>
      <c r="J10152" s="25" t="n">
        <f aca="false">E10152*I10152/100</f>
        <v>0.20867338296</v>
      </c>
      <c r="K10152" s="25" t="n">
        <f aca="false">E10152*Einstellungen!$B$5/100</f>
        <v>0.184411</v>
      </c>
      <c r="L10152" s="23" t="str">
        <f aca="false">IF(I10152&lt;Einstellungen!$B$5,"ja","nein")</f>
        <v>nein</v>
      </c>
      <c r="M10152" s="23" t="s">
        <v>137</v>
      </c>
      <c r="N10152" s="23" t="n">
        <v>2026</v>
      </c>
      <c r="O10152" s="23" t="n">
        <v>23</v>
      </c>
    </row>
    <row r="10153" customFormat="false" ht="15" hidden="false" customHeight="false" outlineLevel="0" collapsed="false">
      <c r="A10153" s="22" t="n">
        <v>46120</v>
      </c>
      <c r="B10153" s="23" t="s">
        <v>102</v>
      </c>
      <c r="C10153" s="23" t="s">
        <v>103</v>
      </c>
      <c r="D10153" s="24" t="n">
        <v>388.6</v>
      </c>
      <c r="E10153" s="25" t="n">
        <f aca="false">MAX(D10153,0)/1000</f>
        <v>0.3886</v>
      </c>
      <c r="F10153" s="25" t="n">
        <f aca="false">MAX(-D10153,0)/1000</f>
        <v>0</v>
      </c>
      <c r="G10153" s="23" t="str">
        <f aca="false">IF(E10153&gt;0,"ja","nein")</f>
        <v>ja</v>
      </c>
      <c r="H10153" s="26" t="n">
        <v>107.17</v>
      </c>
      <c r="I10153" s="26" t="n">
        <f aca="false">(H10153/10+IF(N10153=2025,Einstellungen!$B$23,Einstellungen!$C$23))*(1+Einstellungen!$B$10)</f>
        <v>31.50287</v>
      </c>
      <c r="J10153" s="25" t="n">
        <f aca="false">E10153*I10153/100</f>
        <v>0.12242015282</v>
      </c>
      <c r="K10153" s="25" t="n">
        <f aca="false">E10153*Einstellungen!$B$5/100</f>
        <v>0.112694</v>
      </c>
      <c r="L10153" s="23" t="str">
        <f aca="false">IF(I10153&lt;Einstellungen!$B$5,"ja","nein")</f>
        <v>nein</v>
      </c>
      <c r="M10153" s="23" t="s">
        <v>137</v>
      </c>
      <c r="N10153" s="23" t="n">
        <v>2026</v>
      </c>
      <c r="O10153" s="23" t="n">
        <v>0</v>
      </c>
    </row>
    <row r="10154" customFormat="false" ht="15" hidden="false" customHeight="false" outlineLevel="0" collapsed="false">
      <c r="A10154" s="22" t="n">
        <v>46120</v>
      </c>
      <c r="B10154" s="23" t="s">
        <v>107</v>
      </c>
      <c r="C10154" s="23" t="s">
        <v>103</v>
      </c>
      <c r="D10154" s="24" t="n">
        <v>412.4</v>
      </c>
      <c r="E10154" s="25" t="n">
        <f aca="false">MAX(D10154,0)/1000</f>
        <v>0.4124</v>
      </c>
      <c r="F10154" s="25" t="n">
        <f aca="false">MAX(-D10154,0)/1000</f>
        <v>0</v>
      </c>
      <c r="G10154" s="23" t="str">
        <f aca="false">IF(E10154&gt;0,"ja","nein")</f>
        <v>ja</v>
      </c>
      <c r="H10154" s="26" t="n">
        <v>102.21</v>
      </c>
      <c r="I10154" s="26" t="n">
        <f aca="false">(H10154/10+IF(N10154=2025,Einstellungen!$B$23,Einstellungen!$C$23))*(1+Einstellungen!$B$10)</f>
        <v>30.91263</v>
      </c>
      <c r="J10154" s="25" t="n">
        <f aca="false">E10154*I10154/100</f>
        <v>0.12748368612</v>
      </c>
      <c r="K10154" s="25" t="n">
        <f aca="false">E10154*Einstellungen!$B$5/100</f>
        <v>0.119596</v>
      </c>
      <c r="L10154" s="23" t="str">
        <f aca="false">IF(I10154&lt;Einstellungen!$B$5,"ja","nein")</f>
        <v>nein</v>
      </c>
      <c r="M10154" s="23" t="s">
        <v>137</v>
      </c>
      <c r="N10154" s="23" t="n">
        <v>2026</v>
      </c>
      <c r="O10154" s="23" t="n">
        <v>1</v>
      </c>
    </row>
    <row r="10155" customFormat="false" ht="15" hidden="false" customHeight="false" outlineLevel="0" collapsed="false">
      <c r="A10155" s="22" t="n">
        <v>46120</v>
      </c>
      <c r="B10155" s="23" t="s">
        <v>108</v>
      </c>
      <c r="C10155" s="23" t="s">
        <v>103</v>
      </c>
      <c r="D10155" s="24" t="n">
        <v>401.3</v>
      </c>
      <c r="E10155" s="25" t="n">
        <f aca="false">MAX(D10155,0)/1000</f>
        <v>0.4013</v>
      </c>
      <c r="F10155" s="25" t="n">
        <f aca="false">MAX(-D10155,0)/1000</f>
        <v>0</v>
      </c>
      <c r="G10155" s="23" t="str">
        <f aca="false">IF(E10155&gt;0,"ja","nein")</f>
        <v>ja</v>
      </c>
      <c r="H10155" s="26" t="n">
        <v>100.82</v>
      </c>
      <c r="I10155" s="26" t="n">
        <f aca="false">(H10155/10+IF(N10155=2025,Einstellungen!$B$23,Einstellungen!$C$23))*(1+Einstellungen!$B$10)</f>
        <v>30.74722</v>
      </c>
      <c r="J10155" s="25" t="n">
        <f aca="false">E10155*I10155/100</f>
        <v>0.12338859386</v>
      </c>
      <c r="K10155" s="25" t="n">
        <f aca="false">E10155*Einstellungen!$B$5/100</f>
        <v>0.116377</v>
      </c>
      <c r="L10155" s="23" t="str">
        <f aca="false">IF(I10155&lt;Einstellungen!$B$5,"ja","nein")</f>
        <v>nein</v>
      </c>
      <c r="M10155" s="23" t="s">
        <v>137</v>
      </c>
      <c r="N10155" s="23" t="n">
        <v>2026</v>
      </c>
      <c r="O10155" s="23" t="n">
        <v>2</v>
      </c>
    </row>
    <row r="10156" customFormat="false" ht="15" hidden="false" customHeight="false" outlineLevel="0" collapsed="false">
      <c r="A10156" s="22" t="n">
        <v>46120</v>
      </c>
      <c r="B10156" s="23" t="s">
        <v>109</v>
      </c>
      <c r="C10156" s="23" t="s">
        <v>103</v>
      </c>
      <c r="D10156" s="24" t="n">
        <v>386.3</v>
      </c>
      <c r="E10156" s="25" t="n">
        <f aca="false">MAX(D10156,0)/1000</f>
        <v>0.3863</v>
      </c>
      <c r="F10156" s="25" t="n">
        <f aca="false">MAX(-D10156,0)/1000</f>
        <v>0</v>
      </c>
      <c r="G10156" s="23" t="str">
        <f aca="false">IF(E10156&gt;0,"ja","nein")</f>
        <v>ja</v>
      </c>
      <c r="H10156" s="26" t="n">
        <v>103.498</v>
      </c>
      <c r="I10156" s="26" t="n">
        <f aca="false">(H10156/10+IF(N10156=2025,Einstellungen!$B$23,Einstellungen!$C$23))*(1+Einstellungen!$B$10)</f>
        <v>31.065902</v>
      </c>
      <c r="J10156" s="25" t="n">
        <f aca="false">E10156*I10156/100</f>
        <v>0.120007579426</v>
      </c>
      <c r="K10156" s="25" t="n">
        <f aca="false">E10156*Einstellungen!$B$5/100</f>
        <v>0.112027</v>
      </c>
      <c r="L10156" s="23" t="str">
        <f aca="false">IF(I10156&lt;Einstellungen!$B$5,"ja","nein")</f>
        <v>nein</v>
      </c>
      <c r="M10156" s="23" t="s">
        <v>137</v>
      </c>
      <c r="N10156" s="23" t="n">
        <v>2026</v>
      </c>
      <c r="O10156" s="23" t="n">
        <v>3</v>
      </c>
    </row>
    <row r="10157" customFormat="false" ht="15" hidden="false" customHeight="false" outlineLevel="0" collapsed="false">
      <c r="A10157" s="22" t="n">
        <v>46120</v>
      </c>
      <c r="B10157" s="23" t="s">
        <v>110</v>
      </c>
      <c r="C10157" s="23" t="s">
        <v>103</v>
      </c>
      <c r="D10157" s="24" t="n">
        <v>382.2</v>
      </c>
      <c r="E10157" s="25" t="n">
        <f aca="false">MAX(D10157,0)/1000</f>
        <v>0.3822</v>
      </c>
      <c r="F10157" s="25" t="n">
        <f aca="false">MAX(-D10157,0)/1000</f>
        <v>0</v>
      </c>
      <c r="G10157" s="23" t="str">
        <f aca="false">IF(E10157&gt;0,"ja","nein")</f>
        <v>ja</v>
      </c>
      <c r="H10157" s="26" t="n">
        <v>107.513</v>
      </c>
      <c r="I10157" s="26" t="n">
        <f aca="false">(H10157/10+IF(N10157=2025,Einstellungen!$B$23,Einstellungen!$C$23))*(1+Einstellungen!$B$10)</f>
        <v>31.543687</v>
      </c>
      <c r="J10157" s="25" t="n">
        <f aca="false">E10157*I10157/100</f>
        <v>0.120559971714</v>
      </c>
      <c r="K10157" s="25" t="n">
        <f aca="false">E10157*Einstellungen!$B$5/100</f>
        <v>0.110838</v>
      </c>
      <c r="L10157" s="23" t="str">
        <f aca="false">IF(I10157&lt;Einstellungen!$B$5,"ja","nein")</f>
        <v>nein</v>
      </c>
      <c r="M10157" s="23" t="s">
        <v>137</v>
      </c>
      <c r="N10157" s="23" t="n">
        <v>2026</v>
      </c>
      <c r="O10157" s="23" t="n">
        <v>4</v>
      </c>
    </row>
    <row r="10158" customFormat="false" ht="15" hidden="false" customHeight="false" outlineLevel="0" collapsed="false">
      <c r="A10158" s="22" t="n">
        <v>46120</v>
      </c>
      <c r="B10158" s="23" t="s">
        <v>111</v>
      </c>
      <c r="C10158" s="23" t="s">
        <v>103</v>
      </c>
      <c r="D10158" s="24" t="n">
        <v>371.2</v>
      </c>
      <c r="E10158" s="25" t="n">
        <f aca="false">MAX(D10158,0)/1000</f>
        <v>0.3712</v>
      </c>
      <c r="F10158" s="25" t="n">
        <f aca="false">MAX(-D10158,0)/1000</f>
        <v>0</v>
      </c>
      <c r="G10158" s="23" t="str">
        <f aca="false">IF(E10158&gt;0,"ja","nein")</f>
        <v>ja</v>
      </c>
      <c r="H10158" s="26" t="n">
        <v>116.928</v>
      </c>
      <c r="I10158" s="26" t="n">
        <f aca="false">(H10158/10+IF(N10158=2025,Einstellungen!$B$23,Einstellungen!$C$23))*(1+Einstellungen!$B$10)</f>
        <v>32.664072</v>
      </c>
      <c r="J10158" s="25" t="n">
        <f aca="false">E10158*I10158/100</f>
        <v>0.121249035264</v>
      </c>
      <c r="K10158" s="25" t="n">
        <f aca="false">E10158*Einstellungen!$B$5/100</f>
        <v>0.107648</v>
      </c>
      <c r="L10158" s="23" t="str">
        <f aca="false">IF(I10158&lt;Einstellungen!$B$5,"ja","nein")</f>
        <v>nein</v>
      </c>
      <c r="M10158" s="23" t="s">
        <v>137</v>
      </c>
      <c r="N10158" s="23" t="n">
        <v>2026</v>
      </c>
      <c r="O10158" s="23" t="n">
        <v>5</v>
      </c>
    </row>
    <row r="10159" customFormat="false" ht="15" hidden="false" customHeight="false" outlineLevel="0" collapsed="false">
      <c r="A10159" s="22" t="n">
        <v>46120</v>
      </c>
      <c r="B10159" s="23" t="s">
        <v>112</v>
      </c>
      <c r="C10159" s="23" t="s">
        <v>103</v>
      </c>
      <c r="D10159" s="24" t="n">
        <v>387.2</v>
      </c>
      <c r="E10159" s="25" t="n">
        <f aca="false">MAX(D10159,0)/1000</f>
        <v>0.3872</v>
      </c>
      <c r="F10159" s="25" t="n">
        <f aca="false">MAX(-D10159,0)/1000</f>
        <v>0</v>
      </c>
      <c r="G10159" s="23" t="str">
        <f aca="false">IF(E10159&gt;0,"ja","nein")</f>
        <v>ja</v>
      </c>
      <c r="H10159" s="26" t="n">
        <v>149.795</v>
      </c>
      <c r="I10159" s="26" t="n">
        <f aca="false">(H10159/10+IF(N10159=2025,Einstellungen!$B$23,Einstellungen!$C$23))*(1+Einstellungen!$B$10)</f>
        <v>36.575245</v>
      </c>
      <c r="J10159" s="25" t="n">
        <f aca="false">E10159*I10159/100</f>
        <v>0.14161934864</v>
      </c>
      <c r="K10159" s="25" t="n">
        <f aca="false">E10159*Einstellungen!$B$5/100</f>
        <v>0.112288</v>
      </c>
      <c r="L10159" s="23" t="str">
        <f aca="false">IF(I10159&lt;Einstellungen!$B$5,"ja","nein")</f>
        <v>nein</v>
      </c>
      <c r="M10159" s="23" t="s">
        <v>137</v>
      </c>
      <c r="N10159" s="23" t="n">
        <v>2026</v>
      </c>
      <c r="O10159" s="23" t="n">
        <v>6</v>
      </c>
    </row>
    <row r="10160" customFormat="false" ht="15" hidden="false" customHeight="false" outlineLevel="0" collapsed="false">
      <c r="A10160" s="22" t="n">
        <v>46120</v>
      </c>
      <c r="B10160" s="23" t="s">
        <v>113</v>
      </c>
      <c r="C10160" s="23" t="s">
        <v>103</v>
      </c>
      <c r="D10160" s="24" t="n">
        <v>219.4</v>
      </c>
      <c r="E10160" s="25" t="n">
        <f aca="false">MAX(D10160,0)/1000</f>
        <v>0.2194</v>
      </c>
      <c r="F10160" s="25" t="n">
        <f aca="false">MAX(-D10160,0)/1000</f>
        <v>0</v>
      </c>
      <c r="G10160" s="23" t="str">
        <f aca="false">IF(E10160&gt;0,"ja","nein")</f>
        <v>ja</v>
      </c>
      <c r="H10160" s="26" t="n">
        <v>168.798</v>
      </c>
      <c r="I10160" s="26" t="n">
        <f aca="false">(H10160/10+IF(N10160=2025,Einstellungen!$B$23,Einstellungen!$C$23))*(1+Einstellungen!$B$10)</f>
        <v>38.836602</v>
      </c>
      <c r="J10160" s="25" t="n">
        <f aca="false">E10160*I10160/100</f>
        <v>0.085207504788</v>
      </c>
      <c r="K10160" s="25" t="n">
        <f aca="false">E10160*Einstellungen!$B$5/100</f>
        <v>0.063626</v>
      </c>
      <c r="L10160" s="23" t="str">
        <f aca="false">IF(I10160&lt;Einstellungen!$B$5,"ja","nein")</f>
        <v>nein</v>
      </c>
      <c r="M10160" s="23" t="s">
        <v>137</v>
      </c>
      <c r="N10160" s="23" t="n">
        <v>2026</v>
      </c>
      <c r="O10160" s="23" t="n">
        <v>7</v>
      </c>
    </row>
    <row r="10161" customFormat="false" ht="15" hidden="false" customHeight="false" outlineLevel="0" collapsed="false">
      <c r="A10161" s="22" t="n">
        <v>46120</v>
      </c>
      <c r="B10161" s="23" t="s">
        <v>114</v>
      </c>
      <c r="C10161" s="23" t="s">
        <v>103</v>
      </c>
      <c r="D10161" s="24" t="n">
        <v>-114.6</v>
      </c>
      <c r="E10161" s="25" t="n">
        <f aca="false">MAX(D10161,0)/1000</f>
        <v>0</v>
      </c>
      <c r="F10161" s="25" t="n">
        <f aca="false">MAX(-D10161,0)/1000</f>
        <v>0.1146</v>
      </c>
      <c r="G10161" s="23" t="str">
        <f aca="false">IF(E10161&gt;0,"ja","nein")</f>
        <v>nein</v>
      </c>
      <c r="H10161" s="26" t="n">
        <v>138.507</v>
      </c>
      <c r="I10161" s="26" t="n">
        <f aca="false">(H10161/10+IF(N10161=2025,Einstellungen!$B$23,Einstellungen!$C$23))*(1+Einstellungen!$B$10)</f>
        <v>35.231973</v>
      </c>
      <c r="J10161" s="25" t="n">
        <f aca="false">E10161*I10161/100</f>
        <v>0</v>
      </c>
      <c r="K10161" s="25" t="n">
        <f aca="false">E10161*Einstellungen!$B$5/100</f>
        <v>0</v>
      </c>
      <c r="L10161" s="23" t="str">
        <f aca="false">IF(I10161&lt;Einstellungen!$B$5,"ja","nein")</f>
        <v>nein</v>
      </c>
      <c r="M10161" s="23" t="s">
        <v>137</v>
      </c>
      <c r="N10161" s="23" t="n">
        <v>2026</v>
      </c>
      <c r="O10161" s="23" t="n">
        <v>8</v>
      </c>
    </row>
    <row r="10162" customFormat="false" ht="15" hidden="false" customHeight="false" outlineLevel="0" collapsed="false">
      <c r="A10162" s="22" t="n">
        <v>46120</v>
      </c>
      <c r="B10162" s="23" t="s">
        <v>115</v>
      </c>
      <c r="C10162" s="23" t="s">
        <v>103</v>
      </c>
      <c r="D10162" s="24" t="n">
        <v>-510.6</v>
      </c>
      <c r="E10162" s="25" t="n">
        <f aca="false">MAX(D10162,0)/1000</f>
        <v>0</v>
      </c>
      <c r="F10162" s="25" t="n">
        <f aca="false">MAX(-D10162,0)/1000</f>
        <v>0.5106</v>
      </c>
      <c r="G10162" s="23" t="str">
        <f aca="false">IF(E10162&gt;0,"ja","nein")</f>
        <v>nein</v>
      </c>
      <c r="H10162" s="26" t="n">
        <v>97.45</v>
      </c>
      <c r="I10162" s="26" t="n">
        <f aca="false">(H10162/10+IF(N10162=2025,Einstellungen!$B$23,Einstellungen!$C$23))*(1+Einstellungen!$B$10)</f>
        <v>30.34619</v>
      </c>
      <c r="J10162" s="25" t="n">
        <f aca="false">E10162*I10162/100</f>
        <v>0</v>
      </c>
      <c r="K10162" s="25" t="n">
        <f aca="false">E10162*Einstellungen!$B$5/100</f>
        <v>0</v>
      </c>
      <c r="L10162" s="23" t="str">
        <f aca="false">IF(I10162&lt;Einstellungen!$B$5,"ja","nein")</f>
        <v>nein</v>
      </c>
      <c r="M10162" s="23" t="s">
        <v>137</v>
      </c>
      <c r="N10162" s="23" t="n">
        <v>2026</v>
      </c>
      <c r="O10162" s="23" t="n">
        <v>9</v>
      </c>
    </row>
    <row r="10163" customFormat="false" ht="15" hidden="false" customHeight="false" outlineLevel="0" collapsed="false">
      <c r="A10163" s="22" t="n">
        <v>46120</v>
      </c>
      <c r="B10163" s="23" t="s">
        <v>116</v>
      </c>
      <c r="C10163" s="23" t="s">
        <v>103</v>
      </c>
      <c r="D10163" s="24" t="n">
        <v>-1592.7</v>
      </c>
      <c r="E10163" s="25" t="n">
        <f aca="false">MAX(D10163,0)/1000</f>
        <v>0</v>
      </c>
      <c r="F10163" s="25" t="n">
        <f aca="false">MAX(-D10163,0)/1000</f>
        <v>1.5927</v>
      </c>
      <c r="G10163" s="23" t="str">
        <f aca="false">IF(E10163&gt;0,"ja","nein")</f>
        <v>nein</v>
      </c>
      <c r="H10163" s="26" t="n">
        <v>51.12</v>
      </c>
      <c r="I10163" s="26" t="n">
        <f aca="false">(H10163/10+IF(N10163=2025,Einstellungen!$B$23,Einstellungen!$C$23))*(1+Einstellungen!$B$10)</f>
        <v>24.83292</v>
      </c>
      <c r="J10163" s="25" t="n">
        <f aca="false">E10163*I10163/100</f>
        <v>0</v>
      </c>
      <c r="K10163" s="25" t="n">
        <f aca="false">E10163*Einstellungen!$B$5/100</f>
        <v>0</v>
      </c>
      <c r="L10163" s="23" t="str">
        <f aca="false">IF(I10163&lt;Einstellungen!$B$5,"ja","nein")</f>
        <v>ja</v>
      </c>
      <c r="M10163" s="23" t="s">
        <v>137</v>
      </c>
      <c r="N10163" s="23" t="n">
        <v>2026</v>
      </c>
      <c r="O10163" s="23" t="n">
        <v>10</v>
      </c>
    </row>
    <row r="10164" customFormat="false" ht="15" hidden="false" customHeight="false" outlineLevel="0" collapsed="false">
      <c r="A10164" s="22" t="n">
        <v>46120</v>
      </c>
      <c r="B10164" s="23" t="s">
        <v>117</v>
      </c>
      <c r="C10164" s="23" t="s">
        <v>103</v>
      </c>
      <c r="D10164" s="24" t="n">
        <v>-2321</v>
      </c>
      <c r="E10164" s="25" t="n">
        <f aca="false">MAX(D10164,0)/1000</f>
        <v>0</v>
      </c>
      <c r="F10164" s="25" t="n">
        <f aca="false">MAX(-D10164,0)/1000</f>
        <v>2.321</v>
      </c>
      <c r="G10164" s="23" t="str">
        <f aca="false">IF(E10164&gt;0,"ja","nein")</f>
        <v>nein</v>
      </c>
      <c r="H10164" s="26" t="n">
        <v>-0.05</v>
      </c>
      <c r="I10164" s="26" t="n">
        <f aca="false">(H10164/10+IF(N10164=2025,Einstellungen!$B$23,Einstellungen!$C$23))*(1+Einstellungen!$B$10)</f>
        <v>18.74369</v>
      </c>
      <c r="J10164" s="25" t="n">
        <f aca="false">E10164*I10164/100</f>
        <v>0</v>
      </c>
      <c r="K10164" s="25" t="n">
        <f aca="false">E10164*Einstellungen!$B$5/100</f>
        <v>0</v>
      </c>
      <c r="L10164" s="23" t="str">
        <f aca="false">IF(I10164&lt;Einstellungen!$B$5,"ja","nein")</f>
        <v>ja</v>
      </c>
      <c r="M10164" s="23" t="s">
        <v>137</v>
      </c>
      <c r="N10164" s="23" t="n">
        <v>2026</v>
      </c>
      <c r="O10164" s="23" t="n">
        <v>11</v>
      </c>
    </row>
    <row r="10165" customFormat="false" ht="15" hidden="false" customHeight="false" outlineLevel="0" collapsed="false">
      <c r="A10165" s="22" t="n">
        <v>46120</v>
      </c>
      <c r="B10165" s="23" t="s">
        <v>118</v>
      </c>
      <c r="C10165" s="23" t="s">
        <v>103</v>
      </c>
      <c r="D10165" s="24" t="n">
        <v>-4144.9</v>
      </c>
      <c r="E10165" s="25" t="n">
        <f aca="false">MAX(D10165,0)/1000</f>
        <v>0</v>
      </c>
      <c r="F10165" s="25" t="n">
        <f aca="false">MAX(-D10165,0)/1000</f>
        <v>4.1449</v>
      </c>
      <c r="G10165" s="23" t="str">
        <f aca="false">IF(E10165&gt;0,"ja","nein")</f>
        <v>nein</v>
      </c>
      <c r="H10165" s="26" t="n">
        <v>-18.828</v>
      </c>
      <c r="I10165" s="26" t="n">
        <f aca="false">(H10165/10+IF(N10165=2025,Einstellungen!$B$23,Einstellungen!$C$23))*(1+Einstellungen!$B$10)</f>
        <v>16.509108</v>
      </c>
      <c r="J10165" s="25" t="n">
        <f aca="false">E10165*I10165/100</f>
        <v>0</v>
      </c>
      <c r="K10165" s="25" t="n">
        <f aca="false">E10165*Einstellungen!$B$5/100</f>
        <v>0</v>
      </c>
      <c r="L10165" s="23" t="str">
        <f aca="false">IF(I10165&lt;Einstellungen!$B$5,"ja","nein")</f>
        <v>ja</v>
      </c>
      <c r="M10165" s="23" t="s">
        <v>137</v>
      </c>
      <c r="N10165" s="23" t="n">
        <v>2026</v>
      </c>
      <c r="O10165" s="23" t="n">
        <v>12</v>
      </c>
    </row>
    <row r="10166" customFormat="false" ht="15" hidden="false" customHeight="false" outlineLevel="0" collapsed="false">
      <c r="A10166" s="22" t="n">
        <v>46120</v>
      </c>
      <c r="B10166" s="23" t="s">
        <v>119</v>
      </c>
      <c r="C10166" s="23" t="s">
        <v>103</v>
      </c>
      <c r="D10166" s="24" t="n">
        <v>-5225.1</v>
      </c>
      <c r="E10166" s="25" t="n">
        <f aca="false">MAX(D10166,0)/1000</f>
        <v>0</v>
      </c>
      <c r="F10166" s="25" t="n">
        <f aca="false">MAX(-D10166,0)/1000</f>
        <v>5.2251</v>
      </c>
      <c r="G10166" s="23" t="str">
        <f aca="false">IF(E10166&gt;0,"ja","nein")</f>
        <v>nein</v>
      </c>
      <c r="H10166" s="26" t="n">
        <v>-32.78</v>
      </c>
      <c r="I10166" s="26" t="n">
        <f aca="false">(H10166/10+IF(N10166=2025,Einstellungen!$B$23,Einstellungen!$C$23))*(1+Einstellungen!$B$10)</f>
        <v>14.84882</v>
      </c>
      <c r="J10166" s="25" t="n">
        <f aca="false">E10166*I10166/100</f>
        <v>0</v>
      </c>
      <c r="K10166" s="25" t="n">
        <f aca="false">E10166*Einstellungen!$B$5/100</f>
        <v>0</v>
      </c>
      <c r="L10166" s="23" t="str">
        <f aca="false">IF(I10166&lt;Einstellungen!$B$5,"ja","nein")</f>
        <v>ja</v>
      </c>
      <c r="M10166" s="23" t="s">
        <v>137</v>
      </c>
      <c r="N10166" s="23" t="n">
        <v>2026</v>
      </c>
      <c r="O10166" s="23" t="n">
        <v>13</v>
      </c>
    </row>
    <row r="10167" customFormat="false" ht="15" hidden="false" customHeight="false" outlineLevel="0" collapsed="false">
      <c r="A10167" s="22" t="n">
        <v>46120</v>
      </c>
      <c r="B10167" s="23" t="s">
        <v>120</v>
      </c>
      <c r="C10167" s="23" t="s">
        <v>103</v>
      </c>
      <c r="D10167" s="24" t="n">
        <v>-4827.6</v>
      </c>
      <c r="E10167" s="25" t="n">
        <f aca="false">MAX(D10167,0)/1000</f>
        <v>0</v>
      </c>
      <c r="F10167" s="25" t="n">
        <f aca="false">MAX(-D10167,0)/1000</f>
        <v>4.8276</v>
      </c>
      <c r="G10167" s="23" t="str">
        <f aca="false">IF(E10167&gt;0,"ja","nein")</f>
        <v>nein</v>
      </c>
      <c r="H10167" s="26" t="n">
        <v>-29.735</v>
      </c>
      <c r="I10167" s="26" t="n">
        <f aca="false">(H10167/10+IF(N10167=2025,Einstellungen!$B$23,Einstellungen!$C$23))*(1+Einstellungen!$B$10)</f>
        <v>15.211175</v>
      </c>
      <c r="J10167" s="25" t="n">
        <f aca="false">E10167*I10167/100</f>
        <v>0</v>
      </c>
      <c r="K10167" s="25" t="n">
        <f aca="false">E10167*Einstellungen!$B$5/100</f>
        <v>0</v>
      </c>
      <c r="L10167" s="23" t="str">
        <f aca="false">IF(I10167&lt;Einstellungen!$B$5,"ja","nein")</f>
        <v>ja</v>
      </c>
      <c r="M10167" s="23" t="s">
        <v>137</v>
      </c>
      <c r="N10167" s="23" t="n">
        <v>2026</v>
      </c>
      <c r="O10167" s="23" t="n">
        <v>14</v>
      </c>
    </row>
    <row r="10168" customFormat="false" ht="15" hidden="false" customHeight="false" outlineLevel="0" collapsed="false">
      <c r="A10168" s="22" t="n">
        <v>46120</v>
      </c>
      <c r="B10168" s="23" t="s">
        <v>104</v>
      </c>
      <c r="C10168" s="23" t="s">
        <v>103</v>
      </c>
      <c r="D10168" s="24" t="n">
        <v>-1731.2</v>
      </c>
      <c r="E10168" s="25" t="n">
        <f aca="false">MAX(D10168,0)/1000</f>
        <v>0</v>
      </c>
      <c r="F10168" s="25" t="n">
        <f aca="false">MAX(-D10168,0)/1000</f>
        <v>1.7312</v>
      </c>
      <c r="G10168" s="23" t="str">
        <f aca="false">IF(E10168&gt;0,"ja","nein")</f>
        <v>nein</v>
      </c>
      <c r="H10168" s="26" t="n">
        <v>-13.155</v>
      </c>
      <c r="I10168" s="26" t="n">
        <f aca="false">(H10168/10+IF(N10168=2025,Einstellungen!$B$23,Einstellungen!$C$23))*(1+Einstellungen!$B$10)</f>
        <v>17.184195</v>
      </c>
      <c r="J10168" s="25" t="n">
        <f aca="false">E10168*I10168/100</f>
        <v>0</v>
      </c>
      <c r="K10168" s="25" t="n">
        <f aca="false">E10168*Einstellungen!$B$5/100</f>
        <v>0</v>
      </c>
      <c r="L10168" s="23" t="str">
        <f aca="false">IF(I10168&lt;Einstellungen!$B$5,"ja","nein")</f>
        <v>ja</v>
      </c>
      <c r="M10168" s="23" t="s">
        <v>137</v>
      </c>
      <c r="N10168" s="23" t="n">
        <v>2026</v>
      </c>
      <c r="O10168" s="23" t="n">
        <v>15</v>
      </c>
    </row>
    <row r="10169" customFormat="false" ht="15" hidden="false" customHeight="false" outlineLevel="0" collapsed="false">
      <c r="A10169" s="22" t="n">
        <v>46120</v>
      </c>
      <c r="B10169" s="23" t="s">
        <v>105</v>
      </c>
      <c r="C10169" s="23" t="s">
        <v>103</v>
      </c>
      <c r="D10169" s="24" t="n">
        <v>-224.6</v>
      </c>
      <c r="E10169" s="25" t="n">
        <f aca="false">MAX(D10169,0)/1000</f>
        <v>0</v>
      </c>
      <c r="F10169" s="25" t="n">
        <f aca="false">MAX(-D10169,0)/1000</f>
        <v>0.2246</v>
      </c>
      <c r="G10169" s="23" t="str">
        <f aca="false">IF(E10169&gt;0,"ja","nein")</f>
        <v>nein</v>
      </c>
      <c r="H10169" s="26" t="n">
        <v>13.353</v>
      </c>
      <c r="I10169" s="26" t="n">
        <f aca="false">(H10169/10+IF(N10169=2025,Einstellungen!$B$23,Einstellungen!$C$23))*(1+Einstellungen!$B$10)</f>
        <v>20.338647</v>
      </c>
      <c r="J10169" s="25" t="n">
        <f aca="false">E10169*I10169/100</f>
        <v>0</v>
      </c>
      <c r="K10169" s="25" t="n">
        <f aca="false">E10169*Einstellungen!$B$5/100</f>
        <v>0</v>
      </c>
      <c r="L10169" s="23" t="str">
        <f aca="false">IF(I10169&lt;Einstellungen!$B$5,"ja","nein")</f>
        <v>ja</v>
      </c>
      <c r="M10169" s="23" t="s">
        <v>137</v>
      </c>
      <c r="N10169" s="23" t="n">
        <v>2026</v>
      </c>
      <c r="O10169" s="23" t="n">
        <v>16</v>
      </c>
    </row>
    <row r="10170" customFormat="false" ht="15" hidden="false" customHeight="false" outlineLevel="0" collapsed="false">
      <c r="A10170" s="22" t="n">
        <v>46120</v>
      </c>
      <c r="B10170" s="23" t="s">
        <v>97</v>
      </c>
      <c r="C10170" s="23" t="s">
        <v>103</v>
      </c>
      <c r="D10170" s="24" t="n">
        <v>-96.3</v>
      </c>
      <c r="E10170" s="25" t="n">
        <f aca="false">MAX(D10170,0)/1000</f>
        <v>0</v>
      </c>
      <c r="F10170" s="25" t="n">
        <f aca="false">MAX(-D10170,0)/1000</f>
        <v>0.0963</v>
      </c>
      <c r="G10170" s="23" t="str">
        <f aca="false">IF(E10170&gt;0,"ja","nein")</f>
        <v>nein</v>
      </c>
      <c r="H10170" s="26" t="n">
        <v>91.875</v>
      </c>
      <c r="I10170" s="26" t="n">
        <f aca="false">(H10170/10+IF(N10170=2025,Einstellungen!$B$23,Einstellungen!$C$23))*(1+Einstellungen!$B$10)</f>
        <v>29.682765</v>
      </c>
      <c r="J10170" s="25" t="n">
        <f aca="false">E10170*I10170/100</f>
        <v>0</v>
      </c>
      <c r="K10170" s="25" t="n">
        <f aca="false">E10170*Einstellungen!$B$5/100</f>
        <v>0</v>
      </c>
      <c r="L10170" s="23" t="str">
        <f aca="false">IF(I10170&lt;Einstellungen!$B$5,"ja","nein")</f>
        <v>nein</v>
      </c>
      <c r="M10170" s="23" t="s">
        <v>137</v>
      </c>
      <c r="N10170" s="23" t="n">
        <v>2026</v>
      </c>
      <c r="O10170" s="23" t="n">
        <v>17</v>
      </c>
    </row>
    <row r="10171" customFormat="false" ht="15" hidden="false" customHeight="false" outlineLevel="0" collapsed="false">
      <c r="A10171" s="22" t="n">
        <v>46120</v>
      </c>
      <c r="B10171" s="23" t="s">
        <v>99</v>
      </c>
      <c r="C10171" s="23" t="s">
        <v>103</v>
      </c>
      <c r="D10171" s="24" t="n">
        <v>-0.4</v>
      </c>
      <c r="E10171" s="25" t="n">
        <f aca="false">MAX(D10171,0)/1000</f>
        <v>0</v>
      </c>
      <c r="F10171" s="25" t="n">
        <f aca="false">MAX(-D10171,0)/1000</f>
        <v>0.0004</v>
      </c>
      <c r="G10171" s="23" t="str">
        <f aca="false">IF(E10171&gt;0,"ja","nein")</f>
        <v>nein</v>
      </c>
      <c r="H10171" s="26" t="n">
        <v>134.248</v>
      </c>
      <c r="I10171" s="26" t="n">
        <f aca="false">(H10171/10+IF(N10171=2025,Einstellungen!$B$23,Einstellungen!$C$23))*(1+Einstellungen!$B$10)</f>
        <v>34.725152</v>
      </c>
      <c r="J10171" s="25" t="n">
        <f aca="false">E10171*I10171/100</f>
        <v>0</v>
      </c>
      <c r="K10171" s="25" t="n">
        <f aca="false">E10171*Einstellungen!$B$5/100</f>
        <v>0</v>
      </c>
      <c r="L10171" s="23" t="str">
        <f aca="false">IF(I10171&lt;Einstellungen!$B$5,"ja","nein")</f>
        <v>nein</v>
      </c>
      <c r="M10171" s="23" t="s">
        <v>137</v>
      </c>
      <c r="N10171" s="23" t="n">
        <v>2026</v>
      </c>
      <c r="O10171" s="23" t="n">
        <v>18</v>
      </c>
    </row>
    <row r="10172" customFormat="false" ht="15" hidden="false" customHeight="false" outlineLevel="0" collapsed="false">
      <c r="A10172" s="22" t="n">
        <v>46120</v>
      </c>
      <c r="B10172" s="23" t="s">
        <v>100</v>
      </c>
      <c r="C10172" s="23" t="s">
        <v>103</v>
      </c>
      <c r="D10172" s="24" t="n">
        <v>67.1</v>
      </c>
      <c r="E10172" s="25" t="n">
        <f aca="false">MAX(D10172,0)/1000</f>
        <v>0.0671</v>
      </c>
      <c r="F10172" s="25" t="n">
        <f aca="false">MAX(-D10172,0)/1000</f>
        <v>0</v>
      </c>
      <c r="G10172" s="23" t="str">
        <f aca="false">IF(E10172&gt;0,"ja","nein")</f>
        <v>ja</v>
      </c>
      <c r="H10172" s="26" t="n">
        <v>170.007</v>
      </c>
      <c r="I10172" s="26" t="n">
        <f aca="false">(H10172/10+IF(N10172=2025,Einstellungen!$B$23,Einstellungen!$C$23))*(1+Einstellungen!$B$10)</f>
        <v>38.980473</v>
      </c>
      <c r="J10172" s="25" t="n">
        <f aca="false">E10172*I10172/100</f>
        <v>0.026155897383</v>
      </c>
      <c r="K10172" s="25" t="n">
        <f aca="false">E10172*Einstellungen!$B$5/100</f>
        <v>0.019459</v>
      </c>
      <c r="L10172" s="23" t="str">
        <f aca="false">IF(I10172&lt;Einstellungen!$B$5,"ja","nein")</f>
        <v>nein</v>
      </c>
      <c r="M10172" s="23" t="s">
        <v>137</v>
      </c>
      <c r="N10172" s="23" t="n">
        <v>2026</v>
      </c>
      <c r="O10172" s="23" t="n">
        <v>19</v>
      </c>
    </row>
    <row r="10173" customFormat="false" ht="15" hidden="false" customHeight="false" outlineLevel="0" collapsed="false">
      <c r="A10173" s="22" t="n">
        <v>46120</v>
      </c>
      <c r="B10173" s="23" t="s">
        <v>92</v>
      </c>
      <c r="C10173" s="23" t="s">
        <v>103</v>
      </c>
      <c r="D10173" s="24" t="n">
        <v>-101.7</v>
      </c>
      <c r="E10173" s="25" t="n">
        <f aca="false">MAX(D10173,0)/1000</f>
        <v>0</v>
      </c>
      <c r="F10173" s="25" t="n">
        <f aca="false">MAX(-D10173,0)/1000</f>
        <v>0.1017</v>
      </c>
      <c r="G10173" s="23" t="str">
        <f aca="false">IF(E10173&gt;0,"ja","nein")</f>
        <v>nein</v>
      </c>
      <c r="H10173" s="26" t="n">
        <v>160.553</v>
      </c>
      <c r="I10173" s="26" t="n">
        <f aca="false">(H10173/10+IF(N10173=2025,Einstellungen!$B$23,Einstellungen!$C$23))*(1+Einstellungen!$B$10)</f>
        <v>37.855447</v>
      </c>
      <c r="J10173" s="25" t="n">
        <f aca="false">E10173*I10173/100</f>
        <v>0</v>
      </c>
      <c r="K10173" s="25" t="n">
        <f aca="false">E10173*Einstellungen!$B$5/100</f>
        <v>0</v>
      </c>
      <c r="L10173" s="23" t="str">
        <f aca="false">IF(I10173&lt;Einstellungen!$B$5,"ja","nein")</f>
        <v>nein</v>
      </c>
      <c r="M10173" s="23" t="s">
        <v>137</v>
      </c>
      <c r="N10173" s="23" t="n">
        <v>2026</v>
      </c>
      <c r="O10173" s="23" t="n">
        <v>20</v>
      </c>
    </row>
    <row r="10174" customFormat="false" ht="15" hidden="false" customHeight="false" outlineLevel="0" collapsed="false">
      <c r="A10174" s="22" t="n">
        <v>46120</v>
      </c>
      <c r="B10174" s="23" t="s">
        <v>95</v>
      </c>
      <c r="C10174" s="23" t="s">
        <v>103</v>
      </c>
      <c r="D10174" s="24" t="n">
        <v>-102</v>
      </c>
      <c r="E10174" s="25" t="n">
        <f aca="false">MAX(D10174,0)/1000</f>
        <v>0</v>
      </c>
      <c r="F10174" s="25" t="n">
        <f aca="false">MAX(-D10174,0)/1000</f>
        <v>0.102</v>
      </c>
      <c r="G10174" s="23" t="str">
        <f aca="false">IF(E10174&gt;0,"ja","nein")</f>
        <v>nein</v>
      </c>
      <c r="H10174" s="26" t="n">
        <v>137.103</v>
      </c>
      <c r="I10174" s="26" t="n">
        <f aca="false">(H10174/10+IF(N10174=2025,Einstellungen!$B$23,Einstellungen!$C$23))*(1+Einstellungen!$B$10)</f>
        <v>35.064897</v>
      </c>
      <c r="J10174" s="25" t="n">
        <f aca="false">E10174*I10174/100</f>
        <v>0</v>
      </c>
      <c r="K10174" s="25" t="n">
        <f aca="false">E10174*Einstellungen!$B$5/100</f>
        <v>0</v>
      </c>
      <c r="L10174" s="23" t="str">
        <f aca="false">IF(I10174&lt;Einstellungen!$B$5,"ja","nein")</f>
        <v>nein</v>
      </c>
      <c r="M10174" s="23" t="s">
        <v>137</v>
      </c>
      <c r="N10174" s="23" t="n">
        <v>2026</v>
      </c>
      <c r="O10174" s="23" t="n">
        <v>21</v>
      </c>
    </row>
    <row r="10175" customFormat="false" ht="15" hidden="false" customHeight="false" outlineLevel="0" collapsed="false">
      <c r="A10175" s="22" t="n">
        <v>46120</v>
      </c>
      <c r="B10175" s="23" t="s">
        <v>96</v>
      </c>
      <c r="C10175" s="23" t="s">
        <v>103</v>
      </c>
      <c r="D10175" s="24" t="n">
        <v>-59.7</v>
      </c>
      <c r="E10175" s="25" t="n">
        <f aca="false">MAX(D10175,0)/1000</f>
        <v>0</v>
      </c>
      <c r="F10175" s="25" t="n">
        <f aca="false">MAX(-D10175,0)/1000</f>
        <v>0.0597</v>
      </c>
      <c r="G10175" s="23" t="str">
        <f aca="false">IF(E10175&gt;0,"ja","nein")</f>
        <v>nein</v>
      </c>
      <c r="H10175" s="26" t="n">
        <v>121.392</v>
      </c>
      <c r="I10175" s="26" t="n">
        <f aca="false">(H10175/10+IF(N10175=2025,Einstellungen!$B$23,Einstellungen!$C$23))*(1+Einstellungen!$B$10)</f>
        <v>33.195288</v>
      </c>
      <c r="J10175" s="25" t="n">
        <f aca="false">E10175*I10175/100</f>
        <v>0</v>
      </c>
      <c r="K10175" s="25" t="n">
        <f aca="false">E10175*Einstellungen!$B$5/100</f>
        <v>0</v>
      </c>
      <c r="L10175" s="23" t="str">
        <f aca="false">IF(I10175&lt;Einstellungen!$B$5,"ja","nein")</f>
        <v>nein</v>
      </c>
      <c r="M10175" s="23" t="s">
        <v>137</v>
      </c>
      <c r="N10175" s="23" t="n">
        <v>2026</v>
      </c>
      <c r="O10175" s="23" t="n">
        <v>22</v>
      </c>
    </row>
    <row r="10176" customFormat="false" ht="15" hidden="false" customHeight="false" outlineLevel="0" collapsed="false">
      <c r="A10176" s="22" t="n">
        <v>46120</v>
      </c>
      <c r="B10176" s="23" t="s">
        <v>101</v>
      </c>
      <c r="C10176" s="23" t="s">
        <v>103</v>
      </c>
      <c r="D10176" s="24" t="n">
        <v>398.6</v>
      </c>
      <c r="E10176" s="25" t="n">
        <f aca="false">MAX(D10176,0)/1000</f>
        <v>0.3986</v>
      </c>
      <c r="F10176" s="25" t="n">
        <f aca="false">MAX(-D10176,0)/1000</f>
        <v>0</v>
      </c>
      <c r="G10176" s="23" t="str">
        <f aca="false">IF(E10176&gt;0,"ja","nein")</f>
        <v>ja</v>
      </c>
      <c r="H10176" s="26" t="n">
        <v>109.475</v>
      </c>
      <c r="I10176" s="26" t="n">
        <f aca="false">(H10176/10+IF(N10176=2025,Einstellungen!$B$23,Einstellungen!$C$23))*(1+Einstellungen!$B$10)</f>
        <v>31.777165</v>
      </c>
      <c r="J10176" s="25" t="n">
        <f aca="false">E10176*I10176/100</f>
        <v>0.12666377969</v>
      </c>
      <c r="K10176" s="25" t="n">
        <f aca="false">E10176*Einstellungen!$B$5/100</f>
        <v>0.115594</v>
      </c>
      <c r="L10176" s="23" t="str">
        <f aca="false">IF(I10176&lt;Einstellungen!$B$5,"ja","nein")</f>
        <v>nein</v>
      </c>
      <c r="M10176" s="23" t="s">
        <v>137</v>
      </c>
      <c r="N10176" s="23" t="n">
        <v>2026</v>
      </c>
      <c r="O10176" s="23" t="n">
        <v>23</v>
      </c>
    </row>
    <row r="10177" customFormat="false" ht="15" hidden="false" customHeight="false" outlineLevel="0" collapsed="false">
      <c r="A10177" s="22" t="n">
        <v>46121</v>
      </c>
      <c r="B10177" s="23" t="s">
        <v>102</v>
      </c>
      <c r="C10177" s="23" t="s">
        <v>106</v>
      </c>
      <c r="D10177" s="24" t="n">
        <v>374.8</v>
      </c>
      <c r="E10177" s="25" t="n">
        <f aca="false">MAX(D10177,0)/1000</f>
        <v>0.3748</v>
      </c>
      <c r="F10177" s="25" t="n">
        <f aca="false">MAX(-D10177,0)/1000</f>
        <v>0</v>
      </c>
      <c r="G10177" s="23" t="str">
        <f aca="false">IF(E10177&gt;0,"ja","nein")</f>
        <v>ja</v>
      </c>
      <c r="H10177" s="26" t="n">
        <v>104.898</v>
      </c>
      <c r="I10177" s="26" t="n">
        <f aca="false">(H10177/10+IF(N10177=2025,Einstellungen!$B$23,Einstellungen!$C$23))*(1+Einstellungen!$B$10)</f>
        <v>31.232502</v>
      </c>
      <c r="J10177" s="25" t="n">
        <f aca="false">E10177*I10177/100</f>
        <v>0.117059417496</v>
      </c>
      <c r="K10177" s="25" t="n">
        <f aca="false">E10177*Einstellungen!$B$5/100</f>
        <v>0.108692</v>
      </c>
      <c r="L10177" s="23" t="str">
        <f aca="false">IF(I10177&lt;Einstellungen!$B$5,"ja","nein")</f>
        <v>nein</v>
      </c>
      <c r="M10177" s="23" t="s">
        <v>137</v>
      </c>
      <c r="N10177" s="23" t="n">
        <v>2026</v>
      </c>
      <c r="O10177" s="23" t="n">
        <v>0</v>
      </c>
    </row>
    <row r="10178" customFormat="false" ht="15" hidden="false" customHeight="false" outlineLevel="0" collapsed="false">
      <c r="A10178" s="22" t="n">
        <v>46121</v>
      </c>
      <c r="B10178" s="23" t="s">
        <v>107</v>
      </c>
      <c r="C10178" s="23" t="s">
        <v>106</v>
      </c>
      <c r="D10178" s="24" t="n">
        <v>378.1</v>
      </c>
      <c r="E10178" s="25" t="n">
        <f aca="false">MAX(D10178,0)/1000</f>
        <v>0.3781</v>
      </c>
      <c r="F10178" s="25" t="n">
        <f aca="false">MAX(-D10178,0)/1000</f>
        <v>0</v>
      </c>
      <c r="G10178" s="23" t="str">
        <f aca="false">IF(E10178&gt;0,"ja","nein")</f>
        <v>ja</v>
      </c>
      <c r="H10178" s="26" t="n">
        <v>101.102</v>
      </c>
      <c r="I10178" s="26" t="n">
        <f aca="false">(H10178/10+IF(N10178=2025,Einstellungen!$B$23,Einstellungen!$C$23))*(1+Einstellungen!$B$10)</f>
        <v>30.780778</v>
      </c>
      <c r="J10178" s="25" t="n">
        <f aca="false">E10178*I10178/100</f>
        <v>0.116382121618</v>
      </c>
      <c r="K10178" s="25" t="n">
        <f aca="false">E10178*Einstellungen!$B$5/100</f>
        <v>0.109649</v>
      </c>
      <c r="L10178" s="23" t="str">
        <f aca="false">IF(I10178&lt;Einstellungen!$B$5,"ja","nein")</f>
        <v>nein</v>
      </c>
      <c r="M10178" s="23" t="s">
        <v>137</v>
      </c>
      <c r="N10178" s="23" t="n">
        <v>2026</v>
      </c>
      <c r="O10178" s="23" t="n">
        <v>1</v>
      </c>
    </row>
    <row r="10179" customFormat="false" ht="15" hidden="false" customHeight="false" outlineLevel="0" collapsed="false">
      <c r="A10179" s="22" t="n">
        <v>46121</v>
      </c>
      <c r="B10179" s="23" t="s">
        <v>108</v>
      </c>
      <c r="C10179" s="23" t="s">
        <v>106</v>
      </c>
      <c r="D10179" s="24" t="n">
        <v>429.7</v>
      </c>
      <c r="E10179" s="25" t="n">
        <f aca="false">MAX(D10179,0)/1000</f>
        <v>0.4297</v>
      </c>
      <c r="F10179" s="25" t="n">
        <f aca="false">MAX(-D10179,0)/1000</f>
        <v>0</v>
      </c>
      <c r="G10179" s="23" t="str">
        <f aca="false">IF(E10179&gt;0,"ja","nein")</f>
        <v>ja</v>
      </c>
      <c r="H10179" s="26" t="n">
        <v>101.095</v>
      </c>
      <c r="I10179" s="26" t="n">
        <f aca="false">(H10179/10+IF(N10179=2025,Einstellungen!$B$23,Einstellungen!$C$23))*(1+Einstellungen!$B$10)</f>
        <v>30.779945</v>
      </c>
      <c r="J10179" s="25" t="n">
        <f aca="false">E10179*I10179/100</f>
        <v>0.132261423665</v>
      </c>
      <c r="K10179" s="25" t="n">
        <f aca="false">E10179*Einstellungen!$B$5/100</f>
        <v>0.124613</v>
      </c>
      <c r="L10179" s="23" t="str">
        <f aca="false">IF(I10179&lt;Einstellungen!$B$5,"ja","nein")</f>
        <v>nein</v>
      </c>
      <c r="M10179" s="23" t="s">
        <v>137</v>
      </c>
      <c r="N10179" s="23" t="n">
        <v>2026</v>
      </c>
      <c r="O10179" s="23" t="n">
        <v>2</v>
      </c>
    </row>
    <row r="10180" customFormat="false" ht="15" hidden="false" customHeight="false" outlineLevel="0" collapsed="false">
      <c r="A10180" s="22" t="n">
        <v>46121</v>
      </c>
      <c r="B10180" s="23" t="s">
        <v>109</v>
      </c>
      <c r="C10180" s="23" t="s">
        <v>106</v>
      </c>
      <c r="D10180" s="24" t="n">
        <v>409.8</v>
      </c>
      <c r="E10180" s="25" t="n">
        <f aca="false">MAX(D10180,0)/1000</f>
        <v>0.4098</v>
      </c>
      <c r="F10180" s="25" t="n">
        <f aca="false">MAX(-D10180,0)/1000</f>
        <v>0</v>
      </c>
      <c r="G10180" s="23" t="str">
        <f aca="false">IF(E10180&gt;0,"ja","nein")</f>
        <v>ja</v>
      </c>
      <c r="H10180" s="26" t="n">
        <v>101.862</v>
      </c>
      <c r="I10180" s="26" t="n">
        <f aca="false">(H10180/10+IF(N10180=2025,Einstellungen!$B$23,Einstellungen!$C$23))*(1+Einstellungen!$B$10)</f>
        <v>30.871218</v>
      </c>
      <c r="J10180" s="25" t="n">
        <f aca="false">E10180*I10180/100</f>
        <v>0.126510251364</v>
      </c>
      <c r="K10180" s="25" t="n">
        <f aca="false">E10180*Einstellungen!$B$5/100</f>
        <v>0.118842</v>
      </c>
      <c r="L10180" s="23" t="str">
        <f aca="false">IF(I10180&lt;Einstellungen!$B$5,"ja","nein")</f>
        <v>nein</v>
      </c>
      <c r="M10180" s="23" t="s">
        <v>137</v>
      </c>
      <c r="N10180" s="23" t="n">
        <v>2026</v>
      </c>
      <c r="O10180" s="23" t="n">
        <v>3</v>
      </c>
    </row>
    <row r="10181" customFormat="false" ht="15" hidden="false" customHeight="false" outlineLevel="0" collapsed="false">
      <c r="A10181" s="22" t="n">
        <v>46121</v>
      </c>
      <c r="B10181" s="23" t="s">
        <v>110</v>
      </c>
      <c r="C10181" s="23" t="s">
        <v>106</v>
      </c>
      <c r="D10181" s="24" t="n">
        <v>383.3</v>
      </c>
      <c r="E10181" s="25" t="n">
        <f aca="false">MAX(D10181,0)/1000</f>
        <v>0.3833</v>
      </c>
      <c r="F10181" s="25" t="n">
        <f aca="false">MAX(-D10181,0)/1000</f>
        <v>0</v>
      </c>
      <c r="G10181" s="23" t="str">
        <f aca="false">IF(E10181&gt;0,"ja","nein")</f>
        <v>ja</v>
      </c>
      <c r="H10181" s="26" t="n">
        <v>105.1</v>
      </c>
      <c r="I10181" s="26" t="n">
        <f aca="false">(H10181/10+IF(N10181=2025,Einstellungen!$B$23,Einstellungen!$C$23))*(1+Einstellungen!$B$10)</f>
        <v>31.25654</v>
      </c>
      <c r="J10181" s="25" t="n">
        <f aca="false">E10181*I10181/100</f>
        <v>0.11980631782</v>
      </c>
      <c r="K10181" s="25" t="n">
        <f aca="false">E10181*Einstellungen!$B$5/100</f>
        <v>0.111157</v>
      </c>
      <c r="L10181" s="23" t="str">
        <f aca="false">IF(I10181&lt;Einstellungen!$B$5,"ja","nein")</f>
        <v>nein</v>
      </c>
      <c r="M10181" s="23" t="s">
        <v>137</v>
      </c>
      <c r="N10181" s="23" t="n">
        <v>2026</v>
      </c>
      <c r="O10181" s="23" t="n">
        <v>4</v>
      </c>
    </row>
    <row r="10182" customFormat="false" ht="15" hidden="false" customHeight="false" outlineLevel="0" collapsed="false">
      <c r="A10182" s="22" t="n">
        <v>46121</v>
      </c>
      <c r="B10182" s="23" t="s">
        <v>111</v>
      </c>
      <c r="C10182" s="23" t="s">
        <v>106</v>
      </c>
      <c r="D10182" s="24" t="n">
        <v>369.6</v>
      </c>
      <c r="E10182" s="25" t="n">
        <f aca="false">MAX(D10182,0)/1000</f>
        <v>0.3696</v>
      </c>
      <c r="F10182" s="25" t="n">
        <f aca="false">MAX(-D10182,0)/1000</f>
        <v>0</v>
      </c>
      <c r="G10182" s="23" t="str">
        <f aca="false">IF(E10182&gt;0,"ja","nein")</f>
        <v>ja</v>
      </c>
      <c r="H10182" s="26" t="n">
        <v>115.873</v>
      </c>
      <c r="I10182" s="26" t="n">
        <f aca="false">(H10182/10+IF(N10182=2025,Einstellungen!$B$23,Einstellungen!$C$23))*(1+Einstellungen!$B$10)</f>
        <v>32.538527</v>
      </c>
      <c r="J10182" s="25" t="n">
        <f aca="false">E10182*I10182/100</f>
        <v>0.120262395792</v>
      </c>
      <c r="K10182" s="25" t="n">
        <f aca="false">E10182*Einstellungen!$B$5/100</f>
        <v>0.107184</v>
      </c>
      <c r="L10182" s="23" t="str">
        <f aca="false">IF(I10182&lt;Einstellungen!$B$5,"ja","nein")</f>
        <v>nein</v>
      </c>
      <c r="M10182" s="23" t="s">
        <v>137</v>
      </c>
      <c r="N10182" s="23" t="n">
        <v>2026</v>
      </c>
      <c r="O10182" s="23" t="n">
        <v>5</v>
      </c>
    </row>
    <row r="10183" customFormat="false" ht="15" hidden="false" customHeight="false" outlineLevel="0" collapsed="false">
      <c r="A10183" s="22" t="n">
        <v>46121</v>
      </c>
      <c r="B10183" s="23" t="s">
        <v>112</v>
      </c>
      <c r="C10183" s="23" t="s">
        <v>106</v>
      </c>
      <c r="D10183" s="24" t="n">
        <v>372</v>
      </c>
      <c r="E10183" s="25" t="n">
        <f aca="false">MAX(D10183,0)/1000</f>
        <v>0.372</v>
      </c>
      <c r="F10183" s="25" t="n">
        <f aca="false">MAX(-D10183,0)/1000</f>
        <v>0</v>
      </c>
      <c r="G10183" s="23" t="str">
        <f aca="false">IF(E10183&gt;0,"ja","nein")</f>
        <v>ja</v>
      </c>
      <c r="H10183" s="26" t="n">
        <v>135.295</v>
      </c>
      <c r="I10183" s="26" t="n">
        <f aca="false">(H10183/10+IF(N10183=2025,Einstellungen!$B$23,Einstellungen!$C$23))*(1+Einstellungen!$B$10)</f>
        <v>34.849745</v>
      </c>
      <c r="J10183" s="25" t="n">
        <f aca="false">E10183*I10183/100</f>
        <v>0.1296410514</v>
      </c>
      <c r="K10183" s="25" t="n">
        <f aca="false">E10183*Einstellungen!$B$5/100</f>
        <v>0.10788</v>
      </c>
      <c r="L10183" s="23" t="str">
        <f aca="false">IF(I10183&lt;Einstellungen!$B$5,"ja","nein")</f>
        <v>nein</v>
      </c>
      <c r="M10183" s="23" t="s">
        <v>137</v>
      </c>
      <c r="N10183" s="23" t="n">
        <v>2026</v>
      </c>
      <c r="O10183" s="23" t="n">
        <v>6</v>
      </c>
    </row>
    <row r="10184" customFormat="false" ht="15" hidden="false" customHeight="false" outlineLevel="0" collapsed="false">
      <c r="A10184" s="22" t="n">
        <v>46121</v>
      </c>
      <c r="B10184" s="23" t="s">
        <v>113</v>
      </c>
      <c r="C10184" s="23" t="s">
        <v>106</v>
      </c>
      <c r="D10184" s="24" t="n">
        <v>115.8</v>
      </c>
      <c r="E10184" s="25" t="n">
        <f aca="false">MAX(D10184,0)/1000</f>
        <v>0.1158</v>
      </c>
      <c r="F10184" s="25" t="n">
        <f aca="false">MAX(-D10184,0)/1000</f>
        <v>0</v>
      </c>
      <c r="G10184" s="23" t="str">
        <f aca="false">IF(E10184&gt;0,"ja","nein")</f>
        <v>ja</v>
      </c>
      <c r="H10184" s="26" t="n">
        <v>146.6</v>
      </c>
      <c r="I10184" s="26" t="n">
        <f aca="false">(H10184/10+IF(N10184=2025,Einstellungen!$B$23,Einstellungen!$C$23))*(1+Einstellungen!$B$10)</f>
        <v>36.19504</v>
      </c>
      <c r="J10184" s="25" t="n">
        <f aca="false">E10184*I10184/100</f>
        <v>0.04191385632</v>
      </c>
      <c r="K10184" s="25" t="n">
        <f aca="false">E10184*Einstellungen!$B$5/100</f>
        <v>0.033582</v>
      </c>
      <c r="L10184" s="23" t="str">
        <f aca="false">IF(I10184&lt;Einstellungen!$B$5,"ja","nein")</f>
        <v>nein</v>
      </c>
      <c r="M10184" s="23" t="s">
        <v>137</v>
      </c>
      <c r="N10184" s="23" t="n">
        <v>2026</v>
      </c>
      <c r="O10184" s="23" t="n">
        <v>7</v>
      </c>
    </row>
    <row r="10185" customFormat="false" ht="15" hidden="false" customHeight="false" outlineLevel="0" collapsed="false">
      <c r="A10185" s="22" t="n">
        <v>46121</v>
      </c>
      <c r="B10185" s="23" t="s">
        <v>114</v>
      </c>
      <c r="C10185" s="23" t="s">
        <v>106</v>
      </c>
      <c r="D10185" s="24" t="n">
        <v>109.9</v>
      </c>
      <c r="E10185" s="25" t="n">
        <f aca="false">MAX(D10185,0)/1000</f>
        <v>0.1099</v>
      </c>
      <c r="F10185" s="25" t="n">
        <f aca="false">MAX(-D10185,0)/1000</f>
        <v>0</v>
      </c>
      <c r="G10185" s="23" t="str">
        <f aca="false">IF(E10185&gt;0,"ja","nein")</f>
        <v>ja</v>
      </c>
      <c r="H10185" s="26" t="n">
        <v>128.09</v>
      </c>
      <c r="I10185" s="26" t="n">
        <f aca="false">(H10185/10+IF(N10185=2025,Einstellungen!$B$23,Einstellungen!$C$23))*(1+Einstellungen!$B$10)</f>
        <v>33.99235</v>
      </c>
      <c r="J10185" s="25" t="n">
        <f aca="false">E10185*I10185/100</f>
        <v>0.03735759265</v>
      </c>
      <c r="K10185" s="25" t="n">
        <f aca="false">E10185*Einstellungen!$B$5/100</f>
        <v>0.031871</v>
      </c>
      <c r="L10185" s="23" t="str">
        <f aca="false">IF(I10185&lt;Einstellungen!$B$5,"ja","nein")</f>
        <v>nein</v>
      </c>
      <c r="M10185" s="23" t="s">
        <v>137</v>
      </c>
      <c r="N10185" s="23" t="n">
        <v>2026</v>
      </c>
      <c r="O10185" s="23" t="n">
        <v>8</v>
      </c>
    </row>
    <row r="10186" customFormat="false" ht="15" hidden="false" customHeight="false" outlineLevel="0" collapsed="false">
      <c r="A10186" s="22" t="n">
        <v>46121</v>
      </c>
      <c r="B10186" s="23" t="s">
        <v>115</v>
      </c>
      <c r="C10186" s="23" t="s">
        <v>106</v>
      </c>
      <c r="D10186" s="24" t="n">
        <v>-95.2</v>
      </c>
      <c r="E10186" s="25" t="n">
        <f aca="false">MAX(D10186,0)/1000</f>
        <v>0</v>
      </c>
      <c r="F10186" s="25" t="n">
        <f aca="false">MAX(-D10186,0)/1000</f>
        <v>0.0952</v>
      </c>
      <c r="G10186" s="23" t="str">
        <f aca="false">IF(E10186&gt;0,"ja","nein")</f>
        <v>nein</v>
      </c>
      <c r="H10186" s="26" t="n">
        <v>99.675</v>
      </c>
      <c r="I10186" s="26" t="n">
        <f aca="false">(H10186/10+IF(N10186=2025,Einstellungen!$B$23,Einstellungen!$C$23))*(1+Einstellungen!$B$10)</f>
        <v>30.610965</v>
      </c>
      <c r="J10186" s="25" t="n">
        <f aca="false">E10186*I10186/100</f>
        <v>0</v>
      </c>
      <c r="K10186" s="25" t="n">
        <f aca="false">E10186*Einstellungen!$B$5/100</f>
        <v>0</v>
      </c>
      <c r="L10186" s="23" t="str">
        <f aca="false">IF(I10186&lt;Einstellungen!$B$5,"ja","nein")</f>
        <v>nein</v>
      </c>
      <c r="M10186" s="23" t="s">
        <v>137</v>
      </c>
      <c r="N10186" s="23" t="n">
        <v>2026</v>
      </c>
      <c r="O10186" s="23" t="n">
        <v>9</v>
      </c>
    </row>
    <row r="10187" customFormat="false" ht="15" hidden="false" customHeight="false" outlineLevel="0" collapsed="false">
      <c r="A10187" s="22" t="n">
        <v>46121</v>
      </c>
      <c r="B10187" s="23" t="s">
        <v>116</v>
      </c>
      <c r="C10187" s="23" t="s">
        <v>106</v>
      </c>
      <c r="D10187" s="24" t="n">
        <v>-264.2</v>
      </c>
      <c r="E10187" s="25" t="n">
        <f aca="false">MAX(D10187,0)/1000</f>
        <v>0</v>
      </c>
      <c r="F10187" s="25" t="n">
        <f aca="false">MAX(-D10187,0)/1000</f>
        <v>0.2642</v>
      </c>
      <c r="G10187" s="23" t="str">
        <f aca="false">IF(E10187&gt;0,"ja","nein")</f>
        <v>nein</v>
      </c>
      <c r="H10187" s="26" t="n">
        <v>54.998</v>
      </c>
      <c r="I10187" s="26" t="n">
        <f aca="false">(H10187/10+IF(N10187=2025,Einstellungen!$B$23,Einstellungen!$C$23))*(1+Einstellungen!$B$10)</f>
        <v>25.294402</v>
      </c>
      <c r="J10187" s="25" t="n">
        <f aca="false">E10187*I10187/100</f>
        <v>0</v>
      </c>
      <c r="K10187" s="25" t="n">
        <f aca="false">E10187*Einstellungen!$B$5/100</f>
        <v>0</v>
      </c>
      <c r="L10187" s="23" t="str">
        <f aca="false">IF(I10187&lt;Einstellungen!$B$5,"ja","nein")</f>
        <v>ja</v>
      </c>
      <c r="M10187" s="23" t="s">
        <v>137</v>
      </c>
      <c r="N10187" s="23" t="n">
        <v>2026</v>
      </c>
      <c r="O10187" s="23" t="n">
        <v>10</v>
      </c>
    </row>
    <row r="10188" customFormat="false" ht="15" hidden="false" customHeight="false" outlineLevel="0" collapsed="false">
      <c r="A10188" s="22" t="n">
        <v>46121</v>
      </c>
      <c r="B10188" s="23" t="s">
        <v>117</v>
      </c>
      <c r="C10188" s="23" t="s">
        <v>106</v>
      </c>
      <c r="D10188" s="24" t="n">
        <v>-1129.5</v>
      </c>
      <c r="E10188" s="25" t="n">
        <f aca="false">MAX(D10188,0)/1000</f>
        <v>0</v>
      </c>
      <c r="F10188" s="25" t="n">
        <f aca="false">MAX(-D10188,0)/1000</f>
        <v>1.1295</v>
      </c>
      <c r="G10188" s="23" t="str">
        <f aca="false">IF(E10188&gt;0,"ja","nein")</f>
        <v>nein</v>
      </c>
      <c r="H10188" s="26" t="n">
        <v>1.208</v>
      </c>
      <c r="I10188" s="26" t="n">
        <f aca="false">(H10188/10+IF(N10188=2025,Einstellungen!$B$23,Einstellungen!$C$23))*(1+Einstellungen!$B$10)</f>
        <v>18.893392</v>
      </c>
      <c r="J10188" s="25" t="n">
        <f aca="false">E10188*I10188/100</f>
        <v>0</v>
      </c>
      <c r="K10188" s="25" t="n">
        <f aca="false">E10188*Einstellungen!$B$5/100</f>
        <v>0</v>
      </c>
      <c r="L10188" s="23" t="str">
        <f aca="false">IF(I10188&lt;Einstellungen!$B$5,"ja","nein")</f>
        <v>ja</v>
      </c>
      <c r="M10188" s="23" t="s">
        <v>137</v>
      </c>
      <c r="N10188" s="23" t="n">
        <v>2026</v>
      </c>
      <c r="O10188" s="23" t="n">
        <v>11</v>
      </c>
    </row>
    <row r="10189" customFormat="false" ht="15" hidden="false" customHeight="false" outlineLevel="0" collapsed="false">
      <c r="A10189" s="22" t="n">
        <v>46121</v>
      </c>
      <c r="B10189" s="23" t="s">
        <v>118</v>
      </c>
      <c r="C10189" s="23" t="s">
        <v>106</v>
      </c>
      <c r="D10189" s="24" t="n">
        <v>-2017.8</v>
      </c>
      <c r="E10189" s="25" t="n">
        <f aca="false">MAX(D10189,0)/1000</f>
        <v>0</v>
      </c>
      <c r="F10189" s="25" t="n">
        <f aca="false">MAX(-D10189,0)/1000</f>
        <v>2.0178</v>
      </c>
      <c r="G10189" s="23" t="str">
        <f aca="false">IF(E10189&gt;0,"ja","nein")</f>
        <v>nein</v>
      </c>
      <c r="H10189" s="26" t="n">
        <v>-1.03</v>
      </c>
      <c r="I10189" s="26" t="n">
        <f aca="false">(H10189/10+IF(N10189=2025,Einstellungen!$B$23,Einstellungen!$C$23))*(1+Einstellungen!$B$10)</f>
        <v>18.62707</v>
      </c>
      <c r="J10189" s="25" t="n">
        <f aca="false">E10189*I10189/100</f>
        <v>0</v>
      </c>
      <c r="K10189" s="25" t="n">
        <f aca="false">E10189*Einstellungen!$B$5/100</f>
        <v>0</v>
      </c>
      <c r="L10189" s="23" t="str">
        <f aca="false">IF(I10189&lt;Einstellungen!$B$5,"ja","nein")</f>
        <v>ja</v>
      </c>
      <c r="M10189" s="23" t="s">
        <v>137</v>
      </c>
      <c r="N10189" s="23" t="n">
        <v>2026</v>
      </c>
      <c r="O10189" s="23" t="n">
        <v>12</v>
      </c>
    </row>
    <row r="10190" customFormat="false" ht="15" hidden="false" customHeight="false" outlineLevel="0" collapsed="false">
      <c r="A10190" s="22" t="n">
        <v>46121</v>
      </c>
      <c r="B10190" s="23" t="s">
        <v>119</v>
      </c>
      <c r="C10190" s="23" t="s">
        <v>106</v>
      </c>
      <c r="D10190" s="24" t="n">
        <v>-2866.8</v>
      </c>
      <c r="E10190" s="25" t="n">
        <f aca="false">MAX(D10190,0)/1000</f>
        <v>0</v>
      </c>
      <c r="F10190" s="25" t="n">
        <f aca="false">MAX(-D10190,0)/1000</f>
        <v>2.8668</v>
      </c>
      <c r="G10190" s="23" t="str">
        <f aca="false">IF(E10190&gt;0,"ja","nein")</f>
        <v>nein</v>
      </c>
      <c r="H10190" s="26" t="n">
        <v>-7.865</v>
      </c>
      <c r="I10190" s="26" t="n">
        <f aca="false">(H10190/10+IF(N10190=2025,Einstellungen!$B$23,Einstellungen!$C$23))*(1+Einstellungen!$B$10)</f>
        <v>17.813705</v>
      </c>
      <c r="J10190" s="25" t="n">
        <f aca="false">E10190*I10190/100</f>
        <v>0</v>
      </c>
      <c r="K10190" s="25" t="n">
        <f aca="false">E10190*Einstellungen!$B$5/100</f>
        <v>0</v>
      </c>
      <c r="L10190" s="23" t="str">
        <f aca="false">IF(I10190&lt;Einstellungen!$B$5,"ja","nein")</f>
        <v>ja</v>
      </c>
      <c r="M10190" s="23" t="s">
        <v>137</v>
      </c>
      <c r="N10190" s="23" t="n">
        <v>2026</v>
      </c>
      <c r="O10190" s="23" t="n">
        <v>13</v>
      </c>
    </row>
    <row r="10191" customFormat="false" ht="15" hidden="false" customHeight="false" outlineLevel="0" collapsed="false">
      <c r="A10191" s="22" t="n">
        <v>46121</v>
      </c>
      <c r="B10191" s="23" t="s">
        <v>120</v>
      </c>
      <c r="C10191" s="23" t="s">
        <v>106</v>
      </c>
      <c r="D10191" s="24" t="n">
        <v>-4228.4</v>
      </c>
      <c r="E10191" s="25" t="n">
        <f aca="false">MAX(D10191,0)/1000</f>
        <v>0</v>
      </c>
      <c r="F10191" s="25" t="n">
        <f aca="false">MAX(-D10191,0)/1000</f>
        <v>4.2284</v>
      </c>
      <c r="G10191" s="23" t="str">
        <f aca="false">IF(E10191&gt;0,"ja","nein")</f>
        <v>nein</v>
      </c>
      <c r="H10191" s="26" t="n">
        <v>-8.137</v>
      </c>
      <c r="I10191" s="26" t="n">
        <f aca="false">(H10191/10+IF(N10191=2025,Einstellungen!$B$23,Einstellungen!$C$23))*(1+Einstellungen!$B$10)</f>
        <v>17.781337</v>
      </c>
      <c r="J10191" s="25" t="n">
        <f aca="false">E10191*I10191/100</f>
        <v>0</v>
      </c>
      <c r="K10191" s="25" t="n">
        <f aca="false">E10191*Einstellungen!$B$5/100</f>
        <v>0</v>
      </c>
      <c r="L10191" s="23" t="str">
        <f aca="false">IF(I10191&lt;Einstellungen!$B$5,"ja","nein")</f>
        <v>ja</v>
      </c>
      <c r="M10191" s="23" t="s">
        <v>137</v>
      </c>
      <c r="N10191" s="23" t="n">
        <v>2026</v>
      </c>
      <c r="O10191" s="23" t="n">
        <v>14</v>
      </c>
    </row>
    <row r="10192" customFormat="false" ht="15" hidden="false" customHeight="false" outlineLevel="0" collapsed="false">
      <c r="A10192" s="22" t="n">
        <v>46121</v>
      </c>
      <c r="B10192" s="23" t="s">
        <v>104</v>
      </c>
      <c r="C10192" s="23" t="s">
        <v>106</v>
      </c>
      <c r="D10192" s="24" t="n">
        <v>-3089.3</v>
      </c>
      <c r="E10192" s="25" t="n">
        <f aca="false">MAX(D10192,0)/1000</f>
        <v>0</v>
      </c>
      <c r="F10192" s="25" t="n">
        <f aca="false">MAX(-D10192,0)/1000</f>
        <v>3.0893</v>
      </c>
      <c r="G10192" s="23" t="str">
        <f aca="false">IF(E10192&gt;0,"ja","nein")</f>
        <v>nein</v>
      </c>
      <c r="H10192" s="26" t="n">
        <v>-1.302</v>
      </c>
      <c r="I10192" s="26" t="n">
        <f aca="false">(H10192/10+IF(N10192=2025,Einstellungen!$B$23,Einstellungen!$C$23))*(1+Einstellungen!$B$10)</f>
        <v>18.594702</v>
      </c>
      <c r="J10192" s="25" t="n">
        <f aca="false">E10192*I10192/100</f>
        <v>0</v>
      </c>
      <c r="K10192" s="25" t="n">
        <f aca="false">E10192*Einstellungen!$B$5/100</f>
        <v>0</v>
      </c>
      <c r="L10192" s="23" t="str">
        <f aca="false">IF(I10192&lt;Einstellungen!$B$5,"ja","nein")</f>
        <v>ja</v>
      </c>
      <c r="M10192" s="23" t="s">
        <v>137</v>
      </c>
      <c r="N10192" s="23" t="n">
        <v>2026</v>
      </c>
      <c r="O10192" s="23" t="n">
        <v>15</v>
      </c>
    </row>
    <row r="10193" customFormat="false" ht="15" hidden="false" customHeight="false" outlineLevel="0" collapsed="false">
      <c r="A10193" s="22" t="n">
        <v>46121</v>
      </c>
      <c r="B10193" s="23" t="s">
        <v>105</v>
      </c>
      <c r="C10193" s="23" t="s">
        <v>106</v>
      </c>
      <c r="D10193" s="24" t="n">
        <v>-2171.1</v>
      </c>
      <c r="E10193" s="25" t="n">
        <f aca="false">MAX(D10193,0)/1000</f>
        <v>0</v>
      </c>
      <c r="F10193" s="25" t="n">
        <f aca="false">MAX(-D10193,0)/1000</f>
        <v>2.1711</v>
      </c>
      <c r="G10193" s="23" t="str">
        <f aca="false">IF(E10193&gt;0,"ja","nein")</f>
        <v>nein</v>
      </c>
      <c r="H10193" s="26" t="n">
        <v>27.08</v>
      </c>
      <c r="I10193" s="26" t="n">
        <f aca="false">(H10193/10+IF(N10193=2025,Einstellungen!$B$23,Einstellungen!$C$23))*(1+Einstellungen!$B$10)</f>
        <v>21.97216</v>
      </c>
      <c r="J10193" s="25" t="n">
        <f aca="false">E10193*I10193/100</f>
        <v>0</v>
      </c>
      <c r="K10193" s="25" t="n">
        <f aca="false">E10193*Einstellungen!$B$5/100</f>
        <v>0</v>
      </c>
      <c r="L10193" s="23" t="str">
        <f aca="false">IF(I10193&lt;Einstellungen!$B$5,"ja","nein")</f>
        <v>ja</v>
      </c>
      <c r="M10193" s="23" t="s">
        <v>137</v>
      </c>
      <c r="N10193" s="23" t="n">
        <v>2026</v>
      </c>
      <c r="O10193" s="23" t="n">
        <v>16</v>
      </c>
    </row>
    <row r="10194" customFormat="false" ht="15" hidden="false" customHeight="false" outlineLevel="0" collapsed="false">
      <c r="A10194" s="22" t="n">
        <v>46121</v>
      </c>
      <c r="B10194" s="23" t="s">
        <v>97</v>
      </c>
      <c r="C10194" s="23" t="s">
        <v>106</v>
      </c>
      <c r="D10194" s="24" t="n">
        <v>194.6</v>
      </c>
      <c r="E10194" s="25" t="n">
        <f aca="false">MAX(D10194,0)/1000</f>
        <v>0.1946</v>
      </c>
      <c r="F10194" s="25" t="n">
        <f aca="false">MAX(-D10194,0)/1000</f>
        <v>0</v>
      </c>
      <c r="G10194" s="23" t="str">
        <f aca="false">IF(E10194&gt;0,"ja","nein")</f>
        <v>ja</v>
      </c>
      <c r="H10194" s="26" t="n">
        <v>82.528</v>
      </c>
      <c r="I10194" s="26" t="n">
        <f aca="false">(H10194/10+IF(N10194=2025,Einstellungen!$B$23,Einstellungen!$C$23))*(1+Einstellungen!$B$10)</f>
        <v>28.570472</v>
      </c>
      <c r="J10194" s="25" t="n">
        <f aca="false">E10194*I10194/100</f>
        <v>0.055598138512</v>
      </c>
      <c r="K10194" s="25" t="n">
        <f aca="false">E10194*Einstellungen!$B$5/100</f>
        <v>0.056434</v>
      </c>
      <c r="L10194" s="23" t="str">
        <f aca="false">IF(I10194&lt;Einstellungen!$B$5,"ja","nein")</f>
        <v>ja</v>
      </c>
      <c r="M10194" s="23" t="s">
        <v>137</v>
      </c>
      <c r="N10194" s="23" t="n">
        <v>2026</v>
      </c>
      <c r="O10194" s="23" t="n">
        <v>17</v>
      </c>
    </row>
    <row r="10195" customFormat="false" ht="15" hidden="false" customHeight="false" outlineLevel="0" collapsed="false">
      <c r="A10195" s="22" t="n">
        <v>46121</v>
      </c>
      <c r="B10195" s="23" t="s">
        <v>99</v>
      </c>
      <c r="C10195" s="23" t="s">
        <v>106</v>
      </c>
      <c r="D10195" s="24" t="n">
        <v>93.6</v>
      </c>
      <c r="E10195" s="25" t="n">
        <f aca="false">MAX(D10195,0)/1000</f>
        <v>0.0936</v>
      </c>
      <c r="F10195" s="25" t="n">
        <f aca="false">MAX(-D10195,0)/1000</f>
        <v>0</v>
      </c>
      <c r="G10195" s="23" t="str">
        <f aca="false">IF(E10195&gt;0,"ja","nein")</f>
        <v>ja</v>
      </c>
      <c r="H10195" s="26" t="n">
        <v>115.355</v>
      </c>
      <c r="I10195" s="26" t="n">
        <f aca="false">(H10195/10+IF(N10195=2025,Einstellungen!$B$23,Einstellungen!$C$23))*(1+Einstellungen!$B$10)</f>
        <v>32.476885</v>
      </c>
      <c r="J10195" s="25" t="n">
        <f aca="false">E10195*I10195/100</f>
        <v>0.03039836436</v>
      </c>
      <c r="K10195" s="25" t="n">
        <f aca="false">E10195*Einstellungen!$B$5/100</f>
        <v>0.027144</v>
      </c>
      <c r="L10195" s="23" t="str">
        <f aca="false">IF(I10195&lt;Einstellungen!$B$5,"ja","nein")</f>
        <v>nein</v>
      </c>
      <c r="M10195" s="23" t="s">
        <v>137</v>
      </c>
      <c r="N10195" s="23" t="n">
        <v>2026</v>
      </c>
      <c r="O10195" s="23" t="n">
        <v>18</v>
      </c>
    </row>
    <row r="10196" customFormat="false" ht="15" hidden="false" customHeight="false" outlineLevel="0" collapsed="false">
      <c r="A10196" s="22" t="n">
        <v>46121</v>
      </c>
      <c r="B10196" s="23" t="s">
        <v>100</v>
      </c>
      <c r="C10196" s="23" t="s">
        <v>106</v>
      </c>
      <c r="D10196" s="24" t="n">
        <v>-98.4</v>
      </c>
      <c r="E10196" s="25" t="n">
        <f aca="false">MAX(D10196,0)/1000</f>
        <v>0</v>
      </c>
      <c r="F10196" s="25" t="n">
        <f aca="false">MAX(-D10196,0)/1000</f>
        <v>0.0984</v>
      </c>
      <c r="G10196" s="23" t="str">
        <f aca="false">IF(E10196&gt;0,"ja","nein")</f>
        <v>nein</v>
      </c>
      <c r="H10196" s="26" t="n">
        <v>137.167</v>
      </c>
      <c r="I10196" s="26" t="n">
        <f aca="false">(H10196/10+IF(N10196=2025,Einstellungen!$B$23,Einstellungen!$C$23))*(1+Einstellungen!$B$10)</f>
        <v>35.072513</v>
      </c>
      <c r="J10196" s="25" t="n">
        <f aca="false">E10196*I10196/100</f>
        <v>0</v>
      </c>
      <c r="K10196" s="25" t="n">
        <f aca="false">E10196*Einstellungen!$B$5/100</f>
        <v>0</v>
      </c>
      <c r="L10196" s="23" t="str">
        <f aca="false">IF(I10196&lt;Einstellungen!$B$5,"ja","nein")</f>
        <v>nein</v>
      </c>
      <c r="M10196" s="23" t="s">
        <v>137</v>
      </c>
      <c r="N10196" s="23" t="n">
        <v>2026</v>
      </c>
      <c r="O10196" s="23" t="n">
        <v>19</v>
      </c>
    </row>
    <row r="10197" customFormat="false" ht="15" hidden="false" customHeight="false" outlineLevel="0" collapsed="false">
      <c r="A10197" s="22" t="n">
        <v>46121</v>
      </c>
      <c r="B10197" s="23" t="s">
        <v>92</v>
      </c>
      <c r="C10197" s="23" t="s">
        <v>106</v>
      </c>
      <c r="D10197" s="24" t="n">
        <v>-110.7</v>
      </c>
      <c r="E10197" s="25" t="n">
        <f aca="false">MAX(D10197,0)/1000</f>
        <v>0</v>
      </c>
      <c r="F10197" s="25" t="n">
        <f aca="false">MAX(-D10197,0)/1000</f>
        <v>0.1107</v>
      </c>
      <c r="G10197" s="23" t="str">
        <f aca="false">IF(E10197&gt;0,"ja","nein")</f>
        <v>nein</v>
      </c>
      <c r="H10197" s="26" t="n">
        <v>127.325</v>
      </c>
      <c r="I10197" s="26" t="n">
        <f aca="false">(H10197/10+IF(N10197=2025,Einstellungen!$B$23,Einstellungen!$C$23))*(1+Einstellungen!$B$10)</f>
        <v>33.901315</v>
      </c>
      <c r="J10197" s="25" t="n">
        <f aca="false">E10197*I10197/100</f>
        <v>0</v>
      </c>
      <c r="K10197" s="25" t="n">
        <f aca="false">E10197*Einstellungen!$B$5/100</f>
        <v>0</v>
      </c>
      <c r="L10197" s="23" t="str">
        <f aca="false">IF(I10197&lt;Einstellungen!$B$5,"ja","nein")</f>
        <v>nein</v>
      </c>
      <c r="M10197" s="23" t="s">
        <v>137</v>
      </c>
      <c r="N10197" s="23" t="n">
        <v>2026</v>
      </c>
      <c r="O10197" s="23" t="n">
        <v>20</v>
      </c>
    </row>
    <row r="10198" customFormat="false" ht="15" hidden="false" customHeight="false" outlineLevel="0" collapsed="false">
      <c r="A10198" s="22" t="n">
        <v>46121</v>
      </c>
      <c r="B10198" s="23" t="s">
        <v>95</v>
      </c>
      <c r="C10198" s="23" t="s">
        <v>106</v>
      </c>
      <c r="D10198" s="24" t="n">
        <v>-106.9</v>
      </c>
      <c r="E10198" s="25" t="n">
        <f aca="false">MAX(D10198,0)/1000</f>
        <v>0</v>
      </c>
      <c r="F10198" s="25" t="n">
        <f aca="false">MAX(-D10198,0)/1000</f>
        <v>0.1069</v>
      </c>
      <c r="G10198" s="23" t="str">
        <f aca="false">IF(E10198&gt;0,"ja","nein")</f>
        <v>nein</v>
      </c>
      <c r="H10198" s="26" t="n">
        <v>110.95</v>
      </c>
      <c r="I10198" s="26" t="n">
        <f aca="false">(H10198/10+IF(N10198=2025,Einstellungen!$B$23,Einstellungen!$C$23))*(1+Einstellungen!$B$10)</f>
        <v>31.95269</v>
      </c>
      <c r="J10198" s="25" t="n">
        <f aca="false">E10198*I10198/100</f>
        <v>0</v>
      </c>
      <c r="K10198" s="25" t="n">
        <f aca="false">E10198*Einstellungen!$B$5/100</f>
        <v>0</v>
      </c>
      <c r="L10198" s="23" t="str">
        <f aca="false">IF(I10198&lt;Einstellungen!$B$5,"ja","nein")</f>
        <v>nein</v>
      </c>
      <c r="M10198" s="23" t="s">
        <v>137</v>
      </c>
      <c r="N10198" s="23" t="n">
        <v>2026</v>
      </c>
      <c r="O10198" s="23" t="n">
        <v>21</v>
      </c>
    </row>
    <row r="10199" customFormat="false" ht="15" hidden="false" customHeight="false" outlineLevel="0" collapsed="false">
      <c r="A10199" s="22" t="n">
        <v>46121</v>
      </c>
      <c r="B10199" s="23" t="s">
        <v>96</v>
      </c>
      <c r="C10199" s="23" t="s">
        <v>106</v>
      </c>
      <c r="D10199" s="24" t="n">
        <v>-96.1</v>
      </c>
      <c r="E10199" s="25" t="n">
        <f aca="false">MAX(D10199,0)/1000</f>
        <v>0</v>
      </c>
      <c r="F10199" s="25" t="n">
        <f aca="false">MAX(-D10199,0)/1000</f>
        <v>0.0961</v>
      </c>
      <c r="G10199" s="23" t="str">
        <f aca="false">IF(E10199&gt;0,"ja","nein")</f>
        <v>nein</v>
      </c>
      <c r="H10199" s="26" t="n">
        <v>100.23</v>
      </c>
      <c r="I10199" s="26" t="n">
        <f aca="false">(H10199/10+IF(N10199=2025,Einstellungen!$B$23,Einstellungen!$C$23))*(1+Einstellungen!$B$10)</f>
        <v>30.67701</v>
      </c>
      <c r="J10199" s="25" t="n">
        <f aca="false">E10199*I10199/100</f>
        <v>0</v>
      </c>
      <c r="K10199" s="25" t="n">
        <f aca="false">E10199*Einstellungen!$B$5/100</f>
        <v>0</v>
      </c>
      <c r="L10199" s="23" t="str">
        <f aca="false">IF(I10199&lt;Einstellungen!$B$5,"ja","nein")</f>
        <v>nein</v>
      </c>
      <c r="M10199" s="23" t="s">
        <v>137</v>
      </c>
      <c r="N10199" s="23" t="n">
        <v>2026</v>
      </c>
      <c r="O10199" s="23" t="n">
        <v>22</v>
      </c>
    </row>
    <row r="10200" customFormat="false" ht="15" hidden="false" customHeight="false" outlineLevel="0" collapsed="false">
      <c r="A10200" s="22" t="n">
        <v>46121</v>
      </c>
      <c r="B10200" s="23" t="s">
        <v>101</v>
      </c>
      <c r="C10200" s="23" t="s">
        <v>106</v>
      </c>
      <c r="D10200" s="24" t="n">
        <v>-102.5</v>
      </c>
      <c r="E10200" s="25" t="n">
        <f aca="false">MAX(D10200,0)/1000</f>
        <v>0</v>
      </c>
      <c r="F10200" s="25" t="n">
        <f aca="false">MAX(-D10200,0)/1000</f>
        <v>0.1025</v>
      </c>
      <c r="G10200" s="23" t="str">
        <f aca="false">IF(E10200&gt;0,"ja","nein")</f>
        <v>nein</v>
      </c>
      <c r="H10200" s="26" t="n">
        <v>81.053</v>
      </c>
      <c r="I10200" s="26" t="n">
        <f aca="false">(H10200/10+IF(N10200=2025,Einstellungen!$B$23,Einstellungen!$C$23))*(1+Einstellungen!$B$10)</f>
        <v>28.394947</v>
      </c>
      <c r="J10200" s="25" t="n">
        <f aca="false">E10200*I10200/100</f>
        <v>0</v>
      </c>
      <c r="K10200" s="25" t="n">
        <f aca="false">E10200*Einstellungen!$B$5/100</f>
        <v>0</v>
      </c>
      <c r="L10200" s="23" t="str">
        <f aca="false">IF(I10200&lt;Einstellungen!$B$5,"ja","nein")</f>
        <v>ja</v>
      </c>
      <c r="M10200" s="23" t="s">
        <v>137</v>
      </c>
      <c r="N10200" s="23" t="n">
        <v>2026</v>
      </c>
      <c r="O10200" s="23" t="n">
        <v>23</v>
      </c>
    </row>
    <row r="10201" customFormat="false" ht="15" hidden="false" customHeight="false" outlineLevel="0" collapsed="false">
      <c r="A10201" s="22" t="n">
        <v>46122</v>
      </c>
      <c r="B10201" s="23" t="s">
        <v>102</v>
      </c>
      <c r="C10201" s="23" t="s">
        <v>121</v>
      </c>
      <c r="D10201" s="24" t="n">
        <v>-100.7</v>
      </c>
      <c r="E10201" s="25" t="n">
        <f aca="false">MAX(D10201,0)/1000</f>
        <v>0</v>
      </c>
      <c r="F10201" s="25" t="n">
        <f aca="false">MAX(-D10201,0)/1000</f>
        <v>0.1007</v>
      </c>
      <c r="G10201" s="23" t="str">
        <f aca="false">IF(E10201&gt;0,"ja","nein")</f>
        <v>nein</v>
      </c>
      <c r="H10201" s="26" t="n">
        <v>81.88</v>
      </c>
      <c r="I10201" s="26" t="n">
        <f aca="false">(H10201/10+IF(N10201=2025,Einstellungen!$B$23,Einstellungen!$C$23))*(1+Einstellungen!$B$10)</f>
        <v>28.49336</v>
      </c>
      <c r="J10201" s="25" t="n">
        <f aca="false">E10201*I10201/100</f>
        <v>0</v>
      </c>
      <c r="K10201" s="25" t="n">
        <f aca="false">E10201*Einstellungen!$B$5/100</f>
        <v>0</v>
      </c>
      <c r="L10201" s="23" t="str">
        <f aca="false">IF(I10201&lt;Einstellungen!$B$5,"ja","nein")</f>
        <v>ja</v>
      </c>
      <c r="M10201" s="23" t="s">
        <v>137</v>
      </c>
      <c r="N10201" s="23" t="n">
        <v>2026</v>
      </c>
      <c r="O10201" s="23" t="n">
        <v>0</v>
      </c>
    </row>
    <row r="10202" customFormat="false" ht="15" hidden="false" customHeight="false" outlineLevel="0" collapsed="false">
      <c r="A10202" s="22" t="n">
        <v>46122</v>
      </c>
      <c r="B10202" s="23" t="s">
        <v>107</v>
      </c>
      <c r="C10202" s="23" t="s">
        <v>121</v>
      </c>
      <c r="D10202" s="24" t="n">
        <v>-100</v>
      </c>
      <c r="E10202" s="25" t="n">
        <f aca="false">MAX(D10202,0)/1000</f>
        <v>0</v>
      </c>
      <c r="F10202" s="25" t="n">
        <f aca="false">MAX(-D10202,0)/1000</f>
        <v>0.1</v>
      </c>
      <c r="G10202" s="23" t="str">
        <f aca="false">IF(E10202&gt;0,"ja","nein")</f>
        <v>nein</v>
      </c>
      <c r="H10202" s="26" t="n">
        <v>79.32</v>
      </c>
      <c r="I10202" s="26" t="n">
        <f aca="false">(H10202/10+IF(N10202=2025,Einstellungen!$B$23,Einstellungen!$C$23))*(1+Einstellungen!$B$10)</f>
        <v>28.18872</v>
      </c>
      <c r="J10202" s="25" t="n">
        <f aca="false">E10202*I10202/100</f>
        <v>0</v>
      </c>
      <c r="K10202" s="25" t="n">
        <f aca="false">E10202*Einstellungen!$B$5/100</f>
        <v>0</v>
      </c>
      <c r="L10202" s="23" t="str">
        <f aca="false">IF(I10202&lt;Einstellungen!$B$5,"ja","nein")</f>
        <v>ja</v>
      </c>
      <c r="M10202" s="23" t="s">
        <v>137</v>
      </c>
      <c r="N10202" s="23" t="n">
        <v>2026</v>
      </c>
      <c r="O10202" s="23" t="n">
        <v>1</v>
      </c>
    </row>
    <row r="10203" customFormat="false" ht="15" hidden="false" customHeight="false" outlineLevel="0" collapsed="false">
      <c r="A10203" s="22" t="n">
        <v>46122</v>
      </c>
      <c r="B10203" s="23" t="s">
        <v>108</v>
      </c>
      <c r="C10203" s="23" t="s">
        <v>121</v>
      </c>
      <c r="D10203" s="24" t="n">
        <v>13.5</v>
      </c>
      <c r="E10203" s="25" t="n">
        <f aca="false">MAX(D10203,0)/1000</f>
        <v>0.0135</v>
      </c>
      <c r="F10203" s="25" t="n">
        <f aca="false">MAX(-D10203,0)/1000</f>
        <v>0</v>
      </c>
      <c r="G10203" s="23" t="str">
        <f aca="false">IF(E10203&gt;0,"ja","nein")</f>
        <v>ja</v>
      </c>
      <c r="H10203" s="26" t="n">
        <v>78.83</v>
      </c>
      <c r="I10203" s="26" t="n">
        <f aca="false">(H10203/10+IF(N10203=2025,Einstellungen!$B$23,Einstellungen!$C$23))*(1+Einstellungen!$B$10)</f>
        <v>28.13041</v>
      </c>
      <c r="J10203" s="25" t="n">
        <f aca="false">E10203*I10203/100</f>
        <v>0.00379760535</v>
      </c>
      <c r="K10203" s="25" t="n">
        <f aca="false">E10203*Einstellungen!$B$5/100</f>
        <v>0.003915</v>
      </c>
      <c r="L10203" s="23" t="str">
        <f aca="false">IF(I10203&lt;Einstellungen!$B$5,"ja","nein")</f>
        <v>ja</v>
      </c>
      <c r="M10203" s="23" t="s">
        <v>137</v>
      </c>
      <c r="N10203" s="23" t="n">
        <v>2026</v>
      </c>
      <c r="O10203" s="23" t="n">
        <v>2</v>
      </c>
    </row>
    <row r="10204" customFormat="false" ht="15" hidden="false" customHeight="false" outlineLevel="0" collapsed="false">
      <c r="A10204" s="22" t="n">
        <v>46122</v>
      </c>
      <c r="B10204" s="23" t="s">
        <v>109</v>
      </c>
      <c r="C10204" s="23" t="s">
        <v>121</v>
      </c>
      <c r="D10204" s="24" t="n">
        <v>348.7</v>
      </c>
      <c r="E10204" s="25" t="n">
        <f aca="false">MAX(D10204,0)/1000</f>
        <v>0.3487</v>
      </c>
      <c r="F10204" s="25" t="n">
        <f aca="false">MAX(-D10204,0)/1000</f>
        <v>0</v>
      </c>
      <c r="G10204" s="23" t="str">
        <f aca="false">IF(E10204&gt;0,"ja","nein")</f>
        <v>ja</v>
      </c>
      <c r="H10204" s="26" t="n">
        <v>78.552</v>
      </c>
      <c r="I10204" s="26" t="n">
        <f aca="false">(H10204/10+IF(N10204=2025,Einstellungen!$B$23,Einstellungen!$C$23))*(1+Einstellungen!$B$10)</f>
        <v>28.097328</v>
      </c>
      <c r="J10204" s="25" t="n">
        <f aca="false">E10204*I10204/100</f>
        <v>0.097975382736</v>
      </c>
      <c r="K10204" s="25" t="n">
        <f aca="false">E10204*Einstellungen!$B$5/100</f>
        <v>0.101123</v>
      </c>
      <c r="L10204" s="23" t="str">
        <f aca="false">IF(I10204&lt;Einstellungen!$B$5,"ja","nein")</f>
        <v>ja</v>
      </c>
      <c r="M10204" s="23" t="s">
        <v>137</v>
      </c>
      <c r="N10204" s="23" t="n">
        <v>2026</v>
      </c>
      <c r="O10204" s="23" t="n">
        <v>3</v>
      </c>
    </row>
    <row r="10205" customFormat="false" ht="15" hidden="false" customHeight="false" outlineLevel="0" collapsed="false">
      <c r="A10205" s="22" t="n">
        <v>46122</v>
      </c>
      <c r="B10205" s="23" t="s">
        <v>110</v>
      </c>
      <c r="C10205" s="23" t="s">
        <v>121</v>
      </c>
      <c r="D10205" s="24" t="n">
        <v>338.4</v>
      </c>
      <c r="E10205" s="25" t="n">
        <f aca="false">MAX(D10205,0)/1000</f>
        <v>0.3384</v>
      </c>
      <c r="F10205" s="25" t="n">
        <f aca="false">MAX(-D10205,0)/1000</f>
        <v>0</v>
      </c>
      <c r="G10205" s="23" t="str">
        <f aca="false">IF(E10205&gt;0,"ja","nein")</f>
        <v>ja</v>
      </c>
      <c r="H10205" s="26" t="n">
        <v>81.123</v>
      </c>
      <c r="I10205" s="26" t="n">
        <f aca="false">(H10205/10+IF(N10205=2025,Einstellungen!$B$23,Einstellungen!$C$23))*(1+Einstellungen!$B$10)</f>
        <v>28.403277</v>
      </c>
      <c r="J10205" s="25" t="n">
        <f aca="false">E10205*I10205/100</f>
        <v>0.096116689368</v>
      </c>
      <c r="K10205" s="25" t="n">
        <f aca="false">E10205*Einstellungen!$B$5/100</f>
        <v>0.098136</v>
      </c>
      <c r="L10205" s="23" t="str">
        <f aca="false">IF(I10205&lt;Einstellungen!$B$5,"ja","nein")</f>
        <v>ja</v>
      </c>
      <c r="M10205" s="23" t="s">
        <v>137</v>
      </c>
      <c r="N10205" s="23" t="n">
        <v>2026</v>
      </c>
      <c r="O10205" s="23" t="n">
        <v>4</v>
      </c>
    </row>
    <row r="10206" customFormat="false" ht="15" hidden="false" customHeight="false" outlineLevel="0" collapsed="false">
      <c r="A10206" s="22" t="n">
        <v>46122</v>
      </c>
      <c r="B10206" s="23" t="s">
        <v>111</v>
      </c>
      <c r="C10206" s="23" t="s">
        <v>121</v>
      </c>
      <c r="D10206" s="24" t="n">
        <v>296.5</v>
      </c>
      <c r="E10206" s="25" t="n">
        <f aca="false">MAX(D10206,0)/1000</f>
        <v>0.2965</v>
      </c>
      <c r="F10206" s="25" t="n">
        <f aca="false">MAX(-D10206,0)/1000</f>
        <v>0</v>
      </c>
      <c r="G10206" s="23" t="str">
        <f aca="false">IF(E10206&gt;0,"ja","nein")</f>
        <v>ja</v>
      </c>
      <c r="H10206" s="26" t="n">
        <v>88.767</v>
      </c>
      <c r="I10206" s="26" t="n">
        <f aca="false">(H10206/10+IF(N10206=2025,Einstellungen!$B$23,Einstellungen!$C$23))*(1+Einstellungen!$B$10)</f>
        <v>29.312913</v>
      </c>
      <c r="J10206" s="25" t="n">
        <f aca="false">E10206*I10206/100</f>
        <v>0.086912787045</v>
      </c>
      <c r="K10206" s="25" t="n">
        <f aca="false">E10206*Einstellungen!$B$5/100</f>
        <v>0.085985</v>
      </c>
      <c r="L10206" s="23" t="str">
        <f aca="false">IF(I10206&lt;Einstellungen!$B$5,"ja","nein")</f>
        <v>nein</v>
      </c>
      <c r="M10206" s="23" t="s">
        <v>137</v>
      </c>
      <c r="N10206" s="23" t="n">
        <v>2026</v>
      </c>
      <c r="O10206" s="23" t="n">
        <v>5</v>
      </c>
    </row>
    <row r="10207" customFormat="false" ht="15" hidden="false" customHeight="false" outlineLevel="0" collapsed="false">
      <c r="A10207" s="22" t="n">
        <v>46122</v>
      </c>
      <c r="B10207" s="23" t="s">
        <v>112</v>
      </c>
      <c r="C10207" s="23" t="s">
        <v>121</v>
      </c>
      <c r="D10207" s="24" t="n">
        <v>331.4</v>
      </c>
      <c r="E10207" s="25" t="n">
        <f aca="false">MAX(D10207,0)/1000</f>
        <v>0.3314</v>
      </c>
      <c r="F10207" s="25" t="n">
        <f aca="false">MAX(-D10207,0)/1000</f>
        <v>0</v>
      </c>
      <c r="G10207" s="23" t="str">
        <f aca="false">IF(E10207&gt;0,"ja","nein")</f>
        <v>ja</v>
      </c>
      <c r="H10207" s="26" t="n">
        <v>112.157</v>
      </c>
      <c r="I10207" s="26" t="n">
        <f aca="false">(H10207/10+IF(N10207=2025,Einstellungen!$B$23,Einstellungen!$C$23))*(1+Einstellungen!$B$10)</f>
        <v>32.096323</v>
      </c>
      <c r="J10207" s="25" t="n">
        <f aca="false">E10207*I10207/100</f>
        <v>0.106367214422</v>
      </c>
      <c r="K10207" s="25" t="n">
        <f aca="false">E10207*Einstellungen!$B$5/100</f>
        <v>0.096106</v>
      </c>
      <c r="L10207" s="23" t="str">
        <f aca="false">IF(I10207&lt;Einstellungen!$B$5,"ja","nein")</f>
        <v>nein</v>
      </c>
      <c r="M10207" s="23" t="s">
        <v>137</v>
      </c>
      <c r="N10207" s="23" t="n">
        <v>2026</v>
      </c>
      <c r="O10207" s="23" t="n">
        <v>6</v>
      </c>
    </row>
    <row r="10208" customFormat="false" ht="15" hidden="false" customHeight="false" outlineLevel="0" collapsed="false">
      <c r="A10208" s="22" t="n">
        <v>46122</v>
      </c>
      <c r="B10208" s="23" t="s">
        <v>113</v>
      </c>
      <c r="C10208" s="23" t="s">
        <v>121</v>
      </c>
      <c r="D10208" s="24" t="n">
        <v>196.6</v>
      </c>
      <c r="E10208" s="25" t="n">
        <f aca="false">MAX(D10208,0)/1000</f>
        <v>0.1966</v>
      </c>
      <c r="F10208" s="25" t="n">
        <f aca="false">MAX(-D10208,0)/1000</f>
        <v>0</v>
      </c>
      <c r="G10208" s="23" t="str">
        <f aca="false">IF(E10208&gt;0,"ja","nein")</f>
        <v>ja</v>
      </c>
      <c r="H10208" s="26" t="n">
        <v>126.438</v>
      </c>
      <c r="I10208" s="26" t="n">
        <f aca="false">(H10208/10+IF(N10208=2025,Einstellungen!$B$23,Einstellungen!$C$23))*(1+Einstellungen!$B$10)</f>
        <v>33.795762</v>
      </c>
      <c r="J10208" s="25" t="n">
        <f aca="false">E10208*I10208/100</f>
        <v>0.066442468092</v>
      </c>
      <c r="K10208" s="25" t="n">
        <f aca="false">E10208*Einstellungen!$B$5/100</f>
        <v>0.057014</v>
      </c>
      <c r="L10208" s="23" t="str">
        <f aca="false">IF(I10208&lt;Einstellungen!$B$5,"ja","nein")</f>
        <v>nein</v>
      </c>
      <c r="M10208" s="23" t="s">
        <v>137</v>
      </c>
      <c r="N10208" s="23" t="n">
        <v>2026</v>
      </c>
      <c r="O10208" s="23" t="n">
        <v>7</v>
      </c>
    </row>
    <row r="10209" customFormat="false" ht="15" hidden="false" customHeight="false" outlineLevel="0" collapsed="false">
      <c r="A10209" s="22" t="n">
        <v>46122</v>
      </c>
      <c r="B10209" s="23" t="s">
        <v>114</v>
      </c>
      <c r="C10209" s="23" t="s">
        <v>121</v>
      </c>
      <c r="D10209" s="24" t="n">
        <v>129.5</v>
      </c>
      <c r="E10209" s="25" t="n">
        <f aca="false">MAX(D10209,0)/1000</f>
        <v>0.1295</v>
      </c>
      <c r="F10209" s="25" t="n">
        <f aca="false">MAX(-D10209,0)/1000</f>
        <v>0</v>
      </c>
      <c r="G10209" s="23" t="str">
        <f aca="false">IF(E10209&gt;0,"ja","nein")</f>
        <v>ja</v>
      </c>
      <c r="H10209" s="26" t="n">
        <v>123.16</v>
      </c>
      <c r="I10209" s="26" t="n">
        <f aca="false">(H10209/10+IF(N10209=2025,Einstellungen!$B$23,Einstellungen!$C$23))*(1+Einstellungen!$B$10)</f>
        <v>33.40568</v>
      </c>
      <c r="J10209" s="25" t="n">
        <f aca="false">E10209*I10209/100</f>
        <v>0.0432603556</v>
      </c>
      <c r="K10209" s="25" t="n">
        <f aca="false">E10209*Einstellungen!$B$5/100</f>
        <v>0.037555</v>
      </c>
      <c r="L10209" s="23" t="str">
        <f aca="false">IF(I10209&lt;Einstellungen!$B$5,"ja","nein")</f>
        <v>nein</v>
      </c>
      <c r="M10209" s="23" t="s">
        <v>137</v>
      </c>
      <c r="N10209" s="23" t="n">
        <v>2026</v>
      </c>
      <c r="O10209" s="23" t="n">
        <v>8</v>
      </c>
    </row>
    <row r="10210" customFormat="false" ht="15" hidden="false" customHeight="false" outlineLevel="0" collapsed="false">
      <c r="A10210" s="22" t="n">
        <v>46122</v>
      </c>
      <c r="B10210" s="23" t="s">
        <v>115</v>
      </c>
      <c r="C10210" s="23" t="s">
        <v>121</v>
      </c>
      <c r="D10210" s="24" t="n">
        <v>265.6</v>
      </c>
      <c r="E10210" s="25" t="n">
        <f aca="false">MAX(D10210,0)/1000</f>
        <v>0.2656</v>
      </c>
      <c r="F10210" s="25" t="n">
        <f aca="false">MAX(-D10210,0)/1000</f>
        <v>0</v>
      </c>
      <c r="G10210" s="23" t="str">
        <f aca="false">IF(E10210&gt;0,"ja","nein")</f>
        <v>ja</v>
      </c>
      <c r="H10210" s="26" t="n">
        <v>119.265</v>
      </c>
      <c r="I10210" s="26" t="n">
        <f aca="false">(H10210/10+IF(N10210=2025,Einstellungen!$B$23,Einstellungen!$C$23))*(1+Einstellungen!$B$10)</f>
        <v>32.942175</v>
      </c>
      <c r="J10210" s="25" t="n">
        <f aca="false">E10210*I10210/100</f>
        <v>0.0874944168</v>
      </c>
      <c r="K10210" s="25" t="n">
        <f aca="false">E10210*Einstellungen!$B$5/100</f>
        <v>0.077024</v>
      </c>
      <c r="L10210" s="23" t="str">
        <f aca="false">IF(I10210&lt;Einstellungen!$B$5,"ja","nein")</f>
        <v>nein</v>
      </c>
      <c r="M10210" s="23" t="s">
        <v>137</v>
      </c>
      <c r="N10210" s="23" t="n">
        <v>2026</v>
      </c>
      <c r="O10210" s="23" t="n">
        <v>9</v>
      </c>
    </row>
    <row r="10211" customFormat="false" ht="15" hidden="false" customHeight="false" outlineLevel="0" collapsed="false">
      <c r="A10211" s="22" t="n">
        <v>46122</v>
      </c>
      <c r="B10211" s="23" t="s">
        <v>116</v>
      </c>
      <c r="C10211" s="23" t="s">
        <v>121</v>
      </c>
      <c r="D10211" s="24" t="n">
        <v>646.4</v>
      </c>
      <c r="E10211" s="25" t="n">
        <f aca="false">MAX(D10211,0)/1000</f>
        <v>0.6464</v>
      </c>
      <c r="F10211" s="25" t="n">
        <f aca="false">MAX(-D10211,0)/1000</f>
        <v>0</v>
      </c>
      <c r="G10211" s="23" t="str">
        <f aca="false">IF(E10211&gt;0,"ja","nein")</f>
        <v>ja</v>
      </c>
      <c r="H10211" s="26" t="n">
        <v>109.84</v>
      </c>
      <c r="I10211" s="26" t="n">
        <f aca="false">(H10211/10+IF(N10211=2025,Einstellungen!$B$23,Einstellungen!$C$23))*(1+Einstellungen!$B$10)</f>
        <v>31.8206</v>
      </c>
      <c r="J10211" s="25" t="n">
        <f aca="false">E10211*I10211/100</f>
        <v>0.2056883584</v>
      </c>
      <c r="K10211" s="25" t="n">
        <f aca="false">E10211*Einstellungen!$B$5/100</f>
        <v>0.187456</v>
      </c>
      <c r="L10211" s="23" t="str">
        <f aca="false">IF(I10211&lt;Einstellungen!$B$5,"ja","nein")</f>
        <v>nein</v>
      </c>
      <c r="M10211" s="23" t="s">
        <v>137</v>
      </c>
      <c r="N10211" s="23" t="n">
        <v>2026</v>
      </c>
      <c r="O10211" s="23" t="n">
        <v>10</v>
      </c>
    </row>
    <row r="10212" customFormat="false" ht="15" hidden="false" customHeight="false" outlineLevel="0" collapsed="false">
      <c r="A10212" s="22" t="n">
        <v>46122</v>
      </c>
      <c r="B10212" s="23" t="s">
        <v>117</v>
      </c>
      <c r="C10212" s="23" t="s">
        <v>121</v>
      </c>
      <c r="D10212" s="24" t="n">
        <v>1044.8</v>
      </c>
      <c r="E10212" s="25" t="n">
        <f aca="false">MAX(D10212,0)/1000</f>
        <v>1.0448</v>
      </c>
      <c r="F10212" s="25" t="n">
        <f aca="false">MAX(-D10212,0)/1000</f>
        <v>0</v>
      </c>
      <c r="G10212" s="23" t="str">
        <f aca="false">IF(E10212&gt;0,"ja","nein")</f>
        <v>ja</v>
      </c>
      <c r="H10212" s="26" t="n">
        <v>102.99</v>
      </c>
      <c r="I10212" s="26" t="n">
        <f aca="false">(H10212/10+IF(N10212=2025,Einstellungen!$B$23,Einstellungen!$C$23))*(1+Einstellungen!$B$10)</f>
        <v>31.00545</v>
      </c>
      <c r="J10212" s="25" t="n">
        <f aca="false">E10212*I10212/100</f>
        <v>0.3239449416</v>
      </c>
      <c r="K10212" s="25" t="n">
        <f aca="false">E10212*Einstellungen!$B$5/100</f>
        <v>0.302992</v>
      </c>
      <c r="L10212" s="23" t="str">
        <f aca="false">IF(I10212&lt;Einstellungen!$B$5,"ja","nein")</f>
        <v>nein</v>
      </c>
      <c r="M10212" s="23" t="s">
        <v>137</v>
      </c>
      <c r="N10212" s="23" t="n">
        <v>2026</v>
      </c>
      <c r="O10212" s="23" t="n">
        <v>11</v>
      </c>
    </row>
    <row r="10213" customFormat="false" ht="15" hidden="false" customHeight="false" outlineLevel="0" collapsed="false">
      <c r="A10213" s="22" t="n">
        <v>46122</v>
      </c>
      <c r="B10213" s="23" t="s">
        <v>118</v>
      </c>
      <c r="C10213" s="23" t="s">
        <v>121</v>
      </c>
      <c r="D10213" s="24" t="n">
        <v>-145.2</v>
      </c>
      <c r="E10213" s="25" t="n">
        <f aca="false">MAX(D10213,0)/1000</f>
        <v>0</v>
      </c>
      <c r="F10213" s="25" t="n">
        <f aca="false">MAX(-D10213,0)/1000</f>
        <v>0.1452</v>
      </c>
      <c r="G10213" s="23" t="str">
        <f aca="false">IF(E10213&gt;0,"ja","nein")</f>
        <v>nein</v>
      </c>
      <c r="H10213" s="26" t="n">
        <v>92.09</v>
      </c>
      <c r="I10213" s="26" t="n">
        <f aca="false">(H10213/10+IF(N10213=2025,Einstellungen!$B$23,Einstellungen!$C$23))*(1+Einstellungen!$B$10)</f>
        <v>29.70835</v>
      </c>
      <c r="J10213" s="25" t="n">
        <f aca="false">E10213*I10213/100</f>
        <v>0</v>
      </c>
      <c r="K10213" s="25" t="n">
        <f aca="false">E10213*Einstellungen!$B$5/100</f>
        <v>0</v>
      </c>
      <c r="L10213" s="23" t="str">
        <f aca="false">IF(I10213&lt;Einstellungen!$B$5,"ja","nein")</f>
        <v>nein</v>
      </c>
      <c r="M10213" s="23" t="s">
        <v>137</v>
      </c>
      <c r="N10213" s="23" t="n">
        <v>2026</v>
      </c>
      <c r="O10213" s="23" t="n">
        <v>12</v>
      </c>
    </row>
    <row r="10214" customFormat="false" ht="15" hidden="false" customHeight="false" outlineLevel="0" collapsed="false">
      <c r="A10214" s="22" t="n">
        <v>46122</v>
      </c>
      <c r="B10214" s="23" t="s">
        <v>119</v>
      </c>
      <c r="C10214" s="23" t="s">
        <v>121</v>
      </c>
      <c r="D10214" s="24" t="n">
        <v>-110.7</v>
      </c>
      <c r="E10214" s="25" t="n">
        <f aca="false">MAX(D10214,0)/1000</f>
        <v>0</v>
      </c>
      <c r="F10214" s="25" t="n">
        <f aca="false">MAX(-D10214,0)/1000</f>
        <v>0.1107</v>
      </c>
      <c r="G10214" s="23" t="str">
        <f aca="false">IF(E10214&gt;0,"ja","nein")</f>
        <v>nein</v>
      </c>
      <c r="H10214" s="26" t="n">
        <v>88.938</v>
      </c>
      <c r="I10214" s="26" t="n">
        <f aca="false">(H10214/10+IF(N10214=2025,Einstellungen!$B$23,Einstellungen!$C$23))*(1+Einstellungen!$B$10)</f>
        <v>29.333262</v>
      </c>
      <c r="J10214" s="25" t="n">
        <f aca="false">E10214*I10214/100</f>
        <v>0</v>
      </c>
      <c r="K10214" s="25" t="n">
        <f aca="false">E10214*Einstellungen!$B$5/100</f>
        <v>0</v>
      </c>
      <c r="L10214" s="23" t="str">
        <f aca="false">IF(I10214&lt;Einstellungen!$B$5,"ja","nein")</f>
        <v>nein</v>
      </c>
      <c r="M10214" s="23" t="s">
        <v>137</v>
      </c>
      <c r="N10214" s="23" t="n">
        <v>2026</v>
      </c>
      <c r="O10214" s="23" t="n">
        <v>13</v>
      </c>
    </row>
    <row r="10215" customFormat="false" ht="15" hidden="false" customHeight="false" outlineLevel="0" collapsed="false">
      <c r="A10215" s="22" t="n">
        <v>46122</v>
      </c>
      <c r="B10215" s="23" t="s">
        <v>120</v>
      </c>
      <c r="C10215" s="23" t="s">
        <v>121</v>
      </c>
      <c r="D10215" s="24" t="n">
        <v>-96</v>
      </c>
      <c r="E10215" s="25" t="n">
        <f aca="false">MAX(D10215,0)/1000</f>
        <v>0</v>
      </c>
      <c r="F10215" s="25" t="n">
        <f aca="false">MAX(-D10215,0)/1000</f>
        <v>0.096</v>
      </c>
      <c r="G10215" s="23" t="str">
        <f aca="false">IF(E10215&gt;0,"ja","nein")</f>
        <v>nein</v>
      </c>
      <c r="H10215" s="26" t="n">
        <v>87.4</v>
      </c>
      <c r="I10215" s="26" t="n">
        <f aca="false">(H10215/10+IF(N10215=2025,Einstellungen!$B$23,Einstellungen!$C$23))*(1+Einstellungen!$B$10)</f>
        <v>29.15024</v>
      </c>
      <c r="J10215" s="25" t="n">
        <f aca="false">E10215*I10215/100</f>
        <v>0</v>
      </c>
      <c r="K10215" s="25" t="n">
        <f aca="false">E10215*Einstellungen!$B$5/100</f>
        <v>0</v>
      </c>
      <c r="L10215" s="23" t="str">
        <f aca="false">IF(I10215&lt;Einstellungen!$B$5,"ja","nein")</f>
        <v>nein</v>
      </c>
      <c r="M10215" s="23" t="s">
        <v>137</v>
      </c>
      <c r="N10215" s="23" t="n">
        <v>2026</v>
      </c>
      <c r="O10215" s="23" t="n">
        <v>14</v>
      </c>
    </row>
    <row r="10216" customFormat="false" ht="15" hidden="false" customHeight="false" outlineLevel="0" collapsed="false">
      <c r="A10216" s="22" t="n">
        <v>46122</v>
      </c>
      <c r="B10216" s="23" t="s">
        <v>104</v>
      </c>
      <c r="C10216" s="23" t="s">
        <v>121</v>
      </c>
      <c r="D10216" s="24" t="n">
        <v>-92.6</v>
      </c>
      <c r="E10216" s="25" t="n">
        <f aca="false">MAX(D10216,0)/1000</f>
        <v>0</v>
      </c>
      <c r="F10216" s="25" t="n">
        <f aca="false">MAX(-D10216,0)/1000</f>
        <v>0.0926</v>
      </c>
      <c r="G10216" s="23" t="str">
        <f aca="false">IF(E10216&gt;0,"ja","nein")</f>
        <v>nein</v>
      </c>
      <c r="H10216" s="26" t="n">
        <v>94.017</v>
      </c>
      <c r="I10216" s="26" t="n">
        <f aca="false">(H10216/10+IF(N10216=2025,Einstellungen!$B$23,Einstellungen!$C$23))*(1+Einstellungen!$B$10)</f>
        <v>29.937663</v>
      </c>
      <c r="J10216" s="25" t="n">
        <f aca="false">E10216*I10216/100</f>
        <v>0</v>
      </c>
      <c r="K10216" s="25" t="n">
        <f aca="false">E10216*Einstellungen!$B$5/100</f>
        <v>0</v>
      </c>
      <c r="L10216" s="23" t="str">
        <f aca="false">IF(I10216&lt;Einstellungen!$B$5,"ja","nein")</f>
        <v>nein</v>
      </c>
      <c r="M10216" s="23" t="s">
        <v>137</v>
      </c>
      <c r="N10216" s="23" t="n">
        <v>2026</v>
      </c>
      <c r="O10216" s="23" t="n">
        <v>15</v>
      </c>
    </row>
    <row r="10217" customFormat="false" ht="15" hidden="false" customHeight="false" outlineLevel="0" collapsed="false">
      <c r="A10217" s="22" t="n">
        <v>46122</v>
      </c>
      <c r="B10217" s="23" t="s">
        <v>105</v>
      </c>
      <c r="C10217" s="23" t="s">
        <v>121</v>
      </c>
      <c r="D10217" s="24" t="n">
        <v>-94.6</v>
      </c>
      <c r="E10217" s="25" t="n">
        <f aca="false">MAX(D10217,0)/1000</f>
        <v>0</v>
      </c>
      <c r="F10217" s="25" t="n">
        <f aca="false">MAX(-D10217,0)/1000</f>
        <v>0.0946</v>
      </c>
      <c r="G10217" s="23" t="str">
        <f aca="false">IF(E10217&gt;0,"ja","nein")</f>
        <v>nein</v>
      </c>
      <c r="H10217" s="26" t="n">
        <v>108.78</v>
      </c>
      <c r="I10217" s="26" t="n">
        <f aca="false">(H10217/10+IF(N10217=2025,Einstellungen!$B$23,Einstellungen!$C$23))*(1+Einstellungen!$B$10)</f>
        <v>31.69446</v>
      </c>
      <c r="J10217" s="25" t="n">
        <f aca="false">E10217*I10217/100</f>
        <v>0</v>
      </c>
      <c r="K10217" s="25" t="n">
        <f aca="false">E10217*Einstellungen!$B$5/100</f>
        <v>0</v>
      </c>
      <c r="L10217" s="23" t="str">
        <f aca="false">IF(I10217&lt;Einstellungen!$B$5,"ja","nein")</f>
        <v>nein</v>
      </c>
      <c r="M10217" s="23" t="s">
        <v>137</v>
      </c>
      <c r="N10217" s="23" t="n">
        <v>2026</v>
      </c>
      <c r="O10217" s="23" t="n">
        <v>16</v>
      </c>
    </row>
    <row r="10218" customFormat="false" ht="15" hidden="false" customHeight="false" outlineLevel="0" collapsed="false">
      <c r="A10218" s="22" t="n">
        <v>46122</v>
      </c>
      <c r="B10218" s="23" t="s">
        <v>97</v>
      </c>
      <c r="C10218" s="23" t="s">
        <v>121</v>
      </c>
      <c r="D10218" s="24" t="n">
        <v>-73.3</v>
      </c>
      <c r="E10218" s="25" t="n">
        <f aca="false">MAX(D10218,0)/1000</f>
        <v>0</v>
      </c>
      <c r="F10218" s="25" t="n">
        <f aca="false">MAX(-D10218,0)/1000</f>
        <v>0.0733</v>
      </c>
      <c r="G10218" s="23" t="str">
        <f aca="false">IF(E10218&gt;0,"ja","nein")</f>
        <v>nein</v>
      </c>
      <c r="H10218" s="26" t="n">
        <v>130.102</v>
      </c>
      <c r="I10218" s="26" t="n">
        <f aca="false">(H10218/10+IF(N10218=2025,Einstellungen!$B$23,Einstellungen!$C$23))*(1+Einstellungen!$B$10)</f>
        <v>34.231778</v>
      </c>
      <c r="J10218" s="25" t="n">
        <f aca="false">E10218*I10218/100</f>
        <v>0</v>
      </c>
      <c r="K10218" s="25" t="n">
        <f aca="false">E10218*Einstellungen!$B$5/100</f>
        <v>0</v>
      </c>
      <c r="L10218" s="23" t="str">
        <f aca="false">IF(I10218&lt;Einstellungen!$B$5,"ja","nein")</f>
        <v>nein</v>
      </c>
      <c r="M10218" s="23" t="s">
        <v>137</v>
      </c>
      <c r="N10218" s="23" t="n">
        <v>2026</v>
      </c>
      <c r="O10218" s="23" t="n">
        <v>17</v>
      </c>
    </row>
    <row r="10219" customFormat="false" ht="15" hidden="false" customHeight="false" outlineLevel="0" collapsed="false">
      <c r="A10219" s="22" t="n">
        <v>46122</v>
      </c>
      <c r="B10219" s="23" t="s">
        <v>99</v>
      </c>
      <c r="C10219" s="23" t="s">
        <v>121</v>
      </c>
      <c r="D10219" s="24" t="n">
        <v>-83.9</v>
      </c>
      <c r="E10219" s="25" t="n">
        <f aca="false">MAX(D10219,0)/1000</f>
        <v>0</v>
      </c>
      <c r="F10219" s="25" t="n">
        <f aca="false">MAX(-D10219,0)/1000</f>
        <v>0.0839</v>
      </c>
      <c r="G10219" s="23" t="str">
        <f aca="false">IF(E10219&gt;0,"ja","nein")</f>
        <v>nein</v>
      </c>
      <c r="H10219" s="26" t="n">
        <v>155.29</v>
      </c>
      <c r="I10219" s="26" t="n">
        <f aca="false">(H10219/10+IF(N10219=2025,Einstellungen!$B$23,Einstellungen!$C$23))*(1+Einstellungen!$B$10)</f>
        <v>37.22915</v>
      </c>
      <c r="J10219" s="25" t="n">
        <f aca="false">E10219*I10219/100</f>
        <v>0</v>
      </c>
      <c r="K10219" s="25" t="n">
        <f aca="false">E10219*Einstellungen!$B$5/100</f>
        <v>0</v>
      </c>
      <c r="L10219" s="23" t="str">
        <f aca="false">IF(I10219&lt;Einstellungen!$B$5,"ja","nein")</f>
        <v>nein</v>
      </c>
      <c r="M10219" s="23" t="s">
        <v>137</v>
      </c>
      <c r="N10219" s="23" t="n">
        <v>2026</v>
      </c>
      <c r="O10219" s="23" t="n">
        <v>18</v>
      </c>
    </row>
    <row r="10220" customFormat="false" ht="15" hidden="false" customHeight="false" outlineLevel="0" collapsed="false">
      <c r="A10220" s="22" t="n">
        <v>46122</v>
      </c>
      <c r="B10220" s="23" t="s">
        <v>100</v>
      </c>
      <c r="C10220" s="23" t="s">
        <v>121</v>
      </c>
      <c r="D10220" s="24" t="n">
        <v>150.4</v>
      </c>
      <c r="E10220" s="25" t="n">
        <f aca="false">MAX(D10220,0)/1000</f>
        <v>0.1504</v>
      </c>
      <c r="F10220" s="25" t="n">
        <f aca="false">MAX(-D10220,0)/1000</f>
        <v>0</v>
      </c>
      <c r="G10220" s="23" t="str">
        <f aca="false">IF(E10220&gt;0,"ja","nein")</f>
        <v>ja</v>
      </c>
      <c r="H10220" s="26" t="n">
        <v>227.768</v>
      </c>
      <c r="I10220" s="26" t="n">
        <f aca="false">(H10220/10+IF(N10220=2025,Einstellungen!$B$23,Einstellungen!$C$23))*(1+Einstellungen!$B$10)</f>
        <v>45.854032</v>
      </c>
      <c r="J10220" s="25" t="n">
        <f aca="false">E10220*I10220/100</f>
        <v>0.068964464128</v>
      </c>
      <c r="K10220" s="25" t="n">
        <f aca="false">E10220*Einstellungen!$B$5/100</f>
        <v>0.043616</v>
      </c>
      <c r="L10220" s="23" t="str">
        <f aca="false">IF(I10220&lt;Einstellungen!$B$5,"ja","nein")</f>
        <v>nein</v>
      </c>
      <c r="M10220" s="23" t="s">
        <v>137</v>
      </c>
      <c r="N10220" s="23" t="n">
        <v>2026</v>
      </c>
      <c r="O10220" s="23" t="n">
        <v>19</v>
      </c>
    </row>
    <row r="10221" customFormat="false" ht="15" hidden="false" customHeight="false" outlineLevel="0" collapsed="false">
      <c r="A10221" s="22" t="n">
        <v>46122</v>
      </c>
      <c r="B10221" s="23" t="s">
        <v>92</v>
      </c>
      <c r="C10221" s="23" t="s">
        <v>121</v>
      </c>
      <c r="D10221" s="24" t="n">
        <v>-128.4</v>
      </c>
      <c r="E10221" s="25" t="n">
        <f aca="false">MAX(D10221,0)/1000</f>
        <v>0</v>
      </c>
      <c r="F10221" s="25" t="n">
        <f aca="false">MAX(-D10221,0)/1000</f>
        <v>0.1284</v>
      </c>
      <c r="G10221" s="23" t="str">
        <f aca="false">IF(E10221&gt;0,"ja","nein")</f>
        <v>nein</v>
      </c>
      <c r="H10221" s="26" t="n">
        <v>245.115</v>
      </c>
      <c r="I10221" s="26" t="n">
        <f aca="false">(H10221/10+IF(N10221=2025,Einstellungen!$B$23,Einstellungen!$C$23))*(1+Einstellungen!$B$10)</f>
        <v>47.918325</v>
      </c>
      <c r="J10221" s="25" t="n">
        <f aca="false">E10221*I10221/100</f>
        <v>0</v>
      </c>
      <c r="K10221" s="25" t="n">
        <f aca="false">E10221*Einstellungen!$B$5/100</f>
        <v>0</v>
      </c>
      <c r="L10221" s="23" t="str">
        <f aca="false">IF(I10221&lt;Einstellungen!$B$5,"ja","nein")</f>
        <v>nein</v>
      </c>
      <c r="M10221" s="23" t="s">
        <v>137</v>
      </c>
      <c r="N10221" s="23" t="n">
        <v>2026</v>
      </c>
      <c r="O10221" s="23" t="n">
        <v>20</v>
      </c>
    </row>
    <row r="10222" customFormat="false" ht="15" hidden="false" customHeight="false" outlineLevel="0" collapsed="false">
      <c r="A10222" s="22" t="n">
        <v>46122</v>
      </c>
      <c r="B10222" s="23" t="s">
        <v>95</v>
      </c>
      <c r="C10222" s="23" t="s">
        <v>121</v>
      </c>
      <c r="D10222" s="24" t="n">
        <v>849.4</v>
      </c>
      <c r="E10222" s="25" t="n">
        <f aca="false">MAX(D10222,0)/1000</f>
        <v>0.8494</v>
      </c>
      <c r="F10222" s="25" t="n">
        <f aca="false">MAX(-D10222,0)/1000</f>
        <v>0</v>
      </c>
      <c r="G10222" s="23" t="str">
        <f aca="false">IF(E10222&gt;0,"ja","nein")</f>
        <v>ja</v>
      </c>
      <c r="H10222" s="26" t="n">
        <v>176.477</v>
      </c>
      <c r="I10222" s="26" t="n">
        <f aca="false">(H10222/10+IF(N10222=2025,Einstellungen!$B$23,Einstellungen!$C$23))*(1+Einstellungen!$B$10)</f>
        <v>39.750403</v>
      </c>
      <c r="J10222" s="25" t="n">
        <f aca="false">E10222*I10222/100</f>
        <v>0.337639923082</v>
      </c>
      <c r="K10222" s="25" t="n">
        <f aca="false">E10222*Einstellungen!$B$5/100</f>
        <v>0.246326</v>
      </c>
      <c r="L10222" s="23" t="str">
        <f aca="false">IF(I10222&lt;Einstellungen!$B$5,"ja","nein")</f>
        <v>nein</v>
      </c>
      <c r="M10222" s="23" t="s">
        <v>137</v>
      </c>
      <c r="N10222" s="23" t="n">
        <v>2026</v>
      </c>
      <c r="O10222" s="23" t="n">
        <v>21</v>
      </c>
    </row>
    <row r="10223" customFormat="false" ht="15" hidden="false" customHeight="false" outlineLevel="0" collapsed="false">
      <c r="A10223" s="22" t="n">
        <v>46122</v>
      </c>
      <c r="B10223" s="23" t="s">
        <v>96</v>
      </c>
      <c r="C10223" s="23" t="s">
        <v>121</v>
      </c>
      <c r="D10223" s="24" t="n">
        <v>427.4</v>
      </c>
      <c r="E10223" s="25" t="n">
        <f aca="false">MAX(D10223,0)/1000</f>
        <v>0.4274</v>
      </c>
      <c r="F10223" s="25" t="n">
        <f aca="false">MAX(-D10223,0)/1000</f>
        <v>0</v>
      </c>
      <c r="G10223" s="23" t="str">
        <f aca="false">IF(E10223&gt;0,"ja","nein")</f>
        <v>ja</v>
      </c>
      <c r="H10223" s="26" t="n">
        <v>149.305</v>
      </c>
      <c r="I10223" s="26" t="n">
        <f aca="false">(H10223/10+IF(N10223=2025,Einstellungen!$B$23,Einstellungen!$C$23))*(1+Einstellungen!$B$10)</f>
        <v>36.516935</v>
      </c>
      <c r="J10223" s="25" t="n">
        <f aca="false">E10223*I10223/100</f>
        <v>0.15607338019</v>
      </c>
      <c r="K10223" s="25" t="n">
        <f aca="false">E10223*Einstellungen!$B$5/100</f>
        <v>0.123946</v>
      </c>
      <c r="L10223" s="23" t="str">
        <f aca="false">IF(I10223&lt;Einstellungen!$B$5,"ja","nein")</f>
        <v>nein</v>
      </c>
      <c r="M10223" s="23" t="s">
        <v>137</v>
      </c>
      <c r="N10223" s="23" t="n">
        <v>2026</v>
      </c>
      <c r="O10223" s="23" t="n">
        <v>22</v>
      </c>
    </row>
    <row r="10224" customFormat="false" ht="15" hidden="false" customHeight="false" outlineLevel="0" collapsed="false">
      <c r="A10224" s="22" t="n">
        <v>46122</v>
      </c>
      <c r="B10224" s="23" t="s">
        <v>101</v>
      </c>
      <c r="C10224" s="23" t="s">
        <v>121</v>
      </c>
      <c r="D10224" s="24" t="n">
        <v>428.9</v>
      </c>
      <c r="E10224" s="25" t="n">
        <f aca="false">MAX(D10224,0)/1000</f>
        <v>0.4289</v>
      </c>
      <c r="F10224" s="25" t="n">
        <f aca="false">MAX(-D10224,0)/1000</f>
        <v>0</v>
      </c>
      <c r="G10224" s="23" t="str">
        <f aca="false">IF(E10224&gt;0,"ja","nein")</f>
        <v>ja</v>
      </c>
      <c r="H10224" s="26" t="n">
        <v>131.96</v>
      </c>
      <c r="I10224" s="26" t="n">
        <f aca="false">(H10224/10+IF(N10224=2025,Einstellungen!$B$23,Einstellungen!$C$23))*(1+Einstellungen!$B$10)</f>
        <v>34.45288</v>
      </c>
      <c r="J10224" s="25" t="n">
        <f aca="false">E10224*I10224/100</f>
        <v>0.14776840232</v>
      </c>
      <c r="K10224" s="25" t="n">
        <f aca="false">E10224*Einstellungen!$B$5/100</f>
        <v>0.124381</v>
      </c>
      <c r="L10224" s="23" t="str">
        <f aca="false">IF(I10224&lt;Einstellungen!$B$5,"ja","nein")</f>
        <v>nein</v>
      </c>
      <c r="M10224" s="23" t="s">
        <v>137</v>
      </c>
      <c r="N10224" s="23" t="n">
        <v>2026</v>
      </c>
      <c r="O10224" s="23" t="n">
        <v>23</v>
      </c>
    </row>
    <row r="10225" customFormat="false" ht="15" hidden="false" customHeight="false" outlineLevel="0" collapsed="false">
      <c r="A10225" s="22" t="n">
        <v>46123</v>
      </c>
      <c r="B10225" s="23" t="s">
        <v>102</v>
      </c>
      <c r="C10225" s="23" t="s">
        <v>122</v>
      </c>
      <c r="D10225" s="24" t="n">
        <v>398.2</v>
      </c>
      <c r="E10225" s="25" t="n">
        <f aca="false">MAX(D10225,0)/1000</f>
        <v>0.3982</v>
      </c>
      <c r="F10225" s="25" t="n">
        <f aca="false">MAX(-D10225,0)/1000</f>
        <v>0</v>
      </c>
      <c r="G10225" s="23" t="str">
        <f aca="false">IF(E10225&gt;0,"ja","nein")</f>
        <v>ja</v>
      </c>
      <c r="H10225" s="26" t="n">
        <v>134.015</v>
      </c>
      <c r="I10225" s="26" t="n">
        <f aca="false">(H10225/10+IF(N10225=2025,Einstellungen!$B$23,Einstellungen!$C$23))*(1+Einstellungen!$B$10)</f>
        <v>34.697425</v>
      </c>
      <c r="J10225" s="25" t="n">
        <f aca="false">E10225*I10225/100</f>
        <v>0.13816514635</v>
      </c>
      <c r="K10225" s="25" t="n">
        <f aca="false">E10225*Einstellungen!$B$5/100</f>
        <v>0.115478</v>
      </c>
      <c r="L10225" s="23" t="str">
        <f aca="false">IF(I10225&lt;Einstellungen!$B$5,"ja","nein")</f>
        <v>nein</v>
      </c>
      <c r="M10225" s="23" t="s">
        <v>137</v>
      </c>
      <c r="N10225" s="23" t="n">
        <v>2026</v>
      </c>
      <c r="O10225" s="23" t="n">
        <v>0</v>
      </c>
    </row>
    <row r="10226" customFormat="false" ht="15" hidden="false" customHeight="false" outlineLevel="0" collapsed="false">
      <c r="A10226" s="22" t="n">
        <v>46123</v>
      </c>
      <c r="B10226" s="23" t="s">
        <v>107</v>
      </c>
      <c r="C10226" s="23" t="s">
        <v>122</v>
      </c>
      <c r="D10226" s="24" t="n">
        <v>412.4</v>
      </c>
      <c r="E10226" s="25" t="n">
        <f aca="false">MAX(D10226,0)/1000</f>
        <v>0.4124</v>
      </c>
      <c r="F10226" s="25" t="n">
        <f aca="false">MAX(-D10226,0)/1000</f>
        <v>0</v>
      </c>
      <c r="G10226" s="23" t="str">
        <f aca="false">IF(E10226&gt;0,"ja","nein")</f>
        <v>ja</v>
      </c>
      <c r="H10226" s="26" t="n">
        <v>120.632</v>
      </c>
      <c r="I10226" s="26" t="n">
        <f aca="false">(H10226/10+IF(N10226=2025,Einstellungen!$B$23,Einstellungen!$C$23))*(1+Einstellungen!$B$10)</f>
        <v>33.104848</v>
      </c>
      <c r="J10226" s="25" t="n">
        <f aca="false">E10226*I10226/100</f>
        <v>0.136524393152</v>
      </c>
      <c r="K10226" s="25" t="n">
        <f aca="false">E10226*Einstellungen!$B$5/100</f>
        <v>0.119596</v>
      </c>
      <c r="L10226" s="23" t="str">
        <f aca="false">IF(I10226&lt;Einstellungen!$B$5,"ja","nein")</f>
        <v>nein</v>
      </c>
      <c r="M10226" s="23" t="s">
        <v>137</v>
      </c>
      <c r="N10226" s="23" t="n">
        <v>2026</v>
      </c>
      <c r="O10226" s="23" t="n">
        <v>1</v>
      </c>
    </row>
    <row r="10227" customFormat="false" ht="15" hidden="false" customHeight="false" outlineLevel="0" collapsed="false">
      <c r="A10227" s="22" t="n">
        <v>46123</v>
      </c>
      <c r="B10227" s="23" t="s">
        <v>108</v>
      </c>
      <c r="C10227" s="23" t="s">
        <v>122</v>
      </c>
      <c r="D10227" s="24" t="n">
        <v>379.2</v>
      </c>
      <c r="E10227" s="25" t="n">
        <f aca="false">MAX(D10227,0)/1000</f>
        <v>0.3792</v>
      </c>
      <c r="F10227" s="25" t="n">
        <f aca="false">MAX(-D10227,0)/1000</f>
        <v>0</v>
      </c>
      <c r="G10227" s="23" t="str">
        <f aca="false">IF(E10227&gt;0,"ja","nein")</f>
        <v>ja</v>
      </c>
      <c r="H10227" s="26" t="n">
        <v>114.382</v>
      </c>
      <c r="I10227" s="26" t="n">
        <f aca="false">(H10227/10+IF(N10227=2025,Einstellungen!$B$23,Einstellungen!$C$23))*(1+Einstellungen!$B$10)</f>
        <v>32.361098</v>
      </c>
      <c r="J10227" s="25" t="n">
        <f aca="false">E10227*I10227/100</f>
        <v>0.122713283616</v>
      </c>
      <c r="K10227" s="25" t="n">
        <f aca="false">E10227*Einstellungen!$B$5/100</f>
        <v>0.109968</v>
      </c>
      <c r="L10227" s="23" t="str">
        <f aca="false">IF(I10227&lt;Einstellungen!$B$5,"ja","nein")</f>
        <v>nein</v>
      </c>
      <c r="M10227" s="23" t="s">
        <v>137</v>
      </c>
      <c r="N10227" s="23" t="n">
        <v>2026</v>
      </c>
      <c r="O10227" s="23" t="n">
        <v>2</v>
      </c>
    </row>
    <row r="10228" customFormat="false" ht="15" hidden="false" customHeight="false" outlineLevel="0" collapsed="false">
      <c r="A10228" s="22" t="n">
        <v>46123</v>
      </c>
      <c r="B10228" s="23" t="s">
        <v>109</v>
      </c>
      <c r="C10228" s="23" t="s">
        <v>122</v>
      </c>
      <c r="D10228" s="24" t="n">
        <v>396.5</v>
      </c>
      <c r="E10228" s="25" t="n">
        <f aca="false">MAX(D10228,0)/1000</f>
        <v>0.3965</v>
      </c>
      <c r="F10228" s="25" t="n">
        <f aca="false">MAX(-D10228,0)/1000</f>
        <v>0</v>
      </c>
      <c r="G10228" s="23" t="str">
        <f aca="false">IF(E10228&gt;0,"ja","nein")</f>
        <v>ja</v>
      </c>
      <c r="H10228" s="26" t="n">
        <v>112.35</v>
      </c>
      <c r="I10228" s="26" t="n">
        <f aca="false">(H10228/10+IF(N10228=2025,Einstellungen!$B$23,Einstellungen!$C$23))*(1+Einstellungen!$B$10)</f>
        <v>32.11929</v>
      </c>
      <c r="J10228" s="25" t="n">
        <f aca="false">E10228*I10228/100</f>
        <v>0.12735298485</v>
      </c>
      <c r="K10228" s="25" t="n">
        <f aca="false">E10228*Einstellungen!$B$5/100</f>
        <v>0.114985</v>
      </c>
      <c r="L10228" s="23" t="str">
        <f aca="false">IF(I10228&lt;Einstellungen!$B$5,"ja","nein")</f>
        <v>nein</v>
      </c>
      <c r="M10228" s="23" t="s">
        <v>137</v>
      </c>
      <c r="N10228" s="23" t="n">
        <v>2026</v>
      </c>
      <c r="O10228" s="23" t="n">
        <v>3</v>
      </c>
    </row>
    <row r="10229" customFormat="false" ht="15" hidden="false" customHeight="false" outlineLevel="0" collapsed="false">
      <c r="A10229" s="22" t="n">
        <v>46123</v>
      </c>
      <c r="B10229" s="23" t="s">
        <v>110</v>
      </c>
      <c r="C10229" s="23" t="s">
        <v>122</v>
      </c>
      <c r="D10229" s="24" t="n">
        <v>370.1</v>
      </c>
      <c r="E10229" s="25" t="n">
        <f aca="false">MAX(D10229,0)/1000</f>
        <v>0.3701</v>
      </c>
      <c r="F10229" s="25" t="n">
        <f aca="false">MAX(-D10229,0)/1000</f>
        <v>0</v>
      </c>
      <c r="G10229" s="23" t="str">
        <f aca="false">IF(E10229&gt;0,"ja","nein")</f>
        <v>ja</v>
      </c>
      <c r="H10229" s="26" t="n">
        <v>110.838</v>
      </c>
      <c r="I10229" s="26" t="n">
        <f aca="false">(H10229/10+IF(N10229=2025,Einstellungen!$B$23,Einstellungen!$C$23))*(1+Einstellungen!$B$10)</f>
        <v>31.939362</v>
      </c>
      <c r="J10229" s="25" t="n">
        <f aca="false">E10229*I10229/100</f>
        <v>0.118207578762</v>
      </c>
      <c r="K10229" s="25" t="n">
        <f aca="false">E10229*Einstellungen!$B$5/100</f>
        <v>0.107329</v>
      </c>
      <c r="L10229" s="23" t="str">
        <f aca="false">IF(I10229&lt;Einstellungen!$B$5,"ja","nein")</f>
        <v>nein</v>
      </c>
      <c r="M10229" s="23" t="s">
        <v>137</v>
      </c>
      <c r="N10229" s="23" t="n">
        <v>2026</v>
      </c>
      <c r="O10229" s="23" t="n">
        <v>4</v>
      </c>
    </row>
    <row r="10230" customFormat="false" ht="15" hidden="false" customHeight="false" outlineLevel="0" collapsed="false">
      <c r="A10230" s="22" t="n">
        <v>46123</v>
      </c>
      <c r="B10230" s="23" t="s">
        <v>111</v>
      </c>
      <c r="C10230" s="23" t="s">
        <v>122</v>
      </c>
      <c r="D10230" s="24" t="n">
        <v>388.5</v>
      </c>
      <c r="E10230" s="25" t="n">
        <f aca="false">MAX(D10230,0)/1000</f>
        <v>0.3885</v>
      </c>
      <c r="F10230" s="25" t="n">
        <f aca="false">MAX(-D10230,0)/1000</f>
        <v>0</v>
      </c>
      <c r="G10230" s="23" t="str">
        <f aca="false">IF(E10230&gt;0,"ja","nein")</f>
        <v>ja</v>
      </c>
      <c r="H10230" s="26" t="n">
        <v>108.36</v>
      </c>
      <c r="I10230" s="26" t="n">
        <f aca="false">(H10230/10+IF(N10230=2025,Einstellungen!$B$23,Einstellungen!$C$23))*(1+Einstellungen!$B$10)</f>
        <v>31.64448</v>
      </c>
      <c r="J10230" s="25" t="n">
        <f aca="false">E10230*I10230/100</f>
        <v>0.1229388048</v>
      </c>
      <c r="K10230" s="25" t="n">
        <f aca="false">E10230*Einstellungen!$B$5/100</f>
        <v>0.112665</v>
      </c>
      <c r="L10230" s="23" t="str">
        <f aca="false">IF(I10230&lt;Einstellungen!$B$5,"ja","nein")</f>
        <v>nein</v>
      </c>
      <c r="M10230" s="23" t="s">
        <v>137</v>
      </c>
      <c r="N10230" s="23" t="n">
        <v>2026</v>
      </c>
      <c r="O10230" s="23" t="n">
        <v>5</v>
      </c>
    </row>
    <row r="10231" customFormat="false" ht="15" hidden="false" customHeight="false" outlineLevel="0" collapsed="false">
      <c r="A10231" s="22" t="n">
        <v>46123</v>
      </c>
      <c r="B10231" s="23" t="s">
        <v>112</v>
      </c>
      <c r="C10231" s="23" t="s">
        <v>122</v>
      </c>
      <c r="D10231" s="24" t="n">
        <v>325.4</v>
      </c>
      <c r="E10231" s="25" t="n">
        <f aca="false">MAX(D10231,0)/1000</f>
        <v>0.3254</v>
      </c>
      <c r="F10231" s="25" t="n">
        <f aca="false">MAX(-D10231,0)/1000</f>
        <v>0</v>
      </c>
      <c r="G10231" s="23" t="str">
        <f aca="false">IF(E10231&gt;0,"ja","nein")</f>
        <v>ja</v>
      </c>
      <c r="H10231" s="26" t="n">
        <v>106.605</v>
      </c>
      <c r="I10231" s="26" t="n">
        <f aca="false">(H10231/10+IF(N10231=2025,Einstellungen!$B$23,Einstellungen!$C$23))*(1+Einstellungen!$B$10)</f>
        <v>31.435635</v>
      </c>
      <c r="J10231" s="25" t="n">
        <f aca="false">E10231*I10231/100</f>
        <v>0.10229155629</v>
      </c>
      <c r="K10231" s="25" t="n">
        <f aca="false">E10231*Einstellungen!$B$5/100</f>
        <v>0.094366</v>
      </c>
      <c r="L10231" s="23" t="str">
        <f aca="false">IF(I10231&lt;Einstellungen!$B$5,"ja","nein")</f>
        <v>nein</v>
      </c>
      <c r="M10231" s="23" t="s">
        <v>137</v>
      </c>
      <c r="N10231" s="23" t="n">
        <v>2026</v>
      </c>
      <c r="O10231" s="23" t="n">
        <v>6</v>
      </c>
    </row>
    <row r="10232" customFormat="false" ht="15" hidden="false" customHeight="false" outlineLevel="0" collapsed="false">
      <c r="A10232" s="22" t="n">
        <v>46123</v>
      </c>
      <c r="B10232" s="23" t="s">
        <v>113</v>
      </c>
      <c r="C10232" s="23" t="s">
        <v>122</v>
      </c>
      <c r="D10232" s="24" t="n">
        <v>249.8</v>
      </c>
      <c r="E10232" s="25" t="n">
        <f aca="false">MAX(D10232,0)/1000</f>
        <v>0.2498</v>
      </c>
      <c r="F10232" s="25" t="n">
        <f aca="false">MAX(-D10232,0)/1000</f>
        <v>0</v>
      </c>
      <c r="G10232" s="23" t="str">
        <f aca="false">IF(E10232&gt;0,"ja","nein")</f>
        <v>ja</v>
      </c>
      <c r="H10232" s="26" t="n">
        <v>93.237</v>
      </c>
      <c r="I10232" s="26" t="n">
        <f aca="false">(H10232/10+IF(N10232=2025,Einstellungen!$B$23,Einstellungen!$C$23))*(1+Einstellungen!$B$10)</f>
        <v>29.844843</v>
      </c>
      <c r="J10232" s="25" t="n">
        <f aca="false">E10232*I10232/100</f>
        <v>0.074552417814</v>
      </c>
      <c r="K10232" s="25" t="n">
        <f aca="false">E10232*Einstellungen!$B$5/100</f>
        <v>0.072442</v>
      </c>
      <c r="L10232" s="23" t="str">
        <f aca="false">IF(I10232&lt;Einstellungen!$B$5,"ja","nein")</f>
        <v>nein</v>
      </c>
      <c r="M10232" s="23" t="s">
        <v>137</v>
      </c>
      <c r="N10232" s="23" t="n">
        <v>2026</v>
      </c>
      <c r="O10232" s="23" t="n">
        <v>7</v>
      </c>
    </row>
    <row r="10233" customFormat="false" ht="15" hidden="false" customHeight="false" outlineLevel="0" collapsed="false">
      <c r="A10233" s="22" t="n">
        <v>46123</v>
      </c>
      <c r="B10233" s="23" t="s">
        <v>114</v>
      </c>
      <c r="C10233" s="23" t="s">
        <v>122</v>
      </c>
      <c r="D10233" s="24" t="n">
        <v>-121.3</v>
      </c>
      <c r="E10233" s="25" t="n">
        <f aca="false">MAX(D10233,0)/1000</f>
        <v>0</v>
      </c>
      <c r="F10233" s="25" t="n">
        <f aca="false">MAX(-D10233,0)/1000</f>
        <v>0.1213</v>
      </c>
      <c r="G10233" s="23" t="str">
        <f aca="false">IF(E10233&gt;0,"ja","nein")</f>
        <v>nein</v>
      </c>
      <c r="H10233" s="26" t="n">
        <v>69.61</v>
      </c>
      <c r="I10233" s="26" t="n">
        <f aca="false">(H10233/10+IF(N10233=2025,Einstellungen!$B$23,Einstellungen!$C$23))*(1+Einstellungen!$B$10)</f>
        <v>27.03323</v>
      </c>
      <c r="J10233" s="25" t="n">
        <f aca="false">E10233*I10233/100</f>
        <v>0</v>
      </c>
      <c r="K10233" s="25" t="n">
        <f aca="false">E10233*Einstellungen!$B$5/100</f>
        <v>0</v>
      </c>
      <c r="L10233" s="23" t="str">
        <f aca="false">IF(I10233&lt;Einstellungen!$B$5,"ja","nein")</f>
        <v>ja</v>
      </c>
      <c r="M10233" s="23" t="s">
        <v>137</v>
      </c>
      <c r="N10233" s="23" t="n">
        <v>2026</v>
      </c>
      <c r="O10233" s="23" t="n">
        <v>8</v>
      </c>
    </row>
    <row r="10234" customFormat="false" ht="15" hidden="false" customHeight="false" outlineLevel="0" collapsed="false">
      <c r="A10234" s="22" t="n">
        <v>46123</v>
      </c>
      <c r="B10234" s="23" t="s">
        <v>115</v>
      </c>
      <c r="C10234" s="23" t="s">
        <v>122</v>
      </c>
      <c r="D10234" s="24" t="n">
        <v>-174</v>
      </c>
      <c r="E10234" s="25" t="n">
        <f aca="false">MAX(D10234,0)/1000</f>
        <v>0</v>
      </c>
      <c r="F10234" s="25" t="n">
        <f aca="false">MAX(-D10234,0)/1000</f>
        <v>0.174</v>
      </c>
      <c r="G10234" s="23" t="str">
        <f aca="false">IF(E10234&gt;0,"ja","nein")</f>
        <v>nein</v>
      </c>
      <c r="H10234" s="26" t="n">
        <v>21.57</v>
      </c>
      <c r="I10234" s="26" t="n">
        <f aca="false">(H10234/10+IF(N10234=2025,Einstellungen!$B$23,Einstellungen!$C$23))*(1+Einstellungen!$B$10)</f>
        <v>21.31647</v>
      </c>
      <c r="J10234" s="25" t="n">
        <f aca="false">E10234*I10234/100</f>
        <v>0</v>
      </c>
      <c r="K10234" s="25" t="n">
        <f aca="false">E10234*Einstellungen!$B$5/100</f>
        <v>0</v>
      </c>
      <c r="L10234" s="23" t="str">
        <f aca="false">IF(I10234&lt;Einstellungen!$B$5,"ja","nein")</f>
        <v>ja</v>
      </c>
      <c r="M10234" s="23" t="s">
        <v>137</v>
      </c>
      <c r="N10234" s="23" t="n">
        <v>2026</v>
      </c>
      <c r="O10234" s="23" t="n">
        <v>9</v>
      </c>
    </row>
    <row r="10235" customFormat="false" ht="15" hidden="false" customHeight="false" outlineLevel="0" collapsed="false">
      <c r="A10235" s="22" t="n">
        <v>46123</v>
      </c>
      <c r="B10235" s="23" t="s">
        <v>116</v>
      </c>
      <c r="C10235" s="23" t="s">
        <v>122</v>
      </c>
      <c r="D10235" s="24" t="n">
        <v>-55.7</v>
      </c>
      <c r="E10235" s="25" t="n">
        <f aca="false">MAX(D10235,0)/1000</f>
        <v>0</v>
      </c>
      <c r="F10235" s="25" t="n">
        <f aca="false">MAX(-D10235,0)/1000</f>
        <v>0.0557</v>
      </c>
      <c r="G10235" s="23" t="str">
        <f aca="false">IF(E10235&gt;0,"ja","nein")</f>
        <v>nein</v>
      </c>
      <c r="H10235" s="26" t="n">
        <v>-0.157</v>
      </c>
      <c r="I10235" s="26" t="n">
        <f aca="false">(H10235/10+IF(N10235=2025,Einstellungen!$B$23,Einstellungen!$C$23))*(1+Einstellungen!$B$10)</f>
        <v>18.730957</v>
      </c>
      <c r="J10235" s="25" t="n">
        <f aca="false">E10235*I10235/100</f>
        <v>0</v>
      </c>
      <c r="K10235" s="25" t="n">
        <f aca="false">E10235*Einstellungen!$B$5/100</f>
        <v>0</v>
      </c>
      <c r="L10235" s="23" t="str">
        <f aca="false">IF(I10235&lt;Einstellungen!$B$5,"ja","nein")</f>
        <v>ja</v>
      </c>
      <c r="M10235" s="23" t="s">
        <v>137</v>
      </c>
      <c r="N10235" s="23" t="n">
        <v>2026</v>
      </c>
      <c r="O10235" s="23" t="n">
        <v>10</v>
      </c>
    </row>
    <row r="10236" customFormat="false" ht="15" hidden="false" customHeight="false" outlineLevel="0" collapsed="false">
      <c r="A10236" s="22" t="n">
        <v>46123</v>
      </c>
      <c r="B10236" s="23" t="s">
        <v>117</v>
      </c>
      <c r="C10236" s="23" t="s">
        <v>122</v>
      </c>
      <c r="D10236" s="24" t="n">
        <v>-58.4</v>
      </c>
      <c r="E10236" s="25" t="n">
        <f aca="false">MAX(D10236,0)/1000</f>
        <v>0</v>
      </c>
      <c r="F10236" s="25" t="n">
        <f aca="false">MAX(-D10236,0)/1000</f>
        <v>0.0584</v>
      </c>
      <c r="G10236" s="23" t="str">
        <f aca="false">IF(E10236&gt;0,"ja","nein")</f>
        <v>nein</v>
      </c>
      <c r="H10236" s="26" t="n">
        <v>-8.308</v>
      </c>
      <c r="I10236" s="26" t="n">
        <f aca="false">(H10236/10+IF(N10236=2025,Einstellungen!$B$23,Einstellungen!$C$23))*(1+Einstellungen!$B$10)</f>
        <v>17.760988</v>
      </c>
      <c r="J10236" s="25" t="n">
        <f aca="false">E10236*I10236/100</f>
        <v>0</v>
      </c>
      <c r="K10236" s="25" t="n">
        <f aca="false">E10236*Einstellungen!$B$5/100</f>
        <v>0</v>
      </c>
      <c r="L10236" s="23" t="str">
        <f aca="false">IF(I10236&lt;Einstellungen!$B$5,"ja","nein")</f>
        <v>ja</v>
      </c>
      <c r="M10236" s="23" t="s">
        <v>137</v>
      </c>
      <c r="N10236" s="23" t="n">
        <v>2026</v>
      </c>
      <c r="O10236" s="23" t="n">
        <v>11</v>
      </c>
    </row>
    <row r="10237" customFormat="false" ht="15" hidden="false" customHeight="false" outlineLevel="0" collapsed="false">
      <c r="A10237" s="22" t="n">
        <v>46123</v>
      </c>
      <c r="B10237" s="23" t="s">
        <v>118</v>
      </c>
      <c r="C10237" s="23" t="s">
        <v>122</v>
      </c>
      <c r="D10237" s="24" t="n">
        <v>-258.1</v>
      </c>
      <c r="E10237" s="25" t="n">
        <f aca="false">MAX(D10237,0)/1000</f>
        <v>0</v>
      </c>
      <c r="F10237" s="25" t="n">
        <f aca="false">MAX(-D10237,0)/1000</f>
        <v>0.2581</v>
      </c>
      <c r="G10237" s="23" t="str">
        <f aca="false">IF(E10237&gt;0,"ja","nein")</f>
        <v>nein</v>
      </c>
      <c r="H10237" s="26" t="n">
        <v>-40.252</v>
      </c>
      <c r="I10237" s="26" t="n">
        <f aca="false">(H10237/10+IF(N10237=2025,Einstellungen!$B$23,Einstellungen!$C$23))*(1+Einstellungen!$B$10)</f>
        <v>13.959652</v>
      </c>
      <c r="J10237" s="25" t="n">
        <f aca="false">E10237*I10237/100</f>
        <v>0</v>
      </c>
      <c r="K10237" s="25" t="n">
        <f aca="false">E10237*Einstellungen!$B$5/100</f>
        <v>0</v>
      </c>
      <c r="L10237" s="23" t="str">
        <f aca="false">IF(I10237&lt;Einstellungen!$B$5,"ja","nein")</f>
        <v>ja</v>
      </c>
      <c r="M10237" s="23" t="s">
        <v>137</v>
      </c>
      <c r="N10237" s="23" t="n">
        <v>2026</v>
      </c>
      <c r="O10237" s="23" t="n">
        <v>12</v>
      </c>
    </row>
    <row r="10238" customFormat="false" ht="15" hidden="false" customHeight="false" outlineLevel="0" collapsed="false">
      <c r="A10238" s="22" t="n">
        <v>46123</v>
      </c>
      <c r="B10238" s="23" t="s">
        <v>119</v>
      </c>
      <c r="C10238" s="23" t="s">
        <v>122</v>
      </c>
      <c r="D10238" s="24" t="n">
        <v>-188.6</v>
      </c>
      <c r="E10238" s="25" t="n">
        <f aca="false">MAX(D10238,0)/1000</f>
        <v>0</v>
      </c>
      <c r="F10238" s="25" t="n">
        <f aca="false">MAX(-D10238,0)/1000</f>
        <v>0.1886</v>
      </c>
      <c r="G10238" s="23" t="str">
        <f aca="false">IF(E10238&gt;0,"ja","nein")</f>
        <v>nein</v>
      </c>
      <c r="H10238" s="26" t="n">
        <v>-79.965</v>
      </c>
      <c r="I10238" s="26" t="n">
        <f aca="false">(H10238/10+IF(N10238=2025,Einstellungen!$B$23,Einstellungen!$C$23))*(1+Einstellungen!$B$10)</f>
        <v>9.233805</v>
      </c>
      <c r="J10238" s="25" t="n">
        <f aca="false">E10238*I10238/100</f>
        <v>0</v>
      </c>
      <c r="K10238" s="25" t="n">
        <f aca="false">E10238*Einstellungen!$B$5/100</f>
        <v>0</v>
      </c>
      <c r="L10238" s="23" t="str">
        <f aca="false">IF(I10238&lt;Einstellungen!$B$5,"ja","nein")</f>
        <v>ja</v>
      </c>
      <c r="M10238" s="23" t="s">
        <v>137</v>
      </c>
      <c r="N10238" s="23" t="n">
        <v>2026</v>
      </c>
      <c r="O10238" s="23" t="n">
        <v>13</v>
      </c>
    </row>
    <row r="10239" customFormat="false" ht="15" hidden="false" customHeight="false" outlineLevel="0" collapsed="false">
      <c r="A10239" s="22" t="n">
        <v>46123</v>
      </c>
      <c r="B10239" s="23" t="s">
        <v>120</v>
      </c>
      <c r="C10239" s="23" t="s">
        <v>122</v>
      </c>
      <c r="D10239" s="24" t="n">
        <v>-3330.7</v>
      </c>
      <c r="E10239" s="25" t="n">
        <f aca="false">MAX(D10239,0)/1000</f>
        <v>0</v>
      </c>
      <c r="F10239" s="25" t="n">
        <f aca="false">MAX(-D10239,0)/1000</f>
        <v>3.3307</v>
      </c>
      <c r="G10239" s="23" t="str">
        <f aca="false">IF(E10239&gt;0,"ja","nein")</f>
        <v>nein</v>
      </c>
      <c r="H10239" s="26" t="n">
        <v>-77.635</v>
      </c>
      <c r="I10239" s="26" t="n">
        <f aca="false">(H10239/10+IF(N10239=2025,Einstellungen!$B$23,Einstellungen!$C$23))*(1+Einstellungen!$B$10)</f>
        <v>9.511075</v>
      </c>
      <c r="J10239" s="25" t="n">
        <f aca="false">E10239*I10239/100</f>
        <v>0</v>
      </c>
      <c r="K10239" s="25" t="n">
        <f aca="false">E10239*Einstellungen!$B$5/100</f>
        <v>0</v>
      </c>
      <c r="L10239" s="23" t="str">
        <f aca="false">IF(I10239&lt;Einstellungen!$B$5,"ja","nein")</f>
        <v>ja</v>
      </c>
      <c r="M10239" s="23" t="s">
        <v>137</v>
      </c>
      <c r="N10239" s="23" t="n">
        <v>2026</v>
      </c>
      <c r="O10239" s="23" t="n">
        <v>14</v>
      </c>
    </row>
    <row r="10240" customFormat="false" ht="15" hidden="false" customHeight="false" outlineLevel="0" collapsed="false">
      <c r="A10240" s="22" t="n">
        <v>46123</v>
      </c>
      <c r="B10240" s="23" t="s">
        <v>104</v>
      </c>
      <c r="C10240" s="23" t="s">
        <v>122</v>
      </c>
      <c r="D10240" s="24" t="n">
        <v>-3770.7</v>
      </c>
      <c r="E10240" s="25" t="n">
        <f aca="false">MAX(D10240,0)/1000</f>
        <v>0</v>
      </c>
      <c r="F10240" s="25" t="n">
        <f aca="false">MAX(-D10240,0)/1000</f>
        <v>3.7707</v>
      </c>
      <c r="G10240" s="23" t="str">
        <f aca="false">IF(E10240&gt;0,"ja","nein")</f>
        <v>nein</v>
      </c>
      <c r="H10240" s="26" t="n">
        <v>-45.828</v>
      </c>
      <c r="I10240" s="26" t="n">
        <f aca="false">(H10240/10+IF(N10240=2025,Einstellungen!$B$23,Einstellungen!$C$23))*(1+Einstellungen!$B$10)</f>
        <v>13.296108</v>
      </c>
      <c r="J10240" s="25" t="n">
        <f aca="false">E10240*I10240/100</f>
        <v>0</v>
      </c>
      <c r="K10240" s="25" t="n">
        <f aca="false">E10240*Einstellungen!$B$5/100</f>
        <v>0</v>
      </c>
      <c r="L10240" s="23" t="str">
        <f aca="false">IF(I10240&lt;Einstellungen!$B$5,"ja","nein")</f>
        <v>ja</v>
      </c>
      <c r="M10240" s="23" t="s">
        <v>137</v>
      </c>
      <c r="N10240" s="23" t="n">
        <v>2026</v>
      </c>
      <c r="O10240" s="23" t="n">
        <v>15</v>
      </c>
    </row>
    <row r="10241" customFormat="false" ht="15" hidden="false" customHeight="false" outlineLevel="0" collapsed="false">
      <c r="A10241" s="22" t="n">
        <v>46123</v>
      </c>
      <c r="B10241" s="23" t="s">
        <v>105</v>
      </c>
      <c r="C10241" s="23" t="s">
        <v>122</v>
      </c>
      <c r="D10241" s="24" t="n">
        <v>-2020</v>
      </c>
      <c r="E10241" s="25" t="n">
        <f aca="false">MAX(D10241,0)/1000</f>
        <v>0</v>
      </c>
      <c r="F10241" s="25" t="n">
        <f aca="false">MAX(-D10241,0)/1000</f>
        <v>2.02</v>
      </c>
      <c r="G10241" s="23" t="str">
        <f aca="false">IF(E10241&gt;0,"ja","nein")</f>
        <v>nein</v>
      </c>
      <c r="H10241" s="26" t="n">
        <v>-15.797</v>
      </c>
      <c r="I10241" s="26" t="n">
        <f aca="false">(H10241/10+IF(N10241=2025,Einstellungen!$B$23,Einstellungen!$C$23))*(1+Einstellungen!$B$10)</f>
        <v>16.869797</v>
      </c>
      <c r="J10241" s="25" t="n">
        <f aca="false">E10241*I10241/100</f>
        <v>0</v>
      </c>
      <c r="K10241" s="25" t="n">
        <f aca="false">E10241*Einstellungen!$B$5/100</f>
        <v>0</v>
      </c>
      <c r="L10241" s="23" t="str">
        <f aca="false">IF(I10241&lt;Einstellungen!$B$5,"ja","nein")</f>
        <v>ja</v>
      </c>
      <c r="M10241" s="23" t="s">
        <v>137</v>
      </c>
      <c r="N10241" s="23" t="n">
        <v>2026</v>
      </c>
      <c r="O10241" s="23" t="n">
        <v>16</v>
      </c>
    </row>
    <row r="10242" customFormat="false" ht="15" hidden="false" customHeight="false" outlineLevel="0" collapsed="false">
      <c r="A10242" s="22" t="n">
        <v>46123</v>
      </c>
      <c r="B10242" s="23" t="s">
        <v>97</v>
      </c>
      <c r="C10242" s="23" t="s">
        <v>122</v>
      </c>
      <c r="D10242" s="24" t="n">
        <v>-190.2</v>
      </c>
      <c r="E10242" s="25" t="n">
        <f aca="false">MAX(D10242,0)/1000</f>
        <v>0</v>
      </c>
      <c r="F10242" s="25" t="n">
        <f aca="false">MAX(-D10242,0)/1000</f>
        <v>0.1902</v>
      </c>
      <c r="G10242" s="23" t="str">
        <f aca="false">IF(E10242&gt;0,"ja","nein")</f>
        <v>nein</v>
      </c>
      <c r="H10242" s="26" t="n">
        <v>-0.715</v>
      </c>
      <c r="I10242" s="26" t="n">
        <f aca="false">(H10242/10+IF(N10242=2025,Einstellungen!$B$23,Einstellungen!$C$23))*(1+Einstellungen!$B$10)</f>
        <v>18.664555</v>
      </c>
      <c r="J10242" s="25" t="n">
        <f aca="false">E10242*I10242/100</f>
        <v>0</v>
      </c>
      <c r="K10242" s="25" t="n">
        <f aca="false">E10242*Einstellungen!$B$5/100</f>
        <v>0</v>
      </c>
      <c r="L10242" s="23" t="str">
        <f aca="false">IF(I10242&lt;Einstellungen!$B$5,"ja","nein")</f>
        <v>ja</v>
      </c>
      <c r="M10242" s="23" t="s">
        <v>137</v>
      </c>
      <c r="N10242" s="23" t="n">
        <v>2026</v>
      </c>
      <c r="O10242" s="23" t="n">
        <v>17</v>
      </c>
    </row>
    <row r="10243" customFormat="false" ht="15" hidden="false" customHeight="false" outlineLevel="0" collapsed="false">
      <c r="A10243" s="22" t="n">
        <v>46123</v>
      </c>
      <c r="B10243" s="23" t="s">
        <v>99</v>
      </c>
      <c r="C10243" s="23" t="s">
        <v>122</v>
      </c>
      <c r="D10243" s="24" t="n">
        <v>-100.5</v>
      </c>
      <c r="E10243" s="25" t="n">
        <f aca="false">MAX(D10243,0)/1000</f>
        <v>0</v>
      </c>
      <c r="F10243" s="25" t="n">
        <f aca="false">MAX(-D10243,0)/1000</f>
        <v>0.1005</v>
      </c>
      <c r="G10243" s="23" t="str">
        <f aca="false">IF(E10243&gt;0,"ja","nein")</f>
        <v>nein</v>
      </c>
      <c r="H10243" s="26" t="n">
        <v>43.698</v>
      </c>
      <c r="I10243" s="26" t="n">
        <f aca="false">(H10243/10+IF(N10243=2025,Einstellungen!$B$23,Einstellungen!$C$23))*(1+Einstellungen!$B$10)</f>
        <v>23.949702</v>
      </c>
      <c r="J10243" s="25" t="n">
        <f aca="false">E10243*I10243/100</f>
        <v>0</v>
      </c>
      <c r="K10243" s="25" t="n">
        <f aca="false">E10243*Einstellungen!$B$5/100</f>
        <v>0</v>
      </c>
      <c r="L10243" s="23" t="str">
        <f aca="false">IF(I10243&lt;Einstellungen!$B$5,"ja","nein")</f>
        <v>ja</v>
      </c>
      <c r="M10243" s="23" t="s">
        <v>137</v>
      </c>
      <c r="N10243" s="23" t="n">
        <v>2026</v>
      </c>
      <c r="O10243" s="23" t="n">
        <v>18</v>
      </c>
    </row>
    <row r="10244" customFormat="false" ht="15" hidden="false" customHeight="false" outlineLevel="0" collapsed="false">
      <c r="A10244" s="22" t="n">
        <v>46123</v>
      </c>
      <c r="B10244" s="23" t="s">
        <v>100</v>
      </c>
      <c r="C10244" s="23" t="s">
        <v>122</v>
      </c>
      <c r="D10244" s="24" t="n">
        <v>-62.2</v>
      </c>
      <c r="E10244" s="25" t="n">
        <f aca="false">MAX(D10244,0)/1000</f>
        <v>0</v>
      </c>
      <c r="F10244" s="25" t="n">
        <f aca="false">MAX(-D10244,0)/1000</f>
        <v>0.0622</v>
      </c>
      <c r="G10244" s="23" t="str">
        <f aca="false">IF(E10244&gt;0,"ja","nein")</f>
        <v>nein</v>
      </c>
      <c r="H10244" s="26" t="n">
        <v>73.817</v>
      </c>
      <c r="I10244" s="26" t="n">
        <f aca="false">(H10244/10+IF(N10244=2025,Einstellungen!$B$23,Einstellungen!$C$23))*(1+Einstellungen!$B$10)</f>
        <v>27.533863</v>
      </c>
      <c r="J10244" s="25" t="n">
        <f aca="false">E10244*I10244/100</f>
        <v>0</v>
      </c>
      <c r="K10244" s="25" t="n">
        <f aca="false">E10244*Einstellungen!$B$5/100</f>
        <v>0</v>
      </c>
      <c r="L10244" s="23" t="str">
        <f aca="false">IF(I10244&lt;Einstellungen!$B$5,"ja","nein")</f>
        <v>ja</v>
      </c>
      <c r="M10244" s="23" t="s">
        <v>137</v>
      </c>
      <c r="N10244" s="23" t="n">
        <v>2026</v>
      </c>
      <c r="O10244" s="23" t="n">
        <v>19</v>
      </c>
    </row>
    <row r="10245" customFormat="false" ht="15" hidden="false" customHeight="false" outlineLevel="0" collapsed="false">
      <c r="A10245" s="22" t="n">
        <v>46123</v>
      </c>
      <c r="B10245" s="23" t="s">
        <v>92</v>
      </c>
      <c r="C10245" s="23" t="s">
        <v>122</v>
      </c>
      <c r="D10245" s="24" t="n">
        <v>-43.7</v>
      </c>
      <c r="E10245" s="25" t="n">
        <f aca="false">MAX(D10245,0)/1000</f>
        <v>0</v>
      </c>
      <c r="F10245" s="25" t="n">
        <f aca="false">MAX(-D10245,0)/1000</f>
        <v>0.0437</v>
      </c>
      <c r="G10245" s="23" t="str">
        <f aca="false">IF(E10245&gt;0,"ja","nein")</f>
        <v>nein</v>
      </c>
      <c r="H10245" s="26" t="n">
        <v>74.787</v>
      </c>
      <c r="I10245" s="26" t="n">
        <f aca="false">(H10245/10+IF(N10245=2025,Einstellungen!$B$23,Einstellungen!$C$23))*(1+Einstellungen!$B$10)</f>
        <v>27.649293</v>
      </c>
      <c r="J10245" s="25" t="n">
        <f aca="false">E10245*I10245/100</f>
        <v>0</v>
      </c>
      <c r="K10245" s="25" t="n">
        <f aca="false">E10245*Einstellungen!$B$5/100</f>
        <v>0</v>
      </c>
      <c r="L10245" s="23" t="str">
        <f aca="false">IF(I10245&lt;Einstellungen!$B$5,"ja","nein")</f>
        <v>ja</v>
      </c>
      <c r="M10245" s="23" t="s">
        <v>137</v>
      </c>
      <c r="N10245" s="23" t="n">
        <v>2026</v>
      </c>
      <c r="O10245" s="23" t="n">
        <v>20</v>
      </c>
    </row>
    <row r="10246" customFormat="false" ht="15" hidden="false" customHeight="false" outlineLevel="0" collapsed="false">
      <c r="A10246" s="22" t="n">
        <v>46123</v>
      </c>
      <c r="B10246" s="23" t="s">
        <v>95</v>
      </c>
      <c r="C10246" s="23" t="s">
        <v>122</v>
      </c>
      <c r="D10246" s="24" t="n">
        <v>-48</v>
      </c>
      <c r="E10246" s="25" t="n">
        <f aca="false">MAX(D10246,0)/1000</f>
        <v>0</v>
      </c>
      <c r="F10246" s="25" t="n">
        <f aca="false">MAX(-D10246,0)/1000</f>
        <v>0.048</v>
      </c>
      <c r="G10246" s="23" t="str">
        <f aca="false">IF(E10246&gt;0,"ja","nein")</f>
        <v>nein</v>
      </c>
      <c r="H10246" s="26" t="n">
        <v>65.233</v>
      </c>
      <c r="I10246" s="26" t="n">
        <f aca="false">(H10246/10+IF(N10246=2025,Einstellungen!$B$23,Einstellungen!$C$23))*(1+Einstellungen!$B$10)</f>
        <v>26.512367</v>
      </c>
      <c r="J10246" s="25" t="n">
        <f aca="false">E10246*I10246/100</f>
        <v>0</v>
      </c>
      <c r="K10246" s="25" t="n">
        <f aca="false">E10246*Einstellungen!$B$5/100</f>
        <v>0</v>
      </c>
      <c r="L10246" s="23" t="str">
        <f aca="false">IF(I10246&lt;Einstellungen!$B$5,"ja","nein")</f>
        <v>ja</v>
      </c>
      <c r="M10246" s="23" t="s">
        <v>137</v>
      </c>
      <c r="N10246" s="23" t="n">
        <v>2026</v>
      </c>
      <c r="O10246" s="23" t="n">
        <v>21</v>
      </c>
    </row>
    <row r="10247" customFormat="false" ht="15" hidden="false" customHeight="false" outlineLevel="0" collapsed="false">
      <c r="A10247" s="22" t="n">
        <v>46123</v>
      </c>
      <c r="B10247" s="23" t="s">
        <v>96</v>
      </c>
      <c r="C10247" s="23" t="s">
        <v>122</v>
      </c>
      <c r="D10247" s="24" t="n">
        <v>-47.2</v>
      </c>
      <c r="E10247" s="25" t="n">
        <f aca="false">MAX(D10247,0)/1000</f>
        <v>0</v>
      </c>
      <c r="F10247" s="25" t="n">
        <f aca="false">MAX(-D10247,0)/1000</f>
        <v>0.0472</v>
      </c>
      <c r="G10247" s="23" t="str">
        <f aca="false">IF(E10247&gt;0,"ja","nein")</f>
        <v>nein</v>
      </c>
      <c r="H10247" s="26" t="n">
        <v>68.627</v>
      </c>
      <c r="I10247" s="26" t="n">
        <f aca="false">(H10247/10+IF(N10247=2025,Einstellungen!$B$23,Einstellungen!$C$23))*(1+Einstellungen!$B$10)</f>
        <v>26.916253</v>
      </c>
      <c r="J10247" s="25" t="n">
        <f aca="false">E10247*I10247/100</f>
        <v>0</v>
      </c>
      <c r="K10247" s="25" t="n">
        <f aca="false">E10247*Einstellungen!$B$5/100</f>
        <v>0</v>
      </c>
      <c r="L10247" s="23" t="str">
        <f aca="false">IF(I10247&lt;Einstellungen!$B$5,"ja","nein")</f>
        <v>ja</v>
      </c>
      <c r="M10247" s="23" t="s">
        <v>137</v>
      </c>
      <c r="N10247" s="23" t="n">
        <v>2026</v>
      </c>
      <c r="O10247" s="23" t="n">
        <v>22</v>
      </c>
    </row>
    <row r="10248" customFormat="false" ht="15" hidden="false" customHeight="false" outlineLevel="0" collapsed="false">
      <c r="A10248" s="22" t="n">
        <v>46123</v>
      </c>
      <c r="B10248" s="23" t="s">
        <v>101</v>
      </c>
      <c r="C10248" s="23" t="s">
        <v>122</v>
      </c>
      <c r="D10248" s="24" t="n">
        <v>-48.2</v>
      </c>
      <c r="E10248" s="25" t="n">
        <f aca="false">MAX(D10248,0)/1000</f>
        <v>0</v>
      </c>
      <c r="F10248" s="25" t="n">
        <f aca="false">MAX(-D10248,0)/1000</f>
        <v>0.0482</v>
      </c>
      <c r="G10248" s="23" t="str">
        <f aca="false">IF(E10248&gt;0,"ja","nein")</f>
        <v>nein</v>
      </c>
      <c r="H10248" s="26" t="n">
        <v>68.625</v>
      </c>
      <c r="I10248" s="26" t="n">
        <f aca="false">(H10248/10+IF(N10248=2025,Einstellungen!$B$23,Einstellungen!$C$23))*(1+Einstellungen!$B$10)</f>
        <v>26.916015</v>
      </c>
      <c r="J10248" s="25" t="n">
        <f aca="false">E10248*I10248/100</f>
        <v>0</v>
      </c>
      <c r="K10248" s="25" t="n">
        <f aca="false">E10248*Einstellungen!$B$5/100</f>
        <v>0</v>
      </c>
      <c r="L10248" s="23" t="str">
        <f aca="false">IF(I10248&lt;Einstellungen!$B$5,"ja","nein")</f>
        <v>ja</v>
      </c>
      <c r="M10248" s="23" t="s">
        <v>137</v>
      </c>
      <c r="N10248" s="23" t="n">
        <v>2026</v>
      </c>
      <c r="O10248" s="23" t="n">
        <v>23</v>
      </c>
    </row>
    <row r="10249" customFormat="false" ht="15" hidden="false" customHeight="false" outlineLevel="0" collapsed="false">
      <c r="A10249" s="22" t="n">
        <v>46124</v>
      </c>
      <c r="B10249" s="23" t="s">
        <v>102</v>
      </c>
      <c r="C10249" s="23" t="s">
        <v>124</v>
      </c>
      <c r="D10249" s="24" t="n">
        <v>-48.2</v>
      </c>
      <c r="E10249" s="25" t="n">
        <f aca="false">MAX(D10249,0)/1000</f>
        <v>0</v>
      </c>
      <c r="F10249" s="25" t="n">
        <f aca="false">MAX(-D10249,0)/1000</f>
        <v>0.0482</v>
      </c>
      <c r="G10249" s="23" t="str">
        <f aca="false">IF(E10249&gt;0,"ja","nein")</f>
        <v>nein</v>
      </c>
      <c r="H10249" s="26" t="n">
        <v>72.523</v>
      </c>
      <c r="I10249" s="26" t="n">
        <f aca="false">(H10249/10+IF(N10249=2025,Einstellungen!$B$23,Einstellungen!$C$23))*(1+Einstellungen!$B$10)</f>
        <v>27.379877</v>
      </c>
      <c r="J10249" s="25" t="n">
        <f aca="false">E10249*I10249/100</f>
        <v>0</v>
      </c>
      <c r="K10249" s="25" t="n">
        <f aca="false">E10249*Einstellungen!$B$5/100</f>
        <v>0</v>
      </c>
      <c r="L10249" s="23" t="str">
        <f aca="false">IF(I10249&lt;Einstellungen!$B$5,"ja","nein")</f>
        <v>ja</v>
      </c>
      <c r="M10249" s="23" t="s">
        <v>137</v>
      </c>
      <c r="N10249" s="23" t="n">
        <v>2026</v>
      </c>
      <c r="O10249" s="23" t="n">
        <v>0</v>
      </c>
    </row>
    <row r="10250" customFormat="false" ht="15" hidden="false" customHeight="false" outlineLevel="0" collapsed="false">
      <c r="A10250" s="22" t="n">
        <v>46124</v>
      </c>
      <c r="B10250" s="23" t="s">
        <v>107</v>
      </c>
      <c r="C10250" s="23" t="s">
        <v>124</v>
      </c>
      <c r="D10250" s="24" t="n">
        <v>-47.8</v>
      </c>
      <c r="E10250" s="25" t="n">
        <f aca="false">MAX(D10250,0)/1000</f>
        <v>0</v>
      </c>
      <c r="F10250" s="25" t="n">
        <f aca="false">MAX(-D10250,0)/1000</f>
        <v>0.0478</v>
      </c>
      <c r="G10250" s="23" t="str">
        <f aca="false">IF(E10250&gt;0,"ja","nein")</f>
        <v>nein</v>
      </c>
      <c r="H10250" s="26" t="n">
        <v>76.572</v>
      </c>
      <c r="I10250" s="26" t="n">
        <f aca="false">(H10250/10+IF(N10250=2025,Einstellungen!$B$23,Einstellungen!$C$23))*(1+Einstellungen!$B$10)</f>
        <v>27.861708</v>
      </c>
      <c r="J10250" s="25" t="n">
        <f aca="false">E10250*I10250/100</f>
        <v>0</v>
      </c>
      <c r="K10250" s="25" t="n">
        <f aca="false">E10250*Einstellungen!$B$5/100</f>
        <v>0</v>
      </c>
      <c r="L10250" s="23" t="str">
        <f aca="false">IF(I10250&lt;Einstellungen!$B$5,"ja","nein")</f>
        <v>ja</v>
      </c>
      <c r="M10250" s="23" t="s">
        <v>137</v>
      </c>
      <c r="N10250" s="23" t="n">
        <v>2026</v>
      </c>
      <c r="O10250" s="23" t="n">
        <v>1</v>
      </c>
    </row>
    <row r="10251" customFormat="false" ht="15" hidden="false" customHeight="false" outlineLevel="0" collapsed="false">
      <c r="A10251" s="22" t="n">
        <v>46124</v>
      </c>
      <c r="B10251" s="23" t="s">
        <v>108</v>
      </c>
      <c r="C10251" s="23" t="s">
        <v>124</v>
      </c>
      <c r="D10251" s="24" t="n">
        <v>-47.7</v>
      </c>
      <c r="E10251" s="25" t="n">
        <f aca="false">MAX(D10251,0)/1000</f>
        <v>0</v>
      </c>
      <c r="F10251" s="25" t="n">
        <f aca="false">MAX(-D10251,0)/1000</f>
        <v>0.0477</v>
      </c>
      <c r="G10251" s="23" t="str">
        <f aca="false">IF(E10251&gt;0,"ja","nein")</f>
        <v>nein</v>
      </c>
      <c r="H10251" s="26" t="n">
        <v>80.422</v>
      </c>
      <c r="I10251" s="26" t="n">
        <f aca="false">(H10251/10+IF(N10251=2025,Einstellungen!$B$23,Einstellungen!$C$23))*(1+Einstellungen!$B$10)</f>
        <v>28.319858</v>
      </c>
      <c r="J10251" s="25" t="n">
        <f aca="false">E10251*I10251/100</f>
        <v>0</v>
      </c>
      <c r="K10251" s="25" t="n">
        <f aca="false">E10251*Einstellungen!$B$5/100</f>
        <v>0</v>
      </c>
      <c r="L10251" s="23" t="str">
        <f aca="false">IF(I10251&lt;Einstellungen!$B$5,"ja","nein")</f>
        <v>ja</v>
      </c>
      <c r="M10251" s="23" t="s">
        <v>137</v>
      </c>
      <c r="N10251" s="23" t="n">
        <v>2026</v>
      </c>
      <c r="O10251" s="23" t="n">
        <v>2</v>
      </c>
    </row>
    <row r="10252" customFormat="false" ht="15" hidden="false" customHeight="false" outlineLevel="0" collapsed="false">
      <c r="A10252" s="22" t="n">
        <v>46124</v>
      </c>
      <c r="B10252" s="23" t="s">
        <v>109</v>
      </c>
      <c r="C10252" s="23" t="s">
        <v>124</v>
      </c>
      <c r="D10252" s="24" t="n">
        <v>-48.5</v>
      </c>
      <c r="E10252" s="25" t="n">
        <f aca="false">MAX(D10252,0)/1000</f>
        <v>0</v>
      </c>
      <c r="F10252" s="25" t="n">
        <f aca="false">MAX(-D10252,0)/1000</f>
        <v>0.0485</v>
      </c>
      <c r="G10252" s="23" t="str">
        <f aca="false">IF(E10252&gt;0,"ja","nein")</f>
        <v>nein</v>
      </c>
      <c r="H10252" s="26" t="n">
        <v>85.26</v>
      </c>
      <c r="I10252" s="26" t="n">
        <f aca="false">(H10252/10+IF(N10252=2025,Einstellungen!$B$23,Einstellungen!$C$23))*(1+Einstellungen!$B$10)</f>
        <v>28.89558</v>
      </c>
      <c r="J10252" s="25" t="n">
        <f aca="false">E10252*I10252/100</f>
        <v>0</v>
      </c>
      <c r="K10252" s="25" t="n">
        <f aca="false">E10252*Einstellungen!$B$5/100</f>
        <v>0</v>
      </c>
      <c r="L10252" s="23" t="str">
        <f aca="false">IF(I10252&lt;Einstellungen!$B$5,"ja","nein")</f>
        <v>ja</v>
      </c>
      <c r="M10252" s="23" t="s">
        <v>137</v>
      </c>
      <c r="N10252" s="23" t="n">
        <v>2026</v>
      </c>
      <c r="O10252" s="23" t="n">
        <v>3</v>
      </c>
    </row>
    <row r="10253" customFormat="false" ht="15" hidden="false" customHeight="false" outlineLevel="0" collapsed="false">
      <c r="A10253" s="22" t="n">
        <v>46124</v>
      </c>
      <c r="B10253" s="23" t="s">
        <v>110</v>
      </c>
      <c r="C10253" s="23" t="s">
        <v>124</v>
      </c>
      <c r="D10253" s="24" t="n">
        <v>-48</v>
      </c>
      <c r="E10253" s="25" t="n">
        <f aca="false">MAX(D10253,0)/1000</f>
        <v>0</v>
      </c>
      <c r="F10253" s="25" t="n">
        <f aca="false">MAX(-D10253,0)/1000</f>
        <v>0.048</v>
      </c>
      <c r="G10253" s="23" t="str">
        <f aca="false">IF(E10253&gt;0,"ja","nein")</f>
        <v>nein</v>
      </c>
      <c r="H10253" s="26" t="n">
        <v>95.103</v>
      </c>
      <c r="I10253" s="26" t="n">
        <f aca="false">(H10253/10+IF(N10253=2025,Einstellungen!$B$23,Einstellungen!$C$23))*(1+Einstellungen!$B$10)</f>
        <v>30.066897</v>
      </c>
      <c r="J10253" s="25" t="n">
        <f aca="false">E10253*I10253/100</f>
        <v>0</v>
      </c>
      <c r="K10253" s="25" t="n">
        <f aca="false">E10253*Einstellungen!$B$5/100</f>
        <v>0</v>
      </c>
      <c r="L10253" s="23" t="str">
        <f aca="false">IF(I10253&lt;Einstellungen!$B$5,"ja","nein")</f>
        <v>nein</v>
      </c>
      <c r="M10253" s="23" t="s">
        <v>137</v>
      </c>
      <c r="N10253" s="23" t="n">
        <v>2026</v>
      </c>
      <c r="O10253" s="23" t="n">
        <v>4</v>
      </c>
    </row>
    <row r="10254" customFormat="false" ht="15" hidden="false" customHeight="false" outlineLevel="0" collapsed="false">
      <c r="A10254" s="22" t="n">
        <v>46124</v>
      </c>
      <c r="B10254" s="23" t="s">
        <v>111</v>
      </c>
      <c r="C10254" s="23" t="s">
        <v>124</v>
      </c>
      <c r="D10254" s="24" t="n">
        <v>-48.7</v>
      </c>
      <c r="E10254" s="25" t="n">
        <f aca="false">MAX(D10254,0)/1000</f>
        <v>0</v>
      </c>
      <c r="F10254" s="25" t="n">
        <f aca="false">MAX(-D10254,0)/1000</f>
        <v>0.0487</v>
      </c>
      <c r="G10254" s="23" t="str">
        <f aca="false">IF(E10254&gt;0,"ja","nein")</f>
        <v>nein</v>
      </c>
      <c r="H10254" s="26" t="n">
        <v>98.05</v>
      </c>
      <c r="I10254" s="26" t="n">
        <f aca="false">(H10254/10+IF(N10254=2025,Einstellungen!$B$23,Einstellungen!$C$23))*(1+Einstellungen!$B$10)</f>
        <v>30.41759</v>
      </c>
      <c r="J10254" s="25" t="n">
        <f aca="false">E10254*I10254/100</f>
        <v>0</v>
      </c>
      <c r="K10254" s="25" t="n">
        <f aca="false">E10254*Einstellungen!$B$5/100</f>
        <v>0</v>
      </c>
      <c r="L10254" s="23" t="str">
        <f aca="false">IF(I10254&lt;Einstellungen!$B$5,"ja","nein")</f>
        <v>nein</v>
      </c>
      <c r="M10254" s="23" t="s">
        <v>137</v>
      </c>
      <c r="N10254" s="23" t="n">
        <v>2026</v>
      </c>
      <c r="O10254" s="23" t="n">
        <v>5</v>
      </c>
    </row>
    <row r="10255" customFormat="false" ht="15" hidden="false" customHeight="false" outlineLevel="0" collapsed="false">
      <c r="A10255" s="22" t="n">
        <v>46124</v>
      </c>
      <c r="B10255" s="23" t="s">
        <v>112</v>
      </c>
      <c r="C10255" s="23" t="s">
        <v>124</v>
      </c>
      <c r="D10255" s="24" t="n">
        <v>-47.8</v>
      </c>
      <c r="E10255" s="25" t="n">
        <f aca="false">MAX(D10255,0)/1000</f>
        <v>0</v>
      </c>
      <c r="F10255" s="25" t="n">
        <f aca="false">MAX(-D10255,0)/1000</f>
        <v>0.0478</v>
      </c>
      <c r="G10255" s="23" t="str">
        <f aca="false">IF(E10255&gt;0,"ja","nein")</f>
        <v>nein</v>
      </c>
      <c r="H10255" s="26" t="n">
        <v>98.7</v>
      </c>
      <c r="I10255" s="26" t="n">
        <f aca="false">(H10255/10+IF(N10255=2025,Einstellungen!$B$23,Einstellungen!$C$23))*(1+Einstellungen!$B$10)</f>
        <v>30.49494</v>
      </c>
      <c r="J10255" s="25" t="n">
        <f aca="false">E10255*I10255/100</f>
        <v>0</v>
      </c>
      <c r="K10255" s="25" t="n">
        <f aca="false">E10255*Einstellungen!$B$5/100</f>
        <v>0</v>
      </c>
      <c r="L10255" s="23" t="str">
        <f aca="false">IF(I10255&lt;Einstellungen!$B$5,"ja","nein")</f>
        <v>nein</v>
      </c>
      <c r="M10255" s="23" t="s">
        <v>137</v>
      </c>
      <c r="N10255" s="23" t="n">
        <v>2026</v>
      </c>
      <c r="O10255" s="23" t="n">
        <v>6</v>
      </c>
    </row>
    <row r="10256" customFormat="false" ht="15" hidden="false" customHeight="false" outlineLevel="0" collapsed="false">
      <c r="A10256" s="22" t="n">
        <v>46124</v>
      </c>
      <c r="B10256" s="23" t="s">
        <v>113</v>
      </c>
      <c r="C10256" s="23" t="s">
        <v>124</v>
      </c>
      <c r="D10256" s="24" t="n">
        <v>-48.1</v>
      </c>
      <c r="E10256" s="25" t="n">
        <f aca="false">MAX(D10256,0)/1000</f>
        <v>0</v>
      </c>
      <c r="F10256" s="25" t="n">
        <f aca="false">MAX(-D10256,0)/1000</f>
        <v>0.0481</v>
      </c>
      <c r="G10256" s="23" t="str">
        <f aca="false">IF(E10256&gt;0,"ja","nein")</f>
        <v>nein</v>
      </c>
      <c r="H10256" s="26" t="n">
        <v>94.317</v>
      </c>
      <c r="I10256" s="26" t="n">
        <f aca="false">(H10256/10+IF(N10256=2025,Einstellungen!$B$23,Einstellungen!$C$23))*(1+Einstellungen!$B$10)</f>
        <v>29.973363</v>
      </c>
      <c r="J10256" s="25" t="n">
        <f aca="false">E10256*I10256/100</f>
        <v>0</v>
      </c>
      <c r="K10256" s="25" t="n">
        <f aca="false">E10256*Einstellungen!$B$5/100</f>
        <v>0</v>
      </c>
      <c r="L10256" s="23" t="str">
        <f aca="false">IF(I10256&lt;Einstellungen!$B$5,"ja","nein")</f>
        <v>nein</v>
      </c>
      <c r="M10256" s="23" t="s">
        <v>137</v>
      </c>
      <c r="N10256" s="23" t="n">
        <v>2026</v>
      </c>
      <c r="O10256" s="23" t="n">
        <v>7</v>
      </c>
    </row>
    <row r="10257" customFormat="false" ht="15" hidden="false" customHeight="false" outlineLevel="0" collapsed="false">
      <c r="A10257" s="22" t="n">
        <v>46124</v>
      </c>
      <c r="B10257" s="23" t="s">
        <v>114</v>
      </c>
      <c r="C10257" s="23" t="s">
        <v>124</v>
      </c>
      <c r="D10257" s="24" t="n">
        <v>-42.4</v>
      </c>
      <c r="E10257" s="25" t="n">
        <f aca="false">MAX(D10257,0)/1000</f>
        <v>0</v>
      </c>
      <c r="F10257" s="25" t="n">
        <f aca="false">MAX(-D10257,0)/1000</f>
        <v>0.0424</v>
      </c>
      <c r="G10257" s="23" t="str">
        <f aca="false">IF(E10257&gt;0,"ja","nein")</f>
        <v>nein</v>
      </c>
      <c r="H10257" s="26" t="n">
        <v>76.102</v>
      </c>
      <c r="I10257" s="26" t="n">
        <f aca="false">(H10257/10+IF(N10257=2025,Einstellungen!$B$23,Einstellungen!$C$23))*(1+Einstellungen!$B$10)</f>
        <v>27.805778</v>
      </c>
      <c r="J10257" s="25" t="n">
        <f aca="false">E10257*I10257/100</f>
        <v>0</v>
      </c>
      <c r="K10257" s="25" t="n">
        <f aca="false">E10257*Einstellungen!$B$5/100</f>
        <v>0</v>
      </c>
      <c r="L10257" s="23" t="str">
        <f aca="false">IF(I10257&lt;Einstellungen!$B$5,"ja","nein")</f>
        <v>ja</v>
      </c>
      <c r="M10257" s="23" t="s">
        <v>137</v>
      </c>
      <c r="N10257" s="23" t="n">
        <v>2026</v>
      </c>
      <c r="O10257" s="23" t="n">
        <v>8</v>
      </c>
    </row>
    <row r="10258" customFormat="false" ht="15" hidden="false" customHeight="false" outlineLevel="0" collapsed="false">
      <c r="A10258" s="22" t="n">
        <v>46124</v>
      </c>
      <c r="B10258" s="23" t="s">
        <v>115</v>
      </c>
      <c r="C10258" s="23" t="s">
        <v>124</v>
      </c>
      <c r="D10258" s="24" t="n">
        <v>-43.2</v>
      </c>
      <c r="E10258" s="25" t="n">
        <f aca="false">MAX(D10258,0)/1000</f>
        <v>0</v>
      </c>
      <c r="F10258" s="25" t="n">
        <f aca="false">MAX(-D10258,0)/1000</f>
        <v>0.0432</v>
      </c>
      <c r="G10258" s="23" t="str">
        <f aca="false">IF(E10258&gt;0,"ja","nein")</f>
        <v>nein</v>
      </c>
      <c r="H10258" s="26" t="n">
        <v>53.322</v>
      </c>
      <c r="I10258" s="26" t="n">
        <f aca="false">(H10258/10+IF(N10258=2025,Einstellungen!$B$23,Einstellungen!$C$23))*(1+Einstellungen!$B$10)</f>
        <v>25.094958</v>
      </c>
      <c r="J10258" s="25" t="n">
        <f aca="false">E10258*I10258/100</f>
        <v>0</v>
      </c>
      <c r="K10258" s="25" t="n">
        <f aca="false">E10258*Einstellungen!$B$5/100</f>
        <v>0</v>
      </c>
      <c r="L10258" s="23" t="str">
        <f aca="false">IF(I10258&lt;Einstellungen!$B$5,"ja","nein")</f>
        <v>ja</v>
      </c>
      <c r="M10258" s="23" t="s">
        <v>137</v>
      </c>
      <c r="N10258" s="23" t="n">
        <v>2026</v>
      </c>
      <c r="O10258" s="23" t="n">
        <v>9</v>
      </c>
    </row>
    <row r="10259" customFormat="false" ht="15" hidden="false" customHeight="false" outlineLevel="0" collapsed="false">
      <c r="A10259" s="22" t="n">
        <v>46124</v>
      </c>
      <c r="B10259" s="23" t="s">
        <v>116</v>
      </c>
      <c r="C10259" s="23" t="s">
        <v>124</v>
      </c>
      <c r="D10259" s="24" t="n">
        <v>-51.2</v>
      </c>
      <c r="E10259" s="25" t="n">
        <f aca="false">MAX(D10259,0)/1000</f>
        <v>0</v>
      </c>
      <c r="F10259" s="25" t="n">
        <f aca="false">MAX(-D10259,0)/1000</f>
        <v>0.0512</v>
      </c>
      <c r="G10259" s="23" t="str">
        <f aca="false">IF(E10259&gt;0,"ja","nein")</f>
        <v>nein</v>
      </c>
      <c r="H10259" s="26" t="n">
        <v>30.233</v>
      </c>
      <c r="I10259" s="26" t="n">
        <f aca="false">(H10259/10+IF(N10259=2025,Einstellungen!$B$23,Einstellungen!$C$23))*(1+Einstellungen!$B$10)</f>
        <v>22.347367</v>
      </c>
      <c r="J10259" s="25" t="n">
        <f aca="false">E10259*I10259/100</f>
        <v>0</v>
      </c>
      <c r="K10259" s="25" t="n">
        <f aca="false">E10259*Einstellungen!$B$5/100</f>
        <v>0</v>
      </c>
      <c r="L10259" s="23" t="str">
        <f aca="false">IF(I10259&lt;Einstellungen!$B$5,"ja","nein")</f>
        <v>ja</v>
      </c>
      <c r="M10259" s="23" t="s">
        <v>137</v>
      </c>
      <c r="N10259" s="23" t="n">
        <v>2026</v>
      </c>
      <c r="O10259" s="23" t="n">
        <v>10</v>
      </c>
    </row>
    <row r="10260" customFormat="false" ht="15" hidden="false" customHeight="false" outlineLevel="0" collapsed="false">
      <c r="A10260" s="22" t="n">
        <v>46124</v>
      </c>
      <c r="B10260" s="23" t="s">
        <v>117</v>
      </c>
      <c r="C10260" s="23" t="s">
        <v>124</v>
      </c>
      <c r="D10260" s="24" t="n">
        <v>-48.1</v>
      </c>
      <c r="E10260" s="25" t="n">
        <f aca="false">MAX(D10260,0)/1000</f>
        <v>0</v>
      </c>
      <c r="F10260" s="25" t="n">
        <f aca="false">MAX(-D10260,0)/1000</f>
        <v>0.0481</v>
      </c>
      <c r="G10260" s="23" t="str">
        <f aca="false">IF(E10260&gt;0,"ja","nein")</f>
        <v>nein</v>
      </c>
      <c r="H10260" s="26" t="n">
        <v>22.415</v>
      </c>
      <c r="I10260" s="26" t="n">
        <f aca="false">(H10260/10+IF(N10260=2025,Einstellungen!$B$23,Einstellungen!$C$23))*(1+Einstellungen!$B$10)</f>
        <v>21.417025</v>
      </c>
      <c r="J10260" s="25" t="n">
        <f aca="false">E10260*I10260/100</f>
        <v>0</v>
      </c>
      <c r="K10260" s="25" t="n">
        <f aca="false">E10260*Einstellungen!$B$5/100</f>
        <v>0</v>
      </c>
      <c r="L10260" s="23" t="str">
        <f aca="false">IF(I10260&lt;Einstellungen!$B$5,"ja","nein")</f>
        <v>ja</v>
      </c>
      <c r="M10260" s="23" t="s">
        <v>137</v>
      </c>
      <c r="N10260" s="23" t="n">
        <v>2026</v>
      </c>
      <c r="O10260" s="23" t="n">
        <v>11</v>
      </c>
    </row>
    <row r="10261" customFormat="false" ht="15" hidden="false" customHeight="false" outlineLevel="0" collapsed="false">
      <c r="A10261" s="22" t="n">
        <v>46124</v>
      </c>
      <c r="B10261" s="23" t="s">
        <v>118</v>
      </c>
      <c r="C10261" s="23" t="s">
        <v>124</v>
      </c>
      <c r="D10261" s="24" t="n">
        <v>-33.8</v>
      </c>
      <c r="E10261" s="25" t="n">
        <f aca="false">MAX(D10261,0)/1000</f>
        <v>0</v>
      </c>
      <c r="F10261" s="25" t="n">
        <f aca="false">MAX(-D10261,0)/1000</f>
        <v>0.0338</v>
      </c>
      <c r="G10261" s="23" t="str">
        <f aca="false">IF(E10261&gt;0,"ja","nein")</f>
        <v>nein</v>
      </c>
      <c r="H10261" s="26" t="n">
        <v>14.975</v>
      </c>
      <c r="I10261" s="26" t="n">
        <f aca="false">(H10261/10+IF(N10261=2025,Einstellungen!$B$23,Einstellungen!$C$23))*(1+Einstellungen!$B$10)</f>
        <v>20.531665</v>
      </c>
      <c r="J10261" s="25" t="n">
        <f aca="false">E10261*I10261/100</f>
        <v>0</v>
      </c>
      <c r="K10261" s="25" t="n">
        <f aca="false">E10261*Einstellungen!$B$5/100</f>
        <v>0</v>
      </c>
      <c r="L10261" s="23" t="str">
        <f aca="false">IF(I10261&lt;Einstellungen!$B$5,"ja","nein")</f>
        <v>ja</v>
      </c>
      <c r="M10261" s="23" t="s">
        <v>137</v>
      </c>
      <c r="N10261" s="23" t="n">
        <v>2026</v>
      </c>
      <c r="O10261" s="23" t="n">
        <v>12</v>
      </c>
    </row>
    <row r="10262" customFormat="false" ht="15" hidden="false" customHeight="false" outlineLevel="0" collapsed="false">
      <c r="A10262" s="22" t="n">
        <v>46124</v>
      </c>
      <c r="B10262" s="23" t="s">
        <v>119</v>
      </c>
      <c r="C10262" s="23" t="s">
        <v>124</v>
      </c>
      <c r="D10262" s="24" t="n">
        <v>-74.3</v>
      </c>
      <c r="E10262" s="25" t="n">
        <f aca="false">MAX(D10262,0)/1000</f>
        <v>0</v>
      </c>
      <c r="F10262" s="25" t="n">
        <f aca="false">MAX(-D10262,0)/1000</f>
        <v>0.0743</v>
      </c>
      <c r="G10262" s="23" t="str">
        <f aca="false">IF(E10262&gt;0,"ja","nein")</f>
        <v>nein</v>
      </c>
      <c r="H10262" s="26" t="n">
        <v>1.97</v>
      </c>
      <c r="I10262" s="26" t="n">
        <f aca="false">(H10262/10+IF(N10262=2025,Einstellungen!$B$23,Einstellungen!$C$23))*(1+Einstellungen!$B$10)</f>
        <v>18.98407</v>
      </c>
      <c r="J10262" s="25" t="n">
        <f aca="false">E10262*I10262/100</f>
        <v>0</v>
      </c>
      <c r="K10262" s="25" t="n">
        <f aca="false">E10262*Einstellungen!$B$5/100</f>
        <v>0</v>
      </c>
      <c r="L10262" s="23" t="str">
        <f aca="false">IF(I10262&lt;Einstellungen!$B$5,"ja","nein")</f>
        <v>ja</v>
      </c>
      <c r="M10262" s="23" t="s">
        <v>137</v>
      </c>
      <c r="N10262" s="23" t="n">
        <v>2026</v>
      </c>
      <c r="O10262" s="23" t="n">
        <v>13</v>
      </c>
    </row>
    <row r="10263" customFormat="false" ht="15" hidden="false" customHeight="false" outlineLevel="0" collapsed="false">
      <c r="A10263" s="22" t="n">
        <v>46124</v>
      </c>
      <c r="B10263" s="23" t="s">
        <v>120</v>
      </c>
      <c r="C10263" s="23" t="s">
        <v>124</v>
      </c>
      <c r="D10263" s="24" t="n">
        <v>-36.2</v>
      </c>
      <c r="E10263" s="25" t="n">
        <f aca="false">MAX(D10263,0)/1000</f>
        <v>0</v>
      </c>
      <c r="F10263" s="25" t="n">
        <f aca="false">MAX(-D10263,0)/1000</f>
        <v>0.0362</v>
      </c>
      <c r="G10263" s="23" t="str">
        <f aca="false">IF(E10263&gt;0,"ja","nein")</f>
        <v>nein</v>
      </c>
      <c r="H10263" s="26" t="n">
        <v>4.625</v>
      </c>
      <c r="I10263" s="26" t="n">
        <f aca="false">(H10263/10+IF(N10263=2025,Einstellungen!$B$23,Einstellungen!$C$23))*(1+Einstellungen!$B$10)</f>
        <v>19.300015</v>
      </c>
      <c r="J10263" s="25" t="n">
        <f aca="false">E10263*I10263/100</f>
        <v>0</v>
      </c>
      <c r="K10263" s="25" t="n">
        <f aca="false">E10263*Einstellungen!$B$5/100</f>
        <v>0</v>
      </c>
      <c r="L10263" s="23" t="str">
        <f aca="false">IF(I10263&lt;Einstellungen!$B$5,"ja","nein")</f>
        <v>ja</v>
      </c>
      <c r="M10263" s="23" t="s">
        <v>137</v>
      </c>
      <c r="N10263" s="23" t="n">
        <v>2026</v>
      </c>
      <c r="O10263" s="23" t="n">
        <v>14</v>
      </c>
    </row>
    <row r="10264" customFormat="false" ht="15" hidden="false" customHeight="false" outlineLevel="0" collapsed="false">
      <c r="A10264" s="22" t="n">
        <v>46124</v>
      </c>
      <c r="B10264" s="23" t="s">
        <v>104</v>
      </c>
      <c r="C10264" s="23" t="s">
        <v>124</v>
      </c>
      <c r="D10264" s="24" t="n">
        <v>-19.9</v>
      </c>
      <c r="E10264" s="25" t="n">
        <f aca="false">MAX(D10264,0)/1000</f>
        <v>0</v>
      </c>
      <c r="F10264" s="25" t="n">
        <f aca="false">MAX(-D10264,0)/1000</f>
        <v>0.0199</v>
      </c>
      <c r="G10264" s="23" t="str">
        <f aca="false">IF(E10264&gt;0,"ja","nein")</f>
        <v>nein</v>
      </c>
      <c r="H10264" s="26" t="n">
        <v>15.905</v>
      </c>
      <c r="I10264" s="26" t="n">
        <f aca="false">(H10264/10+IF(N10264=2025,Einstellungen!$B$23,Einstellungen!$C$23))*(1+Einstellungen!$B$10)</f>
        <v>20.642335</v>
      </c>
      <c r="J10264" s="25" t="n">
        <f aca="false">E10264*I10264/100</f>
        <v>0</v>
      </c>
      <c r="K10264" s="25" t="n">
        <f aca="false">E10264*Einstellungen!$B$5/100</f>
        <v>0</v>
      </c>
      <c r="L10264" s="23" t="str">
        <f aca="false">IF(I10264&lt;Einstellungen!$B$5,"ja","nein")</f>
        <v>ja</v>
      </c>
      <c r="M10264" s="23" t="s">
        <v>137</v>
      </c>
      <c r="N10264" s="23" t="n">
        <v>2026</v>
      </c>
      <c r="O10264" s="23" t="n">
        <v>15</v>
      </c>
    </row>
    <row r="10265" customFormat="false" ht="15" hidden="false" customHeight="false" outlineLevel="0" collapsed="false">
      <c r="A10265" s="22" t="n">
        <v>46124</v>
      </c>
      <c r="B10265" s="23" t="s">
        <v>105</v>
      </c>
      <c r="C10265" s="23" t="s">
        <v>124</v>
      </c>
      <c r="D10265" s="24" t="n">
        <v>43.7</v>
      </c>
      <c r="E10265" s="25" t="n">
        <f aca="false">MAX(D10265,0)/1000</f>
        <v>0.0437</v>
      </c>
      <c r="F10265" s="25" t="n">
        <f aca="false">MAX(-D10265,0)/1000</f>
        <v>0</v>
      </c>
      <c r="G10265" s="23" t="str">
        <f aca="false">IF(E10265&gt;0,"ja","nein")</f>
        <v>ja</v>
      </c>
      <c r="H10265" s="26" t="n">
        <v>67.55</v>
      </c>
      <c r="I10265" s="26" t="n">
        <f aca="false">(H10265/10+IF(N10265=2025,Einstellungen!$B$23,Einstellungen!$C$23))*(1+Einstellungen!$B$10)</f>
        <v>26.78809</v>
      </c>
      <c r="J10265" s="25" t="n">
        <f aca="false">E10265*I10265/100</f>
        <v>0.01170639533</v>
      </c>
      <c r="K10265" s="25" t="n">
        <f aca="false">E10265*Einstellungen!$B$5/100</f>
        <v>0.012673</v>
      </c>
      <c r="L10265" s="23" t="str">
        <f aca="false">IF(I10265&lt;Einstellungen!$B$5,"ja","nein")</f>
        <v>ja</v>
      </c>
      <c r="M10265" s="23" t="s">
        <v>137</v>
      </c>
      <c r="N10265" s="23" t="n">
        <v>2026</v>
      </c>
      <c r="O10265" s="23" t="n">
        <v>16</v>
      </c>
    </row>
    <row r="10266" customFormat="false" ht="15" hidden="false" customHeight="false" outlineLevel="0" collapsed="false">
      <c r="A10266" s="22" t="n">
        <v>46124</v>
      </c>
      <c r="B10266" s="23" t="s">
        <v>97</v>
      </c>
      <c r="C10266" s="23" t="s">
        <v>124</v>
      </c>
      <c r="D10266" s="24" t="n">
        <v>671.9</v>
      </c>
      <c r="E10266" s="25" t="n">
        <f aca="false">MAX(D10266,0)/1000</f>
        <v>0.6719</v>
      </c>
      <c r="F10266" s="25" t="n">
        <f aca="false">MAX(-D10266,0)/1000</f>
        <v>0</v>
      </c>
      <c r="G10266" s="23" t="str">
        <f aca="false">IF(E10266&gt;0,"ja","nein")</f>
        <v>ja</v>
      </c>
      <c r="H10266" s="26" t="n">
        <v>110.178</v>
      </c>
      <c r="I10266" s="26" t="n">
        <f aca="false">(H10266/10+IF(N10266=2025,Einstellungen!$B$23,Einstellungen!$C$23))*(1+Einstellungen!$B$10)</f>
        <v>31.860822</v>
      </c>
      <c r="J10266" s="25" t="n">
        <f aca="false">E10266*I10266/100</f>
        <v>0.214072863018</v>
      </c>
      <c r="K10266" s="25" t="n">
        <f aca="false">E10266*Einstellungen!$B$5/100</f>
        <v>0.194851</v>
      </c>
      <c r="L10266" s="23" t="str">
        <f aca="false">IF(I10266&lt;Einstellungen!$B$5,"ja","nein")</f>
        <v>nein</v>
      </c>
      <c r="M10266" s="23" t="s">
        <v>137</v>
      </c>
      <c r="N10266" s="23" t="n">
        <v>2026</v>
      </c>
      <c r="O10266" s="23" t="n">
        <v>17</v>
      </c>
    </row>
    <row r="10267" customFormat="false" ht="15" hidden="false" customHeight="false" outlineLevel="0" collapsed="false">
      <c r="A10267" s="22" t="n">
        <v>46124</v>
      </c>
      <c r="B10267" s="23" t="s">
        <v>99</v>
      </c>
      <c r="C10267" s="23" t="s">
        <v>124</v>
      </c>
      <c r="D10267" s="24" t="n">
        <v>518.6</v>
      </c>
      <c r="E10267" s="25" t="n">
        <f aca="false">MAX(D10267,0)/1000</f>
        <v>0.5186</v>
      </c>
      <c r="F10267" s="25" t="n">
        <f aca="false">MAX(-D10267,0)/1000</f>
        <v>0</v>
      </c>
      <c r="G10267" s="23" t="str">
        <f aca="false">IF(E10267&gt;0,"ja","nein")</f>
        <v>ja</v>
      </c>
      <c r="H10267" s="26" t="n">
        <v>135.387</v>
      </c>
      <c r="I10267" s="26" t="n">
        <f aca="false">(H10267/10+IF(N10267=2025,Einstellungen!$B$23,Einstellungen!$C$23))*(1+Einstellungen!$B$10)</f>
        <v>34.860693</v>
      </c>
      <c r="J10267" s="25" t="n">
        <f aca="false">E10267*I10267/100</f>
        <v>0.180787553898</v>
      </c>
      <c r="K10267" s="25" t="n">
        <f aca="false">E10267*Einstellungen!$B$5/100</f>
        <v>0.150394</v>
      </c>
      <c r="L10267" s="23" t="str">
        <f aca="false">IF(I10267&lt;Einstellungen!$B$5,"ja","nein")</f>
        <v>nein</v>
      </c>
      <c r="M10267" s="23" t="s">
        <v>137</v>
      </c>
      <c r="N10267" s="23" t="n">
        <v>2026</v>
      </c>
      <c r="O10267" s="23" t="n">
        <v>18</v>
      </c>
    </row>
    <row r="10268" customFormat="false" ht="15" hidden="false" customHeight="false" outlineLevel="0" collapsed="false">
      <c r="A10268" s="22" t="n">
        <v>46124</v>
      </c>
      <c r="B10268" s="23" t="s">
        <v>100</v>
      </c>
      <c r="C10268" s="23" t="s">
        <v>124</v>
      </c>
      <c r="D10268" s="24" t="n">
        <v>535.9</v>
      </c>
      <c r="E10268" s="25" t="n">
        <f aca="false">MAX(D10268,0)/1000</f>
        <v>0.5359</v>
      </c>
      <c r="F10268" s="25" t="n">
        <f aca="false">MAX(-D10268,0)/1000</f>
        <v>0</v>
      </c>
      <c r="G10268" s="23" t="str">
        <f aca="false">IF(E10268&gt;0,"ja","nein")</f>
        <v>ja</v>
      </c>
      <c r="H10268" s="26" t="n">
        <v>144.765</v>
      </c>
      <c r="I10268" s="26" t="n">
        <f aca="false">(H10268/10+IF(N10268=2025,Einstellungen!$B$23,Einstellungen!$C$23))*(1+Einstellungen!$B$10)</f>
        <v>35.976675</v>
      </c>
      <c r="J10268" s="25" t="n">
        <f aca="false">E10268*I10268/100</f>
        <v>0.192799001325</v>
      </c>
      <c r="K10268" s="25" t="n">
        <f aca="false">E10268*Einstellungen!$B$5/100</f>
        <v>0.155411</v>
      </c>
      <c r="L10268" s="23" t="str">
        <f aca="false">IF(I10268&lt;Einstellungen!$B$5,"ja","nein")</f>
        <v>nein</v>
      </c>
      <c r="M10268" s="23" t="s">
        <v>137</v>
      </c>
      <c r="N10268" s="23" t="n">
        <v>2026</v>
      </c>
      <c r="O10268" s="23" t="n">
        <v>19</v>
      </c>
    </row>
    <row r="10269" customFormat="false" ht="15" hidden="false" customHeight="false" outlineLevel="0" collapsed="false">
      <c r="A10269" s="22" t="n">
        <v>46124</v>
      </c>
      <c r="B10269" s="23" t="s">
        <v>92</v>
      </c>
      <c r="C10269" s="23" t="s">
        <v>124</v>
      </c>
      <c r="D10269" s="24" t="n">
        <v>542.3</v>
      </c>
      <c r="E10269" s="25" t="n">
        <f aca="false">MAX(D10269,0)/1000</f>
        <v>0.5423</v>
      </c>
      <c r="F10269" s="25" t="n">
        <f aca="false">MAX(-D10269,0)/1000</f>
        <v>0</v>
      </c>
      <c r="G10269" s="23" t="str">
        <f aca="false">IF(E10269&gt;0,"ja","nein")</f>
        <v>ja</v>
      </c>
      <c r="H10269" s="26" t="n">
        <v>146.803</v>
      </c>
      <c r="I10269" s="26" t="n">
        <f aca="false">(H10269/10+IF(N10269=2025,Einstellungen!$B$23,Einstellungen!$C$23))*(1+Einstellungen!$B$10)</f>
        <v>36.219197</v>
      </c>
      <c r="J10269" s="25" t="n">
        <f aca="false">E10269*I10269/100</f>
        <v>0.196416705331</v>
      </c>
      <c r="K10269" s="25" t="n">
        <f aca="false">E10269*Einstellungen!$B$5/100</f>
        <v>0.157267</v>
      </c>
      <c r="L10269" s="23" t="str">
        <f aca="false">IF(I10269&lt;Einstellungen!$B$5,"ja","nein")</f>
        <v>nein</v>
      </c>
      <c r="M10269" s="23" t="s">
        <v>137</v>
      </c>
      <c r="N10269" s="23" t="n">
        <v>2026</v>
      </c>
      <c r="O10269" s="23" t="n">
        <v>20</v>
      </c>
    </row>
    <row r="10270" customFormat="false" ht="15" hidden="false" customHeight="false" outlineLevel="0" collapsed="false">
      <c r="A10270" s="22" t="n">
        <v>46124</v>
      </c>
      <c r="B10270" s="23" t="s">
        <v>95</v>
      </c>
      <c r="C10270" s="23" t="s">
        <v>124</v>
      </c>
      <c r="D10270" s="24" t="n">
        <v>613</v>
      </c>
      <c r="E10270" s="25" t="n">
        <f aca="false">MAX(D10270,0)/1000</f>
        <v>0.613</v>
      </c>
      <c r="F10270" s="25" t="n">
        <f aca="false">MAX(-D10270,0)/1000</f>
        <v>0</v>
      </c>
      <c r="G10270" s="23" t="str">
        <f aca="false">IF(E10270&gt;0,"ja","nein")</f>
        <v>ja</v>
      </c>
      <c r="H10270" s="26" t="n">
        <v>136.733</v>
      </c>
      <c r="I10270" s="26" t="n">
        <f aca="false">(H10270/10+IF(N10270=2025,Einstellungen!$B$23,Einstellungen!$C$23))*(1+Einstellungen!$B$10)</f>
        <v>35.020867</v>
      </c>
      <c r="J10270" s="25" t="n">
        <f aca="false">E10270*I10270/100</f>
        <v>0.21467791471</v>
      </c>
      <c r="K10270" s="25" t="n">
        <f aca="false">E10270*Einstellungen!$B$5/100</f>
        <v>0.17777</v>
      </c>
      <c r="L10270" s="23" t="str">
        <f aca="false">IF(I10270&lt;Einstellungen!$B$5,"ja","nein")</f>
        <v>nein</v>
      </c>
      <c r="M10270" s="23" t="s">
        <v>137</v>
      </c>
      <c r="N10270" s="23" t="n">
        <v>2026</v>
      </c>
      <c r="O10270" s="23" t="n">
        <v>21</v>
      </c>
    </row>
    <row r="10271" customFormat="false" ht="15" hidden="false" customHeight="false" outlineLevel="0" collapsed="false">
      <c r="A10271" s="22" t="n">
        <v>46124</v>
      </c>
      <c r="B10271" s="23" t="s">
        <v>96</v>
      </c>
      <c r="C10271" s="23" t="s">
        <v>124</v>
      </c>
      <c r="D10271" s="24" t="n">
        <v>376.5</v>
      </c>
      <c r="E10271" s="25" t="n">
        <f aca="false">MAX(D10271,0)/1000</f>
        <v>0.3765</v>
      </c>
      <c r="F10271" s="25" t="n">
        <f aca="false">MAX(-D10271,0)/1000</f>
        <v>0</v>
      </c>
      <c r="G10271" s="23" t="str">
        <f aca="false">IF(E10271&gt;0,"ja","nein")</f>
        <v>ja</v>
      </c>
      <c r="H10271" s="26" t="n">
        <v>130.607</v>
      </c>
      <c r="I10271" s="26" t="n">
        <f aca="false">(H10271/10+IF(N10271=2025,Einstellungen!$B$23,Einstellungen!$C$23))*(1+Einstellungen!$B$10)</f>
        <v>34.291873</v>
      </c>
      <c r="J10271" s="25" t="n">
        <f aca="false">E10271*I10271/100</f>
        <v>0.129108901845</v>
      </c>
      <c r="K10271" s="25" t="n">
        <f aca="false">E10271*Einstellungen!$B$5/100</f>
        <v>0.109185</v>
      </c>
      <c r="L10271" s="23" t="str">
        <f aca="false">IF(I10271&lt;Einstellungen!$B$5,"ja","nein")</f>
        <v>nein</v>
      </c>
      <c r="M10271" s="23" t="s">
        <v>137</v>
      </c>
      <c r="N10271" s="23" t="n">
        <v>2026</v>
      </c>
      <c r="O10271" s="23" t="n">
        <v>22</v>
      </c>
    </row>
    <row r="10272" customFormat="false" ht="15" hidden="false" customHeight="false" outlineLevel="0" collapsed="false">
      <c r="A10272" s="22" t="n">
        <v>46124</v>
      </c>
      <c r="B10272" s="23" t="s">
        <v>101</v>
      </c>
      <c r="C10272" s="23" t="s">
        <v>124</v>
      </c>
      <c r="D10272" s="24" t="n">
        <v>325.4</v>
      </c>
      <c r="E10272" s="25" t="n">
        <f aca="false">MAX(D10272,0)/1000</f>
        <v>0.3254</v>
      </c>
      <c r="F10272" s="25" t="n">
        <f aca="false">MAX(-D10272,0)/1000</f>
        <v>0</v>
      </c>
      <c r="G10272" s="23" t="str">
        <f aca="false">IF(E10272&gt;0,"ja","nein")</f>
        <v>ja</v>
      </c>
      <c r="H10272" s="26" t="n">
        <v>121.018</v>
      </c>
      <c r="I10272" s="26" t="n">
        <f aca="false">(H10272/10+IF(N10272=2025,Einstellungen!$B$23,Einstellungen!$C$23))*(1+Einstellungen!$B$10)</f>
        <v>33.150782</v>
      </c>
      <c r="J10272" s="25" t="n">
        <f aca="false">E10272*I10272/100</f>
        <v>0.107872644628</v>
      </c>
      <c r="K10272" s="25" t="n">
        <f aca="false">E10272*Einstellungen!$B$5/100</f>
        <v>0.094366</v>
      </c>
      <c r="L10272" s="23" t="str">
        <f aca="false">IF(I10272&lt;Einstellungen!$B$5,"ja","nein")</f>
        <v>nein</v>
      </c>
      <c r="M10272" s="23" t="s">
        <v>137</v>
      </c>
      <c r="N10272" s="23" t="n">
        <v>2026</v>
      </c>
      <c r="O10272" s="23" t="n">
        <v>23</v>
      </c>
    </row>
    <row r="10273" customFormat="false" ht="15" hidden="false" customHeight="false" outlineLevel="0" collapsed="false">
      <c r="A10273" s="22" t="n">
        <v>46125</v>
      </c>
      <c r="B10273" s="23" t="s">
        <v>102</v>
      </c>
      <c r="C10273" s="23" t="s">
        <v>93</v>
      </c>
      <c r="D10273" s="24" t="n">
        <v>328.8</v>
      </c>
      <c r="E10273" s="25" t="n">
        <f aca="false">MAX(D10273,0)/1000</f>
        <v>0.3288</v>
      </c>
      <c r="F10273" s="25" t="n">
        <f aca="false">MAX(-D10273,0)/1000</f>
        <v>0</v>
      </c>
      <c r="G10273" s="23" t="str">
        <f aca="false">IF(E10273&gt;0,"ja","nein")</f>
        <v>ja</v>
      </c>
      <c r="H10273" s="26" t="n">
        <v>116.542</v>
      </c>
      <c r="I10273" s="26" t="n">
        <f aca="false">(H10273/10+IF(N10273=2025,Einstellungen!$B$23,Einstellungen!$C$23))*(1+Einstellungen!$B$10)</f>
        <v>32.618138</v>
      </c>
      <c r="J10273" s="25" t="n">
        <f aca="false">E10273*I10273/100</f>
        <v>0.107248437744</v>
      </c>
      <c r="K10273" s="25" t="n">
        <f aca="false">E10273*Einstellungen!$B$5/100</f>
        <v>0.095352</v>
      </c>
      <c r="L10273" s="23" t="str">
        <f aca="false">IF(I10273&lt;Einstellungen!$B$5,"ja","nein")</f>
        <v>nein</v>
      </c>
      <c r="M10273" s="23" t="s">
        <v>137</v>
      </c>
      <c r="N10273" s="23" t="n">
        <v>2026</v>
      </c>
      <c r="O10273" s="23" t="n">
        <v>0</v>
      </c>
    </row>
    <row r="10274" customFormat="false" ht="15" hidden="false" customHeight="false" outlineLevel="0" collapsed="false">
      <c r="A10274" s="22" t="n">
        <v>46125</v>
      </c>
      <c r="B10274" s="23" t="s">
        <v>107</v>
      </c>
      <c r="C10274" s="23" t="s">
        <v>93</v>
      </c>
      <c r="D10274" s="24" t="n">
        <v>398.7</v>
      </c>
      <c r="E10274" s="25" t="n">
        <f aca="false">MAX(D10274,0)/1000</f>
        <v>0.3987</v>
      </c>
      <c r="F10274" s="25" t="n">
        <f aca="false">MAX(-D10274,0)/1000</f>
        <v>0</v>
      </c>
      <c r="G10274" s="23" t="str">
        <f aca="false">IF(E10274&gt;0,"ja","nein")</f>
        <v>ja</v>
      </c>
      <c r="H10274" s="26" t="n">
        <v>109.795</v>
      </c>
      <c r="I10274" s="26" t="n">
        <f aca="false">(H10274/10+IF(N10274=2025,Einstellungen!$B$23,Einstellungen!$C$23))*(1+Einstellungen!$B$10)</f>
        <v>31.815245</v>
      </c>
      <c r="J10274" s="25" t="n">
        <f aca="false">E10274*I10274/100</f>
        <v>0.126847381815</v>
      </c>
      <c r="K10274" s="25" t="n">
        <f aca="false">E10274*Einstellungen!$B$5/100</f>
        <v>0.115623</v>
      </c>
      <c r="L10274" s="23" t="str">
        <f aca="false">IF(I10274&lt;Einstellungen!$B$5,"ja","nein")</f>
        <v>nein</v>
      </c>
      <c r="M10274" s="23" t="s">
        <v>137</v>
      </c>
      <c r="N10274" s="23" t="n">
        <v>2026</v>
      </c>
      <c r="O10274" s="23" t="n">
        <v>1</v>
      </c>
    </row>
    <row r="10275" customFormat="false" ht="15" hidden="false" customHeight="false" outlineLevel="0" collapsed="false">
      <c r="A10275" s="22" t="n">
        <v>46125</v>
      </c>
      <c r="B10275" s="23" t="s">
        <v>108</v>
      </c>
      <c r="C10275" s="23" t="s">
        <v>93</v>
      </c>
      <c r="D10275" s="24" t="n">
        <v>406.8</v>
      </c>
      <c r="E10275" s="25" t="n">
        <f aca="false">MAX(D10275,0)/1000</f>
        <v>0.4068</v>
      </c>
      <c r="F10275" s="25" t="n">
        <f aca="false">MAX(-D10275,0)/1000</f>
        <v>0</v>
      </c>
      <c r="G10275" s="23" t="str">
        <f aca="false">IF(E10275&gt;0,"ja","nein")</f>
        <v>ja</v>
      </c>
      <c r="H10275" s="26" t="n">
        <v>107.315</v>
      </c>
      <c r="I10275" s="26" t="n">
        <f aca="false">(H10275/10+IF(N10275=2025,Einstellungen!$B$23,Einstellungen!$C$23))*(1+Einstellungen!$B$10)</f>
        <v>31.520125</v>
      </c>
      <c r="J10275" s="25" t="n">
        <f aca="false">E10275*I10275/100</f>
        <v>0.1282238685</v>
      </c>
      <c r="K10275" s="25" t="n">
        <f aca="false">E10275*Einstellungen!$B$5/100</f>
        <v>0.117972</v>
      </c>
      <c r="L10275" s="23" t="str">
        <f aca="false">IF(I10275&lt;Einstellungen!$B$5,"ja","nein")</f>
        <v>nein</v>
      </c>
      <c r="M10275" s="23" t="s">
        <v>137</v>
      </c>
      <c r="N10275" s="23" t="n">
        <v>2026</v>
      </c>
      <c r="O10275" s="23" t="n">
        <v>2</v>
      </c>
    </row>
    <row r="10276" customFormat="false" ht="15" hidden="false" customHeight="false" outlineLevel="0" collapsed="false">
      <c r="A10276" s="22" t="n">
        <v>46125</v>
      </c>
      <c r="B10276" s="23" t="s">
        <v>109</v>
      </c>
      <c r="C10276" s="23" t="s">
        <v>93</v>
      </c>
      <c r="D10276" s="24" t="n">
        <v>389.6</v>
      </c>
      <c r="E10276" s="25" t="n">
        <f aca="false">MAX(D10276,0)/1000</f>
        <v>0.3896</v>
      </c>
      <c r="F10276" s="25" t="n">
        <f aca="false">MAX(-D10276,0)/1000</f>
        <v>0</v>
      </c>
      <c r="G10276" s="23" t="str">
        <f aca="false">IF(E10276&gt;0,"ja","nein")</f>
        <v>ja</v>
      </c>
      <c r="H10276" s="26" t="n">
        <v>107.59</v>
      </c>
      <c r="I10276" s="26" t="n">
        <f aca="false">(H10276/10+IF(N10276=2025,Einstellungen!$B$23,Einstellungen!$C$23))*(1+Einstellungen!$B$10)</f>
        <v>31.55285</v>
      </c>
      <c r="J10276" s="25" t="n">
        <f aca="false">E10276*I10276/100</f>
        <v>0.1229299036</v>
      </c>
      <c r="K10276" s="25" t="n">
        <f aca="false">E10276*Einstellungen!$B$5/100</f>
        <v>0.112984</v>
      </c>
      <c r="L10276" s="23" t="str">
        <f aca="false">IF(I10276&lt;Einstellungen!$B$5,"ja","nein")</f>
        <v>nein</v>
      </c>
      <c r="M10276" s="23" t="s">
        <v>137</v>
      </c>
      <c r="N10276" s="23" t="n">
        <v>2026</v>
      </c>
      <c r="O10276" s="23" t="n">
        <v>3</v>
      </c>
    </row>
    <row r="10277" customFormat="false" ht="15" hidden="false" customHeight="false" outlineLevel="0" collapsed="false">
      <c r="A10277" s="22" t="n">
        <v>46125</v>
      </c>
      <c r="B10277" s="23" t="s">
        <v>110</v>
      </c>
      <c r="C10277" s="23" t="s">
        <v>93</v>
      </c>
      <c r="D10277" s="24" t="n">
        <v>341.9</v>
      </c>
      <c r="E10277" s="25" t="n">
        <f aca="false">MAX(D10277,0)/1000</f>
        <v>0.3419</v>
      </c>
      <c r="F10277" s="25" t="n">
        <f aca="false">MAX(-D10277,0)/1000</f>
        <v>0</v>
      </c>
      <c r="G10277" s="23" t="str">
        <f aca="false">IF(E10277&gt;0,"ja","nein")</f>
        <v>ja</v>
      </c>
      <c r="H10277" s="26" t="n">
        <v>110.02</v>
      </c>
      <c r="I10277" s="26" t="n">
        <f aca="false">(H10277/10+IF(N10277=2025,Einstellungen!$B$23,Einstellungen!$C$23))*(1+Einstellungen!$B$10)</f>
        <v>31.84202</v>
      </c>
      <c r="J10277" s="25" t="n">
        <f aca="false">E10277*I10277/100</f>
        <v>0.10886786638</v>
      </c>
      <c r="K10277" s="25" t="n">
        <f aca="false">E10277*Einstellungen!$B$5/100</f>
        <v>0.099151</v>
      </c>
      <c r="L10277" s="23" t="str">
        <f aca="false">IF(I10277&lt;Einstellungen!$B$5,"ja","nein")</f>
        <v>nein</v>
      </c>
      <c r="M10277" s="23" t="s">
        <v>137</v>
      </c>
      <c r="N10277" s="23" t="n">
        <v>2026</v>
      </c>
      <c r="O10277" s="23" t="n">
        <v>4</v>
      </c>
    </row>
    <row r="10278" customFormat="false" ht="15" hidden="false" customHeight="false" outlineLevel="0" collapsed="false">
      <c r="A10278" s="22" t="n">
        <v>46125</v>
      </c>
      <c r="B10278" s="23" t="s">
        <v>111</v>
      </c>
      <c r="C10278" s="23" t="s">
        <v>93</v>
      </c>
      <c r="D10278" s="24" t="n">
        <v>325.3</v>
      </c>
      <c r="E10278" s="25" t="n">
        <f aca="false">MAX(D10278,0)/1000</f>
        <v>0.3253</v>
      </c>
      <c r="F10278" s="25" t="n">
        <f aca="false">MAX(-D10278,0)/1000</f>
        <v>0</v>
      </c>
      <c r="G10278" s="23" t="str">
        <f aca="false">IF(E10278&gt;0,"ja","nein")</f>
        <v>ja</v>
      </c>
      <c r="H10278" s="26" t="n">
        <v>119.073</v>
      </c>
      <c r="I10278" s="26" t="n">
        <f aca="false">(H10278/10+IF(N10278=2025,Einstellungen!$B$23,Einstellungen!$C$23))*(1+Einstellungen!$B$10)</f>
        <v>32.919327</v>
      </c>
      <c r="J10278" s="25" t="n">
        <f aca="false">E10278*I10278/100</f>
        <v>0.107086570731</v>
      </c>
      <c r="K10278" s="25" t="n">
        <f aca="false">E10278*Einstellungen!$B$5/100</f>
        <v>0.094337</v>
      </c>
      <c r="L10278" s="23" t="str">
        <f aca="false">IF(I10278&lt;Einstellungen!$B$5,"ja","nein")</f>
        <v>nein</v>
      </c>
      <c r="M10278" s="23" t="s">
        <v>137</v>
      </c>
      <c r="N10278" s="23" t="n">
        <v>2026</v>
      </c>
      <c r="O10278" s="23" t="n">
        <v>5</v>
      </c>
    </row>
    <row r="10279" customFormat="false" ht="15" hidden="false" customHeight="false" outlineLevel="0" collapsed="false">
      <c r="A10279" s="22" t="n">
        <v>46125</v>
      </c>
      <c r="B10279" s="23" t="s">
        <v>112</v>
      </c>
      <c r="C10279" s="23" t="s">
        <v>93</v>
      </c>
      <c r="D10279" s="24" t="n">
        <v>396.2</v>
      </c>
      <c r="E10279" s="25" t="n">
        <f aca="false">MAX(D10279,0)/1000</f>
        <v>0.3962</v>
      </c>
      <c r="F10279" s="25" t="n">
        <f aca="false">MAX(-D10279,0)/1000</f>
        <v>0</v>
      </c>
      <c r="G10279" s="23" t="str">
        <f aca="false">IF(E10279&gt;0,"ja","nein")</f>
        <v>ja</v>
      </c>
      <c r="H10279" s="26" t="n">
        <v>136.115</v>
      </c>
      <c r="I10279" s="26" t="n">
        <f aca="false">(H10279/10+IF(N10279=2025,Einstellungen!$B$23,Einstellungen!$C$23))*(1+Einstellungen!$B$10)</f>
        <v>34.947325</v>
      </c>
      <c r="J10279" s="25" t="n">
        <f aca="false">E10279*I10279/100</f>
        <v>0.13846130165</v>
      </c>
      <c r="K10279" s="25" t="n">
        <f aca="false">E10279*Einstellungen!$B$5/100</f>
        <v>0.114898</v>
      </c>
      <c r="L10279" s="23" t="str">
        <f aca="false">IF(I10279&lt;Einstellungen!$B$5,"ja","nein")</f>
        <v>nein</v>
      </c>
      <c r="M10279" s="23" t="s">
        <v>137</v>
      </c>
      <c r="N10279" s="23" t="n">
        <v>2026</v>
      </c>
      <c r="O10279" s="23" t="n">
        <v>6</v>
      </c>
    </row>
    <row r="10280" customFormat="false" ht="15" hidden="false" customHeight="false" outlineLevel="0" collapsed="false">
      <c r="A10280" s="22" t="n">
        <v>46125</v>
      </c>
      <c r="B10280" s="23" t="s">
        <v>113</v>
      </c>
      <c r="C10280" s="23" t="s">
        <v>93</v>
      </c>
      <c r="D10280" s="24" t="n">
        <v>531.1</v>
      </c>
      <c r="E10280" s="25" t="n">
        <f aca="false">MAX(D10280,0)/1000</f>
        <v>0.5311</v>
      </c>
      <c r="F10280" s="25" t="n">
        <f aca="false">MAX(-D10280,0)/1000</f>
        <v>0</v>
      </c>
      <c r="G10280" s="23" t="str">
        <f aca="false">IF(E10280&gt;0,"ja","nein")</f>
        <v>ja</v>
      </c>
      <c r="H10280" s="26" t="n">
        <v>145.12</v>
      </c>
      <c r="I10280" s="26" t="n">
        <f aca="false">(H10280/10+IF(N10280=2025,Einstellungen!$B$23,Einstellungen!$C$23))*(1+Einstellungen!$B$10)</f>
        <v>36.01892</v>
      </c>
      <c r="J10280" s="25" t="n">
        <f aca="false">E10280*I10280/100</f>
        <v>0.19129648412</v>
      </c>
      <c r="K10280" s="25" t="n">
        <f aca="false">E10280*Einstellungen!$B$5/100</f>
        <v>0.154019</v>
      </c>
      <c r="L10280" s="23" t="str">
        <f aca="false">IF(I10280&lt;Einstellungen!$B$5,"ja","nein")</f>
        <v>nein</v>
      </c>
      <c r="M10280" s="23" t="s">
        <v>137</v>
      </c>
      <c r="N10280" s="23" t="n">
        <v>2026</v>
      </c>
      <c r="O10280" s="23" t="n">
        <v>7</v>
      </c>
    </row>
    <row r="10281" customFormat="false" ht="15" hidden="false" customHeight="false" outlineLevel="0" collapsed="false">
      <c r="A10281" s="22" t="n">
        <v>46125</v>
      </c>
      <c r="B10281" s="23" t="s">
        <v>114</v>
      </c>
      <c r="C10281" s="23" t="s">
        <v>93</v>
      </c>
      <c r="D10281" s="24" t="n">
        <v>2419.6</v>
      </c>
      <c r="E10281" s="25" t="n">
        <f aca="false">MAX(D10281,0)/1000</f>
        <v>2.4196</v>
      </c>
      <c r="F10281" s="25" t="n">
        <f aca="false">MAX(-D10281,0)/1000</f>
        <v>0</v>
      </c>
      <c r="G10281" s="23" t="str">
        <f aca="false">IF(E10281&gt;0,"ja","nein")</f>
        <v>ja</v>
      </c>
      <c r="H10281" s="26" t="n">
        <v>173.88</v>
      </c>
      <c r="I10281" s="26" t="n">
        <f aca="false">(H10281/10+IF(N10281=2025,Einstellungen!$B$23,Einstellungen!$C$23))*(1+Einstellungen!$B$10)</f>
        <v>39.44136</v>
      </c>
      <c r="J10281" s="25" t="n">
        <f aca="false">E10281*I10281/100</f>
        <v>0.95432314656</v>
      </c>
      <c r="K10281" s="25" t="n">
        <f aca="false">E10281*Einstellungen!$B$5/100</f>
        <v>0.701684</v>
      </c>
      <c r="L10281" s="23" t="str">
        <f aca="false">IF(I10281&lt;Einstellungen!$B$5,"ja","nein")</f>
        <v>nein</v>
      </c>
      <c r="M10281" s="23" t="s">
        <v>137</v>
      </c>
      <c r="N10281" s="23" t="n">
        <v>2026</v>
      </c>
      <c r="O10281" s="23" t="n">
        <v>8</v>
      </c>
    </row>
    <row r="10282" customFormat="false" ht="15" hidden="false" customHeight="false" outlineLevel="0" collapsed="false">
      <c r="A10282" s="22" t="n">
        <v>46125</v>
      </c>
      <c r="B10282" s="23" t="s">
        <v>115</v>
      </c>
      <c r="C10282" s="23" t="s">
        <v>93</v>
      </c>
      <c r="D10282" s="24" t="n">
        <v>2430.1</v>
      </c>
      <c r="E10282" s="25" t="n">
        <f aca="false">MAX(D10282,0)/1000</f>
        <v>2.4301</v>
      </c>
      <c r="F10282" s="25" t="n">
        <f aca="false">MAX(-D10282,0)/1000</f>
        <v>0</v>
      </c>
      <c r="G10282" s="23" t="str">
        <f aca="false">IF(E10282&gt;0,"ja","nein")</f>
        <v>ja</v>
      </c>
      <c r="H10282" s="26" t="n">
        <v>160.965</v>
      </c>
      <c r="I10282" s="26" t="n">
        <f aca="false">(H10282/10+IF(N10282=2025,Einstellungen!$B$23,Einstellungen!$C$23))*(1+Einstellungen!$B$10)</f>
        <v>37.904475</v>
      </c>
      <c r="J10282" s="25" t="n">
        <f aca="false">E10282*I10282/100</f>
        <v>0.921116646975</v>
      </c>
      <c r="K10282" s="25" t="n">
        <f aca="false">E10282*Einstellungen!$B$5/100</f>
        <v>0.704729</v>
      </c>
      <c r="L10282" s="23" t="str">
        <f aca="false">IF(I10282&lt;Einstellungen!$B$5,"ja","nein")</f>
        <v>nein</v>
      </c>
      <c r="M10282" s="23" t="s">
        <v>137</v>
      </c>
      <c r="N10282" s="23" t="n">
        <v>2026</v>
      </c>
      <c r="O10282" s="23" t="n">
        <v>9</v>
      </c>
    </row>
    <row r="10283" customFormat="false" ht="15" hidden="false" customHeight="false" outlineLevel="0" collapsed="false">
      <c r="A10283" s="22" t="n">
        <v>46125</v>
      </c>
      <c r="B10283" s="23" t="s">
        <v>116</v>
      </c>
      <c r="C10283" s="23" t="s">
        <v>93</v>
      </c>
      <c r="D10283" s="24" t="n">
        <v>2060.9</v>
      </c>
      <c r="E10283" s="25" t="n">
        <f aca="false">MAX(D10283,0)/1000</f>
        <v>2.0609</v>
      </c>
      <c r="F10283" s="25" t="n">
        <f aca="false">MAX(-D10283,0)/1000</f>
        <v>0</v>
      </c>
      <c r="G10283" s="23" t="str">
        <f aca="false">IF(E10283&gt;0,"ja","nein")</f>
        <v>ja</v>
      </c>
      <c r="H10283" s="26" t="n">
        <v>138.63</v>
      </c>
      <c r="I10283" s="26" t="n">
        <f aca="false">(H10283/10+IF(N10283=2025,Einstellungen!$B$23,Einstellungen!$C$23))*(1+Einstellungen!$B$10)</f>
        <v>35.24661</v>
      </c>
      <c r="J10283" s="25" t="n">
        <f aca="false">E10283*I10283/100</f>
        <v>0.72639738549</v>
      </c>
      <c r="K10283" s="25" t="n">
        <f aca="false">E10283*Einstellungen!$B$5/100</f>
        <v>0.597661</v>
      </c>
      <c r="L10283" s="23" t="str">
        <f aca="false">IF(I10283&lt;Einstellungen!$B$5,"ja","nein")</f>
        <v>nein</v>
      </c>
      <c r="M10283" s="23" t="s">
        <v>137</v>
      </c>
      <c r="N10283" s="23" t="n">
        <v>2026</v>
      </c>
      <c r="O10283" s="23" t="n">
        <v>10</v>
      </c>
    </row>
    <row r="10284" customFormat="false" ht="15" hidden="false" customHeight="false" outlineLevel="0" collapsed="false">
      <c r="A10284" s="22" t="n">
        <v>46125</v>
      </c>
      <c r="B10284" s="23" t="s">
        <v>117</v>
      </c>
      <c r="C10284" s="23" t="s">
        <v>93</v>
      </c>
      <c r="D10284" s="24" t="n">
        <v>-56.9</v>
      </c>
      <c r="E10284" s="25" t="n">
        <f aca="false">MAX(D10284,0)/1000</f>
        <v>0</v>
      </c>
      <c r="F10284" s="25" t="n">
        <f aca="false">MAX(-D10284,0)/1000</f>
        <v>0.0569</v>
      </c>
      <c r="G10284" s="23" t="str">
        <f aca="false">IF(E10284&gt;0,"ja","nein")</f>
        <v>nein</v>
      </c>
      <c r="H10284" s="26" t="n">
        <v>116</v>
      </c>
      <c r="I10284" s="26" t="n">
        <f aca="false">(H10284/10+IF(N10284=2025,Einstellungen!$B$23,Einstellungen!$C$23))*(1+Einstellungen!$B$10)</f>
        <v>32.55364</v>
      </c>
      <c r="J10284" s="25" t="n">
        <f aca="false">E10284*I10284/100</f>
        <v>0</v>
      </c>
      <c r="K10284" s="25" t="n">
        <f aca="false">E10284*Einstellungen!$B$5/100</f>
        <v>0</v>
      </c>
      <c r="L10284" s="23" t="str">
        <f aca="false">IF(I10284&lt;Einstellungen!$B$5,"ja","nein")</f>
        <v>nein</v>
      </c>
      <c r="M10284" s="23" t="s">
        <v>137</v>
      </c>
      <c r="N10284" s="23" t="n">
        <v>2026</v>
      </c>
      <c r="O10284" s="23" t="n">
        <v>11</v>
      </c>
    </row>
    <row r="10285" customFormat="false" ht="15" hidden="false" customHeight="false" outlineLevel="0" collapsed="false">
      <c r="A10285" s="22" t="n">
        <v>46125</v>
      </c>
      <c r="B10285" s="23" t="s">
        <v>118</v>
      </c>
      <c r="C10285" s="23" t="s">
        <v>93</v>
      </c>
      <c r="D10285" s="24" t="n">
        <v>-66.8</v>
      </c>
      <c r="E10285" s="25" t="n">
        <f aca="false">MAX(D10285,0)/1000</f>
        <v>0</v>
      </c>
      <c r="F10285" s="25" t="n">
        <f aca="false">MAX(-D10285,0)/1000</f>
        <v>0.0668</v>
      </c>
      <c r="G10285" s="23" t="str">
        <f aca="false">IF(E10285&gt;0,"ja","nein")</f>
        <v>nein</v>
      </c>
      <c r="H10285" s="26" t="n">
        <v>104.735</v>
      </c>
      <c r="I10285" s="26" t="n">
        <f aca="false">(H10285/10+IF(N10285=2025,Einstellungen!$B$23,Einstellungen!$C$23))*(1+Einstellungen!$B$10)</f>
        <v>31.213105</v>
      </c>
      <c r="J10285" s="25" t="n">
        <f aca="false">E10285*I10285/100</f>
        <v>0</v>
      </c>
      <c r="K10285" s="25" t="n">
        <f aca="false">E10285*Einstellungen!$B$5/100</f>
        <v>0</v>
      </c>
      <c r="L10285" s="23" t="str">
        <f aca="false">IF(I10285&lt;Einstellungen!$B$5,"ja","nein")</f>
        <v>nein</v>
      </c>
      <c r="M10285" s="23" t="s">
        <v>137</v>
      </c>
      <c r="N10285" s="23" t="n">
        <v>2026</v>
      </c>
      <c r="O10285" s="23" t="n">
        <v>12</v>
      </c>
    </row>
    <row r="10286" customFormat="false" ht="15" hidden="false" customHeight="false" outlineLevel="0" collapsed="false">
      <c r="A10286" s="22" t="n">
        <v>46125</v>
      </c>
      <c r="B10286" s="23" t="s">
        <v>119</v>
      </c>
      <c r="C10286" s="23" t="s">
        <v>93</v>
      </c>
      <c r="D10286" s="24" t="n">
        <v>-27.9</v>
      </c>
      <c r="E10286" s="25" t="n">
        <f aca="false">MAX(D10286,0)/1000</f>
        <v>0</v>
      </c>
      <c r="F10286" s="25" t="n">
        <f aca="false">MAX(-D10286,0)/1000</f>
        <v>0.0279</v>
      </c>
      <c r="G10286" s="23" t="str">
        <f aca="false">IF(E10286&gt;0,"ja","nein")</f>
        <v>nein</v>
      </c>
      <c r="H10286" s="26" t="n">
        <v>97.393</v>
      </c>
      <c r="I10286" s="26" t="n">
        <f aca="false">(H10286/10+IF(N10286=2025,Einstellungen!$B$23,Einstellungen!$C$23))*(1+Einstellungen!$B$10)</f>
        <v>30.339407</v>
      </c>
      <c r="J10286" s="25" t="n">
        <f aca="false">E10286*I10286/100</f>
        <v>0</v>
      </c>
      <c r="K10286" s="25" t="n">
        <f aca="false">E10286*Einstellungen!$B$5/100</f>
        <v>0</v>
      </c>
      <c r="L10286" s="23" t="str">
        <f aca="false">IF(I10286&lt;Einstellungen!$B$5,"ja","nein")</f>
        <v>nein</v>
      </c>
      <c r="M10286" s="23" t="s">
        <v>137</v>
      </c>
      <c r="N10286" s="23" t="n">
        <v>2026</v>
      </c>
      <c r="O10286" s="23" t="n">
        <v>13</v>
      </c>
    </row>
    <row r="10287" customFormat="false" ht="15" hidden="false" customHeight="false" outlineLevel="0" collapsed="false">
      <c r="A10287" s="22" t="n">
        <v>46125</v>
      </c>
      <c r="B10287" s="23" t="s">
        <v>120</v>
      </c>
      <c r="C10287" s="23" t="s">
        <v>93</v>
      </c>
      <c r="D10287" s="24" t="n">
        <v>-65.2</v>
      </c>
      <c r="E10287" s="25" t="n">
        <f aca="false">MAX(D10287,0)/1000</f>
        <v>0</v>
      </c>
      <c r="F10287" s="25" t="n">
        <f aca="false">MAX(-D10287,0)/1000</f>
        <v>0.0652</v>
      </c>
      <c r="G10287" s="23" t="str">
        <f aca="false">IF(E10287&gt;0,"ja","nein")</f>
        <v>nein</v>
      </c>
      <c r="H10287" s="26" t="n">
        <v>101.695</v>
      </c>
      <c r="I10287" s="26" t="n">
        <f aca="false">(H10287/10+IF(N10287=2025,Einstellungen!$B$23,Einstellungen!$C$23))*(1+Einstellungen!$B$10)</f>
        <v>30.851345</v>
      </c>
      <c r="J10287" s="25" t="n">
        <f aca="false">E10287*I10287/100</f>
        <v>0</v>
      </c>
      <c r="K10287" s="25" t="n">
        <f aca="false">E10287*Einstellungen!$B$5/100</f>
        <v>0</v>
      </c>
      <c r="L10287" s="23" t="str">
        <f aca="false">IF(I10287&lt;Einstellungen!$B$5,"ja","nein")</f>
        <v>nein</v>
      </c>
      <c r="M10287" s="23" t="s">
        <v>137</v>
      </c>
      <c r="N10287" s="23" t="n">
        <v>2026</v>
      </c>
      <c r="O10287" s="23" t="n">
        <v>14</v>
      </c>
    </row>
    <row r="10288" customFormat="false" ht="15" hidden="false" customHeight="false" outlineLevel="0" collapsed="false">
      <c r="A10288" s="22" t="n">
        <v>46125</v>
      </c>
      <c r="B10288" s="23" t="s">
        <v>104</v>
      </c>
      <c r="C10288" s="23" t="s">
        <v>93</v>
      </c>
      <c r="D10288" s="24" t="n">
        <v>-58</v>
      </c>
      <c r="E10288" s="25" t="n">
        <f aca="false">MAX(D10288,0)/1000</f>
        <v>0</v>
      </c>
      <c r="F10288" s="25" t="n">
        <f aca="false">MAX(-D10288,0)/1000</f>
        <v>0.058</v>
      </c>
      <c r="G10288" s="23" t="str">
        <f aca="false">IF(E10288&gt;0,"ja","nein")</f>
        <v>nein</v>
      </c>
      <c r="H10288" s="26" t="n">
        <v>104.638</v>
      </c>
      <c r="I10288" s="26" t="n">
        <f aca="false">(H10288/10+IF(N10288=2025,Einstellungen!$B$23,Einstellungen!$C$23))*(1+Einstellungen!$B$10)</f>
        <v>31.201562</v>
      </c>
      <c r="J10288" s="25" t="n">
        <f aca="false">E10288*I10288/100</f>
        <v>0</v>
      </c>
      <c r="K10288" s="25" t="n">
        <f aca="false">E10288*Einstellungen!$B$5/100</f>
        <v>0</v>
      </c>
      <c r="L10288" s="23" t="str">
        <f aca="false">IF(I10288&lt;Einstellungen!$B$5,"ja","nein")</f>
        <v>nein</v>
      </c>
      <c r="M10288" s="23" t="s">
        <v>137</v>
      </c>
      <c r="N10288" s="23" t="n">
        <v>2026</v>
      </c>
      <c r="O10288" s="23" t="n">
        <v>15</v>
      </c>
    </row>
    <row r="10289" customFormat="false" ht="15" hidden="false" customHeight="false" outlineLevel="0" collapsed="false">
      <c r="A10289" s="22" t="n">
        <v>46125</v>
      </c>
      <c r="B10289" s="23" t="s">
        <v>105</v>
      </c>
      <c r="C10289" s="23" t="s">
        <v>93</v>
      </c>
      <c r="D10289" s="24" t="n">
        <v>-34.8</v>
      </c>
      <c r="E10289" s="25" t="n">
        <f aca="false">MAX(D10289,0)/1000</f>
        <v>0</v>
      </c>
      <c r="F10289" s="25" t="n">
        <f aca="false">MAX(-D10289,0)/1000</f>
        <v>0.0348</v>
      </c>
      <c r="G10289" s="23" t="str">
        <f aca="false">IF(E10289&gt;0,"ja","nein")</f>
        <v>nein</v>
      </c>
      <c r="H10289" s="26" t="n">
        <v>114.597</v>
      </c>
      <c r="I10289" s="26" t="n">
        <f aca="false">(H10289/10+IF(N10289=2025,Einstellungen!$B$23,Einstellungen!$C$23))*(1+Einstellungen!$B$10)</f>
        <v>32.386683</v>
      </c>
      <c r="J10289" s="25" t="n">
        <f aca="false">E10289*I10289/100</f>
        <v>0</v>
      </c>
      <c r="K10289" s="25" t="n">
        <f aca="false">E10289*Einstellungen!$B$5/100</f>
        <v>0</v>
      </c>
      <c r="L10289" s="23" t="str">
        <f aca="false">IF(I10289&lt;Einstellungen!$B$5,"ja","nein")</f>
        <v>nein</v>
      </c>
      <c r="M10289" s="23" t="s">
        <v>137</v>
      </c>
      <c r="N10289" s="23" t="n">
        <v>2026</v>
      </c>
      <c r="O10289" s="23" t="n">
        <v>16</v>
      </c>
    </row>
    <row r="10290" customFormat="false" ht="15" hidden="false" customHeight="false" outlineLevel="0" collapsed="false">
      <c r="A10290" s="22" t="n">
        <v>46125</v>
      </c>
      <c r="B10290" s="23" t="s">
        <v>97</v>
      </c>
      <c r="C10290" s="23" t="s">
        <v>93</v>
      </c>
      <c r="D10290" s="24" t="n">
        <v>1001</v>
      </c>
      <c r="E10290" s="25" t="n">
        <f aca="false">MAX(D10290,0)/1000</f>
        <v>1.001</v>
      </c>
      <c r="F10290" s="25" t="n">
        <f aca="false">MAX(-D10290,0)/1000</f>
        <v>0</v>
      </c>
      <c r="G10290" s="23" t="str">
        <f aca="false">IF(E10290&gt;0,"ja","nein")</f>
        <v>ja</v>
      </c>
      <c r="H10290" s="26" t="n">
        <v>130.377</v>
      </c>
      <c r="I10290" s="26" t="n">
        <f aca="false">(H10290/10+IF(N10290=2025,Einstellungen!$B$23,Einstellungen!$C$23))*(1+Einstellungen!$B$10)</f>
        <v>34.264503</v>
      </c>
      <c r="J10290" s="25" t="n">
        <f aca="false">E10290*I10290/100</f>
        <v>0.34298767503</v>
      </c>
      <c r="K10290" s="25" t="n">
        <f aca="false">E10290*Einstellungen!$B$5/100</f>
        <v>0.29029</v>
      </c>
      <c r="L10290" s="23" t="str">
        <f aca="false">IF(I10290&lt;Einstellungen!$B$5,"ja","nein")</f>
        <v>nein</v>
      </c>
      <c r="M10290" s="23" t="s">
        <v>137</v>
      </c>
      <c r="N10290" s="23" t="n">
        <v>2026</v>
      </c>
      <c r="O10290" s="23" t="n">
        <v>17</v>
      </c>
    </row>
    <row r="10291" customFormat="false" ht="15" hidden="false" customHeight="false" outlineLevel="0" collapsed="false">
      <c r="A10291" s="22" t="n">
        <v>46125</v>
      </c>
      <c r="B10291" s="23" t="s">
        <v>99</v>
      </c>
      <c r="C10291" s="23" t="s">
        <v>93</v>
      </c>
      <c r="D10291" s="24" t="n">
        <v>2709.6</v>
      </c>
      <c r="E10291" s="25" t="n">
        <f aca="false">MAX(D10291,0)/1000</f>
        <v>2.7096</v>
      </c>
      <c r="F10291" s="25" t="n">
        <f aca="false">MAX(-D10291,0)/1000</f>
        <v>0</v>
      </c>
      <c r="G10291" s="23" t="str">
        <f aca="false">IF(E10291&gt;0,"ja","nein")</f>
        <v>ja</v>
      </c>
      <c r="H10291" s="26" t="n">
        <v>148.2</v>
      </c>
      <c r="I10291" s="26" t="n">
        <f aca="false">(H10291/10+IF(N10291=2025,Einstellungen!$B$23,Einstellungen!$C$23))*(1+Einstellungen!$B$10)</f>
        <v>36.38544</v>
      </c>
      <c r="J10291" s="25" t="n">
        <f aca="false">E10291*I10291/100</f>
        <v>0.98589988224</v>
      </c>
      <c r="K10291" s="25" t="n">
        <f aca="false">E10291*Einstellungen!$B$5/100</f>
        <v>0.785784</v>
      </c>
      <c r="L10291" s="23" t="str">
        <f aca="false">IF(I10291&lt;Einstellungen!$B$5,"ja","nein")</f>
        <v>nein</v>
      </c>
      <c r="M10291" s="23" t="s">
        <v>137</v>
      </c>
      <c r="N10291" s="23" t="n">
        <v>2026</v>
      </c>
      <c r="O10291" s="23" t="n">
        <v>18</v>
      </c>
    </row>
    <row r="10292" customFormat="false" ht="15" hidden="false" customHeight="false" outlineLevel="0" collapsed="false">
      <c r="A10292" s="22" t="n">
        <v>46125</v>
      </c>
      <c r="B10292" s="23" t="s">
        <v>100</v>
      </c>
      <c r="C10292" s="23" t="s">
        <v>93</v>
      </c>
      <c r="D10292" s="24" t="n">
        <v>972.5</v>
      </c>
      <c r="E10292" s="25" t="n">
        <f aca="false">MAX(D10292,0)/1000</f>
        <v>0.9725</v>
      </c>
      <c r="F10292" s="25" t="n">
        <f aca="false">MAX(-D10292,0)/1000</f>
        <v>0</v>
      </c>
      <c r="G10292" s="23" t="str">
        <f aca="false">IF(E10292&gt;0,"ja","nein")</f>
        <v>ja</v>
      </c>
      <c r="H10292" s="26" t="n">
        <v>164.523</v>
      </c>
      <c r="I10292" s="26" t="n">
        <f aca="false">(H10292/10+IF(N10292=2025,Einstellungen!$B$23,Einstellungen!$C$23))*(1+Einstellungen!$B$10)</f>
        <v>38.327877</v>
      </c>
      <c r="J10292" s="25" t="n">
        <f aca="false">E10292*I10292/100</f>
        <v>0.372738603825</v>
      </c>
      <c r="K10292" s="25" t="n">
        <f aca="false">E10292*Einstellungen!$B$5/100</f>
        <v>0.282025</v>
      </c>
      <c r="L10292" s="23" t="str">
        <f aca="false">IF(I10292&lt;Einstellungen!$B$5,"ja","nein")</f>
        <v>nein</v>
      </c>
      <c r="M10292" s="23" t="s">
        <v>137</v>
      </c>
      <c r="N10292" s="23" t="n">
        <v>2026</v>
      </c>
      <c r="O10292" s="23" t="n">
        <v>19</v>
      </c>
    </row>
    <row r="10293" customFormat="false" ht="15" hidden="false" customHeight="false" outlineLevel="0" collapsed="false">
      <c r="A10293" s="22" t="n">
        <v>46125</v>
      </c>
      <c r="B10293" s="23" t="s">
        <v>92</v>
      </c>
      <c r="C10293" s="23" t="s">
        <v>93</v>
      </c>
      <c r="D10293" s="24" t="n">
        <v>548.3</v>
      </c>
      <c r="E10293" s="25" t="n">
        <f aca="false">MAX(D10293,0)/1000</f>
        <v>0.5483</v>
      </c>
      <c r="F10293" s="25" t="n">
        <f aca="false">MAX(-D10293,0)/1000</f>
        <v>0</v>
      </c>
      <c r="G10293" s="23" t="str">
        <f aca="false">IF(E10293&gt;0,"ja","nein")</f>
        <v>ja</v>
      </c>
      <c r="H10293" s="26" t="n">
        <v>156.61</v>
      </c>
      <c r="I10293" s="26" t="n">
        <f aca="false">(H10293/10+IF(N10293=2025,Einstellungen!$B$23,Einstellungen!$C$23))*(1+Einstellungen!$B$10)</f>
        <v>37.38623</v>
      </c>
      <c r="J10293" s="25" t="n">
        <f aca="false">E10293*I10293/100</f>
        <v>0.20498869909</v>
      </c>
      <c r="K10293" s="25" t="n">
        <f aca="false">E10293*Einstellungen!$B$5/100</f>
        <v>0.159007</v>
      </c>
      <c r="L10293" s="23" t="str">
        <f aca="false">IF(I10293&lt;Einstellungen!$B$5,"ja","nein")</f>
        <v>nein</v>
      </c>
      <c r="M10293" s="23" t="s">
        <v>137</v>
      </c>
      <c r="N10293" s="23" t="n">
        <v>2026</v>
      </c>
      <c r="O10293" s="23" t="n">
        <v>20</v>
      </c>
    </row>
    <row r="10294" customFormat="false" ht="15" hidden="false" customHeight="false" outlineLevel="0" collapsed="false">
      <c r="A10294" s="22" t="n">
        <v>46125</v>
      </c>
      <c r="B10294" s="23" t="s">
        <v>95</v>
      </c>
      <c r="C10294" s="23" t="s">
        <v>93</v>
      </c>
      <c r="D10294" s="24" t="n">
        <v>542.7</v>
      </c>
      <c r="E10294" s="25" t="n">
        <f aca="false">MAX(D10294,0)/1000</f>
        <v>0.5427</v>
      </c>
      <c r="F10294" s="25" t="n">
        <f aca="false">MAX(-D10294,0)/1000</f>
        <v>0</v>
      </c>
      <c r="G10294" s="23" t="str">
        <f aca="false">IF(E10294&gt;0,"ja","nein")</f>
        <v>ja</v>
      </c>
      <c r="H10294" s="26" t="n">
        <v>139.048</v>
      </c>
      <c r="I10294" s="26" t="n">
        <f aca="false">(H10294/10+IF(N10294=2025,Einstellungen!$B$23,Einstellungen!$C$23))*(1+Einstellungen!$B$10)</f>
        <v>35.296352</v>
      </c>
      <c r="J10294" s="25" t="n">
        <f aca="false">E10294*I10294/100</f>
        <v>0.191553302304</v>
      </c>
      <c r="K10294" s="25" t="n">
        <f aca="false">E10294*Einstellungen!$B$5/100</f>
        <v>0.157383</v>
      </c>
      <c r="L10294" s="23" t="str">
        <f aca="false">IF(I10294&lt;Einstellungen!$B$5,"ja","nein")</f>
        <v>nein</v>
      </c>
      <c r="M10294" s="23" t="s">
        <v>137</v>
      </c>
      <c r="N10294" s="23" t="n">
        <v>2026</v>
      </c>
      <c r="O10294" s="23" t="n">
        <v>21</v>
      </c>
    </row>
    <row r="10295" customFormat="false" ht="15" hidden="false" customHeight="false" outlineLevel="0" collapsed="false">
      <c r="A10295" s="22" t="n">
        <v>46125</v>
      </c>
      <c r="B10295" s="23" t="s">
        <v>96</v>
      </c>
      <c r="C10295" s="23" t="s">
        <v>93</v>
      </c>
      <c r="D10295" s="24" t="n">
        <v>400.6</v>
      </c>
      <c r="E10295" s="25" t="n">
        <f aca="false">MAX(D10295,0)/1000</f>
        <v>0.4006</v>
      </c>
      <c r="F10295" s="25" t="n">
        <f aca="false">MAX(-D10295,0)/1000</f>
        <v>0</v>
      </c>
      <c r="G10295" s="23" t="str">
        <f aca="false">IF(E10295&gt;0,"ja","nein")</f>
        <v>ja</v>
      </c>
      <c r="H10295" s="26" t="n">
        <v>129.76</v>
      </c>
      <c r="I10295" s="26" t="n">
        <f aca="false">(H10295/10+IF(N10295=2025,Einstellungen!$B$23,Einstellungen!$C$23))*(1+Einstellungen!$B$10)</f>
        <v>34.19108</v>
      </c>
      <c r="J10295" s="25" t="n">
        <f aca="false">E10295*I10295/100</f>
        <v>0.13696946648</v>
      </c>
      <c r="K10295" s="25" t="n">
        <f aca="false">E10295*Einstellungen!$B$5/100</f>
        <v>0.116174</v>
      </c>
      <c r="L10295" s="23" t="str">
        <f aca="false">IF(I10295&lt;Einstellungen!$B$5,"ja","nein")</f>
        <v>nein</v>
      </c>
      <c r="M10295" s="23" t="s">
        <v>137</v>
      </c>
      <c r="N10295" s="23" t="n">
        <v>2026</v>
      </c>
      <c r="O10295" s="23" t="n">
        <v>22</v>
      </c>
    </row>
    <row r="10296" customFormat="false" ht="15" hidden="false" customHeight="false" outlineLevel="0" collapsed="false">
      <c r="A10296" s="22" t="n">
        <v>46125</v>
      </c>
      <c r="B10296" s="23" t="s">
        <v>101</v>
      </c>
      <c r="C10296" s="23" t="s">
        <v>93</v>
      </c>
      <c r="D10296" s="24" t="n">
        <v>386.2</v>
      </c>
      <c r="E10296" s="25" t="n">
        <f aca="false">MAX(D10296,0)/1000</f>
        <v>0.3862</v>
      </c>
      <c r="F10296" s="25" t="n">
        <f aca="false">MAX(-D10296,0)/1000</f>
        <v>0</v>
      </c>
      <c r="G10296" s="23" t="str">
        <f aca="false">IF(E10296&gt;0,"ja","nein")</f>
        <v>ja</v>
      </c>
      <c r="H10296" s="26" t="n">
        <v>122.627</v>
      </c>
      <c r="I10296" s="26" t="n">
        <f aca="false">(H10296/10+IF(N10296=2025,Einstellungen!$B$23,Einstellungen!$C$23))*(1+Einstellungen!$B$10)</f>
        <v>33.342253</v>
      </c>
      <c r="J10296" s="25" t="n">
        <f aca="false">E10296*I10296/100</f>
        <v>0.128767781086</v>
      </c>
      <c r="K10296" s="25" t="n">
        <f aca="false">E10296*Einstellungen!$B$5/100</f>
        <v>0.111998</v>
      </c>
      <c r="L10296" s="23" t="str">
        <f aca="false">IF(I10296&lt;Einstellungen!$B$5,"ja","nein")</f>
        <v>nein</v>
      </c>
      <c r="M10296" s="23" t="s">
        <v>137</v>
      </c>
      <c r="N10296" s="23" t="n">
        <v>2026</v>
      </c>
      <c r="O10296" s="23" t="n">
        <v>23</v>
      </c>
    </row>
    <row r="10297" customFormat="false" ht="15" hidden="false" customHeight="false" outlineLevel="0" collapsed="false">
      <c r="A10297" s="22" t="n">
        <v>46126</v>
      </c>
      <c r="B10297" s="23" t="s">
        <v>102</v>
      </c>
      <c r="C10297" s="23" t="s">
        <v>98</v>
      </c>
      <c r="D10297" s="24" t="n">
        <v>357.6</v>
      </c>
      <c r="E10297" s="25" t="n">
        <f aca="false">MAX(D10297,0)/1000</f>
        <v>0.3576</v>
      </c>
      <c r="F10297" s="25" t="n">
        <f aca="false">MAX(-D10297,0)/1000</f>
        <v>0</v>
      </c>
      <c r="G10297" s="23" t="str">
        <f aca="false">IF(E10297&gt;0,"ja","nein")</f>
        <v>ja</v>
      </c>
      <c r="H10297" s="26" t="n">
        <v>116.062</v>
      </c>
      <c r="I10297" s="26" t="n">
        <f aca="false">(H10297/10+IF(N10297=2025,Einstellungen!$B$23,Einstellungen!$C$23))*(1+Einstellungen!$B$10)</f>
        <v>32.561018</v>
      </c>
      <c r="J10297" s="25" t="n">
        <f aca="false">E10297*I10297/100</f>
        <v>0.116438200368</v>
      </c>
      <c r="K10297" s="25" t="n">
        <f aca="false">E10297*Einstellungen!$B$5/100</f>
        <v>0.103704</v>
      </c>
      <c r="L10297" s="23" t="str">
        <f aca="false">IF(I10297&lt;Einstellungen!$B$5,"ja","nein")</f>
        <v>nein</v>
      </c>
      <c r="M10297" s="23" t="s">
        <v>137</v>
      </c>
      <c r="N10297" s="23" t="n">
        <v>2026</v>
      </c>
      <c r="O10297" s="23" t="n">
        <v>0</v>
      </c>
    </row>
    <row r="10298" customFormat="false" ht="15" hidden="false" customHeight="false" outlineLevel="0" collapsed="false">
      <c r="A10298" s="22" t="n">
        <v>46126</v>
      </c>
      <c r="B10298" s="23" t="s">
        <v>107</v>
      </c>
      <c r="C10298" s="23" t="s">
        <v>98</v>
      </c>
      <c r="D10298" s="24" t="n">
        <v>358.6</v>
      </c>
      <c r="E10298" s="25" t="n">
        <f aca="false">MAX(D10298,0)/1000</f>
        <v>0.3586</v>
      </c>
      <c r="F10298" s="25" t="n">
        <f aca="false">MAX(-D10298,0)/1000</f>
        <v>0</v>
      </c>
      <c r="G10298" s="23" t="str">
        <f aca="false">IF(E10298&gt;0,"ja","nein")</f>
        <v>ja</v>
      </c>
      <c r="H10298" s="26" t="n">
        <v>113.665</v>
      </c>
      <c r="I10298" s="26" t="n">
        <f aca="false">(H10298/10+IF(N10298=2025,Einstellungen!$B$23,Einstellungen!$C$23))*(1+Einstellungen!$B$10)</f>
        <v>32.275775</v>
      </c>
      <c r="J10298" s="25" t="n">
        <f aca="false">E10298*I10298/100</f>
        <v>0.11574092915</v>
      </c>
      <c r="K10298" s="25" t="n">
        <f aca="false">E10298*Einstellungen!$B$5/100</f>
        <v>0.103994</v>
      </c>
      <c r="L10298" s="23" t="str">
        <f aca="false">IF(I10298&lt;Einstellungen!$B$5,"ja","nein")</f>
        <v>nein</v>
      </c>
      <c r="M10298" s="23" t="s">
        <v>137</v>
      </c>
      <c r="N10298" s="23" t="n">
        <v>2026</v>
      </c>
      <c r="O10298" s="23" t="n">
        <v>1</v>
      </c>
    </row>
    <row r="10299" customFormat="false" ht="15" hidden="false" customHeight="false" outlineLevel="0" collapsed="false">
      <c r="A10299" s="22" t="n">
        <v>46126</v>
      </c>
      <c r="B10299" s="23" t="s">
        <v>108</v>
      </c>
      <c r="C10299" s="23" t="s">
        <v>98</v>
      </c>
      <c r="D10299" s="24" t="n">
        <v>358.7</v>
      </c>
      <c r="E10299" s="25" t="n">
        <f aca="false">MAX(D10299,0)/1000</f>
        <v>0.3587</v>
      </c>
      <c r="F10299" s="25" t="n">
        <f aca="false">MAX(-D10299,0)/1000</f>
        <v>0</v>
      </c>
      <c r="G10299" s="23" t="str">
        <f aca="false">IF(E10299&gt;0,"ja","nein")</f>
        <v>ja</v>
      </c>
      <c r="H10299" s="26" t="n">
        <v>114.99</v>
      </c>
      <c r="I10299" s="26" t="n">
        <f aca="false">(H10299/10+IF(N10299=2025,Einstellungen!$B$23,Einstellungen!$C$23))*(1+Einstellungen!$B$10)</f>
        <v>32.43345</v>
      </c>
      <c r="J10299" s="25" t="n">
        <f aca="false">E10299*I10299/100</f>
        <v>0.11633878515</v>
      </c>
      <c r="K10299" s="25" t="n">
        <f aca="false">E10299*Einstellungen!$B$5/100</f>
        <v>0.104023</v>
      </c>
      <c r="L10299" s="23" t="str">
        <f aca="false">IF(I10299&lt;Einstellungen!$B$5,"ja","nein")</f>
        <v>nein</v>
      </c>
      <c r="M10299" s="23" t="s">
        <v>137</v>
      </c>
      <c r="N10299" s="23" t="n">
        <v>2026</v>
      </c>
      <c r="O10299" s="23" t="n">
        <v>2</v>
      </c>
    </row>
    <row r="10300" customFormat="false" ht="15" hidden="false" customHeight="false" outlineLevel="0" collapsed="false">
      <c r="A10300" s="22" t="n">
        <v>46126</v>
      </c>
      <c r="B10300" s="23" t="s">
        <v>109</v>
      </c>
      <c r="C10300" s="23" t="s">
        <v>98</v>
      </c>
      <c r="D10300" s="24" t="n">
        <v>388.9</v>
      </c>
      <c r="E10300" s="25" t="n">
        <f aca="false">MAX(D10300,0)/1000</f>
        <v>0.3889</v>
      </c>
      <c r="F10300" s="25" t="n">
        <f aca="false">MAX(-D10300,0)/1000</f>
        <v>0</v>
      </c>
      <c r="G10300" s="23" t="str">
        <f aca="false">IF(E10300&gt;0,"ja","nein")</f>
        <v>ja</v>
      </c>
      <c r="H10300" s="26" t="n">
        <v>113.385</v>
      </c>
      <c r="I10300" s="26" t="n">
        <f aca="false">(H10300/10+IF(N10300=2025,Einstellungen!$B$23,Einstellungen!$C$23))*(1+Einstellungen!$B$10)</f>
        <v>32.242455</v>
      </c>
      <c r="J10300" s="25" t="n">
        <f aca="false">E10300*I10300/100</f>
        <v>0.125390907495</v>
      </c>
      <c r="K10300" s="25" t="n">
        <f aca="false">E10300*Einstellungen!$B$5/100</f>
        <v>0.112781</v>
      </c>
      <c r="L10300" s="23" t="str">
        <f aca="false">IF(I10300&lt;Einstellungen!$B$5,"ja","nein")</f>
        <v>nein</v>
      </c>
      <c r="M10300" s="23" t="s">
        <v>137</v>
      </c>
      <c r="N10300" s="23" t="n">
        <v>2026</v>
      </c>
      <c r="O10300" s="23" t="n">
        <v>3</v>
      </c>
    </row>
    <row r="10301" customFormat="false" ht="15" hidden="false" customHeight="false" outlineLevel="0" collapsed="false">
      <c r="A10301" s="22" t="n">
        <v>46126</v>
      </c>
      <c r="B10301" s="23" t="s">
        <v>110</v>
      </c>
      <c r="C10301" s="23" t="s">
        <v>98</v>
      </c>
      <c r="D10301" s="24" t="n">
        <v>321.5</v>
      </c>
      <c r="E10301" s="25" t="n">
        <f aca="false">MAX(D10301,0)/1000</f>
        <v>0.3215</v>
      </c>
      <c r="F10301" s="25" t="n">
        <f aca="false">MAX(-D10301,0)/1000</f>
        <v>0</v>
      </c>
      <c r="G10301" s="23" t="str">
        <f aca="false">IF(E10301&gt;0,"ja","nein")</f>
        <v>ja</v>
      </c>
      <c r="H10301" s="26" t="n">
        <v>114.68</v>
      </c>
      <c r="I10301" s="26" t="n">
        <f aca="false">(H10301/10+IF(N10301=2025,Einstellungen!$B$23,Einstellungen!$C$23))*(1+Einstellungen!$B$10)</f>
        <v>32.39656</v>
      </c>
      <c r="J10301" s="25" t="n">
        <f aca="false">E10301*I10301/100</f>
        <v>0.1041549404</v>
      </c>
      <c r="K10301" s="25" t="n">
        <f aca="false">E10301*Einstellungen!$B$5/100</f>
        <v>0.093235</v>
      </c>
      <c r="L10301" s="23" t="str">
        <f aca="false">IF(I10301&lt;Einstellungen!$B$5,"ja","nein")</f>
        <v>nein</v>
      </c>
      <c r="M10301" s="23" t="s">
        <v>137</v>
      </c>
      <c r="N10301" s="23" t="n">
        <v>2026</v>
      </c>
      <c r="O10301" s="23" t="n">
        <v>4</v>
      </c>
    </row>
    <row r="10302" customFormat="false" ht="15" hidden="false" customHeight="false" outlineLevel="0" collapsed="false">
      <c r="A10302" s="22" t="n">
        <v>46126</v>
      </c>
      <c r="B10302" s="23" t="s">
        <v>111</v>
      </c>
      <c r="C10302" s="23" t="s">
        <v>98</v>
      </c>
      <c r="D10302" s="24" t="n">
        <v>410.9</v>
      </c>
      <c r="E10302" s="25" t="n">
        <f aca="false">MAX(D10302,0)/1000</f>
        <v>0.4109</v>
      </c>
      <c r="F10302" s="25" t="n">
        <f aca="false">MAX(-D10302,0)/1000</f>
        <v>0</v>
      </c>
      <c r="G10302" s="23" t="str">
        <f aca="false">IF(E10302&gt;0,"ja","nein")</f>
        <v>ja</v>
      </c>
      <c r="H10302" s="26" t="n">
        <v>118.148</v>
      </c>
      <c r="I10302" s="26" t="n">
        <f aca="false">(H10302/10+IF(N10302=2025,Einstellungen!$B$23,Einstellungen!$C$23))*(1+Einstellungen!$B$10)</f>
        <v>32.809252</v>
      </c>
      <c r="J10302" s="25" t="n">
        <f aca="false">E10302*I10302/100</f>
        <v>0.134813216468</v>
      </c>
      <c r="K10302" s="25" t="n">
        <f aca="false">E10302*Einstellungen!$B$5/100</f>
        <v>0.119161</v>
      </c>
      <c r="L10302" s="23" t="str">
        <f aca="false">IF(I10302&lt;Einstellungen!$B$5,"ja","nein")</f>
        <v>nein</v>
      </c>
      <c r="M10302" s="23" t="s">
        <v>137</v>
      </c>
      <c r="N10302" s="23" t="n">
        <v>2026</v>
      </c>
      <c r="O10302" s="23" t="n">
        <v>5</v>
      </c>
    </row>
    <row r="10303" customFormat="false" ht="15" hidden="false" customHeight="false" outlineLevel="0" collapsed="false">
      <c r="A10303" s="22" t="n">
        <v>46126</v>
      </c>
      <c r="B10303" s="23" t="s">
        <v>112</v>
      </c>
      <c r="C10303" s="23" t="s">
        <v>98</v>
      </c>
      <c r="D10303" s="24" t="n">
        <v>371.9</v>
      </c>
      <c r="E10303" s="25" t="n">
        <f aca="false">MAX(D10303,0)/1000</f>
        <v>0.3719</v>
      </c>
      <c r="F10303" s="25" t="n">
        <f aca="false">MAX(-D10303,0)/1000</f>
        <v>0</v>
      </c>
      <c r="G10303" s="23" t="str">
        <f aca="false">IF(E10303&gt;0,"ja","nein")</f>
        <v>ja</v>
      </c>
      <c r="H10303" s="26" t="n">
        <v>138.72</v>
      </c>
      <c r="I10303" s="26" t="n">
        <f aca="false">(H10303/10+IF(N10303=2025,Einstellungen!$B$23,Einstellungen!$C$23))*(1+Einstellungen!$B$10)</f>
        <v>35.25732</v>
      </c>
      <c r="J10303" s="25" t="n">
        <f aca="false">E10303*I10303/100</f>
        <v>0.13112197308</v>
      </c>
      <c r="K10303" s="25" t="n">
        <f aca="false">E10303*Einstellungen!$B$5/100</f>
        <v>0.107851</v>
      </c>
      <c r="L10303" s="23" t="str">
        <f aca="false">IF(I10303&lt;Einstellungen!$B$5,"ja","nein")</f>
        <v>nein</v>
      </c>
      <c r="M10303" s="23" t="s">
        <v>137</v>
      </c>
      <c r="N10303" s="23" t="n">
        <v>2026</v>
      </c>
      <c r="O10303" s="23" t="n">
        <v>6</v>
      </c>
    </row>
    <row r="10304" customFormat="false" ht="15" hidden="false" customHeight="false" outlineLevel="0" collapsed="false">
      <c r="A10304" s="22" t="n">
        <v>46126</v>
      </c>
      <c r="B10304" s="23" t="s">
        <v>113</v>
      </c>
      <c r="C10304" s="23" t="s">
        <v>98</v>
      </c>
      <c r="D10304" s="24" t="n">
        <v>245.7</v>
      </c>
      <c r="E10304" s="25" t="n">
        <f aca="false">MAX(D10304,0)/1000</f>
        <v>0.2457</v>
      </c>
      <c r="F10304" s="25" t="n">
        <f aca="false">MAX(-D10304,0)/1000</f>
        <v>0</v>
      </c>
      <c r="G10304" s="23" t="str">
        <f aca="false">IF(E10304&gt;0,"ja","nein")</f>
        <v>ja</v>
      </c>
      <c r="H10304" s="26" t="n">
        <v>163.023</v>
      </c>
      <c r="I10304" s="26" t="n">
        <f aca="false">(H10304/10+IF(N10304=2025,Einstellungen!$B$23,Einstellungen!$C$23))*(1+Einstellungen!$B$10)</f>
        <v>38.149377</v>
      </c>
      <c r="J10304" s="25" t="n">
        <f aca="false">E10304*I10304/100</f>
        <v>0.093733019289</v>
      </c>
      <c r="K10304" s="25" t="n">
        <f aca="false">E10304*Einstellungen!$B$5/100</f>
        <v>0.071253</v>
      </c>
      <c r="L10304" s="23" t="str">
        <f aca="false">IF(I10304&lt;Einstellungen!$B$5,"ja","nein")</f>
        <v>nein</v>
      </c>
      <c r="M10304" s="23" t="s">
        <v>137</v>
      </c>
      <c r="N10304" s="23" t="n">
        <v>2026</v>
      </c>
      <c r="O10304" s="23" t="n">
        <v>7</v>
      </c>
    </row>
    <row r="10305" customFormat="false" ht="15" hidden="false" customHeight="false" outlineLevel="0" collapsed="false">
      <c r="A10305" s="22" t="n">
        <v>46126</v>
      </c>
      <c r="B10305" s="23" t="s">
        <v>114</v>
      </c>
      <c r="C10305" s="23" t="s">
        <v>98</v>
      </c>
      <c r="D10305" s="24" t="n">
        <v>-40.6</v>
      </c>
      <c r="E10305" s="25" t="n">
        <f aca="false">MAX(D10305,0)/1000</f>
        <v>0</v>
      </c>
      <c r="F10305" s="25" t="n">
        <f aca="false">MAX(-D10305,0)/1000</f>
        <v>0.0406</v>
      </c>
      <c r="G10305" s="23" t="str">
        <f aca="false">IF(E10305&gt;0,"ja","nein")</f>
        <v>nein</v>
      </c>
      <c r="H10305" s="26" t="n">
        <v>164.495</v>
      </c>
      <c r="I10305" s="26" t="n">
        <f aca="false">(H10305/10+IF(N10305=2025,Einstellungen!$B$23,Einstellungen!$C$23))*(1+Einstellungen!$B$10)</f>
        <v>38.324545</v>
      </c>
      <c r="J10305" s="25" t="n">
        <f aca="false">E10305*I10305/100</f>
        <v>0</v>
      </c>
      <c r="K10305" s="25" t="n">
        <f aca="false">E10305*Einstellungen!$B$5/100</f>
        <v>0</v>
      </c>
      <c r="L10305" s="23" t="str">
        <f aca="false">IF(I10305&lt;Einstellungen!$B$5,"ja","nein")</f>
        <v>nein</v>
      </c>
      <c r="M10305" s="23" t="s">
        <v>137</v>
      </c>
      <c r="N10305" s="23" t="n">
        <v>2026</v>
      </c>
      <c r="O10305" s="23" t="n">
        <v>8</v>
      </c>
    </row>
    <row r="10306" customFormat="false" ht="15" hidden="false" customHeight="false" outlineLevel="0" collapsed="false">
      <c r="A10306" s="22" t="n">
        <v>46126</v>
      </c>
      <c r="B10306" s="23" t="s">
        <v>115</v>
      </c>
      <c r="C10306" s="23" t="s">
        <v>98</v>
      </c>
      <c r="D10306" s="24" t="n">
        <v>-66.4</v>
      </c>
      <c r="E10306" s="25" t="n">
        <f aca="false">MAX(D10306,0)/1000</f>
        <v>0</v>
      </c>
      <c r="F10306" s="25" t="n">
        <f aca="false">MAX(-D10306,0)/1000</f>
        <v>0.0664</v>
      </c>
      <c r="G10306" s="23" t="str">
        <f aca="false">IF(E10306&gt;0,"ja","nein")</f>
        <v>nein</v>
      </c>
      <c r="H10306" s="26" t="n">
        <v>144.33</v>
      </c>
      <c r="I10306" s="26" t="n">
        <f aca="false">(H10306/10+IF(N10306=2025,Einstellungen!$B$23,Einstellungen!$C$23))*(1+Einstellungen!$B$10)</f>
        <v>35.92491</v>
      </c>
      <c r="J10306" s="25" t="n">
        <f aca="false">E10306*I10306/100</f>
        <v>0</v>
      </c>
      <c r="K10306" s="25" t="n">
        <f aca="false">E10306*Einstellungen!$B$5/100</f>
        <v>0</v>
      </c>
      <c r="L10306" s="23" t="str">
        <f aca="false">IF(I10306&lt;Einstellungen!$B$5,"ja","nein")</f>
        <v>nein</v>
      </c>
      <c r="M10306" s="23" t="s">
        <v>137</v>
      </c>
      <c r="N10306" s="23" t="n">
        <v>2026</v>
      </c>
      <c r="O10306" s="23" t="n">
        <v>9</v>
      </c>
    </row>
    <row r="10307" customFormat="false" ht="15" hidden="false" customHeight="false" outlineLevel="0" collapsed="false">
      <c r="A10307" s="22" t="n">
        <v>46126</v>
      </c>
      <c r="B10307" s="23" t="s">
        <v>116</v>
      </c>
      <c r="C10307" s="23" t="s">
        <v>98</v>
      </c>
      <c r="D10307" s="24" t="n">
        <v>-65.5</v>
      </c>
      <c r="E10307" s="25" t="n">
        <f aca="false">MAX(D10307,0)/1000</f>
        <v>0</v>
      </c>
      <c r="F10307" s="25" t="n">
        <f aca="false">MAX(-D10307,0)/1000</f>
        <v>0.0655</v>
      </c>
      <c r="G10307" s="23" t="str">
        <f aca="false">IF(E10307&gt;0,"ja","nein")</f>
        <v>nein</v>
      </c>
      <c r="H10307" s="26" t="n">
        <v>128.83</v>
      </c>
      <c r="I10307" s="26" t="n">
        <f aca="false">(H10307/10+IF(N10307=2025,Einstellungen!$B$23,Einstellungen!$C$23))*(1+Einstellungen!$B$10)</f>
        <v>34.08041</v>
      </c>
      <c r="J10307" s="25" t="n">
        <f aca="false">E10307*I10307/100</f>
        <v>0</v>
      </c>
      <c r="K10307" s="25" t="n">
        <f aca="false">E10307*Einstellungen!$B$5/100</f>
        <v>0</v>
      </c>
      <c r="L10307" s="23" t="str">
        <f aca="false">IF(I10307&lt;Einstellungen!$B$5,"ja","nein")</f>
        <v>nein</v>
      </c>
      <c r="M10307" s="23" t="s">
        <v>137</v>
      </c>
      <c r="N10307" s="23" t="n">
        <v>2026</v>
      </c>
      <c r="O10307" s="23" t="n">
        <v>10</v>
      </c>
    </row>
    <row r="10308" customFormat="false" ht="15" hidden="false" customHeight="false" outlineLevel="0" collapsed="false">
      <c r="A10308" s="22" t="n">
        <v>46126</v>
      </c>
      <c r="B10308" s="23" t="s">
        <v>117</v>
      </c>
      <c r="C10308" s="23" t="s">
        <v>98</v>
      </c>
      <c r="D10308" s="24" t="n">
        <v>-71.7</v>
      </c>
      <c r="E10308" s="25" t="n">
        <f aca="false">MAX(D10308,0)/1000</f>
        <v>0</v>
      </c>
      <c r="F10308" s="25" t="n">
        <f aca="false">MAX(-D10308,0)/1000</f>
        <v>0.0717</v>
      </c>
      <c r="G10308" s="23" t="str">
        <f aca="false">IF(E10308&gt;0,"ja","nein")</f>
        <v>nein</v>
      </c>
      <c r="H10308" s="26" t="n">
        <v>117.332</v>
      </c>
      <c r="I10308" s="26" t="n">
        <f aca="false">(H10308/10+IF(N10308=2025,Einstellungen!$B$23,Einstellungen!$C$23))*(1+Einstellungen!$B$10)</f>
        <v>32.712148</v>
      </c>
      <c r="J10308" s="25" t="n">
        <f aca="false">E10308*I10308/100</f>
        <v>0</v>
      </c>
      <c r="K10308" s="25" t="n">
        <f aca="false">E10308*Einstellungen!$B$5/100</f>
        <v>0</v>
      </c>
      <c r="L10308" s="23" t="str">
        <f aca="false">IF(I10308&lt;Einstellungen!$B$5,"ja","nein")</f>
        <v>nein</v>
      </c>
      <c r="M10308" s="23" t="s">
        <v>137</v>
      </c>
      <c r="N10308" s="23" t="n">
        <v>2026</v>
      </c>
      <c r="O10308" s="23" t="n">
        <v>11</v>
      </c>
    </row>
    <row r="10309" customFormat="false" ht="15" hidden="false" customHeight="false" outlineLevel="0" collapsed="false">
      <c r="A10309" s="22" t="n">
        <v>46126</v>
      </c>
      <c r="B10309" s="23" t="s">
        <v>118</v>
      </c>
      <c r="C10309" s="23" t="s">
        <v>98</v>
      </c>
      <c r="D10309" s="24" t="n">
        <v>-74.8</v>
      </c>
      <c r="E10309" s="25" t="n">
        <f aca="false">MAX(D10309,0)/1000</f>
        <v>0</v>
      </c>
      <c r="F10309" s="25" t="n">
        <f aca="false">MAX(-D10309,0)/1000</f>
        <v>0.0748</v>
      </c>
      <c r="G10309" s="23" t="str">
        <f aca="false">IF(E10309&gt;0,"ja","nein")</f>
        <v>nein</v>
      </c>
      <c r="H10309" s="26" t="n">
        <v>109.507</v>
      </c>
      <c r="I10309" s="26" t="n">
        <f aca="false">(H10309/10+IF(N10309=2025,Einstellungen!$B$23,Einstellungen!$C$23))*(1+Einstellungen!$B$10)</f>
        <v>31.780973</v>
      </c>
      <c r="J10309" s="25" t="n">
        <f aca="false">E10309*I10309/100</f>
        <v>0</v>
      </c>
      <c r="K10309" s="25" t="n">
        <f aca="false">E10309*Einstellungen!$B$5/100</f>
        <v>0</v>
      </c>
      <c r="L10309" s="23" t="str">
        <f aca="false">IF(I10309&lt;Einstellungen!$B$5,"ja","nein")</f>
        <v>nein</v>
      </c>
      <c r="M10309" s="23" t="s">
        <v>137</v>
      </c>
      <c r="N10309" s="23" t="n">
        <v>2026</v>
      </c>
      <c r="O10309" s="23" t="n">
        <v>12</v>
      </c>
    </row>
    <row r="10310" customFormat="false" ht="15" hidden="false" customHeight="false" outlineLevel="0" collapsed="false">
      <c r="A10310" s="22" t="n">
        <v>46126</v>
      </c>
      <c r="B10310" s="23" t="s">
        <v>119</v>
      </c>
      <c r="C10310" s="23" t="s">
        <v>98</v>
      </c>
      <c r="D10310" s="24" t="n">
        <v>594.8</v>
      </c>
      <c r="E10310" s="25" t="n">
        <f aca="false">MAX(D10310,0)/1000</f>
        <v>0.5948</v>
      </c>
      <c r="F10310" s="25" t="n">
        <f aca="false">MAX(-D10310,0)/1000</f>
        <v>0</v>
      </c>
      <c r="G10310" s="23" t="str">
        <f aca="false">IF(E10310&gt;0,"ja","nein")</f>
        <v>ja</v>
      </c>
      <c r="H10310" s="26" t="n">
        <v>104.7</v>
      </c>
      <c r="I10310" s="26" t="n">
        <f aca="false">(H10310/10+IF(N10310=2025,Einstellungen!$B$23,Einstellungen!$C$23))*(1+Einstellungen!$B$10)</f>
        <v>31.20894</v>
      </c>
      <c r="J10310" s="25" t="n">
        <f aca="false">E10310*I10310/100</f>
        <v>0.18563077512</v>
      </c>
      <c r="K10310" s="25" t="n">
        <f aca="false">E10310*Einstellungen!$B$5/100</f>
        <v>0.172492</v>
      </c>
      <c r="L10310" s="23" t="str">
        <f aca="false">IF(I10310&lt;Einstellungen!$B$5,"ja","nein")</f>
        <v>nein</v>
      </c>
      <c r="M10310" s="23" t="s">
        <v>137</v>
      </c>
      <c r="N10310" s="23" t="n">
        <v>2026</v>
      </c>
      <c r="O10310" s="23" t="n">
        <v>13</v>
      </c>
    </row>
    <row r="10311" customFormat="false" ht="15" hidden="false" customHeight="false" outlineLevel="0" collapsed="false">
      <c r="A10311" s="22" t="n">
        <v>46126</v>
      </c>
      <c r="B10311" s="23" t="s">
        <v>120</v>
      </c>
      <c r="C10311" s="23" t="s">
        <v>98</v>
      </c>
      <c r="D10311" s="24" t="n">
        <v>-46.2</v>
      </c>
      <c r="E10311" s="25" t="n">
        <f aca="false">MAX(D10311,0)/1000</f>
        <v>0</v>
      </c>
      <c r="F10311" s="25" t="n">
        <f aca="false">MAX(-D10311,0)/1000</f>
        <v>0.0462</v>
      </c>
      <c r="G10311" s="23" t="str">
        <f aca="false">IF(E10311&gt;0,"ja","nein")</f>
        <v>nein</v>
      </c>
      <c r="H10311" s="26" t="n">
        <v>108.91</v>
      </c>
      <c r="I10311" s="26" t="n">
        <f aca="false">(H10311/10+IF(N10311=2025,Einstellungen!$B$23,Einstellungen!$C$23))*(1+Einstellungen!$B$10)</f>
        <v>31.70993</v>
      </c>
      <c r="J10311" s="25" t="n">
        <f aca="false">E10311*I10311/100</f>
        <v>0</v>
      </c>
      <c r="K10311" s="25" t="n">
        <f aca="false">E10311*Einstellungen!$B$5/100</f>
        <v>0</v>
      </c>
      <c r="L10311" s="23" t="str">
        <f aca="false">IF(I10311&lt;Einstellungen!$B$5,"ja","nein")</f>
        <v>nein</v>
      </c>
      <c r="M10311" s="23" t="s">
        <v>137</v>
      </c>
      <c r="N10311" s="23" t="n">
        <v>2026</v>
      </c>
      <c r="O10311" s="23" t="n">
        <v>14</v>
      </c>
    </row>
    <row r="10312" customFormat="false" ht="15" hidden="false" customHeight="false" outlineLevel="0" collapsed="false">
      <c r="A10312" s="22" t="n">
        <v>46126</v>
      </c>
      <c r="B10312" s="23" t="s">
        <v>104</v>
      </c>
      <c r="C10312" s="23" t="s">
        <v>98</v>
      </c>
      <c r="D10312" s="24" t="n">
        <v>-69.9</v>
      </c>
      <c r="E10312" s="25" t="n">
        <f aca="false">MAX(D10312,0)/1000</f>
        <v>0</v>
      </c>
      <c r="F10312" s="25" t="n">
        <f aca="false">MAX(-D10312,0)/1000</f>
        <v>0.0699</v>
      </c>
      <c r="G10312" s="23" t="str">
        <f aca="false">IF(E10312&gt;0,"ja","nein")</f>
        <v>nein</v>
      </c>
      <c r="H10312" s="26" t="n">
        <v>115.567</v>
      </c>
      <c r="I10312" s="26" t="n">
        <f aca="false">(H10312/10+IF(N10312=2025,Einstellungen!$B$23,Einstellungen!$C$23))*(1+Einstellungen!$B$10)</f>
        <v>32.502113</v>
      </c>
      <c r="J10312" s="25" t="n">
        <f aca="false">E10312*I10312/100</f>
        <v>0</v>
      </c>
      <c r="K10312" s="25" t="n">
        <f aca="false">E10312*Einstellungen!$B$5/100</f>
        <v>0</v>
      </c>
      <c r="L10312" s="23" t="str">
        <f aca="false">IF(I10312&lt;Einstellungen!$B$5,"ja","nein")</f>
        <v>nein</v>
      </c>
      <c r="M10312" s="23" t="s">
        <v>137</v>
      </c>
      <c r="N10312" s="23" t="n">
        <v>2026</v>
      </c>
      <c r="O10312" s="23" t="n">
        <v>15</v>
      </c>
    </row>
    <row r="10313" customFormat="false" ht="15" hidden="false" customHeight="false" outlineLevel="0" collapsed="false">
      <c r="A10313" s="22" t="n">
        <v>46126</v>
      </c>
      <c r="B10313" s="23" t="s">
        <v>105</v>
      </c>
      <c r="C10313" s="23" t="s">
        <v>98</v>
      </c>
      <c r="D10313" s="24" t="n">
        <v>397.5</v>
      </c>
      <c r="E10313" s="25" t="n">
        <f aca="false">MAX(D10313,0)/1000</f>
        <v>0.3975</v>
      </c>
      <c r="F10313" s="25" t="n">
        <f aca="false">MAX(-D10313,0)/1000</f>
        <v>0</v>
      </c>
      <c r="G10313" s="23" t="str">
        <f aca="false">IF(E10313&gt;0,"ja","nein")</f>
        <v>ja</v>
      </c>
      <c r="H10313" s="26" t="n">
        <v>121.695</v>
      </c>
      <c r="I10313" s="26" t="n">
        <f aca="false">(H10313/10+IF(N10313=2025,Einstellungen!$B$23,Einstellungen!$C$23))*(1+Einstellungen!$B$10)</f>
        <v>33.231345</v>
      </c>
      <c r="J10313" s="25" t="n">
        <f aca="false">E10313*I10313/100</f>
        <v>0.132094596375</v>
      </c>
      <c r="K10313" s="25" t="n">
        <f aca="false">E10313*Einstellungen!$B$5/100</f>
        <v>0.115275</v>
      </c>
      <c r="L10313" s="23" t="str">
        <f aca="false">IF(I10313&lt;Einstellungen!$B$5,"ja","nein")</f>
        <v>nein</v>
      </c>
      <c r="M10313" s="23" t="s">
        <v>137</v>
      </c>
      <c r="N10313" s="23" t="n">
        <v>2026</v>
      </c>
      <c r="O10313" s="23" t="n">
        <v>16</v>
      </c>
    </row>
    <row r="10314" customFormat="false" ht="15" hidden="false" customHeight="false" outlineLevel="0" collapsed="false">
      <c r="A10314" s="22" t="n">
        <v>46126</v>
      </c>
      <c r="B10314" s="23" t="s">
        <v>97</v>
      </c>
      <c r="C10314" s="23" t="s">
        <v>98</v>
      </c>
      <c r="D10314" s="24" t="n">
        <v>1340.5</v>
      </c>
      <c r="E10314" s="25" t="n">
        <f aca="false">MAX(D10314,0)/1000</f>
        <v>1.3405</v>
      </c>
      <c r="F10314" s="25" t="n">
        <f aca="false">MAX(-D10314,0)/1000</f>
        <v>0</v>
      </c>
      <c r="G10314" s="23" t="str">
        <f aca="false">IF(E10314&gt;0,"ja","nein")</f>
        <v>ja</v>
      </c>
      <c r="H10314" s="26" t="n">
        <v>137.438</v>
      </c>
      <c r="I10314" s="26" t="n">
        <f aca="false">(H10314/10+IF(N10314=2025,Einstellungen!$B$23,Einstellungen!$C$23))*(1+Einstellungen!$B$10)</f>
        <v>35.104762</v>
      </c>
      <c r="J10314" s="25" t="n">
        <f aca="false">E10314*I10314/100</f>
        <v>0.47057933461</v>
      </c>
      <c r="K10314" s="25" t="n">
        <f aca="false">E10314*Einstellungen!$B$5/100</f>
        <v>0.388745</v>
      </c>
      <c r="L10314" s="23" t="str">
        <f aca="false">IF(I10314&lt;Einstellungen!$B$5,"ja","nein")</f>
        <v>nein</v>
      </c>
      <c r="M10314" s="23" t="s">
        <v>137</v>
      </c>
      <c r="N10314" s="23" t="n">
        <v>2026</v>
      </c>
      <c r="O10314" s="23" t="n">
        <v>17</v>
      </c>
    </row>
    <row r="10315" customFormat="false" ht="15" hidden="false" customHeight="false" outlineLevel="0" collapsed="false">
      <c r="A10315" s="22" t="n">
        <v>46126</v>
      </c>
      <c r="B10315" s="23" t="s">
        <v>99</v>
      </c>
      <c r="C10315" s="23" t="s">
        <v>98</v>
      </c>
      <c r="D10315" s="24" t="n">
        <v>2364.7</v>
      </c>
      <c r="E10315" s="25" t="n">
        <f aca="false">MAX(D10315,0)/1000</f>
        <v>2.3647</v>
      </c>
      <c r="F10315" s="25" t="n">
        <f aca="false">MAX(-D10315,0)/1000</f>
        <v>0</v>
      </c>
      <c r="G10315" s="23" t="str">
        <f aca="false">IF(E10315&gt;0,"ja","nein")</f>
        <v>ja</v>
      </c>
      <c r="H10315" s="26" t="n">
        <v>160.015</v>
      </c>
      <c r="I10315" s="26" t="n">
        <f aca="false">(H10315/10+IF(N10315=2025,Einstellungen!$B$23,Einstellungen!$C$23))*(1+Einstellungen!$B$10)</f>
        <v>37.791425</v>
      </c>
      <c r="J10315" s="25" t="n">
        <f aca="false">E10315*I10315/100</f>
        <v>0.893653826975</v>
      </c>
      <c r="K10315" s="25" t="n">
        <f aca="false">E10315*Einstellungen!$B$5/100</f>
        <v>0.685763</v>
      </c>
      <c r="L10315" s="23" t="str">
        <f aca="false">IF(I10315&lt;Einstellungen!$B$5,"ja","nein")</f>
        <v>nein</v>
      </c>
      <c r="M10315" s="23" t="s">
        <v>137</v>
      </c>
      <c r="N10315" s="23" t="n">
        <v>2026</v>
      </c>
      <c r="O10315" s="23" t="n">
        <v>18</v>
      </c>
    </row>
    <row r="10316" customFormat="false" ht="15" hidden="false" customHeight="false" outlineLevel="0" collapsed="false">
      <c r="A10316" s="22" t="n">
        <v>46126</v>
      </c>
      <c r="B10316" s="23" t="s">
        <v>100</v>
      </c>
      <c r="C10316" s="23" t="s">
        <v>98</v>
      </c>
      <c r="D10316" s="24" t="n">
        <v>2572.7</v>
      </c>
      <c r="E10316" s="25" t="n">
        <f aca="false">MAX(D10316,0)/1000</f>
        <v>2.5727</v>
      </c>
      <c r="F10316" s="25" t="n">
        <f aca="false">MAX(-D10316,0)/1000</f>
        <v>0</v>
      </c>
      <c r="G10316" s="23" t="str">
        <f aca="false">IF(E10316&gt;0,"ja","nein")</f>
        <v>ja</v>
      </c>
      <c r="H10316" s="26" t="n">
        <v>224.752</v>
      </c>
      <c r="I10316" s="26" t="n">
        <f aca="false">(H10316/10+IF(N10316=2025,Einstellungen!$B$23,Einstellungen!$C$23))*(1+Einstellungen!$B$10)</f>
        <v>45.495128</v>
      </c>
      <c r="J10316" s="25" t="n">
        <f aca="false">E10316*I10316/100</f>
        <v>1.170453158056</v>
      </c>
      <c r="K10316" s="25" t="n">
        <f aca="false">E10316*Einstellungen!$B$5/100</f>
        <v>0.746083</v>
      </c>
      <c r="L10316" s="23" t="str">
        <f aca="false">IF(I10316&lt;Einstellungen!$B$5,"ja","nein")</f>
        <v>nein</v>
      </c>
      <c r="M10316" s="23" t="s">
        <v>137</v>
      </c>
      <c r="N10316" s="23" t="n">
        <v>2026</v>
      </c>
      <c r="O10316" s="23" t="n">
        <v>19</v>
      </c>
    </row>
    <row r="10317" customFormat="false" ht="15" hidden="false" customHeight="false" outlineLevel="0" collapsed="false">
      <c r="A10317" s="22" t="n">
        <v>46126</v>
      </c>
      <c r="B10317" s="23" t="s">
        <v>92</v>
      </c>
      <c r="C10317" s="23" t="s">
        <v>98</v>
      </c>
      <c r="D10317" s="24" t="n">
        <v>3240.7</v>
      </c>
      <c r="E10317" s="25" t="n">
        <f aca="false">MAX(D10317,0)/1000</f>
        <v>3.2407</v>
      </c>
      <c r="F10317" s="25" t="n">
        <f aca="false">MAX(-D10317,0)/1000</f>
        <v>0</v>
      </c>
      <c r="G10317" s="23" t="str">
        <f aca="false">IF(E10317&gt;0,"ja","nein")</f>
        <v>ja</v>
      </c>
      <c r="H10317" s="26" t="n">
        <v>234.277</v>
      </c>
      <c r="I10317" s="26" t="n">
        <f aca="false">(H10317/10+IF(N10317=2025,Einstellungen!$B$23,Einstellungen!$C$23))*(1+Einstellungen!$B$10)</f>
        <v>46.628603</v>
      </c>
      <c r="J10317" s="25" t="n">
        <f aca="false">E10317*I10317/100</f>
        <v>1.511093137421</v>
      </c>
      <c r="K10317" s="25" t="n">
        <f aca="false">E10317*Einstellungen!$B$5/100</f>
        <v>0.939803</v>
      </c>
      <c r="L10317" s="23" t="str">
        <f aca="false">IF(I10317&lt;Einstellungen!$B$5,"ja","nein")</f>
        <v>nein</v>
      </c>
      <c r="M10317" s="23" t="s">
        <v>137</v>
      </c>
      <c r="N10317" s="23" t="n">
        <v>2026</v>
      </c>
      <c r="O10317" s="23" t="n">
        <v>20</v>
      </c>
    </row>
    <row r="10318" customFormat="false" ht="15" hidden="false" customHeight="false" outlineLevel="0" collapsed="false">
      <c r="A10318" s="22" t="n">
        <v>46126</v>
      </c>
      <c r="B10318" s="23" t="s">
        <v>95</v>
      </c>
      <c r="C10318" s="23" t="s">
        <v>98</v>
      </c>
      <c r="D10318" s="24" t="n">
        <v>2220.8</v>
      </c>
      <c r="E10318" s="25" t="n">
        <f aca="false">MAX(D10318,0)/1000</f>
        <v>2.2208</v>
      </c>
      <c r="F10318" s="25" t="n">
        <f aca="false">MAX(-D10318,0)/1000</f>
        <v>0</v>
      </c>
      <c r="G10318" s="23" t="str">
        <f aca="false">IF(E10318&gt;0,"ja","nein")</f>
        <v>ja</v>
      </c>
      <c r="H10318" s="26" t="n">
        <v>165.947</v>
      </c>
      <c r="I10318" s="26" t="n">
        <f aca="false">(H10318/10+IF(N10318=2025,Einstellungen!$B$23,Einstellungen!$C$23))*(1+Einstellungen!$B$10)</f>
        <v>38.497333</v>
      </c>
      <c r="J10318" s="25" t="n">
        <f aca="false">E10318*I10318/100</f>
        <v>0.854948771264</v>
      </c>
      <c r="K10318" s="25" t="n">
        <f aca="false">E10318*Einstellungen!$B$5/100</f>
        <v>0.644032</v>
      </c>
      <c r="L10318" s="23" t="str">
        <f aca="false">IF(I10318&lt;Einstellungen!$B$5,"ja","nein")</f>
        <v>nein</v>
      </c>
      <c r="M10318" s="23" t="s">
        <v>137</v>
      </c>
      <c r="N10318" s="23" t="n">
        <v>2026</v>
      </c>
      <c r="O10318" s="23" t="n">
        <v>21</v>
      </c>
    </row>
    <row r="10319" customFormat="false" ht="15" hidden="false" customHeight="false" outlineLevel="0" collapsed="false">
      <c r="A10319" s="22" t="n">
        <v>46126</v>
      </c>
      <c r="B10319" s="23" t="s">
        <v>96</v>
      </c>
      <c r="C10319" s="23" t="s">
        <v>98</v>
      </c>
      <c r="D10319" s="24" t="n">
        <v>697.1</v>
      </c>
      <c r="E10319" s="25" t="n">
        <f aca="false">MAX(D10319,0)/1000</f>
        <v>0.6971</v>
      </c>
      <c r="F10319" s="25" t="n">
        <f aca="false">MAX(-D10319,0)/1000</f>
        <v>0</v>
      </c>
      <c r="G10319" s="23" t="str">
        <f aca="false">IF(E10319&gt;0,"ja","nein")</f>
        <v>ja</v>
      </c>
      <c r="H10319" s="26" t="n">
        <v>148.257</v>
      </c>
      <c r="I10319" s="26" t="n">
        <f aca="false">(H10319/10+IF(N10319=2025,Einstellungen!$B$23,Einstellungen!$C$23))*(1+Einstellungen!$B$10)</f>
        <v>36.392223</v>
      </c>
      <c r="J10319" s="25" t="n">
        <f aca="false">E10319*I10319/100</f>
        <v>0.253690186533</v>
      </c>
      <c r="K10319" s="25" t="n">
        <f aca="false">E10319*Einstellungen!$B$5/100</f>
        <v>0.202159</v>
      </c>
      <c r="L10319" s="23" t="str">
        <f aca="false">IF(I10319&lt;Einstellungen!$B$5,"ja","nein")</f>
        <v>nein</v>
      </c>
      <c r="M10319" s="23" t="s">
        <v>137</v>
      </c>
      <c r="N10319" s="23" t="n">
        <v>2026</v>
      </c>
      <c r="O10319" s="23" t="n">
        <v>22</v>
      </c>
    </row>
    <row r="10320" customFormat="false" ht="15" hidden="false" customHeight="false" outlineLevel="0" collapsed="false">
      <c r="A10320" s="22" t="n">
        <v>46126</v>
      </c>
      <c r="B10320" s="23" t="s">
        <v>101</v>
      </c>
      <c r="C10320" s="23" t="s">
        <v>98</v>
      </c>
      <c r="D10320" s="24" t="n">
        <v>413.8</v>
      </c>
      <c r="E10320" s="25" t="n">
        <f aca="false">MAX(D10320,0)/1000</f>
        <v>0.4138</v>
      </c>
      <c r="F10320" s="25" t="n">
        <f aca="false">MAX(-D10320,0)/1000</f>
        <v>0</v>
      </c>
      <c r="G10320" s="23" t="str">
        <f aca="false">IF(E10320&gt;0,"ja","nein")</f>
        <v>ja</v>
      </c>
      <c r="H10320" s="26" t="n">
        <v>135.37</v>
      </c>
      <c r="I10320" s="26" t="n">
        <f aca="false">(H10320/10+IF(N10320=2025,Einstellungen!$B$23,Einstellungen!$C$23))*(1+Einstellungen!$B$10)</f>
        <v>34.85867</v>
      </c>
      <c r="J10320" s="25" t="n">
        <f aca="false">E10320*I10320/100</f>
        <v>0.14424517646</v>
      </c>
      <c r="K10320" s="25" t="n">
        <f aca="false">E10320*Einstellungen!$B$5/100</f>
        <v>0.120002</v>
      </c>
      <c r="L10320" s="23" t="str">
        <f aca="false">IF(I10320&lt;Einstellungen!$B$5,"ja","nein")</f>
        <v>nein</v>
      </c>
      <c r="M10320" s="23" t="s">
        <v>137</v>
      </c>
      <c r="N10320" s="23" t="n">
        <v>2026</v>
      </c>
      <c r="O10320" s="23" t="n">
        <v>23</v>
      </c>
    </row>
    <row r="10321" customFormat="false" ht="15" hidden="false" customHeight="false" outlineLevel="0" collapsed="false">
      <c r="A10321" s="22" t="n">
        <v>46127</v>
      </c>
      <c r="B10321" s="23" t="s">
        <v>102</v>
      </c>
      <c r="C10321" s="23" t="s">
        <v>103</v>
      </c>
      <c r="D10321" s="24" t="n">
        <v>469.9</v>
      </c>
      <c r="E10321" s="25" t="n">
        <f aca="false">MAX(D10321,0)/1000</f>
        <v>0.4699</v>
      </c>
      <c r="F10321" s="25" t="n">
        <f aca="false">MAX(-D10321,0)/1000</f>
        <v>0</v>
      </c>
      <c r="G10321" s="23" t="str">
        <f aca="false">IF(E10321&gt;0,"ja","nein")</f>
        <v>ja</v>
      </c>
      <c r="H10321" s="26" t="n">
        <v>121.6</v>
      </c>
      <c r="I10321" s="26" t="n">
        <f aca="false">(H10321/10+IF(N10321=2025,Einstellungen!$B$23,Einstellungen!$C$23))*(1+Einstellungen!$B$10)</f>
        <v>33.22004</v>
      </c>
      <c r="J10321" s="25" t="n">
        <f aca="false">E10321*I10321/100</f>
        <v>0.15610096796</v>
      </c>
      <c r="K10321" s="25" t="n">
        <f aca="false">E10321*Einstellungen!$B$5/100</f>
        <v>0.136271</v>
      </c>
      <c r="L10321" s="23" t="str">
        <f aca="false">IF(I10321&lt;Einstellungen!$B$5,"ja","nein")</f>
        <v>nein</v>
      </c>
      <c r="M10321" s="23" t="s">
        <v>137</v>
      </c>
      <c r="N10321" s="23" t="n">
        <v>2026</v>
      </c>
      <c r="O10321" s="23" t="n">
        <v>0</v>
      </c>
    </row>
    <row r="10322" customFormat="false" ht="15" hidden="false" customHeight="false" outlineLevel="0" collapsed="false">
      <c r="A10322" s="22" t="n">
        <v>46127</v>
      </c>
      <c r="B10322" s="23" t="s">
        <v>107</v>
      </c>
      <c r="C10322" s="23" t="s">
        <v>103</v>
      </c>
      <c r="D10322" s="24" t="n">
        <v>442.9</v>
      </c>
      <c r="E10322" s="25" t="n">
        <f aca="false">MAX(D10322,0)/1000</f>
        <v>0.4429</v>
      </c>
      <c r="F10322" s="25" t="n">
        <f aca="false">MAX(-D10322,0)/1000</f>
        <v>0</v>
      </c>
      <c r="G10322" s="23" t="str">
        <f aca="false">IF(E10322&gt;0,"ja","nein")</f>
        <v>ja</v>
      </c>
      <c r="H10322" s="26" t="n">
        <v>116.458</v>
      </c>
      <c r="I10322" s="26" t="n">
        <f aca="false">(H10322/10+IF(N10322=2025,Einstellungen!$B$23,Einstellungen!$C$23))*(1+Einstellungen!$B$10)</f>
        <v>32.608142</v>
      </c>
      <c r="J10322" s="25" t="n">
        <f aca="false">E10322*I10322/100</f>
        <v>0.144421460918</v>
      </c>
      <c r="K10322" s="25" t="n">
        <f aca="false">E10322*Einstellungen!$B$5/100</f>
        <v>0.128441</v>
      </c>
      <c r="L10322" s="23" t="str">
        <f aca="false">IF(I10322&lt;Einstellungen!$B$5,"ja","nein")</f>
        <v>nein</v>
      </c>
      <c r="M10322" s="23" t="s">
        <v>137</v>
      </c>
      <c r="N10322" s="23" t="n">
        <v>2026</v>
      </c>
      <c r="O10322" s="23" t="n">
        <v>1</v>
      </c>
    </row>
    <row r="10323" customFormat="false" ht="15" hidden="false" customHeight="false" outlineLevel="0" collapsed="false">
      <c r="A10323" s="22" t="n">
        <v>46127</v>
      </c>
      <c r="B10323" s="23" t="s">
        <v>108</v>
      </c>
      <c r="C10323" s="23" t="s">
        <v>103</v>
      </c>
      <c r="D10323" s="24" t="n">
        <v>456.9</v>
      </c>
      <c r="E10323" s="25" t="n">
        <f aca="false">MAX(D10323,0)/1000</f>
        <v>0.4569</v>
      </c>
      <c r="F10323" s="25" t="n">
        <f aca="false">MAX(-D10323,0)/1000</f>
        <v>0</v>
      </c>
      <c r="G10323" s="23" t="str">
        <f aca="false">IF(E10323&gt;0,"ja","nein")</f>
        <v>ja</v>
      </c>
      <c r="H10323" s="26" t="n">
        <v>111.767</v>
      </c>
      <c r="I10323" s="26" t="n">
        <f aca="false">(H10323/10+IF(N10323=2025,Einstellungen!$B$23,Einstellungen!$C$23))*(1+Einstellungen!$B$10)</f>
        <v>32.049913</v>
      </c>
      <c r="J10323" s="25" t="n">
        <f aca="false">E10323*I10323/100</f>
        <v>0.146436052497</v>
      </c>
      <c r="K10323" s="25" t="n">
        <f aca="false">E10323*Einstellungen!$B$5/100</f>
        <v>0.132501</v>
      </c>
      <c r="L10323" s="23" t="str">
        <f aca="false">IF(I10323&lt;Einstellungen!$B$5,"ja","nein")</f>
        <v>nein</v>
      </c>
      <c r="M10323" s="23" t="s">
        <v>137</v>
      </c>
      <c r="N10323" s="23" t="n">
        <v>2026</v>
      </c>
      <c r="O10323" s="23" t="n">
        <v>2</v>
      </c>
    </row>
    <row r="10324" customFormat="false" ht="15" hidden="false" customHeight="false" outlineLevel="0" collapsed="false">
      <c r="A10324" s="22" t="n">
        <v>46127</v>
      </c>
      <c r="B10324" s="23" t="s">
        <v>109</v>
      </c>
      <c r="C10324" s="23" t="s">
        <v>103</v>
      </c>
      <c r="D10324" s="24" t="n">
        <v>373.6</v>
      </c>
      <c r="E10324" s="25" t="n">
        <f aca="false">MAX(D10324,0)/1000</f>
        <v>0.3736</v>
      </c>
      <c r="F10324" s="25" t="n">
        <f aca="false">MAX(-D10324,0)/1000</f>
        <v>0</v>
      </c>
      <c r="G10324" s="23" t="str">
        <f aca="false">IF(E10324&gt;0,"ja","nein")</f>
        <v>ja</v>
      </c>
      <c r="H10324" s="26" t="n">
        <v>110.017</v>
      </c>
      <c r="I10324" s="26" t="n">
        <f aca="false">(H10324/10+IF(N10324=2025,Einstellungen!$B$23,Einstellungen!$C$23))*(1+Einstellungen!$B$10)</f>
        <v>31.841663</v>
      </c>
      <c r="J10324" s="25" t="n">
        <f aca="false">E10324*I10324/100</f>
        <v>0.118960452968</v>
      </c>
      <c r="K10324" s="25" t="n">
        <f aca="false">E10324*Einstellungen!$B$5/100</f>
        <v>0.108344</v>
      </c>
      <c r="L10324" s="23" t="str">
        <f aca="false">IF(I10324&lt;Einstellungen!$B$5,"ja","nein")</f>
        <v>nein</v>
      </c>
      <c r="M10324" s="23" t="s">
        <v>137</v>
      </c>
      <c r="N10324" s="23" t="n">
        <v>2026</v>
      </c>
      <c r="O10324" s="23" t="n">
        <v>3</v>
      </c>
    </row>
    <row r="10325" customFormat="false" ht="15" hidden="false" customHeight="false" outlineLevel="0" collapsed="false">
      <c r="A10325" s="22" t="n">
        <v>46127</v>
      </c>
      <c r="B10325" s="23" t="s">
        <v>110</v>
      </c>
      <c r="C10325" s="23" t="s">
        <v>103</v>
      </c>
      <c r="D10325" s="24" t="n">
        <v>339.4</v>
      </c>
      <c r="E10325" s="25" t="n">
        <f aca="false">MAX(D10325,0)/1000</f>
        <v>0.3394</v>
      </c>
      <c r="F10325" s="25" t="n">
        <f aca="false">MAX(-D10325,0)/1000</f>
        <v>0</v>
      </c>
      <c r="G10325" s="23" t="str">
        <f aca="false">IF(E10325&gt;0,"ja","nein")</f>
        <v>ja</v>
      </c>
      <c r="H10325" s="26" t="n">
        <v>110.843</v>
      </c>
      <c r="I10325" s="26" t="n">
        <f aca="false">(H10325/10+IF(N10325=2025,Einstellungen!$B$23,Einstellungen!$C$23))*(1+Einstellungen!$B$10)</f>
        <v>31.939957</v>
      </c>
      <c r="J10325" s="25" t="n">
        <f aca="false">E10325*I10325/100</f>
        <v>0.108404214058</v>
      </c>
      <c r="K10325" s="25" t="n">
        <f aca="false">E10325*Einstellungen!$B$5/100</f>
        <v>0.098426</v>
      </c>
      <c r="L10325" s="23" t="str">
        <f aca="false">IF(I10325&lt;Einstellungen!$B$5,"ja","nein")</f>
        <v>nein</v>
      </c>
      <c r="M10325" s="23" t="s">
        <v>137</v>
      </c>
      <c r="N10325" s="23" t="n">
        <v>2026</v>
      </c>
      <c r="O10325" s="23" t="n">
        <v>4</v>
      </c>
    </row>
    <row r="10326" customFormat="false" ht="15" hidden="false" customHeight="false" outlineLevel="0" collapsed="false">
      <c r="A10326" s="22" t="n">
        <v>46127</v>
      </c>
      <c r="B10326" s="23" t="s">
        <v>111</v>
      </c>
      <c r="C10326" s="23" t="s">
        <v>103</v>
      </c>
      <c r="D10326" s="24" t="n">
        <v>324.1</v>
      </c>
      <c r="E10326" s="25" t="n">
        <f aca="false">MAX(D10326,0)/1000</f>
        <v>0.3241</v>
      </c>
      <c r="F10326" s="25" t="n">
        <f aca="false">MAX(-D10326,0)/1000</f>
        <v>0</v>
      </c>
      <c r="G10326" s="23" t="str">
        <f aca="false">IF(E10326&gt;0,"ja","nein")</f>
        <v>ja</v>
      </c>
      <c r="H10326" s="26" t="n">
        <v>123.18</v>
      </c>
      <c r="I10326" s="26" t="n">
        <f aca="false">(H10326/10+IF(N10326=2025,Einstellungen!$B$23,Einstellungen!$C$23))*(1+Einstellungen!$B$10)</f>
        <v>33.40806</v>
      </c>
      <c r="J10326" s="25" t="n">
        <f aca="false">E10326*I10326/100</f>
        <v>0.10827552246</v>
      </c>
      <c r="K10326" s="25" t="n">
        <f aca="false">E10326*Einstellungen!$B$5/100</f>
        <v>0.093989</v>
      </c>
      <c r="L10326" s="23" t="str">
        <f aca="false">IF(I10326&lt;Einstellungen!$B$5,"ja","nein")</f>
        <v>nein</v>
      </c>
      <c r="M10326" s="23" t="s">
        <v>137</v>
      </c>
      <c r="N10326" s="23" t="n">
        <v>2026</v>
      </c>
      <c r="O10326" s="23" t="n">
        <v>5</v>
      </c>
    </row>
    <row r="10327" customFormat="false" ht="15" hidden="false" customHeight="false" outlineLevel="0" collapsed="false">
      <c r="A10327" s="22" t="n">
        <v>46127</v>
      </c>
      <c r="B10327" s="23" t="s">
        <v>112</v>
      </c>
      <c r="C10327" s="23" t="s">
        <v>103</v>
      </c>
      <c r="D10327" s="24" t="n">
        <v>335.1</v>
      </c>
      <c r="E10327" s="25" t="n">
        <f aca="false">MAX(D10327,0)/1000</f>
        <v>0.3351</v>
      </c>
      <c r="F10327" s="25" t="n">
        <f aca="false">MAX(-D10327,0)/1000</f>
        <v>0</v>
      </c>
      <c r="G10327" s="23" t="str">
        <f aca="false">IF(E10327&gt;0,"ja","nein")</f>
        <v>ja</v>
      </c>
      <c r="H10327" s="26" t="n">
        <v>148.44</v>
      </c>
      <c r="I10327" s="26" t="n">
        <f aca="false">(H10327/10+IF(N10327=2025,Einstellungen!$B$23,Einstellungen!$C$23))*(1+Einstellungen!$B$10)</f>
        <v>36.414</v>
      </c>
      <c r="J10327" s="25" t="n">
        <f aca="false">E10327*I10327/100</f>
        <v>0.122023314</v>
      </c>
      <c r="K10327" s="25" t="n">
        <f aca="false">E10327*Einstellungen!$B$5/100</f>
        <v>0.097179</v>
      </c>
      <c r="L10327" s="23" t="str">
        <f aca="false">IF(I10327&lt;Einstellungen!$B$5,"ja","nein")</f>
        <v>nein</v>
      </c>
      <c r="M10327" s="23" t="s">
        <v>137</v>
      </c>
      <c r="N10327" s="23" t="n">
        <v>2026</v>
      </c>
      <c r="O10327" s="23" t="n">
        <v>6</v>
      </c>
    </row>
    <row r="10328" customFormat="false" ht="15" hidden="false" customHeight="false" outlineLevel="0" collapsed="false">
      <c r="A10328" s="22" t="n">
        <v>46127</v>
      </c>
      <c r="B10328" s="23" t="s">
        <v>114</v>
      </c>
      <c r="C10328" s="23" t="s">
        <v>103</v>
      </c>
      <c r="D10328" s="24" t="n">
        <v>-54.7</v>
      </c>
      <c r="E10328" s="25" t="n">
        <f aca="false">MAX(D10328,0)/1000</f>
        <v>0</v>
      </c>
      <c r="F10328" s="25" t="n">
        <f aca="false">MAX(-D10328,0)/1000</f>
        <v>0.0547</v>
      </c>
      <c r="G10328" s="23" t="str">
        <f aca="false">IF(E10328&gt;0,"ja","nein")</f>
        <v>nein</v>
      </c>
      <c r="H10328" s="26" t="n">
        <v>140.1</v>
      </c>
      <c r="I10328" s="26" t="n">
        <f aca="false">(H10328/10+IF(N10328=2025,Einstellungen!$B$23,Einstellungen!$C$23))*(1+Einstellungen!$B$10)</f>
        <v>35.42154</v>
      </c>
      <c r="J10328" s="25" t="n">
        <f aca="false">E10328*I10328/100</f>
        <v>0</v>
      </c>
      <c r="K10328" s="25" t="n">
        <f aca="false">E10328*Einstellungen!$B$5/100</f>
        <v>0</v>
      </c>
      <c r="L10328" s="23" t="str">
        <f aca="false">IF(I10328&lt;Einstellungen!$B$5,"ja","nein")</f>
        <v>nein</v>
      </c>
      <c r="M10328" s="23" t="s">
        <v>137</v>
      </c>
      <c r="N10328" s="23" t="n">
        <v>2026</v>
      </c>
      <c r="O10328" s="23" t="n">
        <v>8</v>
      </c>
    </row>
    <row r="10329" customFormat="false" ht="15" hidden="false" customHeight="false" outlineLevel="0" collapsed="false">
      <c r="A10329" s="22" t="n">
        <v>46127</v>
      </c>
      <c r="B10329" s="23" t="s">
        <v>115</v>
      </c>
      <c r="C10329" s="23" t="s">
        <v>103</v>
      </c>
      <c r="D10329" s="24" t="n">
        <v>320.1</v>
      </c>
      <c r="E10329" s="25" t="n">
        <f aca="false">MAX(D10329,0)/1000</f>
        <v>0.3201</v>
      </c>
      <c r="F10329" s="25" t="n">
        <f aca="false">MAX(-D10329,0)/1000</f>
        <v>0</v>
      </c>
      <c r="G10329" s="23" t="str">
        <f aca="false">IF(E10329&gt;0,"ja","nein")</f>
        <v>ja</v>
      </c>
      <c r="H10329" s="26" t="n">
        <v>116.32</v>
      </c>
      <c r="I10329" s="26" t="n">
        <f aca="false">(H10329/10+IF(N10329=2025,Einstellungen!$B$23,Einstellungen!$C$23))*(1+Einstellungen!$B$10)</f>
        <v>32.59172</v>
      </c>
      <c r="J10329" s="25" t="n">
        <f aca="false">E10329*I10329/100</f>
        <v>0.10432609572</v>
      </c>
      <c r="K10329" s="25" t="n">
        <f aca="false">E10329*Einstellungen!$B$5/100</f>
        <v>0.092829</v>
      </c>
      <c r="L10329" s="23" t="str">
        <f aca="false">IF(I10329&lt;Einstellungen!$B$5,"ja","nein")</f>
        <v>nein</v>
      </c>
      <c r="M10329" s="23" t="s">
        <v>137</v>
      </c>
      <c r="N10329" s="23" t="n">
        <v>2026</v>
      </c>
      <c r="O10329" s="23" t="n">
        <v>9</v>
      </c>
    </row>
    <row r="10330" customFormat="false" ht="15" hidden="false" customHeight="false" outlineLevel="0" collapsed="false">
      <c r="A10330" s="22" t="n">
        <v>46127</v>
      </c>
      <c r="B10330" s="23" t="s">
        <v>116</v>
      </c>
      <c r="C10330" s="23" t="s">
        <v>103</v>
      </c>
      <c r="D10330" s="24" t="n">
        <v>347.6</v>
      </c>
      <c r="E10330" s="25" t="n">
        <f aca="false">MAX(D10330,0)/1000</f>
        <v>0.3476</v>
      </c>
      <c r="F10330" s="25" t="n">
        <f aca="false">MAX(-D10330,0)/1000</f>
        <v>0</v>
      </c>
      <c r="G10330" s="23" t="str">
        <f aca="false">IF(E10330&gt;0,"ja","nein")</f>
        <v>ja</v>
      </c>
      <c r="H10330" s="26" t="n">
        <v>100.803</v>
      </c>
      <c r="I10330" s="26" t="n">
        <f aca="false">(H10330/10+IF(N10330=2025,Einstellungen!$B$23,Einstellungen!$C$23))*(1+Einstellungen!$B$10)</f>
        <v>30.745197</v>
      </c>
      <c r="J10330" s="25" t="n">
        <f aca="false">E10330*I10330/100</f>
        <v>0.106870304772</v>
      </c>
      <c r="K10330" s="25" t="n">
        <f aca="false">E10330*Einstellungen!$B$5/100</f>
        <v>0.100804</v>
      </c>
      <c r="L10330" s="23" t="str">
        <f aca="false">IF(I10330&lt;Einstellungen!$B$5,"ja","nein")</f>
        <v>nein</v>
      </c>
      <c r="M10330" s="23" t="s">
        <v>137</v>
      </c>
      <c r="N10330" s="23" t="n">
        <v>2026</v>
      </c>
      <c r="O10330" s="23" t="n">
        <v>10</v>
      </c>
    </row>
    <row r="10331" customFormat="false" ht="15" hidden="false" customHeight="false" outlineLevel="0" collapsed="false">
      <c r="A10331" s="22" t="n">
        <v>46127</v>
      </c>
      <c r="B10331" s="23" t="s">
        <v>117</v>
      </c>
      <c r="C10331" s="23" t="s">
        <v>103</v>
      </c>
      <c r="D10331" s="24" t="n">
        <v>-175.7</v>
      </c>
      <c r="E10331" s="25" t="n">
        <f aca="false">MAX(D10331,0)/1000</f>
        <v>0</v>
      </c>
      <c r="F10331" s="25" t="n">
        <f aca="false">MAX(-D10331,0)/1000</f>
        <v>0.1757</v>
      </c>
      <c r="G10331" s="23" t="str">
        <f aca="false">IF(E10331&gt;0,"ja","nein")</f>
        <v>nein</v>
      </c>
      <c r="H10331" s="26" t="n">
        <v>78.94</v>
      </c>
      <c r="I10331" s="26" t="n">
        <f aca="false">(H10331/10+IF(N10331=2025,Einstellungen!$B$23,Einstellungen!$C$23))*(1+Einstellungen!$B$10)</f>
        <v>28.1435</v>
      </c>
      <c r="J10331" s="25" t="n">
        <f aca="false">E10331*I10331/100</f>
        <v>0</v>
      </c>
      <c r="K10331" s="25" t="n">
        <f aca="false">E10331*Einstellungen!$B$5/100</f>
        <v>0</v>
      </c>
      <c r="L10331" s="23" t="str">
        <f aca="false">IF(I10331&lt;Einstellungen!$B$5,"ja","nein")</f>
        <v>ja</v>
      </c>
      <c r="M10331" s="23" t="s">
        <v>137</v>
      </c>
      <c r="N10331" s="23" t="n">
        <v>2026</v>
      </c>
      <c r="O10331" s="23" t="n">
        <v>11</v>
      </c>
    </row>
    <row r="10332" customFormat="false" ht="15" hidden="false" customHeight="false" outlineLevel="0" collapsed="false">
      <c r="A10332" s="22" t="n">
        <v>46127</v>
      </c>
      <c r="B10332" s="23" t="s">
        <v>118</v>
      </c>
      <c r="C10332" s="23" t="s">
        <v>103</v>
      </c>
      <c r="D10332" s="24" t="n">
        <v>-1577</v>
      </c>
      <c r="E10332" s="25" t="n">
        <f aca="false">MAX(D10332,0)/1000</f>
        <v>0</v>
      </c>
      <c r="F10332" s="25" t="n">
        <f aca="false">MAX(-D10332,0)/1000</f>
        <v>1.577</v>
      </c>
      <c r="G10332" s="23" t="str">
        <f aca="false">IF(E10332&gt;0,"ja","nein")</f>
        <v>nein</v>
      </c>
      <c r="H10332" s="26" t="n">
        <v>58.318</v>
      </c>
      <c r="I10332" s="26" t="n">
        <f aca="false">(H10332/10+IF(N10332=2025,Einstellungen!$B$23,Einstellungen!$C$23))*(1+Einstellungen!$B$10)</f>
        <v>25.689482</v>
      </c>
      <c r="J10332" s="25" t="n">
        <f aca="false">E10332*I10332/100</f>
        <v>0</v>
      </c>
      <c r="K10332" s="25" t="n">
        <f aca="false">E10332*Einstellungen!$B$5/100</f>
        <v>0</v>
      </c>
      <c r="L10332" s="23" t="str">
        <f aca="false">IF(I10332&lt;Einstellungen!$B$5,"ja","nein")</f>
        <v>ja</v>
      </c>
      <c r="M10332" s="23" t="s">
        <v>137</v>
      </c>
      <c r="N10332" s="23" t="n">
        <v>2026</v>
      </c>
      <c r="O10332" s="23" t="n">
        <v>12</v>
      </c>
    </row>
    <row r="10333" customFormat="false" ht="15" hidden="false" customHeight="false" outlineLevel="0" collapsed="false">
      <c r="A10333" s="22" t="n">
        <v>46127</v>
      </c>
      <c r="B10333" s="23" t="s">
        <v>119</v>
      </c>
      <c r="C10333" s="23" t="s">
        <v>103</v>
      </c>
      <c r="D10333" s="24" t="n">
        <v>-43</v>
      </c>
      <c r="E10333" s="25" t="n">
        <f aca="false">MAX(D10333,0)/1000</f>
        <v>0</v>
      </c>
      <c r="F10333" s="25" t="n">
        <f aca="false">MAX(-D10333,0)/1000</f>
        <v>0.043</v>
      </c>
      <c r="G10333" s="23" t="str">
        <f aca="false">IF(E10333&gt;0,"ja","nein")</f>
        <v>nein</v>
      </c>
      <c r="H10333" s="26" t="n">
        <v>50.233</v>
      </c>
      <c r="I10333" s="26" t="n">
        <f aca="false">(H10333/10+IF(N10333=2025,Einstellungen!$B$23,Einstellungen!$C$23))*(1+Einstellungen!$B$10)</f>
        <v>24.727367</v>
      </c>
      <c r="J10333" s="25" t="n">
        <f aca="false">E10333*I10333/100</f>
        <v>0</v>
      </c>
      <c r="K10333" s="25" t="n">
        <f aca="false">E10333*Einstellungen!$B$5/100</f>
        <v>0</v>
      </c>
      <c r="L10333" s="23" t="str">
        <f aca="false">IF(I10333&lt;Einstellungen!$B$5,"ja","nein")</f>
        <v>ja</v>
      </c>
      <c r="M10333" s="23" t="s">
        <v>137</v>
      </c>
      <c r="N10333" s="23" t="n">
        <v>2026</v>
      </c>
      <c r="O10333" s="23" t="n">
        <v>13</v>
      </c>
    </row>
    <row r="10334" customFormat="false" ht="15" hidden="false" customHeight="false" outlineLevel="0" collapsed="false">
      <c r="A10334" s="22" t="n">
        <v>46127</v>
      </c>
      <c r="B10334" s="23" t="s">
        <v>120</v>
      </c>
      <c r="C10334" s="23" t="s">
        <v>103</v>
      </c>
      <c r="D10334" s="24" t="n">
        <v>-49.9</v>
      </c>
      <c r="E10334" s="25" t="n">
        <f aca="false">MAX(D10334,0)/1000</f>
        <v>0</v>
      </c>
      <c r="F10334" s="25" t="n">
        <f aca="false">MAX(-D10334,0)/1000</f>
        <v>0.0499</v>
      </c>
      <c r="G10334" s="23" t="str">
        <f aca="false">IF(E10334&gt;0,"ja","nein")</f>
        <v>nein</v>
      </c>
      <c r="H10334" s="26" t="n">
        <v>67.258</v>
      </c>
      <c r="I10334" s="26" t="n">
        <f aca="false">(H10334/10+IF(N10334=2025,Einstellungen!$B$23,Einstellungen!$C$23))*(1+Einstellungen!$B$10)</f>
        <v>26.753342</v>
      </c>
      <c r="J10334" s="25" t="n">
        <f aca="false">E10334*I10334/100</f>
        <v>0</v>
      </c>
      <c r="K10334" s="25" t="n">
        <f aca="false">E10334*Einstellungen!$B$5/100</f>
        <v>0</v>
      </c>
      <c r="L10334" s="23" t="str">
        <f aca="false">IF(I10334&lt;Einstellungen!$B$5,"ja","nein")</f>
        <v>ja</v>
      </c>
      <c r="M10334" s="23" t="s">
        <v>137</v>
      </c>
      <c r="N10334" s="23" t="n">
        <v>2026</v>
      </c>
      <c r="O10334" s="23" t="n">
        <v>14</v>
      </c>
    </row>
    <row r="10335" customFormat="false" ht="15" hidden="false" customHeight="false" outlineLevel="0" collapsed="false">
      <c r="A10335" s="22" t="n">
        <v>46127</v>
      </c>
      <c r="B10335" s="23" t="s">
        <v>104</v>
      </c>
      <c r="C10335" s="23" t="s">
        <v>103</v>
      </c>
      <c r="D10335" s="24" t="n">
        <v>-59.6</v>
      </c>
      <c r="E10335" s="25" t="n">
        <f aca="false">MAX(D10335,0)/1000</f>
        <v>0</v>
      </c>
      <c r="F10335" s="25" t="n">
        <f aca="false">MAX(-D10335,0)/1000</f>
        <v>0.0596</v>
      </c>
      <c r="G10335" s="23" t="str">
        <f aca="false">IF(E10335&gt;0,"ja","nein")</f>
        <v>nein</v>
      </c>
      <c r="H10335" s="26" t="n">
        <v>81.493</v>
      </c>
      <c r="I10335" s="26" t="n">
        <f aca="false">(H10335/10+IF(N10335=2025,Einstellungen!$B$23,Einstellungen!$C$23))*(1+Einstellungen!$B$10)</f>
        <v>28.447307</v>
      </c>
      <c r="J10335" s="25" t="n">
        <f aca="false">E10335*I10335/100</f>
        <v>0</v>
      </c>
      <c r="K10335" s="25" t="n">
        <f aca="false">E10335*Einstellungen!$B$5/100</f>
        <v>0</v>
      </c>
      <c r="L10335" s="23" t="str">
        <f aca="false">IF(I10335&lt;Einstellungen!$B$5,"ja","nein")</f>
        <v>ja</v>
      </c>
      <c r="M10335" s="23" t="s">
        <v>137</v>
      </c>
      <c r="N10335" s="23" t="n">
        <v>2026</v>
      </c>
      <c r="O10335" s="23" t="n">
        <v>15</v>
      </c>
    </row>
    <row r="10336" customFormat="false" ht="15" hidden="false" customHeight="false" outlineLevel="0" collapsed="false">
      <c r="A10336" s="22" t="n">
        <v>46127</v>
      </c>
      <c r="B10336" s="23" t="s">
        <v>105</v>
      </c>
      <c r="C10336" s="23" t="s">
        <v>103</v>
      </c>
      <c r="D10336" s="24" t="n">
        <v>-26.9</v>
      </c>
      <c r="E10336" s="25" t="n">
        <f aca="false">MAX(D10336,0)/1000</f>
        <v>0</v>
      </c>
      <c r="F10336" s="25" t="n">
        <f aca="false">MAX(-D10336,0)/1000</f>
        <v>0.0269</v>
      </c>
      <c r="G10336" s="23" t="str">
        <f aca="false">IF(E10336&gt;0,"ja","nein")</f>
        <v>nein</v>
      </c>
      <c r="H10336" s="26" t="n">
        <v>99.255</v>
      </c>
      <c r="I10336" s="26" t="n">
        <f aca="false">(H10336/10+IF(N10336=2025,Einstellungen!$B$23,Einstellungen!$C$23))*(1+Einstellungen!$B$10)</f>
        <v>30.560985</v>
      </c>
      <c r="J10336" s="25" t="n">
        <f aca="false">E10336*I10336/100</f>
        <v>0</v>
      </c>
      <c r="K10336" s="25" t="n">
        <f aca="false">E10336*Einstellungen!$B$5/100</f>
        <v>0</v>
      </c>
      <c r="L10336" s="23" t="str">
        <f aca="false">IF(I10336&lt;Einstellungen!$B$5,"ja","nein")</f>
        <v>nein</v>
      </c>
      <c r="M10336" s="23" t="s">
        <v>137</v>
      </c>
      <c r="N10336" s="23" t="n">
        <v>2026</v>
      </c>
      <c r="O10336" s="23" t="n">
        <v>16</v>
      </c>
    </row>
    <row r="10337" customFormat="false" ht="15" hidden="false" customHeight="false" outlineLevel="0" collapsed="false">
      <c r="A10337" s="22" t="n">
        <v>46127</v>
      </c>
      <c r="B10337" s="23" t="s">
        <v>97</v>
      </c>
      <c r="C10337" s="23" t="s">
        <v>103</v>
      </c>
      <c r="D10337" s="24" t="n">
        <v>-17.9</v>
      </c>
      <c r="E10337" s="25" t="n">
        <f aca="false">MAX(D10337,0)/1000</f>
        <v>0</v>
      </c>
      <c r="F10337" s="25" t="n">
        <f aca="false">MAX(-D10337,0)/1000</f>
        <v>0.0179</v>
      </c>
      <c r="G10337" s="23" t="str">
        <f aca="false">IF(E10337&gt;0,"ja","nein")</f>
        <v>nein</v>
      </c>
      <c r="H10337" s="26" t="n">
        <v>124.84</v>
      </c>
      <c r="I10337" s="26" t="n">
        <f aca="false">(H10337/10+IF(N10337=2025,Einstellungen!$B$23,Einstellungen!$C$23))*(1+Einstellungen!$B$10)</f>
        <v>33.6056</v>
      </c>
      <c r="J10337" s="25" t="n">
        <f aca="false">E10337*I10337/100</f>
        <v>0</v>
      </c>
      <c r="K10337" s="25" t="n">
        <f aca="false">E10337*Einstellungen!$B$5/100</f>
        <v>0</v>
      </c>
      <c r="L10337" s="23" t="str">
        <f aca="false">IF(I10337&lt;Einstellungen!$B$5,"ja","nein")</f>
        <v>nein</v>
      </c>
      <c r="M10337" s="23" t="s">
        <v>137</v>
      </c>
      <c r="N10337" s="23" t="n">
        <v>2026</v>
      </c>
      <c r="O10337" s="23" t="n">
        <v>17</v>
      </c>
    </row>
    <row r="10338" customFormat="false" ht="15" hidden="false" customHeight="false" outlineLevel="0" collapsed="false">
      <c r="A10338" s="22" t="n">
        <v>46127</v>
      </c>
      <c r="B10338" s="23" t="s">
        <v>99</v>
      </c>
      <c r="C10338" s="23" t="s">
        <v>103</v>
      </c>
      <c r="D10338" s="24" t="n">
        <v>1704.6</v>
      </c>
      <c r="E10338" s="25" t="n">
        <f aca="false">MAX(D10338,0)/1000</f>
        <v>1.7046</v>
      </c>
      <c r="F10338" s="25" t="n">
        <f aca="false">MAX(-D10338,0)/1000</f>
        <v>0</v>
      </c>
      <c r="G10338" s="23" t="str">
        <f aca="false">IF(E10338&gt;0,"ja","nein")</f>
        <v>ja</v>
      </c>
      <c r="H10338" s="26" t="n">
        <v>141.9</v>
      </c>
      <c r="I10338" s="26" t="n">
        <f aca="false">(H10338/10+IF(N10338=2025,Einstellungen!$B$23,Einstellungen!$C$23))*(1+Einstellungen!$B$10)</f>
        <v>35.63574</v>
      </c>
      <c r="J10338" s="25" t="n">
        <f aca="false">E10338*I10338/100</f>
        <v>0.60744682404</v>
      </c>
      <c r="K10338" s="25" t="n">
        <f aca="false">E10338*Einstellungen!$B$5/100</f>
        <v>0.494334</v>
      </c>
      <c r="L10338" s="23" t="str">
        <f aca="false">IF(I10338&lt;Einstellungen!$B$5,"ja","nein")</f>
        <v>nein</v>
      </c>
      <c r="M10338" s="23" t="s">
        <v>137</v>
      </c>
      <c r="N10338" s="23" t="n">
        <v>2026</v>
      </c>
      <c r="O10338" s="23" t="n">
        <v>18</v>
      </c>
    </row>
    <row r="10339" customFormat="false" ht="15" hidden="false" customHeight="false" outlineLevel="0" collapsed="false">
      <c r="A10339" s="22" t="n">
        <v>46127</v>
      </c>
      <c r="B10339" s="23" t="s">
        <v>100</v>
      </c>
      <c r="C10339" s="23" t="s">
        <v>103</v>
      </c>
      <c r="D10339" s="24" t="n">
        <v>3294.6</v>
      </c>
      <c r="E10339" s="25" t="n">
        <f aca="false">MAX(D10339,0)/1000</f>
        <v>3.2946</v>
      </c>
      <c r="F10339" s="25" t="n">
        <f aca="false">MAX(-D10339,0)/1000</f>
        <v>0</v>
      </c>
      <c r="G10339" s="23" t="str">
        <f aca="false">IF(E10339&gt;0,"ja","nein")</f>
        <v>ja</v>
      </c>
      <c r="H10339" s="26" t="n">
        <v>180.08</v>
      </c>
      <c r="I10339" s="26" t="n">
        <f aca="false">(H10339/10+IF(N10339=2025,Einstellungen!$B$23,Einstellungen!$C$23))*(1+Einstellungen!$B$10)</f>
        <v>40.17916</v>
      </c>
      <c r="J10339" s="25" t="n">
        <f aca="false">E10339*I10339/100</f>
        <v>1.32374260536</v>
      </c>
      <c r="K10339" s="25" t="n">
        <f aca="false">E10339*Einstellungen!$B$5/100</f>
        <v>0.955434</v>
      </c>
      <c r="L10339" s="23" t="str">
        <f aca="false">IF(I10339&lt;Einstellungen!$B$5,"ja","nein")</f>
        <v>nein</v>
      </c>
      <c r="M10339" s="23" t="s">
        <v>137</v>
      </c>
      <c r="N10339" s="23" t="n">
        <v>2026</v>
      </c>
      <c r="O10339" s="23" t="n">
        <v>19</v>
      </c>
    </row>
    <row r="10340" customFormat="false" ht="15" hidden="false" customHeight="false" outlineLevel="0" collapsed="false">
      <c r="A10340" s="22" t="n">
        <v>46127</v>
      </c>
      <c r="B10340" s="23" t="s">
        <v>92</v>
      </c>
      <c r="C10340" s="23" t="s">
        <v>103</v>
      </c>
      <c r="D10340" s="24" t="n">
        <v>3302.1</v>
      </c>
      <c r="E10340" s="25" t="n">
        <f aca="false">MAX(D10340,0)/1000</f>
        <v>3.3021</v>
      </c>
      <c r="F10340" s="25" t="n">
        <f aca="false">MAX(-D10340,0)/1000</f>
        <v>0</v>
      </c>
      <c r="G10340" s="23" t="str">
        <f aca="false">IF(E10340&gt;0,"ja","nein")</f>
        <v>ja</v>
      </c>
      <c r="H10340" s="26" t="n">
        <v>180.8</v>
      </c>
      <c r="I10340" s="26" t="n">
        <f aca="false">(H10340/10+IF(N10340=2025,Einstellungen!$B$23,Einstellungen!$C$23))*(1+Einstellungen!$B$10)</f>
        <v>40.26484</v>
      </c>
      <c r="J10340" s="25" t="n">
        <f aca="false">E10340*I10340/100</f>
        <v>1.32958528164</v>
      </c>
      <c r="K10340" s="25" t="n">
        <f aca="false">E10340*Einstellungen!$B$5/100</f>
        <v>0.957609</v>
      </c>
      <c r="L10340" s="23" t="str">
        <f aca="false">IF(I10340&lt;Einstellungen!$B$5,"ja","nein")</f>
        <v>nein</v>
      </c>
      <c r="M10340" s="23" t="s">
        <v>137</v>
      </c>
      <c r="N10340" s="23" t="n">
        <v>2026</v>
      </c>
      <c r="O10340" s="23" t="n">
        <v>20</v>
      </c>
    </row>
    <row r="10341" customFormat="false" ht="15" hidden="false" customHeight="false" outlineLevel="0" collapsed="false">
      <c r="A10341" s="22" t="n">
        <v>46127</v>
      </c>
      <c r="B10341" s="23" t="s">
        <v>95</v>
      </c>
      <c r="C10341" s="23" t="s">
        <v>103</v>
      </c>
      <c r="D10341" s="24" t="n">
        <v>2996.8</v>
      </c>
      <c r="E10341" s="25" t="n">
        <f aca="false">MAX(D10341,0)/1000</f>
        <v>2.9968</v>
      </c>
      <c r="F10341" s="25" t="n">
        <f aca="false">MAX(-D10341,0)/1000</f>
        <v>0</v>
      </c>
      <c r="G10341" s="23" t="str">
        <f aca="false">IF(E10341&gt;0,"ja","nein")</f>
        <v>ja</v>
      </c>
      <c r="H10341" s="26" t="n">
        <v>148.08</v>
      </c>
      <c r="I10341" s="26" t="n">
        <f aca="false">(H10341/10+IF(N10341=2025,Einstellungen!$B$23,Einstellungen!$C$23))*(1+Einstellungen!$B$10)</f>
        <v>36.37116</v>
      </c>
      <c r="J10341" s="25" t="n">
        <f aca="false">E10341*I10341/100</f>
        <v>1.08997092288</v>
      </c>
      <c r="K10341" s="25" t="n">
        <f aca="false">E10341*Einstellungen!$B$5/100</f>
        <v>0.869072</v>
      </c>
      <c r="L10341" s="23" t="str">
        <f aca="false">IF(I10341&lt;Einstellungen!$B$5,"ja","nein")</f>
        <v>nein</v>
      </c>
      <c r="M10341" s="23" t="s">
        <v>137</v>
      </c>
      <c r="N10341" s="23" t="n">
        <v>2026</v>
      </c>
      <c r="O10341" s="23" t="n">
        <v>21</v>
      </c>
    </row>
    <row r="10342" customFormat="false" ht="15" hidden="false" customHeight="false" outlineLevel="0" collapsed="false">
      <c r="A10342" s="22" t="n">
        <v>46127</v>
      </c>
      <c r="B10342" s="23" t="s">
        <v>96</v>
      </c>
      <c r="C10342" s="23" t="s">
        <v>103</v>
      </c>
      <c r="D10342" s="24" t="n">
        <v>1375.9</v>
      </c>
      <c r="E10342" s="25" t="n">
        <f aca="false">MAX(D10342,0)/1000</f>
        <v>1.3759</v>
      </c>
      <c r="F10342" s="25" t="n">
        <f aca="false">MAX(-D10342,0)/1000</f>
        <v>0</v>
      </c>
      <c r="G10342" s="23" t="str">
        <f aca="false">IF(E10342&gt;0,"ja","nein")</f>
        <v>ja</v>
      </c>
      <c r="H10342" s="26" t="n">
        <v>132.685</v>
      </c>
      <c r="I10342" s="26" t="n">
        <f aca="false">(H10342/10+IF(N10342=2025,Einstellungen!$B$23,Einstellungen!$C$23))*(1+Einstellungen!$B$10)</f>
        <v>34.539155</v>
      </c>
      <c r="J10342" s="25" t="n">
        <f aca="false">E10342*I10342/100</f>
        <v>0.475224233645</v>
      </c>
      <c r="K10342" s="25" t="n">
        <f aca="false">E10342*Einstellungen!$B$5/100</f>
        <v>0.399011</v>
      </c>
      <c r="L10342" s="23" t="str">
        <f aca="false">IF(I10342&lt;Einstellungen!$B$5,"ja","nein")</f>
        <v>nein</v>
      </c>
      <c r="M10342" s="23" t="s">
        <v>137</v>
      </c>
      <c r="N10342" s="23" t="n">
        <v>2026</v>
      </c>
      <c r="O10342" s="23" t="n">
        <v>22</v>
      </c>
    </row>
    <row r="10343" customFormat="false" ht="15" hidden="false" customHeight="false" outlineLevel="0" collapsed="false">
      <c r="A10343" s="22" t="n">
        <v>46127</v>
      </c>
      <c r="B10343" s="23" t="s">
        <v>101</v>
      </c>
      <c r="C10343" s="23" t="s">
        <v>103</v>
      </c>
      <c r="D10343" s="24" t="n">
        <v>504.7</v>
      </c>
      <c r="E10343" s="25" t="n">
        <f aca="false">MAX(D10343,0)/1000</f>
        <v>0.5047</v>
      </c>
      <c r="F10343" s="25" t="n">
        <f aca="false">MAX(-D10343,0)/1000</f>
        <v>0</v>
      </c>
      <c r="G10343" s="23" t="str">
        <f aca="false">IF(E10343&gt;0,"ja","nein")</f>
        <v>ja</v>
      </c>
      <c r="H10343" s="26" t="n">
        <v>117.77</v>
      </c>
      <c r="I10343" s="26" t="n">
        <f aca="false">(H10343/10+IF(N10343=2025,Einstellungen!$B$23,Einstellungen!$C$23))*(1+Einstellungen!$B$10)</f>
        <v>32.76427</v>
      </c>
      <c r="J10343" s="25" t="n">
        <f aca="false">E10343*I10343/100</f>
        <v>0.16536127069</v>
      </c>
      <c r="K10343" s="25" t="n">
        <f aca="false">E10343*Einstellungen!$B$5/100</f>
        <v>0.146363</v>
      </c>
      <c r="L10343" s="23" t="str">
        <f aca="false">IF(I10343&lt;Einstellungen!$B$5,"ja","nein")</f>
        <v>nein</v>
      </c>
      <c r="M10343" s="23" t="s">
        <v>137</v>
      </c>
      <c r="N10343" s="23" t="n">
        <v>2026</v>
      </c>
      <c r="O10343" s="23" t="n">
        <v>23</v>
      </c>
    </row>
    <row r="10344" customFormat="false" ht="15" hidden="false" customHeight="false" outlineLevel="0" collapsed="false">
      <c r="A10344" s="22" t="n">
        <v>46128</v>
      </c>
      <c r="B10344" s="23" t="s">
        <v>102</v>
      </c>
      <c r="C10344" s="23" t="s">
        <v>106</v>
      </c>
      <c r="D10344" s="24" t="n">
        <v>444</v>
      </c>
      <c r="E10344" s="25" t="n">
        <f aca="false">MAX(D10344,0)/1000</f>
        <v>0.444</v>
      </c>
      <c r="F10344" s="25" t="n">
        <f aca="false">MAX(-D10344,0)/1000</f>
        <v>0</v>
      </c>
      <c r="G10344" s="23" t="str">
        <f aca="false">IF(E10344&gt;0,"ja","nein")</f>
        <v>ja</v>
      </c>
      <c r="H10344" s="26" t="n">
        <v>106.215</v>
      </c>
      <c r="I10344" s="26" t="n">
        <f aca="false">(H10344/10+IF(N10344=2025,Einstellungen!$B$23,Einstellungen!$C$23))*(1+Einstellungen!$B$10)</f>
        <v>31.389225</v>
      </c>
      <c r="J10344" s="25" t="n">
        <f aca="false">E10344*I10344/100</f>
        <v>0.139368159</v>
      </c>
      <c r="K10344" s="25" t="n">
        <f aca="false">E10344*Einstellungen!$B$5/100</f>
        <v>0.12876</v>
      </c>
      <c r="L10344" s="23" t="str">
        <f aca="false">IF(I10344&lt;Einstellungen!$B$5,"ja","nein")</f>
        <v>nein</v>
      </c>
      <c r="M10344" s="23" t="s">
        <v>137</v>
      </c>
      <c r="N10344" s="23" t="n">
        <v>2026</v>
      </c>
      <c r="O10344" s="23" t="n">
        <v>0</v>
      </c>
    </row>
    <row r="10345" customFormat="false" ht="15" hidden="false" customHeight="false" outlineLevel="0" collapsed="false">
      <c r="A10345" s="22" t="n">
        <v>46128</v>
      </c>
      <c r="B10345" s="23" t="s">
        <v>107</v>
      </c>
      <c r="C10345" s="23" t="s">
        <v>106</v>
      </c>
      <c r="D10345" s="24" t="n">
        <v>445.9</v>
      </c>
      <c r="E10345" s="25" t="n">
        <f aca="false">MAX(D10345,0)/1000</f>
        <v>0.4459</v>
      </c>
      <c r="F10345" s="25" t="n">
        <f aca="false">MAX(-D10345,0)/1000</f>
        <v>0</v>
      </c>
      <c r="G10345" s="23" t="str">
        <f aca="false">IF(E10345&gt;0,"ja","nein")</f>
        <v>ja</v>
      </c>
      <c r="H10345" s="26" t="n">
        <v>101.398</v>
      </c>
      <c r="I10345" s="26" t="n">
        <f aca="false">(H10345/10+IF(N10345=2025,Einstellungen!$B$23,Einstellungen!$C$23))*(1+Einstellungen!$B$10)</f>
        <v>30.816002</v>
      </c>
      <c r="J10345" s="25" t="n">
        <f aca="false">E10345*I10345/100</f>
        <v>0.137408552918</v>
      </c>
      <c r="K10345" s="25" t="n">
        <f aca="false">E10345*Einstellungen!$B$5/100</f>
        <v>0.129311</v>
      </c>
      <c r="L10345" s="23" t="str">
        <f aca="false">IF(I10345&lt;Einstellungen!$B$5,"ja","nein")</f>
        <v>nein</v>
      </c>
      <c r="M10345" s="23" t="s">
        <v>137</v>
      </c>
      <c r="N10345" s="23" t="n">
        <v>2026</v>
      </c>
      <c r="O10345" s="23" t="n">
        <v>1</v>
      </c>
    </row>
    <row r="10346" customFormat="false" ht="15" hidden="false" customHeight="false" outlineLevel="0" collapsed="false">
      <c r="A10346" s="22" t="n">
        <v>46128</v>
      </c>
      <c r="B10346" s="23" t="s">
        <v>108</v>
      </c>
      <c r="C10346" s="23" t="s">
        <v>106</v>
      </c>
      <c r="D10346" s="24" t="n">
        <v>470.2</v>
      </c>
      <c r="E10346" s="25" t="n">
        <f aca="false">MAX(D10346,0)/1000</f>
        <v>0.4702</v>
      </c>
      <c r="F10346" s="25" t="n">
        <f aca="false">MAX(-D10346,0)/1000</f>
        <v>0</v>
      </c>
      <c r="G10346" s="23" t="str">
        <f aca="false">IF(E10346&gt;0,"ja","nein")</f>
        <v>ja</v>
      </c>
      <c r="H10346" s="26" t="n">
        <v>99.595</v>
      </c>
      <c r="I10346" s="26" t="n">
        <f aca="false">(H10346/10+IF(N10346=2025,Einstellungen!$B$23,Einstellungen!$C$23))*(1+Einstellungen!$B$10)</f>
        <v>30.601445</v>
      </c>
      <c r="J10346" s="25" t="n">
        <f aca="false">E10346*I10346/100</f>
        <v>0.14388799439</v>
      </c>
      <c r="K10346" s="25" t="n">
        <f aca="false">E10346*Einstellungen!$B$5/100</f>
        <v>0.136358</v>
      </c>
      <c r="L10346" s="23" t="str">
        <f aca="false">IF(I10346&lt;Einstellungen!$B$5,"ja","nein")</f>
        <v>nein</v>
      </c>
      <c r="M10346" s="23" t="s">
        <v>137</v>
      </c>
      <c r="N10346" s="23" t="n">
        <v>2026</v>
      </c>
      <c r="O10346" s="23" t="n">
        <v>2</v>
      </c>
    </row>
    <row r="10347" customFormat="false" ht="15" hidden="false" customHeight="false" outlineLevel="0" collapsed="false">
      <c r="A10347" s="22" t="n">
        <v>46128</v>
      </c>
      <c r="B10347" s="23" t="s">
        <v>109</v>
      </c>
      <c r="C10347" s="23" t="s">
        <v>106</v>
      </c>
      <c r="D10347" s="24" t="n">
        <v>449.1</v>
      </c>
      <c r="E10347" s="25" t="n">
        <f aca="false">MAX(D10347,0)/1000</f>
        <v>0.4491</v>
      </c>
      <c r="F10347" s="25" t="n">
        <f aca="false">MAX(-D10347,0)/1000</f>
        <v>0</v>
      </c>
      <c r="G10347" s="23" t="str">
        <f aca="false">IF(E10347&gt;0,"ja","nein")</f>
        <v>ja</v>
      </c>
      <c r="H10347" s="26" t="n">
        <v>98.365</v>
      </c>
      <c r="I10347" s="26" t="n">
        <f aca="false">(H10347/10+IF(N10347=2025,Einstellungen!$B$23,Einstellungen!$C$23))*(1+Einstellungen!$B$10)</f>
        <v>30.455075</v>
      </c>
      <c r="J10347" s="25" t="n">
        <f aca="false">E10347*I10347/100</f>
        <v>0.136773741825</v>
      </c>
      <c r="K10347" s="25" t="n">
        <f aca="false">E10347*Einstellungen!$B$5/100</f>
        <v>0.130239</v>
      </c>
      <c r="L10347" s="23" t="str">
        <f aca="false">IF(I10347&lt;Einstellungen!$B$5,"ja","nein")</f>
        <v>nein</v>
      </c>
      <c r="M10347" s="23" t="s">
        <v>137</v>
      </c>
      <c r="N10347" s="23" t="n">
        <v>2026</v>
      </c>
      <c r="O10347" s="23" t="n">
        <v>3</v>
      </c>
    </row>
    <row r="10348" customFormat="false" ht="15" hidden="false" customHeight="false" outlineLevel="0" collapsed="false">
      <c r="A10348" s="22" t="n">
        <v>46128</v>
      </c>
      <c r="B10348" s="23" t="s">
        <v>110</v>
      </c>
      <c r="C10348" s="23" t="s">
        <v>106</v>
      </c>
      <c r="D10348" s="24" t="n">
        <v>342.9</v>
      </c>
      <c r="E10348" s="25" t="n">
        <f aca="false">MAX(D10348,0)/1000</f>
        <v>0.3429</v>
      </c>
      <c r="F10348" s="25" t="n">
        <f aca="false">MAX(-D10348,0)/1000</f>
        <v>0</v>
      </c>
      <c r="G10348" s="23" t="str">
        <f aca="false">IF(E10348&gt;0,"ja","nein")</f>
        <v>ja</v>
      </c>
      <c r="H10348" s="26" t="n">
        <v>100.903</v>
      </c>
      <c r="I10348" s="26" t="n">
        <f aca="false">(H10348/10+IF(N10348=2025,Einstellungen!$B$23,Einstellungen!$C$23))*(1+Einstellungen!$B$10)</f>
        <v>30.757097</v>
      </c>
      <c r="J10348" s="25" t="n">
        <f aca="false">E10348*I10348/100</f>
        <v>0.105466085613</v>
      </c>
      <c r="K10348" s="25" t="n">
        <f aca="false">E10348*Einstellungen!$B$5/100</f>
        <v>0.099441</v>
      </c>
      <c r="L10348" s="23" t="str">
        <f aca="false">IF(I10348&lt;Einstellungen!$B$5,"ja","nein")</f>
        <v>nein</v>
      </c>
      <c r="M10348" s="23" t="s">
        <v>137</v>
      </c>
      <c r="N10348" s="23" t="n">
        <v>2026</v>
      </c>
      <c r="O10348" s="23" t="n">
        <v>4</v>
      </c>
    </row>
    <row r="10349" customFormat="false" ht="15" hidden="false" customHeight="false" outlineLevel="0" collapsed="false">
      <c r="A10349" s="22" t="n">
        <v>46128</v>
      </c>
      <c r="B10349" s="23" t="s">
        <v>111</v>
      </c>
      <c r="C10349" s="23" t="s">
        <v>106</v>
      </c>
      <c r="D10349" s="24" t="n">
        <v>313.3</v>
      </c>
      <c r="E10349" s="25" t="n">
        <f aca="false">MAX(D10349,0)/1000</f>
        <v>0.3133</v>
      </c>
      <c r="F10349" s="25" t="n">
        <f aca="false">MAX(-D10349,0)/1000</f>
        <v>0</v>
      </c>
      <c r="G10349" s="23" t="str">
        <f aca="false">IF(E10349&gt;0,"ja","nein")</f>
        <v>ja</v>
      </c>
      <c r="H10349" s="26" t="n">
        <v>110.605</v>
      </c>
      <c r="I10349" s="26" t="n">
        <f aca="false">(H10349/10+IF(N10349=2025,Einstellungen!$B$23,Einstellungen!$C$23))*(1+Einstellungen!$B$10)</f>
        <v>31.911635</v>
      </c>
      <c r="J10349" s="25" t="n">
        <f aca="false">E10349*I10349/100</f>
        <v>0.099979152455</v>
      </c>
      <c r="K10349" s="25" t="n">
        <f aca="false">E10349*Einstellungen!$B$5/100</f>
        <v>0.090857</v>
      </c>
      <c r="L10349" s="23" t="str">
        <f aca="false">IF(I10349&lt;Einstellungen!$B$5,"ja","nein")</f>
        <v>nein</v>
      </c>
      <c r="M10349" s="23" t="s">
        <v>137</v>
      </c>
      <c r="N10349" s="23" t="n">
        <v>2026</v>
      </c>
      <c r="O10349" s="23" t="n">
        <v>5</v>
      </c>
    </row>
    <row r="10350" customFormat="false" ht="15" hidden="false" customHeight="false" outlineLevel="0" collapsed="false">
      <c r="A10350" s="22" t="n">
        <v>46128</v>
      </c>
      <c r="B10350" s="23" t="s">
        <v>112</v>
      </c>
      <c r="C10350" s="23" t="s">
        <v>106</v>
      </c>
      <c r="D10350" s="24" t="n">
        <v>329.6</v>
      </c>
      <c r="E10350" s="25" t="n">
        <f aca="false">MAX(D10350,0)/1000</f>
        <v>0.3296</v>
      </c>
      <c r="F10350" s="25" t="n">
        <f aca="false">MAX(-D10350,0)/1000</f>
        <v>0</v>
      </c>
      <c r="G10350" s="23" t="str">
        <f aca="false">IF(E10350&gt;0,"ja","nein")</f>
        <v>ja</v>
      </c>
      <c r="H10350" s="26" t="n">
        <v>139.475</v>
      </c>
      <c r="I10350" s="26" t="n">
        <f aca="false">(H10350/10+IF(N10350=2025,Einstellungen!$B$23,Einstellungen!$C$23))*(1+Einstellungen!$B$10)</f>
        <v>35.347165</v>
      </c>
      <c r="J10350" s="25" t="n">
        <f aca="false">E10350*I10350/100</f>
        <v>0.11650425584</v>
      </c>
      <c r="K10350" s="25" t="n">
        <f aca="false">E10350*Einstellungen!$B$5/100</f>
        <v>0.095584</v>
      </c>
      <c r="L10350" s="23" t="str">
        <f aca="false">IF(I10350&lt;Einstellungen!$B$5,"ja","nein")</f>
        <v>nein</v>
      </c>
      <c r="M10350" s="23" t="s">
        <v>137</v>
      </c>
      <c r="N10350" s="23" t="n">
        <v>2026</v>
      </c>
      <c r="O10350" s="23" t="n">
        <v>6</v>
      </c>
    </row>
    <row r="10351" customFormat="false" ht="15" hidden="false" customHeight="false" outlineLevel="0" collapsed="false">
      <c r="A10351" s="22" t="n">
        <v>46128</v>
      </c>
      <c r="B10351" s="23" t="s">
        <v>113</v>
      </c>
      <c r="C10351" s="23" t="s">
        <v>106</v>
      </c>
      <c r="D10351" s="24" t="n">
        <v>114.4</v>
      </c>
      <c r="E10351" s="25" t="n">
        <f aca="false">MAX(D10351,0)/1000</f>
        <v>0.1144</v>
      </c>
      <c r="F10351" s="25" t="n">
        <f aca="false">MAX(-D10351,0)/1000</f>
        <v>0</v>
      </c>
      <c r="G10351" s="23" t="str">
        <f aca="false">IF(E10351&gt;0,"ja","nein")</f>
        <v>ja</v>
      </c>
      <c r="H10351" s="26" t="n">
        <v>145.022</v>
      </c>
      <c r="I10351" s="26" t="n">
        <f aca="false">(H10351/10+IF(N10351=2025,Einstellungen!$B$23,Einstellungen!$C$23))*(1+Einstellungen!$B$10)</f>
        <v>36.007258</v>
      </c>
      <c r="J10351" s="25" t="n">
        <f aca="false">E10351*I10351/100</f>
        <v>0.041192303152</v>
      </c>
      <c r="K10351" s="25" t="n">
        <f aca="false">E10351*Einstellungen!$B$5/100</f>
        <v>0.033176</v>
      </c>
      <c r="L10351" s="23" t="str">
        <f aca="false">IF(I10351&lt;Einstellungen!$B$5,"ja","nein")</f>
        <v>nein</v>
      </c>
      <c r="M10351" s="23" t="s">
        <v>137</v>
      </c>
      <c r="N10351" s="23" t="n">
        <v>2026</v>
      </c>
      <c r="O10351" s="23" t="n">
        <v>7</v>
      </c>
    </row>
    <row r="10352" customFormat="false" ht="15" hidden="false" customHeight="false" outlineLevel="0" collapsed="false">
      <c r="A10352" s="22" t="n">
        <v>46128</v>
      </c>
      <c r="B10352" s="23" t="s">
        <v>114</v>
      </c>
      <c r="C10352" s="23" t="s">
        <v>106</v>
      </c>
      <c r="D10352" s="24" t="n">
        <v>-62.6</v>
      </c>
      <c r="E10352" s="25" t="n">
        <f aca="false">MAX(D10352,0)/1000</f>
        <v>0</v>
      </c>
      <c r="F10352" s="25" t="n">
        <f aca="false">MAX(-D10352,0)/1000</f>
        <v>0.0626</v>
      </c>
      <c r="G10352" s="23" t="str">
        <f aca="false">IF(E10352&gt;0,"ja","nein")</f>
        <v>nein</v>
      </c>
      <c r="H10352" s="26" t="n">
        <v>133.635</v>
      </c>
      <c r="I10352" s="26" t="n">
        <f aca="false">(H10352/10+IF(N10352=2025,Einstellungen!$B$23,Einstellungen!$C$23))*(1+Einstellungen!$B$10)</f>
        <v>34.652205</v>
      </c>
      <c r="J10352" s="25" t="n">
        <f aca="false">E10352*I10352/100</f>
        <v>0</v>
      </c>
      <c r="K10352" s="25" t="n">
        <f aca="false">E10352*Einstellungen!$B$5/100</f>
        <v>0</v>
      </c>
      <c r="L10352" s="23" t="str">
        <f aca="false">IF(I10352&lt;Einstellungen!$B$5,"ja","nein")</f>
        <v>nein</v>
      </c>
      <c r="M10352" s="23" t="s">
        <v>137</v>
      </c>
      <c r="N10352" s="23" t="n">
        <v>2026</v>
      </c>
      <c r="O10352" s="23" t="n">
        <v>8</v>
      </c>
    </row>
    <row r="10353" customFormat="false" ht="15" hidden="false" customHeight="false" outlineLevel="0" collapsed="false">
      <c r="A10353" s="22" t="n">
        <v>46128</v>
      </c>
      <c r="B10353" s="23" t="s">
        <v>115</v>
      </c>
      <c r="C10353" s="23" t="s">
        <v>106</v>
      </c>
      <c r="D10353" s="24" t="n">
        <v>-542.7</v>
      </c>
      <c r="E10353" s="25" t="n">
        <f aca="false">MAX(D10353,0)/1000</f>
        <v>0</v>
      </c>
      <c r="F10353" s="25" t="n">
        <f aca="false">MAX(-D10353,0)/1000</f>
        <v>0.5427</v>
      </c>
      <c r="G10353" s="23" t="str">
        <f aca="false">IF(E10353&gt;0,"ja","nein")</f>
        <v>nein</v>
      </c>
      <c r="H10353" s="26" t="n">
        <v>110.195</v>
      </c>
      <c r="I10353" s="26" t="n">
        <f aca="false">(H10353/10+IF(N10353=2025,Einstellungen!$B$23,Einstellungen!$C$23))*(1+Einstellungen!$B$10)</f>
        <v>31.862845</v>
      </c>
      <c r="J10353" s="25" t="n">
        <f aca="false">E10353*I10353/100</f>
        <v>0</v>
      </c>
      <c r="K10353" s="25" t="n">
        <f aca="false">E10353*Einstellungen!$B$5/100</f>
        <v>0</v>
      </c>
      <c r="L10353" s="23" t="str">
        <f aca="false">IF(I10353&lt;Einstellungen!$B$5,"ja","nein")</f>
        <v>nein</v>
      </c>
      <c r="M10353" s="23" t="s">
        <v>137</v>
      </c>
      <c r="N10353" s="23" t="n">
        <v>2026</v>
      </c>
      <c r="O10353" s="23" t="n">
        <v>9</v>
      </c>
    </row>
    <row r="10354" customFormat="false" ht="15" hidden="false" customHeight="false" outlineLevel="0" collapsed="false">
      <c r="A10354" s="22" t="n">
        <v>46128</v>
      </c>
      <c r="B10354" s="23" t="s">
        <v>116</v>
      </c>
      <c r="C10354" s="23" t="s">
        <v>106</v>
      </c>
      <c r="D10354" s="24" t="n">
        <v>-1626.6</v>
      </c>
      <c r="E10354" s="25" t="n">
        <f aca="false">MAX(D10354,0)/1000</f>
        <v>0</v>
      </c>
      <c r="F10354" s="25" t="n">
        <f aca="false">MAX(-D10354,0)/1000</f>
        <v>1.6266</v>
      </c>
      <c r="G10354" s="23" t="str">
        <f aca="false">IF(E10354&gt;0,"ja","nein")</f>
        <v>nein</v>
      </c>
      <c r="H10354" s="26" t="n">
        <v>96.353</v>
      </c>
      <c r="I10354" s="26" t="n">
        <f aca="false">(H10354/10+IF(N10354=2025,Einstellungen!$B$23,Einstellungen!$C$23))*(1+Einstellungen!$B$10)</f>
        <v>30.215647</v>
      </c>
      <c r="J10354" s="25" t="n">
        <f aca="false">E10354*I10354/100</f>
        <v>0</v>
      </c>
      <c r="K10354" s="25" t="n">
        <f aca="false">E10354*Einstellungen!$B$5/100</f>
        <v>0</v>
      </c>
      <c r="L10354" s="23" t="str">
        <f aca="false">IF(I10354&lt;Einstellungen!$B$5,"ja","nein")</f>
        <v>nein</v>
      </c>
      <c r="M10354" s="23" t="s">
        <v>137</v>
      </c>
      <c r="N10354" s="23" t="n">
        <v>2026</v>
      </c>
      <c r="O10354" s="23" t="n">
        <v>10</v>
      </c>
    </row>
    <row r="10355" customFormat="false" ht="15" hidden="false" customHeight="false" outlineLevel="0" collapsed="false">
      <c r="A10355" s="22" t="n">
        <v>46128</v>
      </c>
      <c r="B10355" s="23" t="s">
        <v>117</v>
      </c>
      <c r="C10355" s="23" t="s">
        <v>106</v>
      </c>
      <c r="D10355" s="24" t="n">
        <v>-1410.9</v>
      </c>
      <c r="E10355" s="25" t="n">
        <f aca="false">MAX(D10355,0)/1000</f>
        <v>0</v>
      </c>
      <c r="F10355" s="25" t="n">
        <f aca="false">MAX(-D10355,0)/1000</f>
        <v>1.4109</v>
      </c>
      <c r="G10355" s="23" t="str">
        <f aca="false">IF(E10355&gt;0,"ja","nein")</f>
        <v>nein</v>
      </c>
      <c r="H10355" s="26" t="n">
        <v>75.672</v>
      </c>
      <c r="I10355" s="26" t="n">
        <f aca="false">(H10355/10+IF(N10355=2025,Einstellungen!$B$23,Einstellungen!$C$23))*(1+Einstellungen!$B$10)</f>
        <v>27.754608</v>
      </c>
      <c r="J10355" s="25" t="n">
        <f aca="false">E10355*I10355/100</f>
        <v>0</v>
      </c>
      <c r="K10355" s="25" t="n">
        <f aca="false">E10355*Einstellungen!$B$5/100</f>
        <v>0</v>
      </c>
      <c r="L10355" s="23" t="str">
        <f aca="false">IF(I10355&lt;Einstellungen!$B$5,"ja","nein")</f>
        <v>ja</v>
      </c>
      <c r="M10355" s="23" t="s">
        <v>137</v>
      </c>
      <c r="N10355" s="23" t="n">
        <v>2026</v>
      </c>
      <c r="O10355" s="23" t="n">
        <v>11</v>
      </c>
    </row>
    <row r="10356" customFormat="false" ht="15" hidden="false" customHeight="false" outlineLevel="0" collapsed="false">
      <c r="A10356" s="22" t="n">
        <v>46128</v>
      </c>
      <c r="B10356" s="23" t="s">
        <v>118</v>
      </c>
      <c r="C10356" s="23" t="s">
        <v>106</v>
      </c>
      <c r="D10356" s="24" t="n">
        <v>-2778.6</v>
      </c>
      <c r="E10356" s="25" t="n">
        <f aca="false">MAX(D10356,0)/1000</f>
        <v>0</v>
      </c>
      <c r="F10356" s="25" t="n">
        <f aca="false">MAX(-D10356,0)/1000</f>
        <v>2.7786</v>
      </c>
      <c r="G10356" s="23" t="str">
        <f aca="false">IF(E10356&gt;0,"ja","nein")</f>
        <v>nein</v>
      </c>
      <c r="H10356" s="26" t="n">
        <v>60.513</v>
      </c>
      <c r="I10356" s="26" t="n">
        <f aca="false">(H10356/10+IF(N10356=2025,Einstellungen!$B$23,Einstellungen!$C$23))*(1+Einstellungen!$B$10)</f>
        <v>25.950687</v>
      </c>
      <c r="J10356" s="25" t="n">
        <f aca="false">E10356*I10356/100</f>
        <v>0</v>
      </c>
      <c r="K10356" s="25" t="n">
        <f aca="false">E10356*Einstellungen!$B$5/100</f>
        <v>0</v>
      </c>
      <c r="L10356" s="23" t="str">
        <f aca="false">IF(I10356&lt;Einstellungen!$B$5,"ja","nein")</f>
        <v>ja</v>
      </c>
      <c r="M10356" s="23" t="s">
        <v>137</v>
      </c>
      <c r="N10356" s="23" t="n">
        <v>2026</v>
      </c>
      <c r="O10356" s="23" t="n">
        <v>12</v>
      </c>
    </row>
    <row r="10357" customFormat="false" ht="15" hidden="false" customHeight="false" outlineLevel="0" collapsed="false">
      <c r="A10357" s="22" t="n">
        <v>46128</v>
      </c>
      <c r="B10357" s="23" t="s">
        <v>119</v>
      </c>
      <c r="C10357" s="23" t="s">
        <v>106</v>
      </c>
      <c r="D10357" s="24" t="n">
        <v>-1396.4</v>
      </c>
      <c r="E10357" s="25" t="n">
        <f aca="false">MAX(D10357,0)/1000</f>
        <v>0</v>
      </c>
      <c r="F10357" s="25" t="n">
        <f aca="false">MAX(-D10357,0)/1000</f>
        <v>1.3964</v>
      </c>
      <c r="G10357" s="23" t="str">
        <f aca="false">IF(E10357&gt;0,"ja","nein")</f>
        <v>nein</v>
      </c>
      <c r="H10357" s="26" t="n">
        <v>45.767</v>
      </c>
      <c r="I10357" s="26" t="n">
        <f aca="false">(H10357/10+IF(N10357=2025,Einstellungen!$B$23,Einstellungen!$C$23))*(1+Einstellungen!$B$10)</f>
        <v>24.195913</v>
      </c>
      <c r="J10357" s="25" t="n">
        <f aca="false">E10357*I10357/100</f>
        <v>0</v>
      </c>
      <c r="K10357" s="25" t="n">
        <f aca="false">E10357*Einstellungen!$B$5/100</f>
        <v>0</v>
      </c>
      <c r="L10357" s="23" t="str">
        <f aca="false">IF(I10357&lt;Einstellungen!$B$5,"ja","nein")</f>
        <v>ja</v>
      </c>
      <c r="M10357" s="23" t="s">
        <v>137</v>
      </c>
      <c r="N10357" s="23" t="n">
        <v>2026</v>
      </c>
      <c r="O10357" s="23" t="n">
        <v>13</v>
      </c>
    </row>
    <row r="10358" customFormat="false" ht="15" hidden="false" customHeight="false" outlineLevel="0" collapsed="false">
      <c r="A10358" s="22" t="n">
        <v>46128</v>
      </c>
      <c r="B10358" s="23" t="s">
        <v>120</v>
      </c>
      <c r="C10358" s="23" t="s">
        <v>106</v>
      </c>
      <c r="D10358" s="24" t="n">
        <v>-405.9</v>
      </c>
      <c r="E10358" s="25" t="n">
        <f aca="false">MAX(D10358,0)/1000</f>
        <v>0</v>
      </c>
      <c r="F10358" s="25" t="n">
        <f aca="false">MAX(-D10358,0)/1000</f>
        <v>0.4059</v>
      </c>
      <c r="G10358" s="23" t="str">
        <f aca="false">IF(E10358&gt;0,"ja","nein")</f>
        <v>nein</v>
      </c>
      <c r="H10358" s="26" t="n">
        <v>53.972</v>
      </c>
      <c r="I10358" s="26" t="n">
        <f aca="false">(H10358/10+IF(N10358=2025,Einstellungen!$B$23,Einstellungen!$C$23))*(1+Einstellungen!$B$10)</f>
        <v>25.172308</v>
      </c>
      <c r="J10358" s="25" t="n">
        <f aca="false">E10358*I10358/100</f>
        <v>0</v>
      </c>
      <c r="K10358" s="25" t="n">
        <f aca="false">E10358*Einstellungen!$B$5/100</f>
        <v>0</v>
      </c>
      <c r="L10358" s="23" t="str">
        <f aca="false">IF(I10358&lt;Einstellungen!$B$5,"ja","nein")</f>
        <v>ja</v>
      </c>
      <c r="M10358" s="23" t="s">
        <v>137</v>
      </c>
      <c r="N10358" s="23" t="n">
        <v>2026</v>
      </c>
      <c r="O10358" s="23" t="n">
        <v>14</v>
      </c>
    </row>
    <row r="10359" customFormat="false" ht="15" hidden="false" customHeight="false" outlineLevel="0" collapsed="false">
      <c r="A10359" s="22" t="n">
        <v>46128</v>
      </c>
      <c r="B10359" s="23" t="s">
        <v>104</v>
      </c>
      <c r="C10359" s="23" t="s">
        <v>106</v>
      </c>
      <c r="D10359" s="24" t="n">
        <v>-58.4</v>
      </c>
      <c r="E10359" s="25" t="n">
        <f aca="false">MAX(D10359,0)/1000</f>
        <v>0</v>
      </c>
      <c r="F10359" s="25" t="n">
        <f aca="false">MAX(-D10359,0)/1000</f>
        <v>0.0584</v>
      </c>
      <c r="G10359" s="23" t="str">
        <f aca="false">IF(E10359&gt;0,"ja","nein")</f>
        <v>nein</v>
      </c>
      <c r="H10359" s="26" t="n">
        <v>70.87</v>
      </c>
      <c r="I10359" s="26" t="n">
        <f aca="false">(H10359/10+IF(N10359=2025,Einstellungen!$B$23,Einstellungen!$C$23))*(1+Einstellungen!$B$10)</f>
        <v>27.18317</v>
      </c>
      <c r="J10359" s="25" t="n">
        <f aca="false">E10359*I10359/100</f>
        <v>0</v>
      </c>
      <c r="K10359" s="25" t="n">
        <f aca="false">E10359*Einstellungen!$B$5/100</f>
        <v>0</v>
      </c>
      <c r="L10359" s="23" t="str">
        <f aca="false">IF(I10359&lt;Einstellungen!$B$5,"ja","nein")</f>
        <v>ja</v>
      </c>
      <c r="M10359" s="23" t="s">
        <v>137</v>
      </c>
      <c r="N10359" s="23" t="n">
        <v>2026</v>
      </c>
      <c r="O10359" s="23" t="n">
        <v>15</v>
      </c>
    </row>
    <row r="10360" customFormat="false" ht="15" hidden="false" customHeight="false" outlineLevel="0" collapsed="false">
      <c r="A10360" s="22" t="n">
        <v>46128</v>
      </c>
      <c r="B10360" s="23" t="s">
        <v>105</v>
      </c>
      <c r="C10360" s="23" t="s">
        <v>106</v>
      </c>
      <c r="D10360" s="24" t="n">
        <v>-865.4</v>
      </c>
      <c r="E10360" s="25" t="n">
        <f aca="false">MAX(D10360,0)/1000</f>
        <v>0</v>
      </c>
      <c r="F10360" s="25" t="n">
        <f aca="false">MAX(-D10360,0)/1000</f>
        <v>0.8654</v>
      </c>
      <c r="G10360" s="23" t="str">
        <f aca="false">IF(E10360&gt;0,"ja","nein")</f>
        <v>nein</v>
      </c>
      <c r="H10360" s="26" t="n">
        <v>89.757</v>
      </c>
      <c r="I10360" s="26" t="n">
        <f aca="false">(H10360/10+IF(N10360=2025,Einstellungen!$B$23,Einstellungen!$C$23))*(1+Einstellungen!$B$10)</f>
        <v>29.430723</v>
      </c>
      <c r="J10360" s="25" t="n">
        <f aca="false">E10360*I10360/100</f>
        <v>0</v>
      </c>
      <c r="K10360" s="25" t="n">
        <f aca="false">E10360*Einstellungen!$B$5/100</f>
        <v>0</v>
      </c>
      <c r="L10360" s="23" t="str">
        <f aca="false">IF(I10360&lt;Einstellungen!$B$5,"ja","nein")</f>
        <v>nein</v>
      </c>
      <c r="M10360" s="23" t="s">
        <v>137</v>
      </c>
      <c r="N10360" s="23" t="n">
        <v>2026</v>
      </c>
      <c r="O10360" s="23" t="n">
        <v>16</v>
      </c>
    </row>
    <row r="10361" customFormat="false" ht="15" hidden="false" customHeight="false" outlineLevel="0" collapsed="false">
      <c r="A10361" s="22" t="n">
        <v>46128</v>
      </c>
      <c r="B10361" s="23" t="s">
        <v>97</v>
      </c>
      <c r="C10361" s="23" t="s">
        <v>106</v>
      </c>
      <c r="D10361" s="24" t="n">
        <v>-344.9</v>
      </c>
      <c r="E10361" s="25" t="n">
        <f aca="false">MAX(D10361,0)/1000</f>
        <v>0</v>
      </c>
      <c r="F10361" s="25" t="n">
        <f aca="false">MAX(-D10361,0)/1000</f>
        <v>0.3449</v>
      </c>
      <c r="G10361" s="23" t="str">
        <f aca="false">IF(E10361&gt;0,"ja","nein")</f>
        <v>nein</v>
      </c>
      <c r="H10361" s="26" t="n">
        <v>111.555</v>
      </c>
      <c r="I10361" s="26" t="n">
        <f aca="false">(H10361/10+IF(N10361=2025,Einstellungen!$B$23,Einstellungen!$C$23))*(1+Einstellungen!$B$10)</f>
        <v>32.024685</v>
      </c>
      <c r="J10361" s="25" t="n">
        <f aca="false">E10361*I10361/100</f>
        <v>0</v>
      </c>
      <c r="K10361" s="25" t="n">
        <f aca="false">E10361*Einstellungen!$B$5/100</f>
        <v>0</v>
      </c>
      <c r="L10361" s="23" t="str">
        <f aca="false">IF(I10361&lt;Einstellungen!$B$5,"ja","nein")</f>
        <v>nein</v>
      </c>
      <c r="M10361" s="23" t="s">
        <v>137</v>
      </c>
      <c r="N10361" s="23" t="n">
        <v>2026</v>
      </c>
      <c r="O10361" s="23" t="n">
        <v>17</v>
      </c>
    </row>
    <row r="10362" customFormat="false" ht="15" hidden="false" customHeight="false" outlineLevel="0" collapsed="false">
      <c r="A10362" s="22" t="n">
        <v>46128</v>
      </c>
      <c r="B10362" s="23" t="s">
        <v>99</v>
      </c>
      <c r="C10362" s="23" t="s">
        <v>106</v>
      </c>
      <c r="D10362" s="24" t="n">
        <v>191</v>
      </c>
      <c r="E10362" s="25" t="n">
        <f aca="false">MAX(D10362,0)/1000</f>
        <v>0.191</v>
      </c>
      <c r="F10362" s="25" t="n">
        <f aca="false">MAX(-D10362,0)/1000</f>
        <v>0</v>
      </c>
      <c r="G10362" s="23" t="str">
        <f aca="false">IF(E10362&gt;0,"ja","nein")</f>
        <v>ja</v>
      </c>
      <c r="H10362" s="26" t="n">
        <v>131.145</v>
      </c>
      <c r="I10362" s="26" t="n">
        <f aca="false">(H10362/10+IF(N10362=2025,Einstellungen!$B$23,Einstellungen!$C$23))*(1+Einstellungen!$B$10)</f>
        <v>34.355895</v>
      </c>
      <c r="J10362" s="25" t="n">
        <f aca="false">E10362*I10362/100</f>
        <v>0.06561975945</v>
      </c>
      <c r="K10362" s="25" t="n">
        <f aca="false">E10362*Einstellungen!$B$5/100</f>
        <v>0.05539</v>
      </c>
      <c r="L10362" s="23" t="str">
        <f aca="false">IF(I10362&lt;Einstellungen!$B$5,"ja","nein")</f>
        <v>nein</v>
      </c>
      <c r="M10362" s="23" t="s">
        <v>137</v>
      </c>
      <c r="N10362" s="23" t="n">
        <v>2026</v>
      </c>
      <c r="O10362" s="23" t="n">
        <v>18</v>
      </c>
    </row>
    <row r="10363" customFormat="false" ht="15" hidden="false" customHeight="false" outlineLevel="0" collapsed="false">
      <c r="A10363" s="22" t="n">
        <v>46128</v>
      </c>
      <c r="B10363" s="23" t="s">
        <v>100</v>
      </c>
      <c r="C10363" s="23" t="s">
        <v>106</v>
      </c>
      <c r="D10363" s="24" t="n">
        <v>596.7</v>
      </c>
      <c r="E10363" s="25" t="n">
        <f aca="false">MAX(D10363,0)/1000</f>
        <v>0.5967</v>
      </c>
      <c r="F10363" s="25" t="n">
        <f aca="false">MAX(-D10363,0)/1000</f>
        <v>0</v>
      </c>
      <c r="G10363" s="23" t="str">
        <f aca="false">IF(E10363&gt;0,"ja","nein")</f>
        <v>ja</v>
      </c>
      <c r="H10363" s="26" t="n">
        <v>166.928</v>
      </c>
      <c r="I10363" s="26" t="n">
        <f aca="false">(H10363/10+IF(N10363=2025,Einstellungen!$B$23,Einstellungen!$C$23))*(1+Einstellungen!$B$10)</f>
        <v>38.614072</v>
      </c>
      <c r="J10363" s="25" t="n">
        <f aca="false">E10363*I10363/100</f>
        <v>0.230410167624</v>
      </c>
      <c r="K10363" s="25" t="n">
        <f aca="false">E10363*Einstellungen!$B$5/100</f>
        <v>0.173043</v>
      </c>
      <c r="L10363" s="23" t="str">
        <f aca="false">IF(I10363&lt;Einstellungen!$B$5,"ja","nein")</f>
        <v>nein</v>
      </c>
      <c r="M10363" s="23" t="s">
        <v>137</v>
      </c>
      <c r="N10363" s="23" t="n">
        <v>2026</v>
      </c>
      <c r="O10363" s="23" t="n">
        <v>19</v>
      </c>
    </row>
    <row r="10364" customFormat="false" ht="15" hidden="false" customHeight="false" outlineLevel="0" collapsed="false">
      <c r="A10364" s="22" t="n">
        <v>46128</v>
      </c>
      <c r="B10364" s="23" t="s">
        <v>92</v>
      </c>
      <c r="C10364" s="23" t="s">
        <v>106</v>
      </c>
      <c r="D10364" s="24" t="n">
        <v>749.9</v>
      </c>
      <c r="E10364" s="25" t="n">
        <f aca="false">MAX(D10364,0)/1000</f>
        <v>0.7499</v>
      </c>
      <c r="F10364" s="25" t="n">
        <f aca="false">MAX(-D10364,0)/1000</f>
        <v>0</v>
      </c>
      <c r="G10364" s="23" t="str">
        <f aca="false">IF(E10364&gt;0,"ja","nein")</f>
        <v>ja</v>
      </c>
      <c r="H10364" s="26" t="n">
        <v>187.317</v>
      </c>
      <c r="I10364" s="26" t="n">
        <f aca="false">(H10364/10+IF(N10364=2025,Einstellungen!$B$23,Einstellungen!$C$23))*(1+Einstellungen!$B$10)</f>
        <v>41.040363</v>
      </c>
      <c r="J10364" s="25" t="n">
        <f aca="false">E10364*I10364/100</f>
        <v>0.307761682137</v>
      </c>
      <c r="K10364" s="25" t="n">
        <f aca="false">E10364*Einstellungen!$B$5/100</f>
        <v>0.217471</v>
      </c>
      <c r="L10364" s="23" t="str">
        <f aca="false">IF(I10364&lt;Einstellungen!$B$5,"ja","nein")</f>
        <v>nein</v>
      </c>
      <c r="M10364" s="23" t="s">
        <v>137</v>
      </c>
      <c r="N10364" s="23" t="n">
        <v>2026</v>
      </c>
      <c r="O10364" s="23" t="n">
        <v>20</v>
      </c>
    </row>
    <row r="10365" customFormat="false" ht="15" hidden="false" customHeight="false" outlineLevel="0" collapsed="false">
      <c r="A10365" s="22" t="n">
        <v>46128</v>
      </c>
      <c r="B10365" s="23" t="s">
        <v>95</v>
      </c>
      <c r="C10365" s="23" t="s">
        <v>106</v>
      </c>
      <c r="D10365" s="24" t="n">
        <v>2286.4</v>
      </c>
      <c r="E10365" s="25" t="n">
        <f aca="false">MAX(D10365,0)/1000</f>
        <v>2.2864</v>
      </c>
      <c r="F10365" s="25" t="n">
        <f aca="false">MAX(-D10365,0)/1000</f>
        <v>0</v>
      </c>
      <c r="G10365" s="23" t="str">
        <f aca="false">IF(E10365&gt;0,"ja","nein")</f>
        <v>ja</v>
      </c>
      <c r="H10365" s="26" t="n">
        <v>155.01</v>
      </c>
      <c r="I10365" s="26" t="n">
        <f aca="false">(H10365/10+IF(N10365=2025,Einstellungen!$B$23,Einstellungen!$C$23))*(1+Einstellungen!$B$10)</f>
        <v>37.19583</v>
      </c>
      <c r="J10365" s="25" t="n">
        <f aca="false">E10365*I10365/100</f>
        <v>0.85044545712</v>
      </c>
      <c r="K10365" s="25" t="n">
        <f aca="false">E10365*Einstellungen!$B$5/100</f>
        <v>0.663056</v>
      </c>
      <c r="L10365" s="23" t="str">
        <f aca="false">IF(I10365&lt;Einstellungen!$B$5,"ja","nein")</f>
        <v>nein</v>
      </c>
      <c r="M10365" s="23" t="s">
        <v>137</v>
      </c>
      <c r="N10365" s="23" t="n">
        <v>2026</v>
      </c>
      <c r="O10365" s="23" t="n">
        <v>21</v>
      </c>
    </row>
    <row r="10366" customFormat="false" ht="15" hidden="false" customHeight="false" outlineLevel="0" collapsed="false">
      <c r="A10366" s="22" t="n">
        <v>46128</v>
      </c>
      <c r="B10366" s="23" t="s">
        <v>96</v>
      </c>
      <c r="C10366" s="23" t="s">
        <v>106</v>
      </c>
      <c r="D10366" s="24" t="n">
        <v>761.6</v>
      </c>
      <c r="E10366" s="25" t="n">
        <f aca="false">MAX(D10366,0)/1000</f>
        <v>0.7616</v>
      </c>
      <c r="F10366" s="25" t="n">
        <f aca="false">MAX(-D10366,0)/1000</f>
        <v>0</v>
      </c>
      <c r="G10366" s="23" t="str">
        <f aca="false">IF(E10366&gt;0,"ja","nein")</f>
        <v>ja</v>
      </c>
      <c r="H10366" s="26" t="n">
        <v>138.76</v>
      </c>
      <c r="I10366" s="26" t="n">
        <f aca="false">(H10366/10+IF(N10366=2025,Einstellungen!$B$23,Einstellungen!$C$23))*(1+Einstellungen!$B$10)</f>
        <v>35.26208</v>
      </c>
      <c r="J10366" s="25" t="n">
        <f aca="false">E10366*I10366/100</f>
        <v>0.26855600128</v>
      </c>
      <c r="K10366" s="25" t="n">
        <f aca="false">E10366*Einstellungen!$B$5/100</f>
        <v>0.220864</v>
      </c>
      <c r="L10366" s="23" t="str">
        <f aca="false">IF(I10366&lt;Einstellungen!$B$5,"ja","nein")</f>
        <v>nein</v>
      </c>
      <c r="M10366" s="23" t="s">
        <v>137</v>
      </c>
      <c r="N10366" s="23" t="n">
        <v>2026</v>
      </c>
      <c r="O10366" s="23" t="n">
        <v>22</v>
      </c>
    </row>
    <row r="10367" customFormat="false" ht="15" hidden="false" customHeight="false" outlineLevel="0" collapsed="false">
      <c r="A10367" s="22" t="n">
        <v>46128</v>
      </c>
      <c r="B10367" s="23" t="s">
        <v>101</v>
      </c>
      <c r="C10367" s="23" t="s">
        <v>106</v>
      </c>
      <c r="D10367" s="24" t="n">
        <v>385</v>
      </c>
      <c r="E10367" s="25" t="n">
        <f aca="false">MAX(D10367,0)/1000</f>
        <v>0.385</v>
      </c>
      <c r="F10367" s="25" t="n">
        <f aca="false">MAX(-D10367,0)/1000</f>
        <v>0</v>
      </c>
      <c r="G10367" s="23" t="str">
        <f aca="false">IF(E10367&gt;0,"ja","nein")</f>
        <v>ja</v>
      </c>
      <c r="H10367" s="26" t="n">
        <v>127.362</v>
      </c>
      <c r="I10367" s="26" t="n">
        <f aca="false">(H10367/10+IF(N10367=2025,Einstellungen!$B$23,Einstellungen!$C$23))*(1+Einstellungen!$B$10)</f>
        <v>33.905718</v>
      </c>
      <c r="J10367" s="25" t="n">
        <f aca="false">E10367*I10367/100</f>
        <v>0.1305370143</v>
      </c>
      <c r="K10367" s="25" t="n">
        <f aca="false">E10367*Einstellungen!$B$5/100</f>
        <v>0.11165</v>
      </c>
      <c r="L10367" s="23" t="str">
        <f aca="false">IF(I10367&lt;Einstellungen!$B$5,"ja","nein")</f>
        <v>nein</v>
      </c>
      <c r="M10367" s="23" t="s">
        <v>137</v>
      </c>
      <c r="N10367" s="23" t="n">
        <v>2026</v>
      </c>
      <c r="O10367" s="23" t="n">
        <v>23</v>
      </c>
    </row>
    <row r="10368" customFormat="false" ht="15" hidden="false" customHeight="false" outlineLevel="0" collapsed="false">
      <c r="A10368" s="22" t="n">
        <v>46129</v>
      </c>
      <c r="B10368" s="23" t="s">
        <v>102</v>
      </c>
      <c r="C10368" s="23" t="s">
        <v>121</v>
      </c>
      <c r="D10368" s="24" t="n">
        <v>385.9</v>
      </c>
      <c r="E10368" s="25" t="n">
        <f aca="false">MAX(D10368,0)/1000</f>
        <v>0.3859</v>
      </c>
      <c r="F10368" s="25" t="n">
        <f aca="false">MAX(-D10368,0)/1000</f>
        <v>0</v>
      </c>
      <c r="G10368" s="23" t="str">
        <f aca="false">IF(E10368&gt;0,"ja","nein")</f>
        <v>ja</v>
      </c>
      <c r="H10368" s="26" t="n">
        <v>121.772</v>
      </c>
      <c r="I10368" s="26" t="n">
        <f aca="false">(H10368/10+IF(N10368=2025,Einstellungen!$B$23,Einstellungen!$C$23))*(1+Einstellungen!$B$10)</f>
        <v>33.240508</v>
      </c>
      <c r="J10368" s="25" t="n">
        <f aca="false">E10368*I10368/100</f>
        <v>0.128275120372</v>
      </c>
      <c r="K10368" s="25" t="n">
        <f aca="false">E10368*Einstellungen!$B$5/100</f>
        <v>0.111911</v>
      </c>
      <c r="L10368" s="23" t="str">
        <f aca="false">IF(I10368&lt;Einstellungen!$B$5,"ja","nein")</f>
        <v>nein</v>
      </c>
      <c r="M10368" s="23" t="s">
        <v>137</v>
      </c>
      <c r="N10368" s="23" t="n">
        <v>2026</v>
      </c>
      <c r="O10368" s="23" t="n">
        <v>0</v>
      </c>
    </row>
    <row r="10369" customFormat="false" ht="15" hidden="false" customHeight="false" outlineLevel="0" collapsed="false">
      <c r="A10369" s="22" t="n">
        <v>46129</v>
      </c>
      <c r="B10369" s="23" t="s">
        <v>107</v>
      </c>
      <c r="C10369" s="23" t="s">
        <v>121</v>
      </c>
      <c r="D10369" s="24" t="n">
        <v>375</v>
      </c>
      <c r="E10369" s="25" t="n">
        <f aca="false">MAX(D10369,0)/1000</f>
        <v>0.375</v>
      </c>
      <c r="F10369" s="25" t="n">
        <f aca="false">MAX(-D10369,0)/1000</f>
        <v>0</v>
      </c>
      <c r="G10369" s="23" t="str">
        <f aca="false">IF(E10369&gt;0,"ja","nein")</f>
        <v>ja</v>
      </c>
      <c r="H10369" s="26" t="n">
        <v>115.523</v>
      </c>
      <c r="I10369" s="26" t="n">
        <f aca="false">(H10369/10+IF(N10369=2025,Einstellungen!$B$23,Einstellungen!$C$23))*(1+Einstellungen!$B$10)</f>
        <v>32.496877</v>
      </c>
      <c r="J10369" s="25" t="n">
        <f aca="false">E10369*I10369/100</f>
        <v>0.12186328875</v>
      </c>
      <c r="K10369" s="25" t="n">
        <f aca="false">E10369*Einstellungen!$B$5/100</f>
        <v>0.10875</v>
      </c>
      <c r="L10369" s="23" t="str">
        <f aca="false">IF(I10369&lt;Einstellungen!$B$5,"ja","nein")</f>
        <v>nein</v>
      </c>
      <c r="M10369" s="23" t="s">
        <v>137</v>
      </c>
      <c r="N10369" s="23" t="n">
        <v>2026</v>
      </c>
      <c r="O10369" s="23" t="n">
        <v>1</v>
      </c>
    </row>
    <row r="10370" customFormat="false" ht="15" hidden="false" customHeight="false" outlineLevel="0" collapsed="false">
      <c r="A10370" s="22" t="n">
        <v>46129</v>
      </c>
      <c r="B10370" s="23" t="s">
        <v>108</v>
      </c>
      <c r="C10370" s="23" t="s">
        <v>121</v>
      </c>
      <c r="D10370" s="24" t="n">
        <v>427.2</v>
      </c>
      <c r="E10370" s="25" t="n">
        <f aca="false">MAX(D10370,0)/1000</f>
        <v>0.4272</v>
      </c>
      <c r="F10370" s="25" t="n">
        <f aca="false">MAX(-D10370,0)/1000</f>
        <v>0</v>
      </c>
      <c r="G10370" s="23" t="str">
        <f aca="false">IF(E10370&gt;0,"ja","nein")</f>
        <v>ja</v>
      </c>
      <c r="H10370" s="26" t="n">
        <v>112.532</v>
      </c>
      <c r="I10370" s="26" t="n">
        <f aca="false">(H10370/10+IF(N10370=2025,Einstellungen!$B$23,Einstellungen!$C$23))*(1+Einstellungen!$B$10)</f>
        <v>32.140948</v>
      </c>
      <c r="J10370" s="25" t="n">
        <f aca="false">E10370*I10370/100</f>
        <v>0.137306129856</v>
      </c>
      <c r="K10370" s="25" t="n">
        <f aca="false">E10370*Einstellungen!$B$5/100</f>
        <v>0.123888</v>
      </c>
      <c r="L10370" s="23" t="str">
        <f aca="false">IF(I10370&lt;Einstellungen!$B$5,"ja","nein")</f>
        <v>nein</v>
      </c>
      <c r="M10370" s="23" t="s">
        <v>137</v>
      </c>
      <c r="N10370" s="23" t="n">
        <v>2026</v>
      </c>
      <c r="O10370" s="23" t="n">
        <v>2</v>
      </c>
    </row>
    <row r="10371" customFormat="false" ht="15" hidden="false" customHeight="false" outlineLevel="0" collapsed="false">
      <c r="A10371" s="22" t="n">
        <v>46129</v>
      </c>
      <c r="B10371" s="23" t="s">
        <v>109</v>
      </c>
      <c r="C10371" s="23" t="s">
        <v>121</v>
      </c>
      <c r="D10371" s="24" t="n">
        <v>422.8</v>
      </c>
      <c r="E10371" s="25" t="n">
        <f aca="false">MAX(D10371,0)/1000</f>
        <v>0.4228</v>
      </c>
      <c r="F10371" s="25" t="n">
        <f aca="false">MAX(-D10371,0)/1000</f>
        <v>0</v>
      </c>
      <c r="G10371" s="23" t="str">
        <f aca="false">IF(E10371&gt;0,"ja","nein")</f>
        <v>ja</v>
      </c>
      <c r="H10371" s="26" t="n">
        <v>108.513</v>
      </c>
      <c r="I10371" s="26" t="n">
        <f aca="false">(H10371/10+IF(N10371=2025,Einstellungen!$B$23,Einstellungen!$C$23))*(1+Einstellungen!$B$10)</f>
        <v>31.662687</v>
      </c>
      <c r="J10371" s="25" t="n">
        <f aca="false">E10371*I10371/100</f>
        <v>0.133869840636</v>
      </c>
      <c r="K10371" s="25" t="n">
        <f aca="false">E10371*Einstellungen!$B$5/100</f>
        <v>0.122612</v>
      </c>
      <c r="L10371" s="23" t="str">
        <f aca="false">IF(I10371&lt;Einstellungen!$B$5,"ja","nein")</f>
        <v>nein</v>
      </c>
      <c r="M10371" s="23" t="s">
        <v>137</v>
      </c>
      <c r="N10371" s="23" t="n">
        <v>2026</v>
      </c>
      <c r="O10371" s="23" t="n">
        <v>3</v>
      </c>
    </row>
    <row r="10372" customFormat="false" ht="15" hidden="false" customHeight="false" outlineLevel="0" collapsed="false">
      <c r="A10372" s="22" t="n">
        <v>46129</v>
      </c>
      <c r="B10372" s="23" t="s">
        <v>110</v>
      </c>
      <c r="C10372" s="23" t="s">
        <v>121</v>
      </c>
      <c r="D10372" s="24" t="n">
        <v>377.1</v>
      </c>
      <c r="E10372" s="25" t="n">
        <f aca="false">MAX(D10372,0)/1000</f>
        <v>0.3771</v>
      </c>
      <c r="F10372" s="25" t="n">
        <f aca="false">MAX(-D10372,0)/1000</f>
        <v>0</v>
      </c>
      <c r="G10372" s="23" t="str">
        <f aca="false">IF(E10372&gt;0,"ja","nein")</f>
        <v>ja</v>
      </c>
      <c r="H10372" s="26" t="n">
        <v>111.468</v>
      </c>
      <c r="I10372" s="26" t="n">
        <f aca="false">(H10372/10+IF(N10372=2025,Einstellungen!$B$23,Einstellungen!$C$23))*(1+Einstellungen!$B$10)</f>
        <v>32.014332</v>
      </c>
      <c r="J10372" s="25" t="n">
        <f aca="false">E10372*I10372/100</f>
        <v>0.120726045972</v>
      </c>
      <c r="K10372" s="25" t="n">
        <f aca="false">E10372*Einstellungen!$B$5/100</f>
        <v>0.109359</v>
      </c>
      <c r="L10372" s="23" t="str">
        <f aca="false">IF(I10372&lt;Einstellungen!$B$5,"ja","nein")</f>
        <v>nein</v>
      </c>
      <c r="M10372" s="23" t="s">
        <v>137</v>
      </c>
      <c r="N10372" s="23" t="n">
        <v>2026</v>
      </c>
      <c r="O10372" s="23" t="n">
        <v>4</v>
      </c>
    </row>
    <row r="10373" customFormat="false" ht="15" hidden="false" customHeight="false" outlineLevel="0" collapsed="false">
      <c r="A10373" s="22" t="n">
        <v>46129</v>
      </c>
      <c r="B10373" s="23" t="s">
        <v>111</v>
      </c>
      <c r="C10373" s="23" t="s">
        <v>121</v>
      </c>
      <c r="D10373" s="24" t="n">
        <v>340.5</v>
      </c>
      <c r="E10373" s="25" t="n">
        <f aca="false">MAX(D10373,0)/1000</f>
        <v>0.3405</v>
      </c>
      <c r="F10373" s="25" t="n">
        <f aca="false">MAX(-D10373,0)/1000</f>
        <v>0</v>
      </c>
      <c r="G10373" s="23" t="str">
        <f aca="false">IF(E10373&gt;0,"ja","nein")</f>
        <v>ja</v>
      </c>
      <c r="H10373" s="26" t="n">
        <v>120.192</v>
      </c>
      <c r="I10373" s="26" t="n">
        <f aca="false">(H10373/10+IF(N10373=2025,Einstellungen!$B$23,Einstellungen!$C$23))*(1+Einstellungen!$B$10)</f>
        <v>33.052488</v>
      </c>
      <c r="J10373" s="25" t="n">
        <f aca="false">E10373*I10373/100</f>
        <v>0.11254372164</v>
      </c>
      <c r="K10373" s="25" t="n">
        <f aca="false">E10373*Einstellungen!$B$5/100</f>
        <v>0.098745</v>
      </c>
      <c r="L10373" s="23" t="str">
        <f aca="false">IF(I10373&lt;Einstellungen!$B$5,"ja","nein")</f>
        <v>nein</v>
      </c>
      <c r="M10373" s="23" t="s">
        <v>137</v>
      </c>
      <c r="N10373" s="23" t="n">
        <v>2026</v>
      </c>
      <c r="O10373" s="23" t="n">
        <v>5</v>
      </c>
    </row>
    <row r="10374" customFormat="false" ht="15" hidden="false" customHeight="false" outlineLevel="0" collapsed="false">
      <c r="A10374" s="22" t="n">
        <v>46129</v>
      </c>
      <c r="B10374" s="23" t="s">
        <v>112</v>
      </c>
      <c r="C10374" s="23" t="s">
        <v>121</v>
      </c>
      <c r="D10374" s="24" t="n">
        <v>333.2</v>
      </c>
      <c r="E10374" s="25" t="n">
        <f aca="false">MAX(D10374,0)/1000</f>
        <v>0.3332</v>
      </c>
      <c r="F10374" s="25" t="n">
        <f aca="false">MAX(-D10374,0)/1000</f>
        <v>0</v>
      </c>
      <c r="G10374" s="23" t="str">
        <f aca="false">IF(E10374&gt;0,"ja","nein")</f>
        <v>ja</v>
      </c>
      <c r="H10374" s="26" t="n">
        <v>146.567</v>
      </c>
      <c r="I10374" s="26" t="n">
        <f aca="false">(H10374/10+IF(N10374=2025,Einstellungen!$B$23,Einstellungen!$C$23))*(1+Einstellungen!$B$10)</f>
        <v>36.191113</v>
      </c>
      <c r="J10374" s="25" t="n">
        <f aca="false">E10374*I10374/100</f>
        <v>0.120588788516</v>
      </c>
      <c r="K10374" s="25" t="n">
        <f aca="false">E10374*Einstellungen!$B$5/100</f>
        <v>0.096628</v>
      </c>
      <c r="L10374" s="23" t="str">
        <f aca="false">IF(I10374&lt;Einstellungen!$B$5,"ja","nein")</f>
        <v>nein</v>
      </c>
      <c r="M10374" s="23" t="s">
        <v>137</v>
      </c>
      <c r="N10374" s="23" t="n">
        <v>2026</v>
      </c>
      <c r="O10374" s="23" t="n">
        <v>6</v>
      </c>
    </row>
    <row r="10375" customFormat="false" ht="15" hidden="false" customHeight="false" outlineLevel="0" collapsed="false">
      <c r="A10375" s="22" t="n">
        <v>46129</v>
      </c>
      <c r="B10375" s="23" t="s">
        <v>113</v>
      </c>
      <c r="C10375" s="23" t="s">
        <v>121</v>
      </c>
      <c r="D10375" s="24" t="n">
        <v>144.2</v>
      </c>
      <c r="E10375" s="25" t="n">
        <f aca="false">MAX(D10375,0)/1000</f>
        <v>0.1442</v>
      </c>
      <c r="F10375" s="25" t="n">
        <f aca="false">MAX(-D10375,0)/1000</f>
        <v>0</v>
      </c>
      <c r="G10375" s="23" t="str">
        <f aca="false">IF(E10375&gt;0,"ja","nein")</f>
        <v>ja</v>
      </c>
      <c r="H10375" s="26" t="n">
        <v>148.555</v>
      </c>
      <c r="I10375" s="26" t="n">
        <f aca="false">(H10375/10+IF(N10375=2025,Einstellungen!$B$23,Einstellungen!$C$23))*(1+Einstellungen!$B$10)</f>
        <v>36.427685</v>
      </c>
      <c r="J10375" s="25" t="n">
        <f aca="false">E10375*I10375/100</f>
        <v>0.05252872177</v>
      </c>
      <c r="K10375" s="25" t="n">
        <f aca="false">E10375*Einstellungen!$B$5/100</f>
        <v>0.041818</v>
      </c>
      <c r="L10375" s="23" t="str">
        <f aca="false">IF(I10375&lt;Einstellungen!$B$5,"ja","nein")</f>
        <v>nein</v>
      </c>
      <c r="M10375" s="23" t="s">
        <v>137</v>
      </c>
      <c r="N10375" s="23" t="n">
        <v>2026</v>
      </c>
      <c r="O10375" s="23" t="n">
        <v>7</v>
      </c>
    </row>
    <row r="10376" customFormat="false" ht="15" hidden="false" customHeight="false" outlineLevel="0" collapsed="false">
      <c r="A10376" s="22" t="n">
        <v>46129</v>
      </c>
      <c r="B10376" s="23" t="s">
        <v>114</v>
      </c>
      <c r="C10376" s="23" t="s">
        <v>121</v>
      </c>
      <c r="D10376" s="24" t="n">
        <v>-51.4</v>
      </c>
      <c r="E10376" s="25" t="n">
        <f aca="false">MAX(D10376,0)/1000</f>
        <v>0</v>
      </c>
      <c r="F10376" s="25" t="n">
        <f aca="false">MAX(-D10376,0)/1000</f>
        <v>0.0514</v>
      </c>
      <c r="G10376" s="23" t="str">
        <f aca="false">IF(E10376&gt;0,"ja","nein")</f>
        <v>nein</v>
      </c>
      <c r="H10376" s="26" t="n">
        <v>127.157</v>
      </c>
      <c r="I10376" s="26" t="n">
        <f aca="false">(H10376/10+IF(N10376=2025,Einstellungen!$B$23,Einstellungen!$C$23))*(1+Einstellungen!$B$10)</f>
        <v>33.881323</v>
      </c>
      <c r="J10376" s="25" t="n">
        <f aca="false">E10376*I10376/100</f>
        <v>0</v>
      </c>
      <c r="K10376" s="25" t="n">
        <f aca="false">E10376*Einstellungen!$B$5/100</f>
        <v>0</v>
      </c>
      <c r="L10376" s="23" t="str">
        <f aca="false">IF(I10376&lt;Einstellungen!$B$5,"ja","nein")</f>
        <v>nein</v>
      </c>
      <c r="M10376" s="23" t="s">
        <v>137</v>
      </c>
      <c r="N10376" s="23" t="n">
        <v>2026</v>
      </c>
      <c r="O10376" s="23" t="n">
        <v>8</v>
      </c>
    </row>
    <row r="10377" customFormat="false" ht="15" hidden="false" customHeight="false" outlineLevel="0" collapsed="false">
      <c r="A10377" s="22" t="n">
        <v>46129</v>
      </c>
      <c r="B10377" s="23" t="s">
        <v>115</v>
      </c>
      <c r="C10377" s="23" t="s">
        <v>121</v>
      </c>
      <c r="D10377" s="24" t="n">
        <v>-466.7</v>
      </c>
      <c r="E10377" s="25" t="n">
        <f aca="false">MAX(D10377,0)/1000</f>
        <v>0</v>
      </c>
      <c r="F10377" s="25" t="n">
        <f aca="false">MAX(-D10377,0)/1000</f>
        <v>0.4667</v>
      </c>
      <c r="G10377" s="23" t="str">
        <f aca="false">IF(E10377&gt;0,"ja","nein")</f>
        <v>nein</v>
      </c>
      <c r="H10377" s="26" t="n">
        <v>101.903</v>
      </c>
      <c r="I10377" s="26" t="n">
        <f aca="false">(H10377/10+IF(N10377=2025,Einstellungen!$B$23,Einstellungen!$C$23))*(1+Einstellungen!$B$10)</f>
        <v>30.876097</v>
      </c>
      <c r="J10377" s="25" t="n">
        <f aca="false">E10377*I10377/100</f>
        <v>0</v>
      </c>
      <c r="K10377" s="25" t="n">
        <f aca="false">E10377*Einstellungen!$B$5/100</f>
        <v>0</v>
      </c>
      <c r="L10377" s="23" t="str">
        <f aca="false">IF(I10377&lt;Einstellungen!$B$5,"ja","nein")</f>
        <v>nein</v>
      </c>
      <c r="M10377" s="23" t="s">
        <v>137</v>
      </c>
      <c r="N10377" s="23" t="n">
        <v>2026</v>
      </c>
      <c r="O10377" s="23" t="n">
        <v>9</v>
      </c>
    </row>
    <row r="10378" customFormat="false" ht="15" hidden="false" customHeight="false" outlineLevel="0" collapsed="false">
      <c r="A10378" s="22" t="n">
        <v>46129</v>
      </c>
      <c r="B10378" s="23" t="s">
        <v>116</v>
      </c>
      <c r="C10378" s="23" t="s">
        <v>121</v>
      </c>
      <c r="D10378" s="24" t="n">
        <v>-1492.9</v>
      </c>
      <c r="E10378" s="25" t="n">
        <f aca="false">MAX(D10378,0)/1000</f>
        <v>0</v>
      </c>
      <c r="F10378" s="25" t="n">
        <f aca="false">MAX(-D10378,0)/1000</f>
        <v>1.4929</v>
      </c>
      <c r="G10378" s="23" t="str">
        <f aca="false">IF(E10378&gt;0,"ja","nein")</f>
        <v>nein</v>
      </c>
      <c r="H10378" s="26" t="n">
        <v>90.782</v>
      </c>
      <c r="I10378" s="26" t="n">
        <f aca="false">(H10378/10+IF(N10378=2025,Einstellungen!$B$23,Einstellungen!$C$23))*(1+Einstellungen!$B$10)</f>
        <v>29.552698</v>
      </c>
      <c r="J10378" s="25" t="n">
        <f aca="false">E10378*I10378/100</f>
        <v>0</v>
      </c>
      <c r="K10378" s="25" t="n">
        <f aca="false">E10378*Einstellungen!$B$5/100</f>
        <v>0</v>
      </c>
      <c r="L10378" s="23" t="str">
        <f aca="false">IF(I10378&lt;Einstellungen!$B$5,"ja","nein")</f>
        <v>nein</v>
      </c>
      <c r="M10378" s="23" t="s">
        <v>137</v>
      </c>
      <c r="N10378" s="23" t="n">
        <v>2026</v>
      </c>
      <c r="O10378" s="23" t="n">
        <v>10</v>
      </c>
    </row>
    <row r="10379" customFormat="false" ht="15" hidden="false" customHeight="false" outlineLevel="0" collapsed="false">
      <c r="A10379" s="22" t="n">
        <v>46129</v>
      </c>
      <c r="B10379" s="23" t="s">
        <v>117</v>
      </c>
      <c r="C10379" s="23" t="s">
        <v>121</v>
      </c>
      <c r="D10379" s="24" t="n">
        <v>-2095.7</v>
      </c>
      <c r="E10379" s="25" t="n">
        <f aca="false">MAX(D10379,0)/1000</f>
        <v>0</v>
      </c>
      <c r="F10379" s="25" t="n">
        <f aca="false">MAX(-D10379,0)/1000</f>
        <v>2.0957</v>
      </c>
      <c r="G10379" s="23" t="str">
        <f aca="false">IF(E10379&gt;0,"ja","nein")</f>
        <v>nein</v>
      </c>
      <c r="H10379" s="26" t="n">
        <v>57.88</v>
      </c>
      <c r="I10379" s="26" t="n">
        <f aca="false">(H10379/10+IF(N10379=2025,Einstellungen!$B$23,Einstellungen!$C$23))*(1+Einstellungen!$B$10)</f>
        <v>25.63736</v>
      </c>
      <c r="J10379" s="25" t="n">
        <f aca="false">E10379*I10379/100</f>
        <v>0</v>
      </c>
      <c r="K10379" s="25" t="n">
        <f aca="false">E10379*Einstellungen!$B$5/100</f>
        <v>0</v>
      </c>
      <c r="L10379" s="23" t="str">
        <f aca="false">IF(I10379&lt;Einstellungen!$B$5,"ja","nein")</f>
        <v>ja</v>
      </c>
      <c r="M10379" s="23" t="s">
        <v>137</v>
      </c>
      <c r="N10379" s="23" t="n">
        <v>2026</v>
      </c>
      <c r="O10379" s="23" t="n">
        <v>11</v>
      </c>
    </row>
    <row r="10380" customFormat="false" ht="15" hidden="false" customHeight="false" outlineLevel="0" collapsed="false">
      <c r="A10380" s="22" t="n">
        <v>46129</v>
      </c>
      <c r="B10380" s="23" t="s">
        <v>118</v>
      </c>
      <c r="C10380" s="23" t="s">
        <v>121</v>
      </c>
      <c r="D10380" s="24" t="n">
        <v>-3638</v>
      </c>
      <c r="E10380" s="25" t="n">
        <f aca="false">MAX(D10380,0)/1000</f>
        <v>0</v>
      </c>
      <c r="F10380" s="25" t="n">
        <f aca="false">MAX(-D10380,0)/1000</f>
        <v>3.638</v>
      </c>
      <c r="G10380" s="23" t="str">
        <f aca="false">IF(E10380&gt;0,"ja","nein")</f>
        <v>nein</v>
      </c>
      <c r="H10380" s="26" t="n">
        <v>30.87</v>
      </c>
      <c r="I10380" s="26" t="n">
        <f aca="false">(H10380/10+IF(N10380=2025,Einstellungen!$B$23,Einstellungen!$C$23))*(1+Einstellungen!$B$10)</f>
        <v>22.42317</v>
      </c>
      <c r="J10380" s="25" t="n">
        <f aca="false">E10380*I10380/100</f>
        <v>0</v>
      </c>
      <c r="K10380" s="25" t="n">
        <f aca="false">E10380*Einstellungen!$B$5/100</f>
        <v>0</v>
      </c>
      <c r="L10380" s="23" t="str">
        <f aca="false">IF(I10380&lt;Einstellungen!$B$5,"ja","nein")</f>
        <v>ja</v>
      </c>
      <c r="M10380" s="23" t="s">
        <v>137</v>
      </c>
      <c r="N10380" s="23" t="n">
        <v>2026</v>
      </c>
      <c r="O10380" s="23" t="n">
        <v>12</v>
      </c>
    </row>
    <row r="10381" customFormat="false" ht="15" hidden="false" customHeight="false" outlineLevel="0" collapsed="false">
      <c r="A10381" s="22" t="n">
        <v>46129</v>
      </c>
      <c r="B10381" s="23" t="s">
        <v>119</v>
      </c>
      <c r="C10381" s="23" t="s">
        <v>121</v>
      </c>
      <c r="D10381" s="24" t="n">
        <v>-5426.4</v>
      </c>
      <c r="E10381" s="25" t="n">
        <f aca="false">MAX(D10381,0)/1000</f>
        <v>0</v>
      </c>
      <c r="F10381" s="25" t="n">
        <f aca="false">MAX(-D10381,0)/1000</f>
        <v>5.4264</v>
      </c>
      <c r="G10381" s="23" t="str">
        <f aca="false">IF(E10381&gt;0,"ja","nein")</f>
        <v>nein</v>
      </c>
      <c r="H10381" s="26" t="n">
        <v>26.445</v>
      </c>
      <c r="I10381" s="26" t="n">
        <f aca="false">(H10381/10+IF(N10381=2025,Einstellungen!$B$23,Einstellungen!$C$23))*(1+Einstellungen!$B$10)</f>
        <v>21.896595</v>
      </c>
      <c r="J10381" s="25" t="n">
        <f aca="false">E10381*I10381/100</f>
        <v>0</v>
      </c>
      <c r="K10381" s="25" t="n">
        <f aca="false">E10381*Einstellungen!$B$5/100</f>
        <v>0</v>
      </c>
      <c r="L10381" s="23" t="str">
        <f aca="false">IF(I10381&lt;Einstellungen!$B$5,"ja","nein")</f>
        <v>ja</v>
      </c>
      <c r="M10381" s="23" t="s">
        <v>137</v>
      </c>
      <c r="N10381" s="23" t="n">
        <v>2026</v>
      </c>
      <c r="O10381" s="23" t="n">
        <v>13</v>
      </c>
    </row>
    <row r="10382" customFormat="false" ht="15" hidden="false" customHeight="false" outlineLevel="0" collapsed="false">
      <c r="A10382" s="22" t="n">
        <v>46129</v>
      </c>
      <c r="B10382" s="23" t="s">
        <v>120</v>
      </c>
      <c r="C10382" s="23" t="s">
        <v>121</v>
      </c>
      <c r="D10382" s="24" t="n">
        <v>-4444.4</v>
      </c>
      <c r="E10382" s="25" t="n">
        <f aca="false">MAX(D10382,0)/1000</f>
        <v>0</v>
      </c>
      <c r="F10382" s="25" t="n">
        <f aca="false">MAX(-D10382,0)/1000</f>
        <v>4.4444</v>
      </c>
      <c r="G10382" s="23" t="str">
        <f aca="false">IF(E10382&gt;0,"ja","nein")</f>
        <v>nein</v>
      </c>
      <c r="H10382" s="26" t="n">
        <v>31.372</v>
      </c>
      <c r="I10382" s="26" t="n">
        <f aca="false">(H10382/10+IF(N10382=2025,Einstellungen!$B$23,Einstellungen!$C$23))*(1+Einstellungen!$B$10)</f>
        <v>22.482908</v>
      </c>
      <c r="J10382" s="25" t="n">
        <f aca="false">E10382*I10382/100</f>
        <v>0</v>
      </c>
      <c r="K10382" s="25" t="n">
        <f aca="false">E10382*Einstellungen!$B$5/100</f>
        <v>0</v>
      </c>
      <c r="L10382" s="23" t="str">
        <f aca="false">IF(I10382&lt;Einstellungen!$B$5,"ja","nein")</f>
        <v>ja</v>
      </c>
      <c r="M10382" s="23" t="s">
        <v>137</v>
      </c>
      <c r="N10382" s="23" t="n">
        <v>2026</v>
      </c>
      <c r="O10382" s="23" t="n">
        <v>14</v>
      </c>
    </row>
    <row r="10383" customFormat="false" ht="15" hidden="false" customHeight="false" outlineLevel="0" collapsed="false">
      <c r="A10383" s="22" t="n">
        <v>46129</v>
      </c>
      <c r="B10383" s="23" t="s">
        <v>104</v>
      </c>
      <c r="C10383" s="23" t="s">
        <v>121</v>
      </c>
      <c r="D10383" s="24" t="n">
        <v>-3776.7</v>
      </c>
      <c r="E10383" s="25" t="n">
        <f aca="false">MAX(D10383,0)/1000</f>
        <v>0</v>
      </c>
      <c r="F10383" s="25" t="n">
        <f aca="false">MAX(-D10383,0)/1000</f>
        <v>3.7767</v>
      </c>
      <c r="G10383" s="23" t="str">
        <f aca="false">IF(E10383&gt;0,"ja","nein")</f>
        <v>nein</v>
      </c>
      <c r="H10383" s="26" t="n">
        <v>59.998</v>
      </c>
      <c r="I10383" s="26" t="n">
        <f aca="false">(H10383/10+IF(N10383=2025,Einstellungen!$B$23,Einstellungen!$C$23))*(1+Einstellungen!$B$10)</f>
        <v>25.889402</v>
      </c>
      <c r="J10383" s="25" t="n">
        <f aca="false">E10383*I10383/100</f>
        <v>0</v>
      </c>
      <c r="K10383" s="25" t="n">
        <f aca="false">E10383*Einstellungen!$B$5/100</f>
        <v>0</v>
      </c>
      <c r="L10383" s="23" t="str">
        <f aca="false">IF(I10383&lt;Einstellungen!$B$5,"ja","nein")</f>
        <v>ja</v>
      </c>
      <c r="M10383" s="23" t="s">
        <v>137</v>
      </c>
      <c r="N10383" s="23" t="n">
        <v>2026</v>
      </c>
      <c r="O10383" s="23" t="n">
        <v>15</v>
      </c>
    </row>
    <row r="10384" customFormat="false" ht="15" hidden="false" customHeight="false" outlineLevel="0" collapsed="false">
      <c r="A10384" s="22" t="n">
        <v>46129</v>
      </c>
      <c r="B10384" s="23" t="s">
        <v>105</v>
      </c>
      <c r="C10384" s="23" t="s">
        <v>121</v>
      </c>
      <c r="D10384" s="24" t="n">
        <v>-95.9</v>
      </c>
      <c r="E10384" s="25" t="n">
        <f aca="false">MAX(D10384,0)/1000</f>
        <v>0</v>
      </c>
      <c r="F10384" s="25" t="n">
        <f aca="false">MAX(-D10384,0)/1000</f>
        <v>0.0959</v>
      </c>
      <c r="G10384" s="23" t="str">
        <f aca="false">IF(E10384&gt;0,"ja","nein")</f>
        <v>nein</v>
      </c>
      <c r="H10384" s="26" t="n">
        <v>81.82</v>
      </c>
      <c r="I10384" s="26" t="n">
        <f aca="false">(H10384/10+IF(N10384=2025,Einstellungen!$B$23,Einstellungen!$C$23))*(1+Einstellungen!$B$10)</f>
        <v>28.48622</v>
      </c>
      <c r="J10384" s="25" t="n">
        <f aca="false">E10384*I10384/100</f>
        <v>0</v>
      </c>
      <c r="K10384" s="25" t="n">
        <f aca="false">E10384*Einstellungen!$B$5/100</f>
        <v>0</v>
      </c>
      <c r="L10384" s="23" t="str">
        <f aca="false">IF(I10384&lt;Einstellungen!$B$5,"ja","nein")</f>
        <v>ja</v>
      </c>
      <c r="M10384" s="23" t="s">
        <v>137</v>
      </c>
      <c r="N10384" s="23" t="n">
        <v>2026</v>
      </c>
      <c r="O10384" s="23" t="n">
        <v>16</v>
      </c>
    </row>
    <row r="10385" customFormat="false" ht="15" hidden="false" customHeight="false" outlineLevel="0" collapsed="false">
      <c r="A10385" s="22" t="n">
        <v>46129</v>
      </c>
      <c r="B10385" s="23" t="s">
        <v>97</v>
      </c>
      <c r="C10385" s="23" t="s">
        <v>121</v>
      </c>
      <c r="D10385" s="24" t="n">
        <v>-65.6</v>
      </c>
      <c r="E10385" s="25" t="n">
        <f aca="false">MAX(D10385,0)/1000</f>
        <v>0</v>
      </c>
      <c r="F10385" s="25" t="n">
        <f aca="false">MAX(-D10385,0)/1000</f>
        <v>0.0656</v>
      </c>
      <c r="G10385" s="23" t="str">
        <f aca="false">IF(E10385&gt;0,"ja","nein")</f>
        <v>nein</v>
      </c>
      <c r="H10385" s="26" t="n">
        <v>102.31</v>
      </c>
      <c r="I10385" s="26" t="n">
        <f aca="false">(H10385/10+IF(N10385=2025,Einstellungen!$B$23,Einstellungen!$C$23))*(1+Einstellungen!$B$10)</f>
        <v>30.92453</v>
      </c>
      <c r="J10385" s="25" t="n">
        <f aca="false">E10385*I10385/100</f>
        <v>0</v>
      </c>
      <c r="K10385" s="25" t="n">
        <f aca="false">E10385*Einstellungen!$B$5/100</f>
        <v>0</v>
      </c>
      <c r="L10385" s="23" t="str">
        <f aca="false">IF(I10385&lt;Einstellungen!$B$5,"ja","nein")</f>
        <v>nein</v>
      </c>
      <c r="M10385" s="23" t="s">
        <v>137</v>
      </c>
      <c r="N10385" s="23" t="n">
        <v>2026</v>
      </c>
      <c r="O10385" s="23" t="n">
        <v>17</v>
      </c>
    </row>
    <row r="10386" customFormat="false" ht="15" hidden="false" customHeight="false" outlineLevel="0" collapsed="false">
      <c r="A10386" s="22" t="n">
        <v>46129</v>
      </c>
      <c r="B10386" s="23" t="s">
        <v>99</v>
      </c>
      <c r="C10386" s="23" t="s">
        <v>121</v>
      </c>
      <c r="D10386" s="24" t="n">
        <v>-55.2</v>
      </c>
      <c r="E10386" s="25" t="n">
        <f aca="false">MAX(D10386,0)/1000</f>
        <v>0</v>
      </c>
      <c r="F10386" s="25" t="n">
        <f aca="false">MAX(-D10386,0)/1000</f>
        <v>0.0552</v>
      </c>
      <c r="G10386" s="23" t="str">
        <f aca="false">IF(E10386&gt;0,"ja","nein")</f>
        <v>nein</v>
      </c>
      <c r="H10386" s="26" t="n">
        <v>126.755</v>
      </c>
      <c r="I10386" s="26" t="n">
        <f aca="false">(H10386/10+IF(N10386=2025,Einstellungen!$B$23,Einstellungen!$C$23))*(1+Einstellungen!$B$10)</f>
        <v>33.833485</v>
      </c>
      <c r="J10386" s="25" t="n">
        <f aca="false">E10386*I10386/100</f>
        <v>0</v>
      </c>
      <c r="K10386" s="25" t="n">
        <f aca="false">E10386*Einstellungen!$B$5/100</f>
        <v>0</v>
      </c>
      <c r="L10386" s="23" t="str">
        <f aca="false">IF(I10386&lt;Einstellungen!$B$5,"ja","nein")</f>
        <v>nein</v>
      </c>
      <c r="M10386" s="23" t="s">
        <v>137</v>
      </c>
      <c r="N10386" s="23" t="n">
        <v>2026</v>
      </c>
      <c r="O10386" s="23" t="n">
        <v>18</v>
      </c>
    </row>
    <row r="10387" customFormat="false" ht="15" hidden="false" customHeight="false" outlineLevel="0" collapsed="false">
      <c r="A10387" s="22" t="n">
        <v>46129</v>
      </c>
      <c r="B10387" s="23" t="s">
        <v>100</v>
      </c>
      <c r="C10387" s="23" t="s">
        <v>121</v>
      </c>
      <c r="D10387" s="24" t="n">
        <v>-45.2</v>
      </c>
      <c r="E10387" s="25" t="n">
        <f aca="false">MAX(D10387,0)/1000</f>
        <v>0</v>
      </c>
      <c r="F10387" s="25" t="n">
        <f aca="false">MAX(-D10387,0)/1000</f>
        <v>0.0452</v>
      </c>
      <c r="G10387" s="23" t="str">
        <f aca="false">IF(E10387&gt;0,"ja","nein")</f>
        <v>nein</v>
      </c>
      <c r="H10387" s="26" t="n">
        <v>157.405</v>
      </c>
      <c r="I10387" s="26" t="n">
        <f aca="false">(H10387/10+IF(N10387=2025,Einstellungen!$B$23,Einstellungen!$C$23))*(1+Einstellungen!$B$10)</f>
        <v>37.480835</v>
      </c>
      <c r="J10387" s="25" t="n">
        <f aca="false">E10387*I10387/100</f>
        <v>0</v>
      </c>
      <c r="K10387" s="25" t="n">
        <f aca="false">E10387*Einstellungen!$B$5/100</f>
        <v>0</v>
      </c>
      <c r="L10387" s="23" t="str">
        <f aca="false">IF(I10387&lt;Einstellungen!$B$5,"ja","nein")</f>
        <v>nein</v>
      </c>
      <c r="M10387" s="23" t="s">
        <v>137</v>
      </c>
      <c r="N10387" s="23" t="n">
        <v>2026</v>
      </c>
      <c r="O10387" s="23" t="n">
        <v>19</v>
      </c>
    </row>
    <row r="10388" customFormat="false" ht="15" hidden="false" customHeight="false" outlineLevel="0" collapsed="false">
      <c r="A10388" s="22" t="n">
        <v>46129</v>
      </c>
      <c r="B10388" s="23" t="s">
        <v>92</v>
      </c>
      <c r="C10388" s="23" t="s">
        <v>121</v>
      </c>
      <c r="D10388" s="24" t="n">
        <v>-48</v>
      </c>
      <c r="E10388" s="25" t="n">
        <f aca="false">MAX(D10388,0)/1000</f>
        <v>0</v>
      </c>
      <c r="F10388" s="25" t="n">
        <f aca="false">MAX(-D10388,0)/1000</f>
        <v>0.048</v>
      </c>
      <c r="G10388" s="23" t="str">
        <f aca="false">IF(E10388&gt;0,"ja","nein")</f>
        <v>nein</v>
      </c>
      <c r="H10388" s="26" t="n">
        <v>157.113</v>
      </c>
      <c r="I10388" s="26" t="n">
        <f aca="false">(H10388/10+IF(N10388=2025,Einstellungen!$B$23,Einstellungen!$C$23))*(1+Einstellungen!$B$10)</f>
        <v>37.446087</v>
      </c>
      <c r="J10388" s="25" t="n">
        <f aca="false">E10388*I10388/100</f>
        <v>0</v>
      </c>
      <c r="K10388" s="25" t="n">
        <f aca="false">E10388*Einstellungen!$B$5/100</f>
        <v>0</v>
      </c>
      <c r="L10388" s="23" t="str">
        <f aca="false">IF(I10388&lt;Einstellungen!$B$5,"ja","nein")</f>
        <v>nein</v>
      </c>
      <c r="M10388" s="23" t="s">
        <v>137</v>
      </c>
      <c r="N10388" s="23" t="n">
        <v>2026</v>
      </c>
      <c r="O10388" s="23" t="n">
        <v>20</v>
      </c>
    </row>
    <row r="10389" customFormat="false" ht="15" hidden="false" customHeight="false" outlineLevel="0" collapsed="false">
      <c r="A10389" s="22" t="n">
        <v>46129</v>
      </c>
      <c r="B10389" s="23" t="s">
        <v>95</v>
      </c>
      <c r="C10389" s="23" t="s">
        <v>121</v>
      </c>
      <c r="D10389" s="24" t="n">
        <v>-48.2</v>
      </c>
      <c r="E10389" s="25" t="n">
        <f aca="false">MAX(D10389,0)/1000</f>
        <v>0</v>
      </c>
      <c r="F10389" s="25" t="n">
        <f aca="false">MAX(-D10389,0)/1000</f>
        <v>0.0482</v>
      </c>
      <c r="G10389" s="23" t="str">
        <f aca="false">IF(E10389&gt;0,"ja","nein")</f>
        <v>nein</v>
      </c>
      <c r="H10389" s="26" t="n">
        <v>138.007</v>
      </c>
      <c r="I10389" s="26" t="n">
        <f aca="false">(H10389/10+IF(N10389=2025,Einstellungen!$B$23,Einstellungen!$C$23))*(1+Einstellungen!$B$10)</f>
        <v>35.172473</v>
      </c>
      <c r="J10389" s="25" t="n">
        <f aca="false">E10389*I10389/100</f>
        <v>0</v>
      </c>
      <c r="K10389" s="25" t="n">
        <f aca="false">E10389*Einstellungen!$B$5/100</f>
        <v>0</v>
      </c>
      <c r="L10389" s="23" t="str">
        <f aca="false">IF(I10389&lt;Einstellungen!$B$5,"ja","nein")</f>
        <v>nein</v>
      </c>
      <c r="M10389" s="23" t="s">
        <v>137</v>
      </c>
      <c r="N10389" s="23" t="n">
        <v>2026</v>
      </c>
      <c r="O10389" s="23" t="n">
        <v>21</v>
      </c>
    </row>
    <row r="10390" customFormat="false" ht="15" hidden="false" customHeight="false" outlineLevel="0" collapsed="false">
      <c r="A10390" s="22" t="n">
        <v>46129</v>
      </c>
      <c r="B10390" s="23" t="s">
        <v>96</v>
      </c>
      <c r="C10390" s="23" t="s">
        <v>121</v>
      </c>
      <c r="D10390" s="24" t="n">
        <v>-48.5</v>
      </c>
      <c r="E10390" s="25" t="n">
        <f aca="false">MAX(D10390,0)/1000</f>
        <v>0</v>
      </c>
      <c r="F10390" s="25" t="n">
        <f aca="false">MAX(-D10390,0)/1000</f>
        <v>0.0485</v>
      </c>
      <c r="G10390" s="23" t="str">
        <f aca="false">IF(E10390&gt;0,"ja","nein")</f>
        <v>nein</v>
      </c>
      <c r="H10390" s="26" t="n">
        <v>123.93</v>
      </c>
      <c r="I10390" s="26" t="n">
        <f aca="false">(H10390/10+IF(N10390=2025,Einstellungen!$B$23,Einstellungen!$C$23))*(1+Einstellungen!$B$10)</f>
        <v>33.49731</v>
      </c>
      <c r="J10390" s="25" t="n">
        <f aca="false">E10390*I10390/100</f>
        <v>0</v>
      </c>
      <c r="K10390" s="25" t="n">
        <f aca="false">E10390*Einstellungen!$B$5/100</f>
        <v>0</v>
      </c>
      <c r="L10390" s="23" t="str">
        <f aca="false">IF(I10390&lt;Einstellungen!$B$5,"ja","nein")</f>
        <v>nein</v>
      </c>
      <c r="M10390" s="23" t="s">
        <v>137</v>
      </c>
      <c r="N10390" s="23" t="n">
        <v>2026</v>
      </c>
      <c r="O10390" s="23" t="n">
        <v>22</v>
      </c>
    </row>
    <row r="10391" customFormat="false" ht="15" hidden="false" customHeight="false" outlineLevel="0" collapsed="false">
      <c r="A10391" s="22" t="n">
        <v>46129</v>
      </c>
      <c r="B10391" s="23" t="s">
        <v>101</v>
      </c>
      <c r="C10391" s="23" t="s">
        <v>121</v>
      </c>
      <c r="D10391" s="24" t="n">
        <v>-48</v>
      </c>
      <c r="E10391" s="25" t="n">
        <f aca="false">MAX(D10391,0)/1000</f>
        <v>0</v>
      </c>
      <c r="F10391" s="25" t="n">
        <f aca="false">MAX(-D10391,0)/1000</f>
        <v>0.048</v>
      </c>
      <c r="G10391" s="23" t="str">
        <f aca="false">IF(E10391&gt;0,"ja","nein")</f>
        <v>nein</v>
      </c>
      <c r="H10391" s="26" t="n">
        <v>112.71</v>
      </c>
      <c r="I10391" s="26" t="n">
        <f aca="false">(H10391/10+IF(N10391=2025,Einstellungen!$B$23,Einstellungen!$C$23))*(1+Einstellungen!$B$10)</f>
        <v>32.16213</v>
      </c>
      <c r="J10391" s="25" t="n">
        <f aca="false">E10391*I10391/100</f>
        <v>0</v>
      </c>
      <c r="K10391" s="25" t="n">
        <f aca="false">E10391*Einstellungen!$B$5/100</f>
        <v>0</v>
      </c>
      <c r="L10391" s="23" t="str">
        <f aca="false">IF(I10391&lt;Einstellungen!$B$5,"ja","nein")</f>
        <v>nein</v>
      </c>
      <c r="M10391" s="23" t="s">
        <v>137</v>
      </c>
      <c r="N10391" s="23" t="n">
        <v>2026</v>
      </c>
      <c r="O10391" s="23" t="n">
        <v>23</v>
      </c>
    </row>
    <row r="10392" customFormat="false" ht="15" hidden="false" customHeight="false" outlineLevel="0" collapsed="false">
      <c r="A10392" s="22" t="n">
        <v>46130</v>
      </c>
      <c r="B10392" s="23" t="s">
        <v>102</v>
      </c>
      <c r="C10392" s="23" t="s">
        <v>122</v>
      </c>
      <c r="D10392" s="24" t="n">
        <v>-47.9</v>
      </c>
      <c r="E10392" s="25" t="n">
        <f aca="false">MAX(D10392,0)/1000</f>
        <v>0</v>
      </c>
      <c r="F10392" s="25" t="n">
        <f aca="false">MAX(-D10392,0)/1000</f>
        <v>0.0479</v>
      </c>
      <c r="G10392" s="23" t="str">
        <f aca="false">IF(E10392&gt;0,"ja","nein")</f>
        <v>nein</v>
      </c>
      <c r="H10392" s="26" t="n">
        <v>116.245</v>
      </c>
      <c r="I10392" s="26" t="n">
        <f aca="false">(H10392/10+IF(N10392=2025,Einstellungen!$B$23,Einstellungen!$C$23))*(1+Einstellungen!$B$10)</f>
        <v>32.582795</v>
      </c>
      <c r="J10392" s="25" t="n">
        <f aca="false">E10392*I10392/100</f>
        <v>0</v>
      </c>
      <c r="K10392" s="25" t="n">
        <f aca="false">E10392*Einstellungen!$B$5/100</f>
        <v>0</v>
      </c>
      <c r="L10392" s="23" t="str">
        <f aca="false">IF(I10392&lt;Einstellungen!$B$5,"ja","nein")</f>
        <v>nein</v>
      </c>
      <c r="M10392" s="23" t="s">
        <v>137</v>
      </c>
      <c r="N10392" s="23" t="n">
        <v>2026</v>
      </c>
      <c r="O10392" s="23" t="n">
        <v>0</v>
      </c>
    </row>
    <row r="10393" customFormat="false" ht="15" hidden="false" customHeight="false" outlineLevel="0" collapsed="false">
      <c r="A10393" s="22" t="n">
        <v>46130</v>
      </c>
      <c r="B10393" s="23" t="s">
        <v>107</v>
      </c>
      <c r="C10393" s="23" t="s">
        <v>122</v>
      </c>
      <c r="D10393" s="24" t="n">
        <v>-48.5</v>
      </c>
      <c r="E10393" s="25" t="n">
        <f aca="false">MAX(D10393,0)/1000</f>
        <v>0</v>
      </c>
      <c r="F10393" s="25" t="n">
        <f aca="false">MAX(-D10393,0)/1000</f>
        <v>0.0485</v>
      </c>
      <c r="G10393" s="23" t="str">
        <f aca="false">IF(E10393&gt;0,"ja","nein")</f>
        <v>nein</v>
      </c>
      <c r="H10393" s="26" t="n">
        <v>110.877</v>
      </c>
      <c r="I10393" s="26" t="n">
        <f aca="false">(H10393/10+IF(N10393=2025,Einstellungen!$B$23,Einstellungen!$C$23))*(1+Einstellungen!$B$10)</f>
        <v>31.944003</v>
      </c>
      <c r="J10393" s="25" t="n">
        <f aca="false">E10393*I10393/100</f>
        <v>0</v>
      </c>
      <c r="K10393" s="25" t="n">
        <f aca="false">E10393*Einstellungen!$B$5/100</f>
        <v>0</v>
      </c>
      <c r="L10393" s="23" t="str">
        <f aca="false">IF(I10393&lt;Einstellungen!$B$5,"ja","nein")</f>
        <v>nein</v>
      </c>
      <c r="M10393" s="23" t="s">
        <v>137</v>
      </c>
      <c r="N10393" s="23" t="n">
        <v>2026</v>
      </c>
      <c r="O10393" s="23" t="n">
        <v>1</v>
      </c>
    </row>
    <row r="10394" customFormat="false" ht="15" hidden="false" customHeight="false" outlineLevel="0" collapsed="false">
      <c r="A10394" s="22" t="n">
        <v>46130</v>
      </c>
      <c r="B10394" s="23" t="s">
        <v>108</v>
      </c>
      <c r="C10394" s="23" t="s">
        <v>122</v>
      </c>
      <c r="D10394" s="24" t="n">
        <v>-48</v>
      </c>
      <c r="E10394" s="25" t="n">
        <f aca="false">MAX(D10394,0)/1000</f>
        <v>0</v>
      </c>
      <c r="F10394" s="25" t="n">
        <f aca="false">MAX(-D10394,0)/1000</f>
        <v>0.048</v>
      </c>
      <c r="G10394" s="23" t="str">
        <f aca="false">IF(E10394&gt;0,"ja","nein")</f>
        <v>nein</v>
      </c>
      <c r="H10394" s="26" t="n">
        <v>109.662</v>
      </c>
      <c r="I10394" s="26" t="n">
        <f aca="false">(H10394/10+IF(N10394=2025,Einstellungen!$B$23,Einstellungen!$C$23))*(1+Einstellungen!$B$10)</f>
        <v>31.799418</v>
      </c>
      <c r="J10394" s="25" t="n">
        <f aca="false">E10394*I10394/100</f>
        <v>0</v>
      </c>
      <c r="K10394" s="25" t="n">
        <f aca="false">E10394*Einstellungen!$B$5/100</f>
        <v>0</v>
      </c>
      <c r="L10394" s="23" t="str">
        <f aca="false">IF(I10394&lt;Einstellungen!$B$5,"ja","nein")</f>
        <v>nein</v>
      </c>
      <c r="M10394" s="23" t="s">
        <v>137</v>
      </c>
      <c r="N10394" s="23" t="n">
        <v>2026</v>
      </c>
      <c r="O10394" s="23" t="n">
        <v>2</v>
      </c>
    </row>
    <row r="10395" customFormat="false" ht="15" hidden="false" customHeight="false" outlineLevel="0" collapsed="false">
      <c r="A10395" s="22" t="n">
        <v>46130</v>
      </c>
      <c r="B10395" s="23" t="s">
        <v>109</v>
      </c>
      <c r="C10395" s="23" t="s">
        <v>122</v>
      </c>
      <c r="D10395" s="24" t="n">
        <v>-48.1</v>
      </c>
      <c r="E10395" s="25" t="n">
        <f aca="false">MAX(D10395,0)/1000</f>
        <v>0</v>
      </c>
      <c r="F10395" s="25" t="n">
        <f aca="false">MAX(-D10395,0)/1000</f>
        <v>0.0481</v>
      </c>
      <c r="G10395" s="23" t="str">
        <f aca="false">IF(E10395&gt;0,"ja","nein")</f>
        <v>nein</v>
      </c>
      <c r="H10395" s="26" t="n">
        <v>107.695</v>
      </c>
      <c r="I10395" s="26" t="n">
        <f aca="false">(H10395/10+IF(N10395=2025,Einstellungen!$B$23,Einstellungen!$C$23))*(1+Einstellungen!$B$10)</f>
        <v>31.565345</v>
      </c>
      <c r="J10395" s="25" t="n">
        <f aca="false">E10395*I10395/100</f>
        <v>0</v>
      </c>
      <c r="K10395" s="25" t="n">
        <f aca="false">E10395*Einstellungen!$B$5/100</f>
        <v>0</v>
      </c>
      <c r="L10395" s="23" t="str">
        <f aca="false">IF(I10395&lt;Einstellungen!$B$5,"ja","nein")</f>
        <v>nein</v>
      </c>
      <c r="M10395" s="23" t="s">
        <v>137</v>
      </c>
      <c r="N10395" s="23" t="n">
        <v>2026</v>
      </c>
      <c r="O10395" s="23" t="n">
        <v>3</v>
      </c>
    </row>
    <row r="10396" customFormat="false" ht="15" hidden="false" customHeight="false" outlineLevel="0" collapsed="false">
      <c r="A10396" s="22" t="n">
        <v>46130</v>
      </c>
      <c r="B10396" s="23" t="s">
        <v>110</v>
      </c>
      <c r="C10396" s="23" t="s">
        <v>122</v>
      </c>
      <c r="D10396" s="24" t="n">
        <v>-48.2</v>
      </c>
      <c r="E10396" s="25" t="n">
        <f aca="false">MAX(D10396,0)/1000</f>
        <v>0</v>
      </c>
      <c r="F10396" s="25" t="n">
        <f aca="false">MAX(-D10396,0)/1000</f>
        <v>0.0482</v>
      </c>
      <c r="G10396" s="23" t="str">
        <f aca="false">IF(E10396&gt;0,"ja","nein")</f>
        <v>nein</v>
      </c>
      <c r="H10396" s="26" t="n">
        <v>108.873</v>
      </c>
      <c r="I10396" s="26" t="n">
        <f aca="false">(H10396/10+IF(N10396=2025,Einstellungen!$B$23,Einstellungen!$C$23))*(1+Einstellungen!$B$10)</f>
        <v>31.705527</v>
      </c>
      <c r="J10396" s="25" t="n">
        <f aca="false">E10396*I10396/100</f>
        <v>0</v>
      </c>
      <c r="K10396" s="25" t="n">
        <f aca="false">E10396*Einstellungen!$B$5/100</f>
        <v>0</v>
      </c>
      <c r="L10396" s="23" t="str">
        <f aca="false">IF(I10396&lt;Einstellungen!$B$5,"ja","nein")</f>
        <v>nein</v>
      </c>
      <c r="M10396" s="23" t="s">
        <v>137</v>
      </c>
      <c r="N10396" s="23" t="n">
        <v>2026</v>
      </c>
      <c r="O10396" s="23" t="n">
        <v>4</v>
      </c>
    </row>
    <row r="10397" customFormat="false" ht="15" hidden="false" customHeight="false" outlineLevel="0" collapsed="false">
      <c r="A10397" s="22" t="n">
        <v>46130</v>
      </c>
      <c r="B10397" s="23" t="s">
        <v>111</v>
      </c>
      <c r="C10397" s="23" t="s">
        <v>122</v>
      </c>
      <c r="D10397" s="24" t="n">
        <v>-48.2</v>
      </c>
      <c r="E10397" s="25" t="n">
        <f aca="false">MAX(D10397,0)/1000</f>
        <v>0</v>
      </c>
      <c r="F10397" s="25" t="n">
        <f aca="false">MAX(-D10397,0)/1000</f>
        <v>0.0482</v>
      </c>
      <c r="G10397" s="23" t="str">
        <f aca="false">IF(E10397&gt;0,"ja","nein")</f>
        <v>nein</v>
      </c>
      <c r="H10397" s="26" t="n">
        <v>110.905</v>
      </c>
      <c r="I10397" s="26" t="n">
        <f aca="false">(H10397/10+IF(N10397=2025,Einstellungen!$B$23,Einstellungen!$C$23))*(1+Einstellungen!$B$10)</f>
        <v>31.947335</v>
      </c>
      <c r="J10397" s="25" t="n">
        <f aca="false">E10397*I10397/100</f>
        <v>0</v>
      </c>
      <c r="K10397" s="25" t="n">
        <f aca="false">E10397*Einstellungen!$B$5/100</f>
        <v>0</v>
      </c>
      <c r="L10397" s="23" t="str">
        <f aca="false">IF(I10397&lt;Einstellungen!$B$5,"ja","nein")</f>
        <v>nein</v>
      </c>
      <c r="M10397" s="23" t="s">
        <v>137</v>
      </c>
      <c r="N10397" s="23" t="n">
        <v>2026</v>
      </c>
      <c r="O10397" s="23" t="n">
        <v>5</v>
      </c>
    </row>
    <row r="10398" customFormat="false" ht="15" hidden="false" customHeight="false" outlineLevel="0" collapsed="false">
      <c r="A10398" s="22" t="n">
        <v>46130</v>
      </c>
      <c r="B10398" s="23" t="s">
        <v>112</v>
      </c>
      <c r="C10398" s="23" t="s">
        <v>122</v>
      </c>
      <c r="D10398" s="24" t="n">
        <v>-48.1</v>
      </c>
      <c r="E10398" s="25" t="n">
        <f aca="false">MAX(D10398,0)/1000</f>
        <v>0</v>
      </c>
      <c r="F10398" s="25" t="n">
        <f aca="false">MAX(-D10398,0)/1000</f>
        <v>0.0481</v>
      </c>
      <c r="G10398" s="23" t="str">
        <f aca="false">IF(E10398&gt;0,"ja","nein")</f>
        <v>nein</v>
      </c>
      <c r="H10398" s="26" t="n">
        <v>110.83</v>
      </c>
      <c r="I10398" s="26" t="n">
        <f aca="false">(H10398/10+IF(N10398=2025,Einstellungen!$B$23,Einstellungen!$C$23))*(1+Einstellungen!$B$10)</f>
        <v>31.93841</v>
      </c>
      <c r="J10398" s="25" t="n">
        <f aca="false">E10398*I10398/100</f>
        <v>0</v>
      </c>
      <c r="K10398" s="25" t="n">
        <f aca="false">E10398*Einstellungen!$B$5/100</f>
        <v>0</v>
      </c>
      <c r="L10398" s="23" t="str">
        <f aca="false">IF(I10398&lt;Einstellungen!$B$5,"ja","nein")</f>
        <v>nein</v>
      </c>
      <c r="M10398" s="23" t="s">
        <v>137</v>
      </c>
      <c r="N10398" s="23" t="n">
        <v>2026</v>
      </c>
      <c r="O10398" s="23" t="n">
        <v>6</v>
      </c>
    </row>
    <row r="10399" customFormat="false" ht="15" hidden="false" customHeight="false" outlineLevel="0" collapsed="false">
      <c r="A10399" s="22" t="n">
        <v>46130</v>
      </c>
      <c r="B10399" s="23" t="s">
        <v>113</v>
      </c>
      <c r="C10399" s="23" t="s">
        <v>122</v>
      </c>
      <c r="D10399" s="24" t="n">
        <v>-35.6</v>
      </c>
      <c r="E10399" s="25" t="n">
        <f aca="false">MAX(D10399,0)/1000</f>
        <v>0</v>
      </c>
      <c r="F10399" s="25" t="n">
        <f aca="false">MAX(-D10399,0)/1000</f>
        <v>0.0356</v>
      </c>
      <c r="G10399" s="23" t="str">
        <f aca="false">IF(E10399&gt;0,"ja","nein")</f>
        <v>nein</v>
      </c>
      <c r="H10399" s="26" t="n">
        <v>105.742</v>
      </c>
      <c r="I10399" s="26" t="n">
        <f aca="false">(H10399/10+IF(N10399=2025,Einstellungen!$B$23,Einstellungen!$C$23))*(1+Einstellungen!$B$10)</f>
        <v>31.332938</v>
      </c>
      <c r="J10399" s="25" t="n">
        <f aca="false">E10399*I10399/100</f>
        <v>0</v>
      </c>
      <c r="K10399" s="25" t="n">
        <f aca="false">E10399*Einstellungen!$B$5/100</f>
        <v>0</v>
      </c>
      <c r="L10399" s="23" t="str">
        <f aca="false">IF(I10399&lt;Einstellungen!$B$5,"ja","nein")</f>
        <v>nein</v>
      </c>
      <c r="M10399" s="23" t="s">
        <v>137</v>
      </c>
      <c r="N10399" s="23" t="n">
        <v>2026</v>
      </c>
      <c r="O10399" s="23" t="n">
        <v>7</v>
      </c>
    </row>
    <row r="10400" customFormat="false" ht="15" hidden="false" customHeight="false" outlineLevel="0" collapsed="false">
      <c r="A10400" s="22" t="n">
        <v>46130</v>
      </c>
      <c r="B10400" s="23" t="s">
        <v>114</v>
      </c>
      <c r="C10400" s="23" t="s">
        <v>122</v>
      </c>
      <c r="D10400" s="24" t="n">
        <v>-57.8</v>
      </c>
      <c r="E10400" s="25" t="n">
        <f aca="false">MAX(D10400,0)/1000</f>
        <v>0</v>
      </c>
      <c r="F10400" s="25" t="n">
        <f aca="false">MAX(-D10400,0)/1000</f>
        <v>0.0578</v>
      </c>
      <c r="G10400" s="23" t="str">
        <f aca="false">IF(E10400&gt;0,"ja","nein")</f>
        <v>nein</v>
      </c>
      <c r="H10400" s="26" t="n">
        <v>92.287</v>
      </c>
      <c r="I10400" s="26" t="n">
        <f aca="false">(H10400/10+IF(N10400=2025,Einstellungen!$B$23,Einstellungen!$C$23))*(1+Einstellungen!$B$10)</f>
        <v>29.731793</v>
      </c>
      <c r="J10400" s="25" t="n">
        <f aca="false">E10400*I10400/100</f>
        <v>0</v>
      </c>
      <c r="K10400" s="25" t="n">
        <f aca="false">E10400*Einstellungen!$B$5/100</f>
        <v>0</v>
      </c>
      <c r="L10400" s="23" t="str">
        <f aca="false">IF(I10400&lt;Einstellungen!$B$5,"ja","nein")</f>
        <v>nein</v>
      </c>
      <c r="M10400" s="23" t="s">
        <v>137</v>
      </c>
      <c r="N10400" s="23" t="n">
        <v>2026</v>
      </c>
      <c r="O10400" s="23" t="n">
        <v>8</v>
      </c>
    </row>
    <row r="10401" customFormat="false" ht="15" hidden="false" customHeight="false" outlineLevel="0" collapsed="false">
      <c r="A10401" s="22" t="n">
        <v>46130</v>
      </c>
      <c r="B10401" s="23" t="s">
        <v>116</v>
      </c>
      <c r="C10401" s="23" t="s">
        <v>122</v>
      </c>
      <c r="D10401" s="24" t="n">
        <v>-76</v>
      </c>
      <c r="E10401" s="25" t="n">
        <f aca="false">MAX(D10401,0)/1000</f>
        <v>0</v>
      </c>
      <c r="F10401" s="25" t="n">
        <f aca="false">MAX(-D10401,0)/1000</f>
        <v>0.076</v>
      </c>
      <c r="G10401" s="23" t="str">
        <f aca="false">IF(E10401&gt;0,"ja","nein")</f>
        <v>nein</v>
      </c>
      <c r="H10401" s="26" t="n">
        <v>39.567</v>
      </c>
      <c r="I10401" s="26" t="n">
        <f aca="false">(H10401/10+IF(N10401=2025,Einstellungen!$B$23,Einstellungen!$C$23))*(1+Einstellungen!$B$10)</f>
        <v>23.458113</v>
      </c>
      <c r="J10401" s="25" t="n">
        <f aca="false">E10401*I10401/100</f>
        <v>0</v>
      </c>
      <c r="K10401" s="25" t="n">
        <f aca="false">E10401*Einstellungen!$B$5/100</f>
        <v>0</v>
      </c>
      <c r="L10401" s="23" t="str">
        <f aca="false">IF(I10401&lt;Einstellungen!$B$5,"ja","nein")</f>
        <v>ja</v>
      </c>
      <c r="M10401" s="23" t="s">
        <v>137</v>
      </c>
      <c r="N10401" s="23" t="n">
        <v>2026</v>
      </c>
      <c r="O10401" s="23" t="n">
        <v>10</v>
      </c>
    </row>
    <row r="10402" customFormat="false" ht="15" hidden="false" customHeight="false" outlineLevel="0" collapsed="false">
      <c r="A10402" s="22" t="n">
        <v>46130</v>
      </c>
      <c r="B10402" s="23" t="s">
        <v>117</v>
      </c>
      <c r="C10402" s="23" t="s">
        <v>122</v>
      </c>
      <c r="D10402" s="24" t="n">
        <v>-122</v>
      </c>
      <c r="E10402" s="25" t="n">
        <f aca="false">MAX(D10402,0)/1000</f>
        <v>0</v>
      </c>
      <c r="F10402" s="25" t="n">
        <f aca="false">MAX(-D10402,0)/1000</f>
        <v>0.122</v>
      </c>
      <c r="G10402" s="23" t="str">
        <f aca="false">IF(E10402&gt;0,"ja","nein")</f>
        <v>nein</v>
      </c>
      <c r="H10402" s="26" t="n">
        <v>3.94</v>
      </c>
      <c r="I10402" s="26" t="n">
        <f aca="false">(H10402/10+IF(N10402=2025,Einstellungen!$B$23,Einstellungen!$C$23))*(1+Einstellungen!$B$10)</f>
        <v>19.2185</v>
      </c>
      <c r="J10402" s="25" t="n">
        <f aca="false">E10402*I10402/100</f>
        <v>0</v>
      </c>
      <c r="K10402" s="25" t="n">
        <f aca="false">E10402*Einstellungen!$B$5/100</f>
        <v>0</v>
      </c>
      <c r="L10402" s="23" t="str">
        <f aca="false">IF(I10402&lt;Einstellungen!$B$5,"ja","nein")</f>
        <v>ja</v>
      </c>
      <c r="M10402" s="23" t="s">
        <v>137</v>
      </c>
      <c r="N10402" s="23" t="n">
        <v>2026</v>
      </c>
      <c r="O10402" s="23" t="n">
        <v>11</v>
      </c>
    </row>
    <row r="10403" customFormat="false" ht="15" hidden="false" customHeight="false" outlineLevel="0" collapsed="false">
      <c r="A10403" s="22" t="n">
        <v>46130</v>
      </c>
      <c r="B10403" s="23" t="s">
        <v>118</v>
      </c>
      <c r="C10403" s="23" t="s">
        <v>122</v>
      </c>
      <c r="D10403" s="24" t="n">
        <v>-59</v>
      </c>
      <c r="E10403" s="25" t="n">
        <f aca="false">MAX(D10403,0)/1000</f>
        <v>0</v>
      </c>
      <c r="F10403" s="25" t="n">
        <f aca="false">MAX(-D10403,0)/1000</f>
        <v>0.059</v>
      </c>
      <c r="G10403" s="23" t="str">
        <f aca="false">IF(E10403&gt;0,"ja","nein")</f>
        <v>nein</v>
      </c>
      <c r="H10403" s="26" t="n">
        <v>-3.383</v>
      </c>
      <c r="I10403" s="26" t="n">
        <f aca="false">(H10403/10+IF(N10403=2025,Einstellungen!$B$23,Einstellungen!$C$23))*(1+Einstellungen!$B$10)</f>
        <v>18.347063</v>
      </c>
      <c r="J10403" s="25" t="n">
        <f aca="false">E10403*I10403/100</f>
        <v>0</v>
      </c>
      <c r="K10403" s="25" t="n">
        <f aca="false">E10403*Einstellungen!$B$5/100</f>
        <v>0</v>
      </c>
      <c r="L10403" s="23" t="str">
        <f aca="false">IF(I10403&lt;Einstellungen!$B$5,"ja","nein")</f>
        <v>ja</v>
      </c>
      <c r="M10403" s="23" t="s">
        <v>137</v>
      </c>
      <c r="N10403" s="23" t="n">
        <v>2026</v>
      </c>
      <c r="O10403" s="23" t="n">
        <v>12</v>
      </c>
    </row>
    <row r="10404" customFormat="false" ht="15" hidden="false" customHeight="false" outlineLevel="0" collapsed="false">
      <c r="A10404" s="22" t="n">
        <v>46130</v>
      </c>
      <c r="B10404" s="23" t="s">
        <v>119</v>
      </c>
      <c r="C10404" s="23" t="s">
        <v>122</v>
      </c>
      <c r="D10404" s="24" t="n">
        <v>-687.9</v>
      </c>
      <c r="E10404" s="25" t="n">
        <f aca="false">MAX(D10404,0)/1000</f>
        <v>0</v>
      </c>
      <c r="F10404" s="25" t="n">
        <f aca="false">MAX(-D10404,0)/1000</f>
        <v>0.6879</v>
      </c>
      <c r="G10404" s="23" t="str">
        <f aca="false">IF(E10404&gt;0,"ja","nein")</f>
        <v>nein</v>
      </c>
      <c r="H10404" s="26" t="n">
        <v>-4.08</v>
      </c>
      <c r="I10404" s="26" t="n">
        <f aca="false">(H10404/10+IF(N10404=2025,Einstellungen!$B$23,Einstellungen!$C$23))*(1+Einstellungen!$B$10)</f>
        <v>18.26412</v>
      </c>
      <c r="J10404" s="25" t="n">
        <f aca="false">E10404*I10404/100</f>
        <v>0</v>
      </c>
      <c r="K10404" s="25" t="n">
        <f aca="false">E10404*Einstellungen!$B$5/100</f>
        <v>0</v>
      </c>
      <c r="L10404" s="23" t="str">
        <f aca="false">IF(I10404&lt;Einstellungen!$B$5,"ja","nein")</f>
        <v>ja</v>
      </c>
      <c r="M10404" s="23" t="s">
        <v>137</v>
      </c>
      <c r="N10404" s="23" t="n">
        <v>2026</v>
      </c>
      <c r="O10404" s="23" t="n">
        <v>13</v>
      </c>
    </row>
    <row r="10405" customFormat="false" ht="15" hidden="false" customHeight="false" outlineLevel="0" collapsed="false">
      <c r="A10405" s="22" t="n">
        <v>46130</v>
      </c>
      <c r="B10405" s="23" t="s">
        <v>120</v>
      </c>
      <c r="C10405" s="23" t="s">
        <v>122</v>
      </c>
      <c r="D10405" s="24" t="n">
        <v>-1377.3</v>
      </c>
      <c r="E10405" s="25" t="n">
        <f aca="false">MAX(D10405,0)/1000</f>
        <v>0</v>
      </c>
      <c r="F10405" s="25" t="n">
        <f aca="false">MAX(-D10405,0)/1000</f>
        <v>1.3773</v>
      </c>
      <c r="G10405" s="23" t="str">
        <f aca="false">IF(E10405&gt;0,"ja","nein")</f>
        <v>nein</v>
      </c>
      <c r="H10405" s="26" t="n">
        <v>-0.1</v>
      </c>
      <c r="I10405" s="26" t="n">
        <f aca="false">(H10405/10+IF(N10405=2025,Einstellungen!$B$23,Einstellungen!$C$23))*(1+Einstellungen!$B$10)</f>
        <v>18.73774</v>
      </c>
      <c r="J10405" s="25" t="n">
        <f aca="false">E10405*I10405/100</f>
        <v>0</v>
      </c>
      <c r="K10405" s="25" t="n">
        <f aca="false">E10405*Einstellungen!$B$5/100</f>
        <v>0</v>
      </c>
      <c r="L10405" s="23" t="str">
        <f aca="false">IF(I10405&lt;Einstellungen!$B$5,"ja","nein")</f>
        <v>ja</v>
      </c>
      <c r="M10405" s="23" t="s">
        <v>137</v>
      </c>
      <c r="N10405" s="23" t="n">
        <v>2026</v>
      </c>
      <c r="O10405" s="23" t="n">
        <v>14</v>
      </c>
    </row>
    <row r="10406" customFormat="false" ht="15" hidden="false" customHeight="false" outlineLevel="0" collapsed="false">
      <c r="A10406" s="22" t="n">
        <v>46130</v>
      </c>
      <c r="B10406" s="23" t="s">
        <v>104</v>
      </c>
      <c r="C10406" s="23" t="s">
        <v>122</v>
      </c>
      <c r="D10406" s="24" t="n">
        <v>-3303.4</v>
      </c>
      <c r="E10406" s="25" t="n">
        <f aca="false">MAX(D10406,0)/1000</f>
        <v>0</v>
      </c>
      <c r="F10406" s="25" t="n">
        <f aca="false">MAX(-D10406,0)/1000</f>
        <v>3.3034</v>
      </c>
      <c r="G10406" s="23" t="str">
        <f aca="false">IF(E10406&gt;0,"ja","nein")</f>
        <v>nein</v>
      </c>
      <c r="H10406" s="26" t="n">
        <v>18.898</v>
      </c>
      <c r="I10406" s="26" t="n">
        <f aca="false">(H10406/10+IF(N10406=2025,Einstellungen!$B$23,Einstellungen!$C$23))*(1+Einstellungen!$B$10)</f>
        <v>20.998502</v>
      </c>
      <c r="J10406" s="25" t="n">
        <f aca="false">E10406*I10406/100</f>
        <v>0</v>
      </c>
      <c r="K10406" s="25" t="n">
        <f aca="false">E10406*Einstellungen!$B$5/100</f>
        <v>0</v>
      </c>
      <c r="L10406" s="23" t="str">
        <f aca="false">IF(I10406&lt;Einstellungen!$B$5,"ja","nein")</f>
        <v>ja</v>
      </c>
      <c r="M10406" s="23" t="s">
        <v>137</v>
      </c>
      <c r="N10406" s="23" t="n">
        <v>2026</v>
      </c>
      <c r="O10406" s="23" t="n">
        <v>15</v>
      </c>
    </row>
    <row r="10407" customFormat="false" ht="15" hidden="false" customHeight="false" outlineLevel="0" collapsed="false">
      <c r="A10407" s="22" t="n">
        <v>46130</v>
      </c>
      <c r="B10407" s="23" t="s">
        <v>105</v>
      </c>
      <c r="C10407" s="23" t="s">
        <v>122</v>
      </c>
      <c r="D10407" s="24" t="n">
        <v>-1032.2</v>
      </c>
      <c r="E10407" s="25" t="n">
        <f aca="false">MAX(D10407,0)/1000</f>
        <v>0</v>
      </c>
      <c r="F10407" s="25" t="n">
        <f aca="false">MAX(-D10407,0)/1000</f>
        <v>1.0322</v>
      </c>
      <c r="G10407" s="23" t="str">
        <f aca="false">IF(E10407&gt;0,"ja","nein")</f>
        <v>nein</v>
      </c>
      <c r="H10407" s="26" t="n">
        <v>44.888</v>
      </c>
      <c r="I10407" s="26" t="n">
        <f aca="false">(H10407/10+IF(N10407=2025,Einstellungen!$B$23,Einstellungen!$C$23))*(1+Einstellungen!$B$10)</f>
        <v>24.091312</v>
      </c>
      <c r="J10407" s="25" t="n">
        <f aca="false">E10407*I10407/100</f>
        <v>0</v>
      </c>
      <c r="K10407" s="25" t="n">
        <f aca="false">E10407*Einstellungen!$B$5/100</f>
        <v>0</v>
      </c>
      <c r="L10407" s="23" t="str">
        <f aca="false">IF(I10407&lt;Einstellungen!$B$5,"ja","nein")</f>
        <v>ja</v>
      </c>
      <c r="M10407" s="23" t="s">
        <v>137</v>
      </c>
      <c r="N10407" s="23" t="n">
        <v>2026</v>
      </c>
      <c r="O10407" s="23" t="n">
        <v>16</v>
      </c>
    </row>
    <row r="10408" customFormat="false" ht="15" hidden="false" customHeight="false" outlineLevel="0" collapsed="false">
      <c r="A10408" s="22" t="n">
        <v>46130</v>
      </c>
      <c r="B10408" s="23" t="s">
        <v>97</v>
      </c>
      <c r="C10408" s="23" t="s">
        <v>122</v>
      </c>
      <c r="D10408" s="24" t="n">
        <v>-42.1</v>
      </c>
      <c r="E10408" s="25" t="n">
        <f aca="false">MAX(D10408,0)/1000</f>
        <v>0</v>
      </c>
      <c r="F10408" s="25" t="n">
        <f aca="false">MAX(-D10408,0)/1000</f>
        <v>0.0421</v>
      </c>
      <c r="G10408" s="23" t="str">
        <f aca="false">IF(E10408&gt;0,"ja","nein")</f>
        <v>nein</v>
      </c>
      <c r="H10408" s="26" t="n">
        <v>90.805</v>
      </c>
      <c r="I10408" s="26" t="n">
        <f aca="false">(H10408/10+IF(N10408=2025,Einstellungen!$B$23,Einstellungen!$C$23))*(1+Einstellungen!$B$10)</f>
        <v>29.555435</v>
      </c>
      <c r="J10408" s="25" t="n">
        <f aca="false">E10408*I10408/100</f>
        <v>0</v>
      </c>
      <c r="K10408" s="25" t="n">
        <f aca="false">E10408*Einstellungen!$B$5/100</f>
        <v>0</v>
      </c>
      <c r="L10408" s="23" t="str">
        <f aca="false">IF(I10408&lt;Einstellungen!$B$5,"ja","nein")</f>
        <v>nein</v>
      </c>
      <c r="M10408" s="23" t="s">
        <v>137</v>
      </c>
      <c r="N10408" s="23" t="n">
        <v>2026</v>
      </c>
      <c r="O10408" s="23" t="n">
        <v>17</v>
      </c>
    </row>
    <row r="10409" customFormat="false" ht="15" hidden="false" customHeight="false" outlineLevel="0" collapsed="false">
      <c r="A10409" s="22" t="n">
        <v>46130</v>
      </c>
      <c r="B10409" s="23" t="s">
        <v>99</v>
      </c>
      <c r="C10409" s="23" t="s">
        <v>122</v>
      </c>
      <c r="D10409" s="24" t="n">
        <v>-47.4</v>
      </c>
      <c r="E10409" s="25" t="n">
        <f aca="false">MAX(D10409,0)/1000</f>
        <v>0</v>
      </c>
      <c r="F10409" s="25" t="n">
        <f aca="false">MAX(-D10409,0)/1000</f>
        <v>0.0474</v>
      </c>
      <c r="G10409" s="23" t="str">
        <f aca="false">IF(E10409&gt;0,"ja","nein")</f>
        <v>nein</v>
      </c>
      <c r="H10409" s="26" t="n">
        <v>119.595</v>
      </c>
      <c r="I10409" s="26" t="n">
        <f aca="false">(H10409/10+IF(N10409=2025,Einstellungen!$B$23,Einstellungen!$C$23))*(1+Einstellungen!$B$10)</f>
        <v>32.981445</v>
      </c>
      <c r="J10409" s="25" t="n">
        <f aca="false">E10409*I10409/100</f>
        <v>0</v>
      </c>
      <c r="K10409" s="25" t="n">
        <f aca="false">E10409*Einstellungen!$B$5/100</f>
        <v>0</v>
      </c>
      <c r="L10409" s="23" t="str">
        <f aca="false">IF(I10409&lt;Einstellungen!$B$5,"ja","nein")</f>
        <v>nein</v>
      </c>
      <c r="M10409" s="23" t="s">
        <v>137</v>
      </c>
      <c r="N10409" s="23" t="n">
        <v>2026</v>
      </c>
      <c r="O10409" s="23" t="n">
        <v>18</v>
      </c>
    </row>
    <row r="10410" customFormat="false" ht="15" hidden="false" customHeight="false" outlineLevel="0" collapsed="false">
      <c r="A10410" s="22" t="n">
        <v>46130</v>
      </c>
      <c r="B10410" s="23" t="s">
        <v>100</v>
      </c>
      <c r="C10410" s="23" t="s">
        <v>122</v>
      </c>
      <c r="D10410" s="24" t="n">
        <v>-48</v>
      </c>
      <c r="E10410" s="25" t="n">
        <f aca="false">MAX(D10410,0)/1000</f>
        <v>0</v>
      </c>
      <c r="F10410" s="25" t="n">
        <f aca="false">MAX(-D10410,0)/1000</f>
        <v>0.048</v>
      </c>
      <c r="G10410" s="23" t="str">
        <f aca="false">IF(E10410&gt;0,"ja","nein")</f>
        <v>nein</v>
      </c>
      <c r="H10410" s="26" t="n">
        <v>131.54</v>
      </c>
      <c r="I10410" s="26" t="n">
        <f aca="false">(H10410/10+IF(N10410=2025,Einstellungen!$B$23,Einstellungen!$C$23))*(1+Einstellungen!$B$10)</f>
        <v>34.4029</v>
      </c>
      <c r="J10410" s="25" t="n">
        <f aca="false">E10410*I10410/100</f>
        <v>0</v>
      </c>
      <c r="K10410" s="25" t="n">
        <f aca="false">E10410*Einstellungen!$B$5/100</f>
        <v>0</v>
      </c>
      <c r="L10410" s="23" t="str">
        <f aca="false">IF(I10410&lt;Einstellungen!$B$5,"ja","nein")</f>
        <v>nein</v>
      </c>
      <c r="M10410" s="23" t="s">
        <v>137</v>
      </c>
      <c r="N10410" s="23" t="n">
        <v>2026</v>
      </c>
      <c r="O10410" s="23" t="n">
        <v>19</v>
      </c>
    </row>
    <row r="10411" customFormat="false" ht="15" hidden="false" customHeight="false" outlineLevel="0" collapsed="false">
      <c r="A10411" s="22" t="n">
        <v>46130</v>
      </c>
      <c r="B10411" s="23" t="s">
        <v>92</v>
      </c>
      <c r="C10411" s="23" t="s">
        <v>122</v>
      </c>
      <c r="D10411" s="24" t="n">
        <v>-47.5</v>
      </c>
      <c r="E10411" s="25" t="n">
        <f aca="false">MAX(D10411,0)/1000</f>
        <v>0</v>
      </c>
      <c r="F10411" s="25" t="n">
        <f aca="false">MAX(-D10411,0)/1000</f>
        <v>0.0475</v>
      </c>
      <c r="G10411" s="23" t="str">
        <f aca="false">IF(E10411&gt;0,"ja","nein")</f>
        <v>nein</v>
      </c>
      <c r="H10411" s="26" t="n">
        <v>144.89</v>
      </c>
      <c r="I10411" s="26" t="n">
        <f aca="false">(H10411/10+IF(N10411=2025,Einstellungen!$B$23,Einstellungen!$C$23))*(1+Einstellungen!$B$10)</f>
        <v>35.99155</v>
      </c>
      <c r="J10411" s="25" t="n">
        <f aca="false">E10411*I10411/100</f>
        <v>0</v>
      </c>
      <c r="K10411" s="25" t="n">
        <f aca="false">E10411*Einstellungen!$B$5/100</f>
        <v>0</v>
      </c>
      <c r="L10411" s="23" t="str">
        <f aca="false">IF(I10411&lt;Einstellungen!$B$5,"ja","nein")</f>
        <v>nein</v>
      </c>
      <c r="M10411" s="23" t="s">
        <v>137</v>
      </c>
      <c r="N10411" s="23" t="n">
        <v>2026</v>
      </c>
      <c r="O10411" s="23" t="n">
        <v>20</v>
      </c>
    </row>
    <row r="10412" customFormat="false" ht="15" hidden="false" customHeight="false" outlineLevel="0" collapsed="false">
      <c r="A10412" s="22" t="n">
        <v>46130</v>
      </c>
      <c r="B10412" s="23" t="s">
        <v>95</v>
      </c>
      <c r="C10412" s="23" t="s">
        <v>122</v>
      </c>
      <c r="D10412" s="24" t="n">
        <v>-47.3</v>
      </c>
      <c r="E10412" s="25" t="n">
        <f aca="false">MAX(D10412,0)/1000</f>
        <v>0</v>
      </c>
      <c r="F10412" s="25" t="n">
        <f aca="false">MAX(-D10412,0)/1000</f>
        <v>0.0473</v>
      </c>
      <c r="G10412" s="23" t="str">
        <f aca="false">IF(E10412&gt;0,"ja","nein")</f>
        <v>nein</v>
      </c>
      <c r="H10412" s="26" t="n">
        <v>140.295</v>
      </c>
      <c r="I10412" s="26" t="n">
        <f aca="false">(H10412/10+IF(N10412=2025,Einstellungen!$B$23,Einstellungen!$C$23))*(1+Einstellungen!$B$10)</f>
        <v>35.444745</v>
      </c>
      <c r="J10412" s="25" t="n">
        <f aca="false">E10412*I10412/100</f>
        <v>0</v>
      </c>
      <c r="K10412" s="25" t="n">
        <f aca="false">E10412*Einstellungen!$B$5/100</f>
        <v>0</v>
      </c>
      <c r="L10412" s="23" t="str">
        <f aca="false">IF(I10412&lt;Einstellungen!$B$5,"ja","nein")</f>
        <v>nein</v>
      </c>
      <c r="M10412" s="23" t="s">
        <v>137</v>
      </c>
      <c r="N10412" s="23" t="n">
        <v>2026</v>
      </c>
      <c r="O10412" s="23" t="n">
        <v>21</v>
      </c>
    </row>
    <row r="10413" customFormat="false" ht="15" hidden="false" customHeight="false" outlineLevel="0" collapsed="false">
      <c r="A10413" s="22" t="n">
        <v>46130</v>
      </c>
      <c r="B10413" s="23" t="s">
        <v>96</v>
      </c>
      <c r="C10413" s="23" t="s">
        <v>122</v>
      </c>
      <c r="D10413" s="24" t="n">
        <v>-47.6</v>
      </c>
      <c r="E10413" s="25" t="n">
        <f aca="false">MAX(D10413,0)/1000</f>
        <v>0</v>
      </c>
      <c r="F10413" s="25" t="n">
        <f aca="false">MAX(-D10413,0)/1000</f>
        <v>0.0476</v>
      </c>
      <c r="G10413" s="23" t="str">
        <f aca="false">IF(E10413&gt;0,"ja","nein")</f>
        <v>nein</v>
      </c>
      <c r="H10413" s="26" t="n">
        <v>129.993</v>
      </c>
      <c r="I10413" s="26" t="n">
        <f aca="false">(H10413/10+IF(N10413=2025,Einstellungen!$B$23,Einstellungen!$C$23))*(1+Einstellungen!$B$10)</f>
        <v>34.218807</v>
      </c>
      <c r="J10413" s="25" t="n">
        <f aca="false">E10413*I10413/100</f>
        <v>0</v>
      </c>
      <c r="K10413" s="25" t="n">
        <f aca="false">E10413*Einstellungen!$B$5/100</f>
        <v>0</v>
      </c>
      <c r="L10413" s="23" t="str">
        <f aca="false">IF(I10413&lt;Einstellungen!$B$5,"ja","nein")</f>
        <v>nein</v>
      </c>
      <c r="M10413" s="23" t="s">
        <v>137</v>
      </c>
      <c r="N10413" s="23" t="n">
        <v>2026</v>
      </c>
      <c r="O10413" s="23" t="n">
        <v>22</v>
      </c>
    </row>
    <row r="10414" customFormat="false" ht="15" hidden="false" customHeight="false" outlineLevel="0" collapsed="false">
      <c r="A10414" s="22" t="n">
        <v>46130</v>
      </c>
      <c r="B10414" s="23" t="s">
        <v>101</v>
      </c>
      <c r="C10414" s="23" t="s">
        <v>122</v>
      </c>
      <c r="D10414" s="24" t="n">
        <v>-48.1</v>
      </c>
      <c r="E10414" s="25" t="n">
        <f aca="false">MAX(D10414,0)/1000</f>
        <v>0</v>
      </c>
      <c r="F10414" s="25" t="n">
        <f aca="false">MAX(-D10414,0)/1000</f>
        <v>0.0481</v>
      </c>
      <c r="G10414" s="23" t="str">
        <f aca="false">IF(E10414&gt;0,"ja","nein")</f>
        <v>nein</v>
      </c>
      <c r="H10414" s="26" t="n">
        <v>125</v>
      </c>
      <c r="I10414" s="26" t="n">
        <f aca="false">(H10414/10+IF(N10414=2025,Einstellungen!$B$23,Einstellungen!$C$23))*(1+Einstellungen!$B$10)</f>
        <v>33.62464</v>
      </c>
      <c r="J10414" s="25" t="n">
        <f aca="false">E10414*I10414/100</f>
        <v>0</v>
      </c>
      <c r="K10414" s="25" t="n">
        <f aca="false">E10414*Einstellungen!$B$5/100</f>
        <v>0</v>
      </c>
      <c r="L10414" s="23" t="str">
        <f aca="false">IF(I10414&lt;Einstellungen!$B$5,"ja","nein")</f>
        <v>nein</v>
      </c>
      <c r="M10414" s="23" t="s">
        <v>137</v>
      </c>
      <c r="N10414" s="23" t="n">
        <v>2026</v>
      </c>
      <c r="O10414" s="23" t="n">
        <v>23</v>
      </c>
    </row>
    <row r="10415" customFormat="false" ht="15" hidden="false" customHeight="false" outlineLevel="0" collapsed="false">
      <c r="A10415" s="22" t="n">
        <v>46131</v>
      </c>
      <c r="B10415" s="23" t="s">
        <v>102</v>
      </c>
      <c r="C10415" s="23" t="s">
        <v>124</v>
      </c>
      <c r="D10415" s="24" t="n">
        <v>-48</v>
      </c>
      <c r="E10415" s="25" t="n">
        <f aca="false">MAX(D10415,0)/1000</f>
        <v>0</v>
      </c>
      <c r="F10415" s="25" t="n">
        <f aca="false">MAX(-D10415,0)/1000</f>
        <v>0.048</v>
      </c>
      <c r="G10415" s="23" t="str">
        <f aca="false">IF(E10415&gt;0,"ja","nein")</f>
        <v>nein</v>
      </c>
      <c r="H10415" s="26" t="n">
        <v>116.56</v>
      </c>
      <c r="I10415" s="26" t="n">
        <f aca="false">(H10415/10+IF(N10415=2025,Einstellungen!$B$23,Einstellungen!$C$23))*(1+Einstellungen!$B$10)</f>
        <v>32.62028</v>
      </c>
      <c r="J10415" s="25" t="n">
        <f aca="false">E10415*I10415/100</f>
        <v>0</v>
      </c>
      <c r="K10415" s="25" t="n">
        <f aca="false">E10415*Einstellungen!$B$5/100</f>
        <v>0</v>
      </c>
      <c r="L10415" s="23" t="str">
        <f aca="false">IF(I10415&lt;Einstellungen!$B$5,"ja","nein")</f>
        <v>nein</v>
      </c>
      <c r="M10415" s="23" t="s">
        <v>137</v>
      </c>
      <c r="N10415" s="23" t="n">
        <v>2026</v>
      </c>
      <c r="O10415" s="23" t="n">
        <v>0</v>
      </c>
    </row>
    <row r="10416" customFormat="false" ht="15" hidden="false" customHeight="false" outlineLevel="0" collapsed="false">
      <c r="A10416" s="22" t="n">
        <v>46131</v>
      </c>
      <c r="B10416" s="23" t="s">
        <v>107</v>
      </c>
      <c r="C10416" s="23" t="s">
        <v>124</v>
      </c>
      <c r="D10416" s="24" t="n">
        <v>-48</v>
      </c>
      <c r="E10416" s="25" t="n">
        <f aca="false">MAX(D10416,0)/1000</f>
        <v>0</v>
      </c>
      <c r="F10416" s="25" t="n">
        <f aca="false">MAX(-D10416,0)/1000</f>
        <v>0.048</v>
      </c>
      <c r="G10416" s="23" t="str">
        <f aca="false">IF(E10416&gt;0,"ja","nein")</f>
        <v>nein</v>
      </c>
      <c r="H10416" s="26" t="n">
        <v>109.95</v>
      </c>
      <c r="I10416" s="26" t="n">
        <f aca="false">(H10416/10+IF(N10416=2025,Einstellungen!$B$23,Einstellungen!$C$23))*(1+Einstellungen!$B$10)</f>
        <v>31.83369</v>
      </c>
      <c r="J10416" s="25" t="n">
        <f aca="false">E10416*I10416/100</f>
        <v>0</v>
      </c>
      <c r="K10416" s="25" t="n">
        <f aca="false">E10416*Einstellungen!$B$5/100</f>
        <v>0</v>
      </c>
      <c r="L10416" s="23" t="str">
        <f aca="false">IF(I10416&lt;Einstellungen!$B$5,"ja","nein")</f>
        <v>nein</v>
      </c>
      <c r="M10416" s="23" t="s">
        <v>137</v>
      </c>
      <c r="N10416" s="23" t="n">
        <v>2026</v>
      </c>
      <c r="O10416" s="23" t="n">
        <v>1</v>
      </c>
    </row>
    <row r="10417" customFormat="false" ht="15" hidden="false" customHeight="false" outlineLevel="0" collapsed="false">
      <c r="A10417" s="22" t="n">
        <v>46131</v>
      </c>
      <c r="B10417" s="23" t="s">
        <v>108</v>
      </c>
      <c r="C10417" s="23" t="s">
        <v>124</v>
      </c>
      <c r="D10417" s="24" t="n">
        <v>-48.3</v>
      </c>
      <c r="E10417" s="25" t="n">
        <f aca="false">MAX(D10417,0)/1000</f>
        <v>0</v>
      </c>
      <c r="F10417" s="25" t="n">
        <f aca="false">MAX(-D10417,0)/1000</f>
        <v>0.0483</v>
      </c>
      <c r="G10417" s="23" t="str">
        <f aca="false">IF(E10417&gt;0,"ja","nein")</f>
        <v>nein</v>
      </c>
      <c r="H10417" s="26" t="n">
        <v>109.205</v>
      </c>
      <c r="I10417" s="26" t="n">
        <f aca="false">(H10417/10+IF(N10417=2025,Einstellungen!$B$23,Einstellungen!$C$23))*(1+Einstellungen!$B$10)</f>
        <v>31.745035</v>
      </c>
      <c r="J10417" s="25" t="n">
        <f aca="false">E10417*I10417/100</f>
        <v>0</v>
      </c>
      <c r="K10417" s="25" t="n">
        <f aca="false">E10417*Einstellungen!$B$5/100</f>
        <v>0</v>
      </c>
      <c r="L10417" s="23" t="str">
        <f aca="false">IF(I10417&lt;Einstellungen!$B$5,"ja","nein")</f>
        <v>nein</v>
      </c>
      <c r="M10417" s="23" t="s">
        <v>137</v>
      </c>
      <c r="N10417" s="23" t="n">
        <v>2026</v>
      </c>
      <c r="O10417" s="23" t="n">
        <v>2</v>
      </c>
    </row>
    <row r="10418" customFormat="false" ht="15" hidden="false" customHeight="false" outlineLevel="0" collapsed="false">
      <c r="A10418" s="22" t="n">
        <v>46131</v>
      </c>
      <c r="B10418" s="23" t="s">
        <v>109</v>
      </c>
      <c r="C10418" s="23" t="s">
        <v>124</v>
      </c>
      <c r="D10418" s="24" t="n">
        <v>-47.9</v>
      </c>
      <c r="E10418" s="25" t="n">
        <f aca="false">MAX(D10418,0)/1000</f>
        <v>0</v>
      </c>
      <c r="F10418" s="25" t="n">
        <f aca="false">MAX(-D10418,0)/1000</f>
        <v>0.0479</v>
      </c>
      <c r="G10418" s="23" t="str">
        <f aca="false">IF(E10418&gt;0,"ja","nein")</f>
        <v>nein</v>
      </c>
      <c r="H10418" s="26" t="n">
        <v>106.322</v>
      </c>
      <c r="I10418" s="26" t="n">
        <f aca="false">(H10418/10+IF(N10418=2025,Einstellungen!$B$23,Einstellungen!$C$23))*(1+Einstellungen!$B$10)</f>
        <v>31.401958</v>
      </c>
      <c r="J10418" s="25" t="n">
        <f aca="false">E10418*I10418/100</f>
        <v>0</v>
      </c>
      <c r="K10418" s="25" t="n">
        <f aca="false">E10418*Einstellungen!$B$5/100</f>
        <v>0</v>
      </c>
      <c r="L10418" s="23" t="str">
        <f aca="false">IF(I10418&lt;Einstellungen!$B$5,"ja","nein")</f>
        <v>nein</v>
      </c>
      <c r="M10418" s="23" t="s">
        <v>137</v>
      </c>
      <c r="N10418" s="23" t="n">
        <v>2026</v>
      </c>
      <c r="O10418" s="23" t="n">
        <v>3</v>
      </c>
    </row>
    <row r="10419" customFormat="false" ht="15" hidden="false" customHeight="false" outlineLevel="0" collapsed="false">
      <c r="A10419" s="22" t="n">
        <v>46131</v>
      </c>
      <c r="B10419" s="23" t="s">
        <v>110</v>
      </c>
      <c r="C10419" s="23" t="s">
        <v>124</v>
      </c>
      <c r="D10419" s="24" t="n">
        <v>-48.3</v>
      </c>
      <c r="E10419" s="25" t="n">
        <f aca="false">MAX(D10419,0)/1000</f>
        <v>0</v>
      </c>
      <c r="F10419" s="25" t="n">
        <f aca="false">MAX(-D10419,0)/1000</f>
        <v>0.0483</v>
      </c>
      <c r="G10419" s="23" t="str">
        <f aca="false">IF(E10419&gt;0,"ja","nein")</f>
        <v>nein</v>
      </c>
      <c r="H10419" s="26" t="n">
        <v>105.415</v>
      </c>
      <c r="I10419" s="26" t="n">
        <f aca="false">(H10419/10+IF(N10419=2025,Einstellungen!$B$23,Einstellungen!$C$23))*(1+Einstellungen!$B$10)</f>
        <v>31.294025</v>
      </c>
      <c r="J10419" s="25" t="n">
        <f aca="false">E10419*I10419/100</f>
        <v>0</v>
      </c>
      <c r="K10419" s="25" t="n">
        <f aca="false">E10419*Einstellungen!$B$5/100</f>
        <v>0</v>
      </c>
      <c r="L10419" s="23" t="str">
        <f aca="false">IF(I10419&lt;Einstellungen!$B$5,"ja","nein")</f>
        <v>nein</v>
      </c>
      <c r="M10419" s="23" t="s">
        <v>137</v>
      </c>
      <c r="N10419" s="23" t="n">
        <v>2026</v>
      </c>
      <c r="O10419" s="23" t="n">
        <v>4</v>
      </c>
    </row>
    <row r="10420" customFormat="false" ht="15" hidden="false" customHeight="false" outlineLevel="0" collapsed="false">
      <c r="A10420" s="22" t="n">
        <v>46131</v>
      </c>
      <c r="B10420" s="23" t="s">
        <v>111</v>
      </c>
      <c r="C10420" s="23" t="s">
        <v>124</v>
      </c>
      <c r="D10420" s="24" t="n">
        <v>-48.1</v>
      </c>
      <c r="E10420" s="25" t="n">
        <f aca="false">MAX(D10420,0)/1000</f>
        <v>0</v>
      </c>
      <c r="F10420" s="25" t="n">
        <f aca="false">MAX(-D10420,0)/1000</f>
        <v>0.0481</v>
      </c>
      <c r="G10420" s="23" t="str">
        <f aca="false">IF(E10420&gt;0,"ja","nein")</f>
        <v>nein</v>
      </c>
      <c r="H10420" s="26" t="n">
        <v>106.55</v>
      </c>
      <c r="I10420" s="26" t="n">
        <f aca="false">(H10420/10+IF(N10420=2025,Einstellungen!$B$23,Einstellungen!$C$23))*(1+Einstellungen!$B$10)</f>
        <v>31.42909</v>
      </c>
      <c r="J10420" s="25" t="n">
        <f aca="false">E10420*I10420/100</f>
        <v>0</v>
      </c>
      <c r="K10420" s="25" t="n">
        <f aca="false">E10420*Einstellungen!$B$5/100</f>
        <v>0</v>
      </c>
      <c r="L10420" s="23" t="str">
        <f aca="false">IF(I10420&lt;Einstellungen!$B$5,"ja","nein")</f>
        <v>nein</v>
      </c>
      <c r="M10420" s="23" t="s">
        <v>137</v>
      </c>
      <c r="N10420" s="23" t="n">
        <v>2026</v>
      </c>
      <c r="O10420" s="23" t="n">
        <v>5</v>
      </c>
    </row>
    <row r="10421" customFormat="false" ht="15" hidden="false" customHeight="false" outlineLevel="0" collapsed="false">
      <c r="A10421" s="22" t="n">
        <v>46131</v>
      </c>
      <c r="B10421" s="23" t="s">
        <v>112</v>
      </c>
      <c r="C10421" s="23" t="s">
        <v>124</v>
      </c>
      <c r="D10421" s="24" t="n">
        <v>-48.3</v>
      </c>
      <c r="E10421" s="25" t="n">
        <f aca="false">MAX(D10421,0)/1000</f>
        <v>0</v>
      </c>
      <c r="F10421" s="25" t="n">
        <f aca="false">MAX(-D10421,0)/1000</f>
        <v>0.0483</v>
      </c>
      <c r="G10421" s="23" t="str">
        <f aca="false">IF(E10421&gt;0,"ja","nein")</f>
        <v>nein</v>
      </c>
      <c r="H10421" s="26" t="n">
        <v>104.782</v>
      </c>
      <c r="I10421" s="26" t="n">
        <f aca="false">(H10421/10+IF(N10421=2025,Einstellungen!$B$23,Einstellungen!$C$23))*(1+Einstellungen!$B$10)</f>
        <v>31.218698</v>
      </c>
      <c r="J10421" s="25" t="n">
        <f aca="false">E10421*I10421/100</f>
        <v>0</v>
      </c>
      <c r="K10421" s="25" t="n">
        <f aca="false">E10421*Einstellungen!$B$5/100</f>
        <v>0</v>
      </c>
      <c r="L10421" s="23" t="str">
        <f aca="false">IF(I10421&lt;Einstellungen!$B$5,"ja","nein")</f>
        <v>nein</v>
      </c>
      <c r="M10421" s="23" t="s">
        <v>137</v>
      </c>
      <c r="N10421" s="23" t="n">
        <v>2026</v>
      </c>
      <c r="O10421" s="23" t="n">
        <v>6</v>
      </c>
    </row>
    <row r="10422" customFormat="false" ht="15" hidden="false" customHeight="false" outlineLevel="0" collapsed="false">
      <c r="A10422" s="22" t="n">
        <v>46131</v>
      </c>
      <c r="B10422" s="23" t="s">
        <v>113</v>
      </c>
      <c r="C10422" s="23" t="s">
        <v>124</v>
      </c>
      <c r="D10422" s="24" t="n">
        <v>-50.5</v>
      </c>
      <c r="E10422" s="25" t="n">
        <f aca="false">MAX(D10422,0)/1000</f>
        <v>0</v>
      </c>
      <c r="F10422" s="25" t="n">
        <f aca="false">MAX(-D10422,0)/1000</f>
        <v>0.0505</v>
      </c>
      <c r="G10422" s="23" t="str">
        <f aca="false">IF(E10422&gt;0,"ja","nein")</f>
        <v>nein</v>
      </c>
      <c r="H10422" s="26" t="n">
        <v>100.032</v>
      </c>
      <c r="I10422" s="26" t="n">
        <f aca="false">(H10422/10+IF(N10422=2025,Einstellungen!$B$23,Einstellungen!$C$23))*(1+Einstellungen!$B$10)</f>
        <v>30.653448</v>
      </c>
      <c r="J10422" s="25" t="n">
        <f aca="false">E10422*I10422/100</f>
        <v>0</v>
      </c>
      <c r="K10422" s="25" t="n">
        <f aca="false">E10422*Einstellungen!$B$5/100</f>
        <v>0</v>
      </c>
      <c r="L10422" s="23" t="str">
        <f aca="false">IF(I10422&lt;Einstellungen!$B$5,"ja","nein")</f>
        <v>nein</v>
      </c>
      <c r="M10422" s="23" t="s">
        <v>137</v>
      </c>
      <c r="N10422" s="23" t="n">
        <v>2026</v>
      </c>
      <c r="O10422" s="23" t="n">
        <v>7</v>
      </c>
    </row>
    <row r="10423" customFormat="false" ht="15" hidden="false" customHeight="false" outlineLevel="0" collapsed="false">
      <c r="A10423" s="22" t="n">
        <v>46131</v>
      </c>
      <c r="B10423" s="23" t="s">
        <v>114</v>
      </c>
      <c r="C10423" s="23" t="s">
        <v>124</v>
      </c>
      <c r="D10423" s="24" t="n">
        <v>-59.4</v>
      </c>
      <c r="E10423" s="25" t="n">
        <f aca="false">MAX(D10423,0)/1000</f>
        <v>0</v>
      </c>
      <c r="F10423" s="25" t="n">
        <f aca="false">MAX(-D10423,0)/1000</f>
        <v>0.0594</v>
      </c>
      <c r="G10423" s="23" t="str">
        <f aca="false">IF(E10423&gt;0,"ja","nein")</f>
        <v>nein</v>
      </c>
      <c r="H10423" s="26" t="n">
        <v>96.63</v>
      </c>
      <c r="I10423" s="26" t="n">
        <f aca="false">(H10423/10+IF(N10423=2025,Einstellungen!$B$23,Einstellungen!$C$23))*(1+Einstellungen!$B$10)</f>
        <v>30.24861</v>
      </c>
      <c r="J10423" s="25" t="n">
        <f aca="false">E10423*I10423/100</f>
        <v>0</v>
      </c>
      <c r="K10423" s="25" t="n">
        <f aca="false">E10423*Einstellungen!$B$5/100</f>
        <v>0</v>
      </c>
      <c r="L10423" s="23" t="str">
        <f aca="false">IF(I10423&lt;Einstellungen!$B$5,"ja","nein")</f>
        <v>nein</v>
      </c>
      <c r="M10423" s="23" t="s">
        <v>137</v>
      </c>
      <c r="N10423" s="23" t="n">
        <v>2026</v>
      </c>
      <c r="O10423" s="23" t="n">
        <v>8</v>
      </c>
    </row>
    <row r="10424" customFormat="false" ht="15" hidden="false" customHeight="false" outlineLevel="0" collapsed="false">
      <c r="A10424" s="22" t="n">
        <v>46131</v>
      </c>
      <c r="B10424" s="23" t="s">
        <v>115</v>
      </c>
      <c r="C10424" s="23" t="s">
        <v>124</v>
      </c>
      <c r="D10424" s="24" t="n">
        <v>-54.3</v>
      </c>
      <c r="E10424" s="25" t="n">
        <f aca="false">MAX(D10424,0)/1000</f>
        <v>0</v>
      </c>
      <c r="F10424" s="25" t="n">
        <f aca="false">MAX(-D10424,0)/1000</f>
        <v>0.0543</v>
      </c>
      <c r="G10424" s="23" t="str">
        <f aca="false">IF(E10424&gt;0,"ja","nein")</f>
        <v>nein</v>
      </c>
      <c r="H10424" s="26" t="n">
        <v>93.843</v>
      </c>
      <c r="I10424" s="26" t="n">
        <f aca="false">(H10424/10+IF(N10424=2025,Einstellungen!$B$23,Einstellungen!$C$23))*(1+Einstellungen!$B$10)</f>
        <v>29.916957</v>
      </c>
      <c r="J10424" s="25" t="n">
        <f aca="false">E10424*I10424/100</f>
        <v>0</v>
      </c>
      <c r="K10424" s="25" t="n">
        <f aca="false">E10424*Einstellungen!$B$5/100</f>
        <v>0</v>
      </c>
      <c r="L10424" s="23" t="str">
        <f aca="false">IF(I10424&lt;Einstellungen!$B$5,"ja","nein")</f>
        <v>nein</v>
      </c>
      <c r="M10424" s="23" t="s">
        <v>137</v>
      </c>
      <c r="N10424" s="23" t="n">
        <v>2026</v>
      </c>
      <c r="O10424" s="23" t="n">
        <v>9</v>
      </c>
    </row>
    <row r="10425" customFormat="false" ht="15" hidden="false" customHeight="false" outlineLevel="0" collapsed="false">
      <c r="A10425" s="22" t="n">
        <v>46131</v>
      </c>
      <c r="B10425" s="23" t="s">
        <v>116</v>
      </c>
      <c r="C10425" s="23" t="s">
        <v>124</v>
      </c>
      <c r="D10425" s="24" t="n">
        <v>-55.1</v>
      </c>
      <c r="E10425" s="25" t="n">
        <f aca="false">MAX(D10425,0)/1000</f>
        <v>0</v>
      </c>
      <c r="F10425" s="25" t="n">
        <f aca="false">MAX(-D10425,0)/1000</f>
        <v>0.0551</v>
      </c>
      <c r="G10425" s="23" t="str">
        <f aca="false">IF(E10425&gt;0,"ja","nein")</f>
        <v>nein</v>
      </c>
      <c r="H10425" s="26" t="n">
        <v>71.385</v>
      </c>
      <c r="I10425" s="26" t="n">
        <f aca="false">(H10425/10+IF(N10425=2025,Einstellungen!$B$23,Einstellungen!$C$23))*(1+Einstellungen!$B$10)</f>
        <v>27.244455</v>
      </c>
      <c r="J10425" s="25" t="n">
        <f aca="false">E10425*I10425/100</f>
        <v>0</v>
      </c>
      <c r="K10425" s="25" t="n">
        <f aca="false">E10425*Einstellungen!$B$5/100</f>
        <v>0</v>
      </c>
      <c r="L10425" s="23" t="str">
        <f aca="false">IF(I10425&lt;Einstellungen!$B$5,"ja","nein")</f>
        <v>ja</v>
      </c>
      <c r="M10425" s="23" t="s">
        <v>137</v>
      </c>
      <c r="N10425" s="23" t="n">
        <v>2026</v>
      </c>
      <c r="O10425" s="23" t="n">
        <v>10</v>
      </c>
    </row>
    <row r="10426" customFormat="false" ht="15" hidden="false" customHeight="false" outlineLevel="0" collapsed="false">
      <c r="A10426" s="22" t="n">
        <v>46131</v>
      </c>
      <c r="B10426" s="23" t="s">
        <v>117</v>
      </c>
      <c r="C10426" s="23" t="s">
        <v>124</v>
      </c>
      <c r="D10426" s="24" t="n">
        <v>87</v>
      </c>
      <c r="E10426" s="25" t="n">
        <f aca="false">MAX(D10426,0)/1000</f>
        <v>0.087</v>
      </c>
      <c r="F10426" s="25" t="n">
        <f aca="false">MAX(-D10426,0)/1000</f>
        <v>0</v>
      </c>
      <c r="G10426" s="23" t="str">
        <f aca="false">IF(E10426&gt;0,"ja","nein")</f>
        <v>ja</v>
      </c>
      <c r="H10426" s="26" t="n">
        <v>31.985</v>
      </c>
      <c r="I10426" s="26" t="n">
        <f aca="false">(H10426/10+IF(N10426=2025,Einstellungen!$B$23,Einstellungen!$C$23))*(1+Einstellungen!$B$10)</f>
        <v>22.555855</v>
      </c>
      <c r="J10426" s="25" t="n">
        <f aca="false">E10426*I10426/100</f>
        <v>0.01962359385</v>
      </c>
      <c r="K10426" s="25" t="n">
        <f aca="false">E10426*Einstellungen!$B$5/100</f>
        <v>0.02523</v>
      </c>
      <c r="L10426" s="23" t="str">
        <f aca="false">IF(I10426&lt;Einstellungen!$B$5,"ja","nein")</f>
        <v>ja</v>
      </c>
      <c r="M10426" s="23" t="s">
        <v>137</v>
      </c>
      <c r="N10426" s="23" t="n">
        <v>2026</v>
      </c>
      <c r="O10426" s="23" t="n">
        <v>11</v>
      </c>
    </row>
    <row r="10427" customFormat="false" ht="15" hidden="false" customHeight="false" outlineLevel="0" collapsed="false">
      <c r="A10427" s="22" t="n">
        <v>46131</v>
      </c>
      <c r="B10427" s="23" t="s">
        <v>118</v>
      </c>
      <c r="C10427" s="23" t="s">
        <v>124</v>
      </c>
      <c r="D10427" s="24" t="n">
        <v>-95.4</v>
      </c>
      <c r="E10427" s="25" t="n">
        <f aca="false">MAX(D10427,0)/1000</f>
        <v>0</v>
      </c>
      <c r="F10427" s="25" t="n">
        <f aca="false">MAX(-D10427,0)/1000</f>
        <v>0.0954</v>
      </c>
      <c r="G10427" s="23" t="str">
        <f aca="false">IF(E10427&gt;0,"ja","nein")</f>
        <v>nein</v>
      </c>
      <c r="H10427" s="26" t="n">
        <v>5.735</v>
      </c>
      <c r="I10427" s="26" t="n">
        <f aca="false">(H10427/10+IF(N10427=2025,Einstellungen!$B$23,Einstellungen!$C$23))*(1+Einstellungen!$B$10)</f>
        <v>19.432105</v>
      </c>
      <c r="J10427" s="25" t="n">
        <f aca="false">E10427*I10427/100</f>
        <v>0</v>
      </c>
      <c r="K10427" s="25" t="n">
        <f aca="false">E10427*Einstellungen!$B$5/100</f>
        <v>0</v>
      </c>
      <c r="L10427" s="23" t="str">
        <f aca="false">IF(I10427&lt;Einstellungen!$B$5,"ja","nein")</f>
        <v>ja</v>
      </c>
      <c r="M10427" s="23" t="s">
        <v>137</v>
      </c>
      <c r="N10427" s="23" t="n">
        <v>2026</v>
      </c>
      <c r="O10427" s="23" t="n">
        <v>12</v>
      </c>
    </row>
    <row r="10428" customFormat="false" ht="15" hidden="false" customHeight="false" outlineLevel="0" collapsed="false">
      <c r="A10428" s="22" t="n">
        <v>46131</v>
      </c>
      <c r="B10428" s="23" t="s">
        <v>119</v>
      </c>
      <c r="C10428" s="23" t="s">
        <v>124</v>
      </c>
      <c r="D10428" s="24" t="n">
        <v>-567.1</v>
      </c>
      <c r="E10428" s="25" t="n">
        <f aca="false">MAX(D10428,0)/1000</f>
        <v>0</v>
      </c>
      <c r="F10428" s="25" t="n">
        <f aca="false">MAX(-D10428,0)/1000</f>
        <v>0.5671</v>
      </c>
      <c r="G10428" s="23" t="str">
        <f aca="false">IF(E10428&gt;0,"ja","nein")</f>
        <v>nein</v>
      </c>
      <c r="H10428" s="26" t="n">
        <v>-0.848</v>
      </c>
      <c r="I10428" s="26" t="n">
        <f aca="false">(H10428/10+IF(N10428=2025,Einstellungen!$B$23,Einstellungen!$C$23))*(1+Einstellungen!$B$10)</f>
        <v>18.648728</v>
      </c>
      <c r="J10428" s="25" t="n">
        <f aca="false">E10428*I10428/100</f>
        <v>0</v>
      </c>
      <c r="K10428" s="25" t="n">
        <f aca="false">E10428*Einstellungen!$B$5/100</f>
        <v>0</v>
      </c>
      <c r="L10428" s="23" t="str">
        <f aca="false">IF(I10428&lt;Einstellungen!$B$5,"ja","nein")</f>
        <v>ja</v>
      </c>
      <c r="M10428" s="23" t="s">
        <v>137</v>
      </c>
      <c r="N10428" s="23" t="n">
        <v>2026</v>
      </c>
      <c r="O10428" s="23" t="n">
        <v>13</v>
      </c>
    </row>
    <row r="10429" customFormat="false" ht="15" hidden="false" customHeight="false" outlineLevel="0" collapsed="false">
      <c r="A10429" s="22" t="n">
        <v>46131</v>
      </c>
      <c r="B10429" s="23" t="s">
        <v>120</v>
      </c>
      <c r="C10429" s="23" t="s">
        <v>124</v>
      </c>
      <c r="D10429" s="24" t="n">
        <v>-1242.4</v>
      </c>
      <c r="E10429" s="25" t="n">
        <f aca="false">MAX(D10429,0)/1000</f>
        <v>0</v>
      </c>
      <c r="F10429" s="25" t="n">
        <f aca="false">MAX(-D10429,0)/1000</f>
        <v>1.2424</v>
      </c>
      <c r="G10429" s="23" t="str">
        <f aca="false">IF(E10429&gt;0,"ja","nein")</f>
        <v>nein</v>
      </c>
      <c r="H10429" s="26" t="n">
        <v>-3.005</v>
      </c>
      <c r="I10429" s="26" t="n">
        <f aca="false">(H10429/10+IF(N10429=2025,Einstellungen!$B$23,Einstellungen!$C$23))*(1+Einstellungen!$B$10)</f>
        <v>18.392045</v>
      </c>
      <c r="J10429" s="25" t="n">
        <f aca="false">E10429*I10429/100</f>
        <v>0</v>
      </c>
      <c r="K10429" s="25" t="n">
        <f aca="false">E10429*Einstellungen!$B$5/100</f>
        <v>0</v>
      </c>
      <c r="L10429" s="23" t="str">
        <f aca="false">IF(I10429&lt;Einstellungen!$B$5,"ja","nein")</f>
        <v>ja</v>
      </c>
      <c r="M10429" s="23" t="s">
        <v>137</v>
      </c>
      <c r="N10429" s="23" t="n">
        <v>2026</v>
      </c>
      <c r="O10429" s="23" t="n">
        <v>14</v>
      </c>
    </row>
    <row r="10430" customFormat="false" ht="15" hidden="false" customHeight="false" outlineLevel="0" collapsed="false">
      <c r="A10430" s="22" t="n">
        <v>46131</v>
      </c>
      <c r="B10430" s="23" t="s">
        <v>104</v>
      </c>
      <c r="C10430" s="23" t="s">
        <v>124</v>
      </c>
      <c r="D10430" s="24" t="n">
        <v>-922.2</v>
      </c>
      <c r="E10430" s="25" t="n">
        <f aca="false">MAX(D10430,0)/1000</f>
        <v>0</v>
      </c>
      <c r="F10430" s="25" t="n">
        <f aca="false">MAX(-D10430,0)/1000</f>
        <v>0.9222</v>
      </c>
      <c r="G10430" s="23" t="str">
        <f aca="false">IF(E10430&gt;0,"ja","nein")</f>
        <v>nein</v>
      </c>
      <c r="H10430" s="26" t="n">
        <v>-2.255</v>
      </c>
      <c r="I10430" s="26" t="n">
        <f aca="false">(H10430/10+IF(N10430=2025,Einstellungen!$B$23,Einstellungen!$C$23))*(1+Einstellungen!$B$10)</f>
        <v>18.481295</v>
      </c>
      <c r="J10430" s="25" t="n">
        <f aca="false">E10430*I10430/100</f>
        <v>0</v>
      </c>
      <c r="K10430" s="25" t="n">
        <f aca="false">E10430*Einstellungen!$B$5/100</f>
        <v>0</v>
      </c>
      <c r="L10430" s="23" t="str">
        <f aca="false">IF(I10430&lt;Einstellungen!$B$5,"ja","nein")</f>
        <v>ja</v>
      </c>
      <c r="M10430" s="23" t="s">
        <v>137</v>
      </c>
      <c r="N10430" s="23" t="n">
        <v>2026</v>
      </c>
      <c r="O10430" s="23" t="n">
        <v>15</v>
      </c>
    </row>
    <row r="10431" customFormat="false" ht="15" hidden="false" customHeight="false" outlineLevel="0" collapsed="false">
      <c r="A10431" s="22" t="n">
        <v>46131</v>
      </c>
      <c r="B10431" s="23" t="s">
        <v>105</v>
      </c>
      <c r="C10431" s="23" t="s">
        <v>124</v>
      </c>
      <c r="D10431" s="24" t="n">
        <v>-351.7</v>
      </c>
      <c r="E10431" s="25" t="n">
        <f aca="false">MAX(D10431,0)/1000</f>
        <v>0</v>
      </c>
      <c r="F10431" s="25" t="n">
        <f aca="false">MAX(-D10431,0)/1000</f>
        <v>0.3517</v>
      </c>
      <c r="G10431" s="23" t="str">
        <f aca="false">IF(E10431&gt;0,"ja","nein")</f>
        <v>nein</v>
      </c>
      <c r="H10431" s="26" t="n">
        <v>16.02</v>
      </c>
      <c r="I10431" s="26" t="n">
        <f aca="false">(H10431/10+IF(N10431=2025,Einstellungen!$B$23,Einstellungen!$C$23))*(1+Einstellungen!$B$10)</f>
        <v>20.65602</v>
      </c>
      <c r="J10431" s="25" t="n">
        <f aca="false">E10431*I10431/100</f>
        <v>0</v>
      </c>
      <c r="K10431" s="25" t="n">
        <f aca="false">E10431*Einstellungen!$B$5/100</f>
        <v>0</v>
      </c>
      <c r="L10431" s="23" t="str">
        <f aca="false">IF(I10431&lt;Einstellungen!$B$5,"ja","nein")</f>
        <v>ja</v>
      </c>
      <c r="M10431" s="23" t="s">
        <v>137</v>
      </c>
      <c r="N10431" s="23" t="n">
        <v>2026</v>
      </c>
      <c r="O10431" s="23" t="n">
        <v>16</v>
      </c>
    </row>
    <row r="10432" customFormat="false" ht="15" hidden="false" customHeight="false" outlineLevel="0" collapsed="false">
      <c r="A10432" s="22" t="n">
        <v>46131</v>
      </c>
      <c r="B10432" s="23" t="s">
        <v>97</v>
      </c>
      <c r="C10432" s="23" t="s">
        <v>124</v>
      </c>
      <c r="D10432" s="24" t="n">
        <v>-59.6</v>
      </c>
      <c r="E10432" s="25" t="n">
        <f aca="false">MAX(D10432,0)/1000</f>
        <v>0</v>
      </c>
      <c r="F10432" s="25" t="n">
        <f aca="false">MAX(-D10432,0)/1000</f>
        <v>0.0596</v>
      </c>
      <c r="G10432" s="23" t="str">
        <f aca="false">IF(E10432&gt;0,"ja","nein")</f>
        <v>nein</v>
      </c>
      <c r="H10432" s="26" t="n">
        <v>73.757</v>
      </c>
      <c r="I10432" s="26" t="n">
        <f aca="false">(H10432/10+IF(N10432=2025,Einstellungen!$B$23,Einstellungen!$C$23))*(1+Einstellungen!$B$10)</f>
        <v>27.526723</v>
      </c>
      <c r="J10432" s="25" t="n">
        <f aca="false">E10432*I10432/100</f>
        <v>0</v>
      </c>
      <c r="K10432" s="25" t="n">
        <f aca="false">E10432*Einstellungen!$B$5/100</f>
        <v>0</v>
      </c>
      <c r="L10432" s="23" t="str">
        <f aca="false">IF(I10432&lt;Einstellungen!$B$5,"ja","nein")</f>
        <v>ja</v>
      </c>
      <c r="M10432" s="23" t="s">
        <v>137</v>
      </c>
      <c r="N10432" s="23" t="n">
        <v>2026</v>
      </c>
      <c r="O10432" s="23" t="n">
        <v>17</v>
      </c>
    </row>
    <row r="10433" customFormat="false" ht="15" hidden="false" customHeight="false" outlineLevel="0" collapsed="false">
      <c r="A10433" s="22" t="n">
        <v>46131</v>
      </c>
      <c r="B10433" s="23" t="s">
        <v>99</v>
      </c>
      <c r="C10433" s="23" t="s">
        <v>124</v>
      </c>
      <c r="D10433" s="24" t="n">
        <v>274.2</v>
      </c>
      <c r="E10433" s="25" t="n">
        <f aca="false">MAX(D10433,0)/1000</f>
        <v>0.2742</v>
      </c>
      <c r="F10433" s="25" t="n">
        <f aca="false">MAX(-D10433,0)/1000</f>
        <v>0</v>
      </c>
      <c r="G10433" s="23" t="str">
        <f aca="false">IF(E10433&gt;0,"ja","nein")</f>
        <v>ja</v>
      </c>
      <c r="H10433" s="26" t="n">
        <v>103.855</v>
      </c>
      <c r="I10433" s="26" t="n">
        <f aca="false">(H10433/10+IF(N10433=2025,Einstellungen!$B$23,Einstellungen!$C$23))*(1+Einstellungen!$B$10)</f>
        <v>31.108385</v>
      </c>
      <c r="J10433" s="25" t="n">
        <f aca="false">E10433*I10433/100</f>
        <v>0.08529919167</v>
      </c>
      <c r="K10433" s="25" t="n">
        <f aca="false">E10433*Einstellungen!$B$5/100</f>
        <v>0.079518</v>
      </c>
      <c r="L10433" s="23" t="str">
        <f aca="false">IF(I10433&lt;Einstellungen!$B$5,"ja","nein")</f>
        <v>nein</v>
      </c>
      <c r="M10433" s="23" t="s">
        <v>137</v>
      </c>
      <c r="N10433" s="23" t="n">
        <v>2026</v>
      </c>
      <c r="O10433" s="23" t="n">
        <v>18</v>
      </c>
    </row>
    <row r="10434" customFormat="false" ht="15" hidden="false" customHeight="false" outlineLevel="0" collapsed="false">
      <c r="A10434" s="22" t="n">
        <v>46131</v>
      </c>
      <c r="B10434" s="23" t="s">
        <v>100</v>
      </c>
      <c r="C10434" s="23" t="s">
        <v>124</v>
      </c>
      <c r="D10434" s="24" t="n">
        <v>-38.9</v>
      </c>
      <c r="E10434" s="25" t="n">
        <f aca="false">MAX(D10434,0)/1000</f>
        <v>0</v>
      </c>
      <c r="F10434" s="25" t="n">
        <f aca="false">MAX(-D10434,0)/1000</f>
        <v>0.0389</v>
      </c>
      <c r="G10434" s="23" t="str">
        <f aca="false">IF(E10434&gt;0,"ja","nein")</f>
        <v>nein</v>
      </c>
      <c r="H10434" s="26" t="n">
        <v>117.352</v>
      </c>
      <c r="I10434" s="26" t="n">
        <f aca="false">(H10434/10+IF(N10434=2025,Einstellungen!$B$23,Einstellungen!$C$23))*(1+Einstellungen!$B$10)</f>
        <v>32.714528</v>
      </c>
      <c r="J10434" s="25" t="n">
        <f aca="false">E10434*I10434/100</f>
        <v>0</v>
      </c>
      <c r="K10434" s="25" t="n">
        <f aca="false">E10434*Einstellungen!$B$5/100</f>
        <v>0</v>
      </c>
      <c r="L10434" s="23" t="str">
        <f aca="false">IF(I10434&lt;Einstellungen!$B$5,"ja","nein")</f>
        <v>nein</v>
      </c>
      <c r="M10434" s="23" t="s">
        <v>137</v>
      </c>
      <c r="N10434" s="23" t="n">
        <v>2026</v>
      </c>
      <c r="O10434" s="23" t="n">
        <v>19</v>
      </c>
    </row>
    <row r="10435" customFormat="false" ht="15" hidden="false" customHeight="false" outlineLevel="0" collapsed="false">
      <c r="A10435" s="22" t="n">
        <v>46131</v>
      </c>
      <c r="B10435" s="23" t="s">
        <v>92</v>
      </c>
      <c r="C10435" s="23" t="s">
        <v>124</v>
      </c>
      <c r="D10435" s="24" t="n">
        <v>-47</v>
      </c>
      <c r="E10435" s="25" t="n">
        <f aca="false">MAX(D10435,0)/1000</f>
        <v>0</v>
      </c>
      <c r="F10435" s="25" t="n">
        <f aca="false">MAX(-D10435,0)/1000</f>
        <v>0.047</v>
      </c>
      <c r="G10435" s="23" t="str">
        <f aca="false">IF(E10435&gt;0,"ja","nein")</f>
        <v>nein</v>
      </c>
      <c r="H10435" s="26" t="n">
        <v>124.112</v>
      </c>
      <c r="I10435" s="26" t="n">
        <f aca="false">(H10435/10+IF(N10435=2025,Einstellungen!$B$23,Einstellungen!$C$23))*(1+Einstellungen!$B$10)</f>
        <v>33.518968</v>
      </c>
      <c r="J10435" s="25" t="n">
        <f aca="false">E10435*I10435/100</f>
        <v>0</v>
      </c>
      <c r="K10435" s="25" t="n">
        <f aca="false">E10435*Einstellungen!$B$5/100</f>
        <v>0</v>
      </c>
      <c r="L10435" s="23" t="str">
        <f aca="false">IF(I10435&lt;Einstellungen!$B$5,"ja","nein")</f>
        <v>nein</v>
      </c>
      <c r="M10435" s="23" t="s">
        <v>137</v>
      </c>
      <c r="N10435" s="23" t="n">
        <v>2026</v>
      </c>
      <c r="O10435" s="23" t="n">
        <v>20</v>
      </c>
    </row>
    <row r="10436" customFormat="false" ht="15" hidden="false" customHeight="false" outlineLevel="0" collapsed="false">
      <c r="A10436" s="22" t="n">
        <v>46131</v>
      </c>
      <c r="B10436" s="23" t="s">
        <v>95</v>
      </c>
      <c r="C10436" s="23" t="s">
        <v>124</v>
      </c>
      <c r="D10436" s="24" t="n">
        <v>-48.8</v>
      </c>
      <c r="E10436" s="25" t="n">
        <f aca="false">MAX(D10436,0)/1000</f>
        <v>0</v>
      </c>
      <c r="F10436" s="25" t="n">
        <f aca="false">MAX(-D10436,0)/1000</f>
        <v>0.0488</v>
      </c>
      <c r="G10436" s="23" t="str">
        <f aca="false">IF(E10436&gt;0,"ja","nein")</f>
        <v>nein</v>
      </c>
      <c r="H10436" s="26" t="n">
        <v>121.547</v>
      </c>
      <c r="I10436" s="26" t="n">
        <f aca="false">(H10436/10+IF(N10436=2025,Einstellungen!$B$23,Einstellungen!$C$23))*(1+Einstellungen!$B$10)</f>
        <v>33.213733</v>
      </c>
      <c r="J10436" s="25" t="n">
        <f aca="false">E10436*I10436/100</f>
        <v>0</v>
      </c>
      <c r="K10436" s="25" t="n">
        <f aca="false">E10436*Einstellungen!$B$5/100</f>
        <v>0</v>
      </c>
      <c r="L10436" s="23" t="str">
        <f aca="false">IF(I10436&lt;Einstellungen!$B$5,"ja","nein")</f>
        <v>nein</v>
      </c>
      <c r="M10436" s="23" t="s">
        <v>137</v>
      </c>
      <c r="N10436" s="23" t="n">
        <v>2026</v>
      </c>
      <c r="O10436" s="23" t="n">
        <v>21</v>
      </c>
    </row>
    <row r="10437" customFormat="false" ht="15" hidden="false" customHeight="false" outlineLevel="0" collapsed="false">
      <c r="A10437" s="22" t="n">
        <v>46131</v>
      </c>
      <c r="B10437" s="23" t="s">
        <v>96</v>
      </c>
      <c r="C10437" s="23" t="s">
        <v>124</v>
      </c>
      <c r="D10437" s="24" t="n">
        <v>-48.7</v>
      </c>
      <c r="E10437" s="25" t="n">
        <f aca="false">MAX(D10437,0)/1000</f>
        <v>0</v>
      </c>
      <c r="F10437" s="25" t="n">
        <f aca="false">MAX(-D10437,0)/1000</f>
        <v>0.0487</v>
      </c>
      <c r="G10437" s="23" t="str">
        <f aca="false">IF(E10437&gt;0,"ja","nein")</f>
        <v>nein</v>
      </c>
      <c r="H10437" s="26" t="n">
        <v>119.362</v>
      </c>
      <c r="I10437" s="26" t="n">
        <f aca="false">(H10437/10+IF(N10437=2025,Einstellungen!$B$23,Einstellungen!$C$23))*(1+Einstellungen!$B$10)</f>
        <v>32.953718</v>
      </c>
      <c r="J10437" s="25" t="n">
        <f aca="false">E10437*I10437/100</f>
        <v>0</v>
      </c>
      <c r="K10437" s="25" t="n">
        <f aca="false">E10437*Einstellungen!$B$5/100</f>
        <v>0</v>
      </c>
      <c r="L10437" s="23" t="str">
        <f aca="false">IF(I10437&lt;Einstellungen!$B$5,"ja","nein")</f>
        <v>nein</v>
      </c>
      <c r="M10437" s="23" t="s">
        <v>137</v>
      </c>
      <c r="N10437" s="23" t="n">
        <v>2026</v>
      </c>
      <c r="O10437" s="23" t="n">
        <v>22</v>
      </c>
    </row>
    <row r="10438" customFormat="false" ht="15" hidden="false" customHeight="false" outlineLevel="0" collapsed="false">
      <c r="A10438" s="22" t="n">
        <v>46131</v>
      </c>
      <c r="B10438" s="23" t="s">
        <v>101</v>
      </c>
      <c r="C10438" s="23" t="s">
        <v>124</v>
      </c>
      <c r="D10438" s="24" t="n">
        <v>-47.8</v>
      </c>
      <c r="E10438" s="25" t="n">
        <f aca="false">MAX(D10438,0)/1000</f>
        <v>0</v>
      </c>
      <c r="F10438" s="25" t="n">
        <f aca="false">MAX(-D10438,0)/1000</f>
        <v>0.0478</v>
      </c>
      <c r="G10438" s="23" t="str">
        <f aca="false">IF(E10438&gt;0,"ja","nein")</f>
        <v>nein</v>
      </c>
      <c r="H10438" s="26" t="n">
        <v>111.233</v>
      </c>
      <c r="I10438" s="26" t="n">
        <f aca="false">(H10438/10+IF(N10438=2025,Einstellungen!$B$23,Einstellungen!$C$23))*(1+Einstellungen!$B$10)</f>
        <v>31.986367</v>
      </c>
      <c r="J10438" s="25" t="n">
        <f aca="false">E10438*I10438/100</f>
        <v>0</v>
      </c>
      <c r="K10438" s="25" t="n">
        <f aca="false">E10438*Einstellungen!$B$5/100</f>
        <v>0</v>
      </c>
      <c r="L10438" s="23" t="str">
        <f aca="false">IF(I10438&lt;Einstellungen!$B$5,"ja","nein")</f>
        <v>nein</v>
      </c>
      <c r="M10438" s="23" t="s">
        <v>137</v>
      </c>
      <c r="N10438" s="23" t="n">
        <v>2026</v>
      </c>
      <c r="O10438" s="23" t="n">
        <v>23</v>
      </c>
    </row>
    <row r="10439" customFormat="false" ht="15" hidden="false" customHeight="false" outlineLevel="0" collapsed="false">
      <c r="A10439" s="22" t="n">
        <v>46132</v>
      </c>
      <c r="B10439" s="23" t="s">
        <v>102</v>
      </c>
      <c r="C10439" s="23" t="s">
        <v>93</v>
      </c>
      <c r="D10439" s="24" t="n">
        <v>-48.6</v>
      </c>
      <c r="E10439" s="25" t="n">
        <f aca="false">MAX(D10439,0)/1000</f>
        <v>0</v>
      </c>
      <c r="F10439" s="25" t="n">
        <f aca="false">MAX(-D10439,0)/1000</f>
        <v>0.0486</v>
      </c>
      <c r="G10439" s="23" t="str">
        <f aca="false">IF(E10439&gt;0,"ja","nein")</f>
        <v>nein</v>
      </c>
      <c r="H10439" s="26" t="n">
        <v>106.308</v>
      </c>
      <c r="I10439" s="26" t="n">
        <f aca="false">(H10439/10+IF(N10439=2025,Einstellungen!$B$23,Einstellungen!$C$23))*(1+Einstellungen!$B$10)</f>
        <v>31.400292</v>
      </c>
      <c r="J10439" s="25" t="n">
        <f aca="false">E10439*I10439/100</f>
        <v>0</v>
      </c>
      <c r="K10439" s="25" t="n">
        <f aca="false">E10439*Einstellungen!$B$5/100</f>
        <v>0</v>
      </c>
      <c r="L10439" s="23" t="str">
        <f aca="false">IF(I10439&lt;Einstellungen!$B$5,"ja","nein")</f>
        <v>nein</v>
      </c>
      <c r="M10439" s="23" t="s">
        <v>137</v>
      </c>
      <c r="N10439" s="23" t="n">
        <v>2026</v>
      </c>
      <c r="O10439" s="23" t="n">
        <v>0</v>
      </c>
    </row>
    <row r="10440" customFormat="false" ht="15" hidden="false" customHeight="false" outlineLevel="0" collapsed="false">
      <c r="A10440" s="22" t="n">
        <v>46132</v>
      </c>
      <c r="B10440" s="23" t="s">
        <v>107</v>
      </c>
      <c r="C10440" s="23" t="s">
        <v>93</v>
      </c>
      <c r="D10440" s="24" t="n">
        <v>-48.3</v>
      </c>
      <c r="E10440" s="25" t="n">
        <f aca="false">MAX(D10440,0)/1000</f>
        <v>0</v>
      </c>
      <c r="F10440" s="25" t="n">
        <f aca="false">MAX(-D10440,0)/1000</f>
        <v>0.0483</v>
      </c>
      <c r="G10440" s="23" t="str">
        <f aca="false">IF(E10440&gt;0,"ja","nein")</f>
        <v>nein</v>
      </c>
      <c r="H10440" s="26" t="n">
        <v>101.112</v>
      </c>
      <c r="I10440" s="26" t="n">
        <f aca="false">(H10440/10+IF(N10440=2025,Einstellungen!$B$23,Einstellungen!$C$23))*(1+Einstellungen!$B$10)</f>
        <v>30.781968</v>
      </c>
      <c r="J10440" s="25" t="n">
        <f aca="false">E10440*I10440/100</f>
        <v>0</v>
      </c>
      <c r="K10440" s="25" t="n">
        <f aca="false">E10440*Einstellungen!$B$5/100</f>
        <v>0</v>
      </c>
      <c r="L10440" s="23" t="str">
        <f aca="false">IF(I10440&lt;Einstellungen!$B$5,"ja","nein")</f>
        <v>nein</v>
      </c>
      <c r="M10440" s="23" t="s">
        <v>137</v>
      </c>
      <c r="N10440" s="23" t="n">
        <v>2026</v>
      </c>
      <c r="O10440" s="23" t="n">
        <v>1</v>
      </c>
    </row>
    <row r="10441" customFormat="false" ht="15" hidden="false" customHeight="false" outlineLevel="0" collapsed="false">
      <c r="A10441" s="22" t="n">
        <v>46132</v>
      </c>
      <c r="B10441" s="23" t="s">
        <v>108</v>
      </c>
      <c r="C10441" s="23" t="s">
        <v>93</v>
      </c>
      <c r="D10441" s="24" t="n">
        <v>-47.9</v>
      </c>
      <c r="E10441" s="25" t="n">
        <f aca="false">MAX(D10441,0)/1000</f>
        <v>0</v>
      </c>
      <c r="F10441" s="25" t="n">
        <f aca="false">MAX(-D10441,0)/1000</f>
        <v>0.0479</v>
      </c>
      <c r="G10441" s="23" t="str">
        <f aca="false">IF(E10441&gt;0,"ja","nein")</f>
        <v>nein</v>
      </c>
      <c r="H10441" s="26" t="n">
        <v>99.013</v>
      </c>
      <c r="I10441" s="26" t="n">
        <f aca="false">(H10441/10+IF(N10441=2025,Einstellungen!$B$23,Einstellungen!$C$23))*(1+Einstellungen!$B$10)</f>
        <v>30.532187</v>
      </c>
      <c r="J10441" s="25" t="n">
        <f aca="false">E10441*I10441/100</f>
        <v>0</v>
      </c>
      <c r="K10441" s="25" t="n">
        <f aca="false">E10441*Einstellungen!$B$5/100</f>
        <v>0</v>
      </c>
      <c r="L10441" s="23" t="str">
        <f aca="false">IF(I10441&lt;Einstellungen!$B$5,"ja","nein")</f>
        <v>nein</v>
      </c>
      <c r="M10441" s="23" t="s">
        <v>137</v>
      </c>
      <c r="N10441" s="23" t="n">
        <v>2026</v>
      </c>
      <c r="O10441" s="23" t="n">
        <v>2</v>
      </c>
    </row>
    <row r="10442" customFormat="false" ht="15" hidden="false" customHeight="false" outlineLevel="0" collapsed="false">
      <c r="A10442" s="22" t="n">
        <v>46132</v>
      </c>
      <c r="B10442" s="23" t="s">
        <v>109</v>
      </c>
      <c r="C10442" s="23" t="s">
        <v>93</v>
      </c>
      <c r="D10442" s="24" t="n">
        <v>-48.3</v>
      </c>
      <c r="E10442" s="25" t="n">
        <f aca="false">MAX(D10442,0)/1000</f>
        <v>0</v>
      </c>
      <c r="F10442" s="25" t="n">
        <f aca="false">MAX(-D10442,0)/1000</f>
        <v>0.0483</v>
      </c>
      <c r="G10442" s="23" t="str">
        <f aca="false">IF(E10442&gt;0,"ja","nein")</f>
        <v>nein</v>
      </c>
      <c r="H10442" s="26" t="n">
        <v>99.04</v>
      </c>
      <c r="I10442" s="26" t="n">
        <f aca="false">(H10442/10+IF(N10442=2025,Einstellungen!$B$23,Einstellungen!$C$23))*(1+Einstellungen!$B$10)</f>
        <v>30.5354</v>
      </c>
      <c r="J10442" s="25" t="n">
        <f aca="false">E10442*I10442/100</f>
        <v>0</v>
      </c>
      <c r="K10442" s="25" t="n">
        <f aca="false">E10442*Einstellungen!$B$5/100</f>
        <v>0</v>
      </c>
      <c r="L10442" s="23" t="str">
        <f aca="false">IF(I10442&lt;Einstellungen!$B$5,"ja","nein")</f>
        <v>nein</v>
      </c>
      <c r="M10442" s="23" t="s">
        <v>137</v>
      </c>
      <c r="N10442" s="23" t="n">
        <v>2026</v>
      </c>
      <c r="O10442" s="23" t="n">
        <v>3</v>
      </c>
    </row>
    <row r="10443" customFormat="false" ht="15" hidden="false" customHeight="false" outlineLevel="0" collapsed="false">
      <c r="A10443" s="22" t="n">
        <v>46132</v>
      </c>
      <c r="B10443" s="23" t="s">
        <v>110</v>
      </c>
      <c r="C10443" s="23" t="s">
        <v>93</v>
      </c>
      <c r="D10443" s="24" t="n">
        <v>-47.8</v>
      </c>
      <c r="E10443" s="25" t="n">
        <f aca="false">MAX(D10443,0)/1000</f>
        <v>0</v>
      </c>
      <c r="F10443" s="25" t="n">
        <f aca="false">MAX(-D10443,0)/1000</f>
        <v>0.0478</v>
      </c>
      <c r="G10443" s="23" t="str">
        <f aca="false">IF(E10443&gt;0,"ja","nein")</f>
        <v>nein</v>
      </c>
      <c r="H10443" s="26" t="n">
        <v>102.302</v>
      </c>
      <c r="I10443" s="26" t="n">
        <f aca="false">(H10443/10+IF(N10443=2025,Einstellungen!$B$23,Einstellungen!$C$23))*(1+Einstellungen!$B$10)</f>
        <v>30.923578</v>
      </c>
      <c r="J10443" s="25" t="n">
        <f aca="false">E10443*I10443/100</f>
        <v>0</v>
      </c>
      <c r="K10443" s="25" t="n">
        <f aca="false">E10443*Einstellungen!$B$5/100</f>
        <v>0</v>
      </c>
      <c r="L10443" s="23" t="str">
        <f aca="false">IF(I10443&lt;Einstellungen!$B$5,"ja","nein")</f>
        <v>nein</v>
      </c>
      <c r="M10443" s="23" t="s">
        <v>137</v>
      </c>
      <c r="N10443" s="23" t="n">
        <v>2026</v>
      </c>
      <c r="O10443" s="23" t="n">
        <v>4</v>
      </c>
    </row>
    <row r="10444" customFormat="false" ht="15" hidden="false" customHeight="false" outlineLevel="0" collapsed="false">
      <c r="A10444" s="22" t="n">
        <v>46132</v>
      </c>
      <c r="B10444" s="23" t="s">
        <v>111</v>
      </c>
      <c r="C10444" s="23" t="s">
        <v>93</v>
      </c>
      <c r="D10444" s="24" t="n">
        <v>-48.3</v>
      </c>
      <c r="E10444" s="25" t="n">
        <f aca="false">MAX(D10444,0)/1000</f>
        <v>0</v>
      </c>
      <c r="F10444" s="25" t="n">
        <f aca="false">MAX(-D10444,0)/1000</f>
        <v>0.0483</v>
      </c>
      <c r="G10444" s="23" t="str">
        <f aca="false">IF(E10444&gt;0,"ja","nein")</f>
        <v>nein</v>
      </c>
      <c r="H10444" s="26" t="n">
        <v>111.6</v>
      </c>
      <c r="I10444" s="26" t="n">
        <f aca="false">(H10444/10+IF(N10444=2025,Einstellungen!$B$23,Einstellungen!$C$23))*(1+Einstellungen!$B$10)</f>
        <v>32.03004</v>
      </c>
      <c r="J10444" s="25" t="n">
        <f aca="false">E10444*I10444/100</f>
        <v>0</v>
      </c>
      <c r="K10444" s="25" t="n">
        <f aca="false">E10444*Einstellungen!$B$5/100</f>
        <v>0</v>
      </c>
      <c r="L10444" s="23" t="str">
        <f aca="false">IF(I10444&lt;Einstellungen!$B$5,"ja","nein")</f>
        <v>nein</v>
      </c>
      <c r="M10444" s="23" t="s">
        <v>137</v>
      </c>
      <c r="N10444" s="23" t="n">
        <v>2026</v>
      </c>
      <c r="O10444" s="23" t="n">
        <v>5</v>
      </c>
    </row>
    <row r="10445" customFormat="false" ht="15" hidden="false" customHeight="false" outlineLevel="0" collapsed="false">
      <c r="A10445" s="22" t="n">
        <v>46132</v>
      </c>
      <c r="B10445" s="23" t="s">
        <v>112</v>
      </c>
      <c r="C10445" s="23" t="s">
        <v>93</v>
      </c>
      <c r="D10445" s="24" t="n">
        <v>-47.7</v>
      </c>
      <c r="E10445" s="25" t="n">
        <f aca="false">MAX(D10445,0)/1000</f>
        <v>0</v>
      </c>
      <c r="F10445" s="25" t="n">
        <f aca="false">MAX(-D10445,0)/1000</f>
        <v>0.0477</v>
      </c>
      <c r="G10445" s="23" t="str">
        <f aca="false">IF(E10445&gt;0,"ja","nein")</f>
        <v>nein</v>
      </c>
      <c r="H10445" s="26" t="n">
        <v>129.385</v>
      </c>
      <c r="I10445" s="26" t="n">
        <f aca="false">(H10445/10+IF(N10445=2025,Einstellungen!$B$23,Einstellungen!$C$23))*(1+Einstellungen!$B$10)</f>
        <v>34.146455</v>
      </c>
      <c r="J10445" s="25" t="n">
        <f aca="false">E10445*I10445/100</f>
        <v>0</v>
      </c>
      <c r="K10445" s="25" t="n">
        <f aca="false">E10445*Einstellungen!$B$5/100</f>
        <v>0</v>
      </c>
      <c r="L10445" s="23" t="str">
        <f aca="false">IF(I10445&lt;Einstellungen!$B$5,"ja","nein")</f>
        <v>nein</v>
      </c>
      <c r="M10445" s="23" t="s">
        <v>137</v>
      </c>
      <c r="N10445" s="23" t="n">
        <v>2026</v>
      </c>
      <c r="O10445" s="23" t="n">
        <v>6</v>
      </c>
    </row>
    <row r="10446" customFormat="false" ht="15" hidden="false" customHeight="false" outlineLevel="0" collapsed="false">
      <c r="A10446" s="22" t="n">
        <v>46132</v>
      </c>
      <c r="B10446" s="23" t="s">
        <v>113</v>
      </c>
      <c r="C10446" s="23" t="s">
        <v>93</v>
      </c>
      <c r="D10446" s="24" t="n">
        <v>-39</v>
      </c>
      <c r="E10446" s="25" t="n">
        <f aca="false">MAX(D10446,0)/1000</f>
        <v>0</v>
      </c>
      <c r="F10446" s="25" t="n">
        <f aca="false">MAX(-D10446,0)/1000</f>
        <v>0.039</v>
      </c>
      <c r="G10446" s="23" t="str">
        <f aca="false">IF(E10446&gt;0,"ja","nein")</f>
        <v>nein</v>
      </c>
      <c r="H10446" s="26" t="n">
        <v>142.208</v>
      </c>
      <c r="I10446" s="26" t="n">
        <f aca="false">(H10446/10+IF(N10446=2025,Einstellungen!$B$23,Einstellungen!$C$23))*(1+Einstellungen!$B$10)</f>
        <v>35.672392</v>
      </c>
      <c r="J10446" s="25" t="n">
        <f aca="false">E10446*I10446/100</f>
        <v>0</v>
      </c>
      <c r="K10446" s="25" t="n">
        <f aca="false">E10446*Einstellungen!$B$5/100</f>
        <v>0</v>
      </c>
      <c r="L10446" s="23" t="str">
        <f aca="false">IF(I10446&lt;Einstellungen!$B$5,"ja","nein")</f>
        <v>nein</v>
      </c>
      <c r="M10446" s="23" t="s">
        <v>137</v>
      </c>
      <c r="N10446" s="23" t="n">
        <v>2026</v>
      </c>
      <c r="O10446" s="23" t="n">
        <v>7</v>
      </c>
    </row>
    <row r="10447" customFormat="false" ht="15" hidden="false" customHeight="false" outlineLevel="0" collapsed="false">
      <c r="A10447" s="22" t="n">
        <v>46132</v>
      </c>
      <c r="B10447" s="23" t="s">
        <v>114</v>
      </c>
      <c r="C10447" s="23" t="s">
        <v>93</v>
      </c>
      <c r="D10447" s="24" t="n">
        <v>-56.7</v>
      </c>
      <c r="E10447" s="25" t="n">
        <f aca="false">MAX(D10447,0)/1000</f>
        <v>0</v>
      </c>
      <c r="F10447" s="25" t="n">
        <f aca="false">MAX(-D10447,0)/1000</f>
        <v>0.0567</v>
      </c>
      <c r="G10447" s="23" t="str">
        <f aca="false">IF(E10447&gt;0,"ja","nein")</f>
        <v>nein</v>
      </c>
      <c r="H10447" s="26" t="n">
        <v>134.32</v>
      </c>
      <c r="I10447" s="26" t="n">
        <f aca="false">(H10447/10+IF(N10447=2025,Einstellungen!$B$23,Einstellungen!$C$23))*(1+Einstellungen!$B$10)</f>
        <v>34.73372</v>
      </c>
      <c r="J10447" s="25" t="n">
        <f aca="false">E10447*I10447/100</f>
        <v>0</v>
      </c>
      <c r="K10447" s="25" t="n">
        <f aca="false">E10447*Einstellungen!$B$5/100</f>
        <v>0</v>
      </c>
      <c r="L10447" s="23" t="str">
        <f aca="false">IF(I10447&lt;Einstellungen!$B$5,"ja","nein")</f>
        <v>nein</v>
      </c>
      <c r="M10447" s="23" t="s">
        <v>137</v>
      </c>
      <c r="N10447" s="23" t="n">
        <v>2026</v>
      </c>
      <c r="O10447" s="23" t="n">
        <v>8</v>
      </c>
    </row>
    <row r="10448" customFormat="false" ht="15" hidden="false" customHeight="false" outlineLevel="0" collapsed="false">
      <c r="A10448" s="22" t="n">
        <v>46132</v>
      </c>
      <c r="B10448" s="23" t="s">
        <v>115</v>
      </c>
      <c r="C10448" s="23" t="s">
        <v>93</v>
      </c>
      <c r="D10448" s="24" t="n">
        <v>-565.5</v>
      </c>
      <c r="E10448" s="25" t="n">
        <f aca="false">MAX(D10448,0)/1000</f>
        <v>0</v>
      </c>
      <c r="F10448" s="25" t="n">
        <f aca="false">MAX(-D10448,0)/1000</f>
        <v>0.5655</v>
      </c>
      <c r="G10448" s="23" t="str">
        <f aca="false">IF(E10448&gt;0,"ja","nein")</f>
        <v>nein</v>
      </c>
      <c r="H10448" s="26" t="n">
        <v>110.015</v>
      </c>
      <c r="I10448" s="26" t="n">
        <f aca="false">(H10448/10+IF(N10448=2025,Einstellungen!$B$23,Einstellungen!$C$23))*(1+Einstellungen!$B$10)</f>
        <v>31.841425</v>
      </c>
      <c r="J10448" s="25" t="n">
        <f aca="false">E10448*I10448/100</f>
        <v>0</v>
      </c>
      <c r="K10448" s="25" t="n">
        <f aca="false">E10448*Einstellungen!$B$5/100</f>
        <v>0</v>
      </c>
      <c r="L10448" s="23" t="str">
        <f aca="false">IF(I10448&lt;Einstellungen!$B$5,"ja","nein")</f>
        <v>nein</v>
      </c>
      <c r="M10448" s="23" t="s">
        <v>137</v>
      </c>
      <c r="N10448" s="23" t="n">
        <v>2026</v>
      </c>
      <c r="O10448" s="23" t="n">
        <v>9</v>
      </c>
    </row>
    <row r="10449" customFormat="false" ht="15" hidden="false" customHeight="false" outlineLevel="0" collapsed="false">
      <c r="A10449" s="22" t="n">
        <v>46132</v>
      </c>
      <c r="B10449" s="23" t="s">
        <v>116</v>
      </c>
      <c r="C10449" s="23" t="s">
        <v>93</v>
      </c>
      <c r="D10449" s="24" t="n">
        <v>-750.4</v>
      </c>
      <c r="E10449" s="25" t="n">
        <f aca="false">MAX(D10449,0)/1000</f>
        <v>0</v>
      </c>
      <c r="F10449" s="25" t="n">
        <f aca="false">MAX(-D10449,0)/1000</f>
        <v>0.7504</v>
      </c>
      <c r="G10449" s="23" t="str">
        <f aca="false">IF(E10449&gt;0,"ja","nein")</f>
        <v>nein</v>
      </c>
      <c r="H10449" s="26" t="n">
        <v>90.198</v>
      </c>
      <c r="I10449" s="26" t="n">
        <f aca="false">(H10449/10+IF(N10449=2025,Einstellungen!$B$23,Einstellungen!$C$23))*(1+Einstellungen!$B$10)</f>
        <v>29.483202</v>
      </c>
      <c r="J10449" s="25" t="n">
        <f aca="false">E10449*I10449/100</f>
        <v>0</v>
      </c>
      <c r="K10449" s="25" t="n">
        <f aca="false">E10449*Einstellungen!$B$5/100</f>
        <v>0</v>
      </c>
      <c r="L10449" s="23" t="str">
        <f aca="false">IF(I10449&lt;Einstellungen!$B$5,"ja","nein")</f>
        <v>nein</v>
      </c>
      <c r="M10449" s="23" t="s">
        <v>137</v>
      </c>
      <c r="N10449" s="23" t="n">
        <v>2026</v>
      </c>
      <c r="O10449" s="23" t="n">
        <v>10</v>
      </c>
    </row>
    <row r="10450" customFormat="false" ht="15" hidden="false" customHeight="false" outlineLevel="0" collapsed="false">
      <c r="A10450" s="22" t="n">
        <v>46132</v>
      </c>
      <c r="B10450" s="23" t="s">
        <v>117</v>
      </c>
      <c r="C10450" s="23" t="s">
        <v>93</v>
      </c>
      <c r="D10450" s="24" t="n">
        <v>-831.2</v>
      </c>
      <c r="E10450" s="25" t="n">
        <f aca="false">MAX(D10450,0)/1000</f>
        <v>0</v>
      </c>
      <c r="F10450" s="25" t="n">
        <f aca="false">MAX(-D10450,0)/1000</f>
        <v>0.8312</v>
      </c>
      <c r="G10450" s="23" t="str">
        <f aca="false">IF(E10450&gt;0,"ja","nein")</f>
        <v>nein</v>
      </c>
      <c r="H10450" s="26" t="n">
        <v>75.887</v>
      </c>
      <c r="I10450" s="26" t="n">
        <f aca="false">(H10450/10+IF(N10450=2025,Einstellungen!$B$23,Einstellungen!$C$23))*(1+Einstellungen!$B$10)</f>
        <v>27.780193</v>
      </c>
      <c r="J10450" s="25" t="n">
        <f aca="false">E10450*I10450/100</f>
        <v>0</v>
      </c>
      <c r="K10450" s="25" t="n">
        <f aca="false">E10450*Einstellungen!$B$5/100</f>
        <v>0</v>
      </c>
      <c r="L10450" s="23" t="str">
        <f aca="false">IF(I10450&lt;Einstellungen!$B$5,"ja","nein")</f>
        <v>ja</v>
      </c>
      <c r="M10450" s="23" t="s">
        <v>137</v>
      </c>
      <c r="N10450" s="23" t="n">
        <v>2026</v>
      </c>
      <c r="O10450" s="23" t="n">
        <v>11</v>
      </c>
    </row>
    <row r="10451" customFormat="false" ht="15" hidden="false" customHeight="false" outlineLevel="0" collapsed="false">
      <c r="A10451" s="22" t="n">
        <v>46132</v>
      </c>
      <c r="B10451" s="23" t="s">
        <v>118</v>
      </c>
      <c r="C10451" s="23" t="s">
        <v>93</v>
      </c>
      <c r="D10451" s="24" t="n">
        <v>-771.8</v>
      </c>
      <c r="E10451" s="25" t="n">
        <f aca="false">MAX(D10451,0)/1000</f>
        <v>0</v>
      </c>
      <c r="F10451" s="25" t="n">
        <f aca="false">MAX(-D10451,0)/1000</f>
        <v>0.7718</v>
      </c>
      <c r="G10451" s="23" t="str">
        <f aca="false">IF(E10451&gt;0,"ja","nein")</f>
        <v>nein</v>
      </c>
      <c r="H10451" s="26" t="n">
        <v>51.183</v>
      </c>
      <c r="I10451" s="26" t="n">
        <f aca="false">(H10451/10+IF(N10451=2025,Einstellungen!$B$23,Einstellungen!$C$23))*(1+Einstellungen!$B$10)</f>
        <v>24.840417</v>
      </c>
      <c r="J10451" s="25" t="n">
        <f aca="false">E10451*I10451/100</f>
        <v>0</v>
      </c>
      <c r="K10451" s="25" t="n">
        <f aca="false">E10451*Einstellungen!$B$5/100</f>
        <v>0</v>
      </c>
      <c r="L10451" s="23" t="str">
        <f aca="false">IF(I10451&lt;Einstellungen!$B$5,"ja","nein")</f>
        <v>ja</v>
      </c>
      <c r="M10451" s="23" t="s">
        <v>137</v>
      </c>
      <c r="N10451" s="23" t="n">
        <v>2026</v>
      </c>
      <c r="O10451" s="23" t="n">
        <v>12</v>
      </c>
    </row>
    <row r="10452" customFormat="false" ht="15" hidden="false" customHeight="false" outlineLevel="0" collapsed="false">
      <c r="A10452" s="22" t="n">
        <v>46132</v>
      </c>
      <c r="B10452" s="23" t="s">
        <v>119</v>
      </c>
      <c r="C10452" s="23" t="s">
        <v>93</v>
      </c>
      <c r="D10452" s="24" t="n">
        <v>-1739.3</v>
      </c>
      <c r="E10452" s="25" t="n">
        <f aca="false">MAX(D10452,0)/1000</f>
        <v>0</v>
      </c>
      <c r="F10452" s="25" t="n">
        <f aca="false">MAX(-D10452,0)/1000</f>
        <v>1.7393</v>
      </c>
      <c r="G10452" s="23" t="str">
        <f aca="false">IF(E10452&gt;0,"ja","nein")</f>
        <v>nein</v>
      </c>
      <c r="H10452" s="26" t="n">
        <v>32.595</v>
      </c>
      <c r="I10452" s="26" t="n">
        <f aca="false">(H10452/10+IF(N10452=2025,Einstellungen!$B$23,Einstellungen!$C$23))*(1+Einstellungen!$B$10)</f>
        <v>22.628445</v>
      </c>
      <c r="J10452" s="25" t="n">
        <f aca="false">E10452*I10452/100</f>
        <v>0</v>
      </c>
      <c r="K10452" s="25" t="n">
        <f aca="false">E10452*Einstellungen!$B$5/100</f>
        <v>0</v>
      </c>
      <c r="L10452" s="23" t="str">
        <f aca="false">IF(I10452&lt;Einstellungen!$B$5,"ja","nein")</f>
        <v>ja</v>
      </c>
      <c r="M10452" s="23" t="s">
        <v>137</v>
      </c>
      <c r="N10452" s="23" t="n">
        <v>2026</v>
      </c>
      <c r="O10452" s="23" t="n">
        <v>13</v>
      </c>
    </row>
    <row r="10453" customFormat="false" ht="15" hidden="false" customHeight="false" outlineLevel="0" collapsed="false">
      <c r="A10453" s="22" t="n">
        <v>46132</v>
      </c>
      <c r="B10453" s="23" t="s">
        <v>120</v>
      </c>
      <c r="C10453" s="23" t="s">
        <v>93</v>
      </c>
      <c r="D10453" s="24" t="n">
        <v>-3580.1</v>
      </c>
      <c r="E10453" s="25" t="n">
        <f aca="false">MAX(D10453,0)/1000</f>
        <v>0</v>
      </c>
      <c r="F10453" s="25" t="n">
        <f aca="false">MAX(-D10453,0)/1000</f>
        <v>3.5801</v>
      </c>
      <c r="G10453" s="23" t="str">
        <f aca="false">IF(E10453&gt;0,"ja","nein")</f>
        <v>nein</v>
      </c>
      <c r="H10453" s="26" t="n">
        <v>29.57</v>
      </c>
      <c r="I10453" s="26" t="n">
        <f aca="false">(H10453/10+IF(N10453=2025,Einstellungen!$B$23,Einstellungen!$C$23))*(1+Einstellungen!$B$10)</f>
        <v>22.26847</v>
      </c>
      <c r="J10453" s="25" t="n">
        <f aca="false">E10453*I10453/100</f>
        <v>0</v>
      </c>
      <c r="K10453" s="25" t="n">
        <f aca="false">E10453*Einstellungen!$B$5/100</f>
        <v>0</v>
      </c>
      <c r="L10453" s="23" t="str">
        <f aca="false">IF(I10453&lt;Einstellungen!$B$5,"ja","nein")</f>
        <v>ja</v>
      </c>
      <c r="M10453" s="23" t="s">
        <v>137</v>
      </c>
      <c r="N10453" s="23" t="n">
        <v>2026</v>
      </c>
      <c r="O10453" s="23" t="n">
        <v>14</v>
      </c>
    </row>
    <row r="10454" customFormat="false" ht="15" hidden="false" customHeight="false" outlineLevel="0" collapsed="false">
      <c r="A10454" s="22" t="n">
        <v>46132</v>
      </c>
      <c r="B10454" s="23" t="s">
        <v>104</v>
      </c>
      <c r="C10454" s="23" t="s">
        <v>93</v>
      </c>
      <c r="D10454" s="24" t="n">
        <v>-3438.4</v>
      </c>
      <c r="E10454" s="25" t="n">
        <f aca="false">MAX(D10454,0)/1000</f>
        <v>0</v>
      </c>
      <c r="F10454" s="25" t="n">
        <f aca="false">MAX(-D10454,0)/1000</f>
        <v>3.4384</v>
      </c>
      <c r="G10454" s="23" t="str">
        <f aca="false">IF(E10454&gt;0,"ja","nein")</f>
        <v>nein</v>
      </c>
      <c r="H10454" s="26" t="n">
        <v>46.475</v>
      </c>
      <c r="I10454" s="26" t="n">
        <f aca="false">(H10454/10+IF(N10454=2025,Einstellungen!$B$23,Einstellungen!$C$23))*(1+Einstellungen!$B$10)</f>
        <v>24.280165</v>
      </c>
      <c r="J10454" s="25" t="n">
        <f aca="false">E10454*I10454/100</f>
        <v>0</v>
      </c>
      <c r="K10454" s="25" t="n">
        <f aca="false">E10454*Einstellungen!$B$5/100</f>
        <v>0</v>
      </c>
      <c r="L10454" s="23" t="str">
        <f aca="false">IF(I10454&lt;Einstellungen!$B$5,"ja","nein")</f>
        <v>ja</v>
      </c>
      <c r="M10454" s="23" t="s">
        <v>137</v>
      </c>
      <c r="N10454" s="23" t="n">
        <v>2026</v>
      </c>
      <c r="O10454" s="23" t="n">
        <v>15</v>
      </c>
    </row>
    <row r="10455" customFormat="false" ht="15" hidden="false" customHeight="false" outlineLevel="0" collapsed="false">
      <c r="A10455" s="22" t="n">
        <v>46132</v>
      </c>
      <c r="B10455" s="23" t="s">
        <v>105</v>
      </c>
      <c r="C10455" s="23" t="s">
        <v>93</v>
      </c>
      <c r="D10455" s="24" t="n">
        <v>-1786.1</v>
      </c>
      <c r="E10455" s="25" t="n">
        <f aca="false">MAX(D10455,0)/1000</f>
        <v>0</v>
      </c>
      <c r="F10455" s="25" t="n">
        <f aca="false">MAX(-D10455,0)/1000</f>
        <v>1.7861</v>
      </c>
      <c r="G10455" s="23" t="str">
        <f aca="false">IF(E10455&gt;0,"ja","nein")</f>
        <v>nein</v>
      </c>
      <c r="H10455" s="26" t="n">
        <v>78.325</v>
      </c>
      <c r="I10455" s="26" t="n">
        <f aca="false">(H10455/10+IF(N10455=2025,Einstellungen!$B$23,Einstellungen!$C$23))*(1+Einstellungen!$B$10)</f>
        <v>28.070315</v>
      </c>
      <c r="J10455" s="25" t="n">
        <f aca="false">E10455*I10455/100</f>
        <v>0</v>
      </c>
      <c r="K10455" s="25" t="n">
        <f aca="false">E10455*Einstellungen!$B$5/100</f>
        <v>0</v>
      </c>
      <c r="L10455" s="23" t="str">
        <f aca="false">IF(I10455&lt;Einstellungen!$B$5,"ja","nein")</f>
        <v>ja</v>
      </c>
      <c r="M10455" s="23" t="s">
        <v>137</v>
      </c>
      <c r="N10455" s="23" t="n">
        <v>2026</v>
      </c>
      <c r="O10455" s="23" t="n">
        <v>16</v>
      </c>
    </row>
    <row r="10456" customFormat="false" ht="15" hidden="false" customHeight="false" outlineLevel="0" collapsed="false">
      <c r="A10456" s="22" t="n">
        <v>46132</v>
      </c>
      <c r="B10456" s="23" t="s">
        <v>97</v>
      </c>
      <c r="C10456" s="23" t="s">
        <v>93</v>
      </c>
      <c r="D10456" s="24" t="n">
        <v>202.5</v>
      </c>
      <c r="E10456" s="25" t="n">
        <f aca="false">MAX(D10456,0)/1000</f>
        <v>0.2025</v>
      </c>
      <c r="F10456" s="25" t="n">
        <f aca="false">MAX(-D10456,0)/1000</f>
        <v>0</v>
      </c>
      <c r="G10456" s="23" t="str">
        <f aca="false">IF(E10456&gt;0,"ja","nein")</f>
        <v>ja</v>
      </c>
      <c r="H10456" s="26" t="n">
        <v>97.245</v>
      </c>
      <c r="I10456" s="26" t="n">
        <f aca="false">(H10456/10+IF(N10456=2025,Einstellungen!$B$23,Einstellungen!$C$23))*(1+Einstellungen!$B$10)</f>
        <v>30.321795</v>
      </c>
      <c r="J10456" s="25" t="n">
        <f aca="false">E10456*I10456/100</f>
        <v>0.061401634875</v>
      </c>
      <c r="K10456" s="25" t="n">
        <f aca="false">E10456*Einstellungen!$B$5/100</f>
        <v>0.058725</v>
      </c>
      <c r="L10456" s="23" t="str">
        <f aca="false">IF(I10456&lt;Einstellungen!$B$5,"ja","nein")</f>
        <v>nein</v>
      </c>
      <c r="M10456" s="23" t="s">
        <v>137</v>
      </c>
      <c r="N10456" s="23" t="n">
        <v>2026</v>
      </c>
      <c r="O10456" s="23" t="n">
        <v>17</v>
      </c>
    </row>
    <row r="10457" customFormat="false" ht="15" hidden="false" customHeight="false" outlineLevel="0" collapsed="false">
      <c r="A10457" s="22" t="n">
        <v>46132</v>
      </c>
      <c r="B10457" s="23" t="s">
        <v>99</v>
      </c>
      <c r="C10457" s="23" t="s">
        <v>93</v>
      </c>
      <c r="D10457" s="24" t="n">
        <v>73.5</v>
      </c>
      <c r="E10457" s="25" t="n">
        <f aca="false">MAX(D10457,0)/1000</f>
        <v>0.0735</v>
      </c>
      <c r="F10457" s="25" t="n">
        <f aca="false">MAX(-D10457,0)/1000</f>
        <v>0</v>
      </c>
      <c r="G10457" s="23" t="str">
        <f aca="false">IF(E10457&gt;0,"ja","nein")</f>
        <v>ja</v>
      </c>
      <c r="H10457" s="26" t="n">
        <v>112.91</v>
      </c>
      <c r="I10457" s="26" t="n">
        <f aca="false">(H10457/10+IF(N10457=2025,Einstellungen!$B$23,Einstellungen!$C$23))*(1+Einstellungen!$B$10)</f>
        <v>32.18593</v>
      </c>
      <c r="J10457" s="25" t="n">
        <f aca="false">E10457*I10457/100</f>
        <v>0.02365665855</v>
      </c>
      <c r="K10457" s="25" t="n">
        <f aca="false">E10457*Einstellungen!$B$5/100</f>
        <v>0.021315</v>
      </c>
      <c r="L10457" s="23" t="str">
        <f aca="false">IF(I10457&lt;Einstellungen!$B$5,"ja","nein")</f>
        <v>nein</v>
      </c>
      <c r="M10457" s="23" t="s">
        <v>137</v>
      </c>
      <c r="N10457" s="23" t="n">
        <v>2026</v>
      </c>
      <c r="O10457" s="23" t="n">
        <v>18</v>
      </c>
    </row>
    <row r="10458" customFormat="false" ht="15" hidden="false" customHeight="false" outlineLevel="0" collapsed="false">
      <c r="A10458" s="22" t="n">
        <v>46132</v>
      </c>
      <c r="B10458" s="23" t="s">
        <v>100</v>
      </c>
      <c r="C10458" s="23" t="s">
        <v>93</v>
      </c>
      <c r="D10458" s="24" t="n">
        <v>-44.8</v>
      </c>
      <c r="E10458" s="25" t="n">
        <f aca="false">MAX(D10458,0)/1000</f>
        <v>0</v>
      </c>
      <c r="F10458" s="25" t="n">
        <f aca="false">MAX(-D10458,0)/1000</f>
        <v>0.0448</v>
      </c>
      <c r="G10458" s="23" t="str">
        <f aca="false">IF(E10458&gt;0,"ja","nein")</f>
        <v>nein</v>
      </c>
      <c r="H10458" s="26" t="n">
        <v>123.407</v>
      </c>
      <c r="I10458" s="26" t="n">
        <f aca="false">(H10458/10+IF(N10458=2025,Einstellungen!$B$23,Einstellungen!$C$23))*(1+Einstellungen!$B$10)</f>
        <v>33.435073</v>
      </c>
      <c r="J10458" s="25" t="n">
        <f aca="false">E10458*I10458/100</f>
        <v>0</v>
      </c>
      <c r="K10458" s="25" t="n">
        <f aca="false">E10458*Einstellungen!$B$5/100</f>
        <v>0</v>
      </c>
      <c r="L10458" s="23" t="str">
        <f aca="false">IF(I10458&lt;Einstellungen!$B$5,"ja","nein")</f>
        <v>nein</v>
      </c>
      <c r="M10458" s="23" t="s">
        <v>137</v>
      </c>
      <c r="N10458" s="23" t="n">
        <v>2026</v>
      </c>
      <c r="O10458" s="23" t="n">
        <v>19</v>
      </c>
    </row>
    <row r="10459" customFormat="false" ht="15" hidden="false" customHeight="false" outlineLevel="0" collapsed="false">
      <c r="A10459" s="22" t="n">
        <v>46132</v>
      </c>
      <c r="B10459" s="23" t="s">
        <v>92</v>
      </c>
      <c r="C10459" s="23" t="s">
        <v>93</v>
      </c>
      <c r="D10459" s="24" t="n">
        <v>-47.4</v>
      </c>
      <c r="E10459" s="25" t="n">
        <f aca="false">MAX(D10459,0)/1000</f>
        <v>0</v>
      </c>
      <c r="F10459" s="25" t="n">
        <f aca="false">MAX(-D10459,0)/1000</f>
        <v>0.0474</v>
      </c>
      <c r="G10459" s="23" t="str">
        <f aca="false">IF(E10459&gt;0,"ja","nein")</f>
        <v>nein</v>
      </c>
      <c r="H10459" s="26" t="n">
        <v>127.18</v>
      </c>
      <c r="I10459" s="26" t="n">
        <f aca="false">(H10459/10+IF(N10459=2025,Einstellungen!$B$23,Einstellungen!$C$23))*(1+Einstellungen!$B$10)</f>
        <v>33.88406</v>
      </c>
      <c r="J10459" s="25" t="n">
        <f aca="false">E10459*I10459/100</f>
        <v>0</v>
      </c>
      <c r="K10459" s="25" t="n">
        <f aca="false">E10459*Einstellungen!$B$5/100</f>
        <v>0</v>
      </c>
      <c r="L10459" s="23" t="str">
        <f aca="false">IF(I10459&lt;Einstellungen!$B$5,"ja","nein")</f>
        <v>nein</v>
      </c>
      <c r="M10459" s="23" t="s">
        <v>137</v>
      </c>
      <c r="N10459" s="23" t="n">
        <v>2026</v>
      </c>
      <c r="O10459" s="23" t="n">
        <v>20</v>
      </c>
    </row>
    <row r="10460" customFormat="false" ht="15" hidden="false" customHeight="false" outlineLevel="0" collapsed="false">
      <c r="A10460" s="22" t="n">
        <v>46132</v>
      </c>
      <c r="B10460" s="23" t="s">
        <v>95</v>
      </c>
      <c r="C10460" s="23" t="s">
        <v>93</v>
      </c>
      <c r="D10460" s="24" t="n">
        <v>-47.9</v>
      </c>
      <c r="E10460" s="25" t="n">
        <f aca="false">MAX(D10460,0)/1000</f>
        <v>0</v>
      </c>
      <c r="F10460" s="25" t="n">
        <f aca="false">MAX(-D10460,0)/1000</f>
        <v>0.0479</v>
      </c>
      <c r="G10460" s="23" t="str">
        <f aca="false">IF(E10460&gt;0,"ja","nein")</f>
        <v>nein</v>
      </c>
      <c r="H10460" s="26" t="n">
        <v>121.94</v>
      </c>
      <c r="I10460" s="26" t="n">
        <f aca="false">(H10460/10+IF(N10460=2025,Einstellungen!$B$23,Einstellungen!$C$23))*(1+Einstellungen!$B$10)</f>
        <v>33.2605</v>
      </c>
      <c r="J10460" s="25" t="n">
        <f aca="false">E10460*I10460/100</f>
        <v>0</v>
      </c>
      <c r="K10460" s="25" t="n">
        <f aca="false">E10460*Einstellungen!$B$5/100</f>
        <v>0</v>
      </c>
      <c r="L10460" s="23" t="str">
        <f aca="false">IF(I10460&lt;Einstellungen!$B$5,"ja","nein")</f>
        <v>nein</v>
      </c>
      <c r="M10460" s="23" t="s">
        <v>137</v>
      </c>
      <c r="N10460" s="23" t="n">
        <v>2026</v>
      </c>
      <c r="O10460" s="23" t="n">
        <v>21</v>
      </c>
    </row>
    <row r="10461" customFormat="false" ht="15" hidden="false" customHeight="false" outlineLevel="0" collapsed="false">
      <c r="A10461" s="22" t="n">
        <v>46132</v>
      </c>
      <c r="B10461" s="23" t="s">
        <v>96</v>
      </c>
      <c r="C10461" s="23" t="s">
        <v>93</v>
      </c>
      <c r="D10461" s="24" t="n">
        <v>-47.3</v>
      </c>
      <c r="E10461" s="25" t="n">
        <f aca="false">MAX(D10461,0)/1000</f>
        <v>0</v>
      </c>
      <c r="F10461" s="25" t="n">
        <f aca="false">MAX(-D10461,0)/1000</f>
        <v>0.0473</v>
      </c>
      <c r="G10461" s="23" t="str">
        <f aca="false">IF(E10461&gt;0,"ja","nein")</f>
        <v>nein</v>
      </c>
      <c r="H10461" s="26" t="n">
        <v>115.972</v>
      </c>
      <c r="I10461" s="26" t="n">
        <f aca="false">(H10461/10+IF(N10461=2025,Einstellungen!$B$23,Einstellungen!$C$23))*(1+Einstellungen!$B$10)</f>
        <v>32.550308</v>
      </c>
      <c r="J10461" s="25" t="n">
        <f aca="false">E10461*I10461/100</f>
        <v>0</v>
      </c>
      <c r="K10461" s="25" t="n">
        <f aca="false">E10461*Einstellungen!$B$5/100</f>
        <v>0</v>
      </c>
      <c r="L10461" s="23" t="str">
        <f aca="false">IF(I10461&lt;Einstellungen!$B$5,"ja","nein")</f>
        <v>nein</v>
      </c>
      <c r="M10461" s="23" t="s">
        <v>137</v>
      </c>
      <c r="N10461" s="23" t="n">
        <v>2026</v>
      </c>
      <c r="O10461" s="23" t="n">
        <v>22</v>
      </c>
    </row>
    <row r="10462" customFormat="false" ht="15" hidden="false" customHeight="false" outlineLevel="0" collapsed="false">
      <c r="A10462" s="22" t="n">
        <v>46132</v>
      </c>
      <c r="B10462" s="23" t="s">
        <v>101</v>
      </c>
      <c r="C10462" s="23" t="s">
        <v>93</v>
      </c>
      <c r="D10462" s="24" t="n">
        <v>-47</v>
      </c>
      <c r="E10462" s="25" t="n">
        <f aca="false">MAX(D10462,0)/1000</f>
        <v>0</v>
      </c>
      <c r="F10462" s="25" t="n">
        <f aca="false">MAX(-D10462,0)/1000</f>
        <v>0.047</v>
      </c>
      <c r="G10462" s="23" t="str">
        <f aca="false">IF(E10462&gt;0,"ja","nein")</f>
        <v>nein</v>
      </c>
      <c r="H10462" s="26" t="n">
        <v>106.792</v>
      </c>
      <c r="I10462" s="26" t="n">
        <f aca="false">(H10462/10+IF(N10462=2025,Einstellungen!$B$23,Einstellungen!$C$23))*(1+Einstellungen!$B$10)</f>
        <v>31.457888</v>
      </c>
      <c r="J10462" s="25" t="n">
        <f aca="false">E10462*I10462/100</f>
        <v>0</v>
      </c>
      <c r="K10462" s="25" t="n">
        <f aca="false">E10462*Einstellungen!$B$5/100</f>
        <v>0</v>
      </c>
      <c r="L10462" s="23" t="str">
        <f aca="false">IF(I10462&lt;Einstellungen!$B$5,"ja","nein")</f>
        <v>nein</v>
      </c>
      <c r="M10462" s="23" t="s">
        <v>137</v>
      </c>
      <c r="N10462" s="23" t="n">
        <v>2026</v>
      </c>
      <c r="O10462" s="23" t="n">
        <v>23</v>
      </c>
    </row>
    <row r="10463" customFormat="false" ht="15" hidden="false" customHeight="false" outlineLevel="0" collapsed="false">
      <c r="A10463" s="22" t="n">
        <v>46133</v>
      </c>
      <c r="B10463" s="23" t="s">
        <v>102</v>
      </c>
      <c r="C10463" s="23" t="s">
        <v>98</v>
      </c>
      <c r="D10463" s="24" t="n">
        <v>-48.1</v>
      </c>
      <c r="E10463" s="25" t="n">
        <f aca="false">MAX(D10463,0)/1000</f>
        <v>0</v>
      </c>
      <c r="F10463" s="25" t="n">
        <f aca="false">MAX(-D10463,0)/1000</f>
        <v>0.0481</v>
      </c>
      <c r="G10463" s="23" t="str">
        <f aca="false">IF(E10463&gt;0,"ja","nein")</f>
        <v>nein</v>
      </c>
      <c r="H10463" s="26" t="n">
        <v>99</v>
      </c>
      <c r="I10463" s="26" t="n">
        <f aca="false">(H10463/10+IF(N10463=2025,Einstellungen!$B$23,Einstellungen!$C$23))*(1+Einstellungen!$B$10)</f>
        <v>30.53064</v>
      </c>
      <c r="J10463" s="25" t="n">
        <f aca="false">E10463*I10463/100</f>
        <v>0</v>
      </c>
      <c r="K10463" s="25" t="n">
        <f aca="false">E10463*Einstellungen!$B$5/100</f>
        <v>0</v>
      </c>
      <c r="L10463" s="23" t="str">
        <f aca="false">IF(I10463&lt;Einstellungen!$B$5,"ja","nein")</f>
        <v>nein</v>
      </c>
      <c r="M10463" s="23" t="s">
        <v>137</v>
      </c>
      <c r="N10463" s="23" t="n">
        <v>2026</v>
      </c>
      <c r="O10463" s="23" t="n">
        <v>0</v>
      </c>
    </row>
    <row r="10464" customFormat="false" ht="15" hidden="false" customHeight="false" outlineLevel="0" collapsed="false">
      <c r="A10464" s="22" t="n">
        <v>46133</v>
      </c>
      <c r="B10464" s="23" t="s">
        <v>107</v>
      </c>
      <c r="C10464" s="23" t="s">
        <v>98</v>
      </c>
      <c r="D10464" s="24" t="n">
        <v>-47.4</v>
      </c>
      <c r="E10464" s="25" t="n">
        <f aca="false">MAX(D10464,0)/1000</f>
        <v>0</v>
      </c>
      <c r="F10464" s="25" t="n">
        <f aca="false">MAX(-D10464,0)/1000</f>
        <v>0.0474</v>
      </c>
      <c r="G10464" s="23" t="str">
        <f aca="false">IF(E10464&gt;0,"ja","nein")</f>
        <v>nein</v>
      </c>
      <c r="H10464" s="26" t="n">
        <v>98.642</v>
      </c>
      <c r="I10464" s="26" t="n">
        <f aca="false">(H10464/10+IF(N10464=2025,Einstellungen!$B$23,Einstellungen!$C$23))*(1+Einstellungen!$B$10)</f>
        <v>30.488038</v>
      </c>
      <c r="J10464" s="25" t="n">
        <f aca="false">E10464*I10464/100</f>
        <v>0</v>
      </c>
      <c r="K10464" s="25" t="n">
        <f aca="false">E10464*Einstellungen!$B$5/100</f>
        <v>0</v>
      </c>
      <c r="L10464" s="23" t="str">
        <f aca="false">IF(I10464&lt;Einstellungen!$B$5,"ja","nein")</f>
        <v>nein</v>
      </c>
      <c r="M10464" s="23" t="s">
        <v>137</v>
      </c>
      <c r="N10464" s="23" t="n">
        <v>2026</v>
      </c>
      <c r="O10464" s="23" t="n">
        <v>1</v>
      </c>
    </row>
    <row r="10465" customFormat="false" ht="15" hidden="false" customHeight="false" outlineLevel="0" collapsed="false">
      <c r="A10465" s="22" t="n">
        <v>46133</v>
      </c>
      <c r="B10465" s="23" t="s">
        <v>108</v>
      </c>
      <c r="C10465" s="23" t="s">
        <v>98</v>
      </c>
      <c r="D10465" s="24" t="n">
        <v>11.8</v>
      </c>
      <c r="E10465" s="25" t="n">
        <f aca="false">MAX(D10465,0)/1000</f>
        <v>0.0118</v>
      </c>
      <c r="F10465" s="25" t="n">
        <f aca="false">MAX(-D10465,0)/1000</f>
        <v>0</v>
      </c>
      <c r="G10465" s="23" t="str">
        <f aca="false">IF(E10465&gt;0,"ja","nein")</f>
        <v>ja</v>
      </c>
      <c r="H10465" s="26" t="n">
        <v>98.373</v>
      </c>
      <c r="I10465" s="26" t="n">
        <f aca="false">(H10465/10+IF(N10465=2025,Einstellungen!$B$23,Einstellungen!$C$23))*(1+Einstellungen!$B$10)</f>
        <v>30.456027</v>
      </c>
      <c r="J10465" s="25" t="n">
        <f aca="false">E10465*I10465/100</f>
        <v>0.003593811186</v>
      </c>
      <c r="K10465" s="25" t="n">
        <f aca="false">E10465*Einstellungen!$B$5/100</f>
        <v>0.003422</v>
      </c>
      <c r="L10465" s="23" t="str">
        <f aca="false">IF(I10465&lt;Einstellungen!$B$5,"ja","nein")</f>
        <v>nein</v>
      </c>
      <c r="M10465" s="23" t="s">
        <v>137</v>
      </c>
      <c r="N10465" s="23" t="n">
        <v>2026</v>
      </c>
      <c r="O10465" s="23" t="n">
        <v>2</v>
      </c>
    </row>
    <row r="10466" customFormat="false" ht="15" hidden="false" customHeight="false" outlineLevel="0" collapsed="false">
      <c r="A10466" s="22" t="n">
        <v>46133</v>
      </c>
      <c r="B10466" s="23" t="s">
        <v>109</v>
      </c>
      <c r="C10466" s="23" t="s">
        <v>98</v>
      </c>
      <c r="D10466" s="24" t="n">
        <v>154.1</v>
      </c>
      <c r="E10466" s="25" t="n">
        <f aca="false">MAX(D10466,0)/1000</f>
        <v>0.1541</v>
      </c>
      <c r="F10466" s="25" t="n">
        <f aca="false">MAX(-D10466,0)/1000</f>
        <v>0</v>
      </c>
      <c r="G10466" s="23" t="str">
        <f aca="false">IF(E10466&gt;0,"ja","nein")</f>
        <v>ja</v>
      </c>
      <c r="H10466" s="26" t="n">
        <v>99.075</v>
      </c>
      <c r="I10466" s="26" t="n">
        <f aca="false">(H10466/10+IF(N10466=2025,Einstellungen!$B$23,Einstellungen!$C$23))*(1+Einstellungen!$B$10)</f>
        <v>30.539565</v>
      </c>
      <c r="J10466" s="25" t="n">
        <f aca="false">E10466*I10466/100</f>
        <v>0.047061469665</v>
      </c>
      <c r="K10466" s="25" t="n">
        <f aca="false">E10466*Einstellungen!$B$5/100</f>
        <v>0.044689</v>
      </c>
      <c r="L10466" s="23" t="str">
        <f aca="false">IF(I10466&lt;Einstellungen!$B$5,"ja","nein")</f>
        <v>nein</v>
      </c>
      <c r="M10466" s="23" t="s">
        <v>137</v>
      </c>
      <c r="N10466" s="23" t="n">
        <v>2026</v>
      </c>
      <c r="O10466" s="23" t="n">
        <v>3</v>
      </c>
    </row>
    <row r="10467" customFormat="false" ht="15" hidden="false" customHeight="false" outlineLevel="0" collapsed="false">
      <c r="A10467" s="22" t="n">
        <v>46133</v>
      </c>
      <c r="B10467" s="23" t="s">
        <v>110</v>
      </c>
      <c r="C10467" s="23" t="s">
        <v>98</v>
      </c>
      <c r="D10467" s="24" t="n">
        <v>280.5</v>
      </c>
      <c r="E10467" s="25" t="n">
        <f aca="false">MAX(D10467,0)/1000</f>
        <v>0.2805</v>
      </c>
      <c r="F10467" s="25" t="n">
        <f aca="false">MAX(-D10467,0)/1000</f>
        <v>0</v>
      </c>
      <c r="G10467" s="23" t="str">
        <f aca="false">IF(E10467&gt;0,"ja","nein")</f>
        <v>ja</v>
      </c>
      <c r="H10467" s="26" t="n">
        <v>100.19</v>
      </c>
      <c r="I10467" s="26" t="n">
        <f aca="false">(H10467/10+IF(N10467=2025,Einstellungen!$B$23,Einstellungen!$C$23))*(1+Einstellungen!$B$10)</f>
        <v>30.67225</v>
      </c>
      <c r="J10467" s="25" t="n">
        <f aca="false">E10467*I10467/100</f>
        <v>0.08603566125</v>
      </c>
      <c r="K10467" s="25" t="n">
        <f aca="false">E10467*Einstellungen!$B$5/100</f>
        <v>0.081345</v>
      </c>
      <c r="L10467" s="23" t="str">
        <f aca="false">IF(I10467&lt;Einstellungen!$B$5,"ja","nein")</f>
        <v>nein</v>
      </c>
      <c r="M10467" s="23" t="s">
        <v>137</v>
      </c>
      <c r="N10467" s="23" t="n">
        <v>2026</v>
      </c>
      <c r="O10467" s="23" t="n">
        <v>4</v>
      </c>
    </row>
    <row r="10468" customFormat="false" ht="15" hidden="false" customHeight="false" outlineLevel="0" collapsed="false">
      <c r="A10468" s="22" t="n">
        <v>46133</v>
      </c>
      <c r="B10468" s="23" t="s">
        <v>111</v>
      </c>
      <c r="C10468" s="23" t="s">
        <v>98</v>
      </c>
      <c r="D10468" s="24" t="n">
        <v>288.9</v>
      </c>
      <c r="E10468" s="25" t="n">
        <f aca="false">MAX(D10468,0)/1000</f>
        <v>0.2889</v>
      </c>
      <c r="F10468" s="25" t="n">
        <f aca="false">MAX(-D10468,0)/1000</f>
        <v>0</v>
      </c>
      <c r="G10468" s="23" t="str">
        <f aca="false">IF(E10468&gt;0,"ja","nein")</f>
        <v>ja</v>
      </c>
      <c r="H10468" s="26" t="n">
        <v>108.447</v>
      </c>
      <c r="I10468" s="26" t="n">
        <f aca="false">(H10468/10+IF(N10468=2025,Einstellungen!$B$23,Einstellungen!$C$23))*(1+Einstellungen!$B$10)</f>
        <v>31.654833</v>
      </c>
      <c r="J10468" s="25" t="n">
        <f aca="false">E10468*I10468/100</f>
        <v>0.091450812537</v>
      </c>
      <c r="K10468" s="25" t="n">
        <f aca="false">E10468*Einstellungen!$B$5/100</f>
        <v>0.083781</v>
      </c>
      <c r="L10468" s="23" t="str">
        <f aca="false">IF(I10468&lt;Einstellungen!$B$5,"ja","nein")</f>
        <v>nein</v>
      </c>
      <c r="M10468" s="23" t="s">
        <v>137</v>
      </c>
      <c r="N10468" s="23" t="n">
        <v>2026</v>
      </c>
      <c r="O10468" s="23" t="n">
        <v>5</v>
      </c>
    </row>
    <row r="10469" customFormat="false" ht="15" hidden="false" customHeight="false" outlineLevel="0" collapsed="false">
      <c r="A10469" s="22" t="n">
        <v>46133</v>
      </c>
      <c r="B10469" s="23" t="s">
        <v>112</v>
      </c>
      <c r="C10469" s="23" t="s">
        <v>98</v>
      </c>
      <c r="D10469" s="24" t="n">
        <v>248.3</v>
      </c>
      <c r="E10469" s="25" t="n">
        <f aca="false">MAX(D10469,0)/1000</f>
        <v>0.2483</v>
      </c>
      <c r="F10469" s="25" t="n">
        <f aca="false">MAX(-D10469,0)/1000</f>
        <v>0</v>
      </c>
      <c r="G10469" s="23" t="str">
        <f aca="false">IF(E10469&gt;0,"ja","nein")</f>
        <v>ja</v>
      </c>
      <c r="H10469" s="26" t="n">
        <v>127.085</v>
      </c>
      <c r="I10469" s="26" t="n">
        <f aca="false">(H10469/10+IF(N10469=2025,Einstellungen!$B$23,Einstellungen!$C$23))*(1+Einstellungen!$B$10)</f>
        <v>33.872755</v>
      </c>
      <c r="J10469" s="25" t="n">
        <f aca="false">E10469*I10469/100</f>
        <v>0.084106050665</v>
      </c>
      <c r="K10469" s="25" t="n">
        <f aca="false">E10469*Einstellungen!$B$5/100</f>
        <v>0.072007</v>
      </c>
      <c r="L10469" s="23" t="str">
        <f aca="false">IF(I10469&lt;Einstellungen!$B$5,"ja","nein")</f>
        <v>nein</v>
      </c>
      <c r="M10469" s="23" t="s">
        <v>137</v>
      </c>
      <c r="N10469" s="23" t="n">
        <v>2026</v>
      </c>
      <c r="O10469" s="23" t="n">
        <v>6</v>
      </c>
    </row>
    <row r="10470" customFormat="false" ht="15" hidden="false" customHeight="false" outlineLevel="0" collapsed="false">
      <c r="A10470" s="22" t="n">
        <v>46133</v>
      </c>
      <c r="B10470" s="23" t="s">
        <v>113</v>
      </c>
      <c r="C10470" s="23" t="s">
        <v>98</v>
      </c>
      <c r="D10470" s="24" t="n">
        <v>69</v>
      </c>
      <c r="E10470" s="25" t="n">
        <f aca="false">MAX(D10470,0)/1000</f>
        <v>0.069</v>
      </c>
      <c r="F10470" s="25" t="n">
        <f aca="false">MAX(-D10470,0)/1000</f>
        <v>0</v>
      </c>
      <c r="G10470" s="23" t="str">
        <f aca="false">IF(E10470&gt;0,"ja","nein")</f>
        <v>ja</v>
      </c>
      <c r="H10470" s="26" t="n">
        <v>135.327</v>
      </c>
      <c r="I10470" s="26" t="n">
        <f aca="false">(H10470/10+IF(N10470=2025,Einstellungen!$B$23,Einstellungen!$C$23))*(1+Einstellungen!$B$10)</f>
        <v>34.853553</v>
      </c>
      <c r="J10470" s="25" t="n">
        <f aca="false">E10470*I10470/100</f>
        <v>0.02404895157</v>
      </c>
      <c r="K10470" s="25" t="n">
        <f aca="false">E10470*Einstellungen!$B$5/100</f>
        <v>0.02001</v>
      </c>
      <c r="L10470" s="23" t="str">
        <f aca="false">IF(I10470&lt;Einstellungen!$B$5,"ja","nein")</f>
        <v>nein</v>
      </c>
      <c r="M10470" s="23" t="s">
        <v>137</v>
      </c>
      <c r="N10470" s="23" t="n">
        <v>2026</v>
      </c>
      <c r="O10470" s="23" t="n">
        <v>7</v>
      </c>
    </row>
    <row r="10471" customFormat="false" ht="15" hidden="false" customHeight="false" outlineLevel="0" collapsed="false">
      <c r="A10471" s="22" t="n">
        <v>46133</v>
      </c>
      <c r="B10471" s="23" t="s">
        <v>114</v>
      </c>
      <c r="C10471" s="23" t="s">
        <v>98</v>
      </c>
      <c r="D10471" s="24" t="n">
        <v>-41.8</v>
      </c>
      <c r="E10471" s="25" t="n">
        <f aca="false">MAX(D10471,0)/1000</f>
        <v>0</v>
      </c>
      <c r="F10471" s="25" t="n">
        <f aca="false">MAX(-D10471,0)/1000</f>
        <v>0.0418</v>
      </c>
      <c r="G10471" s="23" t="str">
        <f aca="false">IF(E10471&gt;0,"ja","nein")</f>
        <v>nein</v>
      </c>
      <c r="H10471" s="26" t="n">
        <v>118.947</v>
      </c>
      <c r="I10471" s="26" t="n">
        <f aca="false">(H10471/10+IF(N10471=2025,Einstellungen!$B$23,Einstellungen!$C$23))*(1+Einstellungen!$B$10)</f>
        <v>32.904333</v>
      </c>
      <c r="J10471" s="25" t="n">
        <f aca="false">E10471*I10471/100</f>
        <v>0</v>
      </c>
      <c r="K10471" s="25" t="n">
        <f aca="false">E10471*Einstellungen!$B$5/100</f>
        <v>0</v>
      </c>
      <c r="L10471" s="23" t="str">
        <f aca="false">IF(I10471&lt;Einstellungen!$B$5,"ja","nein")</f>
        <v>nein</v>
      </c>
      <c r="M10471" s="23" t="s">
        <v>137</v>
      </c>
      <c r="N10471" s="23" t="n">
        <v>2026</v>
      </c>
      <c r="O10471" s="23" t="n">
        <v>8</v>
      </c>
    </row>
    <row r="10472" customFormat="false" ht="15" hidden="false" customHeight="false" outlineLevel="0" collapsed="false">
      <c r="A10472" s="22" t="n">
        <v>46133</v>
      </c>
      <c r="B10472" s="23" t="s">
        <v>115</v>
      </c>
      <c r="C10472" s="23" t="s">
        <v>98</v>
      </c>
      <c r="D10472" s="24" t="n">
        <v>-66.5</v>
      </c>
      <c r="E10472" s="25" t="n">
        <f aca="false">MAX(D10472,0)/1000</f>
        <v>0</v>
      </c>
      <c r="F10472" s="25" t="n">
        <f aca="false">MAX(-D10472,0)/1000</f>
        <v>0.0665</v>
      </c>
      <c r="G10472" s="23" t="str">
        <f aca="false">IF(E10472&gt;0,"ja","nein")</f>
        <v>nein</v>
      </c>
      <c r="H10472" s="26" t="n">
        <v>97.305</v>
      </c>
      <c r="I10472" s="26" t="n">
        <f aca="false">(H10472/10+IF(N10472=2025,Einstellungen!$B$23,Einstellungen!$C$23))*(1+Einstellungen!$B$10)</f>
        <v>30.328935</v>
      </c>
      <c r="J10472" s="25" t="n">
        <f aca="false">E10472*I10472/100</f>
        <v>0</v>
      </c>
      <c r="K10472" s="25" t="n">
        <f aca="false">E10472*Einstellungen!$B$5/100</f>
        <v>0</v>
      </c>
      <c r="L10472" s="23" t="str">
        <f aca="false">IF(I10472&lt;Einstellungen!$B$5,"ja","nein")</f>
        <v>nein</v>
      </c>
      <c r="M10472" s="23" t="s">
        <v>137</v>
      </c>
      <c r="N10472" s="23" t="n">
        <v>2026</v>
      </c>
      <c r="O10472" s="23" t="n">
        <v>9</v>
      </c>
    </row>
    <row r="10473" customFormat="false" ht="15" hidden="false" customHeight="false" outlineLevel="0" collapsed="false">
      <c r="A10473" s="22" t="n">
        <v>46133</v>
      </c>
      <c r="B10473" s="23" t="s">
        <v>116</v>
      </c>
      <c r="C10473" s="23" t="s">
        <v>98</v>
      </c>
      <c r="D10473" s="24" t="n">
        <v>2472.1</v>
      </c>
      <c r="E10473" s="25" t="n">
        <f aca="false">MAX(D10473,0)/1000</f>
        <v>2.4721</v>
      </c>
      <c r="F10473" s="25" t="n">
        <f aca="false">MAX(-D10473,0)/1000</f>
        <v>0</v>
      </c>
      <c r="G10473" s="23" t="str">
        <f aca="false">IF(E10473&gt;0,"ja","nein")</f>
        <v>ja</v>
      </c>
      <c r="H10473" s="26" t="n">
        <v>59.895</v>
      </c>
      <c r="I10473" s="26" t="n">
        <f aca="false">(H10473/10+IF(N10473=2025,Einstellungen!$B$23,Einstellungen!$C$23))*(1+Einstellungen!$B$10)</f>
        <v>25.877145</v>
      </c>
      <c r="J10473" s="25" t="n">
        <f aca="false">E10473*I10473/100</f>
        <v>0.639708901545</v>
      </c>
      <c r="K10473" s="25" t="n">
        <f aca="false">E10473*Einstellungen!$B$5/100</f>
        <v>0.716909</v>
      </c>
      <c r="L10473" s="23" t="str">
        <f aca="false">IF(I10473&lt;Einstellungen!$B$5,"ja","nein")</f>
        <v>ja</v>
      </c>
      <c r="M10473" s="23" t="s">
        <v>137</v>
      </c>
      <c r="N10473" s="23" t="n">
        <v>2026</v>
      </c>
      <c r="O10473" s="23" t="n">
        <v>10</v>
      </c>
    </row>
    <row r="10474" customFormat="false" ht="15" hidden="false" customHeight="false" outlineLevel="0" collapsed="false">
      <c r="A10474" s="22" t="n">
        <v>46133</v>
      </c>
      <c r="B10474" s="23" t="s">
        <v>117</v>
      </c>
      <c r="C10474" s="23" t="s">
        <v>98</v>
      </c>
      <c r="D10474" s="24" t="n">
        <v>675.5</v>
      </c>
      <c r="E10474" s="25" t="n">
        <f aca="false">MAX(D10474,0)/1000</f>
        <v>0.6755</v>
      </c>
      <c r="F10474" s="25" t="n">
        <f aca="false">MAX(-D10474,0)/1000</f>
        <v>0</v>
      </c>
      <c r="G10474" s="23" t="str">
        <f aca="false">IF(E10474&gt;0,"ja","nein")</f>
        <v>ja</v>
      </c>
      <c r="H10474" s="26" t="n">
        <v>19.603</v>
      </c>
      <c r="I10474" s="26" t="n">
        <f aca="false">(H10474/10+IF(N10474=2025,Einstellungen!$B$23,Einstellungen!$C$23))*(1+Einstellungen!$B$10)</f>
        <v>21.082397</v>
      </c>
      <c r="J10474" s="25" t="n">
        <f aca="false">E10474*I10474/100</f>
        <v>0.142411591735</v>
      </c>
      <c r="K10474" s="25" t="n">
        <f aca="false">E10474*Einstellungen!$B$5/100</f>
        <v>0.195895</v>
      </c>
      <c r="L10474" s="23" t="str">
        <f aca="false">IF(I10474&lt;Einstellungen!$B$5,"ja","nein")</f>
        <v>ja</v>
      </c>
      <c r="M10474" s="23" t="s">
        <v>137</v>
      </c>
      <c r="N10474" s="23" t="n">
        <v>2026</v>
      </c>
      <c r="O10474" s="23" t="n">
        <v>11</v>
      </c>
    </row>
    <row r="10475" customFormat="false" ht="15" hidden="false" customHeight="false" outlineLevel="0" collapsed="false">
      <c r="A10475" s="22" t="n">
        <v>46133</v>
      </c>
      <c r="B10475" s="23" t="s">
        <v>118</v>
      </c>
      <c r="C10475" s="23" t="s">
        <v>98</v>
      </c>
      <c r="D10475" s="24" t="n">
        <v>165.3</v>
      </c>
      <c r="E10475" s="25" t="n">
        <f aca="false">MAX(D10475,0)/1000</f>
        <v>0.1653</v>
      </c>
      <c r="F10475" s="25" t="n">
        <f aca="false">MAX(-D10475,0)/1000</f>
        <v>0</v>
      </c>
      <c r="G10475" s="23" t="str">
        <f aca="false">IF(E10475&gt;0,"ja","nein")</f>
        <v>ja</v>
      </c>
      <c r="H10475" s="26" t="n">
        <v>-0.097</v>
      </c>
      <c r="I10475" s="26" t="n">
        <f aca="false">(H10475/10+IF(N10475=2025,Einstellungen!$B$23,Einstellungen!$C$23))*(1+Einstellungen!$B$10)</f>
        <v>18.738097</v>
      </c>
      <c r="J10475" s="25" t="n">
        <f aca="false">E10475*I10475/100</f>
        <v>0.030974074341</v>
      </c>
      <c r="K10475" s="25" t="n">
        <f aca="false">E10475*Einstellungen!$B$5/100</f>
        <v>0.047937</v>
      </c>
      <c r="L10475" s="23" t="str">
        <f aca="false">IF(I10475&lt;Einstellungen!$B$5,"ja","nein")</f>
        <v>ja</v>
      </c>
      <c r="M10475" s="23" t="s">
        <v>137</v>
      </c>
      <c r="N10475" s="23" t="n">
        <v>2026</v>
      </c>
      <c r="O10475" s="23" t="n">
        <v>12</v>
      </c>
    </row>
    <row r="10476" customFormat="false" ht="15" hidden="false" customHeight="false" outlineLevel="0" collapsed="false">
      <c r="A10476" s="22" t="n">
        <v>46133</v>
      </c>
      <c r="B10476" s="23" t="s">
        <v>119</v>
      </c>
      <c r="C10476" s="23" t="s">
        <v>98</v>
      </c>
      <c r="D10476" s="24" t="n">
        <v>-102.4</v>
      </c>
      <c r="E10476" s="25" t="n">
        <f aca="false">MAX(D10476,0)/1000</f>
        <v>0</v>
      </c>
      <c r="F10476" s="25" t="n">
        <f aca="false">MAX(-D10476,0)/1000</f>
        <v>0.1024</v>
      </c>
      <c r="G10476" s="23" t="str">
        <f aca="false">IF(E10476&gt;0,"ja","nein")</f>
        <v>nein</v>
      </c>
      <c r="H10476" s="26" t="n">
        <v>-1.752</v>
      </c>
      <c r="I10476" s="26" t="n">
        <f aca="false">(H10476/10+IF(N10476=2025,Einstellungen!$B$23,Einstellungen!$C$23))*(1+Einstellungen!$B$10)</f>
        <v>18.541152</v>
      </c>
      <c r="J10476" s="25" t="n">
        <f aca="false">E10476*I10476/100</f>
        <v>0</v>
      </c>
      <c r="K10476" s="25" t="n">
        <f aca="false">E10476*Einstellungen!$B$5/100</f>
        <v>0</v>
      </c>
      <c r="L10476" s="23" t="str">
        <f aca="false">IF(I10476&lt;Einstellungen!$B$5,"ja","nein")</f>
        <v>ja</v>
      </c>
      <c r="M10476" s="23" t="s">
        <v>137</v>
      </c>
      <c r="N10476" s="23" t="n">
        <v>2026</v>
      </c>
      <c r="O10476" s="23" t="n">
        <v>13</v>
      </c>
    </row>
    <row r="10477" customFormat="false" ht="15" hidden="false" customHeight="false" outlineLevel="0" collapsed="false">
      <c r="A10477" s="22" t="n">
        <v>46133</v>
      </c>
      <c r="B10477" s="23" t="s">
        <v>120</v>
      </c>
      <c r="C10477" s="23" t="s">
        <v>98</v>
      </c>
      <c r="D10477" s="24" t="n">
        <v>-116.4</v>
      </c>
      <c r="E10477" s="25" t="n">
        <f aca="false">MAX(D10477,0)/1000</f>
        <v>0</v>
      </c>
      <c r="F10477" s="25" t="n">
        <f aca="false">MAX(-D10477,0)/1000</f>
        <v>0.1164</v>
      </c>
      <c r="G10477" s="23" t="str">
        <f aca="false">IF(E10477&gt;0,"ja","nein")</f>
        <v>nein</v>
      </c>
      <c r="H10477" s="26" t="n">
        <v>-3.7</v>
      </c>
      <c r="I10477" s="26" t="n">
        <f aca="false">(H10477/10+IF(N10477=2025,Einstellungen!$B$23,Einstellungen!$C$23))*(1+Einstellungen!$B$10)</f>
        <v>18.30934</v>
      </c>
      <c r="J10477" s="25" t="n">
        <f aca="false">E10477*I10477/100</f>
        <v>0</v>
      </c>
      <c r="K10477" s="25" t="n">
        <f aca="false">E10477*Einstellungen!$B$5/100</f>
        <v>0</v>
      </c>
      <c r="L10477" s="23" t="str">
        <f aca="false">IF(I10477&lt;Einstellungen!$B$5,"ja","nein")</f>
        <v>ja</v>
      </c>
      <c r="M10477" s="23" t="s">
        <v>137</v>
      </c>
      <c r="N10477" s="23" t="n">
        <v>2026</v>
      </c>
      <c r="O10477" s="23" t="n">
        <v>14</v>
      </c>
    </row>
    <row r="10478" customFormat="false" ht="15" hidden="false" customHeight="false" outlineLevel="0" collapsed="false">
      <c r="A10478" s="22" t="n">
        <v>46133</v>
      </c>
      <c r="B10478" s="23" t="s">
        <v>104</v>
      </c>
      <c r="C10478" s="23" t="s">
        <v>98</v>
      </c>
      <c r="D10478" s="24" t="n">
        <v>-50.8</v>
      </c>
      <c r="E10478" s="25" t="n">
        <f aca="false">MAX(D10478,0)/1000</f>
        <v>0</v>
      </c>
      <c r="F10478" s="25" t="n">
        <f aca="false">MAX(-D10478,0)/1000</f>
        <v>0.0508</v>
      </c>
      <c r="G10478" s="23" t="str">
        <f aca="false">IF(E10478&gt;0,"ja","nein")</f>
        <v>nein</v>
      </c>
      <c r="H10478" s="26" t="n">
        <v>-1.863</v>
      </c>
      <c r="I10478" s="26" t="n">
        <f aca="false">(H10478/10+IF(N10478=2025,Einstellungen!$B$23,Einstellungen!$C$23))*(1+Einstellungen!$B$10)</f>
        <v>18.527943</v>
      </c>
      <c r="J10478" s="25" t="n">
        <f aca="false">E10478*I10478/100</f>
        <v>0</v>
      </c>
      <c r="K10478" s="25" t="n">
        <f aca="false">E10478*Einstellungen!$B$5/100</f>
        <v>0</v>
      </c>
      <c r="L10478" s="23" t="str">
        <f aca="false">IF(I10478&lt;Einstellungen!$B$5,"ja","nein")</f>
        <v>ja</v>
      </c>
      <c r="M10478" s="23" t="s">
        <v>137</v>
      </c>
      <c r="N10478" s="23" t="n">
        <v>2026</v>
      </c>
      <c r="O10478" s="23" t="n">
        <v>15</v>
      </c>
    </row>
    <row r="10479" customFormat="false" ht="15" hidden="false" customHeight="false" outlineLevel="0" collapsed="false">
      <c r="A10479" s="22" t="n">
        <v>46133</v>
      </c>
      <c r="B10479" s="23" t="s">
        <v>105</v>
      </c>
      <c r="C10479" s="23" t="s">
        <v>98</v>
      </c>
      <c r="D10479" s="24" t="n">
        <v>-33.9</v>
      </c>
      <c r="E10479" s="25" t="n">
        <f aca="false">MAX(D10479,0)/1000</f>
        <v>0</v>
      </c>
      <c r="F10479" s="25" t="n">
        <f aca="false">MAX(-D10479,0)/1000</f>
        <v>0.0339</v>
      </c>
      <c r="G10479" s="23" t="str">
        <f aca="false">IF(E10479&gt;0,"ja","nein")</f>
        <v>nein</v>
      </c>
      <c r="H10479" s="26" t="n">
        <v>14.535</v>
      </c>
      <c r="I10479" s="26" t="n">
        <f aca="false">(H10479/10+IF(N10479=2025,Einstellungen!$B$23,Einstellungen!$C$23))*(1+Einstellungen!$B$10)</f>
        <v>20.479305</v>
      </c>
      <c r="J10479" s="25" t="n">
        <f aca="false">E10479*I10479/100</f>
        <v>0</v>
      </c>
      <c r="K10479" s="25" t="n">
        <f aca="false">E10479*Einstellungen!$B$5/100</f>
        <v>0</v>
      </c>
      <c r="L10479" s="23" t="str">
        <f aca="false">IF(I10479&lt;Einstellungen!$B$5,"ja","nein")</f>
        <v>ja</v>
      </c>
      <c r="M10479" s="23" t="s">
        <v>137</v>
      </c>
      <c r="N10479" s="23" t="n">
        <v>2026</v>
      </c>
      <c r="O10479" s="23" t="n">
        <v>16</v>
      </c>
    </row>
    <row r="10480" customFormat="false" ht="15" hidden="false" customHeight="false" outlineLevel="0" collapsed="false">
      <c r="A10480" s="22" t="n">
        <v>46133</v>
      </c>
      <c r="B10480" s="23" t="s">
        <v>97</v>
      </c>
      <c r="C10480" s="23" t="s">
        <v>98</v>
      </c>
      <c r="D10480" s="24" t="n">
        <v>647.1</v>
      </c>
      <c r="E10480" s="25" t="n">
        <f aca="false">MAX(D10480,0)/1000</f>
        <v>0.6471</v>
      </c>
      <c r="F10480" s="25" t="n">
        <f aca="false">MAX(-D10480,0)/1000</f>
        <v>0</v>
      </c>
      <c r="G10480" s="23" t="str">
        <f aca="false">IF(E10480&gt;0,"ja","nein")</f>
        <v>ja</v>
      </c>
      <c r="H10480" s="26" t="n">
        <v>69.83</v>
      </c>
      <c r="I10480" s="26" t="n">
        <f aca="false">(H10480/10+IF(N10480=2025,Einstellungen!$B$23,Einstellungen!$C$23))*(1+Einstellungen!$B$10)</f>
        <v>27.05941</v>
      </c>
      <c r="J10480" s="25" t="n">
        <f aca="false">E10480*I10480/100</f>
        <v>0.17510144211</v>
      </c>
      <c r="K10480" s="25" t="n">
        <f aca="false">E10480*Einstellungen!$B$5/100</f>
        <v>0.187659</v>
      </c>
      <c r="L10480" s="23" t="str">
        <f aca="false">IF(I10480&lt;Einstellungen!$B$5,"ja","nein")</f>
        <v>ja</v>
      </c>
      <c r="M10480" s="23" t="s">
        <v>137</v>
      </c>
      <c r="N10480" s="23" t="n">
        <v>2026</v>
      </c>
      <c r="O10480" s="23" t="n">
        <v>17</v>
      </c>
    </row>
    <row r="10481" customFormat="false" ht="15" hidden="false" customHeight="false" outlineLevel="0" collapsed="false">
      <c r="A10481" s="22" t="n">
        <v>46133</v>
      </c>
      <c r="B10481" s="23" t="s">
        <v>99</v>
      </c>
      <c r="C10481" s="23" t="s">
        <v>98</v>
      </c>
      <c r="D10481" s="24" t="n">
        <v>4984.6</v>
      </c>
      <c r="E10481" s="25" t="n">
        <f aca="false">MAX(D10481,0)/1000</f>
        <v>4.9846</v>
      </c>
      <c r="F10481" s="25" t="n">
        <f aca="false">MAX(-D10481,0)/1000</f>
        <v>0</v>
      </c>
      <c r="G10481" s="23" t="str">
        <f aca="false">IF(E10481&gt;0,"ja","nein")</f>
        <v>ja</v>
      </c>
      <c r="H10481" s="26" t="n">
        <v>102.645</v>
      </c>
      <c r="I10481" s="26" t="n">
        <f aca="false">(H10481/10+IF(N10481=2025,Einstellungen!$B$23,Einstellungen!$C$23))*(1+Einstellungen!$B$10)</f>
        <v>30.964395</v>
      </c>
      <c r="J10481" s="25" t="n">
        <f aca="false">E10481*I10481/100</f>
        <v>1.54345123317</v>
      </c>
      <c r="K10481" s="25" t="n">
        <f aca="false">E10481*Einstellungen!$B$5/100</f>
        <v>1.445534</v>
      </c>
      <c r="L10481" s="23" t="str">
        <f aca="false">IF(I10481&lt;Einstellungen!$B$5,"ja","nein")</f>
        <v>nein</v>
      </c>
      <c r="M10481" s="23" t="s">
        <v>137</v>
      </c>
      <c r="N10481" s="23" t="n">
        <v>2026</v>
      </c>
      <c r="O10481" s="23" t="n">
        <v>18</v>
      </c>
    </row>
    <row r="10482" customFormat="false" ht="15" hidden="false" customHeight="false" outlineLevel="0" collapsed="false">
      <c r="A10482" s="22" t="n">
        <v>46133</v>
      </c>
      <c r="B10482" s="23" t="s">
        <v>100</v>
      </c>
      <c r="C10482" s="23" t="s">
        <v>98</v>
      </c>
      <c r="D10482" s="24" t="n">
        <v>3529.1</v>
      </c>
      <c r="E10482" s="25" t="n">
        <f aca="false">MAX(D10482,0)/1000</f>
        <v>3.5291</v>
      </c>
      <c r="F10482" s="25" t="n">
        <f aca="false">MAX(-D10482,0)/1000</f>
        <v>0</v>
      </c>
      <c r="G10482" s="23" t="str">
        <f aca="false">IF(E10482&gt;0,"ja","nein")</f>
        <v>ja</v>
      </c>
      <c r="H10482" s="26" t="n">
        <v>134.11</v>
      </c>
      <c r="I10482" s="26" t="n">
        <f aca="false">(H10482/10+IF(N10482=2025,Einstellungen!$B$23,Einstellungen!$C$23))*(1+Einstellungen!$B$10)</f>
        <v>34.70873</v>
      </c>
      <c r="J10482" s="25" t="n">
        <f aca="false">E10482*I10482/100</f>
        <v>1.22490579043</v>
      </c>
      <c r="K10482" s="25" t="n">
        <f aca="false">E10482*Einstellungen!$B$5/100</f>
        <v>1.023439</v>
      </c>
      <c r="L10482" s="23" t="str">
        <f aca="false">IF(I10482&lt;Einstellungen!$B$5,"ja","nein")</f>
        <v>nein</v>
      </c>
      <c r="M10482" s="23" t="s">
        <v>137</v>
      </c>
      <c r="N10482" s="23" t="n">
        <v>2026</v>
      </c>
      <c r="O10482" s="23" t="n">
        <v>19</v>
      </c>
    </row>
    <row r="10483" customFormat="false" ht="15" hidden="false" customHeight="false" outlineLevel="0" collapsed="false">
      <c r="A10483" s="22" t="n">
        <v>46133</v>
      </c>
      <c r="B10483" s="23" t="s">
        <v>92</v>
      </c>
      <c r="C10483" s="23" t="s">
        <v>98</v>
      </c>
      <c r="D10483" s="24" t="n">
        <v>3493.3</v>
      </c>
      <c r="E10483" s="25" t="n">
        <f aca="false">MAX(D10483,0)/1000</f>
        <v>3.4933</v>
      </c>
      <c r="F10483" s="25" t="n">
        <f aca="false">MAX(-D10483,0)/1000</f>
        <v>0</v>
      </c>
      <c r="G10483" s="23" t="str">
        <f aca="false">IF(E10483&gt;0,"ja","nein")</f>
        <v>ja</v>
      </c>
      <c r="H10483" s="26" t="n">
        <v>144.775</v>
      </c>
      <c r="I10483" s="26" t="n">
        <f aca="false">(H10483/10+IF(N10483=2025,Einstellungen!$B$23,Einstellungen!$C$23))*(1+Einstellungen!$B$10)</f>
        <v>35.977865</v>
      </c>
      <c r="J10483" s="25" t="n">
        <f aca="false">E10483*I10483/100</f>
        <v>1.256814758045</v>
      </c>
      <c r="K10483" s="25" t="n">
        <f aca="false">E10483*Einstellungen!$B$5/100</f>
        <v>1.013057</v>
      </c>
      <c r="L10483" s="23" t="str">
        <f aca="false">IF(I10483&lt;Einstellungen!$B$5,"ja","nein")</f>
        <v>nein</v>
      </c>
      <c r="M10483" s="23" t="s">
        <v>137</v>
      </c>
      <c r="N10483" s="23" t="n">
        <v>2026</v>
      </c>
      <c r="O10483" s="23" t="n">
        <v>20</v>
      </c>
    </row>
    <row r="10484" customFormat="false" ht="15" hidden="false" customHeight="false" outlineLevel="0" collapsed="false">
      <c r="A10484" s="22" t="n">
        <v>46133</v>
      </c>
      <c r="B10484" s="23" t="s">
        <v>95</v>
      </c>
      <c r="C10484" s="23" t="s">
        <v>98</v>
      </c>
      <c r="D10484" s="24" t="n">
        <v>1525.9</v>
      </c>
      <c r="E10484" s="25" t="n">
        <f aca="false">MAX(D10484,0)/1000</f>
        <v>1.5259</v>
      </c>
      <c r="F10484" s="25" t="n">
        <f aca="false">MAX(-D10484,0)/1000</f>
        <v>0</v>
      </c>
      <c r="G10484" s="23" t="str">
        <f aca="false">IF(E10484&gt;0,"ja","nein")</f>
        <v>ja</v>
      </c>
      <c r="H10484" s="26" t="n">
        <v>129.62</v>
      </c>
      <c r="I10484" s="26" t="n">
        <f aca="false">(H10484/10+IF(N10484=2025,Einstellungen!$B$23,Einstellungen!$C$23))*(1+Einstellungen!$B$10)</f>
        <v>34.17442</v>
      </c>
      <c r="J10484" s="25" t="n">
        <f aca="false">E10484*I10484/100</f>
        <v>0.52146747478</v>
      </c>
      <c r="K10484" s="25" t="n">
        <f aca="false">E10484*Einstellungen!$B$5/100</f>
        <v>0.442511</v>
      </c>
      <c r="L10484" s="23" t="str">
        <f aca="false">IF(I10484&lt;Einstellungen!$B$5,"ja","nein")</f>
        <v>nein</v>
      </c>
      <c r="M10484" s="23" t="s">
        <v>137</v>
      </c>
      <c r="N10484" s="23" t="n">
        <v>2026</v>
      </c>
      <c r="O10484" s="23" t="n">
        <v>21</v>
      </c>
    </row>
    <row r="10485" customFormat="false" ht="15" hidden="false" customHeight="false" outlineLevel="0" collapsed="false">
      <c r="A10485" s="22" t="n">
        <v>46133</v>
      </c>
      <c r="B10485" s="23" t="s">
        <v>96</v>
      </c>
      <c r="C10485" s="23" t="s">
        <v>98</v>
      </c>
      <c r="D10485" s="24" t="n">
        <v>419.5</v>
      </c>
      <c r="E10485" s="25" t="n">
        <f aca="false">MAX(D10485,0)/1000</f>
        <v>0.4195</v>
      </c>
      <c r="F10485" s="25" t="n">
        <f aca="false">MAX(-D10485,0)/1000</f>
        <v>0</v>
      </c>
      <c r="G10485" s="23" t="str">
        <f aca="false">IF(E10485&gt;0,"ja","nein")</f>
        <v>ja</v>
      </c>
      <c r="H10485" s="26" t="n">
        <v>119.845</v>
      </c>
      <c r="I10485" s="26" t="n">
        <f aca="false">(H10485/10+IF(N10485=2025,Einstellungen!$B$23,Einstellungen!$C$23))*(1+Einstellungen!$B$10)</f>
        <v>33.011195</v>
      </c>
      <c r="J10485" s="25" t="n">
        <f aca="false">E10485*I10485/100</f>
        <v>0.138481963025</v>
      </c>
      <c r="K10485" s="25" t="n">
        <f aca="false">E10485*Einstellungen!$B$5/100</f>
        <v>0.121655</v>
      </c>
      <c r="L10485" s="23" t="str">
        <f aca="false">IF(I10485&lt;Einstellungen!$B$5,"ja","nein")</f>
        <v>nein</v>
      </c>
      <c r="M10485" s="23" t="s">
        <v>137</v>
      </c>
      <c r="N10485" s="23" t="n">
        <v>2026</v>
      </c>
      <c r="O10485" s="23" t="n">
        <v>22</v>
      </c>
    </row>
    <row r="10486" customFormat="false" ht="15" hidden="false" customHeight="false" outlineLevel="0" collapsed="false">
      <c r="A10486" s="22" t="n">
        <v>46133</v>
      </c>
      <c r="B10486" s="23" t="s">
        <v>101</v>
      </c>
      <c r="C10486" s="23" t="s">
        <v>98</v>
      </c>
      <c r="D10486" s="24" t="n">
        <v>508.7</v>
      </c>
      <c r="E10486" s="25" t="n">
        <f aca="false">MAX(D10486,0)/1000</f>
        <v>0.5087</v>
      </c>
      <c r="F10486" s="25" t="n">
        <f aca="false">MAX(-D10486,0)/1000</f>
        <v>0</v>
      </c>
      <c r="G10486" s="23" t="str">
        <f aca="false">IF(E10486&gt;0,"ja","nein")</f>
        <v>ja</v>
      </c>
      <c r="H10486" s="26" t="n">
        <v>111.873</v>
      </c>
      <c r="I10486" s="26" t="n">
        <f aca="false">(H10486/10+IF(N10486=2025,Einstellungen!$B$23,Einstellungen!$C$23))*(1+Einstellungen!$B$10)</f>
        <v>32.062527</v>
      </c>
      <c r="J10486" s="25" t="n">
        <f aca="false">E10486*I10486/100</f>
        <v>0.163102074849</v>
      </c>
      <c r="K10486" s="25" t="n">
        <f aca="false">E10486*Einstellungen!$B$5/100</f>
        <v>0.147523</v>
      </c>
      <c r="L10486" s="23" t="str">
        <f aca="false">IF(I10486&lt;Einstellungen!$B$5,"ja","nein")</f>
        <v>nein</v>
      </c>
      <c r="M10486" s="23" t="s">
        <v>137</v>
      </c>
      <c r="N10486" s="23" t="n">
        <v>2026</v>
      </c>
      <c r="O10486" s="23" t="n">
        <v>23</v>
      </c>
    </row>
    <row r="10487" customFormat="false" ht="15" hidden="false" customHeight="false" outlineLevel="0" collapsed="false">
      <c r="A10487" s="22" t="n">
        <v>46134</v>
      </c>
      <c r="B10487" s="23" t="s">
        <v>102</v>
      </c>
      <c r="C10487" s="23" t="s">
        <v>103</v>
      </c>
      <c r="D10487" s="24" t="n">
        <v>346.1</v>
      </c>
      <c r="E10487" s="25" t="n">
        <f aca="false">MAX(D10487,0)/1000</f>
        <v>0.3461</v>
      </c>
      <c r="F10487" s="25" t="n">
        <f aca="false">MAX(-D10487,0)/1000</f>
        <v>0</v>
      </c>
      <c r="G10487" s="23" t="str">
        <f aca="false">IF(E10487&gt;0,"ja","nein")</f>
        <v>ja</v>
      </c>
      <c r="H10487" s="26" t="n">
        <v>107.095</v>
      </c>
      <c r="I10487" s="26" t="n">
        <f aca="false">(H10487/10+IF(N10487=2025,Einstellungen!$B$23,Einstellungen!$C$23))*(1+Einstellungen!$B$10)</f>
        <v>31.493945</v>
      </c>
      <c r="J10487" s="25" t="n">
        <f aca="false">E10487*I10487/100</f>
        <v>0.109000543645</v>
      </c>
      <c r="K10487" s="25" t="n">
        <f aca="false">E10487*Einstellungen!$B$5/100</f>
        <v>0.100369</v>
      </c>
      <c r="L10487" s="23" t="str">
        <f aca="false">IF(I10487&lt;Einstellungen!$B$5,"ja","nein")</f>
        <v>nein</v>
      </c>
      <c r="M10487" s="23" t="s">
        <v>137</v>
      </c>
      <c r="N10487" s="23" t="n">
        <v>2026</v>
      </c>
      <c r="O10487" s="23" t="n">
        <v>0</v>
      </c>
    </row>
    <row r="10488" customFormat="false" ht="15" hidden="false" customHeight="false" outlineLevel="0" collapsed="false">
      <c r="A10488" s="22" t="n">
        <v>46134</v>
      </c>
      <c r="B10488" s="23" t="s">
        <v>107</v>
      </c>
      <c r="C10488" s="23" t="s">
        <v>103</v>
      </c>
      <c r="D10488" s="24" t="n">
        <v>390.8</v>
      </c>
      <c r="E10488" s="25" t="n">
        <f aca="false">MAX(D10488,0)/1000</f>
        <v>0.3908</v>
      </c>
      <c r="F10488" s="25" t="n">
        <f aca="false">MAX(-D10488,0)/1000</f>
        <v>0</v>
      </c>
      <c r="G10488" s="23" t="str">
        <f aca="false">IF(E10488&gt;0,"ja","nein")</f>
        <v>ja</v>
      </c>
      <c r="H10488" s="26" t="n">
        <v>104.11</v>
      </c>
      <c r="I10488" s="26" t="n">
        <f aca="false">(H10488/10+IF(N10488=2025,Einstellungen!$B$23,Einstellungen!$C$23))*(1+Einstellungen!$B$10)</f>
        <v>31.13873</v>
      </c>
      <c r="J10488" s="25" t="n">
        <f aca="false">E10488*I10488/100</f>
        <v>0.12169015684</v>
      </c>
      <c r="K10488" s="25" t="n">
        <f aca="false">E10488*Einstellungen!$B$5/100</f>
        <v>0.113332</v>
      </c>
      <c r="L10488" s="23" t="str">
        <f aca="false">IF(I10488&lt;Einstellungen!$B$5,"ja","nein")</f>
        <v>nein</v>
      </c>
      <c r="M10488" s="23" t="s">
        <v>137</v>
      </c>
      <c r="N10488" s="23" t="n">
        <v>2026</v>
      </c>
      <c r="O10488" s="23" t="n">
        <v>1</v>
      </c>
    </row>
    <row r="10489" customFormat="false" ht="15" hidden="false" customHeight="false" outlineLevel="0" collapsed="false">
      <c r="A10489" s="22" t="n">
        <v>46134</v>
      </c>
      <c r="B10489" s="23" t="s">
        <v>108</v>
      </c>
      <c r="C10489" s="23" t="s">
        <v>103</v>
      </c>
      <c r="D10489" s="24" t="n">
        <v>391.9</v>
      </c>
      <c r="E10489" s="25" t="n">
        <f aca="false">MAX(D10489,0)/1000</f>
        <v>0.3919</v>
      </c>
      <c r="F10489" s="25" t="n">
        <f aca="false">MAX(-D10489,0)/1000</f>
        <v>0</v>
      </c>
      <c r="G10489" s="23" t="str">
        <f aca="false">IF(E10489&gt;0,"ja","nein")</f>
        <v>ja</v>
      </c>
      <c r="H10489" s="26" t="n">
        <v>104.2</v>
      </c>
      <c r="I10489" s="26" t="n">
        <f aca="false">(H10489/10+IF(N10489=2025,Einstellungen!$B$23,Einstellungen!$C$23))*(1+Einstellungen!$B$10)</f>
        <v>31.14944</v>
      </c>
      <c r="J10489" s="25" t="n">
        <f aca="false">E10489*I10489/100</f>
        <v>0.12207465536</v>
      </c>
      <c r="K10489" s="25" t="n">
        <f aca="false">E10489*Einstellungen!$B$5/100</f>
        <v>0.113651</v>
      </c>
      <c r="L10489" s="23" t="str">
        <f aca="false">IF(I10489&lt;Einstellungen!$B$5,"ja","nein")</f>
        <v>nein</v>
      </c>
      <c r="M10489" s="23" t="s">
        <v>137</v>
      </c>
      <c r="N10489" s="23" t="n">
        <v>2026</v>
      </c>
      <c r="O10489" s="23" t="n">
        <v>2</v>
      </c>
    </row>
    <row r="10490" customFormat="false" ht="15" hidden="false" customHeight="false" outlineLevel="0" collapsed="false">
      <c r="A10490" s="22" t="n">
        <v>46134</v>
      </c>
      <c r="B10490" s="23" t="s">
        <v>109</v>
      </c>
      <c r="C10490" s="23" t="s">
        <v>103</v>
      </c>
      <c r="D10490" s="24" t="n">
        <v>388.5</v>
      </c>
      <c r="E10490" s="25" t="n">
        <f aca="false">MAX(D10490,0)/1000</f>
        <v>0.3885</v>
      </c>
      <c r="F10490" s="25" t="n">
        <f aca="false">MAX(-D10490,0)/1000</f>
        <v>0</v>
      </c>
      <c r="G10490" s="23" t="str">
        <f aca="false">IF(E10490&gt;0,"ja","nein")</f>
        <v>ja</v>
      </c>
      <c r="H10490" s="26" t="n">
        <v>104.847</v>
      </c>
      <c r="I10490" s="26" t="n">
        <f aca="false">(H10490/10+IF(N10490=2025,Einstellungen!$B$23,Einstellungen!$C$23))*(1+Einstellungen!$B$10)</f>
        <v>31.226433</v>
      </c>
      <c r="J10490" s="25" t="n">
        <f aca="false">E10490*I10490/100</f>
        <v>0.121314692205</v>
      </c>
      <c r="K10490" s="25" t="n">
        <f aca="false">E10490*Einstellungen!$B$5/100</f>
        <v>0.112665</v>
      </c>
      <c r="L10490" s="23" t="str">
        <f aca="false">IF(I10490&lt;Einstellungen!$B$5,"ja","nein")</f>
        <v>nein</v>
      </c>
      <c r="M10490" s="23" t="s">
        <v>137</v>
      </c>
      <c r="N10490" s="23" t="n">
        <v>2026</v>
      </c>
      <c r="O10490" s="23" t="n">
        <v>3</v>
      </c>
    </row>
    <row r="10491" customFormat="false" ht="15" hidden="false" customHeight="false" outlineLevel="0" collapsed="false">
      <c r="A10491" s="22" t="n">
        <v>46134</v>
      </c>
      <c r="B10491" s="23" t="s">
        <v>110</v>
      </c>
      <c r="C10491" s="23" t="s">
        <v>103</v>
      </c>
      <c r="D10491" s="24" t="n">
        <v>369.1</v>
      </c>
      <c r="E10491" s="25" t="n">
        <f aca="false">MAX(D10491,0)/1000</f>
        <v>0.3691</v>
      </c>
      <c r="F10491" s="25" t="n">
        <f aca="false">MAX(-D10491,0)/1000</f>
        <v>0</v>
      </c>
      <c r="G10491" s="23" t="str">
        <f aca="false">IF(E10491&gt;0,"ja","nein")</f>
        <v>ja</v>
      </c>
      <c r="H10491" s="26" t="n">
        <v>109.692</v>
      </c>
      <c r="I10491" s="26" t="n">
        <f aca="false">(H10491/10+IF(N10491=2025,Einstellungen!$B$23,Einstellungen!$C$23))*(1+Einstellungen!$B$10)</f>
        <v>31.802988</v>
      </c>
      <c r="J10491" s="25" t="n">
        <f aca="false">E10491*I10491/100</f>
        <v>0.117384828708</v>
      </c>
      <c r="K10491" s="25" t="n">
        <f aca="false">E10491*Einstellungen!$B$5/100</f>
        <v>0.107039</v>
      </c>
      <c r="L10491" s="23" t="str">
        <f aca="false">IF(I10491&lt;Einstellungen!$B$5,"ja","nein")</f>
        <v>nein</v>
      </c>
      <c r="M10491" s="23" t="s">
        <v>137</v>
      </c>
      <c r="N10491" s="23" t="n">
        <v>2026</v>
      </c>
      <c r="O10491" s="23" t="n">
        <v>4</v>
      </c>
    </row>
    <row r="10492" customFormat="false" ht="15" hidden="false" customHeight="false" outlineLevel="0" collapsed="false">
      <c r="A10492" s="22" t="n">
        <v>46134</v>
      </c>
      <c r="B10492" s="23" t="s">
        <v>111</v>
      </c>
      <c r="C10492" s="23" t="s">
        <v>103</v>
      </c>
      <c r="D10492" s="24" t="n">
        <v>361.8</v>
      </c>
      <c r="E10492" s="25" t="n">
        <f aca="false">MAX(D10492,0)/1000</f>
        <v>0.3618</v>
      </c>
      <c r="F10492" s="25" t="n">
        <f aca="false">MAX(-D10492,0)/1000</f>
        <v>0</v>
      </c>
      <c r="G10492" s="23" t="str">
        <f aca="false">IF(E10492&gt;0,"ja","nein")</f>
        <v>ja</v>
      </c>
      <c r="H10492" s="26" t="n">
        <v>121.233</v>
      </c>
      <c r="I10492" s="26" t="n">
        <f aca="false">(H10492/10+IF(N10492=2025,Einstellungen!$B$23,Einstellungen!$C$23))*(1+Einstellungen!$B$10)</f>
        <v>33.176367</v>
      </c>
      <c r="J10492" s="25" t="n">
        <f aca="false">E10492*I10492/100</f>
        <v>0.120032095806</v>
      </c>
      <c r="K10492" s="25" t="n">
        <f aca="false">E10492*Einstellungen!$B$5/100</f>
        <v>0.104922</v>
      </c>
      <c r="L10492" s="23" t="str">
        <f aca="false">IF(I10492&lt;Einstellungen!$B$5,"ja","nein")</f>
        <v>nein</v>
      </c>
      <c r="M10492" s="23" t="s">
        <v>137</v>
      </c>
      <c r="N10492" s="23" t="n">
        <v>2026</v>
      </c>
      <c r="O10492" s="23" t="n">
        <v>5</v>
      </c>
    </row>
    <row r="10493" customFormat="false" ht="15" hidden="false" customHeight="false" outlineLevel="0" collapsed="false">
      <c r="A10493" s="22" t="n">
        <v>46134</v>
      </c>
      <c r="B10493" s="23" t="s">
        <v>112</v>
      </c>
      <c r="C10493" s="23" t="s">
        <v>103</v>
      </c>
      <c r="D10493" s="24" t="n">
        <v>349.9</v>
      </c>
      <c r="E10493" s="25" t="n">
        <f aca="false">MAX(D10493,0)/1000</f>
        <v>0.3499</v>
      </c>
      <c r="F10493" s="25" t="n">
        <f aca="false">MAX(-D10493,0)/1000</f>
        <v>0</v>
      </c>
      <c r="G10493" s="23" t="str">
        <f aca="false">IF(E10493&gt;0,"ja","nein")</f>
        <v>ja</v>
      </c>
      <c r="H10493" s="26" t="n">
        <v>139.843</v>
      </c>
      <c r="I10493" s="26" t="n">
        <f aca="false">(H10493/10+IF(N10493=2025,Einstellungen!$B$23,Einstellungen!$C$23))*(1+Einstellungen!$B$10)</f>
        <v>35.390957</v>
      </c>
      <c r="J10493" s="25" t="n">
        <f aca="false">E10493*I10493/100</f>
        <v>0.123832958543</v>
      </c>
      <c r="K10493" s="25" t="n">
        <f aca="false">E10493*Einstellungen!$B$5/100</f>
        <v>0.101471</v>
      </c>
      <c r="L10493" s="23" t="str">
        <f aca="false">IF(I10493&lt;Einstellungen!$B$5,"ja","nein")</f>
        <v>nein</v>
      </c>
      <c r="M10493" s="23" t="s">
        <v>137</v>
      </c>
      <c r="N10493" s="23" t="n">
        <v>2026</v>
      </c>
      <c r="O10493" s="23" t="n">
        <v>6</v>
      </c>
    </row>
    <row r="10494" customFormat="false" ht="15" hidden="false" customHeight="false" outlineLevel="0" collapsed="false">
      <c r="A10494" s="22" t="n">
        <v>46134</v>
      </c>
      <c r="B10494" s="23" t="s">
        <v>113</v>
      </c>
      <c r="C10494" s="23" t="s">
        <v>103</v>
      </c>
      <c r="D10494" s="24" t="n">
        <v>120.2</v>
      </c>
      <c r="E10494" s="25" t="n">
        <f aca="false">MAX(D10494,0)/1000</f>
        <v>0.1202</v>
      </c>
      <c r="F10494" s="25" t="n">
        <f aca="false">MAX(-D10494,0)/1000</f>
        <v>0</v>
      </c>
      <c r="G10494" s="23" t="str">
        <f aca="false">IF(E10494&gt;0,"ja","nein")</f>
        <v>ja</v>
      </c>
      <c r="H10494" s="26" t="n">
        <v>134.797</v>
      </c>
      <c r="I10494" s="26" t="n">
        <f aca="false">(H10494/10+IF(N10494=2025,Einstellungen!$B$23,Einstellungen!$C$23))*(1+Einstellungen!$B$10)</f>
        <v>34.790483</v>
      </c>
      <c r="J10494" s="25" t="n">
        <f aca="false">E10494*I10494/100</f>
        <v>0.041818160566</v>
      </c>
      <c r="K10494" s="25" t="n">
        <f aca="false">E10494*Einstellungen!$B$5/100</f>
        <v>0.034858</v>
      </c>
      <c r="L10494" s="23" t="str">
        <f aca="false">IF(I10494&lt;Einstellungen!$B$5,"ja","nein")</f>
        <v>nein</v>
      </c>
      <c r="M10494" s="23" t="s">
        <v>137</v>
      </c>
      <c r="N10494" s="23" t="n">
        <v>2026</v>
      </c>
      <c r="O10494" s="23" t="n">
        <v>7</v>
      </c>
    </row>
    <row r="10495" customFormat="false" ht="15" hidden="false" customHeight="false" outlineLevel="0" collapsed="false">
      <c r="A10495" s="22" t="n">
        <v>46134</v>
      </c>
      <c r="B10495" s="23" t="s">
        <v>114</v>
      </c>
      <c r="C10495" s="23" t="s">
        <v>103</v>
      </c>
      <c r="D10495" s="24" t="n">
        <v>-58.7</v>
      </c>
      <c r="E10495" s="25" t="n">
        <f aca="false">MAX(D10495,0)/1000</f>
        <v>0</v>
      </c>
      <c r="F10495" s="25" t="n">
        <f aca="false">MAX(-D10495,0)/1000</f>
        <v>0.0587</v>
      </c>
      <c r="G10495" s="23" t="str">
        <f aca="false">IF(E10495&gt;0,"ja","nein")</f>
        <v>nein</v>
      </c>
      <c r="H10495" s="26" t="n">
        <v>113.865</v>
      </c>
      <c r="I10495" s="26" t="n">
        <f aca="false">(H10495/10+IF(N10495=2025,Einstellungen!$B$23,Einstellungen!$C$23))*(1+Einstellungen!$B$10)</f>
        <v>32.299575</v>
      </c>
      <c r="J10495" s="25" t="n">
        <f aca="false">E10495*I10495/100</f>
        <v>0</v>
      </c>
      <c r="K10495" s="25" t="n">
        <f aca="false">E10495*Einstellungen!$B$5/100</f>
        <v>0</v>
      </c>
      <c r="L10495" s="23" t="str">
        <f aca="false">IF(I10495&lt;Einstellungen!$B$5,"ja","nein")</f>
        <v>nein</v>
      </c>
      <c r="M10495" s="23" t="s">
        <v>137</v>
      </c>
      <c r="N10495" s="23" t="n">
        <v>2026</v>
      </c>
      <c r="O10495" s="23" t="n">
        <v>8</v>
      </c>
    </row>
    <row r="10496" customFormat="false" ht="15" hidden="false" customHeight="false" outlineLevel="0" collapsed="false">
      <c r="A10496" s="22" t="n">
        <v>46134</v>
      </c>
      <c r="B10496" s="23" t="s">
        <v>115</v>
      </c>
      <c r="C10496" s="23" t="s">
        <v>103</v>
      </c>
      <c r="D10496" s="24" t="n">
        <v>-666.6</v>
      </c>
      <c r="E10496" s="25" t="n">
        <f aca="false">MAX(D10496,0)/1000</f>
        <v>0</v>
      </c>
      <c r="F10496" s="25" t="n">
        <f aca="false">MAX(-D10496,0)/1000</f>
        <v>0.6666</v>
      </c>
      <c r="G10496" s="23" t="str">
        <f aca="false">IF(E10496&gt;0,"ja","nein")</f>
        <v>nein</v>
      </c>
      <c r="H10496" s="26" t="n">
        <v>79.555</v>
      </c>
      <c r="I10496" s="26" t="n">
        <f aca="false">(H10496/10+IF(N10496=2025,Einstellungen!$B$23,Einstellungen!$C$23))*(1+Einstellungen!$B$10)</f>
        <v>28.216685</v>
      </c>
      <c r="J10496" s="25" t="n">
        <f aca="false">E10496*I10496/100</f>
        <v>0</v>
      </c>
      <c r="K10496" s="25" t="n">
        <f aca="false">E10496*Einstellungen!$B$5/100</f>
        <v>0</v>
      </c>
      <c r="L10496" s="23" t="str">
        <f aca="false">IF(I10496&lt;Einstellungen!$B$5,"ja","nein")</f>
        <v>ja</v>
      </c>
      <c r="M10496" s="23" t="s">
        <v>137</v>
      </c>
      <c r="N10496" s="23" t="n">
        <v>2026</v>
      </c>
      <c r="O10496" s="23" t="n">
        <v>9</v>
      </c>
    </row>
    <row r="10497" customFormat="false" ht="15" hidden="false" customHeight="false" outlineLevel="0" collapsed="false">
      <c r="A10497" s="22" t="n">
        <v>46134</v>
      </c>
      <c r="B10497" s="23" t="s">
        <v>116</v>
      </c>
      <c r="C10497" s="23" t="s">
        <v>103</v>
      </c>
      <c r="D10497" s="24" t="n">
        <v>-1462.7</v>
      </c>
      <c r="E10497" s="25" t="n">
        <f aca="false">MAX(D10497,0)/1000</f>
        <v>0</v>
      </c>
      <c r="F10497" s="25" t="n">
        <f aca="false">MAX(-D10497,0)/1000</f>
        <v>1.4627</v>
      </c>
      <c r="G10497" s="23" t="str">
        <f aca="false">IF(E10497&gt;0,"ja","nein")</f>
        <v>nein</v>
      </c>
      <c r="H10497" s="26" t="n">
        <v>20.155</v>
      </c>
      <c r="I10497" s="26" t="n">
        <f aca="false">(H10497/10+IF(N10497=2025,Einstellungen!$B$23,Einstellungen!$C$23))*(1+Einstellungen!$B$10)</f>
        <v>21.148085</v>
      </c>
      <c r="J10497" s="25" t="n">
        <f aca="false">E10497*I10497/100</f>
        <v>0</v>
      </c>
      <c r="K10497" s="25" t="n">
        <f aca="false">E10497*Einstellungen!$B$5/100</f>
        <v>0</v>
      </c>
      <c r="L10497" s="23" t="str">
        <f aca="false">IF(I10497&lt;Einstellungen!$B$5,"ja","nein")</f>
        <v>ja</v>
      </c>
      <c r="M10497" s="23" t="s">
        <v>137</v>
      </c>
      <c r="N10497" s="23" t="n">
        <v>2026</v>
      </c>
      <c r="O10497" s="23" t="n">
        <v>10</v>
      </c>
    </row>
    <row r="10498" customFormat="false" ht="15" hidden="false" customHeight="false" outlineLevel="0" collapsed="false">
      <c r="A10498" s="22" t="n">
        <v>46134</v>
      </c>
      <c r="B10498" s="23" t="s">
        <v>117</v>
      </c>
      <c r="C10498" s="23" t="s">
        <v>103</v>
      </c>
      <c r="D10498" s="24" t="n">
        <v>-2335.1</v>
      </c>
      <c r="E10498" s="25" t="n">
        <f aca="false">MAX(D10498,0)/1000</f>
        <v>0</v>
      </c>
      <c r="F10498" s="25" t="n">
        <f aca="false">MAX(-D10498,0)/1000</f>
        <v>2.3351</v>
      </c>
      <c r="G10498" s="23" t="str">
        <f aca="false">IF(E10498&gt;0,"ja","nein")</f>
        <v>nein</v>
      </c>
      <c r="H10498" s="26" t="n">
        <v>-2.42</v>
      </c>
      <c r="I10498" s="26" t="n">
        <f aca="false">(H10498/10+IF(N10498=2025,Einstellungen!$B$23,Einstellungen!$C$23))*(1+Einstellungen!$B$10)</f>
        <v>18.46166</v>
      </c>
      <c r="J10498" s="25" t="n">
        <f aca="false">E10498*I10498/100</f>
        <v>0</v>
      </c>
      <c r="K10498" s="25" t="n">
        <f aca="false">E10498*Einstellungen!$B$5/100</f>
        <v>0</v>
      </c>
      <c r="L10498" s="23" t="str">
        <f aca="false">IF(I10498&lt;Einstellungen!$B$5,"ja","nein")</f>
        <v>ja</v>
      </c>
      <c r="M10498" s="23" t="s">
        <v>137</v>
      </c>
      <c r="N10498" s="23" t="n">
        <v>2026</v>
      </c>
      <c r="O10498" s="23" t="n">
        <v>11</v>
      </c>
    </row>
    <row r="10499" customFormat="false" ht="15" hidden="false" customHeight="false" outlineLevel="0" collapsed="false">
      <c r="A10499" s="22" t="n">
        <v>46134</v>
      </c>
      <c r="B10499" s="23" t="s">
        <v>118</v>
      </c>
      <c r="C10499" s="23" t="s">
        <v>103</v>
      </c>
      <c r="D10499" s="24" t="n">
        <v>-3815.5</v>
      </c>
      <c r="E10499" s="25" t="n">
        <f aca="false">MAX(D10499,0)/1000</f>
        <v>0</v>
      </c>
      <c r="F10499" s="25" t="n">
        <f aca="false">MAX(-D10499,0)/1000</f>
        <v>3.8155</v>
      </c>
      <c r="G10499" s="23" t="str">
        <f aca="false">IF(E10499&gt;0,"ja","nein")</f>
        <v>nein</v>
      </c>
      <c r="H10499" s="26" t="n">
        <v>-8.832</v>
      </c>
      <c r="I10499" s="26" t="n">
        <f aca="false">(H10499/10+IF(N10499=2025,Einstellungen!$B$23,Einstellungen!$C$23))*(1+Einstellungen!$B$10)</f>
        <v>17.698632</v>
      </c>
      <c r="J10499" s="25" t="n">
        <f aca="false">E10499*I10499/100</f>
        <v>0</v>
      </c>
      <c r="K10499" s="25" t="n">
        <f aca="false">E10499*Einstellungen!$B$5/100</f>
        <v>0</v>
      </c>
      <c r="L10499" s="23" t="str">
        <f aca="false">IF(I10499&lt;Einstellungen!$B$5,"ja","nein")</f>
        <v>ja</v>
      </c>
      <c r="M10499" s="23" t="s">
        <v>137</v>
      </c>
      <c r="N10499" s="23" t="n">
        <v>2026</v>
      </c>
      <c r="O10499" s="23" t="n">
        <v>12</v>
      </c>
    </row>
    <row r="10500" customFormat="false" ht="15" hidden="false" customHeight="false" outlineLevel="0" collapsed="false">
      <c r="A10500" s="22" t="n">
        <v>46134</v>
      </c>
      <c r="B10500" s="23" t="s">
        <v>119</v>
      </c>
      <c r="C10500" s="23" t="s">
        <v>103</v>
      </c>
      <c r="D10500" s="24" t="n">
        <v>-5236</v>
      </c>
      <c r="E10500" s="25" t="n">
        <f aca="false">MAX(D10500,0)/1000</f>
        <v>0</v>
      </c>
      <c r="F10500" s="25" t="n">
        <f aca="false">MAX(-D10500,0)/1000</f>
        <v>5.236</v>
      </c>
      <c r="G10500" s="23" t="str">
        <f aca="false">IF(E10500&gt;0,"ja","nein")</f>
        <v>nein</v>
      </c>
      <c r="H10500" s="26" t="n">
        <v>-20.985</v>
      </c>
      <c r="I10500" s="26" t="n">
        <f aca="false">(H10500/10+IF(N10500=2025,Einstellungen!$B$23,Einstellungen!$C$23))*(1+Einstellungen!$B$10)</f>
        <v>16.252425</v>
      </c>
      <c r="J10500" s="25" t="n">
        <f aca="false">E10500*I10500/100</f>
        <v>0</v>
      </c>
      <c r="K10500" s="25" t="n">
        <f aca="false">E10500*Einstellungen!$B$5/100</f>
        <v>0</v>
      </c>
      <c r="L10500" s="23" t="str">
        <f aca="false">IF(I10500&lt;Einstellungen!$B$5,"ja","nein")</f>
        <v>ja</v>
      </c>
      <c r="M10500" s="23" t="s">
        <v>137</v>
      </c>
      <c r="N10500" s="23" t="n">
        <v>2026</v>
      </c>
      <c r="O10500" s="23" t="n">
        <v>13</v>
      </c>
    </row>
    <row r="10501" customFormat="false" ht="15" hidden="false" customHeight="false" outlineLevel="0" collapsed="false">
      <c r="A10501" s="22" t="n">
        <v>46134</v>
      </c>
      <c r="B10501" s="23" t="s">
        <v>120</v>
      </c>
      <c r="C10501" s="23" t="s">
        <v>103</v>
      </c>
      <c r="D10501" s="24" t="n">
        <v>-4700.5</v>
      </c>
      <c r="E10501" s="25" t="n">
        <f aca="false">MAX(D10501,0)/1000</f>
        <v>0</v>
      </c>
      <c r="F10501" s="25" t="n">
        <f aca="false">MAX(-D10501,0)/1000</f>
        <v>4.7005</v>
      </c>
      <c r="G10501" s="23" t="str">
        <f aca="false">IF(E10501&gt;0,"ja","nein")</f>
        <v>nein</v>
      </c>
      <c r="H10501" s="26" t="n">
        <v>-19</v>
      </c>
      <c r="I10501" s="26" t="n">
        <f aca="false">(H10501/10+IF(N10501=2025,Einstellungen!$B$23,Einstellungen!$C$23))*(1+Einstellungen!$B$10)</f>
        <v>16.48864</v>
      </c>
      <c r="J10501" s="25" t="n">
        <f aca="false">E10501*I10501/100</f>
        <v>0</v>
      </c>
      <c r="K10501" s="25" t="n">
        <f aca="false">E10501*Einstellungen!$B$5/100</f>
        <v>0</v>
      </c>
      <c r="L10501" s="23" t="str">
        <f aca="false">IF(I10501&lt;Einstellungen!$B$5,"ja","nein")</f>
        <v>ja</v>
      </c>
      <c r="M10501" s="23" t="s">
        <v>137</v>
      </c>
      <c r="N10501" s="23" t="n">
        <v>2026</v>
      </c>
      <c r="O10501" s="23" t="n">
        <v>14</v>
      </c>
    </row>
    <row r="10502" customFormat="false" ht="15" hidden="false" customHeight="false" outlineLevel="0" collapsed="false">
      <c r="A10502" s="22" t="n">
        <v>46134</v>
      </c>
      <c r="B10502" s="23" t="s">
        <v>104</v>
      </c>
      <c r="C10502" s="23" t="s">
        <v>103</v>
      </c>
      <c r="D10502" s="24" t="n">
        <v>-3832.3</v>
      </c>
      <c r="E10502" s="25" t="n">
        <f aca="false">MAX(D10502,0)/1000</f>
        <v>0</v>
      </c>
      <c r="F10502" s="25" t="n">
        <f aca="false">MAX(-D10502,0)/1000</f>
        <v>3.8323</v>
      </c>
      <c r="G10502" s="23" t="str">
        <f aca="false">IF(E10502&gt;0,"ja","nein")</f>
        <v>nein</v>
      </c>
      <c r="H10502" s="26" t="n">
        <v>-4.92</v>
      </c>
      <c r="I10502" s="26" t="n">
        <f aca="false">(H10502/10+IF(N10502=2025,Einstellungen!$B$23,Einstellungen!$C$23))*(1+Einstellungen!$B$10)</f>
        <v>18.16416</v>
      </c>
      <c r="J10502" s="25" t="n">
        <f aca="false">E10502*I10502/100</f>
        <v>0</v>
      </c>
      <c r="K10502" s="25" t="n">
        <f aca="false">E10502*Einstellungen!$B$5/100</f>
        <v>0</v>
      </c>
      <c r="L10502" s="23" t="str">
        <f aca="false">IF(I10502&lt;Einstellungen!$B$5,"ja","nein")</f>
        <v>ja</v>
      </c>
      <c r="M10502" s="23" t="s">
        <v>137</v>
      </c>
      <c r="N10502" s="23" t="n">
        <v>2026</v>
      </c>
      <c r="O10502" s="23" t="n">
        <v>15</v>
      </c>
    </row>
    <row r="10503" customFormat="false" ht="15" hidden="false" customHeight="false" outlineLevel="0" collapsed="false">
      <c r="A10503" s="22" t="n">
        <v>46134</v>
      </c>
      <c r="B10503" s="23" t="s">
        <v>105</v>
      </c>
      <c r="C10503" s="23" t="s">
        <v>103</v>
      </c>
      <c r="D10503" s="24" t="n">
        <v>-2645.5</v>
      </c>
      <c r="E10503" s="25" t="n">
        <f aca="false">MAX(D10503,0)/1000</f>
        <v>0</v>
      </c>
      <c r="F10503" s="25" t="n">
        <f aca="false">MAX(-D10503,0)/1000</f>
        <v>2.6455</v>
      </c>
      <c r="G10503" s="23" t="str">
        <f aca="false">IF(E10503&gt;0,"ja","nein")</f>
        <v>nein</v>
      </c>
      <c r="H10503" s="26" t="n">
        <v>-0.01</v>
      </c>
      <c r="I10503" s="26" t="n">
        <f aca="false">(H10503/10+IF(N10503=2025,Einstellungen!$B$23,Einstellungen!$C$23))*(1+Einstellungen!$B$10)</f>
        <v>18.74845</v>
      </c>
      <c r="J10503" s="25" t="n">
        <f aca="false">E10503*I10503/100</f>
        <v>0</v>
      </c>
      <c r="K10503" s="25" t="n">
        <f aca="false">E10503*Einstellungen!$B$5/100</f>
        <v>0</v>
      </c>
      <c r="L10503" s="23" t="str">
        <f aca="false">IF(I10503&lt;Einstellungen!$B$5,"ja","nein")</f>
        <v>ja</v>
      </c>
      <c r="M10503" s="23" t="s">
        <v>137</v>
      </c>
      <c r="N10503" s="23" t="n">
        <v>2026</v>
      </c>
      <c r="O10503" s="23" t="n">
        <v>16</v>
      </c>
    </row>
    <row r="10504" customFormat="false" ht="15" hidden="false" customHeight="false" outlineLevel="0" collapsed="false">
      <c r="A10504" s="22" t="n">
        <v>46134</v>
      </c>
      <c r="B10504" s="23" t="s">
        <v>97</v>
      </c>
      <c r="C10504" s="23" t="s">
        <v>103</v>
      </c>
      <c r="D10504" s="24" t="n">
        <v>-979.7</v>
      </c>
      <c r="E10504" s="25" t="n">
        <f aca="false">MAX(D10504,0)/1000</f>
        <v>0</v>
      </c>
      <c r="F10504" s="25" t="n">
        <f aca="false">MAX(-D10504,0)/1000</f>
        <v>0.9797</v>
      </c>
      <c r="G10504" s="23" t="str">
        <f aca="false">IF(E10504&gt;0,"ja","nein")</f>
        <v>nein</v>
      </c>
      <c r="H10504" s="26" t="n">
        <v>57.405</v>
      </c>
      <c r="I10504" s="26" t="n">
        <f aca="false">(H10504/10+IF(N10504=2025,Einstellungen!$B$23,Einstellungen!$C$23))*(1+Einstellungen!$B$10)</f>
        <v>25.580835</v>
      </c>
      <c r="J10504" s="25" t="n">
        <f aca="false">E10504*I10504/100</f>
        <v>0</v>
      </c>
      <c r="K10504" s="25" t="n">
        <f aca="false">E10504*Einstellungen!$B$5/100</f>
        <v>0</v>
      </c>
      <c r="L10504" s="23" t="str">
        <f aca="false">IF(I10504&lt;Einstellungen!$B$5,"ja","nein")</f>
        <v>ja</v>
      </c>
      <c r="M10504" s="23" t="s">
        <v>137</v>
      </c>
      <c r="N10504" s="23" t="n">
        <v>2026</v>
      </c>
      <c r="O10504" s="23" t="n">
        <v>17</v>
      </c>
    </row>
    <row r="10505" customFormat="false" ht="15" hidden="false" customHeight="false" outlineLevel="0" collapsed="false">
      <c r="A10505" s="22" t="n">
        <v>46134</v>
      </c>
      <c r="B10505" s="23" t="s">
        <v>99</v>
      </c>
      <c r="C10505" s="23" t="s">
        <v>103</v>
      </c>
      <c r="D10505" s="24" t="n">
        <v>-135.9</v>
      </c>
      <c r="E10505" s="25" t="n">
        <f aca="false">MAX(D10505,0)/1000</f>
        <v>0</v>
      </c>
      <c r="F10505" s="25" t="n">
        <f aca="false">MAX(-D10505,0)/1000</f>
        <v>0.1359</v>
      </c>
      <c r="G10505" s="23" t="str">
        <f aca="false">IF(E10505&gt;0,"ja","nein")</f>
        <v>nein</v>
      </c>
      <c r="H10505" s="26" t="n">
        <v>105.297</v>
      </c>
      <c r="I10505" s="26" t="n">
        <f aca="false">(H10505/10+IF(N10505=2025,Einstellungen!$B$23,Einstellungen!$C$23))*(1+Einstellungen!$B$10)</f>
        <v>31.279983</v>
      </c>
      <c r="J10505" s="25" t="n">
        <f aca="false">E10505*I10505/100</f>
        <v>0</v>
      </c>
      <c r="K10505" s="25" t="n">
        <f aca="false">E10505*Einstellungen!$B$5/100</f>
        <v>0</v>
      </c>
      <c r="L10505" s="23" t="str">
        <f aca="false">IF(I10505&lt;Einstellungen!$B$5,"ja","nein")</f>
        <v>nein</v>
      </c>
      <c r="M10505" s="23" t="s">
        <v>137</v>
      </c>
      <c r="N10505" s="23" t="n">
        <v>2026</v>
      </c>
      <c r="O10505" s="23" t="n">
        <v>18</v>
      </c>
    </row>
    <row r="10506" customFormat="false" ht="15" hidden="false" customHeight="false" outlineLevel="0" collapsed="false">
      <c r="A10506" s="22" t="n">
        <v>46134</v>
      </c>
      <c r="B10506" s="23" t="s">
        <v>100</v>
      </c>
      <c r="C10506" s="23" t="s">
        <v>103</v>
      </c>
      <c r="D10506" s="24" t="n">
        <v>-41.7</v>
      </c>
      <c r="E10506" s="25" t="n">
        <f aca="false">MAX(D10506,0)/1000</f>
        <v>0</v>
      </c>
      <c r="F10506" s="25" t="n">
        <f aca="false">MAX(-D10506,0)/1000</f>
        <v>0.0417</v>
      </c>
      <c r="G10506" s="23" t="str">
        <f aca="false">IF(E10506&gt;0,"ja","nein")</f>
        <v>nein</v>
      </c>
      <c r="H10506" s="26" t="n">
        <v>140.118</v>
      </c>
      <c r="I10506" s="26" t="n">
        <f aca="false">(H10506/10+IF(N10506=2025,Einstellungen!$B$23,Einstellungen!$C$23))*(1+Einstellungen!$B$10)</f>
        <v>35.423682</v>
      </c>
      <c r="J10506" s="25" t="n">
        <f aca="false">E10506*I10506/100</f>
        <v>0</v>
      </c>
      <c r="K10506" s="25" t="n">
        <f aca="false">E10506*Einstellungen!$B$5/100</f>
        <v>0</v>
      </c>
      <c r="L10506" s="23" t="str">
        <f aca="false">IF(I10506&lt;Einstellungen!$B$5,"ja","nein")</f>
        <v>nein</v>
      </c>
      <c r="M10506" s="23" t="s">
        <v>137</v>
      </c>
      <c r="N10506" s="23" t="n">
        <v>2026</v>
      </c>
      <c r="O10506" s="23" t="n">
        <v>19</v>
      </c>
    </row>
    <row r="10507" customFormat="false" ht="15" hidden="false" customHeight="false" outlineLevel="0" collapsed="false">
      <c r="A10507" s="22" t="n">
        <v>46134</v>
      </c>
      <c r="B10507" s="23" t="s">
        <v>92</v>
      </c>
      <c r="C10507" s="23" t="s">
        <v>103</v>
      </c>
      <c r="D10507" s="24" t="n">
        <v>509.3</v>
      </c>
      <c r="E10507" s="25" t="n">
        <f aca="false">MAX(D10507,0)/1000</f>
        <v>0.5093</v>
      </c>
      <c r="F10507" s="25" t="n">
        <f aca="false">MAX(-D10507,0)/1000</f>
        <v>0</v>
      </c>
      <c r="G10507" s="23" t="str">
        <f aca="false">IF(E10507&gt;0,"ja","nein")</f>
        <v>ja</v>
      </c>
      <c r="H10507" s="26" t="n">
        <v>153.91</v>
      </c>
      <c r="I10507" s="26" t="n">
        <f aca="false">(H10507/10+IF(N10507=2025,Einstellungen!$B$23,Einstellungen!$C$23))*(1+Einstellungen!$B$10)</f>
        <v>37.06493</v>
      </c>
      <c r="J10507" s="25" t="n">
        <f aca="false">E10507*I10507/100</f>
        <v>0.18877168849</v>
      </c>
      <c r="K10507" s="25" t="n">
        <f aca="false">E10507*Einstellungen!$B$5/100</f>
        <v>0.147697</v>
      </c>
      <c r="L10507" s="23" t="str">
        <f aca="false">IF(I10507&lt;Einstellungen!$B$5,"ja","nein")</f>
        <v>nein</v>
      </c>
      <c r="M10507" s="23" t="s">
        <v>137</v>
      </c>
      <c r="N10507" s="23" t="n">
        <v>2026</v>
      </c>
      <c r="O10507" s="23" t="n">
        <v>20</v>
      </c>
    </row>
    <row r="10508" customFormat="false" ht="15" hidden="false" customHeight="false" outlineLevel="0" collapsed="false">
      <c r="A10508" s="22" t="n">
        <v>46134</v>
      </c>
      <c r="B10508" s="23" t="s">
        <v>95</v>
      </c>
      <c r="C10508" s="23" t="s">
        <v>103</v>
      </c>
      <c r="D10508" s="24" t="n">
        <v>582.9</v>
      </c>
      <c r="E10508" s="25" t="n">
        <f aca="false">MAX(D10508,0)/1000</f>
        <v>0.5829</v>
      </c>
      <c r="F10508" s="25" t="n">
        <f aca="false">MAX(-D10508,0)/1000</f>
        <v>0</v>
      </c>
      <c r="G10508" s="23" t="str">
        <f aca="false">IF(E10508&gt;0,"ja","nein")</f>
        <v>ja</v>
      </c>
      <c r="H10508" s="26" t="n">
        <v>128.51</v>
      </c>
      <c r="I10508" s="26" t="n">
        <f aca="false">(H10508/10+IF(N10508=2025,Einstellungen!$B$23,Einstellungen!$C$23))*(1+Einstellungen!$B$10)</f>
        <v>34.04233</v>
      </c>
      <c r="J10508" s="25" t="n">
        <f aca="false">E10508*I10508/100</f>
        <v>0.19843274157</v>
      </c>
      <c r="K10508" s="25" t="n">
        <f aca="false">E10508*Einstellungen!$B$5/100</f>
        <v>0.169041</v>
      </c>
      <c r="L10508" s="23" t="str">
        <f aca="false">IF(I10508&lt;Einstellungen!$B$5,"ja","nein")</f>
        <v>nein</v>
      </c>
      <c r="M10508" s="23" t="s">
        <v>137</v>
      </c>
      <c r="N10508" s="23" t="n">
        <v>2026</v>
      </c>
      <c r="O10508" s="23" t="n">
        <v>21</v>
      </c>
    </row>
    <row r="10509" customFormat="false" ht="15" hidden="false" customHeight="false" outlineLevel="0" collapsed="false">
      <c r="A10509" s="22" t="n">
        <v>46134</v>
      </c>
      <c r="B10509" s="23" t="s">
        <v>96</v>
      </c>
      <c r="C10509" s="23" t="s">
        <v>103</v>
      </c>
      <c r="D10509" s="24" t="n">
        <v>629.4</v>
      </c>
      <c r="E10509" s="25" t="n">
        <f aca="false">MAX(D10509,0)/1000</f>
        <v>0.6294</v>
      </c>
      <c r="F10509" s="25" t="n">
        <f aca="false">MAX(-D10509,0)/1000</f>
        <v>0</v>
      </c>
      <c r="G10509" s="23" t="str">
        <f aca="false">IF(E10509&gt;0,"ja","nein")</f>
        <v>ja</v>
      </c>
      <c r="H10509" s="26" t="n">
        <v>114.45</v>
      </c>
      <c r="I10509" s="26" t="n">
        <f aca="false">(H10509/10+IF(N10509=2025,Einstellungen!$B$23,Einstellungen!$C$23))*(1+Einstellungen!$B$10)</f>
        <v>32.36919</v>
      </c>
      <c r="J10509" s="25" t="n">
        <f aca="false">E10509*I10509/100</f>
        <v>0.20373168186</v>
      </c>
      <c r="K10509" s="25" t="n">
        <f aca="false">E10509*Einstellungen!$B$5/100</f>
        <v>0.182526</v>
      </c>
      <c r="L10509" s="23" t="str">
        <f aca="false">IF(I10509&lt;Einstellungen!$B$5,"ja","nein")</f>
        <v>nein</v>
      </c>
      <c r="M10509" s="23" t="s">
        <v>137</v>
      </c>
      <c r="N10509" s="23" t="n">
        <v>2026</v>
      </c>
      <c r="O10509" s="23" t="n">
        <v>22</v>
      </c>
    </row>
    <row r="10510" customFormat="false" ht="15" hidden="false" customHeight="false" outlineLevel="0" collapsed="false">
      <c r="A10510" s="22" t="n">
        <v>46134</v>
      </c>
      <c r="B10510" s="23" t="s">
        <v>101</v>
      </c>
      <c r="C10510" s="23" t="s">
        <v>103</v>
      </c>
      <c r="D10510" s="24" t="n">
        <v>740.4</v>
      </c>
      <c r="E10510" s="25" t="n">
        <f aca="false">MAX(D10510,0)/1000</f>
        <v>0.7404</v>
      </c>
      <c r="F10510" s="25" t="n">
        <f aca="false">MAX(-D10510,0)/1000</f>
        <v>0</v>
      </c>
      <c r="G10510" s="23" t="str">
        <f aca="false">IF(E10510&gt;0,"ja","nein")</f>
        <v>ja</v>
      </c>
      <c r="H10510" s="26" t="n">
        <v>105.078</v>
      </c>
      <c r="I10510" s="26" t="n">
        <f aca="false">(H10510/10+IF(N10510=2025,Einstellungen!$B$23,Einstellungen!$C$23))*(1+Einstellungen!$B$10)</f>
        <v>31.253922</v>
      </c>
      <c r="J10510" s="25" t="n">
        <f aca="false">E10510*I10510/100</f>
        <v>0.231404038488</v>
      </c>
      <c r="K10510" s="25" t="n">
        <f aca="false">E10510*Einstellungen!$B$5/100</f>
        <v>0.214716</v>
      </c>
      <c r="L10510" s="23" t="str">
        <f aca="false">IF(I10510&lt;Einstellungen!$B$5,"ja","nein")</f>
        <v>nein</v>
      </c>
      <c r="M10510" s="23" t="s">
        <v>137</v>
      </c>
      <c r="N10510" s="23" t="n">
        <v>2026</v>
      </c>
      <c r="O10510" s="23" t="n">
        <v>23</v>
      </c>
    </row>
    <row r="10511" customFormat="false" ht="15" hidden="false" customHeight="false" outlineLevel="0" collapsed="false">
      <c r="A10511" s="22" t="n">
        <v>46135</v>
      </c>
      <c r="B10511" s="23" t="s">
        <v>102</v>
      </c>
      <c r="C10511" s="23" t="s">
        <v>106</v>
      </c>
      <c r="D10511" s="24" t="n">
        <v>486.7</v>
      </c>
      <c r="E10511" s="25" t="n">
        <f aca="false">MAX(D10511,0)/1000</f>
        <v>0.4867</v>
      </c>
      <c r="F10511" s="25" t="n">
        <f aca="false">MAX(-D10511,0)/1000</f>
        <v>0</v>
      </c>
      <c r="G10511" s="23" t="str">
        <f aca="false">IF(E10511&gt;0,"ja","nein")</f>
        <v>ja</v>
      </c>
      <c r="H10511" s="26" t="n">
        <v>100.14</v>
      </c>
      <c r="I10511" s="26" t="n">
        <f aca="false">(H10511/10+IF(N10511=2025,Einstellungen!$B$23,Einstellungen!$C$23))*(1+Einstellungen!$B$10)</f>
        <v>30.6663</v>
      </c>
      <c r="J10511" s="25" t="n">
        <f aca="false">E10511*I10511/100</f>
        <v>0.1492528821</v>
      </c>
      <c r="K10511" s="25" t="n">
        <f aca="false">E10511*Einstellungen!$B$5/100</f>
        <v>0.141143</v>
      </c>
      <c r="L10511" s="23" t="str">
        <f aca="false">IF(I10511&lt;Einstellungen!$B$5,"ja","nein")</f>
        <v>nein</v>
      </c>
      <c r="M10511" s="23" t="s">
        <v>137</v>
      </c>
      <c r="N10511" s="23" t="n">
        <v>2026</v>
      </c>
      <c r="O10511" s="23" t="n">
        <v>0</v>
      </c>
    </row>
    <row r="10512" customFormat="false" ht="15" hidden="false" customHeight="false" outlineLevel="0" collapsed="false">
      <c r="A10512" s="22" t="n">
        <v>46135</v>
      </c>
      <c r="B10512" s="23" t="s">
        <v>107</v>
      </c>
      <c r="C10512" s="23" t="s">
        <v>106</v>
      </c>
      <c r="D10512" s="24" t="n">
        <v>514</v>
      </c>
      <c r="E10512" s="25" t="n">
        <f aca="false">MAX(D10512,0)/1000</f>
        <v>0.514</v>
      </c>
      <c r="F10512" s="25" t="n">
        <f aca="false">MAX(-D10512,0)/1000</f>
        <v>0</v>
      </c>
      <c r="G10512" s="23" t="str">
        <f aca="false">IF(E10512&gt;0,"ja","nein")</f>
        <v>ja</v>
      </c>
      <c r="H10512" s="26" t="n">
        <v>97.625</v>
      </c>
      <c r="I10512" s="26" t="n">
        <f aca="false">(H10512/10+IF(N10512=2025,Einstellungen!$B$23,Einstellungen!$C$23))*(1+Einstellungen!$B$10)</f>
        <v>30.367015</v>
      </c>
      <c r="J10512" s="25" t="n">
        <f aca="false">E10512*I10512/100</f>
        <v>0.1560864571</v>
      </c>
      <c r="K10512" s="25" t="n">
        <f aca="false">E10512*Einstellungen!$B$5/100</f>
        <v>0.14906</v>
      </c>
      <c r="L10512" s="23" t="str">
        <f aca="false">IF(I10512&lt;Einstellungen!$B$5,"ja","nein")</f>
        <v>nein</v>
      </c>
      <c r="M10512" s="23" t="s">
        <v>137</v>
      </c>
      <c r="N10512" s="23" t="n">
        <v>2026</v>
      </c>
      <c r="O10512" s="23" t="n">
        <v>1</v>
      </c>
    </row>
    <row r="10513" customFormat="false" ht="15" hidden="false" customHeight="false" outlineLevel="0" collapsed="false">
      <c r="A10513" s="22" t="n">
        <v>46135</v>
      </c>
      <c r="B10513" s="23" t="s">
        <v>108</v>
      </c>
      <c r="C10513" s="23" t="s">
        <v>106</v>
      </c>
      <c r="D10513" s="24" t="n">
        <v>462.2</v>
      </c>
      <c r="E10513" s="25" t="n">
        <f aca="false">MAX(D10513,0)/1000</f>
        <v>0.4622</v>
      </c>
      <c r="F10513" s="25" t="n">
        <f aca="false">MAX(-D10513,0)/1000</f>
        <v>0</v>
      </c>
      <c r="G10513" s="23" t="str">
        <f aca="false">IF(E10513&gt;0,"ja","nein")</f>
        <v>ja</v>
      </c>
      <c r="H10513" s="26" t="n">
        <v>96.735</v>
      </c>
      <c r="I10513" s="26" t="n">
        <f aca="false">(H10513/10+IF(N10513=2025,Einstellungen!$B$23,Einstellungen!$C$23))*(1+Einstellungen!$B$10)</f>
        <v>30.261105</v>
      </c>
      <c r="J10513" s="25" t="n">
        <f aca="false">E10513*I10513/100</f>
        <v>0.13986682731</v>
      </c>
      <c r="K10513" s="25" t="n">
        <f aca="false">E10513*Einstellungen!$B$5/100</f>
        <v>0.134038</v>
      </c>
      <c r="L10513" s="23" t="str">
        <f aca="false">IF(I10513&lt;Einstellungen!$B$5,"ja","nein")</f>
        <v>nein</v>
      </c>
      <c r="M10513" s="23" t="s">
        <v>137</v>
      </c>
      <c r="N10513" s="23" t="n">
        <v>2026</v>
      </c>
      <c r="O10513" s="23" t="n">
        <v>2</v>
      </c>
    </row>
    <row r="10514" customFormat="false" ht="15" hidden="false" customHeight="false" outlineLevel="0" collapsed="false">
      <c r="A10514" s="22" t="n">
        <v>46135</v>
      </c>
      <c r="B10514" s="23" t="s">
        <v>109</v>
      </c>
      <c r="C10514" s="23" t="s">
        <v>106</v>
      </c>
      <c r="D10514" s="24" t="n">
        <v>369.7</v>
      </c>
      <c r="E10514" s="25" t="n">
        <f aca="false">MAX(D10514,0)/1000</f>
        <v>0.3697</v>
      </c>
      <c r="F10514" s="25" t="n">
        <f aca="false">MAX(-D10514,0)/1000</f>
        <v>0</v>
      </c>
      <c r="G10514" s="23" t="str">
        <f aca="false">IF(E10514&gt;0,"ja","nein")</f>
        <v>ja</v>
      </c>
      <c r="H10514" s="26" t="n">
        <v>96.207</v>
      </c>
      <c r="I10514" s="26" t="n">
        <f aca="false">(H10514/10+IF(N10514=2025,Einstellungen!$B$23,Einstellungen!$C$23))*(1+Einstellungen!$B$10)</f>
        <v>30.198273</v>
      </c>
      <c r="J10514" s="25" t="n">
        <f aca="false">E10514*I10514/100</f>
        <v>0.111643015281</v>
      </c>
      <c r="K10514" s="25" t="n">
        <f aca="false">E10514*Einstellungen!$B$5/100</f>
        <v>0.107213</v>
      </c>
      <c r="L10514" s="23" t="str">
        <f aca="false">IF(I10514&lt;Einstellungen!$B$5,"ja","nein")</f>
        <v>nein</v>
      </c>
      <c r="M10514" s="23" t="s">
        <v>137</v>
      </c>
      <c r="N10514" s="23" t="n">
        <v>2026</v>
      </c>
      <c r="O10514" s="23" t="n">
        <v>3</v>
      </c>
    </row>
    <row r="10515" customFormat="false" ht="15" hidden="false" customHeight="false" outlineLevel="0" collapsed="false">
      <c r="A10515" s="22" t="n">
        <v>46135</v>
      </c>
      <c r="B10515" s="23" t="s">
        <v>110</v>
      </c>
      <c r="C10515" s="23" t="s">
        <v>106</v>
      </c>
      <c r="D10515" s="24" t="n">
        <v>349.5</v>
      </c>
      <c r="E10515" s="25" t="n">
        <f aca="false">MAX(D10515,0)/1000</f>
        <v>0.3495</v>
      </c>
      <c r="F10515" s="25" t="n">
        <f aca="false">MAX(-D10515,0)/1000</f>
        <v>0</v>
      </c>
      <c r="G10515" s="23" t="str">
        <f aca="false">IF(E10515&gt;0,"ja","nein")</f>
        <v>ja</v>
      </c>
      <c r="H10515" s="26" t="n">
        <v>95.85</v>
      </c>
      <c r="I10515" s="26" t="n">
        <f aca="false">(H10515/10+IF(N10515=2025,Einstellungen!$B$23,Einstellungen!$C$23))*(1+Einstellungen!$B$10)</f>
        <v>30.15579</v>
      </c>
      <c r="J10515" s="25" t="n">
        <f aca="false">E10515*I10515/100</f>
        <v>0.10539448605</v>
      </c>
      <c r="K10515" s="25" t="n">
        <f aca="false">E10515*Einstellungen!$B$5/100</f>
        <v>0.101355</v>
      </c>
      <c r="L10515" s="23" t="str">
        <f aca="false">IF(I10515&lt;Einstellungen!$B$5,"ja","nein")</f>
        <v>nein</v>
      </c>
      <c r="M10515" s="23" t="s">
        <v>137</v>
      </c>
      <c r="N10515" s="23" t="n">
        <v>2026</v>
      </c>
      <c r="O10515" s="23" t="n">
        <v>4</v>
      </c>
    </row>
    <row r="10516" customFormat="false" ht="15" hidden="false" customHeight="false" outlineLevel="0" collapsed="false">
      <c r="A10516" s="22" t="n">
        <v>46135</v>
      </c>
      <c r="B10516" s="23" t="s">
        <v>111</v>
      </c>
      <c r="C10516" s="23" t="s">
        <v>106</v>
      </c>
      <c r="D10516" s="24" t="n">
        <v>337.3</v>
      </c>
      <c r="E10516" s="25" t="n">
        <f aca="false">MAX(D10516,0)/1000</f>
        <v>0.3373</v>
      </c>
      <c r="F10516" s="25" t="n">
        <f aca="false">MAX(-D10516,0)/1000</f>
        <v>0</v>
      </c>
      <c r="G10516" s="23" t="str">
        <f aca="false">IF(E10516&gt;0,"ja","nein")</f>
        <v>ja</v>
      </c>
      <c r="H10516" s="26" t="n">
        <v>104.16</v>
      </c>
      <c r="I10516" s="26" t="n">
        <f aca="false">(H10516/10+IF(N10516=2025,Einstellungen!$B$23,Einstellungen!$C$23))*(1+Einstellungen!$B$10)</f>
        <v>31.14468</v>
      </c>
      <c r="J10516" s="25" t="n">
        <f aca="false">E10516*I10516/100</f>
        <v>0.10505100564</v>
      </c>
      <c r="K10516" s="25" t="n">
        <f aca="false">E10516*Einstellungen!$B$5/100</f>
        <v>0.097817</v>
      </c>
      <c r="L10516" s="23" t="str">
        <f aca="false">IF(I10516&lt;Einstellungen!$B$5,"ja","nein")</f>
        <v>nein</v>
      </c>
      <c r="M10516" s="23" t="s">
        <v>137</v>
      </c>
      <c r="N10516" s="23" t="n">
        <v>2026</v>
      </c>
      <c r="O10516" s="23" t="n">
        <v>5</v>
      </c>
    </row>
    <row r="10517" customFormat="false" ht="15" hidden="false" customHeight="false" outlineLevel="0" collapsed="false">
      <c r="A10517" s="22" t="n">
        <v>46135</v>
      </c>
      <c r="B10517" s="23" t="s">
        <v>112</v>
      </c>
      <c r="C10517" s="23" t="s">
        <v>106</v>
      </c>
      <c r="D10517" s="24" t="n">
        <v>319.8</v>
      </c>
      <c r="E10517" s="25" t="n">
        <f aca="false">MAX(D10517,0)/1000</f>
        <v>0.3198</v>
      </c>
      <c r="F10517" s="25" t="n">
        <f aca="false">MAX(-D10517,0)/1000</f>
        <v>0</v>
      </c>
      <c r="G10517" s="23" t="str">
        <f aca="false">IF(E10517&gt;0,"ja","nein")</f>
        <v>ja</v>
      </c>
      <c r="H10517" s="26" t="n">
        <v>119</v>
      </c>
      <c r="I10517" s="26" t="n">
        <f aca="false">(H10517/10+IF(N10517=2025,Einstellungen!$B$23,Einstellungen!$C$23))*(1+Einstellungen!$B$10)</f>
        <v>32.91064</v>
      </c>
      <c r="J10517" s="25" t="n">
        <f aca="false">E10517*I10517/100</f>
        <v>0.10524822672</v>
      </c>
      <c r="K10517" s="25" t="n">
        <f aca="false">E10517*Einstellungen!$B$5/100</f>
        <v>0.092742</v>
      </c>
      <c r="L10517" s="23" t="str">
        <f aca="false">IF(I10517&lt;Einstellungen!$B$5,"ja","nein")</f>
        <v>nein</v>
      </c>
      <c r="M10517" s="23" t="s">
        <v>137</v>
      </c>
      <c r="N10517" s="23" t="n">
        <v>2026</v>
      </c>
      <c r="O10517" s="23" t="n">
        <v>6</v>
      </c>
    </row>
    <row r="10518" customFormat="false" ht="15" hidden="false" customHeight="false" outlineLevel="0" collapsed="false">
      <c r="A10518" s="22" t="n">
        <v>46135</v>
      </c>
      <c r="B10518" s="23" t="s">
        <v>113</v>
      </c>
      <c r="C10518" s="23" t="s">
        <v>106</v>
      </c>
      <c r="D10518" s="24" t="n">
        <v>218.2</v>
      </c>
      <c r="E10518" s="25" t="n">
        <f aca="false">MAX(D10518,0)/1000</f>
        <v>0.2182</v>
      </c>
      <c r="F10518" s="25" t="n">
        <f aca="false">MAX(-D10518,0)/1000</f>
        <v>0</v>
      </c>
      <c r="G10518" s="23" t="str">
        <f aca="false">IF(E10518&gt;0,"ja","nein")</f>
        <v>ja</v>
      </c>
      <c r="H10518" s="26" t="n">
        <v>119.4</v>
      </c>
      <c r="I10518" s="26" t="n">
        <f aca="false">(H10518/10+IF(N10518=2025,Einstellungen!$B$23,Einstellungen!$C$23))*(1+Einstellungen!$B$10)</f>
        <v>32.95824</v>
      </c>
      <c r="J10518" s="25" t="n">
        <f aca="false">E10518*I10518/100</f>
        <v>0.07191487968</v>
      </c>
      <c r="K10518" s="25" t="n">
        <f aca="false">E10518*Einstellungen!$B$5/100</f>
        <v>0.063278</v>
      </c>
      <c r="L10518" s="23" t="str">
        <f aca="false">IF(I10518&lt;Einstellungen!$B$5,"ja","nein")</f>
        <v>nein</v>
      </c>
      <c r="M10518" s="23" t="s">
        <v>137</v>
      </c>
      <c r="N10518" s="23" t="n">
        <v>2026</v>
      </c>
      <c r="O10518" s="23" t="n">
        <v>7</v>
      </c>
    </row>
    <row r="10519" customFormat="false" ht="15" hidden="false" customHeight="false" outlineLevel="0" collapsed="false">
      <c r="A10519" s="22" t="n">
        <v>46135</v>
      </c>
      <c r="B10519" s="23" t="s">
        <v>114</v>
      </c>
      <c r="C10519" s="23" t="s">
        <v>106</v>
      </c>
      <c r="D10519" s="24" t="n">
        <v>-78.1</v>
      </c>
      <c r="E10519" s="25" t="n">
        <f aca="false">MAX(D10519,0)/1000</f>
        <v>0</v>
      </c>
      <c r="F10519" s="25" t="n">
        <f aca="false">MAX(-D10519,0)/1000</f>
        <v>0.0781</v>
      </c>
      <c r="G10519" s="23" t="str">
        <f aca="false">IF(E10519&gt;0,"ja","nein")</f>
        <v>nein</v>
      </c>
      <c r="H10519" s="26" t="n">
        <v>109.698</v>
      </c>
      <c r="I10519" s="26" t="n">
        <f aca="false">(H10519/10+IF(N10519=2025,Einstellungen!$B$23,Einstellungen!$C$23))*(1+Einstellungen!$B$10)</f>
        <v>31.803702</v>
      </c>
      <c r="J10519" s="25" t="n">
        <f aca="false">E10519*I10519/100</f>
        <v>0</v>
      </c>
      <c r="K10519" s="25" t="n">
        <f aca="false">E10519*Einstellungen!$B$5/100</f>
        <v>0</v>
      </c>
      <c r="L10519" s="23" t="str">
        <f aca="false">IF(I10519&lt;Einstellungen!$B$5,"ja","nein")</f>
        <v>nein</v>
      </c>
      <c r="M10519" s="23" t="s">
        <v>137</v>
      </c>
      <c r="N10519" s="23" t="n">
        <v>2026</v>
      </c>
      <c r="O10519" s="23" t="n">
        <v>8</v>
      </c>
    </row>
    <row r="10520" customFormat="false" ht="15" hidden="false" customHeight="false" outlineLevel="0" collapsed="false">
      <c r="A10520" s="22" t="n">
        <v>46135</v>
      </c>
      <c r="B10520" s="23" t="s">
        <v>115</v>
      </c>
      <c r="C10520" s="23" t="s">
        <v>106</v>
      </c>
      <c r="D10520" s="24" t="n">
        <v>-793</v>
      </c>
      <c r="E10520" s="25" t="n">
        <f aca="false">MAX(D10520,0)/1000</f>
        <v>0</v>
      </c>
      <c r="F10520" s="25" t="n">
        <f aca="false">MAX(-D10520,0)/1000</f>
        <v>0.793</v>
      </c>
      <c r="G10520" s="23" t="str">
        <f aca="false">IF(E10520&gt;0,"ja","nein")</f>
        <v>nein</v>
      </c>
      <c r="H10520" s="26" t="n">
        <v>63.293</v>
      </c>
      <c r="I10520" s="26" t="n">
        <f aca="false">(H10520/10+IF(N10520=2025,Einstellungen!$B$23,Einstellungen!$C$23))*(1+Einstellungen!$B$10)</f>
        <v>26.281507</v>
      </c>
      <c r="J10520" s="25" t="n">
        <f aca="false">E10520*I10520/100</f>
        <v>0</v>
      </c>
      <c r="K10520" s="25" t="n">
        <f aca="false">E10520*Einstellungen!$B$5/100</f>
        <v>0</v>
      </c>
      <c r="L10520" s="23" t="str">
        <f aca="false">IF(I10520&lt;Einstellungen!$B$5,"ja","nein")</f>
        <v>ja</v>
      </c>
      <c r="M10520" s="23" t="s">
        <v>137</v>
      </c>
      <c r="N10520" s="23" t="n">
        <v>2026</v>
      </c>
      <c r="O10520" s="23" t="n">
        <v>9</v>
      </c>
    </row>
    <row r="10521" customFormat="false" ht="15" hidden="false" customHeight="false" outlineLevel="0" collapsed="false">
      <c r="A10521" s="22" t="n">
        <v>46135</v>
      </c>
      <c r="B10521" s="23" t="s">
        <v>116</v>
      </c>
      <c r="C10521" s="23" t="s">
        <v>106</v>
      </c>
      <c r="D10521" s="24" t="n">
        <v>-1187.1</v>
      </c>
      <c r="E10521" s="25" t="n">
        <f aca="false">MAX(D10521,0)/1000</f>
        <v>0</v>
      </c>
      <c r="F10521" s="25" t="n">
        <f aca="false">MAX(-D10521,0)/1000</f>
        <v>1.1871</v>
      </c>
      <c r="G10521" s="23" t="str">
        <f aca="false">IF(E10521&gt;0,"ja","nein")</f>
        <v>nein</v>
      </c>
      <c r="H10521" s="26" t="n">
        <v>-0.562</v>
      </c>
      <c r="I10521" s="26" t="n">
        <f aca="false">(H10521/10+IF(N10521=2025,Einstellungen!$B$23,Einstellungen!$C$23))*(1+Einstellungen!$B$10)</f>
        <v>18.682762</v>
      </c>
      <c r="J10521" s="25" t="n">
        <f aca="false">E10521*I10521/100</f>
        <v>0</v>
      </c>
      <c r="K10521" s="25" t="n">
        <f aca="false">E10521*Einstellungen!$B$5/100</f>
        <v>0</v>
      </c>
      <c r="L10521" s="23" t="str">
        <f aca="false">IF(I10521&lt;Einstellungen!$B$5,"ja","nein")</f>
        <v>ja</v>
      </c>
      <c r="M10521" s="23" t="s">
        <v>137</v>
      </c>
      <c r="N10521" s="23" t="n">
        <v>2026</v>
      </c>
      <c r="O10521" s="23" t="n">
        <v>10</v>
      </c>
    </row>
    <row r="10522" customFormat="false" ht="15" hidden="false" customHeight="false" outlineLevel="0" collapsed="false">
      <c r="A10522" s="22" t="n">
        <v>46135</v>
      </c>
      <c r="B10522" s="23" t="s">
        <v>117</v>
      </c>
      <c r="C10522" s="23" t="s">
        <v>106</v>
      </c>
      <c r="D10522" s="24" t="n">
        <v>-2537.9</v>
      </c>
      <c r="E10522" s="25" t="n">
        <f aca="false">MAX(D10522,0)/1000</f>
        <v>0</v>
      </c>
      <c r="F10522" s="25" t="n">
        <f aca="false">MAX(-D10522,0)/1000</f>
        <v>2.5379</v>
      </c>
      <c r="G10522" s="23" t="str">
        <f aca="false">IF(E10522&gt;0,"ja","nein")</f>
        <v>nein</v>
      </c>
      <c r="H10522" s="26" t="n">
        <v>-6.175</v>
      </c>
      <c r="I10522" s="26" t="n">
        <f aca="false">(H10522/10+IF(N10522=2025,Einstellungen!$B$23,Einstellungen!$C$23))*(1+Einstellungen!$B$10)</f>
        <v>18.014815</v>
      </c>
      <c r="J10522" s="25" t="n">
        <f aca="false">E10522*I10522/100</f>
        <v>0</v>
      </c>
      <c r="K10522" s="25" t="n">
        <f aca="false">E10522*Einstellungen!$B$5/100</f>
        <v>0</v>
      </c>
      <c r="L10522" s="23" t="str">
        <f aca="false">IF(I10522&lt;Einstellungen!$B$5,"ja","nein")</f>
        <v>ja</v>
      </c>
      <c r="M10522" s="23" t="s">
        <v>137</v>
      </c>
      <c r="N10522" s="23" t="n">
        <v>2026</v>
      </c>
      <c r="O10522" s="23" t="n">
        <v>11</v>
      </c>
    </row>
    <row r="10523" customFormat="false" ht="15" hidden="false" customHeight="false" outlineLevel="0" collapsed="false">
      <c r="A10523" s="22" t="n">
        <v>46135</v>
      </c>
      <c r="B10523" s="23" t="s">
        <v>118</v>
      </c>
      <c r="C10523" s="23" t="s">
        <v>106</v>
      </c>
      <c r="D10523" s="24" t="n">
        <v>-4480.9</v>
      </c>
      <c r="E10523" s="25" t="n">
        <f aca="false">MAX(D10523,0)/1000</f>
        <v>0</v>
      </c>
      <c r="F10523" s="25" t="n">
        <f aca="false">MAX(-D10523,0)/1000</f>
        <v>4.4809</v>
      </c>
      <c r="G10523" s="23" t="str">
        <f aca="false">IF(E10523&gt;0,"ja","nein")</f>
        <v>nein</v>
      </c>
      <c r="H10523" s="26" t="n">
        <v>-29.008</v>
      </c>
      <c r="I10523" s="26" t="n">
        <f aca="false">(H10523/10+IF(N10523=2025,Einstellungen!$B$23,Einstellungen!$C$23))*(1+Einstellungen!$B$10)</f>
        <v>15.297688</v>
      </c>
      <c r="J10523" s="25" t="n">
        <f aca="false">E10523*I10523/100</f>
        <v>0</v>
      </c>
      <c r="K10523" s="25" t="n">
        <f aca="false">E10523*Einstellungen!$B$5/100</f>
        <v>0</v>
      </c>
      <c r="L10523" s="23" t="str">
        <f aca="false">IF(I10523&lt;Einstellungen!$B$5,"ja","nein")</f>
        <v>ja</v>
      </c>
      <c r="M10523" s="23" t="s">
        <v>137</v>
      </c>
      <c r="N10523" s="23" t="n">
        <v>2026</v>
      </c>
      <c r="O10523" s="23" t="n">
        <v>12</v>
      </c>
    </row>
    <row r="10524" customFormat="false" ht="15" hidden="false" customHeight="false" outlineLevel="0" collapsed="false">
      <c r="A10524" s="22" t="n">
        <v>46135</v>
      </c>
      <c r="B10524" s="23" t="s">
        <v>119</v>
      </c>
      <c r="C10524" s="23" t="s">
        <v>106</v>
      </c>
      <c r="D10524" s="24" t="n">
        <v>-5322.3</v>
      </c>
      <c r="E10524" s="25" t="n">
        <f aca="false">MAX(D10524,0)/1000</f>
        <v>0</v>
      </c>
      <c r="F10524" s="25" t="n">
        <f aca="false">MAX(-D10524,0)/1000</f>
        <v>5.3223</v>
      </c>
      <c r="G10524" s="23" t="str">
        <f aca="false">IF(E10524&gt;0,"ja","nein")</f>
        <v>nein</v>
      </c>
      <c r="H10524" s="26" t="n">
        <v>-49.56</v>
      </c>
      <c r="I10524" s="26" t="n">
        <f aca="false">(H10524/10+IF(N10524=2025,Einstellungen!$B$23,Einstellungen!$C$23))*(1+Einstellungen!$B$10)</f>
        <v>12.852</v>
      </c>
      <c r="J10524" s="25" t="n">
        <f aca="false">E10524*I10524/100</f>
        <v>0</v>
      </c>
      <c r="K10524" s="25" t="n">
        <f aca="false">E10524*Einstellungen!$B$5/100</f>
        <v>0</v>
      </c>
      <c r="L10524" s="23" t="str">
        <f aca="false">IF(I10524&lt;Einstellungen!$B$5,"ja","nein")</f>
        <v>ja</v>
      </c>
      <c r="M10524" s="23" t="s">
        <v>137</v>
      </c>
      <c r="N10524" s="23" t="n">
        <v>2026</v>
      </c>
      <c r="O10524" s="23" t="n">
        <v>13</v>
      </c>
    </row>
    <row r="10525" customFormat="false" ht="15" hidden="false" customHeight="false" outlineLevel="0" collapsed="false">
      <c r="A10525" s="22" t="n">
        <v>46135</v>
      </c>
      <c r="B10525" s="23" t="s">
        <v>120</v>
      </c>
      <c r="C10525" s="23" t="s">
        <v>106</v>
      </c>
      <c r="D10525" s="24" t="n">
        <v>-4816.3</v>
      </c>
      <c r="E10525" s="25" t="n">
        <f aca="false">MAX(D10525,0)/1000</f>
        <v>0</v>
      </c>
      <c r="F10525" s="25" t="n">
        <f aca="false">MAX(-D10525,0)/1000</f>
        <v>4.8163</v>
      </c>
      <c r="G10525" s="23" t="str">
        <f aca="false">IF(E10525&gt;0,"ja","nein")</f>
        <v>nein</v>
      </c>
      <c r="H10525" s="26" t="n">
        <v>-48.862</v>
      </c>
      <c r="I10525" s="26" t="n">
        <f aca="false">(H10525/10+IF(N10525=2025,Einstellungen!$B$23,Einstellungen!$C$23))*(1+Einstellungen!$B$10)</f>
        <v>12.935062</v>
      </c>
      <c r="J10525" s="25" t="n">
        <f aca="false">E10525*I10525/100</f>
        <v>0</v>
      </c>
      <c r="K10525" s="25" t="n">
        <f aca="false">E10525*Einstellungen!$B$5/100</f>
        <v>0</v>
      </c>
      <c r="L10525" s="23" t="str">
        <f aca="false">IF(I10525&lt;Einstellungen!$B$5,"ja","nein")</f>
        <v>ja</v>
      </c>
      <c r="M10525" s="23" t="s">
        <v>137</v>
      </c>
      <c r="N10525" s="23" t="n">
        <v>2026</v>
      </c>
      <c r="O10525" s="23" t="n">
        <v>14</v>
      </c>
    </row>
    <row r="10526" customFormat="false" ht="15" hidden="false" customHeight="false" outlineLevel="0" collapsed="false">
      <c r="A10526" s="22" t="n">
        <v>46135</v>
      </c>
      <c r="B10526" s="23" t="s">
        <v>104</v>
      </c>
      <c r="C10526" s="23" t="s">
        <v>106</v>
      </c>
      <c r="D10526" s="24" t="n">
        <v>-3860.5</v>
      </c>
      <c r="E10526" s="25" t="n">
        <f aca="false">MAX(D10526,0)/1000</f>
        <v>0</v>
      </c>
      <c r="F10526" s="25" t="n">
        <f aca="false">MAX(-D10526,0)/1000</f>
        <v>3.8605</v>
      </c>
      <c r="G10526" s="23" t="str">
        <f aca="false">IF(E10526&gt;0,"ja","nein")</f>
        <v>nein</v>
      </c>
      <c r="H10526" s="26" t="n">
        <v>-22.89</v>
      </c>
      <c r="I10526" s="26" t="n">
        <f aca="false">(H10526/10+IF(N10526=2025,Einstellungen!$B$23,Einstellungen!$C$23))*(1+Einstellungen!$B$10)</f>
        <v>16.02573</v>
      </c>
      <c r="J10526" s="25" t="n">
        <f aca="false">E10526*I10526/100</f>
        <v>0</v>
      </c>
      <c r="K10526" s="25" t="n">
        <f aca="false">E10526*Einstellungen!$B$5/100</f>
        <v>0</v>
      </c>
      <c r="L10526" s="23" t="str">
        <f aca="false">IF(I10526&lt;Einstellungen!$B$5,"ja","nein")</f>
        <v>ja</v>
      </c>
      <c r="M10526" s="23" t="s">
        <v>137</v>
      </c>
      <c r="N10526" s="23" t="n">
        <v>2026</v>
      </c>
      <c r="O10526" s="23" t="n">
        <v>15</v>
      </c>
    </row>
    <row r="10527" customFormat="false" ht="15" hidden="false" customHeight="false" outlineLevel="0" collapsed="false">
      <c r="A10527" s="22" t="n">
        <v>46135</v>
      </c>
      <c r="B10527" s="23" t="s">
        <v>105</v>
      </c>
      <c r="C10527" s="23" t="s">
        <v>106</v>
      </c>
      <c r="D10527" s="24" t="n">
        <v>-819.5</v>
      </c>
      <c r="E10527" s="25" t="n">
        <f aca="false">MAX(D10527,0)/1000</f>
        <v>0</v>
      </c>
      <c r="F10527" s="25" t="n">
        <f aca="false">MAX(-D10527,0)/1000</f>
        <v>0.8195</v>
      </c>
      <c r="G10527" s="23" t="str">
        <f aca="false">IF(E10527&gt;0,"ja","nein")</f>
        <v>nein</v>
      </c>
      <c r="H10527" s="26" t="n">
        <v>-1.93</v>
      </c>
      <c r="I10527" s="26" t="n">
        <f aca="false">(H10527/10+IF(N10527=2025,Einstellungen!$B$23,Einstellungen!$C$23))*(1+Einstellungen!$B$10)</f>
        <v>18.51997</v>
      </c>
      <c r="J10527" s="25" t="n">
        <f aca="false">E10527*I10527/100</f>
        <v>0</v>
      </c>
      <c r="K10527" s="25" t="n">
        <f aca="false">E10527*Einstellungen!$B$5/100</f>
        <v>0</v>
      </c>
      <c r="L10527" s="23" t="str">
        <f aca="false">IF(I10527&lt;Einstellungen!$B$5,"ja","nein")</f>
        <v>ja</v>
      </c>
      <c r="M10527" s="23" t="s">
        <v>137</v>
      </c>
      <c r="N10527" s="23" t="n">
        <v>2026</v>
      </c>
      <c r="O10527" s="23" t="n">
        <v>16</v>
      </c>
    </row>
    <row r="10528" customFormat="false" ht="15" hidden="false" customHeight="false" outlineLevel="0" collapsed="false">
      <c r="A10528" s="22" t="n">
        <v>46135</v>
      </c>
      <c r="B10528" s="23" t="s">
        <v>97</v>
      </c>
      <c r="C10528" s="23" t="s">
        <v>106</v>
      </c>
      <c r="D10528" s="24" t="n">
        <v>-39.6</v>
      </c>
      <c r="E10528" s="25" t="n">
        <f aca="false">MAX(D10528,0)/1000</f>
        <v>0</v>
      </c>
      <c r="F10528" s="25" t="n">
        <f aca="false">MAX(-D10528,0)/1000</f>
        <v>0.0396</v>
      </c>
      <c r="G10528" s="23" t="str">
        <f aca="false">IF(E10528&gt;0,"ja","nein")</f>
        <v>nein</v>
      </c>
      <c r="H10528" s="26" t="n">
        <v>21.968</v>
      </c>
      <c r="I10528" s="26" t="n">
        <f aca="false">(H10528/10+IF(N10528=2025,Einstellungen!$B$23,Einstellungen!$C$23))*(1+Einstellungen!$B$10)</f>
        <v>21.363832</v>
      </c>
      <c r="J10528" s="25" t="n">
        <f aca="false">E10528*I10528/100</f>
        <v>0</v>
      </c>
      <c r="K10528" s="25" t="n">
        <f aca="false">E10528*Einstellungen!$B$5/100</f>
        <v>0</v>
      </c>
      <c r="L10528" s="23" t="str">
        <f aca="false">IF(I10528&lt;Einstellungen!$B$5,"ja","nein")</f>
        <v>ja</v>
      </c>
      <c r="M10528" s="23" t="s">
        <v>137</v>
      </c>
      <c r="N10528" s="23" t="n">
        <v>2026</v>
      </c>
      <c r="O10528" s="23" t="n">
        <v>17</v>
      </c>
    </row>
    <row r="10529" customFormat="false" ht="15" hidden="false" customHeight="false" outlineLevel="0" collapsed="false">
      <c r="A10529" s="22" t="n">
        <v>46135</v>
      </c>
      <c r="B10529" s="23" t="s">
        <v>99</v>
      </c>
      <c r="C10529" s="23" t="s">
        <v>106</v>
      </c>
      <c r="D10529" s="24" t="n">
        <v>854.3</v>
      </c>
      <c r="E10529" s="25" t="n">
        <f aca="false">MAX(D10529,0)/1000</f>
        <v>0.8543</v>
      </c>
      <c r="F10529" s="25" t="n">
        <f aca="false">MAX(-D10529,0)/1000</f>
        <v>0</v>
      </c>
      <c r="G10529" s="23" t="str">
        <f aca="false">IF(E10529&gt;0,"ja","nein")</f>
        <v>ja</v>
      </c>
      <c r="H10529" s="26" t="n">
        <v>93.572</v>
      </c>
      <c r="I10529" s="26" t="n">
        <f aca="false">(H10529/10+IF(N10529=2025,Einstellungen!$B$23,Einstellungen!$C$23))*(1+Einstellungen!$B$10)</f>
        <v>29.884708</v>
      </c>
      <c r="J10529" s="25" t="n">
        <f aca="false">E10529*I10529/100</f>
        <v>0.255305060444</v>
      </c>
      <c r="K10529" s="25" t="n">
        <f aca="false">E10529*Einstellungen!$B$5/100</f>
        <v>0.247747</v>
      </c>
      <c r="L10529" s="23" t="str">
        <f aca="false">IF(I10529&lt;Einstellungen!$B$5,"ja","nein")</f>
        <v>nein</v>
      </c>
      <c r="M10529" s="23" t="s">
        <v>137</v>
      </c>
      <c r="N10529" s="23" t="n">
        <v>2026</v>
      </c>
      <c r="O10529" s="23" t="n">
        <v>18</v>
      </c>
    </row>
    <row r="10530" customFormat="false" ht="15" hidden="false" customHeight="false" outlineLevel="0" collapsed="false">
      <c r="A10530" s="22" t="n">
        <v>46135</v>
      </c>
      <c r="B10530" s="23" t="s">
        <v>100</v>
      </c>
      <c r="C10530" s="23" t="s">
        <v>106</v>
      </c>
      <c r="D10530" s="24" t="n">
        <v>362.6</v>
      </c>
      <c r="E10530" s="25" t="n">
        <f aca="false">MAX(D10530,0)/1000</f>
        <v>0.3626</v>
      </c>
      <c r="F10530" s="25" t="n">
        <f aca="false">MAX(-D10530,0)/1000</f>
        <v>0</v>
      </c>
      <c r="G10530" s="23" t="str">
        <f aca="false">IF(E10530&gt;0,"ja","nein")</f>
        <v>ja</v>
      </c>
      <c r="H10530" s="26" t="n">
        <v>121.5</v>
      </c>
      <c r="I10530" s="26" t="n">
        <f aca="false">(H10530/10+IF(N10530=2025,Einstellungen!$B$23,Einstellungen!$C$23))*(1+Einstellungen!$B$10)</f>
        <v>33.20814</v>
      </c>
      <c r="J10530" s="25" t="n">
        <f aca="false">E10530*I10530/100</f>
        <v>0.12041271564</v>
      </c>
      <c r="K10530" s="25" t="n">
        <f aca="false">E10530*Einstellungen!$B$5/100</f>
        <v>0.105154</v>
      </c>
      <c r="L10530" s="23" t="str">
        <f aca="false">IF(I10530&lt;Einstellungen!$B$5,"ja","nein")</f>
        <v>nein</v>
      </c>
      <c r="M10530" s="23" t="s">
        <v>137</v>
      </c>
      <c r="N10530" s="23" t="n">
        <v>2026</v>
      </c>
      <c r="O10530" s="23" t="n">
        <v>19</v>
      </c>
    </row>
    <row r="10531" customFormat="false" ht="15" hidden="false" customHeight="false" outlineLevel="0" collapsed="false">
      <c r="A10531" s="22" t="n">
        <v>46135</v>
      </c>
      <c r="B10531" s="23" t="s">
        <v>92</v>
      </c>
      <c r="C10531" s="23" t="s">
        <v>106</v>
      </c>
      <c r="D10531" s="24" t="n">
        <v>-46.5</v>
      </c>
      <c r="E10531" s="25" t="n">
        <f aca="false">MAX(D10531,0)/1000</f>
        <v>0</v>
      </c>
      <c r="F10531" s="25" t="n">
        <f aca="false">MAX(-D10531,0)/1000</f>
        <v>0.0465</v>
      </c>
      <c r="G10531" s="23" t="str">
        <f aca="false">IF(E10531&gt;0,"ja","nein")</f>
        <v>nein</v>
      </c>
      <c r="H10531" s="26" t="n">
        <v>136.955</v>
      </c>
      <c r="I10531" s="26" t="n">
        <f aca="false">(H10531/10+IF(N10531=2025,Einstellungen!$B$23,Einstellungen!$C$23))*(1+Einstellungen!$B$10)</f>
        <v>35.047285</v>
      </c>
      <c r="J10531" s="25" t="n">
        <f aca="false">E10531*I10531/100</f>
        <v>0</v>
      </c>
      <c r="K10531" s="25" t="n">
        <f aca="false">E10531*Einstellungen!$B$5/100</f>
        <v>0</v>
      </c>
      <c r="L10531" s="23" t="str">
        <f aca="false">IF(I10531&lt;Einstellungen!$B$5,"ja","nein")</f>
        <v>nein</v>
      </c>
      <c r="M10531" s="23" t="s">
        <v>137</v>
      </c>
      <c r="N10531" s="23" t="n">
        <v>2026</v>
      </c>
      <c r="O10531" s="23" t="n">
        <v>20</v>
      </c>
    </row>
    <row r="10532" customFormat="false" ht="15" hidden="false" customHeight="false" outlineLevel="0" collapsed="false">
      <c r="A10532" s="22" t="n">
        <v>46135</v>
      </c>
      <c r="B10532" s="23" t="s">
        <v>95</v>
      </c>
      <c r="C10532" s="23" t="s">
        <v>106</v>
      </c>
      <c r="D10532" s="24" t="n">
        <v>-46.2</v>
      </c>
      <c r="E10532" s="25" t="n">
        <f aca="false">MAX(D10532,0)/1000</f>
        <v>0</v>
      </c>
      <c r="F10532" s="25" t="n">
        <f aca="false">MAX(-D10532,0)/1000</f>
        <v>0.0462</v>
      </c>
      <c r="G10532" s="23" t="str">
        <f aca="false">IF(E10532&gt;0,"ja","nein")</f>
        <v>nein</v>
      </c>
      <c r="H10532" s="26" t="n">
        <v>116.287</v>
      </c>
      <c r="I10532" s="26" t="n">
        <f aca="false">(H10532/10+IF(N10532=2025,Einstellungen!$B$23,Einstellungen!$C$23))*(1+Einstellungen!$B$10)</f>
        <v>32.587793</v>
      </c>
      <c r="J10532" s="25" t="n">
        <f aca="false">E10532*I10532/100</f>
        <v>0</v>
      </c>
      <c r="K10532" s="25" t="n">
        <f aca="false">E10532*Einstellungen!$B$5/100</f>
        <v>0</v>
      </c>
      <c r="L10532" s="23" t="str">
        <f aca="false">IF(I10532&lt;Einstellungen!$B$5,"ja","nein")</f>
        <v>nein</v>
      </c>
      <c r="M10532" s="23" t="s">
        <v>137</v>
      </c>
      <c r="N10532" s="23" t="n">
        <v>2026</v>
      </c>
      <c r="O10532" s="23" t="n">
        <v>21</v>
      </c>
    </row>
    <row r="10533" customFormat="false" ht="15" hidden="false" customHeight="false" outlineLevel="0" collapsed="false">
      <c r="A10533" s="22" t="n">
        <v>46135</v>
      </c>
      <c r="B10533" s="23" t="s">
        <v>96</v>
      </c>
      <c r="C10533" s="23" t="s">
        <v>106</v>
      </c>
      <c r="D10533" s="24" t="n">
        <v>-47.9</v>
      </c>
      <c r="E10533" s="25" t="n">
        <f aca="false">MAX(D10533,0)/1000</f>
        <v>0</v>
      </c>
      <c r="F10533" s="25" t="n">
        <f aca="false">MAX(-D10533,0)/1000</f>
        <v>0.0479</v>
      </c>
      <c r="G10533" s="23" t="str">
        <f aca="false">IF(E10533&gt;0,"ja","nein")</f>
        <v>nein</v>
      </c>
      <c r="H10533" s="26" t="n">
        <v>108.235</v>
      </c>
      <c r="I10533" s="26" t="n">
        <f aca="false">(H10533/10+IF(N10533=2025,Einstellungen!$B$23,Einstellungen!$C$23))*(1+Einstellungen!$B$10)</f>
        <v>31.629605</v>
      </c>
      <c r="J10533" s="25" t="n">
        <f aca="false">E10533*I10533/100</f>
        <v>0</v>
      </c>
      <c r="K10533" s="25" t="n">
        <f aca="false">E10533*Einstellungen!$B$5/100</f>
        <v>0</v>
      </c>
      <c r="L10533" s="23" t="str">
        <f aca="false">IF(I10533&lt;Einstellungen!$B$5,"ja","nein")</f>
        <v>nein</v>
      </c>
      <c r="M10533" s="23" t="s">
        <v>137</v>
      </c>
      <c r="N10533" s="23" t="n">
        <v>2026</v>
      </c>
      <c r="O10533" s="23" t="n">
        <v>22</v>
      </c>
    </row>
    <row r="10534" customFormat="false" ht="15" hidden="false" customHeight="false" outlineLevel="0" collapsed="false">
      <c r="A10534" s="22" t="n">
        <v>46135</v>
      </c>
      <c r="B10534" s="23" t="s">
        <v>101</v>
      </c>
      <c r="C10534" s="23" t="s">
        <v>106</v>
      </c>
      <c r="D10534" s="24" t="n">
        <v>256.3</v>
      </c>
      <c r="E10534" s="25" t="n">
        <f aca="false">MAX(D10534,0)/1000</f>
        <v>0.2563</v>
      </c>
      <c r="F10534" s="25" t="n">
        <f aca="false">MAX(-D10534,0)/1000</f>
        <v>0</v>
      </c>
      <c r="G10534" s="23" t="str">
        <f aca="false">IF(E10534&gt;0,"ja","nein")</f>
        <v>ja</v>
      </c>
      <c r="H10534" s="26" t="n">
        <v>99.457</v>
      </c>
      <c r="I10534" s="26" t="n">
        <f aca="false">(H10534/10+IF(N10534=2025,Einstellungen!$B$23,Einstellungen!$C$23))*(1+Einstellungen!$B$10)</f>
        <v>30.585023</v>
      </c>
      <c r="J10534" s="25" t="n">
        <f aca="false">E10534*I10534/100</f>
        <v>0.078389413949</v>
      </c>
      <c r="K10534" s="25" t="n">
        <f aca="false">E10534*Einstellungen!$B$5/100</f>
        <v>0.074327</v>
      </c>
      <c r="L10534" s="23" t="str">
        <f aca="false">IF(I10534&lt;Einstellungen!$B$5,"ja","nein")</f>
        <v>nein</v>
      </c>
      <c r="M10534" s="23" t="s">
        <v>137</v>
      </c>
      <c r="N10534" s="23" t="n">
        <v>2026</v>
      </c>
      <c r="O10534" s="23" t="n">
        <v>23</v>
      </c>
    </row>
    <row r="10535" customFormat="false" ht="15" hidden="false" customHeight="false" outlineLevel="0" collapsed="false">
      <c r="A10535" s="22" t="n">
        <v>46136</v>
      </c>
      <c r="B10535" s="23" t="s">
        <v>102</v>
      </c>
      <c r="C10535" s="23" t="s">
        <v>121</v>
      </c>
      <c r="D10535" s="24" t="n">
        <v>447.2</v>
      </c>
      <c r="E10535" s="25" t="n">
        <f aca="false">MAX(D10535,0)/1000</f>
        <v>0.4472</v>
      </c>
      <c r="F10535" s="25" t="n">
        <f aca="false">MAX(-D10535,0)/1000</f>
        <v>0</v>
      </c>
      <c r="G10535" s="23" t="str">
        <f aca="false">IF(E10535&gt;0,"ja","nein")</f>
        <v>ja</v>
      </c>
      <c r="H10535" s="26" t="n">
        <v>102.455</v>
      </c>
      <c r="I10535" s="26" t="n">
        <f aca="false">(H10535/10+IF(N10535=2025,Einstellungen!$B$23,Einstellungen!$C$23))*(1+Einstellungen!$B$10)</f>
        <v>30.941785</v>
      </c>
      <c r="J10535" s="25" t="n">
        <f aca="false">E10535*I10535/100</f>
        <v>0.13837166252</v>
      </c>
      <c r="K10535" s="25" t="n">
        <f aca="false">E10535*Einstellungen!$B$5/100</f>
        <v>0.129688</v>
      </c>
      <c r="L10535" s="23" t="str">
        <f aca="false">IF(I10535&lt;Einstellungen!$B$5,"ja","nein")</f>
        <v>nein</v>
      </c>
      <c r="M10535" s="23" t="s">
        <v>137</v>
      </c>
      <c r="N10535" s="23" t="n">
        <v>2026</v>
      </c>
      <c r="O10535" s="23" t="n">
        <v>0</v>
      </c>
    </row>
    <row r="10536" customFormat="false" ht="15" hidden="false" customHeight="false" outlineLevel="0" collapsed="false">
      <c r="A10536" s="22" t="n">
        <v>46136</v>
      </c>
      <c r="B10536" s="23" t="s">
        <v>107</v>
      </c>
      <c r="C10536" s="23" t="s">
        <v>121</v>
      </c>
      <c r="D10536" s="24" t="n">
        <v>575.3</v>
      </c>
      <c r="E10536" s="25" t="n">
        <f aca="false">MAX(D10536,0)/1000</f>
        <v>0.5753</v>
      </c>
      <c r="F10536" s="25" t="n">
        <f aca="false">MAX(-D10536,0)/1000</f>
        <v>0</v>
      </c>
      <c r="G10536" s="23" t="str">
        <f aca="false">IF(E10536&gt;0,"ja","nein")</f>
        <v>ja</v>
      </c>
      <c r="H10536" s="26" t="n">
        <v>100.13</v>
      </c>
      <c r="I10536" s="26" t="n">
        <f aca="false">(H10536/10+IF(N10536=2025,Einstellungen!$B$23,Einstellungen!$C$23))*(1+Einstellungen!$B$10)</f>
        <v>30.66511</v>
      </c>
      <c r="J10536" s="25" t="n">
        <f aca="false">E10536*I10536/100</f>
        <v>0.17641637783</v>
      </c>
      <c r="K10536" s="25" t="n">
        <f aca="false">E10536*Einstellungen!$B$5/100</f>
        <v>0.166837</v>
      </c>
      <c r="L10536" s="23" t="str">
        <f aca="false">IF(I10536&lt;Einstellungen!$B$5,"ja","nein")</f>
        <v>nein</v>
      </c>
      <c r="M10536" s="23" t="s">
        <v>137</v>
      </c>
      <c r="N10536" s="23" t="n">
        <v>2026</v>
      </c>
      <c r="O10536" s="23" t="n">
        <v>1</v>
      </c>
    </row>
    <row r="10537" customFormat="false" ht="15" hidden="false" customHeight="false" outlineLevel="0" collapsed="false">
      <c r="A10537" s="22" t="n">
        <v>46136</v>
      </c>
      <c r="B10537" s="23" t="s">
        <v>108</v>
      </c>
      <c r="C10537" s="23" t="s">
        <v>121</v>
      </c>
      <c r="D10537" s="24" t="n">
        <v>498.7</v>
      </c>
      <c r="E10537" s="25" t="n">
        <f aca="false">MAX(D10537,0)/1000</f>
        <v>0.4987</v>
      </c>
      <c r="F10537" s="25" t="n">
        <f aca="false">MAX(-D10537,0)/1000</f>
        <v>0</v>
      </c>
      <c r="G10537" s="23" t="str">
        <f aca="false">IF(E10537&gt;0,"ja","nein")</f>
        <v>ja</v>
      </c>
      <c r="H10537" s="26" t="n">
        <v>100.71</v>
      </c>
      <c r="I10537" s="26" t="n">
        <f aca="false">(H10537/10+IF(N10537=2025,Einstellungen!$B$23,Einstellungen!$C$23))*(1+Einstellungen!$B$10)</f>
        <v>30.73413</v>
      </c>
      <c r="J10537" s="25" t="n">
        <f aca="false">E10537*I10537/100</f>
        <v>0.15327110631</v>
      </c>
      <c r="K10537" s="25" t="n">
        <f aca="false">E10537*Einstellungen!$B$5/100</f>
        <v>0.144623</v>
      </c>
      <c r="L10537" s="23" t="str">
        <f aca="false">IF(I10537&lt;Einstellungen!$B$5,"ja","nein")</f>
        <v>nein</v>
      </c>
      <c r="M10537" s="23" t="s">
        <v>137</v>
      </c>
      <c r="N10537" s="23" t="n">
        <v>2026</v>
      </c>
      <c r="O10537" s="23" t="n">
        <v>2</v>
      </c>
    </row>
    <row r="10538" customFormat="false" ht="15" hidden="false" customHeight="false" outlineLevel="0" collapsed="false">
      <c r="A10538" s="22" t="n">
        <v>46136</v>
      </c>
      <c r="B10538" s="23" t="s">
        <v>109</v>
      </c>
      <c r="C10538" s="23" t="s">
        <v>121</v>
      </c>
      <c r="D10538" s="24" t="n">
        <v>465.8</v>
      </c>
      <c r="E10538" s="25" t="n">
        <f aca="false">MAX(D10538,0)/1000</f>
        <v>0.4658</v>
      </c>
      <c r="F10538" s="25" t="n">
        <f aca="false">MAX(-D10538,0)/1000</f>
        <v>0</v>
      </c>
      <c r="G10538" s="23" t="str">
        <f aca="false">IF(E10538&gt;0,"ja","nein")</f>
        <v>ja</v>
      </c>
      <c r="H10538" s="26" t="n">
        <v>101.69</v>
      </c>
      <c r="I10538" s="26" t="n">
        <f aca="false">(H10538/10+IF(N10538=2025,Einstellungen!$B$23,Einstellungen!$C$23))*(1+Einstellungen!$B$10)</f>
        <v>30.85075</v>
      </c>
      <c r="J10538" s="25" t="n">
        <f aca="false">E10538*I10538/100</f>
        <v>0.1437027935</v>
      </c>
      <c r="K10538" s="25" t="n">
        <f aca="false">E10538*Einstellungen!$B$5/100</f>
        <v>0.135082</v>
      </c>
      <c r="L10538" s="23" t="str">
        <f aca="false">IF(I10538&lt;Einstellungen!$B$5,"ja","nein")</f>
        <v>nein</v>
      </c>
      <c r="M10538" s="23" t="s">
        <v>137</v>
      </c>
      <c r="N10538" s="23" t="n">
        <v>2026</v>
      </c>
      <c r="O10538" s="23" t="n">
        <v>3</v>
      </c>
    </row>
    <row r="10539" customFormat="false" ht="15" hidden="false" customHeight="false" outlineLevel="0" collapsed="false">
      <c r="A10539" s="22" t="n">
        <v>46136</v>
      </c>
      <c r="B10539" s="23" t="s">
        <v>110</v>
      </c>
      <c r="C10539" s="23" t="s">
        <v>121</v>
      </c>
      <c r="D10539" s="24" t="n">
        <v>461.6</v>
      </c>
      <c r="E10539" s="25" t="n">
        <f aca="false">MAX(D10539,0)/1000</f>
        <v>0.4616</v>
      </c>
      <c r="F10539" s="25" t="n">
        <f aca="false">MAX(-D10539,0)/1000</f>
        <v>0</v>
      </c>
      <c r="G10539" s="23" t="str">
        <f aca="false">IF(E10539&gt;0,"ja","nein")</f>
        <v>ja</v>
      </c>
      <c r="H10539" s="26" t="n">
        <v>105.358</v>
      </c>
      <c r="I10539" s="26" t="n">
        <f aca="false">(H10539/10+IF(N10539=2025,Einstellungen!$B$23,Einstellungen!$C$23))*(1+Einstellungen!$B$10)</f>
        <v>31.287242</v>
      </c>
      <c r="J10539" s="25" t="n">
        <f aca="false">E10539*I10539/100</f>
        <v>0.144421909072</v>
      </c>
      <c r="K10539" s="25" t="n">
        <f aca="false">E10539*Einstellungen!$B$5/100</f>
        <v>0.133864</v>
      </c>
      <c r="L10539" s="23" t="str">
        <f aca="false">IF(I10539&lt;Einstellungen!$B$5,"ja","nein")</f>
        <v>nein</v>
      </c>
      <c r="M10539" s="23" t="s">
        <v>137</v>
      </c>
      <c r="N10539" s="23" t="n">
        <v>2026</v>
      </c>
      <c r="O10539" s="23" t="n">
        <v>4</v>
      </c>
    </row>
    <row r="10540" customFormat="false" ht="15" hidden="false" customHeight="false" outlineLevel="0" collapsed="false">
      <c r="A10540" s="22" t="n">
        <v>46136</v>
      </c>
      <c r="B10540" s="23" t="s">
        <v>111</v>
      </c>
      <c r="C10540" s="23" t="s">
        <v>121</v>
      </c>
      <c r="D10540" s="24" t="n">
        <v>437.9</v>
      </c>
      <c r="E10540" s="25" t="n">
        <f aca="false">MAX(D10540,0)/1000</f>
        <v>0.4379</v>
      </c>
      <c r="F10540" s="25" t="n">
        <f aca="false">MAX(-D10540,0)/1000</f>
        <v>0</v>
      </c>
      <c r="G10540" s="23" t="str">
        <f aca="false">IF(E10540&gt;0,"ja","nein")</f>
        <v>ja</v>
      </c>
      <c r="H10540" s="26" t="n">
        <v>116.305</v>
      </c>
      <c r="I10540" s="26" t="n">
        <f aca="false">(H10540/10+IF(N10540=2025,Einstellungen!$B$23,Einstellungen!$C$23))*(1+Einstellungen!$B$10)</f>
        <v>32.589935</v>
      </c>
      <c r="J10540" s="25" t="n">
        <f aca="false">E10540*I10540/100</f>
        <v>0.142711325365</v>
      </c>
      <c r="K10540" s="25" t="n">
        <f aca="false">E10540*Einstellungen!$B$5/100</f>
        <v>0.126991</v>
      </c>
      <c r="L10540" s="23" t="str">
        <f aca="false">IF(I10540&lt;Einstellungen!$B$5,"ja","nein")</f>
        <v>nein</v>
      </c>
      <c r="M10540" s="23" t="s">
        <v>137</v>
      </c>
      <c r="N10540" s="23" t="n">
        <v>2026</v>
      </c>
      <c r="O10540" s="23" t="n">
        <v>5</v>
      </c>
    </row>
    <row r="10541" customFormat="false" ht="15" hidden="false" customHeight="false" outlineLevel="0" collapsed="false">
      <c r="A10541" s="22" t="n">
        <v>46136</v>
      </c>
      <c r="B10541" s="23" t="s">
        <v>112</v>
      </c>
      <c r="C10541" s="23" t="s">
        <v>121</v>
      </c>
      <c r="D10541" s="24" t="n">
        <v>386.3</v>
      </c>
      <c r="E10541" s="25" t="n">
        <f aca="false">MAX(D10541,0)/1000</f>
        <v>0.3863</v>
      </c>
      <c r="F10541" s="25" t="n">
        <f aca="false">MAX(-D10541,0)/1000</f>
        <v>0</v>
      </c>
      <c r="G10541" s="23" t="str">
        <f aca="false">IF(E10541&gt;0,"ja","nein")</f>
        <v>ja</v>
      </c>
      <c r="H10541" s="26" t="n">
        <v>131.873</v>
      </c>
      <c r="I10541" s="26" t="n">
        <f aca="false">(H10541/10+IF(N10541=2025,Einstellungen!$B$23,Einstellungen!$C$23))*(1+Einstellungen!$B$10)</f>
        <v>34.442527</v>
      </c>
      <c r="J10541" s="25" t="n">
        <f aca="false">E10541*I10541/100</f>
        <v>0.133051481801</v>
      </c>
      <c r="K10541" s="25" t="n">
        <f aca="false">E10541*Einstellungen!$B$5/100</f>
        <v>0.112027</v>
      </c>
      <c r="L10541" s="23" t="str">
        <f aca="false">IF(I10541&lt;Einstellungen!$B$5,"ja","nein")</f>
        <v>nein</v>
      </c>
      <c r="M10541" s="23" t="s">
        <v>137</v>
      </c>
      <c r="N10541" s="23" t="n">
        <v>2026</v>
      </c>
      <c r="O10541" s="23" t="n">
        <v>6</v>
      </c>
    </row>
    <row r="10542" customFormat="false" ht="15" hidden="false" customHeight="false" outlineLevel="0" collapsed="false">
      <c r="A10542" s="22" t="n">
        <v>46136</v>
      </c>
      <c r="B10542" s="23" t="s">
        <v>113</v>
      </c>
      <c r="C10542" s="23" t="s">
        <v>121</v>
      </c>
      <c r="D10542" s="24" t="n">
        <v>374</v>
      </c>
      <c r="E10542" s="25" t="n">
        <f aca="false">MAX(D10542,0)/1000</f>
        <v>0.374</v>
      </c>
      <c r="F10542" s="25" t="n">
        <f aca="false">MAX(-D10542,0)/1000</f>
        <v>0</v>
      </c>
      <c r="G10542" s="23" t="str">
        <f aca="false">IF(E10542&gt;0,"ja","nein")</f>
        <v>ja</v>
      </c>
      <c r="H10542" s="26" t="n">
        <v>137.988</v>
      </c>
      <c r="I10542" s="26" t="n">
        <f aca="false">(H10542/10+IF(N10542=2025,Einstellungen!$B$23,Einstellungen!$C$23))*(1+Einstellungen!$B$10)</f>
        <v>35.170212</v>
      </c>
      <c r="J10542" s="25" t="n">
        <f aca="false">E10542*I10542/100</f>
        <v>0.13153659288</v>
      </c>
      <c r="K10542" s="25" t="n">
        <f aca="false">E10542*Einstellungen!$B$5/100</f>
        <v>0.10846</v>
      </c>
      <c r="L10542" s="23" t="str">
        <f aca="false">IF(I10542&lt;Einstellungen!$B$5,"ja","nein")</f>
        <v>nein</v>
      </c>
      <c r="M10542" s="23" t="s">
        <v>137</v>
      </c>
      <c r="N10542" s="23" t="n">
        <v>2026</v>
      </c>
      <c r="O10542" s="23" t="n">
        <v>7</v>
      </c>
    </row>
    <row r="10543" customFormat="false" ht="15" hidden="false" customHeight="false" outlineLevel="0" collapsed="false">
      <c r="A10543" s="22" t="n">
        <v>46136</v>
      </c>
      <c r="B10543" s="23" t="s">
        <v>114</v>
      </c>
      <c r="C10543" s="23" t="s">
        <v>121</v>
      </c>
      <c r="D10543" s="24" t="n">
        <v>262.6</v>
      </c>
      <c r="E10543" s="25" t="n">
        <f aca="false">MAX(D10543,0)/1000</f>
        <v>0.2626</v>
      </c>
      <c r="F10543" s="25" t="n">
        <f aca="false">MAX(-D10543,0)/1000</f>
        <v>0</v>
      </c>
      <c r="G10543" s="23" t="str">
        <f aca="false">IF(E10543&gt;0,"ja","nein")</f>
        <v>ja</v>
      </c>
      <c r="H10543" s="26" t="n">
        <v>117.685</v>
      </c>
      <c r="I10543" s="26" t="n">
        <f aca="false">(H10543/10+IF(N10543=2025,Einstellungen!$B$23,Einstellungen!$C$23))*(1+Einstellungen!$B$10)</f>
        <v>32.754155</v>
      </c>
      <c r="J10543" s="25" t="n">
        <f aca="false">E10543*I10543/100</f>
        <v>0.08601241103</v>
      </c>
      <c r="K10543" s="25" t="n">
        <f aca="false">E10543*Einstellungen!$B$5/100</f>
        <v>0.076154</v>
      </c>
      <c r="L10543" s="23" t="str">
        <f aca="false">IF(I10543&lt;Einstellungen!$B$5,"ja","nein")</f>
        <v>nein</v>
      </c>
      <c r="M10543" s="23" t="s">
        <v>137</v>
      </c>
      <c r="N10543" s="23" t="n">
        <v>2026</v>
      </c>
      <c r="O10543" s="23" t="n">
        <v>8</v>
      </c>
    </row>
    <row r="10544" customFormat="false" ht="15" hidden="false" customHeight="false" outlineLevel="0" collapsed="false">
      <c r="A10544" s="22" t="n">
        <v>46136</v>
      </c>
      <c r="B10544" s="23" t="s">
        <v>115</v>
      </c>
      <c r="C10544" s="23" t="s">
        <v>121</v>
      </c>
      <c r="D10544" s="24" t="n">
        <v>-392.1</v>
      </c>
      <c r="E10544" s="25" t="n">
        <f aca="false">MAX(D10544,0)/1000</f>
        <v>0</v>
      </c>
      <c r="F10544" s="25" t="n">
        <f aca="false">MAX(-D10544,0)/1000</f>
        <v>0.3921</v>
      </c>
      <c r="G10544" s="23" t="str">
        <f aca="false">IF(E10544&gt;0,"ja","nein")</f>
        <v>nein</v>
      </c>
      <c r="H10544" s="26" t="n">
        <v>80.905</v>
      </c>
      <c r="I10544" s="26" t="n">
        <f aca="false">(H10544/10+IF(N10544=2025,Einstellungen!$B$23,Einstellungen!$C$23))*(1+Einstellungen!$B$10)</f>
        <v>28.377335</v>
      </c>
      <c r="J10544" s="25" t="n">
        <f aca="false">E10544*I10544/100</f>
        <v>0</v>
      </c>
      <c r="K10544" s="25" t="n">
        <f aca="false">E10544*Einstellungen!$B$5/100</f>
        <v>0</v>
      </c>
      <c r="L10544" s="23" t="str">
        <f aca="false">IF(I10544&lt;Einstellungen!$B$5,"ja","nein")</f>
        <v>ja</v>
      </c>
      <c r="M10544" s="23" t="s">
        <v>137</v>
      </c>
      <c r="N10544" s="23" t="n">
        <v>2026</v>
      </c>
      <c r="O10544" s="23" t="n">
        <v>9</v>
      </c>
    </row>
    <row r="10545" customFormat="false" ht="15" hidden="false" customHeight="false" outlineLevel="0" collapsed="false">
      <c r="A10545" s="22" t="n">
        <v>46136</v>
      </c>
      <c r="B10545" s="23" t="s">
        <v>116</v>
      </c>
      <c r="C10545" s="23" t="s">
        <v>121</v>
      </c>
      <c r="D10545" s="24" t="n">
        <v>-1390.3</v>
      </c>
      <c r="E10545" s="25" t="n">
        <f aca="false">MAX(D10545,0)/1000</f>
        <v>0</v>
      </c>
      <c r="F10545" s="25" t="n">
        <f aca="false">MAX(-D10545,0)/1000</f>
        <v>1.3903</v>
      </c>
      <c r="G10545" s="23" t="str">
        <f aca="false">IF(E10545&gt;0,"ja","nein")</f>
        <v>nein</v>
      </c>
      <c r="H10545" s="26" t="n">
        <v>19.572</v>
      </c>
      <c r="I10545" s="26" t="n">
        <f aca="false">(H10545/10+IF(N10545=2025,Einstellungen!$B$23,Einstellungen!$C$23))*(1+Einstellungen!$B$10)</f>
        <v>21.078708</v>
      </c>
      <c r="J10545" s="25" t="n">
        <f aca="false">E10545*I10545/100</f>
        <v>0</v>
      </c>
      <c r="K10545" s="25" t="n">
        <f aca="false">E10545*Einstellungen!$B$5/100</f>
        <v>0</v>
      </c>
      <c r="L10545" s="23" t="str">
        <f aca="false">IF(I10545&lt;Einstellungen!$B$5,"ja","nein")</f>
        <v>ja</v>
      </c>
      <c r="M10545" s="23" t="s">
        <v>137</v>
      </c>
      <c r="N10545" s="23" t="n">
        <v>2026</v>
      </c>
      <c r="O10545" s="23" t="n">
        <v>10</v>
      </c>
    </row>
    <row r="10546" customFormat="false" ht="15" hidden="false" customHeight="false" outlineLevel="0" collapsed="false">
      <c r="A10546" s="22" t="n">
        <v>46136</v>
      </c>
      <c r="B10546" s="23" t="s">
        <v>117</v>
      </c>
      <c r="C10546" s="23" t="s">
        <v>121</v>
      </c>
      <c r="D10546" s="24" t="n">
        <v>-2227</v>
      </c>
      <c r="E10546" s="25" t="n">
        <f aca="false">MAX(D10546,0)/1000</f>
        <v>0</v>
      </c>
      <c r="F10546" s="25" t="n">
        <f aca="false">MAX(-D10546,0)/1000</f>
        <v>2.227</v>
      </c>
      <c r="G10546" s="23" t="str">
        <f aca="false">IF(E10546&gt;0,"ja","nein")</f>
        <v>nein</v>
      </c>
      <c r="H10546" s="26" t="n">
        <v>-0.035</v>
      </c>
      <c r="I10546" s="26" t="n">
        <f aca="false">(H10546/10+IF(N10546=2025,Einstellungen!$B$23,Einstellungen!$C$23))*(1+Einstellungen!$B$10)</f>
        <v>18.745475</v>
      </c>
      <c r="J10546" s="25" t="n">
        <f aca="false">E10546*I10546/100</f>
        <v>0</v>
      </c>
      <c r="K10546" s="25" t="n">
        <f aca="false">E10546*Einstellungen!$B$5/100</f>
        <v>0</v>
      </c>
      <c r="L10546" s="23" t="str">
        <f aca="false">IF(I10546&lt;Einstellungen!$B$5,"ja","nein")</f>
        <v>ja</v>
      </c>
      <c r="M10546" s="23" t="s">
        <v>137</v>
      </c>
      <c r="N10546" s="23" t="n">
        <v>2026</v>
      </c>
      <c r="O10546" s="23" t="n">
        <v>11</v>
      </c>
    </row>
    <row r="10547" customFormat="false" ht="15" hidden="false" customHeight="false" outlineLevel="0" collapsed="false">
      <c r="A10547" s="22" t="n">
        <v>46136</v>
      </c>
      <c r="B10547" s="23" t="s">
        <v>118</v>
      </c>
      <c r="C10547" s="23" t="s">
        <v>121</v>
      </c>
      <c r="D10547" s="24" t="n">
        <v>-3276.6</v>
      </c>
      <c r="E10547" s="25" t="n">
        <f aca="false">MAX(D10547,0)/1000</f>
        <v>0</v>
      </c>
      <c r="F10547" s="25" t="n">
        <f aca="false">MAX(-D10547,0)/1000</f>
        <v>3.2766</v>
      </c>
      <c r="G10547" s="23" t="str">
        <f aca="false">IF(E10547&gt;0,"ja","nein")</f>
        <v>nein</v>
      </c>
      <c r="H10547" s="26" t="n">
        <v>-6.907</v>
      </c>
      <c r="I10547" s="26" t="n">
        <f aca="false">(H10547/10+IF(N10547=2025,Einstellungen!$B$23,Einstellungen!$C$23))*(1+Einstellungen!$B$10)</f>
        <v>17.927707</v>
      </c>
      <c r="J10547" s="25" t="n">
        <f aca="false">E10547*I10547/100</f>
        <v>0</v>
      </c>
      <c r="K10547" s="25" t="n">
        <f aca="false">E10547*Einstellungen!$B$5/100</f>
        <v>0</v>
      </c>
      <c r="L10547" s="23" t="str">
        <f aca="false">IF(I10547&lt;Einstellungen!$B$5,"ja","nein")</f>
        <v>ja</v>
      </c>
      <c r="M10547" s="23" t="s">
        <v>137</v>
      </c>
      <c r="N10547" s="23" t="n">
        <v>2026</v>
      </c>
      <c r="O10547" s="23" t="n">
        <v>12</v>
      </c>
    </row>
    <row r="10548" customFormat="false" ht="15" hidden="false" customHeight="false" outlineLevel="0" collapsed="false">
      <c r="A10548" s="22" t="n">
        <v>46136</v>
      </c>
      <c r="B10548" s="23" t="s">
        <v>119</v>
      </c>
      <c r="C10548" s="23" t="s">
        <v>121</v>
      </c>
      <c r="D10548" s="24" t="n">
        <v>-4816.6</v>
      </c>
      <c r="E10548" s="25" t="n">
        <f aca="false">MAX(D10548,0)/1000</f>
        <v>0</v>
      </c>
      <c r="F10548" s="25" t="n">
        <f aca="false">MAX(-D10548,0)/1000</f>
        <v>4.8166</v>
      </c>
      <c r="G10548" s="23" t="str">
        <f aca="false">IF(E10548&gt;0,"ja","nein")</f>
        <v>nein</v>
      </c>
      <c r="H10548" s="26" t="n">
        <v>-26.14</v>
      </c>
      <c r="I10548" s="26" t="n">
        <f aca="false">(H10548/10+IF(N10548=2025,Einstellungen!$B$23,Einstellungen!$C$23))*(1+Einstellungen!$B$10)</f>
        <v>15.63898</v>
      </c>
      <c r="J10548" s="25" t="n">
        <f aca="false">E10548*I10548/100</f>
        <v>0</v>
      </c>
      <c r="K10548" s="25" t="n">
        <f aca="false">E10548*Einstellungen!$B$5/100</f>
        <v>0</v>
      </c>
      <c r="L10548" s="23" t="str">
        <f aca="false">IF(I10548&lt;Einstellungen!$B$5,"ja","nein")</f>
        <v>ja</v>
      </c>
      <c r="M10548" s="23" t="s">
        <v>137</v>
      </c>
      <c r="N10548" s="23" t="n">
        <v>2026</v>
      </c>
      <c r="O10548" s="23" t="n">
        <v>13</v>
      </c>
    </row>
    <row r="10549" customFormat="false" ht="15" hidden="false" customHeight="false" outlineLevel="0" collapsed="false">
      <c r="A10549" s="22" t="n">
        <v>46136</v>
      </c>
      <c r="B10549" s="23" t="s">
        <v>120</v>
      </c>
      <c r="C10549" s="23" t="s">
        <v>121</v>
      </c>
      <c r="D10549" s="24" t="n">
        <v>-4662.8</v>
      </c>
      <c r="E10549" s="25" t="n">
        <f aca="false">MAX(D10549,0)/1000</f>
        <v>0</v>
      </c>
      <c r="F10549" s="25" t="n">
        <f aca="false">MAX(-D10549,0)/1000</f>
        <v>4.6628</v>
      </c>
      <c r="G10549" s="23" t="str">
        <f aca="false">IF(E10549&gt;0,"ja","nein")</f>
        <v>nein</v>
      </c>
      <c r="H10549" s="26" t="n">
        <v>-30.002</v>
      </c>
      <c r="I10549" s="26" t="n">
        <f aca="false">(H10549/10+IF(N10549=2025,Einstellungen!$B$23,Einstellungen!$C$23))*(1+Einstellungen!$B$10)</f>
        <v>15.179402</v>
      </c>
      <c r="J10549" s="25" t="n">
        <f aca="false">E10549*I10549/100</f>
        <v>0</v>
      </c>
      <c r="K10549" s="25" t="n">
        <f aca="false">E10549*Einstellungen!$B$5/100</f>
        <v>0</v>
      </c>
      <c r="L10549" s="23" t="str">
        <f aca="false">IF(I10549&lt;Einstellungen!$B$5,"ja","nein")</f>
        <v>ja</v>
      </c>
      <c r="M10549" s="23" t="s">
        <v>137</v>
      </c>
      <c r="N10549" s="23" t="n">
        <v>2026</v>
      </c>
      <c r="O10549" s="23" t="n">
        <v>14</v>
      </c>
    </row>
    <row r="10550" customFormat="false" ht="15" hidden="false" customHeight="false" outlineLevel="0" collapsed="false">
      <c r="A10550" s="22" t="n">
        <v>46136</v>
      </c>
      <c r="B10550" s="23" t="s">
        <v>104</v>
      </c>
      <c r="C10550" s="23" t="s">
        <v>121</v>
      </c>
      <c r="D10550" s="24" t="n">
        <v>-3512.2</v>
      </c>
      <c r="E10550" s="25" t="n">
        <f aca="false">MAX(D10550,0)/1000</f>
        <v>0</v>
      </c>
      <c r="F10550" s="25" t="n">
        <f aca="false">MAX(-D10550,0)/1000</f>
        <v>3.5122</v>
      </c>
      <c r="G10550" s="23" t="str">
        <f aca="false">IF(E10550&gt;0,"ja","nein")</f>
        <v>nein</v>
      </c>
      <c r="H10550" s="26" t="n">
        <v>-16.555</v>
      </c>
      <c r="I10550" s="26" t="n">
        <f aca="false">(H10550/10+IF(N10550=2025,Einstellungen!$B$23,Einstellungen!$C$23))*(1+Einstellungen!$B$10)</f>
        <v>16.779595</v>
      </c>
      <c r="J10550" s="25" t="n">
        <f aca="false">E10550*I10550/100</f>
        <v>0</v>
      </c>
      <c r="K10550" s="25" t="n">
        <f aca="false">E10550*Einstellungen!$B$5/100</f>
        <v>0</v>
      </c>
      <c r="L10550" s="23" t="str">
        <f aca="false">IF(I10550&lt;Einstellungen!$B$5,"ja","nein")</f>
        <v>ja</v>
      </c>
      <c r="M10550" s="23" t="s">
        <v>137</v>
      </c>
      <c r="N10550" s="23" t="n">
        <v>2026</v>
      </c>
      <c r="O10550" s="23" t="n">
        <v>15</v>
      </c>
    </row>
    <row r="10551" customFormat="false" ht="15" hidden="false" customHeight="false" outlineLevel="0" collapsed="false">
      <c r="A10551" s="22" t="n">
        <v>46136</v>
      </c>
      <c r="B10551" s="23" t="s">
        <v>105</v>
      </c>
      <c r="C10551" s="23" t="s">
        <v>121</v>
      </c>
      <c r="D10551" s="24" t="n">
        <v>-2284.6</v>
      </c>
      <c r="E10551" s="25" t="n">
        <f aca="false">MAX(D10551,0)/1000</f>
        <v>0</v>
      </c>
      <c r="F10551" s="25" t="n">
        <f aca="false">MAX(-D10551,0)/1000</f>
        <v>2.2846</v>
      </c>
      <c r="G10551" s="23" t="str">
        <f aca="false">IF(E10551&gt;0,"ja","nein")</f>
        <v>nein</v>
      </c>
      <c r="H10551" s="26" t="n">
        <v>-1.612</v>
      </c>
      <c r="I10551" s="26" t="n">
        <f aca="false">(H10551/10+IF(N10551=2025,Einstellungen!$B$23,Einstellungen!$C$23))*(1+Einstellungen!$B$10)</f>
        <v>18.557812</v>
      </c>
      <c r="J10551" s="25" t="n">
        <f aca="false">E10551*I10551/100</f>
        <v>0</v>
      </c>
      <c r="K10551" s="25" t="n">
        <f aca="false">E10551*Einstellungen!$B$5/100</f>
        <v>0</v>
      </c>
      <c r="L10551" s="23" t="str">
        <f aca="false">IF(I10551&lt;Einstellungen!$B$5,"ja","nein")</f>
        <v>ja</v>
      </c>
      <c r="M10551" s="23" t="s">
        <v>137</v>
      </c>
      <c r="N10551" s="23" t="n">
        <v>2026</v>
      </c>
      <c r="O10551" s="23" t="n">
        <v>16</v>
      </c>
    </row>
    <row r="10552" customFormat="false" ht="15" hidden="false" customHeight="false" outlineLevel="0" collapsed="false">
      <c r="A10552" s="22" t="n">
        <v>46136</v>
      </c>
      <c r="B10552" s="23" t="s">
        <v>97</v>
      </c>
      <c r="C10552" s="23" t="s">
        <v>121</v>
      </c>
      <c r="D10552" s="24" t="n">
        <v>-40.3</v>
      </c>
      <c r="E10552" s="25" t="n">
        <f aca="false">MAX(D10552,0)/1000</f>
        <v>0</v>
      </c>
      <c r="F10552" s="25" t="n">
        <f aca="false">MAX(-D10552,0)/1000</f>
        <v>0.0403</v>
      </c>
      <c r="G10552" s="23" t="str">
        <f aca="false">IF(E10552&gt;0,"ja","nein")</f>
        <v>nein</v>
      </c>
      <c r="H10552" s="26" t="n">
        <v>50.907</v>
      </c>
      <c r="I10552" s="26" t="n">
        <f aca="false">(H10552/10+IF(N10552=2025,Einstellungen!$B$23,Einstellungen!$C$23))*(1+Einstellungen!$B$10)</f>
        <v>24.807573</v>
      </c>
      <c r="J10552" s="25" t="n">
        <f aca="false">E10552*I10552/100</f>
        <v>0</v>
      </c>
      <c r="K10552" s="25" t="n">
        <f aca="false">E10552*Einstellungen!$B$5/100</f>
        <v>0</v>
      </c>
      <c r="L10552" s="23" t="str">
        <f aca="false">IF(I10552&lt;Einstellungen!$B$5,"ja","nein")</f>
        <v>ja</v>
      </c>
      <c r="M10552" s="23" t="s">
        <v>137</v>
      </c>
      <c r="N10552" s="23" t="n">
        <v>2026</v>
      </c>
      <c r="O10552" s="23" t="n">
        <v>17</v>
      </c>
    </row>
    <row r="10553" customFormat="false" ht="15" hidden="false" customHeight="false" outlineLevel="0" collapsed="false">
      <c r="A10553" s="22" t="n">
        <v>46136</v>
      </c>
      <c r="B10553" s="23" t="s">
        <v>99</v>
      </c>
      <c r="C10553" s="23" t="s">
        <v>121</v>
      </c>
      <c r="D10553" s="24" t="n">
        <v>96.3</v>
      </c>
      <c r="E10553" s="25" t="n">
        <f aca="false">MAX(D10553,0)/1000</f>
        <v>0.0963</v>
      </c>
      <c r="F10553" s="25" t="n">
        <f aca="false">MAX(-D10553,0)/1000</f>
        <v>0</v>
      </c>
      <c r="G10553" s="23" t="str">
        <f aca="false">IF(E10553&gt;0,"ja","nein")</f>
        <v>ja</v>
      </c>
      <c r="H10553" s="26" t="n">
        <v>104.817</v>
      </c>
      <c r="I10553" s="26" t="n">
        <f aca="false">(H10553/10+IF(N10553=2025,Einstellungen!$B$23,Einstellungen!$C$23))*(1+Einstellungen!$B$10)</f>
        <v>31.222863</v>
      </c>
      <c r="J10553" s="25" t="n">
        <f aca="false">E10553*I10553/100</f>
        <v>0.030067617069</v>
      </c>
      <c r="K10553" s="25" t="n">
        <f aca="false">E10553*Einstellungen!$B$5/100</f>
        <v>0.027927</v>
      </c>
      <c r="L10553" s="23" t="str">
        <f aca="false">IF(I10553&lt;Einstellungen!$B$5,"ja","nein")</f>
        <v>nein</v>
      </c>
      <c r="M10553" s="23" t="s">
        <v>137</v>
      </c>
      <c r="N10553" s="23" t="n">
        <v>2026</v>
      </c>
      <c r="O10553" s="23" t="n">
        <v>18</v>
      </c>
    </row>
    <row r="10554" customFormat="false" ht="15" hidden="false" customHeight="false" outlineLevel="0" collapsed="false">
      <c r="A10554" s="22" t="n">
        <v>46136</v>
      </c>
      <c r="B10554" s="23" t="s">
        <v>100</v>
      </c>
      <c r="C10554" s="23" t="s">
        <v>121</v>
      </c>
      <c r="D10554" s="24" t="n">
        <v>465.9</v>
      </c>
      <c r="E10554" s="25" t="n">
        <f aca="false">MAX(D10554,0)/1000</f>
        <v>0.4659</v>
      </c>
      <c r="F10554" s="25" t="n">
        <f aca="false">MAX(-D10554,0)/1000</f>
        <v>0</v>
      </c>
      <c r="G10554" s="23" t="str">
        <f aca="false">IF(E10554&gt;0,"ja","nein")</f>
        <v>ja</v>
      </c>
      <c r="H10554" s="26" t="n">
        <v>133.81</v>
      </c>
      <c r="I10554" s="26" t="n">
        <f aca="false">(H10554/10+IF(N10554=2025,Einstellungen!$B$23,Einstellungen!$C$23))*(1+Einstellungen!$B$10)</f>
        <v>34.67303</v>
      </c>
      <c r="J10554" s="25" t="n">
        <f aca="false">E10554*I10554/100</f>
        <v>0.16154164677</v>
      </c>
      <c r="K10554" s="25" t="n">
        <f aca="false">E10554*Einstellungen!$B$5/100</f>
        <v>0.135111</v>
      </c>
      <c r="L10554" s="23" t="str">
        <f aca="false">IF(I10554&lt;Einstellungen!$B$5,"ja","nein")</f>
        <v>nein</v>
      </c>
      <c r="M10554" s="23" t="s">
        <v>137</v>
      </c>
      <c r="N10554" s="23" t="n">
        <v>2026</v>
      </c>
      <c r="O10554" s="23" t="n">
        <v>19</v>
      </c>
    </row>
    <row r="10555" customFormat="false" ht="15" hidden="false" customHeight="false" outlineLevel="0" collapsed="false">
      <c r="A10555" s="22" t="n">
        <v>46136</v>
      </c>
      <c r="B10555" s="23" t="s">
        <v>92</v>
      </c>
      <c r="C10555" s="23" t="s">
        <v>121</v>
      </c>
      <c r="D10555" s="24" t="n">
        <v>-11.6</v>
      </c>
      <c r="E10555" s="25" t="n">
        <f aca="false">MAX(D10555,0)/1000</f>
        <v>0</v>
      </c>
      <c r="F10555" s="25" t="n">
        <f aca="false">MAX(-D10555,0)/1000</f>
        <v>0.0116</v>
      </c>
      <c r="G10555" s="23" t="str">
        <f aca="false">IF(E10555&gt;0,"ja","nein")</f>
        <v>nein</v>
      </c>
      <c r="H10555" s="26" t="n">
        <v>137.34</v>
      </c>
      <c r="I10555" s="26" t="n">
        <f aca="false">(H10555/10+IF(N10555=2025,Einstellungen!$B$23,Einstellungen!$C$23))*(1+Einstellungen!$B$10)</f>
        <v>35.0931</v>
      </c>
      <c r="J10555" s="25" t="n">
        <f aca="false">E10555*I10555/100</f>
        <v>0</v>
      </c>
      <c r="K10555" s="25" t="n">
        <f aca="false">E10555*Einstellungen!$B$5/100</f>
        <v>0</v>
      </c>
      <c r="L10555" s="23" t="str">
        <f aca="false">IF(I10555&lt;Einstellungen!$B$5,"ja","nein")</f>
        <v>nein</v>
      </c>
      <c r="M10555" s="23" t="s">
        <v>137</v>
      </c>
      <c r="N10555" s="23" t="n">
        <v>2026</v>
      </c>
      <c r="O10555" s="23" t="n">
        <v>20</v>
      </c>
    </row>
    <row r="10556" customFormat="false" ht="15" hidden="false" customHeight="false" outlineLevel="0" collapsed="false">
      <c r="A10556" s="22" t="n">
        <v>46136</v>
      </c>
      <c r="B10556" s="23" t="s">
        <v>95</v>
      </c>
      <c r="C10556" s="23" t="s">
        <v>121</v>
      </c>
      <c r="D10556" s="24" t="n">
        <v>-47.6</v>
      </c>
      <c r="E10556" s="25" t="n">
        <f aca="false">MAX(D10556,0)/1000</f>
        <v>0</v>
      </c>
      <c r="F10556" s="25" t="n">
        <f aca="false">MAX(-D10556,0)/1000</f>
        <v>0.0476</v>
      </c>
      <c r="G10556" s="23" t="str">
        <f aca="false">IF(E10556&gt;0,"ja","nein")</f>
        <v>nein</v>
      </c>
      <c r="H10556" s="26" t="n">
        <v>131.025</v>
      </c>
      <c r="I10556" s="26" t="n">
        <f aca="false">(H10556/10+IF(N10556=2025,Einstellungen!$B$23,Einstellungen!$C$23))*(1+Einstellungen!$B$10)</f>
        <v>34.341615</v>
      </c>
      <c r="J10556" s="25" t="n">
        <f aca="false">E10556*I10556/100</f>
        <v>0</v>
      </c>
      <c r="K10556" s="25" t="n">
        <f aca="false">E10556*Einstellungen!$B$5/100</f>
        <v>0</v>
      </c>
      <c r="L10556" s="23" t="str">
        <f aca="false">IF(I10556&lt;Einstellungen!$B$5,"ja","nein")</f>
        <v>nein</v>
      </c>
      <c r="M10556" s="23" t="s">
        <v>137</v>
      </c>
      <c r="N10556" s="23" t="n">
        <v>2026</v>
      </c>
      <c r="O10556" s="23" t="n">
        <v>21</v>
      </c>
    </row>
    <row r="10557" customFormat="false" ht="15" hidden="false" customHeight="false" outlineLevel="0" collapsed="false">
      <c r="A10557" s="22" t="n">
        <v>46136</v>
      </c>
      <c r="B10557" s="23" t="s">
        <v>96</v>
      </c>
      <c r="C10557" s="23" t="s">
        <v>121</v>
      </c>
      <c r="D10557" s="24" t="n">
        <v>-47.9</v>
      </c>
      <c r="E10557" s="25" t="n">
        <f aca="false">MAX(D10557,0)/1000</f>
        <v>0</v>
      </c>
      <c r="F10557" s="25" t="n">
        <f aca="false">MAX(-D10557,0)/1000</f>
        <v>0.0479</v>
      </c>
      <c r="G10557" s="23" t="str">
        <f aca="false">IF(E10557&gt;0,"ja","nein")</f>
        <v>nein</v>
      </c>
      <c r="H10557" s="26" t="n">
        <v>121.877</v>
      </c>
      <c r="I10557" s="26" t="n">
        <f aca="false">(H10557/10+IF(N10557=2025,Einstellungen!$B$23,Einstellungen!$C$23))*(1+Einstellungen!$B$10)</f>
        <v>33.253003</v>
      </c>
      <c r="J10557" s="25" t="n">
        <f aca="false">E10557*I10557/100</f>
        <v>0</v>
      </c>
      <c r="K10557" s="25" t="n">
        <f aca="false">E10557*Einstellungen!$B$5/100</f>
        <v>0</v>
      </c>
      <c r="L10557" s="23" t="str">
        <f aca="false">IF(I10557&lt;Einstellungen!$B$5,"ja","nein")</f>
        <v>nein</v>
      </c>
      <c r="M10557" s="23" t="s">
        <v>137</v>
      </c>
      <c r="N10557" s="23" t="n">
        <v>2026</v>
      </c>
      <c r="O10557" s="23" t="n">
        <v>22</v>
      </c>
    </row>
    <row r="10558" customFormat="false" ht="15" hidden="false" customHeight="false" outlineLevel="0" collapsed="false">
      <c r="A10558" s="22" t="n">
        <v>46136</v>
      </c>
      <c r="B10558" s="23" t="s">
        <v>101</v>
      </c>
      <c r="C10558" s="23" t="s">
        <v>121</v>
      </c>
      <c r="D10558" s="24" t="n">
        <v>-48.8</v>
      </c>
      <c r="E10558" s="25" t="n">
        <f aca="false">MAX(D10558,0)/1000</f>
        <v>0</v>
      </c>
      <c r="F10558" s="25" t="n">
        <f aca="false">MAX(-D10558,0)/1000</f>
        <v>0.0488</v>
      </c>
      <c r="G10558" s="23" t="str">
        <f aca="false">IF(E10558&gt;0,"ja","nein")</f>
        <v>nein</v>
      </c>
      <c r="H10558" s="26" t="n">
        <v>113.442</v>
      </c>
      <c r="I10558" s="26" t="n">
        <f aca="false">(H10558/10+IF(N10558=2025,Einstellungen!$B$23,Einstellungen!$C$23))*(1+Einstellungen!$B$10)</f>
        <v>32.249238</v>
      </c>
      <c r="J10558" s="25" t="n">
        <f aca="false">E10558*I10558/100</f>
        <v>0</v>
      </c>
      <c r="K10558" s="25" t="n">
        <f aca="false">E10558*Einstellungen!$B$5/100</f>
        <v>0</v>
      </c>
      <c r="L10558" s="23" t="str">
        <f aca="false">IF(I10558&lt;Einstellungen!$B$5,"ja","nein")</f>
        <v>nein</v>
      </c>
      <c r="M10558" s="23" t="s">
        <v>137</v>
      </c>
      <c r="N10558" s="23" t="n">
        <v>2026</v>
      </c>
      <c r="O10558" s="23" t="n">
        <v>23</v>
      </c>
    </row>
    <row r="10559" customFormat="false" ht="15" hidden="false" customHeight="false" outlineLevel="0" collapsed="false">
      <c r="A10559" s="22" t="n">
        <v>46137</v>
      </c>
      <c r="B10559" s="23" t="s">
        <v>102</v>
      </c>
      <c r="C10559" s="23" t="s">
        <v>122</v>
      </c>
      <c r="D10559" s="24" t="n">
        <v>112.9</v>
      </c>
      <c r="E10559" s="25" t="n">
        <f aca="false">MAX(D10559,0)/1000</f>
        <v>0.1129</v>
      </c>
      <c r="F10559" s="25" t="n">
        <f aca="false">MAX(-D10559,0)/1000</f>
        <v>0</v>
      </c>
      <c r="G10559" s="23" t="str">
        <f aca="false">IF(E10559&gt;0,"ja","nein")</f>
        <v>ja</v>
      </c>
      <c r="H10559" s="26" t="n">
        <v>100.625</v>
      </c>
      <c r="I10559" s="26" t="n">
        <f aca="false">(H10559/10+IF(N10559=2025,Einstellungen!$B$23,Einstellungen!$C$23))*(1+Einstellungen!$B$10)</f>
        <v>30.724015</v>
      </c>
      <c r="J10559" s="25" t="n">
        <f aca="false">E10559*I10559/100</f>
        <v>0.034687412935</v>
      </c>
      <c r="K10559" s="25" t="n">
        <f aca="false">E10559*Einstellungen!$B$5/100</f>
        <v>0.032741</v>
      </c>
      <c r="L10559" s="23" t="str">
        <f aca="false">IF(I10559&lt;Einstellungen!$B$5,"ja","nein")</f>
        <v>nein</v>
      </c>
      <c r="M10559" s="23" t="s">
        <v>137</v>
      </c>
      <c r="N10559" s="23" t="n">
        <v>2026</v>
      </c>
      <c r="O10559" s="23" t="n">
        <v>0</v>
      </c>
    </row>
    <row r="10560" customFormat="false" ht="15" hidden="false" customHeight="false" outlineLevel="0" collapsed="false">
      <c r="A10560" s="22" t="n">
        <v>46137</v>
      </c>
      <c r="B10560" s="23" t="s">
        <v>107</v>
      </c>
      <c r="C10560" s="23" t="s">
        <v>122</v>
      </c>
      <c r="D10560" s="24" t="n">
        <v>298</v>
      </c>
      <c r="E10560" s="25" t="n">
        <f aca="false">MAX(D10560,0)/1000</f>
        <v>0.298</v>
      </c>
      <c r="F10560" s="25" t="n">
        <f aca="false">MAX(-D10560,0)/1000</f>
        <v>0</v>
      </c>
      <c r="G10560" s="23" t="str">
        <f aca="false">IF(E10560&gt;0,"ja","nein")</f>
        <v>ja</v>
      </c>
      <c r="H10560" s="26" t="n">
        <v>95.54</v>
      </c>
      <c r="I10560" s="26" t="n">
        <f aca="false">(H10560/10+IF(N10560=2025,Einstellungen!$B$23,Einstellungen!$C$23))*(1+Einstellungen!$B$10)</f>
        <v>30.1189</v>
      </c>
      <c r="J10560" s="25" t="n">
        <f aca="false">E10560*I10560/100</f>
        <v>0.089754322</v>
      </c>
      <c r="K10560" s="25" t="n">
        <f aca="false">E10560*Einstellungen!$B$5/100</f>
        <v>0.08642</v>
      </c>
      <c r="L10560" s="23" t="str">
        <f aca="false">IF(I10560&lt;Einstellungen!$B$5,"ja","nein")</f>
        <v>nein</v>
      </c>
      <c r="M10560" s="23" t="s">
        <v>137</v>
      </c>
      <c r="N10560" s="23" t="n">
        <v>2026</v>
      </c>
      <c r="O10560" s="23" t="n">
        <v>1</v>
      </c>
    </row>
    <row r="10561" customFormat="false" ht="15" hidden="false" customHeight="false" outlineLevel="0" collapsed="false">
      <c r="A10561" s="22" t="n">
        <v>46137</v>
      </c>
      <c r="B10561" s="23" t="s">
        <v>108</v>
      </c>
      <c r="C10561" s="23" t="s">
        <v>122</v>
      </c>
      <c r="D10561" s="24" t="n">
        <v>366.4</v>
      </c>
      <c r="E10561" s="25" t="n">
        <f aca="false">MAX(D10561,0)/1000</f>
        <v>0.3664</v>
      </c>
      <c r="F10561" s="25" t="n">
        <f aca="false">MAX(-D10561,0)/1000</f>
        <v>0</v>
      </c>
      <c r="G10561" s="23" t="str">
        <f aca="false">IF(E10561&gt;0,"ja","nein")</f>
        <v>ja</v>
      </c>
      <c r="H10561" s="26" t="n">
        <v>95.12</v>
      </c>
      <c r="I10561" s="26" t="n">
        <f aca="false">(H10561/10+IF(N10561=2025,Einstellungen!$B$23,Einstellungen!$C$23))*(1+Einstellungen!$B$10)</f>
        <v>30.06892</v>
      </c>
      <c r="J10561" s="25" t="n">
        <f aca="false">E10561*I10561/100</f>
        <v>0.11017252288</v>
      </c>
      <c r="K10561" s="25" t="n">
        <f aca="false">E10561*Einstellungen!$B$5/100</f>
        <v>0.106256</v>
      </c>
      <c r="L10561" s="23" t="str">
        <f aca="false">IF(I10561&lt;Einstellungen!$B$5,"ja","nein")</f>
        <v>nein</v>
      </c>
      <c r="M10561" s="23" t="s">
        <v>137</v>
      </c>
      <c r="N10561" s="23" t="n">
        <v>2026</v>
      </c>
      <c r="O10561" s="23" t="n">
        <v>2</v>
      </c>
    </row>
    <row r="10562" customFormat="false" ht="15" hidden="false" customHeight="false" outlineLevel="0" collapsed="false">
      <c r="A10562" s="22" t="n">
        <v>46137</v>
      </c>
      <c r="B10562" s="23" t="s">
        <v>109</v>
      </c>
      <c r="C10562" s="23" t="s">
        <v>122</v>
      </c>
      <c r="D10562" s="24" t="n">
        <v>361</v>
      </c>
      <c r="E10562" s="25" t="n">
        <f aca="false">MAX(D10562,0)/1000</f>
        <v>0.361</v>
      </c>
      <c r="F10562" s="25" t="n">
        <f aca="false">MAX(-D10562,0)/1000</f>
        <v>0</v>
      </c>
      <c r="G10562" s="23" t="str">
        <f aca="false">IF(E10562&gt;0,"ja","nein")</f>
        <v>ja</v>
      </c>
      <c r="H10562" s="26" t="n">
        <v>95.157</v>
      </c>
      <c r="I10562" s="26" t="n">
        <f aca="false">(H10562/10+IF(N10562=2025,Einstellungen!$B$23,Einstellungen!$C$23))*(1+Einstellungen!$B$10)</f>
        <v>30.073323</v>
      </c>
      <c r="J10562" s="25" t="n">
        <f aca="false">E10562*I10562/100</f>
        <v>0.10856469603</v>
      </c>
      <c r="K10562" s="25" t="n">
        <f aca="false">E10562*Einstellungen!$B$5/100</f>
        <v>0.10469</v>
      </c>
      <c r="L10562" s="23" t="str">
        <f aca="false">IF(I10562&lt;Einstellungen!$B$5,"ja","nein")</f>
        <v>nein</v>
      </c>
      <c r="M10562" s="23" t="s">
        <v>137</v>
      </c>
      <c r="N10562" s="23" t="n">
        <v>2026</v>
      </c>
      <c r="O10562" s="23" t="n">
        <v>3</v>
      </c>
    </row>
    <row r="10563" customFormat="false" ht="15" hidden="false" customHeight="false" outlineLevel="0" collapsed="false">
      <c r="A10563" s="22" t="n">
        <v>46137</v>
      </c>
      <c r="B10563" s="23" t="s">
        <v>110</v>
      </c>
      <c r="C10563" s="23" t="s">
        <v>122</v>
      </c>
      <c r="D10563" s="24" t="n">
        <v>346.7</v>
      </c>
      <c r="E10563" s="25" t="n">
        <f aca="false">MAX(D10563,0)/1000</f>
        <v>0.3467</v>
      </c>
      <c r="F10563" s="25" t="n">
        <f aca="false">MAX(-D10563,0)/1000</f>
        <v>0</v>
      </c>
      <c r="G10563" s="23" t="str">
        <f aca="false">IF(E10563&gt;0,"ja","nein")</f>
        <v>ja</v>
      </c>
      <c r="H10563" s="26" t="n">
        <v>88.457</v>
      </c>
      <c r="I10563" s="26" t="n">
        <f aca="false">(H10563/10+IF(N10563=2025,Einstellungen!$B$23,Einstellungen!$C$23))*(1+Einstellungen!$B$10)</f>
        <v>29.276023</v>
      </c>
      <c r="J10563" s="25" t="n">
        <f aca="false">E10563*I10563/100</f>
        <v>0.101499971741</v>
      </c>
      <c r="K10563" s="25" t="n">
        <f aca="false">E10563*Einstellungen!$B$5/100</f>
        <v>0.100543</v>
      </c>
      <c r="L10563" s="23" t="str">
        <f aca="false">IF(I10563&lt;Einstellungen!$B$5,"ja","nein")</f>
        <v>nein</v>
      </c>
      <c r="M10563" s="23" t="s">
        <v>137</v>
      </c>
      <c r="N10563" s="23" t="n">
        <v>2026</v>
      </c>
      <c r="O10563" s="23" t="n">
        <v>4</v>
      </c>
    </row>
    <row r="10564" customFormat="false" ht="15" hidden="false" customHeight="false" outlineLevel="0" collapsed="false">
      <c r="A10564" s="22" t="n">
        <v>46137</v>
      </c>
      <c r="B10564" s="23" t="s">
        <v>111</v>
      </c>
      <c r="C10564" s="23" t="s">
        <v>122</v>
      </c>
      <c r="D10564" s="24" t="n">
        <v>331</v>
      </c>
      <c r="E10564" s="25" t="n">
        <f aca="false">MAX(D10564,0)/1000</f>
        <v>0.331</v>
      </c>
      <c r="F10564" s="25" t="n">
        <f aca="false">MAX(-D10564,0)/1000</f>
        <v>0</v>
      </c>
      <c r="G10564" s="23" t="str">
        <f aca="false">IF(E10564&gt;0,"ja","nein")</f>
        <v>ja</v>
      </c>
      <c r="H10564" s="26" t="n">
        <v>88.03</v>
      </c>
      <c r="I10564" s="26" t="n">
        <f aca="false">(H10564/10+IF(N10564=2025,Einstellungen!$B$23,Einstellungen!$C$23))*(1+Einstellungen!$B$10)</f>
        <v>29.22521</v>
      </c>
      <c r="J10564" s="25" t="n">
        <f aca="false">E10564*I10564/100</f>
        <v>0.0967354451</v>
      </c>
      <c r="K10564" s="25" t="n">
        <f aca="false">E10564*Einstellungen!$B$5/100</f>
        <v>0.09599</v>
      </c>
      <c r="L10564" s="23" t="str">
        <f aca="false">IF(I10564&lt;Einstellungen!$B$5,"ja","nein")</f>
        <v>nein</v>
      </c>
      <c r="M10564" s="23" t="s">
        <v>137</v>
      </c>
      <c r="N10564" s="23" t="n">
        <v>2026</v>
      </c>
      <c r="O10564" s="23" t="n">
        <v>5</v>
      </c>
    </row>
    <row r="10565" customFormat="false" ht="15" hidden="false" customHeight="false" outlineLevel="0" collapsed="false">
      <c r="A10565" s="22" t="n">
        <v>46137</v>
      </c>
      <c r="B10565" s="23" t="s">
        <v>112</v>
      </c>
      <c r="C10565" s="23" t="s">
        <v>122</v>
      </c>
      <c r="D10565" s="24" t="n">
        <v>339</v>
      </c>
      <c r="E10565" s="25" t="n">
        <f aca="false">MAX(D10565,0)/1000</f>
        <v>0.339</v>
      </c>
      <c r="F10565" s="25" t="n">
        <f aca="false">MAX(-D10565,0)/1000</f>
        <v>0</v>
      </c>
      <c r="G10565" s="23" t="str">
        <f aca="false">IF(E10565&gt;0,"ja","nein")</f>
        <v>ja</v>
      </c>
      <c r="H10565" s="26" t="n">
        <v>83.183</v>
      </c>
      <c r="I10565" s="26" t="n">
        <f aca="false">(H10565/10+IF(N10565=2025,Einstellungen!$B$23,Einstellungen!$C$23))*(1+Einstellungen!$B$10)</f>
        <v>28.648417</v>
      </c>
      <c r="J10565" s="25" t="n">
        <f aca="false">E10565*I10565/100</f>
        <v>0.09711813363</v>
      </c>
      <c r="K10565" s="25" t="n">
        <f aca="false">E10565*Einstellungen!$B$5/100</f>
        <v>0.09831</v>
      </c>
      <c r="L10565" s="23" t="str">
        <f aca="false">IF(I10565&lt;Einstellungen!$B$5,"ja","nein")</f>
        <v>ja</v>
      </c>
      <c r="M10565" s="23" t="s">
        <v>137</v>
      </c>
      <c r="N10565" s="23" t="n">
        <v>2026</v>
      </c>
      <c r="O10565" s="23" t="n">
        <v>6</v>
      </c>
    </row>
    <row r="10566" customFormat="false" ht="15" hidden="false" customHeight="false" outlineLevel="0" collapsed="false">
      <c r="A10566" s="22" t="n">
        <v>46137</v>
      </c>
      <c r="B10566" s="23" t="s">
        <v>113</v>
      </c>
      <c r="C10566" s="23" t="s">
        <v>122</v>
      </c>
      <c r="D10566" s="24" t="n">
        <v>188.3</v>
      </c>
      <c r="E10566" s="25" t="n">
        <f aca="false">MAX(D10566,0)/1000</f>
        <v>0.1883</v>
      </c>
      <c r="F10566" s="25" t="n">
        <f aca="false">MAX(-D10566,0)/1000</f>
        <v>0</v>
      </c>
      <c r="G10566" s="23" t="str">
        <f aca="false">IF(E10566&gt;0,"ja","nein")</f>
        <v>ja</v>
      </c>
      <c r="H10566" s="26" t="n">
        <v>71.362</v>
      </c>
      <c r="I10566" s="26" t="n">
        <f aca="false">(H10566/10+IF(N10566=2025,Einstellungen!$B$23,Einstellungen!$C$23))*(1+Einstellungen!$B$10)</f>
        <v>27.241718</v>
      </c>
      <c r="J10566" s="25" t="n">
        <f aca="false">E10566*I10566/100</f>
        <v>0.051296154994</v>
      </c>
      <c r="K10566" s="25" t="n">
        <f aca="false">E10566*Einstellungen!$B$5/100</f>
        <v>0.054607</v>
      </c>
      <c r="L10566" s="23" t="str">
        <f aca="false">IF(I10566&lt;Einstellungen!$B$5,"ja","nein")</f>
        <v>ja</v>
      </c>
      <c r="M10566" s="23" t="s">
        <v>137</v>
      </c>
      <c r="N10566" s="23" t="n">
        <v>2026</v>
      </c>
      <c r="O10566" s="23" t="n">
        <v>7</v>
      </c>
    </row>
    <row r="10567" customFormat="false" ht="15" hidden="false" customHeight="false" outlineLevel="0" collapsed="false">
      <c r="A10567" s="22" t="n">
        <v>46137</v>
      </c>
      <c r="B10567" s="23" t="s">
        <v>114</v>
      </c>
      <c r="C10567" s="23" t="s">
        <v>122</v>
      </c>
      <c r="D10567" s="24" t="n">
        <v>-58.5</v>
      </c>
      <c r="E10567" s="25" t="n">
        <f aca="false">MAX(D10567,0)/1000</f>
        <v>0</v>
      </c>
      <c r="F10567" s="25" t="n">
        <f aca="false">MAX(-D10567,0)/1000</f>
        <v>0.0585</v>
      </c>
      <c r="G10567" s="23" t="str">
        <f aca="false">IF(E10567&gt;0,"ja","nein")</f>
        <v>nein</v>
      </c>
      <c r="H10567" s="26" t="n">
        <v>20.035</v>
      </c>
      <c r="I10567" s="26" t="n">
        <f aca="false">(H10567/10+IF(N10567=2025,Einstellungen!$B$23,Einstellungen!$C$23))*(1+Einstellungen!$B$10)</f>
        <v>21.133805</v>
      </c>
      <c r="J10567" s="25" t="n">
        <f aca="false">E10567*I10567/100</f>
        <v>0</v>
      </c>
      <c r="K10567" s="25" t="n">
        <f aca="false">E10567*Einstellungen!$B$5/100</f>
        <v>0</v>
      </c>
      <c r="L10567" s="23" t="str">
        <f aca="false">IF(I10567&lt;Einstellungen!$B$5,"ja","nein")</f>
        <v>ja</v>
      </c>
      <c r="M10567" s="23" t="s">
        <v>137</v>
      </c>
      <c r="N10567" s="23" t="n">
        <v>2026</v>
      </c>
      <c r="O10567" s="23" t="n">
        <v>8</v>
      </c>
    </row>
    <row r="10568" customFormat="false" ht="15" hidden="false" customHeight="false" outlineLevel="0" collapsed="false">
      <c r="A10568" s="22" t="n">
        <v>46137</v>
      </c>
      <c r="B10568" s="23" t="s">
        <v>115</v>
      </c>
      <c r="C10568" s="23" t="s">
        <v>122</v>
      </c>
      <c r="D10568" s="24" t="n">
        <v>-593.6</v>
      </c>
      <c r="E10568" s="25" t="n">
        <f aca="false">MAX(D10568,0)/1000</f>
        <v>0</v>
      </c>
      <c r="F10568" s="25" t="n">
        <f aca="false">MAX(-D10568,0)/1000</f>
        <v>0.5936</v>
      </c>
      <c r="G10568" s="23" t="str">
        <f aca="false">IF(E10568&gt;0,"ja","nein")</f>
        <v>nein</v>
      </c>
      <c r="H10568" s="26" t="n">
        <v>-0.042</v>
      </c>
      <c r="I10568" s="26" t="n">
        <f aca="false">(H10568/10+IF(N10568=2025,Einstellungen!$B$23,Einstellungen!$C$23))*(1+Einstellungen!$B$10)</f>
        <v>18.744642</v>
      </c>
      <c r="J10568" s="25" t="n">
        <f aca="false">E10568*I10568/100</f>
        <v>0</v>
      </c>
      <c r="K10568" s="25" t="n">
        <f aca="false">E10568*Einstellungen!$B$5/100</f>
        <v>0</v>
      </c>
      <c r="L10568" s="23" t="str">
        <f aca="false">IF(I10568&lt;Einstellungen!$B$5,"ja","nein")</f>
        <v>ja</v>
      </c>
      <c r="M10568" s="23" t="s">
        <v>137</v>
      </c>
      <c r="N10568" s="23" t="n">
        <v>2026</v>
      </c>
      <c r="O10568" s="23" t="n">
        <v>9</v>
      </c>
    </row>
    <row r="10569" customFormat="false" ht="15" hidden="false" customHeight="false" outlineLevel="0" collapsed="false">
      <c r="A10569" s="22" t="n">
        <v>46137</v>
      </c>
      <c r="B10569" s="23" t="s">
        <v>116</v>
      </c>
      <c r="C10569" s="23" t="s">
        <v>122</v>
      </c>
      <c r="D10569" s="24" t="n">
        <v>-1129.5</v>
      </c>
      <c r="E10569" s="25" t="n">
        <f aca="false">MAX(D10569,0)/1000</f>
        <v>0</v>
      </c>
      <c r="F10569" s="25" t="n">
        <f aca="false">MAX(-D10569,0)/1000</f>
        <v>1.1295</v>
      </c>
      <c r="G10569" s="23" t="str">
        <f aca="false">IF(E10569&gt;0,"ja","nein")</f>
        <v>nein</v>
      </c>
      <c r="H10569" s="26" t="n">
        <v>-7.27</v>
      </c>
      <c r="I10569" s="26" t="n">
        <f aca="false">(H10569/10+IF(N10569=2025,Einstellungen!$B$23,Einstellungen!$C$23))*(1+Einstellungen!$B$10)</f>
        <v>17.88451</v>
      </c>
      <c r="J10569" s="25" t="n">
        <f aca="false">E10569*I10569/100</f>
        <v>0</v>
      </c>
      <c r="K10569" s="25" t="n">
        <f aca="false">E10569*Einstellungen!$B$5/100</f>
        <v>0</v>
      </c>
      <c r="L10569" s="23" t="str">
        <f aca="false">IF(I10569&lt;Einstellungen!$B$5,"ja","nein")</f>
        <v>ja</v>
      </c>
      <c r="M10569" s="23" t="s">
        <v>137</v>
      </c>
      <c r="N10569" s="23" t="n">
        <v>2026</v>
      </c>
      <c r="O10569" s="23" t="n">
        <v>10</v>
      </c>
    </row>
    <row r="10570" customFormat="false" ht="15" hidden="false" customHeight="false" outlineLevel="0" collapsed="false">
      <c r="A10570" s="22" t="n">
        <v>46137</v>
      </c>
      <c r="B10570" s="23" t="s">
        <v>117</v>
      </c>
      <c r="C10570" s="23" t="s">
        <v>122</v>
      </c>
      <c r="D10570" s="24" t="n">
        <v>-646.5</v>
      </c>
      <c r="E10570" s="25" t="n">
        <f aca="false">MAX(D10570,0)/1000</f>
        <v>0</v>
      </c>
      <c r="F10570" s="25" t="n">
        <f aca="false">MAX(-D10570,0)/1000</f>
        <v>0.6465</v>
      </c>
      <c r="G10570" s="23" t="str">
        <f aca="false">IF(E10570&gt;0,"ja","nein")</f>
        <v>nein</v>
      </c>
      <c r="H10570" s="26" t="n">
        <v>-42.142</v>
      </c>
      <c r="I10570" s="26" t="n">
        <f aca="false">(H10570/10+IF(N10570=2025,Einstellungen!$B$23,Einstellungen!$C$23))*(1+Einstellungen!$B$10)</f>
        <v>13.734742</v>
      </c>
      <c r="J10570" s="25" t="n">
        <f aca="false">E10570*I10570/100</f>
        <v>0</v>
      </c>
      <c r="K10570" s="25" t="n">
        <f aca="false">E10570*Einstellungen!$B$5/100</f>
        <v>0</v>
      </c>
      <c r="L10570" s="23" t="str">
        <f aca="false">IF(I10570&lt;Einstellungen!$B$5,"ja","nein")</f>
        <v>ja</v>
      </c>
      <c r="M10570" s="23" t="s">
        <v>137</v>
      </c>
      <c r="N10570" s="23" t="n">
        <v>2026</v>
      </c>
      <c r="O10570" s="23" t="n">
        <v>11</v>
      </c>
    </row>
    <row r="10571" customFormat="false" ht="15" hidden="false" customHeight="false" outlineLevel="0" collapsed="false">
      <c r="A10571" s="22" t="n">
        <v>46137</v>
      </c>
      <c r="B10571" s="23" t="s">
        <v>118</v>
      </c>
      <c r="C10571" s="23" t="s">
        <v>122</v>
      </c>
      <c r="D10571" s="24" t="n">
        <v>-157.8</v>
      </c>
      <c r="E10571" s="25" t="n">
        <f aca="false">MAX(D10571,0)/1000</f>
        <v>0</v>
      </c>
      <c r="F10571" s="25" t="n">
        <f aca="false">MAX(-D10571,0)/1000</f>
        <v>0.1578</v>
      </c>
      <c r="G10571" s="23" t="str">
        <f aca="false">IF(E10571&gt;0,"ja","nein")</f>
        <v>nein</v>
      </c>
      <c r="H10571" s="26" t="n">
        <v>-100.513</v>
      </c>
      <c r="I10571" s="26" t="n">
        <f aca="false">(H10571/10+IF(N10571=2025,Einstellungen!$B$23,Einstellungen!$C$23))*(1+Einstellungen!$B$10)</f>
        <v>6.788593</v>
      </c>
      <c r="J10571" s="25" t="n">
        <f aca="false">E10571*I10571/100</f>
        <v>0</v>
      </c>
      <c r="K10571" s="25" t="n">
        <f aca="false">E10571*Einstellungen!$B$5/100</f>
        <v>0</v>
      </c>
      <c r="L10571" s="23" t="str">
        <f aca="false">IF(I10571&lt;Einstellungen!$B$5,"ja","nein")</f>
        <v>ja</v>
      </c>
      <c r="M10571" s="23" t="s">
        <v>137</v>
      </c>
      <c r="N10571" s="23" t="n">
        <v>2026</v>
      </c>
      <c r="O10571" s="23" t="n">
        <v>12</v>
      </c>
    </row>
    <row r="10572" customFormat="false" ht="15" hidden="false" customHeight="false" outlineLevel="0" collapsed="false">
      <c r="A10572" s="22" t="n">
        <v>46137</v>
      </c>
      <c r="B10572" s="23" t="s">
        <v>119</v>
      </c>
      <c r="C10572" s="23" t="s">
        <v>122</v>
      </c>
      <c r="D10572" s="24" t="n">
        <v>-2145.8</v>
      </c>
      <c r="E10572" s="25" t="n">
        <f aca="false">MAX(D10572,0)/1000</f>
        <v>0</v>
      </c>
      <c r="F10572" s="25" t="n">
        <f aca="false">MAX(-D10572,0)/1000</f>
        <v>2.1458</v>
      </c>
      <c r="G10572" s="23" t="str">
        <f aca="false">IF(E10572&gt;0,"ja","nein")</f>
        <v>nein</v>
      </c>
      <c r="H10572" s="26" t="n">
        <v>-176.442</v>
      </c>
      <c r="I10572" s="26" t="n">
        <f aca="false">(H10572/10+IF(N10572=2025,Einstellungen!$B$23,Einstellungen!$C$23))*(1+Einstellungen!$B$10)</f>
        <v>-2.246958</v>
      </c>
      <c r="J10572" s="25" t="n">
        <f aca="false">E10572*I10572/100</f>
        <v>-0</v>
      </c>
      <c r="K10572" s="25" t="n">
        <f aca="false">E10572*Einstellungen!$B$5/100</f>
        <v>0</v>
      </c>
      <c r="L10572" s="23" t="str">
        <f aca="false">IF(I10572&lt;Einstellungen!$B$5,"ja","nein")</f>
        <v>ja</v>
      </c>
      <c r="M10572" s="23" t="s">
        <v>137</v>
      </c>
      <c r="N10572" s="23" t="n">
        <v>2026</v>
      </c>
      <c r="O10572" s="23" t="n">
        <v>13</v>
      </c>
    </row>
    <row r="10573" customFormat="false" ht="15" hidden="false" customHeight="false" outlineLevel="0" collapsed="false">
      <c r="A10573" s="22" t="n">
        <v>46137</v>
      </c>
      <c r="B10573" s="23" t="s">
        <v>120</v>
      </c>
      <c r="C10573" s="23" t="s">
        <v>122</v>
      </c>
      <c r="D10573" s="24" t="n">
        <v>-4588.7</v>
      </c>
      <c r="E10573" s="25" t="n">
        <f aca="false">MAX(D10573,0)/1000</f>
        <v>0</v>
      </c>
      <c r="F10573" s="25" t="n">
        <f aca="false">MAX(-D10573,0)/1000</f>
        <v>4.5887</v>
      </c>
      <c r="G10573" s="23" t="str">
        <f aca="false">IF(E10573&gt;0,"ja","nein")</f>
        <v>nein</v>
      </c>
      <c r="H10573" s="26" t="n">
        <v>-190.865</v>
      </c>
      <c r="I10573" s="26" t="n">
        <f aca="false">(H10573/10+IF(N10573=2025,Einstellungen!$B$23,Einstellungen!$C$23))*(1+Einstellungen!$B$10)</f>
        <v>-3.963295</v>
      </c>
      <c r="J10573" s="25" t="n">
        <f aca="false">E10573*I10573/100</f>
        <v>-0</v>
      </c>
      <c r="K10573" s="25" t="n">
        <f aca="false">E10573*Einstellungen!$B$5/100</f>
        <v>0</v>
      </c>
      <c r="L10573" s="23" t="str">
        <f aca="false">IF(I10573&lt;Einstellungen!$B$5,"ja","nein")</f>
        <v>ja</v>
      </c>
      <c r="M10573" s="23" t="s">
        <v>137</v>
      </c>
      <c r="N10573" s="23" t="n">
        <v>2026</v>
      </c>
      <c r="O10573" s="23" t="n">
        <v>14</v>
      </c>
    </row>
    <row r="10574" customFormat="false" ht="15" hidden="false" customHeight="false" outlineLevel="0" collapsed="false">
      <c r="A10574" s="22" t="n">
        <v>46137</v>
      </c>
      <c r="B10574" s="23" t="s">
        <v>104</v>
      </c>
      <c r="C10574" s="23" t="s">
        <v>122</v>
      </c>
      <c r="D10574" s="24" t="n">
        <v>-3464.1</v>
      </c>
      <c r="E10574" s="25" t="n">
        <f aca="false">MAX(D10574,0)/1000</f>
        <v>0</v>
      </c>
      <c r="F10574" s="25" t="n">
        <f aca="false">MAX(-D10574,0)/1000</f>
        <v>3.4641</v>
      </c>
      <c r="G10574" s="23" t="str">
        <f aca="false">IF(E10574&gt;0,"ja","nein")</f>
        <v>nein</v>
      </c>
      <c r="H10574" s="26" t="n">
        <v>-133.803</v>
      </c>
      <c r="I10574" s="26" t="n">
        <f aca="false">(H10574/10+IF(N10574=2025,Einstellungen!$B$23,Einstellungen!$C$23))*(1+Einstellungen!$B$10)</f>
        <v>2.827083</v>
      </c>
      <c r="J10574" s="25" t="n">
        <f aca="false">E10574*I10574/100</f>
        <v>0</v>
      </c>
      <c r="K10574" s="25" t="n">
        <f aca="false">E10574*Einstellungen!$B$5/100</f>
        <v>0</v>
      </c>
      <c r="L10574" s="23" t="str">
        <f aca="false">IF(I10574&lt;Einstellungen!$B$5,"ja","nein")</f>
        <v>ja</v>
      </c>
      <c r="M10574" s="23" t="s">
        <v>137</v>
      </c>
      <c r="N10574" s="23" t="n">
        <v>2026</v>
      </c>
      <c r="O10574" s="23" t="n">
        <v>15</v>
      </c>
    </row>
    <row r="10575" customFormat="false" ht="15" hidden="false" customHeight="false" outlineLevel="0" collapsed="false">
      <c r="A10575" s="22" t="n">
        <v>46137</v>
      </c>
      <c r="B10575" s="23" t="s">
        <v>105</v>
      </c>
      <c r="C10575" s="23" t="s">
        <v>122</v>
      </c>
      <c r="D10575" s="24" t="n">
        <v>-1260.3</v>
      </c>
      <c r="E10575" s="25" t="n">
        <f aca="false">MAX(D10575,0)/1000</f>
        <v>0</v>
      </c>
      <c r="F10575" s="25" t="n">
        <f aca="false">MAX(-D10575,0)/1000</f>
        <v>1.2603</v>
      </c>
      <c r="G10575" s="23" t="str">
        <f aca="false">IF(E10575&gt;0,"ja","nein")</f>
        <v>nein</v>
      </c>
      <c r="H10575" s="26" t="n">
        <v>-53.975</v>
      </c>
      <c r="I10575" s="26" t="n">
        <f aca="false">(H10575/10+IF(N10575=2025,Einstellungen!$B$23,Einstellungen!$C$23))*(1+Einstellungen!$B$10)</f>
        <v>12.326615</v>
      </c>
      <c r="J10575" s="25" t="n">
        <f aca="false">E10575*I10575/100</f>
        <v>0</v>
      </c>
      <c r="K10575" s="25" t="n">
        <f aca="false">E10575*Einstellungen!$B$5/100</f>
        <v>0</v>
      </c>
      <c r="L10575" s="23" t="str">
        <f aca="false">IF(I10575&lt;Einstellungen!$B$5,"ja","nein")</f>
        <v>ja</v>
      </c>
      <c r="M10575" s="23" t="s">
        <v>137</v>
      </c>
      <c r="N10575" s="23" t="n">
        <v>2026</v>
      </c>
      <c r="O10575" s="23" t="n">
        <v>16</v>
      </c>
    </row>
    <row r="10576" customFormat="false" ht="15" hidden="false" customHeight="false" outlineLevel="0" collapsed="false">
      <c r="A10576" s="22" t="n">
        <v>46137</v>
      </c>
      <c r="B10576" s="23" t="s">
        <v>97</v>
      </c>
      <c r="C10576" s="23" t="s">
        <v>122</v>
      </c>
      <c r="D10576" s="24" t="n">
        <v>-746.2</v>
      </c>
      <c r="E10576" s="25" t="n">
        <f aca="false">MAX(D10576,0)/1000</f>
        <v>0</v>
      </c>
      <c r="F10576" s="25" t="n">
        <f aca="false">MAX(-D10576,0)/1000</f>
        <v>0.7462</v>
      </c>
      <c r="G10576" s="23" t="str">
        <f aca="false">IF(E10576&gt;0,"ja","nein")</f>
        <v>nein</v>
      </c>
      <c r="H10576" s="26" t="n">
        <v>-5.245</v>
      </c>
      <c r="I10576" s="26" t="n">
        <f aca="false">(H10576/10+IF(N10576=2025,Einstellungen!$B$23,Einstellungen!$C$23))*(1+Einstellungen!$B$10)</f>
        <v>18.125485</v>
      </c>
      <c r="J10576" s="25" t="n">
        <f aca="false">E10576*I10576/100</f>
        <v>0</v>
      </c>
      <c r="K10576" s="25" t="n">
        <f aca="false">E10576*Einstellungen!$B$5/100</f>
        <v>0</v>
      </c>
      <c r="L10576" s="23" t="str">
        <f aca="false">IF(I10576&lt;Einstellungen!$B$5,"ja","nein")</f>
        <v>ja</v>
      </c>
      <c r="M10576" s="23" t="s">
        <v>137</v>
      </c>
      <c r="N10576" s="23" t="n">
        <v>2026</v>
      </c>
      <c r="O10576" s="23" t="n">
        <v>17</v>
      </c>
    </row>
    <row r="10577" customFormat="false" ht="15" hidden="false" customHeight="false" outlineLevel="0" collapsed="false">
      <c r="A10577" s="22" t="n">
        <v>46137</v>
      </c>
      <c r="B10577" s="23" t="s">
        <v>99</v>
      </c>
      <c r="C10577" s="23" t="s">
        <v>122</v>
      </c>
      <c r="D10577" s="24" t="n">
        <v>-62.8</v>
      </c>
      <c r="E10577" s="25" t="n">
        <f aca="false">MAX(D10577,0)/1000</f>
        <v>0</v>
      </c>
      <c r="F10577" s="25" t="n">
        <f aca="false">MAX(-D10577,0)/1000</f>
        <v>0.0628</v>
      </c>
      <c r="G10577" s="23" t="str">
        <f aca="false">IF(E10577&gt;0,"ja","nein")</f>
        <v>nein</v>
      </c>
      <c r="H10577" s="26" t="n">
        <v>4.615</v>
      </c>
      <c r="I10577" s="26" t="n">
        <f aca="false">(H10577/10+IF(N10577=2025,Einstellungen!$B$23,Einstellungen!$C$23))*(1+Einstellungen!$B$10)</f>
        <v>19.298825</v>
      </c>
      <c r="J10577" s="25" t="n">
        <f aca="false">E10577*I10577/100</f>
        <v>0</v>
      </c>
      <c r="K10577" s="25" t="n">
        <f aca="false">E10577*Einstellungen!$B$5/100</f>
        <v>0</v>
      </c>
      <c r="L10577" s="23" t="str">
        <f aca="false">IF(I10577&lt;Einstellungen!$B$5,"ja","nein")</f>
        <v>ja</v>
      </c>
      <c r="M10577" s="23" t="s">
        <v>137</v>
      </c>
      <c r="N10577" s="23" t="n">
        <v>2026</v>
      </c>
      <c r="O10577" s="23" t="n">
        <v>18</v>
      </c>
    </row>
    <row r="10578" customFormat="false" ht="15" hidden="false" customHeight="false" outlineLevel="0" collapsed="false">
      <c r="A10578" s="22" t="n">
        <v>46137</v>
      </c>
      <c r="B10578" s="23" t="s">
        <v>100</v>
      </c>
      <c r="C10578" s="23" t="s">
        <v>122</v>
      </c>
      <c r="D10578" s="24" t="n">
        <v>-33.5</v>
      </c>
      <c r="E10578" s="25" t="n">
        <f aca="false">MAX(D10578,0)/1000</f>
        <v>0</v>
      </c>
      <c r="F10578" s="25" t="n">
        <f aca="false">MAX(-D10578,0)/1000</f>
        <v>0.0335</v>
      </c>
      <c r="G10578" s="23" t="str">
        <f aca="false">IF(E10578&gt;0,"ja","nein")</f>
        <v>nein</v>
      </c>
      <c r="H10578" s="26" t="n">
        <v>65.197</v>
      </c>
      <c r="I10578" s="26" t="n">
        <f aca="false">(H10578/10+IF(N10578=2025,Einstellungen!$B$23,Einstellungen!$C$23))*(1+Einstellungen!$B$10)</f>
        <v>26.508083</v>
      </c>
      <c r="J10578" s="25" t="n">
        <f aca="false">E10578*I10578/100</f>
        <v>0</v>
      </c>
      <c r="K10578" s="25" t="n">
        <f aca="false">E10578*Einstellungen!$B$5/100</f>
        <v>0</v>
      </c>
      <c r="L10578" s="23" t="str">
        <f aca="false">IF(I10578&lt;Einstellungen!$B$5,"ja","nein")</f>
        <v>ja</v>
      </c>
      <c r="M10578" s="23" t="s">
        <v>137</v>
      </c>
      <c r="N10578" s="23" t="n">
        <v>2026</v>
      </c>
      <c r="O10578" s="23" t="n">
        <v>19</v>
      </c>
    </row>
    <row r="10579" customFormat="false" ht="15" hidden="false" customHeight="false" outlineLevel="0" collapsed="false">
      <c r="A10579" s="22" t="n">
        <v>46137</v>
      </c>
      <c r="B10579" s="23" t="s">
        <v>92</v>
      </c>
      <c r="C10579" s="23" t="s">
        <v>122</v>
      </c>
      <c r="D10579" s="24" t="n">
        <v>-44</v>
      </c>
      <c r="E10579" s="25" t="n">
        <f aca="false">MAX(D10579,0)/1000</f>
        <v>0</v>
      </c>
      <c r="F10579" s="25" t="n">
        <f aca="false">MAX(-D10579,0)/1000</f>
        <v>0.044</v>
      </c>
      <c r="G10579" s="23" t="str">
        <f aca="false">IF(E10579&gt;0,"ja","nein")</f>
        <v>nein</v>
      </c>
      <c r="H10579" s="26" t="n">
        <v>75.42</v>
      </c>
      <c r="I10579" s="26" t="n">
        <f aca="false">(H10579/10+IF(N10579=2025,Einstellungen!$B$23,Einstellungen!$C$23))*(1+Einstellungen!$B$10)</f>
        <v>27.72462</v>
      </c>
      <c r="J10579" s="25" t="n">
        <f aca="false">E10579*I10579/100</f>
        <v>0</v>
      </c>
      <c r="K10579" s="25" t="n">
        <f aca="false">E10579*Einstellungen!$B$5/100</f>
        <v>0</v>
      </c>
      <c r="L10579" s="23" t="str">
        <f aca="false">IF(I10579&lt;Einstellungen!$B$5,"ja","nein")</f>
        <v>ja</v>
      </c>
      <c r="M10579" s="23" t="s">
        <v>137</v>
      </c>
      <c r="N10579" s="23" t="n">
        <v>2026</v>
      </c>
      <c r="O10579" s="23" t="n">
        <v>20</v>
      </c>
    </row>
    <row r="10580" customFormat="false" ht="15" hidden="false" customHeight="false" outlineLevel="0" collapsed="false">
      <c r="A10580" s="22" t="n">
        <v>46137</v>
      </c>
      <c r="B10580" s="23" t="s">
        <v>95</v>
      </c>
      <c r="C10580" s="23" t="s">
        <v>122</v>
      </c>
      <c r="D10580" s="24" t="n">
        <v>-45.2</v>
      </c>
      <c r="E10580" s="25" t="n">
        <f aca="false">MAX(D10580,0)/1000</f>
        <v>0</v>
      </c>
      <c r="F10580" s="25" t="n">
        <f aca="false">MAX(-D10580,0)/1000</f>
        <v>0.0452</v>
      </c>
      <c r="G10580" s="23" t="str">
        <f aca="false">IF(E10580&gt;0,"ja","nein")</f>
        <v>nein</v>
      </c>
      <c r="H10580" s="26" t="n">
        <v>72.005</v>
      </c>
      <c r="I10580" s="26" t="n">
        <f aca="false">(H10580/10+IF(N10580=2025,Einstellungen!$B$23,Einstellungen!$C$23))*(1+Einstellungen!$B$10)</f>
        <v>27.318235</v>
      </c>
      <c r="J10580" s="25" t="n">
        <f aca="false">E10580*I10580/100</f>
        <v>0</v>
      </c>
      <c r="K10580" s="25" t="n">
        <f aca="false">E10580*Einstellungen!$B$5/100</f>
        <v>0</v>
      </c>
      <c r="L10580" s="23" t="str">
        <f aca="false">IF(I10580&lt;Einstellungen!$B$5,"ja","nein")</f>
        <v>ja</v>
      </c>
      <c r="M10580" s="23" t="s">
        <v>137</v>
      </c>
      <c r="N10580" s="23" t="n">
        <v>2026</v>
      </c>
      <c r="O10580" s="23" t="n">
        <v>21</v>
      </c>
    </row>
    <row r="10581" customFormat="false" ht="15" hidden="false" customHeight="false" outlineLevel="0" collapsed="false">
      <c r="A10581" s="22" t="n">
        <v>46137</v>
      </c>
      <c r="B10581" s="23" t="s">
        <v>96</v>
      </c>
      <c r="C10581" s="23" t="s">
        <v>122</v>
      </c>
      <c r="D10581" s="24" t="n">
        <v>-39.6</v>
      </c>
      <c r="E10581" s="25" t="n">
        <f aca="false">MAX(D10581,0)/1000</f>
        <v>0</v>
      </c>
      <c r="F10581" s="25" t="n">
        <f aca="false">MAX(-D10581,0)/1000</f>
        <v>0.0396</v>
      </c>
      <c r="G10581" s="23" t="str">
        <f aca="false">IF(E10581&gt;0,"ja","nein")</f>
        <v>nein</v>
      </c>
      <c r="H10581" s="26" t="n">
        <v>72.677</v>
      </c>
      <c r="I10581" s="26" t="n">
        <f aca="false">(H10581/10+IF(N10581=2025,Einstellungen!$B$23,Einstellungen!$C$23))*(1+Einstellungen!$B$10)</f>
        <v>27.398203</v>
      </c>
      <c r="J10581" s="25" t="n">
        <f aca="false">E10581*I10581/100</f>
        <v>0</v>
      </c>
      <c r="K10581" s="25" t="n">
        <f aca="false">E10581*Einstellungen!$B$5/100</f>
        <v>0</v>
      </c>
      <c r="L10581" s="23" t="str">
        <f aca="false">IF(I10581&lt;Einstellungen!$B$5,"ja","nein")</f>
        <v>ja</v>
      </c>
      <c r="M10581" s="23" t="s">
        <v>137</v>
      </c>
      <c r="N10581" s="23" t="n">
        <v>2026</v>
      </c>
      <c r="O10581" s="23" t="n">
        <v>22</v>
      </c>
    </row>
    <row r="10582" customFormat="false" ht="15" hidden="false" customHeight="false" outlineLevel="0" collapsed="false">
      <c r="A10582" s="22" t="n">
        <v>46137</v>
      </c>
      <c r="B10582" s="23" t="s">
        <v>101</v>
      </c>
      <c r="C10582" s="23" t="s">
        <v>122</v>
      </c>
      <c r="D10582" s="24" t="n">
        <v>-47.9</v>
      </c>
      <c r="E10582" s="25" t="n">
        <f aca="false">MAX(D10582,0)/1000</f>
        <v>0</v>
      </c>
      <c r="F10582" s="25" t="n">
        <f aca="false">MAX(-D10582,0)/1000</f>
        <v>0.0479</v>
      </c>
      <c r="G10582" s="23" t="str">
        <f aca="false">IF(E10582&gt;0,"ja","nein")</f>
        <v>nein</v>
      </c>
      <c r="H10582" s="26" t="n">
        <v>69.98</v>
      </c>
      <c r="I10582" s="26" t="n">
        <f aca="false">(H10582/10+IF(N10582=2025,Einstellungen!$B$23,Einstellungen!$C$23))*(1+Einstellungen!$B$10)</f>
        <v>27.07726</v>
      </c>
      <c r="J10582" s="25" t="n">
        <f aca="false">E10582*I10582/100</f>
        <v>0</v>
      </c>
      <c r="K10582" s="25" t="n">
        <f aca="false">E10582*Einstellungen!$B$5/100</f>
        <v>0</v>
      </c>
      <c r="L10582" s="23" t="str">
        <f aca="false">IF(I10582&lt;Einstellungen!$B$5,"ja","nein")</f>
        <v>ja</v>
      </c>
      <c r="M10582" s="23" t="s">
        <v>137</v>
      </c>
      <c r="N10582" s="23" t="n">
        <v>2026</v>
      </c>
      <c r="O10582" s="23" t="n">
        <v>23</v>
      </c>
    </row>
    <row r="10583" customFormat="false" ht="15" hidden="false" customHeight="false" outlineLevel="0" collapsed="false">
      <c r="A10583" s="22" t="n">
        <v>46138</v>
      </c>
      <c r="B10583" s="23" t="s">
        <v>102</v>
      </c>
      <c r="C10583" s="23" t="s">
        <v>124</v>
      </c>
      <c r="D10583" s="24" t="n">
        <v>-39.3</v>
      </c>
      <c r="E10583" s="25" t="n">
        <f aca="false">MAX(D10583,0)/1000</f>
        <v>0</v>
      </c>
      <c r="F10583" s="25" t="n">
        <f aca="false">MAX(-D10583,0)/1000</f>
        <v>0.0393</v>
      </c>
      <c r="G10583" s="23" t="str">
        <f aca="false">IF(E10583&gt;0,"ja","nein")</f>
        <v>nein</v>
      </c>
      <c r="H10583" s="26" t="n">
        <v>79.44</v>
      </c>
      <c r="I10583" s="26" t="n">
        <f aca="false">(H10583/10+IF(N10583=2025,Einstellungen!$B$23,Einstellungen!$C$23))*(1+Einstellungen!$B$10)</f>
        <v>28.203</v>
      </c>
      <c r="J10583" s="25" t="n">
        <f aca="false">E10583*I10583/100</f>
        <v>0</v>
      </c>
      <c r="K10583" s="25" t="n">
        <f aca="false">E10583*Einstellungen!$B$5/100</f>
        <v>0</v>
      </c>
      <c r="L10583" s="23" t="str">
        <f aca="false">IF(I10583&lt;Einstellungen!$B$5,"ja","nein")</f>
        <v>ja</v>
      </c>
      <c r="M10583" s="23" t="s">
        <v>137</v>
      </c>
      <c r="N10583" s="23" t="n">
        <v>2026</v>
      </c>
      <c r="O10583" s="23" t="n">
        <v>0</v>
      </c>
    </row>
    <row r="10584" customFormat="false" ht="15" hidden="false" customHeight="false" outlineLevel="0" collapsed="false">
      <c r="A10584" s="22" t="n">
        <v>46138</v>
      </c>
      <c r="B10584" s="23" t="s">
        <v>107</v>
      </c>
      <c r="C10584" s="23" t="s">
        <v>124</v>
      </c>
      <c r="D10584" s="24" t="n">
        <v>-48.4</v>
      </c>
      <c r="E10584" s="25" t="n">
        <f aca="false">MAX(D10584,0)/1000</f>
        <v>0</v>
      </c>
      <c r="F10584" s="25" t="n">
        <f aca="false">MAX(-D10584,0)/1000</f>
        <v>0.0484</v>
      </c>
      <c r="G10584" s="23" t="str">
        <f aca="false">IF(E10584&gt;0,"ja","nein")</f>
        <v>nein</v>
      </c>
      <c r="H10584" s="26" t="n">
        <v>83.595</v>
      </c>
      <c r="I10584" s="26" t="n">
        <f aca="false">(H10584/10+IF(N10584=2025,Einstellungen!$B$23,Einstellungen!$C$23))*(1+Einstellungen!$B$10)</f>
        <v>28.697445</v>
      </c>
      <c r="J10584" s="25" t="n">
        <f aca="false">E10584*I10584/100</f>
        <v>0</v>
      </c>
      <c r="K10584" s="25" t="n">
        <f aca="false">E10584*Einstellungen!$B$5/100</f>
        <v>0</v>
      </c>
      <c r="L10584" s="23" t="str">
        <f aca="false">IF(I10584&lt;Einstellungen!$B$5,"ja","nein")</f>
        <v>ja</v>
      </c>
      <c r="M10584" s="23" t="s">
        <v>137</v>
      </c>
      <c r="N10584" s="23" t="n">
        <v>2026</v>
      </c>
      <c r="O10584" s="23" t="n">
        <v>1</v>
      </c>
    </row>
    <row r="10585" customFormat="false" ht="15" hidden="false" customHeight="false" outlineLevel="0" collapsed="false">
      <c r="A10585" s="22" t="n">
        <v>46138</v>
      </c>
      <c r="B10585" s="23" t="s">
        <v>108</v>
      </c>
      <c r="C10585" s="23" t="s">
        <v>124</v>
      </c>
      <c r="D10585" s="24" t="n">
        <v>-48.2</v>
      </c>
      <c r="E10585" s="25" t="n">
        <f aca="false">MAX(D10585,0)/1000</f>
        <v>0</v>
      </c>
      <c r="F10585" s="25" t="n">
        <f aca="false">MAX(-D10585,0)/1000</f>
        <v>0.0482</v>
      </c>
      <c r="G10585" s="23" t="str">
        <f aca="false">IF(E10585&gt;0,"ja","nein")</f>
        <v>nein</v>
      </c>
      <c r="H10585" s="26" t="n">
        <v>87.1</v>
      </c>
      <c r="I10585" s="26" t="n">
        <f aca="false">(H10585/10+IF(N10585=2025,Einstellungen!$B$23,Einstellungen!$C$23))*(1+Einstellungen!$B$10)</f>
        <v>29.11454</v>
      </c>
      <c r="J10585" s="25" t="n">
        <f aca="false">E10585*I10585/100</f>
        <v>0</v>
      </c>
      <c r="K10585" s="25" t="n">
        <f aca="false">E10585*Einstellungen!$B$5/100</f>
        <v>0</v>
      </c>
      <c r="L10585" s="23" t="str">
        <f aca="false">IF(I10585&lt;Einstellungen!$B$5,"ja","nein")</f>
        <v>nein</v>
      </c>
      <c r="M10585" s="23" t="s">
        <v>137</v>
      </c>
      <c r="N10585" s="23" t="n">
        <v>2026</v>
      </c>
      <c r="O10585" s="23" t="n">
        <v>2</v>
      </c>
    </row>
    <row r="10586" customFormat="false" ht="15" hidden="false" customHeight="false" outlineLevel="0" collapsed="false">
      <c r="A10586" s="22" t="n">
        <v>46138</v>
      </c>
      <c r="B10586" s="23" t="s">
        <v>109</v>
      </c>
      <c r="C10586" s="23" t="s">
        <v>124</v>
      </c>
      <c r="D10586" s="24" t="n">
        <v>-48.2</v>
      </c>
      <c r="E10586" s="25" t="n">
        <f aca="false">MAX(D10586,0)/1000</f>
        <v>0</v>
      </c>
      <c r="F10586" s="25" t="n">
        <f aca="false">MAX(-D10586,0)/1000</f>
        <v>0.0482</v>
      </c>
      <c r="G10586" s="23" t="str">
        <f aca="false">IF(E10586&gt;0,"ja","nein")</f>
        <v>nein</v>
      </c>
      <c r="H10586" s="26" t="n">
        <v>90.487</v>
      </c>
      <c r="I10586" s="26" t="n">
        <f aca="false">(H10586/10+IF(N10586=2025,Einstellungen!$B$23,Einstellungen!$C$23))*(1+Einstellungen!$B$10)</f>
        <v>29.517593</v>
      </c>
      <c r="J10586" s="25" t="n">
        <f aca="false">E10586*I10586/100</f>
        <v>0</v>
      </c>
      <c r="K10586" s="25" t="n">
        <f aca="false">E10586*Einstellungen!$B$5/100</f>
        <v>0</v>
      </c>
      <c r="L10586" s="23" t="str">
        <f aca="false">IF(I10586&lt;Einstellungen!$B$5,"ja","nein")</f>
        <v>nein</v>
      </c>
      <c r="M10586" s="23" t="s">
        <v>137</v>
      </c>
      <c r="N10586" s="23" t="n">
        <v>2026</v>
      </c>
      <c r="O10586" s="23" t="n">
        <v>3</v>
      </c>
    </row>
    <row r="10587" customFormat="false" ht="15" hidden="false" customHeight="false" outlineLevel="0" collapsed="false">
      <c r="A10587" s="22" t="n">
        <v>46138</v>
      </c>
      <c r="B10587" s="23" t="s">
        <v>110</v>
      </c>
      <c r="C10587" s="23" t="s">
        <v>124</v>
      </c>
      <c r="D10587" s="24" t="n">
        <v>-49.2</v>
      </c>
      <c r="E10587" s="25" t="n">
        <f aca="false">MAX(D10587,0)/1000</f>
        <v>0</v>
      </c>
      <c r="F10587" s="25" t="n">
        <f aca="false">MAX(-D10587,0)/1000</f>
        <v>0.0492</v>
      </c>
      <c r="G10587" s="23" t="str">
        <f aca="false">IF(E10587&gt;0,"ja","nein")</f>
        <v>nein</v>
      </c>
      <c r="H10587" s="26" t="n">
        <v>94.153</v>
      </c>
      <c r="I10587" s="26" t="n">
        <f aca="false">(H10587/10+IF(N10587=2025,Einstellungen!$B$23,Einstellungen!$C$23))*(1+Einstellungen!$B$10)</f>
        <v>29.953847</v>
      </c>
      <c r="J10587" s="25" t="n">
        <f aca="false">E10587*I10587/100</f>
        <v>0</v>
      </c>
      <c r="K10587" s="25" t="n">
        <f aca="false">E10587*Einstellungen!$B$5/100</f>
        <v>0</v>
      </c>
      <c r="L10587" s="23" t="str">
        <f aca="false">IF(I10587&lt;Einstellungen!$B$5,"ja","nein")</f>
        <v>nein</v>
      </c>
      <c r="M10587" s="23" t="s">
        <v>137</v>
      </c>
      <c r="N10587" s="23" t="n">
        <v>2026</v>
      </c>
      <c r="O10587" s="23" t="n">
        <v>4</v>
      </c>
    </row>
    <row r="10588" customFormat="false" ht="15" hidden="false" customHeight="false" outlineLevel="0" collapsed="false">
      <c r="A10588" s="22" t="n">
        <v>46138</v>
      </c>
      <c r="B10588" s="23" t="s">
        <v>111</v>
      </c>
      <c r="C10588" s="23" t="s">
        <v>124</v>
      </c>
      <c r="D10588" s="24" t="n">
        <v>-47.4</v>
      </c>
      <c r="E10588" s="25" t="n">
        <f aca="false">MAX(D10588,0)/1000</f>
        <v>0</v>
      </c>
      <c r="F10588" s="25" t="n">
        <f aca="false">MAX(-D10588,0)/1000</f>
        <v>0.0474</v>
      </c>
      <c r="G10588" s="23" t="str">
        <f aca="false">IF(E10588&gt;0,"ja","nein")</f>
        <v>nein</v>
      </c>
      <c r="H10588" s="26" t="n">
        <v>98.64</v>
      </c>
      <c r="I10588" s="26" t="n">
        <f aca="false">(H10588/10+IF(N10588=2025,Einstellungen!$B$23,Einstellungen!$C$23))*(1+Einstellungen!$B$10)</f>
        <v>30.4878</v>
      </c>
      <c r="J10588" s="25" t="n">
        <f aca="false">E10588*I10588/100</f>
        <v>0</v>
      </c>
      <c r="K10588" s="25" t="n">
        <f aca="false">E10588*Einstellungen!$B$5/100</f>
        <v>0</v>
      </c>
      <c r="L10588" s="23" t="str">
        <f aca="false">IF(I10588&lt;Einstellungen!$B$5,"ja","nein")</f>
        <v>nein</v>
      </c>
      <c r="M10588" s="23" t="s">
        <v>137</v>
      </c>
      <c r="N10588" s="23" t="n">
        <v>2026</v>
      </c>
      <c r="O10588" s="23" t="n">
        <v>5</v>
      </c>
    </row>
    <row r="10589" customFormat="false" ht="15" hidden="false" customHeight="false" outlineLevel="0" collapsed="false">
      <c r="A10589" s="22" t="n">
        <v>46138</v>
      </c>
      <c r="B10589" s="23" t="s">
        <v>112</v>
      </c>
      <c r="C10589" s="23" t="s">
        <v>124</v>
      </c>
      <c r="D10589" s="24" t="n">
        <v>-47.4</v>
      </c>
      <c r="E10589" s="25" t="n">
        <f aca="false">MAX(D10589,0)/1000</f>
        <v>0</v>
      </c>
      <c r="F10589" s="25" t="n">
        <f aca="false">MAX(-D10589,0)/1000</f>
        <v>0.0474</v>
      </c>
      <c r="G10589" s="23" t="str">
        <f aca="false">IF(E10589&gt;0,"ja","nein")</f>
        <v>nein</v>
      </c>
      <c r="H10589" s="26" t="n">
        <v>94.185</v>
      </c>
      <c r="I10589" s="26" t="n">
        <f aca="false">(H10589/10+IF(N10589=2025,Einstellungen!$B$23,Einstellungen!$C$23))*(1+Einstellungen!$B$10)</f>
        <v>29.957655</v>
      </c>
      <c r="J10589" s="25" t="n">
        <f aca="false">E10589*I10589/100</f>
        <v>0</v>
      </c>
      <c r="K10589" s="25" t="n">
        <f aca="false">E10589*Einstellungen!$B$5/100</f>
        <v>0</v>
      </c>
      <c r="L10589" s="23" t="str">
        <f aca="false">IF(I10589&lt;Einstellungen!$B$5,"ja","nein")</f>
        <v>nein</v>
      </c>
      <c r="M10589" s="23" t="s">
        <v>137</v>
      </c>
      <c r="N10589" s="23" t="n">
        <v>2026</v>
      </c>
      <c r="O10589" s="23" t="n">
        <v>6</v>
      </c>
    </row>
    <row r="10590" customFormat="false" ht="15" hidden="false" customHeight="false" outlineLevel="0" collapsed="false">
      <c r="A10590" s="22" t="n">
        <v>46138</v>
      </c>
      <c r="B10590" s="23" t="s">
        <v>113</v>
      </c>
      <c r="C10590" s="23" t="s">
        <v>124</v>
      </c>
      <c r="D10590" s="24" t="n">
        <v>-47.6</v>
      </c>
      <c r="E10590" s="25" t="n">
        <f aca="false">MAX(D10590,0)/1000</f>
        <v>0</v>
      </c>
      <c r="F10590" s="25" t="n">
        <f aca="false">MAX(-D10590,0)/1000</f>
        <v>0.0476</v>
      </c>
      <c r="G10590" s="23" t="str">
        <f aca="false">IF(E10590&gt;0,"ja","nein")</f>
        <v>nein</v>
      </c>
      <c r="H10590" s="26" t="n">
        <v>83.153</v>
      </c>
      <c r="I10590" s="26" t="n">
        <f aca="false">(H10590/10+IF(N10590=2025,Einstellungen!$B$23,Einstellungen!$C$23))*(1+Einstellungen!$B$10)</f>
        <v>28.644847</v>
      </c>
      <c r="J10590" s="25" t="n">
        <f aca="false">E10590*I10590/100</f>
        <v>0</v>
      </c>
      <c r="K10590" s="25" t="n">
        <f aca="false">E10590*Einstellungen!$B$5/100</f>
        <v>0</v>
      </c>
      <c r="L10590" s="23" t="str">
        <f aca="false">IF(I10590&lt;Einstellungen!$B$5,"ja","nein")</f>
        <v>ja</v>
      </c>
      <c r="M10590" s="23" t="s">
        <v>137</v>
      </c>
      <c r="N10590" s="23" t="n">
        <v>2026</v>
      </c>
      <c r="O10590" s="23" t="n">
        <v>7</v>
      </c>
    </row>
    <row r="10591" customFormat="false" ht="15" hidden="false" customHeight="false" outlineLevel="0" collapsed="false">
      <c r="A10591" s="22" t="n">
        <v>46138</v>
      </c>
      <c r="B10591" s="23" t="s">
        <v>114</v>
      </c>
      <c r="C10591" s="23" t="s">
        <v>124</v>
      </c>
      <c r="D10591" s="24" t="n">
        <v>-58.6</v>
      </c>
      <c r="E10591" s="25" t="n">
        <f aca="false">MAX(D10591,0)/1000</f>
        <v>0</v>
      </c>
      <c r="F10591" s="25" t="n">
        <f aca="false">MAX(-D10591,0)/1000</f>
        <v>0.0586</v>
      </c>
      <c r="G10591" s="23" t="str">
        <f aca="false">IF(E10591&gt;0,"ja","nein")</f>
        <v>nein</v>
      </c>
      <c r="H10591" s="26" t="n">
        <v>54.312</v>
      </c>
      <c r="I10591" s="26" t="n">
        <f aca="false">(H10591/10+IF(N10591=2025,Einstellungen!$B$23,Einstellungen!$C$23))*(1+Einstellungen!$B$10)</f>
        <v>25.212768</v>
      </c>
      <c r="J10591" s="25" t="n">
        <f aca="false">E10591*I10591/100</f>
        <v>0</v>
      </c>
      <c r="K10591" s="25" t="n">
        <f aca="false">E10591*Einstellungen!$B$5/100</f>
        <v>0</v>
      </c>
      <c r="L10591" s="23" t="str">
        <f aca="false">IF(I10591&lt;Einstellungen!$B$5,"ja","nein")</f>
        <v>ja</v>
      </c>
      <c r="M10591" s="23" t="s">
        <v>137</v>
      </c>
      <c r="N10591" s="23" t="n">
        <v>2026</v>
      </c>
      <c r="O10591" s="23" t="n">
        <v>8</v>
      </c>
    </row>
    <row r="10592" customFormat="false" ht="15" hidden="false" customHeight="false" outlineLevel="0" collapsed="false">
      <c r="A10592" s="22" t="n">
        <v>46138</v>
      </c>
      <c r="B10592" s="23" t="s">
        <v>115</v>
      </c>
      <c r="C10592" s="23" t="s">
        <v>124</v>
      </c>
      <c r="D10592" s="24" t="n">
        <v>-308.7</v>
      </c>
      <c r="E10592" s="25" t="n">
        <f aca="false">MAX(D10592,0)/1000</f>
        <v>0</v>
      </c>
      <c r="F10592" s="25" t="n">
        <f aca="false">MAX(-D10592,0)/1000</f>
        <v>0.3087</v>
      </c>
      <c r="G10592" s="23" t="str">
        <f aca="false">IF(E10592&gt;0,"ja","nein")</f>
        <v>nein</v>
      </c>
      <c r="H10592" s="26" t="n">
        <v>-0.01</v>
      </c>
      <c r="I10592" s="26" t="n">
        <f aca="false">(H10592/10+IF(N10592=2025,Einstellungen!$B$23,Einstellungen!$C$23))*(1+Einstellungen!$B$10)</f>
        <v>18.74845</v>
      </c>
      <c r="J10592" s="25" t="n">
        <f aca="false">E10592*I10592/100</f>
        <v>0</v>
      </c>
      <c r="K10592" s="25" t="n">
        <f aca="false">E10592*Einstellungen!$B$5/100</f>
        <v>0</v>
      </c>
      <c r="L10592" s="23" t="str">
        <f aca="false">IF(I10592&lt;Einstellungen!$B$5,"ja","nein")</f>
        <v>ja</v>
      </c>
      <c r="M10592" s="23" t="s">
        <v>137</v>
      </c>
      <c r="N10592" s="23" t="n">
        <v>2026</v>
      </c>
      <c r="O10592" s="23" t="n">
        <v>9</v>
      </c>
    </row>
    <row r="10593" customFormat="false" ht="15" hidden="false" customHeight="false" outlineLevel="0" collapsed="false">
      <c r="A10593" s="22" t="n">
        <v>46138</v>
      </c>
      <c r="B10593" s="23" t="s">
        <v>116</v>
      </c>
      <c r="C10593" s="23" t="s">
        <v>124</v>
      </c>
      <c r="D10593" s="24" t="n">
        <v>-1192.6</v>
      </c>
      <c r="E10593" s="25" t="n">
        <f aca="false">MAX(D10593,0)/1000</f>
        <v>0</v>
      </c>
      <c r="F10593" s="25" t="n">
        <f aca="false">MAX(-D10593,0)/1000</f>
        <v>1.1926</v>
      </c>
      <c r="G10593" s="23" t="str">
        <f aca="false">IF(E10593&gt;0,"ja","nein")</f>
        <v>nein</v>
      </c>
      <c r="H10593" s="26" t="n">
        <v>-28.185</v>
      </c>
      <c r="I10593" s="26" t="n">
        <f aca="false">(H10593/10+IF(N10593=2025,Einstellungen!$B$23,Einstellungen!$C$23))*(1+Einstellungen!$B$10)</f>
        <v>15.395625</v>
      </c>
      <c r="J10593" s="25" t="n">
        <f aca="false">E10593*I10593/100</f>
        <v>0</v>
      </c>
      <c r="K10593" s="25" t="n">
        <f aca="false">E10593*Einstellungen!$B$5/100</f>
        <v>0</v>
      </c>
      <c r="L10593" s="23" t="str">
        <f aca="false">IF(I10593&lt;Einstellungen!$B$5,"ja","nein")</f>
        <v>ja</v>
      </c>
      <c r="M10593" s="23" t="s">
        <v>137</v>
      </c>
      <c r="N10593" s="23" t="n">
        <v>2026</v>
      </c>
      <c r="O10593" s="23" t="n">
        <v>10</v>
      </c>
    </row>
    <row r="10594" customFormat="false" ht="15" hidden="false" customHeight="false" outlineLevel="0" collapsed="false">
      <c r="A10594" s="22" t="n">
        <v>46138</v>
      </c>
      <c r="B10594" s="23" t="s">
        <v>117</v>
      </c>
      <c r="C10594" s="23" t="s">
        <v>124</v>
      </c>
      <c r="D10594" s="24" t="n">
        <v>-1946.8</v>
      </c>
      <c r="E10594" s="25" t="n">
        <f aca="false">MAX(D10594,0)/1000</f>
        <v>0</v>
      </c>
      <c r="F10594" s="25" t="n">
        <f aca="false">MAX(-D10594,0)/1000</f>
        <v>1.9468</v>
      </c>
      <c r="G10594" s="23" t="str">
        <f aca="false">IF(E10594&gt;0,"ja","nein")</f>
        <v>nein</v>
      </c>
      <c r="H10594" s="26" t="n">
        <v>-127.365</v>
      </c>
      <c r="I10594" s="26" t="n">
        <f aca="false">(H10594/10+IF(N10594=2025,Einstellungen!$B$23,Einstellungen!$C$23))*(1+Einstellungen!$B$10)</f>
        <v>3.593205</v>
      </c>
      <c r="J10594" s="25" t="n">
        <f aca="false">E10594*I10594/100</f>
        <v>0</v>
      </c>
      <c r="K10594" s="25" t="n">
        <f aca="false">E10594*Einstellungen!$B$5/100</f>
        <v>0</v>
      </c>
      <c r="L10594" s="23" t="str">
        <f aca="false">IF(I10594&lt;Einstellungen!$B$5,"ja","nein")</f>
        <v>ja</v>
      </c>
      <c r="M10594" s="23" t="s">
        <v>137</v>
      </c>
      <c r="N10594" s="23" t="n">
        <v>2026</v>
      </c>
      <c r="O10594" s="23" t="n">
        <v>11</v>
      </c>
    </row>
    <row r="10595" customFormat="false" ht="15" hidden="false" customHeight="false" outlineLevel="0" collapsed="false">
      <c r="A10595" s="22" t="n">
        <v>46138</v>
      </c>
      <c r="B10595" s="23" t="s">
        <v>118</v>
      </c>
      <c r="C10595" s="23" t="s">
        <v>124</v>
      </c>
      <c r="D10595" s="24" t="n">
        <v>-3949.5</v>
      </c>
      <c r="E10595" s="25" t="n">
        <f aca="false">MAX(D10595,0)/1000</f>
        <v>0</v>
      </c>
      <c r="F10595" s="25" t="n">
        <f aca="false">MAX(-D10595,0)/1000</f>
        <v>3.9495</v>
      </c>
      <c r="G10595" s="23" t="str">
        <f aca="false">IF(E10595&gt;0,"ja","nein")</f>
        <v>nein</v>
      </c>
      <c r="H10595" s="26" t="n">
        <v>-259.96</v>
      </c>
      <c r="I10595" s="26" t="n">
        <f aca="false">(H10595/10+IF(N10595=2025,Einstellungen!$B$23,Einstellungen!$C$23))*(1+Einstellungen!$B$10)</f>
        <v>-12.1856</v>
      </c>
      <c r="J10595" s="25" t="n">
        <f aca="false">E10595*I10595/100</f>
        <v>-0</v>
      </c>
      <c r="K10595" s="25" t="n">
        <f aca="false">E10595*Einstellungen!$B$5/100</f>
        <v>0</v>
      </c>
      <c r="L10595" s="23" t="str">
        <f aca="false">IF(I10595&lt;Einstellungen!$B$5,"ja","nein")</f>
        <v>ja</v>
      </c>
      <c r="M10595" s="23" t="s">
        <v>137</v>
      </c>
      <c r="N10595" s="23" t="n">
        <v>2026</v>
      </c>
      <c r="O10595" s="23" t="n">
        <v>12</v>
      </c>
    </row>
    <row r="10596" customFormat="false" ht="15" hidden="false" customHeight="false" outlineLevel="0" collapsed="false">
      <c r="A10596" s="22" t="n">
        <v>46138</v>
      </c>
      <c r="B10596" s="23" t="s">
        <v>119</v>
      </c>
      <c r="C10596" s="23" t="s">
        <v>124</v>
      </c>
      <c r="D10596" s="24" t="n">
        <v>-4515.4</v>
      </c>
      <c r="E10596" s="25" t="n">
        <f aca="false">MAX(D10596,0)/1000</f>
        <v>0</v>
      </c>
      <c r="F10596" s="25" t="n">
        <f aca="false">MAX(-D10596,0)/1000</f>
        <v>4.5154</v>
      </c>
      <c r="G10596" s="23" t="str">
        <f aca="false">IF(E10596&gt;0,"ja","nein")</f>
        <v>nein</v>
      </c>
      <c r="H10596" s="26" t="n">
        <v>-413.77</v>
      </c>
      <c r="I10596" s="26" t="n">
        <f aca="false">(H10596/10+IF(N10596=2025,Einstellungen!$B$23,Einstellungen!$C$23))*(1+Einstellungen!$B$10)</f>
        <v>-30.48899</v>
      </c>
      <c r="J10596" s="25" t="n">
        <f aca="false">E10596*I10596/100</f>
        <v>-0</v>
      </c>
      <c r="K10596" s="25" t="n">
        <f aca="false">E10596*Einstellungen!$B$5/100</f>
        <v>0</v>
      </c>
      <c r="L10596" s="23" t="str">
        <f aca="false">IF(I10596&lt;Einstellungen!$B$5,"ja","nein")</f>
        <v>ja</v>
      </c>
      <c r="M10596" s="23" t="s">
        <v>137</v>
      </c>
      <c r="N10596" s="23" t="n">
        <v>2026</v>
      </c>
      <c r="O10596" s="23" t="n">
        <v>13</v>
      </c>
    </row>
    <row r="10597" customFormat="false" ht="15" hidden="false" customHeight="false" outlineLevel="0" collapsed="false">
      <c r="A10597" s="22" t="n">
        <v>46138</v>
      </c>
      <c r="B10597" s="23" t="s">
        <v>120</v>
      </c>
      <c r="C10597" s="23" t="s">
        <v>124</v>
      </c>
      <c r="D10597" s="24" t="n">
        <v>-2737.9</v>
      </c>
      <c r="E10597" s="25" t="n">
        <f aca="false">MAX(D10597,0)/1000</f>
        <v>0</v>
      </c>
      <c r="F10597" s="25" t="n">
        <f aca="false">MAX(-D10597,0)/1000</f>
        <v>2.7379</v>
      </c>
      <c r="G10597" s="23" t="str">
        <f aca="false">IF(E10597&gt;0,"ja","nein")</f>
        <v>nein</v>
      </c>
      <c r="H10597" s="26" t="n">
        <v>-413.245</v>
      </c>
      <c r="I10597" s="26" t="n">
        <f aca="false">(H10597/10+IF(N10597=2025,Einstellungen!$B$23,Einstellungen!$C$23))*(1+Einstellungen!$B$10)</f>
        <v>-30.426515</v>
      </c>
      <c r="J10597" s="25" t="n">
        <f aca="false">E10597*I10597/100</f>
        <v>-0</v>
      </c>
      <c r="K10597" s="25" t="n">
        <f aca="false">E10597*Einstellungen!$B$5/100</f>
        <v>0</v>
      </c>
      <c r="L10597" s="23" t="str">
        <f aca="false">IF(I10597&lt;Einstellungen!$B$5,"ja","nein")</f>
        <v>ja</v>
      </c>
      <c r="M10597" s="23" t="s">
        <v>137</v>
      </c>
      <c r="N10597" s="23" t="n">
        <v>2026</v>
      </c>
      <c r="O10597" s="23" t="n">
        <v>14</v>
      </c>
    </row>
    <row r="10598" customFormat="false" ht="15" hidden="false" customHeight="false" outlineLevel="0" collapsed="false">
      <c r="A10598" s="22" t="n">
        <v>46138</v>
      </c>
      <c r="B10598" s="23" t="s">
        <v>104</v>
      </c>
      <c r="C10598" s="23" t="s">
        <v>124</v>
      </c>
      <c r="D10598" s="24" t="n">
        <v>-3185.3</v>
      </c>
      <c r="E10598" s="25" t="n">
        <f aca="false">MAX(D10598,0)/1000</f>
        <v>0</v>
      </c>
      <c r="F10598" s="25" t="n">
        <f aca="false">MAX(-D10598,0)/1000</f>
        <v>3.1853</v>
      </c>
      <c r="G10598" s="23" t="str">
        <f aca="false">IF(E10598&gt;0,"ja","nein")</f>
        <v>nein</v>
      </c>
      <c r="H10598" s="26" t="n">
        <v>-235.893</v>
      </c>
      <c r="I10598" s="26" t="n">
        <f aca="false">(H10598/10+IF(N10598=2025,Einstellungen!$B$23,Einstellungen!$C$23))*(1+Einstellungen!$B$10)</f>
        <v>-9.321627</v>
      </c>
      <c r="J10598" s="25" t="n">
        <f aca="false">E10598*I10598/100</f>
        <v>-0</v>
      </c>
      <c r="K10598" s="25" t="n">
        <f aca="false">E10598*Einstellungen!$B$5/100</f>
        <v>0</v>
      </c>
      <c r="L10598" s="23" t="str">
        <f aca="false">IF(I10598&lt;Einstellungen!$B$5,"ja","nein")</f>
        <v>ja</v>
      </c>
      <c r="M10598" s="23" t="s">
        <v>137</v>
      </c>
      <c r="N10598" s="23" t="n">
        <v>2026</v>
      </c>
      <c r="O10598" s="23" t="n">
        <v>15</v>
      </c>
    </row>
    <row r="10599" customFormat="false" ht="15" hidden="false" customHeight="false" outlineLevel="0" collapsed="false">
      <c r="A10599" s="22" t="n">
        <v>46138</v>
      </c>
      <c r="B10599" s="23" t="s">
        <v>105</v>
      </c>
      <c r="C10599" s="23" t="s">
        <v>124</v>
      </c>
      <c r="D10599" s="24" t="n">
        <v>-2116.4</v>
      </c>
      <c r="E10599" s="25" t="n">
        <f aca="false">MAX(D10599,0)/1000</f>
        <v>0</v>
      </c>
      <c r="F10599" s="25" t="n">
        <f aca="false">MAX(-D10599,0)/1000</f>
        <v>2.1164</v>
      </c>
      <c r="G10599" s="23" t="str">
        <f aca="false">IF(E10599&gt;0,"ja","nein")</f>
        <v>nein</v>
      </c>
      <c r="H10599" s="26" t="n">
        <v>-37.305</v>
      </c>
      <c r="I10599" s="26" t="n">
        <f aca="false">(H10599/10+IF(N10599=2025,Einstellungen!$B$23,Einstellungen!$C$23))*(1+Einstellungen!$B$10)</f>
        <v>14.310345</v>
      </c>
      <c r="J10599" s="25" t="n">
        <f aca="false">E10599*I10599/100</f>
        <v>0</v>
      </c>
      <c r="K10599" s="25" t="n">
        <f aca="false">E10599*Einstellungen!$B$5/100</f>
        <v>0</v>
      </c>
      <c r="L10599" s="23" t="str">
        <f aca="false">IF(I10599&lt;Einstellungen!$B$5,"ja","nein")</f>
        <v>ja</v>
      </c>
      <c r="M10599" s="23" t="s">
        <v>137</v>
      </c>
      <c r="N10599" s="23" t="n">
        <v>2026</v>
      </c>
      <c r="O10599" s="23" t="n">
        <v>16</v>
      </c>
    </row>
    <row r="10600" customFormat="false" ht="15" hidden="false" customHeight="false" outlineLevel="0" collapsed="false">
      <c r="A10600" s="22" t="n">
        <v>46138</v>
      </c>
      <c r="B10600" s="23" t="s">
        <v>97</v>
      </c>
      <c r="C10600" s="23" t="s">
        <v>124</v>
      </c>
      <c r="D10600" s="24" t="n">
        <v>-766.8</v>
      </c>
      <c r="E10600" s="25" t="n">
        <f aca="false">MAX(D10600,0)/1000</f>
        <v>0</v>
      </c>
      <c r="F10600" s="25" t="n">
        <f aca="false">MAX(-D10600,0)/1000</f>
        <v>0.7668</v>
      </c>
      <c r="G10600" s="23" t="str">
        <f aca="false">IF(E10600&gt;0,"ja","nein")</f>
        <v>nein</v>
      </c>
      <c r="H10600" s="26" t="n">
        <v>11.177</v>
      </c>
      <c r="I10600" s="26" t="n">
        <f aca="false">(H10600/10+IF(N10600=2025,Einstellungen!$B$23,Einstellungen!$C$23))*(1+Einstellungen!$B$10)</f>
        <v>20.079703</v>
      </c>
      <c r="J10600" s="25" t="n">
        <f aca="false">E10600*I10600/100</f>
        <v>0</v>
      </c>
      <c r="K10600" s="25" t="n">
        <f aca="false">E10600*Einstellungen!$B$5/100</f>
        <v>0</v>
      </c>
      <c r="L10600" s="23" t="str">
        <f aca="false">IF(I10600&lt;Einstellungen!$B$5,"ja","nein")</f>
        <v>ja</v>
      </c>
      <c r="M10600" s="23" t="s">
        <v>137</v>
      </c>
      <c r="N10600" s="23" t="n">
        <v>2026</v>
      </c>
      <c r="O10600" s="23" t="n">
        <v>17</v>
      </c>
    </row>
    <row r="10601" customFormat="false" ht="15" hidden="false" customHeight="false" outlineLevel="0" collapsed="false">
      <c r="A10601" s="22" t="n">
        <v>46138</v>
      </c>
      <c r="B10601" s="23" t="s">
        <v>99</v>
      </c>
      <c r="C10601" s="23" t="s">
        <v>124</v>
      </c>
      <c r="D10601" s="24" t="n">
        <v>-19.3</v>
      </c>
      <c r="E10601" s="25" t="n">
        <f aca="false">MAX(D10601,0)/1000</f>
        <v>0</v>
      </c>
      <c r="F10601" s="25" t="n">
        <f aca="false">MAX(-D10601,0)/1000</f>
        <v>0.0193</v>
      </c>
      <c r="G10601" s="23" t="str">
        <f aca="false">IF(E10601&gt;0,"ja","nein")</f>
        <v>nein</v>
      </c>
      <c r="H10601" s="26" t="n">
        <v>113.097</v>
      </c>
      <c r="I10601" s="26" t="n">
        <f aca="false">(H10601/10+IF(N10601=2025,Einstellungen!$B$23,Einstellungen!$C$23))*(1+Einstellungen!$B$10)</f>
        <v>32.208183</v>
      </c>
      <c r="J10601" s="25" t="n">
        <f aca="false">E10601*I10601/100</f>
        <v>0</v>
      </c>
      <c r="K10601" s="25" t="n">
        <f aca="false">E10601*Einstellungen!$B$5/100</f>
        <v>0</v>
      </c>
      <c r="L10601" s="23" t="str">
        <f aca="false">IF(I10601&lt;Einstellungen!$B$5,"ja","nein")</f>
        <v>nein</v>
      </c>
      <c r="M10601" s="23" t="s">
        <v>137</v>
      </c>
      <c r="N10601" s="23" t="n">
        <v>2026</v>
      </c>
      <c r="O10601" s="23" t="n">
        <v>18</v>
      </c>
    </row>
    <row r="10602" customFormat="false" ht="15" hidden="false" customHeight="false" outlineLevel="0" collapsed="false">
      <c r="A10602" s="22" t="n">
        <v>46138</v>
      </c>
      <c r="B10602" s="23" t="s">
        <v>100</v>
      </c>
      <c r="C10602" s="23" t="s">
        <v>124</v>
      </c>
      <c r="D10602" s="24" t="n">
        <v>-48.5</v>
      </c>
      <c r="E10602" s="25" t="n">
        <f aca="false">MAX(D10602,0)/1000</f>
        <v>0</v>
      </c>
      <c r="F10602" s="25" t="n">
        <f aca="false">MAX(-D10602,0)/1000</f>
        <v>0.0485</v>
      </c>
      <c r="G10602" s="23" t="str">
        <f aca="false">IF(E10602&gt;0,"ja","nein")</f>
        <v>nein</v>
      </c>
      <c r="H10602" s="26" t="n">
        <v>150.287</v>
      </c>
      <c r="I10602" s="26" t="n">
        <f aca="false">(H10602/10+IF(N10602=2025,Einstellungen!$B$23,Einstellungen!$C$23))*(1+Einstellungen!$B$10)</f>
        <v>36.633793</v>
      </c>
      <c r="J10602" s="25" t="n">
        <f aca="false">E10602*I10602/100</f>
        <v>0</v>
      </c>
      <c r="K10602" s="25" t="n">
        <f aca="false">E10602*Einstellungen!$B$5/100</f>
        <v>0</v>
      </c>
      <c r="L10602" s="23" t="str">
        <f aca="false">IF(I10602&lt;Einstellungen!$B$5,"ja","nein")</f>
        <v>nein</v>
      </c>
      <c r="M10602" s="23" t="s">
        <v>137</v>
      </c>
      <c r="N10602" s="23" t="n">
        <v>2026</v>
      </c>
      <c r="O10602" s="23" t="n">
        <v>19</v>
      </c>
    </row>
    <row r="10603" customFormat="false" ht="15" hidden="false" customHeight="false" outlineLevel="0" collapsed="false">
      <c r="A10603" s="22" t="n">
        <v>46138</v>
      </c>
      <c r="B10603" s="23" t="s">
        <v>92</v>
      </c>
      <c r="C10603" s="23" t="s">
        <v>124</v>
      </c>
      <c r="D10603" s="24" t="n">
        <v>-48.1</v>
      </c>
      <c r="E10603" s="25" t="n">
        <f aca="false">MAX(D10603,0)/1000</f>
        <v>0</v>
      </c>
      <c r="F10603" s="25" t="n">
        <f aca="false">MAX(-D10603,0)/1000</f>
        <v>0.0481</v>
      </c>
      <c r="G10603" s="23" t="str">
        <f aca="false">IF(E10603&gt;0,"ja","nein")</f>
        <v>nein</v>
      </c>
      <c r="H10603" s="26" t="n">
        <v>157.815</v>
      </c>
      <c r="I10603" s="26" t="n">
        <f aca="false">(H10603/10+IF(N10603=2025,Einstellungen!$B$23,Einstellungen!$C$23))*(1+Einstellungen!$B$10)</f>
        <v>37.529625</v>
      </c>
      <c r="J10603" s="25" t="n">
        <f aca="false">E10603*I10603/100</f>
        <v>0</v>
      </c>
      <c r="K10603" s="25" t="n">
        <f aca="false">E10603*Einstellungen!$B$5/100</f>
        <v>0</v>
      </c>
      <c r="L10603" s="23" t="str">
        <f aca="false">IF(I10603&lt;Einstellungen!$B$5,"ja","nein")</f>
        <v>nein</v>
      </c>
      <c r="M10603" s="23" t="s">
        <v>137</v>
      </c>
      <c r="N10603" s="23" t="n">
        <v>2026</v>
      </c>
      <c r="O10603" s="23" t="n">
        <v>20</v>
      </c>
    </row>
    <row r="10604" customFormat="false" ht="15" hidden="false" customHeight="false" outlineLevel="0" collapsed="false">
      <c r="A10604" s="22" t="n">
        <v>46138</v>
      </c>
      <c r="B10604" s="23" t="s">
        <v>95</v>
      </c>
      <c r="C10604" s="23" t="s">
        <v>124</v>
      </c>
      <c r="D10604" s="24" t="n">
        <v>-47.9</v>
      </c>
      <c r="E10604" s="25" t="n">
        <f aca="false">MAX(D10604,0)/1000</f>
        <v>0</v>
      </c>
      <c r="F10604" s="25" t="n">
        <f aca="false">MAX(-D10604,0)/1000</f>
        <v>0.0479</v>
      </c>
      <c r="G10604" s="23" t="str">
        <f aca="false">IF(E10604&gt;0,"ja","nein")</f>
        <v>nein</v>
      </c>
      <c r="H10604" s="26" t="n">
        <v>140.653</v>
      </c>
      <c r="I10604" s="26" t="n">
        <f aca="false">(H10604/10+IF(N10604=2025,Einstellungen!$B$23,Einstellungen!$C$23))*(1+Einstellungen!$B$10)</f>
        <v>35.487347</v>
      </c>
      <c r="J10604" s="25" t="n">
        <f aca="false">E10604*I10604/100</f>
        <v>0</v>
      </c>
      <c r="K10604" s="25" t="n">
        <f aca="false">E10604*Einstellungen!$B$5/100</f>
        <v>0</v>
      </c>
      <c r="L10604" s="23" t="str">
        <f aca="false">IF(I10604&lt;Einstellungen!$B$5,"ja","nein")</f>
        <v>nein</v>
      </c>
      <c r="M10604" s="23" t="s">
        <v>137</v>
      </c>
      <c r="N10604" s="23" t="n">
        <v>2026</v>
      </c>
      <c r="O10604" s="23" t="n">
        <v>21</v>
      </c>
    </row>
    <row r="10605" customFormat="false" ht="15" hidden="false" customHeight="false" outlineLevel="0" collapsed="false">
      <c r="A10605" s="22" t="n">
        <v>46138</v>
      </c>
      <c r="B10605" s="23" t="s">
        <v>96</v>
      </c>
      <c r="C10605" s="23" t="s">
        <v>124</v>
      </c>
      <c r="D10605" s="24" t="n">
        <v>-48.7</v>
      </c>
      <c r="E10605" s="25" t="n">
        <f aca="false">MAX(D10605,0)/1000</f>
        <v>0</v>
      </c>
      <c r="F10605" s="25" t="n">
        <f aca="false">MAX(-D10605,0)/1000</f>
        <v>0.0487</v>
      </c>
      <c r="G10605" s="23" t="str">
        <f aca="false">IF(E10605&gt;0,"ja","nein")</f>
        <v>nein</v>
      </c>
      <c r="H10605" s="26" t="n">
        <v>126.407</v>
      </c>
      <c r="I10605" s="26" t="n">
        <f aca="false">(H10605/10+IF(N10605=2025,Einstellungen!$B$23,Einstellungen!$C$23))*(1+Einstellungen!$B$10)</f>
        <v>33.792073</v>
      </c>
      <c r="J10605" s="25" t="n">
        <f aca="false">E10605*I10605/100</f>
        <v>0</v>
      </c>
      <c r="K10605" s="25" t="n">
        <f aca="false">E10605*Einstellungen!$B$5/100</f>
        <v>0</v>
      </c>
      <c r="L10605" s="23" t="str">
        <f aca="false">IF(I10605&lt;Einstellungen!$B$5,"ja","nein")</f>
        <v>nein</v>
      </c>
      <c r="M10605" s="23" t="s">
        <v>137</v>
      </c>
      <c r="N10605" s="23" t="n">
        <v>2026</v>
      </c>
      <c r="O10605" s="23" t="n">
        <v>22</v>
      </c>
    </row>
    <row r="10606" customFormat="false" ht="15" hidden="false" customHeight="false" outlineLevel="0" collapsed="false">
      <c r="A10606" s="22" t="n">
        <v>46138</v>
      </c>
      <c r="B10606" s="23" t="s">
        <v>101</v>
      </c>
      <c r="C10606" s="23" t="s">
        <v>124</v>
      </c>
      <c r="D10606" s="24" t="n">
        <v>-47.7</v>
      </c>
      <c r="E10606" s="25" t="n">
        <f aca="false">MAX(D10606,0)/1000</f>
        <v>0</v>
      </c>
      <c r="F10606" s="25" t="n">
        <f aca="false">MAX(-D10606,0)/1000</f>
        <v>0.0477</v>
      </c>
      <c r="G10606" s="23" t="str">
        <f aca="false">IF(E10606&gt;0,"ja","nein")</f>
        <v>nein</v>
      </c>
      <c r="H10606" s="26" t="n">
        <v>122.875</v>
      </c>
      <c r="I10606" s="26" t="n">
        <f aca="false">(H10606/10+IF(N10606=2025,Einstellungen!$B$23,Einstellungen!$C$23))*(1+Einstellungen!$B$10)</f>
        <v>33.371765</v>
      </c>
      <c r="J10606" s="25" t="n">
        <f aca="false">E10606*I10606/100</f>
        <v>0</v>
      </c>
      <c r="K10606" s="25" t="n">
        <f aca="false">E10606*Einstellungen!$B$5/100</f>
        <v>0</v>
      </c>
      <c r="L10606" s="23" t="str">
        <f aca="false">IF(I10606&lt;Einstellungen!$B$5,"ja","nein")</f>
        <v>nein</v>
      </c>
      <c r="M10606" s="23" t="s">
        <v>137</v>
      </c>
      <c r="N10606" s="23" t="n">
        <v>2026</v>
      </c>
      <c r="O10606" s="23" t="n">
        <v>23</v>
      </c>
    </row>
    <row r="10607" customFormat="false" ht="15" hidden="false" customHeight="false" outlineLevel="0" collapsed="false">
      <c r="A10607" s="22" t="n">
        <v>46139</v>
      </c>
      <c r="B10607" s="23" t="s">
        <v>102</v>
      </c>
      <c r="C10607" s="23" t="s">
        <v>93</v>
      </c>
      <c r="D10607" s="24" t="n">
        <v>-48</v>
      </c>
      <c r="E10607" s="25" t="n">
        <f aca="false">MAX(D10607,0)/1000</f>
        <v>0</v>
      </c>
      <c r="F10607" s="25" t="n">
        <f aca="false">MAX(-D10607,0)/1000</f>
        <v>0.048</v>
      </c>
      <c r="G10607" s="23" t="str">
        <f aca="false">IF(E10607&gt;0,"ja","nein")</f>
        <v>nein</v>
      </c>
      <c r="H10607" s="26" t="n">
        <v>118.447</v>
      </c>
      <c r="I10607" s="26" t="n">
        <f aca="false">(H10607/10+IF(N10607=2025,Einstellungen!$B$23,Einstellungen!$C$23))*(1+Einstellungen!$B$10)</f>
        <v>32.844833</v>
      </c>
      <c r="J10607" s="25" t="n">
        <f aca="false">E10607*I10607/100</f>
        <v>0</v>
      </c>
      <c r="K10607" s="25" t="n">
        <f aca="false">E10607*Einstellungen!$B$5/100</f>
        <v>0</v>
      </c>
      <c r="L10607" s="23" t="str">
        <f aca="false">IF(I10607&lt;Einstellungen!$B$5,"ja","nein")</f>
        <v>nein</v>
      </c>
      <c r="M10607" s="23" t="s">
        <v>137</v>
      </c>
      <c r="N10607" s="23" t="n">
        <v>2026</v>
      </c>
      <c r="O10607" s="23" t="n">
        <v>0</v>
      </c>
    </row>
    <row r="10608" customFormat="false" ht="15" hidden="false" customHeight="false" outlineLevel="0" collapsed="false">
      <c r="A10608" s="22" t="n">
        <v>46139</v>
      </c>
      <c r="B10608" s="23" t="s">
        <v>107</v>
      </c>
      <c r="C10608" s="23" t="s">
        <v>93</v>
      </c>
      <c r="D10608" s="24" t="n">
        <v>-48.2</v>
      </c>
      <c r="E10608" s="25" t="n">
        <f aca="false">MAX(D10608,0)/1000</f>
        <v>0</v>
      </c>
      <c r="F10608" s="25" t="n">
        <f aca="false">MAX(-D10608,0)/1000</f>
        <v>0.0482</v>
      </c>
      <c r="G10608" s="23" t="str">
        <f aca="false">IF(E10608&gt;0,"ja","nein")</f>
        <v>nein</v>
      </c>
      <c r="H10608" s="26" t="n">
        <v>113.03</v>
      </c>
      <c r="I10608" s="26" t="n">
        <f aca="false">(H10608/10+IF(N10608=2025,Einstellungen!$B$23,Einstellungen!$C$23))*(1+Einstellungen!$B$10)</f>
        <v>32.20021</v>
      </c>
      <c r="J10608" s="25" t="n">
        <f aca="false">E10608*I10608/100</f>
        <v>0</v>
      </c>
      <c r="K10608" s="25" t="n">
        <f aca="false">E10608*Einstellungen!$B$5/100</f>
        <v>0</v>
      </c>
      <c r="L10608" s="23" t="str">
        <f aca="false">IF(I10608&lt;Einstellungen!$B$5,"ja","nein")</f>
        <v>nein</v>
      </c>
      <c r="M10608" s="23" t="s">
        <v>137</v>
      </c>
      <c r="N10608" s="23" t="n">
        <v>2026</v>
      </c>
      <c r="O10608" s="23" t="n">
        <v>1</v>
      </c>
    </row>
    <row r="10609" customFormat="false" ht="15" hidden="false" customHeight="false" outlineLevel="0" collapsed="false">
      <c r="A10609" s="22" t="n">
        <v>46139</v>
      </c>
      <c r="B10609" s="23" t="s">
        <v>108</v>
      </c>
      <c r="C10609" s="23" t="s">
        <v>93</v>
      </c>
      <c r="D10609" s="24" t="n">
        <v>-48.1</v>
      </c>
      <c r="E10609" s="25" t="n">
        <f aca="false">MAX(D10609,0)/1000</f>
        <v>0</v>
      </c>
      <c r="F10609" s="25" t="n">
        <f aca="false">MAX(-D10609,0)/1000</f>
        <v>0.0481</v>
      </c>
      <c r="G10609" s="23" t="str">
        <f aca="false">IF(E10609&gt;0,"ja","nein")</f>
        <v>nein</v>
      </c>
      <c r="H10609" s="26" t="n">
        <v>112.71</v>
      </c>
      <c r="I10609" s="26" t="n">
        <f aca="false">(H10609/10+IF(N10609=2025,Einstellungen!$B$23,Einstellungen!$C$23))*(1+Einstellungen!$B$10)</f>
        <v>32.16213</v>
      </c>
      <c r="J10609" s="25" t="n">
        <f aca="false">E10609*I10609/100</f>
        <v>0</v>
      </c>
      <c r="K10609" s="25" t="n">
        <f aca="false">E10609*Einstellungen!$B$5/100</f>
        <v>0</v>
      </c>
      <c r="L10609" s="23" t="str">
        <f aca="false">IF(I10609&lt;Einstellungen!$B$5,"ja","nein")</f>
        <v>nein</v>
      </c>
      <c r="M10609" s="23" t="s">
        <v>137</v>
      </c>
      <c r="N10609" s="23" t="n">
        <v>2026</v>
      </c>
      <c r="O10609" s="23" t="n">
        <v>2</v>
      </c>
    </row>
    <row r="10610" customFormat="false" ht="15" hidden="false" customHeight="false" outlineLevel="0" collapsed="false">
      <c r="A10610" s="22" t="n">
        <v>46139</v>
      </c>
      <c r="B10610" s="23" t="s">
        <v>109</v>
      </c>
      <c r="C10610" s="23" t="s">
        <v>93</v>
      </c>
      <c r="D10610" s="24" t="n">
        <v>-48</v>
      </c>
      <c r="E10610" s="25" t="n">
        <f aca="false">MAX(D10610,0)/1000</f>
        <v>0</v>
      </c>
      <c r="F10610" s="25" t="n">
        <f aca="false">MAX(-D10610,0)/1000</f>
        <v>0.048</v>
      </c>
      <c r="G10610" s="23" t="str">
        <f aca="false">IF(E10610&gt;0,"ja","nein")</f>
        <v>nein</v>
      </c>
      <c r="H10610" s="26" t="n">
        <v>112.825</v>
      </c>
      <c r="I10610" s="26" t="n">
        <f aca="false">(H10610/10+IF(N10610=2025,Einstellungen!$B$23,Einstellungen!$C$23))*(1+Einstellungen!$B$10)</f>
        <v>32.175815</v>
      </c>
      <c r="J10610" s="25" t="n">
        <f aca="false">E10610*I10610/100</f>
        <v>0</v>
      </c>
      <c r="K10610" s="25" t="n">
        <f aca="false">E10610*Einstellungen!$B$5/100</f>
        <v>0</v>
      </c>
      <c r="L10610" s="23" t="str">
        <f aca="false">IF(I10610&lt;Einstellungen!$B$5,"ja","nein")</f>
        <v>nein</v>
      </c>
      <c r="M10610" s="23" t="s">
        <v>137</v>
      </c>
      <c r="N10610" s="23" t="n">
        <v>2026</v>
      </c>
      <c r="O10610" s="23" t="n">
        <v>3</v>
      </c>
    </row>
    <row r="10611" customFormat="false" ht="15" hidden="false" customHeight="false" outlineLevel="0" collapsed="false">
      <c r="A10611" s="22" t="n">
        <v>46139</v>
      </c>
      <c r="B10611" s="23" t="s">
        <v>110</v>
      </c>
      <c r="C10611" s="23" t="s">
        <v>93</v>
      </c>
      <c r="D10611" s="24" t="n">
        <v>-48</v>
      </c>
      <c r="E10611" s="25" t="n">
        <f aca="false">MAX(D10611,0)/1000</f>
        <v>0</v>
      </c>
      <c r="F10611" s="25" t="n">
        <f aca="false">MAX(-D10611,0)/1000</f>
        <v>0.048</v>
      </c>
      <c r="G10611" s="23" t="str">
        <f aca="false">IF(E10611&gt;0,"ja","nein")</f>
        <v>nein</v>
      </c>
      <c r="H10611" s="26" t="n">
        <v>116.74</v>
      </c>
      <c r="I10611" s="26" t="n">
        <f aca="false">(H10611/10+IF(N10611=2025,Einstellungen!$B$23,Einstellungen!$C$23))*(1+Einstellungen!$B$10)</f>
        <v>32.6417</v>
      </c>
      <c r="J10611" s="25" t="n">
        <f aca="false">E10611*I10611/100</f>
        <v>0</v>
      </c>
      <c r="K10611" s="25" t="n">
        <f aca="false">E10611*Einstellungen!$B$5/100</f>
        <v>0</v>
      </c>
      <c r="L10611" s="23" t="str">
        <f aca="false">IF(I10611&lt;Einstellungen!$B$5,"ja","nein")</f>
        <v>nein</v>
      </c>
      <c r="M10611" s="23" t="s">
        <v>137</v>
      </c>
      <c r="N10611" s="23" t="n">
        <v>2026</v>
      </c>
      <c r="O10611" s="23" t="n">
        <v>4</v>
      </c>
    </row>
    <row r="10612" customFormat="false" ht="15" hidden="false" customHeight="false" outlineLevel="0" collapsed="false">
      <c r="A10612" s="22" t="n">
        <v>46139</v>
      </c>
      <c r="B10612" s="23" t="s">
        <v>111</v>
      </c>
      <c r="C10612" s="23" t="s">
        <v>93</v>
      </c>
      <c r="D10612" s="24" t="n">
        <v>-48</v>
      </c>
      <c r="E10612" s="25" t="n">
        <f aca="false">MAX(D10612,0)/1000</f>
        <v>0</v>
      </c>
      <c r="F10612" s="25" t="n">
        <f aca="false">MAX(-D10612,0)/1000</f>
        <v>0.048</v>
      </c>
      <c r="G10612" s="23" t="str">
        <f aca="false">IF(E10612&gt;0,"ja","nein")</f>
        <v>nein</v>
      </c>
      <c r="H10612" s="26" t="n">
        <v>125.668</v>
      </c>
      <c r="I10612" s="26" t="n">
        <f aca="false">(H10612/10+IF(N10612=2025,Einstellungen!$B$23,Einstellungen!$C$23))*(1+Einstellungen!$B$10)</f>
        <v>33.704132</v>
      </c>
      <c r="J10612" s="25" t="n">
        <f aca="false">E10612*I10612/100</f>
        <v>0</v>
      </c>
      <c r="K10612" s="25" t="n">
        <f aca="false">E10612*Einstellungen!$B$5/100</f>
        <v>0</v>
      </c>
      <c r="L10612" s="23" t="str">
        <f aca="false">IF(I10612&lt;Einstellungen!$B$5,"ja","nein")</f>
        <v>nein</v>
      </c>
      <c r="M10612" s="23" t="s">
        <v>137</v>
      </c>
      <c r="N10612" s="23" t="n">
        <v>2026</v>
      </c>
      <c r="O10612" s="23" t="n">
        <v>5</v>
      </c>
    </row>
    <row r="10613" customFormat="false" ht="15" hidden="false" customHeight="false" outlineLevel="0" collapsed="false">
      <c r="A10613" s="22" t="n">
        <v>46139</v>
      </c>
      <c r="B10613" s="23" t="s">
        <v>112</v>
      </c>
      <c r="C10613" s="23" t="s">
        <v>93</v>
      </c>
      <c r="D10613" s="24" t="n">
        <v>-48.6</v>
      </c>
      <c r="E10613" s="25" t="n">
        <f aca="false">MAX(D10613,0)/1000</f>
        <v>0</v>
      </c>
      <c r="F10613" s="25" t="n">
        <f aca="false">MAX(-D10613,0)/1000</f>
        <v>0.0486</v>
      </c>
      <c r="G10613" s="23" t="str">
        <f aca="false">IF(E10613&gt;0,"ja","nein")</f>
        <v>nein</v>
      </c>
      <c r="H10613" s="26" t="n">
        <v>165.567</v>
      </c>
      <c r="I10613" s="26" t="n">
        <f aca="false">(H10613/10+IF(N10613=2025,Einstellungen!$B$23,Einstellungen!$C$23))*(1+Einstellungen!$B$10)</f>
        <v>38.452113</v>
      </c>
      <c r="J10613" s="25" t="n">
        <f aca="false">E10613*I10613/100</f>
        <v>0</v>
      </c>
      <c r="K10613" s="25" t="n">
        <f aca="false">E10613*Einstellungen!$B$5/100</f>
        <v>0</v>
      </c>
      <c r="L10613" s="23" t="str">
        <f aca="false">IF(I10613&lt;Einstellungen!$B$5,"ja","nein")</f>
        <v>nein</v>
      </c>
      <c r="M10613" s="23" t="s">
        <v>137</v>
      </c>
      <c r="N10613" s="23" t="n">
        <v>2026</v>
      </c>
      <c r="O10613" s="23" t="n">
        <v>6</v>
      </c>
    </row>
    <row r="10614" customFormat="false" ht="15" hidden="false" customHeight="false" outlineLevel="0" collapsed="false">
      <c r="A10614" s="22" t="n">
        <v>46139</v>
      </c>
      <c r="B10614" s="23" t="s">
        <v>113</v>
      </c>
      <c r="C10614" s="23" t="s">
        <v>93</v>
      </c>
      <c r="D10614" s="24" t="n">
        <v>-49.7</v>
      </c>
      <c r="E10614" s="25" t="n">
        <f aca="false">MAX(D10614,0)/1000</f>
        <v>0</v>
      </c>
      <c r="F10614" s="25" t="n">
        <f aca="false">MAX(-D10614,0)/1000</f>
        <v>0.0497</v>
      </c>
      <c r="G10614" s="23" t="str">
        <f aca="false">IF(E10614&gt;0,"ja","nein")</f>
        <v>nein</v>
      </c>
      <c r="H10614" s="26" t="n">
        <v>153.69</v>
      </c>
      <c r="I10614" s="26" t="n">
        <f aca="false">(H10614/10+IF(N10614=2025,Einstellungen!$B$23,Einstellungen!$C$23))*(1+Einstellungen!$B$10)</f>
        <v>37.03875</v>
      </c>
      <c r="J10614" s="25" t="n">
        <f aca="false">E10614*I10614/100</f>
        <v>0</v>
      </c>
      <c r="K10614" s="25" t="n">
        <f aca="false">E10614*Einstellungen!$B$5/100</f>
        <v>0</v>
      </c>
      <c r="L10614" s="23" t="str">
        <f aca="false">IF(I10614&lt;Einstellungen!$B$5,"ja","nein")</f>
        <v>nein</v>
      </c>
      <c r="M10614" s="23" t="s">
        <v>137</v>
      </c>
      <c r="N10614" s="23" t="n">
        <v>2026</v>
      </c>
      <c r="O10614" s="23" t="n">
        <v>7</v>
      </c>
    </row>
    <row r="10615" customFormat="false" ht="15" hidden="false" customHeight="false" outlineLevel="0" collapsed="false">
      <c r="A10615" s="22" t="n">
        <v>46139</v>
      </c>
      <c r="B10615" s="23" t="s">
        <v>114</v>
      </c>
      <c r="C10615" s="23" t="s">
        <v>93</v>
      </c>
      <c r="D10615" s="24" t="n">
        <v>-53.9</v>
      </c>
      <c r="E10615" s="25" t="n">
        <f aca="false">MAX(D10615,0)/1000</f>
        <v>0</v>
      </c>
      <c r="F10615" s="25" t="n">
        <f aca="false">MAX(-D10615,0)/1000</f>
        <v>0.0539</v>
      </c>
      <c r="G10615" s="23" t="str">
        <f aca="false">IF(E10615&gt;0,"ja","nein")</f>
        <v>nein</v>
      </c>
      <c r="H10615" s="26" t="n">
        <v>126.547</v>
      </c>
      <c r="I10615" s="26" t="n">
        <f aca="false">(H10615/10+IF(N10615=2025,Einstellungen!$B$23,Einstellungen!$C$23))*(1+Einstellungen!$B$10)</f>
        <v>33.808733</v>
      </c>
      <c r="J10615" s="25" t="n">
        <f aca="false">E10615*I10615/100</f>
        <v>0</v>
      </c>
      <c r="K10615" s="25" t="n">
        <f aca="false">E10615*Einstellungen!$B$5/100</f>
        <v>0</v>
      </c>
      <c r="L10615" s="23" t="str">
        <f aca="false">IF(I10615&lt;Einstellungen!$B$5,"ja","nein")</f>
        <v>nein</v>
      </c>
      <c r="M10615" s="23" t="s">
        <v>137</v>
      </c>
      <c r="N10615" s="23" t="n">
        <v>2026</v>
      </c>
      <c r="O10615" s="23" t="n">
        <v>8</v>
      </c>
    </row>
    <row r="10616" customFormat="false" ht="15" hidden="false" customHeight="false" outlineLevel="0" collapsed="false">
      <c r="A10616" s="22" t="n">
        <v>46139</v>
      </c>
      <c r="B10616" s="23" t="s">
        <v>115</v>
      </c>
      <c r="C10616" s="23" t="s">
        <v>93</v>
      </c>
      <c r="D10616" s="24" t="n">
        <v>-627.4</v>
      </c>
      <c r="E10616" s="25" t="n">
        <f aca="false">MAX(D10616,0)/1000</f>
        <v>0</v>
      </c>
      <c r="F10616" s="25" t="n">
        <f aca="false">MAX(-D10616,0)/1000</f>
        <v>0.6274</v>
      </c>
      <c r="G10616" s="23" t="str">
        <f aca="false">IF(E10616&gt;0,"ja","nein")</f>
        <v>nein</v>
      </c>
      <c r="H10616" s="26" t="n">
        <v>92.528</v>
      </c>
      <c r="I10616" s="26" t="n">
        <f aca="false">(H10616/10+IF(N10616=2025,Einstellungen!$B$23,Einstellungen!$C$23))*(1+Einstellungen!$B$10)</f>
        <v>29.760472</v>
      </c>
      <c r="J10616" s="25" t="n">
        <f aca="false">E10616*I10616/100</f>
        <v>0</v>
      </c>
      <c r="K10616" s="25" t="n">
        <f aca="false">E10616*Einstellungen!$B$5/100</f>
        <v>0</v>
      </c>
      <c r="L10616" s="23" t="str">
        <f aca="false">IF(I10616&lt;Einstellungen!$B$5,"ja","nein")</f>
        <v>nein</v>
      </c>
      <c r="M10616" s="23" t="s">
        <v>137</v>
      </c>
      <c r="N10616" s="23" t="n">
        <v>2026</v>
      </c>
      <c r="O10616" s="23" t="n">
        <v>9</v>
      </c>
    </row>
    <row r="10617" customFormat="false" ht="15" hidden="false" customHeight="false" outlineLevel="0" collapsed="false">
      <c r="A10617" s="22" t="n">
        <v>46139</v>
      </c>
      <c r="B10617" s="23" t="s">
        <v>116</v>
      </c>
      <c r="C10617" s="23" t="s">
        <v>93</v>
      </c>
      <c r="D10617" s="24" t="n">
        <v>-824.1</v>
      </c>
      <c r="E10617" s="25" t="n">
        <f aca="false">MAX(D10617,0)/1000</f>
        <v>0</v>
      </c>
      <c r="F10617" s="25" t="n">
        <f aca="false">MAX(-D10617,0)/1000</f>
        <v>0.8241</v>
      </c>
      <c r="G10617" s="23" t="str">
        <f aca="false">IF(E10617&gt;0,"ja","nein")</f>
        <v>nein</v>
      </c>
      <c r="H10617" s="26" t="n">
        <v>59.142</v>
      </c>
      <c r="I10617" s="26" t="n">
        <f aca="false">(H10617/10+IF(N10617=2025,Einstellungen!$B$23,Einstellungen!$C$23))*(1+Einstellungen!$B$10)</f>
        <v>25.787538</v>
      </c>
      <c r="J10617" s="25" t="n">
        <f aca="false">E10617*I10617/100</f>
        <v>0</v>
      </c>
      <c r="K10617" s="25" t="n">
        <f aca="false">E10617*Einstellungen!$B$5/100</f>
        <v>0</v>
      </c>
      <c r="L10617" s="23" t="str">
        <f aca="false">IF(I10617&lt;Einstellungen!$B$5,"ja","nein")</f>
        <v>ja</v>
      </c>
      <c r="M10617" s="23" t="s">
        <v>137</v>
      </c>
      <c r="N10617" s="23" t="n">
        <v>2026</v>
      </c>
      <c r="O10617" s="23" t="n">
        <v>10</v>
      </c>
    </row>
    <row r="10618" customFormat="false" ht="15" hidden="false" customHeight="false" outlineLevel="0" collapsed="false">
      <c r="A10618" s="22" t="n">
        <v>46139</v>
      </c>
      <c r="B10618" s="23" t="s">
        <v>117</v>
      </c>
      <c r="C10618" s="23" t="s">
        <v>93</v>
      </c>
      <c r="D10618" s="24" t="n">
        <v>-4052.3</v>
      </c>
      <c r="E10618" s="25" t="n">
        <f aca="false">MAX(D10618,0)/1000</f>
        <v>0</v>
      </c>
      <c r="F10618" s="25" t="n">
        <f aca="false">MAX(-D10618,0)/1000</f>
        <v>4.0523</v>
      </c>
      <c r="G10618" s="23" t="str">
        <f aca="false">IF(E10618&gt;0,"ja","nein")</f>
        <v>nein</v>
      </c>
      <c r="H10618" s="26" t="n">
        <v>4.14</v>
      </c>
      <c r="I10618" s="26" t="n">
        <f aca="false">(H10618/10+IF(N10618=2025,Einstellungen!$B$23,Einstellungen!$C$23))*(1+Einstellungen!$B$10)</f>
        <v>19.2423</v>
      </c>
      <c r="J10618" s="25" t="n">
        <f aca="false">E10618*I10618/100</f>
        <v>0</v>
      </c>
      <c r="K10618" s="25" t="n">
        <f aca="false">E10618*Einstellungen!$B$5/100</f>
        <v>0</v>
      </c>
      <c r="L10618" s="23" t="str">
        <f aca="false">IF(I10618&lt;Einstellungen!$B$5,"ja","nein")</f>
        <v>ja</v>
      </c>
      <c r="M10618" s="23" t="s">
        <v>137</v>
      </c>
      <c r="N10618" s="23" t="n">
        <v>2026</v>
      </c>
      <c r="O10618" s="23" t="n">
        <v>11</v>
      </c>
    </row>
    <row r="10619" customFormat="false" ht="15" hidden="false" customHeight="false" outlineLevel="0" collapsed="false">
      <c r="A10619" s="22" t="n">
        <v>46139</v>
      </c>
      <c r="B10619" s="23" t="s">
        <v>118</v>
      </c>
      <c r="C10619" s="23" t="s">
        <v>93</v>
      </c>
      <c r="D10619" s="24" t="n">
        <v>-5041.1</v>
      </c>
      <c r="E10619" s="25" t="n">
        <f aca="false">MAX(D10619,0)/1000</f>
        <v>0</v>
      </c>
      <c r="F10619" s="25" t="n">
        <f aca="false">MAX(-D10619,0)/1000</f>
        <v>5.0411</v>
      </c>
      <c r="G10619" s="23" t="str">
        <f aca="false">IF(E10619&gt;0,"ja","nein")</f>
        <v>nein</v>
      </c>
      <c r="H10619" s="26" t="n">
        <v>-0.098</v>
      </c>
      <c r="I10619" s="26" t="n">
        <f aca="false">(H10619/10+IF(N10619=2025,Einstellungen!$B$23,Einstellungen!$C$23))*(1+Einstellungen!$B$10)</f>
        <v>18.737978</v>
      </c>
      <c r="J10619" s="25" t="n">
        <f aca="false">E10619*I10619/100</f>
        <v>0</v>
      </c>
      <c r="K10619" s="25" t="n">
        <f aca="false">E10619*Einstellungen!$B$5/100</f>
        <v>0</v>
      </c>
      <c r="L10619" s="23" t="str">
        <f aca="false">IF(I10619&lt;Einstellungen!$B$5,"ja","nein")</f>
        <v>ja</v>
      </c>
      <c r="M10619" s="23" t="s">
        <v>137</v>
      </c>
      <c r="N10619" s="23" t="n">
        <v>2026</v>
      </c>
      <c r="O10619" s="23" t="n">
        <v>12</v>
      </c>
    </row>
    <row r="10620" customFormat="false" ht="15" hidden="false" customHeight="false" outlineLevel="0" collapsed="false">
      <c r="A10620" s="22" t="n">
        <v>46139</v>
      </c>
      <c r="B10620" s="23" t="s">
        <v>119</v>
      </c>
      <c r="C10620" s="23" t="s">
        <v>93</v>
      </c>
      <c r="D10620" s="24" t="n">
        <v>-4760.2</v>
      </c>
      <c r="E10620" s="25" t="n">
        <f aca="false">MAX(D10620,0)/1000</f>
        <v>0</v>
      </c>
      <c r="F10620" s="25" t="n">
        <f aca="false">MAX(-D10620,0)/1000</f>
        <v>4.7602</v>
      </c>
      <c r="G10620" s="23" t="str">
        <f aca="false">IF(E10620&gt;0,"ja","nein")</f>
        <v>nein</v>
      </c>
      <c r="H10620" s="26" t="n">
        <v>-0.83</v>
      </c>
      <c r="I10620" s="26" t="n">
        <f aca="false">(H10620/10+IF(N10620=2025,Einstellungen!$B$23,Einstellungen!$C$23))*(1+Einstellungen!$B$10)</f>
        <v>18.65087</v>
      </c>
      <c r="J10620" s="25" t="n">
        <f aca="false">E10620*I10620/100</f>
        <v>0</v>
      </c>
      <c r="K10620" s="25" t="n">
        <f aca="false">E10620*Einstellungen!$B$5/100</f>
        <v>0</v>
      </c>
      <c r="L10620" s="23" t="str">
        <f aca="false">IF(I10620&lt;Einstellungen!$B$5,"ja","nein")</f>
        <v>ja</v>
      </c>
      <c r="M10620" s="23" t="s">
        <v>137</v>
      </c>
      <c r="N10620" s="23" t="n">
        <v>2026</v>
      </c>
      <c r="O10620" s="23" t="n">
        <v>13</v>
      </c>
    </row>
    <row r="10621" customFormat="false" ht="15" hidden="false" customHeight="false" outlineLevel="0" collapsed="false">
      <c r="A10621" s="22" t="n">
        <v>46139</v>
      </c>
      <c r="B10621" s="23" t="s">
        <v>120</v>
      </c>
      <c r="C10621" s="23" t="s">
        <v>93</v>
      </c>
      <c r="D10621" s="24" t="n">
        <v>-4176.4</v>
      </c>
      <c r="E10621" s="25" t="n">
        <f aca="false">MAX(D10621,0)/1000</f>
        <v>0</v>
      </c>
      <c r="F10621" s="25" t="n">
        <f aca="false">MAX(-D10621,0)/1000</f>
        <v>4.1764</v>
      </c>
      <c r="G10621" s="23" t="str">
        <f aca="false">IF(E10621&gt;0,"ja","nein")</f>
        <v>nein</v>
      </c>
      <c r="H10621" s="26" t="n">
        <v>-0.163</v>
      </c>
      <c r="I10621" s="26" t="n">
        <f aca="false">(H10621/10+IF(N10621=2025,Einstellungen!$B$23,Einstellungen!$C$23))*(1+Einstellungen!$B$10)</f>
        <v>18.730243</v>
      </c>
      <c r="J10621" s="25" t="n">
        <f aca="false">E10621*I10621/100</f>
        <v>0</v>
      </c>
      <c r="K10621" s="25" t="n">
        <f aca="false">E10621*Einstellungen!$B$5/100</f>
        <v>0</v>
      </c>
      <c r="L10621" s="23" t="str">
        <f aca="false">IF(I10621&lt;Einstellungen!$B$5,"ja","nein")</f>
        <v>ja</v>
      </c>
      <c r="M10621" s="23" t="s">
        <v>137</v>
      </c>
      <c r="N10621" s="23" t="n">
        <v>2026</v>
      </c>
      <c r="O10621" s="23" t="n">
        <v>14</v>
      </c>
    </row>
    <row r="10622" customFormat="false" ht="15" hidden="false" customHeight="false" outlineLevel="0" collapsed="false">
      <c r="A10622" s="22" t="n">
        <v>46139</v>
      </c>
      <c r="B10622" s="23" t="s">
        <v>104</v>
      </c>
      <c r="C10622" s="23" t="s">
        <v>93</v>
      </c>
      <c r="D10622" s="24" t="n">
        <v>-2856.4</v>
      </c>
      <c r="E10622" s="25" t="n">
        <f aca="false">MAX(D10622,0)/1000</f>
        <v>0</v>
      </c>
      <c r="F10622" s="25" t="n">
        <f aca="false">MAX(-D10622,0)/1000</f>
        <v>2.8564</v>
      </c>
      <c r="G10622" s="23" t="str">
        <f aca="false">IF(E10622&gt;0,"ja","nein")</f>
        <v>nein</v>
      </c>
      <c r="H10622" s="26" t="n">
        <v>5.143</v>
      </c>
      <c r="I10622" s="26" t="n">
        <f aca="false">(H10622/10+IF(N10622=2025,Einstellungen!$B$23,Einstellungen!$C$23))*(1+Einstellungen!$B$10)</f>
        <v>19.361657</v>
      </c>
      <c r="J10622" s="25" t="n">
        <f aca="false">E10622*I10622/100</f>
        <v>0</v>
      </c>
      <c r="K10622" s="25" t="n">
        <f aca="false">E10622*Einstellungen!$B$5/100</f>
        <v>0</v>
      </c>
      <c r="L10622" s="23" t="str">
        <f aca="false">IF(I10622&lt;Einstellungen!$B$5,"ja","nein")</f>
        <v>ja</v>
      </c>
      <c r="M10622" s="23" t="s">
        <v>137</v>
      </c>
      <c r="N10622" s="23" t="n">
        <v>2026</v>
      </c>
      <c r="O10622" s="23" t="n">
        <v>15</v>
      </c>
    </row>
    <row r="10623" customFormat="false" ht="15" hidden="false" customHeight="false" outlineLevel="0" collapsed="false">
      <c r="A10623" s="22" t="n">
        <v>46139</v>
      </c>
      <c r="B10623" s="23" t="s">
        <v>105</v>
      </c>
      <c r="C10623" s="23" t="s">
        <v>93</v>
      </c>
      <c r="D10623" s="24" t="n">
        <v>-1943.3</v>
      </c>
      <c r="E10623" s="25" t="n">
        <f aca="false">MAX(D10623,0)/1000</f>
        <v>0</v>
      </c>
      <c r="F10623" s="25" t="n">
        <f aca="false">MAX(-D10623,0)/1000</f>
        <v>1.9433</v>
      </c>
      <c r="G10623" s="23" t="str">
        <f aca="false">IF(E10623&gt;0,"ja","nein")</f>
        <v>nein</v>
      </c>
      <c r="H10623" s="26" t="n">
        <v>68.665</v>
      </c>
      <c r="I10623" s="26" t="n">
        <f aca="false">(H10623/10+IF(N10623=2025,Einstellungen!$B$23,Einstellungen!$C$23))*(1+Einstellungen!$B$10)</f>
        <v>26.920775</v>
      </c>
      <c r="J10623" s="25" t="n">
        <f aca="false">E10623*I10623/100</f>
        <v>0</v>
      </c>
      <c r="K10623" s="25" t="n">
        <f aca="false">E10623*Einstellungen!$B$5/100</f>
        <v>0</v>
      </c>
      <c r="L10623" s="23" t="str">
        <f aca="false">IF(I10623&lt;Einstellungen!$B$5,"ja","nein")</f>
        <v>ja</v>
      </c>
      <c r="M10623" s="23" t="s">
        <v>137</v>
      </c>
      <c r="N10623" s="23" t="n">
        <v>2026</v>
      </c>
      <c r="O10623" s="23" t="n">
        <v>16</v>
      </c>
    </row>
    <row r="10624" customFormat="false" ht="15" hidden="false" customHeight="false" outlineLevel="0" collapsed="false">
      <c r="A10624" s="22" t="n">
        <v>46139</v>
      </c>
      <c r="B10624" s="23" t="s">
        <v>97</v>
      </c>
      <c r="C10624" s="23" t="s">
        <v>93</v>
      </c>
      <c r="D10624" s="24" t="n">
        <v>-113.4</v>
      </c>
      <c r="E10624" s="25" t="n">
        <f aca="false">MAX(D10624,0)/1000</f>
        <v>0</v>
      </c>
      <c r="F10624" s="25" t="n">
        <f aca="false">MAX(-D10624,0)/1000</f>
        <v>0.1134</v>
      </c>
      <c r="G10624" s="23" t="str">
        <f aca="false">IF(E10624&gt;0,"ja","nein")</f>
        <v>nein</v>
      </c>
      <c r="H10624" s="26" t="n">
        <v>107.185</v>
      </c>
      <c r="I10624" s="26" t="n">
        <f aca="false">(H10624/10+IF(N10624=2025,Einstellungen!$B$23,Einstellungen!$C$23))*(1+Einstellungen!$B$10)</f>
        <v>31.504655</v>
      </c>
      <c r="J10624" s="25" t="n">
        <f aca="false">E10624*I10624/100</f>
        <v>0</v>
      </c>
      <c r="K10624" s="25" t="n">
        <f aca="false">E10624*Einstellungen!$B$5/100</f>
        <v>0</v>
      </c>
      <c r="L10624" s="23" t="str">
        <f aca="false">IF(I10624&lt;Einstellungen!$B$5,"ja","nein")</f>
        <v>nein</v>
      </c>
      <c r="M10624" s="23" t="s">
        <v>137</v>
      </c>
      <c r="N10624" s="23" t="n">
        <v>2026</v>
      </c>
      <c r="O10624" s="23" t="n">
        <v>17</v>
      </c>
    </row>
    <row r="10625" customFormat="false" ht="15" hidden="false" customHeight="false" outlineLevel="0" collapsed="false">
      <c r="A10625" s="22" t="n">
        <v>46139</v>
      </c>
      <c r="B10625" s="23" t="s">
        <v>99</v>
      </c>
      <c r="C10625" s="23" t="s">
        <v>93</v>
      </c>
      <c r="D10625" s="24" t="n">
        <v>356.1</v>
      </c>
      <c r="E10625" s="25" t="n">
        <f aca="false">MAX(D10625,0)/1000</f>
        <v>0.3561</v>
      </c>
      <c r="F10625" s="25" t="n">
        <f aca="false">MAX(-D10625,0)/1000</f>
        <v>0</v>
      </c>
      <c r="G10625" s="23" t="str">
        <f aca="false">IF(E10625&gt;0,"ja","nein")</f>
        <v>ja</v>
      </c>
      <c r="H10625" s="26" t="n">
        <v>129.852</v>
      </c>
      <c r="I10625" s="26" t="n">
        <f aca="false">(H10625/10+IF(N10625=2025,Einstellungen!$B$23,Einstellungen!$C$23))*(1+Einstellungen!$B$10)</f>
        <v>34.202028</v>
      </c>
      <c r="J10625" s="25" t="n">
        <f aca="false">E10625*I10625/100</f>
        <v>0.121793421708</v>
      </c>
      <c r="K10625" s="25" t="n">
        <f aca="false">E10625*Einstellungen!$B$5/100</f>
        <v>0.103269</v>
      </c>
      <c r="L10625" s="23" t="str">
        <f aca="false">IF(I10625&lt;Einstellungen!$B$5,"ja","nein")</f>
        <v>nein</v>
      </c>
      <c r="M10625" s="23" t="s">
        <v>137</v>
      </c>
      <c r="N10625" s="23" t="n">
        <v>2026</v>
      </c>
      <c r="O10625" s="23" t="n">
        <v>18</v>
      </c>
    </row>
    <row r="10626" customFormat="false" ht="15" hidden="false" customHeight="false" outlineLevel="0" collapsed="false">
      <c r="A10626" s="22" t="n">
        <v>46139</v>
      </c>
      <c r="B10626" s="23" t="s">
        <v>100</v>
      </c>
      <c r="C10626" s="23" t="s">
        <v>93</v>
      </c>
      <c r="D10626" s="24" t="n">
        <v>-28.9</v>
      </c>
      <c r="E10626" s="25" t="n">
        <f aca="false">MAX(D10626,0)/1000</f>
        <v>0</v>
      </c>
      <c r="F10626" s="25" t="n">
        <f aca="false">MAX(-D10626,0)/1000</f>
        <v>0.0289</v>
      </c>
      <c r="G10626" s="23" t="str">
        <f aca="false">IF(E10626&gt;0,"ja","nein")</f>
        <v>nein</v>
      </c>
      <c r="H10626" s="26" t="n">
        <v>172.3</v>
      </c>
      <c r="I10626" s="26" t="n">
        <f aca="false">(H10626/10+IF(N10626=2025,Einstellungen!$B$23,Einstellungen!$C$23))*(1+Einstellungen!$B$10)</f>
        <v>39.25334</v>
      </c>
      <c r="J10626" s="25" t="n">
        <f aca="false">E10626*I10626/100</f>
        <v>0</v>
      </c>
      <c r="K10626" s="25" t="n">
        <f aca="false">E10626*Einstellungen!$B$5/100</f>
        <v>0</v>
      </c>
      <c r="L10626" s="23" t="str">
        <f aca="false">IF(I10626&lt;Einstellungen!$B$5,"ja","nein")</f>
        <v>nein</v>
      </c>
      <c r="M10626" s="23" t="s">
        <v>137</v>
      </c>
      <c r="N10626" s="23" t="n">
        <v>2026</v>
      </c>
      <c r="O10626" s="23" t="n">
        <v>19</v>
      </c>
    </row>
    <row r="10627" customFormat="false" ht="15" hidden="false" customHeight="false" outlineLevel="0" collapsed="false">
      <c r="A10627" s="22" t="n">
        <v>46139</v>
      </c>
      <c r="B10627" s="23" t="s">
        <v>92</v>
      </c>
      <c r="C10627" s="23" t="s">
        <v>93</v>
      </c>
      <c r="D10627" s="24" t="n">
        <v>-46.9</v>
      </c>
      <c r="E10627" s="25" t="n">
        <f aca="false">MAX(D10627,0)/1000</f>
        <v>0</v>
      </c>
      <c r="F10627" s="25" t="n">
        <f aca="false">MAX(-D10627,0)/1000</f>
        <v>0.0469</v>
      </c>
      <c r="G10627" s="23" t="str">
        <f aca="false">IF(E10627&gt;0,"ja","nein")</f>
        <v>nein</v>
      </c>
      <c r="H10627" s="26" t="n">
        <v>188.118</v>
      </c>
      <c r="I10627" s="26" t="n">
        <f aca="false">(H10627/10+IF(N10627=2025,Einstellungen!$B$23,Einstellungen!$C$23))*(1+Einstellungen!$B$10)</f>
        <v>41.135682</v>
      </c>
      <c r="J10627" s="25" t="n">
        <f aca="false">E10627*I10627/100</f>
        <v>0</v>
      </c>
      <c r="K10627" s="25" t="n">
        <f aca="false">E10627*Einstellungen!$B$5/100</f>
        <v>0</v>
      </c>
      <c r="L10627" s="23" t="str">
        <f aca="false">IF(I10627&lt;Einstellungen!$B$5,"ja","nein")</f>
        <v>nein</v>
      </c>
      <c r="M10627" s="23" t="s">
        <v>137</v>
      </c>
      <c r="N10627" s="23" t="n">
        <v>2026</v>
      </c>
      <c r="O10627" s="23" t="n">
        <v>20</v>
      </c>
    </row>
    <row r="10628" customFormat="false" ht="15" hidden="false" customHeight="false" outlineLevel="0" collapsed="false">
      <c r="A10628" s="22" t="n">
        <v>46139</v>
      </c>
      <c r="B10628" s="23" t="s">
        <v>95</v>
      </c>
      <c r="C10628" s="23" t="s">
        <v>93</v>
      </c>
      <c r="D10628" s="24" t="n">
        <v>-47.7</v>
      </c>
      <c r="E10628" s="25" t="n">
        <f aca="false">MAX(D10628,0)/1000</f>
        <v>0</v>
      </c>
      <c r="F10628" s="25" t="n">
        <f aca="false">MAX(-D10628,0)/1000</f>
        <v>0.0477</v>
      </c>
      <c r="G10628" s="23" t="str">
        <f aca="false">IF(E10628&gt;0,"ja","nein")</f>
        <v>nein</v>
      </c>
      <c r="H10628" s="26" t="n">
        <v>148.46</v>
      </c>
      <c r="I10628" s="26" t="n">
        <f aca="false">(H10628/10+IF(N10628=2025,Einstellungen!$B$23,Einstellungen!$C$23))*(1+Einstellungen!$B$10)</f>
        <v>36.41638</v>
      </c>
      <c r="J10628" s="25" t="n">
        <f aca="false">E10628*I10628/100</f>
        <v>0</v>
      </c>
      <c r="K10628" s="25" t="n">
        <f aca="false">E10628*Einstellungen!$B$5/100</f>
        <v>0</v>
      </c>
      <c r="L10628" s="23" t="str">
        <f aca="false">IF(I10628&lt;Einstellungen!$B$5,"ja","nein")</f>
        <v>nein</v>
      </c>
      <c r="M10628" s="23" t="s">
        <v>137</v>
      </c>
      <c r="N10628" s="23" t="n">
        <v>2026</v>
      </c>
      <c r="O10628" s="23" t="n">
        <v>21</v>
      </c>
    </row>
    <row r="10629" customFormat="false" ht="15" hidden="false" customHeight="false" outlineLevel="0" collapsed="false">
      <c r="A10629" s="22" t="n">
        <v>46139</v>
      </c>
      <c r="B10629" s="23" t="s">
        <v>96</v>
      </c>
      <c r="C10629" s="23" t="s">
        <v>93</v>
      </c>
      <c r="D10629" s="24" t="n">
        <v>-48.5</v>
      </c>
      <c r="E10629" s="25" t="n">
        <f aca="false">MAX(D10629,0)/1000</f>
        <v>0</v>
      </c>
      <c r="F10629" s="25" t="n">
        <f aca="false">MAX(-D10629,0)/1000</f>
        <v>0.0485</v>
      </c>
      <c r="G10629" s="23" t="str">
        <f aca="false">IF(E10629&gt;0,"ja","nein")</f>
        <v>nein</v>
      </c>
      <c r="H10629" s="26" t="n">
        <v>125.648</v>
      </c>
      <c r="I10629" s="26" t="n">
        <f aca="false">(H10629/10+IF(N10629=2025,Einstellungen!$B$23,Einstellungen!$C$23))*(1+Einstellungen!$B$10)</f>
        <v>33.701752</v>
      </c>
      <c r="J10629" s="25" t="n">
        <f aca="false">E10629*I10629/100</f>
        <v>0</v>
      </c>
      <c r="K10629" s="25" t="n">
        <f aca="false">E10629*Einstellungen!$B$5/100</f>
        <v>0</v>
      </c>
      <c r="L10629" s="23" t="str">
        <f aca="false">IF(I10629&lt;Einstellungen!$B$5,"ja","nein")</f>
        <v>nein</v>
      </c>
      <c r="M10629" s="23" t="s">
        <v>137</v>
      </c>
      <c r="N10629" s="23" t="n">
        <v>2026</v>
      </c>
      <c r="O10629" s="23" t="n">
        <v>22</v>
      </c>
    </row>
    <row r="10630" customFormat="false" ht="15" hidden="false" customHeight="false" outlineLevel="0" collapsed="false">
      <c r="A10630" s="22" t="n">
        <v>46139</v>
      </c>
      <c r="B10630" s="23" t="s">
        <v>101</v>
      </c>
      <c r="C10630" s="23" t="s">
        <v>93</v>
      </c>
      <c r="D10630" s="24" t="n">
        <v>-48</v>
      </c>
      <c r="E10630" s="25" t="n">
        <f aca="false">MAX(D10630,0)/1000</f>
        <v>0</v>
      </c>
      <c r="F10630" s="25" t="n">
        <f aca="false">MAX(-D10630,0)/1000</f>
        <v>0.048</v>
      </c>
      <c r="G10630" s="23" t="str">
        <f aca="false">IF(E10630&gt;0,"ja","nein")</f>
        <v>nein</v>
      </c>
      <c r="H10630" s="26" t="n">
        <v>115.203</v>
      </c>
      <c r="I10630" s="26" t="n">
        <f aca="false">(H10630/10+IF(N10630=2025,Einstellungen!$B$23,Einstellungen!$C$23))*(1+Einstellungen!$B$10)</f>
        <v>32.458797</v>
      </c>
      <c r="J10630" s="25" t="n">
        <f aca="false">E10630*I10630/100</f>
        <v>0</v>
      </c>
      <c r="K10630" s="25" t="n">
        <f aca="false">E10630*Einstellungen!$B$5/100</f>
        <v>0</v>
      </c>
      <c r="L10630" s="23" t="str">
        <f aca="false">IF(I10630&lt;Einstellungen!$B$5,"ja","nein")</f>
        <v>nein</v>
      </c>
      <c r="M10630" s="23" t="s">
        <v>137</v>
      </c>
      <c r="N10630" s="23" t="n">
        <v>2026</v>
      </c>
      <c r="O10630" s="23" t="n">
        <v>23</v>
      </c>
    </row>
    <row r="10631" customFormat="false" ht="15" hidden="false" customHeight="false" outlineLevel="0" collapsed="false">
      <c r="A10631" s="22" t="n">
        <v>46140</v>
      </c>
      <c r="B10631" s="23" t="s">
        <v>102</v>
      </c>
      <c r="C10631" s="23" t="s">
        <v>98</v>
      </c>
      <c r="D10631" s="24" t="n">
        <v>-48</v>
      </c>
      <c r="E10631" s="25" t="n">
        <f aca="false">MAX(D10631,0)/1000</f>
        <v>0</v>
      </c>
      <c r="F10631" s="25" t="n">
        <f aca="false">MAX(-D10631,0)/1000</f>
        <v>0.048</v>
      </c>
      <c r="G10631" s="23" t="str">
        <f aca="false">IF(E10631&gt;0,"ja","nein")</f>
        <v>nein</v>
      </c>
      <c r="H10631" s="26" t="n">
        <v>112.66</v>
      </c>
      <c r="I10631" s="26" t="n">
        <f aca="false">(H10631/10+IF(N10631=2025,Einstellungen!$B$23,Einstellungen!$C$23))*(1+Einstellungen!$B$10)</f>
        <v>32.15618</v>
      </c>
      <c r="J10631" s="25" t="n">
        <f aca="false">E10631*I10631/100</f>
        <v>0</v>
      </c>
      <c r="K10631" s="25" t="n">
        <f aca="false">E10631*Einstellungen!$B$5/100</f>
        <v>0</v>
      </c>
      <c r="L10631" s="23" t="str">
        <f aca="false">IF(I10631&lt;Einstellungen!$B$5,"ja","nein")</f>
        <v>nein</v>
      </c>
      <c r="M10631" s="23" t="s">
        <v>137</v>
      </c>
      <c r="N10631" s="23" t="n">
        <v>2026</v>
      </c>
      <c r="O10631" s="23" t="n">
        <v>0</v>
      </c>
    </row>
    <row r="10632" customFormat="false" ht="15" hidden="false" customHeight="false" outlineLevel="0" collapsed="false">
      <c r="A10632" s="22" t="n">
        <v>46140</v>
      </c>
      <c r="B10632" s="23" t="s">
        <v>107</v>
      </c>
      <c r="C10632" s="23" t="s">
        <v>98</v>
      </c>
      <c r="D10632" s="24" t="n">
        <v>-48.1</v>
      </c>
      <c r="E10632" s="25" t="n">
        <f aca="false">MAX(D10632,0)/1000</f>
        <v>0</v>
      </c>
      <c r="F10632" s="25" t="n">
        <f aca="false">MAX(-D10632,0)/1000</f>
        <v>0.0481</v>
      </c>
      <c r="G10632" s="23" t="str">
        <f aca="false">IF(E10632&gt;0,"ja","nein")</f>
        <v>nein</v>
      </c>
      <c r="H10632" s="26" t="n">
        <v>106.903</v>
      </c>
      <c r="I10632" s="26" t="n">
        <f aca="false">(H10632/10+IF(N10632=2025,Einstellungen!$B$23,Einstellungen!$C$23))*(1+Einstellungen!$B$10)</f>
        <v>31.471097</v>
      </c>
      <c r="J10632" s="25" t="n">
        <f aca="false">E10632*I10632/100</f>
        <v>0</v>
      </c>
      <c r="K10632" s="25" t="n">
        <f aca="false">E10632*Einstellungen!$B$5/100</f>
        <v>0</v>
      </c>
      <c r="L10632" s="23" t="str">
        <f aca="false">IF(I10632&lt;Einstellungen!$B$5,"ja","nein")</f>
        <v>nein</v>
      </c>
      <c r="M10632" s="23" t="s">
        <v>137</v>
      </c>
      <c r="N10632" s="23" t="n">
        <v>2026</v>
      </c>
      <c r="O10632" s="23" t="n">
        <v>1</v>
      </c>
    </row>
    <row r="10633" customFormat="false" ht="15" hidden="false" customHeight="false" outlineLevel="0" collapsed="false">
      <c r="A10633" s="22" t="n">
        <v>46140</v>
      </c>
      <c r="B10633" s="23" t="s">
        <v>108</v>
      </c>
      <c r="C10633" s="23" t="s">
        <v>98</v>
      </c>
      <c r="D10633" s="24" t="n">
        <v>-47.8</v>
      </c>
      <c r="E10633" s="25" t="n">
        <f aca="false">MAX(D10633,0)/1000</f>
        <v>0</v>
      </c>
      <c r="F10633" s="25" t="n">
        <f aca="false">MAX(-D10633,0)/1000</f>
        <v>0.0478</v>
      </c>
      <c r="G10633" s="23" t="str">
        <f aca="false">IF(E10633&gt;0,"ja","nein")</f>
        <v>nein</v>
      </c>
      <c r="H10633" s="26" t="n">
        <v>102.98</v>
      </c>
      <c r="I10633" s="26" t="n">
        <f aca="false">(H10633/10+IF(N10633=2025,Einstellungen!$B$23,Einstellungen!$C$23))*(1+Einstellungen!$B$10)</f>
        <v>31.00426</v>
      </c>
      <c r="J10633" s="25" t="n">
        <f aca="false">E10633*I10633/100</f>
        <v>0</v>
      </c>
      <c r="K10633" s="25" t="n">
        <f aca="false">E10633*Einstellungen!$B$5/100</f>
        <v>0</v>
      </c>
      <c r="L10633" s="23" t="str">
        <f aca="false">IF(I10633&lt;Einstellungen!$B$5,"ja","nein")</f>
        <v>nein</v>
      </c>
      <c r="M10633" s="23" t="s">
        <v>137</v>
      </c>
      <c r="N10633" s="23" t="n">
        <v>2026</v>
      </c>
      <c r="O10633" s="23" t="n">
        <v>2</v>
      </c>
    </row>
    <row r="10634" customFormat="false" ht="15" hidden="false" customHeight="false" outlineLevel="0" collapsed="false">
      <c r="A10634" s="22" t="n">
        <v>46140</v>
      </c>
      <c r="B10634" s="23" t="s">
        <v>109</v>
      </c>
      <c r="C10634" s="23" t="s">
        <v>98</v>
      </c>
      <c r="D10634" s="24" t="n">
        <v>-48.1</v>
      </c>
      <c r="E10634" s="25" t="n">
        <f aca="false">MAX(D10634,0)/1000</f>
        <v>0</v>
      </c>
      <c r="F10634" s="25" t="n">
        <f aca="false">MAX(-D10634,0)/1000</f>
        <v>0.0481</v>
      </c>
      <c r="G10634" s="23" t="str">
        <f aca="false">IF(E10634&gt;0,"ja","nein")</f>
        <v>nein</v>
      </c>
      <c r="H10634" s="26" t="n">
        <v>102.83</v>
      </c>
      <c r="I10634" s="26" t="n">
        <f aca="false">(H10634/10+IF(N10634=2025,Einstellungen!$B$23,Einstellungen!$C$23))*(1+Einstellungen!$B$10)</f>
        <v>30.98641</v>
      </c>
      <c r="J10634" s="25" t="n">
        <f aca="false">E10634*I10634/100</f>
        <v>0</v>
      </c>
      <c r="K10634" s="25" t="n">
        <f aca="false">E10634*Einstellungen!$B$5/100</f>
        <v>0</v>
      </c>
      <c r="L10634" s="23" t="str">
        <f aca="false">IF(I10634&lt;Einstellungen!$B$5,"ja","nein")</f>
        <v>nein</v>
      </c>
      <c r="M10634" s="23" t="s">
        <v>137</v>
      </c>
      <c r="N10634" s="23" t="n">
        <v>2026</v>
      </c>
      <c r="O10634" s="23" t="n">
        <v>3</v>
      </c>
    </row>
    <row r="10635" customFormat="false" ht="15" hidden="false" customHeight="false" outlineLevel="0" collapsed="false">
      <c r="A10635" s="22" t="n">
        <v>46140</v>
      </c>
      <c r="B10635" s="23" t="s">
        <v>110</v>
      </c>
      <c r="C10635" s="23" t="s">
        <v>98</v>
      </c>
      <c r="D10635" s="24" t="n">
        <v>-47.9</v>
      </c>
      <c r="E10635" s="25" t="n">
        <f aca="false">MAX(D10635,0)/1000</f>
        <v>0</v>
      </c>
      <c r="F10635" s="25" t="n">
        <f aca="false">MAX(-D10635,0)/1000</f>
        <v>0.0479</v>
      </c>
      <c r="G10635" s="23" t="str">
        <f aca="false">IF(E10635&gt;0,"ja","nein")</f>
        <v>nein</v>
      </c>
      <c r="H10635" s="26" t="n">
        <v>105.278</v>
      </c>
      <c r="I10635" s="26" t="n">
        <f aca="false">(H10635/10+IF(N10635=2025,Einstellungen!$B$23,Einstellungen!$C$23))*(1+Einstellungen!$B$10)</f>
        <v>31.277722</v>
      </c>
      <c r="J10635" s="25" t="n">
        <f aca="false">E10635*I10635/100</f>
        <v>0</v>
      </c>
      <c r="K10635" s="25" t="n">
        <f aca="false">E10635*Einstellungen!$B$5/100</f>
        <v>0</v>
      </c>
      <c r="L10635" s="23" t="str">
        <f aca="false">IF(I10635&lt;Einstellungen!$B$5,"ja","nein")</f>
        <v>nein</v>
      </c>
      <c r="M10635" s="23" t="s">
        <v>137</v>
      </c>
      <c r="N10635" s="23" t="n">
        <v>2026</v>
      </c>
      <c r="O10635" s="23" t="n">
        <v>4</v>
      </c>
    </row>
    <row r="10636" customFormat="false" ht="15" hidden="false" customHeight="false" outlineLevel="0" collapsed="false">
      <c r="A10636" s="22" t="n">
        <v>46140</v>
      </c>
      <c r="B10636" s="23" t="s">
        <v>111</v>
      </c>
      <c r="C10636" s="23" t="s">
        <v>98</v>
      </c>
      <c r="D10636" s="24" t="n">
        <v>-48.2</v>
      </c>
      <c r="E10636" s="25" t="n">
        <f aca="false">MAX(D10636,0)/1000</f>
        <v>0</v>
      </c>
      <c r="F10636" s="25" t="n">
        <f aca="false">MAX(-D10636,0)/1000</f>
        <v>0.0482</v>
      </c>
      <c r="G10636" s="23" t="str">
        <f aca="false">IF(E10636&gt;0,"ja","nein")</f>
        <v>nein</v>
      </c>
      <c r="H10636" s="26" t="n">
        <v>111.835</v>
      </c>
      <c r="I10636" s="26" t="n">
        <f aca="false">(H10636/10+IF(N10636=2025,Einstellungen!$B$23,Einstellungen!$C$23))*(1+Einstellungen!$B$10)</f>
        <v>32.058005</v>
      </c>
      <c r="J10636" s="25" t="n">
        <f aca="false">E10636*I10636/100</f>
        <v>0</v>
      </c>
      <c r="K10636" s="25" t="n">
        <f aca="false">E10636*Einstellungen!$B$5/100</f>
        <v>0</v>
      </c>
      <c r="L10636" s="23" t="str">
        <f aca="false">IF(I10636&lt;Einstellungen!$B$5,"ja","nein")</f>
        <v>nein</v>
      </c>
      <c r="M10636" s="23" t="s">
        <v>137</v>
      </c>
      <c r="N10636" s="23" t="n">
        <v>2026</v>
      </c>
      <c r="O10636" s="23" t="n">
        <v>5</v>
      </c>
    </row>
    <row r="10637" customFormat="false" ht="15" hidden="false" customHeight="false" outlineLevel="0" collapsed="false">
      <c r="A10637" s="22" t="n">
        <v>46140</v>
      </c>
      <c r="B10637" s="23" t="s">
        <v>112</v>
      </c>
      <c r="C10637" s="23" t="s">
        <v>98</v>
      </c>
      <c r="D10637" s="24" t="n">
        <v>-42.2</v>
      </c>
      <c r="E10637" s="25" t="n">
        <f aca="false">MAX(D10637,0)/1000</f>
        <v>0</v>
      </c>
      <c r="F10637" s="25" t="n">
        <f aca="false">MAX(-D10637,0)/1000</f>
        <v>0.0422</v>
      </c>
      <c r="G10637" s="23" t="str">
        <f aca="false">IF(E10637&gt;0,"ja","nein")</f>
        <v>nein</v>
      </c>
      <c r="H10637" s="26" t="n">
        <v>122.1</v>
      </c>
      <c r="I10637" s="26" t="n">
        <f aca="false">(H10637/10+IF(N10637=2025,Einstellungen!$B$23,Einstellungen!$C$23))*(1+Einstellungen!$B$10)</f>
        <v>33.27954</v>
      </c>
      <c r="J10637" s="25" t="n">
        <f aca="false">E10637*I10637/100</f>
        <v>0</v>
      </c>
      <c r="K10637" s="25" t="n">
        <f aca="false">E10637*Einstellungen!$B$5/100</f>
        <v>0</v>
      </c>
      <c r="L10637" s="23" t="str">
        <f aca="false">IF(I10637&lt;Einstellungen!$B$5,"ja","nein")</f>
        <v>nein</v>
      </c>
      <c r="M10637" s="23" t="s">
        <v>137</v>
      </c>
      <c r="N10637" s="23" t="n">
        <v>2026</v>
      </c>
      <c r="O10637" s="23" t="n">
        <v>6</v>
      </c>
    </row>
    <row r="10638" customFormat="false" ht="15" hidden="false" customHeight="false" outlineLevel="0" collapsed="false">
      <c r="A10638" s="22" t="n">
        <v>46140</v>
      </c>
      <c r="B10638" s="23" t="s">
        <v>113</v>
      </c>
      <c r="C10638" s="23" t="s">
        <v>98</v>
      </c>
      <c r="D10638" s="24" t="n">
        <v>-35.9</v>
      </c>
      <c r="E10638" s="25" t="n">
        <f aca="false">MAX(D10638,0)/1000</f>
        <v>0</v>
      </c>
      <c r="F10638" s="25" t="n">
        <f aca="false">MAX(-D10638,0)/1000</f>
        <v>0.0359</v>
      </c>
      <c r="G10638" s="23" t="str">
        <f aca="false">IF(E10638&gt;0,"ja","nein")</f>
        <v>nein</v>
      </c>
      <c r="H10638" s="26" t="n">
        <v>121.43</v>
      </c>
      <c r="I10638" s="26" t="n">
        <f aca="false">(H10638/10+IF(N10638=2025,Einstellungen!$B$23,Einstellungen!$C$23))*(1+Einstellungen!$B$10)</f>
        <v>33.19981</v>
      </c>
      <c r="J10638" s="25" t="n">
        <f aca="false">E10638*I10638/100</f>
        <v>0</v>
      </c>
      <c r="K10638" s="25" t="n">
        <f aca="false">E10638*Einstellungen!$B$5/100</f>
        <v>0</v>
      </c>
      <c r="L10638" s="23" t="str">
        <f aca="false">IF(I10638&lt;Einstellungen!$B$5,"ja","nein")</f>
        <v>nein</v>
      </c>
      <c r="M10638" s="23" t="s">
        <v>137</v>
      </c>
      <c r="N10638" s="23" t="n">
        <v>2026</v>
      </c>
      <c r="O10638" s="23" t="n">
        <v>7</v>
      </c>
    </row>
    <row r="10639" customFormat="false" ht="15" hidden="false" customHeight="false" outlineLevel="0" collapsed="false">
      <c r="A10639" s="22" t="n">
        <v>46140</v>
      </c>
      <c r="B10639" s="23" t="s">
        <v>114</v>
      </c>
      <c r="C10639" s="23" t="s">
        <v>98</v>
      </c>
      <c r="D10639" s="24" t="n">
        <v>-71.9</v>
      </c>
      <c r="E10639" s="25" t="n">
        <f aca="false">MAX(D10639,0)/1000</f>
        <v>0</v>
      </c>
      <c r="F10639" s="25" t="n">
        <f aca="false">MAX(-D10639,0)/1000</f>
        <v>0.0719</v>
      </c>
      <c r="G10639" s="23" t="str">
        <f aca="false">IF(E10639&gt;0,"ja","nein")</f>
        <v>nein</v>
      </c>
      <c r="H10639" s="26" t="n">
        <v>112.315</v>
      </c>
      <c r="I10639" s="26" t="n">
        <f aca="false">(H10639/10+IF(N10639=2025,Einstellungen!$B$23,Einstellungen!$C$23))*(1+Einstellungen!$B$10)</f>
        <v>32.115125</v>
      </c>
      <c r="J10639" s="25" t="n">
        <f aca="false">E10639*I10639/100</f>
        <v>0</v>
      </c>
      <c r="K10639" s="25" t="n">
        <f aca="false">E10639*Einstellungen!$B$5/100</f>
        <v>0</v>
      </c>
      <c r="L10639" s="23" t="str">
        <f aca="false">IF(I10639&lt;Einstellungen!$B$5,"ja","nein")</f>
        <v>nein</v>
      </c>
      <c r="M10639" s="23" t="s">
        <v>137</v>
      </c>
      <c r="N10639" s="23" t="n">
        <v>2026</v>
      </c>
      <c r="O10639" s="23" t="n">
        <v>8</v>
      </c>
    </row>
    <row r="10640" customFormat="false" ht="15" hidden="false" customHeight="false" outlineLevel="0" collapsed="false">
      <c r="A10640" s="22" t="n">
        <v>46140</v>
      </c>
      <c r="B10640" s="23" t="s">
        <v>115</v>
      </c>
      <c r="C10640" s="23" t="s">
        <v>98</v>
      </c>
      <c r="D10640" s="24" t="n">
        <v>-770.2</v>
      </c>
      <c r="E10640" s="25" t="n">
        <f aca="false">MAX(D10640,0)/1000</f>
        <v>0</v>
      </c>
      <c r="F10640" s="25" t="n">
        <f aca="false">MAX(-D10640,0)/1000</f>
        <v>0.7702</v>
      </c>
      <c r="G10640" s="23" t="str">
        <f aca="false">IF(E10640&gt;0,"ja","nein")</f>
        <v>nein</v>
      </c>
      <c r="H10640" s="26" t="n">
        <v>79.778</v>
      </c>
      <c r="I10640" s="26" t="n">
        <f aca="false">(H10640/10+IF(N10640=2025,Einstellungen!$B$23,Einstellungen!$C$23))*(1+Einstellungen!$B$10)</f>
        <v>28.243222</v>
      </c>
      <c r="J10640" s="25" t="n">
        <f aca="false">E10640*I10640/100</f>
        <v>0</v>
      </c>
      <c r="K10640" s="25" t="n">
        <f aca="false">E10640*Einstellungen!$B$5/100</f>
        <v>0</v>
      </c>
      <c r="L10640" s="23" t="str">
        <f aca="false">IF(I10640&lt;Einstellungen!$B$5,"ja","nein")</f>
        <v>ja</v>
      </c>
      <c r="M10640" s="23" t="s">
        <v>137</v>
      </c>
      <c r="N10640" s="23" t="n">
        <v>2026</v>
      </c>
      <c r="O10640" s="23" t="n">
        <v>9</v>
      </c>
    </row>
    <row r="10641" customFormat="false" ht="15" hidden="false" customHeight="false" outlineLevel="0" collapsed="false">
      <c r="A10641" s="22" t="n">
        <v>46140</v>
      </c>
      <c r="B10641" s="23" t="s">
        <v>116</v>
      </c>
      <c r="C10641" s="23" t="s">
        <v>98</v>
      </c>
      <c r="D10641" s="24" t="n">
        <v>-1387.7</v>
      </c>
      <c r="E10641" s="25" t="n">
        <f aca="false">MAX(D10641,0)/1000</f>
        <v>0</v>
      </c>
      <c r="F10641" s="25" t="n">
        <f aca="false">MAX(-D10641,0)/1000</f>
        <v>1.3877</v>
      </c>
      <c r="G10641" s="23" t="str">
        <f aca="false">IF(E10641&gt;0,"ja","nein")</f>
        <v>nein</v>
      </c>
      <c r="H10641" s="26" t="n">
        <v>21.815</v>
      </c>
      <c r="I10641" s="26" t="n">
        <f aca="false">(H10641/10+IF(N10641=2025,Einstellungen!$B$23,Einstellungen!$C$23))*(1+Einstellungen!$B$10)</f>
        <v>21.345625</v>
      </c>
      <c r="J10641" s="25" t="n">
        <f aca="false">E10641*I10641/100</f>
        <v>0</v>
      </c>
      <c r="K10641" s="25" t="n">
        <f aca="false">E10641*Einstellungen!$B$5/100</f>
        <v>0</v>
      </c>
      <c r="L10641" s="23" t="str">
        <f aca="false">IF(I10641&lt;Einstellungen!$B$5,"ja","nein")</f>
        <v>ja</v>
      </c>
      <c r="M10641" s="23" t="s">
        <v>137</v>
      </c>
      <c r="N10641" s="23" t="n">
        <v>2026</v>
      </c>
      <c r="O10641" s="23" t="n">
        <v>10</v>
      </c>
    </row>
    <row r="10642" customFormat="false" ht="15" hidden="false" customHeight="false" outlineLevel="0" collapsed="false">
      <c r="A10642" s="22" t="n">
        <v>46140</v>
      </c>
      <c r="B10642" s="23" t="s">
        <v>117</v>
      </c>
      <c r="C10642" s="23" t="s">
        <v>98</v>
      </c>
      <c r="D10642" s="24" t="n">
        <v>-2146.6</v>
      </c>
      <c r="E10642" s="25" t="n">
        <f aca="false">MAX(D10642,0)/1000</f>
        <v>0</v>
      </c>
      <c r="F10642" s="25" t="n">
        <f aca="false">MAX(-D10642,0)/1000</f>
        <v>2.1466</v>
      </c>
      <c r="G10642" s="23" t="str">
        <f aca="false">IF(E10642&gt;0,"ja","nein")</f>
        <v>nein</v>
      </c>
      <c r="H10642" s="26" t="n">
        <v>-1.085</v>
      </c>
      <c r="I10642" s="26" t="n">
        <f aca="false">(H10642/10+IF(N10642=2025,Einstellungen!$B$23,Einstellungen!$C$23))*(1+Einstellungen!$B$10)</f>
        <v>18.620525</v>
      </c>
      <c r="J10642" s="25" t="n">
        <f aca="false">E10642*I10642/100</f>
        <v>0</v>
      </c>
      <c r="K10642" s="25" t="n">
        <f aca="false">E10642*Einstellungen!$B$5/100</f>
        <v>0</v>
      </c>
      <c r="L10642" s="23" t="str">
        <f aca="false">IF(I10642&lt;Einstellungen!$B$5,"ja","nein")</f>
        <v>ja</v>
      </c>
      <c r="M10642" s="23" t="s">
        <v>137</v>
      </c>
      <c r="N10642" s="23" t="n">
        <v>2026</v>
      </c>
      <c r="O10642" s="23" t="n">
        <v>11</v>
      </c>
    </row>
    <row r="10643" customFormat="false" ht="15" hidden="false" customHeight="false" outlineLevel="0" collapsed="false">
      <c r="A10643" s="22" t="n">
        <v>46140</v>
      </c>
      <c r="B10643" s="23" t="s">
        <v>118</v>
      </c>
      <c r="C10643" s="23" t="s">
        <v>98</v>
      </c>
      <c r="D10643" s="24" t="n">
        <v>-5034.3</v>
      </c>
      <c r="E10643" s="25" t="n">
        <f aca="false">MAX(D10643,0)/1000</f>
        <v>0</v>
      </c>
      <c r="F10643" s="25" t="n">
        <f aca="false">MAX(-D10643,0)/1000</f>
        <v>5.0343</v>
      </c>
      <c r="G10643" s="23" t="str">
        <f aca="false">IF(E10643&gt;0,"ja","nein")</f>
        <v>nein</v>
      </c>
      <c r="H10643" s="26" t="n">
        <v>-14.043</v>
      </c>
      <c r="I10643" s="26" t="n">
        <f aca="false">(H10643/10+IF(N10643=2025,Einstellungen!$B$23,Einstellungen!$C$23))*(1+Einstellungen!$B$10)</f>
        <v>17.078523</v>
      </c>
      <c r="J10643" s="25" t="n">
        <f aca="false">E10643*I10643/100</f>
        <v>0</v>
      </c>
      <c r="K10643" s="25" t="n">
        <f aca="false">E10643*Einstellungen!$B$5/100</f>
        <v>0</v>
      </c>
      <c r="L10643" s="23" t="str">
        <f aca="false">IF(I10643&lt;Einstellungen!$B$5,"ja","nein")</f>
        <v>ja</v>
      </c>
      <c r="M10643" s="23" t="s">
        <v>137</v>
      </c>
      <c r="N10643" s="23" t="n">
        <v>2026</v>
      </c>
      <c r="O10643" s="23" t="n">
        <v>12</v>
      </c>
    </row>
    <row r="10644" customFormat="false" ht="15" hidden="false" customHeight="false" outlineLevel="0" collapsed="false">
      <c r="A10644" s="22" t="n">
        <v>46140</v>
      </c>
      <c r="B10644" s="23" t="s">
        <v>119</v>
      </c>
      <c r="C10644" s="23" t="s">
        <v>98</v>
      </c>
      <c r="D10644" s="24" t="n">
        <v>-4379.9</v>
      </c>
      <c r="E10644" s="25" t="n">
        <f aca="false">MAX(D10644,0)/1000</f>
        <v>0</v>
      </c>
      <c r="F10644" s="25" t="n">
        <f aca="false">MAX(-D10644,0)/1000</f>
        <v>4.3799</v>
      </c>
      <c r="G10644" s="23" t="str">
        <f aca="false">IF(E10644&gt;0,"ja","nein")</f>
        <v>nein</v>
      </c>
      <c r="H10644" s="26" t="n">
        <v>-29</v>
      </c>
      <c r="I10644" s="26" t="n">
        <f aca="false">(H10644/10+IF(N10644=2025,Einstellungen!$B$23,Einstellungen!$C$23))*(1+Einstellungen!$B$10)</f>
        <v>15.29864</v>
      </c>
      <c r="J10644" s="25" t="n">
        <f aca="false">E10644*I10644/100</f>
        <v>0</v>
      </c>
      <c r="K10644" s="25" t="n">
        <f aca="false">E10644*Einstellungen!$B$5/100</f>
        <v>0</v>
      </c>
      <c r="L10644" s="23" t="str">
        <f aca="false">IF(I10644&lt;Einstellungen!$B$5,"ja","nein")</f>
        <v>ja</v>
      </c>
      <c r="M10644" s="23" t="s">
        <v>137</v>
      </c>
      <c r="N10644" s="23" t="n">
        <v>2026</v>
      </c>
      <c r="O10644" s="23" t="n">
        <v>13</v>
      </c>
    </row>
    <row r="10645" customFormat="false" ht="15" hidden="false" customHeight="false" outlineLevel="0" collapsed="false">
      <c r="A10645" s="22" t="n">
        <v>46140</v>
      </c>
      <c r="B10645" s="23" t="s">
        <v>120</v>
      </c>
      <c r="C10645" s="23" t="s">
        <v>98</v>
      </c>
      <c r="D10645" s="24" t="n">
        <v>-3847.2</v>
      </c>
      <c r="E10645" s="25" t="n">
        <f aca="false">MAX(D10645,0)/1000</f>
        <v>0</v>
      </c>
      <c r="F10645" s="25" t="n">
        <f aca="false">MAX(-D10645,0)/1000</f>
        <v>3.8472</v>
      </c>
      <c r="G10645" s="23" t="str">
        <f aca="false">IF(E10645&gt;0,"ja","nein")</f>
        <v>nein</v>
      </c>
      <c r="H10645" s="26" t="n">
        <v>-29.008</v>
      </c>
      <c r="I10645" s="26" t="n">
        <f aca="false">(H10645/10+IF(N10645=2025,Einstellungen!$B$23,Einstellungen!$C$23))*(1+Einstellungen!$B$10)</f>
        <v>15.297688</v>
      </c>
      <c r="J10645" s="25" t="n">
        <f aca="false">E10645*I10645/100</f>
        <v>0</v>
      </c>
      <c r="K10645" s="25" t="n">
        <f aca="false">E10645*Einstellungen!$B$5/100</f>
        <v>0</v>
      </c>
      <c r="L10645" s="23" t="str">
        <f aca="false">IF(I10645&lt;Einstellungen!$B$5,"ja","nein")</f>
        <v>ja</v>
      </c>
      <c r="M10645" s="23" t="s">
        <v>137</v>
      </c>
      <c r="N10645" s="23" t="n">
        <v>2026</v>
      </c>
      <c r="O10645" s="23" t="n">
        <v>14</v>
      </c>
    </row>
    <row r="10646" customFormat="false" ht="15" hidden="false" customHeight="false" outlineLevel="0" collapsed="false">
      <c r="A10646" s="22" t="n">
        <v>46140</v>
      </c>
      <c r="B10646" s="23" t="s">
        <v>104</v>
      </c>
      <c r="C10646" s="23" t="s">
        <v>98</v>
      </c>
      <c r="D10646" s="24" t="n">
        <v>-3168.7</v>
      </c>
      <c r="E10646" s="25" t="n">
        <f aca="false">MAX(D10646,0)/1000</f>
        <v>0</v>
      </c>
      <c r="F10646" s="25" t="n">
        <f aca="false">MAX(-D10646,0)/1000</f>
        <v>3.1687</v>
      </c>
      <c r="G10646" s="23" t="str">
        <f aca="false">IF(E10646&gt;0,"ja","nein")</f>
        <v>nein</v>
      </c>
      <c r="H10646" s="26" t="n">
        <v>-17.33</v>
      </c>
      <c r="I10646" s="26" t="n">
        <f aca="false">(H10646/10+IF(N10646=2025,Einstellungen!$B$23,Einstellungen!$C$23))*(1+Einstellungen!$B$10)</f>
        <v>16.68737</v>
      </c>
      <c r="J10646" s="25" t="n">
        <f aca="false">E10646*I10646/100</f>
        <v>0</v>
      </c>
      <c r="K10646" s="25" t="n">
        <f aca="false">E10646*Einstellungen!$B$5/100</f>
        <v>0</v>
      </c>
      <c r="L10646" s="23" t="str">
        <f aca="false">IF(I10646&lt;Einstellungen!$B$5,"ja","nein")</f>
        <v>ja</v>
      </c>
      <c r="M10646" s="23" t="s">
        <v>137</v>
      </c>
      <c r="N10646" s="23" t="n">
        <v>2026</v>
      </c>
      <c r="O10646" s="23" t="n">
        <v>15</v>
      </c>
    </row>
    <row r="10647" customFormat="false" ht="15" hidden="false" customHeight="false" outlineLevel="0" collapsed="false">
      <c r="A10647" s="22" t="n">
        <v>46140</v>
      </c>
      <c r="B10647" s="23" t="s">
        <v>105</v>
      </c>
      <c r="C10647" s="23" t="s">
        <v>98</v>
      </c>
      <c r="D10647" s="24" t="n">
        <v>-2023.1</v>
      </c>
      <c r="E10647" s="25" t="n">
        <f aca="false">MAX(D10647,0)/1000</f>
        <v>0</v>
      </c>
      <c r="F10647" s="25" t="n">
        <f aca="false">MAX(-D10647,0)/1000</f>
        <v>2.0231</v>
      </c>
      <c r="G10647" s="23" t="str">
        <f aca="false">IF(E10647&gt;0,"ja","nein")</f>
        <v>nein</v>
      </c>
      <c r="H10647" s="26" t="n">
        <v>-4.655</v>
      </c>
      <c r="I10647" s="26" t="n">
        <f aca="false">(H10647/10+IF(N10647=2025,Einstellungen!$B$23,Einstellungen!$C$23))*(1+Einstellungen!$B$10)</f>
        <v>18.195695</v>
      </c>
      <c r="J10647" s="25" t="n">
        <f aca="false">E10647*I10647/100</f>
        <v>0</v>
      </c>
      <c r="K10647" s="25" t="n">
        <f aca="false">E10647*Einstellungen!$B$5/100</f>
        <v>0</v>
      </c>
      <c r="L10647" s="23" t="str">
        <f aca="false">IF(I10647&lt;Einstellungen!$B$5,"ja","nein")</f>
        <v>ja</v>
      </c>
      <c r="M10647" s="23" t="s">
        <v>137</v>
      </c>
      <c r="N10647" s="23" t="n">
        <v>2026</v>
      </c>
      <c r="O10647" s="23" t="n">
        <v>16</v>
      </c>
    </row>
    <row r="10648" customFormat="false" ht="15" hidden="false" customHeight="false" outlineLevel="0" collapsed="false">
      <c r="A10648" s="22" t="n">
        <v>46140</v>
      </c>
      <c r="B10648" s="23" t="s">
        <v>97</v>
      </c>
      <c r="C10648" s="23" t="s">
        <v>98</v>
      </c>
      <c r="D10648" s="24" t="n">
        <v>-617.4</v>
      </c>
      <c r="E10648" s="25" t="n">
        <f aca="false">MAX(D10648,0)/1000</f>
        <v>0</v>
      </c>
      <c r="F10648" s="25" t="n">
        <f aca="false">MAX(-D10648,0)/1000</f>
        <v>0.6174</v>
      </c>
      <c r="G10648" s="23" t="str">
        <f aca="false">IF(E10648&gt;0,"ja","nein")</f>
        <v>nein</v>
      </c>
      <c r="H10648" s="26" t="n">
        <v>33.315</v>
      </c>
      <c r="I10648" s="26" t="n">
        <f aca="false">(H10648/10+IF(N10648=2025,Einstellungen!$B$23,Einstellungen!$C$23))*(1+Einstellungen!$B$10)</f>
        <v>22.714125</v>
      </c>
      <c r="J10648" s="25" t="n">
        <f aca="false">E10648*I10648/100</f>
        <v>0</v>
      </c>
      <c r="K10648" s="25" t="n">
        <f aca="false">E10648*Einstellungen!$B$5/100</f>
        <v>0</v>
      </c>
      <c r="L10648" s="23" t="str">
        <f aca="false">IF(I10648&lt;Einstellungen!$B$5,"ja","nein")</f>
        <v>ja</v>
      </c>
      <c r="M10648" s="23" t="s">
        <v>137</v>
      </c>
      <c r="N10648" s="23" t="n">
        <v>2026</v>
      </c>
      <c r="O10648" s="23" t="n">
        <v>17</v>
      </c>
    </row>
    <row r="10649" customFormat="false" ht="15" hidden="false" customHeight="false" outlineLevel="0" collapsed="false">
      <c r="A10649" s="22" t="n">
        <v>46140</v>
      </c>
      <c r="B10649" s="23" t="s">
        <v>99</v>
      </c>
      <c r="C10649" s="23" t="s">
        <v>98</v>
      </c>
      <c r="D10649" s="24" t="n">
        <v>1296.2</v>
      </c>
      <c r="E10649" s="25" t="n">
        <f aca="false">MAX(D10649,0)/1000</f>
        <v>1.2962</v>
      </c>
      <c r="F10649" s="25" t="n">
        <f aca="false">MAX(-D10649,0)/1000</f>
        <v>0</v>
      </c>
      <c r="G10649" s="23" t="str">
        <f aca="false">IF(E10649&gt;0,"ja","nein")</f>
        <v>ja</v>
      </c>
      <c r="H10649" s="26" t="n">
        <v>90.1</v>
      </c>
      <c r="I10649" s="26" t="n">
        <f aca="false">(H10649/10+IF(N10649=2025,Einstellungen!$B$23,Einstellungen!$C$23))*(1+Einstellungen!$B$10)</f>
        <v>29.47154</v>
      </c>
      <c r="J10649" s="25" t="n">
        <f aca="false">E10649*I10649/100</f>
        <v>0.38201010148</v>
      </c>
      <c r="K10649" s="25" t="n">
        <f aca="false">E10649*Einstellungen!$B$5/100</f>
        <v>0.375898</v>
      </c>
      <c r="L10649" s="23" t="str">
        <f aca="false">IF(I10649&lt;Einstellungen!$B$5,"ja","nein")</f>
        <v>nein</v>
      </c>
      <c r="M10649" s="23" t="s">
        <v>137</v>
      </c>
      <c r="N10649" s="23" t="n">
        <v>2026</v>
      </c>
      <c r="O10649" s="23" t="n">
        <v>18</v>
      </c>
    </row>
    <row r="10650" customFormat="false" ht="15" hidden="false" customHeight="false" outlineLevel="0" collapsed="false">
      <c r="A10650" s="22" t="n">
        <v>46140</v>
      </c>
      <c r="B10650" s="23" t="s">
        <v>100</v>
      </c>
      <c r="C10650" s="23" t="s">
        <v>98</v>
      </c>
      <c r="D10650" s="24" t="n">
        <v>529.5</v>
      </c>
      <c r="E10650" s="25" t="n">
        <f aca="false">MAX(D10650,0)/1000</f>
        <v>0.5295</v>
      </c>
      <c r="F10650" s="25" t="n">
        <f aca="false">MAX(-D10650,0)/1000</f>
        <v>0</v>
      </c>
      <c r="G10650" s="23" t="str">
        <f aca="false">IF(E10650&gt;0,"ja","nein")</f>
        <v>ja</v>
      </c>
      <c r="H10650" s="26" t="n">
        <v>117.4</v>
      </c>
      <c r="I10650" s="26" t="n">
        <f aca="false">(H10650/10+IF(N10650=2025,Einstellungen!$B$23,Einstellungen!$C$23))*(1+Einstellungen!$B$10)</f>
        <v>32.72024</v>
      </c>
      <c r="J10650" s="25" t="n">
        <f aca="false">E10650*I10650/100</f>
        <v>0.1732536708</v>
      </c>
      <c r="K10650" s="25" t="n">
        <f aca="false">E10650*Einstellungen!$B$5/100</f>
        <v>0.153555</v>
      </c>
      <c r="L10650" s="23" t="str">
        <f aca="false">IF(I10650&lt;Einstellungen!$B$5,"ja","nein")</f>
        <v>nein</v>
      </c>
      <c r="M10650" s="23" t="s">
        <v>137</v>
      </c>
      <c r="N10650" s="23" t="n">
        <v>2026</v>
      </c>
      <c r="O10650" s="23" t="n">
        <v>19</v>
      </c>
    </row>
    <row r="10651" customFormat="false" ht="15" hidden="false" customHeight="false" outlineLevel="0" collapsed="false">
      <c r="A10651" s="22" t="n">
        <v>46140</v>
      </c>
      <c r="B10651" s="23" t="s">
        <v>92</v>
      </c>
      <c r="C10651" s="23" t="s">
        <v>98</v>
      </c>
      <c r="D10651" s="24" t="n">
        <v>412.2</v>
      </c>
      <c r="E10651" s="25" t="n">
        <f aca="false">MAX(D10651,0)/1000</f>
        <v>0.4122</v>
      </c>
      <c r="F10651" s="25" t="n">
        <f aca="false">MAX(-D10651,0)/1000</f>
        <v>0</v>
      </c>
      <c r="G10651" s="23" t="str">
        <f aca="false">IF(E10651&gt;0,"ja","nein")</f>
        <v>ja</v>
      </c>
      <c r="H10651" s="26" t="n">
        <v>120.972</v>
      </c>
      <c r="I10651" s="26" t="n">
        <f aca="false">(H10651/10+IF(N10651=2025,Einstellungen!$B$23,Einstellungen!$C$23))*(1+Einstellungen!$B$10)</f>
        <v>33.145308</v>
      </c>
      <c r="J10651" s="25" t="n">
        <f aca="false">E10651*I10651/100</f>
        <v>0.136624959576</v>
      </c>
      <c r="K10651" s="25" t="n">
        <f aca="false">E10651*Einstellungen!$B$5/100</f>
        <v>0.119538</v>
      </c>
      <c r="L10651" s="23" t="str">
        <f aca="false">IF(I10651&lt;Einstellungen!$B$5,"ja","nein")</f>
        <v>nein</v>
      </c>
      <c r="M10651" s="23" t="s">
        <v>137</v>
      </c>
      <c r="N10651" s="23" t="n">
        <v>2026</v>
      </c>
      <c r="O10651" s="23" t="n">
        <v>20</v>
      </c>
    </row>
    <row r="10652" customFormat="false" ht="15" hidden="false" customHeight="false" outlineLevel="0" collapsed="false">
      <c r="A10652" s="22" t="n">
        <v>46140</v>
      </c>
      <c r="B10652" s="23" t="s">
        <v>95</v>
      </c>
      <c r="C10652" s="23" t="s">
        <v>98</v>
      </c>
      <c r="D10652" s="24" t="n">
        <v>543.1</v>
      </c>
      <c r="E10652" s="25" t="n">
        <f aca="false">MAX(D10652,0)/1000</f>
        <v>0.5431</v>
      </c>
      <c r="F10652" s="25" t="n">
        <f aca="false">MAX(-D10652,0)/1000</f>
        <v>0</v>
      </c>
      <c r="G10652" s="23" t="str">
        <f aca="false">IF(E10652&gt;0,"ja","nein")</f>
        <v>ja</v>
      </c>
      <c r="H10652" s="26" t="n">
        <v>115.828</v>
      </c>
      <c r="I10652" s="26" t="n">
        <f aca="false">(H10652/10+IF(N10652=2025,Einstellungen!$B$23,Einstellungen!$C$23))*(1+Einstellungen!$B$10)</f>
        <v>32.533172</v>
      </c>
      <c r="J10652" s="25" t="n">
        <f aca="false">E10652*I10652/100</f>
        <v>0.176687657132</v>
      </c>
      <c r="K10652" s="25" t="n">
        <f aca="false">E10652*Einstellungen!$B$5/100</f>
        <v>0.157499</v>
      </c>
      <c r="L10652" s="23" t="str">
        <f aca="false">IF(I10652&lt;Einstellungen!$B$5,"ja","nein")</f>
        <v>nein</v>
      </c>
      <c r="M10652" s="23" t="s">
        <v>137</v>
      </c>
      <c r="N10652" s="23" t="n">
        <v>2026</v>
      </c>
      <c r="O10652" s="23" t="n">
        <v>21</v>
      </c>
    </row>
    <row r="10653" customFormat="false" ht="15" hidden="false" customHeight="false" outlineLevel="0" collapsed="false">
      <c r="A10653" s="22" t="n">
        <v>46140</v>
      </c>
      <c r="B10653" s="23" t="s">
        <v>96</v>
      </c>
      <c r="C10653" s="23" t="s">
        <v>98</v>
      </c>
      <c r="D10653" s="24" t="n">
        <v>984.5</v>
      </c>
      <c r="E10653" s="25" t="n">
        <f aca="false">MAX(D10653,0)/1000</f>
        <v>0.9845</v>
      </c>
      <c r="F10653" s="25" t="n">
        <f aca="false">MAX(-D10653,0)/1000</f>
        <v>0</v>
      </c>
      <c r="G10653" s="23" t="str">
        <f aca="false">IF(E10653&gt;0,"ja","nein")</f>
        <v>ja</v>
      </c>
      <c r="H10653" s="26" t="n">
        <v>111.295</v>
      </c>
      <c r="I10653" s="26" t="n">
        <f aca="false">(H10653/10+IF(N10653=2025,Einstellungen!$B$23,Einstellungen!$C$23))*(1+Einstellungen!$B$10)</f>
        <v>31.993745</v>
      </c>
      <c r="J10653" s="25" t="n">
        <f aca="false">E10653*I10653/100</f>
        <v>0.314978419525</v>
      </c>
      <c r="K10653" s="25" t="n">
        <f aca="false">E10653*Einstellungen!$B$5/100</f>
        <v>0.285505</v>
      </c>
      <c r="L10653" s="23" t="str">
        <f aca="false">IF(I10653&lt;Einstellungen!$B$5,"ja","nein")</f>
        <v>nein</v>
      </c>
      <c r="M10653" s="23" t="s">
        <v>137</v>
      </c>
      <c r="N10653" s="23" t="n">
        <v>2026</v>
      </c>
      <c r="O10653" s="23" t="n">
        <v>22</v>
      </c>
    </row>
    <row r="10654" customFormat="false" ht="15" hidden="false" customHeight="false" outlineLevel="0" collapsed="false">
      <c r="A10654" s="22" t="n">
        <v>46140</v>
      </c>
      <c r="B10654" s="23" t="s">
        <v>101</v>
      </c>
      <c r="C10654" s="23" t="s">
        <v>98</v>
      </c>
      <c r="D10654" s="24" t="n">
        <v>353.3</v>
      </c>
      <c r="E10654" s="25" t="n">
        <f aca="false">MAX(D10654,0)/1000</f>
        <v>0.3533</v>
      </c>
      <c r="F10654" s="25" t="n">
        <f aca="false">MAX(-D10654,0)/1000</f>
        <v>0</v>
      </c>
      <c r="G10654" s="23" t="str">
        <f aca="false">IF(E10654&gt;0,"ja","nein")</f>
        <v>ja</v>
      </c>
      <c r="H10654" s="26" t="n">
        <v>101.77</v>
      </c>
      <c r="I10654" s="26" t="n">
        <f aca="false">(H10654/10+IF(N10654=2025,Einstellungen!$B$23,Einstellungen!$C$23))*(1+Einstellungen!$B$10)</f>
        <v>30.86027</v>
      </c>
      <c r="J10654" s="25" t="n">
        <f aca="false">E10654*I10654/100</f>
        <v>0.10902933391</v>
      </c>
      <c r="K10654" s="25" t="n">
        <f aca="false">E10654*Einstellungen!$B$5/100</f>
        <v>0.102457</v>
      </c>
      <c r="L10654" s="23" t="str">
        <f aca="false">IF(I10654&lt;Einstellungen!$B$5,"ja","nein")</f>
        <v>nein</v>
      </c>
      <c r="M10654" s="23" t="s">
        <v>137</v>
      </c>
      <c r="N10654" s="23" t="n">
        <v>2026</v>
      </c>
      <c r="O10654" s="23" t="n">
        <v>23</v>
      </c>
    </row>
    <row r="10655" customFormat="false" ht="15" hidden="false" customHeight="false" outlineLevel="0" collapsed="false">
      <c r="A10655" s="22" t="n">
        <v>46141</v>
      </c>
      <c r="B10655" s="23" t="s">
        <v>102</v>
      </c>
      <c r="C10655" s="23" t="s">
        <v>103</v>
      </c>
      <c r="D10655" s="24" t="n">
        <v>355.8</v>
      </c>
      <c r="E10655" s="25" t="n">
        <f aca="false">MAX(D10655,0)/1000</f>
        <v>0.3558</v>
      </c>
      <c r="F10655" s="25" t="n">
        <f aca="false">MAX(-D10655,0)/1000</f>
        <v>0</v>
      </c>
      <c r="G10655" s="23" t="str">
        <f aca="false">IF(E10655&gt;0,"ja","nein")</f>
        <v>ja</v>
      </c>
      <c r="H10655" s="26" t="n">
        <v>98.207</v>
      </c>
      <c r="I10655" s="26" t="n">
        <f aca="false">(H10655/10+IF(N10655=2025,Einstellungen!$B$23,Einstellungen!$C$23))*(1+Einstellungen!$B$10)</f>
        <v>30.436273</v>
      </c>
      <c r="J10655" s="25" t="n">
        <f aca="false">E10655*I10655/100</f>
        <v>0.108292259334</v>
      </c>
      <c r="K10655" s="25" t="n">
        <f aca="false">E10655*Einstellungen!$B$5/100</f>
        <v>0.103182</v>
      </c>
      <c r="L10655" s="23" t="str">
        <f aca="false">IF(I10655&lt;Einstellungen!$B$5,"ja","nein")</f>
        <v>nein</v>
      </c>
      <c r="M10655" s="23" t="s">
        <v>137</v>
      </c>
      <c r="N10655" s="23" t="n">
        <v>2026</v>
      </c>
      <c r="O10655" s="23" t="n">
        <v>0</v>
      </c>
    </row>
    <row r="10656" customFormat="false" ht="15" hidden="false" customHeight="false" outlineLevel="0" collapsed="false">
      <c r="A10656" s="22" t="n">
        <v>46141</v>
      </c>
      <c r="B10656" s="23" t="s">
        <v>107</v>
      </c>
      <c r="C10656" s="23" t="s">
        <v>103</v>
      </c>
      <c r="D10656" s="24" t="n">
        <v>325.2</v>
      </c>
      <c r="E10656" s="25" t="n">
        <f aca="false">MAX(D10656,0)/1000</f>
        <v>0.3252</v>
      </c>
      <c r="F10656" s="25" t="n">
        <f aca="false">MAX(-D10656,0)/1000</f>
        <v>0</v>
      </c>
      <c r="G10656" s="23" t="str">
        <f aca="false">IF(E10656&gt;0,"ja","nein")</f>
        <v>ja</v>
      </c>
      <c r="H10656" s="26" t="n">
        <v>96.725</v>
      </c>
      <c r="I10656" s="26" t="n">
        <f aca="false">(H10656/10+IF(N10656=2025,Einstellungen!$B$23,Einstellungen!$C$23))*(1+Einstellungen!$B$10)</f>
        <v>30.259915</v>
      </c>
      <c r="J10656" s="25" t="n">
        <f aca="false">E10656*I10656/100</f>
        <v>0.09840524358</v>
      </c>
      <c r="K10656" s="25" t="n">
        <f aca="false">E10656*Einstellungen!$B$5/100</f>
        <v>0.094308</v>
      </c>
      <c r="L10656" s="23" t="str">
        <f aca="false">IF(I10656&lt;Einstellungen!$B$5,"ja","nein")</f>
        <v>nein</v>
      </c>
      <c r="M10656" s="23" t="s">
        <v>137</v>
      </c>
      <c r="N10656" s="23" t="n">
        <v>2026</v>
      </c>
      <c r="O10656" s="23" t="n">
        <v>1</v>
      </c>
    </row>
    <row r="10657" customFormat="false" ht="15" hidden="false" customHeight="false" outlineLevel="0" collapsed="false">
      <c r="A10657" s="22" t="n">
        <v>46141</v>
      </c>
      <c r="B10657" s="23" t="s">
        <v>108</v>
      </c>
      <c r="C10657" s="23" t="s">
        <v>103</v>
      </c>
      <c r="D10657" s="24" t="n">
        <v>337.8</v>
      </c>
      <c r="E10657" s="25" t="n">
        <f aca="false">MAX(D10657,0)/1000</f>
        <v>0.3378</v>
      </c>
      <c r="F10657" s="25" t="n">
        <f aca="false">MAX(-D10657,0)/1000</f>
        <v>0</v>
      </c>
      <c r="G10657" s="23" t="str">
        <f aca="false">IF(E10657&gt;0,"ja","nein")</f>
        <v>ja</v>
      </c>
      <c r="H10657" s="26" t="n">
        <v>97.918</v>
      </c>
      <c r="I10657" s="26" t="n">
        <f aca="false">(H10657/10+IF(N10657=2025,Einstellungen!$B$23,Einstellungen!$C$23))*(1+Einstellungen!$B$10)</f>
        <v>30.401882</v>
      </c>
      <c r="J10657" s="25" t="n">
        <f aca="false">E10657*I10657/100</f>
        <v>0.102697557396</v>
      </c>
      <c r="K10657" s="25" t="n">
        <f aca="false">E10657*Einstellungen!$B$5/100</f>
        <v>0.097962</v>
      </c>
      <c r="L10657" s="23" t="str">
        <f aca="false">IF(I10657&lt;Einstellungen!$B$5,"ja","nein")</f>
        <v>nein</v>
      </c>
      <c r="M10657" s="23" t="s">
        <v>137</v>
      </c>
      <c r="N10657" s="23" t="n">
        <v>2026</v>
      </c>
      <c r="O10657" s="23" t="n">
        <v>2</v>
      </c>
    </row>
    <row r="10658" customFormat="false" ht="15" hidden="false" customHeight="false" outlineLevel="0" collapsed="false">
      <c r="A10658" s="22" t="n">
        <v>46141</v>
      </c>
      <c r="B10658" s="23" t="s">
        <v>109</v>
      </c>
      <c r="C10658" s="23" t="s">
        <v>103</v>
      </c>
      <c r="D10658" s="24" t="n">
        <v>313.7</v>
      </c>
      <c r="E10658" s="25" t="n">
        <f aca="false">MAX(D10658,0)/1000</f>
        <v>0.3137</v>
      </c>
      <c r="F10658" s="25" t="n">
        <f aca="false">MAX(-D10658,0)/1000</f>
        <v>0</v>
      </c>
      <c r="G10658" s="23" t="str">
        <f aca="false">IF(E10658&gt;0,"ja","nein")</f>
        <v>ja</v>
      </c>
      <c r="H10658" s="26" t="n">
        <v>98.528</v>
      </c>
      <c r="I10658" s="26" t="n">
        <f aca="false">(H10658/10+IF(N10658=2025,Einstellungen!$B$23,Einstellungen!$C$23))*(1+Einstellungen!$B$10)</f>
        <v>30.474472</v>
      </c>
      <c r="J10658" s="25" t="n">
        <f aca="false">E10658*I10658/100</f>
        <v>0.095598418664</v>
      </c>
      <c r="K10658" s="25" t="n">
        <f aca="false">E10658*Einstellungen!$B$5/100</f>
        <v>0.090973</v>
      </c>
      <c r="L10658" s="23" t="str">
        <f aca="false">IF(I10658&lt;Einstellungen!$B$5,"ja","nein")</f>
        <v>nein</v>
      </c>
      <c r="M10658" s="23" t="s">
        <v>137</v>
      </c>
      <c r="N10658" s="23" t="n">
        <v>2026</v>
      </c>
      <c r="O10658" s="23" t="n">
        <v>3</v>
      </c>
    </row>
    <row r="10659" customFormat="false" ht="15" hidden="false" customHeight="false" outlineLevel="0" collapsed="false">
      <c r="A10659" s="22" t="n">
        <v>46141</v>
      </c>
      <c r="B10659" s="23" t="s">
        <v>110</v>
      </c>
      <c r="C10659" s="23" t="s">
        <v>103</v>
      </c>
      <c r="D10659" s="24" t="n">
        <v>311.8</v>
      </c>
      <c r="E10659" s="25" t="n">
        <f aca="false">MAX(D10659,0)/1000</f>
        <v>0.3118</v>
      </c>
      <c r="F10659" s="25" t="n">
        <f aca="false">MAX(-D10659,0)/1000</f>
        <v>0</v>
      </c>
      <c r="G10659" s="23" t="str">
        <f aca="false">IF(E10659&gt;0,"ja","nein")</f>
        <v>ja</v>
      </c>
      <c r="H10659" s="26" t="n">
        <v>100.65</v>
      </c>
      <c r="I10659" s="26" t="n">
        <f aca="false">(H10659/10+IF(N10659=2025,Einstellungen!$B$23,Einstellungen!$C$23))*(1+Einstellungen!$B$10)</f>
        <v>30.72699</v>
      </c>
      <c r="J10659" s="25" t="n">
        <f aca="false">E10659*I10659/100</f>
        <v>0.09580675482</v>
      </c>
      <c r="K10659" s="25" t="n">
        <f aca="false">E10659*Einstellungen!$B$5/100</f>
        <v>0.090422</v>
      </c>
      <c r="L10659" s="23" t="str">
        <f aca="false">IF(I10659&lt;Einstellungen!$B$5,"ja","nein")</f>
        <v>nein</v>
      </c>
      <c r="M10659" s="23" t="s">
        <v>137</v>
      </c>
      <c r="N10659" s="23" t="n">
        <v>2026</v>
      </c>
      <c r="O10659" s="23" t="n">
        <v>4</v>
      </c>
    </row>
    <row r="10660" customFormat="false" ht="15" hidden="false" customHeight="false" outlineLevel="0" collapsed="false">
      <c r="A10660" s="22" t="n">
        <v>46141</v>
      </c>
      <c r="B10660" s="23" t="s">
        <v>111</v>
      </c>
      <c r="C10660" s="23" t="s">
        <v>103</v>
      </c>
      <c r="D10660" s="24" t="n">
        <v>301.9</v>
      </c>
      <c r="E10660" s="25" t="n">
        <f aca="false">MAX(D10660,0)/1000</f>
        <v>0.3019</v>
      </c>
      <c r="F10660" s="25" t="n">
        <f aca="false">MAX(-D10660,0)/1000</f>
        <v>0</v>
      </c>
      <c r="G10660" s="23" t="str">
        <f aca="false">IF(E10660&gt;0,"ja","nein")</f>
        <v>ja</v>
      </c>
      <c r="H10660" s="26" t="n">
        <v>107.905</v>
      </c>
      <c r="I10660" s="26" t="n">
        <f aca="false">(H10660/10+IF(N10660=2025,Einstellungen!$B$23,Einstellungen!$C$23))*(1+Einstellungen!$B$10)</f>
        <v>31.590335</v>
      </c>
      <c r="J10660" s="25" t="n">
        <f aca="false">E10660*I10660/100</f>
        <v>0.095371221365</v>
      </c>
      <c r="K10660" s="25" t="n">
        <f aca="false">E10660*Einstellungen!$B$5/100</f>
        <v>0.087551</v>
      </c>
      <c r="L10660" s="23" t="str">
        <f aca="false">IF(I10660&lt;Einstellungen!$B$5,"ja","nein")</f>
        <v>nein</v>
      </c>
      <c r="M10660" s="23" t="s">
        <v>137</v>
      </c>
      <c r="N10660" s="23" t="n">
        <v>2026</v>
      </c>
      <c r="O10660" s="23" t="n">
        <v>5</v>
      </c>
    </row>
    <row r="10661" customFormat="false" ht="15" hidden="false" customHeight="false" outlineLevel="0" collapsed="false">
      <c r="A10661" s="22" t="n">
        <v>46141</v>
      </c>
      <c r="B10661" s="23" t="s">
        <v>112</v>
      </c>
      <c r="C10661" s="23" t="s">
        <v>103</v>
      </c>
      <c r="D10661" s="24" t="n">
        <v>210.5</v>
      </c>
      <c r="E10661" s="25" t="n">
        <f aca="false">MAX(D10661,0)/1000</f>
        <v>0.2105</v>
      </c>
      <c r="F10661" s="25" t="n">
        <f aca="false">MAX(-D10661,0)/1000</f>
        <v>0</v>
      </c>
      <c r="G10661" s="23" t="str">
        <f aca="false">IF(E10661&gt;0,"ja","nein")</f>
        <v>ja</v>
      </c>
      <c r="H10661" s="26" t="n">
        <v>139.798</v>
      </c>
      <c r="I10661" s="26" t="n">
        <f aca="false">(H10661/10+IF(N10661=2025,Einstellungen!$B$23,Einstellungen!$C$23))*(1+Einstellungen!$B$10)</f>
        <v>35.385602</v>
      </c>
      <c r="J10661" s="25" t="n">
        <f aca="false">E10661*I10661/100</f>
        <v>0.07448669221</v>
      </c>
      <c r="K10661" s="25" t="n">
        <f aca="false">E10661*Einstellungen!$B$5/100</f>
        <v>0.061045</v>
      </c>
      <c r="L10661" s="23" t="str">
        <f aca="false">IF(I10661&lt;Einstellungen!$B$5,"ja","nein")</f>
        <v>nein</v>
      </c>
      <c r="M10661" s="23" t="s">
        <v>137</v>
      </c>
      <c r="N10661" s="23" t="n">
        <v>2026</v>
      </c>
      <c r="O10661" s="23" t="n">
        <v>6</v>
      </c>
    </row>
    <row r="10662" customFormat="false" ht="15" hidden="false" customHeight="false" outlineLevel="0" collapsed="false">
      <c r="A10662" s="22" t="n">
        <v>46141</v>
      </c>
      <c r="B10662" s="23" t="s">
        <v>113</v>
      </c>
      <c r="C10662" s="23" t="s">
        <v>103</v>
      </c>
      <c r="D10662" s="24" t="n">
        <v>106</v>
      </c>
      <c r="E10662" s="25" t="n">
        <f aca="false">MAX(D10662,0)/1000</f>
        <v>0.106</v>
      </c>
      <c r="F10662" s="25" t="n">
        <f aca="false">MAX(-D10662,0)/1000</f>
        <v>0</v>
      </c>
      <c r="G10662" s="23" t="str">
        <f aca="false">IF(E10662&gt;0,"ja","nein")</f>
        <v>ja</v>
      </c>
      <c r="H10662" s="26" t="n">
        <v>126.847</v>
      </c>
      <c r="I10662" s="26" t="n">
        <f aca="false">(H10662/10+IF(N10662=2025,Einstellungen!$B$23,Einstellungen!$C$23))*(1+Einstellungen!$B$10)</f>
        <v>33.844433</v>
      </c>
      <c r="J10662" s="25" t="n">
        <f aca="false">E10662*I10662/100</f>
        <v>0.03587509898</v>
      </c>
      <c r="K10662" s="25" t="n">
        <f aca="false">E10662*Einstellungen!$B$5/100</f>
        <v>0.03074</v>
      </c>
      <c r="L10662" s="23" t="str">
        <f aca="false">IF(I10662&lt;Einstellungen!$B$5,"ja","nein")</f>
        <v>nein</v>
      </c>
      <c r="M10662" s="23" t="s">
        <v>137</v>
      </c>
      <c r="N10662" s="23" t="n">
        <v>2026</v>
      </c>
      <c r="O10662" s="23" t="n">
        <v>7</v>
      </c>
    </row>
    <row r="10663" customFormat="false" ht="15" hidden="false" customHeight="false" outlineLevel="0" collapsed="false">
      <c r="A10663" s="22" t="n">
        <v>46141</v>
      </c>
      <c r="B10663" s="23" t="s">
        <v>114</v>
      </c>
      <c r="C10663" s="23" t="s">
        <v>103</v>
      </c>
      <c r="D10663" s="24" t="n">
        <v>-53.9</v>
      </c>
      <c r="E10663" s="25" t="n">
        <f aca="false">MAX(D10663,0)/1000</f>
        <v>0</v>
      </c>
      <c r="F10663" s="25" t="n">
        <f aca="false">MAX(-D10663,0)/1000</f>
        <v>0.0539</v>
      </c>
      <c r="G10663" s="23" t="str">
        <f aca="false">IF(E10663&gt;0,"ja","nein")</f>
        <v>nein</v>
      </c>
      <c r="H10663" s="26" t="n">
        <v>112.365</v>
      </c>
      <c r="I10663" s="26" t="n">
        <f aca="false">(H10663/10+IF(N10663=2025,Einstellungen!$B$23,Einstellungen!$C$23))*(1+Einstellungen!$B$10)</f>
        <v>32.121075</v>
      </c>
      <c r="J10663" s="25" t="n">
        <f aca="false">E10663*I10663/100</f>
        <v>0</v>
      </c>
      <c r="K10663" s="25" t="n">
        <f aca="false">E10663*Einstellungen!$B$5/100</f>
        <v>0</v>
      </c>
      <c r="L10663" s="23" t="str">
        <f aca="false">IF(I10663&lt;Einstellungen!$B$5,"ja","nein")</f>
        <v>nein</v>
      </c>
      <c r="M10663" s="23" t="s">
        <v>137</v>
      </c>
      <c r="N10663" s="23" t="n">
        <v>2026</v>
      </c>
      <c r="O10663" s="23" t="n">
        <v>8</v>
      </c>
    </row>
    <row r="10664" customFormat="false" ht="15" hidden="false" customHeight="false" outlineLevel="0" collapsed="false">
      <c r="A10664" s="22" t="n">
        <v>46141</v>
      </c>
      <c r="B10664" s="23" t="s">
        <v>115</v>
      </c>
      <c r="C10664" s="23" t="s">
        <v>103</v>
      </c>
      <c r="D10664" s="24" t="n">
        <v>-307.4</v>
      </c>
      <c r="E10664" s="25" t="n">
        <f aca="false">MAX(D10664,0)/1000</f>
        <v>0</v>
      </c>
      <c r="F10664" s="25" t="n">
        <f aca="false">MAX(-D10664,0)/1000</f>
        <v>0.3074</v>
      </c>
      <c r="G10664" s="23" t="str">
        <f aca="false">IF(E10664&gt;0,"ja","nein")</f>
        <v>nein</v>
      </c>
      <c r="H10664" s="26" t="n">
        <v>66.42</v>
      </c>
      <c r="I10664" s="26" t="n">
        <f aca="false">(H10664/10+IF(N10664=2025,Einstellungen!$B$23,Einstellungen!$C$23))*(1+Einstellungen!$B$10)</f>
        <v>26.65362</v>
      </c>
      <c r="J10664" s="25" t="n">
        <f aca="false">E10664*I10664/100</f>
        <v>0</v>
      </c>
      <c r="K10664" s="25" t="n">
        <f aca="false">E10664*Einstellungen!$B$5/100</f>
        <v>0</v>
      </c>
      <c r="L10664" s="23" t="str">
        <f aca="false">IF(I10664&lt;Einstellungen!$B$5,"ja","nein")</f>
        <v>ja</v>
      </c>
      <c r="M10664" s="23" t="s">
        <v>137</v>
      </c>
      <c r="N10664" s="23" t="n">
        <v>2026</v>
      </c>
      <c r="O10664" s="23" t="n">
        <v>9</v>
      </c>
    </row>
    <row r="10665" customFormat="false" ht="15" hidden="false" customHeight="false" outlineLevel="0" collapsed="false">
      <c r="A10665" s="22" t="n">
        <v>46141</v>
      </c>
      <c r="B10665" s="23" t="s">
        <v>116</v>
      </c>
      <c r="C10665" s="23" t="s">
        <v>103</v>
      </c>
      <c r="D10665" s="24" t="n">
        <v>-1329.3</v>
      </c>
      <c r="E10665" s="25" t="n">
        <f aca="false">MAX(D10665,0)/1000</f>
        <v>0</v>
      </c>
      <c r="F10665" s="25" t="n">
        <f aca="false">MAX(-D10665,0)/1000</f>
        <v>1.3293</v>
      </c>
      <c r="G10665" s="23" t="str">
        <f aca="false">IF(E10665&gt;0,"ja","nein")</f>
        <v>nein</v>
      </c>
      <c r="H10665" s="26" t="n">
        <v>-1.077</v>
      </c>
      <c r="I10665" s="26" t="n">
        <f aca="false">(H10665/10+IF(N10665=2025,Einstellungen!$B$23,Einstellungen!$C$23))*(1+Einstellungen!$B$10)</f>
        <v>18.621477</v>
      </c>
      <c r="J10665" s="25" t="n">
        <f aca="false">E10665*I10665/100</f>
        <v>0</v>
      </c>
      <c r="K10665" s="25" t="n">
        <f aca="false">E10665*Einstellungen!$B$5/100</f>
        <v>0</v>
      </c>
      <c r="L10665" s="23" t="str">
        <f aca="false">IF(I10665&lt;Einstellungen!$B$5,"ja","nein")</f>
        <v>ja</v>
      </c>
      <c r="M10665" s="23" t="s">
        <v>137</v>
      </c>
      <c r="N10665" s="23" t="n">
        <v>2026</v>
      </c>
      <c r="O10665" s="23" t="n">
        <v>10</v>
      </c>
    </row>
    <row r="10666" customFormat="false" ht="15" hidden="false" customHeight="false" outlineLevel="0" collapsed="false">
      <c r="A10666" s="22" t="n">
        <v>46141</v>
      </c>
      <c r="B10666" s="23" t="s">
        <v>117</v>
      </c>
      <c r="C10666" s="23" t="s">
        <v>103</v>
      </c>
      <c r="D10666" s="24" t="n">
        <v>-1968.7</v>
      </c>
      <c r="E10666" s="25" t="n">
        <f aca="false">MAX(D10666,0)/1000</f>
        <v>0</v>
      </c>
      <c r="F10666" s="25" t="n">
        <f aca="false">MAX(-D10666,0)/1000</f>
        <v>1.9687</v>
      </c>
      <c r="G10666" s="23" t="str">
        <f aca="false">IF(E10666&gt;0,"ja","nein")</f>
        <v>nein</v>
      </c>
      <c r="H10666" s="26" t="n">
        <v>-11.567</v>
      </c>
      <c r="I10666" s="26" t="n">
        <f aca="false">(H10666/10+IF(N10666=2025,Einstellungen!$B$23,Einstellungen!$C$23))*(1+Einstellungen!$B$10)</f>
        <v>17.373167</v>
      </c>
      <c r="J10666" s="25" t="n">
        <f aca="false">E10666*I10666/100</f>
        <v>0</v>
      </c>
      <c r="K10666" s="25" t="n">
        <f aca="false">E10666*Einstellungen!$B$5/100</f>
        <v>0</v>
      </c>
      <c r="L10666" s="23" t="str">
        <f aca="false">IF(I10666&lt;Einstellungen!$B$5,"ja","nein")</f>
        <v>ja</v>
      </c>
      <c r="M10666" s="23" t="s">
        <v>137</v>
      </c>
      <c r="N10666" s="23" t="n">
        <v>2026</v>
      </c>
      <c r="O10666" s="23" t="n">
        <v>11</v>
      </c>
    </row>
    <row r="10667" customFormat="false" ht="15" hidden="false" customHeight="false" outlineLevel="0" collapsed="false">
      <c r="A10667" s="22" t="n">
        <v>46141</v>
      </c>
      <c r="B10667" s="23" t="s">
        <v>118</v>
      </c>
      <c r="C10667" s="23" t="s">
        <v>103</v>
      </c>
      <c r="D10667" s="24" t="n">
        <v>-3214.7</v>
      </c>
      <c r="E10667" s="25" t="n">
        <f aca="false">MAX(D10667,0)/1000</f>
        <v>0</v>
      </c>
      <c r="F10667" s="25" t="n">
        <f aca="false">MAX(-D10667,0)/1000</f>
        <v>3.2147</v>
      </c>
      <c r="G10667" s="23" t="str">
        <f aca="false">IF(E10667&gt;0,"ja","nein")</f>
        <v>nein</v>
      </c>
      <c r="H10667" s="26" t="n">
        <v>-33.765</v>
      </c>
      <c r="I10667" s="26" t="n">
        <f aca="false">(H10667/10+IF(N10667=2025,Einstellungen!$B$23,Einstellungen!$C$23))*(1+Einstellungen!$B$10)</f>
        <v>14.731605</v>
      </c>
      <c r="J10667" s="25" t="n">
        <f aca="false">E10667*I10667/100</f>
        <v>0</v>
      </c>
      <c r="K10667" s="25" t="n">
        <f aca="false">E10667*Einstellungen!$B$5/100</f>
        <v>0</v>
      </c>
      <c r="L10667" s="23" t="str">
        <f aca="false">IF(I10667&lt;Einstellungen!$B$5,"ja","nein")</f>
        <v>ja</v>
      </c>
      <c r="M10667" s="23" t="s">
        <v>137</v>
      </c>
      <c r="N10667" s="23" t="n">
        <v>2026</v>
      </c>
      <c r="O10667" s="23" t="n">
        <v>12</v>
      </c>
    </row>
    <row r="10668" customFormat="false" ht="15" hidden="false" customHeight="false" outlineLevel="0" collapsed="false">
      <c r="A10668" s="22" t="n">
        <v>46141</v>
      </c>
      <c r="B10668" s="23" t="s">
        <v>119</v>
      </c>
      <c r="C10668" s="23" t="s">
        <v>103</v>
      </c>
      <c r="D10668" s="24" t="n">
        <v>-4749.2</v>
      </c>
      <c r="E10668" s="25" t="n">
        <f aca="false">MAX(D10668,0)/1000</f>
        <v>0</v>
      </c>
      <c r="F10668" s="25" t="n">
        <f aca="false">MAX(-D10668,0)/1000</f>
        <v>4.7492</v>
      </c>
      <c r="G10668" s="23" t="str">
        <f aca="false">IF(E10668&gt;0,"ja","nein")</f>
        <v>nein</v>
      </c>
      <c r="H10668" s="26" t="n">
        <v>-60.362</v>
      </c>
      <c r="I10668" s="26" t="n">
        <f aca="false">(H10668/10+IF(N10668=2025,Einstellungen!$B$23,Einstellungen!$C$23))*(1+Einstellungen!$B$10)</f>
        <v>11.566562</v>
      </c>
      <c r="J10668" s="25" t="n">
        <f aca="false">E10668*I10668/100</f>
        <v>0</v>
      </c>
      <c r="K10668" s="25" t="n">
        <f aca="false">E10668*Einstellungen!$B$5/100</f>
        <v>0</v>
      </c>
      <c r="L10668" s="23" t="str">
        <f aca="false">IF(I10668&lt;Einstellungen!$B$5,"ja","nein")</f>
        <v>ja</v>
      </c>
      <c r="M10668" s="23" t="s">
        <v>137</v>
      </c>
      <c r="N10668" s="23" t="n">
        <v>2026</v>
      </c>
      <c r="O10668" s="23" t="n">
        <v>13</v>
      </c>
    </row>
    <row r="10669" customFormat="false" ht="15" hidden="false" customHeight="false" outlineLevel="0" collapsed="false">
      <c r="A10669" s="22" t="n">
        <v>46141</v>
      </c>
      <c r="B10669" s="23" t="s">
        <v>120</v>
      </c>
      <c r="C10669" s="23" t="s">
        <v>103</v>
      </c>
      <c r="D10669" s="24" t="n">
        <v>-4014.4</v>
      </c>
      <c r="E10669" s="25" t="n">
        <f aca="false">MAX(D10669,0)/1000</f>
        <v>0</v>
      </c>
      <c r="F10669" s="25" t="n">
        <f aca="false">MAX(-D10669,0)/1000</f>
        <v>4.0144</v>
      </c>
      <c r="G10669" s="23" t="str">
        <f aca="false">IF(E10669&gt;0,"ja","nein")</f>
        <v>nein</v>
      </c>
      <c r="H10669" s="26" t="n">
        <v>-55.432</v>
      </c>
      <c r="I10669" s="26" t="n">
        <f aca="false">(H10669/10+IF(N10669=2025,Einstellungen!$B$23,Einstellungen!$C$23))*(1+Einstellungen!$B$10)</f>
        <v>12.153232</v>
      </c>
      <c r="J10669" s="25" t="n">
        <f aca="false">E10669*I10669/100</f>
        <v>0</v>
      </c>
      <c r="K10669" s="25" t="n">
        <f aca="false">E10669*Einstellungen!$B$5/100</f>
        <v>0</v>
      </c>
      <c r="L10669" s="23" t="str">
        <f aca="false">IF(I10669&lt;Einstellungen!$B$5,"ja","nein")</f>
        <v>ja</v>
      </c>
      <c r="M10669" s="23" t="s">
        <v>137</v>
      </c>
      <c r="N10669" s="23" t="n">
        <v>2026</v>
      </c>
      <c r="O10669" s="23" t="n">
        <v>14</v>
      </c>
    </row>
    <row r="10670" customFormat="false" ht="15" hidden="false" customHeight="false" outlineLevel="0" collapsed="false">
      <c r="A10670" s="22" t="n">
        <v>46141</v>
      </c>
      <c r="B10670" s="23" t="s">
        <v>104</v>
      </c>
      <c r="C10670" s="23" t="s">
        <v>103</v>
      </c>
      <c r="D10670" s="24" t="n">
        <v>-3367.1</v>
      </c>
      <c r="E10670" s="25" t="n">
        <f aca="false">MAX(D10670,0)/1000</f>
        <v>0</v>
      </c>
      <c r="F10670" s="25" t="n">
        <f aca="false">MAX(-D10670,0)/1000</f>
        <v>3.3671</v>
      </c>
      <c r="G10670" s="23" t="str">
        <f aca="false">IF(E10670&gt;0,"ja","nein")</f>
        <v>nein</v>
      </c>
      <c r="H10670" s="26" t="n">
        <v>-36.22</v>
      </c>
      <c r="I10670" s="26" t="n">
        <f aca="false">(H10670/10+IF(N10670=2025,Einstellungen!$B$23,Einstellungen!$C$23))*(1+Einstellungen!$B$10)</f>
        <v>14.43946</v>
      </c>
      <c r="J10670" s="25" t="n">
        <f aca="false">E10670*I10670/100</f>
        <v>0</v>
      </c>
      <c r="K10670" s="25" t="n">
        <f aca="false">E10670*Einstellungen!$B$5/100</f>
        <v>0</v>
      </c>
      <c r="L10670" s="23" t="str">
        <f aca="false">IF(I10670&lt;Einstellungen!$B$5,"ja","nein")</f>
        <v>ja</v>
      </c>
      <c r="M10670" s="23" t="s">
        <v>137</v>
      </c>
      <c r="N10670" s="23" t="n">
        <v>2026</v>
      </c>
      <c r="O10670" s="23" t="n">
        <v>15</v>
      </c>
    </row>
    <row r="10671" customFormat="false" ht="15" hidden="false" customHeight="false" outlineLevel="0" collapsed="false">
      <c r="A10671" s="22" t="n">
        <v>46141</v>
      </c>
      <c r="B10671" s="23" t="s">
        <v>105</v>
      </c>
      <c r="C10671" s="23" t="s">
        <v>103</v>
      </c>
      <c r="D10671" s="24" t="n">
        <v>-2519.2</v>
      </c>
      <c r="E10671" s="25" t="n">
        <f aca="false">MAX(D10671,0)/1000</f>
        <v>0</v>
      </c>
      <c r="F10671" s="25" t="n">
        <f aca="false">MAX(-D10671,0)/1000</f>
        <v>2.5192</v>
      </c>
      <c r="G10671" s="23" t="str">
        <f aca="false">IF(E10671&gt;0,"ja","nein")</f>
        <v>nein</v>
      </c>
      <c r="H10671" s="26" t="n">
        <v>-11.25</v>
      </c>
      <c r="I10671" s="26" t="n">
        <f aca="false">(H10671/10+IF(N10671=2025,Einstellungen!$B$23,Einstellungen!$C$23))*(1+Einstellungen!$B$10)</f>
        <v>17.41089</v>
      </c>
      <c r="J10671" s="25" t="n">
        <f aca="false">E10671*I10671/100</f>
        <v>0</v>
      </c>
      <c r="K10671" s="25" t="n">
        <f aca="false">E10671*Einstellungen!$B$5/100</f>
        <v>0</v>
      </c>
      <c r="L10671" s="23" t="str">
        <f aca="false">IF(I10671&lt;Einstellungen!$B$5,"ja","nein")</f>
        <v>ja</v>
      </c>
      <c r="M10671" s="23" t="s">
        <v>137</v>
      </c>
      <c r="N10671" s="23" t="n">
        <v>2026</v>
      </c>
      <c r="O10671" s="23" t="n">
        <v>16</v>
      </c>
    </row>
    <row r="10672" customFormat="false" ht="15" hidden="false" customHeight="false" outlineLevel="0" collapsed="false">
      <c r="A10672" s="22" t="n">
        <v>46141</v>
      </c>
      <c r="B10672" s="23" t="s">
        <v>97</v>
      </c>
      <c r="C10672" s="23" t="s">
        <v>103</v>
      </c>
      <c r="D10672" s="24" t="n">
        <v>-132.3</v>
      </c>
      <c r="E10672" s="25" t="n">
        <f aca="false">MAX(D10672,0)/1000</f>
        <v>0</v>
      </c>
      <c r="F10672" s="25" t="n">
        <f aca="false">MAX(-D10672,0)/1000</f>
        <v>0.1323</v>
      </c>
      <c r="G10672" s="23" t="str">
        <f aca="false">IF(E10672&gt;0,"ja","nein")</f>
        <v>nein</v>
      </c>
      <c r="H10672" s="26" t="n">
        <v>19.645</v>
      </c>
      <c r="I10672" s="26" t="n">
        <f aca="false">(H10672/10+IF(N10672=2025,Einstellungen!$B$23,Einstellungen!$C$23))*(1+Einstellungen!$B$10)</f>
        <v>21.087395</v>
      </c>
      <c r="J10672" s="25" t="n">
        <f aca="false">E10672*I10672/100</f>
        <v>0</v>
      </c>
      <c r="K10672" s="25" t="n">
        <f aca="false">E10672*Einstellungen!$B$5/100</f>
        <v>0</v>
      </c>
      <c r="L10672" s="23" t="str">
        <f aca="false">IF(I10672&lt;Einstellungen!$B$5,"ja","nein")</f>
        <v>ja</v>
      </c>
      <c r="M10672" s="23" t="s">
        <v>137</v>
      </c>
      <c r="N10672" s="23" t="n">
        <v>2026</v>
      </c>
      <c r="O10672" s="23" t="n">
        <v>17</v>
      </c>
    </row>
    <row r="10673" customFormat="false" ht="15" hidden="false" customHeight="false" outlineLevel="0" collapsed="false">
      <c r="A10673" s="22" t="n">
        <v>46141</v>
      </c>
      <c r="B10673" s="23" t="s">
        <v>99</v>
      </c>
      <c r="C10673" s="23" t="s">
        <v>103</v>
      </c>
      <c r="D10673" s="24" t="n">
        <v>509.8</v>
      </c>
      <c r="E10673" s="25" t="n">
        <f aca="false">MAX(D10673,0)/1000</f>
        <v>0.5098</v>
      </c>
      <c r="F10673" s="25" t="n">
        <f aca="false">MAX(-D10673,0)/1000</f>
        <v>0</v>
      </c>
      <c r="G10673" s="23" t="str">
        <f aca="false">IF(E10673&gt;0,"ja","nein")</f>
        <v>ja</v>
      </c>
      <c r="H10673" s="26" t="n">
        <v>91.145</v>
      </c>
      <c r="I10673" s="26" t="n">
        <f aca="false">(H10673/10+IF(N10673=2025,Einstellungen!$B$23,Einstellungen!$C$23))*(1+Einstellungen!$B$10)</f>
        <v>29.595895</v>
      </c>
      <c r="J10673" s="25" t="n">
        <f aca="false">E10673*I10673/100</f>
        <v>0.15087987271</v>
      </c>
      <c r="K10673" s="25" t="n">
        <f aca="false">E10673*Einstellungen!$B$5/100</f>
        <v>0.147842</v>
      </c>
      <c r="L10673" s="23" t="str">
        <f aca="false">IF(I10673&lt;Einstellungen!$B$5,"ja","nein")</f>
        <v>nein</v>
      </c>
      <c r="M10673" s="23" t="s">
        <v>137</v>
      </c>
      <c r="N10673" s="23" t="n">
        <v>2026</v>
      </c>
      <c r="O10673" s="23" t="n">
        <v>18</v>
      </c>
    </row>
    <row r="10674" customFormat="false" ht="15" hidden="false" customHeight="false" outlineLevel="0" collapsed="false">
      <c r="A10674" s="22" t="n">
        <v>46141</v>
      </c>
      <c r="B10674" s="23" t="s">
        <v>100</v>
      </c>
      <c r="C10674" s="23" t="s">
        <v>103</v>
      </c>
      <c r="D10674" s="24" t="n">
        <v>757</v>
      </c>
      <c r="E10674" s="25" t="n">
        <f aca="false">MAX(D10674,0)/1000</f>
        <v>0.757</v>
      </c>
      <c r="F10674" s="25" t="n">
        <f aca="false">MAX(-D10674,0)/1000</f>
        <v>0</v>
      </c>
      <c r="G10674" s="23" t="str">
        <f aca="false">IF(E10674&gt;0,"ja","nein")</f>
        <v>ja</v>
      </c>
      <c r="H10674" s="26" t="n">
        <v>125.81</v>
      </c>
      <c r="I10674" s="26" t="n">
        <f aca="false">(H10674/10+IF(N10674=2025,Einstellungen!$B$23,Einstellungen!$C$23))*(1+Einstellungen!$B$10)</f>
        <v>33.72103</v>
      </c>
      <c r="J10674" s="25" t="n">
        <f aca="false">E10674*I10674/100</f>
        <v>0.2552681971</v>
      </c>
      <c r="K10674" s="25" t="n">
        <f aca="false">E10674*Einstellungen!$B$5/100</f>
        <v>0.21953</v>
      </c>
      <c r="L10674" s="23" t="str">
        <f aca="false">IF(I10674&lt;Einstellungen!$B$5,"ja","nein")</f>
        <v>nein</v>
      </c>
      <c r="M10674" s="23" t="s">
        <v>137</v>
      </c>
      <c r="N10674" s="23" t="n">
        <v>2026</v>
      </c>
      <c r="O10674" s="23" t="n">
        <v>19</v>
      </c>
    </row>
    <row r="10675" customFormat="false" ht="15" hidden="false" customHeight="false" outlineLevel="0" collapsed="false">
      <c r="A10675" s="22" t="n">
        <v>46141</v>
      </c>
      <c r="B10675" s="23" t="s">
        <v>92</v>
      </c>
      <c r="C10675" s="23" t="s">
        <v>103</v>
      </c>
      <c r="D10675" s="24" t="n">
        <v>-48.4</v>
      </c>
      <c r="E10675" s="25" t="n">
        <f aca="false">MAX(D10675,0)/1000</f>
        <v>0</v>
      </c>
      <c r="F10675" s="25" t="n">
        <f aca="false">MAX(-D10675,0)/1000</f>
        <v>0.0484</v>
      </c>
      <c r="G10675" s="23" t="str">
        <f aca="false">IF(E10675&gt;0,"ja","nein")</f>
        <v>nein</v>
      </c>
      <c r="H10675" s="26" t="n">
        <v>145.593</v>
      </c>
      <c r="I10675" s="26" t="n">
        <f aca="false">(H10675/10+IF(N10675=2025,Einstellungen!$B$23,Einstellungen!$C$23))*(1+Einstellungen!$B$10)</f>
        <v>36.075207</v>
      </c>
      <c r="J10675" s="25" t="n">
        <f aca="false">E10675*I10675/100</f>
        <v>0</v>
      </c>
      <c r="K10675" s="25" t="n">
        <f aca="false">E10675*Einstellungen!$B$5/100</f>
        <v>0</v>
      </c>
      <c r="L10675" s="23" t="str">
        <f aca="false">IF(I10675&lt;Einstellungen!$B$5,"ja","nein")</f>
        <v>nein</v>
      </c>
      <c r="M10675" s="23" t="s">
        <v>137</v>
      </c>
      <c r="N10675" s="23" t="n">
        <v>2026</v>
      </c>
      <c r="O10675" s="23" t="n">
        <v>20</v>
      </c>
    </row>
    <row r="10676" customFormat="false" ht="15" hidden="false" customHeight="false" outlineLevel="0" collapsed="false">
      <c r="A10676" s="22" t="n">
        <v>46141</v>
      </c>
      <c r="B10676" s="23" t="s">
        <v>95</v>
      </c>
      <c r="C10676" s="23" t="s">
        <v>103</v>
      </c>
      <c r="D10676" s="24" t="n">
        <v>-40.8</v>
      </c>
      <c r="E10676" s="25" t="n">
        <f aca="false">MAX(D10676,0)/1000</f>
        <v>0</v>
      </c>
      <c r="F10676" s="25" t="n">
        <f aca="false">MAX(-D10676,0)/1000</f>
        <v>0.0408</v>
      </c>
      <c r="G10676" s="23" t="str">
        <f aca="false">IF(E10676&gt;0,"ja","nein")</f>
        <v>nein</v>
      </c>
      <c r="H10676" s="26" t="n">
        <v>129.95</v>
      </c>
      <c r="I10676" s="26" t="n">
        <f aca="false">(H10676/10+IF(N10676=2025,Einstellungen!$B$23,Einstellungen!$C$23))*(1+Einstellungen!$B$10)</f>
        <v>34.21369</v>
      </c>
      <c r="J10676" s="25" t="n">
        <f aca="false">E10676*I10676/100</f>
        <v>0</v>
      </c>
      <c r="K10676" s="25" t="n">
        <f aca="false">E10676*Einstellungen!$B$5/100</f>
        <v>0</v>
      </c>
      <c r="L10676" s="23" t="str">
        <f aca="false">IF(I10676&lt;Einstellungen!$B$5,"ja","nein")</f>
        <v>nein</v>
      </c>
      <c r="M10676" s="23" t="s">
        <v>137</v>
      </c>
      <c r="N10676" s="23" t="n">
        <v>2026</v>
      </c>
      <c r="O10676" s="23" t="n">
        <v>21</v>
      </c>
    </row>
    <row r="10677" customFormat="false" ht="15" hidden="false" customHeight="false" outlineLevel="0" collapsed="false">
      <c r="A10677" s="22" t="n">
        <v>46141</v>
      </c>
      <c r="B10677" s="23" t="s">
        <v>96</v>
      </c>
      <c r="C10677" s="23" t="s">
        <v>103</v>
      </c>
      <c r="D10677" s="24" t="n">
        <v>269.7</v>
      </c>
      <c r="E10677" s="25" t="n">
        <f aca="false">MAX(D10677,0)/1000</f>
        <v>0.2697</v>
      </c>
      <c r="F10677" s="25" t="n">
        <f aca="false">MAX(-D10677,0)/1000</f>
        <v>0</v>
      </c>
      <c r="G10677" s="23" t="str">
        <f aca="false">IF(E10677&gt;0,"ja","nein")</f>
        <v>ja</v>
      </c>
      <c r="H10677" s="26" t="n">
        <v>115.657</v>
      </c>
      <c r="I10677" s="26" t="n">
        <f aca="false">(H10677/10+IF(N10677=2025,Einstellungen!$B$23,Einstellungen!$C$23))*(1+Einstellungen!$B$10)</f>
        <v>32.512823</v>
      </c>
      <c r="J10677" s="25" t="n">
        <f aca="false">E10677*I10677/100</f>
        <v>0.087687083631</v>
      </c>
      <c r="K10677" s="25" t="n">
        <f aca="false">E10677*Einstellungen!$B$5/100</f>
        <v>0.078213</v>
      </c>
      <c r="L10677" s="23" t="str">
        <f aca="false">IF(I10677&lt;Einstellungen!$B$5,"ja","nein")</f>
        <v>nein</v>
      </c>
      <c r="M10677" s="23" t="s">
        <v>137</v>
      </c>
      <c r="N10677" s="23" t="n">
        <v>2026</v>
      </c>
      <c r="O10677" s="23" t="n">
        <v>22</v>
      </c>
    </row>
    <row r="10678" customFormat="false" ht="15" hidden="false" customHeight="false" outlineLevel="0" collapsed="false">
      <c r="A10678" s="22" t="n">
        <v>46141</v>
      </c>
      <c r="B10678" s="23" t="s">
        <v>101</v>
      </c>
      <c r="C10678" s="23" t="s">
        <v>103</v>
      </c>
      <c r="D10678" s="24" t="n">
        <v>372.9</v>
      </c>
      <c r="E10678" s="25" t="n">
        <f aca="false">MAX(D10678,0)/1000</f>
        <v>0.3729</v>
      </c>
      <c r="F10678" s="25" t="n">
        <f aca="false">MAX(-D10678,0)/1000</f>
        <v>0</v>
      </c>
      <c r="G10678" s="23" t="str">
        <f aca="false">IF(E10678&gt;0,"ja","nein")</f>
        <v>ja</v>
      </c>
      <c r="H10678" s="26" t="n">
        <v>105.097</v>
      </c>
      <c r="I10678" s="26" t="n">
        <f aca="false">(H10678/10+IF(N10678=2025,Einstellungen!$B$23,Einstellungen!$C$23))*(1+Einstellungen!$B$10)</f>
        <v>31.256183</v>
      </c>
      <c r="J10678" s="25" t="n">
        <f aca="false">E10678*I10678/100</f>
        <v>0.116554306407</v>
      </c>
      <c r="K10678" s="25" t="n">
        <f aca="false">E10678*Einstellungen!$B$5/100</f>
        <v>0.108141</v>
      </c>
      <c r="L10678" s="23" t="str">
        <f aca="false">IF(I10678&lt;Einstellungen!$B$5,"ja","nein")</f>
        <v>nein</v>
      </c>
      <c r="M10678" s="23" t="s">
        <v>137</v>
      </c>
      <c r="N10678" s="23" t="n">
        <v>2026</v>
      </c>
      <c r="O10678" s="23" t="n">
        <v>23</v>
      </c>
    </row>
    <row r="10679" customFormat="false" ht="15" hidden="false" customHeight="false" outlineLevel="0" collapsed="false">
      <c r="A10679" s="22" t="n">
        <v>46142</v>
      </c>
      <c r="B10679" s="23" t="s">
        <v>102</v>
      </c>
      <c r="C10679" s="23" t="s">
        <v>106</v>
      </c>
      <c r="D10679" s="24" t="n">
        <v>381.2</v>
      </c>
      <c r="E10679" s="25" t="n">
        <f aca="false">MAX(D10679,0)/1000</f>
        <v>0.3812</v>
      </c>
      <c r="F10679" s="25" t="n">
        <f aca="false">MAX(-D10679,0)/1000</f>
        <v>0</v>
      </c>
      <c r="G10679" s="23" t="str">
        <f aca="false">IF(E10679&gt;0,"ja","nein")</f>
        <v>ja</v>
      </c>
      <c r="H10679" s="26" t="n">
        <v>100.32</v>
      </c>
      <c r="I10679" s="26" t="n">
        <f aca="false">(H10679/10+IF(N10679=2025,Einstellungen!$B$23,Einstellungen!$C$23))*(1+Einstellungen!$B$10)</f>
        <v>30.68772</v>
      </c>
      <c r="J10679" s="25" t="n">
        <f aca="false">E10679*I10679/100</f>
        <v>0.11698158864</v>
      </c>
      <c r="K10679" s="25" t="n">
        <f aca="false">E10679*Einstellungen!$B$5/100</f>
        <v>0.110548</v>
      </c>
      <c r="L10679" s="23" t="str">
        <f aca="false">IF(I10679&lt;Einstellungen!$B$5,"ja","nein")</f>
        <v>nein</v>
      </c>
      <c r="M10679" s="23" t="s">
        <v>137</v>
      </c>
      <c r="N10679" s="23" t="n">
        <v>2026</v>
      </c>
      <c r="O10679" s="23" t="n">
        <v>0</v>
      </c>
    </row>
    <row r="10680" customFormat="false" ht="15" hidden="false" customHeight="false" outlineLevel="0" collapsed="false">
      <c r="A10680" s="22" t="n">
        <v>46142</v>
      </c>
      <c r="B10680" s="23" t="s">
        <v>107</v>
      </c>
      <c r="C10680" s="23" t="s">
        <v>106</v>
      </c>
      <c r="D10680" s="24" t="n">
        <v>350</v>
      </c>
      <c r="E10680" s="25" t="n">
        <f aca="false">MAX(D10680,0)/1000</f>
        <v>0.35</v>
      </c>
      <c r="F10680" s="25" t="n">
        <f aca="false">MAX(-D10680,0)/1000</f>
        <v>0</v>
      </c>
      <c r="G10680" s="23" t="str">
        <f aca="false">IF(E10680&gt;0,"ja","nein")</f>
        <v>ja</v>
      </c>
      <c r="H10680" s="26" t="n">
        <v>100.11</v>
      </c>
      <c r="I10680" s="26" t="n">
        <f aca="false">(H10680/10+IF(N10680=2025,Einstellungen!$B$23,Einstellungen!$C$23))*(1+Einstellungen!$B$10)</f>
        <v>30.66273</v>
      </c>
      <c r="J10680" s="25" t="n">
        <f aca="false">E10680*I10680/100</f>
        <v>0.107319555</v>
      </c>
      <c r="K10680" s="25" t="n">
        <f aca="false">E10680*Einstellungen!$B$5/100</f>
        <v>0.1015</v>
      </c>
      <c r="L10680" s="23" t="str">
        <f aca="false">IF(I10680&lt;Einstellungen!$B$5,"ja","nein")</f>
        <v>nein</v>
      </c>
      <c r="M10680" s="23" t="s">
        <v>137</v>
      </c>
      <c r="N10680" s="23" t="n">
        <v>2026</v>
      </c>
      <c r="O10680" s="23" t="n">
        <v>1</v>
      </c>
    </row>
    <row r="10681" customFormat="false" ht="15" hidden="false" customHeight="false" outlineLevel="0" collapsed="false">
      <c r="A10681" s="22" t="n">
        <v>46142</v>
      </c>
      <c r="B10681" s="23" t="s">
        <v>108</v>
      </c>
      <c r="C10681" s="23" t="s">
        <v>106</v>
      </c>
      <c r="D10681" s="24" t="n">
        <v>307.2</v>
      </c>
      <c r="E10681" s="25" t="n">
        <f aca="false">MAX(D10681,0)/1000</f>
        <v>0.3072</v>
      </c>
      <c r="F10681" s="25" t="n">
        <f aca="false">MAX(-D10681,0)/1000</f>
        <v>0</v>
      </c>
      <c r="G10681" s="23" t="str">
        <f aca="false">IF(E10681&gt;0,"ja","nein")</f>
        <v>ja</v>
      </c>
      <c r="H10681" s="26" t="n">
        <v>98.57</v>
      </c>
      <c r="I10681" s="26" t="n">
        <f aca="false">(H10681/10+IF(N10681=2025,Einstellungen!$B$23,Einstellungen!$C$23))*(1+Einstellungen!$B$10)</f>
        <v>30.47947</v>
      </c>
      <c r="J10681" s="25" t="n">
        <f aca="false">E10681*I10681/100</f>
        <v>0.09363293184</v>
      </c>
      <c r="K10681" s="25" t="n">
        <f aca="false">E10681*Einstellungen!$B$5/100</f>
        <v>0.089088</v>
      </c>
      <c r="L10681" s="23" t="str">
        <f aca="false">IF(I10681&lt;Einstellungen!$B$5,"ja","nein")</f>
        <v>nein</v>
      </c>
      <c r="M10681" s="23" t="s">
        <v>137</v>
      </c>
      <c r="N10681" s="23" t="n">
        <v>2026</v>
      </c>
      <c r="O10681" s="23" t="n">
        <v>2</v>
      </c>
    </row>
    <row r="10682" customFormat="false" ht="15" hidden="false" customHeight="false" outlineLevel="0" collapsed="false">
      <c r="A10682" s="22" t="n">
        <v>46142</v>
      </c>
      <c r="B10682" s="23" t="s">
        <v>109</v>
      </c>
      <c r="C10682" s="23" t="s">
        <v>106</v>
      </c>
      <c r="D10682" s="24" t="n">
        <v>313.6</v>
      </c>
      <c r="E10682" s="25" t="n">
        <f aca="false">MAX(D10682,0)/1000</f>
        <v>0.3136</v>
      </c>
      <c r="F10682" s="25" t="n">
        <f aca="false">MAX(-D10682,0)/1000</f>
        <v>0</v>
      </c>
      <c r="G10682" s="23" t="str">
        <f aca="false">IF(E10682&gt;0,"ja","nein")</f>
        <v>ja</v>
      </c>
      <c r="H10682" s="26" t="n">
        <v>99.478</v>
      </c>
      <c r="I10682" s="26" t="n">
        <f aca="false">(H10682/10+IF(N10682=2025,Einstellungen!$B$23,Einstellungen!$C$23))*(1+Einstellungen!$B$10)</f>
        <v>30.587522</v>
      </c>
      <c r="J10682" s="25" t="n">
        <f aca="false">E10682*I10682/100</f>
        <v>0.095922468992</v>
      </c>
      <c r="K10682" s="25" t="n">
        <f aca="false">E10682*Einstellungen!$B$5/100</f>
        <v>0.090944</v>
      </c>
      <c r="L10682" s="23" t="str">
        <f aca="false">IF(I10682&lt;Einstellungen!$B$5,"ja","nein")</f>
        <v>nein</v>
      </c>
      <c r="M10682" s="23" t="s">
        <v>137</v>
      </c>
      <c r="N10682" s="23" t="n">
        <v>2026</v>
      </c>
      <c r="O10682" s="23" t="n">
        <v>3</v>
      </c>
    </row>
    <row r="10683" customFormat="false" ht="15" hidden="false" customHeight="false" outlineLevel="0" collapsed="false">
      <c r="A10683" s="22" t="n">
        <v>46142</v>
      </c>
      <c r="B10683" s="23" t="s">
        <v>110</v>
      </c>
      <c r="C10683" s="23" t="s">
        <v>106</v>
      </c>
      <c r="D10683" s="24" t="n">
        <v>317.7</v>
      </c>
      <c r="E10683" s="25" t="n">
        <f aca="false">MAX(D10683,0)/1000</f>
        <v>0.3177</v>
      </c>
      <c r="F10683" s="25" t="n">
        <f aca="false">MAX(-D10683,0)/1000</f>
        <v>0</v>
      </c>
      <c r="G10683" s="23" t="str">
        <f aca="false">IF(E10683&gt;0,"ja","nein")</f>
        <v>ja</v>
      </c>
      <c r="H10683" s="26" t="n">
        <v>104.09</v>
      </c>
      <c r="I10683" s="26" t="n">
        <f aca="false">(H10683/10+IF(N10683=2025,Einstellungen!$B$23,Einstellungen!$C$23))*(1+Einstellungen!$B$10)</f>
        <v>31.13635</v>
      </c>
      <c r="J10683" s="25" t="n">
        <f aca="false">E10683*I10683/100</f>
        <v>0.09892018395</v>
      </c>
      <c r="K10683" s="25" t="n">
        <f aca="false">E10683*Einstellungen!$B$5/100</f>
        <v>0.092133</v>
      </c>
      <c r="L10683" s="23" t="str">
        <f aca="false">IF(I10683&lt;Einstellungen!$B$5,"ja","nein")</f>
        <v>nein</v>
      </c>
      <c r="M10683" s="23" t="s">
        <v>137</v>
      </c>
      <c r="N10683" s="23" t="n">
        <v>2026</v>
      </c>
      <c r="O10683" s="23" t="n">
        <v>4</v>
      </c>
    </row>
    <row r="10684" customFormat="false" ht="15" hidden="false" customHeight="false" outlineLevel="0" collapsed="false">
      <c r="A10684" s="22" t="n">
        <v>46142</v>
      </c>
      <c r="B10684" s="23" t="s">
        <v>111</v>
      </c>
      <c r="C10684" s="23" t="s">
        <v>106</v>
      </c>
      <c r="D10684" s="24" t="n">
        <v>417.3</v>
      </c>
      <c r="E10684" s="25" t="n">
        <f aca="false">MAX(D10684,0)/1000</f>
        <v>0.4173</v>
      </c>
      <c r="F10684" s="25" t="n">
        <f aca="false">MAX(-D10684,0)/1000</f>
        <v>0</v>
      </c>
      <c r="G10684" s="23" t="str">
        <f aca="false">IF(E10684&gt;0,"ja","nein")</f>
        <v>ja</v>
      </c>
      <c r="H10684" s="26" t="n">
        <v>114.102</v>
      </c>
      <c r="I10684" s="26" t="n">
        <f aca="false">(H10684/10+IF(N10684=2025,Einstellungen!$B$23,Einstellungen!$C$23))*(1+Einstellungen!$B$10)</f>
        <v>32.327778</v>
      </c>
      <c r="J10684" s="25" t="n">
        <f aca="false">E10684*I10684/100</f>
        <v>0.134903817594</v>
      </c>
      <c r="K10684" s="25" t="n">
        <f aca="false">E10684*Einstellungen!$B$5/100</f>
        <v>0.121017</v>
      </c>
      <c r="L10684" s="23" t="str">
        <f aca="false">IF(I10684&lt;Einstellungen!$B$5,"ja","nein")</f>
        <v>nein</v>
      </c>
      <c r="M10684" s="23" t="s">
        <v>137</v>
      </c>
      <c r="N10684" s="23" t="n">
        <v>2026</v>
      </c>
      <c r="O10684" s="23" t="n">
        <v>5</v>
      </c>
    </row>
    <row r="10685" customFormat="false" ht="15" hidden="false" customHeight="false" outlineLevel="0" collapsed="false">
      <c r="A10685" s="22" t="n">
        <v>46142</v>
      </c>
      <c r="B10685" s="23" t="s">
        <v>112</v>
      </c>
      <c r="C10685" s="23" t="s">
        <v>106</v>
      </c>
      <c r="D10685" s="24" t="n">
        <v>308.3</v>
      </c>
      <c r="E10685" s="25" t="n">
        <f aca="false">MAX(D10685,0)/1000</f>
        <v>0.3083</v>
      </c>
      <c r="F10685" s="25" t="n">
        <f aca="false">MAX(-D10685,0)/1000</f>
        <v>0</v>
      </c>
      <c r="G10685" s="23" t="str">
        <f aca="false">IF(E10685&gt;0,"ja","nein")</f>
        <v>ja</v>
      </c>
      <c r="H10685" s="26" t="n">
        <v>139.12</v>
      </c>
      <c r="I10685" s="26" t="n">
        <f aca="false">(H10685/10+IF(N10685=2025,Einstellungen!$B$23,Einstellungen!$C$23))*(1+Einstellungen!$B$10)</f>
        <v>35.30492</v>
      </c>
      <c r="J10685" s="25" t="n">
        <f aca="false">E10685*I10685/100</f>
        <v>0.10884506836</v>
      </c>
      <c r="K10685" s="25" t="n">
        <f aca="false">E10685*Einstellungen!$B$5/100</f>
        <v>0.089407</v>
      </c>
      <c r="L10685" s="23" t="str">
        <f aca="false">IF(I10685&lt;Einstellungen!$B$5,"ja","nein")</f>
        <v>nein</v>
      </c>
      <c r="M10685" s="23" t="s">
        <v>137</v>
      </c>
      <c r="N10685" s="23" t="n">
        <v>2026</v>
      </c>
      <c r="O10685" s="23" t="n">
        <v>6</v>
      </c>
    </row>
    <row r="10686" customFormat="false" ht="15" hidden="false" customHeight="false" outlineLevel="0" collapsed="false">
      <c r="A10686" s="22" t="n">
        <v>46142</v>
      </c>
      <c r="B10686" s="23" t="s">
        <v>113</v>
      </c>
      <c r="C10686" s="23" t="s">
        <v>106</v>
      </c>
      <c r="D10686" s="24" t="n">
        <v>197</v>
      </c>
      <c r="E10686" s="25" t="n">
        <f aca="false">MAX(D10686,0)/1000</f>
        <v>0.197</v>
      </c>
      <c r="F10686" s="25" t="n">
        <f aca="false">MAX(-D10686,0)/1000</f>
        <v>0</v>
      </c>
      <c r="G10686" s="23" t="str">
        <f aca="false">IF(E10686&gt;0,"ja","nein")</f>
        <v>ja</v>
      </c>
      <c r="H10686" s="26" t="n">
        <v>122.285</v>
      </c>
      <c r="I10686" s="26" t="n">
        <f aca="false">(H10686/10+IF(N10686=2025,Einstellungen!$B$23,Einstellungen!$C$23))*(1+Einstellungen!$B$10)</f>
        <v>33.301555</v>
      </c>
      <c r="J10686" s="25" t="n">
        <f aca="false">E10686*I10686/100</f>
        <v>0.06560406335</v>
      </c>
      <c r="K10686" s="25" t="n">
        <f aca="false">E10686*Einstellungen!$B$5/100</f>
        <v>0.05713</v>
      </c>
      <c r="L10686" s="23" t="str">
        <f aca="false">IF(I10686&lt;Einstellungen!$B$5,"ja","nein")</f>
        <v>nein</v>
      </c>
      <c r="M10686" s="23" t="s">
        <v>137</v>
      </c>
      <c r="N10686" s="23" t="n">
        <v>2026</v>
      </c>
      <c r="O10686" s="23" t="n">
        <v>7</v>
      </c>
    </row>
    <row r="10687" customFormat="false" ht="15" hidden="false" customHeight="false" outlineLevel="0" collapsed="false">
      <c r="A10687" s="22" t="n">
        <v>46142</v>
      </c>
      <c r="B10687" s="23" t="s">
        <v>114</v>
      </c>
      <c r="C10687" s="23" t="s">
        <v>106</v>
      </c>
      <c r="D10687" s="24" t="n">
        <v>13.2</v>
      </c>
      <c r="E10687" s="25" t="n">
        <f aca="false">MAX(D10687,0)/1000</f>
        <v>0.0132</v>
      </c>
      <c r="F10687" s="25" t="n">
        <f aca="false">MAX(-D10687,0)/1000</f>
        <v>0</v>
      </c>
      <c r="G10687" s="23" t="str">
        <f aca="false">IF(E10687&gt;0,"ja","nein")</f>
        <v>ja</v>
      </c>
      <c r="H10687" s="26" t="n">
        <v>96.218</v>
      </c>
      <c r="I10687" s="26" t="n">
        <f aca="false">(H10687/10+IF(N10687=2025,Einstellungen!$B$23,Einstellungen!$C$23))*(1+Einstellungen!$B$10)</f>
        <v>30.199582</v>
      </c>
      <c r="J10687" s="25" t="n">
        <f aca="false">E10687*I10687/100</f>
        <v>0.003986344824</v>
      </c>
      <c r="K10687" s="25" t="n">
        <f aca="false">E10687*Einstellungen!$B$5/100</f>
        <v>0.003828</v>
      </c>
      <c r="L10687" s="23" t="str">
        <f aca="false">IF(I10687&lt;Einstellungen!$B$5,"ja","nein")</f>
        <v>nein</v>
      </c>
      <c r="M10687" s="23" t="s">
        <v>137</v>
      </c>
      <c r="N10687" s="23" t="n">
        <v>2026</v>
      </c>
      <c r="O10687" s="23" t="n">
        <v>8</v>
      </c>
    </row>
    <row r="10688" customFormat="false" ht="15" hidden="false" customHeight="false" outlineLevel="0" collapsed="false">
      <c r="A10688" s="22" t="n">
        <v>46142</v>
      </c>
      <c r="B10688" s="23" t="s">
        <v>115</v>
      </c>
      <c r="C10688" s="23" t="s">
        <v>106</v>
      </c>
      <c r="D10688" s="24" t="n">
        <v>-477.3</v>
      </c>
      <c r="E10688" s="25" t="n">
        <f aca="false">MAX(D10688,0)/1000</f>
        <v>0</v>
      </c>
      <c r="F10688" s="25" t="n">
        <f aca="false">MAX(-D10688,0)/1000</f>
        <v>0.4773</v>
      </c>
      <c r="G10688" s="23" t="str">
        <f aca="false">IF(E10688&gt;0,"ja","nein")</f>
        <v>nein</v>
      </c>
      <c r="H10688" s="26" t="n">
        <v>45.555</v>
      </c>
      <c r="I10688" s="26" t="n">
        <f aca="false">(H10688/10+IF(N10688=2025,Einstellungen!$B$23,Einstellungen!$C$23))*(1+Einstellungen!$B$10)</f>
        <v>24.170685</v>
      </c>
      <c r="J10688" s="25" t="n">
        <f aca="false">E10688*I10688/100</f>
        <v>0</v>
      </c>
      <c r="K10688" s="25" t="n">
        <f aca="false">E10688*Einstellungen!$B$5/100</f>
        <v>0</v>
      </c>
      <c r="L10688" s="23" t="str">
        <f aca="false">IF(I10688&lt;Einstellungen!$B$5,"ja","nein")</f>
        <v>ja</v>
      </c>
      <c r="M10688" s="23" t="s">
        <v>137</v>
      </c>
      <c r="N10688" s="23" t="n">
        <v>2026</v>
      </c>
      <c r="O10688" s="23" t="n">
        <v>9</v>
      </c>
    </row>
    <row r="10689" customFormat="false" ht="15" hidden="false" customHeight="false" outlineLevel="0" collapsed="false">
      <c r="A10689" s="22" t="n">
        <v>46142</v>
      </c>
      <c r="B10689" s="23" t="s">
        <v>116</v>
      </c>
      <c r="C10689" s="23" t="s">
        <v>106</v>
      </c>
      <c r="D10689" s="24" t="n">
        <v>-1578.1</v>
      </c>
      <c r="E10689" s="25" t="n">
        <f aca="false">MAX(D10689,0)/1000</f>
        <v>0</v>
      </c>
      <c r="F10689" s="25" t="n">
        <f aca="false">MAX(-D10689,0)/1000</f>
        <v>1.5781</v>
      </c>
      <c r="G10689" s="23" t="str">
        <f aca="false">IF(E10689&gt;0,"ja","nein")</f>
        <v>nein</v>
      </c>
      <c r="H10689" s="26" t="n">
        <v>-0.038</v>
      </c>
      <c r="I10689" s="26" t="n">
        <f aca="false">(H10689/10+IF(N10689=2025,Einstellungen!$B$23,Einstellungen!$C$23))*(1+Einstellungen!$B$10)</f>
        <v>18.745118</v>
      </c>
      <c r="J10689" s="25" t="n">
        <f aca="false">E10689*I10689/100</f>
        <v>0</v>
      </c>
      <c r="K10689" s="25" t="n">
        <f aca="false">E10689*Einstellungen!$B$5/100</f>
        <v>0</v>
      </c>
      <c r="L10689" s="23" t="str">
        <f aca="false">IF(I10689&lt;Einstellungen!$B$5,"ja","nein")</f>
        <v>ja</v>
      </c>
      <c r="M10689" s="23" t="s">
        <v>137</v>
      </c>
      <c r="N10689" s="23" t="n">
        <v>2026</v>
      </c>
      <c r="O10689" s="23" t="n">
        <v>10</v>
      </c>
    </row>
    <row r="10690" customFormat="false" ht="15" hidden="false" customHeight="false" outlineLevel="0" collapsed="false">
      <c r="A10690" s="22" t="n">
        <v>46142</v>
      </c>
      <c r="B10690" s="23" t="s">
        <v>117</v>
      </c>
      <c r="C10690" s="23" t="s">
        <v>106</v>
      </c>
      <c r="D10690" s="24" t="n">
        <v>-2510.4</v>
      </c>
      <c r="E10690" s="25" t="n">
        <f aca="false">MAX(D10690,0)/1000</f>
        <v>0</v>
      </c>
      <c r="F10690" s="25" t="n">
        <f aca="false">MAX(-D10690,0)/1000</f>
        <v>2.5104</v>
      </c>
      <c r="G10690" s="23" t="str">
        <f aca="false">IF(E10690&gt;0,"ja","nein")</f>
        <v>nein</v>
      </c>
      <c r="H10690" s="26" t="n">
        <v>-3.875</v>
      </c>
      <c r="I10690" s="26" t="n">
        <f aca="false">(H10690/10+IF(N10690=2025,Einstellungen!$B$23,Einstellungen!$C$23))*(1+Einstellungen!$B$10)</f>
        <v>18.288515</v>
      </c>
      <c r="J10690" s="25" t="n">
        <f aca="false">E10690*I10690/100</f>
        <v>0</v>
      </c>
      <c r="K10690" s="25" t="n">
        <f aca="false">E10690*Einstellungen!$B$5/100</f>
        <v>0</v>
      </c>
      <c r="L10690" s="23" t="str">
        <f aca="false">IF(I10690&lt;Einstellungen!$B$5,"ja","nein")</f>
        <v>ja</v>
      </c>
      <c r="M10690" s="23" t="s">
        <v>137</v>
      </c>
      <c r="N10690" s="23" t="n">
        <v>2026</v>
      </c>
      <c r="O10690" s="23" t="n">
        <v>11</v>
      </c>
    </row>
    <row r="10691" customFormat="false" ht="15" hidden="false" customHeight="false" outlineLevel="0" collapsed="false">
      <c r="A10691" s="22" t="n">
        <v>46142</v>
      </c>
      <c r="B10691" s="23" t="s">
        <v>118</v>
      </c>
      <c r="C10691" s="23" t="s">
        <v>106</v>
      </c>
      <c r="D10691" s="24" t="n">
        <v>-3343.8</v>
      </c>
      <c r="E10691" s="25" t="n">
        <f aca="false">MAX(D10691,0)/1000</f>
        <v>0</v>
      </c>
      <c r="F10691" s="25" t="n">
        <f aca="false">MAX(-D10691,0)/1000</f>
        <v>3.3438</v>
      </c>
      <c r="G10691" s="23" t="str">
        <f aca="false">IF(E10691&gt;0,"ja","nein")</f>
        <v>nein</v>
      </c>
      <c r="H10691" s="26" t="n">
        <v>-16.253</v>
      </c>
      <c r="I10691" s="26" t="n">
        <f aca="false">(H10691/10+IF(N10691=2025,Einstellungen!$B$23,Einstellungen!$C$23))*(1+Einstellungen!$B$10)</f>
        <v>16.815533</v>
      </c>
      <c r="J10691" s="25" t="n">
        <f aca="false">E10691*I10691/100</f>
        <v>0</v>
      </c>
      <c r="K10691" s="25" t="n">
        <f aca="false">E10691*Einstellungen!$B$5/100</f>
        <v>0</v>
      </c>
      <c r="L10691" s="23" t="str">
        <f aca="false">IF(I10691&lt;Einstellungen!$B$5,"ja","nein")</f>
        <v>ja</v>
      </c>
      <c r="M10691" s="23" t="s">
        <v>137</v>
      </c>
      <c r="N10691" s="23" t="n">
        <v>2026</v>
      </c>
      <c r="O10691" s="23" t="n">
        <v>12</v>
      </c>
    </row>
    <row r="10692" customFormat="false" ht="15" hidden="false" customHeight="false" outlineLevel="0" collapsed="false">
      <c r="A10692" s="22" t="n">
        <v>46142</v>
      </c>
      <c r="B10692" s="23" t="s">
        <v>119</v>
      </c>
      <c r="C10692" s="23" t="s">
        <v>106</v>
      </c>
      <c r="D10692" s="24" t="n">
        <v>-5210.8</v>
      </c>
      <c r="E10692" s="25" t="n">
        <f aca="false">MAX(D10692,0)/1000</f>
        <v>0</v>
      </c>
      <c r="F10692" s="25" t="n">
        <f aca="false">MAX(-D10692,0)/1000</f>
        <v>5.2108</v>
      </c>
      <c r="G10692" s="23" t="str">
        <f aca="false">IF(E10692&gt;0,"ja","nein")</f>
        <v>nein</v>
      </c>
      <c r="H10692" s="26" t="n">
        <v>-32.02</v>
      </c>
      <c r="I10692" s="26" t="n">
        <f aca="false">(H10692/10+IF(N10692=2025,Einstellungen!$B$23,Einstellungen!$C$23))*(1+Einstellungen!$B$10)</f>
        <v>14.93926</v>
      </c>
      <c r="J10692" s="25" t="n">
        <f aca="false">E10692*I10692/100</f>
        <v>0</v>
      </c>
      <c r="K10692" s="25" t="n">
        <f aca="false">E10692*Einstellungen!$B$5/100</f>
        <v>0</v>
      </c>
      <c r="L10692" s="23" t="str">
        <f aca="false">IF(I10692&lt;Einstellungen!$B$5,"ja","nein")</f>
        <v>ja</v>
      </c>
      <c r="M10692" s="23" t="s">
        <v>137</v>
      </c>
      <c r="N10692" s="23" t="n">
        <v>2026</v>
      </c>
      <c r="O10692" s="23" t="n">
        <v>13</v>
      </c>
    </row>
    <row r="10693" customFormat="false" ht="15" hidden="false" customHeight="false" outlineLevel="0" collapsed="false">
      <c r="A10693" s="22" t="n">
        <v>46142</v>
      </c>
      <c r="B10693" s="23" t="s">
        <v>120</v>
      </c>
      <c r="C10693" s="23" t="s">
        <v>106</v>
      </c>
      <c r="D10693" s="24" t="n">
        <v>-4844.5</v>
      </c>
      <c r="E10693" s="25" t="n">
        <f aca="false">MAX(D10693,0)/1000</f>
        <v>0</v>
      </c>
      <c r="F10693" s="25" t="n">
        <f aca="false">MAX(-D10693,0)/1000</f>
        <v>4.8445</v>
      </c>
      <c r="G10693" s="23" t="str">
        <f aca="false">IF(E10693&gt;0,"ja","nein")</f>
        <v>nein</v>
      </c>
      <c r="H10693" s="26" t="n">
        <v>-28.93</v>
      </c>
      <c r="I10693" s="26" t="n">
        <f aca="false">(H10693/10+IF(N10693=2025,Einstellungen!$B$23,Einstellungen!$C$23))*(1+Einstellungen!$B$10)</f>
        <v>15.30697</v>
      </c>
      <c r="J10693" s="25" t="n">
        <f aca="false">E10693*I10693/100</f>
        <v>0</v>
      </c>
      <c r="K10693" s="25" t="n">
        <f aca="false">E10693*Einstellungen!$B$5/100</f>
        <v>0</v>
      </c>
      <c r="L10693" s="23" t="str">
        <f aca="false">IF(I10693&lt;Einstellungen!$B$5,"ja","nein")</f>
        <v>ja</v>
      </c>
      <c r="M10693" s="23" t="s">
        <v>137</v>
      </c>
      <c r="N10693" s="23" t="n">
        <v>2026</v>
      </c>
      <c r="O10693" s="23" t="n">
        <v>14</v>
      </c>
    </row>
    <row r="10694" customFormat="false" ht="15" hidden="false" customHeight="false" outlineLevel="0" collapsed="false">
      <c r="A10694" s="22" t="n">
        <v>46142</v>
      </c>
      <c r="B10694" s="23" t="s">
        <v>104</v>
      </c>
      <c r="C10694" s="23" t="s">
        <v>106</v>
      </c>
      <c r="D10694" s="24" t="n">
        <v>-3765.6</v>
      </c>
      <c r="E10694" s="25" t="n">
        <f aca="false">MAX(D10694,0)/1000</f>
        <v>0</v>
      </c>
      <c r="F10694" s="25" t="n">
        <f aca="false">MAX(-D10694,0)/1000</f>
        <v>3.7656</v>
      </c>
      <c r="G10694" s="23" t="str">
        <f aca="false">IF(E10694&gt;0,"ja","nein")</f>
        <v>nein</v>
      </c>
      <c r="H10694" s="26" t="n">
        <v>-12.05</v>
      </c>
      <c r="I10694" s="26" t="n">
        <f aca="false">(H10694/10+IF(N10694=2025,Einstellungen!$B$23,Einstellungen!$C$23))*(1+Einstellungen!$B$10)</f>
        <v>17.31569</v>
      </c>
      <c r="J10694" s="25" t="n">
        <f aca="false">E10694*I10694/100</f>
        <v>0</v>
      </c>
      <c r="K10694" s="25" t="n">
        <f aca="false">E10694*Einstellungen!$B$5/100</f>
        <v>0</v>
      </c>
      <c r="L10694" s="23" t="str">
        <f aca="false">IF(I10694&lt;Einstellungen!$B$5,"ja","nein")</f>
        <v>ja</v>
      </c>
      <c r="M10694" s="23" t="s">
        <v>137</v>
      </c>
      <c r="N10694" s="23" t="n">
        <v>2026</v>
      </c>
      <c r="O10694" s="23" t="n">
        <v>15</v>
      </c>
    </row>
    <row r="10695" customFormat="false" ht="15" hidden="false" customHeight="false" outlineLevel="0" collapsed="false">
      <c r="A10695" s="22" t="n">
        <v>46142</v>
      </c>
      <c r="B10695" s="23" t="s">
        <v>105</v>
      </c>
      <c r="C10695" s="23" t="s">
        <v>106</v>
      </c>
      <c r="D10695" s="24" t="n">
        <v>-2556</v>
      </c>
      <c r="E10695" s="25" t="n">
        <f aca="false">MAX(D10695,0)/1000</f>
        <v>0</v>
      </c>
      <c r="F10695" s="25" t="n">
        <f aca="false">MAX(-D10695,0)/1000</f>
        <v>2.556</v>
      </c>
      <c r="G10695" s="23" t="str">
        <f aca="false">IF(E10695&gt;0,"ja","nein")</f>
        <v>nein</v>
      </c>
      <c r="H10695" s="26" t="n">
        <v>-2.292</v>
      </c>
      <c r="I10695" s="26" t="n">
        <f aca="false">(H10695/10+IF(N10695=2025,Einstellungen!$B$23,Einstellungen!$C$23))*(1+Einstellungen!$B$10)</f>
        <v>18.476892</v>
      </c>
      <c r="J10695" s="25" t="n">
        <f aca="false">E10695*I10695/100</f>
        <v>0</v>
      </c>
      <c r="K10695" s="25" t="n">
        <f aca="false">E10695*Einstellungen!$B$5/100</f>
        <v>0</v>
      </c>
      <c r="L10695" s="23" t="str">
        <f aca="false">IF(I10695&lt;Einstellungen!$B$5,"ja","nein")</f>
        <v>ja</v>
      </c>
      <c r="M10695" s="23" t="s">
        <v>137</v>
      </c>
      <c r="N10695" s="23" t="n">
        <v>2026</v>
      </c>
      <c r="O10695" s="23" t="n">
        <v>16</v>
      </c>
    </row>
    <row r="10696" customFormat="false" ht="15" hidden="false" customHeight="false" outlineLevel="0" collapsed="false">
      <c r="A10696" s="22" t="n">
        <v>46142</v>
      </c>
      <c r="B10696" s="23" t="s">
        <v>97</v>
      </c>
      <c r="C10696" s="23" t="s">
        <v>106</v>
      </c>
      <c r="D10696" s="24" t="n">
        <v>-1192.6</v>
      </c>
      <c r="E10696" s="25" t="n">
        <f aca="false">MAX(D10696,0)/1000</f>
        <v>0</v>
      </c>
      <c r="F10696" s="25" t="n">
        <f aca="false">MAX(-D10696,0)/1000</f>
        <v>1.1926</v>
      </c>
      <c r="G10696" s="23" t="str">
        <f aca="false">IF(E10696&gt;0,"ja","nein")</f>
        <v>nein</v>
      </c>
      <c r="H10696" s="26" t="n">
        <v>20.58</v>
      </c>
      <c r="I10696" s="26" t="n">
        <f aca="false">(H10696/10+IF(N10696=2025,Einstellungen!$B$23,Einstellungen!$C$23))*(1+Einstellungen!$B$10)</f>
        <v>21.19866</v>
      </c>
      <c r="J10696" s="25" t="n">
        <f aca="false">E10696*I10696/100</f>
        <v>0</v>
      </c>
      <c r="K10696" s="25" t="n">
        <f aca="false">E10696*Einstellungen!$B$5/100</f>
        <v>0</v>
      </c>
      <c r="L10696" s="23" t="str">
        <f aca="false">IF(I10696&lt;Einstellungen!$B$5,"ja","nein")</f>
        <v>ja</v>
      </c>
      <c r="M10696" s="23" t="s">
        <v>137</v>
      </c>
      <c r="N10696" s="23" t="n">
        <v>2026</v>
      </c>
      <c r="O10696" s="23" t="n">
        <v>17</v>
      </c>
    </row>
    <row r="10697" customFormat="false" ht="15" hidden="false" customHeight="false" outlineLevel="0" collapsed="false">
      <c r="A10697" s="22" t="n">
        <v>46142</v>
      </c>
      <c r="B10697" s="23" t="s">
        <v>99</v>
      </c>
      <c r="C10697" s="23" t="s">
        <v>106</v>
      </c>
      <c r="D10697" s="24" t="n">
        <v>-133.1</v>
      </c>
      <c r="E10697" s="25" t="n">
        <f aca="false">MAX(D10697,0)/1000</f>
        <v>0</v>
      </c>
      <c r="F10697" s="25" t="n">
        <f aca="false">MAX(-D10697,0)/1000</f>
        <v>0.1331</v>
      </c>
      <c r="G10697" s="23" t="str">
        <f aca="false">IF(E10697&gt;0,"ja","nein")</f>
        <v>nein</v>
      </c>
      <c r="H10697" s="26" t="n">
        <v>92.43</v>
      </c>
      <c r="I10697" s="26" t="n">
        <f aca="false">(H10697/10+IF(N10697=2025,Einstellungen!$B$23,Einstellungen!$C$23))*(1+Einstellungen!$B$10)</f>
        <v>29.74881</v>
      </c>
      <c r="J10697" s="25" t="n">
        <f aca="false">E10697*I10697/100</f>
        <v>0</v>
      </c>
      <c r="K10697" s="25" t="n">
        <f aca="false">E10697*Einstellungen!$B$5/100</f>
        <v>0</v>
      </c>
      <c r="L10697" s="23" t="str">
        <f aca="false">IF(I10697&lt;Einstellungen!$B$5,"ja","nein")</f>
        <v>nein</v>
      </c>
      <c r="M10697" s="23" t="s">
        <v>137</v>
      </c>
      <c r="N10697" s="23" t="n">
        <v>2026</v>
      </c>
      <c r="O10697" s="23" t="n">
        <v>18</v>
      </c>
    </row>
    <row r="10698" customFormat="false" ht="15" hidden="false" customHeight="false" outlineLevel="0" collapsed="false">
      <c r="A10698" s="22" t="n">
        <v>46142</v>
      </c>
      <c r="B10698" s="23" t="s">
        <v>100</v>
      </c>
      <c r="C10698" s="23" t="s">
        <v>106</v>
      </c>
      <c r="D10698" s="24" t="n">
        <v>437.4</v>
      </c>
      <c r="E10698" s="25" t="n">
        <f aca="false">MAX(D10698,0)/1000</f>
        <v>0.4374</v>
      </c>
      <c r="F10698" s="25" t="n">
        <f aca="false">MAX(-D10698,0)/1000</f>
        <v>0</v>
      </c>
      <c r="G10698" s="23" t="str">
        <f aca="false">IF(E10698&gt;0,"ja","nein")</f>
        <v>ja</v>
      </c>
      <c r="H10698" s="26" t="n">
        <v>139.088</v>
      </c>
      <c r="I10698" s="26" t="n">
        <f aca="false">(H10698/10+IF(N10698=2025,Einstellungen!$B$23,Einstellungen!$C$23))*(1+Einstellungen!$B$10)</f>
        <v>35.301112</v>
      </c>
      <c r="J10698" s="25" t="n">
        <f aca="false">E10698*I10698/100</f>
        <v>0.154407063888</v>
      </c>
      <c r="K10698" s="25" t="n">
        <f aca="false">E10698*Einstellungen!$B$5/100</f>
        <v>0.126846</v>
      </c>
      <c r="L10698" s="23" t="str">
        <f aca="false">IF(I10698&lt;Einstellungen!$B$5,"ja","nein")</f>
        <v>nein</v>
      </c>
      <c r="M10698" s="23" t="s">
        <v>137</v>
      </c>
      <c r="N10698" s="23" t="n">
        <v>2026</v>
      </c>
      <c r="O10698" s="23" t="n">
        <v>19</v>
      </c>
    </row>
    <row r="10699" customFormat="false" ht="15" hidden="false" customHeight="false" outlineLevel="0" collapsed="false">
      <c r="A10699" s="22" t="n">
        <v>46142</v>
      </c>
      <c r="B10699" s="23" t="s">
        <v>92</v>
      </c>
      <c r="C10699" s="23" t="s">
        <v>106</v>
      </c>
      <c r="D10699" s="24" t="n">
        <v>-47.9</v>
      </c>
      <c r="E10699" s="25" t="n">
        <f aca="false">MAX(D10699,0)/1000</f>
        <v>0</v>
      </c>
      <c r="F10699" s="25" t="n">
        <f aca="false">MAX(-D10699,0)/1000</f>
        <v>0.0479</v>
      </c>
      <c r="G10699" s="23" t="str">
        <f aca="false">IF(E10699&gt;0,"ja","nein")</f>
        <v>nein</v>
      </c>
      <c r="H10699" s="26" t="n">
        <v>178.62</v>
      </c>
      <c r="I10699" s="26" t="n">
        <f aca="false">(H10699/10+IF(N10699=2025,Einstellungen!$B$23,Einstellungen!$C$23))*(1+Einstellungen!$B$10)</f>
        <v>40.00542</v>
      </c>
      <c r="J10699" s="25" t="n">
        <f aca="false">E10699*I10699/100</f>
        <v>0</v>
      </c>
      <c r="K10699" s="25" t="n">
        <f aca="false">E10699*Einstellungen!$B$5/100</f>
        <v>0</v>
      </c>
      <c r="L10699" s="23" t="str">
        <f aca="false">IF(I10699&lt;Einstellungen!$B$5,"ja","nein")</f>
        <v>nein</v>
      </c>
      <c r="M10699" s="23" t="s">
        <v>137</v>
      </c>
      <c r="N10699" s="23" t="n">
        <v>2026</v>
      </c>
      <c r="O10699" s="23" t="n">
        <v>20</v>
      </c>
    </row>
    <row r="10700" customFormat="false" ht="15" hidden="false" customHeight="false" outlineLevel="0" collapsed="false">
      <c r="A10700" s="22" t="n">
        <v>46142</v>
      </c>
      <c r="B10700" s="23" t="s">
        <v>95</v>
      </c>
      <c r="C10700" s="23" t="s">
        <v>106</v>
      </c>
      <c r="D10700" s="24" t="n">
        <v>-48.4</v>
      </c>
      <c r="E10700" s="25" t="n">
        <f aca="false">MAX(D10700,0)/1000</f>
        <v>0</v>
      </c>
      <c r="F10700" s="25" t="n">
        <f aca="false">MAX(-D10700,0)/1000</f>
        <v>0.0484</v>
      </c>
      <c r="G10700" s="23" t="str">
        <f aca="false">IF(E10700&gt;0,"ja","nein")</f>
        <v>nein</v>
      </c>
      <c r="H10700" s="26" t="n">
        <v>145.84</v>
      </c>
      <c r="I10700" s="26" t="n">
        <f aca="false">(H10700/10+IF(N10700=2025,Einstellungen!$B$23,Einstellungen!$C$23))*(1+Einstellungen!$B$10)</f>
        <v>36.1046</v>
      </c>
      <c r="J10700" s="25" t="n">
        <f aca="false">E10700*I10700/100</f>
        <v>0</v>
      </c>
      <c r="K10700" s="25" t="n">
        <f aca="false">E10700*Einstellungen!$B$5/100</f>
        <v>0</v>
      </c>
      <c r="L10700" s="23" t="str">
        <f aca="false">IF(I10700&lt;Einstellungen!$B$5,"ja","nein")</f>
        <v>nein</v>
      </c>
      <c r="M10700" s="23" t="s">
        <v>137</v>
      </c>
      <c r="N10700" s="23" t="n">
        <v>2026</v>
      </c>
      <c r="O10700" s="23" t="n">
        <v>21</v>
      </c>
    </row>
    <row r="10701" customFormat="false" ht="15" hidden="false" customHeight="false" outlineLevel="0" collapsed="false">
      <c r="A10701" s="22" t="n">
        <v>46142</v>
      </c>
      <c r="B10701" s="23" t="s">
        <v>96</v>
      </c>
      <c r="C10701" s="23" t="s">
        <v>106</v>
      </c>
      <c r="D10701" s="24" t="n">
        <v>-48</v>
      </c>
      <c r="E10701" s="25" t="n">
        <f aca="false">MAX(D10701,0)/1000</f>
        <v>0</v>
      </c>
      <c r="F10701" s="25" t="n">
        <f aca="false">MAX(-D10701,0)/1000</f>
        <v>0.048</v>
      </c>
      <c r="G10701" s="23" t="str">
        <f aca="false">IF(E10701&gt;0,"ja","nein")</f>
        <v>nein</v>
      </c>
      <c r="H10701" s="26" t="n">
        <v>118.92</v>
      </c>
      <c r="I10701" s="26" t="n">
        <f aca="false">(H10701/10+IF(N10701=2025,Einstellungen!$B$23,Einstellungen!$C$23))*(1+Einstellungen!$B$10)</f>
        <v>32.90112</v>
      </c>
      <c r="J10701" s="25" t="n">
        <f aca="false">E10701*I10701/100</f>
        <v>0</v>
      </c>
      <c r="K10701" s="25" t="n">
        <f aca="false">E10701*Einstellungen!$B$5/100</f>
        <v>0</v>
      </c>
      <c r="L10701" s="23" t="str">
        <f aca="false">IF(I10701&lt;Einstellungen!$B$5,"ja","nein")</f>
        <v>nein</v>
      </c>
      <c r="M10701" s="23" t="s">
        <v>137</v>
      </c>
      <c r="N10701" s="23" t="n">
        <v>2026</v>
      </c>
      <c r="O10701" s="23" t="n">
        <v>22</v>
      </c>
    </row>
    <row r="10702" customFormat="false" ht="15" hidden="false" customHeight="false" outlineLevel="0" collapsed="false">
      <c r="A10702" s="22" t="n">
        <v>46142</v>
      </c>
      <c r="B10702" s="23" t="s">
        <v>101</v>
      </c>
      <c r="C10702" s="23" t="s">
        <v>106</v>
      </c>
      <c r="D10702" s="24" t="n">
        <v>-47.8</v>
      </c>
      <c r="E10702" s="25" t="n">
        <f aca="false">MAX(D10702,0)/1000</f>
        <v>0</v>
      </c>
      <c r="F10702" s="25" t="n">
        <f aca="false">MAX(-D10702,0)/1000</f>
        <v>0.0478</v>
      </c>
      <c r="G10702" s="23" t="str">
        <f aca="false">IF(E10702&gt;0,"ja","nein")</f>
        <v>nein</v>
      </c>
      <c r="H10702" s="26" t="n">
        <v>109.608</v>
      </c>
      <c r="I10702" s="26" t="n">
        <f aca="false">(H10702/10+IF(N10702=2025,Einstellungen!$B$23,Einstellungen!$C$23))*(1+Einstellungen!$B$10)</f>
        <v>31.792992</v>
      </c>
      <c r="J10702" s="25" t="n">
        <f aca="false">E10702*I10702/100</f>
        <v>0</v>
      </c>
      <c r="K10702" s="25" t="n">
        <f aca="false">E10702*Einstellungen!$B$5/100</f>
        <v>0</v>
      </c>
      <c r="L10702" s="23" t="str">
        <f aca="false">IF(I10702&lt;Einstellungen!$B$5,"ja","nein")</f>
        <v>nein</v>
      </c>
      <c r="M10702" s="23" t="s">
        <v>137</v>
      </c>
      <c r="N10702" s="23" t="n">
        <v>2026</v>
      </c>
      <c r="O10702" s="23" t="n">
        <v>23</v>
      </c>
    </row>
    <row r="10703" customFormat="false" ht="15" hidden="false" customHeight="false" outlineLevel="0" collapsed="false">
      <c r="A10703" s="22" t="n">
        <v>46143</v>
      </c>
      <c r="B10703" s="23" t="s">
        <v>102</v>
      </c>
      <c r="C10703" s="23" t="s">
        <v>121</v>
      </c>
      <c r="D10703" s="24" t="n">
        <v>-47.9</v>
      </c>
      <c r="E10703" s="25" t="n">
        <f aca="false">MAX(D10703,0)/1000</f>
        <v>0</v>
      </c>
      <c r="F10703" s="25" t="n">
        <f aca="false">MAX(-D10703,0)/1000</f>
        <v>0.0479</v>
      </c>
      <c r="G10703" s="23" t="str">
        <f aca="false">IF(E10703&gt;0,"ja","nein")</f>
        <v>nein</v>
      </c>
      <c r="H10703" s="26" t="n">
        <v>107.227</v>
      </c>
      <c r="I10703" s="26" t="n">
        <f aca="false">(H10703/10+IF(N10703=2025,Einstellungen!$B$23,Einstellungen!$C$23))*(1+Einstellungen!$B$10)</f>
        <v>31.509653</v>
      </c>
      <c r="J10703" s="25" t="n">
        <f aca="false">E10703*I10703/100</f>
        <v>0</v>
      </c>
      <c r="K10703" s="25" t="n">
        <f aca="false">E10703*Einstellungen!$B$5/100</f>
        <v>0</v>
      </c>
      <c r="L10703" s="23" t="str">
        <f aca="false">IF(I10703&lt;Einstellungen!$B$5,"ja","nein")</f>
        <v>nein</v>
      </c>
      <c r="M10703" s="23" t="s">
        <v>54</v>
      </c>
      <c r="N10703" s="23" t="n">
        <v>2026</v>
      </c>
      <c r="O10703" s="23" t="n">
        <v>0</v>
      </c>
    </row>
    <row r="10704" customFormat="false" ht="15" hidden="false" customHeight="false" outlineLevel="0" collapsed="false">
      <c r="A10704" s="22" t="n">
        <v>46143</v>
      </c>
      <c r="B10704" s="23" t="s">
        <v>107</v>
      </c>
      <c r="C10704" s="23" t="s">
        <v>121</v>
      </c>
      <c r="D10704" s="24" t="n">
        <v>-48.3</v>
      </c>
      <c r="E10704" s="25" t="n">
        <f aca="false">MAX(D10704,0)/1000</f>
        <v>0</v>
      </c>
      <c r="F10704" s="25" t="n">
        <f aca="false">MAX(-D10704,0)/1000</f>
        <v>0.0483</v>
      </c>
      <c r="G10704" s="23" t="str">
        <f aca="false">IF(E10704&gt;0,"ja","nein")</f>
        <v>nein</v>
      </c>
      <c r="H10704" s="26" t="n">
        <v>103.085</v>
      </c>
      <c r="I10704" s="26" t="n">
        <f aca="false">(H10704/10+IF(N10704=2025,Einstellungen!$B$23,Einstellungen!$C$23))*(1+Einstellungen!$B$10)</f>
        <v>31.016755</v>
      </c>
      <c r="J10704" s="25" t="n">
        <f aca="false">E10704*I10704/100</f>
        <v>0</v>
      </c>
      <c r="K10704" s="25" t="n">
        <f aca="false">E10704*Einstellungen!$B$5/100</f>
        <v>0</v>
      </c>
      <c r="L10704" s="23" t="str">
        <f aca="false">IF(I10704&lt;Einstellungen!$B$5,"ja","nein")</f>
        <v>nein</v>
      </c>
      <c r="M10704" s="23" t="s">
        <v>54</v>
      </c>
      <c r="N10704" s="23" t="n">
        <v>2026</v>
      </c>
      <c r="O10704" s="23" t="n">
        <v>1</v>
      </c>
    </row>
    <row r="10705" customFormat="false" ht="15" hidden="false" customHeight="false" outlineLevel="0" collapsed="false">
      <c r="A10705" s="22" t="n">
        <v>46143</v>
      </c>
      <c r="B10705" s="23" t="s">
        <v>108</v>
      </c>
      <c r="C10705" s="23" t="s">
        <v>121</v>
      </c>
      <c r="D10705" s="24" t="n">
        <v>-47.9</v>
      </c>
      <c r="E10705" s="25" t="n">
        <f aca="false">MAX(D10705,0)/1000</f>
        <v>0</v>
      </c>
      <c r="F10705" s="25" t="n">
        <f aca="false">MAX(-D10705,0)/1000</f>
        <v>0.0479</v>
      </c>
      <c r="G10705" s="23" t="str">
        <f aca="false">IF(E10705&gt;0,"ja","nein")</f>
        <v>nein</v>
      </c>
      <c r="H10705" s="26" t="n">
        <v>101.385</v>
      </c>
      <c r="I10705" s="26" t="n">
        <f aca="false">(H10705/10+IF(N10705=2025,Einstellungen!$B$23,Einstellungen!$C$23))*(1+Einstellungen!$B$10)</f>
        <v>30.814455</v>
      </c>
      <c r="J10705" s="25" t="n">
        <f aca="false">E10705*I10705/100</f>
        <v>0</v>
      </c>
      <c r="K10705" s="25" t="n">
        <f aca="false">E10705*Einstellungen!$B$5/100</f>
        <v>0</v>
      </c>
      <c r="L10705" s="23" t="str">
        <f aca="false">IF(I10705&lt;Einstellungen!$B$5,"ja","nein")</f>
        <v>nein</v>
      </c>
      <c r="M10705" s="23" t="s">
        <v>54</v>
      </c>
      <c r="N10705" s="23" t="n">
        <v>2026</v>
      </c>
      <c r="O10705" s="23" t="n">
        <v>2</v>
      </c>
    </row>
    <row r="10706" customFormat="false" ht="15" hidden="false" customHeight="false" outlineLevel="0" collapsed="false">
      <c r="A10706" s="22" t="n">
        <v>46143</v>
      </c>
      <c r="B10706" s="23" t="s">
        <v>109</v>
      </c>
      <c r="C10706" s="23" t="s">
        <v>121</v>
      </c>
      <c r="D10706" s="24" t="n">
        <v>-48.4</v>
      </c>
      <c r="E10706" s="25" t="n">
        <f aca="false">MAX(D10706,0)/1000</f>
        <v>0</v>
      </c>
      <c r="F10706" s="25" t="n">
        <f aca="false">MAX(-D10706,0)/1000</f>
        <v>0.0484</v>
      </c>
      <c r="G10706" s="23" t="str">
        <f aca="false">IF(E10706&gt;0,"ja","nein")</f>
        <v>nein</v>
      </c>
      <c r="H10706" s="26" t="n">
        <v>99.245</v>
      </c>
      <c r="I10706" s="26" t="n">
        <f aca="false">(H10706/10+IF(N10706=2025,Einstellungen!$B$23,Einstellungen!$C$23))*(1+Einstellungen!$B$10)</f>
        <v>30.559795</v>
      </c>
      <c r="J10706" s="25" t="n">
        <f aca="false">E10706*I10706/100</f>
        <v>0</v>
      </c>
      <c r="K10706" s="25" t="n">
        <f aca="false">E10706*Einstellungen!$B$5/100</f>
        <v>0</v>
      </c>
      <c r="L10706" s="23" t="str">
        <f aca="false">IF(I10706&lt;Einstellungen!$B$5,"ja","nein")</f>
        <v>nein</v>
      </c>
      <c r="M10706" s="23" t="s">
        <v>54</v>
      </c>
      <c r="N10706" s="23" t="n">
        <v>2026</v>
      </c>
      <c r="O10706" s="23" t="n">
        <v>3</v>
      </c>
    </row>
    <row r="10707" customFormat="false" ht="15" hidden="false" customHeight="false" outlineLevel="0" collapsed="false">
      <c r="A10707" s="22" t="n">
        <v>46143</v>
      </c>
      <c r="B10707" s="23" t="s">
        <v>110</v>
      </c>
      <c r="C10707" s="23" t="s">
        <v>121</v>
      </c>
      <c r="D10707" s="24" t="n">
        <v>-48.1</v>
      </c>
      <c r="E10707" s="25" t="n">
        <f aca="false">MAX(D10707,0)/1000</f>
        <v>0</v>
      </c>
      <c r="F10707" s="25" t="n">
        <f aca="false">MAX(-D10707,0)/1000</f>
        <v>0.0481</v>
      </c>
      <c r="G10707" s="23" t="str">
        <f aca="false">IF(E10707&gt;0,"ja","nein")</f>
        <v>nein</v>
      </c>
      <c r="H10707" s="26" t="n">
        <v>97.98</v>
      </c>
      <c r="I10707" s="26" t="n">
        <f aca="false">(H10707/10+IF(N10707=2025,Einstellungen!$B$23,Einstellungen!$C$23))*(1+Einstellungen!$B$10)</f>
        <v>30.40926</v>
      </c>
      <c r="J10707" s="25" t="n">
        <f aca="false">E10707*I10707/100</f>
        <v>0</v>
      </c>
      <c r="K10707" s="25" t="n">
        <f aca="false">E10707*Einstellungen!$B$5/100</f>
        <v>0</v>
      </c>
      <c r="L10707" s="23" t="str">
        <f aca="false">IF(I10707&lt;Einstellungen!$B$5,"ja","nein")</f>
        <v>nein</v>
      </c>
      <c r="M10707" s="23" t="s">
        <v>54</v>
      </c>
      <c r="N10707" s="23" t="n">
        <v>2026</v>
      </c>
      <c r="O10707" s="23" t="n">
        <v>4</v>
      </c>
    </row>
    <row r="10708" customFormat="false" ht="15" hidden="false" customHeight="false" outlineLevel="0" collapsed="false">
      <c r="A10708" s="22" t="n">
        <v>46143</v>
      </c>
      <c r="B10708" s="23" t="s">
        <v>111</v>
      </c>
      <c r="C10708" s="23" t="s">
        <v>121</v>
      </c>
      <c r="D10708" s="24" t="n">
        <v>-48.2</v>
      </c>
      <c r="E10708" s="25" t="n">
        <f aca="false">MAX(D10708,0)/1000</f>
        <v>0</v>
      </c>
      <c r="F10708" s="25" t="n">
        <f aca="false">MAX(-D10708,0)/1000</f>
        <v>0.0482</v>
      </c>
      <c r="G10708" s="23" t="str">
        <f aca="false">IF(E10708&gt;0,"ja","nein")</f>
        <v>nein</v>
      </c>
      <c r="H10708" s="26" t="n">
        <v>97.495</v>
      </c>
      <c r="I10708" s="26" t="n">
        <f aca="false">(H10708/10+IF(N10708=2025,Einstellungen!$B$23,Einstellungen!$C$23))*(1+Einstellungen!$B$10)</f>
        <v>30.351545</v>
      </c>
      <c r="J10708" s="25" t="n">
        <f aca="false">E10708*I10708/100</f>
        <v>0</v>
      </c>
      <c r="K10708" s="25" t="n">
        <f aca="false">E10708*Einstellungen!$B$5/100</f>
        <v>0</v>
      </c>
      <c r="L10708" s="23" t="str">
        <f aca="false">IF(I10708&lt;Einstellungen!$B$5,"ja","nein")</f>
        <v>nein</v>
      </c>
      <c r="M10708" s="23" t="s">
        <v>54</v>
      </c>
      <c r="N10708" s="23" t="n">
        <v>2026</v>
      </c>
      <c r="O10708" s="23" t="n">
        <v>5</v>
      </c>
    </row>
    <row r="10709" customFormat="false" ht="15" hidden="false" customHeight="false" outlineLevel="0" collapsed="false">
      <c r="A10709" s="22" t="n">
        <v>46143</v>
      </c>
      <c r="B10709" s="23" t="s">
        <v>112</v>
      </c>
      <c r="C10709" s="23" t="s">
        <v>121</v>
      </c>
      <c r="D10709" s="24" t="n">
        <v>-47.3</v>
      </c>
      <c r="E10709" s="25" t="n">
        <f aca="false">MAX(D10709,0)/1000</f>
        <v>0</v>
      </c>
      <c r="F10709" s="25" t="n">
        <f aca="false">MAX(-D10709,0)/1000</f>
        <v>0.0473</v>
      </c>
      <c r="G10709" s="23" t="str">
        <f aca="false">IF(E10709&gt;0,"ja","nein")</f>
        <v>nein</v>
      </c>
      <c r="H10709" s="26" t="n">
        <v>103.767</v>
      </c>
      <c r="I10709" s="26" t="n">
        <f aca="false">(H10709/10+IF(N10709=2025,Einstellungen!$B$23,Einstellungen!$C$23))*(1+Einstellungen!$B$10)</f>
        <v>31.097913</v>
      </c>
      <c r="J10709" s="25" t="n">
        <f aca="false">E10709*I10709/100</f>
        <v>0</v>
      </c>
      <c r="K10709" s="25" t="n">
        <f aca="false">E10709*Einstellungen!$B$5/100</f>
        <v>0</v>
      </c>
      <c r="L10709" s="23" t="str">
        <f aca="false">IF(I10709&lt;Einstellungen!$B$5,"ja","nein")</f>
        <v>nein</v>
      </c>
      <c r="M10709" s="23" t="s">
        <v>54</v>
      </c>
      <c r="N10709" s="23" t="n">
        <v>2026</v>
      </c>
      <c r="O10709" s="23" t="n">
        <v>6</v>
      </c>
    </row>
    <row r="10710" customFormat="false" ht="15" hidden="false" customHeight="false" outlineLevel="0" collapsed="false">
      <c r="A10710" s="22" t="n">
        <v>46143</v>
      </c>
      <c r="B10710" s="23" t="s">
        <v>113</v>
      </c>
      <c r="C10710" s="23" t="s">
        <v>121</v>
      </c>
      <c r="D10710" s="24" t="n">
        <v>-44.7</v>
      </c>
      <c r="E10710" s="25" t="n">
        <f aca="false">MAX(D10710,0)/1000</f>
        <v>0</v>
      </c>
      <c r="F10710" s="25" t="n">
        <f aca="false">MAX(-D10710,0)/1000</f>
        <v>0.0447</v>
      </c>
      <c r="G10710" s="23" t="str">
        <f aca="false">IF(E10710&gt;0,"ja","nein")</f>
        <v>nein</v>
      </c>
      <c r="H10710" s="26" t="n">
        <v>80.34</v>
      </c>
      <c r="I10710" s="26" t="n">
        <f aca="false">(H10710/10+IF(N10710=2025,Einstellungen!$B$23,Einstellungen!$C$23))*(1+Einstellungen!$B$10)</f>
        <v>28.3101</v>
      </c>
      <c r="J10710" s="25" t="n">
        <f aca="false">E10710*I10710/100</f>
        <v>0</v>
      </c>
      <c r="K10710" s="25" t="n">
        <f aca="false">E10710*Einstellungen!$B$5/100</f>
        <v>0</v>
      </c>
      <c r="L10710" s="23" t="str">
        <f aca="false">IF(I10710&lt;Einstellungen!$B$5,"ja","nein")</f>
        <v>ja</v>
      </c>
      <c r="M10710" s="23" t="s">
        <v>54</v>
      </c>
      <c r="N10710" s="23" t="n">
        <v>2026</v>
      </c>
      <c r="O10710" s="23" t="n">
        <v>7</v>
      </c>
    </row>
    <row r="10711" customFormat="false" ht="15" hidden="false" customHeight="false" outlineLevel="0" collapsed="false">
      <c r="A10711" s="22" t="n">
        <v>46143</v>
      </c>
      <c r="B10711" s="23" t="s">
        <v>114</v>
      </c>
      <c r="C10711" s="23" t="s">
        <v>121</v>
      </c>
      <c r="D10711" s="24" t="n">
        <v>-57.8</v>
      </c>
      <c r="E10711" s="25" t="n">
        <f aca="false">MAX(D10711,0)/1000</f>
        <v>0</v>
      </c>
      <c r="F10711" s="25" t="n">
        <f aca="false">MAX(-D10711,0)/1000</f>
        <v>0.0578</v>
      </c>
      <c r="G10711" s="23" t="str">
        <f aca="false">IF(E10711&gt;0,"ja","nein")</f>
        <v>nein</v>
      </c>
      <c r="H10711" s="26" t="n">
        <v>35.333</v>
      </c>
      <c r="I10711" s="26" t="n">
        <f aca="false">(H10711/10+IF(N10711=2025,Einstellungen!$B$23,Einstellungen!$C$23))*(1+Einstellungen!$B$10)</f>
        <v>22.954267</v>
      </c>
      <c r="J10711" s="25" t="n">
        <f aca="false">E10711*I10711/100</f>
        <v>0</v>
      </c>
      <c r="K10711" s="25" t="n">
        <f aca="false">E10711*Einstellungen!$B$5/100</f>
        <v>0</v>
      </c>
      <c r="L10711" s="23" t="str">
        <f aca="false">IF(I10711&lt;Einstellungen!$B$5,"ja","nein")</f>
        <v>ja</v>
      </c>
      <c r="M10711" s="23" t="s">
        <v>54</v>
      </c>
      <c r="N10711" s="23" t="n">
        <v>2026</v>
      </c>
      <c r="O10711" s="23" t="n">
        <v>8</v>
      </c>
    </row>
    <row r="10712" customFormat="false" ht="15" hidden="false" customHeight="false" outlineLevel="0" collapsed="false">
      <c r="A10712" s="22" t="n">
        <v>46143</v>
      </c>
      <c r="B10712" s="23" t="s">
        <v>115</v>
      </c>
      <c r="C10712" s="23" t="s">
        <v>121</v>
      </c>
      <c r="D10712" s="24" t="n">
        <v>-202</v>
      </c>
      <c r="E10712" s="25" t="n">
        <f aca="false">MAX(D10712,0)/1000</f>
        <v>0</v>
      </c>
      <c r="F10712" s="25" t="n">
        <f aca="false">MAX(-D10712,0)/1000</f>
        <v>0.202</v>
      </c>
      <c r="G10712" s="23" t="str">
        <f aca="false">IF(E10712&gt;0,"ja","nein")</f>
        <v>nein</v>
      </c>
      <c r="H10712" s="26" t="n">
        <v>-0.028</v>
      </c>
      <c r="I10712" s="26" t="n">
        <f aca="false">(H10712/10+IF(N10712=2025,Einstellungen!$B$23,Einstellungen!$C$23))*(1+Einstellungen!$B$10)</f>
        <v>18.746308</v>
      </c>
      <c r="J10712" s="25" t="n">
        <f aca="false">E10712*I10712/100</f>
        <v>0</v>
      </c>
      <c r="K10712" s="25" t="n">
        <f aca="false">E10712*Einstellungen!$B$5/100</f>
        <v>0</v>
      </c>
      <c r="L10712" s="23" t="str">
        <f aca="false">IF(I10712&lt;Einstellungen!$B$5,"ja","nein")</f>
        <v>ja</v>
      </c>
      <c r="M10712" s="23" t="s">
        <v>54</v>
      </c>
      <c r="N10712" s="23" t="n">
        <v>2026</v>
      </c>
      <c r="O10712" s="23" t="n">
        <v>9</v>
      </c>
    </row>
    <row r="10713" customFormat="false" ht="15" hidden="false" customHeight="false" outlineLevel="0" collapsed="false">
      <c r="A10713" s="22" t="n">
        <v>46143</v>
      </c>
      <c r="B10713" s="23" t="s">
        <v>116</v>
      </c>
      <c r="C10713" s="23" t="s">
        <v>121</v>
      </c>
      <c r="D10713" s="24" t="n">
        <v>-624.4</v>
      </c>
      <c r="E10713" s="25" t="n">
        <f aca="false">MAX(D10713,0)/1000</f>
        <v>0</v>
      </c>
      <c r="F10713" s="25" t="n">
        <f aca="false">MAX(-D10713,0)/1000</f>
        <v>0.6244</v>
      </c>
      <c r="G10713" s="23" t="str">
        <f aca="false">IF(E10713&gt;0,"ja","nein")</f>
        <v>nein</v>
      </c>
      <c r="H10713" s="26" t="n">
        <v>-21.18</v>
      </c>
      <c r="I10713" s="26" t="n">
        <f aca="false">(H10713/10+IF(N10713=2025,Einstellungen!$B$23,Einstellungen!$C$23))*(1+Einstellungen!$B$10)</f>
        <v>16.22922</v>
      </c>
      <c r="J10713" s="25" t="n">
        <f aca="false">E10713*I10713/100</f>
        <v>0</v>
      </c>
      <c r="K10713" s="25" t="n">
        <f aca="false">E10713*Einstellungen!$B$5/100</f>
        <v>0</v>
      </c>
      <c r="L10713" s="23" t="str">
        <f aca="false">IF(I10713&lt;Einstellungen!$B$5,"ja","nein")</f>
        <v>ja</v>
      </c>
      <c r="M10713" s="23" t="s">
        <v>54</v>
      </c>
      <c r="N10713" s="23" t="n">
        <v>2026</v>
      </c>
      <c r="O10713" s="23" t="n">
        <v>10</v>
      </c>
    </row>
    <row r="10714" customFormat="false" ht="15" hidden="false" customHeight="false" outlineLevel="0" collapsed="false">
      <c r="A10714" s="22" t="n">
        <v>46143</v>
      </c>
      <c r="B10714" s="23" t="s">
        <v>117</v>
      </c>
      <c r="C10714" s="23" t="s">
        <v>121</v>
      </c>
      <c r="D10714" s="24" t="n">
        <v>-281.2</v>
      </c>
      <c r="E10714" s="25" t="n">
        <f aca="false">MAX(D10714,0)/1000</f>
        <v>0</v>
      </c>
      <c r="F10714" s="25" t="n">
        <f aca="false">MAX(-D10714,0)/1000</f>
        <v>0.2812</v>
      </c>
      <c r="G10714" s="23" t="str">
        <f aca="false">IF(E10714&gt;0,"ja","nein")</f>
        <v>nein</v>
      </c>
      <c r="H10714" s="26" t="n">
        <v>-108.618</v>
      </c>
      <c r="I10714" s="26" t="n">
        <f aca="false">(H10714/10+IF(N10714=2025,Einstellungen!$B$23,Einstellungen!$C$23))*(1+Einstellungen!$B$10)</f>
        <v>5.824098</v>
      </c>
      <c r="J10714" s="25" t="n">
        <f aca="false">E10714*I10714/100</f>
        <v>0</v>
      </c>
      <c r="K10714" s="25" t="n">
        <f aca="false">E10714*Einstellungen!$B$5/100</f>
        <v>0</v>
      </c>
      <c r="L10714" s="23" t="str">
        <f aca="false">IF(I10714&lt;Einstellungen!$B$5,"ja","nein")</f>
        <v>ja</v>
      </c>
      <c r="M10714" s="23" t="s">
        <v>54</v>
      </c>
      <c r="N10714" s="23" t="n">
        <v>2026</v>
      </c>
      <c r="O10714" s="23" t="n">
        <v>11</v>
      </c>
    </row>
    <row r="10715" customFormat="false" ht="15" hidden="false" customHeight="false" outlineLevel="0" collapsed="false">
      <c r="A10715" s="22" t="n">
        <v>46143</v>
      </c>
      <c r="B10715" s="23" t="s">
        <v>118</v>
      </c>
      <c r="C10715" s="23" t="s">
        <v>121</v>
      </c>
      <c r="D10715" s="24" t="n">
        <v>-480.4</v>
      </c>
      <c r="E10715" s="25" t="n">
        <f aca="false">MAX(D10715,0)/1000</f>
        <v>0</v>
      </c>
      <c r="F10715" s="25" t="n">
        <f aca="false">MAX(-D10715,0)/1000</f>
        <v>0.4804</v>
      </c>
      <c r="G10715" s="23" t="str">
        <f aca="false">IF(E10715&gt;0,"ja","nein")</f>
        <v>nein</v>
      </c>
      <c r="H10715" s="26" t="n">
        <v>-318.58</v>
      </c>
      <c r="I10715" s="26" t="n">
        <f aca="false">(H10715/10+IF(N10715=2025,Einstellungen!$B$23,Einstellungen!$C$23))*(1+Einstellungen!$B$10)</f>
        <v>-19.16138</v>
      </c>
      <c r="J10715" s="25" t="n">
        <f aca="false">E10715*I10715/100</f>
        <v>-0</v>
      </c>
      <c r="K10715" s="25" t="n">
        <f aca="false">E10715*Einstellungen!$B$5/100</f>
        <v>0</v>
      </c>
      <c r="L10715" s="23" t="str">
        <f aca="false">IF(I10715&lt;Einstellungen!$B$5,"ja","nein")</f>
        <v>ja</v>
      </c>
      <c r="M10715" s="23" t="s">
        <v>54</v>
      </c>
      <c r="N10715" s="23" t="n">
        <v>2026</v>
      </c>
      <c r="O10715" s="23" t="n">
        <v>12</v>
      </c>
    </row>
    <row r="10716" customFormat="false" ht="15" hidden="false" customHeight="false" outlineLevel="0" collapsed="false">
      <c r="A10716" s="22" t="n">
        <v>46143</v>
      </c>
      <c r="B10716" s="23" t="s">
        <v>119</v>
      </c>
      <c r="C10716" s="23" t="s">
        <v>121</v>
      </c>
      <c r="D10716" s="24" t="n">
        <v>-2149.9</v>
      </c>
      <c r="E10716" s="25" t="n">
        <f aca="false">MAX(D10716,0)/1000</f>
        <v>0</v>
      </c>
      <c r="F10716" s="25" t="n">
        <f aca="false">MAX(-D10716,0)/1000</f>
        <v>2.1499</v>
      </c>
      <c r="G10716" s="23" t="str">
        <f aca="false">IF(E10716&gt;0,"ja","nein")</f>
        <v>nein</v>
      </c>
      <c r="H10716" s="26" t="n">
        <v>-499</v>
      </c>
      <c r="I10716" s="26" t="n">
        <f aca="false">(H10716/10+IF(N10716=2025,Einstellungen!$B$23,Einstellungen!$C$23))*(1+Einstellungen!$B$10)</f>
        <v>-40.63136</v>
      </c>
      <c r="J10716" s="25" t="n">
        <f aca="false">E10716*I10716/100</f>
        <v>-0</v>
      </c>
      <c r="K10716" s="25" t="n">
        <f aca="false">E10716*Einstellungen!$B$5/100</f>
        <v>0</v>
      </c>
      <c r="L10716" s="23" t="str">
        <f aca="false">IF(I10716&lt;Einstellungen!$B$5,"ja","nein")</f>
        <v>ja</v>
      </c>
      <c r="M10716" s="23" t="s">
        <v>54</v>
      </c>
      <c r="N10716" s="23" t="n">
        <v>2026</v>
      </c>
      <c r="O10716" s="23" t="n">
        <v>13</v>
      </c>
    </row>
    <row r="10717" customFormat="false" ht="15" hidden="false" customHeight="false" outlineLevel="0" collapsed="false">
      <c r="A10717" s="22" t="n">
        <v>46143</v>
      </c>
      <c r="B10717" s="23" t="s">
        <v>120</v>
      </c>
      <c r="C10717" s="23" t="s">
        <v>121</v>
      </c>
      <c r="D10717" s="24" t="n">
        <v>-1147.1</v>
      </c>
      <c r="E10717" s="25" t="n">
        <f aca="false">MAX(D10717,0)/1000</f>
        <v>0</v>
      </c>
      <c r="F10717" s="25" t="n">
        <f aca="false">MAX(-D10717,0)/1000</f>
        <v>1.1471</v>
      </c>
      <c r="G10717" s="23" t="str">
        <f aca="false">IF(E10717&gt;0,"ja","nein")</f>
        <v>nein</v>
      </c>
      <c r="H10717" s="26" t="n">
        <v>-474.967</v>
      </c>
      <c r="I10717" s="26" t="n">
        <f aca="false">(H10717/10+IF(N10717=2025,Einstellungen!$B$23,Einstellungen!$C$23))*(1+Einstellungen!$B$10)</f>
        <v>-37.771433</v>
      </c>
      <c r="J10717" s="25" t="n">
        <f aca="false">E10717*I10717/100</f>
        <v>-0</v>
      </c>
      <c r="K10717" s="25" t="n">
        <f aca="false">E10717*Einstellungen!$B$5/100</f>
        <v>0</v>
      </c>
      <c r="L10717" s="23" t="str">
        <f aca="false">IF(I10717&lt;Einstellungen!$B$5,"ja","nein")</f>
        <v>ja</v>
      </c>
      <c r="M10717" s="23" t="s">
        <v>54</v>
      </c>
      <c r="N10717" s="23" t="n">
        <v>2026</v>
      </c>
      <c r="O10717" s="23" t="n">
        <v>14</v>
      </c>
    </row>
    <row r="10718" customFormat="false" ht="15" hidden="false" customHeight="false" outlineLevel="0" collapsed="false">
      <c r="A10718" s="22" t="n">
        <v>46143</v>
      </c>
      <c r="B10718" s="23" t="s">
        <v>104</v>
      </c>
      <c r="C10718" s="23" t="s">
        <v>121</v>
      </c>
      <c r="D10718" s="24" t="n">
        <v>-586</v>
      </c>
      <c r="E10718" s="25" t="n">
        <f aca="false">MAX(D10718,0)/1000</f>
        <v>0</v>
      </c>
      <c r="F10718" s="25" t="n">
        <f aca="false">MAX(-D10718,0)/1000</f>
        <v>0.586</v>
      </c>
      <c r="G10718" s="23" t="str">
        <f aca="false">IF(E10718&gt;0,"ja","nein")</f>
        <v>nein</v>
      </c>
      <c r="H10718" s="26" t="n">
        <v>-205.877</v>
      </c>
      <c r="I10718" s="26" t="n">
        <f aca="false">(H10718/10+IF(N10718=2025,Einstellungen!$B$23,Einstellungen!$C$23))*(1+Einstellungen!$B$10)</f>
        <v>-5.749723</v>
      </c>
      <c r="J10718" s="25" t="n">
        <f aca="false">E10718*I10718/100</f>
        <v>-0</v>
      </c>
      <c r="K10718" s="25" t="n">
        <f aca="false">E10718*Einstellungen!$B$5/100</f>
        <v>0</v>
      </c>
      <c r="L10718" s="23" t="str">
        <f aca="false">IF(I10718&lt;Einstellungen!$B$5,"ja","nein")</f>
        <v>ja</v>
      </c>
      <c r="M10718" s="23" t="s">
        <v>54</v>
      </c>
      <c r="N10718" s="23" t="n">
        <v>2026</v>
      </c>
      <c r="O10718" s="23" t="n">
        <v>15</v>
      </c>
    </row>
    <row r="10719" customFormat="false" ht="15" hidden="false" customHeight="false" outlineLevel="0" collapsed="false">
      <c r="A10719" s="22" t="n">
        <v>46143</v>
      </c>
      <c r="B10719" s="23" t="s">
        <v>105</v>
      </c>
      <c r="C10719" s="23" t="s">
        <v>121</v>
      </c>
      <c r="D10719" s="24" t="n">
        <v>-1295.6</v>
      </c>
      <c r="E10719" s="25" t="n">
        <f aca="false">MAX(D10719,0)/1000</f>
        <v>0</v>
      </c>
      <c r="F10719" s="25" t="n">
        <f aca="false">MAX(-D10719,0)/1000</f>
        <v>1.2956</v>
      </c>
      <c r="G10719" s="23" t="str">
        <f aca="false">IF(E10719&gt;0,"ja","nein")</f>
        <v>nein</v>
      </c>
      <c r="H10719" s="26" t="n">
        <v>-26.247</v>
      </c>
      <c r="I10719" s="26" t="n">
        <f aca="false">(H10719/10+IF(N10719=2025,Einstellungen!$B$23,Einstellungen!$C$23))*(1+Einstellungen!$B$10)</f>
        <v>15.626247</v>
      </c>
      <c r="J10719" s="25" t="n">
        <f aca="false">E10719*I10719/100</f>
        <v>0</v>
      </c>
      <c r="K10719" s="25" t="n">
        <f aca="false">E10719*Einstellungen!$B$5/100</f>
        <v>0</v>
      </c>
      <c r="L10719" s="23" t="str">
        <f aca="false">IF(I10719&lt;Einstellungen!$B$5,"ja","nein")</f>
        <v>ja</v>
      </c>
      <c r="M10719" s="23" t="s">
        <v>54</v>
      </c>
      <c r="N10719" s="23" t="n">
        <v>2026</v>
      </c>
      <c r="O10719" s="23" t="n">
        <v>16</v>
      </c>
    </row>
    <row r="10720" customFormat="false" ht="15" hidden="false" customHeight="false" outlineLevel="0" collapsed="false">
      <c r="A10720" s="22" t="n">
        <v>46143</v>
      </c>
      <c r="B10720" s="23" t="s">
        <v>97</v>
      </c>
      <c r="C10720" s="23" t="s">
        <v>121</v>
      </c>
      <c r="D10720" s="24" t="n">
        <v>-578.1</v>
      </c>
      <c r="E10720" s="25" t="n">
        <f aca="false">MAX(D10720,0)/1000</f>
        <v>0</v>
      </c>
      <c r="F10720" s="25" t="n">
        <f aca="false">MAX(-D10720,0)/1000</f>
        <v>0.5781</v>
      </c>
      <c r="G10720" s="23" t="str">
        <f aca="false">IF(E10720&gt;0,"ja","nein")</f>
        <v>nein</v>
      </c>
      <c r="H10720" s="26" t="n">
        <v>5.555</v>
      </c>
      <c r="I10720" s="26" t="n">
        <f aca="false">(H10720/10+IF(N10720=2025,Einstellungen!$B$23,Einstellungen!$C$23))*(1+Einstellungen!$B$10)</f>
        <v>19.410685</v>
      </c>
      <c r="J10720" s="25" t="n">
        <f aca="false">E10720*I10720/100</f>
        <v>0</v>
      </c>
      <c r="K10720" s="25" t="n">
        <f aca="false">E10720*Einstellungen!$B$5/100</f>
        <v>0</v>
      </c>
      <c r="L10720" s="23" t="str">
        <f aca="false">IF(I10720&lt;Einstellungen!$B$5,"ja","nein")</f>
        <v>ja</v>
      </c>
      <c r="M10720" s="23" t="s">
        <v>54</v>
      </c>
      <c r="N10720" s="23" t="n">
        <v>2026</v>
      </c>
      <c r="O10720" s="23" t="n">
        <v>17</v>
      </c>
    </row>
    <row r="10721" customFormat="false" ht="15" hidden="false" customHeight="false" outlineLevel="0" collapsed="false">
      <c r="A10721" s="22" t="n">
        <v>46143</v>
      </c>
      <c r="B10721" s="23" t="s">
        <v>99</v>
      </c>
      <c r="C10721" s="23" t="s">
        <v>121</v>
      </c>
      <c r="D10721" s="24" t="n">
        <v>-55.4</v>
      </c>
      <c r="E10721" s="25" t="n">
        <f aca="false">MAX(D10721,0)/1000</f>
        <v>0</v>
      </c>
      <c r="F10721" s="25" t="n">
        <f aca="false">MAX(-D10721,0)/1000</f>
        <v>0.0554</v>
      </c>
      <c r="G10721" s="23" t="str">
        <f aca="false">IF(E10721&gt;0,"ja","nein")</f>
        <v>nein</v>
      </c>
      <c r="H10721" s="26" t="n">
        <v>92.53</v>
      </c>
      <c r="I10721" s="26" t="n">
        <f aca="false">(H10721/10+IF(N10721=2025,Einstellungen!$B$23,Einstellungen!$C$23))*(1+Einstellungen!$B$10)</f>
        <v>29.76071</v>
      </c>
      <c r="J10721" s="25" t="n">
        <f aca="false">E10721*I10721/100</f>
        <v>0</v>
      </c>
      <c r="K10721" s="25" t="n">
        <f aca="false">E10721*Einstellungen!$B$5/100</f>
        <v>0</v>
      </c>
      <c r="L10721" s="23" t="str">
        <f aca="false">IF(I10721&lt;Einstellungen!$B$5,"ja","nein")</f>
        <v>nein</v>
      </c>
      <c r="M10721" s="23" t="s">
        <v>54</v>
      </c>
      <c r="N10721" s="23" t="n">
        <v>2026</v>
      </c>
      <c r="O10721" s="23" t="n">
        <v>18</v>
      </c>
    </row>
    <row r="10722" customFormat="false" ht="15" hidden="false" customHeight="false" outlineLevel="0" collapsed="false">
      <c r="A10722" s="22" t="n">
        <v>46143</v>
      </c>
      <c r="B10722" s="23" t="s">
        <v>100</v>
      </c>
      <c r="C10722" s="23" t="s">
        <v>121</v>
      </c>
      <c r="D10722" s="24" t="n">
        <v>-57.3</v>
      </c>
      <c r="E10722" s="25" t="n">
        <f aca="false">MAX(D10722,0)/1000</f>
        <v>0</v>
      </c>
      <c r="F10722" s="25" t="n">
        <f aca="false">MAX(-D10722,0)/1000</f>
        <v>0.0573</v>
      </c>
      <c r="G10722" s="23" t="str">
        <f aca="false">IF(E10722&gt;0,"ja","nein")</f>
        <v>nein</v>
      </c>
      <c r="H10722" s="26" t="n">
        <v>154.19</v>
      </c>
      <c r="I10722" s="26" t="n">
        <f aca="false">(H10722/10+IF(N10722=2025,Einstellungen!$B$23,Einstellungen!$C$23))*(1+Einstellungen!$B$10)</f>
        <v>37.09825</v>
      </c>
      <c r="J10722" s="25" t="n">
        <f aca="false">E10722*I10722/100</f>
        <v>0</v>
      </c>
      <c r="K10722" s="25" t="n">
        <f aca="false">E10722*Einstellungen!$B$5/100</f>
        <v>0</v>
      </c>
      <c r="L10722" s="23" t="str">
        <f aca="false">IF(I10722&lt;Einstellungen!$B$5,"ja","nein")</f>
        <v>nein</v>
      </c>
      <c r="M10722" s="23" t="s">
        <v>54</v>
      </c>
      <c r="N10722" s="23" t="n">
        <v>2026</v>
      </c>
      <c r="O10722" s="23" t="n">
        <v>19</v>
      </c>
    </row>
    <row r="10723" customFormat="false" ht="15" hidden="false" customHeight="false" outlineLevel="0" collapsed="false">
      <c r="A10723" s="22" t="n">
        <v>46143</v>
      </c>
      <c r="B10723" s="23" t="s">
        <v>92</v>
      </c>
      <c r="C10723" s="23" t="s">
        <v>121</v>
      </c>
      <c r="D10723" s="24" t="n">
        <v>-48.1</v>
      </c>
      <c r="E10723" s="25" t="n">
        <f aca="false">MAX(D10723,0)/1000</f>
        <v>0</v>
      </c>
      <c r="F10723" s="25" t="n">
        <f aca="false">MAX(-D10723,0)/1000</f>
        <v>0.0481</v>
      </c>
      <c r="G10723" s="23" t="str">
        <f aca="false">IF(E10723&gt;0,"ja","nein")</f>
        <v>nein</v>
      </c>
      <c r="H10723" s="26" t="n">
        <v>173.325</v>
      </c>
      <c r="I10723" s="26" t="n">
        <f aca="false">(H10723/10+IF(N10723=2025,Einstellungen!$B$23,Einstellungen!$C$23))*(1+Einstellungen!$B$10)</f>
        <v>39.375315</v>
      </c>
      <c r="J10723" s="25" t="n">
        <f aca="false">E10723*I10723/100</f>
        <v>0</v>
      </c>
      <c r="K10723" s="25" t="n">
        <f aca="false">E10723*Einstellungen!$B$5/100</f>
        <v>0</v>
      </c>
      <c r="L10723" s="23" t="str">
        <f aca="false">IF(I10723&lt;Einstellungen!$B$5,"ja","nein")</f>
        <v>nein</v>
      </c>
      <c r="M10723" s="23" t="s">
        <v>54</v>
      </c>
      <c r="N10723" s="23" t="n">
        <v>2026</v>
      </c>
      <c r="O10723" s="23" t="n">
        <v>20</v>
      </c>
    </row>
    <row r="10724" customFormat="false" ht="15" hidden="false" customHeight="false" outlineLevel="0" collapsed="false">
      <c r="A10724" s="22" t="n">
        <v>46143</v>
      </c>
      <c r="B10724" s="23" t="s">
        <v>95</v>
      </c>
      <c r="C10724" s="23" t="s">
        <v>121</v>
      </c>
      <c r="D10724" s="24" t="n">
        <v>-47.7</v>
      </c>
      <c r="E10724" s="25" t="n">
        <f aca="false">MAX(D10724,0)/1000</f>
        <v>0</v>
      </c>
      <c r="F10724" s="25" t="n">
        <f aca="false">MAX(-D10724,0)/1000</f>
        <v>0.0477</v>
      </c>
      <c r="G10724" s="23" t="str">
        <f aca="false">IF(E10724&gt;0,"ja","nein")</f>
        <v>nein</v>
      </c>
      <c r="H10724" s="26" t="n">
        <v>142.95</v>
      </c>
      <c r="I10724" s="26" t="n">
        <f aca="false">(H10724/10+IF(N10724=2025,Einstellungen!$B$23,Einstellungen!$C$23))*(1+Einstellungen!$B$10)</f>
        <v>35.76069</v>
      </c>
      <c r="J10724" s="25" t="n">
        <f aca="false">E10724*I10724/100</f>
        <v>0</v>
      </c>
      <c r="K10724" s="25" t="n">
        <f aca="false">E10724*Einstellungen!$B$5/100</f>
        <v>0</v>
      </c>
      <c r="L10724" s="23" t="str">
        <f aca="false">IF(I10724&lt;Einstellungen!$B$5,"ja","nein")</f>
        <v>nein</v>
      </c>
      <c r="M10724" s="23" t="s">
        <v>54</v>
      </c>
      <c r="N10724" s="23" t="n">
        <v>2026</v>
      </c>
      <c r="O10724" s="23" t="n">
        <v>21</v>
      </c>
    </row>
    <row r="10725" customFormat="false" ht="15" hidden="false" customHeight="false" outlineLevel="0" collapsed="false">
      <c r="A10725" s="22" t="n">
        <v>46143</v>
      </c>
      <c r="B10725" s="23" t="s">
        <v>96</v>
      </c>
      <c r="C10725" s="23" t="s">
        <v>121</v>
      </c>
      <c r="D10725" s="24" t="n">
        <v>-47.8</v>
      </c>
      <c r="E10725" s="25" t="n">
        <f aca="false">MAX(D10725,0)/1000</f>
        <v>0</v>
      </c>
      <c r="F10725" s="25" t="n">
        <f aca="false">MAX(-D10725,0)/1000</f>
        <v>0.0478</v>
      </c>
      <c r="G10725" s="23" t="str">
        <f aca="false">IF(E10725&gt;0,"ja","nein")</f>
        <v>nein</v>
      </c>
      <c r="H10725" s="26" t="n">
        <v>113.222</v>
      </c>
      <c r="I10725" s="26" t="n">
        <f aca="false">(H10725/10+IF(N10725=2025,Einstellungen!$B$23,Einstellungen!$C$23))*(1+Einstellungen!$B$10)</f>
        <v>32.223058</v>
      </c>
      <c r="J10725" s="25" t="n">
        <f aca="false">E10725*I10725/100</f>
        <v>0</v>
      </c>
      <c r="K10725" s="25" t="n">
        <f aca="false">E10725*Einstellungen!$B$5/100</f>
        <v>0</v>
      </c>
      <c r="L10725" s="23" t="str">
        <f aca="false">IF(I10725&lt;Einstellungen!$B$5,"ja","nein")</f>
        <v>nein</v>
      </c>
      <c r="M10725" s="23" t="s">
        <v>54</v>
      </c>
      <c r="N10725" s="23" t="n">
        <v>2026</v>
      </c>
      <c r="O10725" s="23" t="n">
        <v>22</v>
      </c>
    </row>
    <row r="10726" customFormat="false" ht="15" hidden="false" customHeight="false" outlineLevel="0" collapsed="false">
      <c r="A10726" s="22" t="n">
        <v>46143</v>
      </c>
      <c r="B10726" s="23" t="s">
        <v>101</v>
      </c>
      <c r="C10726" s="23" t="s">
        <v>121</v>
      </c>
      <c r="D10726" s="24" t="n">
        <v>-48</v>
      </c>
      <c r="E10726" s="25" t="n">
        <f aca="false">MAX(D10726,0)/1000</f>
        <v>0</v>
      </c>
      <c r="F10726" s="25" t="n">
        <f aca="false">MAX(-D10726,0)/1000</f>
        <v>0.048</v>
      </c>
      <c r="G10726" s="23" t="str">
        <f aca="false">IF(E10726&gt;0,"ja","nein")</f>
        <v>nein</v>
      </c>
      <c r="H10726" s="26" t="n">
        <v>96.983</v>
      </c>
      <c r="I10726" s="26" t="n">
        <f aca="false">(H10726/10+IF(N10726=2025,Einstellungen!$B$23,Einstellungen!$C$23))*(1+Einstellungen!$B$10)</f>
        <v>30.290617</v>
      </c>
      <c r="J10726" s="25" t="n">
        <f aca="false">E10726*I10726/100</f>
        <v>0</v>
      </c>
      <c r="K10726" s="25" t="n">
        <f aca="false">E10726*Einstellungen!$B$5/100</f>
        <v>0</v>
      </c>
      <c r="L10726" s="23" t="str">
        <f aca="false">IF(I10726&lt;Einstellungen!$B$5,"ja","nein")</f>
        <v>nein</v>
      </c>
      <c r="M10726" s="23" t="s">
        <v>54</v>
      </c>
      <c r="N10726" s="23" t="n">
        <v>2026</v>
      </c>
      <c r="O10726" s="23" t="n">
        <v>23</v>
      </c>
    </row>
    <row r="10727" customFormat="false" ht="15" hidden="false" customHeight="false" outlineLevel="0" collapsed="false">
      <c r="A10727" s="22" t="n">
        <v>46144</v>
      </c>
      <c r="B10727" s="23" t="s">
        <v>102</v>
      </c>
      <c r="C10727" s="23" t="s">
        <v>122</v>
      </c>
      <c r="D10727" s="24" t="n">
        <v>-47.7</v>
      </c>
      <c r="E10727" s="25" t="n">
        <f aca="false">MAX(D10727,0)/1000</f>
        <v>0</v>
      </c>
      <c r="F10727" s="25" t="n">
        <f aca="false">MAX(-D10727,0)/1000</f>
        <v>0.0477</v>
      </c>
      <c r="G10727" s="23" t="str">
        <f aca="false">IF(E10727&gt;0,"ja","nein")</f>
        <v>nein</v>
      </c>
      <c r="H10727" s="26" t="n">
        <v>117.425</v>
      </c>
      <c r="I10727" s="26" t="n">
        <f aca="false">(H10727/10+IF(N10727=2025,Einstellungen!$B$23,Einstellungen!$C$23))*(1+Einstellungen!$B$10)</f>
        <v>32.723215</v>
      </c>
      <c r="J10727" s="25" t="n">
        <f aca="false">E10727*I10727/100</f>
        <v>0</v>
      </c>
      <c r="K10727" s="25" t="n">
        <f aca="false">E10727*Einstellungen!$B$5/100</f>
        <v>0</v>
      </c>
      <c r="L10727" s="23" t="str">
        <f aca="false">IF(I10727&lt;Einstellungen!$B$5,"ja","nein")</f>
        <v>nein</v>
      </c>
      <c r="M10727" s="23" t="s">
        <v>54</v>
      </c>
      <c r="N10727" s="23" t="n">
        <v>2026</v>
      </c>
      <c r="O10727" s="23" t="n">
        <v>0</v>
      </c>
    </row>
    <row r="10728" customFormat="false" ht="15" hidden="false" customHeight="false" outlineLevel="0" collapsed="false">
      <c r="A10728" s="22" t="n">
        <v>46144</v>
      </c>
      <c r="B10728" s="23" t="s">
        <v>107</v>
      </c>
      <c r="C10728" s="23" t="s">
        <v>122</v>
      </c>
      <c r="D10728" s="24" t="n">
        <v>-48.3</v>
      </c>
      <c r="E10728" s="25" t="n">
        <f aca="false">MAX(D10728,0)/1000</f>
        <v>0</v>
      </c>
      <c r="F10728" s="25" t="n">
        <f aca="false">MAX(-D10728,0)/1000</f>
        <v>0.0483</v>
      </c>
      <c r="G10728" s="23" t="str">
        <f aca="false">IF(E10728&gt;0,"ja","nein")</f>
        <v>nein</v>
      </c>
      <c r="H10728" s="26" t="n">
        <v>103.713</v>
      </c>
      <c r="I10728" s="26" t="n">
        <f aca="false">(H10728/10+IF(N10728=2025,Einstellungen!$B$23,Einstellungen!$C$23))*(1+Einstellungen!$B$10)</f>
        <v>31.091487</v>
      </c>
      <c r="J10728" s="25" t="n">
        <f aca="false">E10728*I10728/100</f>
        <v>0</v>
      </c>
      <c r="K10728" s="25" t="n">
        <f aca="false">E10728*Einstellungen!$B$5/100</f>
        <v>0</v>
      </c>
      <c r="L10728" s="23" t="str">
        <f aca="false">IF(I10728&lt;Einstellungen!$B$5,"ja","nein")</f>
        <v>nein</v>
      </c>
      <c r="M10728" s="23" t="s">
        <v>54</v>
      </c>
      <c r="N10728" s="23" t="n">
        <v>2026</v>
      </c>
      <c r="O10728" s="23" t="n">
        <v>1</v>
      </c>
    </row>
    <row r="10729" customFormat="false" ht="15" hidden="false" customHeight="false" outlineLevel="0" collapsed="false">
      <c r="A10729" s="22" t="n">
        <v>46144</v>
      </c>
      <c r="B10729" s="23" t="s">
        <v>108</v>
      </c>
      <c r="C10729" s="23" t="s">
        <v>122</v>
      </c>
      <c r="D10729" s="24" t="n">
        <v>-48</v>
      </c>
      <c r="E10729" s="25" t="n">
        <f aca="false">MAX(D10729,0)/1000</f>
        <v>0</v>
      </c>
      <c r="F10729" s="25" t="n">
        <f aca="false">MAX(-D10729,0)/1000</f>
        <v>0.048</v>
      </c>
      <c r="G10729" s="23" t="str">
        <f aca="false">IF(E10729&gt;0,"ja","nein")</f>
        <v>nein</v>
      </c>
      <c r="H10729" s="26" t="n">
        <v>99.477</v>
      </c>
      <c r="I10729" s="26" t="n">
        <f aca="false">(H10729/10+IF(N10729=2025,Einstellungen!$B$23,Einstellungen!$C$23))*(1+Einstellungen!$B$10)</f>
        <v>30.587403</v>
      </c>
      <c r="J10729" s="25" t="n">
        <f aca="false">E10729*I10729/100</f>
        <v>0</v>
      </c>
      <c r="K10729" s="25" t="n">
        <f aca="false">E10729*Einstellungen!$B$5/100</f>
        <v>0</v>
      </c>
      <c r="L10729" s="23" t="str">
        <f aca="false">IF(I10729&lt;Einstellungen!$B$5,"ja","nein")</f>
        <v>nein</v>
      </c>
      <c r="M10729" s="23" t="s">
        <v>54</v>
      </c>
      <c r="N10729" s="23" t="n">
        <v>2026</v>
      </c>
      <c r="O10729" s="23" t="n">
        <v>2</v>
      </c>
    </row>
    <row r="10730" customFormat="false" ht="15" hidden="false" customHeight="false" outlineLevel="0" collapsed="false">
      <c r="A10730" s="22" t="n">
        <v>46144</v>
      </c>
      <c r="B10730" s="23" t="s">
        <v>109</v>
      </c>
      <c r="C10730" s="23" t="s">
        <v>122</v>
      </c>
      <c r="D10730" s="24" t="n">
        <v>-47.9</v>
      </c>
      <c r="E10730" s="25" t="n">
        <f aca="false">MAX(D10730,0)/1000</f>
        <v>0</v>
      </c>
      <c r="F10730" s="25" t="n">
        <f aca="false">MAX(-D10730,0)/1000</f>
        <v>0.0479</v>
      </c>
      <c r="G10730" s="23" t="str">
        <f aca="false">IF(E10730&gt;0,"ja","nein")</f>
        <v>nein</v>
      </c>
      <c r="H10730" s="26" t="n">
        <v>93.335</v>
      </c>
      <c r="I10730" s="26" t="n">
        <f aca="false">(H10730/10+IF(N10730=2025,Einstellungen!$B$23,Einstellungen!$C$23))*(1+Einstellungen!$B$10)</f>
        <v>29.856505</v>
      </c>
      <c r="J10730" s="25" t="n">
        <f aca="false">E10730*I10730/100</f>
        <v>0</v>
      </c>
      <c r="K10730" s="25" t="n">
        <f aca="false">E10730*Einstellungen!$B$5/100</f>
        <v>0</v>
      </c>
      <c r="L10730" s="23" t="str">
        <f aca="false">IF(I10730&lt;Einstellungen!$B$5,"ja","nein")</f>
        <v>nein</v>
      </c>
      <c r="M10730" s="23" t="s">
        <v>54</v>
      </c>
      <c r="N10730" s="23" t="n">
        <v>2026</v>
      </c>
      <c r="O10730" s="23" t="n">
        <v>3</v>
      </c>
    </row>
    <row r="10731" customFormat="false" ht="15" hidden="false" customHeight="false" outlineLevel="0" collapsed="false">
      <c r="A10731" s="22" t="n">
        <v>46144</v>
      </c>
      <c r="B10731" s="23" t="s">
        <v>110</v>
      </c>
      <c r="C10731" s="23" t="s">
        <v>122</v>
      </c>
      <c r="D10731" s="24" t="n">
        <v>-48.2</v>
      </c>
      <c r="E10731" s="25" t="n">
        <f aca="false">MAX(D10731,0)/1000</f>
        <v>0</v>
      </c>
      <c r="F10731" s="25" t="n">
        <f aca="false">MAX(-D10731,0)/1000</f>
        <v>0.0482</v>
      </c>
      <c r="G10731" s="23" t="str">
        <f aca="false">IF(E10731&gt;0,"ja","nein")</f>
        <v>nein</v>
      </c>
      <c r="H10731" s="26" t="n">
        <v>93.545</v>
      </c>
      <c r="I10731" s="26" t="n">
        <f aca="false">(H10731/10+IF(N10731=2025,Einstellungen!$B$23,Einstellungen!$C$23))*(1+Einstellungen!$B$10)</f>
        <v>29.881495</v>
      </c>
      <c r="J10731" s="25" t="n">
        <f aca="false">E10731*I10731/100</f>
        <v>0</v>
      </c>
      <c r="K10731" s="25" t="n">
        <f aca="false">E10731*Einstellungen!$B$5/100</f>
        <v>0</v>
      </c>
      <c r="L10731" s="23" t="str">
        <f aca="false">IF(I10731&lt;Einstellungen!$B$5,"ja","nein")</f>
        <v>nein</v>
      </c>
      <c r="M10731" s="23" t="s">
        <v>54</v>
      </c>
      <c r="N10731" s="23" t="n">
        <v>2026</v>
      </c>
      <c r="O10731" s="23" t="n">
        <v>4</v>
      </c>
    </row>
    <row r="10732" customFormat="false" ht="15" hidden="false" customHeight="false" outlineLevel="0" collapsed="false">
      <c r="A10732" s="22" t="n">
        <v>46144</v>
      </c>
      <c r="B10732" s="23" t="s">
        <v>111</v>
      </c>
      <c r="C10732" s="23" t="s">
        <v>122</v>
      </c>
      <c r="D10732" s="24" t="n">
        <v>-47.9</v>
      </c>
      <c r="E10732" s="25" t="n">
        <f aca="false">MAX(D10732,0)/1000</f>
        <v>0</v>
      </c>
      <c r="F10732" s="25" t="n">
        <f aca="false">MAX(-D10732,0)/1000</f>
        <v>0.0479</v>
      </c>
      <c r="G10732" s="23" t="str">
        <f aca="false">IF(E10732&gt;0,"ja","nein")</f>
        <v>nein</v>
      </c>
      <c r="H10732" s="26" t="n">
        <v>93.697</v>
      </c>
      <c r="I10732" s="26" t="n">
        <f aca="false">(H10732/10+IF(N10732=2025,Einstellungen!$B$23,Einstellungen!$C$23))*(1+Einstellungen!$B$10)</f>
        <v>29.899583</v>
      </c>
      <c r="J10732" s="25" t="n">
        <f aca="false">E10732*I10732/100</f>
        <v>0</v>
      </c>
      <c r="K10732" s="25" t="n">
        <f aca="false">E10732*Einstellungen!$B$5/100</f>
        <v>0</v>
      </c>
      <c r="L10732" s="23" t="str">
        <f aca="false">IF(I10732&lt;Einstellungen!$B$5,"ja","nein")</f>
        <v>nein</v>
      </c>
      <c r="M10732" s="23" t="s">
        <v>54</v>
      </c>
      <c r="N10732" s="23" t="n">
        <v>2026</v>
      </c>
      <c r="O10732" s="23" t="n">
        <v>5</v>
      </c>
    </row>
    <row r="10733" customFormat="false" ht="15" hidden="false" customHeight="false" outlineLevel="0" collapsed="false">
      <c r="A10733" s="22" t="n">
        <v>46144</v>
      </c>
      <c r="B10733" s="23" t="s">
        <v>112</v>
      </c>
      <c r="C10733" s="23" t="s">
        <v>122</v>
      </c>
      <c r="D10733" s="24" t="n">
        <v>-47.9</v>
      </c>
      <c r="E10733" s="25" t="n">
        <f aca="false">MAX(D10733,0)/1000</f>
        <v>0</v>
      </c>
      <c r="F10733" s="25" t="n">
        <f aca="false">MAX(-D10733,0)/1000</f>
        <v>0.0479</v>
      </c>
      <c r="G10733" s="23" t="str">
        <f aca="false">IF(E10733&gt;0,"ja","nein")</f>
        <v>nein</v>
      </c>
      <c r="H10733" s="26" t="n">
        <v>91.78</v>
      </c>
      <c r="I10733" s="26" t="n">
        <f aca="false">(H10733/10+IF(N10733=2025,Einstellungen!$B$23,Einstellungen!$C$23))*(1+Einstellungen!$B$10)</f>
        <v>29.67146</v>
      </c>
      <c r="J10733" s="25" t="n">
        <f aca="false">E10733*I10733/100</f>
        <v>0</v>
      </c>
      <c r="K10733" s="25" t="n">
        <f aca="false">E10733*Einstellungen!$B$5/100</f>
        <v>0</v>
      </c>
      <c r="L10733" s="23" t="str">
        <f aca="false">IF(I10733&lt;Einstellungen!$B$5,"ja","nein")</f>
        <v>nein</v>
      </c>
      <c r="M10733" s="23" t="s">
        <v>54</v>
      </c>
      <c r="N10733" s="23" t="n">
        <v>2026</v>
      </c>
      <c r="O10733" s="23" t="n">
        <v>6</v>
      </c>
    </row>
    <row r="10734" customFormat="false" ht="15" hidden="false" customHeight="false" outlineLevel="0" collapsed="false">
      <c r="A10734" s="22" t="n">
        <v>46144</v>
      </c>
      <c r="B10734" s="23" t="s">
        <v>113</v>
      </c>
      <c r="C10734" s="23" t="s">
        <v>122</v>
      </c>
      <c r="D10734" s="24" t="n">
        <v>-51.5</v>
      </c>
      <c r="E10734" s="25" t="n">
        <f aca="false">MAX(D10734,0)/1000</f>
        <v>0</v>
      </c>
      <c r="F10734" s="25" t="n">
        <f aca="false">MAX(-D10734,0)/1000</f>
        <v>0.0515</v>
      </c>
      <c r="G10734" s="23" t="str">
        <f aca="false">IF(E10734&gt;0,"ja","nein")</f>
        <v>nein</v>
      </c>
      <c r="H10734" s="26" t="n">
        <v>78.013</v>
      </c>
      <c r="I10734" s="26" t="n">
        <f aca="false">(H10734/10+IF(N10734=2025,Einstellungen!$B$23,Einstellungen!$C$23))*(1+Einstellungen!$B$10)</f>
        <v>28.033187</v>
      </c>
      <c r="J10734" s="25" t="n">
        <f aca="false">E10734*I10734/100</f>
        <v>0</v>
      </c>
      <c r="K10734" s="25" t="n">
        <f aca="false">E10734*Einstellungen!$B$5/100</f>
        <v>0</v>
      </c>
      <c r="L10734" s="23" t="str">
        <f aca="false">IF(I10734&lt;Einstellungen!$B$5,"ja","nein")</f>
        <v>ja</v>
      </c>
      <c r="M10734" s="23" t="s">
        <v>54</v>
      </c>
      <c r="N10734" s="23" t="n">
        <v>2026</v>
      </c>
      <c r="O10734" s="23" t="n">
        <v>7</v>
      </c>
    </row>
    <row r="10735" customFormat="false" ht="15" hidden="false" customHeight="false" outlineLevel="0" collapsed="false">
      <c r="A10735" s="22" t="n">
        <v>46144</v>
      </c>
      <c r="B10735" s="23" t="s">
        <v>114</v>
      </c>
      <c r="C10735" s="23" t="s">
        <v>122</v>
      </c>
      <c r="D10735" s="24" t="n">
        <v>-56</v>
      </c>
      <c r="E10735" s="25" t="n">
        <f aca="false">MAX(D10735,0)/1000</f>
        <v>0</v>
      </c>
      <c r="F10735" s="25" t="n">
        <f aca="false">MAX(-D10735,0)/1000</f>
        <v>0.056</v>
      </c>
      <c r="G10735" s="23" t="str">
        <f aca="false">IF(E10735&gt;0,"ja","nein")</f>
        <v>nein</v>
      </c>
      <c r="H10735" s="26" t="n">
        <v>18.27</v>
      </c>
      <c r="I10735" s="26" t="n">
        <f aca="false">(H10735/10+IF(N10735=2025,Einstellungen!$B$23,Einstellungen!$C$23))*(1+Einstellungen!$B$10)</f>
        <v>20.92377</v>
      </c>
      <c r="J10735" s="25" t="n">
        <f aca="false">E10735*I10735/100</f>
        <v>0</v>
      </c>
      <c r="K10735" s="25" t="n">
        <f aca="false">E10735*Einstellungen!$B$5/100</f>
        <v>0</v>
      </c>
      <c r="L10735" s="23" t="str">
        <f aca="false">IF(I10735&lt;Einstellungen!$B$5,"ja","nein")</f>
        <v>ja</v>
      </c>
      <c r="M10735" s="23" t="s">
        <v>54</v>
      </c>
      <c r="N10735" s="23" t="n">
        <v>2026</v>
      </c>
      <c r="O10735" s="23" t="n">
        <v>8</v>
      </c>
    </row>
    <row r="10736" customFormat="false" ht="15" hidden="false" customHeight="false" outlineLevel="0" collapsed="false">
      <c r="A10736" s="22" t="n">
        <v>46144</v>
      </c>
      <c r="B10736" s="23" t="s">
        <v>115</v>
      </c>
      <c r="C10736" s="23" t="s">
        <v>122</v>
      </c>
      <c r="D10736" s="24" t="n">
        <v>-292.2</v>
      </c>
      <c r="E10736" s="25" t="n">
        <f aca="false">MAX(D10736,0)/1000</f>
        <v>0</v>
      </c>
      <c r="F10736" s="25" t="n">
        <f aca="false">MAX(-D10736,0)/1000</f>
        <v>0.2922</v>
      </c>
      <c r="G10736" s="23" t="str">
        <f aca="false">IF(E10736&gt;0,"ja","nein")</f>
        <v>nein</v>
      </c>
      <c r="H10736" s="26" t="n">
        <v>1.27</v>
      </c>
      <c r="I10736" s="26" t="n">
        <f aca="false">(H10736/10+IF(N10736=2025,Einstellungen!$B$23,Einstellungen!$C$23))*(1+Einstellungen!$B$10)</f>
        <v>18.90077</v>
      </c>
      <c r="J10736" s="25" t="n">
        <f aca="false">E10736*I10736/100</f>
        <v>0</v>
      </c>
      <c r="K10736" s="25" t="n">
        <f aca="false">E10736*Einstellungen!$B$5/100</f>
        <v>0</v>
      </c>
      <c r="L10736" s="23" t="str">
        <f aca="false">IF(I10736&lt;Einstellungen!$B$5,"ja","nein")</f>
        <v>ja</v>
      </c>
      <c r="M10736" s="23" t="s">
        <v>54</v>
      </c>
      <c r="N10736" s="23" t="n">
        <v>2026</v>
      </c>
      <c r="O10736" s="23" t="n">
        <v>9</v>
      </c>
    </row>
    <row r="10737" customFormat="false" ht="15" hidden="false" customHeight="false" outlineLevel="0" collapsed="false">
      <c r="A10737" s="22" t="n">
        <v>46144</v>
      </c>
      <c r="B10737" s="23" t="s">
        <v>116</v>
      </c>
      <c r="C10737" s="23" t="s">
        <v>122</v>
      </c>
      <c r="D10737" s="24" t="n">
        <v>-752.2</v>
      </c>
      <c r="E10737" s="25" t="n">
        <f aca="false">MAX(D10737,0)/1000</f>
        <v>0</v>
      </c>
      <c r="F10737" s="25" t="n">
        <f aca="false">MAX(-D10737,0)/1000</f>
        <v>0.7522</v>
      </c>
      <c r="G10737" s="23" t="str">
        <f aca="false">IF(E10737&gt;0,"ja","nein")</f>
        <v>nein</v>
      </c>
      <c r="H10737" s="26" t="n">
        <v>-2.387</v>
      </c>
      <c r="I10737" s="26" t="n">
        <f aca="false">(H10737/10+IF(N10737=2025,Einstellungen!$B$23,Einstellungen!$C$23))*(1+Einstellungen!$B$10)</f>
        <v>18.465587</v>
      </c>
      <c r="J10737" s="25" t="n">
        <f aca="false">E10737*I10737/100</f>
        <v>0</v>
      </c>
      <c r="K10737" s="25" t="n">
        <f aca="false">E10737*Einstellungen!$B$5/100</f>
        <v>0</v>
      </c>
      <c r="L10737" s="23" t="str">
        <f aca="false">IF(I10737&lt;Einstellungen!$B$5,"ja","nein")</f>
        <v>ja</v>
      </c>
      <c r="M10737" s="23" t="s">
        <v>54</v>
      </c>
      <c r="N10737" s="23" t="n">
        <v>2026</v>
      </c>
      <c r="O10737" s="23" t="n">
        <v>10</v>
      </c>
    </row>
    <row r="10738" customFormat="false" ht="15" hidden="false" customHeight="false" outlineLevel="0" collapsed="false">
      <c r="A10738" s="22" t="n">
        <v>46144</v>
      </c>
      <c r="B10738" s="23" t="s">
        <v>117</v>
      </c>
      <c r="C10738" s="23" t="s">
        <v>122</v>
      </c>
      <c r="D10738" s="24" t="n">
        <v>-2435.7</v>
      </c>
      <c r="E10738" s="25" t="n">
        <f aca="false">MAX(D10738,0)/1000</f>
        <v>0</v>
      </c>
      <c r="F10738" s="25" t="n">
        <f aca="false">MAX(-D10738,0)/1000</f>
        <v>2.4357</v>
      </c>
      <c r="G10738" s="23" t="str">
        <f aca="false">IF(E10738&gt;0,"ja","nein")</f>
        <v>nein</v>
      </c>
      <c r="H10738" s="26" t="n">
        <v>-21.913</v>
      </c>
      <c r="I10738" s="26" t="n">
        <f aca="false">(H10738/10+IF(N10738=2025,Einstellungen!$B$23,Einstellungen!$C$23))*(1+Einstellungen!$B$10)</f>
        <v>16.141993</v>
      </c>
      <c r="J10738" s="25" t="n">
        <f aca="false">E10738*I10738/100</f>
        <v>0</v>
      </c>
      <c r="K10738" s="25" t="n">
        <f aca="false">E10738*Einstellungen!$B$5/100</f>
        <v>0</v>
      </c>
      <c r="L10738" s="23" t="str">
        <f aca="false">IF(I10738&lt;Einstellungen!$B$5,"ja","nein")</f>
        <v>ja</v>
      </c>
      <c r="M10738" s="23" t="s">
        <v>54</v>
      </c>
      <c r="N10738" s="23" t="n">
        <v>2026</v>
      </c>
      <c r="O10738" s="23" t="n">
        <v>11</v>
      </c>
    </row>
    <row r="10739" customFormat="false" ht="15" hidden="false" customHeight="false" outlineLevel="0" collapsed="false">
      <c r="A10739" s="22" t="n">
        <v>46144</v>
      </c>
      <c r="B10739" s="23" t="s">
        <v>118</v>
      </c>
      <c r="C10739" s="23" t="s">
        <v>122</v>
      </c>
      <c r="D10739" s="24" t="n">
        <v>-4220.5</v>
      </c>
      <c r="E10739" s="25" t="n">
        <f aca="false">MAX(D10739,0)/1000</f>
        <v>0</v>
      </c>
      <c r="F10739" s="25" t="n">
        <f aca="false">MAX(-D10739,0)/1000</f>
        <v>4.2205</v>
      </c>
      <c r="G10739" s="23" t="str">
        <f aca="false">IF(E10739&gt;0,"ja","nein")</f>
        <v>nein</v>
      </c>
      <c r="H10739" s="26" t="n">
        <v>-83.608</v>
      </c>
      <c r="I10739" s="26" t="n">
        <f aca="false">(H10739/10+IF(N10739=2025,Einstellungen!$B$23,Einstellungen!$C$23))*(1+Einstellungen!$B$10)</f>
        <v>8.800288</v>
      </c>
      <c r="J10739" s="25" t="n">
        <f aca="false">E10739*I10739/100</f>
        <v>0</v>
      </c>
      <c r="K10739" s="25" t="n">
        <f aca="false">E10739*Einstellungen!$B$5/100</f>
        <v>0</v>
      </c>
      <c r="L10739" s="23" t="str">
        <f aca="false">IF(I10739&lt;Einstellungen!$B$5,"ja","nein")</f>
        <v>ja</v>
      </c>
      <c r="M10739" s="23" t="s">
        <v>54</v>
      </c>
      <c r="N10739" s="23" t="n">
        <v>2026</v>
      </c>
      <c r="O10739" s="23" t="n">
        <v>12</v>
      </c>
    </row>
    <row r="10740" customFormat="false" ht="15" hidden="false" customHeight="false" outlineLevel="0" collapsed="false">
      <c r="A10740" s="22" t="n">
        <v>46144</v>
      </c>
      <c r="B10740" s="23" t="s">
        <v>119</v>
      </c>
      <c r="C10740" s="23" t="s">
        <v>122</v>
      </c>
      <c r="D10740" s="24" t="n">
        <v>-4336.6</v>
      </c>
      <c r="E10740" s="25" t="n">
        <f aca="false">MAX(D10740,0)/1000</f>
        <v>0</v>
      </c>
      <c r="F10740" s="25" t="n">
        <f aca="false">MAX(-D10740,0)/1000</f>
        <v>4.3366</v>
      </c>
      <c r="G10740" s="23" t="str">
        <f aca="false">IF(E10740&gt;0,"ja","nein")</f>
        <v>nein</v>
      </c>
      <c r="H10740" s="26" t="n">
        <v>-130.028</v>
      </c>
      <c r="I10740" s="26" t="n">
        <f aca="false">(H10740/10+IF(N10740=2025,Einstellungen!$B$23,Einstellungen!$C$23))*(1+Einstellungen!$B$10)</f>
        <v>3.276308</v>
      </c>
      <c r="J10740" s="25" t="n">
        <f aca="false">E10740*I10740/100</f>
        <v>0</v>
      </c>
      <c r="K10740" s="25" t="n">
        <f aca="false">E10740*Einstellungen!$B$5/100</f>
        <v>0</v>
      </c>
      <c r="L10740" s="23" t="str">
        <f aca="false">IF(I10740&lt;Einstellungen!$B$5,"ja","nein")</f>
        <v>ja</v>
      </c>
      <c r="M10740" s="23" t="s">
        <v>54</v>
      </c>
      <c r="N10740" s="23" t="n">
        <v>2026</v>
      </c>
      <c r="O10740" s="23" t="n">
        <v>13</v>
      </c>
    </row>
    <row r="10741" customFormat="false" ht="15" hidden="false" customHeight="false" outlineLevel="0" collapsed="false">
      <c r="A10741" s="22" t="n">
        <v>46144</v>
      </c>
      <c r="B10741" s="23" t="s">
        <v>120</v>
      </c>
      <c r="C10741" s="23" t="s">
        <v>122</v>
      </c>
      <c r="D10741" s="24" t="n">
        <v>-3942.1</v>
      </c>
      <c r="E10741" s="25" t="n">
        <f aca="false">MAX(D10741,0)/1000</f>
        <v>0</v>
      </c>
      <c r="F10741" s="25" t="n">
        <f aca="false">MAX(-D10741,0)/1000</f>
        <v>3.9421</v>
      </c>
      <c r="G10741" s="23" t="str">
        <f aca="false">IF(E10741&gt;0,"ja","nein")</f>
        <v>nein</v>
      </c>
      <c r="H10741" s="26" t="n">
        <v>-86.843</v>
      </c>
      <c r="I10741" s="26" t="n">
        <f aca="false">(H10741/10+IF(N10741=2025,Einstellungen!$B$23,Einstellungen!$C$23))*(1+Einstellungen!$B$10)</f>
        <v>8.415323</v>
      </c>
      <c r="J10741" s="25" t="n">
        <f aca="false">E10741*I10741/100</f>
        <v>0</v>
      </c>
      <c r="K10741" s="25" t="n">
        <f aca="false">E10741*Einstellungen!$B$5/100</f>
        <v>0</v>
      </c>
      <c r="L10741" s="23" t="str">
        <f aca="false">IF(I10741&lt;Einstellungen!$B$5,"ja","nein")</f>
        <v>ja</v>
      </c>
      <c r="M10741" s="23" t="s">
        <v>54</v>
      </c>
      <c r="N10741" s="23" t="n">
        <v>2026</v>
      </c>
      <c r="O10741" s="23" t="n">
        <v>14</v>
      </c>
    </row>
    <row r="10742" customFormat="false" ht="15" hidden="false" customHeight="false" outlineLevel="0" collapsed="false">
      <c r="A10742" s="22" t="n">
        <v>46144</v>
      </c>
      <c r="B10742" s="23" t="s">
        <v>104</v>
      </c>
      <c r="C10742" s="23" t="s">
        <v>122</v>
      </c>
      <c r="D10742" s="24" t="n">
        <v>-2090.9</v>
      </c>
      <c r="E10742" s="25" t="n">
        <f aca="false">MAX(D10742,0)/1000</f>
        <v>0</v>
      </c>
      <c r="F10742" s="25" t="n">
        <f aca="false">MAX(-D10742,0)/1000</f>
        <v>2.0909</v>
      </c>
      <c r="G10742" s="23" t="str">
        <f aca="false">IF(E10742&gt;0,"ja","nein")</f>
        <v>nein</v>
      </c>
      <c r="H10742" s="26" t="n">
        <v>-14.038</v>
      </c>
      <c r="I10742" s="26" t="n">
        <f aca="false">(H10742/10+IF(N10742=2025,Einstellungen!$B$23,Einstellungen!$C$23))*(1+Einstellungen!$B$10)</f>
        <v>17.079118</v>
      </c>
      <c r="J10742" s="25" t="n">
        <f aca="false">E10742*I10742/100</f>
        <v>0</v>
      </c>
      <c r="K10742" s="25" t="n">
        <f aca="false">E10742*Einstellungen!$B$5/100</f>
        <v>0</v>
      </c>
      <c r="L10742" s="23" t="str">
        <f aca="false">IF(I10742&lt;Einstellungen!$B$5,"ja","nein")</f>
        <v>ja</v>
      </c>
      <c r="M10742" s="23" t="s">
        <v>54</v>
      </c>
      <c r="N10742" s="23" t="n">
        <v>2026</v>
      </c>
      <c r="O10742" s="23" t="n">
        <v>15</v>
      </c>
    </row>
    <row r="10743" customFormat="false" ht="15" hidden="false" customHeight="false" outlineLevel="0" collapsed="false">
      <c r="A10743" s="22" t="n">
        <v>46144</v>
      </c>
      <c r="B10743" s="23" t="s">
        <v>105</v>
      </c>
      <c r="C10743" s="23" t="s">
        <v>122</v>
      </c>
      <c r="D10743" s="24" t="n">
        <v>-775.4</v>
      </c>
      <c r="E10743" s="25" t="n">
        <f aca="false">MAX(D10743,0)/1000</f>
        <v>0</v>
      </c>
      <c r="F10743" s="25" t="n">
        <f aca="false">MAX(-D10743,0)/1000</f>
        <v>0.7754</v>
      </c>
      <c r="G10743" s="23" t="str">
        <f aca="false">IF(E10743&gt;0,"ja","nein")</f>
        <v>nein</v>
      </c>
      <c r="H10743" s="26" t="n">
        <v>0.033</v>
      </c>
      <c r="I10743" s="26" t="n">
        <f aca="false">(H10743/10+IF(N10743=2025,Einstellungen!$B$23,Einstellungen!$C$23))*(1+Einstellungen!$B$10)</f>
        <v>18.753567</v>
      </c>
      <c r="J10743" s="25" t="n">
        <f aca="false">E10743*I10743/100</f>
        <v>0</v>
      </c>
      <c r="K10743" s="25" t="n">
        <f aca="false">E10743*Einstellungen!$B$5/100</f>
        <v>0</v>
      </c>
      <c r="L10743" s="23" t="str">
        <f aca="false">IF(I10743&lt;Einstellungen!$B$5,"ja","nein")</f>
        <v>ja</v>
      </c>
      <c r="M10743" s="23" t="s">
        <v>54</v>
      </c>
      <c r="N10743" s="23" t="n">
        <v>2026</v>
      </c>
      <c r="O10743" s="23" t="n">
        <v>16</v>
      </c>
    </row>
    <row r="10744" customFormat="false" ht="15" hidden="false" customHeight="false" outlineLevel="0" collapsed="false">
      <c r="A10744" s="22" t="n">
        <v>46144</v>
      </c>
      <c r="B10744" s="23" t="s">
        <v>97</v>
      </c>
      <c r="C10744" s="23" t="s">
        <v>122</v>
      </c>
      <c r="D10744" s="24" t="n">
        <v>-70.4</v>
      </c>
      <c r="E10744" s="25" t="n">
        <f aca="false">MAX(D10744,0)/1000</f>
        <v>0</v>
      </c>
      <c r="F10744" s="25" t="n">
        <f aca="false">MAX(-D10744,0)/1000</f>
        <v>0.0704</v>
      </c>
      <c r="G10744" s="23" t="str">
        <f aca="false">IF(E10744&gt;0,"ja","nein")</f>
        <v>nein</v>
      </c>
      <c r="H10744" s="26" t="n">
        <v>54.945</v>
      </c>
      <c r="I10744" s="26" t="n">
        <f aca="false">(H10744/10+IF(N10744=2025,Einstellungen!$B$23,Einstellungen!$C$23))*(1+Einstellungen!$B$10)</f>
        <v>25.288095</v>
      </c>
      <c r="J10744" s="25" t="n">
        <f aca="false">E10744*I10744/100</f>
        <v>0</v>
      </c>
      <c r="K10744" s="25" t="n">
        <f aca="false">E10744*Einstellungen!$B$5/100</f>
        <v>0</v>
      </c>
      <c r="L10744" s="23" t="str">
        <f aca="false">IF(I10744&lt;Einstellungen!$B$5,"ja","nein")</f>
        <v>ja</v>
      </c>
      <c r="M10744" s="23" t="s">
        <v>54</v>
      </c>
      <c r="N10744" s="23" t="n">
        <v>2026</v>
      </c>
      <c r="O10744" s="23" t="n">
        <v>17</v>
      </c>
    </row>
    <row r="10745" customFormat="false" ht="15" hidden="false" customHeight="false" outlineLevel="0" collapsed="false">
      <c r="A10745" s="22" t="n">
        <v>46144</v>
      </c>
      <c r="B10745" s="23" t="s">
        <v>99</v>
      </c>
      <c r="C10745" s="23" t="s">
        <v>122</v>
      </c>
      <c r="D10745" s="24" t="n">
        <v>-46.4</v>
      </c>
      <c r="E10745" s="25" t="n">
        <f aca="false">MAX(D10745,0)/1000</f>
        <v>0</v>
      </c>
      <c r="F10745" s="25" t="n">
        <f aca="false">MAX(-D10745,0)/1000</f>
        <v>0.0464</v>
      </c>
      <c r="G10745" s="23" t="str">
        <f aca="false">IF(E10745&gt;0,"ja","nein")</f>
        <v>nein</v>
      </c>
      <c r="H10745" s="26" t="n">
        <v>127.14</v>
      </c>
      <c r="I10745" s="26" t="n">
        <f aca="false">(H10745/10+IF(N10745=2025,Einstellungen!$B$23,Einstellungen!$C$23))*(1+Einstellungen!$B$10)</f>
        <v>33.8793</v>
      </c>
      <c r="J10745" s="25" t="n">
        <f aca="false">E10745*I10745/100</f>
        <v>0</v>
      </c>
      <c r="K10745" s="25" t="n">
        <f aca="false">E10745*Einstellungen!$B$5/100</f>
        <v>0</v>
      </c>
      <c r="L10745" s="23" t="str">
        <f aca="false">IF(I10745&lt;Einstellungen!$B$5,"ja","nein")</f>
        <v>nein</v>
      </c>
      <c r="M10745" s="23" t="s">
        <v>54</v>
      </c>
      <c r="N10745" s="23" t="n">
        <v>2026</v>
      </c>
      <c r="O10745" s="23" t="n">
        <v>18</v>
      </c>
    </row>
    <row r="10746" customFormat="false" ht="15" hidden="false" customHeight="false" outlineLevel="0" collapsed="false">
      <c r="A10746" s="22" t="n">
        <v>46144</v>
      </c>
      <c r="B10746" s="23" t="s">
        <v>100</v>
      </c>
      <c r="C10746" s="23" t="s">
        <v>122</v>
      </c>
      <c r="D10746" s="24" t="n">
        <v>-60.8</v>
      </c>
      <c r="E10746" s="25" t="n">
        <f aca="false">MAX(D10746,0)/1000</f>
        <v>0</v>
      </c>
      <c r="F10746" s="25" t="n">
        <f aca="false">MAX(-D10746,0)/1000</f>
        <v>0.0608</v>
      </c>
      <c r="G10746" s="23" t="str">
        <f aca="false">IF(E10746&gt;0,"ja","nein")</f>
        <v>nein</v>
      </c>
      <c r="H10746" s="26" t="n">
        <v>165</v>
      </c>
      <c r="I10746" s="26" t="n">
        <f aca="false">(H10746/10+IF(N10746=2025,Einstellungen!$B$23,Einstellungen!$C$23))*(1+Einstellungen!$B$10)</f>
        <v>38.38464</v>
      </c>
      <c r="J10746" s="25" t="n">
        <f aca="false">E10746*I10746/100</f>
        <v>0</v>
      </c>
      <c r="K10746" s="25" t="n">
        <f aca="false">E10746*Einstellungen!$B$5/100</f>
        <v>0</v>
      </c>
      <c r="L10746" s="23" t="str">
        <f aca="false">IF(I10746&lt;Einstellungen!$B$5,"ja","nein")</f>
        <v>nein</v>
      </c>
      <c r="M10746" s="23" t="s">
        <v>54</v>
      </c>
      <c r="N10746" s="23" t="n">
        <v>2026</v>
      </c>
      <c r="O10746" s="23" t="n">
        <v>19</v>
      </c>
    </row>
    <row r="10747" customFormat="false" ht="15" hidden="false" customHeight="false" outlineLevel="0" collapsed="false">
      <c r="A10747" s="22" t="n">
        <v>46144</v>
      </c>
      <c r="B10747" s="23" t="s">
        <v>92</v>
      </c>
      <c r="C10747" s="23" t="s">
        <v>122</v>
      </c>
      <c r="D10747" s="24" t="n">
        <v>-48.2</v>
      </c>
      <c r="E10747" s="25" t="n">
        <f aca="false">MAX(D10747,0)/1000</f>
        <v>0</v>
      </c>
      <c r="F10747" s="25" t="n">
        <f aca="false">MAX(-D10747,0)/1000</f>
        <v>0.0482</v>
      </c>
      <c r="G10747" s="23" t="str">
        <f aca="false">IF(E10747&gt;0,"ja","nein")</f>
        <v>nein</v>
      </c>
      <c r="H10747" s="26" t="n">
        <v>195.45</v>
      </c>
      <c r="I10747" s="26" t="n">
        <f aca="false">(H10747/10+IF(N10747=2025,Einstellungen!$B$23,Einstellungen!$C$23))*(1+Einstellungen!$B$10)</f>
        <v>42.00819</v>
      </c>
      <c r="J10747" s="25" t="n">
        <f aca="false">E10747*I10747/100</f>
        <v>0</v>
      </c>
      <c r="K10747" s="25" t="n">
        <f aca="false">E10747*Einstellungen!$B$5/100</f>
        <v>0</v>
      </c>
      <c r="L10747" s="23" t="str">
        <f aca="false">IF(I10747&lt;Einstellungen!$B$5,"ja","nein")</f>
        <v>nein</v>
      </c>
      <c r="M10747" s="23" t="s">
        <v>54</v>
      </c>
      <c r="N10747" s="23" t="n">
        <v>2026</v>
      </c>
      <c r="O10747" s="23" t="n">
        <v>20</v>
      </c>
    </row>
    <row r="10748" customFormat="false" ht="15" hidden="false" customHeight="false" outlineLevel="0" collapsed="false">
      <c r="A10748" s="22" t="n">
        <v>46144</v>
      </c>
      <c r="B10748" s="23" t="s">
        <v>95</v>
      </c>
      <c r="C10748" s="23" t="s">
        <v>122</v>
      </c>
      <c r="D10748" s="24" t="n">
        <v>-47.5</v>
      </c>
      <c r="E10748" s="25" t="n">
        <f aca="false">MAX(D10748,0)/1000</f>
        <v>0</v>
      </c>
      <c r="F10748" s="25" t="n">
        <f aca="false">MAX(-D10748,0)/1000</f>
        <v>0.0475</v>
      </c>
      <c r="G10748" s="23" t="str">
        <f aca="false">IF(E10748&gt;0,"ja","nein")</f>
        <v>nein</v>
      </c>
      <c r="H10748" s="26" t="n">
        <v>154.32</v>
      </c>
      <c r="I10748" s="26" t="n">
        <f aca="false">(H10748/10+IF(N10748=2025,Einstellungen!$B$23,Einstellungen!$C$23))*(1+Einstellungen!$B$10)</f>
        <v>37.11372</v>
      </c>
      <c r="J10748" s="25" t="n">
        <f aca="false">E10748*I10748/100</f>
        <v>0</v>
      </c>
      <c r="K10748" s="25" t="n">
        <f aca="false">E10748*Einstellungen!$B$5/100</f>
        <v>0</v>
      </c>
      <c r="L10748" s="23" t="str">
        <f aca="false">IF(I10748&lt;Einstellungen!$B$5,"ja","nein")</f>
        <v>nein</v>
      </c>
      <c r="M10748" s="23" t="s">
        <v>54</v>
      </c>
      <c r="N10748" s="23" t="n">
        <v>2026</v>
      </c>
      <c r="O10748" s="23" t="n">
        <v>21</v>
      </c>
    </row>
    <row r="10749" customFormat="false" ht="15" hidden="false" customHeight="false" outlineLevel="0" collapsed="false">
      <c r="A10749" s="22" t="n">
        <v>46144</v>
      </c>
      <c r="B10749" s="23" t="s">
        <v>96</v>
      </c>
      <c r="C10749" s="23" t="s">
        <v>122</v>
      </c>
      <c r="D10749" s="24" t="n">
        <v>-47.6</v>
      </c>
      <c r="E10749" s="25" t="n">
        <f aca="false">MAX(D10749,0)/1000</f>
        <v>0</v>
      </c>
      <c r="F10749" s="25" t="n">
        <f aca="false">MAX(-D10749,0)/1000</f>
        <v>0.0476</v>
      </c>
      <c r="G10749" s="23" t="str">
        <f aca="false">IF(E10749&gt;0,"ja","nein")</f>
        <v>nein</v>
      </c>
      <c r="H10749" s="26" t="n">
        <v>139.96</v>
      </c>
      <c r="I10749" s="26" t="n">
        <f aca="false">(H10749/10+IF(N10749=2025,Einstellungen!$B$23,Einstellungen!$C$23))*(1+Einstellungen!$B$10)</f>
        <v>35.40488</v>
      </c>
      <c r="J10749" s="25" t="n">
        <f aca="false">E10749*I10749/100</f>
        <v>0</v>
      </c>
      <c r="K10749" s="25" t="n">
        <f aca="false">E10749*Einstellungen!$B$5/100</f>
        <v>0</v>
      </c>
      <c r="L10749" s="23" t="str">
        <f aca="false">IF(I10749&lt;Einstellungen!$B$5,"ja","nein")</f>
        <v>nein</v>
      </c>
      <c r="M10749" s="23" t="s">
        <v>54</v>
      </c>
      <c r="N10749" s="23" t="n">
        <v>2026</v>
      </c>
      <c r="O10749" s="23" t="n">
        <v>22</v>
      </c>
    </row>
    <row r="10750" customFormat="false" ht="15" hidden="false" customHeight="false" outlineLevel="0" collapsed="false">
      <c r="A10750" s="22" t="n">
        <v>46144</v>
      </c>
      <c r="B10750" s="23" t="s">
        <v>101</v>
      </c>
      <c r="C10750" s="23" t="s">
        <v>122</v>
      </c>
      <c r="D10750" s="24" t="n">
        <v>-48.2</v>
      </c>
      <c r="E10750" s="25" t="n">
        <f aca="false">MAX(D10750,0)/1000</f>
        <v>0</v>
      </c>
      <c r="F10750" s="25" t="n">
        <f aca="false">MAX(-D10750,0)/1000</f>
        <v>0.0482</v>
      </c>
      <c r="G10750" s="23" t="str">
        <f aca="false">IF(E10750&gt;0,"ja","nein")</f>
        <v>nein</v>
      </c>
      <c r="H10750" s="26" t="n">
        <v>123.865</v>
      </c>
      <c r="I10750" s="26" t="n">
        <f aca="false">(H10750/10+IF(N10750=2025,Einstellungen!$B$23,Einstellungen!$C$23))*(1+Einstellungen!$B$10)</f>
        <v>33.489575</v>
      </c>
      <c r="J10750" s="25" t="n">
        <f aca="false">E10750*I10750/100</f>
        <v>0</v>
      </c>
      <c r="K10750" s="25" t="n">
        <f aca="false">E10750*Einstellungen!$B$5/100</f>
        <v>0</v>
      </c>
      <c r="L10750" s="23" t="str">
        <f aca="false">IF(I10750&lt;Einstellungen!$B$5,"ja","nein")</f>
        <v>nein</v>
      </c>
      <c r="M10750" s="23" t="s">
        <v>54</v>
      </c>
      <c r="N10750" s="23" t="n">
        <v>2026</v>
      </c>
      <c r="O10750" s="23" t="n">
        <v>23</v>
      </c>
    </row>
    <row r="10751" customFormat="false" ht="15" hidden="false" customHeight="false" outlineLevel="0" collapsed="false">
      <c r="A10751" s="22" t="n">
        <v>46145</v>
      </c>
      <c r="B10751" s="23" t="s">
        <v>102</v>
      </c>
      <c r="C10751" s="23" t="s">
        <v>124</v>
      </c>
      <c r="D10751" s="24" t="n">
        <v>-48.4</v>
      </c>
      <c r="E10751" s="25" t="n">
        <f aca="false">MAX(D10751,0)/1000</f>
        <v>0</v>
      </c>
      <c r="F10751" s="25" t="n">
        <f aca="false">MAX(-D10751,0)/1000</f>
        <v>0.0484</v>
      </c>
      <c r="G10751" s="23" t="str">
        <f aca="false">IF(E10751&gt;0,"ja","nein")</f>
        <v>nein</v>
      </c>
      <c r="H10751" s="26" t="n">
        <v>121.195</v>
      </c>
      <c r="I10751" s="26" t="n">
        <f aca="false">(H10751/10+IF(N10751=2025,Einstellungen!$B$23,Einstellungen!$C$23))*(1+Einstellungen!$B$10)</f>
        <v>33.171845</v>
      </c>
      <c r="J10751" s="25" t="n">
        <f aca="false">E10751*I10751/100</f>
        <v>0</v>
      </c>
      <c r="K10751" s="25" t="n">
        <f aca="false">E10751*Einstellungen!$B$5/100</f>
        <v>0</v>
      </c>
      <c r="L10751" s="23" t="str">
        <f aca="false">IF(I10751&lt;Einstellungen!$B$5,"ja","nein")</f>
        <v>nein</v>
      </c>
      <c r="M10751" s="23" t="s">
        <v>54</v>
      </c>
      <c r="N10751" s="23" t="n">
        <v>2026</v>
      </c>
      <c r="O10751" s="23" t="n">
        <v>0</v>
      </c>
    </row>
    <row r="10752" customFormat="false" ht="15" hidden="false" customHeight="false" outlineLevel="0" collapsed="false">
      <c r="A10752" s="22" t="n">
        <v>46145</v>
      </c>
      <c r="B10752" s="23" t="s">
        <v>107</v>
      </c>
      <c r="C10752" s="23" t="s">
        <v>124</v>
      </c>
      <c r="D10752" s="24" t="n">
        <v>-48.2</v>
      </c>
      <c r="E10752" s="25" t="n">
        <f aca="false">MAX(D10752,0)/1000</f>
        <v>0</v>
      </c>
      <c r="F10752" s="25" t="n">
        <f aca="false">MAX(-D10752,0)/1000</f>
        <v>0.0482</v>
      </c>
      <c r="G10752" s="23" t="str">
        <f aca="false">IF(E10752&gt;0,"ja","nein")</f>
        <v>nein</v>
      </c>
      <c r="H10752" s="26" t="n">
        <v>116.032</v>
      </c>
      <c r="I10752" s="26" t="n">
        <f aca="false">(H10752/10+IF(N10752=2025,Einstellungen!$B$23,Einstellungen!$C$23))*(1+Einstellungen!$B$10)</f>
        <v>32.557448</v>
      </c>
      <c r="J10752" s="25" t="n">
        <f aca="false">E10752*I10752/100</f>
        <v>0</v>
      </c>
      <c r="K10752" s="25" t="n">
        <f aca="false">E10752*Einstellungen!$B$5/100</f>
        <v>0</v>
      </c>
      <c r="L10752" s="23" t="str">
        <f aca="false">IF(I10752&lt;Einstellungen!$B$5,"ja","nein")</f>
        <v>nein</v>
      </c>
      <c r="M10752" s="23" t="s">
        <v>54</v>
      </c>
      <c r="N10752" s="23" t="n">
        <v>2026</v>
      </c>
      <c r="O10752" s="23" t="n">
        <v>1</v>
      </c>
    </row>
    <row r="10753" customFormat="false" ht="15" hidden="false" customHeight="false" outlineLevel="0" collapsed="false">
      <c r="A10753" s="22" t="n">
        <v>46145</v>
      </c>
      <c r="B10753" s="23" t="s">
        <v>108</v>
      </c>
      <c r="C10753" s="23" t="s">
        <v>124</v>
      </c>
      <c r="D10753" s="24" t="n">
        <v>-48.2</v>
      </c>
      <c r="E10753" s="25" t="n">
        <f aca="false">MAX(D10753,0)/1000</f>
        <v>0</v>
      </c>
      <c r="F10753" s="25" t="n">
        <f aca="false">MAX(-D10753,0)/1000</f>
        <v>0.0482</v>
      </c>
      <c r="G10753" s="23" t="str">
        <f aca="false">IF(E10753&gt;0,"ja","nein")</f>
        <v>nein</v>
      </c>
      <c r="H10753" s="26" t="n">
        <v>110.162</v>
      </c>
      <c r="I10753" s="26" t="n">
        <f aca="false">(H10753/10+IF(N10753=2025,Einstellungen!$B$23,Einstellungen!$C$23))*(1+Einstellungen!$B$10)</f>
        <v>31.858918</v>
      </c>
      <c r="J10753" s="25" t="n">
        <f aca="false">E10753*I10753/100</f>
        <v>0</v>
      </c>
      <c r="K10753" s="25" t="n">
        <f aca="false">E10753*Einstellungen!$B$5/100</f>
        <v>0</v>
      </c>
      <c r="L10753" s="23" t="str">
        <f aca="false">IF(I10753&lt;Einstellungen!$B$5,"ja","nein")</f>
        <v>nein</v>
      </c>
      <c r="M10753" s="23" t="s">
        <v>54</v>
      </c>
      <c r="N10753" s="23" t="n">
        <v>2026</v>
      </c>
      <c r="O10753" s="23" t="n">
        <v>2</v>
      </c>
    </row>
    <row r="10754" customFormat="false" ht="15" hidden="false" customHeight="false" outlineLevel="0" collapsed="false">
      <c r="A10754" s="22" t="n">
        <v>46145</v>
      </c>
      <c r="B10754" s="23" t="s">
        <v>109</v>
      </c>
      <c r="C10754" s="23" t="s">
        <v>124</v>
      </c>
      <c r="D10754" s="24" t="n">
        <v>-47.8</v>
      </c>
      <c r="E10754" s="25" t="n">
        <f aca="false">MAX(D10754,0)/1000</f>
        <v>0</v>
      </c>
      <c r="F10754" s="25" t="n">
        <f aca="false">MAX(-D10754,0)/1000</f>
        <v>0.0478</v>
      </c>
      <c r="G10754" s="23" t="str">
        <f aca="false">IF(E10754&gt;0,"ja","nein")</f>
        <v>nein</v>
      </c>
      <c r="H10754" s="26" t="n">
        <v>108.478</v>
      </c>
      <c r="I10754" s="26" t="n">
        <f aca="false">(H10754/10+IF(N10754=2025,Einstellungen!$B$23,Einstellungen!$C$23))*(1+Einstellungen!$B$10)</f>
        <v>31.658522</v>
      </c>
      <c r="J10754" s="25" t="n">
        <f aca="false">E10754*I10754/100</f>
        <v>0</v>
      </c>
      <c r="K10754" s="25" t="n">
        <f aca="false">E10754*Einstellungen!$B$5/100</f>
        <v>0</v>
      </c>
      <c r="L10754" s="23" t="str">
        <f aca="false">IF(I10754&lt;Einstellungen!$B$5,"ja","nein")</f>
        <v>nein</v>
      </c>
      <c r="M10754" s="23" t="s">
        <v>54</v>
      </c>
      <c r="N10754" s="23" t="n">
        <v>2026</v>
      </c>
      <c r="O10754" s="23" t="n">
        <v>3</v>
      </c>
    </row>
    <row r="10755" customFormat="false" ht="15" hidden="false" customHeight="false" outlineLevel="0" collapsed="false">
      <c r="A10755" s="22" t="n">
        <v>46145</v>
      </c>
      <c r="B10755" s="23" t="s">
        <v>110</v>
      </c>
      <c r="C10755" s="23" t="s">
        <v>124</v>
      </c>
      <c r="D10755" s="24" t="n">
        <v>-48.2</v>
      </c>
      <c r="E10755" s="25" t="n">
        <f aca="false">MAX(D10755,0)/1000</f>
        <v>0</v>
      </c>
      <c r="F10755" s="25" t="n">
        <f aca="false">MAX(-D10755,0)/1000</f>
        <v>0.0482</v>
      </c>
      <c r="G10755" s="23" t="str">
        <f aca="false">IF(E10755&gt;0,"ja","nein")</f>
        <v>nein</v>
      </c>
      <c r="H10755" s="26" t="n">
        <v>106.293</v>
      </c>
      <c r="I10755" s="26" t="n">
        <f aca="false">(H10755/10+IF(N10755=2025,Einstellungen!$B$23,Einstellungen!$C$23))*(1+Einstellungen!$B$10)</f>
        <v>31.398507</v>
      </c>
      <c r="J10755" s="25" t="n">
        <f aca="false">E10755*I10755/100</f>
        <v>0</v>
      </c>
      <c r="K10755" s="25" t="n">
        <f aca="false">E10755*Einstellungen!$B$5/100</f>
        <v>0</v>
      </c>
      <c r="L10755" s="23" t="str">
        <f aca="false">IF(I10755&lt;Einstellungen!$B$5,"ja","nein")</f>
        <v>nein</v>
      </c>
      <c r="M10755" s="23" t="s">
        <v>54</v>
      </c>
      <c r="N10755" s="23" t="n">
        <v>2026</v>
      </c>
      <c r="O10755" s="23" t="n">
        <v>4</v>
      </c>
    </row>
    <row r="10756" customFormat="false" ht="15" hidden="false" customHeight="false" outlineLevel="0" collapsed="false">
      <c r="A10756" s="22" t="n">
        <v>46145</v>
      </c>
      <c r="B10756" s="23" t="s">
        <v>111</v>
      </c>
      <c r="C10756" s="23" t="s">
        <v>124</v>
      </c>
      <c r="D10756" s="24" t="n">
        <v>-48.2</v>
      </c>
      <c r="E10756" s="25" t="n">
        <f aca="false">MAX(D10756,0)/1000</f>
        <v>0</v>
      </c>
      <c r="F10756" s="25" t="n">
        <f aca="false">MAX(-D10756,0)/1000</f>
        <v>0.0482</v>
      </c>
      <c r="G10756" s="23" t="str">
        <f aca="false">IF(E10756&gt;0,"ja","nein")</f>
        <v>nein</v>
      </c>
      <c r="H10756" s="26" t="n">
        <v>107.073</v>
      </c>
      <c r="I10756" s="26" t="n">
        <f aca="false">(H10756/10+IF(N10756=2025,Einstellungen!$B$23,Einstellungen!$C$23))*(1+Einstellungen!$B$10)</f>
        <v>31.491327</v>
      </c>
      <c r="J10756" s="25" t="n">
        <f aca="false">E10756*I10756/100</f>
        <v>0</v>
      </c>
      <c r="K10756" s="25" t="n">
        <f aca="false">E10756*Einstellungen!$B$5/100</f>
        <v>0</v>
      </c>
      <c r="L10756" s="23" t="str">
        <f aca="false">IF(I10756&lt;Einstellungen!$B$5,"ja","nein")</f>
        <v>nein</v>
      </c>
      <c r="M10756" s="23" t="s">
        <v>54</v>
      </c>
      <c r="N10756" s="23" t="n">
        <v>2026</v>
      </c>
      <c r="O10756" s="23" t="n">
        <v>5</v>
      </c>
    </row>
    <row r="10757" customFormat="false" ht="15" hidden="false" customHeight="false" outlineLevel="0" collapsed="false">
      <c r="A10757" s="22" t="n">
        <v>46145</v>
      </c>
      <c r="B10757" s="23" t="s">
        <v>112</v>
      </c>
      <c r="C10757" s="23" t="s">
        <v>124</v>
      </c>
      <c r="D10757" s="24" t="n">
        <v>-48.8</v>
      </c>
      <c r="E10757" s="25" t="n">
        <f aca="false">MAX(D10757,0)/1000</f>
        <v>0</v>
      </c>
      <c r="F10757" s="25" t="n">
        <f aca="false">MAX(-D10757,0)/1000</f>
        <v>0.0488</v>
      </c>
      <c r="G10757" s="23" t="str">
        <f aca="false">IF(E10757&gt;0,"ja","nein")</f>
        <v>nein</v>
      </c>
      <c r="H10757" s="26" t="n">
        <v>101.7</v>
      </c>
      <c r="I10757" s="26" t="n">
        <f aca="false">(H10757/10+IF(N10757=2025,Einstellungen!$B$23,Einstellungen!$C$23))*(1+Einstellungen!$B$10)</f>
        <v>30.85194</v>
      </c>
      <c r="J10757" s="25" t="n">
        <f aca="false">E10757*I10757/100</f>
        <v>0</v>
      </c>
      <c r="K10757" s="25" t="n">
        <f aca="false">E10757*Einstellungen!$B$5/100</f>
        <v>0</v>
      </c>
      <c r="L10757" s="23" t="str">
        <f aca="false">IF(I10757&lt;Einstellungen!$B$5,"ja","nein")</f>
        <v>nein</v>
      </c>
      <c r="M10757" s="23" t="s">
        <v>54</v>
      </c>
      <c r="N10757" s="23" t="n">
        <v>2026</v>
      </c>
      <c r="O10757" s="23" t="n">
        <v>6</v>
      </c>
    </row>
    <row r="10758" customFormat="false" ht="15" hidden="false" customHeight="false" outlineLevel="0" collapsed="false">
      <c r="A10758" s="22" t="n">
        <v>46145</v>
      </c>
      <c r="B10758" s="23" t="s">
        <v>113</v>
      </c>
      <c r="C10758" s="23" t="s">
        <v>124</v>
      </c>
      <c r="D10758" s="24" t="n">
        <v>-51</v>
      </c>
      <c r="E10758" s="25" t="n">
        <f aca="false">MAX(D10758,0)/1000</f>
        <v>0</v>
      </c>
      <c r="F10758" s="25" t="n">
        <f aca="false">MAX(-D10758,0)/1000</f>
        <v>0.051</v>
      </c>
      <c r="G10758" s="23" t="str">
        <f aca="false">IF(E10758&gt;0,"ja","nein")</f>
        <v>nein</v>
      </c>
      <c r="H10758" s="26" t="n">
        <v>85.338</v>
      </c>
      <c r="I10758" s="26" t="n">
        <f aca="false">(H10758/10+IF(N10758=2025,Einstellungen!$B$23,Einstellungen!$C$23))*(1+Einstellungen!$B$10)</f>
        <v>28.904862</v>
      </c>
      <c r="J10758" s="25" t="n">
        <f aca="false">E10758*I10758/100</f>
        <v>0</v>
      </c>
      <c r="K10758" s="25" t="n">
        <f aca="false">E10758*Einstellungen!$B$5/100</f>
        <v>0</v>
      </c>
      <c r="L10758" s="23" t="str">
        <f aca="false">IF(I10758&lt;Einstellungen!$B$5,"ja","nein")</f>
        <v>ja</v>
      </c>
      <c r="M10758" s="23" t="s">
        <v>54</v>
      </c>
      <c r="N10758" s="23" t="n">
        <v>2026</v>
      </c>
      <c r="O10758" s="23" t="n">
        <v>7</v>
      </c>
    </row>
    <row r="10759" customFormat="false" ht="15" hidden="false" customHeight="false" outlineLevel="0" collapsed="false">
      <c r="A10759" s="22" t="n">
        <v>46145</v>
      </c>
      <c r="B10759" s="23" t="s">
        <v>114</v>
      </c>
      <c r="C10759" s="23" t="s">
        <v>124</v>
      </c>
      <c r="D10759" s="24" t="n">
        <v>-56.7</v>
      </c>
      <c r="E10759" s="25" t="n">
        <f aca="false">MAX(D10759,0)/1000</f>
        <v>0</v>
      </c>
      <c r="F10759" s="25" t="n">
        <f aca="false">MAX(-D10759,0)/1000</f>
        <v>0.0567</v>
      </c>
      <c r="G10759" s="23" t="str">
        <f aca="false">IF(E10759&gt;0,"ja","nein")</f>
        <v>nein</v>
      </c>
      <c r="H10759" s="26" t="n">
        <v>71.737</v>
      </c>
      <c r="I10759" s="26" t="n">
        <f aca="false">(H10759/10+IF(N10759=2025,Einstellungen!$B$23,Einstellungen!$C$23))*(1+Einstellungen!$B$10)</f>
        <v>27.286343</v>
      </c>
      <c r="J10759" s="25" t="n">
        <f aca="false">E10759*I10759/100</f>
        <v>0</v>
      </c>
      <c r="K10759" s="25" t="n">
        <f aca="false">E10759*Einstellungen!$B$5/100</f>
        <v>0</v>
      </c>
      <c r="L10759" s="23" t="str">
        <f aca="false">IF(I10759&lt;Einstellungen!$B$5,"ja","nein")</f>
        <v>ja</v>
      </c>
      <c r="M10759" s="23" t="s">
        <v>54</v>
      </c>
      <c r="N10759" s="23" t="n">
        <v>2026</v>
      </c>
      <c r="O10759" s="23" t="n">
        <v>8</v>
      </c>
    </row>
    <row r="10760" customFormat="false" ht="15" hidden="false" customHeight="false" outlineLevel="0" collapsed="false">
      <c r="A10760" s="22" t="n">
        <v>46145</v>
      </c>
      <c r="B10760" s="23" t="s">
        <v>115</v>
      </c>
      <c r="C10760" s="23" t="s">
        <v>124</v>
      </c>
      <c r="D10760" s="24" t="n">
        <v>-55.8</v>
      </c>
      <c r="E10760" s="25" t="n">
        <f aca="false">MAX(D10760,0)/1000</f>
        <v>0</v>
      </c>
      <c r="F10760" s="25" t="n">
        <f aca="false">MAX(-D10760,0)/1000</f>
        <v>0.0558</v>
      </c>
      <c r="G10760" s="23" t="str">
        <f aca="false">IF(E10760&gt;0,"ja","nein")</f>
        <v>nein</v>
      </c>
      <c r="H10760" s="26" t="n">
        <v>32.657</v>
      </c>
      <c r="I10760" s="26" t="n">
        <f aca="false">(H10760/10+IF(N10760=2025,Einstellungen!$B$23,Einstellungen!$C$23))*(1+Einstellungen!$B$10)</f>
        <v>22.635823</v>
      </c>
      <c r="J10760" s="25" t="n">
        <f aca="false">E10760*I10760/100</f>
        <v>0</v>
      </c>
      <c r="K10760" s="25" t="n">
        <f aca="false">E10760*Einstellungen!$B$5/100</f>
        <v>0</v>
      </c>
      <c r="L10760" s="23" t="str">
        <f aca="false">IF(I10760&lt;Einstellungen!$B$5,"ja","nein")</f>
        <v>ja</v>
      </c>
      <c r="M10760" s="23" t="s">
        <v>54</v>
      </c>
      <c r="N10760" s="23" t="n">
        <v>2026</v>
      </c>
      <c r="O10760" s="23" t="n">
        <v>9</v>
      </c>
    </row>
    <row r="10761" customFormat="false" ht="15" hidden="false" customHeight="false" outlineLevel="0" collapsed="false">
      <c r="A10761" s="22" t="n">
        <v>46145</v>
      </c>
      <c r="B10761" s="23" t="s">
        <v>116</v>
      </c>
      <c r="C10761" s="23" t="s">
        <v>124</v>
      </c>
      <c r="D10761" s="24" t="n">
        <v>-77.1</v>
      </c>
      <c r="E10761" s="25" t="n">
        <f aca="false">MAX(D10761,0)/1000</f>
        <v>0</v>
      </c>
      <c r="F10761" s="25" t="n">
        <f aca="false">MAX(-D10761,0)/1000</f>
        <v>0.0771</v>
      </c>
      <c r="G10761" s="23" t="str">
        <f aca="false">IF(E10761&gt;0,"ja","nein")</f>
        <v>nein</v>
      </c>
      <c r="H10761" s="26" t="n">
        <v>1.287</v>
      </c>
      <c r="I10761" s="26" t="n">
        <f aca="false">(H10761/10+IF(N10761=2025,Einstellungen!$B$23,Einstellungen!$C$23))*(1+Einstellungen!$B$10)</f>
        <v>18.902793</v>
      </c>
      <c r="J10761" s="25" t="n">
        <f aca="false">E10761*I10761/100</f>
        <v>0</v>
      </c>
      <c r="K10761" s="25" t="n">
        <f aca="false">E10761*Einstellungen!$B$5/100</f>
        <v>0</v>
      </c>
      <c r="L10761" s="23" t="str">
        <f aca="false">IF(I10761&lt;Einstellungen!$B$5,"ja","nein")</f>
        <v>ja</v>
      </c>
      <c r="M10761" s="23" t="s">
        <v>54</v>
      </c>
      <c r="N10761" s="23" t="n">
        <v>2026</v>
      </c>
      <c r="O10761" s="23" t="n">
        <v>10</v>
      </c>
    </row>
    <row r="10762" customFormat="false" ht="15" hidden="false" customHeight="false" outlineLevel="0" collapsed="false">
      <c r="A10762" s="22" t="n">
        <v>46145</v>
      </c>
      <c r="B10762" s="23" t="s">
        <v>117</v>
      </c>
      <c r="C10762" s="23" t="s">
        <v>124</v>
      </c>
      <c r="D10762" s="24" t="n">
        <v>-3045.9</v>
      </c>
      <c r="E10762" s="25" t="n">
        <f aca="false">MAX(D10762,0)/1000</f>
        <v>0</v>
      </c>
      <c r="F10762" s="25" t="n">
        <f aca="false">MAX(-D10762,0)/1000</f>
        <v>3.0459</v>
      </c>
      <c r="G10762" s="23" t="str">
        <f aca="false">IF(E10762&gt;0,"ja","nein")</f>
        <v>nein</v>
      </c>
      <c r="H10762" s="26" t="n">
        <v>-1.427</v>
      </c>
      <c r="I10762" s="26" t="n">
        <f aca="false">(H10762/10+IF(N10762=2025,Einstellungen!$B$23,Einstellungen!$C$23))*(1+Einstellungen!$B$10)</f>
        <v>18.579827</v>
      </c>
      <c r="J10762" s="25" t="n">
        <f aca="false">E10762*I10762/100</f>
        <v>0</v>
      </c>
      <c r="K10762" s="25" t="n">
        <f aca="false">E10762*Einstellungen!$B$5/100</f>
        <v>0</v>
      </c>
      <c r="L10762" s="23" t="str">
        <f aca="false">IF(I10762&lt;Einstellungen!$B$5,"ja","nein")</f>
        <v>ja</v>
      </c>
      <c r="M10762" s="23" t="s">
        <v>54</v>
      </c>
      <c r="N10762" s="23" t="n">
        <v>2026</v>
      </c>
      <c r="O10762" s="23" t="n">
        <v>11</v>
      </c>
    </row>
    <row r="10763" customFormat="false" ht="15" hidden="false" customHeight="false" outlineLevel="0" collapsed="false">
      <c r="A10763" s="22" t="n">
        <v>46145</v>
      </c>
      <c r="B10763" s="23" t="s">
        <v>118</v>
      </c>
      <c r="C10763" s="23" t="s">
        <v>124</v>
      </c>
      <c r="D10763" s="24" t="n">
        <v>-4863.8</v>
      </c>
      <c r="E10763" s="25" t="n">
        <f aca="false">MAX(D10763,0)/1000</f>
        <v>0</v>
      </c>
      <c r="F10763" s="25" t="n">
        <f aca="false">MAX(-D10763,0)/1000</f>
        <v>4.8638</v>
      </c>
      <c r="G10763" s="23" t="str">
        <f aca="false">IF(E10763&gt;0,"ja","nein")</f>
        <v>nein</v>
      </c>
      <c r="H10763" s="26" t="n">
        <v>-6.79</v>
      </c>
      <c r="I10763" s="26" t="n">
        <f aca="false">(H10763/10+IF(N10763=2025,Einstellungen!$B$23,Einstellungen!$C$23))*(1+Einstellungen!$B$10)</f>
        <v>17.94163</v>
      </c>
      <c r="J10763" s="25" t="n">
        <f aca="false">E10763*I10763/100</f>
        <v>0</v>
      </c>
      <c r="K10763" s="25" t="n">
        <f aca="false">E10763*Einstellungen!$B$5/100</f>
        <v>0</v>
      </c>
      <c r="L10763" s="23" t="str">
        <f aca="false">IF(I10763&lt;Einstellungen!$B$5,"ja","nein")</f>
        <v>ja</v>
      </c>
      <c r="M10763" s="23" t="s">
        <v>54</v>
      </c>
      <c r="N10763" s="23" t="n">
        <v>2026</v>
      </c>
      <c r="O10763" s="23" t="n">
        <v>12</v>
      </c>
    </row>
    <row r="10764" customFormat="false" ht="15" hidden="false" customHeight="false" outlineLevel="0" collapsed="false">
      <c r="A10764" s="22" t="n">
        <v>46145</v>
      </c>
      <c r="B10764" s="23" t="s">
        <v>119</v>
      </c>
      <c r="C10764" s="23" t="s">
        <v>124</v>
      </c>
      <c r="D10764" s="24" t="n">
        <v>-4813.9</v>
      </c>
      <c r="E10764" s="25" t="n">
        <f aca="false">MAX(D10764,0)/1000</f>
        <v>0</v>
      </c>
      <c r="F10764" s="25" t="n">
        <f aca="false">MAX(-D10764,0)/1000</f>
        <v>4.8139</v>
      </c>
      <c r="G10764" s="23" t="str">
        <f aca="false">IF(E10764&gt;0,"ja","nein")</f>
        <v>nein</v>
      </c>
      <c r="H10764" s="26" t="n">
        <v>-14.435</v>
      </c>
      <c r="I10764" s="26" t="n">
        <f aca="false">(H10764/10+IF(N10764=2025,Einstellungen!$B$23,Einstellungen!$C$23))*(1+Einstellungen!$B$10)</f>
        <v>17.031875</v>
      </c>
      <c r="J10764" s="25" t="n">
        <f aca="false">E10764*I10764/100</f>
        <v>0</v>
      </c>
      <c r="K10764" s="25" t="n">
        <f aca="false">E10764*Einstellungen!$B$5/100</f>
        <v>0</v>
      </c>
      <c r="L10764" s="23" t="str">
        <f aca="false">IF(I10764&lt;Einstellungen!$B$5,"ja","nein")</f>
        <v>ja</v>
      </c>
      <c r="M10764" s="23" t="s">
        <v>54</v>
      </c>
      <c r="N10764" s="23" t="n">
        <v>2026</v>
      </c>
      <c r="O10764" s="23" t="n">
        <v>13</v>
      </c>
    </row>
    <row r="10765" customFormat="false" ht="15" hidden="false" customHeight="false" outlineLevel="0" collapsed="false">
      <c r="A10765" s="22" t="n">
        <v>46145</v>
      </c>
      <c r="B10765" s="23" t="s">
        <v>120</v>
      </c>
      <c r="C10765" s="23" t="s">
        <v>124</v>
      </c>
      <c r="D10765" s="24" t="n">
        <v>-3236.4</v>
      </c>
      <c r="E10765" s="25" t="n">
        <f aca="false">MAX(D10765,0)/1000</f>
        <v>0</v>
      </c>
      <c r="F10765" s="25" t="n">
        <f aca="false">MAX(-D10765,0)/1000</f>
        <v>3.2364</v>
      </c>
      <c r="G10765" s="23" t="str">
        <f aca="false">IF(E10765&gt;0,"ja","nein")</f>
        <v>nein</v>
      </c>
      <c r="H10765" s="26" t="n">
        <v>-10.883</v>
      </c>
      <c r="I10765" s="26" t="n">
        <f aca="false">(H10765/10+IF(N10765=2025,Einstellungen!$B$23,Einstellungen!$C$23))*(1+Einstellungen!$B$10)</f>
        <v>17.454563</v>
      </c>
      <c r="J10765" s="25" t="n">
        <f aca="false">E10765*I10765/100</f>
        <v>0</v>
      </c>
      <c r="K10765" s="25" t="n">
        <f aca="false">E10765*Einstellungen!$B$5/100</f>
        <v>0</v>
      </c>
      <c r="L10765" s="23" t="str">
        <f aca="false">IF(I10765&lt;Einstellungen!$B$5,"ja","nein")</f>
        <v>ja</v>
      </c>
      <c r="M10765" s="23" t="s">
        <v>54</v>
      </c>
      <c r="N10765" s="23" t="n">
        <v>2026</v>
      </c>
      <c r="O10765" s="23" t="n">
        <v>14</v>
      </c>
    </row>
    <row r="10766" customFormat="false" ht="15" hidden="false" customHeight="false" outlineLevel="0" collapsed="false">
      <c r="A10766" s="22" t="n">
        <v>46145</v>
      </c>
      <c r="B10766" s="23" t="s">
        <v>104</v>
      </c>
      <c r="C10766" s="23" t="s">
        <v>124</v>
      </c>
      <c r="D10766" s="24" t="n">
        <v>-1957.6</v>
      </c>
      <c r="E10766" s="25" t="n">
        <f aca="false">MAX(D10766,0)/1000</f>
        <v>0</v>
      </c>
      <c r="F10766" s="25" t="n">
        <f aca="false">MAX(-D10766,0)/1000</f>
        <v>1.9576</v>
      </c>
      <c r="G10766" s="23" t="str">
        <f aca="false">IF(E10766&gt;0,"ja","nein")</f>
        <v>nein</v>
      </c>
      <c r="H10766" s="26" t="n">
        <v>-3.967</v>
      </c>
      <c r="I10766" s="26" t="n">
        <f aca="false">(H10766/10+IF(N10766=2025,Einstellungen!$B$23,Einstellungen!$C$23))*(1+Einstellungen!$B$10)</f>
        <v>18.277567</v>
      </c>
      <c r="J10766" s="25" t="n">
        <f aca="false">E10766*I10766/100</f>
        <v>0</v>
      </c>
      <c r="K10766" s="25" t="n">
        <f aca="false">E10766*Einstellungen!$B$5/100</f>
        <v>0</v>
      </c>
      <c r="L10766" s="23" t="str">
        <f aca="false">IF(I10766&lt;Einstellungen!$B$5,"ja","nein")</f>
        <v>ja</v>
      </c>
      <c r="M10766" s="23" t="s">
        <v>54</v>
      </c>
      <c r="N10766" s="23" t="n">
        <v>2026</v>
      </c>
      <c r="O10766" s="23" t="n">
        <v>15</v>
      </c>
    </row>
    <row r="10767" customFormat="false" ht="15" hidden="false" customHeight="false" outlineLevel="0" collapsed="false">
      <c r="A10767" s="22" t="n">
        <v>46145</v>
      </c>
      <c r="B10767" s="23" t="s">
        <v>105</v>
      </c>
      <c r="C10767" s="23" t="s">
        <v>124</v>
      </c>
      <c r="D10767" s="24" t="n">
        <v>-2507</v>
      </c>
      <c r="E10767" s="25" t="n">
        <f aca="false">MAX(D10767,0)/1000</f>
        <v>0</v>
      </c>
      <c r="F10767" s="25" t="n">
        <f aca="false">MAX(-D10767,0)/1000</f>
        <v>2.507</v>
      </c>
      <c r="G10767" s="23" t="str">
        <f aca="false">IF(E10767&gt;0,"ja","nein")</f>
        <v>nein</v>
      </c>
      <c r="H10767" s="26" t="n">
        <v>9.133</v>
      </c>
      <c r="I10767" s="26" t="n">
        <f aca="false">(H10767/10+IF(N10767=2025,Einstellungen!$B$23,Einstellungen!$C$23))*(1+Einstellungen!$B$10)</f>
        <v>19.836467</v>
      </c>
      <c r="J10767" s="25" t="n">
        <f aca="false">E10767*I10767/100</f>
        <v>0</v>
      </c>
      <c r="K10767" s="25" t="n">
        <f aca="false">E10767*Einstellungen!$B$5/100</f>
        <v>0</v>
      </c>
      <c r="L10767" s="23" t="str">
        <f aca="false">IF(I10767&lt;Einstellungen!$B$5,"ja","nein")</f>
        <v>ja</v>
      </c>
      <c r="M10767" s="23" t="s">
        <v>54</v>
      </c>
      <c r="N10767" s="23" t="n">
        <v>2026</v>
      </c>
      <c r="O10767" s="23" t="n">
        <v>16</v>
      </c>
    </row>
    <row r="10768" customFormat="false" ht="15" hidden="false" customHeight="false" outlineLevel="0" collapsed="false">
      <c r="A10768" s="22" t="n">
        <v>46145</v>
      </c>
      <c r="B10768" s="23" t="s">
        <v>97</v>
      </c>
      <c r="C10768" s="23" t="s">
        <v>124</v>
      </c>
      <c r="D10768" s="24" t="n">
        <v>-962.4</v>
      </c>
      <c r="E10768" s="25" t="n">
        <f aca="false">MAX(D10768,0)/1000</f>
        <v>0</v>
      </c>
      <c r="F10768" s="25" t="n">
        <f aca="false">MAX(-D10768,0)/1000</f>
        <v>0.9624</v>
      </c>
      <c r="G10768" s="23" t="str">
        <f aca="false">IF(E10768&gt;0,"ja","nein")</f>
        <v>nein</v>
      </c>
      <c r="H10768" s="26" t="n">
        <v>80.707</v>
      </c>
      <c r="I10768" s="26" t="n">
        <f aca="false">(H10768/10+IF(N10768=2025,Einstellungen!$B$23,Einstellungen!$C$23))*(1+Einstellungen!$B$10)</f>
        <v>28.353773</v>
      </c>
      <c r="J10768" s="25" t="n">
        <f aca="false">E10768*I10768/100</f>
        <v>0</v>
      </c>
      <c r="K10768" s="25" t="n">
        <f aca="false">E10768*Einstellungen!$B$5/100</f>
        <v>0</v>
      </c>
      <c r="L10768" s="23" t="str">
        <f aca="false">IF(I10768&lt;Einstellungen!$B$5,"ja","nein")</f>
        <v>ja</v>
      </c>
      <c r="M10768" s="23" t="s">
        <v>54</v>
      </c>
      <c r="N10768" s="23" t="n">
        <v>2026</v>
      </c>
      <c r="O10768" s="23" t="n">
        <v>17</v>
      </c>
    </row>
    <row r="10769" customFormat="false" ht="15" hidden="false" customHeight="false" outlineLevel="0" collapsed="false">
      <c r="A10769" s="22" t="n">
        <v>46145</v>
      </c>
      <c r="B10769" s="23" t="s">
        <v>99</v>
      </c>
      <c r="C10769" s="23" t="s">
        <v>124</v>
      </c>
      <c r="D10769" s="24" t="n">
        <v>-319.7</v>
      </c>
      <c r="E10769" s="25" t="n">
        <f aca="false">MAX(D10769,0)/1000</f>
        <v>0</v>
      </c>
      <c r="F10769" s="25" t="n">
        <f aca="false">MAX(-D10769,0)/1000</f>
        <v>0.3197</v>
      </c>
      <c r="G10769" s="23" t="str">
        <f aca="false">IF(E10769&gt;0,"ja","nein")</f>
        <v>nein</v>
      </c>
      <c r="H10769" s="26" t="n">
        <v>120.572</v>
      </c>
      <c r="I10769" s="26" t="n">
        <f aca="false">(H10769/10+IF(N10769=2025,Einstellungen!$B$23,Einstellungen!$C$23))*(1+Einstellungen!$B$10)</f>
        <v>33.097708</v>
      </c>
      <c r="J10769" s="25" t="n">
        <f aca="false">E10769*I10769/100</f>
        <v>0</v>
      </c>
      <c r="K10769" s="25" t="n">
        <f aca="false">E10769*Einstellungen!$B$5/100</f>
        <v>0</v>
      </c>
      <c r="L10769" s="23" t="str">
        <f aca="false">IF(I10769&lt;Einstellungen!$B$5,"ja","nein")</f>
        <v>nein</v>
      </c>
      <c r="M10769" s="23" t="s">
        <v>54</v>
      </c>
      <c r="N10769" s="23" t="n">
        <v>2026</v>
      </c>
      <c r="O10769" s="23" t="n">
        <v>18</v>
      </c>
    </row>
    <row r="10770" customFormat="false" ht="15" hidden="false" customHeight="false" outlineLevel="0" collapsed="false">
      <c r="A10770" s="22" t="n">
        <v>46145</v>
      </c>
      <c r="B10770" s="23" t="s">
        <v>100</v>
      </c>
      <c r="C10770" s="23" t="s">
        <v>124</v>
      </c>
      <c r="D10770" s="24" t="n">
        <v>-21.6</v>
      </c>
      <c r="E10770" s="25" t="n">
        <f aca="false">MAX(D10770,0)/1000</f>
        <v>0</v>
      </c>
      <c r="F10770" s="25" t="n">
        <f aca="false">MAX(-D10770,0)/1000</f>
        <v>0.0216</v>
      </c>
      <c r="G10770" s="23" t="str">
        <f aca="false">IF(E10770&gt;0,"ja","nein")</f>
        <v>nein</v>
      </c>
      <c r="H10770" s="26" t="n">
        <v>134.795</v>
      </c>
      <c r="I10770" s="26" t="n">
        <f aca="false">(H10770/10+IF(N10770=2025,Einstellungen!$B$23,Einstellungen!$C$23))*(1+Einstellungen!$B$10)</f>
        <v>34.790245</v>
      </c>
      <c r="J10770" s="25" t="n">
        <f aca="false">E10770*I10770/100</f>
        <v>0</v>
      </c>
      <c r="K10770" s="25" t="n">
        <f aca="false">E10770*Einstellungen!$B$5/100</f>
        <v>0</v>
      </c>
      <c r="L10770" s="23" t="str">
        <f aca="false">IF(I10770&lt;Einstellungen!$B$5,"ja","nein")</f>
        <v>nein</v>
      </c>
      <c r="M10770" s="23" t="s">
        <v>54</v>
      </c>
      <c r="N10770" s="23" t="n">
        <v>2026</v>
      </c>
      <c r="O10770" s="23" t="n">
        <v>19</v>
      </c>
    </row>
    <row r="10771" customFormat="false" ht="15" hidden="false" customHeight="false" outlineLevel="0" collapsed="false">
      <c r="A10771" s="22" t="n">
        <v>46145</v>
      </c>
      <c r="B10771" s="23" t="s">
        <v>92</v>
      </c>
      <c r="C10771" s="23" t="s">
        <v>124</v>
      </c>
      <c r="D10771" s="24" t="n">
        <v>-49.3</v>
      </c>
      <c r="E10771" s="25" t="n">
        <f aca="false">MAX(D10771,0)/1000</f>
        <v>0</v>
      </c>
      <c r="F10771" s="25" t="n">
        <f aca="false">MAX(-D10771,0)/1000</f>
        <v>0.0493</v>
      </c>
      <c r="G10771" s="23" t="str">
        <f aca="false">IF(E10771&gt;0,"ja","nein")</f>
        <v>nein</v>
      </c>
      <c r="H10771" s="26" t="n">
        <v>140.87</v>
      </c>
      <c r="I10771" s="26" t="n">
        <f aca="false">(H10771/10+IF(N10771=2025,Einstellungen!$B$23,Einstellungen!$C$23))*(1+Einstellungen!$B$10)</f>
        <v>35.51317</v>
      </c>
      <c r="J10771" s="25" t="n">
        <f aca="false">E10771*I10771/100</f>
        <v>0</v>
      </c>
      <c r="K10771" s="25" t="n">
        <f aca="false">E10771*Einstellungen!$B$5/100</f>
        <v>0</v>
      </c>
      <c r="L10771" s="23" t="str">
        <f aca="false">IF(I10771&lt;Einstellungen!$B$5,"ja","nein")</f>
        <v>nein</v>
      </c>
      <c r="M10771" s="23" t="s">
        <v>54</v>
      </c>
      <c r="N10771" s="23" t="n">
        <v>2026</v>
      </c>
      <c r="O10771" s="23" t="n">
        <v>20</v>
      </c>
    </row>
    <row r="10772" customFormat="false" ht="15" hidden="false" customHeight="false" outlineLevel="0" collapsed="false">
      <c r="A10772" s="22" t="n">
        <v>46145</v>
      </c>
      <c r="B10772" s="23" t="s">
        <v>95</v>
      </c>
      <c r="C10772" s="23" t="s">
        <v>124</v>
      </c>
      <c r="D10772" s="24" t="n">
        <v>-50.9</v>
      </c>
      <c r="E10772" s="25" t="n">
        <f aca="false">MAX(D10772,0)/1000</f>
        <v>0</v>
      </c>
      <c r="F10772" s="25" t="n">
        <f aca="false">MAX(-D10772,0)/1000</f>
        <v>0.0509</v>
      </c>
      <c r="G10772" s="23" t="str">
        <f aca="false">IF(E10772&gt;0,"ja","nein")</f>
        <v>nein</v>
      </c>
      <c r="H10772" s="26" t="n">
        <v>137.31</v>
      </c>
      <c r="I10772" s="26" t="n">
        <f aca="false">(H10772/10+IF(N10772=2025,Einstellungen!$B$23,Einstellungen!$C$23))*(1+Einstellungen!$B$10)</f>
        <v>35.08953</v>
      </c>
      <c r="J10772" s="25" t="n">
        <f aca="false">E10772*I10772/100</f>
        <v>0</v>
      </c>
      <c r="K10772" s="25" t="n">
        <f aca="false">E10772*Einstellungen!$B$5/100</f>
        <v>0</v>
      </c>
      <c r="L10772" s="23" t="str">
        <f aca="false">IF(I10772&lt;Einstellungen!$B$5,"ja","nein")</f>
        <v>nein</v>
      </c>
      <c r="M10772" s="23" t="s">
        <v>54</v>
      </c>
      <c r="N10772" s="23" t="n">
        <v>2026</v>
      </c>
      <c r="O10772" s="23" t="n">
        <v>21</v>
      </c>
    </row>
    <row r="10773" customFormat="false" ht="15" hidden="false" customHeight="false" outlineLevel="0" collapsed="false">
      <c r="A10773" s="22" t="n">
        <v>46145</v>
      </c>
      <c r="B10773" s="23" t="s">
        <v>96</v>
      </c>
      <c r="C10773" s="23" t="s">
        <v>124</v>
      </c>
      <c r="D10773" s="24" t="n">
        <v>-48.3</v>
      </c>
      <c r="E10773" s="25" t="n">
        <f aca="false">MAX(D10773,0)/1000</f>
        <v>0</v>
      </c>
      <c r="F10773" s="25" t="n">
        <f aca="false">MAX(-D10773,0)/1000</f>
        <v>0.0483</v>
      </c>
      <c r="G10773" s="23" t="str">
        <f aca="false">IF(E10773&gt;0,"ja","nein")</f>
        <v>nein</v>
      </c>
      <c r="H10773" s="26" t="n">
        <v>130.377</v>
      </c>
      <c r="I10773" s="26" t="n">
        <f aca="false">(H10773/10+IF(N10773=2025,Einstellungen!$B$23,Einstellungen!$C$23))*(1+Einstellungen!$B$10)</f>
        <v>34.264503</v>
      </c>
      <c r="J10773" s="25" t="n">
        <f aca="false">E10773*I10773/100</f>
        <v>0</v>
      </c>
      <c r="K10773" s="25" t="n">
        <f aca="false">E10773*Einstellungen!$B$5/100</f>
        <v>0</v>
      </c>
      <c r="L10773" s="23" t="str">
        <f aca="false">IF(I10773&lt;Einstellungen!$B$5,"ja","nein")</f>
        <v>nein</v>
      </c>
      <c r="M10773" s="23" t="s">
        <v>54</v>
      </c>
      <c r="N10773" s="23" t="n">
        <v>2026</v>
      </c>
      <c r="O10773" s="23" t="n">
        <v>22</v>
      </c>
    </row>
    <row r="10774" customFormat="false" ht="15" hidden="false" customHeight="false" outlineLevel="0" collapsed="false">
      <c r="A10774" s="22" t="n">
        <v>46145</v>
      </c>
      <c r="B10774" s="23" t="s">
        <v>101</v>
      </c>
      <c r="C10774" s="23" t="s">
        <v>124</v>
      </c>
      <c r="D10774" s="24" t="n">
        <v>-46.6</v>
      </c>
      <c r="E10774" s="25" t="n">
        <f aca="false">MAX(D10774,0)/1000</f>
        <v>0</v>
      </c>
      <c r="F10774" s="25" t="n">
        <f aca="false">MAX(-D10774,0)/1000</f>
        <v>0.0466</v>
      </c>
      <c r="G10774" s="23" t="str">
        <f aca="false">IF(E10774&gt;0,"ja","nein")</f>
        <v>nein</v>
      </c>
      <c r="H10774" s="26" t="n">
        <v>121.115</v>
      </c>
      <c r="I10774" s="26" t="n">
        <f aca="false">(H10774/10+IF(N10774=2025,Einstellungen!$B$23,Einstellungen!$C$23))*(1+Einstellungen!$B$10)</f>
        <v>33.162325</v>
      </c>
      <c r="J10774" s="25" t="n">
        <f aca="false">E10774*I10774/100</f>
        <v>0</v>
      </c>
      <c r="K10774" s="25" t="n">
        <f aca="false">E10774*Einstellungen!$B$5/100</f>
        <v>0</v>
      </c>
      <c r="L10774" s="23" t="str">
        <f aca="false">IF(I10774&lt;Einstellungen!$B$5,"ja","nein")</f>
        <v>nein</v>
      </c>
      <c r="M10774" s="23" t="s">
        <v>54</v>
      </c>
      <c r="N10774" s="23" t="n">
        <v>2026</v>
      </c>
      <c r="O10774" s="23" t="n">
        <v>23</v>
      </c>
    </row>
    <row r="10775" customFormat="false" ht="15" hidden="false" customHeight="false" outlineLevel="0" collapsed="false">
      <c r="A10775" s="22" t="n">
        <v>46146</v>
      </c>
      <c r="B10775" s="23" t="s">
        <v>102</v>
      </c>
      <c r="C10775" s="23" t="s">
        <v>93</v>
      </c>
      <c r="D10775" s="24" t="n">
        <v>-47.9</v>
      </c>
      <c r="E10775" s="25" t="n">
        <f aca="false">MAX(D10775,0)/1000</f>
        <v>0</v>
      </c>
      <c r="F10775" s="25" t="n">
        <f aca="false">MAX(-D10775,0)/1000</f>
        <v>0.0479</v>
      </c>
      <c r="G10775" s="23" t="str">
        <f aca="false">IF(E10775&gt;0,"ja","nein")</f>
        <v>nein</v>
      </c>
      <c r="H10775" s="26" t="n">
        <v>117.355</v>
      </c>
      <c r="I10775" s="26" t="n">
        <f aca="false">(H10775/10+IF(N10775=2025,Einstellungen!$B$23,Einstellungen!$C$23))*(1+Einstellungen!$B$10)</f>
        <v>32.714885</v>
      </c>
      <c r="J10775" s="25" t="n">
        <f aca="false">E10775*I10775/100</f>
        <v>0</v>
      </c>
      <c r="K10775" s="25" t="n">
        <f aca="false">E10775*Einstellungen!$B$5/100</f>
        <v>0</v>
      </c>
      <c r="L10775" s="23" t="str">
        <f aca="false">IF(I10775&lt;Einstellungen!$B$5,"ja","nein")</f>
        <v>nein</v>
      </c>
      <c r="M10775" s="23" t="s">
        <v>54</v>
      </c>
      <c r="N10775" s="23" t="n">
        <v>2026</v>
      </c>
      <c r="O10775" s="23" t="n">
        <v>0</v>
      </c>
    </row>
    <row r="10776" customFormat="false" ht="15" hidden="false" customHeight="false" outlineLevel="0" collapsed="false">
      <c r="A10776" s="22" t="n">
        <v>46146</v>
      </c>
      <c r="B10776" s="23" t="s">
        <v>107</v>
      </c>
      <c r="C10776" s="23" t="s">
        <v>93</v>
      </c>
      <c r="D10776" s="24" t="n">
        <v>-48</v>
      </c>
      <c r="E10776" s="25" t="n">
        <f aca="false">MAX(D10776,0)/1000</f>
        <v>0</v>
      </c>
      <c r="F10776" s="25" t="n">
        <f aca="false">MAX(-D10776,0)/1000</f>
        <v>0.048</v>
      </c>
      <c r="G10776" s="23" t="str">
        <f aca="false">IF(E10776&gt;0,"ja","nein")</f>
        <v>nein</v>
      </c>
      <c r="H10776" s="26" t="n">
        <v>108.41</v>
      </c>
      <c r="I10776" s="26" t="n">
        <f aca="false">(H10776/10+IF(N10776=2025,Einstellungen!$B$23,Einstellungen!$C$23))*(1+Einstellungen!$B$10)</f>
        <v>31.65043</v>
      </c>
      <c r="J10776" s="25" t="n">
        <f aca="false">E10776*I10776/100</f>
        <v>0</v>
      </c>
      <c r="K10776" s="25" t="n">
        <f aca="false">E10776*Einstellungen!$B$5/100</f>
        <v>0</v>
      </c>
      <c r="L10776" s="23" t="str">
        <f aca="false">IF(I10776&lt;Einstellungen!$B$5,"ja","nein")</f>
        <v>nein</v>
      </c>
      <c r="M10776" s="23" t="s">
        <v>54</v>
      </c>
      <c r="N10776" s="23" t="n">
        <v>2026</v>
      </c>
      <c r="O10776" s="23" t="n">
        <v>1</v>
      </c>
    </row>
    <row r="10777" customFormat="false" ht="15" hidden="false" customHeight="false" outlineLevel="0" collapsed="false">
      <c r="A10777" s="22" t="n">
        <v>46146</v>
      </c>
      <c r="B10777" s="23" t="s">
        <v>108</v>
      </c>
      <c r="C10777" s="23" t="s">
        <v>93</v>
      </c>
      <c r="D10777" s="24" t="n">
        <v>-48</v>
      </c>
      <c r="E10777" s="25" t="n">
        <f aca="false">MAX(D10777,0)/1000</f>
        <v>0</v>
      </c>
      <c r="F10777" s="25" t="n">
        <f aca="false">MAX(-D10777,0)/1000</f>
        <v>0.048</v>
      </c>
      <c r="G10777" s="23" t="str">
        <f aca="false">IF(E10777&gt;0,"ja","nein")</f>
        <v>nein</v>
      </c>
      <c r="H10777" s="26" t="n">
        <v>110.558</v>
      </c>
      <c r="I10777" s="26" t="n">
        <f aca="false">(H10777/10+IF(N10777=2025,Einstellungen!$B$23,Einstellungen!$C$23))*(1+Einstellungen!$B$10)</f>
        <v>31.906042</v>
      </c>
      <c r="J10777" s="25" t="n">
        <f aca="false">E10777*I10777/100</f>
        <v>0</v>
      </c>
      <c r="K10777" s="25" t="n">
        <f aca="false">E10777*Einstellungen!$B$5/100</f>
        <v>0</v>
      </c>
      <c r="L10777" s="23" t="str">
        <f aca="false">IF(I10777&lt;Einstellungen!$B$5,"ja","nein")</f>
        <v>nein</v>
      </c>
      <c r="M10777" s="23" t="s">
        <v>54</v>
      </c>
      <c r="N10777" s="23" t="n">
        <v>2026</v>
      </c>
      <c r="O10777" s="23" t="n">
        <v>2</v>
      </c>
    </row>
    <row r="10778" customFormat="false" ht="15" hidden="false" customHeight="false" outlineLevel="0" collapsed="false">
      <c r="A10778" s="22" t="n">
        <v>46146</v>
      </c>
      <c r="B10778" s="23" t="s">
        <v>109</v>
      </c>
      <c r="C10778" s="23" t="s">
        <v>93</v>
      </c>
      <c r="D10778" s="24" t="n">
        <v>-48</v>
      </c>
      <c r="E10778" s="25" t="n">
        <f aca="false">MAX(D10778,0)/1000</f>
        <v>0</v>
      </c>
      <c r="F10778" s="25" t="n">
        <f aca="false">MAX(-D10778,0)/1000</f>
        <v>0.048</v>
      </c>
      <c r="G10778" s="23" t="str">
        <f aca="false">IF(E10778&gt;0,"ja","nein")</f>
        <v>nein</v>
      </c>
      <c r="H10778" s="26" t="n">
        <v>106.347</v>
      </c>
      <c r="I10778" s="26" t="n">
        <f aca="false">(H10778/10+IF(N10778=2025,Einstellungen!$B$23,Einstellungen!$C$23))*(1+Einstellungen!$B$10)</f>
        <v>31.404933</v>
      </c>
      <c r="J10778" s="25" t="n">
        <f aca="false">E10778*I10778/100</f>
        <v>0</v>
      </c>
      <c r="K10778" s="25" t="n">
        <f aca="false">E10778*Einstellungen!$B$5/100</f>
        <v>0</v>
      </c>
      <c r="L10778" s="23" t="str">
        <f aca="false">IF(I10778&lt;Einstellungen!$B$5,"ja","nein")</f>
        <v>nein</v>
      </c>
      <c r="M10778" s="23" t="s">
        <v>54</v>
      </c>
      <c r="N10778" s="23" t="n">
        <v>2026</v>
      </c>
      <c r="O10778" s="23" t="n">
        <v>3</v>
      </c>
    </row>
    <row r="10779" customFormat="false" ht="15" hidden="false" customHeight="false" outlineLevel="0" collapsed="false">
      <c r="A10779" s="22" t="n">
        <v>46146</v>
      </c>
      <c r="B10779" s="23" t="s">
        <v>110</v>
      </c>
      <c r="C10779" s="23" t="s">
        <v>93</v>
      </c>
      <c r="D10779" s="24" t="n">
        <v>-48.1</v>
      </c>
      <c r="E10779" s="25" t="n">
        <f aca="false">MAX(D10779,0)/1000</f>
        <v>0</v>
      </c>
      <c r="F10779" s="25" t="n">
        <f aca="false">MAX(-D10779,0)/1000</f>
        <v>0.0481</v>
      </c>
      <c r="G10779" s="23" t="str">
        <f aca="false">IF(E10779&gt;0,"ja","nein")</f>
        <v>nein</v>
      </c>
      <c r="H10779" s="26" t="n">
        <v>109.907</v>
      </c>
      <c r="I10779" s="26" t="n">
        <f aca="false">(H10779/10+IF(N10779=2025,Einstellungen!$B$23,Einstellungen!$C$23))*(1+Einstellungen!$B$10)</f>
        <v>31.828573</v>
      </c>
      <c r="J10779" s="25" t="n">
        <f aca="false">E10779*I10779/100</f>
        <v>0</v>
      </c>
      <c r="K10779" s="25" t="n">
        <f aca="false">E10779*Einstellungen!$B$5/100</f>
        <v>0</v>
      </c>
      <c r="L10779" s="23" t="str">
        <f aca="false">IF(I10779&lt;Einstellungen!$B$5,"ja","nein")</f>
        <v>nein</v>
      </c>
      <c r="M10779" s="23" t="s">
        <v>54</v>
      </c>
      <c r="N10779" s="23" t="n">
        <v>2026</v>
      </c>
      <c r="O10779" s="23" t="n">
        <v>4</v>
      </c>
    </row>
    <row r="10780" customFormat="false" ht="15" hidden="false" customHeight="false" outlineLevel="0" collapsed="false">
      <c r="A10780" s="22" t="n">
        <v>46146</v>
      </c>
      <c r="B10780" s="23" t="s">
        <v>111</v>
      </c>
      <c r="C10780" s="23" t="s">
        <v>93</v>
      </c>
      <c r="D10780" s="24" t="n">
        <v>-48</v>
      </c>
      <c r="E10780" s="25" t="n">
        <f aca="false">MAX(D10780,0)/1000</f>
        <v>0</v>
      </c>
      <c r="F10780" s="25" t="n">
        <f aca="false">MAX(-D10780,0)/1000</f>
        <v>0.048</v>
      </c>
      <c r="G10780" s="23" t="str">
        <f aca="false">IF(E10780&gt;0,"ja","nein")</f>
        <v>nein</v>
      </c>
      <c r="H10780" s="26" t="n">
        <v>128.882</v>
      </c>
      <c r="I10780" s="26" t="n">
        <f aca="false">(H10780/10+IF(N10780=2025,Einstellungen!$B$23,Einstellungen!$C$23))*(1+Einstellungen!$B$10)</f>
        <v>34.086598</v>
      </c>
      <c r="J10780" s="25" t="n">
        <f aca="false">E10780*I10780/100</f>
        <v>0</v>
      </c>
      <c r="K10780" s="25" t="n">
        <f aca="false">E10780*Einstellungen!$B$5/100</f>
        <v>0</v>
      </c>
      <c r="L10780" s="23" t="str">
        <f aca="false">IF(I10780&lt;Einstellungen!$B$5,"ja","nein")</f>
        <v>nein</v>
      </c>
      <c r="M10780" s="23" t="s">
        <v>54</v>
      </c>
      <c r="N10780" s="23" t="n">
        <v>2026</v>
      </c>
      <c r="O10780" s="23" t="n">
        <v>5</v>
      </c>
    </row>
    <row r="10781" customFormat="false" ht="15" hidden="false" customHeight="false" outlineLevel="0" collapsed="false">
      <c r="A10781" s="22" t="n">
        <v>46146</v>
      </c>
      <c r="B10781" s="23" t="s">
        <v>112</v>
      </c>
      <c r="C10781" s="23" t="s">
        <v>93</v>
      </c>
      <c r="D10781" s="24" t="n">
        <v>-42.3</v>
      </c>
      <c r="E10781" s="25" t="n">
        <f aca="false">MAX(D10781,0)/1000</f>
        <v>0</v>
      </c>
      <c r="F10781" s="25" t="n">
        <f aca="false">MAX(-D10781,0)/1000</f>
        <v>0.0423</v>
      </c>
      <c r="G10781" s="23" t="str">
        <f aca="false">IF(E10781&gt;0,"ja","nein")</f>
        <v>nein</v>
      </c>
      <c r="H10781" s="26" t="n">
        <v>149.548</v>
      </c>
      <c r="I10781" s="26" t="n">
        <f aca="false">(H10781/10+IF(N10781=2025,Einstellungen!$B$23,Einstellungen!$C$23))*(1+Einstellungen!$B$10)</f>
        <v>36.545852</v>
      </c>
      <c r="J10781" s="25" t="n">
        <f aca="false">E10781*I10781/100</f>
        <v>0</v>
      </c>
      <c r="K10781" s="25" t="n">
        <f aca="false">E10781*Einstellungen!$B$5/100</f>
        <v>0</v>
      </c>
      <c r="L10781" s="23" t="str">
        <f aca="false">IF(I10781&lt;Einstellungen!$B$5,"ja","nein")</f>
        <v>nein</v>
      </c>
      <c r="M10781" s="23" t="s">
        <v>54</v>
      </c>
      <c r="N10781" s="23" t="n">
        <v>2026</v>
      </c>
      <c r="O10781" s="23" t="n">
        <v>6</v>
      </c>
    </row>
    <row r="10782" customFormat="false" ht="15" hidden="false" customHeight="false" outlineLevel="0" collapsed="false">
      <c r="A10782" s="22" t="n">
        <v>46146</v>
      </c>
      <c r="B10782" s="23" t="s">
        <v>113</v>
      </c>
      <c r="C10782" s="23" t="s">
        <v>93</v>
      </c>
      <c r="D10782" s="24" t="n">
        <v>-55.8</v>
      </c>
      <c r="E10782" s="25" t="n">
        <f aca="false">MAX(D10782,0)/1000</f>
        <v>0</v>
      </c>
      <c r="F10782" s="25" t="n">
        <f aca="false">MAX(-D10782,0)/1000</f>
        <v>0.0558</v>
      </c>
      <c r="G10782" s="23" t="str">
        <f aca="false">IF(E10782&gt;0,"ja","nein")</f>
        <v>nein</v>
      </c>
      <c r="H10782" s="26" t="n">
        <v>151.267</v>
      </c>
      <c r="I10782" s="26" t="n">
        <f aca="false">(H10782/10+IF(N10782=2025,Einstellungen!$B$23,Einstellungen!$C$23))*(1+Einstellungen!$B$10)</f>
        <v>36.750413</v>
      </c>
      <c r="J10782" s="25" t="n">
        <f aca="false">E10782*I10782/100</f>
        <v>0</v>
      </c>
      <c r="K10782" s="25" t="n">
        <f aca="false">E10782*Einstellungen!$B$5/100</f>
        <v>0</v>
      </c>
      <c r="L10782" s="23" t="str">
        <f aca="false">IF(I10782&lt;Einstellungen!$B$5,"ja","nein")</f>
        <v>nein</v>
      </c>
      <c r="M10782" s="23" t="s">
        <v>54</v>
      </c>
      <c r="N10782" s="23" t="n">
        <v>2026</v>
      </c>
      <c r="O10782" s="23" t="n">
        <v>7</v>
      </c>
    </row>
    <row r="10783" customFormat="false" ht="15" hidden="false" customHeight="false" outlineLevel="0" collapsed="false">
      <c r="A10783" s="22" t="n">
        <v>46146</v>
      </c>
      <c r="B10783" s="23" t="s">
        <v>114</v>
      </c>
      <c r="C10783" s="23" t="s">
        <v>93</v>
      </c>
      <c r="D10783" s="24" t="n">
        <v>-55.5</v>
      </c>
      <c r="E10783" s="25" t="n">
        <f aca="false">MAX(D10783,0)/1000</f>
        <v>0</v>
      </c>
      <c r="F10783" s="25" t="n">
        <f aca="false">MAX(-D10783,0)/1000</f>
        <v>0.0555</v>
      </c>
      <c r="G10783" s="23" t="str">
        <f aca="false">IF(E10783&gt;0,"ja","nein")</f>
        <v>nein</v>
      </c>
      <c r="H10783" s="26" t="n">
        <v>134.602</v>
      </c>
      <c r="I10783" s="26" t="n">
        <f aca="false">(H10783/10+IF(N10783=2025,Einstellungen!$B$23,Einstellungen!$C$23))*(1+Einstellungen!$B$10)</f>
        <v>34.767278</v>
      </c>
      <c r="J10783" s="25" t="n">
        <f aca="false">E10783*I10783/100</f>
        <v>0</v>
      </c>
      <c r="K10783" s="25" t="n">
        <f aca="false">E10783*Einstellungen!$B$5/100</f>
        <v>0</v>
      </c>
      <c r="L10783" s="23" t="str">
        <f aca="false">IF(I10783&lt;Einstellungen!$B$5,"ja","nein")</f>
        <v>nein</v>
      </c>
      <c r="M10783" s="23" t="s">
        <v>54</v>
      </c>
      <c r="N10783" s="23" t="n">
        <v>2026</v>
      </c>
      <c r="O10783" s="23" t="n">
        <v>8</v>
      </c>
    </row>
    <row r="10784" customFormat="false" ht="15" hidden="false" customHeight="false" outlineLevel="0" collapsed="false">
      <c r="A10784" s="22" t="n">
        <v>46146</v>
      </c>
      <c r="B10784" s="23" t="s">
        <v>115</v>
      </c>
      <c r="C10784" s="23" t="s">
        <v>93</v>
      </c>
      <c r="D10784" s="24" t="n">
        <v>-74.3</v>
      </c>
      <c r="E10784" s="25" t="n">
        <f aca="false">MAX(D10784,0)/1000</f>
        <v>0</v>
      </c>
      <c r="F10784" s="25" t="n">
        <f aca="false">MAX(-D10784,0)/1000</f>
        <v>0.0743</v>
      </c>
      <c r="G10784" s="23" t="str">
        <f aca="false">IF(E10784&gt;0,"ja","nein")</f>
        <v>nein</v>
      </c>
      <c r="H10784" s="26" t="n">
        <v>113.625</v>
      </c>
      <c r="I10784" s="26" t="n">
        <f aca="false">(H10784/10+IF(N10784=2025,Einstellungen!$B$23,Einstellungen!$C$23))*(1+Einstellungen!$B$10)</f>
        <v>32.271015</v>
      </c>
      <c r="J10784" s="25" t="n">
        <f aca="false">E10784*I10784/100</f>
        <v>0</v>
      </c>
      <c r="K10784" s="25" t="n">
        <f aca="false">E10784*Einstellungen!$B$5/100</f>
        <v>0</v>
      </c>
      <c r="L10784" s="23" t="str">
        <f aca="false">IF(I10784&lt;Einstellungen!$B$5,"ja","nein")</f>
        <v>nein</v>
      </c>
      <c r="M10784" s="23" t="s">
        <v>54</v>
      </c>
      <c r="N10784" s="23" t="n">
        <v>2026</v>
      </c>
      <c r="O10784" s="23" t="n">
        <v>9</v>
      </c>
    </row>
    <row r="10785" customFormat="false" ht="15" hidden="false" customHeight="false" outlineLevel="0" collapsed="false">
      <c r="A10785" s="22" t="n">
        <v>46146</v>
      </c>
      <c r="B10785" s="23" t="s">
        <v>116</v>
      </c>
      <c r="C10785" s="23" t="s">
        <v>93</v>
      </c>
      <c r="D10785" s="24" t="n">
        <v>-372.4</v>
      </c>
      <c r="E10785" s="25" t="n">
        <f aca="false">MAX(D10785,0)/1000</f>
        <v>0</v>
      </c>
      <c r="F10785" s="25" t="n">
        <f aca="false">MAX(-D10785,0)/1000</f>
        <v>0.3724</v>
      </c>
      <c r="G10785" s="23" t="str">
        <f aca="false">IF(E10785&gt;0,"ja","nein")</f>
        <v>nein</v>
      </c>
      <c r="H10785" s="26" t="n">
        <v>99.99</v>
      </c>
      <c r="I10785" s="26" t="n">
        <f aca="false">(H10785/10+IF(N10785=2025,Einstellungen!$B$23,Einstellungen!$C$23))*(1+Einstellungen!$B$10)</f>
        <v>30.64845</v>
      </c>
      <c r="J10785" s="25" t="n">
        <f aca="false">E10785*I10785/100</f>
        <v>0</v>
      </c>
      <c r="K10785" s="25" t="n">
        <f aca="false">E10785*Einstellungen!$B$5/100</f>
        <v>0</v>
      </c>
      <c r="L10785" s="23" t="str">
        <f aca="false">IF(I10785&lt;Einstellungen!$B$5,"ja","nein")</f>
        <v>nein</v>
      </c>
      <c r="M10785" s="23" t="s">
        <v>54</v>
      </c>
      <c r="N10785" s="23" t="n">
        <v>2026</v>
      </c>
      <c r="O10785" s="23" t="n">
        <v>10</v>
      </c>
    </row>
    <row r="10786" customFormat="false" ht="15" hidden="false" customHeight="false" outlineLevel="0" collapsed="false">
      <c r="A10786" s="22" t="n">
        <v>46146</v>
      </c>
      <c r="B10786" s="23" t="s">
        <v>117</v>
      </c>
      <c r="C10786" s="23" t="s">
        <v>93</v>
      </c>
      <c r="D10786" s="24" t="n">
        <v>-2940.8</v>
      </c>
      <c r="E10786" s="25" t="n">
        <f aca="false">MAX(D10786,0)/1000</f>
        <v>0</v>
      </c>
      <c r="F10786" s="25" t="n">
        <f aca="false">MAX(-D10786,0)/1000</f>
        <v>2.9408</v>
      </c>
      <c r="G10786" s="23" t="str">
        <f aca="false">IF(E10786&gt;0,"ja","nein")</f>
        <v>nein</v>
      </c>
      <c r="H10786" s="26" t="n">
        <v>93.095</v>
      </c>
      <c r="I10786" s="26" t="n">
        <f aca="false">(H10786/10+IF(N10786=2025,Einstellungen!$B$23,Einstellungen!$C$23))*(1+Einstellungen!$B$10)</f>
        <v>29.827945</v>
      </c>
      <c r="J10786" s="25" t="n">
        <f aca="false">E10786*I10786/100</f>
        <v>0</v>
      </c>
      <c r="K10786" s="25" t="n">
        <f aca="false">E10786*Einstellungen!$B$5/100</f>
        <v>0</v>
      </c>
      <c r="L10786" s="23" t="str">
        <f aca="false">IF(I10786&lt;Einstellungen!$B$5,"ja","nein")</f>
        <v>nein</v>
      </c>
      <c r="M10786" s="23" t="s">
        <v>54</v>
      </c>
      <c r="N10786" s="23" t="n">
        <v>2026</v>
      </c>
      <c r="O10786" s="23" t="n">
        <v>11</v>
      </c>
    </row>
    <row r="10787" customFormat="false" ht="15" hidden="false" customHeight="false" outlineLevel="0" collapsed="false">
      <c r="A10787" s="22" t="n">
        <v>46146</v>
      </c>
      <c r="B10787" s="23" t="s">
        <v>118</v>
      </c>
      <c r="C10787" s="23" t="s">
        <v>93</v>
      </c>
      <c r="D10787" s="24" t="n">
        <v>-3029.3</v>
      </c>
      <c r="E10787" s="25" t="n">
        <f aca="false">MAX(D10787,0)/1000</f>
        <v>0</v>
      </c>
      <c r="F10787" s="25" t="n">
        <f aca="false">MAX(-D10787,0)/1000</f>
        <v>3.0293</v>
      </c>
      <c r="G10787" s="23" t="str">
        <f aca="false">IF(E10787&gt;0,"ja","nein")</f>
        <v>nein</v>
      </c>
      <c r="H10787" s="26" t="n">
        <v>75.065</v>
      </c>
      <c r="I10787" s="26" t="n">
        <f aca="false">(H10787/10+IF(N10787=2025,Einstellungen!$B$23,Einstellungen!$C$23))*(1+Einstellungen!$B$10)</f>
        <v>27.682375</v>
      </c>
      <c r="J10787" s="25" t="n">
        <f aca="false">E10787*I10787/100</f>
        <v>0</v>
      </c>
      <c r="K10787" s="25" t="n">
        <f aca="false">E10787*Einstellungen!$B$5/100</f>
        <v>0</v>
      </c>
      <c r="L10787" s="23" t="str">
        <f aca="false">IF(I10787&lt;Einstellungen!$B$5,"ja","nein")</f>
        <v>ja</v>
      </c>
      <c r="M10787" s="23" t="s">
        <v>54</v>
      </c>
      <c r="N10787" s="23" t="n">
        <v>2026</v>
      </c>
      <c r="O10787" s="23" t="n">
        <v>12</v>
      </c>
    </row>
    <row r="10788" customFormat="false" ht="15" hidden="false" customHeight="false" outlineLevel="0" collapsed="false">
      <c r="A10788" s="22" t="n">
        <v>46146</v>
      </c>
      <c r="B10788" s="23" t="s">
        <v>119</v>
      </c>
      <c r="C10788" s="23" t="s">
        <v>93</v>
      </c>
      <c r="D10788" s="24" t="n">
        <v>-1653.6</v>
      </c>
      <c r="E10788" s="25" t="n">
        <f aca="false">MAX(D10788,0)/1000</f>
        <v>0</v>
      </c>
      <c r="F10788" s="25" t="n">
        <f aca="false">MAX(-D10788,0)/1000</f>
        <v>1.6536</v>
      </c>
      <c r="G10788" s="23" t="str">
        <f aca="false">IF(E10788&gt;0,"ja","nein")</f>
        <v>nein</v>
      </c>
      <c r="H10788" s="26" t="n">
        <v>69.407</v>
      </c>
      <c r="I10788" s="26" t="n">
        <f aca="false">(H10788/10+IF(N10788=2025,Einstellungen!$B$23,Einstellungen!$C$23))*(1+Einstellungen!$B$10)</f>
        <v>27.009073</v>
      </c>
      <c r="J10788" s="25" t="n">
        <f aca="false">E10788*I10788/100</f>
        <v>0</v>
      </c>
      <c r="K10788" s="25" t="n">
        <f aca="false">E10788*Einstellungen!$B$5/100</f>
        <v>0</v>
      </c>
      <c r="L10788" s="23" t="str">
        <f aca="false">IF(I10788&lt;Einstellungen!$B$5,"ja","nein")</f>
        <v>ja</v>
      </c>
      <c r="M10788" s="23" t="s">
        <v>54</v>
      </c>
      <c r="N10788" s="23" t="n">
        <v>2026</v>
      </c>
      <c r="O10788" s="23" t="n">
        <v>13</v>
      </c>
    </row>
    <row r="10789" customFormat="false" ht="15" hidden="false" customHeight="false" outlineLevel="0" collapsed="false">
      <c r="A10789" s="22" t="n">
        <v>46146</v>
      </c>
      <c r="B10789" s="23" t="s">
        <v>120</v>
      </c>
      <c r="C10789" s="23" t="s">
        <v>93</v>
      </c>
      <c r="D10789" s="24" t="n">
        <v>-1066.7</v>
      </c>
      <c r="E10789" s="25" t="n">
        <f aca="false">MAX(D10789,0)/1000</f>
        <v>0</v>
      </c>
      <c r="F10789" s="25" t="n">
        <f aca="false">MAX(-D10789,0)/1000</f>
        <v>1.0667</v>
      </c>
      <c r="G10789" s="23" t="str">
        <f aca="false">IF(E10789&gt;0,"ja","nein")</f>
        <v>nein</v>
      </c>
      <c r="H10789" s="26" t="n">
        <v>81.078</v>
      </c>
      <c r="I10789" s="26" t="n">
        <f aca="false">(H10789/10+IF(N10789=2025,Einstellungen!$B$23,Einstellungen!$C$23))*(1+Einstellungen!$B$10)</f>
        <v>28.397922</v>
      </c>
      <c r="J10789" s="25" t="n">
        <f aca="false">E10789*I10789/100</f>
        <v>0</v>
      </c>
      <c r="K10789" s="25" t="n">
        <f aca="false">E10789*Einstellungen!$B$5/100</f>
        <v>0</v>
      </c>
      <c r="L10789" s="23" t="str">
        <f aca="false">IF(I10789&lt;Einstellungen!$B$5,"ja","nein")</f>
        <v>ja</v>
      </c>
      <c r="M10789" s="23" t="s">
        <v>54</v>
      </c>
      <c r="N10789" s="23" t="n">
        <v>2026</v>
      </c>
      <c r="O10789" s="23" t="n">
        <v>14</v>
      </c>
    </row>
    <row r="10790" customFormat="false" ht="15" hidden="false" customHeight="false" outlineLevel="0" collapsed="false">
      <c r="A10790" s="22" t="n">
        <v>46146</v>
      </c>
      <c r="B10790" s="23" t="s">
        <v>104</v>
      </c>
      <c r="C10790" s="23" t="s">
        <v>93</v>
      </c>
      <c r="D10790" s="24" t="n">
        <v>-1857.2</v>
      </c>
      <c r="E10790" s="25" t="n">
        <f aca="false">MAX(D10790,0)/1000</f>
        <v>0</v>
      </c>
      <c r="F10790" s="25" t="n">
        <f aca="false">MAX(-D10790,0)/1000</f>
        <v>1.8572</v>
      </c>
      <c r="G10790" s="23" t="str">
        <f aca="false">IF(E10790&gt;0,"ja","nein")</f>
        <v>nein</v>
      </c>
      <c r="H10790" s="26" t="n">
        <v>94.002</v>
      </c>
      <c r="I10790" s="26" t="n">
        <f aca="false">(H10790/10+IF(N10790=2025,Einstellungen!$B$23,Einstellungen!$C$23))*(1+Einstellungen!$B$10)</f>
        <v>29.935878</v>
      </c>
      <c r="J10790" s="25" t="n">
        <f aca="false">E10790*I10790/100</f>
        <v>0</v>
      </c>
      <c r="K10790" s="25" t="n">
        <f aca="false">E10790*Einstellungen!$B$5/100</f>
        <v>0</v>
      </c>
      <c r="L10790" s="23" t="str">
        <f aca="false">IF(I10790&lt;Einstellungen!$B$5,"ja","nein")</f>
        <v>nein</v>
      </c>
      <c r="M10790" s="23" t="s">
        <v>54</v>
      </c>
      <c r="N10790" s="23" t="n">
        <v>2026</v>
      </c>
      <c r="O10790" s="23" t="n">
        <v>15</v>
      </c>
    </row>
    <row r="10791" customFormat="false" ht="15" hidden="false" customHeight="false" outlineLevel="0" collapsed="false">
      <c r="A10791" s="22" t="n">
        <v>46146</v>
      </c>
      <c r="B10791" s="23" t="s">
        <v>105</v>
      </c>
      <c r="C10791" s="23" t="s">
        <v>93</v>
      </c>
      <c r="D10791" s="24" t="n">
        <v>-2134.2</v>
      </c>
      <c r="E10791" s="25" t="n">
        <f aca="false">MAX(D10791,0)/1000</f>
        <v>0</v>
      </c>
      <c r="F10791" s="25" t="n">
        <f aca="false">MAX(-D10791,0)/1000</f>
        <v>2.1342</v>
      </c>
      <c r="G10791" s="23" t="str">
        <f aca="false">IF(E10791&gt;0,"ja","nein")</f>
        <v>nein</v>
      </c>
      <c r="H10791" s="26" t="n">
        <v>107.968</v>
      </c>
      <c r="I10791" s="26" t="n">
        <f aca="false">(H10791/10+IF(N10791=2025,Einstellungen!$B$23,Einstellungen!$C$23))*(1+Einstellungen!$B$10)</f>
        <v>31.597832</v>
      </c>
      <c r="J10791" s="25" t="n">
        <f aca="false">E10791*I10791/100</f>
        <v>0</v>
      </c>
      <c r="K10791" s="25" t="n">
        <f aca="false">E10791*Einstellungen!$B$5/100</f>
        <v>0</v>
      </c>
      <c r="L10791" s="23" t="str">
        <f aca="false">IF(I10791&lt;Einstellungen!$B$5,"ja","nein")</f>
        <v>nein</v>
      </c>
      <c r="M10791" s="23" t="s">
        <v>54</v>
      </c>
      <c r="N10791" s="23" t="n">
        <v>2026</v>
      </c>
      <c r="O10791" s="23" t="n">
        <v>16</v>
      </c>
    </row>
    <row r="10792" customFormat="false" ht="15" hidden="false" customHeight="false" outlineLevel="0" collapsed="false">
      <c r="A10792" s="22" t="n">
        <v>46146</v>
      </c>
      <c r="B10792" s="23" t="s">
        <v>97</v>
      </c>
      <c r="C10792" s="23" t="s">
        <v>93</v>
      </c>
      <c r="D10792" s="24" t="n">
        <v>-909.2</v>
      </c>
      <c r="E10792" s="25" t="n">
        <f aca="false">MAX(D10792,0)/1000</f>
        <v>0</v>
      </c>
      <c r="F10792" s="25" t="n">
        <f aca="false">MAX(-D10792,0)/1000</f>
        <v>0.9092</v>
      </c>
      <c r="G10792" s="23" t="str">
        <f aca="false">IF(E10792&gt;0,"ja","nein")</f>
        <v>nein</v>
      </c>
      <c r="H10792" s="26" t="n">
        <v>128.993</v>
      </c>
      <c r="I10792" s="26" t="n">
        <f aca="false">(H10792/10+IF(N10792=2025,Einstellungen!$B$23,Einstellungen!$C$23))*(1+Einstellungen!$B$10)</f>
        <v>34.099807</v>
      </c>
      <c r="J10792" s="25" t="n">
        <f aca="false">E10792*I10792/100</f>
        <v>0</v>
      </c>
      <c r="K10792" s="25" t="n">
        <f aca="false">E10792*Einstellungen!$B$5/100</f>
        <v>0</v>
      </c>
      <c r="L10792" s="23" t="str">
        <f aca="false">IF(I10792&lt;Einstellungen!$B$5,"ja","nein")</f>
        <v>nein</v>
      </c>
      <c r="M10792" s="23" t="s">
        <v>54</v>
      </c>
      <c r="N10792" s="23" t="n">
        <v>2026</v>
      </c>
      <c r="O10792" s="23" t="n">
        <v>17</v>
      </c>
    </row>
    <row r="10793" customFormat="false" ht="15" hidden="false" customHeight="false" outlineLevel="0" collapsed="false">
      <c r="A10793" s="22" t="n">
        <v>46146</v>
      </c>
      <c r="B10793" s="23" t="s">
        <v>99</v>
      </c>
      <c r="C10793" s="23" t="s">
        <v>93</v>
      </c>
      <c r="D10793" s="24" t="n">
        <v>213.3</v>
      </c>
      <c r="E10793" s="25" t="n">
        <f aca="false">MAX(D10793,0)/1000</f>
        <v>0.2133</v>
      </c>
      <c r="F10793" s="25" t="n">
        <f aca="false">MAX(-D10793,0)/1000</f>
        <v>0</v>
      </c>
      <c r="G10793" s="23" t="str">
        <f aca="false">IF(E10793&gt;0,"ja","nein")</f>
        <v>ja</v>
      </c>
      <c r="H10793" s="26" t="n">
        <v>169</v>
      </c>
      <c r="I10793" s="26" t="n">
        <f aca="false">(H10793/10+IF(N10793=2025,Einstellungen!$B$23,Einstellungen!$C$23))*(1+Einstellungen!$B$10)</f>
        <v>38.86064</v>
      </c>
      <c r="J10793" s="25" t="n">
        <f aca="false">E10793*I10793/100</f>
        <v>0.08288974512</v>
      </c>
      <c r="K10793" s="25" t="n">
        <f aca="false">E10793*Einstellungen!$B$5/100</f>
        <v>0.061857</v>
      </c>
      <c r="L10793" s="23" t="str">
        <f aca="false">IF(I10793&lt;Einstellungen!$B$5,"ja","nein")</f>
        <v>nein</v>
      </c>
      <c r="M10793" s="23" t="s">
        <v>54</v>
      </c>
      <c r="N10793" s="23" t="n">
        <v>2026</v>
      </c>
      <c r="O10793" s="23" t="n">
        <v>18</v>
      </c>
    </row>
    <row r="10794" customFormat="false" ht="15" hidden="false" customHeight="false" outlineLevel="0" collapsed="false">
      <c r="A10794" s="22" t="n">
        <v>46146</v>
      </c>
      <c r="B10794" s="23" t="s">
        <v>100</v>
      </c>
      <c r="C10794" s="23" t="s">
        <v>93</v>
      </c>
      <c r="D10794" s="24" t="n">
        <v>-47.7</v>
      </c>
      <c r="E10794" s="25" t="n">
        <f aca="false">MAX(D10794,0)/1000</f>
        <v>0</v>
      </c>
      <c r="F10794" s="25" t="n">
        <f aca="false">MAX(-D10794,0)/1000</f>
        <v>0.0477</v>
      </c>
      <c r="G10794" s="23" t="str">
        <f aca="false">IF(E10794&gt;0,"ja","nein")</f>
        <v>nein</v>
      </c>
      <c r="H10794" s="26" t="n">
        <v>245.03</v>
      </c>
      <c r="I10794" s="26" t="n">
        <f aca="false">(H10794/10+IF(N10794=2025,Einstellungen!$B$23,Einstellungen!$C$23))*(1+Einstellungen!$B$10)</f>
        <v>47.90821</v>
      </c>
      <c r="J10794" s="25" t="n">
        <f aca="false">E10794*I10794/100</f>
        <v>0</v>
      </c>
      <c r="K10794" s="25" t="n">
        <f aca="false">E10794*Einstellungen!$B$5/100</f>
        <v>0</v>
      </c>
      <c r="L10794" s="23" t="str">
        <f aca="false">IF(I10794&lt;Einstellungen!$B$5,"ja","nein")</f>
        <v>nein</v>
      </c>
      <c r="M10794" s="23" t="s">
        <v>54</v>
      </c>
      <c r="N10794" s="23" t="n">
        <v>2026</v>
      </c>
      <c r="O10794" s="23" t="n">
        <v>19</v>
      </c>
    </row>
    <row r="10795" customFormat="false" ht="15" hidden="false" customHeight="false" outlineLevel="0" collapsed="false">
      <c r="A10795" s="22" t="n">
        <v>46146</v>
      </c>
      <c r="B10795" s="23" t="s">
        <v>92</v>
      </c>
      <c r="C10795" s="23" t="s">
        <v>93</v>
      </c>
      <c r="D10795" s="24" t="n">
        <v>7.5</v>
      </c>
      <c r="E10795" s="25" t="n">
        <f aca="false">MAX(D10795,0)/1000</f>
        <v>0.0075</v>
      </c>
      <c r="F10795" s="25" t="n">
        <f aca="false">MAX(-D10795,0)/1000</f>
        <v>0</v>
      </c>
      <c r="G10795" s="23" t="str">
        <f aca="false">IF(E10795&gt;0,"ja","nein")</f>
        <v>ja</v>
      </c>
      <c r="H10795" s="26" t="n">
        <v>266.835</v>
      </c>
      <c r="I10795" s="26" t="n">
        <f aca="false">(H10795/10+IF(N10795=2025,Einstellungen!$B$23,Einstellungen!$C$23))*(1+Einstellungen!$B$10)</f>
        <v>50.503005</v>
      </c>
      <c r="J10795" s="25" t="n">
        <f aca="false">E10795*I10795/100</f>
        <v>0.003787725375</v>
      </c>
      <c r="K10795" s="25" t="n">
        <f aca="false">E10795*Einstellungen!$B$5/100</f>
        <v>0.002175</v>
      </c>
      <c r="L10795" s="23" t="str">
        <f aca="false">IF(I10795&lt;Einstellungen!$B$5,"ja","nein")</f>
        <v>nein</v>
      </c>
      <c r="M10795" s="23" t="s">
        <v>54</v>
      </c>
      <c r="N10795" s="23" t="n">
        <v>2026</v>
      </c>
      <c r="O10795" s="23" t="n">
        <v>20</v>
      </c>
    </row>
    <row r="10796" customFormat="false" ht="15" hidden="false" customHeight="false" outlineLevel="0" collapsed="false">
      <c r="A10796" s="22" t="n">
        <v>46146</v>
      </c>
      <c r="B10796" s="23" t="s">
        <v>95</v>
      </c>
      <c r="C10796" s="23" t="s">
        <v>93</v>
      </c>
      <c r="D10796" s="24" t="n">
        <v>-48.3</v>
      </c>
      <c r="E10796" s="25" t="n">
        <f aca="false">MAX(D10796,0)/1000</f>
        <v>0</v>
      </c>
      <c r="F10796" s="25" t="n">
        <f aca="false">MAX(-D10796,0)/1000</f>
        <v>0.0483</v>
      </c>
      <c r="G10796" s="23" t="str">
        <f aca="false">IF(E10796&gt;0,"ja","nein")</f>
        <v>nein</v>
      </c>
      <c r="H10796" s="26" t="n">
        <v>194.3</v>
      </c>
      <c r="I10796" s="26" t="n">
        <f aca="false">(H10796/10+IF(N10796=2025,Einstellungen!$B$23,Einstellungen!$C$23))*(1+Einstellungen!$B$10)</f>
        <v>41.87134</v>
      </c>
      <c r="J10796" s="25" t="n">
        <f aca="false">E10796*I10796/100</f>
        <v>0</v>
      </c>
      <c r="K10796" s="25" t="n">
        <f aca="false">E10796*Einstellungen!$B$5/100</f>
        <v>0</v>
      </c>
      <c r="L10796" s="23" t="str">
        <f aca="false">IF(I10796&lt;Einstellungen!$B$5,"ja","nein")</f>
        <v>nein</v>
      </c>
      <c r="M10796" s="23" t="s">
        <v>54</v>
      </c>
      <c r="N10796" s="23" t="n">
        <v>2026</v>
      </c>
      <c r="O10796" s="23" t="n">
        <v>21</v>
      </c>
    </row>
    <row r="10797" customFormat="false" ht="15" hidden="false" customHeight="false" outlineLevel="0" collapsed="false">
      <c r="A10797" s="22" t="n">
        <v>46146</v>
      </c>
      <c r="B10797" s="23" t="s">
        <v>96</v>
      </c>
      <c r="C10797" s="23" t="s">
        <v>93</v>
      </c>
      <c r="D10797" s="24" t="n">
        <v>-48.2</v>
      </c>
      <c r="E10797" s="25" t="n">
        <f aca="false">MAX(D10797,0)/1000</f>
        <v>0</v>
      </c>
      <c r="F10797" s="25" t="n">
        <f aca="false">MAX(-D10797,0)/1000</f>
        <v>0.0482</v>
      </c>
      <c r="G10797" s="23" t="str">
        <f aca="false">IF(E10797&gt;0,"ja","nein")</f>
        <v>nein</v>
      </c>
      <c r="H10797" s="26" t="n">
        <v>153.045</v>
      </c>
      <c r="I10797" s="26" t="n">
        <f aca="false">(H10797/10+IF(N10797=2025,Einstellungen!$B$23,Einstellungen!$C$23))*(1+Einstellungen!$B$10)</f>
        <v>36.961995</v>
      </c>
      <c r="J10797" s="25" t="n">
        <f aca="false">E10797*I10797/100</f>
        <v>0</v>
      </c>
      <c r="K10797" s="25" t="n">
        <f aca="false">E10797*Einstellungen!$B$5/100</f>
        <v>0</v>
      </c>
      <c r="L10797" s="23" t="str">
        <f aca="false">IF(I10797&lt;Einstellungen!$B$5,"ja","nein")</f>
        <v>nein</v>
      </c>
      <c r="M10797" s="23" t="s">
        <v>54</v>
      </c>
      <c r="N10797" s="23" t="n">
        <v>2026</v>
      </c>
      <c r="O10797" s="23" t="n">
        <v>22</v>
      </c>
    </row>
    <row r="10798" customFormat="false" ht="15" hidden="false" customHeight="false" outlineLevel="0" collapsed="false">
      <c r="A10798" s="22" t="n">
        <v>46146</v>
      </c>
      <c r="B10798" s="23" t="s">
        <v>101</v>
      </c>
      <c r="C10798" s="23" t="s">
        <v>93</v>
      </c>
      <c r="D10798" s="24" t="n">
        <v>-48.6</v>
      </c>
      <c r="E10798" s="25" t="n">
        <f aca="false">MAX(D10798,0)/1000</f>
        <v>0</v>
      </c>
      <c r="F10798" s="25" t="n">
        <f aca="false">MAX(-D10798,0)/1000</f>
        <v>0.0486</v>
      </c>
      <c r="G10798" s="23" t="str">
        <f aca="false">IF(E10798&gt;0,"ja","nein")</f>
        <v>nein</v>
      </c>
      <c r="H10798" s="26" t="n">
        <v>137.2</v>
      </c>
      <c r="I10798" s="26" t="n">
        <f aca="false">(H10798/10+IF(N10798=2025,Einstellungen!$B$23,Einstellungen!$C$23))*(1+Einstellungen!$B$10)</f>
        <v>35.07644</v>
      </c>
      <c r="J10798" s="25" t="n">
        <f aca="false">E10798*I10798/100</f>
        <v>0</v>
      </c>
      <c r="K10798" s="25" t="n">
        <f aca="false">E10798*Einstellungen!$B$5/100</f>
        <v>0</v>
      </c>
      <c r="L10798" s="23" t="str">
        <f aca="false">IF(I10798&lt;Einstellungen!$B$5,"ja","nein")</f>
        <v>nein</v>
      </c>
      <c r="M10798" s="23" t="s">
        <v>54</v>
      </c>
      <c r="N10798" s="23" t="n">
        <v>2026</v>
      </c>
      <c r="O10798" s="23" t="n">
        <v>23</v>
      </c>
    </row>
    <row r="10799" customFormat="false" ht="15" hidden="false" customHeight="false" outlineLevel="0" collapsed="false">
      <c r="A10799" s="22" t="n">
        <v>46147</v>
      </c>
      <c r="B10799" s="23" t="s">
        <v>102</v>
      </c>
      <c r="C10799" s="23" t="s">
        <v>98</v>
      </c>
      <c r="D10799" s="24" t="n">
        <v>-48.1</v>
      </c>
      <c r="E10799" s="25" t="n">
        <f aca="false">MAX(D10799,0)/1000</f>
        <v>0</v>
      </c>
      <c r="F10799" s="25" t="n">
        <f aca="false">MAX(-D10799,0)/1000</f>
        <v>0.0481</v>
      </c>
      <c r="G10799" s="23" t="str">
        <f aca="false">IF(E10799&gt;0,"ja","nein")</f>
        <v>nein</v>
      </c>
      <c r="H10799" s="26" t="n">
        <v>131.36</v>
      </c>
      <c r="I10799" s="26" t="n">
        <f aca="false">(H10799/10+IF(N10799=2025,Einstellungen!$B$23,Einstellungen!$C$23))*(1+Einstellungen!$B$10)</f>
        <v>34.38148</v>
      </c>
      <c r="J10799" s="25" t="n">
        <f aca="false">E10799*I10799/100</f>
        <v>0</v>
      </c>
      <c r="K10799" s="25" t="n">
        <f aca="false">E10799*Einstellungen!$B$5/100</f>
        <v>0</v>
      </c>
      <c r="L10799" s="23" t="str">
        <f aca="false">IF(I10799&lt;Einstellungen!$B$5,"ja","nein")</f>
        <v>nein</v>
      </c>
      <c r="M10799" s="23" t="s">
        <v>54</v>
      </c>
      <c r="N10799" s="23" t="n">
        <v>2026</v>
      </c>
      <c r="O10799" s="23" t="n">
        <v>0</v>
      </c>
    </row>
    <row r="10800" customFormat="false" ht="15" hidden="false" customHeight="false" outlineLevel="0" collapsed="false">
      <c r="A10800" s="22" t="n">
        <v>46147</v>
      </c>
      <c r="B10800" s="23" t="s">
        <v>107</v>
      </c>
      <c r="C10800" s="23" t="s">
        <v>98</v>
      </c>
      <c r="D10800" s="24" t="n">
        <v>-47.8</v>
      </c>
      <c r="E10800" s="25" t="n">
        <f aca="false">MAX(D10800,0)/1000</f>
        <v>0</v>
      </c>
      <c r="F10800" s="25" t="n">
        <f aca="false">MAX(-D10800,0)/1000</f>
        <v>0.0478</v>
      </c>
      <c r="G10800" s="23" t="str">
        <f aca="false">IF(E10800&gt;0,"ja","nein")</f>
        <v>nein</v>
      </c>
      <c r="H10800" s="26" t="n">
        <v>126.2</v>
      </c>
      <c r="I10800" s="26" t="n">
        <f aca="false">(H10800/10+IF(N10800=2025,Einstellungen!$B$23,Einstellungen!$C$23))*(1+Einstellungen!$B$10)</f>
        <v>33.76744</v>
      </c>
      <c r="J10800" s="25" t="n">
        <f aca="false">E10800*I10800/100</f>
        <v>0</v>
      </c>
      <c r="K10800" s="25" t="n">
        <f aca="false">E10800*Einstellungen!$B$5/100</f>
        <v>0</v>
      </c>
      <c r="L10800" s="23" t="str">
        <f aca="false">IF(I10800&lt;Einstellungen!$B$5,"ja","nein")</f>
        <v>nein</v>
      </c>
      <c r="M10800" s="23" t="s">
        <v>54</v>
      </c>
      <c r="N10800" s="23" t="n">
        <v>2026</v>
      </c>
      <c r="O10800" s="23" t="n">
        <v>1</v>
      </c>
    </row>
    <row r="10801" customFormat="false" ht="15" hidden="false" customHeight="false" outlineLevel="0" collapsed="false">
      <c r="A10801" s="22" t="n">
        <v>46147</v>
      </c>
      <c r="B10801" s="23" t="s">
        <v>108</v>
      </c>
      <c r="C10801" s="23" t="s">
        <v>98</v>
      </c>
      <c r="D10801" s="24" t="n">
        <v>-48.6</v>
      </c>
      <c r="E10801" s="25" t="n">
        <f aca="false">MAX(D10801,0)/1000</f>
        <v>0</v>
      </c>
      <c r="F10801" s="25" t="n">
        <f aca="false">MAX(-D10801,0)/1000</f>
        <v>0.0486</v>
      </c>
      <c r="G10801" s="23" t="str">
        <f aca="false">IF(E10801&gt;0,"ja","nein")</f>
        <v>nein</v>
      </c>
      <c r="H10801" s="26" t="n">
        <v>122.11</v>
      </c>
      <c r="I10801" s="26" t="n">
        <f aca="false">(H10801/10+IF(N10801=2025,Einstellungen!$B$23,Einstellungen!$C$23))*(1+Einstellungen!$B$10)</f>
        <v>33.28073</v>
      </c>
      <c r="J10801" s="25" t="n">
        <f aca="false">E10801*I10801/100</f>
        <v>0</v>
      </c>
      <c r="K10801" s="25" t="n">
        <f aca="false">E10801*Einstellungen!$B$5/100</f>
        <v>0</v>
      </c>
      <c r="L10801" s="23" t="str">
        <f aca="false">IF(I10801&lt;Einstellungen!$B$5,"ja","nein")</f>
        <v>nein</v>
      </c>
      <c r="M10801" s="23" t="s">
        <v>54</v>
      </c>
      <c r="N10801" s="23" t="n">
        <v>2026</v>
      </c>
      <c r="O10801" s="23" t="n">
        <v>2</v>
      </c>
    </row>
    <row r="10802" customFormat="false" ht="15" hidden="false" customHeight="false" outlineLevel="0" collapsed="false">
      <c r="A10802" s="22" t="n">
        <v>46147</v>
      </c>
      <c r="B10802" s="23" t="s">
        <v>109</v>
      </c>
      <c r="C10802" s="23" t="s">
        <v>98</v>
      </c>
      <c r="D10802" s="24" t="n">
        <v>-48</v>
      </c>
      <c r="E10802" s="25" t="n">
        <f aca="false">MAX(D10802,0)/1000</f>
        <v>0</v>
      </c>
      <c r="F10802" s="25" t="n">
        <f aca="false">MAX(-D10802,0)/1000</f>
        <v>0.048</v>
      </c>
      <c r="G10802" s="23" t="str">
        <f aca="false">IF(E10802&gt;0,"ja","nein")</f>
        <v>nein</v>
      </c>
      <c r="H10802" s="26" t="n">
        <v>122.045</v>
      </c>
      <c r="I10802" s="26" t="n">
        <f aca="false">(H10802/10+IF(N10802=2025,Einstellungen!$B$23,Einstellungen!$C$23))*(1+Einstellungen!$B$10)</f>
        <v>33.272995</v>
      </c>
      <c r="J10802" s="25" t="n">
        <f aca="false">E10802*I10802/100</f>
        <v>0</v>
      </c>
      <c r="K10802" s="25" t="n">
        <f aca="false">E10802*Einstellungen!$B$5/100</f>
        <v>0</v>
      </c>
      <c r="L10802" s="23" t="str">
        <f aca="false">IF(I10802&lt;Einstellungen!$B$5,"ja","nein")</f>
        <v>nein</v>
      </c>
      <c r="M10802" s="23" t="s">
        <v>54</v>
      </c>
      <c r="N10802" s="23" t="n">
        <v>2026</v>
      </c>
      <c r="O10802" s="23" t="n">
        <v>3</v>
      </c>
    </row>
    <row r="10803" customFormat="false" ht="15" hidden="false" customHeight="false" outlineLevel="0" collapsed="false">
      <c r="A10803" s="22" t="n">
        <v>46147</v>
      </c>
      <c r="B10803" s="23" t="s">
        <v>110</v>
      </c>
      <c r="C10803" s="23" t="s">
        <v>98</v>
      </c>
      <c r="D10803" s="24" t="n">
        <v>-48.2</v>
      </c>
      <c r="E10803" s="25" t="n">
        <f aca="false">MAX(D10803,0)/1000</f>
        <v>0</v>
      </c>
      <c r="F10803" s="25" t="n">
        <f aca="false">MAX(-D10803,0)/1000</f>
        <v>0.0482</v>
      </c>
      <c r="G10803" s="23" t="str">
        <f aca="false">IF(E10803&gt;0,"ja","nein")</f>
        <v>nein</v>
      </c>
      <c r="H10803" s="26" t="n">
        <v>123.9</v>
      </c>
      <c r="I10803" s="26" t="n">
        <f aca="false">(H10803/10+IF(N10803=2025,Einstellungen!$B$23,Einstellungen!$C$23))*(1+Einstellungen!$B$10)</f>
        <v>33.49374</v>
      </c>
      <c r="J10803" s="25" t="n">
        <f aca="false">E10803*I10803/100</f>
        <v>0</v>
      </c>
      <c r="K10803" s="25" t="n">
        <f aca="false">E10803*Einstellungen!$B$5/100</f>
        <v>0</v>
      </c>
      <c r="L10803" s="23" t="str">
        <f aca="false">IF(I10803&lt;Einstellungen!$B$5,"ja","nein")</f>
        <v>nein</v>
      </c>
      <c r="M10803" s="23" t="s">
        <v>54</v>
      </c>
      <c r="N10803" s="23" t="n">
        <v>2026</v>
      </c>
      <c r="O10803" s="23" t="n">
        <v>4</v>
      </c>
    </row>
    <row r="10804" customFormat="false" ht="15" hidden="false" customHeight="false" outlineLevel="0" collapsed="false">
      <c r="A10804" s="22" t="n">
        <v>46147</v>
      </c>
      <c r="B10804" s="23" t="s">
        <v>111</v>
      </c>
      <c r="C10804" s="23" t="s">
        <v>98</v>
      </c>
      <c r="D10804" s="24" t="n">
        <v>-48</v>
      </c>
      <c r="E10804" s="25" t="n">
        <f aca="false">MAX(D10804,0)/1000</f>
        <v>0</v>
      </c>
      <c r="F10804" s="25" t="n">
        <f aca="false">MAX(-D10804,0)/1000</f>
        <v>0.048</v>
      </c>
      <c r="G10804" s="23" t="str">
        <f aca="false">IF(E10804&gt;0,"ja","nein")</f>
        <v>nein</v>
      </c>
      <c r="H10804" s="26" t="n">
        <v>133.903</v>
      </c>
      <c r="I10804" s="26" t="n">
        <f aca="false">(H10804/10+IF(N10804=2025,Einstellungen!$B$23,Einstellungen!$C$23))*(1+Einstellungen!$B$10)</f>
        <v>34.684097</v>
      </c>
      <c r="J10804" s="25" t="n">
        <f aca="false">E10804*I10804/100</f>
        <v>0</v>
      </c>
      <c r="K10804" s="25" t="n">
        <f aca="false">E10804*Einstellungen!$B$5/100</f>
        <v>0</v>
      </c>
      <c r="L10804" s="23" t="str">
        <f aca="false">IF(I10804&lt;Einstellungen!$B$5,"ja","nein")</f>
        <v>nein</v>
      </c>
      <c r="M10804" s="23" t="s">
        <v>54</v>
      </c>
      <c r="N10804" s="23" t="n">
        <v>2026</v>
      </c>
      <c r="O10804" s="23" t="n">
        <v>5</v>
      </c>
    </row>
    <row r="10805" customFormat="false" ht="15" hidden="false" customHeight="false" outlineLevel="0" collapsed="false">
      <c r="A10805" s="22" t="n">
        <v>46147</v>
      </c>
      <c r="B10805" s="23" t="s">
        <v>112</v>
      </c>
      <c r="C10805" s="23" t="s">
        <v>98</v>
      </c>
      <c r="D10805" s="24" t="n">
        <v>-52.5</v>
      </c>
      <c r="E10805" s="25" t="n">
        <f aca="false">MAX(D10805,0)/1000</f>
        <v>0</v>
      </c>
      <c r="F10805" s="25" t="n">
        <f aca="false">MAX(-D10805,0)/1000</f>
        <v>0.0525</v>
      </c>
      <c r="G10805" s="23" t="str">
        <f aca="false">IF(E10805&gt;0,"ja","nein")</f>
        <v>nein</v>
      </c>
      <c r="H10805" s="26" t="n">
        <v>160.113</v>
      </c>
      <c r="I10805" s="26" t="n">
        <f aca="false">(H10805/10+IF(N10805=2025,Einstellungen!$B$23,Einstellungen!$C$23))*(1+Einstellungen!$B$10)</f>
        <v>37.803087</v>
      </c>
      <c r="J10805" s="25" t="n">
        <f aca="false">E10805*I10805/100</f>
        <v>0</v>
      </c>
      <c r="K10805" s="25" t="n">
        <f aca="false">E10805*Einstellungen!$B$5/100</f>
        <v>0</v>
      </c>
      <c r="L10805" s="23" t="str">
        <f aca="false">IF(I10805&lt;Einstellungen!$B$5,"ja","nein")</f>
        <v>nein</v>
      </c>
      <c r="M10805" s="23" t="s">
        <v>54</v>
      </c>
      <c r="N10805" s="23" t="n">
        <v>2026</v>
      </c>
      <c r="O10805" s="23" t="n">
        <v>6</v>
      </c>
    </row>
    <row r="10806" customFormat="false" ht="15" hidden="false" customHeight="false" outlineLevel="0" collapsed="false">
      <c r="A10806" s="22" t="n">
        <v>46147</v>
      </c>
      <c r="B10806" s="23" t="s">
        <v>113</v>
      </c>
      <c r="C10806" s="23" t="s">
        <v>98</v>
      </c>
      <c r="D10806" s="24" t="n">
        <v>-61.2</v>
      </c>
      <c r="E10806" s="25" t="n">
        <f aca="false">MAX(D10806,0)/1000</f>
        <v>0</v>
      </c>
      <c r="F10806" s="25" t="n">
        <f aca="false">MAX(-D10806,0)/1000</f>
        <v>0.0612</v>
      </c>
      <c r="G10806" s="23" t="str">
        <f aca="false">IF(E10806&gt;0,"ja","nein")</f>
        <v>nein</v>
      </c>
      <c r="H10806" s="26" t="n">
        <v>160.765</v>
      </c>
      <c r="I10806" s="26" t="n">
        <f aca="false">(H10806/10+IF(N10806=2025,Einstellungen!$B$23,Einstellungen!$C$23))*(1+Einstellungen!$B$10)</f>
        <v>37.880675</v>
      </c>
      <c r="J10806" s="25" t="n">
        <f aca="false">E10806*I10806/100</f>
        <v>0</v>
      </c>
      <c r="K10806" s="25" t="n">
        <f aca="false">E10806*Einstellungen!$B$5/100</f>
        <v>0</v>
      </c>
      <c r="L10806" s="23" t="str">
        <f aca="false">IF(I10806&lt;Einstellungen!$B$5,"ja","nein")</f>
        <v>nein</v>
      </c>
      <c r="M10806" s="23" t="s">
        <v>54</v>
      </c>
      <c r="N10806" s="23" t="n">
        <v>2026</v>
      </c>
      <c r="O10806" s="23" t="n">
        <v>7</v>
      </c>
    </row>
    <row r="10807" customFormat="false" ht="15" hidden="false" customHeight="false" outlineLevel="0" collapsed="false">
      <c r="A10807" s="22" t="n">
        <v>46147</v>
      </c>
      <c r="B10807" s="23" t="s">
        <v>114</v>
      </c>
      <c r="C10807" s="23" t="s">
        <v>98</v>
      </c>
      <c r="D10807" s="24" t="n">
        <v>-56</v>
      </c>
      <c r="E10807" s="25" t="n">
        <f aca="false">MAX(D10807,0)/1000</f>
        <v>0</v>
      </c>
      <c r="F10807" s="25" t="n">
        <f aca="false">MAX(-D10807,0)/1000</f>
        <v>0.056</v>
      </c>
      <c r="G10807" s="23" t="str">
        <f aca="false">IF(E10807&gt;0,"ja","nein")</f>
        <v>nein</v>
      </c>
      <c r="H10807" s="26" t="n">
        <v>147.233</v>
      </c>
      <c r="I10807" s="26" t="n">
        <f aca="false">(H10807/10+IF(N10807=2025,Einstellungen!$B$23,Einstellungen!$C$23))*(1+Einstellungen!$B$10)</f>
        <v>36.270367</v>
      </c>
      <c r="J10807" s="25" t="n">
        <f aca="false">E10807*I10807/100</f>
        <v>0</v>
      </c>
      <c r="K10807" s="25" t="n">
        <f aca="false">E10807*Einstellungen!$B$5/100</f>
        <v>0</v>
      </c>
      <c r="L10807" s="23" t="str">
        <f aca="false">IF(I10807&lt;Einstellungen!$B$5,"ja","nein")</f>
        <v>nein</v>
      </c>
      <c r="M10807" s="23" t="s">
        <v>54</v>
      </c>
      <c r="N10807" s="23" t="n">
        <v>2026</v>
      </c>
      <c r="O10807" s="23" t="n">
        <v>8</v>
      </c>
    </row>
    <row r="10808" customFormat="false" ht="15" hidden="false" customHeight="false" outlineLevel="0" collapsed="false">
      <c r="A10808" s="22" t="n">
        <v>46147</v>
      </c>
      <c r="B10808" s="23" t="s">
        <v>115</v>
      </c>
      <c r="C10808" s="23" t="s">
        <v>98</v>
      </c>
      <c r="D10808" s="24" t="n">
        <v>-55.3</v>
      </c>
      <c r="E10808" s="25" t="n">
        <f aca="false">MAX(D10808,0)/1000</f>
        <v>0</v>
      </c>
      <c r="F10808" s="25" t="n">
        <f aca="false">MAX(-D10808,0)/1000</f>
        <v>0.0553</v>
      </c>
      <c r="G10808" s="23" t="str">
        <f aca="false">IF(E10808&gt;0,"ja","nein")</f>
        <v>nein</v>
      </c>
      <c r="H10808" s="26" t="n">
        <v>129.61</v>
      </c>
      <c r="I10808" s="26" t="n">
        <f aca="false">(H10808/10+IF(N10808=2025,Einstellungen!$B$23,Einstellungen!$C$23))*(1+Einstellungen!$B$10)</f>
        <v>34.17323</v>
      </c>
      <c r="J10808" s="25" t="n">
        <f aca="false">E10808*I10808/100</f>
        <v>0</v>
      </c>
      <c r="K10808" s="25" t="n">
        <f aca="false">E10808*Einstellungen!$B$5/100</f>
        <v>0</v>
      </c>
      <c r="L10808" s="23" t="str">
        <f aca="false">IF(I10808&lt;Einstellungen!$B$5,"ja","nein")</f>
        <v>nein</v>
      </c>
      <c r="M10808" s="23" t="s">
        <v>54</v>
      </c>
      <c r="N10808" s="23" t="n">
        <v>2026</v>
      </c>
      <c r="O10808" s="23" t="n">
        <v>9</v>
      </c>
    </row>
    <row r="10809" customFormat="false" ht="15" hidden="false" customHeight="false" outlineLevel="0" collapsed="false">
      <c r="A10809" s="22" t="n">
        <v>46147</v>
      </c>
      <c r="B10809" s="23" t="s">
        <v>116</v>
      </c>
      <c r="C10809" s="23" t="s">
        <v>98</v>
      </c>
      <c r="D10809" s="24" t="n">
        <v>-612.2</v>
      </c>
      <c r="E10809" s="25" t="n">
        <f aca="false">MAX(D10809,0)/1000</f>
        <v>0</v>
      </c>
      <c r="F10809" s="25" t="n">
        <f aca="false">MAX(-D10809,0)/1000</f>
        <v>0.6122</v>
      </c>
      <c r="G10809" s="23" t="str">
        <f aca="false">IF(E10809&gt;0,"ja","nein")</f>
        <v>nein</v>
      </c>
      <c r="H10809" s="26" t="n">
        <v>114.12</v>
      </c>
      <c r="I10809" s="26" t="n">
        <f aca="false">(H10809/10+IF(N10809=2025,Einstellungen!$B$23,Einstellungen!$C$23))*(1+Einstellungen!$B$10)</f>
        <v>32.32992</v>
      </c>
      <c r="J10809" s="25" t="n">
        <f aca="false">E10809*I10809/100</f>
        <v>0</v>
      </c>
      <c r="K10809" s="25" t="n">
        <f aca="false">E10809*Einstellungen!$B$5/100</f>
        <v>0</v>
      </c>
      <c r="L10809" s="23" t="str">
        <f aca="false">IF(I10809&lt;Einstellungen!$B$5,"ja","nein")</f>
        <v>nein</v>
      </c>
      <c r="M10809" s="23" t="s">
        <v>54</v>
      </c>
      <c r="N10809" s="23" t="n">
        <v>2026</v>
      </c>
      <c r="O10809" s="23" t="n">
        <v>10</v>
      </c>
    </row>
    <row r="10810" customFormat="false" ht="15" hidden="false" customHeight="false" outlineLevel="0" collapsed="false">
      <c r="A10810" s="22" t="n">
        <v>46147</v>
      </c>
      <c r="B10810" s="23" t="s">
        <v>117</v>
      </c>
      <c r="C10810" s="23" t="s">
        <v>98</v>
      </c>
      <c r="D10810" s="24" t="n">
        <v>-1186.6</v>
      </c>
      <c r="E10810" s="25" t="n">
        <f aca="false">MAX(D10810,0)/1000</f>
        <v>0</v>
      </c>
      <c r="F10810" s="25" t="n">
        <f aca="false">MAX(-D10810,0)/1000</f>
        <v>1.1866</v>
      </c>
      <c r="G10810" s="23" t="str">
        <f aca="false">IF(E10810&gt;0,"ja","nein")</f>
        <v>nein</v>
      </c>
      <c r="H10810" s="26" t="n">
        <v>108.257</v>
      </c>
      <c r="I10810" s="26" t="n">
        <f aca="false">(H10810/10+IF(N10810=2025,Einstellungen!$B$23,Einstellungen!$C$23))*(1+Einstellungen!$B$10)</f>
        <v>31.632223</v>
      </c>
      <c r="J10810" s="25" t="n">
        <f aca="false">E10810*I10810/100</f>
        <v>0</v>
      </c>
      <c r="K10810" s="25" t="n">
        <f aca="false">E10810*Einstellungen!$B$5/100</f>
        <v>0</v>
      </c>
      <c r="L10810" s="23" t="str">
        <f aca="false">IF(I10810&lt;Einstellungen!$B$5,"ja","nein")</f>
        <v>nein</v>
      </c>
      <c r="M10810" s="23" t="s">
        <v>54</v>
      </c>
      <c r="N10810" s="23" t="n">
        <v>2026</v>
      </c>
      <c r="O10810" s="23" t="n">
        <v>11</v>
      </c>
    </row>
    <row r="10811" customFormat="false" ht="15" hidden="false" customHeight="false" outlineLevel="0" collapsed="false">
      <c r="A10811" s="22" t="n">
        <v>46147</v>
      </c>
      <c r="B10811" s="23" t="s">
        <v>118</v>
      </c>
      <c r="C10811" s="23" t="s">
        <v>98</v>
      </c>
      <c r="D10811" s="24" t="n">
        <v>-642.9</v>
      </c>
      <c r="E10811" s="25" t="n">
        <f aca="false">MAX(D10811,0)/1000</f>
        <v>0</v>
      </c>
      <c r="F10811" s="25" t="n">
        <f aca="false">MAX(-D10811,0)/1000</f>
        <v>0.6429</v>
      </c>
      <c r="G10811" s="23" t="str">
        <f aca="false">IF(E10811&gt;0,"ja","nein")</f>
        <v>nein</v>
      </c>
      <c r="H10811" s="26" t="n">
        <v>99.093</v>
      </c>
      <c r="I10811" s="26" t="n">
        <f aca="false">(H10811/10+IF(N10811=2025,Einstellungen!$B$23,Einstellungen!$C$23))*(1+Einstellungen!$B$10)</f>
        <v>30.541707</v>
      </c>
      <c r="J10811" s="25" t="n">
        <f aca="false">E10811*I10811/100</f>
        <v>0</v>
      </c>
      <c r="K10811" s="25" t="n">
        <f aca="false">E10811*Einstellungen!$B$5/100</f>
        <v>0</v>
      </c>
      <c r="L10811" s="23" t="str">
        <f aca="false">IF(I10811&lt;Einstellungen!$B$5,"ja","nein")</f>
        <v>nein</v>
      </c>
      <c r="M10811" s="23" t="s">
        <v>54</v>
      </c>
      <c r="N10811" s="23" t="n">
        <v>2026</v>
      </c>
      <c r="O10811" s="23" t="n">
        <v>12</v>
      </c>
    </row>
    <row r="10812" customFormat="false" ht="15" hidden="false" customHeight="false" outlineLevel="0" collapsed="false">
      <c r="A10812" s="22" t="n">
        <v>46147</v>
      </c>
      <c r="B10812" s="23" t="s">
        <v>119</v>
      </c>
      <c r="C10812" s="23" t="s">
        <v>98</v>
      </c>
      <c r="D10812" s="24" t="n">
        <v>-54.4</v>
      </c>
      <c r="E10812" s="25" t="n">
        <f aca="false">MAX(D10812,0)/1000</f>
        <v>0</v>
      </c>
      <c r="F10812" s="25" t="n">
        <f aca="false">MAX(-D10812,0)/1000</f>
        <v>0.0544</v>
      </c>
      <c r="G10812" s="23" t="str">
        <f aca="false">IF(E10812&gt;0,"ja","nein")</f>
        <v>nein</v>
      </c>
      <c r="H10812" s="26" t="n">
        <v>98.055</v>
      </c>
      <c r="I10812" s="26" t="n">
        <f aca="false">(H10812/10+IF(N10812=2025,Einstellungen!$B$23,Einstellungen!$C$23))*(1+Einstellungen!$B$10)</f>
        <v>30.418185</v>
      </c>
      <c r="J10812" s="25" t="n">
        <f aca="false">E10812*I10812/100</f>
        <v>0</v>
      </c>
      <c r="K10812" s="25" t="n">
        <f aca="false">E10812*Einstellungen!$B$5/100</f>
        <v>0</v>
      </c>
      <c r="L10812" s="23" t="str">
        <f aca="false">IF(I10812&lt;Einstellungen!$B$5,"ja","nein")</f>
        <v>nein</v>
      </c>
      <c r="M10812" s="23" t="s">
        <v>54</v>
      </c>
      <c r="N10812" s="23" t="n">
        <v>2026</v>
      </c>
      <c r="O10812" s="23" t="n">
        <v>13</v>
      </c>
    </row>
    <row r="10813" customFormat="false" ht="15" hidden="false" customHeight="false" outlineLevel="0" collapsed="false">
      <c r="A10813" s="22" t="n">
        <v>46147</v>
      </c>
      <c r="B10813" s="23" t="s">
        <v>120</v>
      </c>
      <c r="C10813" s="23" t="s">
        <v>98</v>
      </c>
      <c r="D10813" s="24" t="n">
        <v>-256.1</v>
      </c>
      <c r="E10813" s="25" t="n">
        <f aca="false">MAX(D10813,0)/1000</f>
        <v>0</v>
      </c>
      <c r="F10813" s="25" t="n">
        <f aca="false">MAX(-D10813,0)/1000</f>
        <v>0.2561</v>
      </c>
      <c r="G10813" s="23" t="str">
        <f aca="false">IF(E10813&gt;0,"ja","nein")</f>
        <v>nein</v>
      </c>
      <c r="H10813" s="26" t="n">
        <v>97.745</v>
      </c>
      <c r="I10813" s="26" t="n">
        <f aca="false">(H10813/10+IF(N10813=2025,Einstellungen!$B$23,Einstellungen!$C$23))*(1+Einstellungen!$B$10)</f>
        <v>30.381295</v>
      </c>
      <c r="J10813" s="25" t="n">
        <f aca="false">E10813*I10813/100</f>
        <v>0</v>
      </c>
      <c r="K10813" s="25" t="n">
        <f aca="false">E10813*Einstellungen!$B$5/100</f>
        <v>0</v>
      </c>
      <c r="L10813" s="23" t="str">
        <f aca="false">IF(I10813&lt;Einstellungen!$B$5,"ja","nein")</f>
        <v>nein</v>
      </c>
      <c r="M10813" s="23" t="s">
        <v>54</v>
      </c>
      <c r="N10813" s="23" t="n">
        <v>2026</v>
      </c>
      <c r="O10813" s="23" t="n">
        <v>14</v>
      </c>
    </row>
    <row r="10814" customFormat="false" ht="15" hidden="false" customHeight="false" outlineLevel="0" collapsed="false">
      <c r="A10814" s="22" t="n">
        <v>46147</v>
      </c>
      <c r="B10814" s="23" t="s">
        <v>104</v>
      </c>
      <c r="C10814" s="23" t="s">
        <v>98</v>
      </c>
      <c r="D10814" s="24" t="n">
        <v>-40.1</v>
      </c>
      <c r="E10814" s="25" t="n">
        <f aca="false">MAX(D10814,0)/1000</f>
        <v>0</v>
      </c>
      <c r="F10814" s="25" t="n">
        <f aca="false">MAX(-D10814,0)/1000</f>
        <v>0.0401</v>
      </c>
      <c r="G10814" s="23" t="str">
        <f aca="false">IF(E10814&gt;0,"ja","nein")</f>
        <v>nein</v>
      </c>
      <c r="H10814" s="26" t="n">
        <v>105.99</v>
      </c>
      <c r="I10814" s="26" t="n">
        <f aca="false">(H10814/10+IF(N10814=2025,Einstellungen!$B$23,Einstellungen!$C$23))*(1+Einstellungen!$B$10)</f>
        <v>31.36245</v>
      </c>
      <c r="J10814" s="25" t="n">
        <f aca="false">E10814*I10814/100</f>
        <v>0</v>
      </c>
      <c r="K10814" s="25" t="n">
        <f aca="false">E10814*Einstellungen!$B$5/100</f>
        <v>0</v>
      </c>
      <c r="L10814" s="23" t="str">
        <f aca="false">IF(I10814&lt;Einstellungen!$B$5,"ja","nein")</f>
        <v>nein</v>
      </c>
      <c r="M10814" s="23" t="s">
        <v>54</v>
      </c>
      <c r="N10814" s="23" t="n">
        <v>2026</v>
      </c>
      <c r="O10814" s="23" t="n">
        <v>15</v>
      </c>
    </row>
    <row r="10815" customFormat="false" ht="15" hidden="false" customHeight="false" outlineLevel="0" collapsed="false">
      <c r="A10815" s="22" t="n">
        <v>46147</v>
      </c>
      <c r="B10815" s="23" t="s">
        <v>105</v>
      </c>
      <c r="C10815" s="23" t="s">
        <v>98</v>
      </c>
      <c r="D10815" s="24" t="n">
        <v>-170.6</v>
      </c>
      <c r="E10815" s="25" t="n">
        <f aca="false">MAX(D10815,0)/1000</f>
        <v>0</v>
      </c>
      <c r="F10815" s="25" t="n">
        <f aca="false">MAX(-D10815,0)/1000</f>
        <v>0.1706</v>
      </c>
      <c r="G10815" s="23" t="str">
        <f aca="false">IF(E10815&gt;0,"ja","nein")</f>
        <v>nein</v>
      </c>
      <c r="H10815" s="26" t="n">
        <v>111.977</v>
      </c>
      <c r="I10815" s="26" t="n">
        <f aca="false">(H10815/10+IF(N10815=2025,Einstellungen!$B$23,Einstellungen!$C$23))*(1+Einstellungen!$B$10)</f>
        <v>32.074903</v>
      </c>
      <c r="J10815" s="25" t="n">
        <f aca="false">E10815*I10815/100</f>
        <v>0</v>
      </c>
      <c r="K10815" s="25" t="n">
        <f aca="false">E10815*Einstellungen!$B$5/100</f>
        <v>0</v>
      </c>
      <c r="L10815" s="23" t="str">
        <f aca="false">IF(I10815&lt;Einstellungen!$B$5,"ja","nein")</f>
        <v>nein</v>
      </c>
      <c r="M10815" s="23" t="s">
        <v>54</v>
      </c>
      <c r="N10815" s="23" t="n">
        <v>2026</v>
      </c>
      <c r="O10815" s="23" t="n">
        <v>16</v>
      </c>
    </row>
    <row r="10816" customFormat="false" ht="15" hidden="false" customHeight="false" outlineLevel="0" collapsed="false">
      <c r="A10816" s="22" t="n">
        <v>46147</v>
      </c>
      <c r="B10816" s="23" t="s">
        <v>97</v>
      </c>
      <c r="C10816" s="23" t="s">
        <v>98</v>
      </c>
      <c r="D10816" s="24" t="n">
        <v>-263.9</v>
      </c>
      <c r="E10816" s="25" t="n">
        <f aca="false">MAX(D10816,0)/1000</f>
        <v>0</v>
      </c>
      <c r="F10816" s="25" t="n">
        <f aca="false">MAX(-D10816,0)/1000</f>
        <v>0.2639</v>
      </c>
      <c r="G10816" s="23" t="str">
        <f aca="false">IF(E10816&gt;0,"ja","nein")</f>
        <v>nein</v>
      </c>
      <c r="H10816" s="26" t="n">
        <v>128.67</v>
      </c>
      <c r="I10816" s="26" t="n">
        <f aca="false">(H10816/10+IF(N10816=2025,Einstellungen!$B$23,Einstellungen!$C$23))*(1+Einstellungen!$B$10)</f>
        <v>34.06137</v>
      </c>
      <c r="J10816" s="25" t="n">
        <f aca="false">E10816*I10816/100</f>
        <v>0</v>
      </c>
      <c r="K10816" s="25" t="n">
        <f aca="false">E10816*Einstellungen!$B$5/100</f>
        <v>0</v>
      </c>
      <c r="L10816" s="23" t="str">
        <f aca="false">IF(I10816&lt;Einstellungen!$B$5,"ja","nein")</f>
        <v>nein</v>
      </c>
      <c r="M10816" s="23" t="s">
        <v>54</v>
      </c>
      <c r="N10816" s="23" t="n">
        <v>2026</v>
      </c>
      <c r="O10816" s="23" t="n">
        <v>17</v>
      </c>
    </row>
    <row r="10817" customFormat="false" ht="15" hidden="false" customHeight="false" outlineLevel="0" collapsed="false">
      <c r="A10817" s="22" t="n">
        <v>46147</v>
      </c>
      <c r="B10817" s="23" t="s">
        <v>99</v>
      </c>
      <c r="C10817" s="23" t="s">
        <v>98</v>
      </c>
      <c r="D10817" s="24" t="n">
        <v>130.3</v>
      </c>
      <c r="E10817" s="25" t="n">
        <f aca="false">MAX(D10817,0)/1000</f>
        <v>0.1303</v>
      </c>
      <c r="F10817" s="25" t="n">
        <f aca="false">MAX(-D10817,0)/1000</f>
        <v>0</v>
      </c>
      <c r="G10817" s="23" t="str">
        <f aca="false">IF(E10817&gt;0,"ja","nein")</f>
        <v>ja</v>
      </c>
      <c r="H10817" s="26" t="n">
        <v>145.762</v>
      </c>
      <c r="I10817" s="26" t="n">
        <f aca="false">(H10817/10+IF(N10817=2025,Einstellungen!$B$23,Einstellungen!$C$23))*(1+Einstellungen!$B$10)</f>
        <v>36.095318</v>
      </c>
      <c r="J10817" s="25" t="n">
        <f aca="false">E10817*I10817/100</f>
        <v>0.047032199354</v>
      </c>
      <c r="K10817" s="25" t="n">
        <f aca="false">E10817*Einstellungen!$B$5/100</f>
        <v>0.037787</v>
      </c>
      <c r="L10817" s="23" t="str">
        <f aca="false">IF(I10817&lt;Einstellungen!$B$5,"ja","nein")</f>
        <v>nein</v>
      </c>
      <c r="M10817" s="23" t="s">
        <v>54</v>
      </c>
      <c r="N10817" s="23" t="n">
        <v>2026</v>
      </c>
      <c r="O10817" s="23" t="n">
        <v>18</v>
      </c>
    </row>
    <row r="10818" customFormat="false" ht="15" hidden="false" customHeight="false" outlineLevel="0" collapsed="false">
      <c r="A10818" s="22" t="n">
        <v>46147</v>
      </c>
      <c r="B10818" s="23" t="s">
        <v>100</v>
      </c>
      <c r="C10818" s="23" t="s">
        <v>98</v>
      </c>
      <c r="D10818" s="24" t="n">
        <v>560.1</v>
      </c>
      <c r="E10818" s="25" t="n">
        <f aca="false">MAX(D10818,0)/1000</f>
        <v>0.5601</v>
      </c>
      <c r="F10818" s="25" t="n">
        <f aca="false">MAX(-D10818,0)/1000</f>
        <v>0</v>
      </c>
      <c r="G10818" s="23" t="str">
        <f aca="false">IF(E10818&gt;0,"ja","nein")</f>
        <v>ja</v>
      </c>
      <c r="H10818" s="26" t="n">
        <v>163.685</v>
      </c>
      <c r="I10818" s="26" t="n">
        <f aca="false">(H10818/10+IF(N10818=2025,Einstellungen!$B$23,Einstellungen!$C$23))*(1+Einstellungen!$B$10)</f>
        <v>38.228155</v>
      </c>
      <c r="J10818" s="25" t="n">
        <f aca="false">E10818*I10818/100</f>
        <v>0.214115896155</v>
      </c>
      <c r="K10818" s="25" t="n">
        <f aca="false">E10818*Einstellungen!$B$5/100</f>
        <v>0.162429</v>
      </c>
      <c r="L10818" s="23" t="str">
        <f aca="false">IF(I10818&lt;Einstellungen!$B$5,"ja","nein")</f>
        <v>nein</v>
      </c>
      <c r="M10818" s="23" t="s">
        <v>54</v>
      </c>
      <c r="N10818" s="23" t="n">
        <v>2026</v>
      </c>
      <c r="O10818" s="23" t="n">
        <v>19</v>
      </c>
    </row>
    <row r="10819" customFormat="false" ht="15" hidden="false" customHeight="false" outlineLevel="0" collapsed="false">
      <c r="A10819" s="22" t="n">
        <v>46147</v>
      </c>
      <c r="B10819" s="23" t="s">
        <v>92</v>
      </c>
      <c r="C10819" s="23" t="s">
        <v>98</v>
      </c>
      <c r="D10819" s="24" t="n">
        <v>449.9</v>
      </c>
      <c r="E10819" s="25" t="n">
        <f aca="false">MAX(D10819,0)/1000</f>
        <v>0.4499</v>
      </c>
      <c r="F10819" s="25" t="n">
        <f aca="false">MAX(-D10819,0)/1000</f>
        <v>0</v>
      </c>
      <c r="G10819" s="23" t="str">
        <f aca="false">IF(E10819&gt;0,"ja","nein")</f>
        <v>ja</v>
      </c>
      <c r="H10819" s="26" t="n">
        <v>163.903</v>
      </c>
      <c r="I10819" s="26" t="n">
        <f aca="false">(H10819/10+IF(N10819=2025,Einstellungen!$B$23,Einstellungen!$C$23))*(1+Einstellungen!$B$10)</f>
        <v>38.254097</v>
      </c>
      <c r="J10819" s="25" t="n">
        <f aca="false">E10819*I10819/100</f>
        <v>0.172105182403</v>
      </c>
      <c r="K10819" s="25" t="n">
        <f aca="false">E10819*Einstellungen!$B$5/100</f>
        <v>0.130471</v>
      </c>
      <c r="L10819" s="23" t="str">
        <f aca="false">IF(I10819&lt;Einstellungen!$B$5,"ja","nein")</f>
        <v>nein</v>
      </c>
      <c r="M10819" s="23" t="s">
        <v>54</v>
      </c>
      <c r="N10819" s="23" t="n">
        <v>2026</v>
      </c>
      <c r="O10819" s="23" t="n">
        <v>20</v>
      </c>
    </row>
    <row r="10820" customFormat="false" ht="15" hidden="false" customHeight="false" outlineLevel="0" collapsed="false">
      <c r="A10820" s="22" t="n">
        <v>46147</v>
      </c>
      <c r="B10820" s="23" t="s">
        <v>95</v>
      </c>
      <c r="C10820" s="23" t="s">
        <v>98</v>
      </c>
      <c r="D10820" s="24" t="n">
        <v>120.6</v>
      </c>
      <c r="E10820" s="25" t="n">
        <f aca="false">MAX(D10820,0)/1000</f>
        <v>0.1206</v>
      </c>
      <c r="F10820" s="25" t="n">
        <f aca="false">MAX(-D10820,0)/1000</f>
        <v>0</v>
      </c>
      <c r="G10820" s="23" t="str">
        <f aca="false">IF(E10820&gt;0,"ja","nein")</f>
        <v>ja</v>
      </c>
      <c r="H10820" s="26" t="n">
        <v>146.998</v>
      </c>
      <c r="I10820" s="26" t="n">
        <f aca="false">(H10820/10+IF(N10820=2025,Einstellungen!$B$23,Einstellungen!$C$23))*(1+Einstellungen!$B$10)</f>
        <v>36.242402</v>
      </c>
      <c r="J10820" s="25" t="n">
        <f aca="false">E10820*I10820/100</f>
        <v>0.043708336812</v>
      </c>
      <c r="K10820" s="25" t="n">
        <f aca="false">E10820*Einstellungen!$B$5/100</f>
        <v>0.034974</v>
      </c>
      <c r="L10820" s="23" t="str">
        <f aca="false">IF(I10820&lt;Einstellungen!$B$5,"ja","nein")</f>
        <v>nein</v>
      </c>
      <c r="M10820" s="23" t="s">
        <v>54</v>
      </c>
      <c r="N10820" s="23" t="n">
        <v>2026</v>
      </c>
      <c r="O10820" s="23" t="n">
        <v>21</v>
      </c>
    </row>
    <row r="10821" customFormat="false" ht="15" hidden="false" customHeight="false" outlineLevel="0" collapsed="false">
      <c r="A10821" s="22" t="n">
        <v>46147</v>
      </c>
      <c r="B10821" s="23" t="s">
        <v>96</v>
      </c>
      <c r="C10821" s="23" t="s">
        <v>98</v>
      </c>
      <c r="D10821" s="24" t="n">
        <v>353.2</v>
      </c>
      <c r="E10821" s="25" t="n">
        <f aca="false">MAX(D10821,0)/1000</f>
        <v>0.3532</v>
      </c>
      <c r="F10821" s="25" t="n">
        <f aca="false">MAX(-D10821,0)/1000</f>
        <v>0</v>
      </c>
      <c r="G10821" s="23" t="str">
        <f aca="false">IF(E10821&gt;0,"ja","nein")</f>
        <v>ja</v>
      </c>
      <c r="H10821" s="26" t="n">
        <v>132.745</v>
      </c>
      <c r="I10821" s="26" t="n">
        <f aca="false">(H10821/10+IF(N10821=2025,Einstellungen!$B$23,Einstellungen!$C$23))*(1+Einstellungen!$B$10)</f>
        <v>34.546295</v>
      </c>
      <c r="J10821" s="25" t="n">
        <f aca="false">E10821*I10821/100</f>
        <v>0.12201751394</v>
      </c>
      <c r="K10821" s="25" t="n">
        <f aca="false">E10821*Einstellungen!$B$5/100</f>
        <v>0.102428</v>
      </c>
      <c r="L10821" s="23" t="str">
        <f aca="false">IF(I10821&lt;Einstellungen!$B$5,"ja","nein")</f>
        <v>nein</v>
      </c>
      <c r="M10821" s="23" t="s">
        <v>54</v>
      </c>
      <c r="N10821" s="23" t="n">
        <v>2026</v>
      </c>
      <c r="O10821" s="23" t="n">
        <v>22</v>
      </c>
    </row>
    <row r="10822" customFormat="false" ht="15" hidden="false" customHeight="false" outlineLevel="0" collapsed="false">
      <c r="A10822" s="22" t="n">
        <v>46147</v>
      </c>
      <c r="B10822" s="23" t="s">
        <v>101</v>
      </c>
      <c r="C10822" s="23" t="s">
        <v>98</v>
      </c>
      <c r="D10822" s="24" t="n">
        <v>385.4</v>
      </c>
      <c r="E10822" s="25" t="n">
        <f aca="false">MAX(D10822,0)/1000</f>
        <v>0.3854</v>
      </c>
      <c r="F10822" s="25" t="n">
        <f aca="false">MAX(-D10822,0)/1000</f>
        <v>0</v>
      </c>
      <c r="G10822" s="23" t="str">
        <f aca="false">IF(E10822&gt;0,"ja","nein")</f>
        <v>ja</v>
      </c>
      <c r="H10822" s="26" t="n">
        <v>115.293</v>
      </c>
      <c r="I10822" s="26" t="n">
        <f aca="false">(H10822/10+IF(N10822=2025,Einstellungen!$B$23,Einstellungen!$C$23))*(1+Einstellungen!$B$10)</f>
        <v>32.469507</v>
      </c>
      <c r="J10822" s="25" t="n">
        <f aca="false">E10822*I10822/100</f>
        <v>0.125137479978</v>
      </c>
      <c r="K10822" s="25" t="n">
        <f aca="false">E10822*Einstellungen!$B$5/100</f>
        <v>0.111766</v>
      </c>
      <c r="L10822" s="23" t="str">
        <f aca="false">IF(I10822&lt;Einstellungen!$B$5,"ja","nein")</f>
        <v>nein</v>
      </c>
      <c r="M10822" s="23" t="s">
        <v>54</v>
      </c>
      <c r="N10822" s="23" t="n">
        <v>2026</v>
      </c>
      <c r="O10822" s="23" t="n">
        <v>23</v>
      </c>
    </row>
    <row r="10823" customFormat="false" ht="15" hidden="false" customHeight="false" outlineLevel="0" collapsed="false">
      <c r="A10823" s="22" t="n">
        <v>46148</v>
      </c>
      <c r="B10823" s="23" t="s">
        <v>102</v>
      </c>
      <c r="C10823" s="23" t="s">
        <v>103</v>
      </c>
      <c r="D10823" s="24" t="n">
        <v>331.2</v>
      </c>
      <c r="E10823" s="25" t="n">
        <f aca="false">MAX(D10823,0)/1000</f>
        <v>0.3312</v>
      </c>
      <c r="F10823" s="25" t="n">
        <f aca="false">MAX(-D10823,0)/1000</f>
        <v>0</v>
      </c>
      <c r="G10823" s="23" t="str">
        <f aca="false">IF(E10823&gt;0,"ja","nein")</f>
        <v>ja</v>
      </c>
      <c r="H10823" s="26" t="n">
        <v>120.035</v>
      </c>
      <c r="I10823" s="26" t="n">
        <f aca="false">(H10823/10+IF(N10823=2025,Einstellungen!$B$23,Einstellungen!$C$23))*(1+Einstellungen!$B$10)</f>
        <v>33.033805</v>
      </c>
      <c r="J10823" s="25" t="n">
        <f aca="false">E10823*I10823/100</f>
        <v>0.10940796216</v>
      </c>
      <c r="K10823" s="25" t="n">
        <f aca="false">E10823*Einstellungen!$B$5/100</f>
        <v>0.096048</v>
      </c>
      <c r="L10823" s="23" t="str">
        <f aca="false">IF(I10823&lt;Einstellungen!$B$5,"ja","nein")</f>
        <v>nein</v>
      </c>
      <c r="M10823" s="23" t="s">
        <v>54</v>
      </c>
      <c r="N10823" s="23" t="n">
        <v>2026</v>
      </c>
      <c r="O10823" s="23" t="n">
        <v>0</v>
      </c>
    </row>
    <row r="10824" customFormat="false" ht="15" hidden="false" customHeight="false" outlineLevel="0" collapsed="false">
      <c r="A10824" s="22" t="n">
        <v>46148</v>
      </c>
      <c r="B10824" s="23" t="s">
        <v>107</v>
      </c>
      <c r="C10824" s="23" t="s">
        <v>103</v>
      </c>
      <c r="D10824" s="24" t="n">
        <v>300.7</v>
      </c>
      <c r="E10824" s="25" t="n">
        <f aca="false">MAX(D10824,0)/1000</f>
        <v>0.3007</v>
      </c>
      <c r="F10824" s="25" t="n">
        <f aca="false">MAX(-D10824,0)/1000</f>
        <v>0</v>
      </c>
      <c r="G10824" s="23" t="str">
        <f aca="false">IF(E10824&gt;0,"ja","nein")</f>
        <v>ja</v>
      </c>
      <c r="H10824" s="26" t="n">
        <v>114.23</v>
      </c>
      <c r="I10824" s="26" t="n">
        <f aca="false">(H10824/10+IF(N10824=2025,Einstellungen!$B$23,Einstellungen!$C$23))*(1+Einstellungen!$B$10)</f>
        <v>32.34301</v>
      </c>
      <c r="J10824" s="25" t="n">
        <f aca="false">E10824*I10824/100</f>
        <v>0.09725543107</v>
      </c>
      <c r="K10824" s="25" t="n">
        <f aca="false">E10824*Einstellungen!$B$5/100</f>
        <v>0.087203</v>
      </c>
      <c r="L10824" s="23" t="str">
        <f aca="false">IF(I10824&lt;Einstellungen!$B$5,"ja","nein")</f>
        <v>nein</v>
      </c>
      <c r="M10824" s="23" t="s">
        <v>54</v>
      </c>
      <c r="N10824" s="23" t="n">
        <v>2026</v>
      </c>
      <c r="O10824" s="23" t="n">
        <v>1</v>
      </c>
    </row>
    <row r="10825" customFormat="false" ht="15" hidden="false" customHeight="false" outlineLevel="0" collapsed="false">
      <c r="A10825" s="22" t="n">
        <v>46148</v>
      </c>
      <c r="B10825" s="23" t="s">
        <v>108</v>
      </c>
      <c r="C10825" s="23" t="s">
        <v>103</v>
      </c>
      <c r="D10825" s="24" t="n">
        <v>297.9</v>
      </c>
      <c r="E10825" s="25" t="n">
        <f aca="false">MAX(D10825,0)/1000</f>
        <v>0.2979</v>
      </c>
      <c r="F10825" s="25" t="n">
        <f aca="false">MAX(-D10825,0)/1000</f>
        <v>0</v>
      </c>
      <c r="G10825" s="23" t="str">
        <f aca="false">IF(E10825&gt;0,"ja","nein")</f>
        <v>ja</v>
      </c>
      <c r="H10825" s="26" t="n">
        <v>113.165</v>
      </c>
      <c r="I10825" s="26" t="n">
        <f aca="false">(H10825/10+IF(N10825=2025,Einstellungen!$B$23,Einstellungen!$C$23))*(1+Einstellungen!$B$10)</f>
        <v>32.216275</v>
      </c>
      <c r="J10825" s="25" t="n">
        <f aca="false">E10825*I10825/100</f>
        <v>0.095972283225</v>
      </c>
      <c r="K10825" s="25" t="n">
        <f aca="false">E10825*Einstellungen!$B$5/100</f>
        <v>0.086391</v>
      </c>
      <c r="L10825" s="23" t="str">
        <f aca="false">IF(I10825&lt;Einstellungen!$B$5,"ja","nein")</f>
        <v>nein</v>
      </c>
      <c r="M10825" s="23" t="s">
        <v>54</v>
      </c>
      <c r="N10825" s="23" t="n">
        <v>2026</v>
      </c>
      <c r="O10825" s="23" t="n">
        <v>2</v>
      </c>
    </row>
    <row r="10826" customFormat="false" ht="15" hidden="false" customHeight="false" outlineLevel="0" collapsed="false">
      <c r="A10826" s="22" t="n">
        <v>46148</v>
      </c>
      <c r="B10826" s="23" t="s">
        <v>109</v>
      </c>
      <c r="C10826" s="23" t="s">
        <v>103</v>
      </c>
      <c r="D10826" s="24" t="n">
        <v>290.5</v>
      </c>
      <c r="E10826" s="25" t="n">
        <f aca="false">MAX(D10826,0)/1000</f>
        <v>0.2905</v>
      </c>
      <c r="F10826" s="25" t="n">
        <f aca="false">MAX(-D10826,0)/1000</f>
        <v>0</v>
      </c>
      <c r="G10826" s="23" t="str">
        <f aca="false">IF(E10826&gt;0,"ja","nein")</f>
        <v>ja</v>
      </c>
      <c r="H10826" s="26" t="n">
        <v>112.995</v>
      </c>
      <c r="I10826" s="26" t="n">
        <f aca="false">(H10826/10+IF(N10826=2025,Einstellungen!$B$23,Einstellungen!$C$23))*(1+Einstellungen!$B$10)</f>
        <v>32.196045</v>
      </c>
      <c r="J10826" s="25" t="n">
        <f aca="false">E10826*I10826/100</f>
        <v>0.093529510725</v>
      </c>
      <c r="K10826" s="25" t="n">
        <f aca="false">E10826*Einstellungen!$B$5/100</f>
        <v>0.084245</v>
      </c>
      <c r="L10826" s="23" t="str">
        <f aca="false">IF(I10826&lt;Einstellungen!$B$5,"ja","nein")</f>
        <v>nein</v>
      </c>
      <c r="M10826" s="23" t="s">
        <v>54</v>
      </c>
      <c r="N10826" s="23" t="n">
        <v>2026</v>
      </c>
      <c r="O10826" s="23" t="n">
        <v>3</v>
      </c>
    </row>
    <row r="10827" customFormat="false" ht="15" hidden="false" customHeight="false" outlineLevel="0" collapsed="false">
      <c r="A10827" s="22" t="n">
        <v>46148</v>
      </c>
      <c r="B10827" s="23" t="s">
        <v>110</v>
      </c>
      <c r="C10827" s="23" t="s">
        <v>103</v>
      </c>
      <c r="D10827" s="24" t="n">
        <v>333.4</v>
      </c>
      <c r="E10827" s="25" t="n">
        <f aca="false">MAX(D10827,0)/1000</f>
        <v>0.3334</v>
      </c>
      <c r="F10827" s="25" t="n">
        <f aca="false">MAX(-D10827,0)/1000</f>
        <v>0</v>
      </c>
      <c r="G10827" s="23" t="str">
        <f aca="false">IF(E10827&gt;0,"ja","nein")</f>
        <v>ja</v>
      </c>
      <c r="H10827" s="26" t="n">
        <v>113.34</v>
      </c>
      <c r="I10827" s="26" t="n">
        <f aca="false">(H10827/10+IF(N10827=2025,Einstellungen!$B$23,Einstellungen!$C$23))*(1+Einstellungen!$B$10)</f>
        <v>32.2371</v>
      </c>
      <c r="J10827" s="25" t="n">
        <f aca="false">E10827*I10827/100</f>
        <v>0.1074784914</v>
      </c>
      <c r="K10827" s="25" t="n">
        <f aca="false">E10827*Einstellungen!$B$5/100</f>
        <v>0.096686</v>
      </c>
      <c r="L10827" s="23" t="str">
        <f aca="false">IF(I10827&lt;Einstellungen!$B$5,"ja","nein")</f>
        <v>nein</v>
      </c>
      <c r="M10827" s="23" t="s">
        <v>54</v>
      </c>
      <c r="N10827" s="23" t="n">
        <v>2026</v>
      </c>
      <c r="O10827" s="23" t="n">
        <v>4</v>
      </c>
    </row>
    <row r="10828" customFormat="false" ht="15" hidden="false" customHeight="false" outlineLevel="0" collapsed="false">
      <c r="A10828" s="22" t="n">
        <v>46148</v>
      </c>
      <c r="B10828" s="23" t="s">
        <v>111</v>
      </c>
      <c r="C10828" s="23" t="s">
        <v>103</v>
      </c>
      <c r="D10828" s="24" t="n">
        <v>409.5</v>
      </c>
      <c r="E10828" s="25" t="n">
        <f aca="false">MAX(D10828,0)/1000</f>
        <v>0.4095</v>
      </c>
      <c r="F10828" s="25" t="n">
        <f aca="false">MAX(-D10828,0)/1000</f>
        <v>0</v>
      </c>
      <c r="G10828" s="23" t="str">
        <f aca="false">IF(E10828&gt;0,"ja","nein")</f>
        <v>ja</v>
      </c>
      <c r="H10828" s="26" t="n">
        <v>118.225</v>
      </c>
      <c r="I10828" s="26" t="n">
        <f aca="false">(H10828/10+IF(N10828=2025,Einstellungen!$B$23,Einstellungen!$C$23))*(1+Einstellungen!$B$10)</f>
        <v>32.818415</v>
      </c>
      <c r="J10828" s="25" t="n">
        <f aca="false">E10828*I10828/100</f>
        <v>0.134391409425</v>
      </c>
      <c r="K10828" s="25" t="n">
        <f aca="false">E10828*Einstellungen!$B$5/100</f>
        <v>0.118755</v>
      </c>
      <c r="L10828" s="23" t="str">
        <f aca="false">IF(I10828&lt;Einstellungen!$B$5,"ja","nein")</f>
        <v>nein</v>
      </c>
      <c r="M10828" s="23" t="s">
        <v>54</v>
      </c>
      <c r="N10828" s="23" t="n">
        <v>2026</v>
      </c>
      <c r="O10828" s="23" t="n">
        <v>5</v>
      </c>
    </row>
    <row r="10829" customFormat="false" ht="15" hidden="false" customHeight="false" outlineLevel="0" collapsed="false">
      <c r="A10829" s="22" t="n">
        <v>46148</v>
      </c>
      <c r="B10829" s="23" t="s">
        <v>112</v>
      </c>
      <c r="C10829" s="23" t="s">
        <v>103</v>
      </c>
      <c r="D10829" s="24" t="n">
        <v>141</v>
      </c>
      <c r="E10829" s="25" t="n">
        <f aca="false">MAX(D10829,0)/1000</f>
        <v>0.141</v>
      </c>
      <c r="F10829" s="25" t="n">
        <f aca="false">MAX(-D10829,0)/1000</f>
        <v>0</v>
      </c>
      <c r="G10829" s="23" t="str">
        <f aca="false">IF(E10829&gt;0,"ja","nein")</f>
        <v>ja</v>
      </c>
      <c r="H10829" s="26" t="n">
        <v>131.14</v>
      </c>
      <c r="I10829" s="26" t="n">
        <f aca="false">(H10829/10+IF(N10829=2025,Einstellungen!$B$23,Einstellungen!$C$23))*(1+Einstellungen!$B$10)</f>
        <v>34.3553</v>
      </c>
      <c r="J10829" s="25" t="n">
        <f aca="false">E10829*I10829/100</f>
        <v>0.048440973</v>
      </c>
      <c r="K10829" s="25" t="n">
        <f aca="false">E10829*Einstellungen!$B$5/100</f>
        <v>0.04089</v>
      </c>
      <c r="L10829" s="23" t="str">
        <f aca="false">IF(I10829&lt;Einstellungen!$B$5,"ja","nein")</f>
        <v>nein</v>
      </c>
      <c r="M10829" s="23" t="s">
        <v>54</v>
      </c>
      <c r="N10829" s="23" t="n">
        <v>2026</v>
      </c>
      <c r="O10829" s="23" t="n">
        <v>6</v>
      </c>
    </row>
    <row r="10830" customFormat="false" ht="15" hidden="false" customHeight="false" outlineLevel="0" collapsed="false">
      <c r="A10830" s="22" t="n">
        <v>46148</v>
      </c>
      <c r="B10830" s="23" t="s">
        <v>113</v>
      </c>
      <c r="C10830" s="23" t="s">
        <v>103</v>
      </c>
      <c r="D10830" s="24" t="n">
        <v>-38.2</v>
      </c>
      <c r="E10830" s="25" t="n">
        <f aca="false">MAX(D10830,0)/1000</f>
        <v>0</v>
      </c>
      <c r="F10830" s="25" t="n">
        <f aca="false">MAX(-D10830,0)/1000</f>
        <v>0.0382</v>
      </c>
      <c r="G10830" s="23" t="str">
        <f aca="false">IF(E10830&gt;0,"ja","nein")</f>
        <v>nein</v>
      </c>
      <c r="H10830" s="26" t="n">
        <v>142.45</v>
      </c>
      <c r="I10830" s="26" t="n">
        <f aca="false">(H10830/10+IF(N10830=2025,Einstellungen!$B$23,Einstellungen!$C$23))*(1+Einstellungen!$B$10)</f>
        <v>35.70119</v>
      </c>
      <c r="J10830" s="25" t="n">
        <f aca="false">E10830*I10830/100</f>
        <v>0</v>
      </c>
      <c r="K10830" s="25" t="n">
        <f aca="false">E10830*Einstellungen!$B$5/100</f>
        <v>0</v>
      </c>
      <c r="L10830" s="23" t="str">
        <f aca="false">IF(I10830&lt;Einstellungen!$B$5,"ja","nein")</f>
        <v>nein</v>
      </c>
      <c r="M10830" s="23" t="s">
        <v>54</v>
      </c>
      <c r="N10830" s="23" t="n">
        <v>2026</v>
      </c>
      <c r="O10830" s="23" t="n">
        <v>7</v>
      </c>
    </row>
    <row r="10831" customFormat="false" ht="15" hidden="false" customHeight="false" outlineLevel="0" collapsed="false">
      <c r="A10831" s="22" t="n">
        <v>46148</v>
      </c>
      <c r="B10831" s="23" t="s">
        <v>114</v>
      </c>
      <c r="C10831" s="23" t="s">
        <v>103</v>
      </c>
      <c r="D10831" s="24" t="n">
        <v>-46.6</v>
      </c>
      <c r="E10831" s="25" t="n">
        <f aca="false">MAX(D10831,0)/1000</f>
        <v>0</v>
      </c>
      <c r="F10831" s="25" t="n">
        <f aca="false">MAX(-D10831,0)/1000</f>
        <v>0.0466</v>
      </c>
      <c r="G10831" s="23" t="str">
        <f aca="false">IF(E10831&gt;0,"ja","nein")</f>
        <v>nein</v>
      </c>
      <c r="H10831" s="26" t="n">
        <v>141.55</v>
      </c>
      <c r="I10831" s="26" t="n">
        <f aca="false">(H10831/10+IF(N10831=2025,Einstellungen!$B$23,Einstellungen!$C$23))*(1+Einstellungen!$B$10)</f>
        <v>35.59409</v>
      </c>
      <c r="J10831" s="25" t="n">
        <f aca="false">E10831*I10831/100</f>
        <v>0</v>
      </c>
      <c r="K10831" s="25" t="n">
        <f aca="false">E10831*Einstellungen!$B$5/100</f>
        <v>0</v>
      </c>
      <c r="L10831" s="23" t="str">
        <f aca="false">IF(I10831&lt;Einstellungen!$B$5,"ja","nein")</f>
        <v>nein</v>
      </c>
      <c r="M10831" s="23" t="s">
        <v>54</v>
      </c>
      <c r="N10831" s="23" t="n">
        <v>2026</v>
      </c>
      <c r="O10831" s="23" t="n">
        <v>8</v>
      </c>
    </row>
    <row r="10832" customFormat="false" ht="15" hidden="false" customHeight="false" outlineLevel="0" collapsed="false">
      <c r="A10832" s="22" t="n">
        <v>46148</v>
      </c>
      <c r="B10832" s="23" t="s">
        <v>115</v>
      </c>
      <c r="C10832" s="23" t="s">
        <v>103</v>
      </c>
      <c r="D10832" s="24" t="n">
        <v>-56.2</v>
      </c>
      <c r="E10832" s="25" t="n">
        <f aca="false">MAX(D10832,0)/1000</f>
        <v>0</v>
      </c>
      <c r="F10832" s="25" t="n">
        <f aca="false">MAX(-D10832,0)/1000</f>
        <v>0.0562</v>
      </c>
      <c r="G10832" s="23" t="str">
        <f aca="false">IF(E10832&gt;0,"ja","nein")</f>
        <v>nein</v>
      </c>
      <c r="H10832" s="26" t="n">
        <v>121.305</v>
      </c>
      <c r="I10832" s="26" t="n">
        <f aca="false">(H10832/10+IF(N10832=2025,Einstellungen!$B$23,Einstellungen!$C$23))*(1+Einstellungen!$B$10)</f>
        <v>33.184935</v>
      </c>
      <c r="J10832" s="25" t="n">
        <f aca="false">E10832*I10832/100</f>
        <v>0</v>
      </c>
      <c r="K10832" s="25" t="n">
        <f aca="false">E10832*Einstellungen!$B$5/100</f>
        <v>0</v>
      </c>
      <c r="L10832" s="23" t="str">
        <f aca="false">IF(I10832&lt;Einstellungen!$B$5,"ja","nein")</f>
        <v>nein</v>
      </c>
      <c r="M10832" s="23" t="s">
        <v>54</v>
      </c>
      <c r="N10832" s="23" t="n">
        <v>2026</v>
      </c>
      <c r="O10832" s="23" t="n">
        <v>9</v>
      </c>
    </row>
    <row r="10833" customFormat="false" ht="15" hidden="false" customHeight="false" outlineLevel="0" collapsed="false">
      <c r="A10833" s="22" t="n">
        <v>46148</v>
      </c>
      <c r="B10833" s="23" t="s">
        <v>116</v>
      </c>
      <c r="C10833" s="23" t="s">
        <v>103</v>
      </c>
      <c r="D10833" s="24" t="n">
        <v>-53.4</v>
      </c>
      <c r="E10833" s="25" t="n">
        <f aca="false">MAX(D10833,0)/1000</f>
        <v>0</v>
      </c>
      <c r="F10833" s="25" t="n">
        <f aca="false">MAX(-D10833,0)/1000</f>
        <v>0.0534</v>
      </c>
      <c r="G10833" s="23" t="str">
        <f aca="false">IF(E10833&gt;0,"ja","nein")</f>
        <v>nein</v>
      </c>
      <c r="H10833" s="26" t="n">
        <v>108.8</v>
      </c>
      <c r="I10833" s="26" t="n">
        <f aca="false">(H10833/10+IF(N10833=2025,Einstellungen!$B$23,Einstellungen!$C$23))*(1+Einstellungen!$B$10)</f>
        <v>31.69684</v>
      </c>
      <c r="J10833" s="25" t="n">
        <f aca="false">E10833*I10833/100</f>
        <v>0</v>
      </c>
      <c r="K10833" s="25" t="n">
        <f aca="false">E10833*Einstellungen!$B$5/100</f>
        <v>0</v>
      </c>
      <c r="L10833" s="23" t="str">
        <f aca="false">IF(I10833&lt;Einstellungen!$B$5,"ja","nein")</f>
        <v>nein</v>
      </c>
      <c r="M10833" s="23" t="s">
        <v>54</v>
      </c>
      <c r="N10833" s="23" t="n">
        <v>2026</v>
      </c>
      <c r="O10833" s="23" t="n">
        <v>10</v>
      </c>
    </row>
    <row r="10834" customFormat="false" ht="15" hidden="false" customHeight="false" outlineLevel="0" collapsed="false">
      <c r="A10834" s="22" t="n">
        <v>46148</v>
      </c>
      <c r="B10834" s="23" t="s">
        <v>117</v>
      </c>
      <c r="C10834" s="23" t="s">
        <v>103</v>
      </c>
      <c r="D10834" s="24" t="n">
        <v>-109.4</v>
      </c>
      <c r="E10834" s="25" t="n">
        <f aca="false">MAX(D10834,0)/1000</f>
        <v>0</v>
      </c>
      <c r="F10834" s="25" t="n">
        <f aca="false">MAX(-D10834,0)/1000</f>
        <v>0.1094</v>
      </c>
      <c r="G10834" s="23" t="str">
        <f aca="false">IF(E10834&gt;0,"ja","nein")</f>
        <v>nein</v>
      </c>
      <c r="H10834" s="26" t="n">
        <v>104.12</v>
      </c>
      <c r="I10834" s="26" t="n">
        <f aca="false">(H10834/10+IF(N10834=2025,Einstellungen!$B$23,Einstellungen!$C$23))*(1+Einstellungen!$B$10)</f>
        <v>31.13992</v>
      </c>
      <c r="J10834" s="25" t="n">
        <f aca="false">E10834*I10834/100</f>
        <v>0</v>
      </c>
      <c r="K10834" s="25" t="n">
        <f aca="false">E10834*Einstellungen!$B$5/100</f>
        <v>0</v>
      </c>
      <c r="L10834" s="23" t="str">
        <f aca="false">IF(I10834&lt;Einstellungen!$B$5,"ja","nein")</f>
        <v>nein</v>
      </c>
      <c r="M10834" s="23" t="s">
        <v>54</v>
      </c>
      <c r="N10834" s="23" t="n">
        <v>2026</v>
      </c>
      <c r="O10834" s="23" t="n">
        <v>11</v>
      </c>
    </row>
    <row r="10835" customFormat="false" ht="15" hidden="false" customHeight="false" outlineLevel="0" collapsed="false">
      <c r="A10835" s="22" t="n">
        <v>46148</v>
      </c>
      <c r="B10835" s="23" t="s">
        <v>118</v>
      </c>
      <c r="C10835" s="23" t="s">
        <v>103</v>
      </c>
      <c r="D10835" s="24" t="n">
        <v>-67.1</v>
      </c>
      <c r="E10835" s="25" t="n">
        <f aca="false">MAX(D10835,0)/1000</f>
        <v>0</v>
      </c>
      <c r="F10835" s="25" t="n">
        <f aca="false">MAX(-D10835,0)/1000</f>
        <v>0.0671</v>
      </c>
      <c r="G10835" s="23" t="str">
        <f aca="false">IF(E10835&gt;0,"ja","nein")</f>
        <v>nein</v>
      </c>
      <c r="H10835" s="26" t="n">
        <v>100.093</v>
      </c>
      <c r="I10835" s="26" t="n">
        <f aca="false">(H10835/10+IF(N10835=2025,Einstellungen!$B$23,Einstellungen!$C$23))*(1+Einstellungen!$B$10)</f>
        <v>30.660707</v>
      </c>
      <c r="J10835" s="25" t="n">
        <f aca="false">E10835*I10835/100</f>
        <v>0</v>
      </c>
      <c r="K10835" s="25" t="n">
        <f aca="false">E10835*Einstellungen!$B$5/100</f>
        <v>0</v>
      </c>
      <c r="L10835" s="23" t="str">
        <f aca="false">IF(I10835&lt;Einstellungen!$B$5,"ja","nein")</f>
        <v>nein</v>
      </c>
      <c r="M10835" s="23" t="s">
        <v>54</v>
      </c>
      <c r="N10835" s="23" t="n">
        <v>2026</v>
      </c>
      <c r="O10835" s="23" t="n">
        <v>12</v>
      </c>
    </row>
    <row r="10836" customFormat="false" ht="15" hidden="false" customHeight="false" outlineLevel="0" collapsed="false">
      <c r="A10836" s="22" t="n">
        <v>46148</v>
      </c>
      <c r="B10836" s="23" t="s">
        <v>119</v>
      </c>
      <c r="C10836" s="23" t="s">
        <v>103</v>
      </c>
      <c r="D10836" s="24" t="n">
        <v>-60.6</v>
      </c>
      <c r="E10836" s="25" t="n">
        <f aca="false">MAX(D10836,0)/1000</f>
        <v>0</v>
      </c>
      <c r="F10836" s="25" t="n">
        <f aca="false">MAX(-D10836,0)/1000</f>
        <v>0.0606</v>
      </c>
      <c r="G10836" s="23" t="str">
        <f aca="false">IF(E10836&gt;0,"ja","nein")</f>
        <v>nein</v>
      </c>
      <c r="H10836" s="26" t="n">
        <v>89.34</v>
      </c>
      <c r="I10836" s="26" t="n">
        <f aca="false">(H10836/10+IF(N10836=2025,Einstellungen!$B$23,Einstellungen!$C$23))*(1+Einstellungen!$B$10)</f>
        <v>29.3811</v>
      </c>
      <c r="J10836" s="25" t="n">
        <f aca="false">E10836*I10836/100</f>
        <v>0</v>
      </c>
      <c r="K10836" s="25" t="n">
        <f aca="false">E10836*Einstellungen!$B$5/100</f>
        <v>0</v>
      </c>
      <c r="L10836" s="23" t="str">
        <f aca="false">IF(I10836&lt;Einstellungen!$B$5,"ja","nein")</f>
        <v>nein</v>
      </c>
      <c r="M10836" s="23" t="s">
        <v>54</v>
      </c>
      <c r="N10836" s="23" t="n">
        <v>2026</v>
      </c>
      <c r="O10836" s="23" t="n">
        <v>13</v>
      </c>
    </row>
    <row r="10837" customFormat="false" ht="15" hidden="false" customHeight="false" outlineLevel="0" collapsed="false">
      <c r="A10837" s="22" t="n">
        <v>46148</v>
      </c>
      <c r="B10837" s="23" t="s">
        <v>120</v>
      </c>
      <c r="C10837" s="23" t="s">
        <v>103</v>
      </c>
      <c r="D10837" s="24" t="n">
        <v>-53.8</v>
      </c>
      <c r="E10837" s="25" t="n">
        <f aca="false">MAX(D10837,0)/1000</f>
        <v>0</v>
      </c>
      <c r="F10837" s="25" t="n">
        <f aca="false">MAX(-D10837,0)/1000</f>
        <v>0.0538</v>
      </c>
      <c r="G10837" s="23" t="str">
        <f aca="false">IF(E10837&gt;0,"ja","nein")</f>
        <v>nein</v>
      </c>
      <c r="H10837" s="26" t="n">
        <v>91.33</v>
      </c>
      <c r="I10837" s="26" t="n">
        <f aca="false">(H10837/10+IF(N10837=2025,Einstellungen!$B$23,Einstellungen!$C$23))*(1+Einstellungen!$B$10)</f>
        <v>29.61791</v>
      </c>
      <c r="J10837" s="25" t="n">
        <f aca="false">E10837*I10837/100</f>
        <v>0</v>
      </c>
      <c r="K10837" s="25" t="n">
        <f aca="false">E10837*Einstellungen!$B$5/100</f>
        <v>0</v>
      </c>
      <c r="L10837" s="23" t="str">
        <f aca="false">IF(I10837&lt;Einstellungen!$B$5,"ja","nein")</f>
        <v>nein</v>
      </c>
      <c r="M10837" s="23" t="s">
        <v>54</v>
      </c>
      <c r="N10837" s="23" t="n">
        <v>2026</v>
      </c>
      <c r="O10837" s="23" t="n">
        <v>14</v>
      </c>
    </row>
    <row r="10838" customFormat="false" ht="15" hidden="false" customHeight="false" outlineLevel="0" collapsed="false">
      <c r="A10838" s="22" t="n">
        <v>46148</v>
      </c>
      <c r="B10838" s="23" t="s">
        <v>104</v>
      </c>
      <c r="C10838" s="23" t="s">
        <v>103</v>
      </c>
      <c r="D10838" s="24" t="n">
        <v>-49.4</v>
      </c>
      <c r="E10838" s="25" t="n">
        <f aca="false">MAX(D10838,0)/1000</f>
        <v>0</v>
      </c>
      <c r="F10838" s="25" t="n">
        <f aca="false">MAX(-D10838,0)/1000</f>
        <v>0.0494</v>
      </c>
      <c r="G10838" s="23" t="str">
        <f aca="false">IF(E10838&gt;0,"ja","nein")</f>
        <v>nein</v>
      </c>
      <c r="H10838" s="26" t="n">
        <v>103.125</v>
      </c>
      <c r="I10838" s="26" t="n">
        <f aca="false">(H10838/10+IF(N10838=2025,Einstellungen!$B$23,Einstellungen!$C$23))*(1+Einstellungen!$B$10)</f>
        <v>31.021515</v>
      </c>
      <c r="J10838" s="25" t="n">
        <f aca="false">E10838*I10838/100</f>
        <v>0</v>
      </c>
      <c r="K10838" s="25" t="n">
        <f aca="false">E10838*Einstellungen!$B$5/100</f>
        <v>0</v>
      </c>
      <c r="L10838" s="23" t="str">
        <f aca="false">IF(I10838&lt;Einstellungen!$B$5,"ja","nein")</f>
        <v>nein</v>
      </c>
      <c r="M10838" s="23" t="s">
        <v>54</v>
      </c>
      <c r="N10838" s="23" t="n">
        <v>2026</v>
      </c>
      <c r="O10838" s="23" t="n">
        <v>15</v>
      </c>
    </row>
    <row r="10839" customFormat="false" ht="15" hidden="false" customHeight="false" outlineLevel="0" collapsed="false">
      <c r="A10839" s="22" t="n">
        <v>46148</v>
      </c>
      <c r="B10839" s="23" t="s">
        <v>105</v>
      </c>
      <c r="C10839" s="23" t="s">
        <v>103</v>
      </c>
      <c r="D10839" s="24" t="n">
        <v>77.2</v>
      </c>
      <c r="E10839" s="25" t="n">
        <f aca="false">MAX(D10839,0)/1000</f>
        <v>0.0772</v>
      </c>
      <c r="F10839" s="25" t="n">
        <f aca="false">MAX(-D10839,0)/1000</f>
        <v>0</v>
      </c>
      <c r="G10839" s="23" t="str">
        <f aca="false">IF(E10839&gt;0,"ja","nein")</f>
        <v>ja</v>
      </c>
      <c r="H10839" s="26" t="n">
        <v>112.662</v>
      </c>
      <c r="I10839" s="26" t="n">
        <f aca="false">(H10839/10+IF(N10839=2025,Einstellungen!$B$23,Einstellungen!$C$23))*(1+Einstellungen!$B$10)</f>
        <v>32.156418</v>
      </c>
      <c r="J10839" s="25" t="n">
        <f aca="false">E10839*I10839/100</f>
        <v>0.024824754696</v>
      </c>
      <c r="K10839" s="25" t="n">
        <f aca="false">E10839*Einstellungen!$B$5/100</f>
        <v>0.022388</v>
      </c>
      <c r="L10839" s="23" t="str">
        <f aca="false">IF(I10839&lt;Einstellungen!$B$5,"ja","nein")</f>
        <v>nein</v>
      </c>
      <c r="M10839" s="23" t="s">
        <v>54</v>
      </c>
      <c r="N10839" s="23" t="n">
        <v>2026</v>
      </c>
      <c r="O10839" s="23" t="n">
        <v>16</v>
      </c>
    </row>
    <row r="10840" customFormat="false" ht="15" hidden="false" customHeight="false" outlineLevel="0" collapsed="false">
      <c r="A10840" s="22" t="n">
        <v>46148</v>
      </c>
      <c r="B10840" s="23" t="s">
        <v>97</v>
      </c>
      <c r="C10840" s="23" t="s">
        <v>103</v>
      </c>
      <c r="D10840" s="24" t="n">
        <v>50.5</v>
      </c>
      <c r="E10840" s="25" t="n">
        <f aca="false">MAX(D10840,0)/1000</f>
        <v>0.0505</v>
      </c>
      <c r="F10840" s="25" t="n">
        <f aca="false">MAX(-D10840,0)/1000</f>
        <v>0</v>
      </c>
      <c r="G10840" s="23" t="str">
        <f aca="false">IF(E10840&gt;0,"ja","nein")</f>
        <v>ja</v>
      </c>
      <c r="H10840" s="26" t="n">
        <v>125.052</v>
      </c>
      <c r="I10840" s="26" t="n">
        <f aca="false">(H10840/10+IF(N10840=2025,Einstellungen!$B$23,Einstellungen!$C$23))*(1+Einstellungen!$B$10)</f>
        <v>33.630828</v>
      </c>
      <c r="J10840" s="25" t="n">
        <f aca="false">E10840*I10840/100</f>
        <v>0.01698356814</v>
      </c>
      <c r="K10840" s="25" t="n">
        <f aca="false">E10840*Einstellungen!$B$5/100</f>
        <v>0.014645</v>
      </c>
      <c r="L10840" s="23" t="str">
        <f aca="false">IF(I10840&lt;Einstellungen!$B$5,"ja","nein")</f>
        <v>nein</v>
      </c>
      <c r="M10840" s="23" t="s">
        <v>54</v>
      </c>
      <c r="N10840" s="23" t="n">
        <v>2026</v>
      </c>
      <c r="O10840" s="23" t="n">
        <v>17</v>
      </c>
    </row>
    <row r="10841" customFormat="false" ht="15" hidden="false" customHeight="false" outlineLevel="0" collapsed="false">
      <c r="A10841" s="22" t="n">
        <v>46148</v>
      </c>
      <c r="B10841" s="23" t="s">
        <v>99</v>
      </c>
      <c r="C10841" s="23" t="s">
        <v>103</v>
      </c>
      <c r="D10841" s="24" t="n">
        <v>581.4</v>
      </c>
      <c r="E10841" s="25" t="n">
        <f aca="false">MAX(D10841,0)/1000</f>
        <v>0.5814</v>
      </c>
      <c r="F10841" s="25" t="n">
        <f aca="false">MAX(-D10841,0)/1000</f>
        <v>0</v>
      </c>
      <c r="G10841" s="23" t="str">
        <f aca="false">IF(E10841&gt;0,"ja","nein")</f>
        <v>ja</v>
      </c>
      <c r="H10841" s="26" t="n">
        <v>137.91</v>
      </c>
      <c r="I10841" s="26" t="n">
        <f aca="false">(H10841/10+IF(N10841=2025,Einstellungen!$B$23,Einstellungen!$C$23))*(1+Einstellungen!$B$10)</f>
        <v>35.16093</v>
      </c>
      <c r="J10841" s="25" t="n">
        <f aca="false">E10841*I10841/100</f>
        <v>0.20442564702</v>
      </c>
      <c r="K10841" s="25" t="n">
        <f aca="false">E10841*Einstellungen!$B$5/100</f>
        <v>0.168606</v>
      </c>
      <c r="L10841" s="23" t="str">
        <f aca="false">IF(I10841&lt;Einstellungen!$B$5,"ja","nein")</f>
        <v>nein</v>
      </c>
      <c r="M10841" s="23" t="s">
        <v>54</v>
      </c>
      <c r="N10841" s="23" t="n">
        <v>2026</v>
      </c>
      <c r="O10841" s="23" t="n">
        <v>18</v>
      </c>
    </row>
    <row r="10842" customFormat="false" ht="15" hidden="false" customHeight="false" outlineLevel="0" collapsed="false">
      <c r="A10842" s="22" t="n">
        <v>46148</v>
      </c>
      <c r="B10842" s="23" t="s">
        <v>100</v>
      </c>
      <c r="C10842" s="23" t="s">
        <v>103</v>
      </c>
      <c r="D10842" s="24" t="n">
        <v>2190.9</v>
      </c>
      <c r="E10842" s="25" t="n">
        <f aca="false">MAX(D10842,0)/1000</f>
        <v>2.1909</v>
      </c>
      <c r="F10842" s="25" t="n">
        <f aca="false">MAX(-D10842,0)/1000</f>
        <v>0</v>
      </c>
      <c r="G10842" s="23" t="str">
        <f aca="false">IF(E10842&gt;0,"ja","nein")</f>
        <v>ja</v>
      </c>
      <c r="H10842" s="26" t="n">
        <v>154.605</v>
      </c>
      <c r="I10842" s="26" t="n">
        <f aca="false">(H10842/10+IF(N10842=2025,Einstellungen!$B$23,Einstellungen!$C$23))*(1+Einstellungen!$B$10)</f>
        <v>37.147635</v>
      </c>
      <c r="J10842" s="25" t="n">
        <f aca="false">E10842*I10842/100</f>
        <v>0.813867535215</v>
      </c>
      <c r="K10842" s="25" t="n">
        <f aca="false">E10842*Einstellungen!$B$5/100</f>
        <v>0.635361</v>
      </c>
      <c r="L10842" s="23" t="str">
        <f aca="false">IF(I10842&lt;Einstellungen!$B$5,"ja","nein")</f>
        <v>nein</v>
      </c>
      <c r="M10842" s="23" t="s">
        <v>54</v>
      </c>
      <c r="N10842" s="23" t="n">
        <v>2026</v>
      </c>
      <c r="O10842" s="23" t="n">
        <v>19</v>
      </c>
    </row>
    <row r="10843" customFormat="false" ht="15" hidden="false" customHeight="false" outlineLevel="0" collapsed="false">
      <c r="A10843" s="22" t="n">
        <v>46148</v>
      </c>
      <c r="B10843" s="23" t="s">
        <v>92</v>
      </c>
      <c r="C10843" s="23" t="s">
        <v>103</v>
      </c>
      <c r="D10843" s="24" t="n">
        <v>800.6</v>
      </c>
      <c r="E10843" s="25" t="n">
        <f aca="false">MAX(D10843,0)/1000</f>
        <v>0.8006</v>
      </c>
      <c r="F10843" s="25" t="n">
        <f aca="false">MAX(-D10843,0)/1000</f>
        <v>0</v>
      </c>
      <c r="G10843" s="23" t="str">
        <f aca="false">IF(E10843&gt;0,"ja","nein")</f>
        <v>ja</v>
      </c>
      <c r="H10843" s="26" t="n">
        <v>156.915</v>
      </c>
      <c r="I10843" s="26" t="n">
        <f aca="false">(H10843/10+IF(N10843=2025,Einstellungen!$B$23,Einstellungen!$C$23))*(1+Einstellungen!$B$10)</f>
        <v>37.422525</v>
      </c>
      <c r="J10843" s="25" t="n">
        <f aca="false">E10843*I10843/100</f>
        <v>0.29960473515</v>
      </c>
      <c r="K10843" s="25" t="n">
        <f aca="false">E10843*Einstellungen!$B$5/100</f>
        <v>0.232174</v>
      </c>
      <c r="L10843" s="23" t="str">
        <f aca="false">IF(I10843&lt;Einstellungen!$B$5,"ja","nein")</f>
        <v>nein</v>
      </c>
      <c r="M10843" s="23" t="s">
        <v>54</v>
      </c>
      <c r="N10843" s="23" t="n">
        <v>2026</v>
      </c>
      <c r="O10843" s="23" t="n">
        <v>20</v>
      </c>
    </row>
    <row r="10844" customFormat="false" ht="15" hidden="false" customHeight="false" outlineLevel="0" collapsed="false">
      <c r="A10844" s="22" t="n">
        <v>46148</v>
      </c>
      <c r="B10844" s="23" t="s">
        <v>95</v>
      </c>
      <c r="C10844" s="23" t="s">
        <v>103</v>
      </c>
      <c r="D10844" s="24" t="n">
        <v>439.6</v>
      </c>
      <c r="E10844" s="25" t="n">
        <f aca="false">MAX(D10844,0)/1000</f>
        <v>0.4396</v>
      </c>
      <c r="F10844" s="25" t="n">
        <f aca="false">MAX(-D10844,0)/1000</f>
        <v>0</v>
      </c>
      <c r="G10844" s="23" t="str">
        <f aca="false">IF(E10844&gt;0,"ja","nein")</f>
        <v>ja</v>
      </c>
      <c r="H10844" s="26" t="n">
        <v>154.61</v>
      </c>
      <c r="I10844" s="26" t="n">
        <f aca="false">(H10844/10+IF(N10844=2025,Einstellungen!$B$23,Einstellungen!$C$23))*(1+Einstellungen!$B$10)</f>
        <v>37.14823</v>
      </c>
      <c r="J10844" s="25" t="n">
        <f aca="false">E10844*I10844/100</f>
        <v>0.16330361908</v>
      </c>
      <c r="K10844" s="25" t="n">
        <f aca="false">E10844*Einstellungen!$B$5/100</f>
        <v>0.127484</v>
      </c>
      <c r="L10844" s="23" t="str">
        <f aca="false">IF(I10844&lt;Einstellungen!$B$5,"ja","nein")</f>
        <v>nein</v>
      </c>
      <c r="M10844" s="23" t="s">
        <v>54</v>
      </c>
      <c r="N10844" s="23" t="n">
        <v>2026</v>
      </c>
      <c r="O10844" s="23" t="n">
        <v>21</v>
      </c>
    </row>
    <row r="10845" customFormat="false" ht="15" hidden="false" customHeight="false" outlineLevel="0" collapsed="false">
      <c r="A10845" s="22" t="n">
        <v>46148</v>
      </c>
      <c r="B10845" s="23" t="s">
        <v>96</v>
      </c>
      <c r="C10845" s="23" t="s">
        <v>103</v>
      </c>
      <c r="D10845" s="24" t="n">
        <v>385.3</v>
      </c>
      <c r="E10845" s="25" t="n">
        <f aca="false">MAX(D10845,0)/1000</f>
        <v>0.3853</v>
      </c>
      <c r="F10845" s="25" t="n">
        <f aca="false">MAX(-D10845,0)/1000</f>
        <v>0</v>
      </c>
      <c r="G10845" s="23" t="str">
        <f aca="false">IF(E10845&gt;0,"ja","nein")</f>
        <v>ja</v>
      </c>
      <c r="H10845" s="26" t="n">
        <v>143.412</v>
      </c>
      <c r="I10845" s="26" t="n">
        <f aca="false">(H10845/10+IF(N10845=2025,Einstellungen!$B$23,Einstellungen!$C$23))*(1+Einstellungen!$B$10)</f>
        <v>35.815668</v>
      </c>
      <c r="J10845" s="25" t="n">
        <f aca="false">E10845*I10845/100</f>
        <v>0.137997768804</v>
      </c>
      <c r="K10845" s="25" t="n">
        <f aca="false">E10845*Einstellungen!$B$5/100</f>
        <v>0.111737</v>
      </c>
      <c r="L10845" s="23" t="str">
        <f aca="false">IF(I10845&lt;Einstellungen!$B$5,"ja","nein")</f>
        <v>nein</v>
      </c>
      <c r="M10845" s="23" t="s">
        <v>54</v>
      </c>
      <c r="N10845" s="23" t="n">
        <v>2026</v>
      </c>
      <c r="O10845" s="23" t="n">
        <v>22</v>
      </c>
    </row>
    <row r="10846" customFormat="false" ht="15" hidden="false" customHeight="false" outlineLevel="0" collapsed="false">
      <c r="A10846" s="22" t="n">
        <v>46148</v>
      </c>
      <c r="B10846" s="23" t="s">
        <v>101</v>
      </c>
      <c r="C10846" s="23" t="s">
        <v>103</v>
      </c>
      <c r="D10846" s="24" t="n">
        <v>394.6</v>
      </c>
      <c r="E10846" s="25" t="n">
        <f aca="false">MAX(D10846,0)/1000</f>
        <v>0.3946</v>
      </c>
      <c r="F10846" s="25" t="n">
        <f aca="false">MAX(-D10846,0)/1000</f>
        <v>0</v>
      </c>
      <c r="G10846" s="23" t="str">
        <f aca="false">IF(E10846&gt;0,"ja","nein")</f>
        <v>ja</v>
      </c>
      <c r="H10846" s="26" t="n">
        <v>128.26</v>
      </c>
      <c r="I10846" s="26" t="n">
        <f aca="false">(H10846/10+IF(N10846=2025,Einstellungen!$B$23,Einstellungen!$C$23))*(1+Einstellungen!$B$10)</f>
        <v>34.01258</v>
      </c>
      <c r="J10846" s="25" t="n">
        <f aca="false">E10846*I10846/100</f>
        <v>0.13421364068</v>
      </c>
      <c r="K10846" s="25" t="n">
        <f aca="false">E10846*Einstellungen!$B$5/100</f>
        <v>0.114434</v>
      </c>
      <c r="L10846" s="23" t="str">
        <f aca="false">IF(I10846&lt;Einstellungen!$B$5,"ja","nein")</f>
        <v>nein</v>
      </c>
      <c r="M10846" s="23" t="s">
        <v>54</v>
      </c>
      <c r="N10846" s="23" t="n">
        <v>2026</v>
      </c>
      <c r="O10846" s="23" t="n">
        <v>23</v>
      </c>
    </row>
    <row r="10847" customFormat="false" ht="15" hidden="false" customHeight="false" outlineLevel="0" collapsed="false">
      <c r="A10847" s="22" t="n">
        <v>46149</v>
      </c>
      <c r="B10847" s="23" t="s">
        <v>102</v>
      </c>
      <c r="C10847" s="23" t="s">
        <v>106</v>
      </c>
      <c r="D10847" s="24" t="n">
        <v>374.9</v>
      </c>
      <c r="E10847" s="25" t="n">
        <f aca="false">MAX(D10847,0)/1000</f>
        <v>0.3749</v>
      </c>
      <c r="F10847" s="25" t="n">
        <f aca="false">MAX(-D10847,0)/1000</f>
        <v>0</v>
      </c>
      <c r="G10847" s="23" t="str">
        <f aca="false">IF(E10847&gt;0,"ja","nein")</f>
        <v>ja</v>
      </c>
      <c r="H10847" s="26" t="n">
        <v>125.153</v>
      </c>
      <c r="I10847" s="26" t="n">
        <f aca="false">(H10847/10+IF(N10847=2025,Einstellungen!$B$23,Einstellungen!$C$23))*(1+Einstellungen!$B$10)</f>
        <v>33.642847</v>
      </c>
      <c r="J10847" s="25" t="n">
        <f aca="false">E10847*I10847/100</f>
        <v>0.126127033403</v>
      </c>
      <c r="K10847" s="25" t="n">
        <f aca="false">E10847*Einstellungen!$B$5/100</f>
        <v>0.108721</v>
      </c>
      <c r="L10847" s="23" t="str">
        <f aca="false">IF(I10847&lt;Einstellungen!$B$5,"ja","nein")</f>
        <v>nein</v>
      </c>
      <c r="M10847" s="23" t="s">
        <v>54</v>
      </c>
      <c r="N10847" s="23" t="n">
        <v>2026</v>
      </c>
      <c r="O10847" s="23" t="n">
        <v>0</v>
      </c>
    </row>
    <row r="10848" customFormat="false" ht="15" hidden="false" customHeight="false" outlineLevel="0" collapsed="false">
      <c r="A10848" s="22" t="n">
        <v>46149</v>
      </c>
      <c r="B10848" s="23" t="s">
        <v>107</v>
      </c>
      <c r="C10848" s="23" t="s">
        <v>106</v>
      </c>
      <c r="D10848" s="24" t="n">
        <v>318</v>
      </c>
      <c r="E10848" s="25" t="n">
        <f aca="false">MAX(D10848,0)/1000</f>
        <v>0.318</v>
      </c>
      <c r="F10848" s="25" t="n">
        <f aca="false">MAX(-D10848,0)/1000</f>
        <v>0</v>
      </c>
      <c r="G10848" s="23" t="str">
        <f aca="false">IF(E10848&gt;0,"ja","nein")</f>
        <v>ja</v>
      </c>
      <c r="H10848" s="26" t="n">
        <v>116.485</v>
      </c>
      <c r="I10848" s="26" t="n">
        <f aca="false">(H10848/10+IF(N10848=2025,Einstellungen!$B$23,Einstellungen!$C$23))*(1+Einstellungen!$B$10)</f>
        <v>32.611355</v>
      </c>
      <c r="J10848" s="25" t="n">
        <f aca="false">E10848*I10848/100</f>
        <v>0.1037041089</v>
      </c>
      <c r="K10848" s="25" t="n">
        <f aca="false">E10848*Einstellungen!$B$5/100</f>
        <v>0.09222</v>
      </c>
      <c r="L10848" s="23" t="str">
        <f aca="false">IF(I10848&lt;Einstellungen!$B$5,"ja","nein")</f>
        <v>nein</v>
      </c>
      <c r="M10848" s="23" t="s">
        <v>54</v>
      </c>
      <c r="N10848" s="23" t="n">
        <v>2026</v>
      </c>
      <c r="O10848" s="23" t="n">
        <v>1</v>
      </c>
    </row>
    <row r="10849" customFormat="false" ht="15" hidden="false" customHeight="false" outlineLevel="0" collapsed="false">
      <c r="A10849" s="22" t="n">
        <v>46149</v>
      </c>
      <c r="B10849" s="23" t="s">
        <v>108</v>
      </c>
      <c r="C10849" s="23" t="s">
        <v>106</v>
      </c>
      <c r="D10849" s="24" t="n">
        <v>316.6</v>
      </c>
      <c r="E10849" s="25" t="n">
        <f aca="false">MAX(D10849,0)/1000</f>
        <v>0.3166</v>
      </c>
      <c r="F10849" s="25" t="n">
        <f aca="false">MAX(-D10849,0)/1000</f>
        <v>0</v>
      </c>
      <c r="G10849" s="23" t="str">
        <f aca="false">IF(E10849&gt;0,"ja","nein")</f>
        <v>ja</v>
      </c>
      <c r="H10849" s="26" t="n">
        <v>115.258</v>
      </c>
      <c r="I10849" s="26" t="n">
        <f aca="false">(H10849/10+IF(N10849=2025,Einstellungen!$B$23,Einstellungen!$C$23))*(1+Einstellungen!$B$10)</f>
        <v>32.465342</v>
      </c>
      <c r="J10849" s="25" t="n">
        <f aca="false">E10849*I10849/100</f>
        <v>0.102785272772</v>
      </c>
      <c r="K10849" s="25" t="n">
        <f aca="false">E10849*Einstellungen!$B$5/100</f>
        <v>0.091814</v>
      </c>
      <c r="L10849" s="23" t="str">
        <f aca="false">IF(I10849&lt;Einstellungen!$B$5,"ja","nein")</f>
        <v>nein</v>
      </c>
      <c r="M10849" s="23" t="s">
        <v>54</v>
      </c>
      <c r="N10849" s="23" t="n">
        <v>2026</v>
      </c>
      <c r="O10849" s="23" t="n">
        <v>2</v>
      </c>
    </row>
    <row r="10850" customFormat="false" ht="15" hidden="false" customHeight="false" outlineLevel="0" collapsed="false">
      <c r="A10850" s="22" t="n">
        <v>46149</v>
      </c>
      <c r="B10850" s="23" t="s">
        <v>109</v>
      </c>
      <c r="C10850" s="23" t="s">
        <v>106</v>
      </c>
      <c r="D10850" s="24" t="n">
        <v>310.8</v>
      </c>
      <c r="E10850" s="25" t="n">
        <f aca="false">MAX(D10850,0)/1000</f>
        <v>0.3108</v>
      </c>
      <c r="F10850" s="25" t="n">
        <f aca="false">MAX(-D10850,0)/1000</f>
        <v>0</v>
      </c>
      <c r="G10850" s="23" t="str">
        <f aca="false">IF(E10850&gt;0,"ja","nein")</f>
        <v>ja</v>
      </c>
      <c r="H10850" s="26" t="n">
        <v>116.49</v>
      </c>
      <c r="I10850" s="26" t="n">
        <f aca="false">(H10850/10+IF(N10850=2025,Einstellungen!$B$23,Einstellungen!$C$23))*(1+Einstellungen!$B$10)</f>
        <v>32.61195</v>
      </c>
      <c r="J10850" s="25" t="n">
        <f aca="false">E10850*I10850/100</f>
        <v>0.1013579406</v>
      </c>
      <c r="K10850" s="25" t="n">
        <f aca="false">E10850*Einstellungen!$B$5/100</f>
        <v>0.090132</v>
      </c>
      <c r="L10850" s="23" t="str">
        <f aca="false">IF(I10850&lt;Einstellungen!$B$5,"ja","nein")</f>
        <v>nein</v>
      </c>
      <c r="M10850" s="23" t="s">
        <v>54</v>
      </c>
      <c r="N10850" s="23" t="n">
        <v>2026</v>
      </c>
      <c r="O10850" s="23" t="n">
        <v>3</v>
      </c>
    </row>
    <row r="10851" customFormat="false" ht="15" hidden="false" customHeight="false" outlineLevel="0" collapsed="false">
      <c r="A10851" s="22" t="n">
        <v>46149</v>
      </c>
      <c r="B10851" s="23" t="s">
        <v>110</v>
      </c>
      <c r="C10851" s="23" t="s">
        <v>106</v>
      </c>
      <c r="D10851" s="24" t="n">
        <v>297.6</v>
      </c>
      <c r="E10851" s="25" t="n">
        <f aca="false">MAX(D10851,0)/1000</f>
        <v>0.2976</v>
      </c>
      <c r="F10851" s="25" t="n">
        <f aca="false">MAX(-D10851,0)/1000</f>
        <v>0</v>
      </c>
      <c r="G10851" s="23" t="str">
        <f aca="false">IF(E10851&gt;0,"ja","nein")</f>
        <v>ja</v>
      </c>
      <c r="H10851" s="26" t="n">
        <v>119.138</v>
      </c>
      <c r="I10851" s="26" t="n">
        <f aca="false">(H10851/10+IF(N10851=2025,Einstellungen!$B$23,Einstellungen!$C$23))*(1+Einstellungen!$B$10)</f>
        <v>32.927062</v>
      </c>
      <c r="J10851" s="25" t="n">
        <f aca="false">E10851*I10851/100</f>
        <v>0.097990936512</v>
      </c>
      <c r="K10851" s="25" t="n">
        <f aca="false">E10851*Einstellungen!$B$5/100</f>
        <v>0.086304</v>
      </c>
      <c r="L10851" s="23" t="str">
        <f aca="false">IF(I10851&lt;Einstellungen!$B$5,"ja","nein")</f>
        <v>nein</v>
      </c>
      <c r="M10851" s="23" t="s">
        <v>54</v>
      </c>
      <c r="N10851" s="23" t="n">
        <v>2026</v>
      </c>
      <c r="O10851" s="23" t="n">
        <v>4</v>
      </c>
    </row>
    <row r="10852" customFormat="false" ht="15" hidden="false" customHeight="false" outlineLevel="0" collapsed="false">
      <c r="A10852" s="22" t="n">
        <v>46149</v>
      </c>
      <c r="B10852" s="23" t="s">
        <v>111</v>
      </c>
      <c r="C10852" s="23" t="s">
        <v>106</v>
      </c>
      <c r="D10852" s="24" t="n">
        <v>302.3</v>
      </c>
      <c r="E10852" s="25" t="n">
        <f aca="false">MAX(D10852,0)/1000</f>
        <v>0.3023</v>
      </c>
      <c r="F10852" s="25" t="n">
        <f aca="false">MAX(-D10852,0)/1000</f>
        <v>0</v>
      </c>
      <c r="G10852" s="23" t="str">
        <f aca="false">IF(E10852&gt;0,"ja","nein")</f>
        <v>ja</v>
      </c>
      <c r="H10852" s="26" t="n">
        <v>126.875</v>
      </c>
      <c r="I10852" s="26" t="n">
        <f aca="false">(H10852/10+IF(N10852=2025,Einstellungen!$B$23,Einstellungen!$C$23))*(1+Einstellungen!$B$10)</f>
        <v>33.847765</v>
      </c>
      <c r="J10852" s="25" t="n">
        <f aca="false">E10852*I10852/100</f>
        <v>0.102321793595</v>
      </c>
      <c r="K10852" s="25" t="n">
        <f aca="false">E10852*Einstellungen!$B$5/100</f>
        <v>0.087667</v>
      </c>
      <c r="L10852" s="23" t="str">
        <f aca="false">IF(I10852&lt;Einstellungen!$B$5,"ja","nein")</f>
        <v>nein</v>
      </c>
      <c r="M10852" s="23" t="s">
        <v>54</v>
      </c>
      <c r="N10852" s="23" t="n">
        <v>2026</v>
      </c>
      <c r="O10852" s="23" t="n">
        <v>5</v>
      </c>
    </row>
    <row r="10853" customFormat="false" ht="15" hidden="false" customHeight="false" outlineLevel="0" collapsed="false">
      <c r="A10853" s="22" t="n">
        <v>46149</v>
      </c>
      <c r="B10853" s="23" t="s">
        <v>112</v>
      </c>
      <c r="C10853" s="23" t="s">
        <v>106</v>
      </c>
      <c r="D10853" s="24" t="n">
        <v>295.8</v>
      </c>
      <c r="E10853" s="25" t="n">
        <f aca="false">MAX(D10853,0)/1000</f>
        <v>0.2958</v>
      </c>
      <c r="F10853" s="25" t="n">
        <f aca="false">MAX(-D10853,0)/1000</f>
        <v>0</v>
      </c>
      <c r="G10853" s="23" t="str">
        <f aca="false">IF(E10853&gt;0,"ja","nein")</f>
        <v>ja</v>
      </c>
      <c r="H10853" s="26" t="n">
        <v>151</v>
      </c>
      <c r="I10853" s="26" t="n">
        <f aca="false">(H10853/10+IF(N10853=2025,Einstellungen!$B$23,Einstellungen!$C$23))*(1+Einstellungen!$B$10)</f>
        <v>36.71864</v>
      </c>
      <c r="J10853" s="25" t="n">
        <f aca="false">E10853*I10853/100</f>
        <v>0.10861373712</v>
      </c>
      <c r="K10853" s="25" t="n">
        <f aca="false">E10853*Einstellungen!$B$5/100</f>
        <v>0.085782</v>
      </c>
      <c r="L10853" s="23" t="str">
        <f aca="false">IF(I10853&lt;Einstellungen!$B$5,"ja","nein")</f>
        <v>nein</v>
      </c>
      <c r="M10853" s="23" t="s">
        <v>54</v>
      </c>
      <c r="N10853" s="23" t="n">
        <v>2026</v>
      </c>
      <c r="O10853" s="23" t="n">
        <v>6</v>
      </c>
    </row>
    <row r="10854" customFormat="false" ht="15" hidden="false" customHeight="false" outlineLevel="0" collapsed="false">
      <c r="A10854" s="22" t="n">
        <v>46149</v>
      </c>
      <c r="B10854" s="23" t="s">
        <v>113</v>
      </c>
      <c r="C10854" s="23" t="s">
        <v>106</v>
      </c>
      <c r="D10854" s="24" t="n">
        <v>362</v>
      </c>
      <c r="E10854" s="25" t="n">
        <f aca="false">MAX(D10854,0)/1000</f>
        <v>0.362</v>
      </c>
      <c r="F10854" s="25" t="n">
        <f aca="false">MAX(-D10854,0)/1000</f>
        <v>0</v>
      </c>
      <c r="G10854" s="23" t="str">
        <f aca="false">IF(E10854&gt;0,"ja","nein")</f>
        <v>ja</v>
      </c>
      <c r="H10854" s="26" t="n">
        <v>167.293</v>
      </c>
      <c r="I10854" s="26" t="n">
        <f aca="false">(H10854/10+IF(N10854=2025,Einstellungen!$B$23,Einstellungen!$C$23))*(1+Einstellungen!$B$10)</f>
        <v>38.657507</v>
      </c>
      <c r="J10854" s="25" t="n">
        <f aca="false">E10854*I10854/100</f>
        <v>0.13994017534</v>
      </c>
      <c r="K10854" s="25" t="n">
        <f aca="false">E10854*Einstellungen!$B$5/100</f>
        <v>0.10498</v>
      </c>
      <c r="L10854" s="23" t="str">
        <f aca="false">IF(I10854&lt;Einstellungen!$B$5,"ja","nein")</f>
        <v>nein</v>
      </c>
      <c r="M10854" s="23" t="s">
        <v>54</v>
      </c>
      <c r="N10854" s="23" t="n">
        <v>2026</v>
      </c>
      <c r="O10854" s="23" t="n">
        <v>7</v>
      </c>
    </row>
    <row r="10855" customFormat="false" ht="15" hidden="false" customHeight="false" outlineLevel="0" collapsed="false">
      <c r="A10855" s="22" t="n">
        <v>46149</v>
      </c>
      <c r="B10855" s="23" t="s">
        <v>114</v>
      </c>
      <c r="C10855" s="23" t="s">
        <v>106</v>
      </c>
      <c r="D10855" s="24" t="n">
        <v>46.9</v>
      </c>
      <c r="E10855" s="25" t="n">
        <f aca="false">MAX(D10855,0)/1000</f>
        <v>0.0469</v>
      </c>
      <c r="F10855" s="25" t="n">
        <f aca="false">MAX(-D10855,0)/1000</f>
        <v>0</v>
      </c>
      <c r="G10855" s="23" t="str">
        <f aca="false">IF(E10855&gt;0,"ja","nein")</f>
        <v>ja</v>
      </c>
      <c r="H10855" s="26" t="n">
        <v>155.593</v>
      </c>
      <c r="I10855" s="26" t="n">
        <f aca="false">(H10855/10+IF(N10855=2025,Einstellungen!$B$23,Einstellungen!$C$23))*(1+Einstellungen!$B$10)</f>
        <v>37.265207</v>
      </c>
      <c r="J10855" s="25" t="n">
        <f aca="false">E10855*I10855/100</f>
        <v>0.017477382083</v>
      </c>
      <c r="K10855" s="25" t="n">
        <f aca="false">E10855*Einstellungen!$B$5/100</f>
        <v>0.013601</v>
      </c>
      <c r="L10855" s="23" t="str">
        <f aca="false">IF(I10855&lt;Einstellungen!$B$5,"ja","nein")</f>
        <v>nein</v>
      </c>
      <c r="M10855" s="23" t="s">
        <v>54</v>
      </c>
      <c r="N10855" s="23" t="n">
        <v>2026</v>
      </c>
      <c r="O10855" s="23" t="n">
        <v>8</v>
      </c>
    </row>
    <row r="10856" customFormat="false" ht="15" hidden="false" customHeight="false" outlineLevel="0" collapsed="false">
      <c r="A10856" s="22" t="n">
        <v>46149</v>
      </c>
      <c r="B10856" s="23" t="s">
        <v>115</v>
      </c>
      <c r="C10856" s="23" t="s">
        <v>106</v>
      </c>
      <c r="D10856" s="24" t="n">
        <v>-60.6</v>
      </c>
      <c r="E10856" s="25" t="n">
        <f aca="false">MAX(D10856,0)/1000</f>
        <v>0</v>
      </c>
      <c r="F10856" s="25" t="n">
        <f aca="false">MAX(-D10856,0)/1000</f>
        <v>0.0606</v>
      </c>
      <c r="G10856" s="23" t="str">
        <f aca="false">IF(E10856&gt;0,"ja","nein")</f>
        <v>nein</v>
      </c>
      <c r="H10856" s="26" t="n">
        <v>136.41</v>
      </c>
      <c r="I10856" s="26" t="n">
        <f aca="false">(H10856/10+IF(N10856=2025,Einstellungen!$B$23,Einstellungen!$C$23))*(1+Einstellungen!$B$10)</f>
        <v>34.98243</v>
      </c>
      <c r="J10856" s="25" t="n">
        <f aca="false">E10856*I10856/100</f>
        <v>0</v>
      </c>
      <c r="K10856" s="25" t="n">
        <f aca="false">E10856*Einstellungen!$B$5/100</f>
        <v>0</v>
      </c>
      <c r="L10856" s="23" t="str">
        <f aca="false">IF(I10856&lt;Einstellungen!$B$5,"ja","nein")</f>
        <v>nein</v>
      </c>
      <c r="M10856" s="23" t="s">
        <v>54</v>
      </c>
      <c r="N10856" s="23" t="n">
        <v>2026</v>
      </c>
      <c r="O10856" s="23" t="n">
        <v>9</v>
      </c>
    </row>
    <row r="10857" customFormat="false" ht="15" hidden="false" customHeight="false" outlineLevel="0" collapsed="false">
      <c r="A10857" s="22" t="n">
        <v>46149</v>
      </c>
      <c r="B10857" s="23" t="s">
        <v>116</v>
      </c>
      <c r="C10857" s="23" t="s">
        <v>106</v>
      </c>
      <c r="D10857" s="24" t="n">
        <v>364</v>
      </c>
      <c r="E10857" s="25" t="n">
        <f aca="false">MAX(D10857,0)/1000</f>
        <v>0.364</v>
      </c>
      <c r="F10857" s="25" t="n">
        <f aca="false">MAX(-D10857,0)/1000</f>
        <v>0</v>
      </c>
      <c r="G10857" s="23" t="str">
        <f aca="false">IF(E10857&gt;0,"ja","nein")</f>
        <v>ja</v>
      </c>
      <c r="H10857" s="26" t="n">
        <v>120.132</v>
      </c>
      <c r="I10857" s="26" t="n">
        <f aca="false">(H10857/10+IF(N10857=2025,Einstellungen!$B$23,Einstellungen!$C$23))*(1+Einstellungen!$B$10)</f>
        <v>33.045348</v>
      </c>
      <c r="J10857" s="25" t="n">
        <f aca="false">E10857*I10857/100</f>
        <v>0.12028506672</v>
      </c>
      <c r="K10857" s="25" t="n">
        <f aca="false">E10857*Einstellungen!$B$5/100</f>
        <v>0.10556</v>
      </c>
      <c r="L10857" s="23" t="str">
        <f aca="false">IF(I10857&lt;Einstellungen!$B$5,"ja","nein")</f>
        <v>nein</v>
      </c>
      <c r="M10857" s="23" t="s">
        <v>54</v>
      </c>
      <c r="N10857" s="23" t="n">
        <v>2026</v>
      </c>
      <c r="O10857" s="23" t="n">
        <v>10</v>
      </c>
    </row>
    <row r="10858" customFormat="false" ht="15" hidden="false" customHeight="false" outlineLevel="0" collapsed="false">
      <c r="A10858" s="22" t="n">
        <v>46149</v>
      </c>
      <c r="B10858" s="23" t="s">
        <v>117</v>
      </c>
      <c r="C10858" s="23" t="s">
        <v>106</v>
      </c>
      <c r="D10858" s="24" t="n">
        <v>720.4</v>
      </c>
      <c r="E10858" s="25" t="n">
        <f aca="false">MAX(D10858,0)/1000</f>
        <v>0.7204</v>
      </c>
      <c r="F10858" s="25" t="n">
        <f aca="false">MAX(-D10858,0)/1000</f>
        <v>0</v>
      </c>
      <c r="G10858" s="23" t="str">
        <f aca="false">IF(E10858&gt;0,"ja","nein")</f>
        <v>ja</v>
      </c>
      <c r="H10858" s="26" t="n">
        <v>113.525</v>
      </c>
      <c r="I10858" s="26" t="n">
        <f aca="false">(H10858/10+IF(N10858=2025,Einstellungen!$B$23,Einstellungen!$C$23))*(1+Einstellungen!$B$10)</f>
        <v>32.259115</v>
      </c>
      <c r="J10858" s="25" t="n">
        <f aca="false">E10858*I10858/100</f>
        <v>0.23239466446</v>
      </c>
      <c r="K10858" s="25" t="n">
        <f aca="false">E10858*Einstellungen!$B$5/100</f>
        <v>0.208916</v>
      </c>
      <c r="L10858" s="23" t="str">
        <f aca="false">IF(I10858&lt;Einstellungen!$B$5,"ja","nein")</f>
        <v>nein</v>
      </c>
      <c r="M10858" s="23" t="s">
        <v>54</v>
      </c>
      <c r="N10858" s="23" t="n">
        <v>2026</v>
      </c>
      <c r="O10858" s="23" t="n">
        <v>11</v>
      </c>
    </row>
    <row r="10859" customFormat="false" ht="15" hidden="false" customHeight="false" outlineLevel="0" collapsed="false">
      <c r="A10859" s="22" t="n">
        <v>46149</v>
      </c>
      <c r="B10859" s="23" t="s">
        <v>118</v>
      </c>
      <c r="C10859" s="23" t="s">
        <v>106</v>
      </c>
      <c r="D10859" s="24" t="n">
        <v>-107.6</v>
      </c>
      <c r="E10859" s="25" t="n">
        <f aca="false">MAX(D10859,0)/1000</f>
        <v>0</v>
      </c>
      <c r="F10859" s="25" t="n">
        <f aca="false">MAX(-D10859,0)/1000</f>
        <v>0.1076</v>
      </c>
      <c r="G10859" s="23" t="str">
        <f aca="false">IF(E10859&gt;0,"ja","nein")</f>
        <v>nein</v>
      </c>
      <c r="H10859" s="26" t="n">
        <v>103.922</v>
      </c>
      <c r="I10859" s="26" t="n">
        <f aca="false">(H10859/10+IF(N10859=2025,Einstellungen!$B$23,Einstellungen!$C$23))*(1+Einstellungen!$B$10)</f>
        <v>31.116358</v>
      </c>
      <c r="J10859" s="25" t="n">
        <f aca="false">E10859*I10859/100</f>
        <v>0</v>
      </c>
      <c r="K10859" s="25" t="n">
        <f aca="false">E10859*Einstellungen!$B$5/100</f>
        <v>0</v>
      </c>
      <c r="L10859" s="23" t="str">
        <f aca="false">IF(I10859&lt;Einstellungen!$B$5,"ja","nein")</f>
        <v>nein</v>
      </c>
      <c r="M10859" s="23" t="s">
        <v>54</v>
      </c>
      <c r="N10859" s="23" t="n">
        <v>2026</v>
      </c>
      <c r="O10859" s="23" t="n">
        <v>12</v>
      </c>
    </row>
    <row r="10860" customFormat="false" ht="15" hidden="false" customHeight="false" outlineLevel="0" collapsed="false">
      <c r="A10860" s="22" t="n">
        <v>46149</v>
      </c>
      <c r="B10860" s="23" t="s">
        <v>119</v>
      </c>
      <c r="C10860" s="23" t="s">
        <v>106</v>
      </c>
      <c r="D10860" s="24" t="n">
        <v>-646.2</v>
      </c>
      <c r="E10860" s="25" t="n">
        <f aca="false">MAX(D10860,0)/1000</f>
        <v>0</v>
      </c>
      <c r="F10860" s="25" t="n">
        <f aca="false">MAX(-D10860,0)/1000</f>
        <v>0.6462</v>
      </c>
      <c r="G10860" s="23" t="str">
        <f aca="false">IF(E10860&gt;0,"ja","nein")</f>
        <v>nein</v>
      </c>
      <c r="H10860" s="26" t="n">
        <v>101.915</v>
      </c>
      <c r="I10860" s="26" t="n">
        <f aca="false">(H10860/10+IF(N10860=2025,Einstellungen!$B$23,Einstellungen!$C$23))*(1+Einstellungen!$B$10)</f>
        <v>30.877525</v>
      </c>
      <c r="J10860" s="25" t="n">
        <f aca="false">E10860*I10860/100</f>
        <v>0</v>
      </c>
      <c r="K10860" s="25" t="n">
        <f aca="false">E10860*Einstellungen!$B$5/100</f>
        <v>0</v>
      </c>
      <c r="L10860" s="23" t="str">
        <f aca="false">IF(I10860&lt;Einstellungen!$B$5,"ja","nein")</f>
        <v>nein</v>
      </c>
      <c r="M10860" s="23" t="s">
        <v>54</v>
      </c>
      <c r="N10860" s="23" t="n">
        <v>2026</v>
      </c>
      <c r="O10860" s="23" t="n">
        <v>13</v>
      </c>
    </row>
    <row r="10861" customFormat="false" ht="15" hidden="false" customHeight="false" outlineLevel="0" collapsed="false">
      <c r="A10861" s="22" t="n">
        <v>46149</v>
      </c>
      <c r="B10861" s="23" t="s">
        <v>120</v>
      </c>
      <c r="C10861" s="23" t="s">
        <v>106</v>
      </c>
      <c r="D10861" s="24" t="n">
        <v>-1445.4</v>
      </c>
      <c r="E10861" s="25" t="n">
        <f aca="false">MAX(D10861,0)/1000</f>
        <v>0</v>
      </c>
      <c r="F10861" s="25" t="n">
        <f aca="false">MAX(-D10861,0)/1000</f>
        <v>1.4454</v>
      </c>
      <c r="G10861" s="23" t="str">
        <f aca="false">IF(E10861&gt;0,"ja","nein")</f>
        <v>nein</v>
      </c>
      <c r="H10861" s="26" t="n">
        <v>101.73</v>
      </c>
      <c r="I10861" s="26" t="n">
        <f aca="false">(H10861/10+IF(N10861=2025,Einstellungen!$B$23,Einstellungen!$C$23))*(1+Einstellungen!$B$10)</f>
        <v>30.85551</v>
      </c>
      <c r="J10861" s="25" t="n">
        <f aca="false">E10861*I10861/100</f>
        <v>0</v>
      </c>
      <c r="K10861" s="25" t="n">
        <f aca="false">E10861*Einstellungen!$B$5/100</f>
        <v>0</v>
      </c>
      <c r="L10861" s="23" t="str">
        <f aca="false">IF(I10861&lt;Einstellungen!$B$5,"ja","nein")</f>
        <v>nein</v>
      </c>
      <c r="M10861" s="23" t="s">
        <v>54</v>
      </c>
      <c r="N10861" s="23" t="n">
        <v>2026</v>
      </c>
      <c r="O10861" s="23" t="n">
        <v>14</v>
      </c>
    </row>
    <row r="10862" customFormat="false" ht="15" hidden="false" customHeight="false" outlineLevel="0" collapsed="false">
      <c r="A10862" s="22" t="n">
        <v>46149</v>
      </c>
      <c r="B10862" s="23" t="s">
        <v>104</v>
      </c>
      <c r="C10862" s="23" t="s">
        <v>106</v>
      </c>
      <c r="D10862" s="24" t="n">
        <v>-304.7</v>
      </c>
      <c r="E10862" s="25" t="n">
        <f aca="false">MAX(D10862,0)/1000</f>
        <v>0</v>
      </c>
      <c r="F10862" s="25" t="n">
        <f aca="false">MAX(-D10862,0)/1000</f>
        <v>0.3047</v>
      </c>
      <c r="G10862" s="23" t="str">
        <f aca="false">IF(E10862&gt;0,"ja","nein")</f>
        <v>nein</v>
      </c>
      <c r="H10862" s="26" t="n">
        <v>107.445</v>
      </c>
      <c r="I10862" s="26" t="n">
        <f aca="false">(H10862/10+IF(N10862=2025,Einstellungen!$B$23,Einstellungen!$C$23))*(1+Einstellungen!$B$10)</f>
        <v>31.535595</v>
      </c>
      <c r="J10862" s="25" t="n">
        <f aca="false">E10862*I10862/100</f>
        <v>0</v>
      </c>
      <c r="K10862" s="25" t="n">
        <f aca="false">E10862*Einstellungen!$B$5/100</f>
        <v>0</v>
      </c>
      <c r="L10862" s="23" t="str">
        <f aca="false">IF(I10862&lt;Einstellungen!$B$5,"ja","nein")</f>
        <v>nein</v>
      </c>
      <c r="M10862" s="23" t="s">
        <v>54</v>
      </c>
      <c r="N10862" s="23" t="n">
        <v>2026</v>
      </c>
      <c r="O10862" s="23" t="n">
        <v>15</v>
      </c>
    </row>
    <row r="10863" customFormat="false" ht="15" hidden="false" customHeight="false" outlineLevel="0" collapsed="false">
      <c r="A10863" s="22" t="n">
        <v>46149</v>
      </c>
      <c r="B10863" s="23" t="s">
        <v>105</v>
      </c>
      <c r="C10863" s="23" t="s">
        <v>106</v>
      </c>
      <c r="D10863" s="24" t="n">
        <v>187.5</v>
      </c>
      <c r="E10863" s="25" t="n">
        <f aca="false">MAX(D10863,0)/1000</f>
        <v>0.1875</v>
      </c>
      <c r="F10863" s="25" t="n">
        <f aca="false">MAX(-D10863,0)/1000</f>
        <v>0</v>
      </c>
      <c r="G10863" s="23" t="str">
        <f aca="false">IF(E10863&gt;0,"ja","nein")</f>
        <v>ja</v>
      </c>
      <c r="H10863" s="26" t="n">
        <v>117.998</v>
      </c>
      <c r="I10863" s="26" t="n">
        <f aca="false">(H10863/10+IF(N10863=2025,Einstellungen!$B$23,Einstellungen!$C$23))*(1+Einstellungen!$B$10)</f>
        <v>32.791402</v>
      </c>
      <c r="J10863" s="25" t="n">
        <f aca="false">E10863*I10863/100</f>
        <v>0.06148387875</v>
      </c>
      <c r="K10863" s="25" t="n">
        <f aca="false">E10863*Einstellungen!$B$5/100</f>
        <v>0.054375</v>
      </c>
      <c r="L10863" s="23" t="str">
        <f aca="false">IF(I10863&lt;Einstellungen!$B$5,"ja","nein")</f>
        <v>nein</v>
      </c>
      <c r="M10863" s="23" t="s">
        <v>54</v>
      </c>
      <c r="N10863" s="23" t="n">
        <v>2026</v>
      </c>
      <c r="O10863" s="23" t="n">
        <v>16</v>
      </c>
    </row>
    <row r="10864" customFormat="false" ht="15" hidden="false" customHeight="false" outlineLevel="0" collapsed="false">
      <c r="A10864" s="22" t="n">
        <v>46149</v>
      </c>
      <c r="B10864" s="23" t="s">
        <v>97</v>
      </c>
      <c r="C10864" s="23" t="s">
        <v>106</v>
      </c>
      <c r="D10864" s="24" t="n">
        <v>2843.7</v>
      </c>
      <c r="E10864" s="25" t="n">
        <f aca="false">MAX(D10864,0)/1000</f>
        <v>2.8437</v>
      </c>
      <c r="F10864" s="25" t="n">
        <f aca="false">MAX(-D10864,0)/1000</f>
        <v>0</v>
      </c>
      <c r="G10864" s="23" t="str">
        <f aca="false">IF(E10864&gt;0,"ja","nein")</f>
        <v>ja</v>
      </c>
      <c r="H10864" s="26" t="n">
        <v>132.56</v>
      </c>
      <c r="I10864" s="26" t="n">
        <f aca="false">(H10864/10+IF(N10864=2025,Einstellungen!$B$23,Einstellungen!$C$23))*(1+Einstellungen!$B$10)</f>
        <v>34.52428</v>
      </c>
      <c r="J10864" s="25" t="n">
        <f aca="false">E10864*I10864/100</f>
        <v>0.98176695036</v>
      </c>
      <c r="K10864" s="25" t="n">
        <f aca="false">E10864*Einstellungen!$B$5/100</f>
        <v>0.824673</v>
      </c>
      <c r="L10864" s="23" t="str">
        <f aca="false">IF(I10864&lt;Einstellungen!$B$5,"ja","nein")</f>
        <v>nein</v>
      </c>
      <c r="M10864" s="23" t="s">
        <v>54</v>
      </c>
      <c r="N10864" s="23" t="n">
        <v>2026</v>
      </c>
      <c r="O10864" s="23" t="n">
        <v>17</v>
      </c>
    </row>
    <row r="10865" customFormat="false" ht="15" hidden="false" customHeight="false" outlineLevel="0" collapsed="false">
      <c r="A10865" s="22" t="n">
        <v>46149</v>
      </c>
      <c r="B10865" s="23" t="s">
        <v>99</v>
      </c>
      <c r="C10865" s="23" t="s">
        <v>106</v>
      </c>
      <c r="D10865" s="24" t="n">
        <v>2864.8</v>
      </c>
      <c r="E10865" s="25" t="n">
        <f aca="false">MAX(D10865,0)/1000</f>
        <v>2.8648</v>
      </c>
      <c r="F10865" s="25" t="n">
        <f aca="false">MAX(-D10865,0)/1000</f>
        <v>0</v>
      </c>
      <c r="G10865" s="23" t="str">
        <f aca="false">IF(E10865&gt;0,"ja","nein")</f>
        <v>ja</v>
      </c>
      <c r="H10865" s="26" t="n">
        <v>148.705</v>
      </c>
      <c r="I10865" s="26" t="n">
        <f aca="false">(H10865/10+IF(N10865=2025,Einstellungen!$B$23,Einstellungen!$C$23))*(1+Einstellungen!$B$10)</f>
        <v>36.445535</v>
      </c>
      <c r="J10865" s="25" t="n">
        <f aca="false">E10865*I10865/100</f>
        <v>1.04409168668</v>
      </c>
      <c r="K10865" s="25" t="n">
        <f aca="false">E10865*Einstellungen!$B$5/100</f>
        <v>0.830792</v>
      </c>
      <c r="L10865" s="23" t="str">
        <f aca="false">IF(I10865&lt;Einstellungen!$B$5,"ja","nein")</f>
        <v>nein</v>
      </c>
      <c r="M10865" s="23" t="s">
        <v>54</v>
      </c>
      <c r="N10865" s="23" t="n">
        <v>2026</v>
      </c>
      <c r="O10865" s="23" t="n">
        <v>18</v>
      </c>
    </row>
    <row r="10866" customFormat="false" ht="15" hidden="false" customHeight="false" outlineLevel="0" collapsed="false">
      <c r="A10866" s="22" t="n">
        <v>46149</v>
      </c>
      <c r="B10866" s="23" t="s">
        <v>100</v>
      </c>
      <c r="C10866" s="23" t="s">
        <v>106</v>
      </c>
      <c r="D10866" s="24" t="n">
        <v>4978.6</v>
      </c>
      <c r="E10866" s="25" t="n">
        <f aca="false">MAX(D10866,0)/1000</f>
        <v>4.9786</v>
      </c>
      <c r="F10866" s="25" t="n">
        <f aca="false">MAX(-D10866,0)/1000</f>
        <v>0</v>
      </c>
      <c r="G10866" s="23" t="str">
        <f aca="false">IF(E10866&gt;0,"ja","nein")</f>
        <v>ja</v>
      </c>
      <c r="H10866" s="26" t="n">
        <v>185.655</v>
      </c>
      <c r="I10866" s="26" t="n">
        <f aca="false">(H10866/10+IF(N10866=2025,Einstellungen!$B$23,Einstellungen!$C$23))*(1+Einstellungen!$B$10)</f>
        <v>40.842585</v>
      </c>
      <c r="J10866" s="25" t="n">
        <f aca="false">E10866*I10866/100</f>
        <v>2.03338893681</v>
      </c>
      <c r="K10866" s="25" t="n">
        <f aca="false">E10866*Einstellungen!$B$5/100</f>
        <v>1.443794</v>
      </c>
      <c r="L10866" s="23" t="str">
        <f aca="false">IF(I10866&lt;Einstellungen!$B$5,"ja","nein")</f>
        <v>nein</v>
      </c>
      <c r="M10866" s="23" t="s">
        <v>54</v>
      </c>
      <c r="N10866" s="23" t="n">
        <v>2026</v>
      </c>
      <c r="O10866" s="23" t="n">
        <v>19</v>
      </c>
    </row>
    <row r="10867" customFormat="false" ht="15" hidden="false" customHeight="false" outlineLevel="0" collapsed="false">
      <c r="A10867" s="22" t="n">
        <v>46149</v>
      </c>
      <c r="B10867" s="23" t="s">
        <v>92</v>
      </c>
      <c r="C10867" s="23" t="s">
        <v>106</v>
      </c>
      <c r="D10867" s="24" t="n">
        <v>3587.2</v>
      </c>
      <c r="E10867" s="25" t="n">
        <f aca="false">MAX(D10867,0)/1000</f>
        <v>3.5872</v>
      </c>
      <c r="F10867" s="25" t="n">
        <f aca="false">MAX(-D10867,0)/1000</f>
        <v>0</v>
      </c>
      <c r="G10867" s="23" t="str">
        <f aca="false">IF(E10867&gt;0,"ja","nein")</f>
        <v>ja</v>
      </c>
      <c r="H10867" s="26" t="n">
        <v>221.477</v>
      </c>
      <c r="I10867" s="26" t="n">
        <f aca="false">(H10867/10+IF(N10867=2025,Einstellungen!$B$23,Einstellungen!$C$23))*(1+Einstellungen!$B$10)</f>
        <v>45.105403</v>
      </c>
      <c r="J10867" s="25" t="n">
        <f aca="false">E10867*I10867/100</f>
        <v>1.618021016416</v>
      </c>
      <c r="K10867" s="25" t="n">
        <f aca="false">E10867*Einstellungen!$B$5/100</f>
        <v>1.040288</v>
      </c>
      <c r="L10867" s="23" t="str">
        <f aca="false">IF(I10867&lt;Einstellungen!$B$5,"ja","nein")</f>
        <v>nein</v>
      </c>
      <c r="M10867" s="23" t="s">
        <v>54</v>
      </c>
      <c r="N10867" s="23" t="n">
        <v>2026</v>
      </c>
      <c r="O10867" s="23" t="n">
        <v>20</v>
      </c>
    </row>
    <row r="10868" customFormat="false" ht="15" hidden="false" customHeight="false" outlineLevel="0" collapsed="false">
      <c r="A10868" s="22" t="n">
        <v>46149</v>
      </c>
      <c r="B10868" s="23" t="s">
        <v>95</v>
      </c>
      <c r="C10868" s="23" t="s">
        <v>106</v>
      </c>
      <c r="D10868" s="24" t="n">
        <v>522</v>
      </c>
      <c r="E10868" s="25" t="n">
        <f aca="false">MAX(D10868,0)/1000</f>
        <v>0.522</v>
      </c>
      <c r="F10868" s="25" t="n">
        <f aca="false">MAX(-D10868,0)/1000</f>
        <v>0</v>
      </c>
      <c r="G10868" s="23" t="str">
        <f aca="false">IF(E10868&gt;0,"ja","nein")</f>
        <v>ja</v>
      </c>
      <c r="H10868" s="26" t="n">
        <v>182.715</v>
      </c>
      <c r="I10868" s="26" t="n">
        <f aca="false">(H10868/10+IF(N10868=2025,Einstellungen!$B$23,Einstellungen!$C$23))*(1+Einstellungen!$B$10)</f>
        <v>40.492725</v>
      </c>
      <c r="J10868" s="25" t="n">
        <f aca="false">E10868*I10868/100</f>
        <v>0.2113720245</v>
      </c>
      <c r="K10868" s="25" t="n">
        <f aca="false">E10868*Einstellungen!$B$5/100</f>
        <v>0.15138</v>
      </c>
      <c r="L10868" s="23" t="str">
        <f aca="false">IF(I10868&lt;Einstellungen!$B$5,"ja","nein")</f>
        <v>nein</v>
      </c>
      <c r="M10868" s="23" t="s">
        <v>54</v>
      </c>
      <c r="N10868" s="23" t="n">
        <v>2026</v>
      </c>
      <c r="O10868" s="23" t="n">
        <v>21</v>
      </c>
    </row>
    <row r="10869" customFormat="false" ht="15" hidden="false" customHeight="false" outlineLevel="0" collapsed="false">
      <c r="A10869" s="22" t="n">
        <v>46149</v>
      </c>
      <c r="B10869" s="23" t="s">
        <v>96</v>
      </c>
      <c r="C10869" s="23" t="s">
        <v>106</v>
      </c>
      <c r="D10869" s="24" t="n">
        <v>361</v>
      </c>
      <c r="E10869" s="25" t="n">
        <f aca="false">MAX(D10869,0)/1000</f>
        <v>0.361</v>
      </c>
      <c r="F10869" s="25" t="n">
        <f aca="false">MAX(-D10869,0)/1000</f>
        <v>0</v>
      </c>
      <c r="G10869" s="23" t="str">
        <f aca="false">IF(E10869&gt;0,"ja","nein")</f>
        <v>ja</v>
      </c>
      <c r="H10869" s="26" t="n">
        <v>154.435</v>
      </c>
      <c r="I10869" s="26" t="n">
        <f aca="false">(H10869/10+IF(N10869=2025,Einstellungen!$B$23,Einstellungen!$C$23))*(1+Einstellungen!$B$10)</f>
        <v>37.127405</v>
      </c>
      <c r="J10869" s="25" t="n">
        <f aca="false">E10869*I10869/100</f>
        <v>0.13402993205</v>
      </c>
      <c r="K10869" s="25" t="n">
        <f aca="false">E10869*Einstellungen!$B$5/100</f>
        <v>0.10469</v>
      </c>
      <c r="L10869" s="23" t="str">
        <f aca="false">IF(I10869&lt;Einstellungen!$B$5,"ja","nein")</f>
        <v>nein</v>
      </c>
      <c r="M10869" s="23" t="s">
        <v>54</v>
      </c>
      <c r="N10869" s="23" t="n">
        <v>2026</v>
      </c>
      <c r="O10869" s="23" t="n">
        <v>22</v>
      </c>
    </row>
    <row r="10870" customFormat="false" ht="15" hidden="false" customHeight="false" outlineLevel="0" collapsed="false">
      <c r="A10870" s="22" t="n">
        <v>46149</v>
      </c>
      <c r="B10870" s="23" t="s">
        <v>101</v>
      </c>
      <c r="C10870" s="23" t="s">
        <v>106</v>
      </c>
      <c r="D10870" s="24" t="n">
        <v>350.8</v>
      </c>
      <c r="E10870" s="25" t="n">
        <f aca="false">MAX(D10870,0)/1000</f>
        <v>0.3508</v>
      </c>
      <c r="F10870" s="25" t="n">
        <f aca="false">MAX(-D10870,0)/1000</f>
        <v>0</v>
      </c>
      <c r="G10870" s="23" t="str">
        <f aca="false">IF(E10870&gt;0,"ja","nein")</f>
        <v>ja</v>
      </c>
      <c r="H10870" s="26" t="n">
        <v>142.757</v>
      </c>
      <c r="I10870" s="26" t="n">
        <f aca="false">(H10870/10+IF(N10870=2025,Einstellungen!$B$23,Einstellungen!$C$23))*(1+Einstellungen!$B$10)</f>
        <v>35.737723</v>
      </c>
      <c r="J10870" s="25" t="n">
        <f aca="false">E10870*I10870/100</f>
        <v>0.125367932284</v>
      </c>
      <c r="K10870" s="25" t="n">
        <f aca="false">E10870*Einstellungen!$B$5/100</f>
        <v>0.101732</v>
      </c>
      <c r="L10870" s="23" t="str">
        <f aca="false">IF(I10870&lt;Einstellungen!$B$5,"ja","nein")</f>
        <v>nein</v>
      </c>
      <c r="M10870" s="23" t="s">
        <v>54</v>
      </c>
      <c r="N10870" s="23" t="n">
        <v>2026</v>
      </c>
      <c r="O10870" s="23" t="n">
        <v>23</v>
      </c>
    </row>
    <row r="10871" customFormat="false" ht="15" hidden="false" customHeight="false" outlineLevel="0" collapsed="false">
      <c r="A10871" s="22" t="n">
        <v>46150</v>
      </c>
      <c r="B10871" s="23" t="s">
        <v>102</v>
      </c>
      <c r="C10871" s="23" t="s">
        <v>121</v>
      </c>
      <c r="D10871" s="24" t="n">
        <v>342</v>
      </c>
      <c r="E10871" s="25" t="n">
        <f aca="false">MAX(D10871,0)/1000</f>
        <v>0.342</v>
      </c>
      <c r="F10871" s="25" t="n">
        <f aca="false">MAX(-D10871,0)/1000</f>
        <v>0</v>
      </c>
      <c r="G10871" s="23" t="str">
        <f aca="false">IF(E10871&gt;0,"ja","nein")</f>
        <v>ja</v>
      </c>
      <c r="H10871" s="26" t="n">
        <v>130.343</v>
      </c>
      <c r="I10871" s="26" t="n">
        <f aca="false">(H10871/10+IF(N10871=2025,Einstellungen!$B$23,Einstellungen!$C$23))*(1+Einstellungen!$B$10)</f>
        <v>34.260457</v>
      </c>
      <c r="J10871" s="25" t="n">
        <f aca="false">E10871*I10871/100</f>
        <v>0.11717076294</v>
      </c>
      <c r="K10871" s="25" t="n">
        <f aca="false">E10871*Einstellungen!$B$5/100</f>
        <v>0.09918</v>
      </c>
      <c r="L10871" s="23" t="str">
        <f aca="false">IF(I10871&lt;Einstellungen!$B$5,"ja","nein")</f>
        <v>nein</v>
      </c>
      <c r="M10871" s="23" t="s">
        <v>54</v>
      </c>
      <c r="N10871" s="23" t="n">
        <v>2026</v>
      </c>
      <c r="O10871" s="23" t="n">
        <v>0</v>
      </c>
    </row>
    <row r="10872" customFormat="false" ht="15" hidden="false" customHeight="false" outlineLevel="0" collapsed="false">
      <c r="A10872" s="22" t="n">
        <v>46150</v>
      </c>
      <c r="B10872" s="23" t="s">
        <v>107</v>
      </c>
      <c r="C10872" s="23" t="s">
        <v>121</v>
      </c>
      <c r="D10872" s="24" t="n">
        <v>348.8</v>
      </c>
      <c r="E10872" s="25" t="n">
        <f aca="false">MAX(D10872,0)/1000</f>
        <v>0.3488</v>
      </c>
      <c r="F10872" s="25" t="n">
        <f aca="false">MAX(-D10872,0)/1000</f>
        <v>0</v>
      </c>
      <c r="G10872" s="23" t="str">
        <f aca="false">IF(E10872&gt;0,"ja","nein")</f>
        <v>ja</v>
      </c>
      <c r="H10872" s="26" t="n">
        <v>120.66</v>
      </c>
      <c r="I10872" s="26" t="n">
        <f aca="false">(H10872/10+IF(N10872=2025,Einstellungen!$B$23,Einstellungen!$C$23))*(1+Einstellungen!$B$10)</f>
        <v>33.10818</v>
      </c>
      <c r="J10872" s="25" t="n">
        <f aca="false">E10872*I10872/100</f>
        <v>0.11548133184</v>
      </c>
      <c r="K10872" s="25" t="n">
        <f aca="false">E10872*Einstellungen!$B$5/100</f>
        <v>0.101152</v>
      </c>
      <c r="L10872" s="23" t="str">
        <f aca="false">IF(I10872&lt;Einstellungen!$B$5,"ja","nein")</f>
        <v>nein</v>
      </c>
      <c r="M10872" s="23" t="s">
        <v>54</v>
      </c>
      <c r="N10872" s="23" t="n">
        <v>2026</v>
      </c>
      <c r="O10872" s="23" t="n">
        <v>1</v>
      </c>
    </row>
    <row r="10873" customFormat="false" ht="15" hidden="false" customHeight="false" outlineLevel="0" collapsed="false">
      <c r="A10873" s="22" t="n">
        <v>46150</v>
      </c>
      <c r="B10873" s="23" t="s">
        <v>108</v>
      </c>
      <c r="C10873" s="23" t="s">
        <v>121</v>
      </c>
      <c r="D10873" s="24" t="n">
        <v>352.5</v>
      </c>
      <c r="E10873" s="25" t="n">
        <f aca="false">MAX(D10873,0)/1000</f>
        <v>0.3525</v>
      </c>
      <c r="F10873" s="25" t="n">
        <f aca="false">MAX(-D10873,0)/1000</f>
        <v>0</v>
      </c>
      <c r="G10873" s="23" t="str">
        <f aca="false">IF(E10873&gt;0,"ja","nein")</f>
        <v>ja</v>
      </c>
      <c r="H10873" s="26" t="n">
        <v>118.215</v>
      </c>
      <c r="I10873" s="26" t="n">
        <f aca="false">(H10873/10+IF(N10873=2025,Einstellungen!$B$23,Einstellungen!$C$23))*(1+Einstellungen!$B$10)</f>
        <v>32.817225</v>
      </c>
      <c r="J10873" s="25" t="n">
        <f aca="false">E10873*I10873/100</f>
        <v>0.115680718125</v>
      </c>
      <c r="K10873" s="25" t="n">
        <f aca="false">E10873*Einstellungen!$B$5/100</f>
        <v>0.102225</v>
      </c>
      <c r="L10873" s="23" t="str">
        <f aca="false">IF(I10873&lt;Einstellungen!$B$5,"ja","nein")</f>
        <v>nein</v>
      </c>
      <c r="M10873" s="23" t="s">
        <v>54</v>
      </c>
      <c r="N10873" s="23" t="n">
        <v>2026</v>
      </c>
      <c r="O10873" s="23" t="n">
        <v>2</v>
      </c>
    </row>
    <row r="10874" customFormat="false" ht="15" hidden="false" customHeight="false" outlineLevel="0" collapsed="false">
      <c r="A10874" s="22" t="n">
        <v>46150</v>
      </c>
      <c r="B10874" s="23" t="s">
        <v>109</v>
      </c>
      <c r="C10874" s="23" t="s">
        <v>121</v>
      </c>
      <c r="D10874" s="24" t="n">
        <v>302.7</v>
      </c>
      <c r="E10874" s="25" t="n">
        <f aca="false">MAX(D10874,0)/1000</f>
        <v>0.3027</v>
      </c>
      <c r="F10874" s="25" t="n">
        <f aca="false">MAX(-D10874,0)/1000</f>
        <v>0</v>
      </c>
      <c r="G10874" s="23" t="str">
        <f aca="false">IF(E10874&gt;0,"ja","nein")</f>
        <v>ja</v>
      </c>
      <c r="H10874" s="26" t="n">
        <v>116.977</v>
      </c>
      <c r="I10874" s="26" t="n">
        <f aca="false">(H10874/10+IF(N10874=2025,Einstellungen!$B$23,Einstellungen!$C$23))*(1+Einstellungen!$B$10)</f>
        <v>32.669903</v>
      </c>
      <c r="J10874" s="25" t="n">
        <f aca="false">E10874*I10874/100</f>
        <v>0.098891796381</v>
      </c>
      <c r="K10874" s="25" t="n">
        <f aca="false">E10874*Einstellungen!$B$5/100</f>
        <v>0.087783</v>
      </c>
      <c r="L10874" s="23" t="str">
        <f aca="false">IF(I10874&lt;Einstellungen!$B$5,"ja","nein")</f>
        <v>nein</v>
      </c>
      <c r="M10874" s="23" t="s">
        <v>54</v>
      </c>
      <c r="N10874" s="23" t="n">
        <v>2026</v>
      </c>
      <c r="O10874" s="23" t="n">
        <v>3</v>
      </c>
    </row>
    <row r="10875" customFormat="false" ht="15" hidden="false" customHeight="false" outlineLevel="0" collapsed="false">
      <c r="A10875" s="22" t="n">
        <v>46150</v>
      </c>
      <c r="B10875" s="23" t="s">
        <v>110</v>
      </c>
      <c r="C10875" s="23" t="s">
        <v>121</v>
      </c>
      <c r="D10875" s="24" t="n">
        <v>337.1</v>
      </c>
      <c r="E10875" s="25" t="n">
        <f aca="false">MAX(D10875,0)/1000</f>
        <v>0.3371</v>
      </c>
      <c r="F10875" s="25" t="n">
        <f aca="false">MAX(-D10875,0)/1000</f>
        <v>0</v>
      </c>
      <c r="G10875" s="23" t="str">
        <f aca="false">IF(E10875&gt;0,"ja","nein")</f>
        <v>ja</v>
      </c>
      <c r="H10875" s="26" t="n">
        <v>118.565</v>
      </c>
      <c r="I10875" s="26" t="n">
        <f aca="false">(H10875/10+IF(N10875=2025,Einstellungen!$B$23,Einstellungen!$C$23))*(1+Einstellungen!$B$10)</f>
        <v>32.858875</v>
      </c>
      <c r="J10875" s="25" t="n">
        <f aca="false">E10875*I10875/100</f>
        <v>0.110767267625</v>
      </c>
      <c r="K10875" s="25" t="n">
        <f aca="false">E10875*Einstellungen!$B$5/100</f>
        <v>0.097759</v>
      </c>
      <c r="L10875" s="23" t="str">
        <f aca="false">IF(I10875&lt;Einstellungen!$B$5,"ja","nein")</f>
        <v>nein</v>
      </c>
      <c r="M10875" s="23" t="s">
        <v>54</v>
      </c>
      <c r="N10875" s="23" t="n">
        <v>2026</v>
      </c>
      <c r="O10875" s="23" t="n">
        <v>4</v>
      </c>
    </row>
    <row r="10876" customFormat="false" ht="15" hidden="false" customHeight="false" outlineLevel="0" collapsed="false">
      <c r="A10876" s="22" t="n">
        <v>46150</v>
      </c>
      <c r="B10876" s="23" t="s">
        <v>111</v>
      </c>
      <c r="C10876" s="23" t="s">
        <v>121</v>
      </c>
      <c r="D10876" s="24" t="n">
        <v>431.6</v>
      </c>
      <c r="E10876" s="25" t="n">
        <f aca="false">MAX(D10876,0)/1000</f>
        <v>0.4316</v>
      </c>
      <c r="F10876" s="25" t="n">
        <f aca="false">MAX(-D10876,0)/1000</f>
        <v>0</v>
      </c>
      <c r="G10876" s="23" t="str">
        <f aca="false">IF(E10876&gt;0,"ja","nein")</f>
        <v>ja</v>
      </c>
      <c r="H10876" s="26" t="n">
        <v>126.185</v>
      </c>
      <c r="I10876" s="26" t="n">
        <f aca="false">(H10876/10+IF(N10876=2025,Einstellungen!$B$23,Einstellungen!$C$23))*(1+Einstellungen!$B$10)</f>
        <v>33.765655</v>
      </c>
      <c r="J10876" s="25" t="n">
        <f aca="false">E10876*I10876/100</f>
        <v>0.14573256698</v>
      </c>
      <c r="K10876" s="25" t="n">
        <f aca="false">E10876*Einstellungen!$B$5/100</f>
        <v>0.125164</v>
      </c>
      <c r="L10876" s="23" t="str">
        <f aca="false">IF(I10876&lt;Einstellungen!$B$5,"ja","nein")</f>
        <v>nein</v>
      </c>
      <c r="M10876" s="23" t="s">
        <v>54</v>
      </c>
      <c r="N10876" s="23" t="n">
        <v>2026</v>
      </c>
      <c r="O10876" s="23" t="n">
        <v>5</v>
      </c>
    </row>
    <row r="10877" customFormat="false" ht="15" hidden="false" customHeight="false" outlineLevel="0" collapsed="false">
      <c r="A10877" s="22" t="n">
        <v>46150</v>
      </c>
      <c r="B10877" s="23" t="s">
        <v>112</v>
      </c>
      <c r="C10877" s="23" t="s">
        <v>121</v>
      </c>
      <c r="D10877" s="24" t="n">
        <v>142.8</v>
      </c>
      <c r="E10877" s="25" t="n">
        <f aca="false">MAX(D10877,0)/1000</f>
        <v>0.1428</v>
      </c>
      <c r="F10877" s="25" t="n">
        <f aca="false">MAX(-D10877,0)/1000</f>
        <v>0</v>
      </c>
      <c r="G10877" s="23" t="str">
        <f aca="false">IF(E10877&gt;0,"ja","nein")</f>
        <v>ja</v>
      </c>
      <c r="H10877" s="26" t="n">
        <v>143.6</v>
      </c>
      <c r="I10877" s="26" t="n">
        <f aca="false">(H10877/10+IF(N10877=2025,Einstellungen!$B$23,Einstellungen!$C$23))*(1+Einstellungen!$B$10)</f>
        <v>35.83804</v>
      </c>
      <c r="J10877" s="25" t="n">
        <f aca="false">E10877*I10877/100</f>
        <v>0.05117672112</v>
      </c>
      <c r="K10877" s="25" t="n">
        <f aca="false">E10877*Einstellungen!$B$5/100</f>
        <v>0.041412</v>
      </c>
      <c r="L10877" s="23" t="str">
        <f aca="false">IF(I10877&lt;Einstellungen!$B$5,"ja","nein")</f>
        <v>nein</v>
      </c>
      <c r="M10877" s="23" t="s">
        <v>54</v>
      </c>
      <c r="N10877" s="23" t="n">
        <v>2026</v>
      </c>
      <c r="O10877" s="23" t="n">
        <v>6</v>
      </c>
    </row>
    <row r="10878" customFormat="false" ht="15" hidden="false" customHeight="false" outlineLevel="0" collapsed="false">
      <c r="A10878" s="22" t="n">
        <v>46150</v>
      </c>
      <c r="B10878" s="23" t="s">
        <v>113</v>
      </c>
      <c r="C10878" s="23" t="s">
        <v>121</v>
      </c>
      <c r="D10878" s="24" t="n">
        <v>-43.8</v>
      </c>
      <c r="E10878" s="25" t="n">
        <f aca="false">MAX(D10878,0)/1000</f>
        <v>0</v>
      </c>
      <c r="F10878" s="25" t="n">
        <f aca="false">MAX(-D10878,0)/1000</f>
        <v>0.0438</v>
      </c>
      <c r="G10878" s="23" t="str">
        <f aca="false">IF(E10878&gt;0,"ja","nein")</f>
        <v>nein</v>
      </c>
      <c r="H10878" s="26" t="n">
        <v>147.028</v>
      </c>
      <c r="I10878" s="26" t="n">
        <f aca="false">(H10878/10+IF(N10878=2025,Einstellungen!$B$23,Einstellungen!$C$23))*(1+Einstellungen!$B$10)</f>
        <v>36.245972</v>
      </c>
      <c r="J10878" s="25" t="n">
        <f aca="false">E10878*I10878/100</f>
        <v>0</v>
      </c>
      <c r="K10878" s="25" t="n">
        <f aca="false">E10878*Einstellungen!$B$5/100</f>
        <v>0</v>
      </c>
      <c r="L10878" s="23" t="str">
        <f aca="false">IF(I10878&lt;Einstellungen!$B$5,"ja","nein")</f>
        <v>nein</v>
      </c>
      <c r="M10878" s="23" t="s">
        <v>54</v>
      </c>
      <c r="N10878" s="23" t="n">
        <v>2026</v>
      </c>
      <c r="O10878" s="23" t="n">
        <v>7</v>
      </c>
    </row>
    <row r="10879" customFormat="false" ht="15" hidden="false" customHeight="false" outlineLevel="0" collapsed="false">
      <c r="A10879" s="22" t="n">
        <v>46150</v>
      </c>
      <c r="B10879" s="23" t="s">
        <v>114</v>
      </c>
      <c r="C10879" s="23" t="s">
        <v>121</v>
      </c>
      <c r="D10879" s="24" t="n">
        <v>39.7</v>
      </c>
      <c r="E10879" s="25" t="n">
        <f aca="false">MAX(D10879,0)/1000</f>
        <v>0.0397</v>
      </c>
      <c r="F10879" s="25" t="n">
        <f aca="false">MAX(-D10879,0)/1000</f>
        <v>0</v>
      </c>
      <c r="G10879" s="23" t="str">
        <f aca="false">IF(E10879&gt;0,"ja","nein")</f>
        <v>ja</v>
      </c>
      <c r="H10879" s="26" t="n">
        <v>137.4</v>
      </c>
      <c r="I10879" s="26" t="n">
        <f aca="false">(H10879/10+IF(N10879=2025,Einstellungen!$B$23,Einstellungen!$C$23))*(1+Einstellungen!$B$10)</f>
        <v>35.10024</v>
      </c>
      <c r="J10879" s="25" t="n">
        <f aca="false">E10879*I10879/100</f>
        <v>0.01393479528</v>
      </c>
      <c r="K10879" s="25" t="n">
        <f aca="false">E10879*Einstellungen!$B$5/100</f>
        <v>0.011513</v>
      </c>
      <c r="L10879" s="23" t="str">
        <f aca="false">IF(I10879&lt;Einstellungen!$B$5,"ja","nein")</f>
        <v>nein</v>
      </c>
      <c r="M10879" s="23" t="s">
        <v>54</v>
      </c>
      <c r="N10879" s="23" t="n">
        <v>2026</v>
      </c>
      <c r="O10879" s="23" t="n">
        <v>8</v>
      </c>
    </row>
    <row r="10880" customFormat="false" ht="15" hidden="false" customHeight="false" outlineLevel="0" collapsed="false">
      <c r="A10880" s="22" t="n">
        <v>46150</v>
      </c>
      <c r="B10880" s="23" t="s">
        <v>115</v>
      </c>
      <c r="C10880" s="23" t="s">
        <v>121</v>
      </c>
      <c r="D10880" s="24" t="n">
        <v>-752.1</v>
      </c>
      <c r="E10880" s="25" t="n">
        <f aca="false">MAX(D10880,0)/1000</f>
        <v>0</v>
      </c>
      <c r="F10880" s="25" t="n">
        <f aca="false">MAX(-D10880,0)/1000</f>
        <v>0.7521</v>
      </c>
      <c r="G10880" s="23" t="str">
        <f aca="false">IF(E10880&gt;0,"ja","nein")</f>
        <v>nein</v>
      </c>
      <c r="H10880" s="26" t="n">
        <v>115.248</v>
      </c>
      <c r="I10880" s="26" t="n">
        <f aca="false">(H10880/10+IF(N10880=2025,Einstellungen!$B$23,Einstellungen!$C$23))*(1+Einstellungen!$B$10)</f>
        <v>32.464152</v>
      </c>
      <c r="J10880" s="25" t="n">
        <f aca="false">E10880*I10880/100</f>
        <v>0</v>
      </c>
      <c r="K10880" s="25" t="n">
        <f aca="false">E10880*Einstellungen!$B$5/100</f>
        <v>0</v>
      </c>
      <c r="L10880" s="23" t="str">
        <f aca="false">IF(I10880&lt;Einstellungen!$B$5,"ja","nein")</f>
        <v>nein</v>
      </c>
      <c r="M10880" s="23" t="s">
        <v>54</v>
      </c>
      <c r="N10880" s="23" t="n">
        <v>2026</v>
      </c>
      <c r="O10880" s="23" t="n">
        <v>9</v>
      </c>
    </row>
    <row r="10881" customFormat="false" ht="15" hidden="false" customHeight="false" outlineLevel="0" collapsed="false">
      <c r="A10881" s="22" t="n">
        <v>46150</v>
      </c>
      <c r="B10881" s="23" t="s">
        <v>116</v>
      </c>
      <c r="C10881" s="23" t="s">
        <v>121</v>
      </c>
      <c r="D10881" s="24" t="n">
        <v>-1092.5</v>
      </c>
      <c r="E10881" s="25" t="n">
        <f aca="false">MAX(D10881,0)/1000</f>
        <v>0</v>
      </c>
      <c r="F10881" s="25" t="n">
        <f aca="false">MAX(-D10881,0)/1000</f>
        <v>1.0925</v>
      </c>
      <c r="G10881" s="23" t="str">
        <f aca="false">IF(E10881&gt;0,"ja","nein")</f>
        <v>nein</v>
      </c>
      <c r="H10881" s="26" t="n">
        <v>97.748</v>
      </c>
      <c r="I10881" s="26" t="n">
        <f aca="false">(H10881/10+IF(N10881=2025,Einstellungen!$B$23,Einstellungen!$C$23))*(1+Einstellungen!$B$10)</f>
        <v>30.381652</v>
      </c>
      <c r="J10881" s="25" t="n">
        <f aca="false">E10881*I10881/100</f>
        <v>0</v>
      </c>
      <c r="K10881" s="25" t="n">
        <f aca="false">E10881*Einstellungen!$B$5/100</f>
        <v>0</v>
      </c>
      <c r="L10881" s="23" t="str">
        <f aca="false">IF(I10881&lt;Einstellungen!$B$5,"ja","nein")</f>
        <v>nein</v>
      </c>
      <c r="M10881" s="23" t="s">
        <v>54</v>
      </c>
      <c r="N10881" s="23" t="n">
        <v>2026</v>
      </c>
      <c r="O10881" s="23" t="n">
        <v>10</v>
      </c>
    </row>
    <row r="10882" customFormat="false" ht="15" hidden="false" customHeight="false" outlineLevel="0" collapsed="false">
      <c r="A10882" s="22" t="n">
        <v>46150</v>
      </c>
      <c r="B10882" s="23" t="s">
        <v>117</v>
      </c>
      <c r="C10882" s="23" t="s">
        <v>121</v>
      </c>
      <c r="D10882" s="24" t="n">
        <v>-2086.5</v>
      </c>
      <c r="E10882" s="25" t="n">
        <f aca="false">MAX(D10882,0)/1000</f>
        <v>0</v>
      </c>
      <c r="F10882" s="25" t="n">
        <f aca="false">MAX(-D10882,0)/1000</f>
        <v>2.0865</v>
      </c>
      <c r="G10882" s="23" t="str">
        <f aca="false">IF(E10882&gt;0,"ja","nein")</f>
        <v>nein</v>
      </c>
      <c r="H10882" s="26" t="n">
        <v>75.81</v>
      </c>
      <c r="I10882" s="26" t="n">
        <f aca="false">(H10882/10+IF(N10882=2025,Einstellungen!$B$23,Einstellungen!$C$23))*(1+Einstellungen!$B$10)</f>
        <v>27.77103</v>
      </c>
      <c r="J10882" s="25" t="n">
        <f aca="false">E10882*I10882/100</f>
        <v>0</v>
      </c>
      <c r="K10882" s="25" t="n">
        <f aca="false">E10882*Einstellungen!$B$5/100</f>
        <v>0</v>
      </c>
      <c r="L10882" s="23" t="str">
        <f aca="false">IF(I10882&lt;Einstellungen!$B$5,"ja","nein")</f>
        <v>ja</v>
      </c>
      <c r="M10882" s="23" t="s">
        <v>54</v>
      </c>
      <c r="N10882" s="23" t="n">
        <v>2026</v>
      </c>
      <c r="O10882" s="23" t="n">
        <v>11</v>
      </c>
    </row>
    <row r="10883" customFormat="false" ht="15" hidden="false" customHeight="false" outlineLevel="0" collapsed="false">
      <c r="A10883" s="22" t="n">
        <v>46150</v>
      </c>
      <c r="B10883" s="23" t="s">
        <v>118</v>
      </c>
      <c r="C10883" s="23" t="s">
        <v>121</v>
      </c>
      <c r="D10883" s="24" t="n">
        <v>-784.3</v>
      </c>
      <c r="E10883" s="25" t="n">
        <f aca="false">MAX(D10883,0)/1000</f>
        <v>0</v>
      </c>
      <c r="F10883" s="25" t="n">
        <f aca="false">MAX(-D10883,0)/1000</f>
        <v>0.7843</v>
      </c>
      <c r="G10883" s="23" t="str">
        <f aca="false">IF(E10883&gt;0,"ja","nein")</f>
        <v>nein</v>
      </c>
      <c r="H10883" s="26" t="n">
        <v>65.37</v>
      </c>
      <c r="I10883" s="26" t="n">
        <f aca="false">(H10883/10+IF(N10883=2025,Einstellungen!$B$23,Einstellungen!$C$23))*(1+Einstellungen!$B$10)</f>
        <v>26.52867</v>
      </c>
      <c r="J10883" s="25" t="n">
        <f aca="false">E10883*I10883/100</f>
        <v>0</v>
      </c>
      <c r="K10883" s="25" t="n">
        <f aca="false">E10883*Einstellungen!$B$5/100</f>
        <v>0</v>
      </c>
      <c r="L10883" s="23" t="str">
        <f aca="false">IF(I10883&lt;Einstellungen!$B$5,"ja","nein")</f>
        <v>ja</v>
      </c>
      <c r="M10883" s="23" t="s">
        <v>54</v>
      </c>
      <c r="N10883" s="23" t="n">
        <v>2026</v>
      </c>
      <c r="O10883" s="23" t="n">
        <v>12</v>
      </c>
    </row>
    <row r="10884" customFormat="false" ht="15" hidden="false" customHeight="false" outlineLevel="0" collapsed="false">
      <c r="A10884" s="22" t="n">
        <v>46150</v>
      </c>
      <c r="B10884" s="23" t="s">
        <v>119</v>
      </c>
      <c r="C10884" s="23" t="s">
        <v>121</v>
      </c>
      <c r="D10884" s="24" t="n">
        <v>-4691.3</v>
      </c>
      <c r="E10884" s="25" t="n">
        <f aca="false">MAX(D10884,0)/1000</f>
        <v>0</v>
      </c>
      <c r="F10884" s="25" t="n">
        <f aca="false">MAX(-D10884,0)/1000</f>
        <v>4.6913</v>
      </c>
      <c r="G10884" s="23" t="str">
        <f aca="false">IF(E10884&gt;0,"ja","nein")</f>
        <v>nein</v>
      </c>
      <c r="H10884" s="26" t="n">
        <v>58.708</v>
      </c>
      <c r="I10884" s="26" t="n">
        <f aca="false">(H10884/10+IF(N10884=2025,Einstellungen!$B$23,Einstellungen!$C$23))*(1+Einstellungen!$B$10)</f>
        <v>25.735892</v>
      </c>
      <c r="J10884" s="25" t="n">
        <f aca="false">E10884*I10884/100</f>
        <v>0</v>
      </c>
      <c r="K10884" s="25" t="n">
        <f aca="false">E10884*Einstellungen!$B$5/100</f>
        <v>0</v>
      </c>
      <c r="L10884" s="23" t="str">
        <f aca="false">IF(I10884&lt;Einstellungen!$B$5,"ja","nein")</f>
        <v>ja</v>
      </c>
      <c r="M10884" s="23" t="s">
        <v>54</v>
      </c>
      <c r="N10884" s="23" t="n">
        <v>2026</v>
      </c>
      <c r="O10884" s="23" t="n">
        <v>13</v>
      </c>
    </row>
    <row r="10885" customFormat="false" ht="15" hidden="false" customHeight="false" outlineLevel="0" collapsed="false">
      <c r="A10885" s="22" t="n">
        <v>46150</v>
      </c>
      <c r="B10885" s="23" t="s">
        <v>120</v>
      </c>
      <c r="C10885" s="23" t="s">
        <v>121</v>
      </c>
      <c r="D10885" s="24" t="n">
        <v>-1887.6</v>
      </c>
      <c r="E10885" s="25" t="n">
        <f aca="false">MAX(D10885,0)/1000</f>
        <v>0</v>
      </c>
      <c r="F10885" s="25" t="n">
        <f aca="false">MAX(-D10885,0)/1000</f>
        <v>1.8876</v>
      </c>
      <c r="G10885" s="23" t="str">
        <f aca="false">IF(E10885&gt;0,"ja","nein")</f>
        <v>nein</v>
      </c>
      <c r="H10885" s="26" t="n">
        <v>64.34</v>
      </c>
      <c r="I10885" s="26" t="n">
        <f aca="false">(H10885/10+IF(N10885=2025,Einstellungen!$B$23,Einstellungen!$C$23))*(1+Einstellungen!$B$10)</f>
        <v>26.4061</v>
      </c>
      <c r="J10885" s="25" t="n">
        <f aca="false">E10885*I10885/100</f>
        <v>0</v>
      </c>
      <c r="K10885" s="25" t="n">
        <f aca="false">E10885*Einstellungen!$B$5/100</f>
        <v>0</v>
      </c>
      <c r="L10885" s="23" t="str">
        <f aca="false">IF(I10885&lt;Einstellungen!$B$5,"ja","nein")</f>
        <v>ja</v>
      </c>
      <c r="M10885" s="23" t="s">
        <v>54</v>
      </c>
      <c r="N10885" s="23" t="n">
        <v>2026</v>
      </c>
      <c r="O10885" s="23" t="n">
        <v>14</v>
      </c>
    </row>
    <row r="10886" customFormat="false" ht="15" hidden="false" customHeight="false" outlineLevel="0" collapsed="false">
      <c r="A10886" s="22" t="n">
        <v>46150</v>
      </c>
      <c r="B10886" s="23" t="s">
        <v>104</v>
      </c>
      <c r="C10886" s="23" t="s">
        <v>121</v>
      </c>
      <c r="D10886" s="24" t="n">
        <v>-2646.1</v>
      </c>
      <c r="E10886" s="25" t="n">
        <f aca="false">MAX(D10886,0)/1000</f>
        <v>0</v>
      </c>
      <c r="F10886" s="25" t="n">
        <f aca="false">MAX(-D10886,0)/1000</f>
        <v>2.6461</v>
      </c>
      <c r="G10886" s="23" t="str">
        <f aca="false">IF(E10886&gt;0,"ja","nein")</f>
        <v>nein</v>
      </c>
      <c r="H10886" s="26" t="n">
        <v>81.892</v>
      </c>
      <c r="I10886" s="26" t="n">
        <f aca="false">(H10886/10+IF(N10886=2025,Einstellungen!$B$23,Einstellungen!$C$23))*(1+Einstellungen!$B$10)</f>
        <v>28.494788</v>
      </c>
      <c r="J10886" s="25" t="n">
        <f aca="false">E10886*I10886/100</f>
        <v>0</v>
      </c>
      <c r="K10886" s="25" t="n">
        <f aca="false">E10886*Einstellungen!$B$5/100</f>
        <v>0</v>
      </c>
      <c r="L10886" s="23" t="str">
        <f aca="false">IF(I10886&lt;Einstellungen!$B$5,"ja","nein")</f>
        <v>ja</v>
      </c>
      <c r="M10886" s="23" t="s">
        <v>54</v>
      </c>
      <c r="N10886" s="23" t="n">
        <v>2026</v>
      </c>
      <c r="O10886" s="23" t="n">
        <v>15</v>
      </c>
    </row>
    <row r="10887" customFormat="false" ht="15" hidden="false" customHeight="false" outlineLevel="0" collapsed="false">
      <c r="A10887" s="22" t="n">
        <v>46150</v>
      </c>
      <c r="B10887" s="23" t="s">
        <v>105</v>
      </c>
      <c r="C10887" s="23" t="s">
        <v>121</v>
      </c>
      <c r="D10887" s="24" t="n">
        <v>-2077.1</v>
      </c>
      <c r="E10887" s="25" t="n">
        <f aca="false">MAX(D10887,0)/1000</f>
        <v>0</v>
      </c>
      <c r="F10887" s="25" t="n">
        <f aca="false">MAX(-D10887,0)/1000</f>
        <v>2.0771</v>
      </c>
      <c r="G10887" s="23" t="str">
        <f aca="false">IF(E10887&gt;0,"ja","nein")</f>
        <v>nein</v>
      </c>
      <c r="H10887" s="26" t="n">
        <v>94.062</v>
      </c>
      <c r="I10887" s="26" t="n">
        <f aca="false">(H10887/10+IF(N10887=2025,Einstellungen!$B$23,Einstellungen!$C$23))*(1+Einstellungen!$B$10)</f>
        <v>29.943018</v>
      </c>
      <c r="J10887" s="25" t="n">
        <f aca="false">E10887*I10887/100</f>
        <v>0</v>
      </c>
      <c r="K10887" s="25" t="n">
        <f aca="false">E10887*Einstellungen!$B$5/100</f>
        <v>0</v>
      </c>
      <c r="L10887" s="23" t="str">
        <f aca="false">IF(I10887&lt;Einstellungen!$B$5,"ja","nein")</f>
        <v>nein</v>
      </c>
      <c r="M10887" s="23" t="s">
        <v>54</v>
      </c>
      <c r="N10887" s="23" t="n">
        <v>2026</v>
      </c>
      <c r="O10887" s="23" t="n">
        <v>16</v>
      </c>
    </row>
    <row r="10888" customFormat="false" ht="15" hidden="false" customHeight="false" outlineLevel="0" collapsed="false">
      <c r="A10888" s="22" t="n">
        <v>46150</v>
      </c>
      <c r="B10888" s="23" t="s">
        <v>97</v>
      </c>
      <c r="C10888" s="23" t="s">
        <v>121</v>
      </c>
      <c r="D10888" s="24" t="n">
        <v>-267.6</v>
      </c>
      <c r="E10888" s="25" t="n">
        <f aca="false">MAX(D10888,0)/1000</f>
        <v>0</v>
      </c>
      <c r="F10888" s="25" t="n">
        <f aca="false">MAX(-D10888,0)/1000</f>
        <v>0.2676</v>
      </c>
      <c r="G10888" s="23" t="str">
        <f aca="false">IF(E10888&gt;0,"ja","nein")</f>
        <v>nein</v>
      </c>
      <c r="H10888" s="26" t="n">
        <v>109.5</v>
      </c>
      <c r="I10888" s="26" t="n">
        <f aca="false">(H10888/10+IF(N10888=2025,Einstellungen!$B$23,Einstellungen!$C$23))*(1+Einstellungen!$B$10)</f>
        <v>31.78014</v>
      </c>
      <c r="J10888" s="25" t="n">
        <f aca="false">E10888*I10888/100</f>
        <v>0</v>
      </c>
      <c r="K10888" s="25" t="n">
        <f aca="false">E10888*Einstellungen!$B$5/100</f>
        <v>0</v>
      </c>
      <c r="L10888" s="23" t="str">
        <f aca="false">IF(I10888&lt;Einstellungen!$B$5,"ja","nein")</f>
        <v>nein</v>
      </c>
      <c r="M10888" s="23" t="s">
        <v>54</v>
      </c>
      <c r="N10888" s="23" t="n">
        <v>2026</v>
      </c>
      <c r="O10888" s="23" t="n">
        <v>17</v>
      </c>
    </row>
    <row r="10889" customFormat="false" ht="15" hidden="false" customHeight="false" outlineLevel="0" collapsed="false">
      <c r="A10889" s="22" t="n">
        <v>46150</v>
      </c>
      <c r="B10889" s="23" t="s">
        <v>99</v>
      </c>
      <c r="C10889" s="23" t="s">
        <v>121</v>
      </c>
      <c r="D10889" s="24" t="n">
        <v>10.2</v>
      </c>
      <c r="E10889" s="25" t="n">
        <f aca="false">MAX(D10889,0)/1000</f>
        <v>0.0102</v>
      </c>
      <c r="F10889" s="25" t="n">
        <f aca="false">MAX(-D10889,0)/1000</f>
        <v>0</v>
      </c>
      <c r="G10889" s="23" t="str">
        <f aca="false">IF(E10889&gt;0,"ja","nein")</f>
        <v>ja</v>
      </c>
      <c r="H10889" s="26" t="n">
        <v>127.815</v>
      </c>
      <c r="I10889" s="26" t="n">
        <f aca="false">(H10889/10+IF(N10889=2025,Einstellungen!$B$23,Einstellungen!$C$23))*(1+Einstellungen!$B$10)</f>
        <v>33.959625</v>
      </c>
      <c r="J10889" s="25" t="n">
        <f aca="false">E10889*I10889/100</f>
        <v>0.00346388175</v>
      </c>
      <c r="K10889" s="25" t="n">
        <f aca="false">E10889*Einstellungen!$B$5/100</f>
        <v>0.002958</v>
      </c>
      <c r="L10889" s="23" t="str">
        <f aca="false">IF(I10889&lt;Einstellungen!$B$5,"ja","nein")</f>
        <v>nein</v>
      </c>
      <c r="M10889" s="23" t="s">
        <v>54</v>
      </c>
      <c r="N10889" s="23" t="n">
        <v>2026</v>
      </c>
      <c r="O10889" s="23" t="n">
        <v>18</v>
      </c>
    </row>
    <row r="10890" customFormat="false" ht="15" hidden="false" customHeight="false" outlineLevel="0" collapsed="false">
      <c r="A10890" s="22" t="n">
        <v>46150</v>
      </c>
      <c r="B10890" s="23" t="s">
        <v>100</v>
      </c>
      <c r="C10890" s="23" t="s">
        <v>121</v>
      </c>
      <c r="D10890" s="24" t="n">
        <v>-42.9</v>
      </c>
      <c r="E10890" s="25" t="n">
        <f aca="false">MAX(D10890,0)/1000</f>
        <v>0</v>
      </c>
      <c r="F10890" s="25" t="n">
        <f aca="false">MAX(-D10890,0)/1000</f>
        <v>0.0429</v>
      </c>
      <c r="G10890" s="23" t="str">
        <f aca="false">IF(E10890&gt;0,"ja","nein")</f>
        <v>nein</v>
      </c>
      <c r="H10890" s="26" t="n">
        <v>143.543</v>
      </c>
      <c r="I10890" s="26" t="n">
        <f aca="false">(H10890/10+IF(N10890=2025,Einstellungen!$B$23,Einstellungen!$C$23))*(1+Einstellungen!$B$10)</f>
        <v>35.831257</v>
      </c>
      <c r="J10890" s="25" t="n">
        <f aca="false">E10890*I10890/100</f>
        <v>0</v>
      </c>
      <c r="K10890" s="25" t="n">
        <f aca="false">E10890*Einstellungen!$B$5/100</f>
        <v>0</v>
      </c>
      <c r="L10890" s="23" t="str">
        <f aca="false">IF(I10890&lt;Einstellungen!$B$5,"ja","nein")</f>
        <v>nein</v>
      </c>
      <c r="M10890" s="23" t="s">
        <v>54</v>
      </c>
      <c r="N10890" s="23" t="n">
        <v>2026</v>
      </c>
      <c r="O10890" s="23" t="n">
        <v>19</v>
      </c>
    </row>
    <row r="10891" customFormat="false" ht="15" hidden="false" customHeight="false" outlineLevel="0" collapsed="false">
      <c r="A10891" s="22" t="n">
        <v>46150</v>
      </c>
      <c r="B10891" s="23" t="s">
        <v>92</v>
      </c>
      <c r="C10891" s="23" t="s">
        <v>121</v>
      </c>
      <c r="D10891" s="24" t="n">
        <v>-43.2</v>
      </c>
      <c r="E10891" s="25" t="n">
        <f aca="false">MAX(D10891,0)/1000</f>
        <v>0</v>
      </c>
      <c r="F10891" s="25" t="n">
        <f aca="false">MAX(-D10891,0)/1000</f>
        <v>0.0432</v>
      </c>
      <c r="G10891" s="23" t="str">
        <f aca="false">IF(E10891&gt;0,"ja","nein")</f>
        <v>nein</v>
      </c>
      <c r="H10891" s="26" t="n">
        <v>152.977</v>
      </c>
      <c r="I10891" s="26" t="n">
        <f aca="false">(H10891/10+IF(N10891=2025,Einstellungen!$B$23,Einstellungen!$C$23))*(1+Einstellungen!$B$10)</f>
        <v>36.953903</v>
      </c>
      <c r="J10891" s="25" t="n">
        <f aca="false">E10891*I10891/100</f>
        <v>0</v>
      </c>
      <c r="K10891" s="25" t="n">
        <f aca="false">E10891*Einstellungen!$B$5/100</f>
        <v>0</v>
      </c>
      <c r="L10891" s="23" t="str">
        <f aca="false">IF(I10891&lt;Einstellungen!$B$5,"ja","nein")</f>
        <v>nein</v>
      </c>
      <c r="M10891" s="23" t="s">
        <v>54</v>
      </c>
      <c r="N10891" s="23" t="n">
        <v>2026</v>
      </c>
      <c r="O10891" s="23" t="n">
        <v>20</v>
      </c>
    </row>
    <row r="10892" customFormat="false" ht="15" hidden="false" customHeight="false" outlineLevel="0" collapsed="false">
      <c r="A10892" s="22" t="n">
        <v>46150</v>
      </c>
      <c r="B10892" s="23" t="s">
        <v>95</v>
      </c>
      <c r="C10892" s="23" t="s">
        <v>121</v>
      </c>
      <c r="D10892" s="24" t="n">
        <v>-48.8</v>
      </c>
      <c r="E10892" s="25" t="n">
        <f aca="false">MAX(D10892,0)/1000</f>
        <v>0</v>
      </c>
      <c r="F10892" s="25" t="n">
        <f aca="false">MAX(-D10892,0)/1000</f>
        <v>0.0488</v>
      </c>
      <c r="G10892" s="23" t="str">
        <f aca="false">IF(E10892&gt;0,"ja","nein")</f>
        <v>nein</v>
      </c>
      <c r="H10892" s="26" t="n">
        <v>138.9</v>
      </c>
      <c r="I10892" s="26" t="n">
        <f aca="false">(H10892/10+IF(N10892=2025,Einstellungen!$B$23,Einstellungen!$C$23))*(1+Einstellungen!$B$10)</f>
        <v>35.27874</v>
      </c>
      <c r="J10892" s="25" t="n">
        <f aca="false">E10892*I10892/100</f>
        <v>0</v>
      </c>
      <c r="K10892" s="25" t="n">
        <f aca="false">E10892*Einstellungen!$B$5/100</f>
        <v>0</v>
      </c>
      <c r="L10892" s="23" t="str">
        <f aca="false">IF(I10892&lt;Einstellungen!$B$5,"ja","nein")</f>
        <v>nein</v>
      </c>
      <c r="M10892" s="23" t="s">
        <v>54</v>
      </c>
      <c r="N10892" s="23" t="n">
        <v>2026</v>
      </c>
      <c r="O10892" s="23" t="n">
        <v>21</v>
      </c>
    </row>
    <row r="10893" customFormat="false" ht="15" hidden="false" customHeight="false" outlineLevel="0" collapsed="false">
      <c r="A10893" s="22" t="n">
        <v>46150</v>
      </c>
      <c r="B10893" s="23" t="s">
        <v>96</v>
      </c>
      <c r="C10893" s="23" t="s">
        <v>121</v>
      </c>
      <c r="D10893" s="24" t="n">
        <v>-48.1</v>
      </c>
      <c r="E10893" s="25" t="n">
        <f aca="false">MAX(D10893,0)/1000</f>
        <v>0</v>
      </c>
      <c r="F10893" s="25" t="n">
        <f aca="false">MAX(-D10893,0)/1000</f>
        <v>0.0481</v>
      </c>
      <c r="G10893" s="23" t="str">
        <f aca="false">IF(E10893&gt;0,"ja","nein")</f>
        <v>nein</v>
      </c>
      <c r="H10893" s="26" t="n">
        <v>127.502</v>
      </c>
      <c r="I10893" s="26" t="n">
        <f aca="false">(H10893/10+IF(N10893=2025,Einstellungen!$B$23,Einstellungen!$C$23))*(1+Einstellungen!$B$10)</f>
        <v>33.922378</v>
      </c>
      <c r="J10893" s="25" t="n">
        <f aca="false">E10893*I10893/100</f>
        <v>0</v>
      </c>
      <c r="K10893" s="25" t="n">
        <f aca="false">E10893*Einstellungen!$B$5/100</f>
        <v>0</v>
      </c>
      <c r="L10893" s="23" t="str">
        <f aca="false">IF(I10893&lt;Einstellungen!$B$5,"ja","nein")</f>
        <v>nein</v>
      </c>
      <c r="M10893" s="23" t="s">
        <v>54</v>
      </c>
      <c r="N10893" s="23" t="n">
        <v>2026</v>
      </c>
      <c r="O10893" s="23" t="n">
        <v>22</v>
      </c>
    </row>
    <row r="10894" customFormat="false" ht="15" hidden="false" customHeight="false" outlineLevel="0" collapsed="false">
      <c r="A10894" s="22" t="n">
        <v>46150</v>
      </c>
      <c r="B10894" s="23" t="s">
        <v>101</v>
      </c>
      <c r="C10894" s="23" t="s">
        <v>121</v>
      </c>
      <c r="D10894" s="24" t="n">
        <v>-47.9</v>
      </c>
      <c r="E10894" s="25" t="n">
        <f aca="false">MAX(D10894,0)/1000</f>
        <v>0</v>
      </c>
      <c r="F10894" s="25" t="n">
        <f aca="false">MAX(-D10894,0)/1000</f>
        <v>0.0479</v>
      </c>
      <c r="G10894" s="23" t="str">
        <f aca="false">IF(E10894&gt;0,"ja","nein")</f>
        <v>nein</v>
      </c>
      <c r="H10894" s="26" t="n">
        <v>119.14</v>
      </c>
      <c r="I10894" s="26" t="n">
        <f aca="false">(H10894/10+IF(N10894=2025,Einstellungen!$B$23,Einstellungen!$C$23))*(1+Einstellungen!$B$10)</f>
        <v>32.9273</v>
      </c>
      <c r="J10894" s="25" t="n">
        <f aca="false">E10894*I10894/100</f>
        <v>0</v>
      </c>
      <c r="K10894" s="25" t="n">
        <f aca="false">E10894*Einstellungen!$B$5/100</f>
        <v>0</v>
      </c>
      <c r="L10894" s="23" t="str">
        <f aca="false">IF(I10894&lt;Einstellungen!$B$5,"ja","nein")</f>
        <v>nein</v>
      </c>
      <c r="M10894" s="23" t="s">
        <v>54</v>
      </c>
      <c r="N10894" s="23" t="n">
        <v>2026</v>
      </c>
      <c r="O10894" s="23" t="n">
        <v>23</v>
      </c>
    </row>
    <row r="10895" customFormat="false" ht="15" hidden="false" customHeight="false" outlineLevel="0" collapsed="false">
      <c r="A10895" s="22" t="n">
        <v>46151</v>
      </c>
      <c r="B10895" s="23" t="s">
        <v>102</v>
      </c>
      <c r="C10895" s="23" t="s">
        <v>122</v>
      </c>
      <c r="D10895" s="24" t="n">
        <v>-48.2</v>
      </c>
      <c r="E10895" s="25" t="n">
        <f aca="false">MAX(D10895,0)/1000</f>
        <v>0</v>
      </c>
      <c r="F10895" s="25" t="n">
        <f aca="false">MAX(-D10895,0)/1000</f>
        <v>0.0482</v>
      </c>
      <c r="G10895" s="23" t="str">
        <f aca="false">IF(E10895&gt;0,"ja","nein")</f>
        <v>nein</v>
      </c>
      <c r="H10895" s="26" t="n">
        <v>127.692</v>
      </c>
      <c r="I10895" s="26" t="n">
        <f aca="false">(H10895/10+IF(N10895=2025,Einstellungen!$B$23,Einstellungen!$C$23))*(1+Einstellungen!$B$10)</f>
        <v>33.944988</v>
      </c>
      <c r="J10895" s="25" t="n">
        <f aca="false">E10895*I10895/100</f>
        <v>0</v>
      </c>
      <c r="K10895" s="25" t="n">
        <f aca="false">E10895*Einstellungen!$B$5/100</f>
        <v>0</v>
      </c>
      <c r="L10895" s="23" t="str">
        <f aca="false">IF(I10895&lt;Einstellungen!$B$5,"ja","nein")</f>
        <v>nein</v>
      </c>
      <c r="M10895" s="23" t="s">
        <v>54</v>
      </c>
      <c r="N10895" s="23" t="n">
        <v>2026</v>
      </c>
      <c r="O10895" s="23" t="n">
        <v>0</v>
      </c>
    </row>
    <row r="10896" customFormat="false" ht="15" hidden="false" customHeight="false" outlineLevel="0" collapsed="false">
      <c r="A10896" s="22" t="n">
        <v>46151</v>
      </c>
      <c r="B10896" s="23" t="s">
        <v>107</v>
      </c>
      <c r="C10896" s="23" t="s">
        <v>122</v>
      </c>
      <c r="D10896" s="24" t="n">
        <v>-48</v>
      </c>
      <c r="E10896" s="25" t="n">
        <f aca="false">MAX(D10896,0)/1000</f>
        <v>0</v>
      </c>
      <c r="F10896" s="25" t="n">
        <f aca="false">MAX(-D10896,0)/1000</f>
        <v>0.048</v>
      </c>
      <c r="G10896" s="23" t="str">
        <f aca="false">IF(E10896&gt;0,"ja","nein")</f>
        <v>nein</v>
      </c>
      <c r="H10896" s="26" t="n">
        <v>123.407</v>
      </c>
      <c r="I10896" s="26" t="n">
        <f aca="false">(H10896/10+IF(N10896=2025,Einstellungen!$B$23,Einstellungen!$C$23))*(1+Einstellungen!$B$10)</f>
        <v>33.435073</v>
      </c>
      <c r="J10896" s="25" t="n">
        <f aca="false">E10896*I10896/100</f>
        <v>0</v>
      </c>
      <c r="K10896" s="25" t="n">
        <f aca="false">E10896*Einstellungen!$B$5/100</f>
        <v>0</v>
      </c>
      <c r="L10896" s="23" t="str">
        <f aca="false">IF(I10896&lt;Einstellungen!$B$5,"ja","nein")</f>
        <v>nein</v>
      </c>
      <c r="M10896" s="23" t="s">
        <v>54</v>
      </c>
      <c r="N10896" s="23" t="n">
        <v>2026</v>
      </c>
      <c r="O10896" s="23" t="n">
        <v>1</v>
      </c>
    </row>
    <row r="10897" customFormat="false" ht="15" hidden="false" customHeight="false" outlineLevel="0" collapsed="false">
      <c r="A10897" s="22" t="n">
        <v>46151</v>
      </c>
      <c r="B10897" s="23" t="s">
        <v>108</v>
      </c>
      <c r="C10897" s="23" t="s">
        <v>122</v>
      </c>
      <c r="D10897" s="24" t="n">
        <v>-47.3</v>
      </c>
      <c r="E10897" s="25" t="n">
        <f aca="false">MAX(D10897,0)/1000</f>
        <v>0</v>
      </c>
      <c r="F10897" s="25" t="n">
        <f aca="false">MAX(-D10897,0)/1000</f>
        <v>0.0473</v>
      </c>
      <c r="G10897" s="23" t="str">
        <f aca="false">IF(E10897&gt;0,"ja","nein")</f>
        <v>nein</v>
      </c>
      <c r="H10897" s="26" t="n">
        <v>123.48</v>
      </c>
      <c r="I10897" s="26" t="n">
        <f aca="false">(H10897/10+IF(N10897=2025,Einstellungen!$B$23,Einstellungen!$C$23))*(1+Einstellungen!$B$10)</f>
        <v>33.44376</v>
      </c>
      <c r="J10897" s="25" t="n">
        <f aca="false">E10897*I10897/100</f>
        <v>0</v>
      </c>
      <c r="K10897" s="25" t="n">
        <f aca="false">E10897*Einstellungen!$B$5/100</f>
        <v>0</v>
      </c>
      <c r="L10897" s="23" t="str">
        <f aca="false">IF(I10897&lt;Einstellungen!$B$5,"ja","nein")</f>
        <v>nein</v>
      </c>
      <c r="M10897" s="23" t="s">
        <v>54</v>
      </c>
      <c r="N10897" s="23" t="n">
        <v>2026</v>
      </c>
      <c r="O10897" s="23" t="n">
        <v>2</v>
      </c>
    </row>
    <row r="10898" customFormat="false" ht="15" hidden="false" customHeight="false" outlineLevel="0" collapsed="false">
      <c r="A10898" s="22" t="n">
        <v>46151</v>
      </c>
      <c r="B10898" s="23" t="s">
        <v>109</v>
      </c>
      <c r="C10898" s="23" t="s">
        <v>122</v>
      </c>
      <c r="D10898" s="24" t="n">
        <v>-47.3</v>
      </c>
      <c r="E10898" s="25" t="n">
        <f aca="false">MAX(D10898,0)/1000</f>
        <v>0</v>
      </c>
      <c r="F10898" s="25" t="n">
        <f aca="false">MAX(-D10898,0)/1000</f>
        <v>0.0473</v>
      </c>
      <c r="G10898" s="23" t="str">
        <f aca="false">IF(E10898&gt;0,"ja","nein")</f>
        <v>nein</v>
      </c>
      <c r="H10898" s="26" t="n">
        <v>124.353</v>
      </c>
      <c r="I10898" s="26" t="n">
        <f aca="false">(H10898/10+IF(N10898=2025,Einstellungen!$B$23,Einstellungen!$C$23))*(1+Einstellungen!$B$10)</f>
        <v>33.547647</v>
      </c>
      <c r="J10898" s="25" t="n">
        <f aca="false">E10898*I10898/100</f>
        <v>0</v>
      </c>
      <c r="K10898" s="25" t="n">
        <f aca="false">E10898*Einstellungen!$B$5/100</f>
        <v>0</v>
      </c>
      <c r="L10898" s="23" t="str">
        <f aca="false">IF(I10898&lt;Einstellungen!$B$5,"ja","nein")</f>
        <v>nein</v>
      </c>
      <c r="M10898" s="23" t="s">
        <v>54</v>
      </c>
      <c r="N10898" s="23" t="n">
        <v>2026</v>
      </c>
      <c r="O10898" s="23" t="n">
        <v>3</v>
      </c>
    </row>
    <row r="10899" customFormat="false" ht="15" hidden="false" customHeight="false" outlineLevel="0" collapsed="false">
      <c r="A10899" s="22" t="n">
        <v>46151</v>
      </c>
      <c r="B10899" s="23" t="s">
        <v>110</v>
      </c>
      <c r="C10899" s="23" t="s">
        <v>122</v>
      </c>
      <c r="D10899" s="24" t="n">
        <v>-48.2</v>
      </c>
      <c r="E10899" s="25" t="n">
        <f aca="false">MAX(D10899,0)/1000</f>
        <v>0</v>
      </c>
      <c r="F10899" s="25" t="n">
        <f aca="false">MAX(-D10899,0)/1000</f>
        <v>0.0482</v>
      </c>
      <c r="G10899" s="23" t="str">
        <f aca="false">IF(E10899&gt;0,"ja","nein")</f>
        <v>nein</v>
      </c>
      <c r="H10899" s="26" t="n">
        <v>125.737</v>
      </c>
      <c r="I10899" s="26" t="n">
        <f aca="false">(H10899/10+IF(N10899=2025,Einstellungen!$B$23,Einstellungen!$C$23))*(1+Einstellungen!$B$10)</f>
        <v>33.712343</v>
      </c>
      <c r="J10899" s="25" t="n">
        <f aca="false">E10899*I10899/100</f>
        <v>0</v>
      </c>
      <c r="K10899" s="25" t="n">
        <f aca="false">E10899*Einstellungen!$B$5/100</f>
        <v>0</v>
      </c>
      <c r="L10899" s="23" t="str">
        <f aca="false">IF(I10899&lt;Einstellungen!$B$5,"ja","nein")</f>
        <v>nein</v>
      </c>
      <c r="M10899" s="23" t="s">
        <v>54</v>
      </c>
      <c r="N10899" s="23" t="n">
        <v>2026</v>
      </c>
      <c r="O10899" s="23" t="n">
        <v>4</v>
      </c>
    </row>
    <row r="10900" customFormat="false" ht="15" hidden="false" customHeight="false" outlineLevel="0" collapsed="false">
      <c r="A10900" s="22" t="n">
        <v>46151</v>
      </c>
      <c r="B10900" s="23" t="s">
        <v>111</v>
      </c>
      <c r="C10900" s="23" t="s">
        <v>122</v>
      </c>
      <c r="D10900" s="24" t="n">
        <v>-47.8</v>
      </c>
      <c r="E10900" s="25" t="n">
        <f aca="false">MAX(D10900,0)/1000</f>
        <v>0</v>
      </c>
      <c r="F10900" s="25" t="n">
        <f aca="false">MAX(-D10900,0)/1000</f>
        <v>0.0478</v>
      </c>
      <c r="G10900" s="23" t="str">
        <f aca="false">IF(E10900&gt;0,"ja","nein")</f>
        <v>nein</v>
      </c>
      <c r="H10900" s="26" t="n">
        <v>126.453</v>
      </c>
      <c r="I10900" s="26" t="n">
        <f aca="false">(H10900/10+IF(N10900=2025,Einstellungen!$B$23,Einstellungen!$C$23))*(1+Einstellungen!$B$10)</f>
        <v>33.797547</v>
      </c>
      <c r="J10900" s="25" t="n">
        <f aca="false">E10900*I10900/100</f>
        <v>0</v>
      </c>
      <c r="K10900" s="25" t="n">
        <f aca="false">E10900*Einstellungen!$B$5/100</f>
        <v>0</v>
      </c>
      <c r="L10900" s="23" t="str">
        <f aca="false">IF(I10900&lt;Einstellungen!$B$5,"ja","nein")</f>
        <v>nein</v>
      </c>
      <c r="M10900" s="23" t="s">
        <v>54</v>
      </c>
      <c r="N10900" s="23" t="n">
        <v>2026</v>
      </c>
      <c r="O10900" s="23" t="n">
        <v>5</v>
      </c>
    </row>
    <row r="10901" customFormat="false" ht="15" hidden="false" customHeight="false" outlineLevel="0" collapsed="false">
      <c r="A10901" s="22" t="n">
        <v>46151</v>
      </c>
      <c r="B10901" s="23" t="s">
        <v>112</v>
      </c>
      <c r="C10901" s="23" t="s">
        <v>122</v>
      </c>
      <c r="D10901" s="24" t="n">
        <v>-41.6</v>
      </c>
      <c r="E10901" s="25" t="n">
        <f aca="false">MAX(D10901,0)/1000</f>
        <v>0</v>
      </c>
      <c r="F10901" s="25" t="n">
        <f aca="false">MAX(-D10901,0)/1000</f>
        <v>0.0416</v>
      </c>
      <c r="G10901" s="23" t="str">
        <f aca="false">IF(E10901&gt;0,"ja","nein")</f>
        <v>nein</v>
      </c>
      <c r="H10901" s="26" t="n">
        <v>127.523</v>
      </c>
      <c r="I10901" s="26" t="n">
        <f aca="false">(H10901/10+IF(N10901=2025,Einstellungen!$B$23,Einstellungen!$C$23))*(1+Einstellungen!$B$10)</f>
        <v>33.924877</v>
      </c>
      <c r="J10901" s="25" t="n">
        <f aca="false">E10901*I10901/100</f>
        <v>0</v>
      </c>
      <c r="K10901" s="25" t="n">
        <f aca="false">E10901*Einstellungen!$B$5/100</f>
        <v>0</v>
      </c>
      <c r="L10901" s="23" t="str">
        <f aca="false">IF(I10901&lt;Einstellungen!$B$5,"ja","nein")</f>
        <v>nein</v>
      </c>
      <c r="M10901" s="23" t="s">
        <v>54</v>
      </c>
      <c r="N10901" s="23" t="n">
        <v>2026</v>
      </c>
      <c r="O10901" s="23" t="n">
        <v>6</v>
      </c>
    </row>
    <row r="10902" customFormat="false" ht="15" hidden="false" customHeight="false" outlineLevel="0" collapsed="false">
      <c r="A10902" s="22" t="n">
        <v>46151</v>
      </c>
      <c r="B10902" s="23" t="s">
        <v>113</v>
      </c>
      <c r="C10902" s="23" t="s">
        <v>122</v>
      </c>
      <c r="D10902" s="24" t="n">
        <v>-54.4</v>
      </c>
      <c r="E10902" s="25" t="n">
        <f aca="false">MAX(D10902,0)/1000</f>
        <v>0</v>
      </c>
      <c r="F10902" s="25" t="n">
        <f aca="false">MAX(-D10902,0)/1000</f>
        <v>0.0544</v>
      </c>
      <c r="G10902" s="23" t="str">
        <f aca="false">IF(E10902&gt;0,"ja","nein")</f>
        <v>nein</v>
      </c>
      <c r="H10902" s="26" t="n">
        <v>118.67</v>
      </c>
      <c r="I10902" s="26" t="n">
        <f aca="false">(H10902/10+IF(N10902=2025,Einstellungen!$B$23,Einstellungen!$C$23))*(1+Einstellungen!$B$10)</f>
        <v>32.87137</v>
      </c>
      <c r="J10902" s="25" t="n">
        <f aca="false">E10902*I10902/100</f>
        <v>0</v>
      </c>
      <c r="K10902" s="25" t="n">
        <f aca="false">E10902*Einstellungen!$B$5/100</f>
        <v>0</v>
      </c>
      <c r="L10902" s="23" t="str">
        <f aca="false">IF(I10902&lt;Einstellungen!$B$5,"ja","nein")</f>
        <v>nein</v>
      </c>
      <c r="M10902" s="23" t="s">
        <v>54</v>
      </c>
      <c r="N10902" s="23" t="n">
        <v>2026</v>
      </c>
      <c r="O10902" s="23" t="n">
        <v>7</v>
      </c>
    </row>
    <row r="10903" customFormat="false" ht="15" hidden="false" customHeight="false" outlineLevel="0" collapsed="false">
      <c r="A10903" s="22" t="n">
        <v>46151</v>
      </c>
      <c r="B10903" s="23" t="s">
        <v>114</v>
      </c>
      <c r="C10903" s="23" t="s">
        <v>122</v>
      </c>
      <c r="D10903" s="24" t="n">
        <v>-43.9</v>
      </c>
      <c r="E10903" s="25" t="n">
        <f aca="false">MAX(D10903,0)/1000</f>
        <v>0</v>
      </c>
      <c r="F10903" s="25" t="n">
        <f aca="false">MAX(-D10903,0)/1000</f>
        <v>0.0439</v>
      </c>
      <c r="G10903" s="23" t="str">
        <f aca="false">IF(E10903&gt;0,"ja","nein")</f>
        <v>nein</v>
      </c>
      <c r="H10903" s="26" t="n">
        <v>107.672</v>
      </c>
      <c r="I10903" s="26" t="n">
        <f aca="false">(H10903/10+IF(N10903=2025,Einstellungen!$B$23,Einstellungen!$C$23))*(1+Einstellungen!$B$10)</f>
        <v>31.562608</v>
      </c>
      <c r="J10903" s="25" t="n">
        <f aca="false">E10903*I10903/100</f>
        <v>0</v>
      </c>
      <c r="K10903" s="25" t="n">
        <f aca="false">E10903*Einstellungen!$B$5/100</f>
        <v>0</v>
      </c>
      <c r="L10903" s="23" t="str">
        <f aca="false">IF(I10903&lt;Einstellungen!$B$5,"ja","nein")</f>
        <v>nein</v>
      </c>
      <c r="M10903" s="23" t="s">
        <v>54</v>
      </c>
      <c r="N10903" s="23" t="n">
        <v>2026</v>
      </c>
      <c r="O10903" s="23" t="n">
        <v>8</v>
      </c>
    </row>
    <row r="10904" customFormat="false" ht="15" hidden="false" customHeight="false" outlineLevel="0" collapsed="false">
      <c r="A10904" s="22" t="n">
        <v>46151</v>
      </c>
      <c r="B10904" s="23" t="s">
        <v>115</v>
      </c>
      <c r="C10904" s="23" t="s">
        <v>122</v>
      </c>
      <c r="D10904" s="24" t="n">
        <v>-467.5</v>
      </c>
      <c r="E10904" s="25" t="n">
        <f aca="false">MAX(D10904,0)/1000</f>
        <v>0</v>
      </c>
      <c r="F10904" s="25" t="n">
        <f aca="false">MAX(-D10904,0)/1000</f>
        <v>0.4675</v>
      </c>
      <c r="G10904" s="23" t="str">
        <f aca="false">IF(E10904&gt;0,"ja","nein")</f>
        <v>nein</v>
      </c>
      <c r="H10904" s="26" t="n">
        <v>68.308</v>
      </c>
      <c r="I10904" s="26" t="n">
        <f aca="false">(H10904/10+IF(N10904=2025,Einstellungen!$B$23,Einstellungen!$C$23))*(1+Einstellungen!$B$10)</f>
        <v>26.878292</v>
      </c>
      <c r="J10904" s="25" t="n">
        <f aca="false">E10904*I10904/100</f>
        <v>0</v>
      </c>
      <c r="K10904" s="25" t="n">
        <f aca="false">E10904*Einstellungen!$B$5/100</f>
        <v>0</v>
      </c>
      <c r="L10904" s="23" t="str">
        <f aca="false">IF(I10904&lt;Einstellungen!$B$5,"ja","nein")</f>
        <v>ja</v>
      </c>
      <c r="M10904" s="23" t="s">
        <v>54</v>
      </c>
      <c r="N10904" s="23" t="n">
        <v>2026</v>
      </c>
      <c r="O10904" s="23" t="n">
        <v>9</v>
      </c>
    </row>
    <row r="10905" customFormat="false" ht="15" hidden="false" customHeight="false" outlineLevel="0" collapsed="false">
      <c r="A10905" s="22" t="n">
        <v>46151</v>
      </c>
      <c r="B10905" s="23" t="s">
        <v>116</v>
      </c>
      <c r="C10905" s="23" t="s">
        <v>122</v>
      </c>
      <c r="D10905" s="24" t="n">
        <v>-907.8</v>
      </c>
      <c r="E10905" s="25" t="n">
        <f aca="false">MAX(D10905,0)/1000</f>
        <v>0</v>
      </c>
      <c r="F10905" s="25" t="n">
        <f aca="false">MAX(-D10905,0)/1000</f>
        <v>0.9078</v>
      </c>
      <c r="G10905" s="23" t="str">
        <f aca="false">IF(E10905&gt;0,"ja","nein")</f>
        <v>nein</v>
      </c>
      <c r="H10905" s="26" t="n">
        <v>9.928</v>
      </c>
      <c r="I10905" s="26" t="n">
        <f aca="false">(H10905/10+IF(N10905=2025,Einstellungen!$B$23,Einstellungen!$C$23))*(1+Einstellungen!$B$10)</f>
        <v>19.931072</v>
      </c>
      <c r="J10905" s="25" t="n">
        <f aca="false">E10905*I10905/100</f>
        <v>0</v>
      </c>
      <c r="K10905" s="25" t="n">
        <f aca="false">E10905*Einstellungen!$B$5/100</f>
        <v>0</v>
      </c>
      <c r="L10905" s="23" t="str">
        <f aca="false">IF(I10905&lt;Einstellungen!$B$5,"ja","nein")</f>
        <v>ja</v>
      </c>
      <c r="M10905" s="23" t="s">
        <v>54</v>
      </c>
      <c r="N10905" s="23" t="n">
        <v>2026</v>
      </c>
      <c r="O10905" s="23" t="n">
        <v>10</v>
      </c>
    </row>
    <row r="10906" customFormat="false" ht="15" hidden="false" customHeight="false" outlineLevel="0" collapsed="false">
      <c r="A10906" s="22" t="n">
        <v>46151</v>
      </c>
      <c r="B10906" s="23" t="s">
        <v>117</v>
      </c>
      <c r="C10906" s="23" t="s">
        <v>122</v>
      </c>
      <c r="D10906" s="24" t="n">
        <v>-87.9</v>
      </c>
      <c r="E10906" s="25" t="n">
        <f aca="false">MAX(D10906,0)/1000</f>
        <v>0</v>
      </c>
      <c r="F10906" s="25" t="n">
        <f aca="false">MAX(-D10906,0)/1000</f>
        <v>0.0879</v>
      </c>
      <c r="G10906" s="23" t="str">
        <f aca="false">IF(E10906&gt;0,"ja","nein")</f>
        <v>nein</v>
      </c>
      <c r="H10906" s="26" t="n">
        <v>-0.015</v>
      </c>
      <c r="I10906" s="26" t="n">
        <f aca="false">(H10906/10+IF(N10906=2025,Einstellungen!$B$23,Einstellungen!$C$23))*(1+Einstellungen!$B$10)</f>
        <v>18.747855</v>
      </c>
      <c r="J10906" s="25" t="n">
        <f aca="false">E10906*I10906/100</f>
        <v>0</v>
      </c>
      <c r="K10906" s="25" t="n">
        <f aca="false">E10906*Einstellungen!$B$5/100</f>
        <v>0</v>
      </c>
      <c r="L10906" s="23" t="str">
        <f aca="false">IF(I10906&lt;Einstellungen!$B$5,"ja","nein")</f>
        <v>ja</v>
      </c>
      <c r="M10906" s="23" t="s">
        <v>54</v>
      </c>
      <c r="N10906" s="23" t="n">
        <v>2026</v>
      </c>
      <c r="O10906" s="23" t="n">
        <v>11</v>
      </c>
    </row>
    <row r="10907" customFormat="false" ht="15" hidden="false" customHeight="false" outlineLevel="0" collapsed="false">
      <c r="A10907" s="22" t="n">
        <v>46151</v>
      </c>
      <c r="B10907" s="23" t="s">
        <v>118</v>
      </c>
      <c r="C10907" s="23" t="s">
        <v>122</v>
      </c>
      <c r="D10907" s="24" t="n">
        <v>9.4</v>
      </c>
      <c r="E10907" s="25" t="n">
        <f aca="false">MAX(D10907,0)/1000</f>
        <v>0.0094</v>
      </c>
      <c r="F10907" s="25" t="n">
        <f aca="false">MAX(-D10907,0)/1000</f>
        <v>0</v>
      </c>
      <c r="G10907" s="23" t="str">
        <f aca="false">IF(E10907&gt;0,"ja","nein")</f>
        <v>ja</v>
      </c>
      <c r="H10907" s="26" t="n">
        <v>-0.062</v>
      </c>
      <c r="I10907" s="26" t="n">
        <f aca="false">(H10907/10+IF(N10907=2025,Einstellungen!$B$23,Einstellungen!$C$23))*(1+Einstellungen!$B$10)</f>
        <v>18.742262</v>
      </c>
      <c r="J10907" s="25" t="n">
        <f aca="false">E10907*I10907/100</f>
        <v>0.001761772628</v>
      </c>
      <c r="K10907" s="25" t="n">
        <f aca="false">E10907*Einstellungen!$B$5/100</f>
        <v>0.002726</v>
      </c>
      <c r="L10907" s="23" t="str">
        <f aca="false">IF(I10907&lt;Einstellungen!$B$5,"ja","nein")</f>
        <v>ja</v>
      </c>
      <c r="M10907" s="23" t="s">
        <v>54</v>
      </c>
      <c r="N10907" s="23" t="n">
        <v>2026</v>
      </c>
      <c r="O10907" s="23" t="n">
        <v>12</v>
      </c>
    </row>
    <row r="10908" customFormat="false" ht="15" hidden="false" customHeight="false" outlineLevel="0" collapsed="false">
      <c r="A10908" s="22" t="n">
        <v>46151</v>
      </c>
      <c r="B10908" s="23" t="s">
        <v>119</v>
      </c>
      <c r="C10908" s="23" t="s">
        <v>122</v>
      </c>
      <c r="D10908" s="24" t="n">
        <v>-127.4</v>
      </c>
      <c r="E10908" s="25" t="n">
        <f aca="false">MAX(D10908,0)/1000</f>
        <v>0</v>
      </c>
      <c r="F10908" s="25" t="n">
        <f aca="false">MAX(-D10908,0)/1000</f>
        <v>0.1274</v>
      </c>
      <c r="G10908" s="23" t="str">
        <f aca="false">IF(E10908&gt;0,"ja","nein")</f>
        <v>nein</v>
      </c>
      <c r="H10908" s="26" t="n">
        <v>-0.09</v>
      </c>
      <c r="I10908" s="26" t="n">
        <f aca="false">(H10908/10+IF(N10908=2025,Einstellungen!$B$23,Einstellungen!$C$23))*(1+Einstellungen!$B$10)</f>
        <v>18.73893</v>
      </c>
      <c r="J10908" s="25" t="n">
        <f aca="false">E10908*I10908/100</f>
        <v>0</v>
      </c>
      <c r="K10908" s="25" t="n">
        <f aca="false">E10908*Einstellungen!$B$5/100</f>
        <v>0</v>
      </c>
      <c r="L10908" s="23" t="str">
        <f aca="false">IF(I10908&lt;Einstellungen!$B$5,"ja","nein")</f>
        <v>ja</v>
      </c>
      <c r="M10908" s="23" t="s">
        <v>54</v>
      </c>
      <c r="N10908" s="23" t="n">
        <v>2026</v>
      </c>
      <c r="O10908" s="23" t="n">
        <v>13</v>
      </c>
    </row>
    <row r="10909" customFormat="false" ht="15" hidden="false" customHeight="false" outlineLevel="0" collapsed="false">
      <c r="A10909" s="22" t="n">
        <v>46151</v>
      </c>
      <c r="B10909" s="23" t="s">
        <v>120</v>
      </c>
      <c r="C10909" s="23" t="s">
        <v>122</v>
      </c>
      <c r="D10909" s="24" t="n">
        <v>-208.7</v>
      </c>
      <c r="E10909" s="25" t="n">
        <f aca="false">MAX(D10909,0)/1000</f>
        <v>0</v>
      </c>
      <c r="F10909" s="25" t="n">
        <f aca="false">MAX(-D10909,0)/1000</f>
        <v>0.2087</v>
      </c>
      <c r="G10909" s="23" t="str">
        <f aca="false">IF(E10909&gt;0,"ja","nein")</f>
        <v>nein</v>
      </c>
      <c r="H10909" s="26" t="n">
        <v>-0.013</v>
      </c>
      <c r="I10909" s="26" t="n">
        <f aca="false">(H10909/10+IF(N10909=2025,Einstellungen!$B$23,Einstellungen!$C$23))*(1+Einstellungen!$B$10)</f>
        <v>18.748093</v>
      </c>
      <c r="J10909" s="25" t="n">
        <f aca="false">E10909*I10909/100</f>
        <v>0</v>
      </c>
      <c r="K10909" s="25" t="n">
        <f aca="false">E10909*Einstellungen!$B$5/100</f>
        <v>0</v>
      </c>
      <c r="L10909" s="23" t="str">
        <f aca="false">IF(I10909&lt;Einstellungen!$B$5,"ja","nein")</f>
        <v>ja</v>
      </c>
      <c r="M10909" s="23" t="s">
        <v>54</v>
      </c>
      <c r="N10909" s="23" t="n">
        <v>2026</v>
      </c>
      <c r="O10909" s="23" t="n">
        <v>14</v>
      </c>
    </row>
    <row r="10910" customFormat="false" ht="15" hidden="false" customHeight="false" outlineLevel="0" collapsed="false">
      <c r="A10910" s="22" t="n">
        <v>46151</v>
      </c>
      <c r="B10910" s="23" t="s">
        <v>104</v>
      </c>
      <c r="C10910" s="23" t="s">
        <v>122</v>
      </c>
      <c r="D10910" s="24" t="n">
        <v>261.7</v>
      </c>
      <c r="E10910" s="25" t="n">
        <f aca="false">MAX(D10910,0)/1000</f>
        <v>0.2617</v>
      </c>
      <c r="F10910" s="25" t="n">
        <f aca="false">MAX(-D10910,0)/1000</f>
        <v>0</v>
      </c>
      <c r="G10910" s="23" t="str">
        <f aca="false">IF(E10910&gt;0,"ja","nein")</f>
        <v>ja</v>
      </c>
      <c r="H10910" s="26" t="n">
        <v>0.003</v>
      </c>
      <c r="I10910" s="26" t="n">
        <f aca="false">(H10910/10+IF(N10910=2025,Einstellungen!$B$23,Einstellungen!$C$23))*(1+Einstellungen!$B$10)</f>
        <v>18.749997</v>
      </c>
      <c r="J10910" s="25" t="n">
        <f aca="false">E10910*I10910/100</f>
        <v>0.049068742149</v>
      </c>
      <c r="K10910" s="25" t="n">
        <f aca="false">E10910*Einstellungen!$B$5/100</f>
        <v>0.075893</v>
      </c>
      <c r="L10910" s="23" t="str">
        <f aca="false">IF(I10910&lt;Einstellungen!$B$5,"ja","nein")</f>
        <v>ja</v>
      </c>
      <c r="M10910" s="23" t="s">
        <v>54</v>
      </c>
      <c r="N10910" s="23" t="n">
        <v>2026</v>
      </c>
      <c r="O10910" s="23" t="n">
        <v>15</v>
      </c>
    </row>
    <row r="10911" customFormat="false" ht="15" hidden="false" customHeight="false" outlineLevel="0" collapsed="false">
      <c r="A10911" s="22" t="n">
        <v>46151</v>
      </c>
      <c r="B10911" s="23" t="s">
        <v>105</v>
      </c>
      <c r="C10911" s="23" t="s">
        <v>122</v>
      </c>
      <c r="D10911" s="24" t="n">
        <v>-9.7</v>
      </c>
      <c r="E10911" s="25" t="n">
        <f aca="false">MAX(D10911,0)/1000</f>
        <v>0</v>
      </c>
      <c r="F10911" s="25" t="n">
        <f aca="false">MAX(-D10911,0)/1000</f>
        <v>0.0097</v>
      </c>
      <c r="G10911" s="23" t="str">
        <f aca="false">IF(E10911&gt;0,"ja","nein")</f>
        <v>nein</v>
      </c>
      <c r="H10911" s="26" t="n">
        <v>27.715</v>
      </c>
      <c r="I10911" s="26" t="n">
        <f aca="false">(H10911/10+IF(N10911=2025,Einstellungen!$B$23,Einstellungen!$C$23))*(1+Einstellungen!$B$10)</f>
        <v>22.047725</v>
      </c>
      <c r="J10911" s="25" t="n">
        <f aca="false">E10911*I10911/100</f>
        <v>0</v>
      </c>
      <c r="K10911" s="25" t="n">
        <f aca="false">E10911*Einstellungen!$B$5/100</f>
        <v>0</v>
      </c>
      <c r="L10911" s="23" t="str">
        <f aca="false">IF(I10911&lt;Einstellungen!$B$5,"ja","nein")</f>
        <v>ja</v>
      </c>
      <c r="M10911" s="23" t="s">
        <v>54</v>
      </c>
      <c r="N10911" s="23" t="n">
        <v>2026</v>
      </c>
      <c r="O10911" s="23" t="n">
        <v>16</v>
      </c>
    </row>
    <row r="10912" customFormat="false" ht="15" hidden="false" customHeight="false" outlineLevel="0" collapsed="false">
      <c r="A10912" s="22" t="n">
        <v>46151</v>
      </c>
      <c r="B10912" s="23" t="s">
        <v>97</v>
      </c>
      <c r="C10912" s="23" t="s">
        <v>122</v>
      </c>
      <c r="D10912" s="24" t="n">
        <v>-23</v>
      </c>
      <c r="E10912" s="25" t="n">
        <f aca="false">MAX(D10912,0)/1000</f>
        <v>0</v>
      </c>
      <c r="F10912" s="25" t="n">
        <f aca="false">MAX(-D10912,0)/1000</f>
        <v>0.023</v>
      </c>
      <c r="G10912" s="23" t="str">
        <f aca="false">IF(E10912&gt;0,"ja","nein")</f>
        <v>nein</v>
      </c>
      <c r="H10912" s="26" t="n">
        <v>93.69</v>
      </c>
      <c r="I10912" s="26" t="n">
        <f aca="false">(H10912/10+IF(N10912=2025,Einstellungen!$B$23,Einstellungen!$C$23))*(1+Einstellungen!$B$10)</f>
        <v>29.89875</v>
      </c>
      <c r="J10912" s="25" t="n">
        <f aca="false">E10912*I10912/100</f>
        <v>0</v>
      </c>
      <c r="K10912" s="25" t="n">
        <f aca="false">E10912*Einstellungen!$B$5/100</f>
        <v>0</v>
      </c>
      <c r="L10912" s="23" t="str">
        <f aca="false">IF(I10912&lt;Einstellungen!$B$5,"ja","nein")</f>
        <v>nein</v>
      </c>
      <c r="M10912" s="23" t="s">
        <v>54</v>
      </c>
      <c r="N10912" s="23" t="n">
        <v>2026</v>
      </c>
      <c r="O10912" s="23" t="n">
        <v>17</v>
      </c>
    </row>
    <row r="10913" customFormat="false" ht="15" hidden="false" customHeight="false" outlineLevel="0" collapsed="false">
      <c r="A10913" s="22" t="n">
        <v>46151</v>
      </c>
      <c r="B10913" s="23" t="s">
        <v>99</v>
      </c>
      <c r="C10913" s="23" t="s">
        <v>122</v>
      </c>
      <c r="D10913" s="24" t="n">
        <v>-49.4</v>
      </c>
      <c r="E10913" s="25" t="n">
        <f aca="false">MAX(D10913,0)/1000</f>
        <v>0</v>
      </c>
      <c r="F10913" s="25" t="n">
        <f aca="false">MAX(-D10913,0)/1000</f>
        <v>0.0494</v>
      </c>
      <c r="G10913" s="23" t="str">
        <f aca="false">IF(E10913&gt;0,"ja","nein")</f>
        <v>nein</v>
      </c>
      <c r="H10913" s="26" t="n">
        <v>123.19</v>
      </c>
      <c r="I10913" s="26" t="n">
        <f aca="false">(H10913/10+IF(N10913=2025,Einstellungen!$B$23,Einstellungen!$C$23))*(1+Einstellungen!$B$10)</f>
        <v>33.40925</v>
      </c>
      <c r="J10913" s="25" t="n">
        <f aca="false">E10913*I10913/100</f>
        <v>0</v>
      </c>
      <c r="K10913" s="25" t="n">
        <f aca="false">E10913*Einstellungen!$B$5/100</f>
        <v>0</v>
      </c>
      <c r="L10913" s="23" t="str">
        <f aca="false">IF(I10913&lt;Einstellungen!$B$5,"ja","nein")</f>
        <v>nein</v>
      </c>
      <c r="M10913" s="23" t="s">
        <v>54</v>
      </c>
      <c r="N10913" s="23" t="n">
        <v>2026</v>
      </c>
      <c r="O10913" s="23" t="n">
        <v>18</v>
      </c>
    </row>
    <row r="10914" customFormat="false" ht="15" hidden="false" customHeight="false" outlineLevel="0" collapsed="false">
      <c r="A10914" s="22" t="n">
        <v>46151</v>
      </c>
      <c r="B10914" s="23" t="s">
        <v>100</v>
      </c>
      <c r="C10914" s="23" t="s">
        <v>122</v>
      </c>
      <c r="D10914" s="24" t="n">
        <v>-42.3</v>
      </c>
      <c r="E10914" s="25" t="n">
        <f aca="false">MAX(D10914,0)/1000</f>
        <v>0</v>
      </c>
      <c r="F10914" s="25" t="n">
        <f aca="false">MAX(-D10914,0)/1000</f>
        <v>0.0423</v>
      </c>
      <c r="G10914" s="23" t="str">
        <f aca="false">IF(E10914&gt;0,"ja","nein")</f>
        <v>nein</v>
      </c>
      <c r="H10914" s="26" t="n">
        <v>138.507</v>
      </c>
      <c r="I10914" s="26" t="n">
        <f aca="false">(H10914/10+IF(N10914=2025,Einstellungen!$B$23,Einstellungen!$C$23))*(1+Einstellungen!$B$10)</f>
        <v>35.231973</v>
      </c>
      <c r="J10914" s="25" t="n">
        <f aca="false">E10914*I10914/100</f>
        <v>0</v>
      </c>
      <c r="K10914" s="25" t="n">
        <f aca="false">E10914*Einstellungen!$B$5/100</f>
        <v>0</v>
      </c>
      <c r="L10914" s="23" t="str">
        <f aca="false">IF(I10914&lt;Einstellungen!$B$5,"ja","nein")</f>
        <v>nein</v>
      </c>
      <c r="M10914" s="23" t="s">
        <v>54</v>
      </c>
      <c r="N10914" s="23" t="n">
        <v>2026</v>
      </c>
      <c r="O10914" s="23" t="n">
        <v>19</v>
      </c>
    </row>
    <row r="10915" customFormat="false" ht="15" hidden="false" customHeight="false" outlineLevel="0" collapsed="false">
      <c r="A10915" s="22" t="n">
        <v>46151</v>
      </c>
      <c r="B10915" s="23" t="s">
        <v>92</v>
      </c>
      <c r="C10915" s="23" t="s">
        <v>122</v>
      </c>
      <c r="D10915" s="24" t="n">
        <v>-46.5</v>
      </c>
      <c r="E10915" s="25" t="n">
        <f aca="false">MAX(D10915,0)/1000</f>
        <v>0</v>
      </c>
      <c r="F10915" s="25" t="n">
        <f aca="false">MAX(-D10915,0)/1000</f>
        <v>0.0465</v>
      </c>
      <c r="G10915" s="23" t="str">
        <f aca="false">IF(E10915&gt;0,"ja","nein")</f>
        <v>nein</v>
      </c>
      <c r="H10915" s="26" t="n">
        <v>146.965</v>
      </c>
      <c r="I10915" s="26" t="n">
        <f aca="false">(H10915/10+IF(N10915=2025,Einstellungen!$B$23,Einstellungen!$C$23))*(1+Einstellungen!$B$10)</f>
        <v>36.238475</v>
      </c>
      <c r="J10915" s="25" t="n">
        <f aca="false">E10915*I10915/100</f>
        <v>0</v>
      </c>
      <c r="K10915" s="25" t="n">
        <f aca="false">E10915*Einstellungen!$B$5/100</f>
        <v>0</v>
      </c>
      <c r="L10915" s="23" t="str">
        <f aca="false">IF(I10915&lt;Einstellungen!$B$5,"ja","nein")</f>
        <v>nein</v>
      </c>
      <c r="M10915" s="23" t="s">
        <v>54</v>
      </c>
      <c r="N10915" s="23" t="n">
        <v>2026</v>
      </c>
      <c r="O10915" s="23" t="n">
        <v>20</v>
      </c>
    </row>
    <row r="10916" customFormat="false" ht="15" hidden="false" customHeight="false" outlineLevel="0" collapsed="false">
      <c r="A10916" s="22" t="n">
        <v>46151</v>
      </c>
      <c r="B10916" s="23" t="s">
        <v>95</v>
      </c>
      <c r="C10916" s="23" t="s">
        <v>122</v>
      </c>
      <c r="D10916" s="24" t="n">
        <v>-46.6</v>
      </c>
      <c r="E10916" s="25" t="n">
        <f aca="false">MAX(D10916,0)/1000</f>
        <v>0</v>
      </c>
      <c r="F10916" s="25" t="n">
        <f aca="false">MAX(-D10916,0)/1000</f>
        <v>0.0466</v>
      </c>
      <c r="G10916" s="23" t="str">
        <f aca="false">IF(E10916&gt;0,"ja","nein")</f>
        <v>nein</v>
      </c>
      <c r="H10916" s="26" t="n">
        <v>143.485</v>
      </c>
      <c r="I10916" s="26" t="n">
        <f aca="false">(H10916/10+IF(N10916=2025,Einstellungen!$B$23,Einstellungen!$C$23))*(1+Einstellungen!$B$10)</f>
        <v>35.824355</v>
      </c>
      <c r="J10916" s="25" t="n">
        <f aca="false">E10916*I10916/100</f>
        <v>0</v>
      </c>
      <c r="K10916" s="25" t="n">
        <f aca="false">E10916*Einstellungen!$B$5/100</f>
        <v>0</v>
      </c>
      <c r="L10916" s="23" t="str">
        <f aca="false">IF(I10916&lt;Einstellungen!$B$5,"ja","nein")</f>
        <v>nein</v>
      </c>
      <c r="M10916" s="23" t="s">
        <v>54</v>
      </c>
      <c r="N10916" s="23" t="n">
        <v>2026</v>
      </c>
      <c r="O10916" s="23" t="n">
        <v>21</v>
      </c>
    </row>
    <row r="10917" customFormat="false" ht="15" hidden="false" customHeight="false" outlineLevel="0" collapsed="false">
      <c r="A10917" s="22" t="n">
        <v>46151</v>
      </c>
      <c r="B10917" s="23" t="s">
        <v>96</v>
      </c>
      <c r="C10917" s="23" t="s">
        <v>122</v>
      </c>
      <c r="D10917" s="24" t="n">
        <v>-47</v>
      </c>
      <c r="E10917" s="25" t="n">
        <f aca="false">MAX(D10917,0)/1000</f>
        <v>0</v>
      </c>
      <c r="F10917" s="25" t="n">
        <f aca="false">MAX(-D10917,0)/1000</f>
        <v>0.047</v>
      </c>
      <c r="G10917" s="23" t="str">
        <f aca="false">IF(E10917&gt;0,"ja","nein")</f>
        <v>nein</v>
      </c>
      <c r="H10917" s="26" t="n">
        <v>136.3</v>
      </c>
      <c r="I10917" s="26" t="n">
        <f aca="false">(H10917/10+IF(N10917=2025,Einstellungen!$B$23,Einstellungen!$C$23))*(1+Einstellungen!$B$10)</f>
        <v>34.96934</v>
      </c>
      <c r="J10917" s="25" t="n">
        <f aca="false">E10917*I10917/100</f>
        <v>0</v>
      </c>
      <c r="K10917" s="25" t="n">
        <f aca="false">E10917*Einstellungen!$B$5/100</f>
        <v>0</v>
      </c>
      <c r="L10917" s="23" t="str">
        <f aca="false">IF(I10917&lt;Einstellungen!$B$5,"ja","nein")</f>
        <v>nein</v>
      </c>
      <c r="M10917" s="23" t="s">
        <v>54</v>
      </c>
      <c r="N10917" s="23" t="n">
        <v>2026</v>
      </c>
      <c r="O10917" s="23" t="n">
        <v>22</v>
      </c>
    </row>
    <row r="10918" customFormat="false" ht="15" hidden="false" customHeight="false" outlineLevel="0" collapsed="false">
      <c r="A10918" s="22" t="n">
        <v>46151</v>
      </c>
      <c r="B10918" s="23" t="s">
        <v>101</v>
      </c>
      <c r="C10918" s="23" t="s">
        <v>122</v>
      </c>
      <c r="D10918" s="24" t="n">
        <v>-47.8</v>
      </c>
      <c r="E10918" s="25" t="n">
        <f aca="false">MAX(D10918,0)/1000</f>
        <v>0</v>
      </c>
      <c r="F10918" s="25" t="n">
        <f aca="false">MAX(-D10918,0)/1000</f>
        <v>0.0478</v>
      </c>
      <c r="G10918" s="23" t="str">
        <f aca="false">IF(E10918&gt;0,"ja","nein")</f>
        <v>nein</v>
      </c>
      <c r="H10918" s="26" t="n">
        <v>127.088</v>
      </c>
      <c r="I10918" s="26" t="n">
        <f aca="false">(H10918/10+IF(N10918=2025,Einstellungen!$B$23,Einstellungen!$C$23))*(1+Einstellungen!$B$10)</f>
        <v>33.873112</v>
      </c>
      <c r="J10918" s="25" t="n">
        <f aca="false">E10918*I10918/100</f>
        <v>0</v>
      </c>
      <c r="K10918" s="25" t="n">
        <f aca="false">E10918*Einstellungen!$B$5/100</f>
        <v>0</v>
      </c>
      <c r="L10918" s="23" t="str">
        <f aca="false">IF(I10918&lt;Einstellungen!$B$5,"ja","nein")</f>
        <v>nein</v>
      </c>
      <c r="M10918" s="23" t="s">
        <v>54</v>
      </c>
      <c r="N10918" s="23" t="n">
        <v>2026</v>
      </c>
      <c r="O10918" s="23" t="n">
        <v>23</v>
      </c>
    </row>
    <row r="10919" customFormat="false" ht="15" hidden="false" customHeight="false" outlineLevel="0" collapsed="false">
      <c r="A10919" s="22" t="n">
        <v>46152</v>
      </c>
      <c r="B10919" s="23" t="s">
        <v>102</v>
      </c>
      <c r="C10919" s="23" t="s">
        <v>124</v>
      </c>
      <c r="D10919" s="24" t="n">
        <v>-46.5</v>
      </c>
      <c r="E10919" s="25" t="n">
        <f aca="false">MAX(D10919,0)/1000</f>
        <v>0</v>
      </c>
      <c r="F10919" s="25" t="n">
        <f aca="false">MAX(-D10919,0)/1000</f>
        <v>0.0465</v>
      </c>
      <c r="G10919" s="23" t="str">
        <f aca="false">IF(E10919&gt;0,"ja","nein")</f>
        <v>nein</v>
      </c>
      <c r="H10919" s="26" t="n">
        <v>128.093</v>
      </c>
      <c r="I10919" s="26" t="n">
        <f aca="false">(H10919/10+IF(N10919=2025,Einstellungen!$B$23,Einstellungen!$C$23))*(1+Einstellungen!$B$10)</f>
        <v>33.992707</v>
      </c>
      <c r="J10919" s="25" t="n">
        <f aca="false">E10919*I10919/100</f>
        <v>0</v>
      </c>
      <c r="K10919" s="25" t="n">
        <f aca="false">E10919*Einstellungen!$B$5/100</f>
        <v>0</v>
      </c>
      <c r="L10919" s="23" t="str">
        <f aca="false">IF(I10919&lt;Einstellungen!$B$5,"ja","nein")</f>
        <v>nein</v>
      </c>
      <c r="M10919" s="23" t="s">
        <v>54</v>
      </c>
      <c r="N10919" s="23" t="n">
        <v>2026</v>
      </c>
      <c r="O10919" s="23" t="n">
        <v>0</v>
      </c>
    </row>
    <row r="10920" customFormat="false" ht="15" hidden="false" customHeight="false" outlineLevel="0" collapsed="false">
      <c r="A10920" s="22" t="n">
        <v>46152</v>
      </c>
      <c r="B10920" s="23" t="s">
        <v>107</v>
      </c>
      <c r="C10920" s="23" t="s">
        <v>124</v>
      </c>
      <c r="D10920" s="24" t="n">
        <v>-48</v>
      </c>
      <c r="E10920" s="25" t="n">
        <f aca="false">MAX(D10920,0)/1000</f>
        <v>0</v>
      </c>
      <c r="F10920" s="25" t="n">
        <f aca="false">MAX(-D10920,0)/1000</f>
        <v>0.048</v>
      </c>
      <c r="G10920" s="23" t="str">
        <f aca="false">IF(E10920&gt;0,"ja","nein")</f>
        <v>nein</v>
      </c>
      <c r="H10920" s="26" t="n">
        <v>125.447</v>
      </c>
      <c r="I10920" s="26" t="n">
        <f aca="false">(H10920/10+IF(N10920=2025,Einstellungen!$B$23,Einstellungen!$C$23))*(1+Einstellungen!$B$10)</f>
        <v>33.677833</v>
      </c>
      <c r="J10920" s="25" t="n">
        <f aca="false">E10920*I10920/100</f>
        <v>0</v>
      </c>
      <c r="K10920" s="25" t="n">
        <f aca="false">E10920*Einstellungen!$B$5/100</f>
        <v>0</v>
      </c>
      <c r="L10920" s="23" t="str">
        <f aca="false">IF(I10920&lt;Einstellungen!$B$5,"ja","nein")</f>
        <v>nein</v>
      </c>
      <c r="M10920" s="23" t="s">
        <v>54</v>
      </c>
      <c r="N10920" s="23" t="n">
        <v>2026</v>
      </c>
      <c r="O10920" s="23" t="n">
        <v>1</v>
      </c>
    </row>
    <row r="10921" customFormat="false" ht="15" hidden="false" customHeight="false" outlineLevel="0" collapsed="false">
      <c r="A10921" s="22" t="n">
        <v>46152</v>
      </c>
      <c r="B10921" s="23" t="s">
        <v>108</v>
      </c>
      <c r="C10921" s="23" t="s">
        <v>124</v>
      </c>
      <c r="D10921" s="24" t="n">
        <v>-48.2</v>
      </c>
      <c r="E10921" s="25" t="n">
        <f aca="false">MAX(D10921,0)/1000</f>
        <v>0</v>
      </c>
      <c r="F10921" s="25" t="n">
        <f aca="false">MAX(-D10921,0)/1000</f>
        <v>0.0482</v>
      </c>
      <c r="G10921" s="23" t="str">
        <f aca="false">IF(E10921&gt;0,"ja","nein")</f>
        <v>nein</v>
      </c>
      <c r="H10921" s="26" t="n">
        <v>125.433</v>
      </c>
      <c r="I10921" s="26" t="n">
        <f aca="false">(H10921/10+IF(N10921=2025,Einstellungen!$B$23,Einstellungen!$C$23))*(1+Einstellungen!$B$10)</f>
        <v>33.676167</v>
      </c>
      <c r="J10921" s="25" t="n">
        <f aca="false">E10921*I10921/100</f>
        <v>0</v>
      </c>
      <c r="K10921" s="25" t="n">
        <f aca="false">E10921*Einstellungen!$B$5/100</f>
        <v>0</v>
      </c>
      <c r="L10921" s="23" t="str">
        <f aca="false">IF(I10921&lt;Einstellungen!$B$5,"ja","nein")</f>
        <v>nein</v>
      </c>
      <c r="M10921" s="23" t="s">
        <v>54</v>
      </c>
      <c r="N10921" s="23" t="n">
        <v>2026</v>
      </c>
      <c r="O10921" s="23" t="n">
        <v>2</v>
      </c>
    </row>
    <row r="10922" customFormat="false" ht="15" hidden="false" customHeight="false" outlineLevel="0" collapsed="false">
      <c r="A10922" s="22" t="n">
        <v>46152</v>
      </c>
      <c r="B10922" s="23" t="s">
        <v>109</v>
      </c>
      <c r="C10922" s="23" t="s">
        <v>124</v>
      </c>
      <c r="D10922" s="24" t="n">
        <v>-47.9</v>
      </c>
      <c r="E10922" s="25" t="n">
        <f aca="false">MAX(D10922,0)/1000</f>
        <v>0</v>
      </c>
      <c r="F10922" s="25" t="n">
        <f aca="false">MAX(-D10922,0)/1000</f>
        <v>0.0479</v>
      </c>
      <c r="G10922" s="23" t="str">
        <f aca="false">IF(E10922&gt;0,"ja","nein")</f>
        <v>nein</v>
      </c>
      <c r="H10922" s="26" t="n">
        <v>123.483</v>
      </c>
      <c r="I10922" s="26" t="n">
        <f aca="false">(H10922/10+IF(N10922=2025,Einstellungen!$B$23,Einstellungen!$C$23))*(1+Einstellungen!$B$10)</f>
        <v>33.444117</v>
      </c>
      <c r="J10922" s="25" t="n">
        <f aca="false">E10922*I10922/100</f>
        <v>0</v>
      </c>
      <c r="K10922" s="25" t="n">
        <f aca="false">E10922*Einstellungen!$B$5/100</f>
        <v>0</v>
      </c>
      <c r="L10922" s="23" t="str">
        <f aca="false">IF(I10922&lt;Einstellungen!$B$5,"ja","nein")</f>
        <v>nein</v>
      </c>
      <c r="M10922" s="23" t="s">
        <v>54</v>
      </c>
      <c r="N10922" s="23" t="n">
        <v>2026</v>
      </c>
      <c r="O10922" s="23" t="n">
        <v>3</v>
      </c>
    </row>
    <row r="10923" customFormat="false" ht="15" hidden="false" customHeight="false" outlineLevel="0" collapsed="false">
      <c r="A10923" s="22" t="n">
        <v>46152</v>
      </c>
      <c r="B10923" s="23" t="s">
        <v>110</v>
      </c>
      <c r="C10923" s="23" t="s">
        <v>124</v>
      </c>
      <c r="D10923" s="24" t="n">
        <v>-48.3</v>
      </c>
      <c r="E10923" s="25" t="n">
        <f aca="false">MAX(D10923,0)/1000</f>
        <v>0</v>
      </c>
      <c r="F10923" s="25" t="n">
        <f aca="false">MAX(-D10923,0)/1000</f>
        <v>0.0483</v>
      </c>
      <c r="G10923" s="23" t="str">
        <f aca="false">IF(E10923&gt;0,"ja","nein")</f>
        <v>nein</v>
      </c>
      <c r="H10923" s="26" t="n">
        <v>124.197</v>
      </c>
      <c r="I10923" s="26" t="n">
        <f aca="false">(H10923/10+IF(N10923=2025,Einstellungen!$B$23,Einstellungen!$C$23))*(1+Einstellungen!$B$10)</f>
        <v>33.529083</v>
      </c>
      <c r="J10923" s="25" t="n">
        <f aca="false">E10923*I10923/100</f>
        <v>0</v>
      </c>
      <c r="K10923" s="25" t="n">
        <f aca="false">E10923*Einstellungen!$B$5/100</f>
        <v>0</v>
      </c>
      <c r="L10923" s="23" t="str">
        <f aca="false">IF(I10923&lt;Einstellungen!$B$5,"ja","nein")</f>
        <v>nein</v>
      </c>
      <c r="M10923" s="23" t="s">
        <v>54</v>
      </c>
      <c r="N10923" s="23" t="n">
        <v>2026</v>
      </c>
      <c r="O10923" s="23" t="n">
        <v>4</v>
      </c>
    </row>
    <row r="10924" customFormat="false" ht="15" hidden="false" customHeight="false" outlineLevel="0" collapsed="false">
      <c r="A10924" s="22" t="n">
        <v>46152</v>
      </c>
      <c r="B10924" s="23" t="s">
        <v>111</v>
      </c>
      <c r="C10924" s="23" t="s">
        <v>124</v>
      </c>
      <c r="D10924" s="24" t="n">
        <v>-47.7</v>
      </c>
      <c r="E10924" s="25" t="n">
        <f aca="false">MAX(D10924,0)/1000</f>
        <v>0</v>
      </c>
      <c r="F10924" s="25" t="n">
        <f aca="false">MAX(-D10924,0)/1000</f>
        <v>0.0477</v>
      </c>
      <c r="G10924" s="23" t="str">
        <f aca="false">IF(E10924&gt;0,"ja","nein")</f>
        <v>nein</v>
      </c>
      <c r="H10924" s="26" t="n">
        <v>123.94</v>
      </c>
      <c r="I10924" s="26" t="n">
        <f aca="false">(H10924/10+IF(N10924=2025,Einstellungen!$B$23,Einstellungen!$C$23))*(1+Einstellungen!$B$10)</f>
        <v>33.4985</v>
      </c>
      <c r="J10924" s="25" t="n">
        <f aca="false">E10924*I10924/100</f>
        <v>0</v>
      </c>
      <c r="K10924" s="25" t="n">
        <f aca="false">E10924*Einstellungen!$B$5/100</f>
        <v>0</v>
      </c>
      <c r="L10924" s="23" t="str">
        <f aca="false">IF(I10924&lt;Einstellungen!$B$5,"ja","nein")</f>
        <v>nein</v>
      </c>
      <c r="M10924" s="23" t="s">
        <v>54</v>
      </c>
      <c r="N10924" s="23" t="n">
        <v>2026</v>
      </c>
      <c r="O10924" s="23" t="n">
        <v>5</v>
      </c>
    </row>
    <row r="10925" customFormat="false" ht="15" hidden="false" customHeight="false" outlineLevel="0" collapsed="false">
      <c r="A10925" s="22" t="n">
        <v>46152</v>
      </c>
      <c r="B10925" s="23" t="s">
        <v>112</v>
      </c>
      <c r="C10925" s="23" t="s">
        <v>124</v>
      </c>
      <c r="D10925" s="24" t="n">
        <v>-47.9</v>
      </c>
      <c r="E10925" s="25" t="n">
        <f aca="false">MAX(D10925,0)/1000</f>
        <v>0</v>
      </c>
      <c r="F10925" s="25" t="n">
        <f aca="false">MAX(-D10925,0)/1000</f>
        <v>0.0479</v>
      </c>
      <c r="G10925" s="23" t="str">
        <f aca="false">IF(E10925&gt;0,"ja","nein")</f>
        <v>nein</v>
      </c>
      <c r="H10925" s="26" t="n">
        <v>115.14</v>
      </c>
      <c r="I10925" s="26" t="n">
        <f aca="false">(H10925/10+IF(N10925=2025,Einstellungen!$B$23,Einstellungen!$C$23))*(1+Einstellungen!$B$10)</f>
        <v>32.4513</v>
      </c>
      <c r="J10925" s="25" t="n">
        <f aca="false">E10925*I10925/100</f>
        <v>0</v>
      </c>
      <c r="K10925" s="25" t="n">
        <f aca="false">E10925*Einstellungen!$B$5/100</f>
        <v>0</v>
      </c>
      <c r="L10925" s="23" t="str">
        <f aca="false">IF(I10925&lt;Einstellungen!$B$5,"ja","nein")</f>
        <v>nein</v>
      </c>
      <c r="M10925" s="23" t="s">
        <v>54</v>
      </c>
      <c r="N10925" s="23" t="n">
        <v>2026</v>
      </c>
      <c r="O10925" s="23" t="n">
        <v>6</v>
      </c>
    </row>
    <row r="10926" customFormat="false" ht="15" hidden="false" customHeight="false" outlineLevel="0" collapsed="false">
      <c r="A10926" s="22" t="n">
        <v>46152</v>
      </c>
      <c r="B10926" s="23" t="s">
        <v>113</v>
      </c>
      <c r="C10926" s="23" t="s">
        <v>124</v>
      </c>
      <c r="D10926" s="24" t="n">
        <v>-48.1</v>
      </c>
      <c r="E10926" s="25" t="n">
        <f aca="false">MAX(D10926,0)/1000</f>
        <v>0</v>
      </c>
      <c r="F10926" s="25" t="n">
        <f aca="false">MAX(-D10926,0)/1000</f>
        <v>0.0481</v>
      </c>
      <c r="G10926" s="23" t="str">
        <f aca="false">IF(E10926&gt;0,"ja","nein")</f>
        <v>nein</v>
      </c>
      <c r="H10926" s="26" t="n">
        <v>101.168</v>
      </c>
      <c r="I10926" s="26" t="n">
        <f aca="false">(H10926/10+IF(N10926=2025,Einstellungen!$B$23,Einstellungen!$C$23))*(1+Einstellungen!$B$10)</f>
        <v>30.788632</v>
      </c>
      <c r="J10926" s="25" t="n">
        <f aca="false">E10926*I10926/100</f>
        <v>0</v>
      </c>
      <c r="K10926" s="25" t="n">
        <f aca="false">E10926*Einstellungen!$B$5/100</f>
        <v>0</v>
      </c>
      <c r="L10926" s="23" t="str">
        <f aca="false">IF(I10926&lt;Einstellungen!$B$5,"ja","nein")</f>
        <v>nein</v>
      </c>
      <c r="M10926" s="23" t="s">
        <v>54</v>
      </c>
      <c r="N10926" s="23" t="n">
        <v>2026</v>
      </c>
      <c r="O10926" s="23" t="n">
        <v>7</v>
      </c>
    </row>
    <row r="10927" customFormat="false" ht="15" hidden="false" customHeight="false" outlineLevel="0" collapsed="false">
      <c r="A10927" s="22" t="n">
        <v>46152</v>
      </c>
      <c r="B10927" s="23" t="s">
        <v>114</v>
      </c>
      <c r="C10927" s="23" t="s">
        <v>124</v>
      </c>
      <c r="D10927" s="24" t="n">
        <v>-56.7</v>
      </c>
      <c r="E10927" s="25" t="n">
        <f aca="false">MAX(D10927,0)/1000</f>
        <v>0</v>
      </c>
      <c r="F10927" s="25" t="n">
        <f aca="false">MAX(-D10927,0)/1000</f>
        <v>0.0567</v>
      </c>
      <c r="G10927" s="23" t="str">
        <f aca="false">IF(E10927&gt;0,"ja","nein")</f>
        <v>nein</v>
      </c>
      <c r="H10927" s="26" t="n">
        <v>70.835</v>
      </c>
      <c r="I10927" s="26" t="n">
        <f aca="false">(H10927/10+IF(N10927=2025,Einstellungen!$B$23,Einstellungen!$C$23))*(1+Einstellungen!$B$10)</f>
        <v>27.179005</v>
      </c>
      <c r="J10927" s="25" t="n">
        <f aca="false">E10927*I10927/100</f>
        <v>0</v>
      </c>
      <c r="K10927" s="25" t="n">
        <f aca="false">E10927*Einstellungen!$B$5/100</f>
        <v>0</v>
      </c>
      <c r="L10927" s="23" t="str">
        <f aca="false">IF(I10927&lt;Einstellungen!$B$5,"ja","nein")</f>
        <v>ja</v>
      </c>
      <c r="M10927" s="23" t="s">
        <v>54</v>
      </c>
      <c r="N10927" s="23" t="n">
        <v>2026</v>
      </c>
      <c r="O10927" s="23" t="n">
        <v>8</v>
      </c>
    </row>
    <row r="10928" customFormat="false" ht="15" hidden="false" customHeight="false" outlineLevel="0" collapsed="false">
      <c r="A10928" s="22" t="n">
        <v>46152</v>
      </c>
      <c r="B10928" s="23" t="s">
        <v>115</v>
      </c>
      <c r="C10928" s="23" t="s">
        <v>124</v>
      </c>
      <c r="D10928" s="24" t="n">
        <v>-285.4</v>
      </c>
      <c r="E10928" s="25" t="n">
        <f aca="false">MAX(D10928,0)/1000</f>
        <v>0</v>
      </c>
      <c r="F10928" s="25" t="n">
        <f aca="false">MAX(-D10928,0)/1000</f>
        <v>0.2854</v>
      </c>
      <c r="G10928" s="23" t="str">
        <f aca="false">IF(E10928&gt;0,"ja","nein")</f>
        <v>nein</v>
      </c>
      <c r="H10928" s="26" t="n">
        <v>11.18</v>
      </c>
      <c r="I10928" s="26" t="n">
        <f aca="false">(H10928/10+IF(N10928=2025,Einstellungen!$B$23,Einstellungen!$C$23))*(1+Einstellungen!$B$10)</f>
        <v>20.08006</v>
      </c>
      <c r="J10928" s="25" t="n">
        <f aca="false">E10928*I10928/100</f>
        <v>0</v>
      </c>
      <c r="K10928" s="25" t="n">
        <f aca="false">E10928*Einstellungen!$B$5/100</f>
        <v>0</v>
      </c>
      <c r="L10928" s="23" t="str">
        <f aca="false">IF(I10928&lt;Einstellungen!$B$5,"ja","nein")</f>
        <v>ja</v>
      </c>
      <c r="M10928" s="23" t="s">
        <v>54</v>
      </c>
      <c r="N10928" s="23" t="n">
        <v>2026</v>
      </c>
      <c r="O10928" s="23" t="n">
        <v>9</v>
      </c>
    </row>
    <row r="10929" customFormat="false" ht="15" hidden="false" customHeight="false" outlineLevel="0" collapsed="false">
      <c r="A10929" s="22" t="n">
        <v>46152</v>
      </c>
      <c r="B10929" s="23" t="s">
        <v>116</v>
      </c>
      <c r="C10929" s="23" t="s">
        <v>124</v>
      </c>
      <c r="D10929" s="24" t="n">
        <v>-438.2</v>
      </c>
      <c r="E10929" s="25" t="n">
        <f aca="false">MAX(D10929,0)/1000</f>
        <v>0</v>
      </c>
      <c r="F10929" s="25" t="n">
        <f aca="false">MAX(-D10929,0)/1000</f>
        <v>0.4382</v>
      </c>
      <c r="G10929" s="23" t="str">
        <f aca="false">IF(E10929&gt;0,"ja","nein")</f>
        <v>nein</v>
      </c>
      <c r="H10929" s="26" t="n">
        <v>0.003</v>
      </c>
      <c r="I10929" s="26" t="n">
        <f aca="false">(H10929/10+IF(N10929=2025,Einstellungen!$B$23,Einstellungen!$C$23))*(1+Einstellungen!$B$10)</f>
        <v>18.749997</v>
      </c>
      <c r="J10929" s="25" t="n">
        <f aca="false">E10929*I10929/100</f>
        <v>0</v>
      </c>
      <c r="K10929" s="25" t="n">
        <f aca="false">E10929*Einstellungen!$B$5/100</f>
        <v>0</v>
      </c>
      <c r="L10929" s="23" t="str">
        <f aca="false">IF(I10929&lt;Einstellungen!$B$5,"ja","nein")</f>
        <v>ja</v>
      </c>
      <c r="M10929" s="23" t="s">
        <v>54</v>
      </c>
      <c r="N10929" s="23" t="n">
        <v>2026</v>
      </c>
      <c r="O10929" s="23" t="n">
        <v>10</v>
      </c>
    </row>
    <row r="10930" customFormat="false" ht="15" hidden="false" customHeight="false" outlineLevel="0" collapsed="false">
      <c r="A10930" s="22" t="n">
        <v>46152</v>
      </c>
      <c r="B10930" s="23" t="s">
        <v>117</v>
      </c>
      <c r="C10930" s="23" t="s">
        <v>124</v>
      </c>
      <c r="D10930" s="24" t="n">
        <v>-224.7</v>
      </c>
      <c r="E10930" s="25" t="n">
        <f aca="false">MAX(D10930,0)/1000</f>
        <v>0</v>
      </c>
      <c r="F10930" s="25" t="n">
        <f aca="false">MAX(-D10930,0)/1000</f>
        <v>0.2247</v>
      </c>
      <c r="G10930" s="23" t="str">
        <f aca="false">IF(E10930&gt;0,"ja","nein")</f>
        <v>nein</v>
      </c>
      <c r="H10930" s="26" t="n">
        <v>-0.67</v>
      </c>
      <c r="I10930" s="26" t="n">
        <f aca="false">(H10930/10+IF(N10930=2025,Einstellungen!$B$23,Einstellungen!$C$23))*(1+Einstellungen!$B$10)</f>
        <v>18.66991</v>
      </c>
      <c r="J10930" s="25" t="n">
        <f aca="false">E10930*I10930/100</f>
        <v>0</v>
      </c>
      <c r="K10930" s="25" t="n">
        <f aca="false">E10930*Einstellungen!$B$5/100</f>
        <v>0</v>
      </c>
      <c r="L10930" s="23" t="str">
        <f aca="false">IF(I10930&lt;Einstellungen!$B$5,"ja","nein")</f>
        <v>ja</v>
      </c>
      <c r="M10930" s="23" t="s">
        <v>54</v>
      </c>
      <c r="N10930" s="23" t="n">
        <v>2026</v>
      </c>
      <c r="O10930" s="23" t="n">
        <v>11</v>
      </c>
    </row>
    <row r="10931" customFormat="false" ht="15" hidden="false" customHeight="false" outlineLevel="0" collapsed="false">
      <c r="A10931" s="22" t="n">
        <v>46152</v>
      </c>
      <c r="B10931" s="23" t="s">
        <v>118</v>
      </c>
      <c r="C10931" s="23" t="s">
        <v>124</v>
      </c>
      <c r="D10931" s="24" t="n">
        <v>-1814.4</v>
      </c>
      <c r="E10931" s="25" t="n">
        <f aca="false">MAX(D10931,0)/1000</f>
        <v>0</v>
      </c>
      <c r="F10931" s="25" t="n">
        <f aca="false">MAX(-D10931,0)/1000</f>
        <v>1.8144</v>
      </c>
      <c r="G10931" s="23" t="str">
        <f aca="false">IF(E10931&gt;0,"ja","nein")</f>
        <v>nein</v>
      </c>
      <c r="H10931" s="26" t="n">
        <v>-1.88</v>
      </c>
      <c r="I10931" s="26" t="n">
        <f aca="false">(H10931/10+IF(N10931=2025,Einstellungen!$B$23,Einstellungen!$C$23))*(1+Einstellungen!$B$10)</f>
        <v>18.52592</v>
      </c>
      <c r="J10931" s="25" t="n">
        <f aca="false">E10931*I10931/100</f>
        <v>0</v>
      </c>
      <c r="K10931" s="25" t="n">
        <f aca="false">E10931*Einstellungen!$B$5/100</f>
        <v>0</v>
      </c>
      <c r="L10931" s="23" t="str">
        <f aca="false">IF(I10931&lt;Einstellungen!$B$5,"ja","nein")</f>
        <v>ja</v>
      </c>
      <c r="M10931" s="23" t="s">
        <v>54</v>
      </c>
      <c r="N10931" s="23" t="n">
        <v>2026</v>
      </c>
      <c r="O10931" s="23" t="n">
        <v>12</v>
      </c>
    </row>
    <row r="10932" customFormat="false" ht="15" hidden="false" customHeight="false" outlineLevel="0" collapsed="false">
      <c r="A10932" s="22" t="n">
        <v>46152</v>
      </c>
      <c r="B10932" s="23" t="s">
        <v>119</v>
      </c>
      <c r="C10932" s="23" t="s">
        <v>124</v>
      </c>
      <c r="D10932" s="24" t="n">
        <v>-4696.4</v>
      </c>
      <c r="E10932" s="25" t="n">
        <f aca="false">MAX(D10932,0)/1000</f>
        <v>0</v>
      </c>
      <c r="F10932" s="25" t="n">
        <f aca="false">MAX(-D10932,0)/1000</f>
        <v>4.6964</v>
      </c>
      <c r="G10932" s="23" t="str">
        <f aca="false">IF(E10932&gt;0,"ja","nein")</f>
        <v>nein</v>
      </c>
      <c r="H10932" s="26" t="n">
        <v>-2.165</v>
      </c>
      <c r="I10932" s="26" t="n">
        <f aca="false">(H10932/10+IF(N10932=2025,Einstellungen!$B$23,Einstellungen!$C$23))*(1+Einstellungen!$B$10)</f>
        <v>18.492005</v>
      </c>
      <c r="J10932" s="25" t="n">
        <f aca="false">E10932*I10932/100</f>
        <v>0</v>
      </c>
      <c r="K10932" s="25" t="n">
        <f aca="false">E10932*Einstellungen!$B$5/100</f>
        <v>0</v>
      </c>
      <c r="L10932" s="23" t="str">
        <f aca="false">IF(I10932&lt;Einstellungen!$B$5,"ja","nein")</f>
        <v>ja</v>
      </c>
      <c r="M10932" s="23" t="s">
        <v>54</v>
      </c>
      <c r="N10932" s="23" t="n">
        <v>2026</v>
      </c>
      <c r="O10932" s="23" t="n">
        <v>13</v>
      </c>
    </row>
    <row r="10933" customFormat="false" ht="15" hidden="false" customHeight="false" outlineLevel="0" collapsed="false">
      <c r="A10933" s="22" t="n">
        <v>46152</v>
      </c>
      <c r="B10933" s="23" t="s">
        <v>120</v>
      </c>
      <c r="C10933" s="23" t="s">
        <v>124</v>
      </c>
      <c r="D10933" s="24" t="n">
        <v>-1597.2</v>
      </c>
      <c r="E10933" s="25" t="n">
        <f aca="false">MAX(D10933,0)/1000</f>
        <v>0</v>
      </c>
      <c r="F10933" s="25" t="n">
        <f aca="false">MAX(-D10933,0)/1000</f>
        <v>1.5972</v>
      </c>
      <c r="G10933" s="23" t="str">
        <f aca="false">IF(E10933&gt;0,"ja","nein")</f>
        <v>nein</v>
      </c>
      <c r="H10933" s="26" t="n">
        <v>-1.4</v>
      </c>
      <c r="I10933" s="26" t="n">
        <f aca="false">(H10933/10+IF(N10933=2025,Einstellungen!$B$23,Einstellungen!$C$23))*(1+Einstellungen!$B$10)</f>
        <v>18.58304</v>
      </c>
      <c r="J10933" s="25" t="n">
        <f aca="false">E10933*I10933/100</f>
        <v>0</v>
      </c>
      <c r="K10933" s="25" t="n">
        <f aca="false">E10933*Einstellungen!$B$5/100</f>
        <v>0</v>
      </c>
      <c r="L10933" s="23" t="str">
        <f aca="false">IF(I10933&lt;Einstellungen!$B$5,"ja","nein")</f>
        <v>ja</v>
      </c>
      <c r="M10933" s="23" t="s">
        <v>54</v>
      </c>
      <c r="N10933" s="23" t="n">
        <v>2026</v>
      </c>
      <c r="O10933" s="23" t="n">
        <v>14</v>
      </c>
    </row>
    <row r="10934" customFormat="false" ht="15" hidden="false" customHeight="false" outlineLevel="0" collapsed="false">
      <c r="A10934" s="22" t="n">
        <v>46152</v>
      </c>
      <c r="B10934" s="23" t="s">
        <v>104</v>
      </c>
      <c r="C10934" s="23" t="s">
        <v>124</v>
      </c>
      <c r="D10934" s="24" t="n">
        <v>-1090.9</v>
      </c>
      <c r="E10934" s="25" t="n">
        <f aca="false">MAX(D10934,0)/1000</f>
        <v>0</v>
      </c>
      <c r="F10934" s="25" t="n">
        <f aca="false">MAX(-D10934,0)/1000</f>
        <v>1.0909</v>
      </c>
      <c r="G10934" s="23" t="str">
        <f aca="false">IF(E10934&gt;0,"ja","nein")</f>
        <v>nein</v>
      </c>
      <c r="H10934" s="26" t="n">
        <v>-0.255</v>
      </c>
      <c r="I10934" s="26" t="n">
        <f aca="false">(H10934/10+IF(N10934=2025,Einstellungen!$B$23,Einstellungen!$C$23))*(1+Einstellungen!$B$10)</f>
        <v>18.719295</v>
      </c>
      <c r="J10934" s="25" t="n">
        <f aca="false">E10934*I10934/100</f>
        <v>0</v>
      </c>
      <c r="K10934" s="25" t="n">
        <f aca="false">E10934*Einstellungen!$B$5/100</f>
        <v>0</v>
      </c>
      <c r="L10934" s="23" t="str">
        <f aca="false">IF(I10934&lt;Einstellungen!$B$5,"ja","nein")</f>
        <v>ja</v>
      </c>
      <c r="M10934" s="23" t="s">
        <v>54</v>
      </c>
      <c r="N10934" s="23" t="n">
        <v>2026</v>
      </c>
      <c r="O10934" s="23" t="n">
        <v>15</v>
      </c>
    </row>
    <row r="10935" customFormat="false" ht="15" hidden="false" customHeight="false" outlineLevel="0" collapsed="false">
      <c r="A10935" s="22" t="n">
        <v>46152</v>
      </c>
      <c r="B10935" s="23" t="s">
        <v>105</v>
      </c>
      <c r="C10935" s="23" t="s">
        <v>124</v>
      </c>
      <c r="D10935" s="24" t="n">
        <v>-934.5</v>
      </c>
      <c r="E10935" s="25" t="n">
        <f aca="false">MAX(D10935,0)/1000</f>
        <v>0</v>
      </c>
      <c r="F10935" s="25" t="n">
        <f aca="false">MAX(-D10935,0)/1000</f>
        <v>0.9345</v>
      </c>
      <c r="G10935" s="23" t="str">
        <f aca="false">IF(E10935&gt;0,"ja","nein")</f>
        <v>nein</v>
      </c>
      <c r="H10935" s="26" t="n">
        <v>1.882</v>
      </c>
      <c r="I10935" s="26" t="n">
        <f aca="false">(H10935/10+IF(N10935=2025,Einstellungen!$B$23,Einstellungen!$C$23))*(1+Einstellungen!$B$10)</f>
        <v>18.973598</v>
      </c>
      <c r="J10935" s="25" t="n">
        <f aca="false">E10935*I10935/100</f>
        <v>0</v>
      </c>
      <c r="K10935" s="25" t="n">
        <f aca="false">E10935*Einstellungen!$B$5/100</f>
        <v>0</v>
      </c>
      <c r="L10935" s="23" t="str">
        <f aca="false">IF(I10935&lt;Einstellungen!$B$5,"ja","nein")</f>
        <v>ja</v>
      </c>
      <c r="M10935" s="23" t="s">
        <v>54</v>
      </c>
      <c r="N10935" s="23" t="n">
        <v>2026</v>
      </c>
      <c r="O10935" s="23" t="n">
        <v>16</v>
      </c>
    </row>
    <row r="10936" customFormat="false" ht="15" hidden="false" customHeight="false" outlineLevel="0" collapsed="false">
      <c r="A10936" s="22" t="n">
        <v>46152</v>
      </c>
      <c r="B10936" s="23" t="s">
        <v>97</v>
      </c>
      <c r="C10936" s="23" t="s">
        <v>124</v>
      </c>
      <c r="D10936" s="24" t="n">
        <v>-443.9</v>
      </c>
      <c r="E10936" s="25" t="n">
        <f aca="false">MAX(D10936,0)/1000</f>
        <v>0</v>
      </c>
      <c r="F10936" s="25" t="n">
        <f aca="false">MAX(-D10936,0)/1000</f>
        <v>0.4439</v>
      </c>
      <c r="G10936" s="23" t="str">
        <f aca="false">IF(E10936&gt;0,"ja","nein")</f>
        <v>nein</v>
      </c>
      <c r="H10936" s="26" t="n">
        <v>71.005</v>
      </c>
      <c r="I10936" s="26" t="n">
        <f aca="false">(H10936/10+IF(N10936=2025,Einstellungen!$B$23,Einstellungen!$C$23))*(1+Einstellungen!$B$10)</f>
        <v>27.199235</v>
      </c>
      <c r="J10936" s="25" t="n">
        <f aca="false">E10936*I10936/100</f>
        <v>0</v>
      </c>
      <c r="K10936" s="25" t="n">
        <f aca="false">E10936*Einstellungen!$B$5/100</f>
        <v>0</v>
      </c>
      <c r="L10936" s="23" t="str">
        <f aca="false">IF(I10936&lt;Einstellungen!$B$5,"ja","nein")</f>
        <v>ja</v>
      </c>
      <c r="M10936" s="23" t="s">
        <v>54</v>
      </c>
      <c r="N10936" s="23" t="n">
        <v>2026</v>
      </c>
      <c r="O10936" s="23" t="n">
        <v>17</v>
      </c>
    </row>
    <row r="10937" customFormat="false" ht="15" hidden="false" customHeight="false" outlineLevel="0" collapsed="false">
      <c r="A10937" s="22" t="n">
        <v>46152</v>
      </c>
      <c r="B10937" s="23" t="s">
        <v>99</v>
      </c>
      <c r="C10937" s="23" t="s">
        <v>124</v>
      </c>
      <c r="D10937" s="24" t="n">
        <v>-44.2</v>
      </c>
      <c r="E10937" s="25" t="n">
        <f aca="false">MAX(D10937,0)/1000</f>
        <v>0</v>
      </c>
      <c r="F10937" s="25" t="n">
        <f aca="false">MAX(-D10937,0)/1000</f>
        <v>0.0442</v>
      </c>
      <c r="G10937" s="23" t="str">
        <f aca="false">IF(E10937&gt;0,"ja","nein")</f>
        <v>nein</v>
      </c>
      <c r="H10937" s="26" t="n">
        <v>110.942</v>
      </c>
      <c r="I10937" s="26" t="n">
        <f aca="false">(H10937/10+IF(N10937=2025,Einstellungen!$B$23,Einstellungen!$C$23))*(1+Einstellungen!$B$10)</f>
        <v>31.951738</v>
      </c>
      <c r="J10937" s="25" t="n">
        <f aca="false">E10937*I10937/100</f>
        <v>0</v>
      </c>
      <c r="K10937" s="25" t="n">
        <f aca="false">E10937*Einstellungen!$B$5/100</f>
        <v>0</v>
      </c>
      <c r="L10937" s="23" t="str">
        <f aca="false">IF(I10937&lt;Einstellungen!$B$5,"ja","nein")</f>
        <v>nein</v>
      </c>
      <c r="M10937" s="23" t="s">
        <v>54</v>
      </c>
      <c r="N10937" s="23" t="n">
        <v>2026</v>
      </c>
      <c r="O10937" s="23" t="n">
        <v>18</v>
      </c>
    </row>
    <row r="10938" customFormat="false" ht="15" hidden="false" customHeight="false" outlineLevel="0" collapsed="false">
      <c r="A10938" s="22" t="n">
        <v>46152</v>
      </c>
      <c r="B10938" s="23" t="s">
        <v>100</v>
      </c>
      <c r="C10938" s="23" t="s">
        <v>124</v>
      </c>
      <c r="D10938" s="24" t="n">
        <v>-44.1</v>
      </c>
      <c r="E10938" s="25" t="n">
        <f aca="false">MAX(D10938,0)/1000</f>
        <v>0</v>
      </c>
      <c r="F10938" s="25" t="n">
        <f aca="false">MAX(-D10938,0)/1000</f>
        <v>0.0441</v>
      </c>
      <c r="G10938" s="23" t="str">
        <f aca="false">IF(E10938&gt;0,"ja","nein")</f>
        <v>nein</v>
      </c>
      <c r="H10938" s="26" t="n">
        <v>122</v>
      </c>
      <c r="I10938" s="26" t="n">
        <f aca="false">(H10938/10+IF(N10938=2025,Einstellungen!$B$23,Einstellungen!$C$23))*(1+Einstellungen!$B$10)</f>
        <v>33.26764</v>
      </c>
      <c r="J10938" s="25" t="n">
        <f aca="false">E10938*I10938/100</f>
        <v>0</v>
      </c>
      <c r="K10938" s="25" t="n">
        <f aca="false">E10938*Einstellungen!$B$5/100</f>
        <v>0</v>
      </c>
      <c r="L10938" s="23" t="str">
        <f aca="false">IF(I10938&lt;Einstellungen!$B$5,"ja","nein")</f>
        <v>nein</v>
      </c>
      <c r="M10938" s="23" t="s">
        <v>54</v>
      </c>
      <c r="N10938" s="23" t="n">
        <v>2026</v>
      </c>
      <c r="O10938" s="23" t="n">
        <v>19</v>
      </c>
    </row>
    <row r="10939" customFormat="false" ht="15" hidden="false" customHeight="false" outlineLevel="0" collapsed="false">
      <c r="A10939" s="22" t="n">
        <v>46152</v>
      </c>
      <c r="B10939" s="23" t="s">
        <v>92</v>
      </c>
      <c r="C10939" s="23" t="s">
        <v>124</v>
      </c>
      <c r="D10939" s="24" t="n">
        <v>-48.2</v>
      </c>
      <c r="E10939" s="25" t="n">
        <f aca="false">MAX(D10939,0)/1000</f>
        <v>0</v>
      </c>
      <c r="F10939" s="25" t="n">
        <f aca="false">MAX(-D10939,0)/1000</f>
        <v>0.0482</v>
      </c>
      <c r="G10939" s="23" t="str">
        <f aca="false">IF(E10939&gt;0,"ja","nein")</f>
        <v>nein</v>
      </c>
      <c r="H10939" s="26" t="n">
        <v>129.317</v>
      </c>
      <c r="I10939" s="26" t="n">
        <f aca="false">(H10939/10+IF(N10939=2025,Einstellungen!$B$23,Einstellungen!$C$23))*(1+Einstellungen!$B$10)</f>
        <v>34.138363</v>
      </c>
      <c r="J10939" s="25" t="n">
        <f aca="false">E10939*I10939/100</f>
        <v>0</v>
      </c>
      <c r="K10939" s="25" t="n">
        <f aca="false">E10939*Einstellungen!$B$5/100</f>
        <v>0</v>
      </c>
      <c r="L10939" s="23" t="str">
        <f aca="false">IF(I10939&lt;Einstellungen!$B$5,"ja","nein")</f>
        <v>nein</v>
      </c>
      <c r="M10939" s="23" t="s">
        <v>54</v>
      </c>
      <c r="N10939" s="23" t="n">
        <v>2026</v>
      </c>
      <c r="O10939" s="23" t="n">
        <v>20</v>
      </c>
    </row>
    <row r="10940" customFormat="false" ht="15" hidden="false" customHeight="false" outlineLevel="0" collapsed="false">
      <c r="A10940" s="22" t="n">
        <v>46152</v>
      </c>
      <c r="B10940" s="23" t="s">
        <v>95</v>
      </c>
      <c r="C10940" s="23" t="s">
        <v>124</v>
      </c>
      <c r="D10940" s="24" t="n">
        <v>-48.3</v>
      </c>
      <c r="E10940" s="25" t="n">
        <f aca="false">MAX(D10940,0)/1000</f>
        <v>0</v>
      </c>
      <c r="F10940" s="25" t="n">
        <f aca="false">MAX(-D10940,0)/1000</f>
        <v>0.0483</v>
      </c>
      <c r="G10940" s="23" t="str">
        <f aca="false">IF(E10940&gt;0,"ja","nein")</f>
        <v>nein</v>
      </c>
      <c r="H10940" s="26" t="n">
        <v>128.515</v>
      </c>
      <c r="I10940" s="26" t="n">
        <f aca="false">(H10940/10+IF(N10940=2025,Einstellungen!$B$23,Einstellungen!$C$23))*(1+Einstellungen!$B$10)</f>
        <v>34.042925</v>
      </c>
      <c r="J10940" s="25" t="n">
        <f aca="false">E10940*I10940/100</f>
        <v>0</v>
      </c>
      <c r="K10940" s="25" t="n">
        <f aca="false">E10940*Einstellungen!$B$5/100</f>
        <v>0</v>
      </c>
      <c r="L10940" s="23" t="str">
        <f aca="false">IF(I10940&lt;Einstellungen!$B$5,"ja","nein")</f>
        <v>nein</v>
      </c>
      <c r="M10940" s="23" t="s">
        <v>54</v>
      </c>
      <c r="N10940" s="23" t="n">
        <v>2026</v>
      </c>
      <c r="O10940" s="23" t="n">
        <v>21</v>
      </c>
    </row>
    <row r="10941" customFormat="false" ht="15" hidden="false" customHeight="false" outlineLevel="0" collapsed="false">
      <c r="A10941" s="22" t="n">
        <v>46152</v>
      </c>
      <c r="B10941" s="23" t="s">
        <v>96</v>
      </c>
      <c r="C10941" s="23" t="s">
        <v>124</v>
      </c>
      <c r="D10941" s="24" t="n">
        <v>-47.9</v>
      </c>
      <c r="E10941" s="25" t="n">
        <f aca="false">MAX(D10941,0)/1000</f>
        <v>0</v>
      </c>
      <c r="F10941" s="25" t="n">
        <f aca="false">MAX(-D10941,0)/1000</f>
        <v>0.0479</v>
      </c>
      <c r="G10941" s="23" t="str">
        <f aca="false">IF(E10941&gt;0,"ja","nein")</f>
        <v>nein</v>
      </c>
      <c r="H10941" s="26" t="n">
        <v>124.14</v>
      </c>
      <c r="I10941" s="26" t="n">
        <f aca="false">(H10941/10+IF(N10941=2025,Einstellungen!$B$23,Einstellungen!$C$23))*(1+Einstellungen!$B$10)</f>
        <v>33.5223</v>
      </c>
      <c r="J10941" s="25" t="n">
        <f aca="false">E10941*I10941/100</f>
        <v>0</v>
      </c>
      <c r="K10941" s="25" t="n">
        <f aca="false">E10941*Einstellungen!$B$5/100</f>
        <v>0</v>
      </c>
      <c r="L10941" s="23" t="str">
        <f aca="false">IF(I10941&lt;Einstellungen!$B$5,"ja","nein")</f>
        <v>nein</v>
      </c>
      <c r="M10941" s="23" t="s">
        <v>54</v>
      </c>
      <c r="N10941" s="23" t="n">
        <v>2026</v>
      </c>
      <c r="O10941" s="23" t="n">
        <v>22</v>
      </c>
    </row>
    <row r="10942" customFormat="false" ht="15" hidden="false" customHeight="false" outlineLevel="0" collapsed="false">
      <c r="A10942" s="22" t="n">
        <v>46152</v>
      </c>
      <c r="B10942" s="23" t="s">
        <v>101</v>
      </c>
      <c r="C10942" s="23" t="s">
        <v>124</v>
      </c>
      <c r="D10942" s="24" t="n">
        <v>-48</v>
      </c>
      <c r="E10942" s="25" t="n">
        <f aca="false">MAX(D10942,0)/1000</f>
        <v>0</v>
      </c>
      <c r="F10942" s="25" t="n">
        <f aca="false">MAX(-D10942,0)/1000</f>
        <v>0.048</v>
      </c>
      <c r="G10942" s="23" t="str">
        <f aca="false">IF(E10942&gt;0,"ja","nein")</f>
        <v>nein</v>
      </c>
      <c r="H10942" s="26" t="n">
        <v>119.838</v>
      </c>
      <c r="I10942" s="26" t="n">
        <f aca="false">(H10942/10+IF(N10942=2025,Einstellungen!$B$23,Einstellungen!$C$23))*(1+Einstellungen!$B$10)</f>
        <v>33.010362</v>
      </c>
      <c r="J10942" s="25" t="n">
        <f aca="false">E10942*I10942/100</f>
        <v>0</v>
      </c>
      <c r="K10942" s="25" t="n">
        <f aca="false">E10942*Einstellungen!$B$5/100</f>
        <v>0</v>
      </c>
      <c r="L10942" s="23" t="str">
        <f aca="false">IF(I10942&lt;Einstellungen!$B$5,"ja","nein")</f>
        <v>nein</v>
      </c>
      <c r="M10942" s="23" t="s">
        <v>54</v>
      </c>
      <c r="N10942" s="23" t="n">
        <v>2026</v>
      </c>
      <c r="O10942" s="23" t="n">
        <v>23</v>
      </c>
    </row>
    <row r="10943" customFormat="false" ht="15" hidden="false" customHeight="false" outlineLevel="0" collapsed="false">
      <c r="A10943" s="22" t="n">
        <v>46153</v>
      </c>
      <c r="B10943" s="23" t="s">
        <v>102</v>
      </c>
      <c r="C10943" s="23" t="s">
        <v>93</v>
      </c>
      <c r="D10943" s="24" t="n">
        <v>-47.9</v>
      </c>
      <c r="E10943" s="25" t="n">
        <f aca="false">MAX(D10943,0)/1000</f>
        <v>0</v>
      </c>
      <c r="F10943" s="25" t="n">
        <f aca="false">MAX(-D10943,0)/1000</f>
        <v>0.0479</v>
      </c>
      <c r="G10943" s="23" t="str">
        <f aca="false">IF(E10943&gt;0,"ja","nein")</f>
        <v>nein</v>
      </c>
      <c r="H10943" s="26" t="n">
        <v>118.785</v>
      </c>
      <c r="I10943" s="26" t="n">
        <f aca="false">(H10943/10+IF(N10943=2025,Einstellungen!$B$23,Einstellungen!$C$23))*(1+Einstellungen!$B$10)</f>
        <v>32.885055</v>
      </c>
      <c r="J10943" s="25" t="n">
        <f aca="false">E10943*I10943/100</f>
        <v>0</v>
      </c>
      <c r="K10943" s="25" t="n">
        <f aca="false">E10943*Einstellungen!$B$5/100</f>
        <v>0</v>
      </c>
      <c r="L10943" s="23" t="str">
        <f aca="false">IF(I10943&lt;Einstellungen!$B$5,"ja","nein")</f>
        <v>nein</v>
      </c>
      <c r="M10943" s="23" t="s">
        <v>54</v>
      </c>
      <c r="N10943" s="23" t="n">
        <v>2026</v>
      </c>
      <c r="O10943" s="23" t="n">
        <v>0</v>
      </c>
    </row>
    <row r="10944" customFormat="false" ht="15" hidden="false" customHeight="false" outlineLevel="0" collapsed="false">
      <c r="A10944" s="22" t="n">
        <v>46153</v>
      </c>
      <c r="B10944" s="23" t="s">
        <v>107</v>
      </c>
      <c r="C10944" s="23" t="s">
        <v>93</v>
      </c>
      <c r="D10944" s="24" t="n">
        <v>-48</v>
      </c>
      <c r="E10944" s="25" t="n">
        <f aca="false">MAX(D10944,0)/1000</f>
        <v>0</v>
      </c>
      <c r="F10944" s="25" t="n">
        <f aca="false">MAX(-D10944,0)/1000</f>
        <v>0.048</v>
      </c>
      <c r="G10944" s="23" t="str">
        <f aca="false">IF(E10944&gt;0,"ja","nein")</f>
        <v>nein</v>
      </c>
      <c r="H10944" s="26" t="n">
        <v>112.335</v>
      </c>
      <c r="I10944" s="26" t="n">
        <f aca="false">(H10944/10+IF(N10944=2025,Einstellungen!$B$23,Einstellungen!$C$23))*(1+Einstellungen!$B$10)</f>
        <v>32.117505</v>
      </c>
      <c r="J10944" s="25" t="n">
        <f aca="false">E10944*I10944/100</f>
        <v>0</v>
      </c>
      <c r="K10944" s="25" t="n">
        <f aca="false">E10944*Einstellungen!$B$5/100</f>
        <v>0</v>
      </c>
      <c r="L10944" s="23" t="str">
        <f aca="false">IF(I10944&lt;Einstellungen!$B$5,"ja","nein")</f>
        <v>nein</v>
      </c>
      <c r="M10944" s="23" t="s">
        <v>54</v>
      </c>
      <c r="N10944" s="23" t="n">
        <v>2026</v>
      </c>
      <c r="O10944" s="23" t="n">
        <v>1</v>
      </c>
    </row>
    <row r="10945" customFormat="false" ht="15" hidden="false" customHeight="false" outlineLevel="0" collapsed="false">
      <c r="A10945" s="22" t="n">
        <v>46153</v>
      </c>
      <c r="B10945" s="23" t="s">
        <v>108</v>
      </c>
      <c r="C10945" s="23" t="s">
        <v>93</v>
      </c>
      <c r="D10945" s="24" t="n">
        <v>-47.5</v>
      </c>
      <c r="E10945" s="25" t="n">
        <f aca="false">MAX(D10945,0)/1000</f>
        <v>0</v>
      </c>
      <c r="F10945" s="25" t="n">
        <f aca="false">MAX(-D10945,0)/1000</f>
        <v>0.0475</v>
      </c>
      <c r="G10945" s="23" t="str">
        <f aca="false">IF(E10945&gt;0,"ja","nein")</f>
        <v>nein</v>
      </c>
      <c r="H10945" s="26" t="n">
        <v>110.428</v>
      </c>
      <c r="I10945" s="26" t="n">
        <f aca="false">(H10945/10+IF(N10945=2025,Einstellungen!$B$23,Einstellungen!$C$23))*(1+Einstellungen!$B$10)</f>
        <v>31.890572</v>
      </c>
      <c r="J10945" s="25" t="n">
        <f aca="false">E10945*I10945/100</f>
        <v>0</v>
      </c>
      <c r="K10945" s="25" t="n">
        <f aca="false">E10945*Einstellungen!$B$5/100</f>
        <v>0</v>
      </c>
      <c r="L10945" s="23" t="str">
        <f aca="false">IF(I10945&lt;Einstellungen!$B$5,"ja","nein")</f>
        <v>nein</v>
      </c>
      <c r="M10945" s="23" t="s">
        <v>54</v>
      </c>
      <c r="N10945" s="23" t="n">
        <v>2026</v>
      </c>
      <c r="O10945" s="23" t="n">
        <v>2</v>
      </c>
    </row>
    <row r="10946" customFormat="false" ht="15" hidden="false" customHeight="false" outlineLevel="0" collapsed="false">
      <c r="A10946" s="22" t="n">
        <v>46153</v>
      </c>
      <c r="B10946" s="23" t="s">
        <v>109</v>
      </c>
      <c r="C10946" s="23" t="s">
        <v>93</v>
      </c>
      <c r="D10946" s="24" t="n">
        <v>-48.1</v>
      </c>
      <c r="E10946" s="25" t="n">
        <f aca="false">MAX(D10946,0)/1000</f>
        <v>0</v>
      </c>
      <c r="F10946" s="25" t="n">
        <f aca="false">MAX(-D10946,0)/1000</f>
        <v>0.0481</v>
      </c>
      <c r="G10946" s="23" t="str">
        <f aca="false">IF(E10946&gt;0,"ja","nein")</f>
        <v>nein</v>
      </c>
      <c r="H10946" s="26" t="n">
        <v>112.657</v>
      </c>
      <c r="I10946" s="26" t="n">
        <f aca="false">(H10946/10+IF(N10946=2025,Einstellungen!$B$23,Einstellungen!$C$23))*(1+Einstellungen!$B$10)</f>
        <v>32.155823</v>
      </c>
      <c r="J10946" s="25" t="n">
        <f aca="false">E10946*I10946/100</f>
        <v>0</v>
      </c>
      <c r="K10946" s="25" t="n">
        <f aca="false">E10946*Einstellungen!$B$5/100</f>
        <v>0</v>
      </c>
      <c r="L10946" s="23" t="str">
        <f aca="false">IF(I10946&lt;Einstellungen!$B$5,"ja","nein")</f>
        <v>nein</v>
      </c>
      <c r="M10946" s="23" t="s">
        <v>54</v>
      </c>
      <c r="N10946" s="23" t="n">
        <v>2026</v>
      </c>
      <c r="O10946" s="23" t="n">
        <v>3</v>
      </c>
    </row>
    <row r="10947" customFormat="false" ht="15" hidden="false" customHeight="false" outlineLevel="0" collapsed="false">
      <c r="A10947" s="22" t="n">
        <v>46153</v>
      </c>
      <c r="B10947" s="23" t="s">
        <v>110</v>
      </c>
      <c r="C10947" s="23" t="s">
        <v>93</v>
      </c>
      <c r="D10947" s="24" t="n">
        <v>-48.4</v>
      </c>
      <c r="E10947" s="25" t="n">
        <f aca="false">MAX(D10947,0)/1000</f>
        <v>0</v>
      </c>
      <c r="F10947" s="25" t="n">
        <f aca="false">MAX(-D10947,0)/1000</f>
        <v>0.0484</v>
      </c>
      <c r="G10947" s="23" t="str">
        <f aca="false">IF(E10947&gt;0,"ja","nein")</f>
        <v>nein</v>
      </c>
      <c r="H10947" s="26" t="n">
        <v>113.093</v>
      </c>
      <c r="I10947" s="26" t="n">
        <f aca="false">(H10947/10+IF(N10947=2025,Einstellungen!$B$23,Einstellungen!$C$23))*(1+Einstellungen!$B$10)</f>
        <v>32.207707</v>
      </c>
      <c r="J10947" s="25" t="n">
        <f aca="false">E10947*I10947/100</f>
        <v>0</v>
      </c>
      <c r="K10947" s="25" t="n">
        <f aca="false">E10947*Einstellungen!$B$5/100</f>
        <v>0</v>
      </c>
      <c r="L10947" s="23" t="str">
        <f aca="false">IF(I10947&lt;Einstellungen!$B$5,"ja","nein")</f>
        <v>nein</v>
      </c>
      <c r="M10947" s="23" t="s">
        <v>54</v>
      </c>
      <c r="N10947" s="23" t="n">
        <v>2026</v>
      </c>
      <c r="O10947" s="23" t="n">
        <v>4</v>
      </c>
    </row>
    <row r="10948" customFormat="false" ht="15" hidden="false" customHeight="false" outlineLevel="0" collapsed="false">
      <c r="A10948" s="22" t="n">
        <v>46153</v>
      </c>
      <c r="B10948" s="23" t="s">
        <v>111</v>
      </c>
      <c r="C10948" s="23" t="s">
        <v>93</v>
      </c>
      <c r="D10948" s="24" t="n">
        <v>-48.2</v>
      </c>
      <c r="E10948" s="25" t="n">
        <f aca="false">MAX(D10948,0)/1000</f>
        <v>0</v>
      </c>
      <c r="F10948" s="25" t="n">
        <f aca="false">MAX(-D10948,0)/1000</f>
        <v>0.0482</v>
      </c>
      <c r="G10948" s="23" t="str">
        <f aca="false">IF(E10948&gt;0,"ja","nein")</f>
        <v>nein</v>
      </c>
      <c r="H10948" s="26" t="n">
        <v>122.138</v>
      </c>
      <c r="I10948" s="26" t="n">
        <f aca="false">(H10948/10+IF(N10948=2025,Einstellungen!$B$23,Einstellungen!$C$23))*(1+Einstellungen!$B$10)</f>
        <v>33.284062</v>
      </c>
      <c r="J10948" s="25" t="n">
        <f aca="false">E10948*I10948/100</f>
        <v>0</v>
      </c>
      <c r="K10948" s="25" t="n">
        <f aca="false">E10948*Einstellungen!$B$5/100</f>
        <v>0</v>
      </c>
      <c r="L10948" s="23" t="str">
        <f aca="false">IF(I10948&lt;Einstellungen!$B$5,"ja","nein")</f>
        <v>nein</v>
      </c>
      <c r="M10948" s="23" t="s">
        <v>54</v>
      </c>
      <c r="N10948" s="23" t="n">
        <v>2026</v>
      </c>
      <c r="O10948" s="23" t="n">
        <v>5</v>
      </c>
    </row>
    <row r="10949" customFormat="false" ht="15" hidden="false" customHeight="false" outlineLevel="0" collapsed="false">
      <c r="A10949" s="22" t="n">
        <v>46153</v>
      </c>
      <c r="B10949" s="23" t="s">
        <v>112</v>
      </c>
      <c r="C10949" s="23" t="s">
        <v>93</v>
      </c>
      <c r="D10949" s="24" t="n">
        <v>-25.5</v>
      </c>
      <c r="E10949" s="25" t="n">
        <f aca="false">MAX(D10949,0)/1000</f>
        <v>0</v>
      </c>
      <c r="F10949" s="25" t="n">
        <f aca="false">MAX(-D10949,0)/1000</f>
        <v>0.0255</v>
      </c>
      <c r="G10949" s="23" t="str">
        <f aca="false">IF(E10949&gt;0,"ja","nein")</f>
        <v>nein</v>
      </c>
      <c r="H10949" s="26" t="n">
        <v>136.475</v>
      </c>
      <c r="I10949" s="26" t="n">
        <f aca="false">(H10949/10+IF(N10949=2025,Einstellungen!$B$23,Einstellungen!$C$23))*(1+Einstellungen!$B$10)</f>
        <v>34.990165</v>
      </c>
      <c r="J10949" s="25" t="n">
        <f aca="false">E10949*I10949/100</f>
        <v>0</v>
      </c>
      <c r="K10949" s="25" t="n">
        <f aca="false">E10949*Einstellungen!$B$5/100</f>
        <v>0</v>
      </c>
      <c r="L10949" s="23" t="str">
        <f aca="false">IF(I10949&lt;Einstellungen!$B$5,"ja","nein")</f>
        <v>nein</v>
      </c>
      <c r="M10949" s="23" t="s">
        <v>54</v>
      </c>
      <c r="N10949" s="23" t="n">
        <v>2026</v>
      </c>
      <c r="O10949" s="23" t="n">
        <v>6</v>
      </c>
    </row>
    <row r="10950" customFormat="false" ht="15" hidden="false" customHeight="false" outlineLevel="0" collapsed="false">
      <c r="A10950" s="22" t="n">
        <v>46153</v>
      </c>
      <c r="B10950" s="23" t="s">
        <v>113</v>
      </c>
      <c r="C10950" s="23" t="s">
        <v>93</v>
      </c>
      <c r="D10950" s="24" t="n">
        <v>-60.3</v>
      </c>
      <c r="E10950" s="25" t="n">
        <f aca="false">MAX(D10950,0)/1000</f>
        <v>0</v>
      </c>
      <c r="F10950" s="25" t="n">
        <f aca="false">MAX(-D10950,0)/1000</f>
        <v>0.0603</v>
      </c>
      <c r="G10950" s="23" t="str">
        <f aca="false">IF(E10950&gt;0,"ja","nein")</f>
        <v>nein</v>
      </c>
      <c r="H10950" s="26" t="n">
        <v>154.048</v>
      </c>
      <c r="I10950" s="26" t="n">
        <f aca="false">(H10950/10+IF(N10950=2025,Einstellungen!$B$23,Einstellungen!$C$23))*(1+Einstellungen!$B$10)</f>
        <v>37.081352</v>
      </c>
      <c r="J10950" s="25" t="n">
        <f aca="false">E10950*I10950/100</f>
        <v>0</v>
      </c>
      <c r="K10950" s="25" t="n">
        <f aca="false">E10950*Einstellungen!$B$5/100</f>
        <v>0</v>
      </c>
      <c r="L10950" s="23" t="str">
        <f aca="false">IF(I10950&lt;Einstellungen!$B$5,"ja","nein")</f>
        <v>nein</v>
      </c>
      <c r="M10950" s="23" t="s">
        <v>54</v>
      </c>
      <c r="N10950" s="23" t="n">
        <v>2026</v>
      </c>
      <c r="O10950" s="23" t="n">
        <v>7</v>
      </c>
    </row>
    <row r="10951" customFormat="false" ht="15" hidden="false" customHeight="false" outlineLevel="0" collapsed="false">
      <c r="A10951" s="22" t="n">
        <v>46153</v>
      </c>
      <c r="B10951" s="23" t="s">
        <v>114</v>
      </c>
      <c r="C10951" s="23" t="s">
        <v>93</v>
      </c>
      <c r="D10951" s="24" t="n">
        <v>-44.3</v>
      </c>
      <c r="E10951" s="25" t="n">
        <f aca="false">MAX(D10951,0)/1000</f>
        <v>0</v>
      </c>
      <c r="F10951" s="25" t="n">
        <f aca="false">MAX(-D10951,0)/1000</f>
        <v>0.0443</v>
      </c>
      <c r="G10951" s="23" t="str">
        <f aca="false">IF(E10951&gt;0,"ja","nein")</f>
        <v>nein</v>
      </c>
      <c r="H10951" s="26" t="n">
        <v>150.012</v>
      </c>
      <c r="I10951" s="26" t="n">
        <f aca="false">(H10951/10+IF(N10951=2025,Einstellungen!$B$23,Einstellungen!$C$23))*(1+Einstellungen!$B$10)</f>
        <v>36.601068</v>
      </c>
      <c r="J10951" s="25" t="n">
        <f aca="false">E10951*I10951/100</f>
        <v>0</v>
      </c>
      <c r="K10951" s="25" t="n">
        <f aca="false">E10951*Einstellungen!$B$5/100</f>
        <v>0</v>
      </c>
      <c r="L10951" s="23" t="str">
        <f aca="false">IF(I10951&lt;Einstellungen!$B$5,"ja","nein")</f>
        <v>nein</v>
      </c>
      <c r="M10951" s="23" t="s">
        <v>54</v>
      </c>
      <c r="N10951" s="23" t="n">
        <v>2026</v>
      </c>
      <c r="O10951" s="23" t="n">
        <v>8</v>
      </c>
    </row>
    <row r="10952" customFormat="false" ht="15" hidden="false" customHeight="false" outlineLevel="0" collapsed="false">
      <c r="A10952" s="22" t="n">
        <v>46153</v>
      </c>
      <c r="B10952" s="23" t="s">
        <v>115</v>
      </c>
      <c r="C10952" s="23" t="s">
        <v>93</v>
      </c>
      <c r="D10952" s="24" t="n">
        <v>-327.9</v>
      </c>
      <c r="E10952" s="25" t="n">
        <f aca="false">MAX(D10952,0)/1000</f>
        <v>0</v>
      </c>
      <c r="F10952" s="25" t="n">
        <f aca="false">MAX(-D10952,0)/1000</f>
        <v>0.3279</v>
      </c>
      <c r="G10952" s="23" t="str">
        <f aca="false">IF(E10952&gt;0,"ja","nein")</f>
        <v>nein</v>
      </c>
      <c r="H10952" s="26" t="n">
        <v>136.8</v>
      </c>
      <c r="I10952" s="26" t="n">
        <f aca="false">(H10952/10+IF(N10952=2025,Einstellungen!$B$23,Einstellungen!$C$23))*(1+Einstellungen!$B$10)</f>
        <v>35.02884</v>
      </c>
      <c r="J10952" s="25" t="n">
        <f aca="false">E10952*I10952/100</f>
        <v>0</v>
      </c>
      <c r="K10952" s="25" t="n">
        <f aca="false">E10952*Einstellungen!$B$5/100</f>
        <v>0</v>
      </c>
      <c r="L10952" s="23" t="str">
        <f aca="false">IF(I10952&lt;Einstellungen!$B$5,"ja","nein")</f>
        <v>nein</v>
      </c>
      <c r="M10952" s="23" t="s">
        <v>54</v>
      </c>
      <c r="N10952" s="23" t="n">
        <v>2026</v>
      </c>
      <c r="O10952" s="23" t="n">
        <v>9</v>
      </c>
    </row>
    <row r="10953" customFormat="false" ht="15" hidden="false" customHeight="false" outlineLevel="0" collapsed="false">
      <c r="A10953" s="22" t="n">
        <v>46153</v>
      </c>
      <c r="B10953" s="23" t="s">
        <v>116</v>
      </c>
      <c r="C10953" s="23" t="s">
        <v>93</v>
      </c>
      <c r="D10953" s="24" t="n">
        <v>-504.5</v>
      </c>
      <c r="E10953" s="25" t="n">
        <f aca="false">MAX(D10953,0)/1000</f>
        <v>0</v>
      </c>
      <c r="F10953" s="25" t="n">
        <f aca="false">MAX(-D10953,0)/1000</f>
        <v>0.5045</v>
      </c>
      <c r="G10953" s="23" t="str">
        <f aca="false">IF(E10953&gt;0,"ja","nein")</f>
        <v>nein</v>
      </c>
      <c r="H10953" s="26" t="n">
        <v>126.308</v>
      </c>
      <c r="I10953" s="26" t="n">
        <f aca="false">(H10953/10+IF(N10953=2025,Einstellungen!$B$23,Einstellungen!$C$23))*(1+Einstellungen!$B$10)</f>
        <v>33.780292</v>
      </c>
      <c r="J10953" s="25" t="n">
        <f aca="false">E10953*I10953/100</f>
        <v>0</v>
      </c>
      <c r="K10953" s="25" t="n">
        <f aca="false">E10953*Einstellungen!$B$5/100</f>
        <v>0</v>
      </c>
      <c r="L10953" s="23" t="str">
        <f aca="false">IF(I10953&lt;Einstellungen!$B$5,"ja","nein")</f>
        <v>nein</v>
      </c>
      <c r="M10953" s="23" t="s">
        <v>54</v>
      </c>
      <c r="N10953" s="23" t="n">
        <v>2026</v>
      </c>
      <c r="O10953" s="23" t="n">
        <v>10</v>
      </c>
    </row>
    <row r="10954" customFormat="false" ht="15" hidden="false" customHeight="false" outlineLevel="0" collapsed="false">
      <c r="A10954" s="22" t="n">
        <v>46153</v>
      </c>
      <c r="B10954" s="23" t="s">
        <v>117</v>
      </c>
      <c r="C10954" s="23" t="s">
        <v>93</v>
      </c>
      <c r="D10954" s="24" t="n">
        <v>-264</v>
      </c>
      <c r="E10954" s="25" t="n">
        <f aca="false">MAX(D10954,0)/1000</f>
        <v>0</v>
      </c>
      <c r="F10954" s="25" t="n">
        <f aca="false">MAX(-D10954,0)/1000</f>
        <v>0.264</v>
      </c>
      <c r="G10954" s="23" t="str">
        <f aca="false">IF(E10954&gt;0,"ja","nein")</f>
        <v>nein</v>
      </c>
      <c r="H10954" s="26" t="n">
        <v>113.433</v>
      </c>
      <c r="I10954" s="26" t="n">
        <f aca="false">(H10954/10+IF(N10954=2025,Einstellungen!$B$23,Einstellungen!$C$23))*(1+Einstellungen!$B$10)</f>
        <v>32.248167</v>
      </c>
      <c r="J10954" s="25" t="n">
        <f aca="false">E10954*I10954/100</f>
        <v>0</v>
      </c>
      <c r="K10954" s="25" t="n">
        <f aca="false">E10954*Einstellungen!$B$5/100</f>
        <v>0</v>
      </c>
      <c r="L10954" s="23" t="str">
        <f aca="false">IF(I10954&lt;Einstellungen!$B$5,"ja","nein")</f>
        <v>nein</v>
      </c>
      <c r="M10954" s="23" t="s">
        <v>54</v>
      </c>
      <c r="N10954" s="23" t="n">
        <v>2026</v>
      </c>
      <c r="O10954" s="23" t="n">
        <v>11</v>
      </c>
    </row>
    <row r="10955" customFormat="false" ht="15" hidden="false" customHeight="false" outlineLevel="0" collapsed="false">
      <c r="A10955" s="22" t="n">
        <v>46153</v>
      </c>
      <c r="B10955" s="23" t="s">
        <v>118</v>
      </c>
      <c r="C10955" s="23" t="s">
        <v>93</v>
      </c>
      <c r="D10955" s="24" t="n">
        <v>-42.8</v>
      </c>
      <c r="E10955" s="25" t="n">
        <f aca="false">MAX(D10955,0)/1000</f>
        <v>0</v>
      </c>
      <c r="F10955" s="25" t="n">
        <f aca="false">MAX(-D10955,0)/1000</f>
        <v>0.0428</v>
      </c>
      <c r="G10955" s="23" t="str">
        <f aca="false">IF(E10955&gt;0,"ja","nein")</f>
        <v>nein</v>
      </c>
      <c r="H10955" s="26" t="n">
        <v>105.485</v>
      </c>
      <c r="I10955" s="26" t="n">
        <f aca="false">(H10955/10+IF(N10955=2025,Einstellungen!$B$23,Einstellungen!$C$23))*(1+Einstellungen!$B$10)</f>
        <v>31.302355</v>
      </c>
      <c r="J10955" s="25" t="n">
        <f aca="false">E10955*I10955/100</f>
        <v>0</v>
      </c>
      <c r="K10955" s="25" t="n">
        <f aca="false">E10955*Einstellungen!$B$5/100</f>
        <v>0</v>
      </c>
      <c r="L10955" s="23" t="str">
        <f aca="false">IF(I10955&lt;Einstellungen!$B$5,"ja","nein")</f>
        <v>nein</v>
      </c>
      <c r="M10955" s="23" t="s">
        <v>54</v>
      </c>
      <c r="N10955" s="23" t="n">
        <v>2026</v>
      </c>
      <c r="O10955" s="23" t="n">
        <v>12</v>
      </c>
    </row>
    <row r="10956" customFormat="false" ht="15" hidden="false" customHeight="false" outlineLevel="0" collapsed="false">
      <c r="A10956" s="22" t="n">
        <v>46153</v>
      </c>
      <c r="B10956" s="23" t="s">
        <v>119</v>
      </c>
      <c r="C10956" s="23" t="s">
        <v>93</v>
      </c>
      <c r="D10956" s="24" t="n">
        <v>-290.8</v>
      </c>
      <c r="E10956" s="25" t="n">
        <f aca="false">MAX(D10956,0)/1000</f>
        <v>0</v>
      </c>
      <c r="F10956" s="25" t="n">
        <f aca="false">MAX(-D10956,0)/1000</f>
        <v>0.2908</v>
      </c>
      <c r="G10956" s="23" t="str">
        <f aca="false">IF(E10956&gt;0,"ja","nein")</f>
        <v>nein</v>
      </c>
      <c r="H10956" s="26" t="n">
        <v>98.78</v>
      </c>
      <c r="I10956" s="26" t="n">
        <f aca="false">(H10956/10+IF(N10956=2025,Einstellungen!$B$23,Einstellungen!$C$23))*(1+Einstellungen!$B$10)</f>
        <v>30.50446</v>
      </c>
      <c r="J10956" s="25" t="n">
        <f aca="false">E10956*I10956/100</f>
        <v>0</v>
      </c>
      <c r="K10956" s="25" t="n">
        <f aca="false">E10956*Einstellungen!$B$5/100</f>
        <v>0</v>
      </c>
      <c r="L10956" s="23" t="str">
        <f aca="false">IF(I10956&lt;Einstellungen!$B$5,"ja","nein")</f>
        <v>nein</v>
      </c>
      <c r="M10956" s="23" t="s">
        <v>54</v>
      </c>
      <c r="N10956" s="23" t="n">
        <v>2026</v>
      </c>
      <c r="O10956" s="23" t="n">
        <v>13</v>
      </c>
    </row>
    <row r="10957" customFormat="false" ht="15" hidden="false" customHeight="false" outlineLevel="0" collapsed="false">
      <c r="A10957" s="22" t="n">
        <v>46153</v>
      </c>
      <c r="B10957" s="23" t="s">
        <v>120</v>
      </c>
      <c r="C10957" s="23" t="s">
        <v>93</v>
      </c>
      <c r="D10957" s="24" t="n">
        <v>-2911.7</v>
      </c>
      <c r="E10957" s="25" t="n">
        <f aca="false">MAX(D10957,0)/1000</f>
        <v>0</v>
      </c>
      <c r="F10957" s="25" t="n">
        <f aca="false">MAX(-D10957,0)/1000</f>
        <v>2.9117</v>
      </c>
      <c r="G10957" s="23" t="str">
        <f aca="false">IF(E10957&gt;0,"ja","nein")</f>
        <v>nein</v>
      </c>
      <c r="H10957" s="26" t="n">
        <v>95.98</v>
      </c>
      <c r="I10957" s="26" t="n">
        <f aca="false">(H10957/10+IF(N10957=2025,Einstellungen!$B$23,Einstellungen!$C$23))*(1+Einstellungen!$B$10)</f>
        <v>30.17126</v>
      </c>
      <c r="J10957" s="25" t="n">
        <f aca="false">E10957*I10957/100</f>
        <v>0</v>
      </c>
      <c r="K10957" s="25" t="n">
        <f aca="false">E10957*Einstellungen!$B$5/100</f>
        <v>0</v>
      </c>
      <c r="L10957" s="23" t="str">
        <f aca="false">IF(I10957&lt;Einstellungen!$B$5,"ja","nein")</f>
        <v>nein</v>
      </c>
      <c r="M10957" s="23" t="s">
        <v>54</v>
      </c>
      <c r="N10957" s="23" t="n">
        <v>2026</v>
      </c>
      <c r="O10957" s="23" t="n">
        <v>14</v>
      </c>
    </row>
    <row r="10958" customFormat="false" ht="15" hidden="false" customHeight="false" outlineLevel="0" collapsed="false">
      <c r="A10958" s="22" t="n">
        <v>46153</v>
      </c>
      <c r="B10958" s="23" t="s">
        <v>104</v>
      </c>
      <c r="C10958" s="23" t="s">
        <v>93</v>
      </c>
      <c r="D10958" s="24" t="n">
        <v>-771.4</v>
      </c>
      <c r="E10958" s="25" t="n">
        <f aca="false">MAX(D10958,0)/1000</f>
        <v>0</v>
      </c>
      <c r="F10958" s="25" t="n">
        <f aca="false">MAX(-D10958,0)/1000</f>
        <v>0.7714</v>
      </c>
      <c r="G10958" s="23" t="str">
        <f aca="false">IF(E10958&gt;0,"ja","nein")</f>
        <v>nein</v>
      </c>
      <c r="H10958" s="26" t="n">
        <v>96.2</v>
      </c>
      <c r="I10958" s="26" t="n">
        <f aca="false">(H10958/10+IF(N10958=2025,Einstellungen!$B$23,Einstellungen!$C$23))*(1+Einstellungen!$B$10)</f>
        <v>30.19744</v>
      </c>
      <c r="J10958" s="25" t="n">
        <f aca="false">E10958*I10958/100</f>
        <v>0</v>
      </c>
      <c r="K10958" s="25" t="n">
        <f aca="false">E10958*Einstellungen!$B$5/100</f>
        <v>0</v>
      </c>
      <c r="L10958" s="23" t="str">
        <f aca="false">IF(I10958&lt;Einstellungen!$B$5,"ja","nein")</f>
        <v>nein</v>
      </c>
      <c r="M10958" s="23" t="s">
        <v>54</v>
      </c>
      <c r="N10958" s="23" t="n">
        <v>2026</v>
      </c>
      <c r="O10958" s="23" t="n">
        <v>15</v>
      </c>
    </row>
    <row r="10959" customFormat="false" ht="15" hidden="false" customHeight="false" outlineLevel="0" collapsed="false">
      <c r="A10959" s="22" t="n">
        <v>46153</v>
      </c>
      <c r="B10959" s="23" t="s">
        <v>105</v>
      </c>
      <c r="C10959" s="23" t="s">
        <v>93</v>
      </c>
      <c r="D10959" s="24" t="n">
        <v>690.5</v>
      </c>
      <c r="E10959" s="25" t="n">
        <f aca="false">MAX(D10959,0)/1000</f>
        <v>0.6905</v>
      </c>
      <c r="F10959" s="25" t="n">
        <f aca="false">MAX(-D10959,0)/1000</f>
        <v>0</v>
      </c>
      <c r="G10959" s="23" t="str">
        <f aca="false">IF(E10959&gt;0,"ja","nein")</f>
        <v>ja</v>
      </c>
      <c r="H10959" s="26" t="n">
        <v>100.49</v>
      </c>
      <c r="I10959" s="26" t="n">
        <f aca="false">(H10959/10+IF(N10959=2025,Einstellungen!$B$23,Einstellungen!$C$23))*(1+Einstellungen!$B$10)</f>
        <v>30.70795</v>
      </c>
      <c r="J10959" s="25" t="n">
        <f aca="false">E10959*I10959/100</f>
        <v>0.21203839475</v>
      </c>
      <c r="K10959" s="25" t="n">
        <f aca="false">E10959*Einstellungen!$B$5/100</f>
        <v>0.200245</v>
      </c>
      <c r="L10959" s="23" t="str">
        <f aca="false">IF(I10959&lt;Einstellungen!$B$5,"ja","nein")</f>
        <v>nein</v>
      </c>
      <c r="M10959" s="23" t="s">
        <v>54</v>
      </c>
      <c r="N10959" s="23" t="n">
        <v>2026</v>
      </c>
      <c r="O10959" s="23" t="n">
        <v>16</v>
      </c>
    </row>
    <row r="10960" customFormat="false" ht="15" hidden="false" customHeight="false" outlineLevel="0" collapsed="false">
      <c r="A10960" s="22" t="n">
        <v>46153</v>
      </c>
      <c r="B10960" s="23" t="s">
        <v>97</v>
      </c>
      <c r="C10960" s="23" t="s">
        <v>93</v>
      </c>
      <c r="D10960" s="24" t="n">
        <v>-69.4</v>
      </c>
      <c r="E10960" s="25" t="n">
        <f aca="false">MAX(D10960,0)/1000</f>
        <v>0</v>
      </c>
      <c r="F10960" s="25" t="n">
        <f aca="false">MAX(-D10960,0)/1000</f>
        <v>0.0694</v>
      </c>
      <c r="G10960" s="23" t="str">
        <f aca="false">IF(E10960&gt;0,"ja","nein")</f>
        <v>nein</v>
      </c>
      <c r="H10960" s="26" t="n">
        <v>116.303</v>
      </c>
      <c r="I10960" s="26" t="n">
        <f aca="false">(H10960/10+IF(N10960=2025,Einstellungen!$B$23,Einstellungen!$C$23))*(1+Einstellungen!$B$10)</f>
        <v>32.589697</v>
      </c>
      <c r="J10960" s="25" t="n">
        <f aca="false">E10960*I10960/100</f>
        <v>0</v>
      </c>
      <c r="K10960" s="25" t="n">
        <f aca="false">E10960*Einstellungen!$B$5/100</f>
        <v>0</v>
      </c>
      <c r="L10960" s="23" t="str">
        <f aca="false">IF(I10960&lt;Einstellungen!$B$5,"ja","nein")</f>
        <v>nein</v>
      </c>
      <c r="M10960" s="23" t="s">
        <v>54</v>
      </c>
      <c r="N10960" s="23" t="n">
        <v>2026</v>
      </c>
      <c r="O10960" s="23" t="n">
        <v>17</v>
      </c>
    </row>
    <row r="10961" customFormat="false" ht="15" hidden="false" customHeight="false" outlineLevel="0" collapsed="false">
      <c r="A10961" s="22" t="n">
        <v>46153</v>
      </c>
      <c r="B10961" s="23" t="s">
        <v>99</v>
      </c>
      <c r="C10961" s="23" t="s">
        <v>93</v>
      </c>
      <c r="D10961" s="24" t="n">
        <v>-43.9</v>
      </c>
      <c r="E10961" s="25" t="n">
        <f aca="false">MAX(D10961,0)/1000</f>
        <v>0</v>
      </c>
      <c r="F10961" s="25" t="n">
        <f aca="false">MAX(-D10961,0)/1000</f>
        <v>0.0439</v>
      </c>
      <c r="G10961" s="23" t="str">
        <f aca="false">IF(E10961&gt;0,"ja","nein")</f>
        <v>nein</v>
      </c>
      <c r="H10961" s="26" t="n">
        <v>122.98</v>
      </c>
      <c r="I10961" s="26" t="n">
        <f aca="false">(H10961/10+IF(N10961=2025,Einstellungen!$B$23,Einstellungen!$C$23))*(1+Einstellungen!$B$10)</f>
        <v>33.38426</v>
      </c>
      <c r="J10961" s="25" t="n">
        <f aca="false">E10961*I10961/100</f>
        <v>0</v>
      </c>
      <c r="K10961" s="25" t="n">
        <f aca="false">E10961*Einstellungen!$B$5/100</f>
        <v>0</v>
      </c>
      <c r="L10961" s="23" t="str">
        <f aca="false">IF(I10961&lt;Einstellungen!$B$5,"ja","nein")</f>
        <v>nein</v>
      </c>
      <c r="M10961" s="23" t="s">
        <v>54</v>
      </c>
      <c r="N10961" s="23" t="n">
        <v>2026</v>
      </c>
      <c r="O10961" s="23" t="n">
        <v>18</v>
      </c>
    </row>
    <row r="10962" customFormat="false" ht="15" hidden="false" customHeight="false" outlineLevel="0" collapsed="false">
      <c r="A10962" s="22" t="n">
        <v>46153</v>
      </c>
      <c r="B10962" s="23" t="s">
        <v>100</v>
      </c>
      <c r="C10962" s="23" t="s">
        <v>93</v>
      </c>
      <c r="D10962" s="24" t="n">
        <v>-46.7</v>
      </c>
      <c r="E10962" s="25" t="n">
        <f aca="false">MAX(D10962,0)/1000</f>
        <v>0</v>
      </c>
      <c r="F10962" s="25" t="n">
        <f aca="false">MAX(-D10962,0)/1000</f>
        <v>0.0467</v>
      </c>
      <c r="G10962" s="23" t="str">
        <f aca="false">IF(E10962&gt;0,"ja","nein")</f>
        <v>nein</v>
      </c>
      <c r="H10962" s="26" t="n">
        <v>130.718</v>
      </c>
      <c r="I10962" s="26" t="n">
        <f aca="false">(H10962/10+IF(N10962=2025,Einstellungen!$B$23,Einstellungen!$C$23))*(1+Einstellungen!$B$10)</f>
        <v>34.305082</v>
      </c>
      <c r="J10962" s="25" t="n">
        <f aca="false">E10962*I10962/100</f>
        <v>0</v>
      </c>
      <c r="K10962" s="25" t="n">
        <f aca="false">E10962*Einstellungen!$B$5/100</f>
        <v>0</v>
      </c>
      <c r="L10962" s="23" t="str">
        <f aca="false">IF(I10962&lt;Einstellungen!$B$5,"ja","nein")</f>
        <v>nein</v>
      </c>
      <c r="M10962" s="23" t="s">
        <v>54</v>
      </c>
      <c r="N10962" s="23" t="n">
        <v>2026</v>
      </c>
      <c r="O10962" s="23" t="n">
        <v>19</v>
      </c>
    </row>
    <row r="10963" customFormat="false" ht="15" hidden="false" customHeight="false" outlineLevel="0" collapsed="false">
      <c r="A10963" s="22" t="n">
        <v>46153</v>
      </c>
      <c r="B10963" s="23" t="s">
        <v>92</v>
      </c>
      <c r="C10963" s="23" t="s">
        <v>93</v>
      </c>
      <c r="D10963" s="24" t="n">
        <v>-45.3</v>
      </c>
      <c r="E10963" s="25" t="n">
        <f aca="false">MAX(D10963,0)/1000</f>
        <v>0</v>
      </c>
      <c r="F10963" s="25" t="n">
        <f aca="false">MAX(-D10963,0)/1000</f>
        <v>0.0453</v>
      </c>
      <c r="G10963" s="23" t="str">
        <f aca="false">IF(E10963&gt;0,"ja","nein")</f>
        <v>nein</v>
      </c>
      <c r="H10963" s="26" t="n">
        <v>131.12</v>
      </c>
      <c r="I10963" s="26" t="n">
        <f aca="false">(H10963/10+IF(N10963=2025,Einstellungen!$B$23,Einstellungen!$C$23))*(1+Einstellungen!$B$10)</f>
        <v>34.35292</v>
      </c>
      <c r="J10963" s="25" t="n">
        <f aca="false">E10963*I10963/100</f>
        <v>0</v>
      </c>
      <c r="K10963" s="25" t="n">
        <f aca="false">E10963*Einstellungen!$B$5/100</f>
        <v>0</v>
      </c>
      <c r="L10963" s="23" t="str">
        <f aca="false">IF(I10963&lt;Einstellungen!$B$5,"ja","nein")</f>
        <v>nein</v>
      </c>
      <c r="M10963" s="23" t="s">
        <v>54</v>
      </c>
      <c r="N10963" s="23" t="n">
        <v>2026</v>
      </c>
      <c r="O10963" s="23" t="n">
        <v>20</v>
      </c>
    </row>
    <row r="10964" customFormat="false" ht="15" hidden="false" customHeight="false" outlineLevel="0" collapsed="false">
      <c r="A10964" s="22" t="n">
        <v>46153</v>
      </c>
      <c r="B10964" s="23" t="s">
        <v>95</v>
      </c>
      <c r="C10964" s="23" t="s">
        <v>93</v>
      </c>
      <c r="D10964" s="24" t="n">
        <v>120.7</v>
      </c>
      <c r="E10964" s="25" t="n">
        <f aca="false">MAX(D10964,0)/1000</f>
        <v>0.1207</v>
      </c>
      <c r="F10964" s="25" t="n">
        <f aca="false">MAX(-D10964,0)/1000</f>
        <v>0</v>
      </c>
      <c r="G10964" s="23" t="str">
        <f aca="false">IF(E10964&gt;0,"ja","nein")</f>
        <v>ja</v>
      </c>
      <c r="H10964" s="26" t="n">
        <v>127.873</v>
      </c>
      <c r="I10964" s="26" t="n">
        <f aca="false">(H10964/10+IF(N10964=2025,Einstellungen!$B$23,Einstellungen!$C$23))*(1+Einstellungen!$B$10)</f>
        <v>33.966527</v>
      </c>
      <c r="J10964" s="25" t="n">
        <f aca="false">E10964*I10964/100</f>
        <v>0.040997598089</v>
      </c>
      <c r="K10964" s="25" t="n">
        <f aca="false">E10964*Einstellungen!$B$5/100</f>
        <v>0.035003</v>
      </c>
      <c r="L10964" s="23" t="str">
        <f aca="false">IF(I10964&lt;Einstellungen!$B$5,"ja","nein")</f>
        <v>nein</v>
      </c>
      <c r="M10964" s="23" t="s">
        <v>54</v>
      </c>
      <c r="N10964" s="23" t="n">
        <v>2026</v>
      </c>
      <c r="O10964" s="23" t="n">
        <v>21</v>
      </c>
    </row>
    <row r="10965" customFormat="false" ht="15" hidden="false" customHeight="false" outlineLevel="0" collapsed="false">
      <c r="A10965" s="22" t="n">
        <v>46153</v>
      </c>
      <c r="B10965" s="23" t="s">
        <v>96</v>
      </c>
      <c r="C10965" s="23" t="s">
        <v>93</v>
      </c>
      <c r="D10965" s="24" t="n">
        <v>-47.8</v>
      </c>
      <c r="E10965" s="25" t="n">
        <f aca="false">MAX(D10965,0)/1000</f>
        <v>0</v>
      </c>
      <c r="F10965" s="25" t="n">
        <f aca="false">MAX(-D10965,0)/1000</f>
        <v>0.0478</v>
      </c>
      <c r="G10965" s="23" t="str">
        <f aca="false">IF(E10965&gt;0,"ja","nein")</f>
        <v>nein</v>
      </c>
      <c r="H10965" s="26" t="n">
        <v>120.765</v>
      </c>
      <c r="I10965" s="26" t="n">
        <f aca="false">(H10965/10+IF(N10965=2025,Einstellungen!$B$23,Einstellungen!$C$23))*(1+Einstellungen!$B$10)</f>
        <v>33.120675</v>
      </c>
      <c r="J10965" s="25" t="n">
        <f aca="false">E10965*I10965/100</f>
        <v>0</v>
      </c>
      <c r="K10965" s="25" t="n">
        <f aca="false">E10965*Einstellungen!$B$5/100</f>
        <v>0</v>
      </c>
      <c r="L10965" s="23" t="str">
        <f aca="false">IF(I10965&lt;Einstellungen!$B$5,"ja","nein")</f>
        <v>nein</v>
      </c>
      <c r="M10965" s="23" t="s">
        <v>54</v>
      </c>
      <c r="N10965" s="23" t="n">
        <v>2026</v>
      </c>
      <c r="O10965" s="23" t="n">
        <v>22</v>
      </c>
    </row>
    <row r="10966" customFormat="false" ht="15" hidden="false" customHeight="false" outlineLevel="0" collapsed="false">
      <c r="A10966" s="22" t="n">
        <v>46153</v>
      </c>
      <c r="B10966" s="23" t="s">
        <v>101</v>
      </c>
      <c r="C10966" s="23" t="s">
        <v>93</v>
      </c>
      <c r="D10966" s="24" t="n">
        <v>-48.7</v>
      </c>
      <c r="E10966" s="25" t="n">
        <f aca="false">MAX(D10966,0)/1000</f>
        <v>0</v>
      </c>
      <c r="F10966" s="25" t="n">
        <f aca="false">MAX(-D10966,0)/1000</f>
        <v>0.0487</v>
      </c>
      <c r="G10966" s="23" t="str">
        <f aca="false">IF(E10966&gt;0,"ja","nein")</f>
        <v>nein</v>
      </c>
      <c r="H10966" s="26" t="n">
        <v>108.953</v>
      </c>
      <c r="I10966" s="26" t="n">
        <f aca="false">(H10966/10+IF(N10966=2025,Einstellungen!$B$23,Einstellungen!$C$23))*(1+Einstellungen!$B$10)</f>
        <v>31.715047</v>
      </c>
      <c r="J10966" s="25" t="n">
        <f aca="false">E10966*I10966/100</f>
        <v>0</v>
      </c>
      <c r="K10966" s="25" t="n">
        <f aca="false">E10966*Einstellungen!$B$5/100</f>
        <v>0</v>
      </c>
      <c r="L10966" s="23" t="str">
        <f aca="false">IF(I10966&lt;Einstellungen!$B$5,"ja","nein")</f>
        <v>nein</v>
      </c>
      <c r="M10966" s="23" t="s">
        <v>54</v>
      </c>
      <c r="N10966" s="23" t="n">
        <v>2026</v>
      </c>
      <c r="O10966" s="23" t="n">
        <v>23</v>
      </c>
    </row>
    <row r="10967" customFormat="false" ht="15" hidden="false" customHeight="false" outlineLevel="0" collapsed="false">
      <c r="A10967" s="22" t="n">
        <v>46154</v>
      </c>
      <c r="B10967" s="23" t="s">
        <v>102</v>
      </c>
      <c r="C10967" s="23" t="s">
        <v>98</v>
      </c>
      <c r="D10967" s="24" t="n">
        <v>-48.1</v>
      </c>
      <c r="E10967" s="25" t="n">
        <f aca="false">MAX(D10967,0)/1000</f>
        <v>0</v>
      </c>
      <c r="F10967" s="25" t="n">
        <f aca="false">MAX(-D10967,0)/1000</f>
        <v>0.0481</v>
      </c>
      <c r="G10967" s="23" t="str">
        <f aca="false">IF(E10967&gt;0,"ja","nein")</f>
        <v>nein</v>
      </c>
      <c r="H10967" s="26" t="n">
        <v>99.065</v>
      </c>
      <c r="I10967" s="26" t="n">
        <f aca="false">(H10967/10+IF(N10967=2025,Einstellungen!$B$23,Einstellungen!$C$23))*(1+Einstellungen!$B$10)</f>
        <v>30.538375</v>
      </c>
      <c r="J10967" s="25" t="n">
        <f aca="false">E10967*I10967/100</f>
        <v>0</v>
      </c>
      <c r="K10967" s="25" t="n">
        <f aca="false">E10967*Einstellungen!$B$5/100</f>
        <v>0</v>
      </c>
      <c r="L10967" s="23" t="str">
        <f aca="false">IF(I10967&lt;Einstellungen!$B$5,"ja","nein")</f>
        <v>nein</v>
      </c>
      <c r="M10967" s="23" t="s">
        <v>54</v>
      </c>
      <c r="N10967" s="23" t="n">
        <v>2026</v>
      </c>
      <c r="O10967" s="23" t="n">
        <v>0</v>
      </c>
    </row>
    <row r="10968" customFormat="false" ht="15" hidden="false" customHeight="false" outlineLevel="0" collapsed="false">
      <c r="A10968" s="22" t="n">
        <v>46154</v>
      </c>
      <c r="B10968" s="23" t="s">
        <v>107</v>
      </c>
      <c r="C10968" s="23" t="s">
        <v>98</v>
      </c>
      <c r="D10968" s="24" t="n">
        <v>-48.3</v>
      </c>
      <c r="E10968" s="25" t="n">
        <f aca="false">MAX(D10968,0)/1000</f>
        <v>0</v>
      </c>
      <c r="F10968" s="25" t="n">
        <f aca="false">MAX(-D10968,0)/1000</f>
        <v>0.0483</v>
      </c>
      <c r="G10968" s="23" t="str">
        <f aca="false">IF(E10968&gt;0,"ja","nein")</f>
        <v>nein</v>
      </c>
      <c r="H10968" s="26" t="n">
        <v>95.275</v>
      </c>
      <c r="I10968" s="26" t="n">
        <f aca="false">(H10968/10+IF(N10968=2025,Einstellungen!$B$23,Einstellungen!$C$23))*(1+Einstellungen!$B$10)</f>
        <v>30.087365</v>
      </c>
      <c r="J10968" s="25" t="n">
        <f aca="false">E10968*I10968/100</f>
        <v>0</v>
      </c>
      <c r="K10968" s="25" t="n">
        <f aca="false">E10968*Einstellungen!$B$5/100</f>
        <v>0</v>
      </c>
      <c r="L10968" s="23" t="str">
        <f aca="false">IF(I10968&lt;Einstellungen!$B$5,"ja","nein")</f>
        <v>nein</v>
      </c>
      <c r="M10968" s="23" t="s">
        <v>54</v>
      </c>
      <c r="N10968" s="23" t="n">
        <v>2026</v>
      </c>
      <c r="O10968" s="23" t="n">
        <v>1</v>
      </c>
    </row>
    <row r="10969" customFormat="false" ht="15" hidden="false" customHeight="false" outlineLevel="0" collapsed="false">
      <c r="A10969" s="22" t="n">
        <v>46154</v>
      </c>
      <c r="B10969" s="23" t="s">
        <v>108</v>
      </c>
      <c r="C10969" s="23" t="s">
        <v>98</v>
      </c>
      <c r="D10969" s="24" t="n">
        <v>134.4</v>
      </c>
      <c r="E10969" s="25" t="n">
        <f aca="false">MAX(D10969,0)/1000</f>
        <v>0.1344</v>
      </c>
      <c r="F10969" s="25" t="n">
        <f aca="false">MAX(-D10969,0)/1000</f>
        <v>0</v>
      </c>
      <c r="G10969" s="23" t="str">
        <f aca="false">IF(E10969&gt;0,"ja","nein")</f>
        <v>ja</v>
      </c>
      <c r="H10969" s="26" t="n">
        <v>91.73</v>
      </c>
      <c r="I10969" s="26" t="n">
        <f aca="false">(H10969/10+IF(N10969=2025,Einstellungen!$B$23,Einstellungen!$C$23))*(1+Einstellungen!$B$10)</f>
        <v>29.66551</v>
      </c>
      <c r="J10969" s="25" t="n">
        <f aca="false">E10969*I10969/100</f>
        <v>0.03987044544</v>
      </c>
      <c r="K10969" s="25" t="n">
        <f aca="false">E10969*Einstellungen!$B$5/100</f>
        <v>0.038976</v>
      </c>
      <c r="L10969" s="23" t="str">
        <f aca="false">IF(I10969&lt;Einstellungen!$B$5,"ja","nein")</f>
        <v>nein</v>
      </c>
      <c r="M10969" s="23" t="s">
        <v>54</v>
      </c>
      <c r="N10969" s="23" t="n">
        <v>2026</v>
      </c>
      <c r="O10969" s="23" t="n">
        <v>2</v>
      </c>
    </row>
    <row r="10970" customFormat="false" ht="15" hidden="false" customHeight="false" outlineLevel="0" collapsed="false">
      <c r="A10970" s="22" t="n">
        <v>46154</v>
      </c>
      <c r="B10970" s="23" t="s">
        <v>109</v>
      </c>
      <c r="C10970" s="23" t="s">
        <v>98</v>
      </c>
      <c r="D10970" s="24" t="n">
        <v>320.8</v>
      </c>
      <c r="E10970" s="25" t="n">
        <f aca="false">MAX(D10970,0)/1000</f>
        <v>0.3208</v>
      </c>
      <c r="F10970" s="25" t="n">
        <f aca="false">MAX(-D10970,0)/1000</f>
        <v>0</v>
      </c>
      <c r="G10970" s="23" t="str">
        <f aca="false">IF(E10970&gt;0,"ja","nein")</f>
        <v>ja</v>
      </c>
      <c r="H10970" s="26" t="n">
        <v>89.897</v>
      </c>
      <c r="I10970" s="26" t="n">
        <f aca="false">(H10970/10+IF(N10970=2025,Einstellungen!$B$23,Einstellungen!$C$23))*(1+Einstellungen!$B$10)</f>
        <v>29.447383</v>
      </c>
      <c r="J10970" s="25" t="n">
        <f aca="false">E10970*I10970/100</f>
        <v>0.094467204664</v>
      </c>
      <c r="K10970" s="25" t="n">
        <f aca="false">E10970*Einstellungen!$B$5/100</f>
        <v>0.093032</v>
      </c>
      <c r="L10970" s="23" t="str">
        <f aca="false">IF(I10970&lt;Einstellungen!$B$5,"ja","nein")</f>
        <v>nein</v>
      </c>
      <c r="M10970" s="23" t="s">
        <v>54</v>
      </c>
      <c r="N10970" s="23" t="n">
        <v>2026</v>
      </c>
      <c r="O10970" s="23" t="n">
        <v>3</v>
      </c>
    </row>
    <row r="10971" customFormat="false" ht="15" hidden="false" customHeight="false" outlineLevel="0" collapsed="false">
      <c r="A10971" s="22" t="n">
        <v>46154</v>
      </c>
      <c r="B10971" s="23" t="s">
        <v>110</v>
      </c>
      <c r="C10971" s="23" t="s">
        <v>98</v>
      </c>
      <c r="D10971" s="24" t="n">
        <v>326.6</v>
      </c>
      <c r="E10971" s="25" t="n">
        <f aca="false">MAX(D10971,0)/1000</f>
        <v>0.3266</v>
      </c>
      <c r="F10971" s="25" t="n">
        <f aca="false">MAX(-D10971,0)/1000</f>
        <v>0</v>
      </c>
      <c r="G10971" s="23" t="str">
        <f aca="false">IF(E10971&gt;0,"ja","nein")</f>
        <v>ja</v>
      </c>
      <c r="H10971" s="26" t="n">
        <v>91.375</v>
      </c>
      <c r="I10971" s="26" t="n">
        <f aca="false">(H10971/10+IF(N10971=2025,Einstellungen!$B$23,Einstellungen!$C$23))*(1+Einstellungen!$B$10)</f>
        <v>29.623265</v>
      </c>
      <c r="J10971" s="25" t="n">
        <f aca="false">E10971*I10971/100</f>
        <v>0.09674958349</v>
      </c>
      <c r="K10971" s="25" t="n">
        <f aca="false">E10971*Einstellungen!$B$5/100</f>
        <v>0.094714</v>
      </c>
      <c r="L10971" s="23" t="str">
        <f aca="false">IF(I10971&lt;Einstellungen!$B$5,"ja","nein")</f>
        <v>nein</v>
      </c>
      <c r="M10971" s="23" t="s">
        <v>54</v>
      </c>
      <c r="N10971" s="23" t="n">
        <v>2026</v>
      </c>
      <c r="O10971" s="23" t="n">
        <v>4</v>
      </c>
    </row>
    <row r="10972" customFormat="false" ht="15" hidden="false" customHeight="false" outlineLevel="0" collapsed="false">
      <c r="A10972" s="22" t="n">
        <v>46154</v>
      </c>
      <c r="B10972" s="23" t="s">
        <v>111</v>
      </c>
      <c r="C10972" s="23" t="s">
        <v>98</v>
      </c>
      <c r="D10972" s="24" t="n">
        <v>315.2</v>
      </c>
      <c r="E10972" s="25" t="n">
        <f aca="false">MAX(D10972,0)/1000</f>
        <v>0.3152</v>
      </c>
      <c r="F10972" s="25" t="n">
        <f aca="false">MAX(-D10972,0)/1000</f>
        <v>0</v>
      </c>
      <c r="G10972" s="23" t="str">
        <f aca="false">IF(E10972&gt;0,"ja","nein")</f>
        <v>ja</v>
      </c>
      <c r="H10972" s="26" t="n">
        <v>94.002</v>
      </c>
      <c r="I10972" s="26" t="n">
        <f aca="false">(H10972/10+IF(N10972=2025,Einstellungen!$B$23,Einstellungen!$C$23))*(1+Einstellungen!$B$10)</f>
        <v>29.935878</v>
      </c>
      <c r="J10972" s="25" t="n">
        <f aca="false">E10972*I10972/100</f>
        <v>0.094357887456</v>
      </c>
      <c r="K10972" s="25" t="n">
        <f aca="false">E10972*Einstellungen!$B$5/100</f>
        <v>0.091408</v>
      </c>
      <c r="L10972" s="23" t="str">
        <f aca="false">IF(I10972&lt;Einstellungen!$B$5,"ja","nein")</f>
        <v>nein</v>
      </c>
      <c r="M10972" s="23" t="s">
        <v>54</v>
      </c>
      <c r="N10972" s="23" t="n">
        <v>2026</v>
      </c>
      <c r="O10972" s="23" t="n">
        <v>5</v>
      </c>
    </row>
    <row r="10973" customFormat="false" ht="15" hidden="false" customHeight="false" outlineLevel="0" collapsed="false">
      <c r="A10973" s="22" t="n">
        <v>46154</v>
      </c>
      <c r="B10973" s="23" t="s">
        <v>112</v>
      </c>
      <c r="C10973" s="23" t="s">
        <v>98</v>
      </c>
      <c r="D10973" s="24" t="n">
        <v>205.9</v>
      </c>
      <c r="E10973" s="25" t="n">
        <f aca="false">MAX(D10973,0)/1000</f>
        <v>0.2059</v>
      </c>
      <c r="F10973" s="25" t="n">
        <f aca="false">MAX(-D10973,0)/1000</f>
        <v>0</v>
      </c>
      <c r="G10973" s="23" t="str">
        <f aca="false">IF(E10973&gt;0,"ja","nein")</f>
        <v>ja</v>
      </c>
      <c r="H10973" s="26" t="n">
        <v>111.263</v>
      </c>
      <c r="I10973" s="26" t="n">
        <f aca="false">(H10973/10+IF(N10973=2025,Einstellungen!$B$23,Einstellungen!$C$23))*(1+Einstellungen!$B$10)</f>
        <v>31.989937</v>
      </c>
      <c r="J10973" s="25" t="n">
        <f aca="false">E10973*I10973/100</f>
        <v>0.065867280283</v>
      </c>
      <c r="K10973" s="25" t="n">
        <f aca="false">E10973*Einstellungen!$B$5/100</f>
        <v>0.059711</v>
      </c>
      <c r="L10973" s="23" t="str">
        <f aca="false">IF(I10973&lt;Einstellungen!$B$5,"ja","nein")</f>
        <v>nein</v>
      </c>
      <c r="M10973" s="23" t="s">
        <v>54</v>
      </c>
      <c r="N10973" s="23" t="n">
        <v>2026</v>
      </c>
      <c r="O10973" s="23" t="n">
        <v>6</v>
      </c>
    </row>
    <row r="10974" customFormat="false" ht="15" hidden="false" customHeight="false" outlineLevel="0" collapsed="false">
      <c r="A10974" s="22" t="n">
        <v>46154</v>
      </c>
      <c r="B10974" s="23" t="s">
        <v>113</v>
      </c>
      <c r="C10974" s="23" t="s">
        <v>98</v>
      </c>
      <c r="D10974" s="24" t="n">
        <v>63.7</v>
      </c>
      <c r="E10974" s="25" t="n">
        <f aca="false">MAX(D10974,0)/1000</f>
        <v>0.0637</v>
      </c>
      <c r="F10974" s="25" t="n">
        <f aca="false">MAX(-D10974,0)/1000</f>
        <v>0</v>
      </c>
      <c r="G10974" s="23" t="str">
        <f aca="false">IF(E10974&gt;0,"ja","nein")</f>
        <v>ja</v>
      </c>
      <c r="H10974" s="26" t="n">
        <v>122.575</v>
      </c>
      <c r="I10974" s="26" t="n">
        <f aca="false">(H10974/10+IF(N10974=2025,Einstellungen!$B$23,Einstellungen!$C$23))*(1+Einstellungen!$B$10)</f>
        <v>33.336065</v>
      </c>
      <c r="J10974" s="25" t="n">
        <f aca="false">E10974*I10974/100</f>
        <v>0.021235073405</v>
      </c>
      <c r="K10974" s="25" t="n">
        <f aca="false">E10974*Einstellungen!$B$5/100</f>
        <v>0.018473</v>
      </c>
      <c r="L10974" s="23" t="str">
        <f aca="false">IF(I10974&lt;Einstellungen!$B$5,"ja","nein")</f>
        <v>nein</v>
      </c>
      <c r="M10974" s="23" t="s">
        <v>54</v>
      </c>
      <c r="N10974" s="23" t="n">
        <v>2026</v>
      </c>
      <c r="O10974" s="23" t="n">
        <v>7</v>
      </c>
    </row>
    <row r="10975" customFormat="false" ht="15" hidden="false" customHeight="false" outlineLevel="0" collapsed="false">
      <c r="A10975" s="22" t="n">
        <v>46154</v>
      </c>
      <c r="B10975" s="23" t="s">
        <v>114</v>
      </c>
      <c r="C10975" s="23" t="s">
        <v>98</v>
      </c>
      <c r="D10975" s="24" t="n">
        <v>-80.2</v>
      </c>
      <c r="E10975" s="25" t="n">
        <f aca="false">MAX(D10975,0)/1000</f>
        <v>0</v>
      </c>
      <c r="F10975" s="25" t="n">
        <f aca="false">MAX(-D10975,0)/1000</f>
        <v>0.0802</v>
      </c>
      <c r="G10975" s="23" t="str">
        <f aca="false">IF(E10975&gt;0,"ja","nein")</f>
        <v>nein</v>
      </c>
      <c r="H10975" s="26" t="n">
        <v>112.145</v>
      </c>
      <c r="I10975" s="26" t="n">
        <f aca="false">(H10975/10+IF(N10975=2025,Einstellungen!$B$23,Einstellungen!$C$23))*(1+Einstellungen!$B$10)</f>
        <v>32.094895</v>
      </c>
      <c r="J10975" s="25" t="n">
        <f aca="false">E10975*I10975/100</f>
        <v>0</v>
      </c>
      <c r="K10975" s="25" t="n">
        <f aca="false">E10975*Einstellungen!$B$5/100</f>
        <v>0</v>
      </c>
      <c r="L10975" s="23" t="str">
        <f aca="false">IF(I10975&lt;Einstellungen!$B$5,"ja","nein")</f>
        <v>nein</v>
      </c>
      <c r="M10975" s="23" t="s">
        <v>54</v>
      </c>
      <c r="N10975" s="23" t="n">
        <v>2026</v>
      </c>
      <c r="O10975" s="23" t="n">
        <v>8</v>
      </c>
    </row>
    <row r="10976" customFormat="false" ht="15" hidden="false" customHeight="false" outlineLevel="0" collapsed="false">
      <c r="A10976" s="22" t="n">
        <v>46154</v>
      </c>
      <c r="B10976" s="23" t="s">
        <v>115</v>
      </c>
      <c r="C10976" s="23" t="s">
        <v>98</v>
      </c>
      <c r="D10976" s="24" t="n">
        <v>-633.4</v>
      </c>
      <c r="E10976" s="25" t="n">
        <f aca="false">MAX(D10976,0)/1000</f>
        <v>0</v>
      </c>
      <c r="F10976" s="25" t="n">
        <f aca="false">MAX(-D10976,0)/1000</f>
        <v>0.6334</v>
      </c>
      <c r="G10976" s="23" t="str">
        <f aca="false">IF(E10976&gt;0,"ja","nein")</f>
        <v>nein</v>
      </c>
      <c r="H10976" s="26" t="n">
        <v>94.075</v>
      </c>
      <c r="I10976" s="26" t="n">
        <f aca="false">(H10976/10+IF(N10976=2025,Einstellungen!$B$23,Einstellungen!$C$23))*(1+Einstellungen!$B$10)</f>
        <v>29.944565</v>
      </c>
      <c r="J10976" s="25" t="n">
        <f aca="false">E10976*I10976/100</f>
        <v>0</v>
      </c>
      <c r="K10976" s="25" t="n">
        <f aca="false">E10976*Einstellungen!$B$5/100</f>
        <v>0</v>
      </c>
      <c r="L10976" s="23" t="str">
        <f aca="false">IF(I10976&lt;Einstellungen!$B$5,"ja","nein")</f>
        <v>nein</v>
      </c>
      <c r="M10976" s="23" t="s">
        <v>54</v>
      </c>
      <c r="N10976" s="23" t="n">
        <v>2026</v>
      </c>
      <c r="O10976" s="23" t="n">
        <v>9</v>
      </c>
    </row>
    <row r="10977" customFormat="false" ht="15" hidden="false" customHeight="false" outlineLevel="0" collapsed="false">
      <c r="A10977" s="22" t="n">
        <v>46154</v>
      </c>
      <c r="B10977" s="23" t="s">
        <v>116</v>
      </c>
      <c r="C10977" s="23" t="s">
        <v>98</v>
      </c>
      <c r="D10977" s="24" t="n">
        <v>-230</v>
      </c>
      <c r="E10977" s="25" t="n">
        <f aca="false">MAX(D10977,0)/1000</f>
        <v>0</v>
      </c>
      <c r="F10977" s="25" t="n">
        <f aca="false">MAX(-D10977,0)/1000</f>
        <v>0.23</v>
      </c>
      <c r="G10977" s="23" t="str">
        <f aca="false">IF(E10977&gt;0,"ja","nein")</f>
        <v>nein</v>
      </c>
      <c r="H10977" s="26" t="n">
        <v>79.558</v>
      </c>
      <c r="I10977" s="26" t="n">
        <f aca="false">(H10977/10+IF(N10977=2025,Einstellungen!$B$23,Einstellungen!$C$23))*(1+Einstellungen!$B$10)</f>
        <v>28.217042</v>
      </c>
      <c r="J10977" s="25" t="n">
        <f aca="false">E10977*I10977/100</f>
        <v>0</v>
      </c>
      <c r="K10977" s="25" t="n">
        <f aca="false">E10977*Einstellungen!$B$5/100</f>
        <v>0</v>
      </c>
      <c r="L10977" s="23" t="str">
        <f aca="false">IF(I10977&lt;Einstellungen!$B$5,"ja","nein")</f>
        <v>ja</v>
      </c>
      <c r="M10977" s="23" t="s">
        <v>54</v>
      </c>
      <c r="N10977" s="23" t="n">
        <v>2026</v>
      </c>
      <c r="O10977" s="23" t="n">
        <v>10</v>
      </c>
    </row>
    <row r="10978" customFormat="false" ht="15" hidden="false" customHeight="false" outlineLevel="0" collapsed="false">
      <c r="A10978" s="22" t="n">
        <v>46154</v>
      </c>
      <c r="B10978" s="23" t="s">
        <v>117</v>
      </c>
      <c r="C10978" s="23" t="s">
        <v>98</v>
      </c>
      <c r="D10978" s="24" t="n">
        <v>-524.5</v>
      </c>
      <c r="E10978" s="25" t="n">
        <f aca="false">MAX(D10978,0)/1000</f>
        <v>0</v>
      </c>
      <c r="F10978" s="25" t="n">
        <f aca="false">MAX(-D10978,0)/1000</f>
        <v>0.5245</v>
      </c>
      <c r="G10978" s="23" t="str">
        <f aca="false">IF(E10978&gt;0,"ja","nein")</f>
        <v>nein</v>
      </c>
      <c r="H10978" s="26" t="n">
        <v>63.535</v>
      </c>
      <c r="I10978" s="26" t="n">
        <f aca="false">(H10978/10+IF(N10978=2025,Einstellungen!$B$23,Einstellungen!$C$23))*(1+Einstellungen!$B$10)</f>
        <v>26.310305</v>
      </c>
      <c r="J10978" s="25" t="n">
        <f aca="false">E10978*I10978/100</f>
        <v>0</v>
      </c>
      <c r="K10978" s="25" t="n">
        <f aca="false">E10978*Einstellungen!$B$5/100</f>
        <v>0</v>
      </c>
      <c r="L10978" s="23" t="str">
        <f aca="false">IF(I10978&lt;Einstellungen!$B$5,"ja","nein")</f>
        <v>ja</v>
      </c>
      <c r="M10978" s="23" t="s">
        <v>54</v>
      </c>
      <c r="N10978" s="23" t="n">
        <v>2026</v>
      </c>
      <c r="O10978" s="23" t="n">
        <v>11</v>
      </c>
    </row>
    <row r="10979" customFormat="false" ht="15" hidden="false" customHeight="false" outlineLevel="0" collapsed="false">
      <c r="A10979" s="22" t="n">
        <v>46154</v>
      </c>
      <c r="B10979" s="23" t="s">
        <v>118</v>
      </c>
      <c r="C10979" s="23" t="s">
        <v>98</v>
      </c>
      <c r="D10979" s="24" t="n">
        <v>-509</v>
      </c>
      <c r="E10979" s="25" t="n">
        <f aca="false">MAX(D10979,0)/1000</f>
        <v>0</v>
      </c>
      <c r="F10979" s="25" t="n">
        <f aca="false">MAX(-D10979,0)/1000</f>
        <v>0.509</v>
      </c>
      <c r="G10979" s="23" t="str">
        <f aca="false">IF(E10979&gt;0,"ja","nein")</f>
        <v>nein</v>
      </c>
      <c r="H10979" s="26" t="n">
        <v>45.91</v>
      </c>
      <c r="I10979" s="26" t="n">
        <f aca="false">(H10979/10+IF(N10979=2025,Einstellungen!$B$23,Einstellungen!$C$23))*(1+Einstellungen!$B$10)</f>
        <v>24.21293</v>
      </c>
      <c r="J10979" s="25" t="n">
        <f aca="false">E10979*I10979/100</f>
        <v>0</v>
      </c>
      <c r="K10979" s="25" t="n">
        <f aca="false">E10979*Einstellungen!$B$5/100</f>
        <v>0</v>
      </c>
      <c r="L10979" s="23" t="str">
        <f aca="false">IF(I10979&lt;Einstellungen!$B$5,"ja","nein")</f>
        <v>ja</v>
      </c>
      <c r="M10979" s="23" t="s">
        <v>54</v>
      </c>
      <c r="N10979" s="23" t="n">
        <v>2026</v>
      </c>
      <c r="O10979" s="23" t="n">
        <v>12</v>
      </c>
    </row>
    <row r="10980" customFormat="false" ht="15" hidden="false" customHeight="false" outlineLevel="0" collapsed="false">
      <c r="A10980" s="22" t="n">
        <v>46154</v>
      </c>
      <c r="B10980" s="23" t="s">
        <v>119</v>
      </c>
      <c r="C10980" s="23" t="s">
        <v>98</v>
      </c>
      <c r="D10980" s="24" t="n">
        <v>-934.5</v>
      </c>
      <c r="E10980" s="25" t="n">
        <f aca="false">MAX(D10980,0)/1000</f>
        <v>0</v>
      </c>
      <c r="F10980" s="25" t="n">
        <f aca="false">MAX(-D10980,0)/1000</f>
        <v>0.9345</v>
      </c>
      <c r="G10980" s="23" t="str">
        <f aca="false">IF(E10980&gt;0,"ja","nein")</f>
        <v>nein</v>
      </c>
      <c r="H10980" s="26" t="n">
        <v>27.33</v>
      </c>
      <c r="I10980" s="26" t="n">
        <f aca="false">(H10980/10+IF(N10980=2025,Einstellungen!$B$23,Einstellungen!$C$23))*(1+Einstellungen!$B$10)</f>
        <v>22.00191</v>
      </c>
      <c r="J10980" s="25" t="n">
        <f aca="false">E10980*I10980/100</f>
        <v>0</v>
      </c>
      <c r="K10980" s="25" t="n">
        <f aca="false">E10980*Einstellungen!$B$5/100</f>
        <v>0</v>
      </c>
      <c r="L10980" s="23" t="str">
        <f aca="false">IF(I10980&lt;Einstellungen!$B$5,"ja","nein")</f>
        <v>ja</v>
      </c>
      <c r="M10980" s="23" t="s">
        <v>54</v>
      </c>
      <c r="N10980" s="23" t="n">
        <v>2026</v>
      </c>
      <c r="O10980" s="23" t="n">
        <v>13</v>
      </c>
    </row>
    <row r="10981" customFormat="false" ht="15" hidden="false" customHeight="false" outlineLevel="0" collapsed="false">
      <c r="A10981" s="22" t="n">
        <v>46154</v>
      </c>
      <c r="B10981" s="23" t="s">
        <v>120</v>
      </c>
      <c r="C10981" s="23" t="s">
        <v>98</v>
      </c>
      <c r="D10981" s="24" t="n">
        <v>-823.8</v>
      </c>
      <c r="E10981" s="25" t="n">
        <f aca="false">MAX(D10981,0)/1000</f>
        <v>0</v>
      </c>
      <c r="F10981" s="25" t="n">
        <f aca="false">MAX(-D10981,0)/1000</f>
        <v>0.8238</v>
      </c>
      <c r="G10981" s="23" t="str">
        <f aca="false">IF(E10981&gt;0,"ja","nein")</f>
        <v>nein</v>
      </c>
      <c r="H10981" s="26" t="n">
        <v>19.973</v>
      </c>
      <c r="I10981" s="26" t="n">
        <f aca="false">(H10981/10+IF(N10981=2025,Einstellungen!$B$23,Einstellungen!$C$23))*(1+Einstellungen!$B$10)</f>
        <v>21.126427</v>
      </c>
      <c r="J10981" s="25" t="n">
        <f aca="false">E10981*I10981/100</f>
        <v>0</v>
      </c>
      <c r="K10981" s="25" t="n">
        <f aca="false">E10981*Einstellungen!$B$5/100</f>
        <v>0</v>
      </c>
      <c r="L10981" s="23" t="str">
        <f aca="false">IF(I10981&lt;Einstellungen!$B$5,"ja","nein")</f>
        <v>ja</v>
      </c>
      <c r="M10981" s="23" t="s">
        <v>54</v>
      </c>
      <c r="N10981" s="23" t="n">
        <v>2026</v>
      </c>
      <c r="O10981" s="23" t="n">
        <v>14</v>
      </c>
    </row>
    <row r="10982" customFormat="false" ht="15" hidden="false" customHeight="false" outlineLevel="0" collapsed="false">
      <c r="A10982" s="22" t="n">
        <v>46154</v>
      </c>
      <c r="B10982" s="23" t="s">
        <v>104</v>
      </c>
      <c r="C10982" s="23" t="s">
        <v>98</v>
      </c>
      <c r="D10982" s="24" t="n">
        <v>-598.7</v>
      </c>
      <c r="E10982" s="25" t="n">
        <f aca="false">MAX(D10982,0)/1000</f>
        <v>0</v>
      </c>
      <c r="F10982" s="25" t="n">
        <f aca="false">MAX(-D10982,0)/1000</f>
        <v>0.5987</v>
      </c>
      <c r="G10982" s="23" t="str">
        <f aca="false">IF(E10982&gt;0,"ja","nein")</f>
        <v>nein</v>
      </c>
      <c r="H10982" s="26" t="n">
        <v>44.76</v>
      </c>
      <c r="I10982" s="26" t="n">
        <f aca="false">(H10982/10+IF(N10982=2025,Einstellungen!$B$23,Einstellungen!$C$23))*(1+Einstellungen!$B$10)</f>
        <v>24.07608</v>
      </c>
      <c r="J10982" s="25" t="n">
        <f aca="false">E10982*I10982/100</f>
        <v>0</v>
      </c>
      <c r="K10982" s="25" t="n">
        <f aca="false">E10982*Einstellungen!$B$5/100</f>
        <v>0</v>
      </c>
      <c r="L10982" s="23" t="str">
        <f aca="false">IF(I10982&lt;Einstellungen!$B$5,"ja","nein")</f>
        <v>ja</v>
      </c>
      <c r="M10982" s="23" t="s">
        <v>54</v>
      </c>
      <c r="N10982" s="23" t="n">
        <v>2026</v>
      </c>
      <c r="O10982" s="23" t="n">
        <v>15</v>
      </c>
    </row>
    <row r="10983" customFormat="false" ht="15" hidden="false" customHeight="false" outlineLevel="0" collapsed="false">
      <c r="A10983" s="22" t="n">
        <v>46154</v>
      </c>
      <c r="B10983" s="23" t="s">
        <v>105</v>
      </c>
      <c r="C10983" s="23" t="s">
        <v>98</v>
      </c>
      <c r="D10983" s="24" t="n">
        <v>-453.7</v>
      </c>
      <c r="E10983" s="25" t="n">
        <f aca="false">MAX(D10983,0)/1000</f>
        <v>0</v>
      </c>
      <c r="F10983" s="25" t="n">
        <f aca="false">MAX(-D10983,0)/1000</f>
        <v>0.4537</v>
      </c>
      <c r="G10983" s="23" t="str">
        <f aca="false">IF(E10983&gt;0,"ja","nein")</f>
        <v>nein</v>
      </c>
      <c r="H10983" s="26" t="n">
        <v>74.405</v>
      </c>
      <c r="I10983" s="26" t="n">
        <f aca="false">(H10983/10+IF(N10983=2025,Einstellungen!$B$23,Einstellungen!$C$23))*(1+Einstellungen!$B$10)</f>
        <v>27.603835</v>
      </c>
      <c r="J10983" s="25" t="n">
        <f aca="false">E10983*I10983/100</f>
        <v>0</v>
      </c>
      <c r="K10983" s="25" t="n">
        <f aca="false">E10983*Einstellungen!$B$5/100</f>
        <v>0</v>
      </c>
      <c r="L10983" s="23" t="str">
        <f aca="false">IF(I10983&lt;Einstellungen!$B$5,"ja","nein")</f>
        <v>ja</v>
      </c>
      <c r="M10983" s="23" t="s">
        <v>54</v>
      </c>
      <c r="N10983" s="23" t="n">
        <v>2026</v>
      </c>
      <c r="O10983" s="23" t="n">
        <v>16</v>
      </c>
    </row>
    <row r="10984" customFormat="false" ht="15" hidden="false" customHeight="false" outlineLevel="0" collapsed="false">
      <c r="A10984" s="22" t="n">
        <v>46154</v>
      </c>
      <c r="B10984" s="23" t="s">
        <v>97</v>
      </c>
      <c r="C10984" s="23" t="s">
        <v>98</v>
      </c>
      <c r="D10984" s="24" t="n">
        <v>-569.8</v>
      </c>
      <c r="E10984" s="25" t="n">
        <f aca="false">MAX(D10984,0)/1000</f>
        <v>0</v>
      </c>
      <c r="F10984" s="25" t="n">
        <f aca="false">MAX(-D10984,0)/1000</f>
        <v>0.5698</v>
      </c>
      <c r="G10984" s="23" t="str">
        <f aca="false">IF(E10984&gt;0,"ja","nein")</f>
        <v>nein</v>
      </c>
      <c r="H10984" s="26" t="n">
        <v>96</v>
      </c>
      <c r="I10984" s="26" t="n">
        <f aca="false">(H10984/10+IF(N10984=2025,Einstellungen!$B$23,Einstellungen!$C$23))*(1+Einstellungen!$B$10)</f>
        <v>30.17364</v>
      </c>
      <c r="J10984" s="25" t="n">
        <f aca="false">E10984*I10984/100</f>
        <v>0</v>
      </c>
      <c r="K10984" s="25" t="n">
        <f aca="false">E10984*Einstellungen!$B$5/100</f>
        <v>0</v>
      </c>
      <c r="L10984" s="23" t="str">
        <f aca="false">IF(I10984&lt;Einstellungen!$B$5,"ja","nein")</f>
        <v>nein</v>
      </c>
      <c r="M10984" s="23" t="s">
        <v>54</v>
      </c>
      <c r="N10984" s="23" t="n">
        <v>2026</v>
      </c>
      <c r="O10984" s="23" t="n">
        <v>17</v>
      </c>
    </row>
    <row r="10985" customFormat="false" ht="15" hidden="false" customHeight="false" outlineLevel="0" collapsed="false">
      <c r="A10985" s="22" t="n">
        <v>46154</v>
      </c>
      <c r="B10985" s="23" t="s">
        <v>99</v>
      </c>
      <c r="C10985" s="23" t="s">
        <v>98</v>
      </c>
      <c r="D10985" s="24" t="n">
        <v>431.6</v>
      </c>
      <c r="E10985" s="25" t="n">
        <f aca="false">MAX(D10985,0)/1000</f>
        <v>0.4316</v>
      </c>
      <c r="F10985" s="25" t="n">
        <f aca="false">MAX(-D10985,0)/1000</f>
        <v>0</v>
      </c>
      <c r="G10985" s="23" t="str">
        <f aca="false">IF(E10985&gt;0,"ja","nein")</f>
        <v>ja</v>
      </c>
      <c r="H10985" s="26" t="n">
        <v>114.88</v>
      </c>
      <c r="I10985" s="26" t="n">
        <f aca="false">(H10985/10+IF(N10985=2025,Einstellungen!$B$23,Einstellungen!$C$23))*(1+Einstellungen!$B$10)</f>
        <v>32.42036</v>
      </c>
      <c r="J10985" s="25" t="n">
        <f aca="false">E10985*I10985/100</f>
        <v>0.13992627376</v>
      </c>
      <c r="K10985" s="25" t="n">
        <f aca="false">E10985*Einstellungen!$B$5/100</f>
        <v>0.125164</v>
      </c>
      <c r="L10985" s="23" t="str">
        <f aca="false">IF(I10985&lt;Einstellungen!$B$5,"ja","nein")</f>
        <v>nein</v>
      </c>
      <c r="M10985" s="23" t="s">
        <v>54</v>
      </c>
      <c r="N10985" s="23" t="n">
        <v>2026</v>
      </c>
      <c r="O10985" s="23" t="n">
        <v>18</v>
      </c>
    </row>
    <row r="10986" customFormat="false" ht="15" hidden="false" customHeight="false" outlineLevel="0" collapsed="false">
      <c r="A10986" s="22" t="n">
        <v>46154</v>
      </c>
      <c r="B10986" s="23" t="s">
        <v>100</v>
      </c>
      <c r="C10986" s="23" t="s">
        <v>98</v>
      </c>
      <c r="D10986" s="24" t="n">
        <v>591.8</v>
      </c>
      <c r="E10986" s="25" t="n">
        <f aca="false">MAX(D10986,0)/1000</f>
        <v>0.5918</v>
      </c>
      <c r="F10986" s="25" t="n">
        <f aca="false">MAX(-D10986,0)/1000</f>
        <v>0</v>
      </c>
      <c r="G10986" s="23" t="str">
        <f aca="false">IF(E10986&gt;0,"ja","nein")</f>
        <v>ja</v>
      </c>
      <c r="H10986" s="26" t="n">
        <v>136.278</v>
      </c>
      <c r="I10986" s="26" t="n">
        <f aca="false">(H10986/10+IF(N10986=2025,Einstellungen!$B$23,Einstellungen!$C$23))*(1+Einstellungen!$B$10)</f>
        <v>34.966722</v>
      </c>
      <c r="J10986" s="25" t="n">
        <f aca="false">E10986*I10986/100</f>
        <v>0.206933060796</v>
      </c>
      <c r="K10986" s="25" t="n">
        <f aca="false">E10986*Einstellungen!$B$5/100</f>
        <v>0.171622</v>
      </c>
      <c r="L10986" s="23" t="str">
        <f aca="false">IF(I10986&lt;Einstellungen!$B$5,"ja","nein")</f>
        <v>nein</v>
      </c>
      <c r="M10986" s="23" t="s">
        <v>54</v>
      </c>
      <c r="N10986" s="23" t="n">
        <v>2026</v>
      </c>
      <c r="O10986" s="23" t="n">
        <v>19</v>
      </c>
    </row>
    <row r="10987" customFormat="false" ht="15" hidden="false" customHeight="false" outlineLevel="0" collapsed="false">
      <c r="A10987" s="22" t="n">
        <v>46154</v>
      </c>
      <c r="B10987" s="23" t="s">
        <v>92</v>
      </c>
      <c r="C10987" s="23" t="s">
        <v>98</v>
      </c>
      <c r="D10987" s="24" t="n">
        <v>5756.3</v>
      </c>
      <c r="E10987" s="25" t="n">
        <f aca="false">MAX(D10987,0)/1000</f>
        <v>5.7563</v>
      </c>
      <c r="F10987" s="25" t="n">
        <f aca="false">MAX(-D10987,0)/1000</f>
        <v>0</v>
      </c>
      <c r="G10987" s="23" t="str">
        <f aca="false">IF(E10987&gt;0,"ja","nein")</f>
        <v>ja</v>
      </c>
      <c r="H10987" s="26" t="n">
        <v>142.985</v>
      </c>
      <c r="I10987" s="26" t="n">
        <f aca="false">(H10987/10+IF(N10987=2025,Einstellungen!$B$23,Einstellungen!$C$23))*(1+Einstellungen!$B$10)</f>
        <v>35.764855</v>
      </c>
      <c r="J10987" s="25" t="n">
        <f aca="false">E10987*I10987/100</f>
        <v>2.058732348365</v>
      </c>
      <c r="K10987" s="25" t="n">
        <f aca="false">E10987*Einstellungen!$B$5/100</f>
        <v>1.669327</v>
      </c>
      <c r="L10987" s="23" t="str">
        <f aca="false">IF(I10987&lt;Einstellungen!$B$5,"ja","nein")</f>
        <v>nein</v>
      </c>
      <c r="M10987" s="23" t="s">
        <v>54</v>
      </c>
      <c r="N10987" s="23" t="n">
        <v>2026</v>
      </c>
      <c r="O10987" s="23" t="n">
        <v>20</v>
      </c>
    </row>
    <row r="10988" customFormat="false" ht="15" hidden="false" customHeight="false" outlineLevel="0" collapsed="false">
      <c r="A10988" s="22" t="n">
        <v>46154</v>
      </c>
      <c r="B10988" s="23" t="s">
        <v>95</v>
      </c>
      <c r="C10988" s="23" t="s">
        <v>98</v>
      </c>
      <c r="D10988" s="24" t="n">
        <v>2336.7</v>
      </c>
      <c r="E10988" s="25" t="n">
        <f aca="false">MAX(D10988,0)/1000</f>
        <v>2.3367</v>
      </c>
      <c r="F10988" s="25" t="n">
        <f aca="false">MAX(-D10988,0)/1000</f>
        <v>0</v>
      </c>
      <c r="G10988" s="23" t="str">
        <f aca="false">IF(E10988&gt;0,"ja","nein")</f>
        <v>ja</v>
      </c>
      <c r="H10988" s="26" t="n">
        <v>142.743</v>
      </c>
      <c r="I10988" s="26" t="n">
        <f aca="false">(H10988/10+IF(N10988=2025,Einstellungen!$B$23,Einstellungen!$C$23))*(1+Einstellungen!$B$10)</f>
        <v>35.736057</v>
      </c>
      <c r="J10988" s="25" t="n">
        <f aca="false">E10988*I10988/100</f>
        <v>0.835044443919</v>
      </c>
      <c r="K10988" s="25" t="n">
        <f aca="false">E10988*Einstellungen!$B$5/100</f>
        <v>0.677643</v>
      </c>
      <c r="L10988" s="23" t="str">
        <f aca="false">IF(I10988&lt;Einstellungen!$B$5,"ja","nein")</f>
        <v>nein</v>
      </c>
      <c r="M10988" s="23" t="s">
        <v>54</v>
      </c>
      <c r="N10988" s="23" t="n">
        <v>2026</v>
      </c>
      <c r="O10988" s="23" t="n">
        <v>21</v>
      </c>
    </row>
    <row r="10989" customFormat="false" ht="15" hidden="false" customHeight="false" outlineLevel="0" collapsed="false">
      <c r="A10989" s="22" t="n">
        <v>46154</v>
      </c>
      <c r="B10989" s="23" t="s">
        <v>96</v>
      </c>
      <c r="C10989" s="23" t="s">
        <v>98</v>
      </c>
      <c r="D10989" s="24" t="n">
        <v>475.8</v>
      </c>
      <c r="E10989" s="25" t="n">
        <f aca="false">MAX(D10989,0)/1000</f>
        <v>0.4758</v>
      </c>
      <c r="F10989" s="25" t="n">
        <f aca="false">MAX(-D10989,0)/1000</f>
        <v>0</v>
      </c>
      <c r="G10989" s="23" t="str">
        <f aca="false">IF(E10989&gt;0,"ja","nein")</f>
        <v>ja</v>
      </c>
      <c r="H10989" s="26" t="n">
        <v>131.225</v>
      </c>
      <c r="I10989" s="26" t="n">
        <f aca="false">(H10989/10+IF(N10989=2025,Einstellungen!$B$23,Einstellungen!$C$23))*(1+Einstellungen!$B$10)</f>
        <v>34.365415</v>
      </c>
      <c r="J10989" s="25" t="n">
        <f aca="false">E10989*I10989/100</f>
        <v>0.16351064457</v>
      </c>
      <c r="K10989" s="25" t="n">
        <f aca="false">E10989*Einstellungen!$B$5/100</f>
        <v>0.137982</v>
      </c>
      <c r="L10989" s="23" t="str">
        <f aca="false">IF(I10989&lt;Einstellungen!$B$5,"ja","nein")</f>
        <v>nein</v>
      </c>
      <c r="M10989" s="23" t="s">
        <v>54</v>
      </c>
      <c r="N10989" s="23" t="n">
        <v>2026</v>
      </c>
      <c r="O10989" s="23" t="n">
        <v>22</v>
      </c>
    </row>
    <row r="10990" customFormat="false" ht="15" hidden="false" customHeight="false" outlineLevel="0" collapsed="false">
      <c r="A10990" s="22" t="n">
        <v>46154</v>
      </c>
      <c r="B10990" s="23" t="s">
        <v>101</v>
      </c>
      <c r="C10990" s="23" t="s">
        <v>98</v>
      </c>
      <c r="D10990" s="24" t="n">
        <v>337.7</v>
      </c>
      <c r="E10990" s="25" t="n">
        <f aca="false">MAX(D10990,0)/1000</f>
        <v>0.3377</v>
      </c>
      <c r="F10990" s="25" t="n">
        <f aca="false">MAX(-D10990,0)/1000</f>
        <v>0</v>
      </c>
      <c r="G10990" s="23" t="str">
        <f aca="false">IF(E10990&gt;0,"ja","nein")</f>
        <v>ja</v>
      </c>
      <c r="H10990" s="26" t="n">
        <v>118.345</v>
      </c>
      <c r="I10990" s="26" t="n">
        <f aca="false">(H10990/10+IF(N10990=2025,Einstellungen!$B$23,Einstellungen!$C$23))*(1+Einstellungen!$B$10)</f>
        <v>32.832695</v>
      </c>
      <c r="J10990" s="25" t="n">
        <f aca="false">E10990*I10990/100</f>
        <v>0.110876011015</v>
      </c>
      <c r="K10990" s="25" t="n">
        <f aca="false">E10990*Einstellungen!$B$5/100</f>
        <v>0.097933</v>
      </c>
      <c r="L10990" s="23" t="str">
        <f aca="false">IF(I10990&lt;Einstellungen!$B$5,"ja","nein")</f>
        <v>nein</v>
      </c>
      <c r="M10990" s="23" t="s">
        <v>54</v>
      </c>
      <c r="N10990" s="23" t="n">
        <v>2026</v>
      </c>
      <c r="O10990" s="23" t="n">
        <v>23</v>
      </c>
    </row>
    <row r="10991" customFormat="false" ht="15" hidden="false" customHeight="false" outlineLevel="0" collapsed="false">
      <c r="A10991" s="22" t="n">
        <v>46155</v>
      </c>
      <c r="B10991" s="23" t="s">
        <v>102</v>
      </c>
      <c r="C10991" s="23" t="s">
        <v>103</v>
      </c>
      <c r="D10991" s="24" t="n">
        <v>406.2</v>
      </c>
      <c r="E10991" s="25" t="n">
        <f aca="false">MAX(D10991,0)/1000</f>
        <v>0.4062</v>
      </c>
      <c r="F10991" s="25" t="n">
        <f aca="false">MAX(-D10991,0)/1000</f>
        <v>0</v>
      </c>
      <c r="G10991" s="23" t="str">
        <f aca="false">IF(E10991&gt;0,"ja","nein")</f>
        <v>ja</v>
      </c>
      <c r="H10991" s="26" t="n">
        <v>114.33</v>
      </c>
      <c r="I10991" s="26" t="n">
        <f aca="false">(H10991/10+IF(N10991=2025,Einstellungen!$B$23,Einstellungen!$C$23))*(1+Einstellungen!$B$10)</f>
        <v>32.35491</v>
      </c>
      <c r="J10991" s="25" t="n">
        <f aca="false">E10991*I10991/100</f>
        <v>0.13142564442</v>
      </c>
      <c r="K10991" s="25" t="n">
        <f aca="false">E10991*Einstellungen!$B$5/100</f>
        <v>0.117798</v>
      </c>
      <c r="L10991" s="23" t="str">
        <f aca="false">IF(I10991&lt;Einstellungen!$B$5,"ja","nein")</f>
        <v>nein</v>
      </c>
      <c r="M10991" s="23" t="s">
        <v>54</v>
      </c>
      <c r="N10991" s="23" t="n">
        <v>2026</v>
      </c>
      <c r="O10991" s="23" t="n">
        <v>0</v>
      </c>
    </row>
    <row r="10992" customFormat="false" ht="15" hidden="false" customHeight="false" outlineLevel="0" collapsed="false">
      <c r="A10992" s="22" t="n">
        <v>46155</v>
      </c>
      <c r="B10992" s="23" t="s">
        <v>107</v>
      </c>
      <c r="C10992" s="23" t="s">
        <v>103</v>
      </c>
      <c r="D10992" s="24" t="n">
        <v>358.2</v>
      </c>
      <c r="E10992" s="25" t="n">
        <f aca="false">MAX(D10992,0)/1000</f>
        <v>0.3582</v>
      </c>
      <c r="F10992" s="25" t="n">
        <f aca="false">MAX(-D10992,0)/1000</f>
        <v>0</v>
      </c>
      <c r="G10992" s="23" t="str">
        <f aca="false">IF(E10992&gt;0,"ja","nein")</f>
        <v>ja</v>
      </c>
      <c r="H10992" s="26" t="n">
        <v>106.218</v>
      </c>
      <c r="I10992" s="26" t="n">
        <f aca="false">(H10992/10+IF(N10992=2025,Einstellungen!$B$23,Einstellungen!$C$23))*(1+Einstellungen!$B$10)</f>
        <v>31.389582</v>
      </c>
      <c r="J10992" s="25" t="n">
        <f aca="false">E10992*I10992/100</f>
        <v>0.112437482724</v>
      </c>
      <c r="K10992" s="25" t="n">
        <f aca="false">E10992*Einstellungen!$B$5/100</f>
        <v>0.103878</v>
      </c>
      <c r="L10992" s="23" t="str">
        <f aca="false">IF(I10992&lt;Einstellungen!$B$5,"ja","nein")</f>
        <v>nein</v>
      </c>
      <c r="M10992" s="23" t="s">
        <v>54</v>
      </c>
      <c r="N10992" s="23" t="n">
        <v>2026</v>
      </c>
      <c r="O10992" s="23" t="n">
        <v>1</v>
      </c>
    </row>
    <row r="10993" customFormat="false" ht="15" hidden="false" customHeight="false" outlineLevel="0" collapsed="false">
      <c r="A10993" s="22" t="n">
        <v>46155</v>
      </c>
      <c r="B10993" s="23" t="s">
        <v>108</v>
      </c>
      <c r="C10993" s="23" t="s">
        <v>103</v>
      </c>
      <c r="D10993" s="24" t="n">
        <v>298.5</v>
      </c>
      <c r="E10993" s="25" t="n">
        <f aca="false">MAX(D10993,0)/1000</f>
        <v>0.2985</v>
      </c>
      <c r="F10993" s="25" t="n">
        <f aca="false">MAX(-D10993,0)/1000</f>
        <v>0</v>
      </c>
      <c r="G10993" s="23" t="str">
        <f aca="false">IF(E10993&gt;0,"ja","nein")</f>
        <v>ja</v>
      </c>
      <c r="H10993" s="26" t="n">
        <v>104.358</v>
      </c>
      <c r="I10993" s="26" t="n">
        <f aca="false">(H10993/10+IF(N10993=2025,Einstellungen!$B$23,Einstellungen!$C$23))*(1+Einstellungen!$B$10)</f>
        <v>31.168242</v>
      </c>
      <c r="J10993" s="25" t="n">
        <f aca="false">E10993*I10993/100</f>
        <v>0.09303720237</v>
      </c>
      <c r="K10993" s="25" t="n">
        <f aca="false">E10993*Einstellungen!$B$5/100</f>
        <v>0.086565</v>
      </c>
      <c r="L10993" s="23" t="str">
        <f aca="false">IF(I10993&lt;Einstellungen!$B$5,"ja","nein")</f>
        <v>nein</v>
      </c>
      <c r="M10993" s="23" t="s">
        <v>54</v>
      </c>
      <c r="N10993" s="23" t="n">
        <v>2026</v>
      </c>
      <c r="O10993" s="23" t="n">
        <v>2</v>
      </c>
    </row>
    <row r="10994" customFormat="false" ht="15" hidden="false" customHeight="false" outlineLevel="0" collapsed="false">
      <c r="A10994" s="22" t="n">
        <v>46155</v>
      </c>
      <c r="B10994" s="23" t="s">
        <v>109</v>
      </c>
      <c r="C10994" s="23" t="s">
        <v>103</v>
      </c>
      <c r="D10994" s="24" t="n">
        <v>303.6</v>
      </c>
      <c r="E10994" s="25" t="n">
        <f aca="false">MAX(D10994,0)/1000</f>
        <v>0.3036</v>
      </c>
      <c r="F10994" s="25" t="n">
        <f aca="false">MAX(-D10994,0)/1000</f>
        <v>0</v>
      </c>
      <c r="G10994" s="23" t="str">
        <f aca="false">IF(E10994&gt;0,"ja","nein")</f>
        <v>ja</v>
      </c>
      <c r="H10994" s="26" t="n">
        <v>107.435</v>
      </c>
      <c r="I10994" s="26" t="n">
        <f aca="false">(H10994/10+IF(N10994=2025,Einstellungen!$B$23,Einstellungen!$C$23))*(1+Einstellungen!$B$10)</f>
        <v>31.534405</v>
      </c>
      <c r="J10994" s="25" t="n">
        <f aca="false">E10994*I10994/100</f>
        <v>0.09573845358</v>
      </c>
      <c r="K10994" s="25" t="n">
        <f aca="false">E10994*Einstellungen!$B$5/100</f>
        <v>0.088044</v>
      </c>
      <c r="L10994" s="23" t="str">
        <f aca="false">IF(I10994&lt;Einstellungen!$B$5,"ja","nein")</f>
        <v>nein</v>
      </c>
      <c r="M10994" s="23" t="s">
        <v>54</v>
      </c>
      <c r="N10994" s="23" t="n">
        <v>2026</v>
      </c>
      <c r="O10994" s="23" t="n">
        <v>3</v>
      </c>
    </row>
    <row r="10995" customFormat="false" ht="15" hidden="false" customHeight="false" outlineLevel="0" collapsed="false">
      <c r="A10995" s="22" t="n">
        <v>46155</v>
      </c>
      <c r="B10995" s="23" t="s">
        <v>110</v>
      </c>
      <c r="C10995" s="23" t="s">
        <v>103</v>
      </c>
      <c r="D10995" s="24" t="n">
        <v>305.8</v>
      </c>
      <c r="E10995" s="25" t="n">
        <f aca="false">MAX(D10995,0)/1000</f>
        <v>0.3058</v>
      </c>
      <c r="F10995" s="25" t="n">
        <f aca="false">MAX(-D10995,0)/1000</f>
        <v>0</v>
      </c>
      <c r="G10995" s="23" t="str">
        <f aca="false">IF(E10995&gt;0,"ja","nein")</f>
        <v>ja</v>
      </c>
      <c r="H10995" s="26" t="n">
        <v>111.195</v>
      </c>
      <c r="I10995" s="26" t="n">
        <f aca="false">(H10995/10+IF(N10995=2025,Einstellungen!$B$23,Einstellungen!$C$23))*(1+Einstellungen!$B$10)</f>
        <v>31.981845</v>
      </c>
      <c r="J10995" s="25" t="n">
        <f aca="false">E10995*I10995/100</f>
        <v>0.09780048201</v>
      </c>
      <c r="K10995" s="25" t="n">
        <f aca="false">E10995*Einstellungen!$B$5/100</f>
        <v>0.088682</v>
      </c>
      <c r="L10995" s="23" t="str">
        <f aca="false">IF(I10995&lt;Einstellungen!$B$5,"ja","nein")</f>
        <v>nein</v>
      </c>
      <c r="M10995" s="23" t="s">
        <v>54</v>
      </c>
      <c r="N10995" s="23" t="n">
        <v>2026</v>
      </c>
      <c r="O10995" s="23" t="n">
        <v>4</v>
      </c>
    </row>
    <row r="10996" customFormat="false" ht="15" hidden="false" customHeight="false" outlineLevel="0" collapsed="false">
      <c r="A10996" s="22" t="n">
        <v>46155</v>
      </c>
      <c r="B10996" s="23" t="s">
        <v>111</v>
      </c>
      <c r="C10996" s="23" t="s">
        <v>103</v>
      </c>
      <c r="D10996" s="24" t="n">
        <v>300.9</v>
      </c>
      <c r="E10996" s="25" t="n">
        <f aca="false">MAX(D10996,0)/1000</f>
        <v>0.3009</v>
      </c>
      <c r="F10996" s="25" t="n">
        <f aca="false">MAX(-D10996,0)/1000</f>
        <v>0</v>
      </c>
      <c r="G10996" s="23" t="str">
        <f aca="false">IF(E10996&gt;0,"ja","nein")</f>
        <v>ja</v>
      </c>
      <c r="H10996" s="26" t="n">
        <v>120</v>
      </c>
      <c r="I10996" s="26" t="n">
        <f aca="false">(H10996/10+IF(N10996=2025,Einstellungen!$B$23,Einstellungen!$C$23))*(1+Einstellungen!$B$10)</f>
        <v>33.02964</v>
      </c>
      <c r="J10996" s="25" t="n">
        <f aca="false">E10996*I10996/100</f>
        <v>0.09938618676</v>
      </c>
      <c r="K10996" s="25" t="n">
        <f aca="false">E10996*Einstellungen!$B$5/100</f>
        <v>0.087261</v>
      </c>
      <c r="L10996" s="23" t="str">
        <f aca="false">IF(I10996&lt;Einstellungen!$B$5,"ja","nein")</f>
        <v>nein</v>
      </c>
      <c r="M10996" s="23" t="s">
        <v>54</v>
      </c>
      <c r="N10996" s="23" t="n">
        <v>2026</v>
      </c>
      <c r="O10996" s="23" t="n">
        <v>5</v>
      </c>
    </row>
    <row r="10997" customFormat="false" ht="15" hidden="false" customHeight="false" outlineLevel="0" collapsed="false">
      <c r="A10997" s="22" t="n">
        <v>46155</v>
      </c>
      <c r="B10997" s="23" t="s">
        <v>112</v>
      </c>
      <c r="C10997" s="23" t="s">
        <v>103</v>
      </c>
      <c r="D10997" s="24" t="n">
        <v>146.8</v>
      </c>
      <c r="E10997" s="25" t="n">
        <f aca="false">MAX(D10997,0)/1000</f>
        <v>0.1468</v>
      </c>
      <c r="F10997" s="25" t="n">
        <f aca="false">MAX(-D10997,0)/1000</f>
        <v>0</v>
      </c>
      <c r="G10997" s="23" t="str">
        <f aca="false">IF(E10997&gt;0,"ja","nein")</f>
        <v>ja</v>
      </c>
      <c r="H10997" s="26" t="n">
        <v>137.183</v>
      </c>
      <c r="I10997" s="26" t="n">
        <f aca="false">(H10997/10+IF(N10997=2025,Einstellungen!$B$23,Einstellungen!$C$23))*(1+Einstellungen!$B$10)</f>
        <v>35.074417</v>
      </c>
      <c r="J10997" s="25" t="n">
        <f aca="false">E10997*I10997/100</f>
        <v>0.051489244156</v>
      </c>
      <c r="K10997" s="25" t="n">
        <f aca="false">E10997*Einstellungen!$B$5/100</f>
        <v>0.042572</v>
      </c>
      <c r="L10997" s="23" t="str">
        <f aca="false">IF(I10997&lt;Einstellungen!$B$5,"ja","nein")</f>
        <v>nein</v>
      </c>
      <c r="M10997" s="23" t="s">
        <v>54</v>
      </c>
      <c r="N10997" s="23" t="n">
        <v>2026</v>
      </c>
      <c r="O10997" s="23" t="n">
        <v>6</v>
      </c>
    </row>
    <row r="10998" customFormat="false" ht="15" hidden="false" customHeight="false" outlineLevel="0" collapsed="false">
      <c r="A10998" s="22" t="n">
        <v>46155</v>
      </c>
      <c r="B10998" s="23" t="s">
        <v>113</v>
      </c>
      <c r="C10998" s="23" t="s">
        <v>103</v>
      </c>
      <c r="D10998" s="24" t="n">
        <v>-30.7</v>
      </c>
      <c r="E10998" s="25" t="n">
        <f aca="false">MAX(D10998,0)/1000</f>
        <v>0</v>
      </c>
      <c r="F10998" s="25" t="n">
        <f aca="false">MAX(-D10998,0)/1000</f>
        <v>0.0307</v>
      </c>
      <c r="G10998" s="23" t="str">
        <f aca="false">IF(E10998&gt;0,"ja","nein")</f>
        <v>nein</v>
      </c>
      <c r="H10998" s="26" t="n">
        <v>141.123</v>
      </c>
      <c r="I10998" s="26" t="n">
        <f aca="false">(H10998/10+IF(N10998=2025,Einstellungen!$B$23,Einstellungen!$C$23))*(1+Einstellungen!$B$10)</f>
        <v>35.543277</v>
      </c>
      <c r="J10998" s="25" t="n">
        <f aca="false">E10998*I10998/100</f>
        <v>0</v>
      </c>
      <c r="K10998" s="25" t="n">
        <f aca="false">E10998*Einstellungen!$B$5/100</f>
        <v>0</v>
      </c>
      <c r="L10998" s="23" t="str">
        <f aca="false">IF(I10998&lt;Einstellungen!$B$5,"ja","nein")</f>
        <v>nein</v>
      </c>
      <c r="M10998" s="23" t="s">
        <v>54</v>
      </c>
      <c r="N10998" s="23" t="n">
        <v>2026</v>
      </c>
      <c r="O10998" s="23" t="n">
        <v>7</v>
      </c>
    </row>
    <row r="10999" customFormat="false" ht="15" hidden="false" customHeight="false" outlineLevel="0" collapsed="false">
      <c r="A10999" s="22" t="n">
        <v>46155</v>
      </c>
      <c r="B10999" s="23" t="s">
        <v>114</v>
      </c>
      <c r="C10999" s="23" t="s">
        <v>103</v>
      </c>
      <c r="D10999" s="24" t="n">
        <v>-159.6</v>
      </c>
      <c r="E10999" s="25" t="n">
        <f aca="false">MAX(D10999,0)/1000</f>
        <v>0</v>
      </c>
      <c r="F10999" s="25" t="n">
        <f aca="false">MAX(-D10999,0)/1000</f>
        <v>0.1596</v>
      </c>
      <c r="G10999" s="23" t="str">
        <f aca="false">IF(E10999&gt;0,"ja","nein")</f>
        <v>nein</v>
      </c>
      <c r="H10999" s="26" t="n">
        <v>126.7</v>
      </c>
      <c r="I10999" s="26" t="n">
        <f aca="false">(H10999/10+IF(N10999=2025,Einstellungen!$B$23,Einstellungen!$C$23))*(1+Einstellungen!$B$10)</f>
        <v>33.82694</v>
      </c>
      <c r="J10999" s="25" t="n">
        <f aca="false">E10999*I10999/100</f>
        <v>0</v>
      </c>
      <c r="K10999" s="25" t="n">
        <f aca="false">E10999*Einstellungen!$B$5/100</f>
        <v>0</v>
      </c>
      <c r="L10999" s="23" t="str">
        <f aca="false">IF(I10999&lt;Einstellungen!$B$5,"ja","nein")</f>
        <v>nein</v>
      </c>
      <c r="M10999" s="23" t="s">
        <v>54</v>
      </c>
      <c r="N10999" s="23" t="n">
        <v>2026</v>
      </c>
      <c r="O10999" s="23" t="n">
        <v>8</v>
      </c>
    </row>
    <row r="11000" customFormat="false" ht="15" hidden="false" customHeight="false" outlineLevel="0" collapsed="false">
      <c r="A11000" s="22" t="n">
        <v>46155</v>
      </c>
      <c r="B11000" s="23" t="s">
        <v>115</v>
      </c>
      <c r="C11000" s="23" t="s">
        <v>103</v>
      </c>
      <c r="D11000" s="24" t="n">
        <v>-311.3</v>
      </c>
      <c r="E11000" s="25" t="n">
        <f aca="false">MAX(D11000,0)/1000</f>
        <v>0</v>
      </c>
      <c r="F11000" s="25" t="n">
        <f aca="false">MAX(-D11000,0)/1000</f>
        <v>0.3113</v>
      </c>
      <c r="G11000" s="23" t="str">
        <f aca="false">IF(E11000&gt;0,"ja","nein")</f>
        <v>nein</v>
      </c>
      <c r="H11000" s="26" t="n">
        <v>102.525</v>
      </c>
      <c r="I11000" s="26" t="n">
        <f aca="false">(H11000/10+IF(N11000=2025,Einstellungen!$B$23,Einstellungen!$C$23))*(1+Einstellungen!$B$10)</f>
        <v>30.950115</v>
      </c>
      <c r="J11000" s="25" t="n">
        <f aca="false">E11000*I11000/100</f>
        <v>0</v>
      </c>
      <c r="K11000" s="25" t="n">
        <f aca="false">E11000*Einstellungen!$B$5/100</f>
        <v>0</v>
      </c>
      <c r="L11000" s="23" t="str">
        <f aca="false">IF(I11000&lt;Einstellungen!$B$5,"ja","nein")</f>
        <v>nein</v>
      </c>
      <c r="M11000" s="23" t="s">
        <v>54</v>
      </c>
      <c r="N11000" s="23" t="n">
        <v>2026</v>
      </c>
      <c r="O11000" s="23" t="n">
        <v>9</v>
      </c>
    </row>
    <row r="11001" customFormat="false" ht="15" hidden="false" customHeight="false" outlineLevel="0" collapsed="false">
      <c r="A11001" s="22" t="n">
        <v>46155</v>
      </c>
      <c r="B11001" s="23" t="s">
        <v>116</v>
      </c>
      <c r="C11001" s="23" t="s">
        <v>103</v>
      </c>
      <c r="D11001" s="24" t="n">
        <v>-804.4</v>
      </c>
      <c r="E11001" s="25" t="n">
        <f aca="false">MAX(D11001,0)/1000</f>
        <v>0</v>
      </c>
      <c r="F11001" s="25" t="n">
        <f aca="false">MAX(-D11001,0)/1000</f>
        <v>0.8044</v>
      </c>
      <c r="G11001" s="23" t="str">
        <f aca="false">IF(E11001&gt;0,"ja","nein")</f>
        <v>nein</v>
      </c>
      <c r="H11001" s="26" t="n">
        <v>86.44</v>
      </c>
      <c r="I11001" s="26" t="n">
        <f aca="false">(H11001/10+IF(N11001=2025,Einstellungen!$B$23,Einstellungen!$C$23))*(1+Einstellungen!$B$10)</f>
        <v>29.036</v>
      </c>
      <c r="J11001" s="25" t="n">
        <f aca="false">E11001*I11001/100</f>
        <v>0</v>
      </c>
      <c r="K11001" s="25" t="n">
        <f aca="false">E11001*Einstellungen!$B$5/100</f>
        <v>0</v>
      </c>
      <c r="L11001" s="23" t="str">
        <f aca="false">IF(I11001&lt;Einstellungen!$B$5,"ja","nein")</f>
        <v>nein</v>
      </c>
      <c r="M11001" s="23" t="s">
        <v>54</v>
      </c>
      <c r="N11001" s="23" t="n">
        <v>2026</v>
      </c>
      <c r="O11001" s="23" t="n">
        <v>10</v>
      </c>
    </row>
    <row r="11002" customFormat="false" ht="15" hidden="false" customHeight="false" outlineLevel="0" collapsed="false">
      <c r="A11002" s="22" t="n">
        <v>46155</v>
      </c>
      <c r="B11002" s="23" t="s">
        <v>117</v>
      </c>
      <c r="C11002" s="23" t="s">
        <v>103</v>
      </c>
      <c r="D11002" s="24" t="n">
        <v>21.3</v>
      </c>
      <c r="E11002" s="25" t="n">
        <f aca="false">MAX(D11002,0)/1000</f>
        <v>0.0213</v>
      </c>
      <c r="F11002" s="25" t="n">
        <f aca="false">MAX(-D11002,0)/1000</f>
        <v>0</v>
      </c>
      <c r="G11002" s="23" t="str">
        <f aca="false">IF(E11002&gt;0,"ja","nein")</f>
        <v>ja</v>
      </c>
      <c r="H11002" s="26" t="n">
        <v>83.778</v>
      </c>
      <c r="I11002" s="26" t="n">
        <f aca="false">(H11002/10+IF(N11002=2025,Einstellungen!$B$23,Einstellungen!$C$23))*(1+Einstellungen!$B$10)</f>
        <v>28.719222</v>
      </c>
      <c r="J11002" s="25" t="n">
        <f aca="false">E11002*I11002/100</f>
        <v>0.006117194286</v>
      </c>
      <c r="K11002" s="25" t="n">
        <f aca="false">E11002*Einstellungen!$B$5/100</f>
        <v>0.006177</v>
      </c>
      <c r="L11002" s="23" t="str">
        <f aca="false">IF(I11002&lt;Einstellungen!$B$5,"ja","nein")</f>
        <v>ja</v>
      </c>
      <c r="M11002" s="23" t="s">
        <v>54</v>
      </c>
      <c r="N11002" s="23" t="n">
        <v>2026</v>
      </c>
      <c r="O11002" s="23" t="n">
        <v>11</v>
      </c>
    </row>
    <row r="11003" customFormat="false" ht="15" hidden="false" customHeight="false" outlineLevel="0" collapsed="false">
      <c r="A11003" s="22" t="n">
        <v>46155</v>
      </c>
      <c r="B11003" s="23" t="s">
        <v>118</v>
      </c>
      <c r="C11003" s="23" t="s">
        <v>103</v>
      </c>
      <c r="D11003" s="24" t="n">
        <v>-1298.4</v>
      </c>
      <c r="E11003" s="25" t="n">
        <f aca="false">MAX(D11003,0)/1000</f>
        <v>0</v>
      </c>
      <c r="F11003" s="25" t="n">
        <f aca="false">MAX(-D11003,0)/1000</f>
        <v>1.2984</v>
      </c>
      <c r="G11003" s="23" t="str">
        <f aca="false">IF(E11003&gt;0,"ja","nein")</f>
        <v>nein</v>
      </c>
      <c r="H11003" s="26" t="n">
        <v>74.102</v>
      </c>
      <c r="I11003" s="26" t="n">
        <f aca="false">(H11003/10+IF(N11003=2025,Einstellungen!$B$23,Einstellungen!$C$23))*(1+Einstellungen!$B$10)</f>
        <v>27.567778</v>
      </c>
      <c r="J11003" s="25" t="n">
        <f aca="false">E11003*I11003/100</f>
        <v>0</v>
      </c>
      <c r="K11003" s="25" t="n">
        <f aca="false">E11003*Einstellungen!$B$5/100</f>
        <v>0</v>
      </c>
      <c r="L11003" s="23" t="str">
        <f aca="false">IF(I11003&lt;Einstellungen!$B$5,"ja","nein")</f>
        <v>ja</v>
      </c>
      <c r="M11003" s="23" t="s">
        <v>54</v>
      </c>
      <c r="N11003" s="23" t="n">
        <v>2026</v>
      </c>
      <c r="O11003" s="23" t="n">
        <v>12</v>
      </c>
    </row>
    <row r="11004" customFormat="false" ht="15" hidden="false" customHeight="false" outlineLevel="0" collapsed="false">
      <c r="A11004" s="22" t="n">
        <v>46155</v>
      </c>
      <c r="B11004" s="23" t="s">
        <v>119</v>
      </c>
      <c r="C11004" s="23" t="s">
        <v>103</v>
      </c>
      <c r="D11004" s="24" t="n">
        <v>-3465.8</v>
      </c>
      <c r="E11004" s="25" t="n">
        <f aca="false">MAX(D11004,0)/1000</f>
        <v>0</v>
      </c>
      <c r="F11004" s="25" t="n">
        <f aca="false">MAX(-D11004,0)/1000</f>
        <v>3.4658</v>
      </c>
      <c r="G11004" s="23" t="str">
        <f aca="false">IF(E11004&gt;0,"ja","nein")</f>
        <v>nein</v>
      </c>
      <c r="H11004" s="26" t="n">
        <v>71.773</v>
      </c>
      <c r="I11004" s="26" t="n">
        <f aca="false">(H11004/10+IF(N11004=2025,Einstellungen!$B$23,Einstellungen!$C$23))*(1+Einstellungen!$B$10)</f>
        <v>27.290627</v>
      </c>
      <c r="J11004" s="25" t="n">
        <f aca="false">E11004*I11004/100</f>
        <v>0</v>
      </c>
      <c r="K11004" s="25" t="n">
        <f aca="false">E11004*Einstellungen!$B$5/100</f>
        <v>0</v>
      </c>
      <c r="L11004" s="23" t="str">
        <f aca="false">IF(I11004&lt;Einstellungen!$B$5,"ja","nein")</f>
        <v>ja</v>
      </c>
      <c r="M11004" s="23" t="s">
        <v>54</v>
      </c>
      <c r="N11004" s="23" t="n">
        <v>2026</v>
      </c>
      <c r="O11004" s="23" t="n">
        <v>13</v>
      </c>
    </row>
    <row r="11005" customFormat="false" ht="15" hidden="false" customHeight="false" outlineLevel="0" collapsed="false">
      <c r="A11005" s="22" t="n">
        <v>46155</v>
      </c>
      <c r="B11005" s="23" t="s">
        <v>120</v>
      </c>
      <c r="C11005" s="23" t="s">
        <v>103</v>
      </c>
      <c r="D11005" s="24" t="n">
        <v>-2881.9</v>
      </c>
      <c r="E11005" s="25" t="n">
        <f aca="false">MAX(D11005,0)/1000</f>
        <v>0</v>
      </c>
      <c r="F11005" s="25" t="n">
        <f aca="false">MAX(-D11005,0)/1000</f>
        <v>2.8819</v>
      </c>
      <c r="G11005" s="23" t="str">
        <f aca="false">IF(E11005&gt;0,"ja","nein")</f>
        <v>nein</v>
      </c>
      <c r="H11005" s="26" t="n">
        <v>70.203</v>
      </c>
      <c r="I11005" s="26" t="n">
        <f aca="false">(H11005/10+IF(N11005=2025,Einstellungen!$B$23,Einstellungen!$C$23))*(1+Einstellungen!$B$10)</f>
        <v>27.103797</v>
      </c>
      <c r="J11005" s="25" t="n">
        <f aca="false">E11005*I11005/100</f>
        <v>0</v>
      </c>
      <c r="K11005" s="25" t="n">
        <f aca="false">E11005*Einstellungen!$B$5/100</f>
        <v>0</v>
      </c>
      <c r="L11005" s="23" t="str">
        <f aca="false">IF(I11005&lt;Einstellungen!$B$5,"ja","nein")</f>
        <v>ja</v>
      </c>
      <c r="M11005" s="23" t="s">
        <v>54</v>
      </c>
      <c r="N11005" s="23" t="n">
        <v>2026</v>
      </c>
      <c r="O11005" s="23" t="n">
        <v>14</v>
      </c>
    </row>
    <row r="11006" customFormat="false" ht="15" hidden="false" customHeight="false" outlineLevel="0" collapsed="false">
      <c r="A11006" s="22" t="n">
        <v>46155</v>
      </c>
      <c r="B11006" s="23" t="s">
        <v>104</v>
      </c>
      <c r="C11006" s="23" t="s">
        <v>103</v>
      </c>
      <c r="D11006" s="24" t="n">
        <v>-2273.9</v>
      </c>
      <c r="E11006" s="25" t="n">
        <f aca="false">MAX(D11006,0)/1000</f>
        <v>0</v>
      </c>
      <c r="F11006" s="25" t="n">
        <f aca="false">MAX(-D11006,0)/1000</f>
        <v>2.2739</v>
      </c>
      <c r="G11006" s="23" t="str">
        <f aca="false">IF(E11006&gt;0,"ja","nein")</f>
        <v>nein</v>
      </c>
      <c r="H11006" s="26" t="n">
        <v>82.267</v>
      </c>
      <c r="I11006" s="26" t="n">
        <f aca="false">(H11006/10+IF(N11006=2025,Einstellungen!$B$23,Einstellungen!$C$23))*(1+Einstellungen!$B$10)</f>
        <v>28.539413</v>
      </c>
      <c r="J11006" s="25" t="n">
        <f aca="false">E11006*I11006/100</f>
        <v>0</v>
      </c>
      <c r="K11006" s="25" t="n">
        <f aca="false">E11006*Einstellungen!$B$5/100</f>
        <v>0</v>
      </c>
      <c r="L11006" s="23" t="str">
        <f aca="false">IF(I11006&lt;Einstellungen!$B$5,"ja","nein")</f>
        <v>ja</v>
      </c>
      <c r="M11006" s="23" t="s">
        <v>54</v>
      </c>
      <c r="N11006" s="23" t="n">
        <v>2026</v>
      </c>
      <c r="O11006" s="23" t="n">
        <v>15</v>
      </c>
    </row>
    <row r="11007" customFormat="false" ht="15" hidden="false" customHeight="false" outlineLevel="0" collapsed="false">
      <c r="A11007" s="22" t="n">
        <v>46155</v>
      </c>
      <c r="B11007" s="23" t="s">
        <v>105</v>
      </c>
      <c r="C11007" s="23" t="s">
        <v>103</v>
      </c>
      <c r="D11007" s="24" t="n">
        <v>-253.7</v>
      </c>
      <c r="E11007" s="25" t="n">
        <f aca="false">MAX(D11007,0)/1000</f>
        <v>0</v>
      </c>
      <c r="F11007" s="25" t="n">
        <f aca="false">MAX(-D11007,0)/1000</f>
        <v>0.2537</v>
      </c>
      <c r="G11007" s="23" t="str">
        <f aca="false">IF(E11007&gt;0,"ja","nein")</f>
        <v>nein</v>
      </c>
      <c r="H11007" s="26" t="n">
        <v>92.375</v>
      </c>
      <c r="I11007" s="26" t="n">
        <f aca="false">(H11007/10+IF(N11007=2025,Einstellungen!$B$23,Einstellungen!$C$23))*(1+Einstellungen!$B$10)</f>
        <v>29.742265</v>
      </c>
      <c r="J11007" s="25" t="n">
        <f aca="false">E11007*I11007/100</f>
        <v>0</v>
      </c>
      <c r="K11007" s="25" t="n">
        <f aca="false">E11007*Einstellungen!$B$5/100</f>
        <v>0</v>
      </c>
      <c r="L11007" s="23" t="str">
        <f aca="false">IF(I11007&lt;Einstellungen!$B$5,"ja","nein")</f>
        <v>nein</v>
      </c>
      <c r="M11007" s="23" t="s">
        <v>54</v>
      </c>
      <c r="N11007" s="23" t="n">
        <v>2026</v>
      </c>
      <c r="O11007" s="23" t="n">
        <v>16</v>
      </c>
    </row>
    <row r="11008" customFormat="false" ht="15" hidden="false" customHeight="false" outlineLevel="0" collapsed="false">
      <c r="A11008" s="22" t="n">
        <v>46155</v>
      </c>
      <c r="B11008" s="23" t="s">
        <v>97</v>
      </c>
      <c r="C11008" s="23" t="s">
        <v>103</v>
      </c>
      <c r="D11008" s="24" t="n">
        <v>2138.2</v>
      </c>
      <c r="E11008" s="25" t="n">
        <f aca="false">MAX(D11008,0)/1000</f>
        <v>2.1382</v>
      </c>
      <c r="F11008" s="25" t="n">
        <f aca="false">MAX(-D11008,0)/1000</f>
        <v>0</v>
      </c>
      <c r="G11008" s="23" t="str">
        <f aca="false">IF(E11008&gt;0,"ja","nein")</f>
        <v>ja</v>
      </c>
      <c r="H11008" s="26" t="n">
        <v>112.602</v>
      </c>
      <c r="I11008" s="26" t="n">
        <f aca="false">(H11008/10+IF(N11008=2025,Einstellungen!$B$23,Einstellungen!$C$23))*(1+Einstellungen!$B$10)</f>
        <v>32.149278</v>
      </c>
      <c r="J11008" s="25" t="n">
        <f aca="false">E11008*I11008/100</f>
        <v>0.687415862196</v>
      </c>
      <c r="K11008" s="25" t="n">
        <f aca="false">E11008*Einstellungen!$B$5/100</f>
        <v>0.620078</v>
      </c>
      <c r="L11008" s="23" t="str">
        <f aca="false">IF(I11008&lt;Einstellungen!$B$5,"ja","nein")</f>
        <v>nein</v>
      </c>
      <c r="M11008" s="23" t="s">
        <v>54</v>
      </c>
      <c r="N11008" s="23" t="n">
        <v>2026</v>
      </c>
      <c r="O11008" s="23" t="n">
        <v>17</v>
      </c>
    </row>
    <row r="11009" customFormat="false" ht="15" hidden="false" customHeight="false" outlineLevel="0" collapsed="false">
      <c r="A11009" s="22" t="n">
        <v>46155</v>
      </c>
      <c r="B11009" s="23" t="s">
        <v>99</v>
      </c>
      <c r="C11009" s="23" t="s">
        <v>103</v>
      </c>
      <c r="D11009" s="24" t="n">
        <v>2538.6</v>
      </c>
      <c r="E11009" s="25" t="n">
        <f aca="false">MAX(D11009,0)/1000</f>
        <v>2.5386</v>
      </c>
      <c r="F11009" s="25" t="n">
        <f aca="false">MAX(-D11009,0)/1000</f>
        <v>0</v>
      </c>
      <c r="G11009" s="23" t="str">
        <f aca="false">IF(E11009&gt;0,"ja","nein")</f>
        <v>ja</v>
      </c>
      <c r="H11009" s="26" t="n">
        <v>132.355</v>
      </c>
      <c r="I11009" s="26" t="n">
        <f aca="false">(H11009/10+IF(N11009=2025,Einstellungen!$B$23,Einstellungen!$C$23))*(1+Einstellungen!$B$10)</f>
        <v>34.499885</v>
      </c>
      <c r="J11009" s="25" t="n">
        <f aca="false">E11009*I11009/100</f>
        <v>0.87581408061</v>
      </c>
      <c r="K11009" s="25" t="n">
        <f aca="false">E11009*Einstellungen!$B$5/100</f>
        <v>0.736194</v>
      </c>
      <c r="L11009" s="23" t="str">
        <f aca="false">IF(I11009&lt;Einstellungen!$B$5,"ja","nein")</f>
        <v>nein</v>
      </c>
      <c r="M11009" s="23" t="s">
        <v>54</v>
      </c>
      <c r="N11009" s="23" t="n">
        <v>2026</v>
      </c>
      <c r="O11009" s="23" t="n">
        <v>18</v>
      </c>
    </row>
    <row r="11010" customFormat="false" ht="15" hidden="false" customHeight="false" outlineLevel="0" collapsed="false">
      <c r="A11010" s="22" t="n">
        <v>46155</v>
      </c>
      <c r="B11010" s="23" t="s">
        <v>100</v>
      </c>
      <c r="C11010" s="23" t="s">
        <v>103</v>
      </c>
      <c r="D11010" s="24" t="n">
        <v>1261.6</v>
      </c>
      <c r="E11010" s="25" t="n">
        <f aca="false">MAX(D11010,0)/1000</f>
        <v>1.2616</v>
      </c>
      <c r="F11010" s="25" t="n">
        <f aca="false">MAX(-D11010,0)/1000</f>
        <v>0</v>
      </c>
      <c r="G11010" s="23" t="str">
        <f aca="false">IF(E11010&gt;0,"ja","nein")</f>
        <v>ja</v>
      </c>
      <c r="H11010" s="26" t="n">
        <v>151.493</v>
      </c>
      <c r="I11010" s="26" t="n">
        <f aca="false">(H11010/10+IF(N11010=2025,Einstellungen!$B$23,Einstellungen!$C$23))*(1+Einstellungen!$B$10)</f>
        <v>36.777307</v>
      </c>
      <c r="J11010" s="25" t="n">
        <f aca="false">E11010*I11010/100</f>
        <v>0.463982505112</v>
      </c>
      <c r="K11010" s="25" t="n">
        <f aca="false">E11010*Einstellungen!$B$5/100</f>
        <v>0.365864</v>
      </c>
      <c r="L11010" s="23" t="str">
        <f aca="false">IF(I11010&lt;Einstellungen!$B$5,"ja","nein")</f>
        <v>nein</v>
      </c>
      <c r="M11010" s="23" t="s">
        <v>54</v>
      </c>
      <c r="N11010" s="23" t="n">
        <v>2026</v>
      </c>
      <c r="O11010" s="23" t="n">
        <v>19</v>
      </c>
    </row>
    <row r="11011" customFormat="false" ht="15" hidden="false" customHeight="false" outlineLevel="0" collapsed="false">
      <c r="A11011" s="22" t="n">
        <v>46155</v>
      </c>
      <c r="B11011" s="23" t="s">
        <v>92</v>
      </c>
      <c r="C11011" s="23" t="s">
        <v>103</v>
      </c>
      <c r="D11011" s="24" t="n">
        <v>2160.9</v>
      </c>
      <c r="E11011" s="25" t="n">
        <f aca="false">MAX(D11011,0)/1000</f>
        <v>2.1609</v>
      </c>
      <c r="F11011" s="25" t="n">
        <f aca="false">MAX(-D11011,0)/1000</f>
        <v>0</v>
      </c>
      <c r="G11011" s="23" t="str">
        <f aca="false">IF(E11011&gt;0,"ja","nein")</f>
        <v>ja</v>
      </c>
      <c r="H11011" s="26" t="n">
        <v>171.267</v>
      </c>
      <c r="I11011" s="26" t="n">
        <f aca="false">(H11011/10+IF(N11011=2025,Einstellungen!$B$23,Einstellungen!$C$23))*(1+Einstellungen!$B$10)</f>
        <v>39.130413</v>
      </c>
      <c r="J11011" s="25" t="n">
        <f aca="false">E11011*I11011/100</f>
        <v>0.845569094517</v>
      </c>
      <c r="K11011" s="25" t="n">
        <f aca="false">E11011*Einstellungen!$B$5/100</f>
        <v>0.626661</v>
      </c>
      <c r="L11011" s="23" t="str">
        <f aca="false">IF(I11011&lt;Einstellungen!$B$5,"ja","nein")</f>
        <v>nein</v>
      </c>
      <c r="M11011" s="23" t="s">
        <v>54</v>
      </c>
      <c r="N11011" s="23" t="n">
        <v>2026</v>
      </c>
      <c r="O11011" s="23" t="n">
        <v>20</v>
      </c>
    </row>
    <row r="11012" customFormat="false" ht="15" hidden="false" customHeight="false" outlineLevel="0" collapsed="false">
      <c r="A11012" s="22" t="n">
        <v>46155</v>
      </c>
      <c r="B11012" s="23" t="s">
        <v>95</v>
      </c>
      <c r="C11012" s="23" t="s">
        <v>103</v>
      </c>
      <c r="D11012" s="24" t="n">
        <v>853.3</v>
      </c>
      <c r="E11012" s="25" t="n">
        <f aca="false">MAX(D11012,0)/1000</f>
        <v>0.8533</v>
      </c>
      <c r="F11012" s="25" t="n">
        <f aca="false">MAX(-D11012,0)/1000</f>
        <v>0</v>
      </c>
      <c r="G11012" s="23" t="str">
        <f aca="false">IF(E11012&gt;0,"ja","nein")</f>
        <v>ja</v>
      </c>
      <c r="H11012" s="26" t="n">
        <v>160.045</v>
      </c>
      <c r="I11012" s="26" t="n">
        <f aca="false">(H11012/10+IF(N11012=2025,Einstellungen!$B$23,Einstellungen!$C$23))*(1+Einstellungen!$B$10)</f>
        <v>37.794995</v>
      </c>
      <c r="J11012" s="25" t="n">
        <f aca="false">E11012*I11012/100</f>
        <v>0.322504692335</v>
      </c>
      <c r="K11012" s="25" t="n">
        <f aca="false">E11012*Einstellungen!$B$5/100</f>
        <v>0.247457</v>
      </c>
      <c r="L11012" s="23" t="str">
        <f aca="false">IF(I11012&lt;Einstellungen!$B$5,"ja","nein")</f>
        <v>nein</v>
      </c>
      <c r="M11012" s="23" t="s">
        <v>54</v>
      </c>
      <c r="N11012" s="23" t="n">
        <v>2026</v>
      </c>
      <c r="O11012" s="23" t="n">
        <v>21</v>
      </c>
    </row>
    <row r="11013" customFormat="false" ht="15" hidden="false" customHeight="false" outlineLevel="0" collapsed="false">
      <c r="A11013" s="22" t="n">
        <v>46155</v>
      </c>
      <c r="B11013" s="23" t="s">
        <v>96</v>
      </c>
      <c r="C11013" s="23" t="s">
        <v>103</v>
      </c>
      <c r="D11013" s="24" t="n">
        <v>435.6</v>
      </c>
      <c r="E11013" s="25" t="n">
        <f aca="false">MAX(D11013,0)/1000</f>
        <v>0.4356</v>
      </c>
      <c r="F11013" s="25" t="n">
        <f aca="false">MAX(-D11013,0)/1000</f>
        <v>0</v>
      </c>
      <c r="G11013" s="23" t="str">
        <f aca="false">IF(E11013&gt;0,"ja","nein")</f>
        <v>ja</v>
      </c>
      <c r="H11013" s="26" t="n">
        <v>142.205</v>
      </c>
      <c r="I11013" s="26" t="n">
        <f aca="false">(H11013/10+IF(N11013=2025,Einstellungen!$B$23,Einstellungen!$C$23))*(1+Einstellungen!$B$10)</f>
        <v>35.672035</v>
      </c>
      <c r="J11013" s="25" t="n">
        <f aca="false">E11013*I11013/100</f>
        <v>0.15538738446</v>
      </c>
      <c r="K11013" s="25" t="n">
        <f aca="false">E11013*Einstellungen!$B$5/100</f>
        <v>0.126324</v>
      </c>
      <c r="L11013" s="23" t="str">
        <f aca="false">IF(I11013&lt;Einstellungen!$B$5,"ja","nein")</f>
        <v>nein</v>
      </c>
      <c r="M11013" s="23" t="s">
        <v>54</v>
      </c>
      <c r="N11013" s="23" t="n">
        <v>2026</v>
      </c>
      <c r="O11013" s="23" t="n">
        <v>22</v>
      </c>
    </row>
    <row r="11014" customFormat="false" ht="15" hidden="false" customHeight="false" outlineLevel="0" collapsed="false">
      <c r="A11014" s="22" t="n">
        <v>46155</v>
      </c>
      <c r="B11014" s="23" t="s">
        <v>101</v>
      </c>
      <c r="C11014" s="23" t="s">
        <v>103</v>
      </c>
      <c r="D11014" s="24" t="n">
        <v>319.8</v>
      </c>
      <c r="E11014" s="25" t="n">
        <f aca="false">MAX(D11014,0)/1000</f>
        <v>0.3198</v>
      </c>
      <c r="F11014" s="25" t="n">
        <f aca="false">MAX(-D11014,0)/1000</f>
        <v>0</v>
      </c>
      <c r="G11014" s="23" t="str">
        <f aca="false">IF(E11014&gt;0,"ja","nein")</f>
        <v>ja</v>
      </c>
      <c r="H11014" s="26" t="n">
        <v>123.095</v>
      </c>
      <c r="I11014" s="26" t="n">
        <f aca="false">(H11014/10+IF(N11014=2025,Einstellungen!$B$23,Einstellungen!$C$23))*(1+Einstellungen!$B$10)</f>
        <v>33.397945</v>
      </c>
      <c r="J11014" s="25" t="n">
        <f aca="false">E11014*I11014/100</f>
        <v>0.10680662811</v>
      </c>
      <c r="K11014" s="25" t="n">
        <f aca="false">E11014*Einstellungen!$B$5/100</f>
        <v>0.092742</v>
      </c>
      <c r="L11014" s="23" t="str">
        <f aca="false">IF(I11014&lt;Einstellungen!$B$5,"ja","nein")</f>
        <v>nein</v>
      </c>
      <c r="M11014" s="23" t="s">
        <v>54</v>
      </c>
      <c r="N11014" s="23" t="n">
        <v>2026</v>
      </c>
      <c r="O11014" s="23" t="n">
        <v>23</v>
      </c>
    </row>
    <row r="11015" customFormat="false" ht="15" hidden="false" customHeight="false" outlineLevel="0" collapsed="false">
      <c r="A11015" s="22" t="n">
        <v>46156</v>
      </c>
      <c r="B11015" s="23" t="s">
        <v>102</v>
      </c>
      <c r="C11015" s="23" t="s">
        <v>106</v>
      </c>
      <c r="D11015" s="24" t="n">
        <v>342</v>
      </c>
      <c r="E11015" s="25" t="n">
        <f aca="false">MAX(D11015,0)/1000</f>
        <v>0.342</v>
      </c>
      <c r="F11015" s="25" t="n">
        <f aca="false">MAX(-D11015,0)/1000</f>
        <v>0</v>
      </c>
      <c r="G11015" s="23" t="str">
        <f aca="false">IF(E11015&gt;0,"ja","nein")</f>
        <v>ja</v>
      </c>
      <c r="H11015" s="26" t="n">
        <v>130.54</v>
      </c>
      <c r="I11015" s="26" t="n">
        <f aca="false">(H11015/10+IF(N11015=2025,Einstellungen!$B$23,Einstellungen!$C$23))*(1+Einstellungen!$B$10)</f>
        <v>34.2839</v>
      </c>
      <c r="J11015" s="25" t="n">
        <f aca="false">E11015*I11015/100</f>
        <v>0.117250938</v>
      </c>
      <c r="K11015" s="25" t="n">
        <f aca="false">E11015*Einstellungen!$B$5/100</f>
        <v>0.09918</v>
      </c>
      <c r="L11015" s="23" t="str">
        <f aca="false">IF(I11015&lt;Einstellungen!$B$5,"ja","nein")</f>
        <v>nein</v>
      </c>
      <c r="M11015" s="23" t="s">
        <v>54</v>
      </c>
      <c r="N11015" s="23" t="n">
        <v>2026</v>
      </c>
      <c r="O11015" s="23" t="n">
        <v>0</v>
      </c>
    </row>
    <row r="11016" customFormat="false" ht="15" hidden="false" customHeight="false" outlineLevel="0" collapsed="false">
      <c r="A11016" s="22" t="n">
        <v>46156</v>
      </c>
      <c r="B11016" s="23" t="s">
        <v>107</v>
      </c>
      <c r="C11016" s="23" t="s">
        <v>106</v>
      </c>
      <c r="D11016" s="24" t="n">
        <v>375.7</v>
      </c>
      <c r="E11016" s="25" t="n">
        <f aca="false">MAX(D11016,0)/1000</f>
        <v>0.3757</v>
      </c>
      <c r="F11016" s="25" t="n">
        <f aca="false">MAX(-D11016,0)/1000</f>
        <v>0</v>
      </c>
      <c r="G11016" s="23" t="str">
        <f aca="false">IF(E11016&gt;0,"ja","nein")</f>
        <v>ja</v>
      </c>
      <c r="H11016" s="26" t="n">
        <v>121.75</v>
      </c>
      <c r="I11016" s="26" t="n">
        <f aca="false">(H11016/10+IF(N11016=2025,Einstellungen!$B$23,Einstellungen!$C$23))*(1+Einstellungen!$B$10)</f>
        <v>33.23789</v>
      </c>
      <c r="J11016" s="25" t="n">
        <f aca="false">E11016*I11016/100</f>
        <v>0.12487475273</v>
      </c>
      <c r="K11016" s="25" t="n">
        <f aca="false">E11016*Einstellungen!$B$5/100</f>
        <v>0.108953</v>
      </c>
      <c r="L11016" s="23" t="str">
        <f aca="false">IF(I11016&lt;Einstellungen!$B$5,"ja","nein")</f>
        <v>nein</v>
      </c>
      <c r="M11016" s="23" t="s">
        <v>54</v>
      </c>
      <c r="N11016" s="23" t="n">
        <v>2026</v>
      </c>
      <c r="O11016" s="23" t="n">
        <v>1</v>
      </c>
    </row>
    <row r="11017" customFormat="false" ht="15" hidden="false" customHeight="false" outlineLevel="0" collapsed="false">
      <c r="A11017" s="22" t="n">
        <v>46156</v>
      </c>
      <c r="B11017" s="23" t="s">
        <v>108</v>
      </c>
      <c r="C11017" s="23" t="s">
        <v>106</v>
      </c>
      <c r="D11017" s="24" t="n">
        <v>364.1</v>
      </c>
      <c r="E11017" s="25" t="n">
        <f aca="false">MAX(D11017,0)/1000</f>
        <v>0.3641</v>
      </c>
      <c r="F11017" s="25" t="n">
        <f aca="false">MAX(-D11017,0)/1000</f>
        <v>0</v>
      </c>
      <c r="G11017" s="23" t="str">
        <f aca="false">IF(E11017&gt;0,"ja","nein")</f>
        <v>ja</v>
      </c>
      <c r="H11017" s="26" t="n">
        <v>119.225</v>
      </c>
      <c r="I11017" s="26" t="n">
        <f aca="false">(H11017/10+IF(N11017=2025,Einstellungen!$B$23,Einstellungen!$C$23))*(1+Einstellungen!$B$10)</f>
        <v>32.937415</v>
      </c>
      <c r="J11017" s="25" t="n">
        <f aca="false">E11017*I11017/100</f>
        <v>0.119925128015</v>
      </c>
      <c r="K11017" s="25" t="n">
        <f aca="false">E11017*Einstellungen!$B$5/100</f>
        <v>0.105589</v>
      </c>
      <c r="L11017" s="23" t="str">
        <f aca="false">IF(I11017&lt;Einstellungen!$B$5,"ja","nein")</f>
        <v>nein</v>
      </c>
      <c r="M11017" s="23" t="s">
        <v>54</v>
      </c>
      <c r="N11017" s="23" t="n">
        <v>2026</v>
      </c>
      <c r="O11017" s="23" t="n">
        <v>2</v>
      </c>
    </row>
    <row r="11018" customFormat="false" ht="15" hidden="false" customHeight="false" outlineLevel="0" collapsed="false">
      <c r="A11018" s="22" t="n">
        <v>46156</v>
      </c>
      <c r="B11018" s="23" t="s">
        <v>109</v>
      </c>
      <c r="C11018" s="23" t="s">
        <v>106</v>
      </c>
      <c r="D11018" s="24" t="n">
        <v>363.5</v>
      </c>
      <c r="E11018" s="25" t="n">
        <f aca="false">MAX(D11018,0)/1000</f>
        <v>0.3635</v>
      </c>
      <c r="F11018" s="25" t="n">
        <f aca="false">MAX(-D11018,0)/1000</f>
        <v>0</v>
      </c>
      <c r="G11018" s="23" t="str">
        <f aca="false">IF(E11018&gt;0,"ja","nein")</f>
        <v>ja</v>
      </c>
      <c r="H11018" s="26" t="n">
        <v>115.638</v>
      </c>
      <c r="I11018" s="26" t="n">
        <f aca="false">(H11018/10+IF(N11018=2025,Einstellungen!$B$23,Einstellungen!$C$23))*(1+Einstellungen!$B$10)</f>
        <v>32.510562</v>
      </c>
      <c r="J11018" s="25" t="n">
        <f aca="false">E11018*I11018/100</f>
        <v>0.11817589287</v>
      </c>
      <c r="K11018" s="25" t="n">
        <f aca="false">E11018*Einstellungen!$B$5/100</f>
        <v>0.105415</v>
      </c>
      <c r="L11018" s="23" t="str">
        <f aca="false">IF(I11018&lt;Einstellungen!$B$5,"ja","nein")</f>
        <v>nein</v>
      </c>
      <c r="M11018" s="23" t="s">
        <v>54</v>
      </c>
      <c r="N11018" s="23" t="n">
        <v>2026</v>
      </c>
      <c r="O11018" s="23" t="n">
        <v>3</v>
      </c>
    </row>
    <row r="11019" customFormat="false" ht="15" hidden="false" customHeight="false" outlineLevel="0" collapsed="false">
      <c r="A11019" s="22" t="n">
        <v>46156</v>
      </c>
      <c r="B11019" s="23" t="s">
        <v>110</v>
      </c>
      <c r="C11019" s="23" t="s">
        <v>106</v>
      </c>
      <c r="D11019" s="24" t="n">
        <v>323.2</v>
      </c>
      <c r="E11019" s="25" t="n">
        <f aca="false">MAX(D11019,0)/1000</f>
        <v>0.3232</v>
      </c>
      <c r="F11019" s="25" t="n">
        <f aca="false">MAX(-D11019,0)/1000</f>
        <v>0</v>
      </c>
      <c r="G11019" s="23" t="str">
        <f aca="false">IF(E11019&gt;0,"ja","nein")</f>
        <v>ja</v>
      </c>
      <c r="H11019" s="26" t="n">
        <v>112.918</v>
      </c>
      <c r="I11019" s="26" t="n">
        <f aca="false">(H11019/10+IF(N11019=2025,Einstellungen!$B$23,Einstellungen!$C$23))*(1+Einstellungen!$B$10)</f>
        <v>32.186882</v>
      </c>
      <c r="J11019" s="25" t="n">
        <f aca="false">E11019*I11019/100</f>
        <v>0.104028002624</v>
      </c>
      <c r="K11019" s="25" t="n">
        <f aca="false">E11019*Einstellungen!$B$5/100</f>
        <v>0.093728</v>
      </c>
      <c r="L11019" s="23" t="str">
        <f aca="false">IF(I11019&lt;Einstellungen!$B$5,"ja","nein")</f>
        <v>nein</v>
      </c>
      <c r="M11019" s="23" t="s">
        <v>54</v>
      </c>
      <c r="N11019" s="23" t="n">
        <v>2026</v>
      </c>
      <c r="O11019" s="23" t="n">
        <v>4</v>
      </c>
    </row>
    <row r="11020" customFormat="false" ht="15" hidden="false" customHeight="false" outlineLevel="0" collapsed="false">
      <c r="A11020" s="22" t="n">
        <v>46156</v>
      </c>
      <c r="B11020" s="23" t="s">
        <v>111</v>
      </c>
      <c r="C11020" s="23" t="s">
        <v>106</v>
      </c>
      <c r="D11020" s="24" t="n">
        <v>306.7</v>
      </c>
      <c r="E11020" s="25" t="n">
        <f aca="false">MAX(D11020,0)/1000</f>
        <v>0.3067</v>
      </c>
      <c r="F11020" s="25" t="n">
        <f aca="false">MAX(-D11020,0)/1000</f>
        <v>0</v>
      </c>
      <c r="G11020" s="23" t="str">
        <f aca="false">IF(E11020&gt;0,"ja","nein")</f>
        <v>ja</v>
      </c>
      <c r="H11020" s="26" t="n">
        <v>112.045</v>
      </c>
      <c r="I11020" s="26" t="n">
        <f aca="false">(H11020/10+IF(N11020=2025,Einstellungen!$B$23,Einstellungen!$C$23))*(1+Einstellungen!$B$10)</f>
        <v>32.082995</v>
      </c>
      <c r="J11020" s="25" t="n">
        <f aca="false">E11020*I11020/100</f>
        <v>0.098398545665</v>
      </c>
      <c r="K11020" s="25" t="n">
        <f aca="false">E11020*Einstellungen!$B$5/100</f>
        <v>0.088943</v>
      </c>
      <c r="L11020" s="23" t="str">
        <f aca="false">IF(I11020&lt;Einstellungen!$B$5,"ja","nein")</f>
        <v>nein</v>
      </c>
      <c r="M11020" s="23" t="s">
        <v>54</v>
      </c>
      <c r="N11020" s="23" t="n">
        <v>2026</v>
      </c>
      <c r="O11020" s="23" t="n">
        <v>5</v>
      </c>
    </row>
    <row r="11021" customFormat="false" ht="15" hidden="false" customHeight="false" outlineLevel="0" collapsed="false">
      <c r="A11021" s="22" t="n">
        <v>46156</v>
      </c>
      <c r="B11021" s="23" t="s">
        <v>112</v>
      </c>
      <c r="C11021" s="23" t="s">
        <v>106</v>
      </c>
      <c r="D11021" s="24" t="n">
        <v>79.7</v>
      </c>
      <c r="E11021" s="25" t="n">
        <f aca="false">MAX(D11021,0)/1000</f>
        <v>0.0797</v>
      </c>
      <c r="F11021" s="25" t="n">
        <f aca="false">MAX(-D11021,0)/1000</f>
        <v>0</v>
      </c>
      <c r="G11021" s="23" t="str">
        <f aca="false">IF(E11021&gt;0,"ja","nein")</f>
        <v>ja</v>
      </c>
      <c r="H11021" s="26" t="n">
        <v>111.405</v>
      </c>
      <c r="I11021" s="26" t="n">
        <f aca="false">(H11021/10+IF(N11021=2025,Einstellungen!$B$23,Einstellungen!$C$23))*(1+Einstellungen!$B$10)</f>
        <v>32.006835</v>
      </c>
      <c r="J11021" s="25" t="n">
        <f aca="false">E11021*I11021/100</f>
        <v>0.025509447495</v>
      </c>
      <c r="K11021" s="25" t="n">
        <f aca="false">E11021*Einstellungen!$B$5/100</f>
        <v>0.023113</v>
      </c>
      <c r="L11021" s="23" t="str">
        <f aca="false">IF(I11021&lt;Einstellungen!$B$5,"ja","nein")</f>
        <v>nein</v>
      </c>
      <c r="M11021" s="23" t="s">
        <v>54</v>
      </c>
      <c r="N11021" s="23" t="n">
        <v>2026</v>
      </c>
      <c r="O11021" s="23" t="n">
        <v>6</v>
      </c>
    </row>
    <row r="11022" customFormat="false" ht="15" hidden="false" customHeight="false" outlineLevel="0" collapsed="false">
      <c r="A11022" s="22" t="n">
        <v>46156</v>
      </c>
      <c r="B11022" s="23" t="s">
        <v>113</v>
      </c>
      <c r="C11022" s="23" t="s">
        <v>106</v>
      </c>
      <c r="D11022" s="24" t="n">
        <v>284.7</v>
      </c>
      <c r="E11022" s="25" t="n">
        <f aca="false">MAX(D11022,0)/1000</f>
        <v>0.2847</v>
      </c>
      <c r="F11022" s="25" t="n">
        <f aca="false">MAX(-D11022,0)/1000</f>
        <v>0</v>
      </c>
      <c r="G11022" s="23" t="str">
        <f aca="false">IF(E11022&gt;0,"ja","nein")</f>
        <v>ja</v>
      </c>
      <c r="H11022" s="26" t="n">
        <v>108.09</v>
      </c>
      <c r="I11022" s="26" t="n">
        <f aca="false">(H11022/10+IF(N11022=2025,Einstellungen!$B$23,Einstellungen!$C$23))*(1+Einstellungen!$B$10)</f>
        <v>31.61235</v>
      </c>
      <c r="J11022" s="25" t="n">
        <f aca="false">E11022*I11022/100</f>
        <v>0.09000036045</v>
      </c>
      <c r="K11022" s="25" t="n">
        <f aca="false">E11022*Einstellungen!$B$5/100</f>
        <v>0.082563</v>
      </c>
      <c r="L11022" s="23" t="str">
        <f aca="false">IF(I11022&lt;Einstellungen!$B$5,"ja","nein")</f>
        <v>nein</v>
      </c>
      <c r="M11022" s="23" t="s">
        <v>54</v>
      </c>
      <c r="N11022" s="23" t="n">
        <v>2026</v>
      </c>
      <c r="O11022" s="23" t="n">
        <v>7</v>
      </c>
    </row>
    <row r="11023" customFormat="false" ht="15" hidden="false" customHeight="false" outlineLevel="0" collapsed="false">
      <c r="A11023" s="22" t="n">
        <v>46156</v>
      </c>
      <c r="B11023" s="23" t="s">
        <v>114</v>
      </c>
      <c r="C11023" s="23" t="s">
        <v>106</v>
      </c>
      <c r="D11023" s="24" t="n">
        <v>350.9</v>
      </c>
      <c r="E11023" s="25" t="n">
        <f aca="false">MAX(D11023,0)/1000</f>
        <v>0.3509</v>
      </c>
      <c r="F11023" s="25" t="n">
        <f aca="false">MAX(-D11023,0)/1000</f>
        <v>0</v>
      </c>
      <c r="G11023" s="23" t="str">
        <f aca="false">IF(E11023&gt;0,"ja","nein")</f>
        <v>ja</v>
      </c>
      <c r="H11023" s="26" t="n">
        <v>99.258</v>
      </c>
      <c r="I11023" s="26" t="n">
        <f aca="false">(H11023/10+IF(N11023=2025,Einstellungen!$B$23,Einstellungen!$C$23))*(1+Einstellungen!$B$10)</f>
        <v>30.561342</v>
      </c>
      <c r="J11023" s="25" t="n">
        <f aca="false">E11023*I11023/100</f>
        <v>0.107239749078</v>
      </c>
      <c r="K11023" s="25" t="n">
        <f aca="false">E11023*Einstellungen!$B$5/100</f>
        <v>0.101761</v>
      </c>
      <c r="L11023" s="23" t="str">
        <f aca="false">IF(I11023&lt;Einstellungen!$B$5,"ja","nein")</f>
        <v>nein</v>
      </c>
      <c r="M11023" s="23" t="s">
        <v>54</v>
      </c>
      <c r="N11023" s="23" t="n">
        <v>2026</v>
      </c>
      <c r="O11023" s="23" t="n">
        <v>8</v>
      </c>
    </row>
    <row r="11024" customFormat="false" ht="15" hidden="false" customHeight="false" outlineLevel="0" collapsed="false">
      <c r="A11024" s="22" t="n">
        <v>46156</v>
      </c>
      <c r="B11024" s="23" t="s">
        <v>115</v>
      </c>
      <c r="C11024" s="23" t="s">
        <v>106</v>
      </c>
      <c r="D11024" s="24" t="n">
        <v>-136.7</v>
      </c>
      <c r="E11024" s="25" t="n">
        <f aca="false">MAX(D11024,0)/1000</f>
        <v>0</v>
      </c>
      <c r="F11024" s="25" t="n">
        <f aca="false">MAX(-D11024,0)/1000</f>
        <v>0.1367</v>
      </c>
      <c r="G11024" s="23" t="str">
        <f aca="false">IF(E11024&gt;0,"ja","nein")</f>
        <v>nein</v>
      </c>
      <c r="H11024" s="26" t="n">
        <v>85.15</v>
      </c>
      <c r="I11024" s="26" t="n">
        <f aca="false">(H11024/10+IF(N11024=2025,Einstellungen!$B$23,Einstellungen!$C$23))*(1+Einstellungen!$B$10)</f>
        <v>28.88249</v>
      </c>
      <c r="J11024" s="25" t="n">
        <f aca="false">E11024*I11024/100</f>
        <v>0</v>
      </c>
      <c r="K11024" s="25" t="n">
        <f aca="false">E11024*Einstellungen!$B$5/100</f>
        <v>0</v>
      </c>
      <c r="L11024" s="23" t="str">
        <f aca="false">IF(I11024&lt;Einstellungen!$B$5,"ja","nein")</f>
        <v>ja</v>
      </c>
      <c r="M11024" s="23" t="s">
        <v>54</v>
      </c>
      <c r="N11024" s="23" t="n">
        <v>2026</v>
      </c>
      <c r="O11024" s="23" t="n">
        <v>9</v>
      </c>
    </row>
    <row r="11025" customFormat="false" ht="15" hidden="false" customHeight="false" outlineLevel="0" collapsed="false">
      <c r="A11025" s="22" t="n">
        <v>46156</v>
      </c>
      <c r="B11025" s="23" t="s">
        <v>116</v>
      </c>
      <c r="C11025" s="23" t="s">
        <v>106</v>
      </c>
      <c r="D11025" s="24" t="n">
        <v>-162.1</v>
      </c>
      <c r="E11025" s="25" t="n">
        <f aca="false">MAX(D11025,0)/1000</f>
        <v>0</v>
      </c>
      <c r="F11025" s="25" t="n">
        <f aca="false">MAX(-D11025,0)/1000</f>
        <v>0.1621</v>
      </c>
      <c r="G11025" s="23" t="str">
        <f aca="false">IF(E11025&gt;0,"ja","nein")</f>
        <v>nein</v>
      </c>
      <c r="H11025" s="26" t="n">
        <v>58.642</v>
      </c>
      <c r="I11025" s="26" t="n">
        <f aca="false">(H11025/10+IF(N11025=2025,Einstellungen!$B$23,Einstellungen!$C$23))*(1+Einstellungen!$B$10)</f>
        <v>25.728038</v>
      </c>
      <c r="J11025" s="25" t="n">
        <f aca="false">E11025*I11025/100</f>
        <v>0</v>
      </c>
      <c r="K11025" s="25" t="n">
        <f aca="false">E11025*Einstellungen!$B$5/100</f>
        <v>0</v>
      </c>
      <c r="L11025" s="23" t="str">
        <f aca="false">IF(I11025&lt;Einstellungen!$B$5,"ja","nein")</f>
        <v>ja</v>
      </c>
      <c r="M11025" s="23" t="s">
        <v>54</v>
      </c>
      <c r="N11025" s="23" t="n">
        <v>2026</v>
      </c>
      <c r="O11025" s="23" t="n">
        <v>10</v>
      </c>
    </row>
    <row r="11026" customFormat="false" ht="15" hidden="false" customHeight="false" outlineLevel="0" collapsed="false">
      <c r="A11026" s="22" t="n">
        <v>46156</v>
      </c>
      <c r="B11026" s="23" t="s">
        <v>117</v>
      </c>
      <c r="C11026" s="23" t="s">
        <v>106</v>
      </c>
      <c r="D11026" s="24" t="n">
        <v>241.2</v>
      </c>
      <c r="E11026" s="25" t="n">
        <f aca="false">MAX(D11026,0)/1000</f>
        <v>0.2412</v>
      </c>
      <c r="F11026" s="25" t="n">
        <f aca="false">MAX(-D11026,0)/1000</f>
        <v>0</v>
      </c>
      <c r="G11026" s="23" t="str">
        <f aca="false">IF(E11026&gt;0,"ja","nein")</f>
        <v>ja</v>
      </c>
      <c r="H11026" s="26" t="n">
        <v>35.568</v>
      </c>
      <c r="I11026" s="26" t="n">
        <f aca="false">(H11026/10+IF(N11026=2025,Einstellungen!$B$23,Einstellungen!$C$23))*(1+Einstellungen!$B$10)</f>
        <v>22.982232</v>
      </c>
      <c r="J11026" s="25" t="n">
        <f aca="false">E11026*I11026/100</f>
        <v>0.055433143584</v>
      </c>
      <c r="K11026" s="25" t="n">
        <f aca="false">E11026*Einstellungen!$B$5/100</f>
        <v>0.069948</v>
      </c>
      <c r="L11026" s="23" t="str">
        <f aca="false">IF(I11026&lt;Einstellungen!$B$5,"ja","nein")</f>
        <v>ja</v>
      </c>
      <c r="M11026" s="23" t="s">
        <v>54</v>
      </c>
      <c r="N11026" s="23" t="n">
        <v>2026</v>
      </c>
      <c r="O11026" s="23" t="n">
        <v>11</v>
      </c>
    </row>
    <row r="11027" customFormat="false" ht="15" hidden="false" customHeight="false" outlineLevel="0" collapsed="false">
      <c r="A11027" s="22" t="n">
        <v>46156</v>
      </c>
      <c r="B11027" s="23" t="s">
        <v>118</v>
      </c>
      <c r="C11027" s="23" t="s">
        <v>106</v>
      </c>
      <c r="D11027" s="24" t="n">
        <v>-99</v>
      </c>
      <c r="E11027" s="25" t="n">
        <f aca="false">MAX(D11027,0)/1000</f>
        <v>0</v>
      </c>
      <c r="F11027" s="25" t="n">
        <f aca="false">MAX(-D11027,0)/1000</f>
        <v>0.099</v>
      </c>
      <c r="G11027" s="23" t="str">
        <f aca="false">IF(E11027&gt;0,"ja","nein")</f>
        <v>nein</v>
      </c>
      <c r="H11027" s="26" t="n">
        <v>16.055</v>
      </c>
      <c r="I11027" s="26" t="n">
        <f aca="false">(H11027/10+IF(N11027=2025,Einstellungen!$B$23,Einstellungen!$C$23))*(1+Einstellungen!$B$10)</f>
        <v>20.660185</v>
      </c>
      <c r="J11027" s="25" t="n">
        <f aca="false">E11027*I11027/100</f>
        <v>0</v>
      </c>
      <c r="K11027" s="25" t="n">
        <f aca="false">E11027*Einstellungen!$B$5/100</f>
        <v>0</v>
      </c>
      <c r="L11027" s="23" t="str">
        <f aca="false">IF(I11027&lt;Einstellungen!$B$5,"ja","nein")</f>
        <v>ja</v>
      </c>
      <c r="M11027" s="23" t="s">
        <v>54</v>
      </c>
      <c r="N11027" s="23" t="n">
        <v>2026</v>
      </c>
      <c r="O11027" s="23" t="n">
        <v>12</v>
      </c>
    </row>
    <row r="11028" customFormat="false" ht="15" hidden="false" customHeight="false" outlineLevel="0" collapsed="false">
      <c r="A11028" s="22" t="n">
        <v>46156</v>
      </c>
      <c r="B11028" s="23" t="s">
        <v>119</v>
      </c>
      <c r="C11028" s="23" t="s">
        <v>106</v>
      </c>
      <c r="D11028" s="24" t="n">
        <v>38.6</v>
      </c>
      <c r="E11028" s="25" t="n">
        <f aca="false">MAX(D11028,0)/1000</f>
        <v>0.0386</v>
      </c>
      <c r="F11028" s="25" t="n">
        <f aca="false">MAX(-D11028,0)/1000</f>
        <v>0</v>
      </c>
      <c r="G11028" s="23" t="str">
        <f aca="false">IF(E11028&gt;0,"ja","nein")</f>
        <v>ja</v>
      </c>
      <c r="H11028" s="26" t="n">
        <v>7.553</v>
      </c>
      <c r="I11028" s="26" t="n">
        <f aca="false">(H11028/10+IF(N11028=2025,Einstellungen!$B$23,Einstellungen!$C$23))*(1+Einstellungen!$B$10)</f>
        <v>19.648447</v>
      </c>
      <c r="J11028" s="25" t="n">
        <f aca="false">E11028*I11028/100</f>
        <v>0.007584300542</v>
      </c>
      <c r="K11028" s="25" t="n">
        <f aca="false">E11028*Einstellungen!$B$5/100</f>
        <v>0.011194</v>
      </c>
      <c r="L11028" s="23" t="str">
        <f aca="false">IF(I11028&lt;Einstellungen!$B$5,"ja","nein")</f>
        <v>ja</v>
      </c>
      <c r="M11028" s="23" t="s">
        <v>54</v>
      </c>
      <c r="N11028" s="23" t="n">
        <v>2026</v>
      </c>
      <c r="O11028" s="23" t="n">
        <v>13</v>
      </c>
    </row>
    <row r="11029" customFormat="false" ht="15" hidden="false" customHeight="false" outlineLevel="0" collapsed="false">
      <c r="A11029" s="22" t="n">
        <v>46156</v>
      </c>
      <c r="B11029" s="23" t="s">
        <v>120</v>
      </c>
      <c r="C11029" s="23" t="s">
        <v>106</v>
      </c>
      <c r="D11029" s="24" t="n">
        <v>-160.3</v>
      </c>
      <c r="E11029" s="25" t="n">
        <f aca="false">MAX(D11029,0)/1000</f>
        <v>0</v>
      </c>
      <c r="F11029" s="25" t="n">
        <f aca="false">MAX(-D11029,0)/1000</f>
        <v>0.1603</v>
      </c>
      <c r="G11029" s="23" t="str">
        <f aca="false">IF(E11029&gt;0,"ja","nein")</f>
        <v>nein</v>
      </c>
      <c r="H11029" s="26" t="n">
        <v>4.603</v>
      </c>
      <c r="I11029" s="26" t="n">
        <f aca="false">(H11029/10+IF(N11029=2025,Einstellungen!$B$23,Einstellungen!$C$23))*(1+Einstellungen!$B$10)</f>
        <v>19.297397</v>
      </c>
      <c r="J11029" s="25" t="n">
        <f aca="false">E11029*I11029/100</f>
        <v>0</v>
      </c>
      <c r="K11029" s="25" t="n">
        <f aca="false">E11029*Einstellungen!$B$5/100</f>
        <v>0</v>
      </c>
      <c r="L11029" s="23" t="str">
        <f aca="false">IF(I11029&lt;Einstellungen!$B$5,"ja","nein")</f>
        <v>ja</v>
      </c>
      <c r="M11029" s="23" t="s">
        <v>54</v>
      </c>
      <c r="N11029" s="23" t="n">
        <v>2026</v>
      </c>
      <c r="O11029" s="23" t="n">
        <v>14</v>
      </c>
    </row>
    <row r="11030" customFormat="false" ht="15" hidden="false" customHeight="false" outlineLevel="0" collapsed="false">
      <c r="A11030" s="22" t="n">
        <v>46156</v>
      </c>
      <c r="B11030" s="23" t="s">
        <v>104</v>
      </c>
      <c r="C11030" s="23" t="s">
        <v>106</v>
      </c>
      <c r="D11030" s="24" t="n">
        <v>-72.6</v>
      </c>
      <c r="E11030" s="25" t="n">
        <f aca="false">MAX(D11030,0)/1000</f>
        <v>0</v>
      </c>
      <c r="F11030" s="25" t="n">
        <f aca="false">MAX(-D11030,0)/1000</f>
        <v>0.0726</v>
      </c>
      <c r="G11030" s="23" t="str">
        <f aca="false">IF(E11030&gt;0,"ja","nein")</f>
        <v>nein</v>
      </c>
      <c r="H11030" s="26" t="n">
        <v>17.848</v>
      </c>
      <c r="I11030" s="26" t="n">
        <f aca="false">(H11030/10+IF(N11030=2025,Einstellungen!$B$23,Einstellungen!$C$23))*(1+Einstellungen!$B$10)</f>
        <v>20.873552</v>
      </c>
      <c r="J11030" s="25" t="n">
        <f aca="false">E11030*I11030/100</f>
        <v>0</v>
      </c>
      <c r="K11030" s="25" t="n">
        <f aca="false">E11030*Einstellungen!$B$5/100</f>
        <v>0</v>
      </c>
      <c r="L11030" s="23" t="str">
        <f aca="false">IF(I11030&lt;Einstellungen!$B$5,"ja","nein")</f>
        <v>ja</v>
      </c>
      <c r="M11030" s="23" t="s">
        <v>54</v>
      </c>
      <c r="N11030" s="23" t="n">
        <v>2026</v>
      </c>
      <c r="O11030" s="23" t="n">
        <v>15</v>
      </c>
    </row>
    <row r="11031" customFormat="false" ht="15" hidden="false" customHeight="false" outlineLevel="0" collapsed="false">
      <c r="A11031" s="22" t="n">
        <v>46156</v>
      </c>
      <c r="B11031" s="23" t="s">
        <v>105</v>
      </c>
      <c r="C11031" s="23" t="s">
        <v>106</v>
      </c>
      <c r="D11031" s="24" t="n">
        <v>-24.4</v>
      </c>
      <c r="E11031" s="25" t="n">
        <f aca="false">MAX(D11031,0)/1000</f>
        <v>0</v>
      </c>
      <c r="F11031" s="25" t="n">
        <f aca="false">MAX(-D11031,0)/1000</f>
        <v>0.0244</v>
      </c>
      <c r="G11031" s="23" t="str">
        <f aca="false">IF(E11031&gt;0,"ja","nein")</f>
        <v>nein</v>
      </c>
      <c r="H11031" s="26" t="n">
        <v>66.912</v>
      </c>
      <c r="I11031" s="26" t="n">
        <f aca="false">(H11031/10+IF(N11031=2025,Einstellungen!$B$23,Einstellungen!$C$23))*(1+Einstellungen!$B$10)</f>
        <v>26.712168</v>
      </c>
      <c r="J11031" s="25" t="n">
        <f aca="false">E11031*I11031/100</f>
        <v>0</v>
      </c>
      <c r="K11031" s="25" t="n">
        <f aca="false">E11031*Einstellungen!$B$5/100</f>
        <v>0</v>
      </c>
      <c r="L11031" s="23" t="str">
        <f aca="false">IF(I11031&lt;Einstellungen!$B$5,"ja","nein")</f>
        <v>ja</v>
      </c>
      <c r="M11031" s="23" t="s">
        <v>54</v>
      </c>
      <c r="N11031" s="23" t="n">
        <v>2026</v>
      </c>
      <c r="O11031" s="23" t="n">
        <v>16</v>
      </c>
    </row>
    <row r="11032" customFormat="false" ht="15" hidden="false" customHeight="false" outlineLevel="0" collapsed="false">
      <c r="A11032" s="22" t="n">
        <v>46156</v>
      </c>
      <c r="B11032" s="23" t="s">
        <v>97</v>
      </c>
      <c r="C11032" s="23" t="s">
        <v>106</v>
      </c>
      <c r="D11032" s="24" t="n">
        <v>116.3</v>
      </c>
      <c r="E11032" s="25" t="n">
        <f aca="false">MAX(D11032,0)/1000</f>
        <v>0.1163</v>
      </c>
      <c r="F11032" s="25" t="n">
        <f aca="false">MAX(-D11032,0)/1000</f>
        <v>0</v>
      </c>
      <c r="G11032" s="23" t="str">
        <f aca="false">IF(E11032&gt;0,"ja","nein")</f>
        <v>ja</v>
      </c>
      <c r="H11032" s="26" t="n">
        <v>94.76</v>
      </c>
      <c r="I11032" s="26" t="n">
        <f aca="false">(H11032/10+IF(N11032=2025,Einstellungen!$B$23,Einstellungen!$C$23))*(1+Einstellungen!$B$10)</f>
        <v>30.02608</v>
      </c>
      <c r="J11032" s="25" t="n">
        <f aca="false">E11032*I11032/100</f>
        <v>0.03492033104</v>
      </c>
      <c r="K11032" s="25" t="n">
        <f aca="false">E11032*Einstellungen!$B$5/100</f>
        <v>0.033727</v>
      </c>
      <c r="L11032" s="23" t="str">
        <f aca="false">IF(I11032&lt;Einstellungen!$B$5,"ja","nein")</f>
        <v>nein</v>
      </c>
      <c r="M11032" s="23" t="s">
        <v>54</v>
      </c>
      <c r="N11032" s="23" t="n">
        <v>2026</v>
      </c>
      <c r="O11032" s="23" t="n">
        <v>17</v>
      </c>
    </row>
    <row r="11033" customFormat="false" ht="15" hidden="false" customHeight="false" outlineLevel="0" collapsed="false">
      <c r="A11033" s="22" t="n">
        <v>46156</v>
      </c>
      <c r="B11033" s="23" t="s">
        <v>99</v>
      </c>
      <c r="C11033" s="23" t="s">
        <v>106</v>
      </c>
      <c r="D11033" s="24" t="n">
        <v>-71.9</v>
      </c>
      <c r="E11033" s="25" t="n">
        <f aca="false">MAX(D11033,0)/1000</f>
        <v>0</v>
      </c>
      <c r="F11033" s="25" t="n">
        <f aca="false">MAX(-D11033,0)/1000</f>
        <v>0.0719</v>
      </c>
      <c r="G11033" s="23" t="str">
        <f aca="false">IF(E11033&gt;0,"ja","nein")</f>
        <v>nein</v>
      </c>
      <c r="H11033" s="26" t="n">
        <v>126</v>
      </c>
      <c r="I11033" s="26" t="n">
        <f aca="false">(H11033/10+IF(N11033=2025,Einstellungen!$B$23,Einstellungen!$C$23))*(1+Einstellungen!$B$10)</f>
        <v>33.74364</v>
      </c>
      <c r="J11033" s="25" t="n">
        <f aca="false">E11033*I11033/100</f>
        <v>0</v>
      </c>
      <c r="K11033" s="25" t="n">
        <f aca="false">E11033*Einstellungen!$B$5/100</f>
        <v>0</v>
      </c>
      <c r="L11033" s="23" t="str">
        <f aca="false">IF(I11033&lt;Einstellungen!$B$5,"ja","nein")</f>
        <v>nein</v>
      </c>
      <c r="M11033" s="23" t="s">
        <v>54</v>
      </c>
      <c r="N11033" s="23" t="n">
        <v>2026</v>
      </c>
      <c r="O11033" s="23" t="n">
        <v>18</v>
      </c>
    </row>
    <row r="11034" customFormat="false" ht="15" hidden="false" customHeight="false" outlineLevel="0" collapsed="false">
      <c r="A11034" s="22" t="n">
        <v>46156</v>
      </c>
      <c r="B11034" s="23" t="s">
        <v>100</v>
      </c>
      <c r="C11034" s="23" t="s">
        <v>106</v>
      </c>
      <c r="D11034" s="24" t="n">
        <v>-44</v>
      </c>
      <c r="E11034" s="25" t="n">
        <f aca="false">MAX(D11034,0)/1000</f>
        <v>0</v>
      </c>
      <c r="F11034" s="25" t="n">
        <f aca="false">MAX(-D11034,0)/1000</f>
        <v>0.044</v>
      </c>
      <c r="G11034" s="23" t="str">
        <f aca="false">IF(E11034&gt;0,"ja","nein")</f>
        <v>nein</v>
      </c>
      <c r="H11034" s="26" t="n">
        <v>142.583</v>
      </c>
      <c r="I11034" s="26" t="n">
        <f aca="false">(H11034/10+IF(N11034=2025,Einstellungen!$B$23,Einstellungen!$C$23))*(1+Einstellungen!$B$10)</f>
        <v>35.717017</v>
      </c>
      <c r="J11034" s="25" t="n">
        <f aca="false">E11034*I11034/100</f>
        <v>0</v>
      </c>
      <c r="K11034" s="25" t="n">
        <f aca="false">E11034*Einstellungen!$B$5/100</f>
        <v>0</v>
      </c>
      <c r="L11034" s="23" t="str">
        <f aca="false">IF(I11034&lt;Einstellungen!$B$5,"ja","nein")</f>
        <v>nein</v>
      </c>
      <c r="M11034" s="23" t="s">
        <v>54</v>
      </c>
      <c r="N11034" s="23" t="n">
        <v>2026</v>
      </c>
      <c r="O11034" s="23" t="n">
        <v>19</v>
      </c>
    </row>
    <row r="11035" customFormat="false" ht="15" hidden="false" customHeight="false" outlineLevel="0" collapsed="false">
      <c r="A11035" s="22" t="n">
        <v>46156</v>
      </c>
      <c r="B11035" s="23" t="s">
        <v>92</v>
      </c>
      <c r="C11035" s="23" t="s">
        <v>106</v>
      </c>
      <c r="D11035" s="24" t="n">
        <v>-50</v>
      </c>
      <c r="E11035" s="25" t="n">
        <f aca="false">MAX(D11035,0)/1000</f>
        <v>0</v>
      </c>
      <c r="F11035" s="25" t="n">
        <f aca="false">MAX(-D11035,0)/1000</f>
        <v>0.05</v>
      </c>
      <c r="G11035" s="23" t="str">
        <f aca="false">IF(E11035&gt;0,"ja","nein")</f>
        <v>nein</v>
      </c>
      <c r="H11035" s="26" t="n">
        <v>150.447</v>
      </c>
      <c r="I11035" s="26" t="n">
        <f aca="false">(H11035/10+IF(N11035=2025,Einstellungen!$B$23,Einstellungen!$C$23))*(1+Einstellungen!$B$10)</f>
        <v>36.652833</v>
      </c>
      <c r="J11035" s="25" t="n">
        <f aca="false">E11035*I11035/100</f>
        <v>0</v>
      </c>
      <c r="K11035" s="25" t="n">
        <f aca="false">E11035*Einstellungen!$B$5/100</f>
        <v>0</v>
      </c>
      <c r="L11035" s="23" t="str">
        <f aca="false">IF(I11035&lt;Einstellungen!$B$5,"ja","nein")</f>
        <v>nein</v>
      </c>
      <c r="M11035" s="23" t="s">
        <v>54</v>
      </c>
      <c r="N11035" s="23" t="n">
        <v>2026</v>
      </c>
      <c r="O11035" s="23" t="n">
        <v>20</v>
      </c>
    </row>
    <row r="11036" customFormat="false" ht="15" hidden="false" customHeight="false" outlineLevel="0" collapsed="false">
      <c r="A11036" s="22" t="n">
        <v>46156</v>
      </c>
      <c r="B11036" s="23" t="s">
        <v>95</v>
      </c>
      <c r="C11036" s="23" t="s">
        <v>106</v>
      </c>
      <c r="D11036" s="24" t="n">
        <v>-47.5</v>
      </c>
      <c r="E11036" s="25" t="n">
        <f aca="false">MAX(D11036,0)/1000</f>
        <v>0</v>
      </c>
      <c r="F11036" s="25" t="n">
        <f aca="false">MAX(-D11036,0)/1000</f>
        <v>0.0475</v>
      </c>
      <c r="G11036" s="23" t="str">
        <f aca="false">IF(E11036&gt;0,"ja","nein")</f>
        <v>nein</v>
      </c>
      <c r="H11036" s="26" t="n">
        <v>152.202</v>
      </c>
      <c r="I11036" s="26" t="n">
        <f aca="false">(H11036/10+IF(N11036=2025,Einstellungen!$B$23,Einstellungen!$C$23))*(1+Einstellungen!$B$10)</f>
        <v>36.861678</v>
      </c>
      <c r="J11036" s="25" t="n">
        <f aca="false">E11036*I11036/100</f>
        <v>0</v>
      </c>
      <c r="K11036" s="25" t="n">
        <f aca="false">E11036*Einstellungen!$B$5/100</f>
        <v>0</v>
      </c>
      <c r="L11036" s="23" t="str">
        <f aca="false">IF(I11036&lt;Einstellungen!$B$5,"ja","nein")</f>
        <v>nein</v>
      </c>
      <c r="M11036" s="23" t="s">
        <v>54</v>
      </c>
      <c r="N11036" s="23" t="n">
        <v>2026</v>
      </c>
      <c r="O11036" s="23" t="n">
        <v>21</v>
      </c>
    </row>
    <row r="11037" customFormat="false" ht="15" hidden="false" customHeight="false" outlineLevel="0" collapsed="false">
      <c r="A11037" s="22" t="n">
        <v>46156</v>
      </c>
      <c r="B11037" s="23" t="s">
        <v>96</v>
      </c>
      <c r="C11037" s="23" t="s">
        <v>106</v>
      </c>
      <c r="D11037" s="24" t="n">
        <v>-48.2</v>
      </c>
      <c r="E11037" s="25" t="n">
        <f aca="false">MAX(D11037,0)/1000</f>
        <v>0</v>
      </c>
      <c r="F11037" s="25" t="n">
        <f aca="false">MAX(-D11037,0)/1000</f>
        <v>0.0482</v>
      </c>
      <c r="G11037" s="23" t="str">
        <f aca="false">IF(E11037&gt;0,"ja","nein")</f>
        <v>nein</v>
      </c>
      <c r="H11037" s="26" t="n">
        <v>150.91</v>
      </c>
      <c r="I11037" s="26" t="n">
        <f aca="false">(H11037/10+IF(N11037=2025,Einstellungen!$B$23,Einstellungen!$C$23))*(1+Einstellungen!$B$10)</f>
        <v>36.70793</v>
      </c>
      <c r="J11037" s="25" t="n">
        <f aca="false">E11037*I11037/100</f>
        <v>0</v>
      </c>
      <c r="K11037" s="25" t="n">
        <f aca="false">E11037*Einstellungen!$B$5/100</f>
        <v>0</v>
      </c>
      <c r="L11037" s="23" t="str">
        <f aca="false">IF(I11037&lt;Einstellungen!$B$5,"ja","nein")</f>
        <v>nein</v>
      </c>
      <c r="M11037" s="23" t="s">
        <v>54</v>
      </c>
      <c r="N11037" s="23" t="n">
        <v>2026</v>
      </c>
      <c r="O11037" s="23" t="n">
        <v>22</v>
      </c>
    </row>
    <row r="11038" customFormat="false" ht="15" hidden="false" customHeight="false" outlineLevel="0" collapsed="false">
      <c r="A11038" s="22" t="n">
        <v>46156</v>
      </c>
      <c r="B11038" s="23" t="s">
        <v>101</v>
      </c>
      <c r="C11038" s="23" t="s">
        <v>106</v>
      </c>
      <c r="D11038" s="24" t="n">
        <v>-47.8</v>
      </c>
      <c r="E11038" s="25" t="n">
        <f aca="false">MAX(D11038,0)/1000</f>
        <v>0</v>
      </c>
      <c r="F11038" s="25" t="n">
        <f aca="false">MAX(-D11038,0)/1000</f>
        <v>0.0478</v>
      </c>
      <c r="G11038" s="23" t="str">
        <f aca="false">IF(E11038&gt;0,"ja","nein")</f>
        <v>nein</v>
      </c>
      <c r="H11038" s="26" t="n">
        <v>136.32</v>
      </c>
      <c r="I11038" s="26" t="n">
        <f aca="false">(H11038/10+IF(N11038=2025,Einstellungen!$B$23,Einstellungen!$C$23))*(1+Einstellungen!$B$10)</f>
        <v>34.97172</v>
      </c>
      <c r="J11038" s="25" t="n">
        <f aca="false">E11038*I11038/100</f>
        <v>0</v>
      </c>
      <c r="K11038" s="25" t="n">
        <f aca="false">E11038*Einstellungen!$B$5/100</f>
        <v>0</v>
      </c>
      <c r="L11038" s="23" t="str">
        <f aca="false">IF(I11038&lt;Einstellungen!$B$5,"ja","nein")</f>
        <v>nein</v>
      </c>
      <c r="M11038" s="23" t="s">
        <v>54</v>
      </c>
      <c r="N11038" s="23" t="n">
        <v>2026</v>
      </c>
      <c r="O11038" s="23" t="n">
        <v>23</v>
      </c>
    </row>
    <row r="11039" customFormat="false" ht="15" hidden="false" customHeight="false" outlineLevel="0" collapsed="false">
      <c r="A11039" s="22" t="n">
        <v>46157</v>
      </c>
      <c r="B11039" s="23" t="s">
        <v>102</v>
      </c>
      <c r="C11039" s="23" t="s">
        <v>121</v>
      </c>
      <c r="D11039" s="24" t="n">
        <v>-48.1</v>
      </c>
      <c r="E11039" s="25" t="n">
        <f aca="false">MAX(D11039,0)/1000</f>
        <v>0</v>
      </c>
      <c r="F11039" s="25" t="n">
        <f aca="false">MAX(-D11039,0)/1000</f>
        <v>0.0481</v>
      </c>
      <c r="G11039" s="23" t="str">
        <f aca="false">IF(E11039&gt;0,"ja","nein")</f>
        <v>nein</v>
      </c>
      <c r="H11039" s="26" t="n">
        <v>137.972</v>
      </c>
      <c r="I11039" s="26" t="n">
        <f aca="false">(H11039/10+IF(N11039=2025,Einstellungen!$B$23,Einstellungen!$C$23))*(1+Einstellungen!$B$10)</f>
        <v>35.168308</v>
      </c>
      <c r="J11039" s="25" t="n">
        <f aca="false">E11039*I11039/100</f>
        <v>0</v>
      </c>
      <c r="K11039" s="25" t="n">
        <f aca="false">E11039*Einstellungen!$B$5/100</f>
        <v>0</v>
      </c>
      <c r="L11039" s="23" t="str">
        <f aca="false">IF(I11039&lt;Einstellungen!$B$5,"ja","nein")</f>
        <v>nein</v>
      </c>
      <c r="M11039" s="23" t="s">
        <v>54</v>
      </c>
      <c r="N11039" s="23" t="n">
        <v>2026</v>
      </c>
      <c r="O11039" s="23" t="n">
        <v>0</v>
      </c>
    </row>
    <row r="11040" customFormat="false" ht="15" hidden="false" customHeight="false" outlineLevel="0" collapsed="false">
      <c r="A11040" s="22" t="n">
        <v>46157</v>
      </c>
      <c r="B11040" s="23" t="s">
        <v>107</v>
      </c>
      <c r="C11040" s="23" t="s">
        <v>121</v>
      </c>
      <c r="D11040" s="24" t="n">
        <v>-47.6</v>
      </c>
      <c r="E11040" s="25" t="n">
        <f aca="false">MAX(D11040,0)/1000</f>
        <v>0</v>
      </c>
      <c r="F11040" s="25" t="n">
        <f aca="false">MAX(-D11040,0)/1000</f>
        <v>0.0476</v>
      </c>
      <c r="G11040" s="23" t="str">
        <f aca="false">IF(E11040&gt;0,"ja","nein")</f>
        <v>nein</v>
      </c>
      <c r="H11040" s="26" t="n">
        <v>131.373</v>
      </c>
      <c r="I11040" s="26" t="n">
        <f aca="false">(H11040/10+IF(N11040=2025,Einstellungen!$B$23,Einstellungen!$C$23))*(1+Einstellungen!$B$10)</f>
        <v>34.383027</v>
      </c>
      <c r="J11040" s="25" t="n">
        <f aca="false">E11040*I11040/100</f>
        <v>0</v>
      </c>
      <c r="K11040" s="25" t="n">
        <f aca="false">E11040*Einstellungen!$B$5/100</f>
        <v>0</v>
      </c>
      <c r="L11040" s="23" t="str">
        <f aca="false">IF(I11040&lt;Einstellungen!$B$5,"ja","nein")</f>
        <v>nein</v>
      </c>
      <c r="M11040" s="23" t="s">
        <v>54</v>
      </c>
      <c r="N11040" s="23" t="n">
        <v>2026</v>
      </c>
      <c r="O11040" s="23" t="n">
        <v>1</v>
      </c>
    </row>
    <row r="11041" customFormat="false" ht="15" hidden="false" customHeight="false" outlineLevel="0" collapsed="false">
      <c r="A11041" s="22" t="n">
        <v>46157</v>
      </c>
      <c r="B11041" s="23" t="s">
        <v>108</v>
      </c>
      <c r="C11041" s="23" t="s">
        <v>121</v>
      </c>
      <c r="D11041" s="24" t="n">
        <v>-48.1</v>
      </c>
      <c r="E11041" s="25" t="n">
        <f aca="false">MAX(D11041,0)/1000</f>
        <v>0</v>
      </c>
      <c r="F11041" s="25" t="n">
        <f aca="false">MAX(-D11041,0)/1000</f>
        <v>0.0481</v>
      </c>
      <c r="G11041" s="23" t="str">
        <f aca="false">IF(E11041&gt;0,"ja","nein")</f>
        <v>nein</v>
      </c>
      <c r="H11041" s="26" t="n">
        <v>126.312</v>
      </c>
      <c r="I11041" s="26" t="n">
        <f aca="false">(H11041/10+IF(N11041=2025,Einstellungen!$B$23,Einstellungen!$C$23))*(1+Einstellungen!$B$10)</f>
        <v>33.780768</v>
      </c>
      <c r="J11041" s="25" t="n">
        <f aca="false">E11041*I11041/100</f>
        <v>0</v>
      </c>
      <c r="K11041" s="25" t="n">
        <f aca="false">E11041*Einstellungen!$B$5/100</f>
        <v>0</v>
      </c>
      <c r="L11041" s="23" t="str">
        <f aca="false">IF(I11041&lt;Einstellungen!$B$5,"ja","nein")</f>
        <v>nein</v>
      </c>
      <c r="M11041" s="23" t="s">
        <v>54</v>
      </c>
      <c r="N11041" s="23" t="n">
        <v>2026</v>
      </c>
      <c r="O11041" s="23" t="n">
        <v>2</v>
      </c>
    </row>
    <row r="11042" customFormat="false" ht="15" hidden="false" customHeight="false" outlineLevel="0" collapsed="false">
      <c r="A11042" s="22" t="n">
        <v>46157</v>
      </c>
      <c r="B11042" s="23" t="s">
        <v>109</v>
      </c>
      <c r="C11042" s="23" t="s">
        <v>121</v>
      </c>
      <c r="D11042" s="24" t="n">
        <v>-47.8</v>
      </c>
      <c r="E11042" s="25" t="n">
        <f aca="false">MAX(D11042,0)/1000</f>
        <v>0</v>
      </c>
      <c r="F11042" s="25" t="n">
        <f aca="false">MAX(-D11042,0)/1000</f>
        <v>0.0478</v>
      </c>
      <c r="G11042" s="23" t="str">
        <f aca="false">IF(E11042&gt;0,"ja","nein")</f>
        <v>nein</v>
      </c>
      <c r="H11042" s="26" t="n">
        <v>121.938</v>
      </c>
      <c r="I11042" s="26" t="n">
        <f aca="false">(H11042/10+IF(N11042=2025,Einstellungen!$B$23,Einstellungen!$C$23))*(1+Einstellungen!$B$10)</f>
        <v>33.260262</v>
      </c>
      <c r="J11042" s="25" t="n">
        <f aca="false">E11042*I11042/100</f>
        <v>0</v>
      </c>
      <c r="K11042" s="25" t="n">
        <f aca="false">E11042*Einstellungen!$B$5/100</f>
        <v>0</v>
      </c>
      <c r="L11042" s="23" t="str">
        <f aca="false">IF(I11042&lt;Einstellungen!$B$5,"ja","nein")</f>
        <v>nein</v>
      </c>
      <c r="M11042" s="23" t="s">
        <v>54</v>
      </c>
      <c r="N11042" s="23" t="n">
        <v>2026</v>
      </c>
      <c r="O11042" s="23" t="n">
        <v>3</v>
      </c>
    </row>
    <row r="11043" customFormat="false" ht="15" hidden="false" customHeight="false" outlineLevel="0" collapsed="false">
      <c r="A11043" s="22" t="n">
        <v>46157</v>
      </c>
      <c r="B11043" s="23" t="s">
        <v>110</v>
      </c>
      <c r="C11043" s="23" t="s">
        <v>121</v>
      </c>
      <c r="D11043" s="24" t="n">
        <v>-48.1</v>
      </c>
      <c r="E11043" s="25" t="n">
        <f aca="false">MAX(D11043,0)/1000</f>
        <v>0</v>
      </c>
      <c r="F11043" s="25" t="n">
        <f aca="false">MAX(-D11043,0)/1000</f>
        <v>0.0481</v>
      </c>
      <c r="G11043" s="23" t="str">
        <f aca="false">IF(E11043&gt;0,"ja","nein")</f>
        <v>nein</v>
      </c>
      <c r="H11043" s="26" t="n">
        <v>123.713</v>
      </c>
      <c r="I11043" s="26" t="n">
        <f aca="false">(H11043/10+IF(N11043=2025,Einstellungen!$B$23,Einstellungen!$C$23))*(1+Einstellungen!$B$10)</f>
        <v>33.471487</v>
      </c>
      <c r="J11043" s="25" t="n">
        <f aca="false">E11043*I11043/100</f>
        <v>0</v>
      </c>
      <c r="K11043" s="25" t="n">
        <f aca="false">E11043*Einstellungen!$B$5/100</f>
        <v>0</v>
      </c>
      <c r="L11043" s="23" t="str">
        <f aca="false">IF(I11043&lt;Einstellungen!$B$5,"ja","nein")</f>
        <v>nein</v>
      </c>
      <c r="M11043" s="23" t="s">
        <v>54</v>
      </c>
      <c r="N11043" s="23" t="n">
        <v>2026</v>
      </c>
      <c r="O11043" s="23" t="n">
        <v>4</v>
      </c>
    </row>
    <row r="11044" customFormat="false" ht="15" hidden="false" customHeight="false" outlineLevel="0" collapsed="false">
      <c r="A11044" s="22" t="n">
        <v>46157</v>
      </c>
      <c r="B11044" s="23" t="s">
        <v>111</v>
      </c>
      <c r="C11044" s="23" t="s">
        <v>121</v>
      </c>
      <c r="D11044" s="24" t="n">
        <v>74</v>
      </c>
      <c r="E11044" s="25" t="n">
        <f aca="false">MAX(D11044,0)/1000</f>
        <v>0.074</v>
      </c>
      <c r="F11044" s="25" t="n">
        <f aca="false">MAX(-D11044,0)/1000</f>
        <v>0</v>
      </c>
      <c r="G11044" s="23" t="str">
        <f aca="false">IF(E11044&gt;0,"ja","nein")</f>
        <v>ja</v>
      </c>
      <c r="H11044" s="26" t="n">
        <v>127.16</v>
      </c>
      <c r="I11044" s="26" t="n">
        <f aca="false">(H11044/10+IF(N11044=2025,Einstellungen!$B$23,Einstellungen!$C$23))*(1+Einstellungen!$B$10)</f>
        <v>33.88168</v>
      </c>
      <c r="J11044" s="25" t="n">
        <f aca="false">E11044*I11044/100</f>
        <v>0.0250724432</v>
      </c>
      <c r="K11044" s="25" t="n">
        <f aca="false">E11044*Einstellungen!$B$5/100</f>
        <v>0.02146</v>
      </c>
      <c r="L11044" s="23" t="str">
        <f aca="false">IF(I11044&lt;Einstellungen!$B$5,"ja","nein")</f>
        <v>nein</v>
      </c>
      <c r="M11044" s="23" t="s">
        <v>54</v>
      </c>
      <c r="N11044" s="23" t="n">
        <v>2026</v>
      </c>
      <c r="O11044" s="23" t="n">
        <v>5</v>
      </c>
    </row>
    <row r="11045" customFormat="false" ht="15" hidden="false" customHeight="false" outlineLevel="0" collapsed="false">
      <c r="A11045" s="22" t="n">
        <v>46157</v>
      </c>
      <c r="B11045" s="23" t="s">
        <v>112</v>
      </c>
      <c r="C11045" s="23" t="s">
        <v>121</v>
      </c>
      <c r="D11045" s="24" t="n">
        <v>344.4</v>
      </c>
      <c r="E11045" s="25" t="n">
        <f aca="false">MAX(D11045,0)/1000</f>
        <v>0.3444</v>
      </c>
      <c r="F11045" s="25" t="n">
        <f aca="false">MAX(-D11045,0)/1000</f>
        <v>0</v>
      </c>
      <c r="G11045" s="23" t="str">
        <f aca="false">IF(E11045&gt;0,"ja","nein")</f>
        <v>ja</v>
      </c>
      <c r="H11045" s="26" t="n">
        <v>136.1</v>
      </c>
      <c r="I11045" s="26" t="n">
        <f aca="false">(H11045/10+IF(N11045=2025,Einstellungen!$B$23,Einstellungen!$C$23))*(1+Einstellungen!$B$10)</f>
        <v>34.94554</v>
      </c>
      <c r="J11045" s="25" t="n">
        <f aca="false">E11045*I11045/100</f>
        <v>0.12035243976</v>
      </c>
      <c r="K11045" s="25" t="n">
        <f aca="false">E11045*Einstellungen!$B$5/100</f>
        <v>0.099876</v>
      </c>
      <c r="L11045" s="23" t="str">
        <f aca="false">IF(I11045&lt;Einstellungen!$B$5,"ja","nein")</f>
        <v>nein</v>
      </c>
      <c r="M11045" s="23" t="s">
        <v>54</v>
      </c>
      <c r="N11045" s="23" t="n">
        <v>2026</v>
      </c>
      <c r="O11045" s="23" t="n">
        <v>6</v>
      </c>
    </row>
    <row r="11046" customFormat="false" ht="15" hidden="false" customHeight="false" outlineLevel="0" collapsed="false">
      <c r="A11046" s="22" t="n">
        <v>46157</v>
      </c>
      <c r="B11046" s="23" t="s">
        <v>113</v>
      </c>
      <c r="C11046" s="23" t="s">
        <v>121</v>
      </c>
      <c r="D11046" s="24" t="n">
        <v>152.9</v>
      </c>
      <c r="E11046" s="25" t="n">
        <f aca="false">MAX(D11046,0)/1000</f>
        <v>0.1529</v>
      </c>
      <c r="F11046" s="25" t="n">
        <f aca="false">MAX(-D11046,0)/1000</f>
        <v>0</v>
      </c>
      <c r="G11046" s="23" t="str">
        <f aca="false">IF(E11046&gt;0,"ja","nein")</f>
        <v>ja</v>
      </c>
      <c r="H11046" s="26" t="n">
        <v>132.515</v>
      </c>
      <c r="I11046" s="26" t="n">
        <f aca="false">(H11046/10+IF(N11046=2025,Einstellungen!$B$23,Einstellungen!$C$23))*(1+Einstellungen!$B$10)</f>
        <v>34.518925</v>
      </c>
      <c r="J11046" s="25" t="n">
        <f aca="false">E11046*I11046/100</f>
        <v>0.052779436325</v>
      </c>
      <c r="K11046" s="25" t="n">
        <f aca="false">E11046*Einstellungen!$B$5/100</f>
        <v>0.044341</v>
      </c>
      <c r="L11046" s="23" t="str">
        <f aca="false">IF(I11046&lt;Einstellungen!$B$5,"ja","nein")</f>
        <v>nein</v>
      </c>
      <c r="M11046" s="23" t="s">
        <v>54</v>
      </c>
      <c r="N11046" s="23" t="n">
        <v>2026</v>
      </c>
      <c r="O11046" s="23" t="n">
        <v>7</v>
      </c>
    </row>
    <row r="11047" customFormat="false" ht="15" hidden="false" customHeight="false" outlineLevel="0" collapsed="false">
      <c r="A11047" s="22" t="n">
        <v>46157</v>
      </c>
      <c r="B11047" s="23" t="s">
        <v>114</v>
      </c>
      <c r="C11047" s="23" t="s">
        <v>121</v>
      </c>
      <c r="D11047" s="24" t="n">
        <v>275.3</v>
      </c>
      <c r="E11047" s="25" t="n">
        <f aca="false">MAX(D11047,0)/1000</f>
        <v>0.2753</v>
      </c>
      <c r="F11047" s="25" t="n">
        <f aca="false">MAX(-D11047,0)/1000</f>
        <v>0</v>
      </c>
      <c r="G11047" s="23" t="str">
        <f aca="false">IF(E11047&gt;0,"ja","nein")</f>
        <v>ja</v>
      </c>
      <c r="H11047" s="26" t="n">
        <v>123.995</v>
      </c>
      <c r="I11047" s="26" t="n">
        <f aca="false">(H11047/10+IF(N11047=2025,Einstellungen!$B$23,Einstellungen!$C$23))*(1+Einstellungen!$B$10)</f>
        <v>33.505045</v>
      </c>
      <c r="J11047" s="25" t="n">
        <f aca="false">E11047*I11047/100</f>
        <v>0.092239388885</v>
      </c>
      <c r="K11047" s="25" t="n">
        <f aca="false">E11047*Einstellungen!$B$5/100</f>
        <v>0.079837</v>
      </c>
      <c r="L11047" s="23" t="str">
        <f aca="false">IF(I11047&lt;Einstellungen!$B$5,"ja","nein")</f>
        <v>nein</v>
      </c>
      <c r="M11047" s="23" t="s">
        <v>54</v>
      </c>
      <c r="N11047" s="23" t="n">
        <v>2026</v>
      </c>
      <c r="O11047" s="23" t="n">
        <v>8</v>
      </c>
    </row>
    <row r="11048" customFormat="false" ht="15" hidden="false" customHeight="false" outlineLevel="0" collapsed="false">
      <c r="A11048" s="22" t="n">
        <v>46157</v>
      </c>
      <c r="B11048" s="23" t="s">
        <v>115</v>
      </c>
      <c r="C11048" s="23" t="s">
        <v>121</v>
      </c>
      <c r="D11048" s="24" t="n">
        <v>-53.1</v>
      </c>
      <c r="E11048" s="25" t="n">
        <f aca="false">MAX(D11048,0)/1000</f>
        <v>0</v>
      </c>
      <c r="F11048" s="25" t="n">
        <f aca="false">MAX(-D11048,0)/1000</f>
        <v>0.0531</v>
      </c>
      <c r="G11048" s="23" t="str">
        <f aca="false">IF(E11048&gt;0,"ja","nein")</f>
        <v>nein</v>
      </c>
      <c r="H11048" s="26" t="n">
        <v>104.54</v>
      </c>
      <c r="I11048" s="26" t="n">
        <f aca="false">(H11048/10+IF(N11048=2025,Einstellungen!$B$23,Einstellungen!$C$23))*(1+Einstellungen!$B$10)</f>
        <v>31.1899</v>
      </c>
      <c r="J11048" s="25" t="n">
        <f aca="false">E11048*I11048/100</f>
        <v>0</v>
      </c>
      <c r="K11048" s="25" t="n">
        <f aca="false">E11048*Einstellungen!$B$5/100</f>
        <v>0</v>
      </c>
      <c r="L11048" s="23" t="str">
        <f aca="false">IF(I11048&lt;Einstellungen!$B$5,"ja","nein")</f>
        <v>nein</v>
      </c>
      <c r="M11048" s="23" t="s">
        <v>54</v>
      </c>
      <c r="N11048" s="23" t="n">
        <v>2026</v>
      </c>
      <c r="O11048" s="23" t="n">
        <v>9</v>
      </c>
    </row>
    <row r="11049" customFormat="false" ht="15" hidden="false" customHeight="false" outlineLevel="0" collapsed="false">
      <c r="A11049" s="22" t="n">
        <v>46157</v>
      </c>
      <c r="B11049" s="23" t="s">
        <v>116</v>
      </c>
      <c r="C11049" s="23" t="s">
        <v>121</v>
      </c>
      <c r="D11049" s="24" t="n">
        <v>-687.3</v>
      </c>
      <c r="E11049" s="25" t="n">
        <f aca="false">MAX(D11049,0)/1000</f>
        <v>0</v>
      </c>
      <c r="F11049" s="25" t="n">
        <f aca="false">MAX(-D11049,0)/1000</f>
        <v>0.6873</v>
      </c>
      <c r="G11049" s="23" t="str">
        <f aca="false">IF(E11049&gt;0,"ja","nein")</f>
        <v>nein</v>
      </c>
      <c r="H11049" s="26" t="n">
        <v>81.782</v>
      </c>
      <c r="I11049" s="26" t="n">
        <f aca="false">(H11049/10+IF(N11049=2025,Einstellungen!$B$23,Einstellungen!$C$23))*(1+Einstellungen!$B$10)</f>
        <v>28.481698</v>
      </c>
      <c r="J11049" s="25" t="n">
        <f aca="false">E11049*I11049/100</f>
        <v>0</v>
      </c>
      <c r="K11049" s="25" t="n">
        <f aca="false">E11049*Einstellungen!$B$5/100</f>
        <v>0</v>
      </c>
      <c r="L11049" s="23" t="str">
        <f aca="false">IF(I11049&lt;Einstellungen!$B$5,"ja","nein")</f>
        <v>ja</v>
      </c>
      <c r="M11049" s="23" t="s">
        <v>54</v>
      </c>
      <c r="N11049" s="23" t="n">
        <v>2026</v>
      </c>
      <c r="O11049" s="23" t="n">
        <v>10</v>
      </c>
    </row>
    <row r="11050" customFormat="false" ht="15" hidden="false" customHeight="false" outlineLevel="0" collapsed="false">
      <c r="A11050" s="22" t="n">
        <v>46157</v>
      </c>
      <c r="B11050" s="23" t="s">
        <v>117</v>
      </c>
      <c r="C11050" s="23" t="s">
        <v>121</v>
      </c>
      <c r="D11050" s="24" t="n">
        <v>-112.7</v>
      </c>
      <c r="E11050" s="25" t="n">
        <f aca="false">MAX(D11050,0)/1000</f>
        <v>0</v>
      </c>
      <c r="F11050" s="25" t="n">
        <f aca="false">MAX(-D11050,0)/1000</f>
        <v>0.1127</v>
      </c>
      <c r="G11050" s="23" t="str">
        <f aca="false">IF(E11050&gt;0,"ja","nein")</f>
        <v>nein</v>
      </c>
      <c r="H11050" s="26" t="n">
        <v>66.817</v>
      </c>
      <c r="I11050" s="26" t="n">
        <f aca="false">(H11050/10+IF(N11050=2025,Einstellungen!$B$23,Einstellungen!$C$23))*(1+Einstellungen!$B$10)</f>
        <v>26.700863</v>
      </c>
      <c r="J11050" s="25" t="n">
        <f aca="false">E11050*I11050/100</f>
        <v>0</v>
      </c>
      <c r="K11050" s="25" t="n">
        <f aca="false">E11050*Einstellungen!$B$5/100</f>
        <v>0</v>
      </c>
      <c r="L11050" s="23" t="str">
        <f aca="false">IF(I11050&lt;Einstellungen!$B$5,"ja","nein")</f>
        <v>ja</v>
      </c>
      <c r="M11050" s="23" t="s">
        <v>54</v>
      </c>
      <c r="N11050" s="23" t="n">
        <v>2026</v>
      </c>
      <c r="O11050" s="23" t="n">
        <v>11</v>
      </c>
    </row>
    <row r="11051" customFormat="false" ht="15" hidden="false" customHeight="false" outlineLevel="0" collapsed="false">
      <c r="A11051" s="22" t="n">
        <v>46157</v>
      </c>
      <c r="B11051" s="23" t="s">
        <v>118</v>
      </c>
      <c r="C11051" s="23" t="s">
        <v>121</v>
      </c>
      <c r="D11051" s="24" t="n">
        <v>-66.9</v>
      </c>
      <c r="E11051" s="25" t="n">
        <f aca="false">MAX(D11051,0)/1000</f>
        <v>0</v>
      </c>
      <c r="F11051" s="25" t="n">
        <f aca="false">MAX(-D11051,0)/1000</f>
        <v>0.0669</v>
      </c>
      <c r="G11051" s="23" t="str">
        <f aca="false">IF(E11051&gt;0,"ja","nein")</f>
        <v>nein</v>
      </c>
      <c r="H11051" s="26" t="n">
        <v>54.302</v>
      </c>
      <c r="I11051" s="26" t="n">
        <f aca="false">(H11051/10+IF(N11051=2025,Einstellungen!$B$23,Einstellungen!$C$23))*(1+Einstellungen!$B$10)</f>
        <v>25.211578</v>
      </c>
      <c r="J11051" s="25" t="n">
        <f aca="false">E11051*I11051/100</f>
        <v>0</v>
      </c>
      <c r="K11051" s="25" t="n">
        <f aca="false">E11051*Einstellungen!$B$5/100</f>
        <v>0</v>
      </c>
      <c r="L11051" s="23" t="str">
        <f aca="false">IF(I11051&lt;Einstellungen!$B$5,"ja","nein")</f>
        <v>ja</v>
      </c>
      <c r="M11051" s="23" t="s">
        <v>54</v>
      </c>
      <c r="N11051" s="23" t="n">
        <v>2026</v>
      </c>
      <c r="O11051" s="23" t="n">
        <v>12</v>
      </c>
    </row>
    <row r="11052" customFormat="false" ht="15" hidden="false" customHeight="false" outlineLevel="0" collapsed="false">
      <c r="A11052" s="22" t="n">
        <v>46157</v>
      </c>
      <c r="B11052" s="23" t="s">
        <v>119</v>
      </c>
      <c r="C11052" s="23" t="s">
        <v>121</v>
      </c>
      <c r="D11052" s="24" t="n">
        <v>-79.4</v>
      </c>
      <c r="E11052" s="25" t="n">
        <f aca="false">MAX(D11052,0)/1000</f>
        <v>0</v>
      </c>
      <c r="F11052" s="25" t="n">
        <f aca="false">MAX(-D11052,0)/1000</f>
        <v>0.0794</v>
      </c>
      <c r="G11052" s="23" t="str">
        <f aca="false">IF(E11052&gt;0,"ja","nein")</f>
        <v>nein</v>
      </c>
      <c r="H11052" s="26" t="n">
        <v>40.322</v>
      </c>
      <c r="I11052" s="26" t="n">
        <f aca="false">(H11052/10+IF(N11052=2025,Einstellungen!$B$23,Einstellungen!$C$23))*(1+Einstellungen!$B$10)</f>
        <v>23.547958</v>
      </c>
      <c r="J11052" s="25" t="n">
        <f aca="false">E11052*I11052/100</f>
        <v>0</v>
      </c>
      <c r="K11052" s="25" t="n">
        <f aca="false">E11052*Einstellungen!$B$5/100</f>
        <v>0</v>
      </c>
      <c r="L11052" s="23" t="str">
        <f aca="false">IF(I11052&lt;Einstellungen!$B$5,"ja","nein")</f>
        <v>ja</v>
      </c>
      <c r="M11052" s="23" t="s">
        <v>54</v>
      </c>
      <c r="N11052" s="23" t="n">
        <v>2026</v>
      </c>
      <c r="O11052" s="23" t="n">
        <v>13</v>
      </c>
    </row>
    <row r="11053" customFormat="false" ht="15" hidden="false" customHeight="false" outlineLevel="0" collapsed="false">
      <c r="A11053" s="22" t="n">
        <v>46157</v>
      </c>
      <c r="B11053" s="23" t="s">
        <v>120</v>
      </c>
      <c r="C11053" s="23" t="s">
        <v>121</v>
      </c>
      <c r="D11053" s="24" t="n">
        <v>-277.2</v>
      </c>
      <c r="E11053" s="25" t="n">
        <f aca="false">MAX(D11053,0)/1000</f>
        <v>0</v>
      </c>
      <c r="F11053" s="25" t="n">
        <f aca="false">MAX(-D11053,0)/1000</f>
        <v>0.2772</v>
      </c>
      <c r="G11053" s="23" t="str">
        <f aca="false">IF(E11053&gt;0,"ja","nein")</f>
        <v>nein</v>
      </c>
      <c r="H11053" s="26" t="n">
        <v>40.148</v>
      </c>
      <c r="I11053" s="26" t="n">
        <f aca="false">(H11053/10+IF(N11053=2025,Einstellungen!$B$23,Einstellungen!$C$23))*(1+Einstellungen!$B$10)</f>
        <v>23.527252</v>
      </c>
      <c r="J11053" s="25" t="n">
        <f aca="false">E11053*I11053/100</f>
        <v>0</v>
      </c>
      <c r="K11053" s="25" t="n">
        <f aca="false">E11053*Einstellungen!$B$5/100</f>
        <v>0</v>
      </c>
      <c r="L11053" s="23" t="str">
        <f aca="false">IF(I11053&lt;Einstellungen!$B$5,"ja","nein")</f>
        <v>ja</v>
      </c>
      <c r="M11053" s="23" t="s">
        <v>54</v>
      </c>
      <c r="N11053" s="23" t="n">
        <v>2026</v>
      </c>
      <c r="O11053" s="23" t="n">
        <v>14</v>
      </c>
    </row>
    <row r="11054" customFormat="false" ht="15" hidden="false" customHeight="false" outlineLevel="0" collapsed="false">
      <c r="A11054" s="22" t="n">
        <v>46157</v>
      </c>
      <c r="B11054" s="23" t="s">
        <v>104</v>
      </c>
      <c r="C11054" s="23" t="s">
        <v>121</v>
      </c>
      <c r="D11054" s="24" t="n">
        <v>-390.5</v>
      </c>
      <c r="E11054" s="25" t="n">
        <f aca="false">MAX(D11054,0)/1000</f>
        <v>0</v>
      </c>
      <c r="F11054" s="25" t="n">
        <f aca="false">MAX(-D11054,0)/1000</f>
        <v>0.3905</v>
      </c>
      <c r="G11054" s="23" t="str">
        <f aca="false">IF(E11054&gt;0,"ja","nein")</f>
        <v>nein</v>
      </c>
      <c r="H11054" s="26" t="n">
        <v>51.002</v>
      </c>
      <c r="I11054" s="26" t="n">
        <f aca="false">(H11054/10+IF(N11054=2025,Einstellungen!$B$23,Einstellungen!$C$23))*(1+Einstellungen!$B$10)</f>
        <v>24.818878</v>
      </c>
      <c r="J11054" s="25" t="n">
        <f aca="false">E11054*I11054/100</f>
        <v>0</v>
      </c>
      <c r="K11054" s="25" t="n">
        <f aca="false">E11054*Einstellungen!$B$5/100</f>
        <v>0</v>
      </c>
      <c r="L11054" s="23" t="str">
        <f aca="false">IF(I11054&lt;Einstellungen!$B$5,"ja","nein")</f>
        <v>ja</v>
      </c>
      <c r="M11054" s="23" t="s">
        <v>54</v>
      </c>
      <c r="N11054" s="23" t="n">
        <v>2026</v>
      </c>
      <c r="O11054" s="23" t="n">
        <v>15</v>
      </c>
    </row>
    <row r="11055" customFormat="false" ht="15" hidden="false" customHeight="false" outlineLevel="0" collapsed="false">
      <c r="A11055" s="22" t="n">
        <v>46157</v>
      </c>
      <c r="B11055" s="23" t="s">
        <v>105</v>
      </c>
      <c r="C11055" s="23" t="s">
        <v>121</v>
      </c>
      <c r="D11055" s="24" t="n">
        <v>-296.7</v>
      </c>
      <c r="E11055" s="25" t="n">
        <f aca="false">MAX(D11055,0)/1000</f>
        <v>0</v>
      </c>
      <c r="F11055" s="25" t="n">
        <f aca="false">MAX(-D11055,0)/1000</f>
        <v>0.2967</v>
      </c>
      <c r="G11055" s="23" t="str">
        <f aca="false">IF(E11055&gt;0,"ja","nein")</f>
        <v>nein</v>
      </c>
      <c r="H11055" s="26" t="n">
        <v>77.32</v>
      </c>
      <c r="I11055" s="26" t="n">
        <f aca="false">(H11055/10+IF(N11055=2025,Einstellungen!$B$23,Einstellungen!$C$23))*(1+Einstellungen!$B$10)</f>
        <v>27.95072</v>
      </c>
      <c r="J11055" s="25" t="n">
        <f aca="false">E11055*I11055/100</f>
        <v>0</v>
      </c>
      <c r="K11055" s="25" t="n">
        <f aca="false">E11055*Einstellungen!$B$5/100</f>
        <v>0</v>
      </c>
      <c r="L11055" s="23" t="str">
        <f aca="false">IF(I11055&lt;Einstellungen!$B$5,"ja","nein")</f>
        <v>ja</v>
      </c>
      <c r="M11055" s="23" t="s">
        <v>54</v>
      </c>
      <c r="N11055" s="23" t="n">
        <v>2026</v>
      </c>
      <c r="O11055" s="23" t="n">
        <v>16</v>
      </c>
    </row>
    <row r="11056" customFormat="false" ht="15" hidden="false" customHeight="false" outlineLevel="0" collapsed="false">
      <c r="A11056" s="22" t="n">
        <v>46157</v>
      </c>
      <c r="B11056" s="23" t="s">
        <v>97</v>
      </c>
      <c r="C11056" s="23" t="s">
        <v>121</v>
      </c>
      <c r="D11056" s="24" t="n">
        <v>-43.9</v>
      </c>
      <c r="E11056" s="25" t="n">
        <f aca="false">MAX(D11056,0)/1000</f>
        <v>0</v>
      </c>
      <c r="F11056" s="25" t="n">
        <f aca="false">MAX(-D11056,0)/1000</f>
        <v>0.0439</v>
      </c>
      <c r="G11056" s="23" t="str">
        <f aca="false">IF(E11056&gt;0,"ja","nein")</f>
        <v>nein</v>
      </c>
      <c r="H11056" s="26" t="n">
        <v>105.047</v>
      </c>
      <c r="I11056" s="26" t="n">
        <f aca="false">(H11056/10+IF(N11056=2025,Einstellungen!$B$23,Einstellungen!$C$23))*(1+Einstellungen!$B$10)</f>
        <v>31.250233</v>
      </c>
      <c r="J11056" s="25" t="n">
        <f aca="false">E11056*I11056/100</f>
        <v>0</v>
      </c>
      <c r="K11056" s="25" t="n">
        <f aca="false">E11056*Einstellungen!$B$5/100</f>
        <v>0</v>
      </c>
      <c r="L11056" s="23" t="str">
        <f aca="false">IF(I11056&lt;Einstellungen!$B$5,"ja","nein")</f>
        <v>nein</v>
      </c>
      <c r="M11056" s="23" t="s">
        <v>54</v>
      </c>
      <c r="N11056" s="23" t="n">
        <v>2026</v>
      </c>
      <c r="O11056" s="23" t="n">
        <v>17</v>
      </c>
    </row>
    <row r="11057" customFormat="false" ht="15" hidden="false" customHeight="false" outlineLevel="0" collapsed="false">
      <c r="A11057" s="22" t="n">
        <v>46157</v>
      </c>
      <c r="B11057" s="23" t="s">
        <v>99</v>
      </c>
      <c r="C11057" s="23" t="s">
        <v>121</v>
      </c>
      <c r="D11057" s="24" t="n">
        <v>-54.4</v>
      </c>
      <c r="E11057" s="25" t="n">
        <f aca="false">MAX(D11057,0)/1000</f>
        <v>0</v>
      </c>
      <c r="F11057" s="25" t="n">
        <f aca="false">MAX(-D11057,0)/1000</f>
        <v>0.0544</v>
      </c>
      <c r="G11057" s="23" t="str">
        <f aca="false">IF(E11057&gt;0,"ja","nein")</f>
        <v>nein</v>
      </c>
      <c r="H11057" s="26" t="n">
        <v>125.042</v>
      </c>
      <c r="I11057" s="26" t="n">
        <f aca="false">(H11057/10+IF(N11057=2025,Einstellungen!$B$23,Einstellungen!$C$23))*(1+Einstellungen!$B$10)</f>
        <v>33.629638</v>
      </c>
      <c r="J11057" s="25" t="n">
        <f aca="false">E11057*I11057/100</f>
        <v>0</v>
      </c>
      <c r="K11057" s="25" t="n">
        <f aca="false">E11057*Einstellungen!$B$5/100</f>
        <v>0</v>
      </c>
      <c r="L11057" s="23" t="str">
        <f aca="false">IF(I11057&lt;Einstellungen!$B$5,"ja","nein")</f>
        <v>nein</v>
      </c>
      <c r="M11057" s="23" t="s">
        <v>54</v>
      </c>
      <c r="N11057" s="23" t="n">
        <v>2026</v>
      </c>
      <c r="O11057" s="23" t="n">
        <v>18</v>
      </c>
    </row>
    <row r="11058" customFormat="false" ht="15" hidden="false" customHeight="false" outlineLevel="0" collapsed="false">
      <c r="A11058" s="22" t="n">
        <v>46157</v>
      </c>
      <c r="B11058" s="23" t="s">
        <v>100</v>
      </c>
      <c r="C11058" s="23" t="s">
        <v>121</v>
      </c>
      <c r="D11058" s="24" t="n">
        <v>-53.8</v>
      </c>
      <c r="E11058" s="25" t="n">
        <f aca="false">MAX(D11058,0)/1000</f>
        <v>0</v>
      </c>
      <c r="F11058" s="25" t="n">
        <f aca="false">MAX(-D11058,0)/1000</f>
        <v>0.0538</v>
      </c>
      <c r="G11058" s="23" t="str">
        <f aca="false">IF(E11058&gt;0,"ja","nein")</f>
        <v>nein</v>
      </c>
      <c r="H11058" s="26" t="n">
        <v>143.31</v>
      </c>
      <c r="I11058" s="26" t="n">
        <f aca="false">(H11058/10+IF(N11058=2025,Einstellungen!$B$23,Einstellungen!$C$23))*(1+Einstellungen!$B$10)</f>
        <v>35.80353</v>
      </c>
      <c r="J11058" s="25" t="n">
        <f aca="false">E11058*I11058/100</f>
        <v>0</v>
      </c>
      <c r="K11058" s="25" t="n">
        <f aca="false">E11058*Einstellungen!$B$5/100</f>
        <v>0</v>
      </c>
      <c r="L11058" s="23" t="str">
        <f aca="false">IF(I11058&lt;Einstellungen!$B$5,"ja","nein")</f>
        <v>nein</v>
      </c>
      <c r="M11058" s="23" t="s">
        <v>54</v>
      </c>
      <c r="N11058" s="23" t="n">
        <v>2026</v>
      </c>
      <c r="O11058" s="23" t="n">
        <v>19</v>
      </c>
    </row>
    <row r="11059" customFormat="false" ht="15" hidden="false" customHeight="false" outlineLevel="0" collapsed="false">
      <c r="A11059" s="22" t="n">
        <v>46157</v>
      </c>
      <c r="B11059" s="23" t="s">
        <v>92</v>
      </c>
      <c r="C11059" s="23" t="s">
        <v>121</v>
      </c>
      <c r="D11059" s="24" t="n">
        <v>-48.3</v>
      </c>
      <c r="E11059" s="25" t="n">
        <f aca="false">MAX(D11059,0)/1000</f>
        <v>0</v>
      </c>
      <c r="F11059" s="25" t="n">
        <f aca="false">MAX(-D11059,0)/1000</f>
        <v>0.0483</v>
      </c>
      <c r="G11059" s="23" t="str">
        <f aca="false">IF(E11059&gt;0,"ja","nein")</f>
        <v>nein</v>
      </c>
      <c r="H11059" s="26" t="n">
        <v>153.455</v>
      </c>
      <c r="I11059" s="26" t="n">
        <f aca="false">(H11059/10+IF(N11059=2025,Einstellungen!$B$23,Einstellungen!$C$23))*(1+Einstellungen!$B$10)</f>
        <v>37.010785</v>
      </c>
      <c r="J11059" s="25" t="n">
        <f aca="false">E11059*I11059/100</f>
        <v>0</v>
      </c>
      <c r="K11059" s="25" t="n">
        <f aca="false">E11059*Einstellungen!$B$5/100</f>
        <v>0</v>
      </c>
      <c r="L11059" s="23" t="str">
        <f aca="false">IF(I11059&lt;Einstellungen!$B$5,"ja","nein")</f>
        <v>nein</v>
      </c>
      <c r="M11059" s="23" t="s">
        <v>54</v>
      </c>
      <c r="N11059" s="23" t="n">
        <v>2026</v>
      </c>
      <c r="O11059" s="23" t="n">
        <v>20</v>
      </c>
    </row>
    <row r="11060" customFormat="false" ht="15" hidden="false" customHeight="false" outlineLevel="0" collapsed="false">
      <c r="A11060" s="22" t="n">
        <v>46157</v>
      </c>
      <c r="B11060" s="23" t="s">
        <v>95</v>
      </c>
      <c r="C11060" s="23" t="s">
        <v>121</v>
      </c>
      <c r="D11060" s="24" t="n">
        <v>-44.9</v>
      </c>
      <c r="E11060" s="25" t="n">
        <f aca="false">MAX(D11060,0)/1000</f>
        <v>0</v>
      </c>
      <c r="F11060" s="25" t="n">
        <f aca="false">MAX(-D11060,0)/1000</f>
        <v>0.0449</v>
      </c>
      <c r="G11060" s="23" t="str">
        <f aca="false">IF(E11060&gt;0,"ja","nein")</f>
        <v>nein</v>
      </c>
      <c r="H11060" s="26" t="n">
        <v>151.145</v>
      </c>
      <c r="I11060" s="26" t="n">
        <f aca="false">(H11060/10+IF(N11060=2025,Einstellungen!$B$23,Einstellungen!$C$23))*(1+Einstellungen!$B$10)</f>
        <v>36.735895</v>
      </c>
      <c r="J11060" s="25" t="n">
        <f aca="false">E11060*I11060/100</f>
        <v>0</v>
      </c>
      <c r="K11060" s="25" t="n">
        <f aca="false">E11060*Einstellungen!$B$5/100</f>
        <v>0</v>
      </c>
      <c r="L11060" s="23" t="str">
        <f aca="false">IF(I11060&lt;Einstellungen!$B$5,"ja","nein")</f>
        <v>nein</v>
      </c>
      <c r="M11060" s="23" t="s">
        <v>54</v>
      </c>
      <c r="N11060" s="23" t="n">
        <v>2026</v>
      </c>
      <c r="O11060" s="23" t="n">
        <v>21</v>
      </c>
    </row>
    <row r="11061" customFormat="false" ht="15" hidden="false" customHeight="false" outlineLevel="0" collapsed="false">
      <c r="A11061" s="22" t="n">
        <v>46157</v>
      </c>
      <c r="B11061" s="23" t="s">
        <v>96</v>
      </c>
      <c r="C11061" s="23" t="s">
        <v>121</v>
      </c>
      <c r="D11061" s="24" t="n">
        <v>-48.3</v>
      </c>
      <c r="E11061" s="25" t="n">
        <f aca="false">MAX(D11061,0)/1000</f>
        <v>0</v>
      </c>
      <c r="F11061" s="25" t="n">
        <f aca="false">MAX(-D11061,0)/1000</f>
        <v>0.0483</v>
      </c>
      <c r="G11061" s="23" t="str">
        <f aca="false">IF(E11061&gt;0,"ja","nein")</f>
        <v>nein</v>
      </c>
      <c r="H11061" s="26" t="n">
        <v>144.685</v>
      </c>
      <c r="I11061" s="26" t="n">
        <f aca="false">(H11061/10+IF(N11061=2025,Einstellungen!$B$23,Einstellungen!$C$23))*(1+Einstellungen!$B$10)</f>
        <v>35.967155</v>
      </c>
      <c r="J11061" s="25" t="n">
        <f aca="false">E11061*I11061/100</f>
        <v>0</v>
      </c>
      <c r="K11061" s="25" t="n">
        <f aca="false">E11061*Einstellungen!$B$5/100</f>
        <v>0</v>
      </c>
      <c r="L11061" s="23" t="str">
        <f aca="false">IF(I11061&lt;Einstellungen!$B$5,"ja","nein")</f>
        <v>nein</v>
      </c>
      <c r="M11061" s="23" t="s">
        <v>54</v>
      </c>
      <c r="N11061" s="23" t="n">
        <v>2026</v>
      </c>
      <c r="O11061" s="23" t="n">
        <v>22</v>
      </c>
    </row>
    <row r="11062" customFormat="false" ht="15" hidden="false" customHeight="false" outlineLevel="0" collapsed="false">
      <c r="A11062" s="22" t="n">
        <v>46157</v>
      </c>
      <c r="B11062" s="23" t="s">
        <v>101</v>
      </c>
      <c r="C11062" s="23" t="s">
        <v>121</v>
      </c>
      <c r="D11062" s="24" t="n">
        <v>-48.4</v>
      </c>
      <c r="E11062" s="25" t="n">
        <f aca="false">MAX(D11062,0)/1000</f>
        <v>0</v>
      </c>
      <c r="F11062" s="25" t="n">
        <f aca="false">MAX(-D11062,0)/1000</f>
        <v>0.0484</v>
      </c>
      <c r="G11062" s="23" t="str">
        <f aca="false">IF(E11062&gt;0,"ja","nein")</f>
        <v>nein</v>
      </c>
      <c r="H11062" s="26" t="n">
        <v>135.512</v>
      </c>
      <c r="I11062" s="26" t="n">
        <f aca="false">(H11062/10+IF(N11062=2025,Einstellungen!$B$23,Einstellungen!$C$23))*(1+Einstellungen!$B$10)</f>
        <v>34.875568</v>
      </c>
      <c r="J11062" s="25" t="n">
        <f aca="false">E11062*I11062/100</f>
        <v>0</v>
      </c>
      <c r="K11062" s="25" t="n">
        <f aca="false">E11062*Einstellungen!$B$5/100</f>
        <v>0</v>
      </c>
      <c r="L11062" s="23" t="str">
        <f aca="false">IF(I11062&lt;Einstellungen!$B$5,"ja","nein")</f>
        <v>nein</v>
      </c>
      <c r="M11062" s="23" t="s">
        <v>54</v>
      </c>
      <c r="N11062" s="23" t="n">
        <v>2026</v>
      </c>
      <c r="O11062" s="23" t="n">
        <v>23</v>
      </c>
    </row>
    <row r="11063" customFormat="false" ht="15" hidden="false" customHeight="false" outlineLevel="0" collapsed="false">
      <c r="A11063" s="22" t="n">
        <v>46158</v>
      </c>
      <c r="B11063" s="23" t="s">
        <v>102</v>
      </c>
      <c r="C11063" s="23" t="s">
        <v>122</v>
      </c>
      <c r="D11063" s="24" t="n">
        <v>-47.6</v>
      </c>
      <c r="E11063" s="25" t="n">
        <f aca="false">MAX(D11063,0)/1000</f>
        <v>0</v>
      </c>
      <c r="F11063" s="25" t="n">
        <f aca="false">MAX(-D11063,0)/1000</f>
        <v>0.0476</v>
      </c>
      <c r="G11063" s="23" t="str">
        <f aca="false">IF(E11063&gt;0,"ja","nein")</f>
        <v>nein</v>
      </c>
      <c r="H11063" s="26" t="n">
        <v>130</v>
      </c>
      <c r="I11063" s="26" t="n">
        <f aca="false">(H11063/10+IF(N11063=2025,Einstellungen!$B$23,Einstellungen!$C$23))*(1+Einstellungen!$B$10)</f>
        <v>34.21964</v>
      </c>
      <c r="J11063" s="25" t="n">
        <f aca="false">E11063*I11063/100</f>
        <v>0</v>
      </c>
      <c r="K11063" s="25" t="n">
        <f aca="false">E11063*Einstellungen!$B$5/100</f>
        <v>0</v>
      </c>
      <c r="L11063" s="23" t="str">
        <f aca="false">IF(I11063&lt;Einstellungen!$B$5,"ja","nein")</f>
        <v>nein</v>
      </c>
      <c r="M11063" s="23" t="s">
        <v>54</v>
      </c>
      <c r="N11063" s="23" t="n">
        <v>2026</v>
      </c>
      <c r="O11063" s="23" t="n">
        <v>0</v>
      </c>
    </row>
    <row r="11064" customFormat="false" ht="15" hidden="false" customHeight="false" outlineLevel="0" collapsed="false">
      <c r="A11064" s="22" t="n">
        <v>46158</v>
      </c>
      <c r="B11064" s="23" t="s">
        <v>107</v>
      </c>
      <c r="C11064" s="23" t="s">
        <v>122</v>
      </c>
      <c r="D11064" s="24" t="n">
        <v>-47.7</v>
      </c>
      <c r="E11064" s="25" t="n">
        <f aca="false">MAX(D11064,0)/1000</f>
        <v>0</v>
      </c>
      <c r="F11064" s="25" t="n">
        <f aca="false">MAX(-D11064,0)/1000</f>
        <v>0.0477</v>
      </c>
      <c r="G11064" s="23" t="str">
        <f aca="false">IF(E11064&gt;0,"ja","nein")</f>
        <v>nein</v>
      </c>
      <c r="H11064" s="26" t="n">
        <v>121.787</v>
      </c>
      <c r="I11064" s="26" t="n">
        <f aca="false">(H11064/10+IF(N11064=2025,Einstellungen!$B$23,Einstellungen!$C$23))*(1+Einstellungen!$B$10)</f>
        <v>33.242293</v>
      </c>
      <c r="J11064" s="25" t="n">
        <f aca="false">E11064*I11064/100</f>
        <v>0</v>
      </c>
      <c r="K11064" s="25" t="n">
        <f aca="false">E11064*Einstellungen!$B$5/100</f>
        <v>0</v>
      </c>
      <c r="L11064" s="23" t="str">
        <f aca="false">IF(I11064&lt;Einstellungen!$B$5,"ja","nein")</f>
        <v>nein</v>
      </c>
      <c r="M11064" s="23" t="s">
        <v>54</v>
      </c>
      <c r="N11064" s="23" t="n">
        <v>2026</v>
      </c>
      <c r="O11064" s="23" t="n">
        <v>1</v>
      </c>
    </row>
    <row r="11065" customFormat="false" ht="15" hidden="false" customHeight="false" outlineLevel="0" collapsed="false">
      <c r="A11065" s="22" t="n">
        <v>46158</v>
      </c>
      <c r="B11065" s="23" t="s">
        <v>108</v>
      </c>
      <c r="C11065" s="23" t="s">
        <v>122</v>
      </c>
      <c r="D11065" s="24" t="n">
        <v>-47.7</v>
      </c>
      <c r="E11065" s="25" t="n">
        <f aca="false">MAX(D11065,0)/1000</f>
        <v>0</v>
      </c>
      <c r="F11065" s="25" t="n">
        <f aca="false">MAX(-D11065,0)/1000</f>
        <v>0.0477</v>
      </c>
      <c r="G11065" s="23" t="str">
        <f aca="false">IF(E11065&gt;0,"ja","nein")</f>
        <v>nein</v>
      </c>
      <c r="H11065" s="26" t="n">
        <v>117.562</v>
      </c>
      <c r="I11065" s="26" t="n">
        <f aca="false">(H11065/10+IF(N11065=2025,Einstellungen!$B$23,Einstellungen!$C$23))*(1+Einstellungen!$B$10)</f>
        <v>32.739518</v>
      </c>
      <c r="J11065" s="25" t="n">
        <f aca="false">E11065*I11065/100</f>
        <v>0</v>
      </c>
      <c r="K11065" s="25" t="n">
        <f aca="false">E11065*Einstellungen!$B$5/100</f>
        <v>0</v>
      </c>
      <c r="L11065" s="23" t="str">
        <f aca="false">IF(I11065&lt;Einstellungen!$B$5,"ja","nein")</f>
        <v>nein</v>
      </c>
      <c r="M11065" s="23" t="s">
        <v>54</v>
      </c>
      <c r="N11065" s="23" t="n">
        <v>2026</v>
      </c>
      <c r="O11065" s="23" t="n">
        <v>2</v>
      </c>
    </row>
    <row r="11066" customFormat="false" ht="15" hidden="false" customHeight="false" outlineLevel="0" collapsed="false">
      <c r="A11066" s="22" t="n">
        <v>46158</v>
      </c>
      <c r="B11066" s="23" t="s">
        <v>109</v>
      </c>
      <c r="C11066" s="23" t="s">
        <v>122</v>
      </c>
      <c r="D11066" s="24" t="n">
        <v>-48.1</v>
      </c>
      <c r="E11066" s="25" t="n">
        <f aca="false">MAX(D11066,0)/1000</f>
        <v>0</v>
      </c>
      <c r="F11066" s="25" t="n">
        <f aca="false">MAX(-D11066,0)/1000</f>
        <v>0.0481</v>
      </c>
      <c r="G11066" s="23" t="str">
        <f aca="false">IF(E11066&gt;0,"ja","nein")</f>
        <v>nein</v>
      </c>
      <c r="H11066" s="26" t="n">
        <v>116.002</v>
      </c>
      <c r="I11066" s="26" t="n">
        <f aca="false">(H11066/10+IF(N11066=2025,Einstellungen!$B$23,Einstellungen!$C$23))*(1+Einstellungen!$B$10)</f>
        <v>32.553878</v>
      </c>
      <c r="J11066" s="25" t="n">
        <f aca="false">E11066*I11066/100</f>
        <v>0</v>
      </c>
      <c r="K11066" s="25" t="n">
        <f aca="false">E11066*Einstellungen!$B$5/100</f>
        <v>0</v>
      </c>
      <c r="L11066" s="23" t="str">
        <f aca="false">IF(I11066&lt;Einstellungen!$B$5,"ja","nein")</f>
        <v>nein</v>
      </c>
      <c r="M11066" s="23" t="s">
        <v>54</v>
      </c>
      <c r="N11066" s="23" t="n">
        <v>2026</v>
      </c>
      <c r="O11066" s="23" t="n">
        <v>3</v>
      </c>
    </row>
    <row r="11067" customFormat="false" ht="15" hidden="false" customHeight="false" outlineLevel="0" collapsed="false">
      <c r="A11067" s="22" t="n">
        <v>46158</v>
      </c>
      <c r="B11067" s="23" t="s">
        <v>110</v>
      </c>
      <c r="C11067" s="23" t="s">
        <v>122</v>
      </c>
      <c r="D11067" s="24" t="n">
        <v>-48.2</v>
      </c>
      <c r="E11067" s="25" t="n">
        <f aca="false">MAX(D11067,0)/1000</f>
        <v>0</v>
      </c>
      <c r="F11067" s="25" t="n">
        <f aca="false">MAX(-D11067,0)/1000</f>
        <v>0.0482</v>
      </c>
      <c r="G11067" s="23" t="str">
        <f aca="false">IF(E11067&gt;0,"ja","nein")</f>
        <v>nein</v>
      </c>
      <c r="H11067" s="26" t="n">
        <v>114.02</v>
      </c>
      <c r="I11067" s="26" t="n">
        <f aca="false">(H11067/10+IF(N11067=2025,Einstellungen!$B$23,Einstellungen!$C$23))*(1+Einstellungen!$B$10)</f>
        <v>32.31802</v>
      </c>
      <c r="J11067" s="25" t="n">
        <f aca="false">E11067*I11067/100</f>
        <v>0</v>
      </c>
      <c r="K11067" s="25" t="n">
        <f aca="false">E11067*Einstellungen!$B$5/100</f>
        <v>0</v>
      </c>
      <c r="L11067" s="23" t="str">
        <f aca="false">IF(I11067&lt;Einstellungen!$B$5,"ja","nein")</f>
        <v>nein</v>
      </c>
      <c r="M11067" s="23" t="s">
        <v>54</v>
      </c>
      <c r="N11067" s="23" t="n">
        <v>2026</v>
      </c>
      <c r="O11067" s="23" t="n">
        <v>4</v>
      </c>
    </row>
    <row r="11068" customFormat="false" ht="15" hidden="false" customHeight="false" outlineLevel="0" collapsed="false">
      <c r="A11068" s="22" t="n">
        <v>46158</v>
      </c>
      <c r="B11068" s="23" t="s">
        <v>111</v>
      </c>
      <c r="C11068" s="23" t="s">
        <v>122</v>
      </c>
      <c r="D11068" s="24" t="n">
        <v>-49.4</v>
      </c>
      <c r="E11068" s="25" t="n">
        <f aca="false">MAX(D11068,0)/1000</f>
        <v>0</v>
      </c>
      <c r="F11068" s="25" t="n">
        <f aca="false">MAX(-D11068,0)/1000</f>
        <v>0.0494</v>
      </c>
      <c r="G11068" s="23" t="str">
        <f aca="false">IF(E11068&gt;0,"ja","nein")</f>
        <v>nein</v>
      </c>
      <c r="H11068" s="26" t="n">
        <v>109.343</v>
      </c>
      <c r="I11068" s="26" t="n">
        <f aca="false">(H11068/10+IF(N11068=2025,Einstellungen!$B$23,Einstellungen!$C$23))*(1+Einstellungen!$B$10)</f>
        <v>31.761457</v>
      </c>
      <c r="J11068" s="25" t="n">
        <f aca="false">E11068*I11068/100</f>
        <v>0</v>
      </c>
      <c r="K11068" s="25" t="n">
        <f aca="false">E11068*Einstellungen!$B$5/100</f>
        <v>0</v>
      </c>
      <c r="L11068" s="23" t="str">
        <f aca="false">IF(I11068&lt;Einstellungen!$B$5,"ja","nein")</f>
        <v>nein</v>
      </c>
      <c r="M11068" s="23" t="s">
        <v>54</v>
      </c>
      <c r="N11068" s="23" t="n">
        <v>2026</v>
      </c>
      <c r="O11068" s="23" t="n">
        <v>5</v>
      </c>
    </row>
    <row r="11069" customFormat="false" ht="15" hidden="false" customHeight="false" outlineLevel="0" collapsed="false">
      <c r="A11069" s="22" t="n">
        <v>46158</v>
      </c>
      <c r="B11069" s="23" t="s">
        <v>112</v>
      </c>
      <c r="C11069" s="23" t="s">
        <v>122</v>
      </c>
      <c r="D11069" s="24" t="n">
        <v>-28.2</v>
      </c>
      <c r="E11069" s="25" t="n">
        <f aca="false">MAX(D11069,0)/1000</f>
        <v>0</v>
      </c>
      <c r="F11069" s="25" t="n">
        <f aca="false">MAX(-D11069,0)/1000</f>
        <v>0.0282</v>
      </c>
      <c r="G11069" s="23" t="str">
        <f aca="false">IF(E11069&gt;0,"ja","nein")</f>
        <v>nein</v>
      </c>
      <c r="H11069" s="26" t="n">
        <v>105.707</v>
      </c>
      <c r="I11069" s="26" t="n">
        <f aca="false">(H11069/10+IF(N11069=2025,Einstellungen!$B$23,Einstellungen!$C$23))*(1+Einstellungen!$B$10)</f>
        <v>31.328773</v>
      </c>
      <c r="J11069" s="25" t="n">
        <f aca="false">E11069*I11069/100</f>
        <v>0</v>
      </c>
      <c r="K11069" s="25" t="n">
        <f aca="false">E11069*Einstellungen!$B$5/100</f>
        <v>0</v>
      </c>
      <c r="L11069" s="23" t="str">
        <f aca="false">IF(I11069&lt;Einstellungen!$B$5,"ja","nein")</f>
        <v>nein</v>
      </c>
      <c r="M11069" s="23" t="s">
        <v>54</v>
      </c>
      <c r="N11069" s="23" t="n">
        <v>2026</v>
      </c>
      <c r="O11069" s="23" t="n">
        <v>6</v>
      </c>
    </row>
    <row r="11070" customFormat="false" ht="15" hidden="false" customHeight="false" outlineLevel="0" collapsed="false">
      <c r="A11070" s="22" t="n">
        <v>46158</v>
      </c>
      <c r="B11070" s="23" t="s">
        <v>113</v>
      </c>
      <c r="C11070" s="23" t="s">
        <v>122</v>
      </c>
      <c r="D11070" s="24" t="n">
        <v>-56.2</v>
      </c>
      <c r="E11070" s="25" t="n">
        <f aca="false">MAX(D11070,0)/1000</f>
        <v>0</v>
      </c>
      <c r="F11070" s="25" t="n">
        <f aca="false">MAX(-D11070,0)/1000</f>
        <v>0.0562</v>
      </c>
      <c r="G11070" s="23" t="str">
        <f aca="false">IF(E11070&gt;0,"ja","nein")</f>
        <v>nein</v>
      </c>
      <c r="H11070" s="26" t="n">
        <v>100.045</v>
      </c>
      <c r="I11070" s="26" t="n">
        <f aca="false">(H11070/10+IF(N11070=2025,Einstellungen!$B$23,Einstellungen!$C$23))*(1+Einstellungen!$B$10)</f>
        <v>30.654995</v>
      </c>
      <c r="J11070" s="25" t="n">
        <f aca="false">E11070*I11070/100</f>
        <v>0</v>
      </c>
      <c r="K11070" s="25" t="n">
        <f aca="false">E11070*Einstellungen!$B$5/100</f>
        <v>0</v>
      </c>
      <c r="L11070" s="23" t="str">
        <f aca="false">IF(I11070&lt;Einstellungen!$B$5,"ja","nein")</f>
        <v>nein</v>
      </c>
      <c r="M11070" s="23" t="s">
        <v>54</v>
      </c>
      <c r="N11070" s="23" t="n">
        <v>2026</v>
      </c>
      <c r="O11070" s="23" t="n">
        <v>7</v>
      </c>
    </row>
    <row r="11071" customFormat="false" ht="15" hidden="false" customHeight="false" outlineLevel="0" collapsed="false">
      <c r="A11071" s="22" t="n">
        <v>46158</v>
      </c>
      <c r="B11071" s="23" t="s">
        <v>114</v>
      </c>
      <c r="C11071" s="23" t="s">
        <v>122</v>
      </c>
      <c r="D11071" s="24" t="n">
        <v>-83.3</v>
      </c>
      <c r="E11071" s="25" t="n">
        <f aca="false">MAX(D11071,0)/1000</f>
        <v>0</v>
      </c>
      <c r="F11071" s="25" t="n">
        <f aca="false">MAX(-D11071,0)/1000</f>
        <v>0.0833</v>
      </c>
      <c r="G11071" s="23" t="str">
        <f aca="false">IF(E11071&gt;0,"ja","nein")</f>
        <v>nein</v>
      </c>
      <c r="H11071" s="26" t="n">
        <v>86.953</v>
      </c>
      <c r="I11071" s="26" t="n">
        <f aca="false">(H11071/10+IF(N11071=2025,Einstellungen!$B$23,Einstellungen!$C$23))*(1+Einstellungen!$B$10)</f>
        <v>29.097047</v>
      </c>
      <c r="J11071" s="25" t="n">
        <f aca="false">E11071*I11071/100</f>
        <v>0</v>
      </c>
      <c r="K11071" s="25" t="n">
        <f aca="false">E11071*Einstellungen!$B$5/100</f>
        <v>0</v>
      </c>
      <c r="L11071" s="23" t="str">
        <f aca="false">IF(I11071&lt;Einstellungen!$B$5,"ja","nein")</f>
        <v>nein</v>
      </c>
      <c r="M11071" s="23" t="s">
        <v>54</v>
      </c>
      <c r="N11071" s="23" t="n">
        <v>2026</v>
      </c>
      <c r="O11071" s="23" t="n">
        <v>8</v>
      </c>
    </row>
    <row r="11072" customFormat="false" ht="15" hidden="false" customHeight="false" outlineLevel="0" collapsed="false">
      <c r="A11072" s="22" t="n">
        <v>46158</v>
      </c>
      <c r="B11072" s="23" t="s">
        <v>115</v>
      </c>
      <c r="C11072" s="23" t="s">
        <v>122</v>
      </c>
      <c r="D11072" s="24" t="n">
        <v>-170.3</v>
      </c>
      <c r="E11072" s="25" t="n">
        <f aca="false">MAX(D11072,0)/1000</f>
        <v>0</v>
      </c>
      <c r="F11072" s="25" t="n">
        <f aca="false">MAX(-D11072,0)/1000</f>
        <v>0.1703</v>
      </c>
      <c r="G11072" s="23" t="str">
        <f aca="false">IF(E11072&gt;0,"ja","nein")</f>
        <v>nein</v>
      </c>
      <c r="H11072" s="26" t="n">
        <v>43.953</v>
      </c>
      <c r="I11072" s="26" t="n">
        <f aca="false">(H11072/10+IF(N11072=2025,Einstellungen!$B$23,Einstellungen!$C$23))*(1+Einstellungen!$B$10)</f>
        <v>23.980047</v>
      </c>
      <c r="J11072" s="25" t="n">
        <f aca="false">E11072*I11072/100</f>
        <v>0</v>
      </c>
      <c r="K11072" s="25" t="n">
        <f aca="false">E11072*Einstellungen!$B$5/100</f>
        <v>0</v>
      </c>
      <c r="L11072" s="23" t="str">
        <f aca="false">IF(I11072&lt;Einstellungen!$B$5,"ja","nein")</f>
        <v>ja</v>
      </c>
      <c r="M11072" s="23" t="s">
        <v>54</v>
      </c>
      <c r="N11072" s="23" t="n">
        <v>2026</v>
      </c>
      <c r="O11072" s="23" t="n">
        <v>9</v>
      </c>
    </row>
    <row r="11073" customFormat="false" ht="15" hidden="false" customHeight="false" outlineLevel="0" collapsed="false">
      <c r="A11073" s="22" t="n">
        <v>46158</v>
      </c>
      <c r="B11073" s="23" t="s">
        <v>116</v>
      </c>
      <c r="C11073" s="23" t="s">
        <v>122</v>
      </c>
      <c r="D11073" s="24" t="n">
        <v>-334.8</v>
      </c>
      <c r="E11073" s="25" t="n">
        <f aca="false">MAX(D11073,0)/1000</f>
        <v>0</v>
      </c>
      <c r="F11073" s="25" t="n">
        <f aca="false">MAX(-D11073,0)/1000</f>
        <v>0.3348</v>
      </c>
      <c r="G11073" s="23" t="str">
        <f aca="false">IF(E11073&gt;0,"ja","nein")</f>
        <v>nein</v>
      </c>
      <c r="H11073" s="26" t="n">
        <v>4.202</v>
      </c>
      <c r="I11073" s="26" t="n">
        <f aca="false">(H11073/10+IF(N11073=2025,Einstellungen!$B$23,Einstellungen!$C$23))*(1+Einstellungen!$B$10)</f>
        <v>19.249678</v>
      </c>
      <c r="J11073" s="25" t="n">
        <f aca="false">E11073*I11073/100</f>
        <v>0</v>
      </c>
      <c r="K11073" s="25" t="n">
        <f aca="false">E11073*Einstellungen!$B$5/100</f>
        <v>0</v>
      </c>
      <c r="L11073" s="23" t="str">
        <f aca="false">IF(I11073&lt;Einstellungen!$B$5,"ja","nein")</f>
        <v>ja</v>
      </c>
      <c r="M11073" s="23" t="s">
        <v>54</v>
      </c>
      <c r="N11073" s="23" t="n">
        <v>2026</v>
      </c>
      <c r="O11073" s="23" t="n">
        <v>10</v>
      </c>
    </row>
    <row r="11074" customFormat="false" ht="15" hidden="false" customHeight="false" outlineLevel="0" collapsed="false">
      <c r="A11074" s="22" t="n">
        <v>46158</v>
      </c>
      <c r="B11074" s="23" t="s">
        <v>117</v>
      </c>
      <c r="C11074" s="23" t="s">
        <v>122</v>
      </c>
      <c r="D11074" s="24" t="n">
        <v>-158.5</v>
      </c>
      <c r="E11074" s="25" t="n">
        <f aca="false">MAX(D11074,0)/1000</f>
        <v>0</v>
      </c>
      <c r="F11074" s="25" t="n">
        <f aca="false">MAX(-D11074,0)/1000</f>
        <v>0.1585</v>
      </c>
      <c r="G11074" s="23" t="str">
        <f aca="false">IF(E11074&gt;0,"ja","nein")</f>
        <v>nein</v>
      </c>
      <c r="H11074" s="26" t="n">
        <v>-0.03</v>
      </c>
      <c r="I11074" s="26" t="n">
        <f aca="false">(H11074/10+IF(N11074=2025,Einstellungen!$B$23,Einstellungen!$C$23))*(1+Einstellungen!$B$10)</f>
        <v>18.74607</v>
      </c>
      <c r="J11074" s="25" t="n">
        <f aca="false">E11074*I11074/100</f>
        <v>0</v>
      </c>
      <c r="K11074" s="25" t="n">
        <f aca="false">E11074*Einstellungen!$B$5/100</f>
        <v>0</v>
      </c>
      <c r="L11074" s="23" t="str">
        <f aca="false">IF(I11074&lt;Einstellungen!$B$5,"ja","nein")</f>
        <v>ja</v>
      </c>
      <c r="M11074" s="23" t="s">
        <v>54</v>
      </c>
      <c r="N11074" s="23" t="n">
        <v>2026</v>
      </c>
      <c r="O11074" s="23" t="n">
        <v>11</v>
      </c>
    </row>
    <row r="11075" customFormat="false" ht="15" hidden="false" customHeight="false" outlineLevel="0" collapsed="false">
      <c r="A11075" s="22" t="n">
        <v>46158</v>
      </c>
      <c r="B11075" s="23" t="s">
        <v>118</v>
      </c>
      <c r="C11075" s="23" t="s">
        <v>122</v>
      </c>
      <c r="D11075" s="24" t="n">
        <v>-91.5</v>
      </c>
      <c r="E11075" s="25" t="n">
        <f aca="false">MAX(D11075,0)/1000</f>
        <v>0</v>
      </c>
      <c r="F11075" s="25" t="n">
        <f aca="false">MAX(-D11075,0)/1000</f>
        <v>0.0915</v>
      </c>
      <c r="G11075" s="23" t="str">
        <f aca="false">IF(E11075&gt;0,"ja","nein")</f>
        <v>nein</v>
      </c>
      <c r="H11075" s="26" t="n">
        <v>-1.195</v>
      </c>
      <c r="I11075" s="26" t="n">
        <f aca="false">(H11075/10+IF(N11075=2025,Einstellungen!$B$23,Einstellungen!$C$23))*(1+Einstellungen!$B$10)</f>
        <v>18.607435</v>
      </c>
      <c r="J11075" s="25" t="n">
        <f aca="false">E11075*I11075/100</f>
        <v>0</v>
      </c>
      <c r="K11075" s="25" t="n">
        <f aca="false">E11075*Einstellungen!$B$5/100</f>
        <v>0</v>
      </c>
      <c r="L11075" s="23" t="str">
        <f aca="false">IF(I11075&lt;Einstellungen!$B$5,"ja","nein")</f>
        <v>ja</v>
      </c>
      <c r="M11075" s="23" t="s">
        <v>54</v>
      </c>
      <c r="N11075" s="23" t="n">
        <v>2026</v>
      </c>
      <c r="O11075" s="23" t="n">
        <v>12</v>
      </c>
    </row>
    <row r="11076" customFormat="false" ht="15" hidden="false" customHeight="false" outlineLevel="0" collapsed="false">
      <c r="A11076" s="22" t="n">
        <v>46158</v>
      </c>
      <c r="B11076" s="23" t="s">
        <v>119</v>
      </c>
      <c r="C11076" s="23" t="s">
        <v>122</v>
      </c>
      <c r="D11076" s="24" t="n">
        <v>-109.4</v>
      </c>
      <c r="E11076" s="25" t="n">
        <f aca="false">MAX(D11076,0)/1000</f>
        <v>0</v>
      </c>
      <c r="F11076" s="25" t="n">
        <f aca="false">MAX(-D11076,0)/1000</f>
        <v>0.1094</v>
      </c>
      <c r="G11076" s="23" t="str">
        <f aca="false">IF(E11076&gt;0,"ja","nein")</f>
        <v>nein</v>
      </c>
      <c r="H11076" s="26" t="n">
        <v>-2.2</v>
      </c>
      <c r="I11076" s="26" t="n">
        <f aca="false">(H11076/10+IF(N11076=2025,Einstellungen!$B$23,Einstellungen!$C$23))*(1+Einstellungen!$B$10)</f>
        <v>18.48784</v>
      </c>
      <c r="J11076" s="25" t="n">
        <f aca="false">E11076*I11076/100</f>
        <v>0</v>
      </c>
      <c r="K11076" s="25" t="n">
        <f aca="false">E11076*Einstellungen!$B$5/100</f>
        <v>0</v>
      </c>
      <c r="L11076" s="23" t="str">
        <f aca="false">IF(I11076&lt;Einstellungen!$B$5,"ja","nein")</f>
        <v>ja</v>
      </c>
      <c r="M11076" s="23" t="s">
        <v>54</v>
      </c>
      <c r="N11076" s="23" t="n">
        <v>2026</v>
      </c>
      <c r="O11076" s="23" t="n">
        <v>13</v>
      </c>
    </row>
    <row r="11077" customFormat="false" ht="15" hidden="false" customHeight="false" outlineLevel="0" collapsed="false">
      <c r="A11077" s="22" t="n">
        <v>46158</v>
      </c>
      <c r="B11077" s="23" t="s">
        <v>120</v>
      </c>
      <c r="C11077" s="23" t="s">
        <v>122</v>
      </c>
      <c r="D11077" s="24" t="n">
        <v>-90.7</v>
      </c>
      <c r="E11077" s="25" t="n">
        <f aca="false">MAX(D11077,0)/1000</f>
        <v>0</v>
      </c>
      <c r="F11077" s="25" t="n">
        <f aca="false">MAX(-D11077,0)/1000</f>
        <v>0.0907</v>
      </c>
      <c r="G11077" s="23" t="str">
        <f aca="false">IF(E11077&gt;0,"ja","nein")</f>
        <v>nein</v>
      </c>
      <c r="H11077" s="26" t="n">
        <v>-1.933</v>
      </c>
      <c r="I11077" s="26" t="n">
        <f aca="false">(H11077/10+IF(N11077=2025,Einstellungen!$B$23,Einstellungen!$C$23))*(1+Einstellungen!$B$10)</f>
        <v>18.519613</v>
      </c>
      <c r="J11077" s="25" t="n">
        <f aca="false">E11077*I11077/100</f>
        <v>0</v>
      </c>
      <c r="K11077" s="25" t="n">
        <f aca="false">E11077*Einstellungen!$B$5/100</f>
        <v>0</v>
      </c>
      <c r="L11077" s="23" t="str">
        <f aca="false">IF(I11077&lt;Einstellungen!$B$5,"ja","nein")</f>
        <v>ja</v>
      </c>
      <c r="M11077" s="23" t="s">
        <v>54</v>
      </c>
      <c r="N11077" s="23" t="n">
        <v>2026</v>
      </c>
      <c r="O11077" s="23" t="n">
        <v>14</v>
      </c>
    </row>
    <row r="11078" customFormat="false" ht="15" hidden="false" customHeight="false" outlineLevel="0" collapsed="false">
      <c r="A11078" s="22" t="n">
        <v>46158</v>
      </c>
      <c r="B11078" s="23" t="s">
        <v>104</v>
      </c>
      <c r="C11078" s="23" t="s">
        <v>122</v>
      </c>
      <c r="D11078" s="24" t="n">
        <v>-106.7</v>
      </c>
      <c r="E11078" s="25" t="n">
        <f aca="false">MAX(D11078,0)/1000</f>
        <v>0</v>
      </c>
      <c r="F11078" s="25" t="n">
        <f aca="false">MAX(-D11078,0)/1000</f>
        <v>0.1067</v>
      </c>
      <c r="G11078" s="23" t="str">
        <f aca="false">IF(E11078&gt;0,"ja","nein")</f>
        <v>nein</v>
      </c>
      <c r="H11078" s="26" t="n">
        <v>-0.998</v>
      </c>
      <c r="I11078" s="26" t="n">
        <f aca="false">(H11078/10+IF(N11078=2025,Einstellungen!$B$23,Einstellungen!$C$23))*(1+Einstellungen!$B$10)</f>
        <v>18.630878</v>
      </c>
      <c r="J11078" s="25" t="n">
        <f aca="false">E11078*I11078/100</f>
        <v>0</v>
      </c>
      <c r="K11078" s="25" t="n">
        <f aca="false">E11078*Einstellungen!$B$5/100</f>
        <v>0</v>
      </c>
      <c r="L11078" s="23" t="str">
        <f aca="false">IF(I11078&lt;Einstellungen!$B$5,"ja","nein")</f>
        <v>ja</v>
      </c>
      <c r="M11078" s="23" t="s">
        <v>54</v>
      </c>
      <c r="N11078" s="23" t="n">
        <v>2026</v>
      </c>
      <c r="O11078" s="23" t="n">
        <v>15</v>
      </c>
    </row>
    <row r="11079" customFormat="false" ht="15" hidden="false" customHeight="false" outlineLevel="0" collapsed="false">
      <c r="A11079" s="22" t="n">
        <v>46158</v>
      </c>
      <c r="B11079" s="23" t="s">
        <v>105</v>
      </c>
      <c r="C11079" s="23" t="s">
        <v>122</v>
      </c>
      <c r="D11079" s="24" t="n">
        <v>-56.6</v>
      </c>
      <c r="E11079" s="25" t="n">
        <f aca="false">MAX(D11079,0)/1000</f>
        <v>0</v>
      </c>
      <c r="F11079" s="25" t="n">
        <f aca="false">MAX(-D11079,0)/1000</f>
        <v>0.0566</v>
      </c>
      <c r="G11079" s="23" t="str">
        <f aca="false">IF(E11079&gt;0,"ja","nein")</f>
        <v>nein</v>
      </c>
      <c r="H11079" s="26" t="n">
        <v>4.78</v>
      </c>
      <c r="I11079" s="26" t="n">
        <f aca="false">(H11079/10+IF(N11079=2025,Einstellungen!$B$23,Einstellungen!$C$23))*(1+Einstellungen!$B$10)</f>
        <v>19.31846</v>
      </c>
      <c r="J11079" s="25" t="n">
        <f aca="false">E11079*I11079/100</f>
        <v>0</v>
      </c>
      <c r="K11079" s="25" t="n">
        <f aca="false">E11079*Einstellungen!$B$5/100</f>
        <v>0</v>
      </c>
      <c r="L11079" s="23" t="str">
        <f aca="false">IF(I11079&lt;Einstellungen!$B$5,"ja","nein")</f>
        <v>ja</v>
      </c>
      <c r="M11079" s="23" t="s">
        <v>54</v>
      </c>
      <c r="N11079" s="23" t="n">
        <v>2026</v>
      </c>
      <c r="O11079" s="23" t="n">
        <v>16</v>
      </c>
    </row>
    <row r="11080" customFormat="false" ht="15" hidden="false" customHeight="false" outlineLevel="0" collapsed="false">
      <c r="A11080" s="22" t="n">
        <v>46158</v>
      </c>
      <c r="B11080" s="23" t="s">
        <v>97</v>
      </c>
      <c r="C11080" s="23" t="s">
        <v>122</v>
      </c>
      <c r="D11080" s="24" t="n">
        <v>-33</v>
      </c>
      <c r="E11080" s="25" t="n">
        <f aca="false">MAX(D11080,0)/1000</f>
        <v>0</v>
      </c>
      <c r="F11080" s="25" t="n">
        <f aca="false">MAX(-D11080,0)/1000</f>
        <v>0.033</v>
      </c>
      <c r="G11080" s="23" t="str">
        <f aca="false">IF(E11080&gt;0,"ja","nein")</f>
        <v>nein</v>
      </c>
      <c r="H11080" s="26" t="n">
        <v>60.093</v>
      </c>
      <c r="I11080" s="26" t="n">
        <f aca="false">(H11080/10+IF(N11080=2025,Einstellungen!$B$23,Einstellungen!$C$23))*(1+Einstellungen!$B$10)</f>
        <v>25.900707</v>
      </c>
      <c r="J11080" s="25" t="n">
        <f aca="false">E11080*I11080/100</f>
        <v>0</v>
      </c>
      <c r="K11080" s="25" t="n">
        <f aca="false">E11080*Einstellungen!$B$5/100</f>
        <v>0</v>
      </c>
      <c r="L11080" s="23" t="str">
        <f aca="false">IF(I11080&lt;Einstellungen!$B$5,"ja","nein")</f>
        <v>ja</v>
      </c>
      <c r="M11080" s="23" t="s">
        <v>54</v>
      </c>
      <c r="N11080" s="23" t="n">
        <v>2026</v>
      </c>
      <c r="O11080" s="23" t="n">
        <v>17</v>
      </c>
    </row>
    <row r="11081" customFormat="false" ht="15" hidden="false" customHeight="false" outlineLevel="0" collapsed="false">
      <c r="A11081" s="22" t="n">
        <v>46158</v>
      </c>
      <c r="B11081" s="23" t="s">
        <v>99</v>
      </c>
      <c r="C11081" s="23" t="s">
        <v>122</v>
      </c>
      <c r="D11081" s="24" t="n">
        <v>-24.2</v>
      </c>
      <c r="E11081" s="25" t="n">
        <f aca="false">MAX(D11081,0)/1000</f>
        <v>0</v>
      </c>
      <c r="F11081" s="25" t="n">
        <f aca="false">MAX(-D11081,0)/1000</f>
        <v>0.0242</v>
      </c>
      <c r="G11081" s="23" t="str">
        <f aca="false">IF(E11081&gt;0,"ja","nein")</f>
        <v>nein</v>
      </c>
      <c r="H11081" s="26" t="n">
        <v>100.222</v>
      </c>
      <c r="I11081" s="26" t="n">
        <f aca="false">(H11081/10+IF(N11081=2025,Einstellungen!$B$23,Einstellungen!$C$23))*(1+Einstellungen!$B$10)</f>
        <v>30.676058</v>
      </c>
      <c r="J11081" s="25" t="n">
        <f aca="false">E11081*I11081/100</f>
        <v>0</v>
      </c>
      <c r="K11081" s="25" t="n">
        <f aca="false">E11081*Einstellungen!$B$5/100</f>
        <v>0</v>
      </c>
      <c r="L11081" s="23" t="str">
        <f aca="false">IF(I11081&lt;Einstellungen!$B$5,"ja","nein")</f>
        <v>nein</v>
      </c>
      <c r="M11081" s="23" t="s">
        <v>54</v>
      </c>
      <c r="N11081" s="23" t="n">
        <v>2026</v>
      </c>
      <c r="O11081" s="23" t="n">
        <v>18</v>
      </c>
    </row>
    <row r="11082" customFormat="false" ht="15" hidden="false" customHeight="false" outlineLevel="0" collapsed="false">
      <c r="A11082" s="22" t="n">
        <v>46158</v>
      </c>
      <c r="B11082" s="23" t="s">
        <v>100</v>
      </c>
      <c r="C11082" s="23" t="s">
        <v>122</v>
      </c>
      <c r="D11082" s="24" t="n">
        <v>-28.8</v>
      </c>
      <c r="E11082" s="25" t="n">
        <f aca="false">MAX(D11082,0)/1000</f>
        <v>0</v>
      </c>
      <c r="F11082" s="25" t="n">
        <f aca="false">MAX(-D11082,0)/1000</f>
        <v>0.0288</v>
      </c>
      <c r="G11082" s="23" t="str">
        <f aca="false">IF(E11082&gt;0,"ja","nein")</f>
        <v>nein</v>
      </c>
      <c r="H11082" s="26" t="n">
        <v>126.47</v>
      </c>
      <c r="I11082" s="26" t="n">
        <f aca="false">(H11082/10+IF(N11082=2025,Einstellungen!$B$23,Einstellungen!$C$23))*(1+Einstellungen!$B$10)</f>
        <v>33.79957</v>
      </c>
      <c r="J11082" s="25" t="n">
        <f aca="false">E11082*I11082/100</f>
        <v>0</v>
      </c>
      <c r="K11082" s="25" t="n">
        <f aca="false">E11082*Einstellungen!$B$5/100</f>
        <v>0</v>
      </c>
      <c r="L11082" s="23" t="str">
        <f aca="false">IF(I11082&lt;Einstellungen!$B$5,"ja","nein")</f>
        <v>nein</v>
      </c>
      <c r="M11082" s="23" t="s">
        <v>54</v>
      </c>
      <c r="N11082" s="23" t="n">
        <v>2026</v>
      </c>
      <c r="O11082" s="23" t="n">
        <v>19</v>
      </c>
    </row>
    <row r="11083" customFormat="false" ht="15" hidden="false" customHeight="false" outlineLevel="0" collapsed="false">
      <c r="A11083" s="22" t="n">
        <v>46158</v>
      </c>
      <c r="B11083" s="23" t="s">
        <v>92</v>
      </c>
      <c r="C11083" s="23" t="s">
        <v>122</v>
      </c>
      <c r="D11083" s="24" t="n">
        <v>-48.5</v>
      </c>
      <c r="E11083" s="25" t="n">
        <f aca="false">MAX(D11083,0)/1000</f>
        <v>0</v>
      </c>
      <c r="F11083" s="25" t="n">
        <f aca="false">MAX(-D11083,0)/1000</f>
        <v>0.0485</v>
      </c>
      <c r="G11083" s="23" t="str">
        <f aca="false">IF(E11083&gt;0,"ja","nein")</f>
        <v>nein</v>
      </c>
      <c r="H11083" s="26" t="n">
        <v>139.998</v>
      </c>
      <c r="I11083" s="26" t="n">
        <f aca="false">(H11083/10+IF(N11083=2025,Einstellungen!$B$23,Einstellungen!$C$23))*(1+Einstellungen!$B$10)</f>
        <v>35.409402</v>
      </c>
      <c r="J11083" s="25" t="n">
        <f aca="false">E11083*I11083/100</f>
        <v>0</v>
      </c>
      <c r="K11083" s="25" t="n">
        <f aca="false">E11083*Einstellungen!$B$5/100</f>
        <v>0</v>
      </c>
      <c r="L11083" s="23" t="str">
        <f aca="false">IF(I11083&lt;Einstellungen!$B$5,"ja","nein")</f>
        <v>nein</v>
      </c>
      <c r="M11083" s="23" t="s">
        <v>54</v>
      </c>
      <c r="N11083" s="23" t="n">
        <v>2026</v>
      </c>
      <c r="O11083" s="23" t="n">
        <v>20</v>
      </c>
    </row>
    <row r="11084" customFormat="false" ht="15" hidden="false" customHeight="false" outlineLevel="0" collapsed="false">
      <c r="A11084" s="22" t="n">
        <v>46158</v>
      </c>
      <c r="B11084" s="23" t="s">
        <v>95</v>
      </c>
      <c r="C11084" s="23" t="s">
        <v>122</v>
      </c>
      <c r="D11084" s="24" t="n">
        <v>-47.2</v>
      </c>
      <c r="E11084" s="25" t="n">
        <f aca="false">MAX(D11084,0)/1000</f>
        <v>0</v>
      </c>
      <c r="F11084" s="25" t="n">
        <f aca="false">MAX(-D11084,0)/1000</f>
        <v>0.0472</v>
      </c>
      <c r="G11084" s="23" t="str">
        <f aca="false">IF(E11084&gt;0,"ja","nein")</f>
        <v>nein</v>
      </c>
      <c r="H11084" s="26" t="n">
        <v>140.688</v>
      </c>
      <c r="I11084" s="26" t="n">
        <f aca="false">(H11084/10+IF(N11084=2025,Einstellungen!$B$23,Einstellungen!$C$23))*(1+Einstellungen!$B$10)</f>
        <v>35.491512</v>
      </c>
      <c r="J11084" s="25" t="n">
        <f aca="false">E11084*I11084/100</f>
        <v>0</v>
      </c>
      <c r="K11084" s="25" t="n">
        <f aca="false">E11084*Einstellungen!$B$5/100</f>
        <v>0</v>
      </c>
      <c r="L11084" s="23" t="str">
        <f aca="false">IF(I11084&lt;Einstellungen!$B$5,"ja","nein")</f>
        <v>nein</v>
      </c>
      <c r="M11084" s="23" t="s">
        <v>54</v>
      </c>
      <c r="N11084" s="23" t="n">
        <v>2026</v>
      </c>
      <c r="O11084" s="23" t="n">
        <v>21</v>
      </c>
    </row>
    <row r="11085" customFormat="false" ht="15" hidden="false" customHeight="false" outlineLevel="0" collapsed="false">
      <c r="A11085" s="22" t="n">
        <v>46158</v>
      </c>
      <c r="B11085" s="23" t="s">
        <v>96</v>
      </c>
      <c r="C11085" s="23" t="s">
        <v>122</v>
      </c>
      <c r="D11085" s="24" t="n">
        <v>-47.4</v>
      </c>
      <c r="E11085" s="25" t="n">
        <f aca="false">MAX(D11085,0)/1000</f>
        <v>0</v>
      </c>
      <c r="F11085" s="25" t="n">
        <f aca="false">MAX(-D11085,0)/1000</f>
        <v>0.0474</v>
      </c>
      <c r="G11085" s="23" t="str">
        <f aca="false">IF(E11085&gt;0,"ja","nein")</f>
        <v>nein</v>
      </c>
      <c r="H11085" s="26" t="n">
        <v>135.99</v>
      </c>
      <c r="I11085" s="26" t="n">
        <f aca="false">(H11085/10+IF(N11085=2025,Einstellungen!$B$23,Einstellungen!$C$23))*(1+Einstellungen!$B$10)</f>
        <v>34.93245</v>
      </c>
      <c r="J11085" s="25" t="n">
        <f aca="false">E11085*I11085/100</f>
        <v>0</v>
      </c>
      <c r="K11085" s="25" t="n">
        <f aca="false">E11085*Einstellungen!$B$5/100</f>
        <v>0</v>
      </c>
      <c r="L11085" s="23" t="str">
        <f aca="false">IF(I11085&lt;Einstellungen!$B$5,"ja","nein")</f>
        <v>nein</v>
      </c>
      <c r="M11085" s="23" t="s">
        <v>54</v>
      </c>
      <c r="N11085" s="23" t="n">
        <v>2026</v>
      </c>
      <c r="O11085" s="23" t="n">
        <v>22</v>
      </c>
    </row>
    <row r="11086" customFormat="false" ht="15" hidden="false" customHeight="false" outlineLevel="0" collapsed="false">
      <c r="A11086" s="22" t="n">
        <v>46158</v>
      </c>
      <c r="B11086" s="23" t="s">
        <v>101</v>
      </c>
      <c r="C11086" s="23" t="s">
        <v>122</v>
      </c>
      <c r="D11086" s="24" t="n">
        <v>-47.9</v>
      </c>
      <c r="E11086" s="25" t="n">
        <f aca="false">MAX(D11086,0)/1000</f>
        <v>0</v>
      </c>
      <c r="F11086" s="25" t="n">
        <f aca="false">MAX(-D11086,0)/1000</f>
        <v>0.0479</v>
      </c>
      <c r="G11086" s="23" t="str">
        <f aca="false">IF(E11086&gt;0,"ja","nein")</f>
        <v>nein</v>
      </c>
      <c r="H11086" s="26" t="n">
        <v>127.7</v>
      </c>
      <c r="I11086" s="26" t="n">
        <f aca="false">(H11086/10+IF(N11086=2025,Einstellungen!$B$23,Einstellungen!$C$23))*(1+Einstellungen!$B$10)</f>
        <v>33.94594</v>
      </c>
      <c r="J11086" s="25" t="n">
        <f aca="false">E11086*I11086/100</f>
        <v>0</v>
      </c>
      <c r="K11086" s="25" t="n">
        <f aca="false">E11086*Einstellungen!$B$5/100</f>
        <v>0</v>
      </c>
      <c r="L11086" s="23" t="str">
        <f aca="false">IF(I11086&lt;Einstellungen!$B$5,"ja","nein")</f>
        <v>nein</v>
      </c>
      <c r="M11086" s="23" t="s">
        <v>54</v>
      </c>
      <c r="N11086" s="23" t="n">
        <v>2026</v>
      </c>
      <c r="O11086" s="23" t="n">
        <v>23</v>
      </c>
    </row>
    <row r="11087" customFormat="false" ht="15" hidden="false" customHeight="false" outlineLevel="0" collapsed="false">
      <c r="A11087" s="22" t="n">
        <v>46159</v>
      </c>
      <c r="B11087" s="23" t="s">
        <v>102</v>
      </c>
      <c r="C11087" s="23" t="s">
        <v>124</v>
      </c>
      <c r="D11087" s="24" t="n">
        <v>-47.8</v>
      </c>
      <c r="E11087" s="25" t="n">
        <f aca="false">MAX(D11087,0)/1000</f>
        <v>0</v>
      </c>
      <c r="F11087" s="25" t="n">
        <f aca="false">MAX(-D11087,0)/1000</f>
        <v>0.0478</v>
      </c>
      <c r="G11087" s="23" t="str">
        <f aca="false">IF(E11087&gt;0,"ja","nein")</f>
        <v>nein</v>
      </c>
      <c r="H11087" s="26" t="n">
        <v>127.718</v>
      </c>
      <c r="I11087" s="26" t="n">
        <f aca="false">(H11087/10+IF(N11087=2025,Einstellungen!$B$23,Einstellungen!$C$23))*(1+Einstellungen!$B$10)</f>
        <v>33.948082</v>
      </c>
      <c r="J11087" s="25" t="n">
        <f aca="false">E11087*I11087/100</f>
        <v>0</v>
      </c>
      <c r="K11087" s="25" t="n">
        <f aca="false">E11087*Einstellungen!$B$5/100</f>
        <v>0</v>
      </c>
      <c r="L11087" s="23" t="str">
        <f aca="false">IF(I11087&lt;Einstellungen!$B$5,"ja","nein")</f>
        <v>nein</v>
      </c>
      <c r="M11087" s="23" t="s">
        <v>54</v>
      </c>
      <c r="N11087" s="23" t="n">
        <v>2026</v>
      </c>
      <c r="O11087" s="23" t="n">
        <v>0</v>
      </c>
    </row>
    <row r="11088" customFormat="false" ht="15" hidden="false" customHeight="false" outlineLevel="0" collapsed="false">
      <c r="A11088" s="22" t="n">
        <v>46159</v>
      </c>
      <c r="B11088" s="23" t="s">
        <v>107</v>
      </c>
      <c r="C11088" s="23" t="s">
        <v>124</v>
      </c>
      <c r="D11088" s="24" t="n">
        <v>-46.1</v>
      </c>
      <c r="E11088" s="25" t="n">
        <f aca="false">MAX(D11088,0)/1000</f>
        <v>0</v>
      </c>
      <c r="F11088" s="25" t="n">
        <f aca="false">MAX(-D11088,0)/1000</f>
        <v>0.0461</v>
      </c>
      <c r="G11088" s="23" t="str">
        <f aca="false">IF(E11088&gt;0,"ja","nein")</f>
        <v>nein</v>
      </c>
      <c r="H11088" s="26" t="n">
        <v>119.062</v>
      </c>
      <c r="I11088" s="26" t="n">
        <f aca="false">(H11088/10+IF(N11088=2025,Einstellungen!$B$23,Einstellungen!$C$23))*(1+Einstellungen!$B$10)</f>
        <v>32.918018</v>
      </c>
      <c r="J11088" s="25" t="n">
        <f aca="false">E11088*I11088/100</f>
        <v>0</v>
      </c>
      <c r="K11088" s="25" t="n">
        <f aca="false">E11088*Einstellungen!$B$5/100</f>
        <v>0</v>
      </c>
      <c r="L11088" s="23" t="str">
        <f aca="false">IF(I11088&lt;Einstellungen!$B$5,"ja","nein")</f>
        <v>nein</v>
      </c>
      <c r="M11088" s="23" t="s">
        <v>54</v>
      </c>
      <c r="N11088" s="23" t="n">
        <v>2026</v>
      </c>
      <c r="O11088" s="23" t="n">
        <v>1</v>
      </c>
    </row>
    <row r="11089" customFormat="false" ht="15" hidden="false" customHeight="false" outlineLevel="0" collapsed="false">
      <c r="A11089" s="22" t="n">
        <v>46159</v>
      </c>
      <c r="B11089" s="23" t="s">
        <v>108</v>
      </c>
      <c r="C11089" s="23" t="s">
        <v>124</v>
      </c>
      <c r="D11089" s="24" t="n">
        <v>-47.2</v>
      </c>
      <c r="E11089" s="25" t="n">
        <f aca="false">MAX(D11089,0)/1000</f>
        <v>0</v>
      </c>
      <c r="F11089" s="25" t="n">
        <f aca="false">MAX(-D11089,0)/1000</f>
        <v>0.0472</v>
      </c>
      <c r="G11089" s="23" t="str">
        <f aca="false">IF(E11089&gt;0,"ja","nein")</f>
        <v>nein</v>
      </c>
      <c r="H11089" s="26" t="n">
        <v>115.565</v>
      </c>
      <c r="I11089" s="26" t="n">
        <f aca="false">(H11089/10+IF(N11089=2025,Einstellungen!$B$23,Einstellungen!$C$23))*(1+Einstellungen!$B$10)</f>
        <v>32.501875</v>
      </c>
      <c r="J11089" s="25" t="n">
        <f aca="false">E11089*I11089/100</f>
        <v>0</v>
      </c>
      <c r="K11089" s="25" t="n">
        <f aca="false">E11089*Einstellungen!$B$5/100</f>
        <v>0</v>
      </c>
      <c r="L11089" s="23" t="str">
        <f aca="false">IF(I11089&lt;Einstellungen!$B$5,"ja","nein")</f>
        <v>nein</v>
      </c>
      <c r="M11089" s="23" t="s">
        <v>54</v>
      </c>
      <c r="N11089" s="23" t="n">
        <v>2026</v>
      </c>
      <c r="O11089" s="23" t="n">
        <v>2</v>
      </c>
    </row>
    <row r="11090" customFormat="false" ht="15" hidden="false" customHeight="false" outlineLevel="0" collapsed="false">
      <c r="A11090" s="22" t="n">
        <v>46159</v>
      </c>
      <c r="B11090" s="23" t="s">
        <v>109</v>
      </c>
      <c r="C11090" s="23" t="s">
        <v>124</v>
      </c>
      <c r="D11090" s="24" t="n">
        <v>-48.7</v>
      </c>
      <c r="E11090" s="25" t="n">
        <f aca="false">MAX(D11090,0)/1000</f>
        <v>0</v>
      </c>
      <c r="F11090" s="25" t="n">
        <f aca="false">MAX(-D11090,0)/1000</f>
        <v>0.0487</v>
      </c>
      <c r="G11090" s="23" t="str">
        <f aca="false">IF(E11090&gt;0,"ja","nein")</f>
        <v>nein</v>
      </c>
      <c r="H11090" s="26" t="n">
        <v>113.897</v>
      </c>
      <c r="I11090" s="26" t="n">
        <f aca="false">(H11090/10+IF(N11090=2025,Einstellungen!$B$23,Einstellungen!$C$23))*(1+Einstellungen!$B$10)</f>
        <v>32.303383</v>
      </c>
      <c r="J11090" s="25" t="n">
        <f aca="false">E11090*I11090/100</f>
        <v>0</v>
      </c>
      <c r="K11090" s="25" t="n">
        <f aca="false">E11090*Einstellungen!$B$5/100</f>
        <v>0</v>
      </c>
      <c r="L11090" s="23" t="str">
        <f aca="false">IF(I11090&lt;Einstellungen!$B$5,"ja","nein")</f>
        <v>nein</v>
      </c>
      <c r="M11090" s="23" t="s">
        <v>54</v>
      </c>
      <c r="N11090" s="23" t="n">
        <v>2026</v>
      </c>
      <c r="O11090" s="23" t="n">
        <v>3</v>
      </c>
    </row>
    <row r="11091" customFormat="false" ht="15" hidden="false" customHeight="false" outlineLevel="0" collapsed="false">
      <c r="A11091" s="22" t="n">
        <v>46159</v>
      </c>
      <c r="B11091" s="23" t="s">
        <v>110</v>
      </c>
      <c r="C11091" s="23" t="s">
        <v>124</v>
      </c>
      <c r="D11091" s="24" t="n">
        <v>-48.3</v>
      </c>
      <c r="E11091" s="25" t="n">
        <f aca="false">MAX(D11091,0)/1000</f>
        <v>0</v>
      </c>
      <c r="F11091" s="25" t="n">
        <f aca="false">MAX(-D11091,0)/1000</f>
        <v>0.0483</v>
      </c>
      <c r="G11091" s="23" t="str">
        <f aca="false">IF(E11091&gt;0,"ja","nein")</f>
        <v>nein</v>
      </c>
      <c r="H11091" s="26" t="n">
        <v>109.17</v>
      </c>
      <c r="I11091" s="26" t="n">
        <f aca="false">(H11091/10+IF(N11091=2025,Einstellungen!$B$23,Einstellungen!$C$23))*(1+Einstellungen!$B$10)</f>
        <v>31.74087</v>
      </c>
      <c r="J11091" s="25" t="n">
        <f aca="false">E11091*I11091/100</f>
        <v>0</v>
      </c>
      <c r="K11091" s="25" t="n">
        <f aca="false">E11091*Einstellungen!$B$5/100</f>
        <v>0</v>
      </c>
      <c r="L11091" s="23" t="str">
        <f aca="false">IF(I11091&lt;Einstellungen!$B$5,"ja","nein")</f>
        <v>nein</v>
      </c>
      <c r="M11091" s="23" t="s">
        <v>54</v>
      </c>
      <c r="N11091" s="23" t="n">
        <v>2026</v>
      </c>
      <c r="O11091" s="23" t="n">
        <v>4</v>
      </c>
    </row>
    <row r="11092" customFormat="false" ht="15" hidden="false" customHeight="false" outlineLevel="0" collapsed="false">
      <c r="A11092" s="22" t="n">
        <v>46159</v>
      </c>
      <c r="B11092" s="23" t="s">
        <v>111</v>
      </c>
      <c r="C11092" s="23" t="s">
        <v>124</v>
      </c>
      <c r="D11092" s="24" t="n">
        <v>-48</v>
      </c>
      <c r="E11092" s="25" t="n">
        <f aca="false">MAX(D11092,0)/1000</f>
        <v>0</v>
      </c>
      <c r="F11092" s="25" t="n">
        <f aca="false">MAX(-D11092,0)/1000</f>
        <v>0.048</v>
      </c>
      <c r="G11092" s="23" t="str">
        <f aca="false">IF(E11092&gt;0,"ja","nein")</f>
        <v>nein</v>
      </c>
      <c r="H11092" s="26" t="n">
        <v>105.445</v>
      </c>
      <c r="I11092" s="26" t="n">
        <f aca="false">(H11092/10+IF(N11092=2025,Einstellungen!$B$23,Einstellungen!$C$23))*(1+Einstellungen!$B$10)</f>
        <v>31.297595</v>
      </c>
      <c r="J11092" s="25" t="n">
        <f aca="false">E11092*I11092/100</f>
        <v>0</v>
      </c>
      <c r="K11092" s="25" t="n">
        <f aca="false">E11092*Einstellungen!$B$5/100</f>
        <v>0</v>
      </c>
      <c r="L11092" s="23" t="str">
        <f aca="false">IF(I11092&lt;Einstellungen!$B$5,"ja","nein")</f>
        <v>nein</v>
      </c>
      <c r="M11092" s="23" t="s">
        <v>54</v>
      </c>
      <c r="N11092" s="23" t="n">
        <v>2026</v>
      </c>
      <c r="O11092" s="23" t="n">
        <v>5</v>
      </c>
    </row>
    <row r="11093" customFormat="false" ht="15" hidden="false" customHeight="false" outlineLevel="0" collapsed="false">
      <c r="A11093" s="22" t="n">
        <v>46159</v>
      </c>
      <c r="B11093" s="23" t="s">
        <v>112</v>
      </c>
      <c r="C11093" s="23" t="s">
        <v>124</v>
      </c>
      <c r="D11093" s="24" t="n">
        <v>-47.2</v>
      </c>
      <c r="E11093" s="25" t="n">
        <f aca="false">MAX(D11093,0)/1000</f>
        <v>0</v>
      </c>
      <c r="F11093" s="25" t="n">
        <f aca="false">MAX(-D11093,0)/1000</f>
        <v>0.0472</v>
      </c>
      <c r="G11093" s="23" t="str">
        <f aca="false">IF(E11093&gt;0,"ja","nein")</f>
        <v>nein</v>
      </c>
      <c r="H11093" s="26" t="n">
        <v>98.793</v>
      </c>
      <c r="I11093" s="26" t="n">
        <f aca="false">(H11093/10+IF(N11093=2025,Einstellungen!$B$23,Einstellungen!$C$23))*(1+Einstellungen!$B$10)</f>
        <v>30.506007</v>
      </c>
      <c r="J11093" s="25" t="n">
        <f aca="false">E11093*I11093/100</f>
        <v>0</v>
      </c>
      <c r="K11093" s="25" t="n">
        <f aca="false">E11093*Einstellungen!$B$5/100</f>
        <v>0</v>
      </c>
      <c r="L11093" s="23" t="str">
        <f aca="false">IF(I11093&lt;Einstellungen!$B$5,"ja","nein")</f>
        <v>nein</v>
      </c>
      <c r="M11093" s="23" t="s">
        <v>54</v>
      </c>
      <c r="N11093" s="23" t="n">
        <v>2026</v>
      </c>
      <c r="O11093" s="23" t="n">
        <v>6</v>
      </c>
    </row>
    <row r="11094" customFormat="false" ht="15" hidden="false" customHeight="false" outlineLevel="0" collapsed="false">
      <c r="A11094" s="22" t="n">
        <v>46159</v>
      </c>
      <c r="B11094" s="23" t="s">
        <v>113</v>
      </c>
      <c r="C11094" s="23" t="s">
        <v>124</v>
      </c>
      <c r="D11094" s="24" t="n">
        <v>-42.9</v>
      </c>
      <c r="E11094" s="25" t="n">
        <f aca="false">MAX(D11094,0)/1000</f>
        <v>0</v>
      </c>
      <c r="F11094" s="25" t="n">
        <f aca="false">MAX(-D11094,0)/1000</f>
        <v>0.0429</v>
      </c>
      <c r="G11094" s="23" t="str">
        <f aca="false">IF(E11094&gt;0,"ja","nein")</f>
        <v>nein</v>
      </c>
      <c r="H11094" s="26" t="n">
        <v>80.795</v>
      </c>
      <c r="I11094" s="26" t="n">
        <f aca="false">(H11094/10+IF(N11094=2025,Einstellungen!$B$23,Einstellungen!$C$23))*(1+Einstellungen!$B$10)</f>
        <v>28.364245</v>
      </c>
      <c r="J11094" s="25" t="n">
        <f aca="false">E11094*I11094/100</f>
        <v>0</v>
      </c>
      <c r="K11094" s="25" t="n">
        <f aca="false">E11094*Einstellungen!$B$5/100</f>
        <v>0</v>
      </c>
      <c r="L11094" s="23" t="str">
        <f aca="false">IF(I11094&lt;Einstellungen!$B$5,"ja","nein")</f>
        <v>ja</v>
      </c>
      <c r="M11094" s="23" t="s">
        <v>54</v>
      </c>
      <c r="N11094" s="23" t="n">
        <v>2026</v>
      </c>
      <c r="O11094" s="23" t="n">
        <v>7</v>
      </c>
    </row>
    <row r="11095" customFormat="false" ht="15" hidden="false" customHeight="false" outlineLevel="0" collapsed="false">
      <c r="A11095" s="22" t="n">
        <v>46159</v>
      </c>
      <c r="B11095" s="23" t="s">
        <v>114</v>
      </c>
      <c r="C11095" s="23" t="s">
        <v>124</v>
      </c>
      <c r="D11095" s="24" t="n">
        <v>-90.5</v>
      </c>
      <c r="E11095" s="25" t="n">
        <f aca="false">MAX(D11095,0)/1000</f>
        <v>0</v>
      </c>
      <c r="F11095" s="25" t="n">
        <f aca="false">MAX(-D11095,0)/1000</f>
        <v>0.0905</v>
      </c>
      <c r="G11095" s="23" t="str">
        <f aca="false">IF(E11095&gt;0,"ja","nein")</f>
        <v>nein</v>
      </c>
      <c r="H11095" s="26" t="n">
        <v>53.843</v>
      </c>
      <c r="I11095" s="26" t="n">
        <f aca="false">(H11095/10+IF(N11095=2025,Einstellungen!$B$23,Einstellungen!$C$23))*(1+Einstellungen!$B$10)</f>
        <v>25.156957</v>
      </c>
      <c r="J11095" s="25" t="n">
        <f aca="false">E11095*I11095/100</f>
        <v>0</v>
      </c>
      <c r="K11095" s="25" t="n">
        <f aca="false">E11095*Einstellungen!$B$5/100</f>
        <v>0</v>
      </c>
      <c r="L11095" s="23" t="str">
        <f aca="false">IF(I11095&lt;Einstellungen!$B$5,"ja","nein")</f>
        <v>ja</v>
      </c>
      <c r="M11095" s="23" t="s">
        <v>54</v>
      </c>
      <c r="N11095" s="23" t="n">
        <v>2026</v>
      </c>
      <c r="O11095" s="23" t="n">
        <v>8</v>
      </c>
    </row>
    <row r="11096" customFormat="false" ht="15" hidden="false" customHeight="false" outlineLevel="0" collapsed="false">
      <c r="A11096" s="22" t="n">
        <v>46159</v>
      </c>
      <c r="B11096" s="23" t="s">
        <v>115</v>
      </c>
      <c r="C11096" s="23" t="s">
        <v>124</v>
      </c>
      <c r="D11096" s="24" t="n">
        <v>-595.5</v>
      </c>
      <c r="E11096" s="25" t="n">
        <f aca="false">MAX(D11096,0)/1000</f>
        <v>0</v>
      </c>
      <c r="F11096" s="25" t="n">
        <f aca="false">MAX(-D11096,0)/1000</f>
        <v>0.5955</v>
      </c>
      <c r="G11096" s="23" t="str">
        <f aca="false">IF(E11096&gt;0,"ja","nein")</f>
        <v>nein</v>
      </c>
      <c r="H11096" s="26" t="n">
        <v>18.97</v>
      </c>
      <c r="I11096" s="26" t="n">
        <f aca="false">(H11096/10+IF(N11096=2025,Einstellungen!$B$23,Einstellungen!$C$23))*(1+Einstellungen!$B$10)</f>
        <v>21.00707</v>
      </c>
      <c r="J11096" s="25" t="n">
        <f aca="false">E11096*I11096/100</f>
        <v>0</v>
      </c>
      <c r="K11096" s="25" t="n">
        <f aca="false">E11096*Einstellungen!$B$5/100</f>
        <v>0</v>
      </c>
      <c r="L11096" s="23" t="str">
        <f aca="false">IF(I11096&lt;Einstellungen!$B$5,"ja","nein")</f>
        <v>ja</v>
      </c>
      <c r="M11096" s="23" t="s">
        <v>54</v>
      </c>
      <c r="N11096" s="23" t="n">
        <v>2026</v>
      </c>
      <c r="O11096" s="23" t="n">
        <v>9</v>
      </c>
    </row>
    <row r="11097" customFormat="false" ht="15" hidden="false" customHeight="false" outlineLevel="0" collapsed="false">
      <c r="A11097" s="22" t="n">
        <v>46159</v>
      </c>
      <c r="B11097" s="23" t="s">
        <v>116</v>
      </c>
      <c r="C11097" s="23" t="s">
        <v>124</v>
      </c>
      <c r="D11097" s="24" t="n">
        <v>-1130.7</v>
      </c>
      <c r="E11097" s="25" t="n">
        <f aca="false">MAX(D11097,0)/1000</f>
        <v>0</v>
      </c>
      <c r="F11097" s="25" t="n">
        <f aca="false">MAX(-D11097,0)/1000</f>
        <v>1.1307</v>
      </c>
      <c r="G11097" s="23" t="str">
        <f aca="false">IF(E11097&gt;0,"ja","nein")</f>
        <v>nein</v>
      </c>
      <c r="H11097" s="26" t="n">
        <v>3.49</v>
      </c>
      <c r="I11097" s="26" t="n">
        <f aca="false">(H11097/10+IF(N11097=2025,Einstellungen!$B$23,Einstellungen!$C$23))*(1+Einstellungen!$B$10)</f>
        <v>19.16495</v>
      </c>
      <c r="J11097" s="25" t="n">
        <f aca="false">E11097*I11097/100</f>
        <v>0</v>
      </c>
      <c r="K11097" s="25" t="n">
        <f aca="false">E11097*Einstellungen!$B$5/100</f>
        <v>0</v>
      </c>
      <c r="L11097" s="23" t="str">
        <f aca="false">IF(I11097&lt;Einstellungen!$B$5,"ja","nein")</f>
        <v>ja</v>
      </c>
      <c r="M11097" s="23" t="s">
        <v>54</v>
      </c>
      <c r="N11097" s="23" t="n">
        <v>2026</v>
      </c>
      <c r="O11097" s="23" t="n">
        <v>10</v>
      </c>
    </row>
    <row r="11098" customFormat="false" ht="15" hidden="false" customHeight="false" outlineLevel="0" collapsed="false">
      <c r="A11098" s="22" t="n">
        <v>46159</v>
      </c>
      <c r="B11098" s="23" t="s">
        <v>117</v>
      </c>
      <c r="C11098" s="23" t="s">
        <v>124</v>
      </c>
      <c r="D11098" s="24" t="n">
        <v>-1210.6</v>
      </c>
      <c r="E11098" s="25" t="n">
        <f aca="false">MAX(D11098,0)/1000</f>
        <v>0</v>
      </c>
      <c r="F11098" s="25" t="n">
        <f aca="false">MAX(-D11098,0)/1000</f>
        <v>1.2106</v>
      </c>
      <c r="G11098" s="23" t="str">
        <f aca="false">IF(E11098&gt;0,"ja","nein")</f>
        <v>nein</v>
      </c>
      <c r="H11098" s="26" t="n">
        <v>0.56</v>
      </c>
      <c r="I11098" s="26" t="n">
        <f aca="false">(H11098/10+IF(N11098=2025,Einstellungen!$B$23,Einstellungen!$C$23))*(1+Einstellungen!$B$10)</f>
        <v>18.81628</v>
      </c>
      <c r="J11098" s="25" t="n">
        <f aca="false">E11098*I11098/100</f>
        <v>0</v>
      </c>
      <c r="K11098" s="25" t="n">
        <f aca="false">E11098*Einstellungen!$B$5/100</f>
        <v>0</v>
      </c>
      <c r="L11098" s="23" t="str">
        <f aca="false">IF(I11098&lt;Einstellungen!$B$5,"ja","nein")</f>
        <v>ja</v>
      </c>
      <c r="M11098" s="23" t="s">
        <v>54</v>
      </c>
      <c r="N11098" s="23" t="n">
        <v>2026</v>
      </c>
      <c r="O11098" s="23" t="n">
        <v>11</v>
      </c>
    </row>
    <row r="11099" customFormat="false" ht="15" hidden="false" customHeight="false" outlineLevel="0" collapsed="false">
      <c r="A11099" s="22" t="n">
        <v>46159</v>
      </c>
      <c r="B11099" s="23" t="s">
        <v>118</v>
      </c>
      <c r="C11099" s="23" t="s">
        <v>124</v>
      </c>
      <c r="D11099" s="24" t="n">
        <v>-2720.3</v>
      </c>
      <c r="E11099" s="25" t="n">
        <f aca="false">MAX(D11099,0)/1000</f>
        <v>0</v>
      </c>
      <c r="F11099" s="25" t="n">
        <f aca="false">MAX(-D11099,0)/1000</f>
        <v>2.7203</v>
      </c>
      <c r="G11099" s="23" t="str">
        <f aca="false">IF(E11099&gt;0,"ja","nein")</f>
        <v>nein</v>
      </c>
      <c r="H11099" s="26" t="n">
        <v>0.823</v>
      </c>
      <c r="I11099" s="26" t="n">
        <f aca="false">(H11099/10+IF(N11099=2025,Einstellungen!$B$23,Einstellungen!$C$23))*(1+Einstellungen!$B$10)</f>
        <v>18.847577</v>
      </c>
      <c r="J11099" s="25" t="n">
        <f aca="false">E11099*I11099/100</f>
        <v>0</v>
      </c>
      <c r="K11099" s="25" t="n">
        <f aca="false">E11099*Einstellungen!$B$5/100</f>
        <v>0</v>
      </c>
      <c r="L11099" s="23" t="str">
        <f aca="false">IF(I11099&lt;Einstellungen!$B$5,"ja","nein")</f>
        <v>ja</v>
      </c>
      <c r="M11099" s="23" t="s">
        <v>54</v>
      </c>
      <c r="N11099" s="23" t="n">
        <v>2026</v>
      </c>
      <c r="O11099" s="23" t="n">
        <v>12</v>
      </c>
    </row>
    <row r="11100" customFormat="false" ht="15" hidden="false" customHeight="false" outlineLevel="0" collapsed="false">
      <c r="A11100" s="22" t="n">
        <v>46159</v>
      </c>
      <c r="B11100" s="23" t="s">
        <v>119</v>
      </c>
      <c r="C11100" s="23" t="s">
        <v>124</v>
      </c>
      <c r="D11100" s="24" t="n">
        <v>-4345.2</v>
      </c>
      <c r="E11100" s="25" t="n">
        <f aca="false">MAX(D11100,0)/1000</f>
        <v>0</v>
      </c>
      <c r="F11100" s="25" t="n">
        <f aca="false">MAX(-D11100,0)/1000</f>
        <v>4.3452</v>
      </c>
      <c r="G11100" s="23" t="str">
        <f aca="false">IF(E11100&gt;0,"ja","nein")</f>
        <v>nein</v>
      </c>
      <c r="H11100" s="26" t="n">
        <v>0</v>
      </c>
      <c r="I11100" s="26" t="n">
        <f aca="false">(H11100/10+IF(N11100=2025,Einstellungen!$B$23,Einstellungen!$C$23))*(1+Einstellungen!$B$10)</f>
        <v>18.74964</v>
      </c>
      <c r="J11100" s="25" t="n">
        <f aca="false">E11100*I11100/100</f>
        <v>0</v>
      </c>
      <c r="K11100" s="25" t="n">
        <f aca="false">E11100*Einstellungen!$B$5/100</f>
        <v>0</v>
      </c>
      <c r="L11100" s="23" t="str">
        <f aca="false">IF(I11100&lt;Einstellungen!$B$5,"ja","nein")</f>
        <v>ja</v>
      </c>
      <c r="M11100" s="23" t="s">
        <v>54</v>
      </c>
      <c r="N11100" s="23" t="n">
        <v>2026</v>
      </c>
      <c r="O11100" s="23" t="n">
        <v>13</v>
      </c>
    </row>
    <row r="11101" customFormat="false" ht="15" hidden="false" customHeight="false" outlineLevel="0" collapsed="false">
      <c r="A11101" s="22" t="n">
        <v>46159</v>
      </c>
      <c r="B11101" s="23" t="s">
        <v>120</v>
      </c>
      <c r="C11101" s="23" t="s">
        <v>124</v>
      </c>
      <c r="D11101" s="24" t="n">
        <v>-2784</v>
      </c>
      <c r="E11101" s="25" t="n">
        <f aca="false">MAX(D11101,0)/1000</f>
        <v>0</v>
      </c>
      <c r="F11101" s="25" t="n">
        <f aca="false">MAX(-D11101,0)/1000</f>
        <v>2.784</v>
      </c>
      <c r="G11101" s="23" t="str">
        <f aca="false">IF(E11101&gt;0,"ja","nein")</f>
        <v>nein</v>
      </c>
      <c r="H11101" s="26" t="n">
        <v>0.98</v>
      </c>
      <c r="I11101" s="26" t="n">
        <f aca="false">(H11101/10+IF(N11101=2025,Einstellungen!$B$23,Einstellungen!$C$23))*(1+Einstellungen!$B$10)</f>
        <v>18.86626</v>
      </c>
      <c r="J11101" s="25" t="n">
        <f aca="false">E11101*I11101/100</f>
        <v>0</v>
      </c>
      <c r="K11101" s="25" t="n">
        <f aca="false">E11101*Einstellungen!$B$5/100</f>
        <v>0</v>
      </c>
      <c r="L11101" s="23" t="str">
        <f aca="false">IF(I11101&lt;Einstellungen!$B$5,"ja","nein")</f>
        <v>ja</v>
      </c>
      <c r="M11101" s="23" t="s">
        <v>54</v>
      </c>
      <c r="N11101" s="23" t="n">
        <v>2026</v>
      </c>
      <c r="O11101" s="23" t="n">
        <v>14</v>
      </c>
    </row>
    <row r="11102" customFormat="false" ht="15" hidden="false" customHeight="false" outlineLevel="0" collapsed="false">
      <c r="A11102" s="22" t="n">
        <v>46159</v>
      </c>
      <c r="B11102" s="23" t="s">
        <v>104</v>
      </c>
      <c r="C11102" s="23" t="s">
        <v>124</v>
      </c>
      <c r="D11102" s="24" t="n">
        <v>-1545.4</v>
      </c>
      <c r="E11102" s="25" t="n">
        <f aca="false">MAX(D11102,0)/1000</f>
        <v>0</v>
      </c>
      <c r="F11102" s="25" t="n">
        <f aca="false">MAX(-D11102,0)/1000</f>
        <v>1.5454</v>
      </c>
      <c r="G11102" s="23" t="str">
        <f aca="false">IF(E11102&gt;0,"ja","nein")</f>
        <v>nein</v>
      </c>
      <c r="H11102" s="26" t="n">
        <v>11.31</v>
      </c>
      <c r="I11102" s="26" t="n">
        <f aca="false">(H11102/10+IF(N11102=2025,Einstellungen!$B$23,Einstellungen!$C$23))*(1+Einstellungen!$B$10)</f>
        <v>20.09553</v>
      </c>
      <c r="J11102" s="25" t="n">
        <f aca="false">E11102*I11102/100</f>
        <v>0</v>
      </c>
      <c r="K11102" s="25" t="n">
        <f aca="false">E11102*Einstellungen!$B$5/100</f>
        <v>0</v>
      </c>
      <c r="L11102" s="23" t="str">
        <f aca="false">IF(I11102&lt;Einstellungen!$B$5,"ja","nein")</f>
        <v>ja</v>
      </c>
      <c r="M11102" s="23" t="s">
        <v>54</v>
      </c>
      <c r="N11102" s="23" t="n">
        <v>2026</v>
      </c>
      <c r="O11102" s="23" t="n">
        <v>15</v>
      </c>
    </row>
    <row r="11103" customFormat="false" ht="15" hidden="false" customHeight="false" outlineLevel="0" collapsed="false">
      <c r="A11103" s="22" t="n">
        <v>46159</v>
      </c>
      <c r="B11103" s="23" t="s">
        <v>105</v>
      </c>
      <c r="C11103" s="23" t="s">
        <v>124</v>
      </c>
      <c r="D11103" s="24" t="n">
        <v>-759.3</v>
      </c>
      <c r="E11103" s="25" t="n">
        <f aca="false">MAX(D11103,0)/1000</f>
        <v>0</v>
      </c>
      <c r="F11103" s="25" t="n">
        <f aca="false">MAX(-D11103,0)/1000</f>
        <v>0.7593</v>
      </c>
      <c r="G11103" s="23" t="str">
        <f aca="false">IF(E11103&gt;0,"ja","nein")</f>
        <v>nein</v>
      </c>
      <c r="H11103" s="26" t="n">
        <v>52.438</v>
      </c>
      <c r="I11103" s="26" t="n">
        <f aca="false">(H11103/10+IF(N11103=2025,Einstellungen!$B$23,Einstellungen!$C$23))*(1+Einstellungen!$B$10)</f>
        <v>24.989762</v>
      </c>
      <c r="J11103" s="25" t="n">
        <f aca="false">E11103*I11103/100</f>
        <v>0</v>
      </c>
      <c r="K11103" s="25" t="n">
        <f aca="false">E11103*Einstellungen!$B$5/100</f>
        <v>0</v>
      </c>
      <c r="L11103" s="23" t="str">
        <f aca="false">IF(I11103&lt;Einstellungen!$B$5,"ja","nein")</f>
        <v>ja</v>
      </c>
      <c r="M11103" s="23" t="s">
        <v>54</v>
      </c>
      <c r="N11103" s="23" t="n">
        <v>2026</v>
      </c>
      <c r="O11103" s="23" t="n">
        <v>16</v>
      </c>
    </row>
    <row r="11104" customFormat="false" ht="15" hidden="false" customHeight="false" outlineLevel="0" collapsed="false">
      <c r="A11104" s="22" t="n">
        <v>46159</v>
      </c>
      <c r="B11104" s="23" t="s">
        <v>97</v>
      </c>
      <c r="C11104" s="23" t="s">
        <v>124</v>
      </c>
      <c r="D11104" s="24" t="n">
        <v>-265.3</v>
      </c>
      <c r="E11104" s="25" t="n">
        <f aca="false">MAX(D11104,0)/1000</f>
        <v>0</v>
      </c>
      <c r="F11104" s="25" t="n">
        <f aca="false">MAX(-D11104,0)/1000</f>
        <v>0.2653</v>
      </c>
      <c r="G11104" s="23" t="str">
        <f aca="false">IF(E11104&gt;0,"ja","nein")</f>
        <v>nein</v>
      </c>
      <c r="H11104" s="26" t="n">
        <v>100.315</v>
      </c>
      <c r="I11104" s="26" t="n">
        <f aca="false">(H11104/10+IF(N11104=2025,Einstellungen!$B$23,Einstellungen!$C$23))*(1+Einstellungen!$B$10)</f>
        <v>30.687125</v>
      </c>
      <c r="J11104" s="25" t="n">
        <f aca="false">E11104*I11104/100</f>
        <v>0</v>
      </c>
      <c r="K11104" s="25" t="n">
        <f aca="false">E11104*Einstellungen!$B$5/100</f>
        <v>0</v>
      </c>
      <c r="L11104" s="23" t="str">
        <f aca="false">IF(I11104&lt;Einstellungen!$B$5,"ja","nein")</f>
        <v>nein</v>
      </c>
      <c r="M11104" s="23" t="s">
        <v>54</v>
      </c>
      <c r="N11104" s="23" t="n">
        <v>2026</v>
      </c>
      <c r="O11104" s="23" t="n">
        <v>17</v>
      </c>
    </row>
    <row r="11105" customFormat="false" ht="15" hidden="false" customHeight="false" outlineLevel="0" collapsed="false">
      <c r="A11105" s="22" t="n">
        <v>46159</v>
      </c>
      <c r="B11105" s="23" t="s">
        <v>99</v>
      </c>
      <c r="C11105" s="23" t="s">
        <v>124</v>
      </c>
      <c r="D11105" s="24" t="n">
        <v>17.5</v>
      </c>
      <c r="E11105" s="25" t="n">
        <f aca="false">MAX(D11105,0)/1000</f>
        <v>0.0175</v>
      </c>
      <c r="F11105" s="25" t="n">
        <f aca="false">MAX(-D11105,0)/1000</f>
        <v>0</v>
      </c>
      <c r="G11105" s="23" t="str">
        <f aca="false">IF(E11105&gt;0,"ja","nein")</f>
        <v>ja</v>
      </c>
      <c r="H11105" s="26" t="n">
        <v>129.387</v>
      </c>
      <c r="I11105" s="26" t="n">
        <f aca="false">(H11105/10+IF(N11105=2025,Einstellungen!$B$23,Einstellungen!$C$23))*(1+Einstellungen!$B$10)</f>
        <v>34.146693</v>
      </c>
      <c r="J11105" s="25" t="n">
        <f aca="false">E11105*I11105/100</f>
        <v>0.005975671275</v>
      </c>
      <c r="K11105" s="25" t="n">
        <f aca="false">E11105*Einstellungen!$B$5/100</f>
        <v>0.005075</v>
      </c>
      <c r="L11105" s="23" t="str">
        <f aca="false">IF(I11105&lt;Einstellungen!$B$5,"ja","nein")</f>
        <v>nein</v>
      </c>
      <c r="M11105" s="23" t="s">
        <v>54</v>
      </c>
      <c r="N11105" s="23" t="n">
        <v>2026</v>
      </c>
      <c r="O11105" s="23" t="n">
        <v>18</v>
      </c>
    </row>
    <row r="11106" customFormat="false" ht="15" hidden="false" customHeight="false" outlineLevel="0" collapsed="false">
      <c r="A11106" s="22" t="n">
        <v>46159</v>
      </c>
      <c r="B11106" s="23" t="s">
        <v>100</v>
      </c>
      <c r="C11106" s="23" t="s">
        <v>124</v>
      </c>
      <c r="D11106" s="24" t="n">
        <v>-19.4</v>
      </c>
      <c r="E11106" s="25" t="n">
        <f aca="false">MAX(D11106,0)/1000</f>
        <v>0</v>
      </c>
      <c r="F11106" s="25" t="n">
        <f aca="false">MAX(-D11106,0)/1000</f>
        <v>0.0194</v>
      </c>
      <c r="G11106" s="23" t="str">
        <f aca="false">IF(E11106&gt;0,"ja","nein")</f>
        <v>nein</v>
      </c>
      <c r="H11106" s="26" t="n">
        <v>143.067</v>
      </c>
      <c r="I11106" s="26" t="n">
        <f aca="false">(H11106/10+IF(N11106=2025,Einstellungen!$B$23,Einstellungen!$C$23))*(1+Einstellungen!$B$10)</f>
        <v>35.774613</v>
      </c>
      <c r="J11106" s="25" t="n">
        <f aca="false">E11106*I11106/100</f>
        <v>0</v>
      </c>
      <c r="K11106" s="25" t="n">
        <f aca="false">E11106*Einstellungen!$B$5/100</f>
        <v>0</v>
      </c>
      <c r="L11106" s="23" t="str">
        <f aca="false">IF(I11106&lt;Einstellungen!$B$5,"ja","nein")</f>
        <v>nein</v>
      </c>
      <c r="M11106" s="23" t="s">
        <v>54</v>
      </c>
      <c r="N11106" s="23" t="n">
        <v>2026</v>
      </c>
      <c r="O11106" s="23" t="n">
        <v>19</v>
      </c>
    </row>
    <row r="11107" customFormat="false" ht="15" hidden="false" customHeight="false" outlineLevel="0" collapsed="false">
      <c r="A11107" s="22" t="n">
        <v>46159</v>
      </c>
      <c r="B11107" s="23" t="s">
        <v>92</v>
      </c>
      <c r="C11107" s="23" t="s">
        <v>124</v>
      </c>
      <c r="D11107" s="24" t="n">
        <v>-46.8</v>
      </c>
      <c r="E11107" s="25" t="n">
        <f aca="false">MAX(D11107,0)/1000</f>
        <v>0</v>
      </c>
      <c r="F11107" s="25" t="n">
        <f aca="false">MAX(-D11107,0)/1000</f>
        <v>0.0468</v>
      </c>
      <c r="G11107" s="23" t="str">
        <f aca="false">IF(E11107&gt;0,"ja","nein")</f>
        <v>nein</v>
      </c>
      <c r="H11107" s="26" t="n">
        <v>155.8</v>
      </c>
      <c r="I11107" s="26" t="n">
        <f aca="false">(H11107/10+IF(N11107=2025,Einstellungen!$B$23,Einstellungen!$C$23))*(1+Einstellungen!$B$10)</f>
        <v>37.28984</v>
      </c>
      <c r="J11107" s="25" t="n">
        <f aca="false">E11107*I11107/100</f>
        <v>0</v>
      </c>
      <c r="K11107" s="25" t="n">
        <f aca="false">E11107*Einstellungen!$B$5/100</f>
        <v>0</v>
      </c>
      <c r="L11107" s="23" t="str">
        <f aca="false">IF(I11107&lt;Einstellungen!$B$5,"ja","nein")</f>
        <v>nein</v>
      </c>
      <c r="M11107" s="23" t="s">
        <v>54</v>
      </c>
      <c r="N11107" s="23" t="n">
        <v>2026</v>
      </c>
      <c r="O11107" s="23" t="n">
        <v>20</v>
      </c>
    </row>
    <row r="11108" customFormat="false" ht="15" hidden="false" customHeight="false" outlineLevel="0" collapsed="false">
      <c r="A11108" s="22" t="n">
        <v>46159</v>
      </c>
      <c r="B11108" s="23" t="s">
        <v>95</v>
      </c>
      <c r="C11108" s="23" t="s">
        <v>124</v>
      </c>
      <c r="D11108" s="24" t="n">
        <v>-46.5</v>
      </c>
      <c r="E11108" s="25" t="n">
        <f aca="false">MAX(D11108,0)/1000</f>
        <v>0</v>
      </c>
      <c r="F11108" s="25" t="n">
        <f aca="false">MAX(-D11108,0)/1000</f>
        <v>0.0465</v>
      </c>
      <c r="G11108" s="23" t="str">
        <f aca="false">IF(E11108&gt;0,"ja","nein")</f>
        <v>nein</v>
      </c>
      <c r="H11108" s="26" t="n">
        <v>156.705</v>
      </c>
      <c r="I11108" s="26" t="n">
        <f aca="false">(H11108/10+IF(N11108=2025,Einstellungen!$B$23,Einstellungen!$C$23))*(1+Einstellungen!$B$10)</f>
        <v>37.397535</v>
      </c>
      <c r="J11108" s="25" t="n">
        <f aca="false">E11108*I11108/100</f>
        <v>0</v>
      </c>
      <c r="K11108" s="25" t="n">
        <f aca="false">E11108*Einstellungen!$B$5/100</f>
        <v>0</v>
      </c>
      <c r="L11108" s="23" t="str">
        <f aca="false">IF(I11108&lt;Einstellungen!$B$5,"ja","nein")</f>
        <v>nein</v>
      </c>
      <c r="M11108" s="23" t="s">
        <v>54</v>
      </c>
      <c r="N11108" s="23" t="n">
        <v>2026</v>
      </c>
      <c r="O11108" s="23" t="n">
        <v>21</v>
      </c>
    </row>
    <row r="11109" customFormat="false" ht="15" hidden="false" customHeight="false" outlineLevel="0" collapsed="false">
      <c r="A11109" s="22" t="n">
        <v>46159</v>
      </c>
      <c r="B11109" s="23" t="s">
        <v>96</v>
      </c>
      <c r="C11109" s="23" t="s">
        <v>124</v>
      </c>
      <c r="D11109" s="24" t="n">
        <v>-48.4</v>
      </c>
      <c r="E11109" s="25" t="n">
        <f aca="false">MAX(D11109,0)/1000</f>
        <v>0</v>
      </c>
      <c r="F11109" s="25" t="n">
        <f aca="false">MAX(-D11109,0)/1000</f>
        <v>0.0484</v>
      </c>
      <c r="G11109" s="23" t="str">
        <f aca="false">IF(E11109&gt;0,"ja","nein")</f>
        <v>nein</v>
      </c>
      <c r="H11109" s="26" t="n">
        <v>151.368</v>
      </c>
      <c r="I11109" s="26" t="n">
        <f aca="false">(H11109/10+IF(N11109=2025,Einstellungen!$B$23,Einstellungen!$C$23))*(1+Einstellungen!$B$10)</f>
        <v>36.762432</v>
      </c>
      <c r="J11109" s="25" t="n">
        <f aca="false">E11109*I11109/100</f>
        <v>0</v>
      </c>
      <c r="K11109" s="25" t="n">
        <f aca="false">E11109*Einstellungen!$B$5/100</f>
        <v>0</v>
      </c>
      <c r="L11109" s="23" t="str">
        <f aca="false">IF(I11109&lt;Einstellungen!$B$5,"ja","nein")</f>
        <v>nein</v>
      </c>
      <c r="M11109" s="23" t="s">
        <v>54</v>
      </c>
      <c r="N11109" s="23" t="n">
        <v>2026</v>
      </c>
      <c r="O11109" s="23" t="n">
        <v>22</v>
      </c>
    </row>
    <row r="11110" customFormat="false" ht="15" hidden="false" customHeight="false" outlineLevel="0" collapsed="false">
      <c r="A11110" s="22" t="n">
        <v>46159</v>
      </c>
      <c r="B11110" s="23" t="s">
        <v>101</v>
      </c>
      <c r="C11110" s="23" t="s">
        <v>124</v>
      </c>
      <c r="D11110" s="24" t="n">
        <v>-48.3</v>
      </c>
      <c r="E11110" s="25" t="n">
        <f aca="false">MAX(D11110,0)/1000</f>
        <v>0</v>
      </c>
      <c r="F11110" s="25" t="n">
        <f aca="false">MAX(-D11110,0)/1000</f>
        <v>0.0483</v>
      </c>
      <c r="G11110" s="23" t="str">
        <f aca="false">IF(E11110&gt;0,"ja","nein")</f>
        <v>nein</v>
      </c>
      <c r="H11110" s="26" t="n">
        <v>142.575</v>
      </c>
      <c r="I11110" s="26" t="n">
        <f aca="false">(H11110/10+IF(N11110=2025,Einstellungen!$B$23,Einstellungen!$C$23))*(1+Einstellungen!$B$10)</f>
        <v>35.716065</v>
      </c>
      <c r="J11110" s="25" t="n">
        <f aca="false">E11110*I11110/100</f>
        <v>0</v>
      </c>
      <c r="K11110" s="25" t="n">
        <f aca="false">E11110*Einstellungen!$B$5/100</f>
        <v>0</v>
      </c>
      <c r="L11110" s="23" t="str">
        <f aca="false">IF(I11110&lt;Einstellungen!$B$5,"ja","nein")</f>
        <v>nein</v>
      </c>
      <c r="M11110" s="23" t="s">
        <v>54</v>
      </c>
      <c r="N11110" s="23" t="n">
        <v>2026</v>
      </c>
      <c r="O11110" s="23" t="n">
        <v>23</v>
      </c>
    </row>
    <row r="11111" customFormat="false" ht="15" hidden="false" customHeight="false" outlineLevel="0" collapsed="false">
      <c r="A11111" s="22" t="n">
        <v>46160</v>
      </c>
      <c r="B11111" s="23" t="s">
        <v>102</v>
      </c>
      <c r="C11111" s="23" t="s">
        <v>93</v>
      </c>
      <c r="D11111" s="24" t="n">
        <v>524</v>
      </c>
      <c r="E11111" s="25" t="n">
        <f aca="false">MAX(D11111,0)/1000</f>
        <v>0.524</v>
      </c>
      <c r="F11111" s="25" t="n">
        <f aca="false">MAX(-D11111,0)/1000</f>
        <v>0</v>
      </c>
      <c r="G11111" s="23" t="str">
        <f aca="false">IF(E11111&gt;0,"ja","nein")</f>
        <v>ja</v>
      </c>
      <c r="H11111" s="26" t="n">
        <v>134.657</v>
      </c>
      <c r="I11111" s="26" t="n">
        <f aca="false">(H11111/10+IF(N11111=2025,Einstellungen!$B$23,Einstellungen!$C$23))*(1+Einstellungen!$B$10)</f>
        <v>34.773823</v>
      </c>
      <c r="J11111" s="25" t="n">
        <f aca="false">E11111*I11111/100</f>
        <v>0.18221483252</v>
      </c>
      <c r="K11111" s="25" t="n">
        <f aca="false">E11111*Einstellungen!$B$5/100</f>
        <v>0.15196</v>
      </c>
      <c r="L11111" s="23" t="str">
        <f aca="false">IF(I11111&lt;Einstellungen!$B$5,"ja","nein")</f>
        <v>nein</v>
      </c>
      <c r="M11111" s="23" t="s">
        <v>54</v>
      </c>
      <c r="N11111" s="23" t="n">
        <v>2026</v>
      </c>
      <c r="O11111" s="23" t="n">
        <v>0</v>
      </c>
    </row>
    <row r="11112" customFormat="false" ht="15" hidden="false" customHeight="false" outlineLevel="0" collapsed="false">
      <c r="A11112" s="22" t="n">
        <v>46160</v>
      </c>
      <c r="B11112" s="23" t="s">
        <v>107</v>
      </c>
      <c r="C11112" s="23" t="s">
        <v>93</v>
      </c>
      <c r="D11112" s="24" t="n">
        <v>503.4</v>
      </c>
      <c r="E11112" s="25" t="n">
        <f aca="false">MAX(D11112,0)/1000</f>
        <v>0.5034</v>
      </c>
      <c r="F11112" s="25" t="n">
        <f aca="false">MAX(-D11112,0)/1000</f>
        <v>0</v>
      </c>
      <c r="G11112" s="23" t="str">
        <f aca="false">IF(E11112&gt;0,"ja","nein")</f>
        <v>ja</v>
      </c>
      <c r="H11112" s="26" t="n">
        <v>125.972</v>
      </c>
      <c r="I11112" s="26" t="n">
        <f aca="false">(H11112/10+IF(N11112=2025,Einstellungen!$B$23,Einstellungen!$C$23))*(1+Einstellungen!$B$10)</f>
        <v>33.740308</v>
      </c>
      <c r="J11112" s="25" t="n">
        <f aca="false">E11112*I11112/100</f>
        <v>0.169848710472</v>
      </c>
      <c r="K11112" s="25" t="n">
        <f aca="false">E11112*Einstellungen!$B$5/100</f>
        <v>0.145986</v>
      </c>
      <c r="L11112" s="23" t="str">
        <f aca="false">IF(I11112&lt;Einstellungen!$B$5,"ja","nein")</f>
        <v>nein</v>
      </c>
      <c r="M11112" s="23" t="s">
        <v>54</v>
      </c>
      <c r="N11112" s="23" t="n">
        <v>2026</v>
      </c>
      <c r="O11112" s="23" t="n">
        <v>1</v>
      </c>
    </row>
    <row r="11113" customFormat="false" ht="15" hidden="false" customHeight="false" outlineLevel="0" collapsed="false">
      <c r="A11113" s="22" t="n">
        <v>46160</v>
      </c>
      <c r="B11113" s="23" t="s">
        <v>108</v>
      </c>
      <c r="C11113" s="23" t="s">
        <v>93</v>
      </c>
      <c r="D11113" s="24" t="n">
        <v>3123</v>
      </c>
      <c r="E11113" s="25" t="n">
        <f aca="false">MAX(D11113,0)/1000</f>
        <v>3.123</v>
      </c>
      <c r="F11113" s="25" t="n">
        <f aca="false">MAX(-D11113,0)/1000</f>
        <v>0</v>
      </c>
      <c r="G11113" s="23" t="str">
        <f aca="false">IF(E11113&gt;0,"ja","nein")</f>
        <v>ja</v>
      </c>
      <c r="H11113" s="26" t="n">
        <v>125.998</v>
      </c>
      <c r="I11113" s="26" t="n">
        <f aca="false">(H11113/10+IF(N11113=2025,Einstellungen!$B$23,Einstellungen!$C$23))*(1+Einstellungen!$B$10)</f>
        <v>33.743402</v>
      </c>
      <c r="J11113" s="25" t="n">
        <f aca="false">E11113*I11113/100</f>
        <v>1.05380644446</v>
      </c>
      <c r="K11113" s="25" t="n">
        <f aca="false">E11113*Einstellungen!$B$5/100</f>
        <v>0.90567</v>
      </c>
      <c r="L11113" s="23" t="str">
        <f aca="false">IF(I11113&lt;Einstellungen!$B$5,"ja","nein")</f>
        <v>nein</v>
      </c>
      <c r="M11113" s="23" t="s">
        <v>54</v>
      </c>
      <c r="N11113" s="23" t="n">
        <v>2026</v>
      </c>
      <c r="O11113" s="23" t="n">
        <v>2</v>
      </c>
    </row>
    <row r="11114" customFormat="false" ht="15" hidden="false" customHeight="false" outlineLevel="0" collapsed="false">
      <c r="A11114" s="22" t="n">
        <v>46160</v>
      </c>
      <c r="B11114" s="23" t="s">
        <v>109</v>
      </c>
      <c r="C11114" s="23" t="s">
        <v>93</v>
      </c>
      <c r="D11114" s="24" t="n">
        <v>825.6</v>
      </c>
      <c r="E11114" s="25" t="n">
        <f aca="false">MAX(D11114,0)/1000</f>
        <v>0.8256</v>
      </c>
      <c r="F11114" s="25" t="n">
        <f aca="false">MAX(-D11114,0)/1000</f>
        <v>0</v>
      </c>
      <c r="G11114" s="23" t="str">
        <f aca="false">IF(E11114&gt;0,"ja","nein")</f>
        <v>ja</v>
      </c>
      <c r="H11114" s="26" t="n">
        <v>126.392</v>
      </c>
      <c r="I11114" s="26" t="n">
        <f aca="false">(H11114/10+IF(N11114=2025,Einstellungen!$B$23,Einstellungen!$C$23))*(1+Einstellungen!$B$10)</f>
        <v>33.790288</v>
      </c>
      <c r="J11114" s="25" t="n">
        <f aca="false">E11114*I11114/100</f>
        <v>0.278972617728</v>
      </c>
      <c r="K11114" s="25" t="n">
        <f aca="false">E11114*Einstellungen!$B$5/100</f>
        <v>0.239424</v>
      </c>
      <c r="L11114" s="23" t="str">
        <f aca="false">IF(I11114&lt;Einstellungen!$B$5,"ja","nein")</f>
        <v>nein</v>
      </c>
      <c r="M11114" s="23" t="s">
        <v>54</v>
      </c>
      <c r="N11114" s="23" t="n">
        <v>2026</v>
      </c>
      <c r="O11114" s="23" t="n">
        <v>3</v>
      </c>
    </row>
    <row r="11115" customFormat="false" ht="15" hidden="false" customHeight="false" outlineLevel="0" collapsed="false">
      <c r="A11115" s="22" t="n">
        <v>46160</v>
      </c>
      <c r="B11115" s="23" t="s">
        <v>110</v>
      </c>
      <c r="C11115" s="23" t="s">
        <v>93</v>
      </c>
      <c r="D11115" s="24" t="n">
        <v>316.6</v>
      </c>
      <c r="E11115" s="25" t="n">
        <f aca="false">MAX(D11115,0)/1000</f>
        <v>0.3166</v>
      </c>
      <c r="F11115" s="25" t="n">
        <f aca="false">MAX(-D11115,0)/1000</f>
        <v>0</v>
      </c>
      <c r="G11115" s="23" t="str">
        <f aca="false">IF(E11115&gt;0,"ja","nein")</f>
        <v>ja</v>
      </c>
      <c r="H11115" s="26" t="n">
        <v>129.36</v>
      </c>
      <c r="I11115" s="26" t="n">
        <f aca="false">(H11115/10+IF(N11115=2025,Einstellungen!$B$23,Einstellungen!$C$23))*(1+Einstellungen!$B$10)</f>
        <v>34.14348</v>
      </c>
      <c r="J11115" s="25" t="n">
        <f aca="false">E11115*I11115/100</f>
        <v>0.10809825768</v>
      </c>
      <c r="K11115" s="25" t="n">
        <f aca="false">E11115*Einstellungen!$B$5/100</f>
        <v>0.091814</v>
      </c>
      <c r="L11115" s="23" t="str">
        <f aca="false">IF(I11115&lt;Einstellungen!$B$5,"ja","nein")</f>
        <v>nein</v>
      </c>
      <c r="M11115" s="23" t="s">
        <v>54</v>
      </c>
      <c r="N11115" s="23" t="n">
        <v>2026</v>
      </c>
      <c r="O11115" s="23" t="n">
        <v>4</v>
      </c>
    </row>
    <row r="11116" customFormat="false" ht="15" hidden="false" customHeight="false" outlineLevel="0" collapsed="false">
      <c r="A11116" s="22" t="n">
        <v>46160</v>
      </c>
      <c r="B11116" s="23" t="s">
        <v>111</v>
      </c>
      <c r="C11116" s="23" t="s">
        <v>93</v>
      </c>
      <c r="D11116" s="24" t="n">
        <v>290.6</v>
      </c>
      <c r="E11116" s="25" t="n">
        <f aca="false">MAX(D11116,0)/1000</f>
        <v>0.2906</v>
      </c>
      <c r="F11116" s="25" t="n">
        <f aca="false">MAX(-D11116,0)/1000</f>
        <v>0</v>
      </c>
      <c r="G11116" s="23" t="str">
        <f aca="false">IF(E11116&gt;0,"ja","nein")</f>
        <v>ja</v>
      </c>
      <c r="H11116" s="26" t="n">
        <v>137.023</v>
      </c>
      <c r="I11116" s="26" t="n">
        <f aca="false">(H11116/10+IF(N11116=2025,Einstellungen!$B$23,Einstellungen!$C$23))*(1+Einstellungen!$B$10)</f>
        <v>35.055377</v>
      </c>
      <c r="J11116" s="25" t="n">
        <f aca="false">E11116*I11116/100</f>
        <v>0.101870925562</v>
      </c>
      <c r="K11116" s="25" t="n">
        <f aca="false">E11116*Einstellungen!$B$5/100</f>
        <v>0.084274</v>
      </c>
      <c r="L11116" s="23" t="str">
        <f aca="false">IF(I11116&lt;Einstellungen!$B$5,"ja","nein")</f>
        <v>nein</v>
      </c>
      <c r="M11116" s="23" t="s">
        <v>54</v>
      </c>
      <c r="N11116" s="23" t="n">
        <v>2026</v>
      </c>
      <c r="O11116" s="23" t="n">
        <v>5</v>
      </c>
    </row>
    <row r="11117" customFormat="false" ht="15" hidden="false" customHeight="false" outlineLevel="0" collapsed="false">
      <c r="A11117" s="22" t="n">
        <v>46160</v>
      </c>
      <c r="B11117" s="23" t="s">
        <v>112</v>
      </c>
      <c r="C11117" s="23" t="s">
        <v>93</v>
      </c>
      <c r="D11117" s="24" t="n">
        <v>125.4</v>
      </c>
      <c r="E11117" s="25" t="n">
        <f aca="false">MAX(D11117,0)/1000</f>
        <v>0.1254</v>
      </c>
      <c r="F11117" s="25" t="n">
        <f aca="false">MAX(-D11117,0)/1000</f>
        <v>0</v>
      </c>
      <c r="G11117" s="23" t="str">
        <f aca="false">IF(E11117&gt;0,"ja","nein")</f>
        <v>ja</v>
      </c>
      <c r="H11117" s="26" t="n">
        <v>152.517</v>
      </c>
      <c r="I11117" s="26" t="n">
        <f aca="false">(H11117/10+IF(N11117=2025,Einstellungen!$B$23,Einstellungen!$C$23))*(1+Einstellungen!$B$10)</f>
        <v>36.899163</v>
      </c>
      <c r="J11117" s="25" t="n">
        <f aca="false">E11117*I11117/100</f>
        <v>0.046271550402</v>
      </c>
      <c r="K11117" s="25" t="n">
        <f aca="false">E11117*Einstellungen!$B$5/100</f>
        <v>0.036366</v>
      </c>
      <c r="L11117" s="23" t="str">
        <f aca="false">IF(I11117&lt;Einstellungen!$B$5,"ja","nein")</f>
        <v>nein</v>
      </c>
      <c r="M11117" s="23" t="s">
        <v>54</v>
      </c>
      <c r="N11117" s="23" t="n">
        <v>2026</v>
      </c>
      <c r="O11117" s="23" t="n">
        <v>6</v>
      </c>
    </row>
    <row r="11118" customFormat="false" ht="15" hidden="false" customHeight="false" outlineLevel="0" collapsed="false">
      <c r="A11118" s="22" t="n">
        <v>46160</v>
      </c>
      <c r="B11118" s="23" t="s">
        <v>113</v>
      </c>
      <c r="C11118" s="23" t="s">
        <v>93</v>
      </c>
      <c r="D11118" s="24" t="n">
        <v>-69.6</v>
      </c>
      <c r="E11118" s="25" t="n">
        <f aca="false">MAX(D11118,0)/1000</f>
        <v>0</v>
      </c>
      <c r="F11118" s="25" t="n">
        <f aca="false">MAX(-D11118,0)/1000</f>
        <v>0.0696</v>
      </c>
      <c r="G11118" s="23" t="str">
        <f aca="false">IF(E11118&gt;0,"ja","nein")</f>
        <v>nein</v>
      </c>
      <c r="H11118" s="26" t="n">
        <v>160.075</v>
      </c>
      <c r="I11118" s="26" t="n">
        <f aca="false">(H11118/10+IF(N11118=2025,Einstellungen!$B$23,Einstellungen!$C$23))*(1+Einstellungen!$B$10)</f>
        <v>37.798565</v>
      </c>
      <c r="J11118" s="25" t="n">
        <f aca="false">E11118*I11118/100</f>
        <v>0</v>
      </c>
      <c r="K11118" s="25" t="n">
        <f aca="false">E11118*Einstellungen!$B$5/100</f>
        <v>0</v>
      </c>
      <c r="L11118" s="23" t="str">
        <f aca="false">IF(I11118&lt;Einstellungen!$B$5,"ja","nein")</f>
        <v>nein</v>
      </c>
      <c r="M11118" s="23" t="s">
        <v>54</v>
      </c>
      <c r="N11118" s="23" t="n">
        <v>2026</v>
      </c>
      <c r="O11118" s="23" t="n">
        <v>7</v>
      </c>
    </row>
    <row r="11119" customFormat="false" ht="15" hidden="false" customHeight="false" outlineLevel="0" collapsed="false">
      <c r="A11119" s="22" t="n">
        <v>46160</v>
      </c>
      <c r="B11119" s="23" t="s">
        <v>114</v>
      </c>
      <c r="C11119" s="23" t="s">
        <v>93</v>
      </c>
      <c r="D11119" s="24" t="n">
        <v>-53.5</v>
      </c>
      <c r="E11119" s="25" t="n">
        <f aca="false">MAX(D11119,0)/1000</f>
        <v>0</v>
      </c>
      <c r="F11119" s="25" t="n">
        <f aca="false">MAX(-D11119,0)/1000</f>
        <v>0.0535</v>
      </c>
      <c r="G11119" s="23" t="str">
        <f aca="false">IF(E11119&gt;0,"ja","nein")</f>
        <v>nein</v>
      </c>
      <c r="H11119" s="26" t="n">
        <v>152.105</v>
      </c>
      <c r="I11119" s="26" t="n">
        <f aca="false">(H11119/10+IF(N11119=2025,Einstellungen!$B$23,Einstellungen!$C$23))*(1+Einstellungen!$B$10)</f>
        <v>36.850135</v>
      </c>
      <c r="J11119" s="25" t="n">
        <f aca="false">E11119*I11119/100</f>
        <v>0</v>
      </c>
      <c r="K11119" s="25" t="n">
        <f aca="false">E11119*Einstellungen!$B$5/100</f>
        <v>0</v>
      </c>
      <c r="L11119" s="23" t="str">
        <f aca="false">IF(I11119&lt;Einstellungen!$B$5,"ja","nein")</f>
        <v>nein</v>
      </c>
      <c r="M11119" s="23" t="s">
        <v>54</v>
      </c>
      <c r="N11119" s="23" t="n">
        <v>2026</v>
      </c>
      <c r="O11119" s="23" t="n">
        <v>8</v>
      </c>
    </row>
    <row r="11120" customFormat="false" ht="15" hidden="false" customHeight="false" outlineLevel="0" collapsed="false">
      <c r="A11120" s="22" t="n">
        <v>46160</v>
      </c>
      <c r="B11120" s="23" t="s">
        <v>115</v>
      </c>
      <c r="C11120" s="23" t="s">
        <v>93</v>
      </c>
      <c r="D11120" s="24" t="n">
        <v>-48.8</v>
      </c>
      <c r="E11120" s="25" t="n">
        <f aca="false">MAX(D11120,0)/1000</f>
        <v>0</v>
      </c>
      <c r="F11120" s="25" t="n">
        <f aca="false">MAX(-D11120,0)/1000</f>
        <v>0.0488</v>
      </c>
      <c r="G11120" s="23" t="str">
        <f aca="false">IF(E11120&gt;0,"ja","nein")</f>
        <v>nein</v>
      </c>
      <c r="H11120" s="26" t="n">
        <v>125.88</v>
      </c>
      <c r="I11120" s="26" t="n">
        <f aca="false">(H11120/10+IF(N11120=2025,Einstellungen!$B$23,Einstellungen!$C$23))*(1+Einstellungen!$B$10)</f>
        <v>33.72936</v>
      </c>
      <c r="J11120" s="25" t="n">
        <f aca="false">E11120*I11120/100</f>
        <v>0</v>
      </c>
      <c r="K11120" s="25" t="n">
        <f aca="false">E11120*Einstellungen!$B$5/100</f>
        <v>0</v>
      </c>
      <c r="L11120" s="23" t="str">
        <f aca="false">IF(I11120&lt;Einstellungen!$B$5,"ja","nein")</f>
        <v>nein</v>
      </c>
      <c r="M11120" s="23" t="s">
        <v>54</v>
      </c>
      <c r="N11120" s="23" t="n">
        <v>2026</v>
      </c>
      <c r="O11120" s="23" t="n">
        <v>9</v>
      </c>
    </row>
    <row r="11121" customFormat="false" ht="15" hidden="false" customHeight="false" outlineLevel="0" collapsed="false">
      <c r="A11121" s="22" t="n">
        <v>46160</v>
      </c>
      <c r="B11121" s="23" t="s">
        <v>116</v>
      </c>
      <c r="C11121" s="23" t="s">
        <v>93</v>
      </c>
      <c r="D11121" s="24" t="n">
        <v>-58</v>
      </c>
      <c r="E11121" s="25" t="n">
        <f aca="false">MAX(D11121,0)/1000</f>
        <v>0</v>
      </c>
      <c r="F11121" s="25" t="n">
        <f aca="false">MAX(-D11121,0)/1000</f>
        <v>0.058</v>
      </c>
      <c r="G11121" s="23" t="str">
        <f aca="false">IF(E11121&gt;0,"ja","nein")</f>
        <v>nein</v>
      </c>
      <c r="H11121" s="26" t="n">
        <v>107.85</v>
      </c>
      <c r="I11121" s="26" t="n">
        <f aca="false">(H11121/10+IF(N11121=2025,Einstellungen!$B$23,Einstellungen!$C$23))*(1+Einstellungen!$B$10)</f>
        <v>31.58379</v>
      </c>
      <c r="J11121" s="25" t="n">
        <f aca="false">E11121*I11121/100</f>
        <v>0</v>
      </c>
      <c r="K11121" s="25" t="n">
        <f aca="false">E11121*Einstellungen!$B$5/100</f>
        <v>0</v>
      </c>
      <c r="L11121" s="23" t="str">
        <f aca="false">IF(I11121&lt;Einstellungen!$B$5,"ja","nein")</f>
        <v>nein</v>
      </c>
      <c r="M11121" s="23" t="s">
        <v>54</v>
      </c>
      <c r="N11121" s="23" t="n">
        <v>2026</v>
      </c>
      <c r="O11121" s="23" t="n">
        <v>10</v>
      </c>
    </row>
    <row r="11122" customFormat="false" ht="15" hidden="false" customHeight="false" outlineLevel="0" collapsed="false">
      <c r="A11122" s="22" t="n">
        <v>46160</v>
      </c>
      <c r="B11122" s="23" t="s">
        <v>117</v>
      </c>
      <c r="C11122" s="23" t="s">
        <v>93</v>
      </c>
      <c r="D11122" s="24" t="n">
        <v>-49.3</v>
      </c>
      <c r="E11122" s="25" t="n">
        <f aca="false">MAX(D11122,0)/1000</f>
        <v>0</v>
      </c>
      <c r="F11122" s="25" t="n">
        <f aca="false">MAX(-D11122,0)/1000</f>
        <v>0.0493</v>
      </c>
      <c r="G11122" s="23" t="str">
        <f aca="false">IF(E11122&gt;0,"ja","nein")</f>
        <v>nein</v>
      </c>
      <c r="H11122" s="26" t="n">
        <v>100.052</v>
      </c>
      <c r="I11122" s="26" t="n">
        <f aca="false">(H11122/10+IF(N11122=2025,Einstellungen!$B$23,Einstellungen!$C$23))*(1+Einstellungen!$B$10)</f>
        <v>30.655828</v>
      </c>
      <c r="J11122" s="25" t="n">
        <f aca="false">E11122*I11122/100</f>
        <v>0</v>
      </c>
      <c r="K11122" s="25" t="n">
        <f aca="false">E11122*Einstellungen!$B$5/100</f>
        <v>0</v>
      </c>
      <c r="L11122" s="23" t="str">
        <f aca="false">IF(I11122&lt;Einstellungen!$B$5,"ja","nein")</f>
        <v>nein</v>
      </c>
      <c r="M11122" s="23" t="s">
        <v>54</v>
      </c>
      <c r="N11122" s="23" t="n">
        <v>2026</v>
      </c>
      <c r="O11122" s="23" t="n">
        <v>11</v>
      </c>
    </row>
    <row r="11123" customFormat="false" ht="15" hidden="false" customHeight="false" outlineLevel="0" collapsed="false">
      <c r="A11123" s="22" t="n">
        <v>46160</v>
      </c>
      <c r="B11123" s="23" t="s">
        <v>118</v>
      </c>
      <c r="C11123" s="23" t="s">
        <v>93</v>
      </c>
      <c r="D11123" s="24" t="n">
        <v>-126.5</v>
      </c>
      <c r="E11123" s="25" t="n">
        <f aca="false">MAX(D11123,0)/1000</f>
        <v>0</v>
      </c>
      <c r="F11123" s="25" t="n">
        <f aca="false">MAX(-D11123,0)/1000</f>
        <v>0.1265</v>
      </c>
      <c r="G11123" s="23" t="str">
        <f aca="false">IF(E11123&gt;0,"ja","nein")</f>
        <v>nein</v>
      </c>
      <c r="H11123" s="26" t="n">
        <v>94.895</v>
      </c>
      <c r="I11123" s="26" t="n">
        <f aca="false">(H11123/10+IF(N11123=2025,Einstellungen!$B$23,Einstellungen!$C$23))*(1+Einstellungen!$B$10)</f>
        <v>30.042145</v>
      </c>
      <c r="J11123" s="25" t="n">
        <f aca="false">E11123*I11123/100</f>
        <v>0</v>
      </c>
      <c r="K11123" s="25" t="n">
        <f aca="false">E11123*Einstellungen!$B$5/100</f>
        <v>0</v>
      </c>
      <c r="L11123" s="23" t="str">
        <f aca="false">IF(I11123&lt;Einstellungen!$B$5,"ja","nein")</f>
        <v>nein</v>
      </c>
      <c r="M11123" s="23" t="s">
        <v>54</v>
      </c>
      <c r="N11123" s="23" t="n">
        <v>2026</v>
      </c>
      <c r="O11123" s="23" t="n">
        <v>12</v>
      </c>
    </row>
    <row r="11124" customFormat="false" ht="15" hidden="false" customHeight="false" outlineLevel="0" collapsed="false">
      <c r="A11124" s="22" t="n">
        <v>46160</v>
      </c>
      <c r="B11124" s="23" t="s">
        <v>119</v>
      </c>
      <c r="C11124" s="23" t="s">
        <v>93</v>
      </c>
      <c r="D11124" s="24" t="n">
        <v>-468</v>
      </c>
      <c r="E11124" s="25" t="n">
        <f aca="false">MAX(D11124,0)/1000</f>
        <v>0</v>
      </c>
      <c r="F11124" s="25" t="n">
        <f aca="false">MAX(-D11124,0)/1000</f>
        <v>0.468</v>
      </c>
      <c r="G11124" s="23" t="str">
        <f aca="false">IF(E11124&gt;0,"ja","nein")</f>
        <v>nein</v>
      </c>
      <c r="H11124" s="26" t="n">
        <v>94.977</v>
      </c>
      <c r="I11124" s="26" t="n">
        <f aca="false">(H11124/10+IF(N11124=2025,Einstellungen!$B$23,Einstellungen!$C$23))*(1+Einstellungen!$B$10)</f>
        <v>30.051903</v>
      </c>
      <c r="J11124" s="25" t="n">
        <f aca="false">E11124*I11124/100</f>
        <v>0</v>
      </c>
      <c r="K11124" s="25" t="n">
        <f aca="false">E11124*Einstellungen!$B$5/100</f>
        <v>0</v>
      </c>
      <c r="L11124" s="23" t="str">
        <f aca="false">IF(I11124&lt;Einstellungen!$B$5,"ja","nein")</f>
        <v>nein</v>
      </c>
      <c r="M11124" s="23" t="s">
        <v>54</v>
      </c>
      <c r="N11124" s="23" t="n">
        <v>2026</v>
      </c>
      <c r="O11124" s="23" t="n">
        <v>13</v>
      </c>
    </row>
    <row r="11125" customFormat="false" ht="15" hidden="false" customHeight="false" outlineLevel="0" collapsed="false">
      <c r="A11125" s="22" t="n">
        <v>46160</v>
      </c>
      <c r="B11125" s="23" t="s">
        <v>120</v>
      </c>
      <c r="C11125" s="23" t="s">
        <v>93</v>
      </c>
      <c r="D11125" s="24" t="n">
        <v>-50.7</v>
      </c>
      <c r="E11125" s="25" t="n">
        <f aca="false">MAX(D11125,0)/1000</f>
        <v>0</v>
      </c>
      <c r="F11125" s="25" t="n">
        <f aca="false">MAX(-D11125,0)/1000</f>
        <v>0.0507</v>
      </c>
      <c r="G11125" s="23" t="str">
        <f aca="false">IF(E11125&gt;0,"ja","nein")</f>
        <v>nein</v>
      </c>
      <c r="H11125" s="26" t="n">
        <v>96.77</v>
      </c>
      <c r="I11125" s="26" t="n">
        <f aca="false">(H11125/10+IF(N11125=2025,Einstellungen!$B$23,Einstellungen!$C$23))*(1+Einstellungen!$B$10)</f>
        <v>30.26527</v>
      </c>
      <c r="J11125" s="25" t="n">
        <f aca="false">E11125*I11125/100</f>
        <v>0</v>
      </c>
      <c r="K11125" s="25" t="n">
        <f aca="false">E11125*Einstellungen!$B$5/100</f>
        <v>0</v>
      </c>
      <c r="L11125" s="23" t="str">
        <f aca="false">IF(I11125&lt;Einstellungen!$B$5,"ja","nein")</f>
        <v>nein</v>
      </c>
      <c r="M11125" s="23" t="s">
        <v>54</v>
      </c>
      <c r="N11125" s="23" t="n">
        <v>2026</v>
      </c>
      <c r="O11125" s="23" t="n">
        <v>14</v>
      </c>
    </row>
    <row r="11126" customFormat="false" ht="15" hidden="false" customHeight="false" outlineLevel="0" collapsed="false">
      <c r="A11126" s="22" t="n">
        <v>46160</v>
      </c>
      <c r="B11126" s="23" t="s">
        <v>104</v>
      </c>
      <c r="C11126" s="23" t="s">
        <v>93</v>
      </c>
      <c r="D11126" s="24" t="n">
        <v>-359.4</v>
      </c>
      <c r="E11126" s="25" t="n">
        <f aca="false">MAX(D11126,0)/1000</f>
        <v>0</v>
      </c>
      <c r="F11126" s="25" t="n">
        <f aca="false">MAX(-D11126,0)/1000</f>
        <v>0.3594</v>
      </c>
      <c r="G11126" s="23" t="str">
        <f aca="false">IF(E11126&gt;0,"ja","nein")</f>
        <v>nein</v>
      </c>
      <c r="H11126" s="26" t="n">
        <v>102.405</v>
      </c>
      <c r="I11126" s="26" t="n">
        <f aca="false">(H11126/10+IF(N11126=2025,Einstellungen!$B$23,Einstellungen!$C$23))*(1+Einstellungen!$B$10)</f>
        <v>30.935835</v>
      </c>
      <c r="J11126" s="25" t="n">
        <f aca="false">E11126*I11126/100</f>
        <v>0</v>
      </c>
      <c r="K11126" s="25" t="n">
        <f aca="false">E11126*Einstellungen!$B$5/100</f>
        <v>0</v>
      </c>
      <c r="L11126" s="23" t="str">
        <f aca="false">IF(I11126&lt;Einstellungen!$B$5,"ja","nein")</f>
        <v>nein</v>
      </c>
      <c r="M11126" s="23" t="s">
        <v>54</v>
      </c>
      <c r="N11126" s="23" t="n">
        <v>2026</v>
      </c>
      <c r="O11126" s="23" t="n">
        <v>15</v>
      </c>
    </row>
    <row r="11127" customFormat="false" ht="15" hidden="false" customHeight="false" outlineLevel="0" collapsed="false">
      <c r="A11127" s="22" t="n">
        <v>46160</v>
      </c>
      <c r="B11127" s="23" t="s">
        <v>105</v>
      </c>
      <c r="C11127" s="23" t="s">
        <v>93</v>
      </c>
      <c r="D11127" s="24" t="n">
        <v>-44.1</v>
      </c>
      <c r="E11127" s="25" t="n">
        <f aca="false">MAX(D11127,0)/1000</f>
        <v>0</v>
      </c>
      <c r="F11127" s="25" t="n">
        <f aca="false">MAX(-D11127,0)/1000</f>
        <v>0.0441</v>
      </c>
      <c r="G11127" s="23" t="str">
        <f aca="false">IF(E11127&gt;0,"ja","nein")</f>
        <v>nein</v>
      </c>
      <c r="H11127" s="26" t="n">
        <v>113.965</v>
      </c>
      <c r="I11127" s="26" t="n">
        <f aca="false">(H11127/10+IF(N11127=2025,Einstellungen!$B$23,Einstellungen!$C$23))*(1+Einstellungen!$B$10)</f>
        <v>32.311475</v>
      </c>
      <c r="J11127" s="25" t="n">
        <f aca="false">E11127*I11127/100</f>
        <v>0</v>
      </c>
      <c r="K11127" s="25" t="n">
        <f aca="false">E11127*Einstellungen!$B$5/100</f>
        <v>0</v>
      </c>
      <c r="L11127" s="23" t="str">
        <f aca="false">IF(I11127&lt;Einstellungen!$B$5,"ja","nein")</f>
        <v>nein</v>
      </c>
      <c r="M11127" s="23" t="s">
        <v>54</v>
      </c>
      <c r="N11127" s="23" t="n">
        <v>2026</v>
      </c>
      <c r="O11127" s="23" t="n">
        <v>16</v>
      </c>
    </row>
    <row r="11128" customFormat="false" ht="15" hidden="false" customHeight="false" outlineLevel="0" collapsed="false">
      <c r="A11128" s="22" t="n">
        <v>46160</v>
      </c>
      <c r="B11128" s="23" t="s">
        <v>97</v>
      </c>
      <c r="C11128" s="23" t="s">
        <v>93</v>
      </c>
      <c r="D11128" s="24" t="n">
        <v>-57.8</v>
      </c>
      <c r="E11128" s="25" t="n">
        <f aca="false">MAX(D11128,0)/1000</f>
        <v>0</v>
      </c>
      <c r="F11128" s="25" t="n">
        <f aca="false">MAX(-D11128,0)/1000</f>
        <v>0.0578</v>
      </c>
      <c r="G11128" s="23" t="str">
        <f aca="false">IF(E11128&gt;0,"ja","nein")</f>
        <v>nein</v>
      </c>
      <c r="H11128" s="26" t="n">
        <v>134.065</v>
      </c>
      <c r="I11128" s="26" t="n">
        <f aca="false">(H11128/10+IF(N11128=2025,Einstellungen!$B$23,Einstellungen!$C$23))*(1+Einstellungen!$B$10)</f>
        <v>34.703375</v>
      </c>
      <c r="J11128" s="25" t="n">
        <f aca="false">E11128*I11128/100</f>
        <v>0</v>
      </c>
      <c r="K11128" s="25" t="n">
        <f aca="false">E11128*Einstellungen!$B$5/100</f>
        <v>0</v>
      </c>
      <c r="L11128" s="23" t="str">
        <f aca="false">IF(I11128&lt;Einstellungen!$B$5,"ja","nein")</f>
        <v>nein</v>
      </c>
      <c r="M11128" s="23" t="s">
        <v>54</v>
      </c>
      <c r="N11128" s="23" t="n">
        <v>2026</v>
      </c>
      <c r="O11128" s="23" t="n">
        <v>17</v>
      </c>
    </row>
    <row r="11129" customFormat="false" ht="15" hidden="false" customHeight="false" outlineLevel="0" collapsed="false">
      <c r="A11129" s="22" t="n">
        <v>46160</v>
      </c>
      <c r="B11129" s="23" t="s">
        <v>99</v>
      </c>
      <c r="C11129" s="23" t="s">
        <v>93</v>
      </c>
      <c r="D11129" s="24" t="n">
        <v>-46.4</v>
      </c>
      <c r="E11129" s="25" t="n">
        <f aca="false">MAX(D11129,0)/1000</f>
        <v>0</v>
      </c>
      <c r="F11129" s="25" t="n">
        <f aca="false">MAX(-D11129,0)/1000</f>
        <v>0.0464</v>
      </c>
      <c r="G11129" s="23" t="str">
        <f aca="false">IF(E11129&gt;0,"ja","nein")</f>
        <v>nein</v>
      </c>
      <c r="H11129" s="26" t="n">
        <v>152.137</v>
      </c>
      <c r="I11129" s="26" t="n">
        <f aca="false">(H11129/10+IF(N11129=2025,Einstellungen!$B$23,Einstellungen!$C$23))*(1+Einstellungen!$B$10)</f>
        <v>36.853943</v>
      </c>
      <c r="J11129" s="25" t="n">
        <f aca="false">E11129*I11129/100</f>
        <v>0</v>
      </c>
      <c r="K11129" s="25" t="n">
        <f aca="false">E11129*Einstellungen!$B$5/100</f>
        <v>0</v>
      </c>
      <c r="L11129" s="23" t="str">
        <f aca="false">IF(I11129&lt;Einstellungen!$B$5,"ja","nein")</f>
        <v>nein</v>
      </c>
      <c r="M11129" s="23" t="s">
        <v>54</v>
      </c>
      <c r="N11129" s="23" t="n">
        <v>2026</v>
      </c>
      <c r="O11129" s="23" t="n">
        <v>18</v>
      </c>
    </row>
    <row r="11130" customFormat="false" ht="15" hidden="false" customHeight="false" outlineLevel="0" collapsed="false">
      <c r="A11130" s="22" t="n">
        <v>46160</v>
      </c>
      <c r="B11130" s="23" t="s">
        <v>100</v>
      </c>
      <c r="C11130" s="23" t="s">
        <v>93</v>
      </c>
      <c r="D11130" s="24" t="n">
        <v>-49.1</v>
      </c>
      <c r="E11130" s="25" t="n">
        <f aca="false">MAX(D11130,0)/1000</f>
        <v>0</v>
      </c>
      <c r="F11130" s="25" t="n">
        <f aca="false">MAX(-D11130,0)/1000</f>
        <v>0.0491</v>
      </c>
      <c r="G11130" s="23" t="str">
        <f aca="false">IF(E11130&gt;0,"ja","nein")</f>
        <v>nein</v>
      </c>
      <c r="H11130" s="26" t="n">
        <v>192.853</v>
      </c>
      <c r="I11130" s="26" t="n">
        <f aca="false">(H11130/10+IF(N11130=2025,Einstellungen!$B$23,Einstellungen!$C$23))*(1+Einstellungen!$B$10)</f>
        <v>41.699147</v>
      </c>
      <c r="J11130" s="25" t="n">
        <f aca="false">E11130*I11130/100</f>
        <v>0</v>
      </c>
      <c r="K11130" s="25" t="n">
        <f aca="false">E11130*Einstellungen!$B$5/100</f>
        <v>0</v>
      </c>
      <c r="L11130" s="23" t="str">
        <f aca="false">IF(I11130&lt;Einstellungen!$B$5,"ja","nein")</f>
        <v>nein</v>
      </c>
      <c r="M11130" s="23" t="s">
        <v>54</v>
      </c>
      <c r="N11130" s="23" t="n">
        <v>2026</v>
      </c>
      <c r="O11130" s="23" t="n">
        <v>19</v>
      </c>
    </row>
    <row r="11131" customFormat="false" ht="15" hidden="false" customHeight="false" outlineLevel="0" collapsed="false">
      <c r="A11131" s="22" t="n">
        <v>46160</v>
      </c>
      <c r="B11131" s="23" t="s">
        <v>92</v>
      </c>
      <c r="C11131" s="23" t="s">
        <v>93</v>
      </c>
      <c r="D11131" s="24" t="n">
        <v>-46.9</v>
      </c>
      <c r="E11131" s="25" t="n">
        <f aca="false">MAX(D11131,0)/1000</f>
        <v>0</v>
      </c>
      <c r="F11131" s="25" t="n">
        <f aca="false">MAX(-D11131,0)/1000</f>
        <v>0.0469</v>
      </c>
      <c r="G11131" s="23" t="str">
        <f aca="false">IF(E11131&gt;0,"ja","nein")</f>
        <v>nein</v>
      </c>
      <c r="H11131" s="26" t="n">
        <v>250.897</v>
      </c>
      <c r="I11131" s="26" t="n">
        <f aca="false">(H11131/10+IF(N11131=2025,Einstellungen!$B$23,Einstellungen!$C$23))*(1+Einstellungen!$B$10)</f>
        <v>48.606383</v>
      </c>
      <c r="J11131" s="25" t="n">
        <f aca="false">E11131*I11131/100</f>
        <v>0</v>
      </c>
      <c r="K11131" s="25" t="n">
        <f aca="false">E11131*Einstellungen!$B$5/100</f>
        <v>0</v>
      </c>
      <c r="L11131" s="23" t="str">
        <f aca="false">IF(I11131&lt;Einstellungen!$B$5,"ja","nein")</f>
        <v>nein</v>
      </c>
      <c r="M11131" s="23" t="s">
        <v>54</v>
      </c>
      <c r="N11131" s="23" t="n">
        <v>2026</v>
      </c>
      <c r="O11131" s="23" t="n">
        <v>20</v>
      </c>
    </row>
    <row r="11132" customFormat="false" ht="15" hidden="false" customHeight="false" outlineLevel="0" collapsed="false">
      <c r="A11132" s="22" t="n">
        <v>46160</v>
      </c>
      <c r="B11132" s="23" t="s">
        <v>95</v>
      </c>
      <c r="C11132" s="23" t="s">
        <v>93</v>
      </c>
      <c r="D11132" s="24" t="n">
        <v>-46.3</v>
      </c>
      <c r="E11132" s="25" t="n">
        <f aca="false">MAX(D11132,0)/1000</f>
        <v>0</v>
      </c>
      <c r="F11132" s="25" t="n">
        <f aca="false">MAX(-D11132,0)/1000</f>
        <v>0.0463</v>
      </c>
      <c r="G11132" s="23" t="str">
        <f aca="false">IF(E11132&gt;0,"ja","nein")</f>
        <v>nein</v>
      </c>
      <c r="H11132" s="26" t="n">
        <v>214.338</v>
      </c>
      <c r="I11132" s="26" t="n">
        <f aca="false">(H11132/10+IF(N11132=2025,Einstellungen!$B$23,Einstellungen!$C$23))*(1+Einstellungen!$B$10)</f>
        <v>44.255862</v>
      </c>
      <c r="J11132" s="25" t="n">
        <f aca="false">E11132*I11132/100</f>
        <v>0</v>
      </c>
      <c r="K11132" s="25" t="n">
        <f aca="false">E11132*Einstellungen!$B$5/100</f>
        <v>0</v>
      </c>
      <c r="L11132" s="23" t="str">
        <f aca="false">IF(I11132&lt;Einstellungen!$B$5,"ja","nein")</f>
        <v>nein</v>
      </c>
      <c r="M11132" s="23" t="s">
        <v>54</v>
      </c>
      <c r="N11132" s="23" t="n">
        <v>2026</v>
      </c>
      <c r="O11132" s="23" t="n">
        <v>21</v>
      </c>
    </row>
    <row r="11133" customFormat="false" ht="15" hidden="false" customHeight="false" outlineLevel="0" collapsed="false">
      <c r="A11133" s="22" t="n">
        <v>46160</v>
      </c>
      <c r="B11133" s="23" t="s">
        <v>96</v>
      </c>
      <c r="C11133" s="23" t="s">
        <v>93</v>
      </c>
      <c r="D11133" s="24" t="n">
        <v>-48.4</v>
      </c>
      <c r="E11133" s="25" t="n">
        <f aca="false">MAX(D11133,0)/1000</f>
        <v>0</v>
      </c>
      <c r="F11133" s="25" t="n">
        <f aca="false">MAX(-D11133,0)/1000</f>
        <v>0.0484</v>
      </c>
      <c r="G11133" s="23" t="str">
        <f aca="false">IF(E11133&gt;0,"ja","nein")</f>
        <v>nein</v>
      </c>
      <c r="H11133" s="26" t="n">
        <v>160.648</v>
      </c>
      <c r="I11133" s="26" t="n">
        <f aca="false">(H11133/10+IF(N11133=2025,Einstellungen!$B$23,Einstellungen!$C$23))*(1+Einstellungen!$B$10)</f>
        <v>37.866752</v>
      </c>
      <c r="J11133" s="25" t="n">
        <f aca="false">E11133*I11133/100</f>
        <v>0</v>
      </c>
      <c r="K11133" s="25" t="n">
        <f aca="false">E11133*Einstellungen!$B$5/100</f>
        <v>0</v>
      </c>
      <c r="L11133" s="23" t="str">
        <f aca="false">IF(I11133&lt;Einstellungen!$B$5,"ja","nein")</f>
        <v>nein</v>
      </c>
      <c r="M11133" s="23" t="s">
        <v>54</v>
      </c>
      <c r="N11133" s="23" t="n">
        <v>2026</v>
      </c>
      <c r="O11133" s="23" t="n">
        <v>22</v>
      </c>
    </row>
    <row r="11134" customFormat="false" ht="15" hidden="false" customHeight="false" outlineLevel="0" collapsed="false">
      <c r="A11134" s="22" t="n">
        <v>46160</v>
      </c>
      <c r="B11134" s="23" t="s">
        <v>101</v>
      </c>
      <c r="C11134" s="23" t="s">
        <v>93</v>
      </c>
      <c r="D11134" s="24" t="n">
        <v>-47.3</v>
      </c>
      <c r="E11134" s="25" t="n">
        <f aca="false">MAX(D11134,0)/1000</f>
        <v>0</v>
      </c>
      <c r="F11134" s="25" t="n">
        <f aca="false">MAX(-D11134,0)/1000</f>
        <v>0.0473</v>
      </c>
      <c r="G11134" s="23" t="str">
        <f aca="false">IF(E11134&gt;0,"ja","nein")</f>
        <v>nein</v>
      </c>
      <c r="H11134" s="26" t="n">
        <v>148.895</v>
      </c>
      <c r="I11134" s="26" t="n">
        <f aca="false">(H11134/10+IF(N11134=2025,Einstellungen!$B$23,Einstellungen!$C$23))*(1+Einstellungen!$B$10)</f>
        <v>36.468145</v>
      </c>
      <c r="J11134" s="25" t="n">
        <f aca="false">E11134*I11134/100</f>
        <v>0</v>
      </c>
      <c r="K11134" s="25" t="n">
        <f aca="false">E11134*Einstellungen!$B$5/100</f>
        <v>0</v>
      </c>
      <c r="L11134" s="23" t="str">
        <f aca="false">IF(I11134&lt;Einstellungen!$B$5,"ja","nein")</f>
        <v>nein</v>
      </c>
      <c r="M11134" s="23" t="s">
        <v>54</v>
      </c>
      <c r="N11134" s="23" t="n">
        <v>2026</v>
      </c>
      <c r="O11134" s="23" t="n">
        <v>23</v>
      </c>
    </row>
    <row r="11135" customFormat="false" ht="15" hidden="false" customHeight="false" outlineLevel="0" collapsed="false">
      <c r="A11135" s="22" t="n">
        <v>46161</v>
      </c>
      <c r="B11135" s="23" t="s">
        <v>102</v>
      </c>
      <c r="C11135" s="23" t="s">
        <v>98</v>
      </c>
      <c r="D11135" s="24" t="n">
        <v>-48.6</v>
      </c>
      <c r="E11135" s="25" t="n">
        <f aca="false">MAX(D11135,0)/1000</f>
        <v>0</v>
      </c>
      <c r="F11135" s="25" t="n">
        <f aca="false">MAX(-D11135,0)/1000</f>
        <v>0.0486</v>
      </c>
      <c r="G11135" s="23" t="str">
        <f aca="false">IF(E11135&gt;0,"ja","nein")</f>
        <v>nein</v>
      </c>
      <c r="H11135" s="26" t="n">
        <v>148.252</v>
      </c>
      <c r="I11135" s="26" t="n">
        <f aca="false">(H11135/10+IF(N11135=2025,Einstellungen!$B$23,Einstellungen!$C$23))*(1+Einstellungen!$B$10)</f>
        <v>36.391628</v>
      </c>
      <c r="J11135" s="25" t="n">
        <f aca="false">E11135*I11135/100</f>
        <v>0</v>
      </c>
      <c r="K11135" s="25" t="n">
        <f aca="false">E11135*Einstellungen!$B$5/100</f>
        <v>0</v>
      </c>
      <c r="L11135" s="23" t="str">
        <f aca="false">IF(I11135&lt;Einstellungen!$B$5,"ja","nein")</f>
        <v>nein</v>
      </c>
      <c r="M11135" s="23" t="s">
        <v>54</v>
      </c>
      <c r="N11135" s="23" t="n">
        <v>2026</v>
      </c>
      <c r="O11135" s="23" t="n">
        <v>0</v>
      </c>
    </row>
    <row r="11136" customFormat="false" ht="15" hidden="false" customHeight="false" outlineLevel="0" collapsed="false">
      <c r="A11136" s="22" t="n">
        <v>46161</v>
      </c>
      <c r="B11136" s="23" t="s">
        <v>107</v>
      </c>
      <c r="C11136" s="23" t="s">
        <v>98</v>
      </c>
      <c r="D11136" s="24" t="n">
        <v>-48.2</v>
      </c>
      <c r="E11136" s="25" t="n">
        <f aca="false">MAX(D11136,0)/1000</f>
        <v>0</v>
      </c>
      <c r="F11136" s="25" t="n">
        <f aca="false">MAX(-D11136,0)/1000</f>
        <v>0.0482</v>
      </c>
      <c r="G11136" s="23" t="str">
        <f aca="false">IF(E11136&gt;0,"ja","nein")</f>
        <v>nein</v>
      </c>
      <c r="H11136" s="26" t="n">
        <v>141.942</v>
      </c>
      <c r="I11136" s="26" t="n">
        <f aca="false">(H11136/10+IF(N11136=2025,Einstellungen!$B$23,Einstellungen!$C$23))*(1+Einstellungen!$B$10)</f>
        <v>35.640738</v>
      </c>
      <c r="J11136" s="25" t="n">
        <f aca="false">E11136*I11136/100</f>
        <v>0</v>
      </c>
      <c r="K11136" s="25" t="n">
        <f aca="false">E11136*Einstellungen!$B$5/100</f>
        <v>0</v>
      </c>
      <c r="L11136" s="23" t="str">
        <f aca="false">IF(I11136&lt;Einstellungen!$B$5,"ja","nein")</f>
        <v>nein</v>
      </c>
      <c r="M11136" s="23" t="s">
        <v>54</v>
      </c>
      <c r="N11136" s="23" t="n">
        <v>2026</v>
      </c>
      <c r="O11136" s="23" t="n">
        <v>1</v>
      </c>
    </row>
    <row r="11137" customFormat="false" ht="15" hidden="false" customHeight="false" outlineLevel="0" collapsed="false">
      <c r="A11137" s="22" t="n">
        <v>46161</v>
      </c>
      <c r="B11137" s="23" t="s">
        <v>108</v>
      </c>
      <c r="C11137" s="23" t="s">
        <v>98</v>
      </c>
      <c r="D11137" s="24" t="n">
        <v>197</v>
      </c>
      <c r="E11137" s="25" t="n">
        <f aca="false">MAX(D11137,0)/1000</f>
        <v>0.197</v>
      </c>
      <c r="F11137" s="25" t="n">
        <f aca="false">MAX(-D11137,0)/1000</f>
        <v>0</v>
      </c>
      <c r="G11137" s="23" t="str">
        <f aca="false">IF(E11137&gt;0,"ja","nein")</f>
        <v>ja</v>
      </c>
      <c r="H11137" s="26" t="n">
        <v>139.322</v>
      </c>
      <c r="I11137" s="26" t="n">
        <f aca="false">(H11137/10+IF(N11137=2025,Einstellungen!$B$23,Einstellungen!$C$23))*(1+Einstellungen!$B$10)</f>
        <v>35.328958</v>
      </c>
      <c r="J11137" s="25" t="n">
        <f aca="false">E11137*I11137/100</f>
        <v>0.06959804726</v>
      </c>
      <c r="K11137" s="25" t="n">
        <f aca="false">E11137*Einstellungen!$B$5/100</f>
        <v>0.05713</v>
      </c>
      <c r="L11137" s="23" t="str">
        <f aca="false">IF(I11137&lt;Einstellungen!$B$5,"ja","nein")</f>
        <v>nein</v>
      </c>
      <c r="M11137" s="23" t="s">
        <v>54</v>
      </c>
      <c r="N11137" s="23" t="n">
        <v>2026</v>
      </c>
      <c r="O11137" s="23" t="n">
        <v>2</v>
      </c>
    </row>
    <row r="11138" customFormat="false" ht="15" hidden="false" customHeight="false" outlineLevel="0" collapsed="false">
      <c r="A11138" s="22" t="n">
        <v>46161</v>
      </c>
      <c r="B11138" s="23" t="s">
        <v>109</v>
      </c>
      <c r="C11138" s="23" t="s">
        <v>98</v>
      </c>
      <c r="D11138" s="24" t="n">
        <v>315.4</v>
      </c>
      <c r="E11138" s="25" t="n">
        <f aca="false">MAX(D11138,0)/1000</f>
        <v>0.3154</v>
      </c>
      <c r="F11138" s="25" t="n">
        <f aca="false">MAX(-D11138,0)/1000</f>
        <v>0</v>
      </c>
      <c r="G11138" s="23" t="str">
        <f aca="false">IF(E11138&gt;0,"ja","nein")</f>
        <v>ja</v>
      </c>
      <c r="H11138" s="26" t="n">
        <v>138.54</v>
      </c>
      <c r="I11138" s="26" t="n">
        <f aca="false">(H11138/10+IF(N11138=2025,Einstellungen!$B$23,Einstellungen!$C$23))*(1+Einstellungen!$B$10)</f>
        <v>35.2359</v>
      </c>
      <c r="J11138" s="25" t="n">
        <f aca="false">E11138*I11138/100</f>
        <v>0.1111340286</v>
      </c>
      <c r="K11138" s="25" t="n">
        <f aca="false">E11138*Einstellungen!$B$5/100</f>
        <v>0.091466</v>
      </c>
      <c r="L11138" s="23" t="str">
        <f aca="false">IF(I11138&lt;Einstellungen!$B$5,"ja","nein")</f>
        <v>nein</v>
      </c>
      <c r="M11138" s="23" t="s">
        <v>54</v>
      </c>
      <c r="N11138" s="23" t="n">
        <v>2026</v>
      </c>
      <c r="O11138" s="23" t="n">
        <v>3</v>
      </c>
    </row>
    <row r="11139" customFormat="false" ht="15" hidden="false" customHeight="false" outlineLevel="0" collapsed="false">
      <c r="A11139" s="22" t="n">
        <v>46161</v>
      </c>
      <c r="B11139" s="23" t="s">
        <v>110</v>
      </c>
      <c r="C11139" s="23" t="s">
        <v>98</v>
      </c>
      <c r="D11139" s="24" t="n">
        <v>297.2</v>
      </c>
      <c r="E11139" s="25" t="n">
        <f aca="false">MAX(D11139,0)/1000</f>
        <v>0.2972</v>
      </c>
      <c r="F11139" s="25" t="n">
        <f aca="false">MAX(-D11139,0)/1000</f>
        <v>0</v>
      </c>
      <c r="G11139" s="23" t="str">
        <f aca="false">IF(E11139&gt;0,"ja","nein")</f>
        <v>ja</v>
      </c>
      <c r="H11139" s="26" t="n">
        <v>141.567</v>
      </c>
      <c r="I11139" s="26" t="n">
        <f aca="false">(H11139/10+IF(N11139=2025,Einstellungen!$B$23,Einstellungen!$C$23))*(1+Einstellungen!$B$10)</f>
        <v>35.596113</v>
      </c>
      <c r="J11139" s="25" t="n">
        <f aca="false">E11139*I11139/100</f>
        <v>0.105791647836</v>
      </c>
      <c r="K11139" s="25" t="n">
        <f aca="false">E11139*Einstellungen!$B$5/100</f>
        <v>0.086188</v>
      </c>
      <c r="L11139" s="23" t="str">
        <f aca="false">IF(I11139&lt;Einstellungen!$B$5,"ja","nein")</f>
        <v>nein</v>
      </c>
      <c r="M11139" s="23" t="s">
        <v>54</v>
      </c>
      <c r="N11139" s="23" t="n">
        <v>2026</v>
      </c>
      <c r="O11139" s="23" t="n">
        <v>4</v>
      </c>
    </row>
    <row r="11140" customFormat="false" ht="15" hidden="false" customHeight="false" outlineLevel="0" collapsed="false">
      <c r="A11140" s="22" t="n">
        <v>46161</v>
      </c>
      <c r="B11140" s="23" t="s">
        <v>111</v>
      </c>
      <c r="C11140" s="23" t="s">
        <v>98</v>
      </c>
      <c r="D11140" s="24" t="n">
        <v>387.3</v>
      </c>
      <c r="E11140" s="25" t="n">
        <f aca="false">MAX(D11140,0)/1000</f>
        <v>0.3873</v>
      </c>
      <c r="F11140" s="25" t="n">
        <f aca="false">MAX(-D11140,0)/1000</f>
        <v>0</v>
      </c>
      <c r="G11140" s="23" t="str">
        <f aca="false">IF(E11140&gt;0,"ja","nein")</f>
        <v>ja</v>
      </c>
      <c r="H11140" s="26" t="n">
        <v>146.92</v>
      </c>
      <c r="I11140" s="26" t="n">
        <f aca="false">(H11140/10+IF(N11140=2025,Einstellungen!$B$23,Einstellungen!$C$23))*(1+Einstellungen!$B$10)</f>
        <v>36.23312</v>
      </c>
      <c r="J11140" s="25" t="n">
        <f aca="false">E11140*I11140/100</f>
        <v>0.14033087376</v>
      </c>
      <c r="K11140" s="25" t="n">
        <f aca="false">E11140*Einstellungen!$B$5/100</f>
        <v>0.112317</v>
      </c>
      <c r="L11140" s="23" t="str">
        <f aca="false">IF(I11140&lt;Einstellungen!$B$5,"ja","nein")</f>
        <v>nein</v>
      </c>
      <c r="M11140" s="23" t="s">
        <v>54</v>
      </c>
      <c r="N11140" s="23" t="n">
        <v>2026</v>
      </c>
      <c r="O11140" s="23" t="n">
        <v>5</v>
      </c>
    </row>
    <row r="11141" customFormat="false" ht="15" hidden="false" customHeight="false" outlineLevel="0" collapsed="false">
      <c r="A11141" s="22" t="n">
        <v>46161</v>
      </c>
      <c r="B11141" s="23" t="s">
        <v>112</v>
      </c>
      <c r="C11141" s="23" t="s">
        <v>98</v>
      </c>
      <c r="D11141" s="24" t="n">
        <v>325.8</v>
      </c>
      <c r="E11141" s="25" t="n">
        <f aca="false">MAX(D11141,0)/1000</f>
        <v>0.3258</v>
      </c>
      <c r="F11141" s="25" t="n">
        <f aca="false">MAX(-D11141,0)/1000</f>
        <v>0</v>
      </c>
      <c r="G11141" s="23" t="str">
        <f aca="false">IF(E11141&gt;0,"ja","nein")</f>
        <v>ja</v>
      </c>
      <c r="H11141" s="26" t="n">
        <v>164.46</v>
      </c>
      <c r="I11141" s="26" t="n">
        <f aca="false">(H11141/10+IF(N11141=2025,Einstellungen!$B$23,Einstellungen!$C$23))*(1+Einstellungen!$B$10)</f>
        <v>38.32038</v>
      </c>
      <c r="J11141" s="25" t="n">
        <f aca="false">E11141*I11141/100</f>
        <v>0.12484779804</v>
      </c>
      <c r="K11141" s="25" t="n">
        <f aca="false">E11141*Einstellungen!$B$5/100</f>
        <v>0.094482</v>
      </c>
      <c r="L11141" s="23" t="str">
        <f aca="false">IF(I11141&lt;Einstellungen!$B$5,"ja","nein")</f>
        <v>nein</v>
      </c>
      <c r="M11141" s="23" t="s">
        <v>54</v>
      </c>
      <c r="N11141" s="23" t="n">
        <v>2026</v>
      </c>
      <c r="O11141" s="23" t="n">
        <v>6</v>
      </c>
    </row>
    <row r="11142" customFormat="false" ht="15" hidden="false" customHeight="false" outlineLevel="0" collapsed="false">
      <c r="A11142" s="22" t="n">
        <v>46161</v>
      </c>
      <c r="B11142" s="23" t="s">
        <v>113</v>
      </c>
      <c r="C11142" s="23" t="s">
        <v>98</v>
      </c>
      <c r="D11142" s="24" t="n">
        <v>144.2</v>
      </c>
      <c r="E11142" s="25" t="n">
        <f aca="false">MAX(D11142,0)/1000</f>
        <v>0.1442</v>
      </c>
      <c r="F11142" s="25" t="n">
        <f aca="false">MAX(-D11142,0)/1000</f>
        <v>0</v>
      </c>
      <c r="G11142" s="23" t="str">
        <f aca="false">IF(E11142&gt;0,"ja","nein")</f>
        <v>ja</v>
      </c>
      <c r="H11142" s="26" t="n">
        <v>153.773</v>
      </c>
      <c r="I11142" s="26" t="n">
        <f aca="false">(H11142/10+IF(N11142=2025,Einstellungen!$B$23,Einstellungen!$C$23))*(1+Einstellungen!$B$10)</f>
        <v>37.048627</v>
      </c>
      <c r="J11142" s="25" t="n">
        <f aca="false">E11142*I11142/100</f>
        <v>0.053424120134</v>
      </c>
      <c r="K11142" s="25" t="n">
        <f aca="false">E11142*Einstellungen!$B$5/100</f>
        <v>0.041818</v>
      </c>
      <c r="L11142" s="23" t="str">
        <f aca="false">IF(I11142&lt;Einstellungen!$B$5,"ja","nein")</f>
        <v>nein</v>
      </c>
      <c r="M11142" s="23" t="s">
        <v>54</v>
      </c>
      <c r="N11142" s="23" t="n">
        <v>2026</v>
      </c>
      <c r="O11142" s="23" t="n">
        <v>7</v>
      </c>
    </row>
    <row r="11143" customFormat="false" ht="15" hidden="false" customHeight="false" outlineLevel="0" collapsed="false">
      <c r="A11143" s="22" t="n">
        <v>46161</v>
      </c>
      <c r="B11143" s="23" t="s">
        <v>114</v>
      </c>
      <c r="C11143" s="23" t="s">
        <v>98</v>
      </c>
      <c r="D11143" s="24" t="n">
        <v>-92</v>
      </c>
      <c r="E11143" s="25" t="n">
        <f aca="false">MAX(D11143,0)/1000</f>
        <v>0</v>
      </c>
      <c r="F11143" s="25" t="n">
        <f aca="false">MAX(-D11143,0)/1000</f>
        <v>0.092</v>
      </c>
      <c r="G11143" s="23" t="str">
        <f aca="false">IF(E11143&gt;0,"ja","nein")</f>
        <v>nein</v>
      </c>
      <c r="H11143" s="26" t="n">
        <v>131.855</v>
      </c>
      <c r="I11143" s="26" t="n">
        <f aca="false">(H11143/10+IF(N11143=2025,Einstellungen!$B$23,Einstellungen!$C$23))*(1+Einstellungen!$B$10)</f>
        <v>34.440385</v>
      </c>
      <c r="J11143" s="25" t="n">
        <f aca="false">E11143*I11143/100</f>
        <v>0</v>
      </c>
      <c r="K11143" s="25" t="n">
        <f aca="false">E11143*Einstellungen!$B$5/100</f>
        <v>0</v>
      </c>
      <c r="L11143" s="23" t="str">
        <f aca="false">IF(I11143&lt;Einstellungen!$B$5,"ja","nein")</f>
        <v>nein</v>
      </c>
      <c r="M11143" s="23" t="s">
        <v>54</v>
      </c>
      <c r="N11143" s="23" t="n">
        <v>2026</v>
      </c>
      <c r="O11143" s="23" t="n">
        <v>8</v>
      </c>
    </row>
    <row r="11144" customFormat="false" ht="15" hidden="false" customHeight="false" outlineLevel="0" collapsed="false">
      <c r="A11144" s="22" t="n">
        <v>46161</v>
      </c>
      <c r="B11144" s="23" t="s">
        <v>115</v>
      </c>
      <c r="C11144" s="23" t="s">
        <v>98</v>
      </c>
      <c r="D11144" s="24" t="n">
        <v>-786.6</v>
      </c>
      <c r="E11144" s="25" t="n">
        <f aca="false">MAX(D11144,0)/1000</f>
        <v>0</v>
      </c>
      <c r="F11144" s="25" t="n">
        <f aca="false">MAX(-D11144,0)/1000</f>
        <v>0.7866</v>
      </c>
      <c r="G11144" s="23" t="str">
        <f aca="false">IF(E11144&gt;0,"ja","nein")</f>
        <v>nein</v>
      </c>
      <c r="H11144" s="26" t="n">
        <v>108.743</v>
      </c>
      <c r="I11144" s="26" t="n">
        <f aca="false">(H11144/10+IF(N11144=2025,Einstellungen!$B$23,Einstellungen!$C$23))*(1+Einstellungen!$B$10)</f>
        <v>31.690057</v>
      </c>
      <c r="J11144" s="25" t="n">
        <f aca="false">E11144*I11144/100</f>
        <v>0</v>
      </c>
      <c r="K11144" s="25" t="n">
        <f aca="false">E11144*Einstellungen!$B$5/100</f>
        <v>0</v>
      </c>
      <c r="L11144" s="23" t="str">
        <f aca="false">IF(I11144&lt;Einstellungen!$B$5,"ja","nein")</f>
        <v>nein</v>
      </c>
      <c r="M11144" s="23" t="s">
        <v>54</v>
      </c>
      <c r="N11144" s="23" t="n">
        <v>2026</v>
      </c>
      <c r="O11144" s="23" t="n">
        <v>9</v>
      </c>
    </row>
    <row r="11145" customFormat="false" ht="15" hidden="false" customHeight="false" outlineLevel="0" collapsed="false">
      <c r="A11145" s="22" t="n">
        <v>46161</v>
      </c>
      <c r="B11145" s="23" t="s">
        <v>116</v>
      </c>
      <c r="C11145" s="23" t="s">
        <v>98</v>
      </c>
      <c r="D11145" s="24" t="n">
        <v>-1865.2</v>
      </c>
      <c r="E11145" s="25" t="n">
        <f aca="false">MAX(D11145,0)/1000</f>
        <v>0</v>
      </c>
      <c r="F11145" s="25" t="n">
        <f aca="false">MAX(-D11145,0)/1000</f>
        <v>1.8652</v>
      </c>
      <c r="G11145" s="23" t="str">
        <f aca="false">IF(E11145&gt;0,"ja","nein")</f>
        <v>nein</v>
      </c>
      <c r="H11145" s="26" t="n">
        <v>94.265</v>
      </c>
      <c r="I11145" s="26" t="n">
        <f aca="false">(H11145/10+IF(N11145=2025,Einstellungen!$B$23,Einstellungen!$C$23))*(1+Einstellungen!$B$10)</f>
        <v>29.967175</v>
      </c>
      <c r="J11145" s="25" t="n">
        <f aca="false">E11145*I11145/100</f>
        <v>0</v>
      </c>
      <c r="K11145" s="25" t="n">
        <f aca="false">E11145*Einstellungen!$B$5/100</f>
        <v>0</v>
      </c>
      <c r="L11145" s="23" t="str">
        <f aca="false">IF(I11145&lt;Einstellungen!$B$5,"ja","nein")</f>
        <v>nein</v>
      </c>
      <c r="M11145" s="23" t="s">
        <v>54</v>
      </c>
      <c r="N11145" s="23" t="n">
        <v>2026</v>
      </c>
      <c r="O11145" s="23" t="n">
        <v>10</v>
      </c>
    </row>
    <row r="11146" customFormat="false" ht="15" hidden="false" customHeight="false" outlineLevel="0" collapsed="false">
      <c r="A11146" s="22" t="n">
        <v>46161</v>
      </c>
      <c r="B11146" s="23" t="s">
        <v>117</v>
      </c>
      <c r="C11146" s="23" t="s">
        <v>98</v>
      </c>
      <c r="D11146" s="24" t="n">
        <v>-1400.7</v>
      </c>
      <c r="E11146" s="25" t="n">
        <f aca="false">MAX(D11146,0)/1000</f>
        <v>0</v>
      </c>
      <c r="F11146" s="25" t="n">
        <f aca="false">MAX(-D11146,0)/1000</f>
        <v>1.4007</v>
      </c>
      <c r="G11146" s="23" t="str">
        <f aca="false">IF(E11146&gt;0,"ja","nein")</f>
        <v>nein</v>
      </c>
      <c r="H11146" s="26" t="n">
        <v>82.085</v>
      </c>
      <c r="I11146" s="26" t="n">
        <f aca="false">(H11146/10+IF(N11146=2025,Einstellungen!$B$23,Einstellungen!$C$23))*(1+Einstellungen!$B$10)</f>
        <v>28.517755</v>
      </c>
      <c r="J11146" s="25" t="n">
        <f aca="false">E11146*I11146/100</f>
        <v>0</v>
      </c>
      <c r="K11146" s="25" t="n">
        <f aca="false">E11146*Einstellungen!$B$5/100</f>
        <v>0</v>
      </c>
      <c r="L11146" s="23" t="str">
        <f aca="false">IF(I11146&lt;Einstellungen!$B$5,"ja","nein")</f>
        <v>ja</v>
      </c>
      <c r="M11146" s="23" t="s">
        <v>54</v>
      </c>
      <c r="N11146" s="23" t="n">
        <v>2026</v>
      </c>
      <c r="O11146" s="23" t="n">
        <v>11</v>
      </c>
    </row>
    <row r="11147" customFormat="false" ht="15" hidden="false" customHeight="false" outlineLevel="0" collapsed="false">
      <c r="A11147" s="22" t="n">
        <v>46161</v>
      </c>
      <c r="B11147" s="23" t="s">
        <v>118</v>
      </c>
      <c r="C11147" s="23" t="s">
        <v>98</v>
      </c>
      <c r="D11147" s="24" t="n">
        <v>-725.5</v>
      </c>
      <c r="E11147" s="25" t="n">
        <f aca="false">MAX(D11147,0)/1000</f>
        <v>0</v>
      </c>
      <c r="F11147" s="25" t="n">
        <f aca="false">MAX(-D11147,0)/1000</f>
        <v>0.7255</v>
      </c>
      <c r="G11147" s="23" t="str">
        <f aca="false">IF(E11147&gt;0,"ja","nein")</f>
        <v>nein</v>
      </c>
      <c r="H11147" s="26" t="n">
        <v>73.145</v>
      </c>
      <c r="I11147" s="26" t="n">
        <f aca="false">(H11147/10+IF(N11147=2025,Einstellungen!$B$23,Einstellungen!$C$23))*(1+Einstellungen!$B$10)</f>
        <v>27.453895</v>
      </c>
      <c r="J11147" s="25" t="n">
        <f aca="false">E11147*I11147/100</f>
        <v>0</v>
      </c>
      <c r="K11147" s="25" t="n">
        <f aca="false">E11147*Einstellungen!$B$5/100</f>
        <v>0</v>
      </c>
      <c r="L11147" s="23" t="str">
        <f aca="false">IF(I11147&lt;Einstellungen!$B$5,"ja","nein")</f>
        <v>ja</v>
      </c>
      <c r="M11147" s="23" t="s">
        <v>54</v>
      </c>
      <c r="N11147" s="23" t="n">
        <v>2026</v>
      </c>
      <c r="O11147" s="23" t="n">
        <v>12</v>
      </c>
    </row>
    <row r="11148" customFormat="false" ht="15" hidden="false" customHeight="false" outlineLevel="0" collapsed="false">
      <c r="A11148" s="22" t="n">
        <v>46161</v>
      </c>
      <c r="B11148" s="23" t="s">
        <v>119</v>
      </c>
      <c r="C11148" s="23" t="s">
        <v>98</v>
      </c>
      <c r="D11148" s="24" t="n">
        <v>-2594.7</v>
      </c>
      <c r="E11148" s="25" t="n">
        <f aca="false">MAX(D11148,0)/1000</f>
        <v>0</v>
      </c>
      <c r="F11148" s="25" t="n">
        <f aca="false">MAX(-D11148,0)/1000</f>
        <v>2.5947</v>
      </c>
      <c r="G11148" s="23" t="str">
        <f aca="false">IF(E11148&gt;0,"ja","nein")</f>
        <v>nein</v>
      </c>
      <c r="H11148" s="26" t="n">
        <v>73.737</v>
      </c>
      <c r="I11148" s="26" t="n">
        <f aca="false">(H11148/10+IF(N11148=2025,Einstellungen!$B$23,Einstellungen!$C$23))*(1+Einstellungen!$B$10)</f>
        <v>27.524343</v>
      </c>
      <c r="J11148" s="25" t="n">
        <f aca="false">E11148*I11148/100</f>
        <v>0</v>
      </c>
      <c r="K11148" s="25" t="n">
        <f aca="false">E11148*Einstellungen!$B$5/100</f>
        <v>0</v>
      </c>
      <c r="L11148" s="23" t="str">
        <f aca="false">IF(I11148&lt;Einstellungen!$B$5,"ja","nein")</f>
        <v>ja</v>
      </c>
      <c r="M11148" s="23" t="s">
        <v>54</v>
      </c>
      <c r="N11148" s="23" t="n">
        <v>2026</v>
      </c>
      <c r="O11148" s="23" t="n">
        <v>13</v>
      </c>
    </row>
    <row r="11149" customFormat="false" ht="15" hidden="false" customHeight="false" outlineLevel="0" collapsed="false">
      <c r="A11149" s="22" t="n">
        <v>46161</v>
      </c>
      <c r="B11149" s="23" t="s">
        <v>120</v>
      </c>
      <c r="C11149" s="23" t="s">
        <v>98</v>
      </c>
      <c r="D11149" s="24" t="n">
        <v>-2184.4</v>
      </c>
      <c r="E11149" s="25" t="n">
        <f aca="false">MAX(D11149,0)/1000</f>
        <v>0</v>
      </c>
      <c r="F11149" s="25" t="n">
        <f aca="false">MAX(-D11149,0)/1000</f>
        <v>2.1844</v>
      </c>
      <c r="G11149" s="23" t="str">
        <f aca="false">IF(E11149&gt;0,"ja","nein")</f>
        <v>nein</v>
      </c>
      <c r="H11149" s="26" t="n">
        <v>79.81</v>
      </c>
      <c r="I11149" s="26" t="n">
        <f aca="false">(H11149/10+IF(N11149=2025,Einstellungen!$B$23,Einstellungen!$C$23))*(1+Einstellungen!$B$10)</f>
        <v>28.24703</v>
      </c>
      <c r="J11149" s="25" t="n">
        <f aca="false">E11149*I11149/100</f>
        <v>0</v>
      </c>
      <c r="K11149" s="25" t="n">
        <f aca="false">E11149*Einstellungen!$B$5/100</f>
        <v>0</v>
      </c>
      <c r="L11149" s="23" t="str">
        <f aca="false">IF(I11149&lt;Einstellungen!$B$5,"ja","nein")</f>
        <v>ja</v>
      </c>
      <c r="M11149" s="23" t="s">
        <v>54</v>
      </c>
      <c r="N11149" s="23" t="n">
        <v>2026</v>
      </c>
      <c r="O11149" s="23" t="n">
        <v>14</v>
      </c>
    </row>
    <row r="11150" customFormat="false" ht="15" hidden="false" customHeight="false" outlineLevel="0" collapsed="false">
      <c r="A11150" s="22" t="n">
        <v>46161</v>
      </c>
      <c r="B11150" s="23" t="s">
        <v>104</v>
      </c>
      <c r="C11150" s="23" t="s">
        <v>98</v>
      </c>
      <c r="D11150" s="24" t="n">
        <v>-2231.8</v>
      </c>
      <c r="E11150" s="25" t="n">
        <f aca="false">MAX(D11150,0)/1000</f>
        <v>0</v>
      </c>
      <c r="F11150" s="25" t="n">
        <f aca="false">MAX(-D11150,0)/1000</f>
        <v>2.2318</v>
      </c>
      <c r="G11150" s="23" t="str">
        <f aca="false">IF(E11150&gt;0,"ja","nein")</f>
        <v>nein</v>
      </c>
      <c r="H11150" s="26" t="n">
        <v>87.57</v>
      </c>
      <c r="I11150" s="26" t="n">
        <f aca="false">(H11150/10+IF(N11150=2025,Einstellungen!$B$23,Einstellungen!$C$23))*(1+Einstellungen!$B$10)</f>
        <v>29.17047</v>
      </c>
      <c r="J11150" s="25" t="n">
        <f aca="false">E11150*I11150/100</f>
        <v>0</v>
      </c>
      <c r="K11150" s="25" t="n">
        <f aca="false">E11150*Einstellungen!$B$5/100</f>
        <v>0</v>
      </c>
      <c r="L11150" s="23" t="str">
        <f aca="false">IF(I11150&lt;Einstellungen!$B$5,"ja","nein")</f>
        <v>nein</v>
      </c>
      <c r="M11150" s="23" t="s">
        <v>54</v>
      </c>
      <c r="N11150" s="23" t="n">
        <v>2026</v>
      </c>
      <c r="O11150" s="23" t="n">
        <v>15</v>
      </c>
    </row>
    <row r="11151" customFormat="false" ht="15" hidden="false" customHeight="false" outlineLevel="0" collapsed="false">
      <c r="A11151" s="22" t="n">
        <v>46161</v>
      </c>
      <c r="B11151" s="23" t="s">
        <v>105</v>
      </c>
      <c r="C11151" s="23" t="s">
        <v>98</v>
      </c>
      <c r="D11151" s="24" t="n">
        <v>-1111.1</v>
      </c>
      <c r="E11151" s="25" t="n">
        <f aca="false">MAX(D11151,0)/1000</f>
        <v>0</v>
      </c>
      <c r="F11151" s="25" t="n">
        <f aca="false">MAX(-D11151,0)/1000</f>
        <v>1.1111</v>
      </c>
      <c r="G11151" s="23" t="str">
        <f aca="false">IF(E11151&gt;0,"ja","nein")</f>
        <v>nein</v>
      </c>
      <c r="H11151" s="26" t="n">
        <v>102.25</v>
      </c>
      <c r="I11151" s="26" t="n">
        <f aca="false">(H11151/10+IF(N11151=2025,Einstellungen!$B$23,Einstellungen!$C$23))*(1+Einstellungen!$B$10)</f>
        <v>30.91739</v>
      </c>
      <c r="J11151" s="25" t="n">
        <f aca="false">E11151*I11151/100</f>
        <v>0</v>
      </c>
      <c r="K11151" s="25" t="n">
        <f aca="false">E11151*Einstellungen!$B$5/100</f>
        <v>0</v>
      </c>
      <c r="L11151" s="23" t="str">
        <f aca="false">IF(I11151&lt;Einstellungen!$B$5,"ja","nein")</f>
        <v>nein</v>
      </c>
      <c r="M11151" s="23" t="s">
        <v>54</v>
      </c>
      <c r="N11151" s="23" t="n">
        <v>2026</v>
      </c>
      <c r="O11151" s="23" t="n">
        <v>16</v>
      </c>
    </row>
    <row r="11152" customFormat="false" ht="15" hidden="false" customHeight="false" outlineLevel="0" collapsed="false">
      <c r="A11152" s="22" t="n">
        <v>46161</v>
      </c>
      <c r="B11152" s="23" t="s">
        <v>97</v>
      </c>
      <c r="C11152" s="23" t="s">
        <v>98</v>
      </c>
      <c r="D11152" s="24" t="n">
        <v>-513.7</v>
      </c>
      <c r="E11152" s="25" t="n">
        <f aca="false">MAX(D11152,0)/1000</f>
        <v>0</v>
      </c>
      <c r="F11152" s="25" t="n">
        <f aca="false">MAX(-D11152,0)/1000</f>
        <v>0.5137</v>
      </c>
      <c r="G11152" s="23" t="str">
        <f aca="false">IF(E11152&gt;0,"ja","nein")</f>
        <v>nein</v>
      </c>
      <c r="H11152" s="26" t="n">
        <v>127.292</v>
      </c>
      <c r="I11152" s="26" t="n">
        <f aca="false">(H11152/10+IF(N11152=2025,Einstellungen!$B$23,Einstellungen!$C$23))*(1+Einstellungen!$B$10)</f>
        <v>33.897388</v>
      </c>
      <c r="J11152" s="25" t="n">
        <f aca="false">E11152*I11152/100</f>
        <v>0</v>
      </c>
      <c r="K11152" s="25" t="n">
        <f aca="false">E11152*Einstellungen!$B$5/100</f>
        <v>0</v>
      </c>
      <c r="L11152" s="23" t="str">
        <f aca="false">IF(I11152&lt;Einstellungen!$B$5,"ja","nein")</f>
        <v>nein</v>
      </c>
      <c r="M11152" s="23" t="s">
        <v>54</v>
      </c>
      <c r="N11152" s="23" t="n">
        <v>2026</v>
      </c>
      <c r="O11152" s="23" t="n">
        <v>17</v>
      </c>
    </row>
    <row r="11153" customFormat="false" ht="15" hidden="false" customHeight="false" outlineLevel="0" collapsed="false">
      <c r="A11153" s="22" t="n">
        <v>46161</v>
      </c>
      <c r="B11153" s="23" t="s">
        <v>99</v>
      </c>
      <c r="C11153" s="23" t="s">
        <v>98</v>
      </c>
      <c r="D11153" s="24" t="n">
        <v>252.6</v>
      </c>
      <c r="E11153" s="25" t="n">
        <f aca="false">MAX(D11153,0)/1000</f>
        <v>0.2526</v>
      </c>
      <c r="F11153" s="25" t="n">
        <f aca="false">MAX(-D11153,0)/1000</f>
        <v>0</v>
      </c>
      <c r="G11153" s="23" t="str">
        <f aca="false">IF(E11153&gt;0,"ja","nein")</f>
        <v>ja</v>
      </c>
      <c r="H11153" s="26" t="n">
        <v>144.95</v>
      </c>
      <c r="I11153" s="26" t="n">
        <f aca="false">(H11153/10+IF(N11153=2025,Einstellungen!$B$23,Einstellungen!$C$23))*(1+Einstellungen!$B$10)</f>
        <v>35.99869</v>
      </c>
      <c r="J11153" s="25" t="n">
        <f aca="false">E11153*I11153/100</f>
        <v>0.09093269094</v>
      </c>
      <c r="K11153" s="25" t="n">
        <f aca="false">E11153*Einstellungen!$B$5/100</f>
        <v>0.073254</v>
      </c>
      <c r="L11153" s="23" t="str">
        <f aca="false">IF(I11153&lt;Einstellungen!$B$5,"ja","nein")</f>
        <v>nein</v>
      </c>
      <c r="M11153" s="23" t="s">
        <v>54</v>
      </c>
      <c r="N11153" s="23" t="n">
        <v>2026</v>
      </c>
      <c r="O11153" s="23" t="n">
        <v>18</v>
      </c>
    </row>
    <row r="11154" customFormat="false" ht="15" hidden="false" customHeight="false" outlineLevel="0" collapsed="false">
      <c r="A11154" s="22" t="n">
        <v>46161</v>
      </c>
      <c r="B11154" s="23" t="s">
        <v>100</v>
      </c>
      <c r="C11154" s="23" t="s">
        <v>98</v>
      </c>
      <c r="D11154" s="24" t="n">
        <v>-43.7</v>
      </c>
      <c r="E11154" s="25" t="n">
        <f aca="false">MAX(D11154,0)/1000</f>
        <v>0</v>
      </c>
      <c r="F11154" s="25" t="n">
        <f aca="false">MAX(-D11154,0)/1000</f>
        <v>0.0437</v>
      </c>
      <c r="G11154" s="23" t="str">
        <f aca="false">IF(E11154&gt;0,"ja","nein")</f>
        <v>nein</v>
      </c>
      <c r="H11154" s="26" t="n">
        <v>172.485</v>
      </c>
      <c r="I11154" s="26" t="n">
        <f aca="false">(H11154/10+IF(N11154=2025,Einstellungen!$B$23,Einstellungen!$C$23))*(1+Einstellungen!$B$10)</f>
        <v>39.275355</v>
      </c>
      <c r="J11154" s="25" t="n">
        <f aca="false">E11154*I11154/100</f>
        <v>0</v>
      </c>
      <c r="K11154" s="25" t="n">
        <f aca="false">E11154*Einstellungen!$B$5/100</f>
        <v>0</v>
      </c>
      <c r="L11154" s="23" t="str">
        <f aca="false">IF(I11154&lt;Einstellungen!$B$5,"ja","nein")</f>
        <v>nein</v>
      </c>
      <c r="M11154" s="23" t="s">
        <v>54</v>
      </c>
      <c r="N11154" s="23" t="n">
        <v>2026</v>
      </c>
      <c r="O11154" s="23" t="n">
        <v>19</v>
      </c>
    </row>
    <row r="11155" customFormat="false" ht="15" hidden="false" customHeight="false" outlineLevel="0" collapsed="false">
      <c r="A11155" s="22" t="n">
        <v>46161</v>
      </c>
      <c r="B11155" s="23" t="s">
        <v>92</v>
      </c>
      <c r="C11155" s="23" t="s">
        <v>98</v>
      </c>
      <c r="D11155" s="24" t="n">
        <v>-48.7</v>
      </c>
      <c r="E11155" s="25" t="n">
        <f aca="false">MAX(D11155,0)/1000</f>
        <v>0</v>
      </c>
      <c r="F11155" s="25" t="n">
        <f aca="false">MAX(-D11155,0)/1000</f>
        <v>0.0487</v>
      </c>
      <c r="G11155" s="23" t="str">
        <f aca="false">IF(E11155&gt;0,"ja","nein")</f>
        <v>nein</v>
      </c>
      <c r="H11155" s="26" t="n">
        <v>180.903</v>
      </c>
      <c r="I11155" s="26" t="n">
        <f aca="false">(H11155/10+IF(N11155=2025,Einstellungen!$B$23,Einstellungen!$C$23))*(1+Einstellungen!$B$10)</f>
        <v>40.277097</v>
      </c>
      <c r="J11155" s="25" t="n">
        <f aca="false">E11155*I11155/100</f>
        <v>0</v>
      </c>
      <c r="K11155" s="25" t="n">
        <f aca="false">E11155*Einstellungen!$B$5/100</f>
        <v>0</v>
      </c>
      <c r="L11155" s="23" t="str">
        <f aca="false">IF(I11155&lt;Einstellungen!$B$5,"ja","nein")</f>
        <v>nein</v>
      </c>
      <c r="M11155" s="23" t="s">
        <v>54</v>
      </c>
      <c r="N11155" s="23" t="n">
        <v>2026</v>
      </c>
      <c r="O11155" s="23" t="n">
        <v>20</v>
      </c>
    </row>
    <row r="11156" customFormat="false" ht="15" hidden="false" customHeight="false" outlineLevel="0" collapsed="false">
      <c r="A11156" s="22" t="n">
        <v>46161</v>
      </c>
      <c r="B11156" s="23" t="s">
        <v>95</v>
      </c>
      <c r="C11156" s="23" t="s">
        <v>98</v>
      </c>
      <c r="D11156" s="24" t="n">
        <v>-48.6</v>
      </c>
      <c r="E11156" s="25" t="n">
        <f aca="false">MAX(D11156,0)/1000</f>
        <v>0</v>
      </c>
      <c r="F11156" s="25" t="n">
        <f aca="false">MAX(-D11156,0)/1000</f>
        <v>0.0486</v>
      </c>
      <c r="G11156" s="23" t="str">
        <f aca="false">IF(E11156&gt;0,"ja","nein")</f>
        <v>nein</v>
      </c>
      <c r="H11156" s="26" t="n">
        <v>163.63</v>
      </c>
      <c r="I11156" s="26" t="n">
        <f aca="false">(H11156/10+IF(N11156=2025,Einstellungen!$B$23,Einstellungen!$C$23))*(1+Einstellungen!$B$10)</f>
        <v>38.22161</v>
      </c>
      <c r="J11156" s="25" t="n">
        <f aca="false">E11156*I11156/100</f>
        <v>0</v>
      </c>
      <c r="K11156" s="25" t="n">
        <f aca="false">E11156*Einstellungen!$B$5/100</f>
        <v>0</v>
      </c>
      <c r="L11156" s="23" t="str">
        <f aca="false">IF(I11156&lt;Einstellungen!$B$5,"ja","nein")</f>
        <v>nein</v>
      </c>
      <c r="M11156" s="23" t="s">
        <v>54</v>
      </c>
      <c r="N11156" s="23" t="n">
        <v>2026</v>
      </c>
      <c r="O11156" s="23" t="n">
        <v>21</v>
      </c>
    </row>
    <row r="11157" customFormat="false" ht="15" hidden="false" customHeight="false" outlineLevel="0" collapsed="false">
      <c r="A11157" s="22" t="n">
        <v>46161</v>
      </c>
      <c r="B11157" s="23" t="s">
        <v>96</v>
      </c>
      <c r="C11157" s="23" t="s">
        <v>98</v>
      </c>
      <c r="D11157" s="24" t="n">
        <v>-47.9</v>
      </c>
      <c r="E11157" s="25" t="n">
        <f aca="false">MAX(D11157,0)/1000</f>
        <v>0</v>
      </c>
      <c r="F11157" s="25" t="n">
        <f aca="false">MAX(-D11157,0)/1000</f>
        <v>0.0479</v>
      </c>
      <c r="G11157" s="23" t="str">
        <f aca="false">IF(E11157&gt;0,"ja","nein")</f>
        <v>nein</v>
      </c>
      <c r="H11157" s="26" t="n">
        <v>145.545</v>
      </c>
      <c r="I11157" s="26" t="n">
        <f aca="false">(H11157/10+IF(N11157=2025,Einstellungen!$B$23,Einstellungen!$C$23))*(1+Einstellungen!$B$10)</f>
        <v>36.069495</v>
      </c>
      <c r="J11157" s="25" t="n">
        <f aca="false">E11157*I11157/100</f>
        <v>0</v>
      </c>
      <c r="K11157" s="25" t="n">
        <f aca="false">E11157*Einstellungen!$B$5/100</f>
        <v>0</v>
      </c>
      <c r="L11157" s="23" t="str">
        <f aca="false">IF(I11157&lt;Einstellungen!$B$5,"ja","nein")</f>
        <v>nein</v>
      </c>
      <c r="M11157" s="23" t="s">
        <v>54</v>
      </c>
      <c r="N11157" s="23" t="n">
        <v>2026</v>
      </c>
      <c r="O11157" s="23" t="n">
        <v>22</v>
      </c>
    </row>
    <row r="11158" customFormat="false" ht="15" hidden="false" customHeight="false" outlineLevel="0" collapsed="false">
      <c r="A11158" s="22" t="n">
        <v>46161</v>
      </c>
      <c r="B11158" s="23" t="s">
        <v>101</v>
      </c>
      <c r="C11158" s="23" t="s">
        <v>98</v>
      </c>
      <c r="D11158" s="24" t="n">
        <v>-48.1</v>
      </c>
      <c r="E11158" s="25" t="n">
        <f aca="false">MAX(D11158,0)/1000</f>
        <v>0</v>
      </c>
      <c r="F11158" s="25" t="n">
        <f aca="false">MAX(-D11158,0)/1000</f>
        <v>0.0481</v>
      </c>
      <c r="G11158" s="23" t="str">
        <f aca="false">IF(E11158&gt;0,"ja","nein")</f>
        <v>nein</v>
      </c>
      <c r="H11158" s="26" t="n">
        <v>131.803</v>
      </c>
      <c r="I11158" s="26" t="n">
        <f aca="false">(H11158/10+IF(N11158=2025,Einstellungen!$B$23,Einstellungen!$C$23))*(1+Einstellungen!$B$10)</f>
        <v>34.434197</v>
      </c>
      <c r="J11158" s="25" t="n">
        <f aca="false">E11158*I11158/100</f>
        <v>0</v>
      </c>
      <c r="K11158" s="25" t="n">
        <f aca="false">E11158*Einstellungen!$B$5/100</f>
        <v>0</v>
      </c>
      <c r="L11158" s="23" t="str">
        <f aca="false">IF(I11158&lt;Einstellungen!$B$5,"ja","nein")</f>
        <v>nein</v>
      </c>
      <c r="M11158" s="23" t="s">
        <v>54</v>
      </c>
      <c r="N11158" s="23" t="n">
        <v>2026</v>
      </c>
      <c r="O11158" s="23" t="n">
        <v>23</v>
      </c>
    </row>
    <row r="11159" customFormat="false" ht="15" hidden="false" customHeight="false" outlineLevel="0" collapsed="false">
      <c r="A11159" s="22" t="n">
        <v>46162</v>
      </c>
      <c r="B11159" s="23" t="s">
        <v>102</v>
      </c>
      <c r="C11159" s="23" t="s">
        <v>103</v>
      </c>
      <c r="D11159" s="24" t="n">
        <v>-48</v>
      </c>
      <c r="E11159" s="25" t="n">
        <f aca="false">MAX(D11159,0)/1000</f>
        <v>0</v>
      </c>
      <c r="F11159" s="25" t="n">
        <f aca="false">MAX(-D11159,0)/1000</f>
        <v>0.048</v>
      </c>
      <c r="G11159" s="23" t="str">
        <f aca="false">IF(E11159&gt;0,"ja","nein")</f>
        <v>nein</v>
      </c>
      <c r="H11159" s="26" t="n">
        <v>123.73</v>
      </c>
      <c r="I11159" s="26" t="n">
        <f aca="false">(H11159/10+IF(N11159=2025,Einstellungen!$B$23,Einstellungen!$C$23))*(1+Einstellungen!$B$10)</f>
        <v>33.47351</v>
      </c>
      <c r="J11159" s="25" t="n">
        <f aca="false">E11159*I11159/100</f>
        <v>0</v>
      </c>
      <c r="K11159" s="25" t="n">
        <f aca="false">E11159*Einstellungen!$B$5/100</f>
        <v>0</v>
      </c>
      <c r="L11159" s="23" t="str">
        <f aca="false">IF(I11159&lt;Einstellungen!$B$5,"ja","nein")</f>
        <v>nein</v>
      </c>
      <c r="M11159" s="23" t="s">
        <v>54</v>
      </c>
      <c r="N11159" s="23" t="n">
        <v>2026</v>
      </c>
      <c r="O11159" s="23" t="n">
        <v>0</v>
      </c>
    </row>
    <row r="11160" customFormat="false" ht="15" hidden="false" customHeight="false" outlineLevel="0" collapsed="false">
      <c r="A11160" s="22" t="n">
        <v>46162</v>
      </c>
      <c r="B11160" s="23" t="s">
        <v>107</v>
      </c>
      <c r="C11160" s="23" t="s">
        <v>103</v>
      </c>
      <c r="D11160" s="24" t="n">
        <v>-47.7</v>
      </c>
      <c r="E11160" s="25" t="n">
        <f aca="false">MAX(D11160,0)/1000</f>
        <v>0</v>
      </c>
      <c r="F11160" s="25" t="n">
        <f aca="false">MAX(-D11160,0)/1000</f>
        <v>0.0477</v>
      </c>
      <c r="G11160" s="23" t="str">
        <f aca="false">IF(E11160&gt;0,"ja","nein")</f>
        <v>nein</v>
      </c>
      <c r="H11160" s="26" t="n">
        <v>114.635</v>
      </c>
      <c r="I11160" s="26" t="n">
        <f aca="false">(H11160/10+IF(N11160=2025,Einstellungen!$B$23,Einstellungen!$C$23))*(1+Einstellungen!$B$10)</f>
        <v>32.391205</v>
      </c>
      <c r="J11160" s="25" t="n">
        <f aca="false">E11160*I11160/100</f>
        <v>0</v>
      </c>
      <c r="K11160" s="25" t="n">
        <f aca="false">E11160*Einstellungen!$B$5/100</f>
        <v>0</v>
      </c>
      <c r="L11160" s="23" t="str">
        <f aca="false">IF(I11160&lt;Einstellungen!$B$5,"ja","nein")</f>
        <v>nein</v>
      </c>
      <c r="M11160" s="23" t="s">
        <v>54</v>
      </c>
      <c r="N11160" s="23" t="n">
        <v>2026</v>
      </c>
      <c r="O11160" s="23" t="n">
        <v>1</v>
      </c>
    </row>
    <row r="11161" customFormat="false" ht="15" hidden="false" customHeight="false" outlineLevel="0" collapsed="false">
      <c r="A11161" s="22" t="n">
        <v>46162</v>
      </c>
      <c r="B11161" s="23" t="s">
        <v>108</v>
      </c>
      <c r="C11161" s="23" t="s">
        <v>103</v>
      </c>
      <c r="D11161" s="24" t="n">
        <v>-47.2</v>
      </c>
      <c r="E11161" s="25" t="n">
        <f aca="false">MAX(D11161,0)/1000</f>
        <v>0</v>
      </c>
      <c r="F11161" s="25" t="n">
        <f aca="false">MAX(-D11161,0)/1000</f>
        <v>0.0472</v>
      </c>
      <c r="G11161" s="23" t="str">
        <f aca="false">IF(E11161&gt;0,"ja","nein")</f>
        <v>nein</v>
      </c>
      <c r="H11161" s="26" t="n">
        <v>109.752</v>
      </c>
      <c r="I11161" s="26" t="n">
        <f aca="false">(H11161/10+IF(N11161=2025,Einstellungen!$B$23,Einstellungen!$C$23))*(1+Einstellungen!$B$10)</f>
        <v>31.810128</v>
      </c>
      <c r="J11161" s="25" t="n">
        <f aca="false">E11161*I11161/100</f>
        <v>0</v>
      </c>
      <c r="K11161" s="25" t="n">
        <f aca="false">E11161*Einstellungen!$B$5/100</f>
        <v>0</v>
      </c>
      <c r="L11161" s="23" t="str">
        <f aca="false">IF(I11161&lt;Einstellungen!$B$5,"ja","nein")</f>
        <v>nein</v>
      </c>
      <c r="M11161" s="23" t="s">
        <v>54</v>
      </c>
      <c r="N11161" s="23" t="n">
        <v>2026</v>
      </c>
      <c r="O11161" s="23" t="n">
        <v>2</v>
      </c>
    </row>
    <row r="11162" customFormat="false" ht="15" hidden="false" customHeight="false" outlineLevel="0" collapsed="false">
      <c r="A11162" s="22" t="n">
        <v>46162</v>
      </c>
      <c r="B11162" s="23" t="s">
        <v>109</v>
      </c>
      <c r="C11162" s="23" t="s">
        <v>103</v>
      </c>
      <c r="D11162" s="24" t="n">
        <v>-48.4</v>
      </c>
      <c r="E11162" s="25" t="n">
        <f aca="false">MAX(D11162,0)/1000</f>
        <v>0</v>
      </c>
      <c r="F11162" s="25" t="n">
        <f aca="false">MAX(-D11162,0)/1000</f>
        <v>0.0484</v>
      </c>
      <c r="G11162" s="23" t="str">
        <f aca="false">IF(E11162&gt;0,"ja","nein")</f>
        <v>nein</v>
      </c>
      <c r="H11162" s="26" t="n">
        <v>109.972</v>
      </c>
      <c r="I11162" s="26" t="n">
        <f aca="false">(H11162/10+IF(N11162=2025,Einstellungen!$B$23,Einstellungen!$C$23))*(1+Einstellungen!$B$10)</f>
        <v>31.836308</v>
      </c>
      <c r="J11162" s="25" t="n">
        <f aca="false">E11162*I11162/100</f>
        <v>0</v>
      </c>
      <c r="K11162" s="25" t="n">
        <f aca="false">E11162*Einstellungen!$B$5/100</f>
        <v>0</v>
      </c>
      <c r="L11162" s="23" t="str">
        <f aca="false">IF(I11162&lt;Einstellungen!$B$5,"ja","nein")</f>
        <v>nein</v>
      </c>
      <c r="M11162" s="23" t="s">
        <v>54</v>
      </c>
      <c r="N11162" s="23" t="n">
        <v>2026</v>
      </c>
      <c r="O11162" s="23" t="n">
        <v>3</v>
      </c>
    </row>
    <row r="11163" customFormat="false" ht="15" hidden="false" customHeight="false" outlineLevel="0" collapsed="false">
      <c r="A11163" s="22" t="n">
        <v>46162</v>
      </c>
      <c r="B11163" s="23" t="s">
        <v>110</v>
      </c>
      <c r="C11163" s="23" t="s">
        <v>103</v>
      </c>
      <c r="D11163" s="24" t="n">
        <v>-48.2</v>
      </c>
      <c r="E11163" s="25" t="n">
        <f aca="false">MAX(D11163,0)/1000</f>
        <v>0</v>
      </c>
      <c r="F11163" s="25" t="n">
        <f aca="false">MAX(-D11163,0)/1000</f>
        <v>0.0482</v>
      </c>
      <c r="G11163" s="23" t="str">
        <f aca="false">IF(E11163&gt;0,"ja","nein")</f>
        <v>nein</v>
      </c>
      <c r="H11163" s="26" t="n">
        <v>110.41</v>
      </c>
      <c r="I11163" s="26" t="n">
        <f aca="false">(H11163/10+IF(N11163=2025,Einstellungen!$B$23,Einstellungen!$C$23))*(1+Einstellungen!$B$10)</f>
        <v>31.88843</v>
      </c>
      <c r="J11163" s="25" t="n">
        <f aca="false">E11163*I11163/100</f>
        <v>0</v>
      </c>
      <c r="K11163" s="25" t="n">
        <f aca="false">E11163*Einstellungen!$B$5/100</f>
        <v>0</v>
      </c>
      <c r="L11163" s="23" t="str">
        <f aca="false">IF(I11163&lt;Einstellungen!$B$5,"ja","nein")</f>
        <v>nein</v>
      </c>
      <c r="M11163" s="23" t="s">
        <v>54</v>
      </c>
      <c r="N11163" s="23" t="n">
        <v>2026</v>
      </c>
      <c r="O11163" s="23" t="n">
        <v>4</v>
      </c>
    </row>
    <row r="11164" customFormat="false" ht="15" hidden="false" customHeight="false" outlineLevel="0" collapsed="false">
      <c r="A11164" s="22" t="n">
        <v>46162</v>
      </c>
      <c r="B11164" s="23" t="s">
        <v>111</v>
      </c>
      <c r="C11164" s="23" t="s">
        <v>103</v>
      </c>
      <c r="D11164" s="24" t="n">
        <v>-47.9</v>
      </c>
      <c r="E11164" s="25" t="n">
        <f aca="false">MAX(D11164,0)/1000</f>
        <v>0</v>
      </c>
      <c r="F11164" s="25" t="n">
        <f aca="false">MAX(-D11164,0)/1000</f>
        <v>0.0479</v>
      </c>
      <c r="G11164" s="23" t="str">
        <f aca="false">IF(E11164&gt;0,"ja","nein")</f>
        <v>nein</v>
      </c>
      <c r="H11164" s="26" t="n">
        <v>119.05</v>
      </c>
      <c r="I11164" s="26" t="n">
        <f aca="false">(H11164/10+IF(N11164=2025,Einstellungen!$B$23,Einstellungen!$C$23))*(1+Einstellungen!$B$10)</f>
        <v>32.91659</v>
      </c>
      <c r="J11164" s="25" t="n">
        <f aca="false">E11164*I11164/100</f>
        <v>0</v>
      </c>
      <c r="K11164" s="25" t="n">
        <f aca="false">E11164*Einstellungen!$B$5/100</f>
        <v>0</v>
      </c>
      <c r="L11164" s="23" t="str">
        <f aca="false">IF(I11164&lt;Einstellungen!$B$5,"ja","nein")</f>
        <v>nein</v>
      </c>
      <c r="M11164" s="23" t="s">
        <v>54</v>
      </c>
      <c r="N11164" s="23" t="n">
        <v>2026</v>
      </c>
      <c r="O11164" s="23" t="n">
        <v>5</v>
      </c>
    </row>
    <row r="11165" customFormat="false" ht="15" hidden="false" customHeight="false" outlineLevel="0" collapsed="false">
      <c r="A11165" s="22" t="n">
        <v>46162</v>
      </c>
      <c r="B11165" s="23" t="s">
        <v>112</v>
      </c>
      <c r="C11165" s="23" t="s">
        <v>103</v>
      </c>
      <c r="D11165" s="24" t="n">
        <v>-12.8</v>
      </c>
      <c r="E11165" s="25" t="n">
        <f aca="false">MAX(D11165,0)/1000</f>
        <v>0</v>
      </c>
      <c r="F11165" s="25" t="n">
        <f aca="false">MAX(-D11165,0)/1000</f>
        <v>0.0128</v>
      </c>
      <c r="G11165" s="23" t="str">
        <f aca="false">IF(E11165&gt;0,"ja","nein")</f>
        <v>nein</v>
      </c>
      <c r="H11165" s="26" t="n">
        <v>134.988</v>
      </c>
      <c r="I11165" s="26" t="n">
        <f aca="false">(H11165/10+IF(N11165=2025,Einstellungen!$B$23,Einstellungen!$C$23))*(1+Einstellungen!$B$10)</f>
        <v>34.813212</v>
      </c>
      <c r="J11165" s="25" t="n">
        <f aca="false">E11165*I11165/100</f>
        <v>0</v>
      </c>
      <c r="K11165" s="25" t="n">
        <f aca="false">E11165*Einstellungen!$B$5/100</f>
        <v>0</v>
      </c>
      <c r="L11165" s="23" t="str">
        <f aca="false">IF(I11165&lt;Einstellungen!$B$5,"ja","nein")</f>
        <v>nein</v>
      </c>
      <c r="M11165" s="23" t="s">
        <v>54</v>
      </c>
      <c r="N11165" s="23" t="n">
        <v>2026</v>
      </c>
      <c r="O11165" s="23" t="n">
        <v>6</v>
      </c>
    </row>
    <row r="11166" customFormat="false" ht="15" hidden="false" customHeight="false" outlineLevel="0" collapsed="false">
      <c r="A11166" s="22" t="n">
        <v>46162</v>
      </c>
      <c r="B11166" s="23" t="s">
        <v>113</v>
      </c>
      <c r="C11166" s="23" t="s">
        <v>103</v>
      </c>
      <c r="D11166" s="24" t="n">
        <v>-13.4</v>
      </c>
      <c r="E11166" s="25" t="n">
        <f aca="false">MAX(D11166,0)/1000</f>
        <v>0</v>
      </c>
      <c r="F11166" s="25" t="n">
        <f aca="false">MAX(-D11166,0)/1000</f>
        <v>0.0134</v>
      </c>
      <c r="G11166" s="23" t="str">
        <f aca="false">IF(E11166&gt;0,"ja","nein")</f>
        <v>nein</v>
      </c>
      <c r="H11166" s="26" t="n">
        <v>136.975</v>
      </c>
      <c r="I11166" s="26" t="n">
        <f aca="false">(H11166/10+IF(N11166=2025,Einstellungen!$B$23,Einstellungen!$C$23))*(1+Einstellungen!$B$10)</f>
        <v>35.049665</v>
      </c>
      <c r="J11166" s="25" t="n">
        <f aca="false">E11166*I11166/100</f>
        <v>0</v>
      </c>
      <c r="K11166" s="25" t="n">
        <f aca="false">E11166*Einstellungen!$B$5/100</f>
        <v>0</v>
      </c>
      <c r="L11166" s="23" t="str">
        <f aca="false">IF(I11166&lt;Einstellungen!$B$5,"ja","nein")</f>
        <v>nein</v>
      </c>
      <c r="M11166" s="23" t="s">
        <v>54</v>
      </c>
      <c r="N11166" s="23" t="n">
        <v>2026</v>
      </c>
      <c r="O11166" s="23" t="n">
        <v>7</v>
      </c>
    </row>
    <row r="11167" customFormat="false" ht="15" hidden="false" customHeight="false" outlineLevel="0" collapsed="false">
      <c r="A11167" s="22" t="n">
        <v>46162</v>
      </c>
      <c r="B11167" s="23" t="s">
        <v>114</v>
      </c>
      <c r="C11167" s="23" t="s">
        <v>103</v>
      </c>
      <c r="D11167" s="24" t="n">
        <v>8</v>
      </c>
      <c r="E11167" s="25" t="n">
        <f aca="false">MAX(D11167,0)/1000</f>
        <v>0.008</v>
      </c>
      <c r="F11167" s="25" t="n">
        <f aca="false">MAX(-D11167,0)/1000</f>
        <v>0</v>
      </c>
      <c r="G11167" s="23" t="str">
        <f aca="false">IF(E11167&gt;0,"ja","nein")</f>
        <v>ja</v>
      </c>
      <c r="H11167" s="26" t="n">
        <v>125.512</v>
      </c>
      <c r="I11167" s="26" t="n">
        <f aca="false">(H11167/10+IF(N11167=2025,Einstellungen!$B$23,Einstellungen!$C$23))*(1+Einstellungen!$B$10)</f>
        <v>33.685568</v>
      </c>
      <c r="J11167" s="25" t="n">
        <f aca="false">E11167*I11167/100</f>
        <v>0.00269484544</v>
      </c>
      <c r="K11167" s="25" t="n">
        <f aca="false">E11167*Einstellungen!$B$5/100</f>
        <v>0.00232</v>
      </c>
      <c r="L11167" s="23" t="str">
        <f aca="false">IF(I11167&lt;Einstellungen!$B$5,"ja","nein")</f>
        <v>nein</v>
      </c>
      <c r="M11167" s="23" t="s">
        <v>54</v>
      </c>
      <c r="N11167" s="23" t="n">
        <v>2026</v>
      </c>
      <c r="O11167" s="23" t="n">
        <v>8</v>
      </c>
    </row>
    <row r="11168" customFormat="false" ht="15" hidden="false" customHeight="false" outlineLevel="0" collapsed="false">
      <c r="A11168" s="22" t="n">
        <v>46162</v>
      </c>
      <c r="B11168" s="23" t="s">
        <v>115</v>
      </c>
      <c r="C11168" s="23" t="s">
        <v>103</v>
      </c>
      <c r="D11168" s="24" t="n">
        <v>-410.2</v>
      </c>
      <c r="E11168" s="25" t="n">
        <f aca="false">MAX(D11168,0)/1000</f>
        <v>0</v>
      </c>
      <c r="F11168" s="25" t="n">
        <f aca="false">MAX(-D11168,0)/1000</f>
        <v>0.4102</v>
      </c>
      <c r="G11168" s="23" t="str">
        <f aca="false">IF(E11168&gt;0,"ja","nein")</f>
        <v>nein</v>
      </c>
      <c r="H11168" s="26" t="n">
        <v>109.06</v>
      </c>
      <c r="I11168" s="26" t="n">
        <f aca="false">(H11168/10+IF(N11168=2025,Einstellungen!$B$23,Einstellungen!$C$23))*(1+Einstellungen!$B$10)</f>
        <v>31.72778</v>
      </c>
      <c r="J11168" s="25" t="n">
        <f aca="false">E11168*I11168/100</f>
        <v>0</v>
      </c>
      <c r="K11168" s="25" t="n">
        <f aca="false">E11168*Einstellungen!$B$5/100</f>
        <v>0</v>
      </c>
      <c r="L11168" s="23" t="str">
        <f aca="false">IF(I11168&lt;Einstellungen!$B$5,"ja","nein")</f>
        <v>nein</v>
      </c>
      <c r="M11168" s="23" t="s">
        <v>54</v>
      </c>
      <c r="N11168" s="23" t="n">
        <v>2026</v>
      </c>
      <c r="O11168" s="23" t="n">
        <v>9</v>
      </c>
    </row>
    <row r="11169" customFormat="false" ht="15" hidden="false" customHeight="false" outlineLevel="0" collapsed="false">
      <c r="A11169" s="22" t="n">
        <v>46162</v>
      </c>
      <c r="B11169" s="23" t="s">
        <v>116</v>
      </c>
      <c r="C11169" s="23" t="s">
        <v>103</v>
      </c>
      <c r="D11169" s="24" t="n">
        <v>-174.8</v>
      </c>
      <c r="E11169" s="25" t="n">
        <f aca="false">MAX(D11169,0)/1000</f>
        <v>0</v>
      </c>
      <c r="F11169" s="25" t="n">
        <f aca="false">MAX(-D11169,0)/1000</f>
        <v>0.1748</v>
      </c>
      <c r="G11169" s="23" t="str">
        <f aca="false">IF(E11169&gt;0,"ja","nein")</f>
        <v>nein</v>
      </c>
      <c r="H11169" s="26" t="n">
        <v>89.7</v>
      </c>
      <c r="I11169" s="26" t="n">
        <f aca="false">(H11169/10+IF(N11169=2025,Einstellungen!$B$23,Einstellungen!$C$23))*(1+Einstellungen!$B$10)</f>
        <v>29.42394</v>
      </c>
      <c r="J11169" s="25" t="n">
        <f aca="false">E11169*I11169/100</f>
        <v>0</v>
      </c>
      <c r="K11169" s="25" t="n">
        <f aca="false">E11169*Einstellungen!$B$5/100</f>
        <v>0</v>
      </c>
      <c r="L11169" s="23" t="str">
        <f aca="false">IF(I11169&lt;Einstellungen!$B$5,"ja","nein")</f>
        <v>nein</v>
      </c>
      <c r="M11169" s="23" t="s">
        <v>54</v>
      </c>
      <c r="N11169" s="23" t="n">
        <v>2026</v>
      </c>
      <c r="O11169" s="23" t="n">
        <v>10</v>
      </c>
    </row>
    <row r="11170" customFormat="false" ht="15" hidden="false" customHeight="false" outlineLevel="0" collapsed="false">
      <c r="A11170" s="22" t="n">
        <v>46162</v>
      </c>
      <c r="B11170" s="23" t="s">
        <v>117</v>
      </c>
      <c r="C11170" s="23" t="s">
        <v>103</v>
      </c>
      <c r="D11170" s="24" t="n">
        <v>-46</v>
      </c>
      <c r="E11170" s="25" t="n">
        <f aca="false">MAX(D11170,0)/1000</f>
        <v>0</v>
      </c>
      <c r="F11170" s="25" t="n">
        <f aca="false">MAX(-D11170,0)/1000</f>
        <v>0.046</v>
      </c>
      <c r="G11170" s="23" t="str">
        <f aca="false">IF(E11170&gt;0,"ja","nein")</f>
        <v>nein</v>
      </c>
      <c r="H11170" s="26" t="n">
        <v>75.462</v>
      </c>
      <c r="I11170" s="26" t="n">
        <f aca="false">(H11170/10+IF(N11170=2025,Einstellungen!$B$23,Einstellungen!$C$23))*(1+Einstellungen!$B$10)</f>
        <v>27.729618</v>
      </c>
      <c r="J11170" s="25" t="n">
        <f aca="false">E11170*I11170/100</f>
        <v>0</v>
      </c>
      <c r="K11170" s="25" t="n">
        <f aca="false">E11170*Einstellungen!$B$5/100</f>
        <v>0</v>
      </c>
      <c r="L11170" s="23" t="str">
        <f aca="false">IF(I11170&lt;Einstellungen!$B$5,"ja","nein")</f>
        <v>ja</v>
      </c>
      <c r="M11170" s="23" t="s">
        <v>54</v>
      </c>
      <c r="N11170" s="23" t="n">
        <v>2026</v>
      </c>
      <c r="O11170" s="23" t="n">
        <v>11</v>
      </c>
    </row>
    <row r="11171" customFormat="false" ht="15" hidden="false" customHeight="false" outlineLevel="0" collapsed="false">
      <c r="A11171" s="22" t="n">
        <v>46162</v>
      </c>
      <c r="B11171" s="23" t="s">
        <v>118</v>
      </c>
      <c r="C11171" s="23" t="s">
        <v>103</v>
      </c>
      <c r="D11171" s="24" t="n">
        <v>-200.5</v>
      </c>
      <c r="E11171" s="25" t="n">
        <f aca="false">MAX(D11171,0)/1000</f>
        <v>0</v>
      </c>
      <c r="F11171" s="25" t="n">
        <f aca="false">MAX(-D11171,0)/1000</f>
        <v>0.2005</v>
      </c>
      <c r="G11171" s="23" t="str">
        <f aca="false">IF(E11171&gt;0,"ja","nein")</f>
        <v>nein</v>
      </c>
      <c r="H11171" s="26" t="n">
        <v>64.005</v>
      </c>
      <c r="I11171" s="26" t="n">
        <f aca="false">(H11171/10+IF(N11171=2025,Einstellungen!$B$23,Einstellungen!$C$23))*(1+Einstellungen!$B$10)</f>
        <v>26.366235</v>
      </c>
      <c r="J11171" s="25" t="n">
        <f aca="false">E11171*I11171/100</f>
        <v>0</v>
      </c>
      <c r="K11171" s="25" t="n">
        <f aca="false">E11171*Einstellungen!$B$5/100</f>
        <v>0</v>
      </c>
      <c r="L11171" s="23" t="str">
        <f aca="false">IF(I11171&lt;Einstellungen!$B$5,"ja","nein")</f>
        <v>ja</v>
      </c>
      <c r="M11171" s="23" t="s">
        <v>54</v>
      </c>
      <c r="N11171" s="23" t="n">
        <v>2026</v>
      </c>
      <c r="O11171" s="23" t="n">
        <v>12</v>
      </c>
    </row>
    <row r="11172" customFormat="false" ht="15" hidden="false" customHeight="false" outlineLevel="0" collapsed="false">
      <c r="A11172" s="22" t="n">
        <v>46162</v>
      </c>
      <c r="B11172" s="23" t="s">
        <v>119</v>
      </c>
      <c r="C11172" s="23" t="s">
        <v>103</v>
      </c>
      <c r="D11172" s="24" t="n">
        <v>-97.7</v>
      </c>
      <c r="E11172" s="25" t="n">
        <f aca="false">MAX(D11172,0)/1000</f>
        <v>0</v>
      </c>
      <c r="F11172" s="25" t="n">
        <f aca="false">MAX(-D11172,0)/1000</f>
        <v>0.0977</v>
      </c>
      <c r="G11172" s="23" t="str">
        <f aca="false">IF(E11172&gt;0,"ja","nein")</f>
        <v>nein</v>
      </c>
      <c r="H11172" s="26" t="n">
        <v>44.997</v>
      </c>
      <c r="I11172" s="26" t="n">
        <f aca="false">(H11172/10+IF(N11172=2025,Einstellungen!$B$23,Einstellungen!$C$23))*(1+Einstellungen!$B$10)</f>
        <v>24.104283</v>
      </c>
      <c r="J11172" s="25" t="n">
        <f aca="false">E11172*I11172/100</f>
        <v>0</v>
      </c>
      <c r="K11172" s="25" t="n">
        <f aca="false">E11172*Einstellungen!$B$5/100</f>
        <v>0</v>
      </c>
      <c r="L11172" s="23" t="str">
        <f aca="false">IF(I11172&lt;Einstellungen!$B$5,"ja","nein")</f>
        <v>ja</v>
      </c>
      <c r="M11172" s="23" t="s">
        <v>54</v>
      </c>
      <c r="N11172" s="23" t="n">
        <v>2026</v>
      </c>
      <c r="O11172" s="23" t="n">
        <v>13</v>
      </c>
    </row>
    <row r="11173" customFormat="false" ht="15" hidden="false" customHeight="false" outlineLevel="0" collapsed="false">
      <c r="A11173" s="22" t="n">
        <v>46162</v>
      </c>
      <c r="B11173" s="23" t="s">
        <v>120</v>
      </c>
      <c r="C11173" s="23" t="s">
        <v>103</v>
      </c>
      <c r="D11173" s="24" t="n">
        <v>-120.5</v>
      </c>
      <c r="E11173" s="25" t="n">
        <f aca="false">MAX(D11173,0)/1000</f>
        <v>0</v>
      </c>
      <c r="F11173" s="25" t="n">
        <f aca="false">MAX(-D11173,0)/1000</f>
        <v>0.1205</v>
      </c>
      <c r="G11173" s="23" t="str">
        <f aca="false">IF(E11173&gt;0,"ja","nein")</f>
        <v>nein</v>
      </c>
      <c r="H11173" s="26" t="n">
        <v>33.513</v>
      </c>
      <c r="I11173" s="26" t="n">
        <f aca="false">(H11173/10+IF(N11173=2025,Einstellungen!$B$23,Einstellungen!$C$23))*(1+Einstellungen!$B$10)</f>
        <v>22.737687</v>
      </c>
      <c r="J11173" s="25" t="n">
        <f aca="false">E11173*I11173/100</f>
        <v>0</v>
      </c>
      <c r="K11173" s="25" t="n">
        <f aca="false">E11173*Einstellungen!$B$5/100</f>
        <v>0</v>
      </c>
      <c r="L11173" s="23" t="str">
        <f aca="false">IF(I11173&lt;Einstellungen!$B$5,"ja","nein")</f>
        <v>ja</v>
      </c>
      <c r="M11173" s="23" t="s">
        <v>54</v>
      </c>
      <c r="N11173" s="23" t="n">
        <v>2026</v>
      </c>
      <c r="O11173" s="23" t="n">
        <v>14</v>
      </c>
    </row>
    <row r="11174" customFormat="false" ht="15" hidden="false" customHeight="false" outlineLevel="0" collapsed="false">
      <c r="A11174" s="22" t="n">
        <v>46162</v>
      </c>
      <c r="B11174" s="23" t="s">
        <v>104</v>
      </c>
      <c r="C11174" s="23" t="s">
        <v>103</v>
      </c>
      <c r="D11174" s="24" t="n">
        <v>-115.8</v>
      </c>
      <c r="E11174" s="25" t="n">
        <f aca="false">MAX(D11174,0)/1000</f>
        <v>0</v>
      </c>
      <c r="F11174" s="25" t="n">
        <f aca="false">MAX(-D11174,0)/1000</f>
        <v>0.1158</v>
      </c>
      <c r="G11174" s="23" t="str">
        <f aca="false">IF(E11174&gt;0,"ja","nein")</f>
        <v>nein</v>
      </c>
      <c r="H11174" s="26" t="n">
        <v>45.66</v>
      </c>
      <c r="I11174" s="26" t="n">
        <f aca="false">(H11174/10+IF(N11174=2025,Einstellungen!$B$23,Einstellungen!$C$23))*(1+Einstellungen!$B$10)</f>
        <v>24.18318</v>
      </c>
      <c r="J11174" s="25" t="n">
        <f aca="false">E11174*I11174/100</f>
        <v>0</v>
      </c>
      <c r="K11174" s="25" t="n">
        <f aca="false">E11174*Einstellungen!$B$5/100</f>
        <v>0</v>
      </c>
      <c r="L11174" s="23" t="str">
        <f aca="false">IF(I11174&lt;Einstellungen!$B$5,"ja","nein")</f>
        <v>ja</v>
      </c>
      <c r="M11174" s="23" t="s">
        <v>54</v>
      </c>
      <c r="N11174" s="23" t="n">
        <v>2026</v>
      </c>
      <c r="O11174" s="23" t="n">
        <v>15</v>
      </c>
    </row>
    <row r="11175" customFormat="false" ht="15" hidden="false" customHeight="false" outlineLevel="0" collapsed="false">
      <c r="A11175" s="22" t="n">
        <v>46162</v>
      </c>
      <c r="B11175" s="23" t="s">
        <v>105</v>
      </c>
      <c r="C11175" s="23" t="s">
        <v>103</v>
      </c>
      <c r="D11175" s="24" t="n">
        <v>-51.3</v>
      </c>
      <c r="E11175" s="25" t="n">
        <f aca="false">MAX(D11175,0)/1000</f>
        <v>0</v>
      </c>
      <c r="F11175" s="25" t="n">
        <f aca="false">MAX(-D11175,0)/1000</f>
        <v>0.0513</v>
      </c>
      <c r="G11175" s="23" t="str">
        <f aca="false">IF(E11175&gt;0,"ja","nein")</f>
        <v>nein</v>
      </c>
      <c r="H11175" s="26" t="n">
        <v>65.01</v>
      </c>
      <c r="I11175" s="26" t="n">
        <f aca="false">(H11175/10+IF(N11175=2025,Einstellungen!$B$23,Einstellungen!$C$23))*(1+Einstellungen!$B$10)</f>
        <v>26.48583</v>
      </c>
      <c r="J11175" s="25" t="n">
        <f aca="false">E11175*I11175/100</f>
        <v>0</v>
      </c>
      <c r="K11175" s="25" t="n">
        <f aca="false">E11175*Einstellungen!$B$5/100</f>
        <v>0</v>
      </c>
      <c r="L11175" s="23" t="str">
        <f aca="false">IF(I11175&lt;Einstellungen!$B$5,"ja","nein")</f>
        <v>ja</v>
      </c>
      <c r="M11175" s="23" t="s">
        <v>54</v>
      </c>
      <c r="N11175" s="23" t="n">
        <v>2026</v>
      </c>
      <c r="O11175" s="23" t="n">
        <v>16</v>
      </c>
    </row>
    <row r="11176" customFormat="false" ht="15" hidden="false" customHeight="false" outlineLevel="0" collapsed="false">
      <c r="A11176" s="22" t="n">
        <v>46162</v>
      </c>
      <c r="B11176" s="23" t="s">
        <v>97</v>
      </c>
      <c r="C11176" s="23" t="s">
        <v>103</v>
      </c>
      <c r="D11176" s="24" t="n">
        <v>-50.5</v>
      </c>
      <c r="E11176" s="25" t="n">
        <f aca="false">MAX(D11176,0)/1000</f>
        <v>0</v>
      </c>
      <c r="F11176" s="25" t="n">
        <f aca="false">MAX(-D11176,0)/1000</f>
        <v>0.0505</v>
      </c>
      <c r="G11176" s="23" t="str">
        <f aca="false">IF(E11176&gt;0,"ja","nein")</f>
        <v>nein</v>
      </c>
      <c r="H11176" s="26" t="n">
        <v>99.397</v>
      </c>
      <c r="I11176" s="26" t="n">
        <f aca="false">(H11176/10+IF(N11176=2025,Einstellungen!$B$23,Einstellungen!$C$23))*(1+Einstellungen!$B$10)</f>
        <v>30.577883</v>
      </c>
      <c r="J11176" s="25" t="n">
        <f aca="false">E11176*I11176/100</f>
        <v>0</v>
      </c>
      <c r="K11176" s="25" t="n">
        <f aca="false">E11176*Einstellungen!$B$5/100</f>
        <v>0</v>
      </c>
      <c r="L11176" s="23" t="str">
        <f aca="false">IF(I11176&lt;Einstellungen!$B$5,"ja","nein")</f>
        <v>nein</v>
      </c>
      <c r="M11176" s="23" t="s">
        <v>54</v>
      </c>
      <c r="N11176" s="23" t="n">
        <v>2026</v>
      </c>
      <c r="O11176" s="23" t="n">
        <v>17</v>
      </c>
    </row>
    <row r="11177" customFormat="false" ht="15" hidden="false" customHeight="false" outlineLevel="0" collapsed="false">
      <c r="A11177" s="22" t="n">
        <v>46162</v>
      </c>
      <c r="B11177" s="23" t="s">
        <v>99</v>
      </c>
      <c r="C11177" s="23" t="s">
        <v>103</v>
      </c>
      <c r="D11177" s="24" t="n">
        <v>-40.1</v>
      </c>
      <c r="E11177" s="25" t="n">
        <f aca="false">MAX(D11177,0)/1000</f>
        <v>0</v>
      </c>
      <c r="F11177" s="25" t="n">
        <f aca="false">MAX(-D11177,0)/1000</f>
        <v>0.0401</v>
      </c>
      <c r="G11177" s="23" t="str">
        <f aca="false">IF(E11177&gt;0,"ja","nein")</f>
        <v>nein</v>
      </c>
      <c r="H11177" s="26" t="n">
        <v>130.213</v>
      </c>
      <c r="I11177" s="26" t="n">
        <f aca="false">(H11177/10+IF(N11177=2025,Einstellungen!$B$23,Einstellungen!$C$23))*(1+Einstellungen!$B$10)</f>
        <v>34.244987</v>
      </c>
      <c r="J11177" s="25" t="n">
        <f aca="false">E11177*I11177/100</f>
        <v>0</v>
      </c>
      <c r="K11177" s="25" t="n">
        <f aca="false">E11177*Einstellungen!$B$5/100</f>
        <v>0</v>
      </c>
      <c r="L11177" s="23" t="str">
        <f aca="false">IF(I11177&lt;Einstellungen!$B$5,"ja","nein")</f>
        <v>nein</v>
      </c>
      <c r="M11177" s="23" t="s">
        <v>54</v>
      </c>
      <c r="N11177" s="23" t="n">
        <v>2026</v>
      </c>
      <c r="O11177" s="23" t="n">
        <v>18</v>
      </c>
    </row>
    <row r="11178" customFormat="false" ht="15" hidden="false" customHeight="false" outlineLevel="0" collapsed="false">
      <c r="A11178" s="22" t="n">
        <v>46162</v>
      </c>
      <c r="B11178" s="23" t="s">
        <v>100</v>
      </c>
      <c r="C11178" s="23" t="s">
        <v>103</v>
      </c>
      <c r="D11178" s="24" t="n">
        <v>-18.4</v>
      </c>
      <c r="E11178" s="25" t="n">
        <f aca="false">MAX(D11178,0)/1000</f>
        <v>0</v>
      </c>
      <c r="F11178" s="25" t="n">
        <f aca="false">MAX(-D11178,0)/1000</f>
        <v>0.0184</v>
      </c>
      <c r="G11178" s="23" t="str">
        <f aca="false">IF(E11178&gt;0,"ja","nein")</f>
        <v>nein</v>
      </c>
      <c r="H11178" s="26" t="n">
        <v>149.567</v>
      </c>
      <c r="I11178" s="26" t="n">
        <f aca="false">(H11178/10+IF(N11178=2025,Einstellungen!$B$23,Einstellungen!$C$23))*(1+Einstellungen!$B$10)</f>
        <v>36.548113</v>
      </c>
      <c r="J11178" s="25" t="n">
        <f aca="false">E11178*I11178/100</f>
        <v>0</v>
      </c>
      <c r="K11178" s="25" t="n">
        <f aca="false">E11178*Einstellungen!$B$5/100</f>
        <v>0</v>
      </c>
      <c r="L11178" s="23" t="str">
        <f aca="false">IF(I11178&lt;Einstellungen!$B$5,"ja","nein")</f>
        <v>nein</v>
      </c>
      <c r="M11178" s="23" t="s">
        <v>54</v>
      </c>
      <c r="N11178" s="23" t="n">
        <v>2026</v>
      </c>
      <c r="O11178" s="23" t="n">
        <v>19</v>
      </c>
    </row>
    <row r="11179" customFormat="false" ht="15" hidden="false" customHeight="false" outlineLevel="0" collapsed="false">
      <c r="A11179" s="22" t="n">
        <v>46162</v>
      </c>
      <c r="B11179" s="23" t="s">
        <v>92</v>
      </c>
      <c r="C11179" s="23" t="s">
        <v>103</v>
      </c>
      <c r="D11179" s="24" t="n">
        <v>-46.7</v>
      </c>
      <c r="E11179" s="25" t="n">
        <f aca="false">MAX(D11179,0)/1000</f>
        <v>0</v>
      </c>
      <c r="F11179" s="25" t="n">
        <f aca="false">MAX(-D11179,0)/1000</f>
        <v>0.0467</v>
      </c>
      <c r="G11179" s="23" t="str">
        <f aca="false">IF(E11179&gt;0,"ja","nein")</f>
        <v>nein</v>
      </c>
      <c r="H11179" s="26" t="n">
        <v>167.922</v>
      </c>
      <c r="I11179" s="26" t="n">
        <f aca="false">(H11179/10+IF(N11179=2025,Einstellungen!$B$23,Einstellungen!$C$23))*(1+Einstellungen!$B$10)</f>
        <v>38.732358</v>
      </c>
      <c r="J11179" s="25" t="n">
        <f aca="false">E11179*I11179/100</f>
        <v>0</v>
      </c>
      <c r="K11179" s="25" t="n">
        <f aca="false">E11179*Einstellungen!$B$5/100</f>
        <v>0</v>
      </c>
      <c r="L11179" s="23" t="str">
        <f aca="false">IF(I11179&lt;Einstellungen!$B$5,"ja","nein")</f>
        <v>nein</v>
      </c>
      <c r="M11179" s="23" t="s">
        <v>54</v>
      </c>
      <c r="N11179" s="23" t="n">
        <v>2026</v>
      </c>
      <c r="O11179" s="23" t="n">
        <v>20</v>
      </c>
    </row>
    <row r="11180" customFormat="false" ht="15" hidden="false" customHeight="false" outlineLevel="0" collapsed="false">
      <c r="A11180" s="22" t="n">
        <v>46162</v>
      </c>
      <c r="B11180" s="23" t="s">
        <v>95</v>
      </c>
      <c r="C11180" s="23" t="s">
        <v>103</v>
      </c>
      <c r="D11180" s="24" t="n">
        <v>31</v>
      </c>
      <c r="E11180" s="25" t="n">
        <f aca="false">MAX(D11180,0)/1000</f>
        <v>0.031</v>
      </c>
      <c r="F11180" s="25" t="n">
        <f aca="false">MAX(-D11180,0)/1000</f>
        <v>0</v>
      </c>
      <c r="G11180" s="23" t="str">
        <f aca="false">IF(E11180&gt;0,"ja","nein")</f>
        <v>ja</v>
      </c>
      <c r="H11180" s="26" t="n">
        <v>165</v>
      </c>
      <c r="I11180" s="26" t="n">
        <f aca="false">(H11180/10+IF(N11180=2025,Einstellungen!$B$23,Einstellungen!$C$23))*(1+Einstellungen!$B$10)</f>
        <v>38.38464</v>
      </c>
      <c r="J11180" s="25" t="n">
        <f aca="false">E11180*I11180/100</f>
        <v>0.0118992384</v>
      </c>
      <c r="K11180" s="25" t="n">
        <f aca="false">E11180*Einstellungen!$B$5/100</f>
        <v>0.00899</v>
      </c>
      <c r="L11180" s="23" t="str">
        <f aca="false">IF(I11180&lt;Einstellungen!$B$5,"ja","nein")</f>
        <v>nein</v>
      </c>
      <c r="M11180" s="23" t="s">
        <v>54</v>
      </c>
      <c r="N11180" s="23" t="n">
        <v>2026</v>
      </c>
      <c r="O11180" s="23" t="n">
        <v>21</v>
      </c>
    </row>
    <row r="11181" customFormat="false" ht="15" hidden="false" customHeight="false" outlineLevel="0" collapsed="false">
      <c r="A11181" s="22" t="n">
        <v>46162</v>
      </c>
      <c r="B11181" s="23" t="s">
        <v>96</v>
      </c>
      <c r="C11181" s="23" t="s">
        <v>103</v>
      </c>
      <c r="D11181" s="24" t="n">
        <v>2.6</v>
      </c>
      <c r="E11181" s="25" t="n">
        <f aca="false">MAX(D11181,0)/1000</f>
        <v>0.0026</v>
      </c>
      <c r="F11181" s="25" t="n">
        <f aca="false">MAX(-D11181,0)/1000</f>
        <v>0</v>
      </c>
      <c r="G11181" s="23" t="str">
        <f aca="false">IF(E11181&gt;0,"ja","nein")</f>
        <v>ja</v>
      </c>
      <c r="H11181" s="26" t="n">
        <v>150.02</v>
      </c>
      <c r="I11181" s="26" t="n">
        <f aca="false">(H11181/10+IF(N11181=2025,Einstellungen!$B$23,Einstellungen!$C$23))*(1+Einstellungen!$B$10)</f>
        <v>36.60202</v>
      </c>
      <c r="J11181" s="25" t="n">
        <f aca="false">E11181*I11181/100</f>
        <v>0.00095165252</v>
      </c>
      <c r="K11181" s="25" t="n">
        <f aca="false">E11181*Einstellungen!$B$5/100</f>
        <v>0.000754</v>
      </c>
      <c r="L11181" s="23" t="str">
        <f aca="false">IF(I11181&lt;Einstellungen!$B$5,"ja","nein")</f>
        <v>nein</v>
      </c>
      <c r="M11181" s="23" t="s">
        <v>54</v>
      </c>
      <c r="N11181" s="23" t="n">
        <v>2026</v>
      </c>
      <c r="O11181" s="23" t="n">
        <v>22</v>
      </c>
    </row>
    <row r="11182" customFormat="false" ht="15" hidden="false" customHeight="false" outlineLevel="0" collapsed="false">
      <c r="A11182" s="22" t="n">
        <v>46162</v>
      </c>
      <c r="B11182" s="23" t="s">
        <v>101</v>
      </c>
      <c r="C11182" s="23" t="s">
        <v>103</v>
      </c>
      <c r="D11182" s="24" t="n">
        <v>-48.1</v>
      </c>
      <c r="E11182" s="25" t="n">
        <f aca="false">MAX(D11182,0)/1000</f>
        <v>0</v>
      </c>
      <c r="F11182" s="25" t="n">
        <f aca="false">MAX(-D11182,0)/1000</f>
        <v>0.0481</v>
      </c>
      <c r="G11182" s="23" t="str">
        <f aca="false">IF(E11182&gt;0,"ja","nein")</f>
        <v>nein</v>
      </c>
      <c r="H11182" s="26" t="n">
        <v>139.002</v>
      </c>
      <c r="I11182" s="26" t="n">
        <f aca="false">(H11182/10+IF(N11182=2025,Einstellungen!$B$23,Einstellungen!$C$23))*(1+Einstellungen!$B$10)</f>
        <v>35.290878</v>
      </c>
      <c r="J11182" s="25" t="n">
        <f aca="false">E11182*I11182/100</f>
        <v>0</v>
      </c>
      <c r="K11182" s="25" t="n">
        <f aca="false">E11182*Einstellungen!$B$5/100</f>
        <v>0</v>
      </c>
      <c r="L11182" s="23" t="str">
        <f aca="false">IF(I11182&lt;Einstellungen!$B$5,"ja","nein")</f>
        <v>nein</v>
      </c>
      <c r="M11182" s="23" t="s">
        <v>54</v>
      </c>
      <c r="N11182" s="23" t="n">
        <v>2026</v>
      </c>
      <c r="O11182" s="23" t="n">
        <v>23</v>
      </c>
    </row>
    <row r="11183" customFormat="false" ht="15" hidden="false" customHeight="false" outlineLevel="0" collapsed="false">
      <c r="A11183" s="22" t="n">
        <v>46163</v>
      </c>
      <c r="B11183" s="23" t="s">
        <v>102</v>
      </c>
      <c r="C11183" s="23" t="s">
        <v>106</v>
      </c>
      <c r="D11183" s="24" t="n">
        <v>-47.9</v>
      </c>
      <c r="E11183" s="25" t="n">
        <f aca="false">MAX(D11183,0)/1000</f>
        <v>0</v>
      </c>
      <c r="F11183" s="25" t="n">
        <f aca="false">MAX(-D11183,0)/1000</f>
        <v>0.0479</v>
      </c>
      <c r="G11183" s="23" t="str">
        <f aca="false">IF(E11183&gt;0,"ja","nein")</f>
        <v>nein</v>
      </c>
      <c r="H11183" s="26" t="n">
        <v>133.028</v>
      </c>
      <c r="I11183" s="26" t="n">
        <f aca="false">(H11183/10+IF(N11183=2025,Einstellungen!$B$23,Einstellungen!$C$23))*(1+Einstellungen!$B$10)</f>
        <v>34.579972</v>
      </c>
      <c r="J11183" s="25" t="n">
        <f aca="false">E11183*I11183/100</f>
        <v>0</v>
      </c>
      <c r="K11183" s="25" t="n">
        <f aca="false">E11183*Einstellungen!$B$5/100</f>
        <v>0</v>
      </c>
      <c r="L11183" s="23" t="str">
        <f aca="false">IF(I11183&lt;Einstellungen!$B$5,"ja","nein")</f>
        <v>nein</v>
      </c>
      <c r="M11183" s="23" t="s">
        <v>54</v>
      </c>
      <c r="N11183" s="23" t="n">
        <v>2026</v>
      </c>
      <c r="O11183" s="23" t="n">
        <v>0</v>
      </c>
    </row>
    <row r="11184" customFormat="false" ht="15" hidden="false" customHeight="false" outlineLevel="0" collapsed="false">
      <c r="A11184" s="22" t="n">
        <v>46163</v>
      </c>
      <c r="B11184" s="23" t="s">
        <v>107</v>
      </c>
      <c r="C11184" s="23" t="s">
        <v>106</v>
      </c>
      <c r="D11184" s="24" t="n">
        <v>-47.8</v>
      </c>
      <c r="E11184" s="25" t="n">
        <f aca="false">MAX(D11184,0)/1000</f>
        <v>0</v>
      </c>
      <c r="F11184" s="25" t="n">
        <f aca="false">MAX(-D11184,0)/1000</f>
        <v>0.0478</v>
      </c>
      <c r="G11184" s="23" t="str">
        <f aca="false">IF(E11184&gt;0,"ja","nein")</f>
        <v>nein</v>
      </c>
      <c r="H11184" s="26" t="n">
        <v>121.66</v>
      </c>
      <c r="I11184" s="26" t="n">
        <f aca="false">(H11184/10+IF(N11184=2025,Einstellungen!$B$23,Einstellungen!$C$23))*(1+Einstellungen!$B$10)</f>
        <v>33.22718</v>
      </c>
      <c r="J11184" s="25" t="n">
        <f aca="false">E11184*I11184/100</f>
        <v>0</v>
      </c>
      <c r="K11184" s="25" t="n">
        <f aca="false">E11184*Einstellungen!$B$5/100</f>
        <v>0</v>
      </c>
      <c r="L11184" s="23" t="str">
        <f aca="false">IF(I11184&lt;Einstellungen!$B$5,"ja","nein")</f>
        <v>nein</v>
      </c>
      <c r="M11184" s="23" t="s">
        <v>54</v>
      </c>
      <c r="N11184" s="23" t="n">
        <v>2026</v>
      </c>
      <c r="O11184" s="23" t="n">
        <v>1</v>
      </c>
    </row>
    <row r="11185" customFormat="false" ht="15" hidden="false" customHeight="false" outlineLevel="0" collapsed="false">
      <c r="A11185" s="22" t="n">
        <v>46163</v>
      </c>
      <c r="B11185" s="23" t="s">
        <v>108</v>
      </c>
      <c r="C11185" s="23" t="s">
        <v>106</v>
      </c>
      <c r="D11185" s="24" t="n">
        <v>-48.1</v>
      </c>
      <c r="E11185" s="25" t="n">
        <f aca="false">MAX(D11185,0)/1000</f>
        <v>0</v>
      </c>
      <c r="F11185" s="25" t="n">
        <f aca="false">MAX(-D11185,0)/1000</f>
        <v>0.0481</v>
      </c>
      <c r="G11185" s="23" t="str">
        <f aca="false">IF(E11185&gt;0,"ja","nein")</f>
        <v>nein</v>
      </c>
      <c r="H11185" s="26" t="n">
        <v>116.023</v>
      </c>
      <c r="I11185" s="26" t="n">
        <f aca="false">(H11185/10+IF(N11185=2025,Einstellungen!$B$23,Einstellungen!$C$23))*(1+Einstellungen!$B$10)</f>
        <v>32.556377</v>
      </c>
      <c r="J11185" s="25" t="n">
        <f aca="false">E11185*I11185/100</f>
        <v>0</v>
      </c>
      <c r="K11185" s="25" t="n">
        <f aca="false">E11185*Einstellungen!$B$5/100</f>
        <v>0</v>
      </c>
      <c r="L11185" s="23" t="str">
        <f aca="false">IF(I11185&lt;Einstellungen!$B$5,"ja","nein")</f>
        <v>nein</v>
      </c>
      <c r="M11185" s="23" t="s">
        <v>54</v>
      </c>
      <c r="N11185" s="23" t="n">
        <v>2026</v>
      </c>
      <c r="O11185" s="23" t="n">
        <v>2</v>
      </c>
    </row>
    <row r="11186" customFormat="false" ht="15" hidden="false" customHeight="false" outlineLevel="0" collapsed="false">
      <c r="A11186" s="22" t="n">
        <v>46163</v>
      </c>
      <c r="B11186" s="23" t="s">
        <v>109</v>
      </c>
      <c r="C11186" s="23" t="s">
        <v>106</v>
      </c>
      <c r="D11186" s="24" t="n">
        <v>-48</v>
      </c>
      <c r="E11186" s="25" t="n">
        <f aca="false">MAX(D11186,0)/1000</f>
        <v>0</v>
      </c>
      <c r="F11186" s="25" t="n">
        <f aca="false">MAX(-D11186,0)/1000</f>
        <v>0.048</v>
      </c>
      <c r="G11186" s="23" t="str">
        <f aca="false">IF(E11186&gt;0,"ja","nein")</f>
        <v>nein</v>
      </c>
      <c r="H11186" s="26" t="n">
        <v>113.55</v>
      </c>
      <c r="I11186" s="26" t="n">
        <f aca="false">(H11186/10+IF(N11186=2025,Einstellungen!$B$23,Einstellungen!$C$23))*(1+Einstellungen!$B$10)</f>
        <v>32.26209</v>
      </c>
      <c r="J11186" s="25" t="n">
        <f aca="false">E11186*I11186/100</f>
        <v>0</v>
      </c>
      <c r="K11186" s="25" t="n">
        <f aca="false">E11186*Einstellungen!$B$5/100</f>
        <v>0</v>
      </c>
      <c r="L11186" s="23" t="str">
        <f aca="false">IF(I11186&lt;Einstellungen!$B$5,"ja","nein")</f>
        <v>nein</v>
      </c>
      <c r="M11186" s="23" t="s">
        <v>54</v>
      </c>
      <c r="N11186" s="23" t="n">
        <v>2026</v>
      </c>
      <c r="O11186" s="23" t="n">
        <v>3</v>
      </c>
    </row>
    <row r="11187" customFormat="false" ht="15" hidden="false" customHeight="false" outlineLevel="0" collapsed="false">
      <c r="A11187" s="22" t="n">
        <v>46163</v>
      </c>
      <c r="B11187" s="23" t="s">
        <v>110</v>
      </c>
      <c r="C11187" s="23" t="s">
        <v>106</v>
      </c>
      <c r="D11187" s="24" t="n">
        <v>-48.3</v>
      </c>
      <c r="E11187" s="25" t="n">
        <f aca="false">MAX(D11187,0)/1000</f>
        <v>0</v>
      </c>
      <c r="F11187" s="25" t="n">
        <f aca="false">MAX(-D11187,0)/1000</f>
        <v>0.0483</v>
      </c>
      <c r="G11187" s="23" t="str">
        <f aca="false">IF(E11187&gt;0,"ja","nein")</f>
        <v>nein</v>
      </c>
      <c r="H11187" s="26" t="n">
        <v>116.01</v>
      </c>
      <c r="I11187" s="26" t="n">
        <f aca="false">(H11187/10+IF(N11187=2025,Einstellungen!$B$23,Einstellungen!$C$23))*(1+Einstellungen!$B$10)</f>
        <v>32.55483</v>
      </c>
      <c r="J11187" s="25" t="n">
        <f aca="false">E11187*I11187/100</f>
        <v>0</v>
      </c>
      <c r="K11187" s="25" t="n">
        <f aca="false">E11187*Einstellungen!$B$5/100</f>
        <v>0</v>
      </c>
      <c r="L11187" s="23" t="str">
        <f aca="false">IF(I11187&lt;Einstellungen!$B$5,"ja","nein")</f>
        <v>nein</v>
      </c>
      <c r="M11187" s="23" t="s">
        <v>54</v>
      </c>
      <c r="N11187" s="23" t="n">
        <v>2026</v>
      </c>
      <c r="O11187" s="23" t="n">
        <v>4</v>
      </c>
    </row>
    <row r="11188" customFormat="false" ht="15" hidden="false" customHeight="false" outlineLevel="0" collapsed="false">
      <c r="A11188" s="22" t="n">
        <v>46163</v>
      </c>
      <c r="B11188" s="23" t="s">
        <v>111</v>
      </c>
      <c r="C11188" s="23" t="s">
        <v>106</v>
      </c>
      <c r="D11188" s="24" t="n">
        <v>-48.4</v>
      </c>
      <c r="E11188" s="25" t="n">
        <f aca="false">MAX(D11188,0)/1000</f>
        <v>0</v>
      </c>
      <c r="F11188" s="25" t="n">
        <f aca="false">MAX(-D11188,0)/1000</f>
        <v>0.0484</v>
      </c>
      <c r="G11188" s="23" t="str">
        <f aca="false">IF(E11188&gt;0,"ja","nein")</f>
        <v>nein</v>
      </c>
      <c r="H11188" s="26" t="n">
        <v>128.405</v>
      </c>
      <c r="I11188" s="26" t="n">
        <f aca="false">(H11188/10+IF(N11188=2025,Einstellungen!$B$23,Einstellungen!$C$23))*(1+Einstellungen!$B$10)</f>
        <v>34.029835</v>
      </c>
      <c r="J11188" s="25" t="n">
        <f aca="false">E11188*I11188/100</f>
        <v>0</v>
      </c>
      <c r="K11188" s="25" t="n">
        <f aca="false">E11188*Einstellungen!$B$5/100</f>
        <v>0</v>
      </c>
      <c r="L11188" s="23" t="str">
        <f aca="false">IF(I11188&lt;Einstellungen!$B$5,"ja","nein")</f>
        <v>nein</v>
      </c>
      <c r="M11188" s="23" t="s">
        <v>54</v>
      </c>
      <c r="N11188" s="23" t="n">
        <v>2026</v>
      </c>
      <c r="O11188" s="23" t="n">
        <v>5</v>
      </c>
    </row>
    <row r="11189" customFormat="false" ht="15" hidden="false" customHeight="false" outlineLevel="0" collapsed="false">
      <c r="A11189" s="22" t="n">
        <v>46163</v>
      </c>
      <c r="B11189" s="23" t="s">
        <v>112</v>
      </c>
      <c r="C11189" s="23" t="s">
        <v>106</v>
      </c>
      <c r="D11189" s="24" t="n">
        <v>-39.5</v>
      </c>
      <c r="E11189" s="25" t="n">
        <f aca="false">MAX(D11189,0)/1000</f>
        <v>0</v>
      </c>
      <c r="F11189" s="25" t="n">
        <f aca="false">MAX(-D11189,0)/1000</f>
        <v>0.0395</v>
      </c>
      <c r="G11189" s="23" t="str">
        <f aca="false">IF(E11189&gt;0,"ja","nein")</f>
        <v>nein</v>
      </c>
      <c r="H11189" s="26" t="n">
        <v>142.815</v>
      </c>
      <c r="I11189" s="26" t="n">
        <f aca="false">(H11189/10+IF(N11189=2025,Einstellungen!$B$23,Einstellungen!$C$23))*(1+Einstellungen!$B$10)</f>
        <v>35.744625</v>
      </c>
      <c r="J11189" s="25" t="n">
        <f aca="false">E11189*I11189/100</f>
        <v>0</v>
      </c>
      <c r="K11189" s="25" t="n">
        <f aca="false">E11189*Einstellungen!$B$5/100</f>
        <v>0</v>
      </c>
      <c r="L11189" s="23" t="str">
        <f aca="false">IF(I11189&lt;Einstellungen!$B$5,"ja","nein")</f>
        <v>nein</v>
      </c>
      <c r="M11189" s="23" t="s">
        <v>54</v>
      </c>
      <c r="N11189" s="23" t="n">
        <v>2026</v>
      </c>
      <c r="O11189" s="23" t="n">
        <v>6</v>
      </c>
    </row>
    <row r="11190" customFormat="false" ht="15" hidden="false" customHeight="false" outlineLevel="0" collapsed="false">
      <c r="A11190" s="22" t="n">
        <v>46163</v>
      </c>
      <c r="B11190" s="23" t="s">
        <v>113</v>
      </c>
      <c r="C11190" s="23" t="s">
        <v>106</v>
      </c>
      <c r="D11190" s="24" t="n">
        <v>-63.7</v>
      </c>
      <c r="E11190" s="25" t="n">
        <f aca="false">MAX(D11190,0)/1000</f>
        <v>0</v>
      </c>
      <c r="F11190" s="25" t="n">
        <f aca="false">MAX(-D11190,0)/1000</f>
        <v>0.0637</v>
      </c>
      <c r="G11190" s="23" t="str">
        <f aca="false">IF(E11190&gt;0,"ja","nein")</f>
        <v>nein</v>
      </c>
      <c r="H11190" s="26" t="n">
        <v>143.618</v>
      </c>
      <c r="I11190" s="26" t="n">
        <f aca="false">(H11190/10+IF(N11190=2025,Einstellungen!$B$23,Einstellungen!$C$23))*(1+Einstellungen!$B$10)</f>
        <v>35.840182</v>
      </c>
      <c r="J11190" s="25" t="n">
        <f aca="false">E11190*I11190/100</f>
        <v>0</v>
      </c>
      <c r="K11190" s="25" t="n">
        <f aca="false">E11190*Einstellungen!$B$5/100</f>
        <v>0</v>
      </c>
      <c r="L11190" s="23" t="str">
        <f aca="false">IF(I11190&lt;Einstellungen!$B$5,"ja","nein")</f>
        <v>nein</v>
      </c>
      <c r="M11190" s="23" t="s">
        <v>54</v>
      </c>
      <c r="N11190" s="23" t="n">
        <v>2026</v>
      </c>
      <c r="O11190" s="23" t="n">
        <v>7</v>
      </c>
    </row>
    <row r="11191" customFormat="false" ht="15" hidden="false" customHeight="false" outlineLevel="0" collapsed="false">
      <c r="A11191" s="22" t="n">
        <v>46163</v>
      </c>
      <c r="B11191" s="23" t="s">
        <v>114</v>
      </c>
      <c r="C11191" s="23" t="s">
        <v>106</v>
      </c>
      <c r="D11191" s="24" t="n">
        <v>-129.6</v>
      </c>
      <c r="E11191" s="25" t="n">
        <f aca="false">MAX(D11191,0)/1000</f>
        <v>0</v>
      </c>
      <c r="F11191" s="25" t="n">
        <f aca="false">MAX(-D11191,0)/1000</f>
        <v>0.1296</v>
      </c>
      <c r="G11191" s="23" t="str">
        <f aca="false">IF(E11191&gt;0,"ja","nein")</f>
        <v>nein</v>
      </c>
      <c r="H11191" s="26" t="n">
        <v>131.387</v>
      </c>
      <c r="I11191" s="26" t="n">
        <f aca="false">(H11191/10+IF(N11191=2025,Einstellungen!$B$23,Einstellungen!$C$23))*(1+Einstellungen!$B$10)</f>
        <v>34.384693</v>
      </c>
      <c r="J11191" s="25" t="n">
        <f aca="false">E11191*I11191/100</f>
        <v>0</v>
      </c>
      <c r="K11191" s="25" t="n">
        <f aca="false">E11191*Einstellungen!$B$5/100</f>
        <v>0</v>
      </c>
      <c r="L11191" s="23" t="str">
        <f aca="false">IF(I11191&lt;Einstellungen!$B$5,"ja","nein")</f>
        <v>nein</v>
      </c>
      <c r="M11191" s="23" t="s">
        <v>54</v>
      </c>
      <c r="N11191" s="23" t="n">
        <v>2026</v>
      </c>
      <c r="O11191" s="23" t="n">
        <v>8</v>
      </c>
    </row>
    <row r="11192" customFormat="false" ht="15" hidden="false" customHeight="false" outlineLevel="0" collapsed="false">
      <c r="A11192" s="22" t="n">
        <v>46163</v>
      </c>
      <c r="B11192" s="23" t="s">
        <v>115</v>
      </c>
      <c r="C11192" s="23" t="s">
        <v>106</v>
      </c>
      <c r="D11192" s="24" t="n">
        <v>-224.1</v>
      </c>
      <c r="E11192" s="25" t="n">
        <f aca="false">MAX(D11192,0)/1000</f>
        <v>0</v>
      </c>
      <c r="F11192" s="25" t="n">
        <f aca="false">MAX(-D11192,0)/1000</f>
        <v>0.2241</v>
      </c>
      <c r="G11192" s="23" t="str">
        <f aca="false">IF(E11192&gt;0,"ja","nein")</f>
        <v>nein</v>
      </c>
      <c r="H11192" s="26" t="n">
        <v>104.14</v>
      </c>
      <c r="I11192" s="26" t="n">
        <f aca="false">(H11192/10+IF(N11192=2025,Einstellungen!$B$23,Einstellungen!$C$23))*(1+Einstellungen!$B$10)</f>
        <v>31.1423</v>
      </c>
      <c r="J11192" s="25" t="n">
        <f aca="false">E11192*I11192/100</f>
        <v>0</v>
      </c>
      <c r="K11192" s="25" t="n">
        <f aca="false">E11192*Einstellungen!$B$5/100</f>
        <v>0</v>
      </c>
      <c r="L11192" s="23" t="str">
        <f aca="false">IF(I11192&lt;Einstellungen!$B$5,"ja","nein")</f>
        <v>nein</v>
      </c>
      <c r="M11192" s="23" t="s">
        <v>54</v>
      </c>
      <c r="N11192" s="23" t="n">
        <v>2026</v>
      </c>
      <c r="O11192" s="23" t="n">
        <v>9</v>
      </c>
    </row>
    <row r="11193" customFormat="false" ht="15" hidden="false" customHeight="false" outlineLevel="0" collapsed="false">
      <c r="A11193" s="22" t="n">
        <v>46163</v>
      </c>
      <c r="B11193" s="23" t="s">
        <v>116</v>
      </c>
      <c r="C11193" s="23" t="s">
        <v>106</v>
      </c>
      <c r="D11193" s="24" t="n">
        <v>-507.3</v>
      </c>
      <c r="E11193" s="25" t="n">
        <f aca="false">MAX(D11193,0)/1000</f>
        <v>0</v>
      </c>
      <c r="F11193" s="25" t="n">
        <f aca="false">MAX(-D11193,0)/1000</f>
        <v>0.5073</v>
      </c>
      <c r="G11193" s="23" t="str">
        <f aca="false">IF(E11193&gt;0,"ja","nein")</f>
        <v>nein</v>
      </c>
      <c r="H11193" s="26" t="n">
        <v>81.198</v>
      </c>
      <c r="I11193" s="26" t="n">
        <f aca="false">(H11193/10+IF(N11193=2025,Einstellungen!$B$23,Einstellungen!$C$23))*(1+Einstellungen!$B$10)</f>
        <v>28.412202</v>
      </c>
      <c r="J11193" s="25" t="n">
        <f aca="false">E11193*I11193/100</f>
        <v>0</v>
      </c>
      <c r="K11193" s="25" t="n">
        <f aca="false">E11193*Einstellungen!$B$5/100</f>
        <v>0</v>
      </c>
      <c r="L11193" s="23" t="str">
        <f aca="false">IF(I11193&lt;Einstellungen!$B$5,"ja","nein")</f>
        <v>ja</v>
      </c>
      <c r="M11193" s="23" t="s">
        <v>54</v>
      </c>
      <c r="N11193" s="23" t="n">
        <v>2026</v>
      </c>
      <c r="O11193" s="23" t="n">
        <v>10</v>
      </c>
    </row>
    <row r="11194" customFormat="false" ht="15" hidden="false" customHeight="false" outlineLevel="0" collapsed="false">
      <c r="A11194" s="22" t="n">
        <v>46163</v>
      </c>
      <c r="B11194" s="23" t="s">
        <v>117</v>
      </c>
      <c r="C11194" s="23" t="s">
        <v>106</v>
      </c>
      <c r="D11194" s="24" t="n">
        <v>-473.6</v>
      </c>
      <c r="E11194" s="25" t="n">
        <f aca="false">MAX(D11194,0)/1000</f>
        <v>0</v>
      </c>
      <c r="F11194" s="25" t="n">
        <f aca="false">MAX(-D11194,0)/1000</f>
        <v>0.4736</v>
      </c>
      <c r="G11194" s="23" t="str">
        <f aca="false">IF(E11194&gt;0,"ja","nein")</f>
        <v>nein</v>
      </c>
      <c r="H11194" s="26" t="n">
        <v>42.753</v>
      </c>
      <c r="I11194" s="26" t="n">
        <f aca="false">(H11194/10+IF(N11194=2025,Einstellungen!$B$23,Einstellungen!$C$23))*(1+Einstellungen!$B$10)</f>
        <v>23.837247</v>
      </c>
      <c r="J11194" s="25" t="n">
        <f aca="false">E11194*I11194/100</f>
        <v>0</v>
      </c>
      <c r="K11194" s="25" t="n">
        <f aca="false">E11194*Einstellungen!$B$5/100</f>
        <v>0</v>
      </c>
      <c r="L11194" s="23" t="str">
        <f aca="false">IF(I11194&lt;Einstellungen!$B$5,"ja","nein")</f>
        <v>ja</v>
      </c>
      <c r="M11194" s="23" t="s">
        <v>54</v>
      </c>
      <c r="N11194" s="23" t="n">
        <v>2026</v>
      </c>
      <c r="O11194" s="23" t="n">
        <v>11</v>
      </c>
    </row>
    <row r="11195" customFormat="false" ht="15" hidden="false" customHeight="false" outlineLevel="0" collapsed="false">
      <c r="A11195" s="22" t="n">
        <v>46163</v>
      </c>
      <c r="B11195" s="23" t="s">
        <v>118</v>
      </c>
      <c r="C11195" s="23" t="s">
        <v>106</v>
      </c>
      <c r="D11195" s="24" t="n">
        <v>-1802.2</v>
      </c>
      <c r="E11195" s="25" t="n">
        <f aca="false">MAX(D11195,0)/1000</f>
        <v>0</v>
      </c>
      <c r="F11195" s="25" t="n">
        <f aca="false">MAX(-D11195,0)/1000</f>
        <v>1.8022</v>
      </c>
      <c r="G11195" s="23" t="str">
        <f aca="false">IF(E11195&gt;0,"ja","nein")</f>
        <v>nein</v>
      </c>
      <c r="H11195" s="26" t="n">
        <v>12.137</v>
      </c>
      <c r="I11195" s="26" t="n">
        <f aca="false">(H11195/10+IF(N11195=2025,Einstellungen!$B$23,Einstellungen!$C$23))*(1+Einstellungen!$B$10)</f>
        <v>20.193943</v>
      </c>
      <c r="J11195" s="25" t="n">
        <f aca="false">E11195*I11195/100</f>
        <v>0</v>
      </c>
      <c r="K11195" s="25" t="n">
        <f aca="false">E11195*Einstellungen!$B$5/100</f>
        <v>0</v>
      </c>
      <c r="L11195" s="23" t="str">
        <f aca="false">IF(I11195&lt;Einstellungen!$B$5,"ja","nein")</f>
        <v>ja</v>
      </c>
      <c r="M11195" s="23" t="s">
        <v>54</v>
      </c>
      <c r="N11195" s="23" t="n">
        <v>2026</v>
      </c>
      <c r="O11195" s="23" t="n">
        <v>12</v>
      </c>
    </row>
    <row r="11196" customFormat="false" ht="15" hidden="false" customHeight="false" outlineLevel="0" collapsed="false">
      <c r="A11196" s="22" t="n">
        <v>46163</v>
      </c>
      <c r="B11196" s="23" t="s">
        <v>119</v>
      </c>
      <c r="C11196" s="23" t="s">
        <v>106</v>
      </c>
      <c r="D11196" s="24" t="n">
        <v>-1323</v>
      </c>
      <c r="E11196" s="25" t="n">
        <f aca="false">MAX(D11196,0)/1000</f>
        <v>0</v>
      </c>
      <c r="F11196" s="25" t="n">
        <f aca="false">MAX(-D11196,0)/1000</f>
        <v>1.323</v>
      </c>
      <c r="G11196" s="23" t="str">
        <f aca="false">IF(E11196&gt;0,"ja","nein")</f>
        <v>nein</v>
      </c>
      <c r="H11196" s="26" t="n">
        <v>7.37</v>
      </c>
      <c r="I11196" s="26" t="n">
        <f aca="false">(H11196/10+IF(N11196=2025,Einstellungen!$B$23,Einstellungen!$C$23))*(1+Einstellungen!$B$10)</f>
        <v>19.62667</v>
      </c>
      <c r="J11196" s="25" t="n">
        <f aca="false">E11196*I11196/100</f>
        <v>0</v>
      </c>
      <c r="K11196" s="25" t="n">
        <f aca="false">E11196*Einstellungen!$B$5/100</f>
        <v>0</v>
      </c>
      <c r="L11196" s="23" t="str">
        <f aca="false">IF(I11196&lt;Einstellungen!$B$5,"ja","nein")</f>
        <v>ja</v>
      </c>
      <c r="M11196" s="23" t="s">
        <v>54</v>
      </c>
      <c r="N11196" s="23" t="n">
        <v>2026</v>
      </c>
      <c r="O11196" s="23" t="n">
        <v>13</v>
      </c>
    </row>
    <row r="11197" customFormat="false" ht="15" hidden="false" customHeight="false" outlineLevel="0" collapsed="false">
      <c r="A11197" s="22" t="n">
        <v>46163</v>
      </c>
      <c r="B11197" s="23" t="s">
        <v>120</v>
      </c>
      <c r="C11197" s="23" t="s">
        <v>106</v>
      </c>
      <c r="D11197" s="24" t="n">
        <v>-109.3</v>
      </c>
      <c r="E11197" s="25" t="n">
        <f aca="false">MAX(D11197,0)/1000</f>
        <v>0</v>
      </c>
      <c r="F11197" s="25" t="n">
        <f aca="false">MAX(-D11197,0)/1000</f>
        <v>0.1093</v>
      </c>
      <c r="G11197" s="23" t="str">
        <f aca="false">IF(E11197&gt;0,"ja","nein")</f>
        <v>nein</v>
      </c>
      <c r="H11197" s="26" t="n">
        <v>8.812</v>
      </c>
      <c r="I11197" s="26" t="n">
        <f aca="false">(H11197/10+IF(N11197=2025,Einstellungen!$B$23,Einstellungen!$C$23))*(1+Einstellungen!$B$10)</f>
        <v>19.798268</v>
      </c>
      <c r="J11197" s="25" t="n">
        <f aca="false">E11197*I11197/100</f>
        <v>0</v>
      </c>
      <c r="K11197" s="25" t="n">
        <f aca="false">E11197*Einstellungen!$B$5/100</f>
        <v>0</v>
      </c>
      <c r="L11197" s="23" t="str">
        <f aca="false">IF(I11197&lt;Einstellungen!$B$5,"ja","nein")</f>
        <v>ja</v>
      </c>
      <c r="M11197" s="23" t="s">
        <v>54</v>
      </c>
      <c r="N11197" s="23" t="n">
        <v>2026</v>
      </c>
      <c r="O11197" s="23" t="n">
        <v>14</v>
      </c>
    </row>
    <row r="11198" customFormat="false" ht="15" hidden="false" customHeight="false" outlineLevel="0" collapsed="false">
      <c r="A11198" s="22" t="n">
        <v>46163</v>
      </c>
      <c r="B11198" s="23" t="s">
        <v>104</v>
      </c>
      <c r="C11198" s="23" t="s">
        <v>106</v>
      </c>
      <c r="D11198" s="24" t="n">
        <v>-111.1</v>
      </c>
      <c r="E11198" s="25" t="n">
        <f aca="false">MAX(D11198,0)/1000</f>
        <v>0</v>
      </c>
      <c r="F11198" s="25" t="n">
        <f aca="false">MAX(-D11198,0)/1000</f>
        <v>0.1111</v>
      </c>
      <c r="G11198" s="23" t="str">
        <f aca="false">IF(E11198&gt;0,"ja","nein")</f>
        <v>nein</v>
      </c>
      <c r="H11198" s="26" t="n">
        <v>35.2</v>
      </c>
      <c r="I11198" s="26" t="n">
        <f aca="false">(H11198/10+IF(N11198=2025,Einstellungen!$B$23,Einstellungen!$C$23))*(1+Einstellungen!$B$10)</f>
        <v>22.93844</v>
      </c>
      <c r="J11198" s="25" t="n">
        <f aca="false">E11198*I11198/100</f>
        <v>0</v>
      </c>
      <c r="K11198" s="25" t="n">
        <f aca="false">E11198*Einstellungen!$B$5/100</f>
        <v>0</v>
      </c>
      <c r="L11198" s="23" t="str">
        <f aca="false">IF(I11198&lt;Einstellungen!$B$5,"ja","nein")</f>
        <v>ja</v>
      </c>
      <c r="M11198" s="23" t="s">
        <v>54</v>
      </c>
      <c r="N11198" s="23" t="n">
        <v>2026</v>
      </c>
      <c r="O11198" s="23" t="n">
        <v>15</v>
      </c>
    </row>
    <row r="11199" customFormat="false" ht="15" hidden="false" customHeight="false" outlineLevel="0" collapsed="false">
      <c r="A11199" s="22" t="n">
        <v>46163</v>
      </c>
      <c r="B11199" s="23" t="s">
        <v>105</v>
      </c>
      <c r="C11199" s="23" t="s">
        <v>106</v>
      </c>
      <c r="D11199" s="24" t="n">
        <v>-1172.4</v>
      </c>
      <c r="E11199" s="25" t="n">
        <f aca="false">MAX(D11199,0)/1000</f>
        <v>0</v>
      </c>
      <c r="F11199" s="25" t="n">
        <f aca="false">MAX(-D11199,0)/1000</f>
        <v>1.1724</v>
      </c>
      <c r="G11199" s="23" t="str">
        <f aca="false">IF(E11199&gt;0,"ja","nein")</f>
        <v>nein</v>
      </c>
      <c r="H11199" s="26" t="n">
        <v>71.707</v>
      </c>
      <c r="I11199" s="26" t="n">
        <f aca="false">(H11199/10+IF(N11199=2025,Einstellungen!$B$23,Einstellungen!$C$23))*(1+Einstellungen!$B$10)</f>
        <v>27.282773</v>
      </c>
      <c r="J11199" s="25" t="n">
        <f aca="false">E11199*I11199/100</f>
        <v>0</v>
      </c>
      <c r="K11199" s="25" t="n">
        <f aca="false">E11199*Einstellungen!$B$5/100</f>
        <v>0</v>
      </c>
      <c r="L11199" s="23" t="str">
        <f aca="false">IF(I11199&lt;Einstellungen!$B$5,"ja","nein")</f>
        <v>ja</v>
      </c>
      <c r="M11199" s="23" t="s">
        <v>54</v>
      </c>
      <c r="N11199" s="23" t="n">
        <v>2026</v>
      </c>
      <c r="O11199" s="23" t="n">
        <v>16</v>
      </c>
    </row>
    <row r="11200" customFormat="false" ht="15" hidden="false" customHeight="false" outlineLevel="0" collapsed="false">
      <c r="A11200" s="22" t="n">
        <v>46163</v>
      </c>
      <c r="B11200" s="23" t="s">
        <v>97</v>
      </c>
      <c r="C11200" s="23" t="s">
        <v>106</v>
      </c>
      <c r="D11200" s="24" t="n">
        <v>-324.9</v>
      </c>
      <c r="E11200" s="25" t="n">
        <f aca="false">MAX(D11200,0)/1000</f>
        <v>0</v>
      </c>
      <c r="F11200" s="25" t="n">
        <f aca="false">MAX(-D11200,0)/1000</f>
        <v>0.3249</v>
      </c>
      <c r="G11200" s="23" t="str">
        <f aca="false">IF(E11200&gt;0,"ja","nein")</f>
        <v>nein</v>
      </c>
      <c r="H11200" s="26" t="n">
        <v>104.995</v>
      </c>
      <c r="I11200" s="26" t="n">
        <f aca="false">(H11200/10+IF(N11200=2025,Einstellungen!$B$23,Einstellungen!$C$23))*(1+Einstellungen!$B$10)</f>
        <v>31.244045</v>
      </c>
      <c r="J11200" s="25" t="n">
        <f aca="false">E11200*I11200/100</f>
        <v>0</v>
      </c>
      <c r="K11200" s="25" t="n">
        <f aca="false">E11200*Einstellungen!$B$5/100</f>
        <v>0</v>
      </c>
      <c r="L11200" s="23" t="str">
        <f aca="false">IF(I11200&lt;Einstellungen!$B$5,"ja","nein")</f>
        <v>nein</v>
      </c>
      <c r="M11200" s="23" t="s">
        <v>54</v>
      </c>
      <c r="N11200" s="23" t="n">
        <v>2026</v>
      </c>
      <c r="O11200" s="23" t="n">
        <v>17</v>
      </c>
    </row>
    <row r="11201" customFormat="false" ht="15" hidden="false" customHeight="false" outlineLevel="0" collapsed="false">
      <c r="A11201" s="22" t="n">
        <v>46163</v>
      </c>
      <c r="B11201" s="23" t="s">
        <v>99</v>
      </c>
      <c r="C11201" s="23" t="s">
        <v>106</v>
      </c>
      <c r="D11201" s="24" t="n">
        <v>-75.6</v>
      </c>
      <c r="E11201" s="25" t="n">
        <f aca="false">MAX(D11201,0)/1000</f>
        <v>0</v>
      </c>
      <c r="F11201" s="25" t="n">
        <f aca="false">MAX(-D11201,0)/1000</f>
        <v>0.0756</v>
      </c>
      <c r="G11201" s="23" t="str">
        <f aca="false">IF(E11201&gt;0,"ja","nein")</f>
        <v>nein</v>
      </c>
      <c r="H11201" s="26" t="n">
        <v>135.887</v>
      </c>
      <c r="I11201" s="26" t="n">
        <f aca="false">(H11201/10+IF(N11201=2025,Einstellungen!$B$23,Einstellungen!$C$23))*(1+Einstellungen!$B$10)</f>
        <v>34.920193</v>
      </c>
      <c r="J11201" s="25" t="n">
        <f aca="false">E11201*I11201/100</f>
        <v>0</v>
      </c>
      <c r="K11201" s="25" t="n">
        <f aca="false">E11201*Einstellungen!$B$5/100</f>
        <v>0</v>
      </c>
      <c r="L11201" s="23" t="str">
        <f aca="false">IF(I11201&lt;Einstellungen!$B$5,"ja","nein")</f>
        <v>nein</v>
      </c>
      <c r="M11201" s="23" t="s">
        <v>54</v>
      </c>
      <c r="N11201" s="23" t="n">
        <v>2026</v>
      </c>
      <c r="O11201" s="23" t="n">
        <v>18</v>
      </c>
    </row>
    <row r="11202" customFormat="false" ht="15" hidden="false" customHeight="false" outlineLevel="0" collapsed="false">
      <c r="A11202" s="22" t="n">
        <v>46163</v>
      </c>
      <c r="B11202" s="23" t="s">
        <v>100</v>
      </c>
      <c r="C11202" s="23" t="s">
        <v>106</v>
      </c>
      <c r="D11202" s="24" t="n">
        <v>-21.3</v>
      </c>
      <c r="E11202" s="25" t="n">
        <f aca="false">MAX(D11202,0)/1000</f>
        <v>0</v>
      </c>
      <c r="F11202" s="25" t="n">
        <f aca="false">MAX(-D11202,0)/1000</f>
        <v>0.0213</v>
      </c>
      <c r="G11202" s="23" t="str">
        <f aca="false">IF(E11202&gt;0,"ja","nein")</f>
        <v>nein</v>
      </c>
      <c r="H11202" s="26" t="n">
        <v>163.355</v>
      </c>
      <c r="I11202" s="26" t="n">
        <f aca="false">(H11202/10+IF(N11202=2025,Einstellungen!$B$23,Einstellungen!$C$23))*(1+Einstellungen!$B$10)</f>
        <v>38.188885</v>
      </c>
      <c r="J11202" s="25" t="n">
        <f aca="false">E11202*I11202/100</f>
        <v>0</v>
      </c>
      <c r="K11202" s="25" t="n">
        <f aca="false">E11202*Einstellungen!$B$5/100</f>
        <v>0</v>
      </c>
      <c r="L11202" s="23" t="str">
        <f aca="false">IF(I11202&lt;Einstellungen!$B$5,"ja","nein")</f>
        <v>nein</v>
      </c>
      <c r="M11202" s="23" t="s">
        <v>54</v>
      </c>
      <c r="N11202" s="23" t="n">
        <v>2026</v>
      </c>
      <c r="O11202" s="23" t="n">
        <v>19</v>
      </c>
    </row>
    <row r="11203" customFormat="false" ht="15" hidden="false" customHeight="false" outlineLevel="0" collapsed="false">
      <c r="A11203" s="22" t="n">
        <v>46163</v>
      </c>
      <c r="B11203" s="23" t="s">
        <v>92</v>
      </c>
      <c r="C11203" s="23" t="s">
        <v>106</v>
      </c>
      <c r="D11203" s="24" t="n">
        <v>211</v>
      </c>
      <c r="E11203" s="25" t="n">
        <f aca="false">MAX(D11203,0)/1000</f>
        <v>0.211</v>
      </c>
      <c r="F11203" s="25" t="n">
        <f aca="false">MAX(-D11203,0)/1000</f>
        <v>0</v>
      </c>
      <c r="G11203" s="23" t="str">
        <f aca="false">IF(E11203&gt;0,"ja","nein")</f>
        <v>ja</v>
      </c>
      <c r="H11203" s="26" t="n">
        <v>204.695</v>
      </c>
      <c r="I11203" s="26" t="n">
        <f aca="false">(H11203/10+IF(N11203=2025,Einstellungen!$B$23,Einstellungen!$C$23))*(1+Einstellungen!$B$10)</f>
        <v>43.108345</v>
      </c>
      <c r="J11203" s="25" t="n">
        <f aca="false">E11203*I11203/100</f>
        <v>0.09095860795</v>
      </c>
      <c r="K11203" s="25" t="n">
        <f aca="false">E11203*Einstellungen!$B$5/100</f>
        <v>0.06119</v>
      </c>
      <c r="L11203" s="23" t="str">
        <f aca="false">IF(I11203&lt;Einstellungen!$B$5,"ja","nein")</f>
        <v>nein</v>
      </c>
      <c r="M11203" s="23" t="s">
        <v>54</v>
      </c>
      <c r="N11203" s="23" t="n">
        <v>2026</v>
      </c>
      <c r="O11203" s="23" t="n">
        <v>20</v>
      </c>
    </row>
    <row r="11204" customFormat="false" ht="15" hidden="false" customHeight="false" outlineLevel="0" collapsed="false">
      <c r="A11204" s="22" t="n">
        <v>46163</v>
      </c>
      <c r="B11204" s="23" t="s">
        <v>95</v>
      </c>
      <c r="C11204" s="23" t="s">
        <v>106</v>
      </c>
      <c r="D11204" s="24" t="n">
        <v>104.8</v>
      </c>
      <c r="E11204" s="25" t="n">
        <f aca="false">MAX(D11204,0)/1000</f>
        <v>0.1048</v>
      </c>
      <c r="F11204" s="25" t="n">
        <f aca="false">MAX(-D11204,0)/1000</f>
        <v>0</v>
      </c>
      <c r="G11204" s="23" t="str">
        <f aca="false">IF(E11204&gt;0,"ja","nein")</f>
        <v>ja</v>
      </c>
      <c r="H11204" s="26" t="n">
        <v>188.418</v>
      </c>
      <c r="I11204" s="26" t="n">
        <f aca="false">(H11204/10+IF(N11204=2025,Einstellungen!$B$23,Einstellungen!$C$23))*(1+Einstellungen!$B$10)</f>
        <v>41.171382</v>
      </c>
      <c r="J11204" s="25" t="n">
        <f aca="false">E11204*I11204/100</f>
        <v>0.043147608336</v>
      </c>
      <c r="K11204" s="25" t="n">
        <f aca="false">E11204*Einstellungen!$B$5/100</f>
        <v>0.030392</v>
      </c>
      <c r="L11204" s="23" t="str">
        <f aca="false">IF(I11204&lt;Einstellungen!$B$5,"ja","nein")</f>
        <v>nein</v>
      </c>
      <c r="M11204" s="23" t="s">
        <v>54</v>
      </c>
      <c r="N11204" s="23" t="n">
        <v>2026</v>
      </c>
      <c r="O11204" s="23" t="n">
        <v>21</v>
      </c>
    </row>
    <row r="11205" customFormat="false" ht="15" hidden="false" customHeight="false" outlineLevel="0" collapsed="false">
      <c r="A11205" s="22" t="n">
        <v>46163</v>
      </c>
      <c r="B11205" s="23" t="s">
        <v>96</v>
      </c>
      <c r="C11205" s="23" t="s">
        <v>106</v>
      </c>
      <c r="D11205" s="24" t="n">
        <v>-47.9</v>
      </c>
      <c r="E11205" s="25" t="n">
        <f aca="false">MAX(D11205,0)/1000</f>
        <v>0</v>
      </c>
      <c r="F11205" s="25" t="n">
        <f aca="false">MAX(-D11205,0)/1000</f>
        <v>0.0479</v>
      </c>
      <c r="G11205" s="23" t="str">
        <f aca="false">IF(E11205&gt;0,"ja","nein")</f>
        <v>nein</v>
      </c>
      <c r="H11205" s="26" t="n">
        <v>166.035</v>
      </c>
      <c r="I11205" s="26" t="n">
        <f aca="false">(H11205/10+IF(N11205=2025,Einstellungen!$B$23,Einstellungen!$C$23))*(1+Einstellungen!$B$10)</f>
        <v>38.507805</v>
      </c>
      <c r="J11205" s="25" t="n">
        <f aca="false">E11205*I11205/100</f>
        <v>0</v>
      </c>
      <c r="K11205" s="25" t="n">
        <f aca="false">E11205*Einstellungen!$B$5/100</f>
        <v>0</v>
      </c>
      <c r="L11205" s="23" t="str">
        <f aca="false">IF(I11205&lt;Einstellungen!$B$5,"ja","nein")</f>
        <v>nein</v>
      </c>
      <c r="M11205" s="23" t="s">
        <v>54</v>
      </c>
      <c r="N11205" s="23" t="n">
        <v>2026</v>
      </c>
      <c r="O11205" s="23" t="n">
        <v>22</v>
      </c>
    </row>
    <row r="11206" customFormat="false" ht="15" hidden="false" customHeight="false" outlineLevel="0" collapsed="false">
      <c r="A11206" s="22" t="n">
        <v>46163</v>
      </c>
      <c r="B11206" s="23" t="s">
        <v>101</v>
      </c>
      <c r="C11206" s="23" t="s">
        <v>106</v>
      </c>
      <c r="D11206" s="24" t="n">
        <v>-47.4</v>
      </c>
      <c r="E11206" s="25" t="n">
        <f aca="false">MAX(D11206,0)/1000</f>
        <v>0</v>
      </c>
      <c r="F11206" s="25" t="n">
        <f aca="false">MAX(-D11206,0)/1000</f>
        <v>0.0474</v>
      </c>
      <c r="G11206" s="23" t="str">
        <f aca="false">IF(E11206&gt;0,"ja","nein")</f>
        <v>nein</v>
      </c>
      <c r="H11206" s="26" t="n">
        <v>146.392</v>
      </c>
      <c r="I11206" s="26" t="n">
        <f aca="false">(H11206/10+IF(N11206=2025,Einstellungen!$B$23,Einstellungen!$C$23))*(1+Einstellungen!$B$10)</f>
        <v>36.170288</v>
      </c>
      <c r="J11206" s="25" t="n">
        <f aca="false">E11206*I11206/100</f>
        <v>0</v>
      </c>
      <c r="K11206" s="25" t="n">
        <f aca="false">E11206*Einstellungen!$B$5/100</f>
        <v>0</v>
      </c>
      <c r="L11206" s="23" t="str">
        <f aca="false">IF(I11206&lt;Einstellungen!$B$5,"ja","nein")</f>
        <v>nein</v>
      </c>
      <c r="M11206" s="23" t="s">
        <v>54</v>
      </c>
      <c r="N11206" s="23" t="n">
        <v>2026</v>
      </c>
      <c r="O11206" s="23" t="n">
        <v>23</v>
      </c>
    </row>
    <row r="11207" customFormat="false" ht="15" hidden="false" customHeight="false" outlineLevel="0" collapsed="false">
      <c r="A11207" s="22" t="n">
        <v>46164</v>
      </c>
      <c r="B11207" s="23" t="s">
        <v>102</v>
      </c>
      <c r="C11207" s="23" t="s">
        <v>121</v>
      </c>
      <c r="D11207" s="24" t="n">
        <v>-47.4</v>
      </c>
      <c r="E11207" s="25" t="n">
        <f aca="false">MAX(D11207,0)/1000</f>
        <v>0</v>
      </c>
      <c r="F11207" s="25" t="n">
        <f aca="false">MAX(-D11207,0)/1000</f>
        <v>0.0474</v>
      </c>
      <c r="G11207" s="23" t="str">
        <f aca="false">IF(E11207&gt;0,"ja","nein")</f>
        <v>nein</v>
      </c>
      <c r="H11207" s="26" t="n">
        <v>144.315</v>
      </c>
      <c r="I11207" s="26" t="n">
        <f aca="false">(H11207/10+IF(N11207=2025,Einstellungen!$B$23,Einstellungen!$C$23))*(1+Einstellungen!$B$10)</f>
        <v>35.923125</v>
      </c>
      <c r="J11207" s="25" t="n">
        <f aca="false">E11207*I11207/100</f>
        <v>0</v>
      </c>
      <c r="K11207" s="25" t="n">
        <f aca="false">E11207*Einstellungen!$B$5/100</f>
        <v>0</v>
      </c>
      <c r="L11207" s="23" t="str">
        <f aca="false">IF(I11207&lt;Einstellungen!$B$5,"ja","nein")</f>
        <v>nein</v>
      </c>
      <c r="M11207" s="23" t="s">
        <v>54</v>
      </c>
      <c r="N11207" s="23" t="n">
        <v>2026</v>
      </c>
      <c r="O11207" s="23" t="n">
        <v>0</v>
      </c>
    </row>
    <row r="11208" customFormat="false" ht="15" hidden="false" customHeight="false" outlineLevel="0" collapsed="false">
      <c r="A11208" s="22" t="n">
        <v>46164</v>
      </c>
      <c r="B11208" s="23" t="s">
        <v>107</v>
      </c>
      <c r="C11208" s="23" t="s">
        <v>121</v>
      </c>
      <c r="D11208" s="24" t="n">
        <v>-47.4</v>
      </c>
      <c r="E11208" s="25" t="n">
        <f aca="false">MAX(D11208,0)/1000</f>
        <v>0</v>
      </c>
      <c r="F11208" s="25" t="n">
        <f aca="false">MAX(-D11208,0)/1000</f>
        <v>0.0474</v>
      </c>
      <c r="G11208" s="23" t="str">
        <f aca="false">IF(E11208&gt;0,"ja","nein")</f>
        <v>nein</v>
      </c>
      <c r="H11208" s="26" t="n">
        <v>136.9</v>
      </c>
      <c r="I11208" s="26" t="n">
        <f aca="false">(H11208/10+IF(N11208=2025,Einstellungen!$B$23,Einstellungen!$C$23))*(1+Einstellungen!$B$10)</f>
        <v>35.04074</v>
      </c>
      <c r="J11208" s="25" t="n">
        <f aca="false">E11208*I11208/100</f>
        <v>0</v>
      </c>
      <c r="K11208" s="25" t="n">
        <f aca="false">E11208*Einstellungen!$B$5/100</f>
        <v>0</v>
      </c>
      <c r="L11208" s="23" t="str">
        <f aca="false">IF(I11208&lt;Einstellungen!$B$5,"ja","nein")</f>
        <v>nein</v>
      </c>
      <c r="M11208" s="23" t="s">
        <v>54</v>
      </c>
      <c r="N11208" s="23" t="n">
        <v>2026</v>
      </c>
      <c r="O11208" s="23" t="n">
        <v>1</v>
      </c>
    </row>
    <row r="11209" customFormat="false" ht="15" hidden="false" customHeight="false" outlineLevel="0" collapsed="false">
      <c r="A11209" s="22" t="n">
        <v>46164</v>
      </c>
      <c r="B11209" s="23" t="s">
        <v>108</v>
      </c>
      <c r="C11209" s="23" t="s">
        <v>121</v>
      </c>
      <c r="D11209" s="24" t="n">
        <v>-47.1</v>
      </c>
      <c r="E11209" s="25" t="n">
        <f aca="false">MAX(D11209,0)/1000</f>
        <v>0</v>
      </c>
      <c r="F11209" s="25" t="n">
        <f aca="false">MAX(-D11209,0)/1000</f>
        <v>0.0471</v>
      </c>
      <c r="G11209" s="23" t="str">
        <f aca="false">IF(E11209&gt;0,"ja","nein")</f>
        <v>nein</v>
      </c>
      <c r="H11209" s="26" t="n">
        <v>131.637</v>
      </c>
      <c r="I11209" s="26" t="n">
        <f aca="false">(H11209/10+IF(N11209=2025,Einstellungen!$B$23,Einstellungen!$C$23))*(1+Einstellungen!$B$10)</f>
        <v>34.414443</v>
      </c>
      <c r="J11209" s="25" t="n">
        <f aca="false">E11209*I11209/100</f>
        <v>0</v>
      </c>
      <c r="K11209" s="25" t="n">
        <f aca="false">E11209*Einstellungen!$B$5/100</f>
        <v>0</v>
      </c>
      <c r="L11209" s="23" t="str">
        <f aca="false">IF(I11209&lt;Einstellungen!$B$5,"ja","nein")</f>
        <v>nein</v>
      </c>
      <c r="M11209" s="23" t="s">
        <v>54</v>
      </c>
      <c r="N11209" s="23" t="n">
        <v>2026</v>
      </c>
      <c r="O11209" s="23" t="n">
        <v>2</v>
      </c>
    </row>
    <row r="11210" customFormat="false" ht="15" hidden="false" customHeight="false" outlineLevel="0" collapsed="false">
      <c r="A11210" s="22" t="n">
        <v>46164</v>
      </c>
      <c r="B11210" s="23" t="s">
        <v>109</v>
      </c>
      <c r="C11210" s="23" t="s">
        <v>121</v>
      </c>
      <c r="D11210" s="24" t="n">
        <v>-48.2</v>
      </c>
      <c r="E11210" s="25" t="n">
        <f aca="false">MAX(D11210,0)/1000</f>
        <v>0</v>
      </c>
      <c r="F11210" s="25" t="n">
        <f aca="false">MAX(-D11210,0)/1000</f>
        <v>0.0482</v>
      </c>
      <c r="G11210" s="23" t="str">
        <f aca="false">IF(E11210&gt;0,"ja","nein")</f>
        <v>nein</v>
      </c>
      <c r="H11210" s="26" t="n">
        <v>128.95</v>
      </c>
      <c r="I11210" s="26" t="n">
        <f aca="false">(H11210/10+IF(N11210=2025,Einstellungen!$B$23,Einstellungen!$C$23))*(1+Einstellungen!$B$10)</f>
        <v>34.09469</v>
      </c>
      <c r="J11210" s="25" t="n">
        <f aca="false">E11210*I11210/100</f>
        <v>0</v>
      </c>
      <c r="K11210" s="25" t="n">
        <f aca="false">E11210*Einstellungen!$B$5/100</f>
        <v>0</v>
      </c>
      <c r="L11210" s="23" t="str">
        <f aca="false">IF(I11210&lt;Einstellungen!$B$5,"ja","nein")</f>
        <v>nein</v>
      </c>
      <c r="M11210" s="23" t="s">
        <v>54</v>
      </c>
      <c r="N11210" s="23" t="n">
        <v>2026</v>
      </c>
      <c r="O11210" s="23" t="n">
        <v>3</v>
      </c>
    </row>
    <row r="11211" customFormat="false" ht="15" hidden="false" customHeight="false" outlineLevel="0" collapsed="false">
      <c r="A11211" s="22" t="n">
        <v>46164</v>
      </c>
      <c r="B11211" s="23" t="s">
        <v>110</v>
      </c>
      <c r="C11211" s="23" t="s">
        <v>121</v>
      </c>
      <c r="D11211" s="24" t="n">
        <v>-47.7</v>
      </c>
      <c r="E11211" s="25" t="n">
        <f aca="false">MAX(D11211,0)/1000</f>
        <v>0</v>
      </c>
      <c r="F11211" s="25" t="n">
        <f aca="false">MAX(-D11211,0)/1000</f>
        <v>0.0477</v>
      </c>
      <c r="G11211" s="23" t="str">
        <f aca="false">IF(E11211&gt;0,"ja","nein")</f>
        <v>nein</v>
      </c>
      <c r="H11211" s="26" t="n">
        <v>131.498</v>
      </c>
      <c r="I11211" s="26" t="n">
        <f aca="false">(H11211/10+IF(N11211=2025,Einstellungen!$B$23,Einstellungen!$C$23))*(1+Einstellungen!$B$10)</f>
        <v>34.397902</v>
      </c>
      <c r="J11211" s="25" t="n">
        <f aca="false">E11211*I11211/100</f>
        <v>0</v>
      </c>
      <c r="K11211" s="25" t="n">
        <f aca="false">E11211*Einstellungen!$B$5/100</f>
        <v>0</v>
      </c>
      <c r="L11211" s="23" t="str">
        <f aca="false">IF(I11211&lt;Einstellungen!$B$5,"ja","nein")</f>
        <v>nein</v>
      </c>
      <c r="M11211" s="23" t="s">
        <v>54</v>
      </c>
      <c r="N11211" s="23" t="n">
        <v>2026</v>
      </c>
      <c r="O11211" s="23" t="n">
        <v>4</v>
      </c>
    </row>
    <row r="11212" customFormat="false" ht="15" hidden="false" customHeight="false" outlineLevel="0" collapsed="false">
      <c r="A11212" s="22" t="n">
        <v>46164</v>
      </c>
      <c r="B11212" s="23" t="s">
        <v>111</v>
      </c>
      <c r="C11212" s="23" t="s">
        <v>121</v>
      </c>
      <c r="D11212" s="24" t="n">
        <v>-48.2</v>
      </c>
      <c r="E11212" s="25" t="n">
        <f aca="false">MAX(D11212,0)/1000</f>
        <v>0</v>
      </c>
      <c r="F11212" s="25" t="n">
        <f aca="false">MAX(-D11212,0)/1000</f>
        <v>0.0482</v>
      </c>
      <c r="G11212" s="23" t="str">
        <f aca="false">IF(E11212&gt;0,"ja","nein")</f>
        <v>nein</v>
      </c>
      <c r="H11212" s="26" t="n">
        <v>135.718</v>
      </c>
      <c r="I11212" s="26" t="n">
        <f aca="false">(H11212/10+IF(N11212=2025,Einstellungen!$B$23,Einstellungen!$C$23))*(1+Einstellungen!$B$10)</f>
        <v>34.900082</v>
      </c>
      <c r="J11212" s="25" t="n">
        <f aca="false">E11212*I11212/100</f>
        <v>0</v>
      </c>
      <c r="K11212" s="25" t="n">
        <f aca="false">E11212*Einstellungen!$B$5/100</f>
        <v>0</v>
      </c>
      <c r="L11212" s="23" t="str">
        <f aca="false">IF(I11212&lt;Einstellungen!$B$5,"ja","nein")</f>
        <v>nein</v>
      </c>
      <c r="M11212" s="23" t="s">
        <v>54</v>
      </c>
      <c r="N11212" s="23" t="n">
        <v>2026</v>
      </c>
      <c r="O11212" s="23" t="n">
        <v>5</v>
      </c>
    </row>
    <row r="11213" customFormat="false" ht="15" hidden="false" customHeight="false" outlineLevel="0" collapsed="false">
      <c r="A11213" s="22" t="n">
        <v>46164</v>
      </c>
      <c r="B11213" s="23" t="s">
        <v>112</v>
      </c>
      <c r="C11213" s="23" t="s">
        <v>121</v>
      </c>
      <c r="D11213" s="24" t="n">
        <v>-48.4</v>
      </c>
      <c r="E11213" s="25" t="n">
        <f aca="false">MAX(D11213,0)/1000</f>
        <v>0</v>
      </c>
      <c r="F11213" s="25" t="n">
        <f aca="false">MAX(-D11213,0)/1000</f>
        <v>0.0484</v>
      </c>
      <c r="G11213" s="23" t="str">
        <f aca="false">IF(E11213&gt;0,"ja","nein")</f>
        <v>nein</v>
      </c>
      <c r="H11213" s="26" t="n">
        <v>144.355</v>
      </c>
      <c r="I11213" s="26" t="n">
        <f aca="false">(H11213/10+IF(N11213=2025,Einstellungen!$B$23,Einstellungen!$C$23))*(1+Einstellungen!$B$10)</f>
        <v>35.927885</v>
      </c>
      <c r="J11213" s="25" t="n">
        <f aca="false">E11213*I11213/100</f>
        <v>0</v>
      </c>
      <c r="K11213" s="25" t="n">
        <f aca="false">E11213*Einstellungen!$B$5/100</f>
        <v>0</v>
      </c>
      <c r="L11213" s="23" t="str">
        <f aca="false">IF(I11213&lt;Einstellungen!$B$5,"ja","nein")</f>
        <v>nein</v>
      </c>
      <c r="M11213" s="23" t="s">
        <v>54</v>
      </c>
      <c r="N11213" s="23" t="n">
        <v>2026</v>
      </c>
      <c r="O11213" s="23" t="n">
        <v>6</v>
      </c>
    </row>
    <row r="11214" customFormat="false" ht="15" hidden="false" customHeight="false" outlineLevel="0" collapsed="false">
      <c r="A11214" s="22" t="n">
        <v>46164</v>
      </c>
      <c r="B11214" s="23" t="s">
        <v>113</v>
      </c>
      <c r="C11214" s="23" t="s">
        <v>121</v>
      </c>
      <c r="D11214" s="24" t="n">
        <v>-40</v>
      </c>
      <c r="E11214" s="25" t="n">
        <f aca="false">MAX(D11214,0)/1000</f>
        <v>0</v>
      </c>
      <c r="F11214" s="25" t="n">
        <f aca="false">MAX(-D11214,0)/1000</f>
        <v>0.04</v>
      </c>
      <c r="G11214" s="23" t="str">
        <f aca="false">IF(E11214&gt;0,"ja","nein")</f>
        <v>nein</v>
      </c>
      <c r="H11214" s="26" t="n">
        <v>138.178</v>
      </c>
      <c r="I11214" s="26" t="n">
        <f aca="false">(H11214/10+IF(N11214=2025,Einstellungen!$B$23,Einstellungen!$C$23))*(1+Einstellungen!$B$10)</f>
        <v>35.192822</v>
      </c>
      <c r="J11214" s="25" t="n">
        <f aca="false">E11214*I11214/100</f>
        <v>0</v>
      </c>
      <c r="K11214" s="25" t="n">
        <f aca="false">E11214*Einstellungen!$B$5/100</f>
        <v>0</v>
      </c>
      <c r="L11214" s="23" t="str">
        <f aca="false">IF(I11214&lt;Einstellungen!$B$5,"ja","nein")</f>
        <v>nein</v>
      </c>
      <c r="M11214" s="23" t="s">
        <v>54</v>
      </c>
      <c r="N11214" s="23" t="n">
        <v>2026</v>
      </c>
      <c r="O11214" s="23" t="n">
        <v>7</v>
      </c>
    </row>
    <row r="11215" customFormat="false" ht="15" hidden="false" customHeight="false" outlineLevel="0" collapsed="false">
      <c r="A11215" s="22" t="n">
        <v>46164</v>
      </c>
      <c r="B11215" s="23" t="s">
        <v>114</v>
      </c>
      <c r="C11215" s="23" t="s">
        <v>121</v>
      </c>
      <c r="D11215" s="24" t="n">
        <v>-58.2</v>
      </c>
      <c r="E11215" s="25" t="n">
        <f aca="false">MAX(D11215,0)/1000</f>
        <v>0</v>
      </c>
      <c r="F11215" s="25" t="n">
        <f aca="false">MAX(-D11215,0)/1000</f>
        <v>0.0582</v>
      </c>
      <c r="G11215" s="23" t="str">
        <f aca="false">IF(E11215&gt;0,"ja","nein")</f>
        <v>nein</v>
      </c>
      <c r="H11215" s="26" t="n">
        <v>123.135</v>
      </c>
      <c r="I11215" s="26" t="n">
        <f aca="false">(H11215/10+IF(N11215=2025,Einstellungen!$B$23,Einstellungen!$C$23))*(1+Einstellungen!$B$10)</f>
        <v>33.402705</v>
      </c>
      <c r="J11215" s="25" t="n">
        <f aca="false">E11215*I11215/100</f>
        <v>0</v>
      </c>
      <c r="K11215" s="25" t="n">
        <f aca="false">E11215*Einstellungen!$B$5/100</f>
        <v>0</v>
      </c>
      <c r="L11215" s="23" t="str">
        <f aca="false">IF(I11215&lt;Einstellungen!$B$5,"ja","nein")</f>
        <v>nein</v>
      </c>
      <c r="M11215" s="23" t="s">
        <v>54</v>
      </c>
      <c r="N11215" s="23" t="n">
        <v>2026</v>
      </c>
      <c r="O11215" s="23" t="n">
        <v>8</v>
      </c>
    </row>
    <row r="11216" customFormat="false" ht="15" hidden="false" customHeight="false" outlineLevel="0" collapsed="false">
      <c r="A11216" s="22" t="n">
        <v>46164</v>
      </c>
      <c r="B11216" s="23" t="s">
        <v>115</v>
      </c>
      <c r="C11216" s="23" t="s">
        <v>121</v>
      </c>
      <c r="D11216" s="24" t="n">
        <v>-373.2</v>
      </c>
      <c r="E11216" s="25" t="n">
        <f aca="false">MAX(D11216,0)/1000</f>
        <v>0</v>
      </c>
      <c r="F11216" s="25" t="n">
        <f aca="false">MAX(-D11216,0)/1000</f>
        <v>0.3732</v>
      </c>
      <c r="G11216" s="23" t="str">
        <f aca="false">IF(E11216&gt;0,"ja","nein")</f>
        <v>nein</v>
      </c>
      <c r="H11216" s="26" t="n">
        <v>91.882</v>
      </c>
      <c r="I11216" s="26" t="n">
        <f aca="false">(H11216/10+IF(N11216=2025,Einstellungen!$B$23,Einstellungen!$C$23))*(1+Einstellungen!$B$10)</f>
        <v>29.683598</v>
      </c>
      <c r="J11216" s="25" t="n">
        <f aca="false">E11216*I11216/100</f>
        <v>0</v>
      </c>
      <c r="K11216" s="25" t="n">
        <f aca="false">E11216*Einstellungen!$B$5/100</f>
        <v>0</v>
      </c>
      <c r="L11216" s="23" t="str">
        <f aca="false">IF(I11216&lt;Einstellungen!$B$5,"ja","nein")</f>
        <v>nein</v>
      </c>
      <c r="M11216" s="23" t="s">
        <v>54</v>
      </c>
      <c r="N11216" s="23" t="n">
        <v>2026</v>
      </c>
      <c r="O11216" s="23" t="n">
        <v>9</v>
      </c>
    </row>
    <row r="11217" customFormat="false" ht="15" hidden="false" customHeight="false" outlineLevel="0" collapsed="false">
      <c r="A11217" s="22" t="n">
        <v>46164</v>
      </c>
      <c r="B11217" s="23" t="s">
        <v>116</v>
      </c>
      <c r="C11217" s="23" t="s">
        <v>121</v>
      </c>
      <c r="D11217" s="24" t="n">
        <v>-1254.8</v>
      </c>
      <c r="E11217" s="25" t="n">
        <f aca="false">MAX(D11217,0)/1000</f>
        <v>0</v>
      </c>
      <c r="F11217" s="25" t="n">
        <f aca="false">MAX(-D11217,0)/1000</f>
        <v>1.2548</v>
      </c>
      <c r="G11217" s="23" t="str">
        <f aca="false">IF(E11217&gt;0,"ja","nein")</f>
        <v>nein</v>
      </c>
      <c r="H11217" s="26" t="n">
        <v>42.48</v>
      </c>
      <c r="I11217" s="26" t="n">
        <f aca="false">(H11217/10+IF(N11217=2025,Einstellungen!$B$23,Einstellungen!$C$23))*(1+Einstellungen!$B$10)</f>
        <v>23.80476</v>
      </c>
      <c r="J11217" s="25" t="n">
        <f aca="false">E11217*I11217/100</f>
        <v>0</v>
      </c>
      <c r="K11217" s="25" t="n">
        <f aca="false">E11217*Einstellungen!$B$5/100</f>
        <v>0</v>
      </c>
      <c r="L11217" s="23" t="str">
        <f aca="false">IF(I11217&lt;Einstellungen!$B$5,"ja","nein")</f>
        <v>ja</v>
      </c>
      <c r="M11217" s="23" t="s">
        <v>54</v>
      </c>
      <c r="N11217" s="23" t="n">
        <v>2026</v>
      </c>
      <c r="O11217" s="23" t="n">
        <v>10</v>
      </c>
    </row>
    <row r="11218" customFormat="false" ht="15" hidden="false" customHeight="false" outlineLevel="0" collapsed="false">
      <c r="A11218" s="22" t="n">
        <v>46164</v>
      </c>
      <c r="B11218" s="23" t="s">
        <v>117</v>
      </c>
      <c r="C11218" s="23" t="s">
        <v>121</v>
      </c>
      <c r="D11218" s="24" t="n">
        <v>-2921.2</v>
      </c>
      <c r="E11218" s="25" t="n">
        <f aca="false">MAX(D11218,0)/1000</f>
        <v>0</v>
      </c>
      <c r="F11218" s="25" t="n">
        <f aca="false">MAX(-D11218,0)/1000</f>
        <v>2.9212</v>
      </c>
      <c r="G11218" s="23" t="str">
        <f aca="false">IF(E11218&gt;0,"ja","nein")</f>
        <v>nein</v>
      </c>
      <c r="H11218" s="26" t="n">
        <v>3.94</v>
      </c>
      <c r="I11218" s="26" t="n">
        <f aca="false">(H11218/10+IF(N11218=2025,Einstellungen!$B$23,Einstellungen!$C$23))*(1+Einstellungen!$B$10)</f>
        <v>19.2185</v>
      </c>
      <c r="J11218" s="25" t="n">
        <f aca="false">E11218*I11218/100</f>
        <v>0</v>
      </c>
      <c r="K11218" s="25" t="n">
        <f aca="false">E11218*Einstellungen!$B$5/100</f>
        <v>0</v>
      </c>
      <c r="L11218" s="23" t="str">
        <f aca="false">IF(I11218&lt;Einstellungen!$B$5,"ja","nein")</f>
        <v>ja</v>
      </c>
      <c r="M11218" s="23" t="s">
        <v>54</v>
      </c>
      <c r="N11218" s="23" t="n">
        <v>2026</v>
      </c>
      <c r="O11218" s="23" t="n">
        <v>11</v>
      </c>
    </row>
    <row r="11219" customFormat="false" ht="15" hidden="false" customHeight="false" outlineLevel="0" collapsed="false">
      <c r="A11219" s="22" t="n">
        <v>46164</v>
      </c>
      <c r="B11219" s="23" t="s">
        <v>118</v>
      </c>
      <c r="C11219" s="23" t="s">
        <v>121</v>
      </c>
      <c r="D11219" s="24" t="n">
        <v>-5054.4</v>
      </c>
      <c r="E11219" s="25" t="n">
        <f aca="false">MAX(D11219,0)/1000</f>
        <v>0</v>
      </c>
      <c r="F11219" s="25" t="n">
        <f aca="false">MAX(-D11219,0)/1000</f>
        <v>5.0544</v>
      </c>
      <c r="G11219" s="23" t="str">
        <f aca="false">IF(E11219&gt;0,"ja","nein")</f>
        <v>nein</v>
      </c>
      <c r="H11219" s="26" t="n">
        <v>0.005</v>
      </c>
      <c r="I11219" s="26" t="n">
        <f aca="false">(H11219/10+IF(N11219=2025,Einstellungen!$B$23,Einstellungen!$C$23))*(1+Einstellungen!$B$10)</f>
        <v>18.750235</v>
      </c>
      <c r="J11219" s="25" t="n">
        <f aca="false">E11219*I11219/100</f>
        <v>0</v>
      </c>
      <c r="K11219" s="25" t="n">
        <f aca="false">E11219*Einstellungen!$B$5/100</f>
        <v>0</v>
      </c>
      <c r="L11219" s="23" t="str">
        <f aca="false">IF(I11219&lt;Einstellungen!$B$5,"ja","nein")</f>
        <v>ja</v>
      </c>
      <c r="M11219" s="23" t="s">
        <v>54</v>
      </c>
      <c r="N11219" s="23" t="n">
        <v>2026</v>
      </c>
      <c r="O11219" s="23" t="n">
        <v>12</v>
      </c>
    </row>
    <row r="11220" customFormat="false" ht="15" hidden="false" customHeight="false" outlineLevel="0" collapsed="false">
      <c r="A11220" s="22" t="n">
        <v>46164</v>
      </c>
      <c r="B11220" s="23" t="s">
        <v>119</v>
      </c>
      <c r="C11220" s="23" t="s">
        <v>121</v>
      </c>
      <c r="D11220" s="24" t="n">
        <v>-4729.6</v>
      </c>
      <c r="E11220" s="25" t="n">
        <f aca="false">MAX(D11220,0)/1000</f>
        <v>0</v>
      </c>
      <c r="F11220" s="25" t="n">
        <f aca="false">MAX(-D11220,0)/1000</f>
        <v>4.7296</v>
      </c>
      <c r="G11220" s="23" t="str">
        <f aca="false">IF(E11220&gt;0,"ja","nein")</f>
        <v>nein</v>
      </c>
      <c r="H11220" s="26" t="n">
        <v>0</v>
      </c>
      <c r="I11220" s="26" t="n">
        <f aca="false">(H11220/10+IF(N11220=2025,Einstellungen!$B$23,Einstellungen!$C$23))*(1+Einstellungen!$B$10)</f>
        <v>18.74964</v>
      </c>
      <c r="J11220" s="25" t="n">
        <f aca="false">E11220*I11220/100</f>
        <v>0</v>
      </c>
      <c r="K11220" s="25" t="n">
        <f aca="false">E11220*Einstellungen!$B$5/100</f>
        <v>0</v>
      </c>
      <c r="L11220" s="23" t="str">
        <f aca="false">IF(I11220&lt;Einstellungen!$B$5,"ja","nein")</f>
        <v>ja</v>
      </c>
      <c r="M11220" s="23" t="s">
        <v>54</v>
      </c>
      <c r="N11220" s="23" t="n">
        <v>2026</v>
      </c>
      <c r="O11220" s="23" t="n">
        <v>13</v>
      </c>
    </row>
    <row r="11221" customFormat="false" ht="15" hidden="false" customHeight="false" outlineLevel="0" collapsed="false">
      <c r="A11221" s="22" t="n">
        <v>46164</v>
      </c>
      <c r="B11221" s="23" t="s">
        <v>120</v>
      </c>
      <c r="C11221" s="23" t="s">
        <v>121</v>
      </c>
      <c r="D11221" s="24" t="n">
        <v>-3404.9</v>
      </c>
      <c r="E11221" s="25" t="n">
        <f aca="false">MAX(D11221,0)/1000</f>
        <v>0</v>
      </c>
      <c r="F11221" s="25" t="n">
        <f aca="false">MAX(-D11221,0)/1000</f>
        <v>3.4049</v>
      </c>
      <c r="G11221" s="23" t="str">
        <f aca="false">IF(E11221&gt;0,"ja","nein")</f>
        <v>nein</v>
      </c>
      <c r="H11221" s="26" t="n">
        <v>1</v>
      </c>
      <c r="I11221" s="26" t="n">
        <f aca="false">(H11221/10+IF(N11221=2025,Einstellungen!$B$23,Einstellungen!$C$23))*(1+Einstellungen!$B$10)</f>
        <v>18.86864</v>
      </c>
      <c r="J11221" s="25" t="n">
        <f aca="false">E11221*I11221/100</f>
        <v>0</v>
      </c>
      <c r="K11221" s="25" t="n">
        <f aca="false">E11221*Einstellungen!$B$5/100</f>
        <v>0</v>
      </c>
      <c r="L11221" s="23" t="str">
        <f aca="false">IF(I11221&lt;Einstellungen!$B$5,"ja","nein")</f>
        <v>ja</v>
      </c>
      <c r="M11221" s="23" t="s">
        <v>54</v>
      </c>
      <c r="N11221" s="23" t="n">
        <v>2026</v>
      </c>
      <c r="O11221" s="23" t="n">
        <v>14</v>
      </c>
    </row>
    <row r="11222" customFormat="false" ht="15" hidden="false" customHeight="false" outlineLevel="0" collapsed="false">
      <c r="A11222" s="22" t="n">
        <v>46164</v>
      </c>
      <c r="B11222" s="23" t="s">
        <v>104</v>
      </c>
      <c r="C11222" s="23" t="s">
        <v>121</v>
      </c>
      <c r="D11222" s="24" t="n">
        <v>-2563.8</v>
      </c>
      <c r="E11222" s="25" t="n">
        <f aca="false">MAX(D11222,0)/1000</f>
        <v>0</v>
      </c>
      <c r="F11222" s="25" t="n">
        <f aca="false">MAX(-D11222,0)/1000</f>
        <v>2.5638</v>
      </c>
      <c r="G11222" s="23" t="str">
        <f aca="false">IF(E11222&gt;0,"ja","nein")</f>
        <v>nein</v>
      </c>
      <c r="H11222" s="26" t="n">
        <v>20.305</v>
      </c>
      <c r="I11222" s="26" t="n">
        <f aca="false">(H11222/10+IF(N11222=2025,Einstellungen!$B$23,Einstellungen!$C$23))*(1+Einstellungen!$B$10)</f>
        <v>21.165935</v>
      </c>
      <c r="J11222" s="25" t="n">
        <f aca="false">E11222*I11222/100</f>
        <v>0</v>
      </c>
      <c r="K11222" s="25" t="n">
        <f aca="false">E11222*Einstellungen!$B$5/100</f>
        <v>0</v>
      </c>
      <c r="L11222" s="23" t="str">
        <f aca="false">IF(I11222&lt;Einstellungen!$B$5,"ja","nein")</f>
        <v>ja</v>
      </c>
      <c r="M11222" s="23" t="s">
        <v>54</v>
      </c>
      <c r="N11222" s="23" t="n">
        <v>2026</v>
      </c>
      <c r="O11222" s="23" t="n">
        <v>15</v>
      </c>
    </row>
    <row r="11223" customFormat="false" ht="15" hidden="false" customHeight="false" outlineLevel="0" collapsed="false">
      <c r="A11223" s="22" t="n">
        <v>46164</v>
      </c>
      <c r="B11223" s="23" t="s">
        <v>105</v>
      </c>
      <c r="C11223" s="23" t="s">
        <v>121</v>
      </c>
      <c r="D11223" s="24" t="n">
        <v>-24.3</v>
      </c>
      <c r="E11223" s="25" t="n">
        <f aca="false">MAX(D11223,0)/1000</f>
        <v>0</v>
      </c>
      <c r="F11223" s="25" t="n">
        <f aca="false">MAX(-D11223,0)/1000</f>
        <v>0.0243</v>
      </c>
      <c r="G11223" s="23" t="str">
        <f aca="false">IF(E11223&gt;0,"ja","nein")</f>
        <v>nein</v>
      </c>
      <c r="H11223" s="26" t="n">
        <v>70.24</v>
      </c>
      <c r="I11223" s="26" t="n">
        <f aca="false">(H11223/10+IF(N11223=2025,Einstellungen!$B$23,Einstellungen!$C$23))*(1+Einstellungen!$B$10)</f>
        <v>27.1082</v>
      </c>
      <c r="J11223" s="25" t="n">
        <f aca="false">E11223*I11223/100</f>
        <v>0</v>
      </c>
      <c r="K11223" s="25" t="n">
        <f aca="false">E11223*Einstellungen!$B$5/100</f>
        <v>0</v>
      </c>
      <c r="L11223" s="23" t="str">
        <f aca="false">IF(I11223&lt;Einstellungen!$B$5,"ja","nein")</f>
        <v>ja</v>
      </c>
      <c r="M11223" s="23" t="s">
        <v>54</v>
      </c>
      <c r="N11223" s="23" t="n">
        <v>2026</v>
      </c>
      <c r="O11223" s="23" t="n">
        <v>16</v>
      </c>
    </row>
    <row r="11224" customFormat="false" ht="15" hidden="false" customHeight="false" outlineLevel="0" collapsed="false">
      <c r="A11224" s="22" t="n">
        <v>46164</v>
      </c>
      <c r="B11224" s="23" t="s">
        <v>97</v>
      </c>
      <c r="C11224" s="23" t="s">
        <v>121</v>
      </c>
      <c r="D11224" s="24" t="n">
        <v>-50.1</v>
      </c>
      <c r="E11224" s="25" t="n">
        <f aca="false">MAX(D11224,0)/1000</f>
        <v>0</v>
      </c>
      <c r="F11224" s="25" t="n">
        <f aca="false">MAX(-D11224,0)/1000</f>
        <v>0.0501</v>
      </c>
      <c r="G11224" s="23" t="str">
        <f aca="false">IF(E11224&gt;0,"ja","nein")</f>
        <v>nein</v>
      </c>
      <c r="H11224" s="26" t="n">
        <v>104.195</v>
      </c>
      <c r="I11224" s="26" t="n">
        <f aca="false">(H11224/10+IF(N11224=2025,Einstellungen!$B$23,Einstellungen!$C$23))*(1+Einstellungen!$B$10)</f>
        <v>31.148845</v>
      </c>
      <c r="J11224" s="25" t="n">
        <f aca="false">E11224*I11224/100</f>
        <v>0</v>
      </c>
      <c r="K11224" s="25" t="n">
        <f aca="false">E11224*Einstellungen!$B$5/100</f>
        <v>0</v>
      </c>
      <c r="L11224" s="23" t="str">
        <f aca="false">IF(I11224&lt;Einstellungen!$B$5,"ja","nein")</f>
        <v>nein</v>
      </c>
      <c r="M11224" s="23" t="s">
        <v>54</v>
      </c>
      <c r="N11224" s="23" t="n">
        <v>2026</v>
      </c>
      <c r="O11224" s="23" t="n">
        <v>17</v>
      </c>
    </row>
    <row r="11225" customFormat="false" ht="15" hidden="false" customHeight="false" outlineLevel="0" collapsed="false">
      <c r="A11225" s="22" t="n">
        <v>46164</v>
      </c>
      <c r="B11225" s="23" t="s">
        <v>99</v>
      </c>
      <c r="C11225" s="23" t="s">
        <v>121</v>
      </c>
      <c r="D11225" s="24" t="n">
        <v>-26.5</v>
      </c>
      <c r="E11225" s="25" t="n">
        <f aca="false">MAX(D11225,0)/1000</f>
        <v>0</v>
      </c>
      <c r="F11225" s="25" t="n">
        <f aca="false">MAX(-D11225,0)/1000</f>
        <v>0.0265</v>
      </c>
      <c r="G11225" s="23" t="str">
        <f aca="false">IF(E11225&gt;0,"ja","nein")</f>
        <v>nein</v>
      </c>
      <c r="H11225" s="26" t="n">
        <v>134.95</v>
      </c>
      <c r="I11225" s="26" t="n">
        <f aca="false">(H11225/10+IF(N11225=2025,Einstellungen!$B$23,Einstellungen!$C$23))*(1+Einstellungen!$B$10)</f>
        <v>34.80869</v>
      </c>
      <c r="J11225" s="25" t="n">
        <f aca="false">E11225*I11225/100</f>
        <v>0</v>
      </c>
      <c r="K11225" s="25" t="n">
        <f aca="false">E11225*Einstellungen!$B$5/100</f>
        <v>0</v>
      </c>
      <c r="L11225" s="23" t="str">
        <f aca="false">IF(I11225&lt;Einstellungen!$B$5,"ja","nein")</f>
        <v>nein</v>
      </c>
      <c r="M11225" s="23" t="s">
        <v>54</v>
      </c>
      <c r="N11225" s="23" t="n">
        <v>2026</v>
      </c>
      <c r="O11225" s="23" t="n">
        <v>18</v>
      </c>
    </row>
    <row r="11226" customFormat="false" ht="15" hidden="false" customHeight="false" outlineLevel="0" collapsed="false">
      <c r="A11226" s="22" t="n">
        <v>46164</v>
      </c>
      <c r="B11226" s="23" t="s">
        <v>100</v>
      </c>
      <c r="C11226" s="23" t="s">
        <v>121</v>
      </c>
      <c r="D11226" s="24" t="n">
        <v>-43.6</v>
      </c>
      <c r="E11226" s="25" t="n">
        <f aca="false">MAX(D11226,0)/1000</f>
        <v>0</v>
      </c>
      <c r="F11226" s="25" t="n">
        <f aca="false">MAX(-D11226,0)/1000</f>
        <v>0.0436</v>
      </c>
      <c r="G11226" s="23" t="str">
        <f aca="false">IF(E11226&gt;0,"ja","nein")</f>
        <v>nein</v>
      </c>
      <c r="H11226" s="26" t="n">
        <v>161.222</v>
      </c>
      <c r="I11226" s="26" t="n">
        <f aca="false">(H11226/10+IF(N11226=2025,Einstellungen!$B$23,Einstellungen!$C$23))*(1+Einstellungen!$B$10)</f>
        <v>37.935058</v>
      </c>
      <c r="J11226" s="25" t="n">
        <f aca="false">E11226*I11226/100</f>
        <v>0</v>
      </c>
      <c r="K11226" s="25" t="n">
        <f aca="false">E11226*Einstellungen!$B$5/100</f>
        <v>0</v>
      </c>
      <c r="L11226" s="23" t="str">
        <f aca="false">IF(I11226&lt;Einstellungen!$B$5,"ja","nein")</f>
        <v>nein</v>
      </c>
      <c r="M11226" s="23" t="s">
        <v>54</v>
      </c>
      <c r="N11226" s="23" t="n">
        <v>2026</v>
      </c>
      <c r="O11226" s="23" t="n">
        <v>19</v>
      </c>
    </row>
    <row r="11227" customFormat="false" ht="15" hidden="false" customHeight="false" outlineLevel="0" collapsed="false">
      <c r="A11227" s="22" t="n">
        <v>46164</v>
      </c>
      <c r="B11227" s="23" t="s">
        <v>92</v>
      </c>
      <c r="C11227" s="23" t="s">
        <v>121</v>
      </c>
      <c r="D11227" s="24" t="n">
        <v>-46.2</v>
      </c>
      <c r="E11227" s="25" t="n">
        <f aca="false">MAX(D11227,0)/1000</f>
        <v>0</v>
      </c>
      <c r="F11227" s="25" t="n">
        <f aca="false">MAX(-D11227,0)/1000</f>
        <v>0.0462</v>
      </c>
      <c r="G11227" s="23" t="str">
        <f aca="false">IF(E11227&gt;0,"ja","nein")</f>
        <v>nein</v>
      </c>
      <c r="H11227" s="26" t="n">
        <v>218.428</v>
      </c>
      <c r="I11227" s="26" t="n">
        <f aca="false">(H11227/10+IF(N11227=2025,Einstellungen!$B$23,Einstellungen!$C$23))*(1+Einstellungen!$B$10)</f>
        <v>44.742572</v>
      </c>
      <c r="J11227" s="25" t="n">
        <f aca="false">E11227*I11227/100</f>
        <v>0</v>
      </c>
      <c r="K11227" s="25" t="n">
        <f aca="false">E11227*Einstellungen!$B$5/100</f>
        <v>0</v>
      </c>
      <c r="L11227" s="23" t="str">
        <f aca="false">IF(I11227&lt;Einstellungen!$B$5,"ja","nein")</f>
        <v>nein</v>
      </c>
      <c r="M11227" s="23" t="s">
        <v>54</v>
      </c>
      <c r="N11227" s="23" t="n">
        <v>2026</v>
      </c>
      <c r="O11227" s="23" t="n">
        <v>20</v>
      </c>
    </row>
    <row r="11228" customFormat="false" ht="15" hidden="false" customHeight="false" outlineLevel="0" collapsed="false">
      <c r="A11228" s="22" t="n">
        <v>46164</v>
      </c>
      <c r="B11228" s="23" t="s">
        <v>95</v>
      </c>
      <c r="C11228" s="23" t="s">
        <v>121</v>
      </c>
      <c r="D11228" s="24" t="n">
        <v>-26.5</v>
      </c>
      <c r="E11228" s="25" t="n">
        <f aca="false">MAX(D11228,0)/1000</f>
        <v>0</v>
      </c>
      <c r="F11228" s="25" t="n">
        <f aca="false">MAX(-D11228,0)/1000</f>
        <v>0.0265</v>
      </c>
      <c r="G11228" s="23" t="str">
        <f aca="false">IF(E11228&gt;0,"ja","nein")</f>
        <v>nein</v>
      </c>
      <c r="H11228" s="26" t="n">
        <v>193.662</v>
      </c>
      <c r="I11228" s="26" t="n">
        <f aca="false">(H11228/10+IF(N11228=2025,Einstellungen!$B$23,Einstellungen!$C$23))*(1+Einstellungen!$B$10)</f>
        <v>41.795418</v>
      </c>
      <c r="J11228" s="25" t="n">
        <f aca="false">E11228*I11228/100</f>
        <v>0</v>
      </c>
      <c r="K11228" s="25" t="n">
        <f aca="false">E11228*Einstellungen!$B$5/100</f>
        <v>0</v>
      </c>
      <c r="L11228" s="23" t="str">
        <f aca="false">IF(I11228&lt;Einstellungen!$B$5,"ja","nein")</f>
        <v>nein</v>
      </c>
      <c r="M11228" s="23" t="s">
        <v>54</v>
      </c>
      <c r="N11228" s="23" t="n">
        <v>2026</v>
      </c>
      <c r="O11228" s="23" t="n">
        <v>21</v>
      </c>
    </row>
    <row r="11229" customFormat="false" ht="15" hidden="false" customHeight="false" outlineLevel="0" collapsed="false">
      <c r="A11229" s="22" t="n">
        <v>46164</v>
      </c>
      <c r="B11229" s="23" t="s">
        <v>96</v>
      </c>
      <c r="C11229" s="23" t="s">
        <v>121</v>
      </c>
      <c r="D11229" s="24" t="n">
        <v>-48.1</v>
      </c>
      <c r="E11229" s="25" t="n">
        <f aca="false">MAX(D11229,0)/1000</f>
        <v>0</v>
      </c>
      <c r="F11229" s="25" t="n">
        <f aca="false">MAX(-D11229,0)/1000</f>
        <v>0.0481</v>
      </c>
      <c r="G11229" s="23" t="str">
        <f aca="false">IF(E11229&gt;0,"ja","nein")</f>
        <v>nein</v>
      </c>
      <c r="H11229" s="26" t="n">
        <v>154.635</v>
      </c>
      <c r="I11229" s="26" t="n">
        <f aca="false">(H11229/10+IF(N11229=2025,Einstellungen!$B$23,Einstellungen!$C$23))*(1+Einstellungen!$B$10)</f>
        <v>37.151205</v>
      </c>
      <c r="J11229" s="25" t="n">
        <f aca="false">E11229*I11229/100</f>
        <v>0</v>
      </c>
      <c r="K11229" s="25" t="n">
        <f aca="false">E11229*Einstellungen!$B$5/100</f>
        <v>0</v>
      </c>
      <c r="L11229" s="23" t="str">
        <f aca="false">IF(I11229&lt;Einstellungen!$B$5,"ja","nein")</f>
        <v>nein</v>
      </c>
      <c r="M11229" s="23" t="s">
        <v>54</v>
      </c>
      <c r="N11229" s="23" t="n">
        <v>2026</v>
      </c>
      <c r="O11229" s="23" t="n">
        <v>22</v>
      </c>
    </row>
    <row r="11230" customFormat="false" ht="15" hidden="false" customHeight="false" outlineLevel="0" collapsed="false">
      <c r="A11230" s="22" t="n">
        <v>46164</v>
      </c>
      <c r="B11230" s="23" t="s">
        <v>101</v>
      </c>
      <c r="C11230" s="23" t="s">
        <v>121</v>
      </c>
      <c r="D11230" s="24" t="n">
        <v>-48.3</v>
      </c>
      <c r="E11230" s="25" t="n">
        <f aca="false">MAX(D11230,0)/1000</f>
        <v>0</v>
      </c>
      <c r="F11230" s="25" t="n">
        <f aca="false">MAX(-D11230,0)/1000</f>
        <v>0.0483</v>
      </c>
      <c r="G11230" s="23" t="str">
        <f aca="false">IF(E11230&gt;0,"ja","nein")</f>
        <v>nein</v>
      </c>
      <c r="H11230" s="26" t="n">
        <v>140.735</v>
      </c>
      <c r="I11230" s="26" t="n">
        <f aca="false">(H11230/10+IF(N11230=2025,Einstellungen!$B$23,Einstellungen!$C$23))*(1+Einstellungen!$B$10)</f>
        <v>35.497105</v>
      </c>
      <c r="J11230" s="25" t="n">
        <f aca="false">E11230*I11230/100</f>
        <v>0</v>
      </c>
      <c r="K11230" s="25" t="n">
        <f aca="false">E11230*Einstellungen!$B$5/100</f>
        <v>0</v>
      </c>
      <c r="L11230" s="23" t="str">
        <f aca="false">IF(I11230&lt;Einstellungen!$B$5,"ja","nein")</f>
        <v>nein</v>
      </c>
      <c r="M11230" s="23" t="s">
        <v>54</v>
      </c>
      <c r="N11230" s="23" t="n">
        <v>2026</v>
      </c>
      <c r="O11230" s="23" t="n">
        <v>23</v>
      </c>
    </row>
    <row r="11231" customFormat="false" ht="15" hidden="false" customHeight="false" outlineLevel="0" collapsed="false">
      <c r="A11231" s="22" t="n">
        <v>46165</v>
      </c>
      <c r="B11231" s="23" t="s">
        <v>102</v>
      </c>
      <c r="C11231" s="23" t="s">
        <v>122</v>
      </c>
      <c r="D11231" s="24" t="n">
        <v>-48.1</v>
      </c>
      <c r="E11231" s="25" t="n">
        <f aca="false">MAX(D11231,0)/1000</f>
        <v>0</v>
      </c>
      <c r="F11231" s="25" t="n">
        <f aca="false">MAX(-D11231,0)/1000</f>
        <v>0.0481</v>
      </c>
      <c r="G11231" s="23" t="str">
        <f aca="false">IF(E11231&gt;0,"ja","nein")</f>
        <v>nein</v>
      </c>
      <c r="H11231" s="26" t="n">
        <v>136.76</v>
      </c>
      <c r="I11231" s="26" t="n">
        <f aca="false">(H11231/10+IF(N11231=2025,Einstellungen!$B$23,Einstellungen!$C$23))*(1+Einstellungen!$B$10)</f>
        <v>35.02408</v>
      </c>
      <c r="J11231" s="25" t="n">
        <f aca="false">E11231*I11231/100</f>
        <v>0</v>
      </c>
      <c r="K11231" s="25" t="n">
        <f aca="false">E11231*Einstellungen!$B$5/100</f>
        <v>0</v>
      </c>
      <c r="L11231" s="23" t="str">
        <f aca="false">IF(I11231&lt;Einstellungen!$B$5,"ja","nein")</f>
        <v>nein</v>
      </c>
      <c r="M11231" s="23" t="s">
        <v>54</v>
      </c>
      <c r="N11231" s="23" t="n">
        <v>2026</v>
      </c>
      <c r="O11231" s="23" t="n">
        <v>0</v>
      </c>
    </row>
    <row r="11232" customFormat="false" ht="15" hidden="false" customHeight="false" outlineLevel="0" collapsed="false">
      <c r="A11232" s="22" t="n">
        <v>46165</v>
      </c>
      <c r="B11232" s="23" t="s">
        <v>107</v>
      </c>
      <c r="C11232" s="23" t="s">
        <v>122</v>
      </c>
      <c r="D11232" s="24" t="n">
        <v>24.7</v>
      </c>
      <c r="E11232" s="25" t="n">
        <f aca="false">MAX(D11232,0)/1000</f>
        <v>0.0247</v>
      </c>
      <c r="F11232" s="25" t="n">
        <f aca="false">MAX(-D11232,0)/1000</f>
        <v>0</v>
      </c>
      <c r="G11232" s="23" t="str">
        <f aca="false">IF(E11232&gt;0,"ja","nein")</f>
        <v>ja</v>
      </c>
      <c r="H11232" s="26" t="n">
        <v>130</v>
      </c>
      <c r="I11232" s="26" t="n">
        <f aca="false">(H11232/10+IF(N11232=2025,Einstellungen!$B$23,Einstellungen!$C$23))*(1+Einstellungen!$B$10)</f>
        <v>34.21964</v>
      </c>
      <c r="J11232" s="25" t="n">
        <f aca="false">E11232*I11232/100</f>
        <v>0.00845225108</v>
      </c>
      <c r="K11232" s="25" t="n">
        <f aca="false">E11232*Einstellungen!$B$5/100</f>
        <v>0.007163</v>
      </c>
      <c r="L11232" s="23" t="str">
        <f aca="false">IF(I11232&lt;Einstellungen!$B$5,"ja","nein")</f>
        <v>nein</v>
      </c>
      <c r="M11232" s="23" t="s">
        <v>54</v>
      </c>
      <c r="N11232" s="23" t="n">
        <v>2026</v>
      </c>
      <c r="O11232" s="23" t="n">
        <v>1</v>
      </c>
    </row>
    <row r="11233" customFormat="false" ht="15" hidden="false" customHeight="false" outlineLevel="0" collapsed="false">
      <c r="A11233" s="22" t="n">
        <v>46165</v>
      </c>
      <c r="B11233" s="23" t="s">
        <v>108</v>
      </c>
      <c r="C11233" s="23" t="s">
        <v>122</v>
      </c>
      <c r="D11233" s="24" t="n">
        <v>274</v>
      </c>
      <c r="E11233" s="25" t="n">
        <f aca="false">MAX(D11233,0)/1000</f>
        <v>0.274</v>
      </c>
      <c r="F11233" s="25" t="n">
        <f aca="false">MAX(-D11233,0)/1000</f>
        <v>0</v>
      </c>
      <c r="G11233" s="23" t="str">
        <f aca="false">IF(E11233&gt;0,"ja","nein")</f>
        <v>ja</v>
      </c>
      <c r="H11233" s="26" t="n">
        <v>125.868</v>
      </c>
      <c r="I11233" s="26" t="n">
        <f aca="false">(H11233/10+IF(N11233=2025,Einstellungen!$B$23,Einstellungen!$C$23))*(1+Einstellungen!$B$10)</f>
        <v>33.727932</v>
      </c>
      <c r="J11233" s="25" t="n">
        <f aca="false">E11233*I11233/100</f>
        <v>0.09241453368</v>
      </c>
      <c r="K11233" s="25" t="n">
        <f aca="false">E11233*Einstellungen!$B$5/100</f>
        <v>0.07946</v>
      </c>
      <c r="L11233" s="23" t="str">
        <f aca="false">IF(I11233&lt;Einstellungen!$B$5,"ja","nein")</f>
        <v>nein</v>
      </c>
      <c r="M11233" s="23" t="s">
        <v>54</v>
      </c>
      <c r="N11233" s="23" t="n">
        <v>2026</v>
      </c>
      <c r="O11233" s="23" t="n">
        <v>2</v>
      </c>
    </row>
    <row r="11234" customFormat="false" ht="15" hidden="false" customHeight="false" outlineLevel="0" collapsed="false">
      <c r="A11234" s="22" t="n">
        <v>46165</v>
      </c>
      <c r="B11234" s="23" t="s">
        <v>109</v>
      </c>
      <c r="C11234" s="23" t="s">
        <v>122</v>
      </c>
      <c r="D11234" s="24" t="n">
        <v>400.9</v>
      </c>
      <c r="E11234" s="25" t="n">
        <f aca="false">MAX(D11234,0)/1000</f>
        <v>0.4009</v>
      </c>
      <c r="F11234" s="25" t="n">
        <f aca="false">MAX(-D11234,0)/1000</f>
        <v>0</v>
      </c>
      <c r="G11234" s="23" t="str">
        <f aca="false">IF(E11234&gt;0,"ja","nein")</f>
        <v>ja</v>
      </c>
      <c r="H11234" s="26" t="n">
        <v>125.368</v>
      </c>
      <c r="I11234" s="26" t="n">
        <f aca="false">(H11234/10+IF(N11234=2025,Einstellungen!$B$23,Einstellungen!$C$23))*(1+Einstellungen!$B$10)</f>
        <v>33.668432</v>
      </c>
      <c r="J11234" s="25" t="n">
        <f aca="false">E11234*I11234/100</f>
        <v>0.134976743888</v>
      </c>
      <c r="K11234" s="25" t="n">
        <f aca="false">E11234*Einstellungen!$B$5/100</f>
        <v>0.116261</v>
      </c>
      <c r="L11234" s="23" t="str">
        <f aca="false">IF(I11234&lt;Einstellungen!$B$5,"ja","nein")</f>
        <v>nein</v>
      </c>
      <c r="M11234" s="23" t="s">
        <v>54</v>
      </c>
      <c r="N11234" s="23" t="n">
        <v>2026</v>
      </c>
      <c r="O11234" s="23" t="n">
        <v>3</v>
      </c>
    </row>
    <row r="11235" customFormat="false" ht="15" hidden="false" customHeight="false" outlineLevel="0" collapsed="false">
      <c r="A11235" s="22" t="n">
        <v>46165</v>
      </c>
      <c r="B11235" s="23" t="s">
        <v>110</v>
      </c>
      <c r="C11235" s="23" t="s">
        <v>122</v>
      </c>
      <c r="D11235" s="24" t="n">
        <v>463.6</v>
      </c>
      <c r="E11235" s="25" t="n">
        <f aca="false">MAX(D11235,0)/1000</f>
        <v>0.4636</v>
      </c>
      <c r="F11235" s="25" t="n">
        <f aca="false">MAX(-D11235,0)/1000</f>
        <v>0</v>
      </c>
      <c r="G11235" s="23" t="str">
        <f aca="false">IF(E11235&gt;0,"ja","nein")</f>
        <v>ja</v>
      </c>
      <c r="H11235" s="26" t="n">
        <v>121.733</v>
      </c>
      <c r="I11235" s="26" t="n">
        <f aca="false">(H11235/10+IF(N11235=2025,Einstellungen!$B$23,Einstellungen!$C$23))*(1+Einstellungen!$B$10)</f>
        <v>33.235867</v>
      </c>
      <c r="J11235" s="25" t="n">
        <f aca="false">E11235*I11235/100</f>
        <v>0.154081479412</v>
      </c>
      <c r="K11235" s="25" t="n">
        <f aca="false">E11235*Einstellungen!$B$5/100</f>
        <v>0.134444</v>
      </c>
      <c r="L11235" s="23" t="str">
        <f aca="false">IF(I11235&lt;Einstellungen!$B$5,"ja","nein")</f>
        <v>nein</v>
      </c>
      <c r="M11235" s="23" t="s">
        <v>54</v>
      </c>
      <c r="N11235" s="23" t="n">
        <v>2026</v>
      </c>
      <c r="O11235" s="23" t="n">
        <v>4</v>
      </c>
    </row>
    <row r="11236" customFormat="false" ht="15" hidden="false" customHeight="false" outlineLevel="0" collapsed="false">
      <c r="A11236" s="22" t="n">
        <v>46165</v>
      </c>
      <c r="B11236" s="23" t="s">
        <v>111</v>
      </c>
      <c r="C11236" s="23" t="s">
        <v>122</v>
      </c>
      <c r="D11236" s="24" t="n">
        <v>500.1</v>
      </c>
      <c r="E11236" s="25" t="n">
        <f aca="false">MAX(D11236,0)/1000</f>
        <v>0.5001</v>
      </c>
      <c r="F11236" s="25" t="n">
        <f aca="false">MAX(-D11236,0)/1000</f>
        <v>0</v>
      </c>
      <c r="G11236" s="23" t="str">
        <f aca="false">IF(E11236&gt;0,"ja","nein")</f>
        <v>ja</v>
      </c>
      <c r="H11236" s="26" t="n">
        <v>119.26</v>
      </c>
      <c r="I11236" s="26" t="n">
        <f aca="false">(H11236/10+IF(N11236=2025,Einstellungen!$B$23,Einstellungen!$C$23))*(1+Einstellungen!$B$10)</f>
        <v>32.94158</v>
      </c>
      <c r="J11236" s="25" t="n">
        <f aca="false">E11236*I11236/100</f>
        <v>0.16474084158</v>
      </c>
      <c r="K11236" s="25" t="n">
        <f aca="false">E11236*Einstellungen!$B$5/100</f>
        <v>0.145029</v>
      </c>
      <c r="L11236" s="23" t="str">
        <f aca="false">IF(I11236&lt;Einstellungen!$B$5,"ja","nein")</f>
        <v>nein</v>
      </c>
      <c r="M11236" s="23" t="s">
        <v>54</v>
      </c>
      <c r="N11236" s="23" t="n">
        <v>2026</v>
      </c>
      <c r="O11236" s="23" t="n">
        <v>5</v>
      </c>
    </row>
    <row r="11237" customFormat="false" ht="15" hidden="false" customHeight="false" outlineLevel="0" collapsed="false">
      <c r="A11237" s="22" t="n">
        <v>46165</v>
      </c>
      <c r="B11237" s="23" t="s">
        <v>112</v>
      </c>
      <c r="C11237" s="23" t="s">
        <v>122</v>
      </c>
      <c r="D11237" s="24" t="n">
        <v>285.9</v>
      </c>
      <c r="E11237" s="25" t="n">
        <f aca="false">MAX(D11237,0)/1000</f>
        <v>0.2859</v>
      </c>
      <c r="F11237" s="25" t="n">
        <f aca="false">MAX(-D11237,0)/1000</f>
        <v>0</v>
      </c>
      <c r="G11237" s="23" t="str">
        <f aca="false">IF(E11237&gt;0,"ja","nein")</f>
        <v>ja</v>
      </c>
      <c r="H11237" s="26" t="n">
        <v>116.368</v>
      </c>
      <c r="I11237" s="26" t="n">
        <f aca="false">(H11237/10+IF(N11237=2025,Einstellungen!$B$23,Einstellungen!$C$23))*(1+Einstellungen!$B$10)</f>
        <v>32.597432</v>
      </c>
      <c r="J11237" s="25" t="n">
        <f aca="false">E11237*I11237/100</f>
        <v>0.093196058088</v>
      </c>
      <c r="K11237" s="25" t="n">
        <f aca="false">E11237*Einstellungen!$B$5/100</f>
        <v>0.082911</v>
      </c>
      <c r="L11237" s="23" t="str">
        <f aca="false">IF(I11237&lt;Einstellungen!$B$5,"ja","nein")</f>
        <v>nein</v>
      </c>
      <c r="M11237" s="23" t="s">
        <v>54</v>
      </c>
      <c r="N11237" s="23" t="n">
        <v>2026</v>
      </c>
      <c r="O11237" s="23" t="n">
        <v>6</v>
      </c>
    </row>
    <row r="11238" customFormat="false" ht="15" hidden="false" customHeight="false" outlineLevel="0" collapsed="false">
      <c r="A11238" s="22" t="n">
        <v>46165</v>
      </c>
      <c r="B11238" s="23" t="s">
        <v>113</v>
      </c>
      <c r="C11238" s="23" t="s">
        <v>122</v>
      </c>
      <c r="D11238" s="24" t="n">
        <v>334.7</v>
      </c>
      <c r="E11238" s="25" t="n">
        <f aca="false">MAX(D11238,0)/1000</f>
        <v>0.3347</v>
      </c>
      <c r="F11238" s="25" t="n">
        <f aca="false">MAX(-D11238,0)/1000</f>
        <v>0</v>
      </c>
      <c r="G11238" s="23" t="str">
        <f aca="false">IF(E11238&gt;0,"ja","nein")</f>
        <v>ja</v>
      </c>
      <c r="H11238" s="26" t="n">
        <v>97.085</v>
      </c>
      <c r="I11238" s="26" t="n">
        <f aca="false">(H11238/10+IF(N11238=2025,Einstellungen!$B$23,Einstellungen!$C$23))*(1+Einstellungen!$B$10)</f>
        <v>30.302755</v>
      </c>
      <c r="J11238" s="25" t="n">
        <f aca="false">E11238*I11238/100</f>
        <v>0.101423320985</v>
      </c>
      <c r="K11238" s="25" t="n">
        <f aca="false">E11238*Einstellungen!$B$5/100</f>
        <v>0.097063</v>
      </c>
      <c r="L11238" s="23" t="str">
        <f aca="false">IF(I11238&lt;Einstellungen!$B$5,"ja","nein")</f>
        <v>nein</v>
      </c>
      <c r="M11238" s="23" t="s">
        <v>54</v>
      </c>
      <c r="N11238" s="23" t="n">
        <v>2026</v>
      </c>
      <c r="O11238" s="23" t="n">
        <v>7</v>
      </c>
    </row>
    <row r="11239" customFormat="false" ht="15" hidden="false" customHeight="false" outlineLevel="0" collapsed="false">
      <c r="A11239" s="22" t="n">
        <v>46165</v>
      </c>
      <c r="B11239" s="23" t="s">
        <v>114</v>
      </c>
      <c r="C11239" s="23" t="s">
        <v>122</v>
      </c>
      <c r="D11239" s="24" t="n">
        <v>-58.8</v>
      </c>
      <c r="E11239" s="25" t="n">
        <f aca="false">MAX(D11239,0)/1000</f>
        <v>0</v>
      </c>
      <c r="F11239" s="25" t="n">
        <f aca="false">MAX(-D11239,0)/1000</f>
        <v>0.0588</v>
      </c>
      <c r="G11239" s="23" t="str">
        <f aca="false">IF(E11239&gt;0,"ja","nein")</f>
        <v>nein</v>
      </c>
      <c r="H11239" s="26" t="n">
        <v>49.862</v>
      </c>
      <c r="I11239" s="26" t="n">
        <f aca="false">(H11239/10+IF(N11239=2025,Einstellungen!$B$23,Einstellungen!$C$23))*(1+Einstellungen!$B$10)</f>
        <v>24.683218</v>
      </c>
      <c r="J11239" s="25" t="n">
        <f aca="false">E11239*I11239/100</f>
        <v>0</v>
      </c>
      <c r="K11239" s="25" t="n">
        <f aca="false">E11239*Einstellungen!$B$5/100</f>
        <v>0</v>
      </c>
      <c r="L11239" s="23" t="str">
        <f aca="false">IF(I11239&lt;Einstellungen!$B$5,"ja","nein")</f>
        <v>ja</v>
      </c>
      <c r="M11239" s="23" t="s">
        <v>54</v>
      </c>
      <c r="N11239" s="23" t="n">
        <v>2026</v>
      </c>
      <c r="O11239" s="23" t="n">
        <v>8</v>
      </c>
    </row>
    <row r="11240" customFormat="false" ht="15" hidden="false" customHeight="false" outlineLevel="0" collapsed="false">
      <c r="A11240" s="22" t="n">
        <v>46165</v>
      </c>
      <c r="B11240" s="23" t="s">
        <v>115</v>
      </c>
      <c r="C11240" s="23" t="s">
        <v>122</v>
      </c>
      <c r="D11240" s="24" t="n">
        <v>-367.8</v>
      </c>
      <c r="E11240" s="25" t="n">
        <f aca="false">MAX(D11240,0)/1000</f>
        <v>0</v>
      </c>
      <c r="F11240" s="25" t="n">
        <f aca="false">MAX(-D11240,0)/1000</f>
        <v>0.3678</v>
      </c>
      <c r="G11240" s="23" t="str">
        <f aca="false">IF(E11240&gt;0,"ja","nein")</f>
        <v>nein</v>
      </c>
      <c r="H11240" s="26" t="n">
        <v>1.6</v>
      </c>
      <c r="I11240" s="26" t="n">
        <f aca="false">(H11240/10+IF(N11240=2025,Einstellungen!$B$23,Einstellungen!$C$23))*(1+Einstellungen!$B$10)</f>
        <v>18.94004</v>
      </c>
      <c r="J11240" s="25" t="n">
        <f aca="false">E11240*I11240/100</f>
        <v>0</v>
      </c>
      <c r="K11240" s="25" t="n">
        <f aca="false">E11240*Einstellungen!$B$5/100</f>
        <v>0</v>
      </c>
      <c r="L11240" s="23" t="str">
        <f aca="false">IF(I11240&lt;Einstellungen!$B$5,"ja","nein")</f>
        <v>ja</v>
      </c>
      <c r="M11240" s="23" t="s">
        <v>54</v>
      </c>
      <c r="N11240" s="23" t="n">
        <v>2026</v>
      </c>
      <c r="O11240" s="23" t="n">
        <v>9</v>
      </c>
    </row>
    <row r="11241" customFormat="false" ht="15" hidden="false" customHeight="false" outlineLevel="0" collapsed="false">
      <c r="A11241" s="22" t="n">
        <v>46165</v>
      </c>
      <c r="B11241" s="23" t="s">
        <v>116</v>
      </c>
      <c r="C11241" s="23" t="s">
        <v>122</v>
      </c>
      <c r="D11241" s="24" t="n">
        <v>-1251.3</v>
      </c>
      <c r="E11241" s="25" t="n">
        <f aca="false">MAX(D11241,0)/1000</f>
        <v>0</v>
      </c>
      <c r="F11241" s="25" t="n">
        <f aca="false">MAX(-D11241,0)/1000</f>
        <v>1.2513</v>
      </c>
      <c r="G11241" s="23" t="str">
        <f aca="false">IF(E11241&gt;0,"ja","nein")</f>
        <v>nein</v>
      </c>
      <c r="H11241" s="26" t="n">
        <v>-0.333</v>
      </c>
      <c r="I11241" s="26" t="n">
        <f aca="false">(H11241/10+IF(N11241=2025,Einstellungen!$B$23,Einstellungen!$C$23))*(1+Einstellungen!$B$10)</f>
        <v>18.710013</v>
      </c>
      <c r="J11241" s="25" t="n">
        <f aca="false">E11241*I11241/100</f>
        <v>0</v>
      </c>
      <c r="K11241" s="25" t="n">
        <f aca="false">E11241*Einstellungen!$B$5/100</f>
        <v>0</v>
      </c>
      <c r="L11241" s="23" t="str">
        <f aca="false">IF(I11241&lt;Einstellungen!$B$5,"ja","nein")</f>
        <v>ja</v>
      </c>
      <c r="M11241" s="23" t="s">
        <v>54</v>
      </c>
      <c r="N11241" s="23" t="n">
        <v>2026</v>
      </c>
      <c r="O11241" s="23" t="n">
        <v>10</v>
      </c>
    </row>
    <row r="11242" customFormat="false" ht="15" hidden="false" customHeight="false" outlineLevel="0" collapsed="false">
      <c r="A11242" s="22" t="n">
        <v>46165</v>
      </c>
      <c r="B11242" s="23" t="s">
        <v>117</v>
      </c>
      <c r="C11242" s="23" t="s">
        <v>122</v>
      </c>
      <c r="D11242" s="24" t="n">
        <v>-1861</v>
      </c>
      <c r="E11242" s="25" t="n">
        <f aca="false">MAX(D11242,0)/1000</f>
        <v>0</v>
      </c>
      <c r="F11242" s="25" t="n">
        <f aca="false">MAX(-D11242,0)/1000</f>
        <v>1.861</v>
      </c>
      <c r="G11242" s="23" t="str">
        <f aca="false">IF(E11242&gt;0,"ja","nein")</f>
        <v>nein</v>
      </c>
      <c r="H11242" s="26" t="n">
        <v>-3.9</v>
      </c>
      <c r="I11242" s="26" t="n">
        <f aca="false">(H11242/10+IF(N11242=2025,Einstellungen!$B$23,Einstellungen!$C$23))*(1+Einstellungen!$B$10)</f>
        <v>18.28554</v>
      </c>
      <c r="J11242" s="25" t="n">
        <f aca="false">E11242*I11242/100</f>
        <v>0</v>
      </c>
      <c r="K11242" s="25" t="n">
        <f aca="false">E11242*Einstellungen!$B$5/100</f>
        <v>0</v>
      </c>
      <c r="L11242" s="23" t="str">
        <f aca="false">IF(I11242&lt;Einstellungen!$B$5,"ja","nein")</f>
        <v>ja</v>
      </c>
      <c r="M11242" s="23" t="s">
        <v>54</v>
      </c>
      <c r="N11242" s="23" t="n">
        <v>2026</v>
      </c>
      <c r="O11242" s="23" t="n">
        <v>11</v>
      </c>
    </row>
    <row r="11243" customFormat="false" ht="15" hidden="false" customHeight="false" outlineLevel="0" collapsed="false">
      <c r="A11243" s="22" t="n">
        <v>46165</v>
      </c>
      <c r="B11243" s="23" t="s">
        <v>118</v>
      </c>
      <c r="C11243" s="23" t="s">
        <v>122</v>
      </c>
      <c r="D11243" s="24" t="n">
        <v>-1179.8</v>
      </c>
      <c r="E11243" s="25" t="n">
        <f aca="false">MAX(D11243,0)/1000</f>
        <v>0</v>
      </c>
      <c r="F11243" s="25" t="n">
        <f aca="false">MAX(-D11243,0)/1000</f>
        <v>1.1798</v>
      </c>
      <c r="G11243" s="23" t="str">
        <f aca="false">IF(E11243&gt;0,"ja","nein")</f>
        <v>nein</v>
      </c>
      <c r="H11243" s="26" t="n">
        <v>-12.392</v>
      </c>
      <c r="I11243" s="26" t="n">
        <f aca="false">(H11243/10+IF(N11243=2025,Einstellungen!$B$23,Einstellungen!$C$23))*(1+Einstellungen!$B$10)</f>
        <v>17.274992</v>
      </c>
      <c r="J11243" s="25" t="n">
        <f aca="false">E11243*I11243/100</f>
        <v>0</v>
      </c>
      <c r="K11243" s="25" t="n">
        <f aca="false">E11243*Einstellungen!$B$5/100</f>
        <v>0</v>
      </c>
      <c r="L11243" s="23" t="str">
        <f aca="false">IF(I11243&lt;Einstellungen!$B$5,"ja","nein")</f>
        <v>ja</v>
      </c>
      <c r="M11243" s="23" t="s">
        <v>54</v>
      </c>
      <c r="N11243" s="23" t="n">
        <v>2026</v>
      </c>
      <c r="O11243" s="23" t="n">
        <v>12</v>
      </c>
    </row>
    <row r="11244" customFormat="false" ht="15" hidden="false" customHeight="false" outlineLevel="0" collapsed="false">
      <c r="A11244" s="22" t="n">
        <v>46165</v>
      </c>
      <c r="B11244" s="23" t="s">
        <v>119</v>
      </c>
      <c r="C11244" s="23" t="s">
        <v>122</v>
      </c>
      <c r="D11244" s="24" t="n">
        <v>-1981.4</v>
      </c>
      <c r="E11244" s="25" t="n">
        <f aca="false">MAX(D11244,0)/1000</f>
        <v>0</v>
      </c>
      <c r="F11244" s="25" t="n">
        <f aca="false">MAX(-D11244,0)/1000</f>
        <v>1.9814</v>
      </c>
      <c r="G11244" s="23" t="str">
        <f aca="false">IF(E11244&gt;0,"ja","nein")</f>
        <v>nein</v>
      </c>
      <c r="H11244" s="26" t="n">
        <v>-31.817</v>
      </c>
      <c r="I11244" s="26" t="n">
        <f aca="false">(H11244/10+IF(N11244=2025,Einstellungen!$B$23,Einstellungen!$C$23))*(1+Einstellungen!$B$10)</f>
        <v>14.963417</v>
      </c>
      <c r="J11244" s="25" t="n">
        <f aca="false">E11244*I11244/100</f>
        <v>0</v>
      </c>
      <c r="K11244" s="25" t="n">
        <f aca="false">E11244*Einstellungen!$B$5/100</f>
        <v>0</v>
      </c>
      <c r="L11244" s="23" t="str">
        <f aca="false">IF(I11244&lt;Einstellungen!$B$5,"ja","nein")</f>
        <v>ja</v>
      </c>
      <c r="M11244" s="23" t="s">
        <v>54</v>
      </c>
      <c r="N11244" s="23" t="n">
        <v>2026</v>
      </c>
      <c r="O11244" s="23" t="n">
        <v>13</v>
      </c>
    </row>
    <row r="11245" customFormat="false" ht="15" hidden="false" customHeight="false" outlineLevel="0" collapsed="false">
      <c r="A11245" s="22" t="n">
        <v>46165</v>
      </c>
      <c r="B11245" s="23" t="s">
        <v>120</v>
      </c>
      <c r="C11245" s="23" t="s">
        <v>122</v>
      </c>
      <c r="D11245" s="24" t="n">
        <v>-1462.5</v>
      </c>
      <c r="E11245" s="25" t="n">
        <f aca="false">MAX(D11245,0)/1000</f>
        <v>0</v>
      </c>
      <c r="F11245" s="25" t="n">
        <f aca="false">MAX(-D11245,0)/1000</f>
        <v>1.4625</v>
      </c>
      <c r="G11245" s="23" t="str">
        <f aca="false">IF(E11245&gt;0,"ja","nein")</f>
        <v>nein</v>
      </c>
      <c r="H11245" s="26" t="n">
        <v>-18.42</v>
      </c>
      <c r="I11245" s="26" t="n">
        <f aca="false">(H11245/10+IF(N11245=2025,Einstellungen!$B$23,Einstellungen!$C$23))*(1+Einstellungen!$B$10)</f>
        <v>16.55766</v>
      </c>
      <c r="J11245" s="25" t="n">
        <f aca="false">E11245*I11245/100</f>
        <v>0</v>
      </c>
      <c r="K11245" s="25" t="n">
        <f aca="false">E11245*Einstellungen!$B$5/100</f>
        <v>0</v>
      </c>
      <c r="L11245" s="23" t="str">
        <f aca="false">IF(I11245&lt;Einstellungen!$B$5,"ja","nein")</f>
        <v>ja</v>
      </c>
      <c r="M11245" s="23" t="s">
        <v>54</v>
      </c>
      <c r="N11245" s="23" t="n">
        <v>2026</v>
      </c>
      <c r="O11245" s="23" t="n">
        <v>14</v>
      </c>
    </row>
    <row r="11246" customFormat="false" ht="15" hidden="false" customHeight="false" outlineLevel="0" collapsed="false">
      <c r="A11246" s="22" t="n">
        <v>46165</v>
      </c>
      <c r="B11246" s="23" t="s">
        <v>104</v>
      </c>
      <c r="C11246" s="23" t="s">
        <v>122</v>
      </c>
      <c r="D11246" s="24" t="n">
        <v>-972.7</v>
      </c>
      <c r="E11246" s="25" t="n">
        <f aca="false">MAX(D11246,0)/1000</f>
        <v>0</v>
      </c>
      <c r="F11246" s="25" t="n">
        <f aca="false">MAX(-D11246,0)/1000</f>
        <v>0.9727</v>
      </c>
      <c r="G11246" s="23" t="str">
        <f aca="false">IF(E11246&gt;0,"ja","nein")</f>
        <v>nein</v>
      </c>
      <c r="H11246" s="26" t="n">
        <v>-4</v>
      </c>
      <c r="I11246" s="26" t="n">
        <f aca="false">(H11246/10+IF(N11246=2025,Einstellungen!$B$23,Einstellungen!$C$23))*(1+Einstellungen!$B$10)</f>
        <v>18.27364</v>
      </c>
      <c r="J11246" s="25" t="n">
        <f aca="false">E11246*I11246/100</f>
        <v>0</v>
      </c>
      <c r="K11246" s="25" t="n">
        <f aca="false">E11246*Einstellungen!$B$5/100</f>
        <v>0</v>
      </c>
      <c r="L11246" s="23" t="str">
        <f aca="false">IF(I11246&lt;Einstellungen!$B$5,"ja","nein")</f>
        <v>ja</v>
      </c>
      <c r="M11246" s="23" t="s">
        <v>54</v>
      </c>
      <c r="N11246" s="23" t="n">
        <v>2026</v>
      </c>
      <c r="O11246" s="23" t="n">
        <v>15</v>
      </c>
    </row>
    <row r="11247" customFormat="false" ht="15" hidden="false" customHeight="false" outlineLevel="0" collapsed="false">
      <c r="A11247" s="22" t="n">
        <v>46165</v>
      </c>
      <c r="B11247" s="23" t="s">
        <v>105</v>
      </c>
      <c r="C11247" s="23" t="s">
        <v>122</v>
      </c>
      <c r="D11247" s="24" t="n">
        <v>-2513.7</v>
      </c>
      <c r="E11247" s="25" t="n">
        <f aca="false">MAX(D11247,0)/1000</f>
        <v>0</v>
      </c>
      <c r="F11247" s="25" t="n">
        <f aca="false">MAX(-D11247,0)/1000</f>
        <v>2.5137</v>
      </c>
      <c r="G11247" s="23" t="str">
        <f aca="false">IF(E11247&gt;0,"ja","nein")</f>
        <v>nein</v>
      </c>
      <c r="H11247" s="26" t="n">
        <v>-0.288</v>
      </c>
      <c r="I11247" s="26" t="n">
        <f aca="false">(H11247/10+IF(N11247=2025,Einstellungen!$B$23,Einstellungen!$C$23))*(1+Einstellungen!$B$10)</f>
        <v>18.715368</v>
      </c>
      <c r="J11247" s="25" t="n">
        <f aca="false">E11247*I11247/100</f>
        <v>0</v>
      </c>
      <c r="K11247" s="25" t="n">
        <f aca="false">E11247*Einstellungen!$B$5/100</f>
        <v>0</v>
      </c>
      <c r="L11247" s="23" t="str">
        <f aca="false">IF(I11247&lt;Einstellungen!$B$5,"ja","nein")</f>
        <v>ja</v>
      </c>
      <c r="M11247" s="23" t="s">
        <v>54</v>
      </c>
      <c r="N11247" s="23" t="n">
        <v>2026</v>
      </c>
      <c r="O11247" s="23" t="n">
        <v>16</v>
      </c>
    </row>
    <row r="11248" customFormat="false" ht="15" hidden="false" customHeight="false" outlineLevel="0" collapsed="false">
      <c r="A11248" s="22" t="n">
        <v>46165</v>
      </c>
      <c r="B11248" s="23" t="s">
        <v>97</v>
      </c>
      <c r="C11248" s="23" t="s">
        <v>122</v>
      </c>
      <c r="D11248" s="24" t="n">
        <v>-1185.6</v>
      </c>
      <c r="E11248" s="25" t="n">
        <f aca="false">MAX(D11248,0)/1000</f>
        <v>0</v>
      </c>
      <c r="F11248" s="25" t="n">
        <f aca="false">MAX(-D11248,0)/1000</f>
        <v>1.1856</v>
      </c>
      <c r="G11248" s="23" t="str">
        <f aca="false">IF(E11248&gt;0,"ja","nein")</f>
        <v>nein</v>
      </c>
      <c r="H11248" s="26" t="n">
        <v>44.447</v>
      </c>
      <c r="I11248" s="26" t="n">
        <f aca="false">(H11248/10+IF(N11248=2025,Einstellungen!$B$23,Einstellungen!$C$23))*(1+Einstellungen!$B$10)</f>
        <v>24.038833</v>
      </c>
      <c r="J11248" s="25" t="n">
        <f aca="false">E11248*I11248/100</f>
        <v>0</v>
      </c>
      <c r="K11248" s="25" t="n">
        <f aca="false">E11248*Einstellungen!$B$5/100</f>
        <v>0</v>
      </c>
      <c r="L11248" s="23" t="str">
        <f aca="false">IF(I11248&lt;Einstellungen!$B$5,"ja","nein")</f>
        <v>ja</v>
      </c>
      <c r="M11248" s="23" t="s">
        <v>54</v>
      </c>
      <c r="N11248" s="23" t="n">
        <v>2026</v>
      </c>
      <c r="O11248" s="23" t="n">
        <v>17</v>
      </c>
    </row>
    <row r="11249" customFormat="false" ht="15" hidden="false" customHeight="false" outlineLevel="0" collapsed="false">
      <c r="A11249" s="22" t="n">
        <v>46165</v>
      </c>
      <c r="B11249" s="23" t="s">
        <v>99</v>
      </c>
      <c r="C11249" s="23" t="s">
        <v>122</v>
      </c>
      <c r="D11249" s="24" t="n">
        <v>-156.1</v>
      </c>
      <c r="E11249" s="25" t="n">
        <f aca="false">MAX(D11249,0)/1000</f>
        <v>0</v>
      </c>
      <c r="F11249" s="25" t="n">
        <f aca="false">MAX(-D11249,0)/1000</f>
        <v>0.1561</v>
      </c>
      <c r="G11249" s="23" t="str">
        <f aca="false">IF(E11249&gt;0,"ja","nein")</f>
        <v>nein</v>
      </c>
      <c r="H11249" s="26" t="n">
        <v>120.763</v>
      </c>
      <c r="I11249" s="26" t="n">
        <f aca="false">(H11249/10+IF(N11249=2025,Einstellungen!$B$23,Einstellungen!$C$23))*(1+Einstellungen!$B$10)</f>
        <v>33.120437</v>
      </c>
      <c r="J11249" s="25" t="n">
        <f aca="false">E11249*I11249/100</f>
        <v>0</v>
      </c>
      <c r="K11249" s="25" t="n">
        <f aca="false">E11249*Einstellungen!$B$5/100</f>
        <v>0</v>
      </c>
      <c r="L11249" s="23" t="str">
        <f aca="false">IF(I11249&lt;Einstellungen!$B$5,"ja","nein")</f>
        <v>nein</v>
      </c>
      <c r="M11249" s="23" t="s">
        <v>54</v>
      </c>
      <c r="N11249" s="23" t="n">
        <v>2026</v>
      </c>
      <c r="O11249" s="23" t="n">
        <v>18</v>
      </c>
    </row>
    <row r="11250" customFormat="false" ht="15" hidden="false" customHeight="false" outlineLevel="0" collapsed="false">
      <c r="A11250" s="22" t="n">
        <v>46165</v>
      </c>
      <c r="B11250" s="23" t="s">
        <v>100</v>
      </c>
      <c r="C11250" s="23" t="s">
        <v>122</v>
      </c>
      <c r="D11250" s="24" t="n">
        <v>-27.5</v>
      </c>
      <c r="E11250" s="25" t="n">
        <f aca="false">MAX(D11250,0)/1000</f>
        <v>0</v>
      </c>
      <c r="F11250" s="25" t="n">
        <f aca="false">MAX(-D11250,0)/1000</f>
        <v>0.0275</v>
      </c>
      <c r="G11250" s="23" t="str">
        <f aca="false">IF(E11250&gt;0,"ja","nein")</f>
        <v>nein</v>
      </c>
      <c r="H11250" s="26" t="n">
        <v>149.657</v>
      </c>
      <c r="I11250" s="26" t="n">
        <f aca="false">(H11250/10+IF(N11250=2025,Einstellungen!$B$23,Einstellungen!$C$23))*(1+Einstellungen!$B$10)</f>
        <v>36.558823</v>
      </c>
      <c r="J11250" s="25" t="n">
        <f aca="false">E11250*I11250/100</f>
        <v>0</v>
      </c>
      <c r="K11250" s="25" t="n">
        <f aca="false">E11250*Einstellungen!$B$5/100</f>
        <v>0</v>
      </c>
      <c r="L11250" s="23" t="str">
        <f aca="false">IF(I11250&lt;Einstellungen!$B$5,"ja","nein")</f>
        <v>nein</v>
      </c>
      <c r="M11250" s="23" t="s">
        <v>54</v>
      </c>
      <c r="N11250" s="23" t="n">
        <v>2026</v>
      </c>
      <c r="O11250" s="23" t="n">
        <v>19</v>
      </c>
    </row>
    <row r="11251" customFormat="false" ht="15" hidden="false" customHeight="false" outlineLevel="0" collapsed="false">
      <c r="A11251" s="22" t="n">
        <v>46165</v>
      </c>
      <c r="B11251" s="23" t="s">
        <v>92</v>
      </c>
      <c r="C11251" s="23" t="s">
        <v>122</v>
      </c>
      <c r="D11251" s="24" t="n">
        <v>-48</v>
      </c>
      <c r="E11251" s="25" t="n">
        <f aca="false">MAX(D11251,0)/1000</f>
        <v>0</v>
      </c>
      <c r="F11251" s="25" t="n">
        <f aca="false">MAX(-D11251,0)/1000</f>
        <v>0.048</v>
      </c>
      <c r="G11251" s="23" t="str">
        <f aca="false">IF(E11251&gt;0,"ja","nein")</f>
        <v>nein</v>
      </c>
      <c r="H11251" s="26" t="n">
        <v>174.52</v>
      </c>
      <c r="I11251" s="26" t="n">
        <f aca="false">(H11251/10+IF(N11251=2025,Einstellungen!$B$23,Einstellungen!$C$23))*(1+Einstellungen!$B$10)</f>
        <v>39.51752</v>
      </c>
      <c r="J11251" s="25" t="n">
        <f aca="false">E11251*I11251/100</f>
        <v>0</v>
      </c>
      <c r="K11251" s="25" t="n">
        <f aca="false">E11251*Einstellungen!$B$5/100</f>
        <v>0</v>
      </c>
      <c r="L11251" s="23" t="str">
        <f aca="false">IF(I11251&lt;Einstellungen!$B$5,"ja","nein")</f>
        <v>nein</v>
      </c>
      <c r="M11251" s="23" t="s">
        <v>54</v>
      </c>
      <c r="N11251" s="23" t="n">
        <v>2026</v>
      </c>
      <c r="O11251" s="23" t="n">
        <v>20</v>
      </c>
    </row>
    <row r="11252" customFormat="false" ht="15" hidden="false" customHeight="false" outlineLevel="0" collapsed="false">
      <c r="A11252" s="22" t="n">
        <v>46165</v>
      </c>
      <c r="B11252" s="23" t="s">
        <v>95</v>
      </c>
      <c r="C11252" s="23" t="s">
        <v>122</v>
      </c>
      <c r="D11252" s="24" t="n">
        <v>-48</v>
      </c>
      <c r="E11252" s="25" t="n">
        <f aca="false">MAX(D11252,0)/1000</f>
        <v>0</v>
      </c>
      <c r="F11252" s="25" t="n">
        <f aca="false">MAX(-D11252,0)/1000</f>
        <v>0.048</v>
      </c>
      <c r="G11252" s="23" t="str">
        <f aca="false">IF(E11252&gt;0,"ja","nein")</f>
        <v>nein</v>
      </c>
      <c r="H11252" s="26" t="n">
        <v>171.065</v>
      </c>
      <c r="I11252" s="26" t="n">
        <f aca="false">(H11252/10+IF(N11252=2025,Einstellungen!$B$23,Einstellungen!$C$23))*(1+Einstellungen!$B$10)</f>
        <v>39.106375</v>
      </c>
      <c r="J11252" s="25" t="n">
        <f aca="false">E11252*I11252/100</f>
        <v>0</v>
      </c>
      <c r="K11252" s="25" t="n">
        <f aca="false">E11252*Einstellungen!$B$5/100</f>
        <v>0</v>
      </c>
      <c r="L11252" s="23" t="str">
        <f aca="false">IF(I11252&lt;Einstellungen!$B$5,"ja","nein")</f>
        <v>nein</v>
      </c>
      <c r="M11252" s="23" t="s">
        <v>54</v>
      </c>
      <c r="N11252" s="23" t="n">
        <v>2026</v>
      </c>
      <c r="O11252" s="23" t="n">
        <v>21</v>
      </c>
    </row>
    <row r="11253" customFormat="false" ht="15" hidden="false" customHeight="false" outlineLevel="0" collapsed="false">
      <c r="A11253" s="22" t="n">
        <v>46165</v>
      </c>
      <c r="B11253" s="23" t="s">
        <v>96</v>
      </c>
      <c r="C11253" s="23" t="s">
        <v>122</v>
      </c>
      <c r="D11253" s="24" t="n">
        <v>-48.3</v>
      </c>
      <c r="E11253" s="25" t="n">
        <f aca="false">MAX(D11253,0)/1000</f>
        <v>0</v>
      </c>
      <c r="F11253" s="25" t="n">
        <f aca="false">MAX(-D11253,0)/1000</f>
        <v>0.0483</v>
      </c>
      <c r="G11253" s="23" t="str">
        <f aca="false">IF(E11253&gt;0,"ja","nein")</f>
        <v>nein</v>
      </c>
      <c r="H11253" s="26" t="n">
        <v>156.915</v>
      </c>
      <c r="I11253" s="26" t="n">
        <f aca="false">(H11253/10+IF(N11253=2025,Einstellungen!$B$23,Einstellungen!$C$23))*(1+Einstellungen!$B$10)</f>
        <v>37.422525</v>
      </c>
      <c r="J11253" s="25" t="n">
        <f aca="false">E11253*I11253/100</f>
        <v>0</v>
      </c>
      <c r="K11253" s="25" t="n">
        <f aca="false">E11253*Einstellungen!$B$5/100</f>
        <v>0</v>
      </c>
      <c r="L11253" s="23" t="str">
        <f aca="false">IF(I11253&lt;Einstellungen!$B$5,"ja","nein")</f>
        <v>nein</v>
      </c>
      <c r="M11253" s="23" t="s">
        <v>54</v>
      </c>
      <c r="N11253" s="23" t="n">
        <v>2026</v>
      </c>
      <c r="O11253" s="23" t="n">
        <v>22</v>
      </c>
    </row>
    <row r="11254" customFormat="false" ht="15" hidden="false" customHeight="false" outlineLevel="0" collapsed="false">
      <c r="A11254" s="22" t="n">
        <v>46165</v>
      </c>
      <c r="B11254" s="23" t="s">
        <v>101</v>
      </c>
      <c r="C11254" s="23" t="s">
        <v>122</v>
      </c>
      <c r="D11254" s="24" t="n">
        <v>-47.9</v>
      </c>
      <c r="E11254" s="25" t="n">
        <f aca="false">MAX(D11254,0)/1000</f>
        <v>0</v>
      </c>
      <c r="F11254" s="25" t="n">
        <f aca="false">MAX(-D11254,0)/1000</f>
        <v>0.0479</v>
      </c>
      <c r="G11254" s="23" t="str">
        <f aca="false">IF(E11254&gt;0,"ja","nein")</f>
        <v>nein</v>
      </c>
      <c r="H11254" s="26" t="n">
        <v>144.653</v>
      </c>
      <c r="I11254" s="26" t="n">
        <f aca="false">(H11254/10+IF(N11254=2025,Einstellungen!$B$23,Einstellungen!$C$23))*(1+Einstellungen!$B$10)</f>
        <v>35.963347</v>
      </c>
      <c r="J11254" s="25" t="n">
        <f aca="false">E11254*I11254/100</f>
        <v>0</v>
      </c>
      <c r="K11254" s="25" t="n">
        <f aca="false">E11254*Einstellungen!$B$5/100</f>
        <v>0</v>
      </c>
      <c r="L11254" s="23" t="str">
        <f aca="false">IF(I11254&lt;Einstellungen!$B$5,"ja","nein")</f>
        <v>nein</v>
      </c>
      <c r="M11254" s="23" t="s">
        <v>54</v>
      </c>
      <c r="N11254" s="23" t="n">
        <v>2026</v>
      </c>
      <c r="O11254" s="23" t="n">
        <v>23</v>
      </c>
    </row>
    <row r="11255" customFormat="false" ht="15" hidden="false" customHeight="false" outlineLevel="0" collapsed="false">
      <c r="A11255" s="22" t="n">
        <v>46166</v>
      </c>
      <c r="B11255" s="23" t="s">
        <v>102</v>
      </c>
      <c r="C11255" s="23" t="s">
        <v>124</v>
      </c>
      <c r="D11255" s="24" t="n">
        <v>-48.1</v>
      </c>
      <c r="E11255" s="25" t="n">
        <f aca="false">MAX(D11255,0)/1000</f>
        <v>0</v>
      </c>
      <c r="F11255" s="25" t="n">
        <f aca="false">MAX(-D11255,0)/1000</f>
        <v>0.0481</v>
      </c>
      <c r="G11255" s="23" t="str">
        <f aca="false">IF(E11255&gt;0,"ja","nein")</f>
        <v>nein</v>
      </c>
      <c r="H11255" s="26" t="n">
        <v>143.803</v>
      </c>
      <c r="I11255" s="26" t="n">
        <f aca="false">(H11255/10+IF(N11255=2025,Einstellungen!$B$23,Einstellungen!$C$23))*(1+Einstellungen!$B$10)</f>
        <v>35.862197</v>
      </c>
      <c r="J11255" s="25" t="n">
        <f aca="false">E11255*I11255/100</f>
        <v>0</v>
      </c>
      <c r="K11255" s="25" t="n">
        <f aca="false">E11255*Einstellungen!$B$5/100</f>
        <v>0</v>
      </c>
      <c r="L11255" s="23" t="str">
        <f aca="false">IF(I11255&lt;Einstellungen!$B$5,"ja","nein")</f>
        <v>nein</v>
      </c>
      <c r="M11255" s="23" t="s">
        <v>54</v>
      </c>
      <c r="N11255" s="23" t="n">
        <v>2026</v>
      </c>
      <c r="O11255" s="23" t="n">
        <v>0</v>
      </c>
    </row>
    <row r="11256" customFormat="false" ht="15" hidden="false" customHeight="false" outlineLevel="0" collapsed="false">
      <c r="A11256" s="22" t="n">
        <v>46166</v>
      </c>
      <c r="B11256" s="23" t="s">
        <v>107</v>
      </c>
      <c r="C11256" s="23" t="s">
        <v>124</v>
      </c>
      <c r="D11256" s="24" t="n">
        <v>-47.9</v>
      </c>
      <c r="E11256" s="25" t="n">
        <f aca="false">MAX(D11256,0)/1000</f>
        <v>0</v>
      </c>
      <c r="F11256" s="25" t="n">
        <f aca="false">MAX(-D11256,0)/1000</f>
        <v>0.0479</v>
      </c>
      <c r="G11256" s="23" t="str">
        <f aca="false">IF(E11256&gt;0,"ja","nein")</f>
        <v>nein</v>
      </c>
      <c r="H11256" s="26" t="n">
        <v>133.377</v>
      </c>
      <c r="I11256" s="26" t="n">
        <f aca="false">(H11256/10+IF(N11256=2025,Einstellungen!$B$23,Einstellungen!$C$23))*(1+Einstellungen!$B$10)</f>
        <v>34.621503</v>
      </c>
      <c r="J11256" s="25" t="n">
        <f aca="false">E11256*I11256/100</f>
        <v>0</v>
      </c>
      <c r="K11256" s="25" t="n">
        <f aca="false">E11256*Einstellungen!$B$5/100</f>
        <v>0</v>
      </c>
      <c r="L11256" s="23" t="str">
        <f aca="false">IF(I11256&lt;Einstellungen!$B$5,"ja","nein")</f>
        <v>nein</v>
      </c>
      <c r="M11256" s="23" t="s">
        <v>54</v>
      </c>
      <c r="N11256" s="23" t="n">
        <v>2026</v>
      </c>
      <c r="O11256" s="23" t="n">
        <v>1</v>
      </c>
    </row>
    <row r="11257" customFormat="false" ht="15" hidden="false" customHeight="false" outlineLevel="0" collapsed="false">
      <c r="A11257" s="22" t="n">
        <v>46166</v>
      </c>
      <c r="B11257" s="23" t="s">
        <v>108</v>
      </c>
      <c r="C11257" s="23" t="s">
        <v>124</v>
      </c>
      <c r="D11257" s="24" t="n">
        <v>-48.2</v>
      </c>
      <c r="E11257" s="25" t="n">
        <f aca="false">MAX(D11257,0)/1000</f>
        <v>0</v>
      </c>
      <c r="F11257" s="25" t="n">
        <f aca="false">MAX(-D11257,0)/1000</f>
        <v>0.0482</v>
      </c>
      <c r="G11257" s="23" t="str">
        <f aca="false">IF(E11257&gt;0,"ja","nein")</f>
        <v>nein</v>
      </c>
      <c r="H11257" s="26" t="n">
        <v>136.885</v>
      </c>
      <c r="I11257" s="26" t="n">
        <f aca="false">(H11257/10+IF(N11257=2025,Einstellungen!$B$23,Einstellungen!$C$23))*(1+Einstellungen!$B$10)</f>
        <v>35.038955</v>
      </c>
      <c r="J11257" s="25" t="n">
        <f aca="false">E11257*I11257/100</f>
        <v>0</v>
      </c>
      <c r="K11257" s="25" t="n">
        <f aca="false">E11257*Einstellungen!$B$5/100</f>
        <v>0</v>
      </c>
      <c r="L11257" s="23" t="str">
        <f aca="false">IF(I11257&lt;Einstellungen!$B$5,"ja","nein")</f>
        <v>nein</v>
      </c>
      <c r="M11257" s="23" t="s">
        <v>54</v>
      </c>
      <c r="N11257" s="23" t="n">
        <v>2026</v>
      </c>
      <c r="O11257" s="23" t="n">
        <v>2</v>
      </c>
    </row>
    <row r="11258" customFormat="false" ht="15" hidden="false" customHeight="false" outlineLevel="0" collapsed="false">
      <c r="A11258" s="22" t="n">
        <v>46166</v>
      </c>
      <c r="B11258" s="23" t="s">
        <v>109</v>
      </c>
      <c r="C11258" s="23" t="s">
        <v>124</v>
      </c>
      <c r="D11258" s="24" t="n">
        <v>-47.8</v>
      </c>
      <c r="E11258" s="25" t="n">
        <f aca="false">MAX(D11258,0)/1000</f>
        <v>0</v>
      </c>
      <c r="F11258" s="25" t="n">
        <f aca="false">MAX(-D11258,0)/1000</f>
        <v>0.0478</v>
      </c>
      <c r="G11258" s="23" t="str">
        <f aca="false">IF(E11258&gt;0,"ja","nein")</f>
        <v>nein</v>
      </c>
      <c r="H11258" s="26" t="n">
        <v>125.44</v>
      </c>
      <c r="I11258" s="26" t="n">
        <f aca="false">(H11258/10+IF(N11258=2025,Einstellungen!$B$23,Einstellungen!$C$23))*(1+Einstellungen!$B$10)</f>
        <v>33.677</v>
      </c>
      <c r="J11258" s="25" t="n">
        <f aca="false">E11258*I11258/100</f>
        <v>0</v>
      </c>
      <c r="K11258" s="25" t="n">
        <f aca="false">E11258*Einstellungen!$B$5/100</f>
        <v>0</v>
      </c>
      <c r="L11258" s="23" t="str">
        <f aca="false">IF(I11258&lt;Einstellungen!$B$5,"ja","nein")</f>
        <v>nein</v>
      </c>
      <c r="M11258" s="23" t="s">
        <v>54</v>
      </c>
      <c r="N11258" s="23" t="n">
        <v>2026</v>
      </c>
      <c r="O11258" s="23" t="n">
        <v>3</v>
      </c>
    </row>
    <row r="11259" customFormat="false" ht="15" hidden="false" customHeight="false" outlineLevel="0" collapsed="false">
      <c r="A11259" s="22" t="n">
        <v>46166</v>
      </c>
      <c r="B11259" s="23" t="s">
        <v>110</v>
      </c>
      <c r="C11259" s="23" t="s">
        <v>124</v>
      </c>
      <c r="D11259" s="24" t="n">
        <v>-48</v>
      </c>
      <c r="E11259" s="25" t="n">
        <f aca="false">MAX(D11259,0)/1000</f>
        <v>0</v>
      </c>
      <c r="F11259" s="25" t="n">
        <f aca="false">MAX(-D11259,0)/1000</f>
        <v>0.048</v>
      </c>
      <c r="G11259" s="23" t="str">
        <f aca="false">IF(E11259&gt;0,"ja","nein")</f>
        <v>nein</v>
      </c>
      <c r="H11259" s="26" t="n">
        <v>122.89</v>
      </c>
      <c r="I11259" s="26" t="n">
        <f aca="false">(H11259/10+IF(N11259=2025,Einstellungen!$B$23,Einstellungen!$C$23))*(1+Einstellungen!$B$10)</f>
        <v>33.37355</v>
      </c>
      <c r="J11259" s="25" t="n">
        <f aca="false">E11259*I11259/100</f>
        <v>0</v>
      </c>
      <c r="K11259" s="25" t="n">
        <f aca="false">E11259*Einstellungen!$B$5/100</f>
        <v>0</v>
      </c>
      <c r="L11259" s="23" t="str">
        <f aca="false">IF(I11259&lt;Einstellungen!$B$5,"ja","nein")</f>
        <v>nein</v>
      </c>
      <c r="M11259" s="23" t="s">
        <v>54</v>
      </c>
      <c r="N11259" s="23" t="n">
        <v>2026</v>
      </c>
      <c r="O11259" s="23" t="n">
        <v>4</v>
      </c>
    </row>
    <row r="11260" customFormat="false" ht="15" hidden="false" customHeight="false" outlineLevel="0" collapsed="false">
      <c r="A11260" s="22" t="n">
        <v>46166</v>
      </c>
      <c r="B11260" s="23" t="s">
        <v>111</v>
      </c>
      <c r="C11260" s="23" t="s">
        <v>124</v>
      </c>
      <c r="D11260" s="24" t="n">
        <v>-48.2</v>
      </c>
      <c r="E11260" s="25" t="n">
        <f aca="false">MAX(D11260,0)/1000</f>
        <v>0</v>
      </c>
      <c r="F11260" s="25" t="n">
        <f aca="false">MAX(-D11260,0)/1000</f>
        <v>0.0482</v>
      </c>
      <c r="G11260" s="23" t="str">
        <f aca="false">IF(E11260&gt;0,"ja","nein")</f>
        <v>nein</v>
      </c>
      <c r="H11260" s="26" t="n">
        <v>117.722</v>
      </c>
      <c r="I11260" s="26" t="n">
        <f aca="false">(H11260/10+IF(N11260=2025,Einstellungen!$B$23,Einstellungen!$C$23))*(1+Einstellungen!$B$10)</f>
        <v>32.758558</v>
      </c>
      <c r="J11260" s="25" t="n">
        <f aca="false">E11260*I11260/100</f>
        <v>0</v>
      </c>
      <c r="K11260" s="25" t="n">
        <f aca="false">E11260*Einstellungen!$B$5/100</f>
        <v>0</v>
      </c>
      <c r="L11260" s="23" t="str">
        <f aca="false">IF(I11260&lt;Einstellungen!$B$5,"ja","nein")</f>
        <v>nein</v>
      </c>
      <c r="M11260" s="23" t="s">
        <v>54</v>
      </c>
      <c r="N11260" s="23" t="n">
        <v>2026</v>
      </c>
      <c r="O11260" s="23" t="n">
        <v>5</v>
      </c>
    </row>
    <row r="11261" customFormat="false" ht="15" hidden="false" customHeight="false" outlineLevel="0" collapsed="false">
      <c r="A11261" s="22" t="n">
        <v>46166</v>
      </c>
      <c r="B11261" s="23" t="s">
        <v>112</v>
      </c>
      <c r="C11261" s="23" t="s">
        <v>124</v>
      </c>
      <c r="D11261" s="24" t="n">
        <v>-41.1</v>
      </c>
      <c r="E11261" s="25" t="n">
        <f aca="false">MAX(D11261,0)/1000</f>
        <v>0</v>
      </c>
      <c r="F11261" s="25" t="n">
        <f aca="false">MAX(-D11261,0)/1000</f>
        <v>0.0411</v>
      </c>
      <c r="G11261" s="23" t="str">
        <f aca="false">IF(E11261&gt;0,"ja","nein")</f>
        <v>nein</v>
      </c>
      <c r="H11261" s="26" t="n">
        <v>108.795</v>
      </c>
      <c r="I11261" s="26" t="n">
        <f aca="false">(H11261/10+IF(N11261=2025,Einstellungen!$B$23,Einstellungen!$C$23))*(1+Einstellungen!$B$10)</f>
        <v>31.696245</v>
      </c>
      <c r="J11261" s="25" t="n">
        <f aca="false">E11261*I11261/100</f>
        <v>0</v>
      </c>
      <c r="K11261" s="25" t="n">
        <f aca="false">E11261*Einstellungen!$B$5/100</f>
        <v>0</v>
      </c>
      <c r="L11261" s="23" t="str">
        <f aca="false">IF(I11261&lt;Einstellungen!$B$5,"ja","nein")</f>
        <v>nein</v>
      </c>
      <c r="M11261" s="23" t="s">
        <v>54</v>
      </c>
      <c r="N11261" s="23" t="n">
        <v>2026</v>
      </c>
      <c r="O11261" s="23" t="n">
        <v>6</v>
      </c>
    </row>
    <row r="11262" customFormat="false" ht="15" hidden="false" customHeight="false" outlineLevel="0" collapsed="false">
      <c r="A11262" s="22" t="n">
        <v>46166</v>
      </c>
      <c r="B11262" s="23" t="s">
        <v>113</v>
      </c>
      <c r="C11262" s="23" t="s">
        <v>124</v>
      </c>
      <c r="D11262" s="24" t="n">
        <v>-62.2</v>
      </c>
      <c r="E11262" s="25" t="n">
        <f aca="false">MAX(D11262,0)/1000</f>
        <v>0</v>
      </c>
      <c r="F11262" s="25" t="n">
        <f aca="false">MAX(-D11262,0)/1000</f>
        <v>0.0622</v>
      </c>
      <c r="G11262" s="23" t="str">
        <f aca="false">IF(E11262&gt;0,"ja","nein")</f>
        <v>nein</v>
      </c>
      <c r="H11262" s="26" t="n">
        <v>88.463</v>
      </c>
      <c r="I11262" s="26" t="n">
        <f aca="false">(H11262/10+IF(N11262=2025,Einstellungen!$B$23,Einstellungen!$C$23))*(1+Einstellungen!$B$10)</f>
        <v>29.276737</v>
      </c>
      <c r="J11262" s="25" t="n">
        <f aca="false">E11262*I11262/100</f>
        <v>0</v>
      </c>
      <c r="K11262" s="25" t="n">
        <f aca="false">E11262*Einstellungen!$B$5/100</f>
        <v>0</v>
      </c>
      <c r="L11262" s="23" t="str">
        <f aca="false">IF(I11262&lt;Einstellungen!$B$5,"ja","nein")</f>
        <v>nein</v>
      </c>
      <c r="M11262" s="23" t="s">
        <v>54</v>
      </c>
      <c r="N11262" s="23" t="n">
        <v>2026</v>
      </c>
      <c r="O11262" s="23" t="n">
        <v>7</v>
      </c>
    </row>
    <row r="11263" customFormat="false" ht="15" hidden="false" customHeight="false" outlineLevel="0" collapsed="false">
      <c r="A11263" s="22" t="n">
        <v>46166</v>
      </c>
      <c r="B11263" s="23" t="s">
        <v>114</v>
      </c>
      <c r="C11263" s="23" t="s">
        <v>124</v>
      </c>
      <c r="D11263" s="24" t="n">
        <v>-61.4</v>
      </c>
      <c r="E11263" s="25" t="n">
        <f aca="false">MAX(D11263,0)/1000</f>
        <v>0</v>
      </c>
      <c r="F11263" s="25" t="n">
        <f aca="false">MAX(-D11263,0)/1000</f>
        <v>0.0614</v>
      </c>
      <c r="G11263" s="23" t="str">
        <f aca="false">IF(E11263&gt;0,"ja","nein")</f>
        <v>nein</v>
      </c>
      <c r="H11263" s="26" t="n">
        <v>16.367</v>
      </c>
      <c r="I11263" s="26" t="n">
        <f aca="false">(H11263/10+IF(N11263=2025,Einstellungen!$B$23,Einstellungen!$C$23))*(1+Einstellungen!$B$10)</f>
        <v>20.697313</v>
      </c>
      <c r="J11263" s="25" t="n">
        <f aca="false">E11263*I11263/100</f>
        <v>0</v>
      </c>
      <c r="K11263" s="25" t="n">
        <f aca="false">E11263*Einstellungen!$B$5/100</f>
        <v>0</v>
      </c>
      <c r="L11263" s="23" t="str">
        <f aca="false">IF(I11263&lt;Einstellungen!$B$5,"ja","nein")</f>
        <v>ja</v>
      </c>
      <c r="M11263" s="23" t="s">
        <v>54</v>
      </c>
      <c r="N11263" s="23" t="n">
        <v>2026</v>
      </c>
      <c r="O11263" s="23" t="n">
        <v>8</v>
      </c>
    </row>
    <row r="11264" customFormat="false" ht="15" hidden="false" customHeight="false" outlineLevel="0" collapsed="false">
      <c r="A11264" s="22" t="n">
        <v>46166</v>
      </c>
      <c r="B11264" s="23" t="s">
        <v>115</v>
      </c>
      <c r="C11264" s="23" t="s">
        <v>124</v>
      </c>
      <c r="D11264" s="24" t="n">
        <v>-477.6</v>
      </c>
      <c r="E11264" s="25" t="n">
        <f aca="false">MAX(D11264,0)/1000</f>
        <v>0</v>
      </c>
      <c r="F11264" s="25" t="n">
        <f aca="false">MAX(-D11264,0)/1000</f>
        <v>0.4776</v>
      </c>
      <c r="G11264" s="23" t="str">
        <f aca="false">IF(E11264&gt;0,"ja","nein")</f>
        <v>nein</v>
      </c>
      <c r="H11264" s="26" t="n">
        <v>-0.028</v>
      </c>
      <c r="I11264" s="26" t="n">
        <f aca="false">(H11264/10+IF(N11264=2025,Einstellungen!$B$23,Einstellungen!$C$23))*(1+Einstellungen!$B$10)</f>
        <v>18.746308</v>
      </c>
      <c r="J11264" s="25" t="n">
        <f aca="false">E11264*I11264/100</f>
        <v>0</v>
      </c>
      <c r="K11264" s="25" t="n">
        <f aca="false">E11264*Einstellungen!$B$5/100</f>
        <v>0</v>
      </c>
      <c r="L11264" s="23" t="str">
        <f aca="false">IF(I11264&lt;Einstellungen!$B$5,"ja","nein")</f>
        <v>ja</v>
      </c>
      <c r="M11264" s="23" t="s">
        <v>54</v>
      </c>
      <c r="N11264" s="23" t="n">
        <v>2026</v>
      </c>
      <c r="O11264" s="23" t="n">
        <v>9</v>
      </c>
    </row>
    <row r="11265" customFormat="false" ht="15" hidden="false" customHeight="false" outlineLevel="0" collapsed="false">
      <c r="A11265" s="22" t="n">
        <v>46166</v>
      </c>
      <c r="B11265" s="23" t="s">
        <v>116</v>
      </c>
      <c r="C11265" s="23" t="s">
        <v>124</v>
      </c>
      <c r="D11265" s="24" t="n">
        <v>-3668.3</v>
      </c>
      <c r="E11265" s="25" t="n">
        <f aca="false">MAX(D11265,0)/1000</f>
        <v>0</v>
      </c>
      <c r="F11265" s="25" t="n">
        <f aca="false">MAX(-D11265,0)/1000</f>
        <v>3.6683</v>
      </c>
      <c r="G11265" s="23" t="str">
        <f aca="false">IF(E11265&gt;0,"ja","nein")</f>
        <v>nein</v>
      </c>
      <c r="H11265" s="26" t="n">
        <v>-2.502</v>
      </c>
      <c r="I11265" s="26" t="n">
        <f aca="false">(H11265/10+IF(N11265=2025,Einstellungen!$B$23,Einstellungen!$C$23))*(1+Einstellungen!$B$10)</f>
        <v>18.451902</v>
      </c>
      <c r="J11265" s="25" t="n">
        <f aca="false">E11265*I11265/100</f>
        <v>0</v>
      </c>
      <c r="K11265" s="25" t="n">
        <f aca="false">E11265*Einstellungen!$B$5/100</f>
        <v>0</v>
      </c>
      <c r="L11265" s="23" t="str">
        <f aca="false">IF(I11265&lt;Einstellungen!$B$5,"ja","nein")</f>
        <v>ja</v>
      </c>
      <c r="M11265" s="23" t="s">
        <v>54</v>
      </c>
      <c r="N11265" s="23" t="n">
        <v>2026</v>
      </c>
      <c r="O11265" s="23" t="n">
        <v>10</v>
      </c>
    </row>
    <row r="11266" customFormat="false" ht="15" hidden="false" customHeight="false" outlineLevel="0" collapsed="false">
      <c r="A11266" s="22" t="n">
        <v>46166</v>
      </c>
      <c r="B11266" s="23" t="s">
        <v>117</v>
      </c>
      <c r="C11266" s="23" t="s">
        <v>124</v>
      </c>
      <c r="D11266" s="24" t="n">
        <v>-4717</v>
      </c>
      <c r="E11266" s="25" t="n">
        <f aca="false">MAX(D11266,0)/1000</f>
        <v>0</v>
      </c>
      <c r="F11266" s="25" t="n">
        <f aca="false">MAX(-D11266,0)/1000</f>
        <v>4.717</v>
      </c>
      <c r="G11266" s="23" t="str">
        <f aca="false">IF(E11266&gt;0,"ja","nein")</f>
        <v>nein</v>
      </c>
      <c r="H11266" s="26" t="n">
        <v>-13.832</v>
      </c>
      <c r="I11266" s="26" t="n">
        <f aca="false">(H11266/10+IF(N11266=2025,Einstellungen!$B$23,Einstellungen!$C$23))*(1+Einstellungen!$B$10)</f>
        <v>17.103632</v>
      </c>
      <c r="J11266" s="25" t="n">
        <f aca="false">E11266*I11266/100</f>
        <v>0</v>
      </c>
      <c r="K11266" s="25" t="n">
        <f aca="false">E11266*Einstellungen!$B$5/100</f>
        <v>0</v>
      </c>
      <c r="L11266" s="23" t="str">
        <f aca="false">IF(I11266&lt;Einstellungen!$B$5,"ja","nein")</f>
        <v>ja</v>
      </c>
      <c r="M11266" s="23" t="s">
        <v>54</v>
      </c>
      <c r="N11266" s="23" t="n">
        <v>2026</v>
      </c>
      <c r="O11266" s="23" t="n">
        <v>11</v>
      </c>
    </row>
    <row r="11267" customFormat="false" ht="15" hidden="false" customHeight="false" outlineLevel="0" collapsed="false">
      <c r="A11267" s="22" t="n">
        <v>46166</v>
      </c>
      <c r="B11267" s="23" t="s">
        <v>118</v>
      </c>
      <c r="C11267" s="23" t="s">
        <v>124</v>
      </c>
      <c r="D11267" s="24" t="n">
        <v>-4186.4</v>
      </c>
      <c r="E11267" s="25" t="n">
        <f aca="false">MAX(D11267,0)/1000</f>
        <v>0</v>
      </c>
      <c r="F11267" s="25" t="n">
        <f aca="false">MAX(-D11267,0)/1000</f>
        <v>4.1864</v>
      </c>
      <c r="G11267" s="23" t="str">
        <f aca="false">IF(E11267&gt;0,"ja","nein")</f>
        <v>nein</v>
      </c>
      <c r="H11267" s="26" t="n">
        <v>-37.612</v>
      </c>
      <c r="I11267" s="26" t="n">
        <f aca="false">(H11267/10+IF(N11267=2025,Einstellungen!$B$23,Einstellungen!$C$23))*(1+Einstellungen!$B$10)</f>
        <v>14.273812</v>
      </c>
      <c r="J11267" s="25" t="n">
        <f aca="false">E11267*I11267/100</f>
        <v>0</v>
      </c>
      <c r="K11267" s="25" t="n">
        <f aca="false">E11267*Einstellungen!$B$5/100</f>
        <v>0</v>
      </c>
      <c r="L11267" s="23" t="str">
        <f aca="false">IF(I11267&lt;Einstellungen!$B$5,"ja","nein")</f>
        <v>ja</v>
      </c>
      <c r="M11267" s="23" t="s">
        <v>54</v>
      </c>
      <c r="N11267" s="23" t="n">
        <v>2026</v>
      </c>
      <c r="O11267" s="23" t="n">
        <v>12</v>
      </c>
    </row>
    <row r="11268" customFormat="false" ht="15" hidden="false" customHeight="false" outlineLevel="0" collapsed="false">
      <c r="A11268" s="22" t="n">
        <v>46166</v>
      </c>
      <c r="B11268" s="23" t="s">
        <v>119</v>
      </c>
      <c r="C11268" s="23" t="s">
        <v>124</v>
      </c>
      <c r="D11268" s="24" t="n">
        <v>-3462.4</v>
      </c>
      <c r="E11268" s="25" t="n">
        <f aca="false">MAX(D11268,0)/1000</f>
        <v>0</v>
      </c>
      <c r="F11268" s="25" t="n">
        <f aca="false">MAX(-D11268,0)/1000</f>
        <v>3.4624</v>
      </c>
      <c r="G11268" s="23" t="str">
        <f aca="false">IF(E11268&gt;0,"ja","nein")</f>
        <v>nein</v>
      </c>
      <c r="H11268" s="26" t="n">
        <v>-75.938</v>
      </c>
      <c r="I11268" s="26" t="n">
        <f aca="false">(H11268/10+IF(N11268=2025,Einstellungen!$B$23,Einstellungen!$C$23))*(1+Einstellungen!$B$10)</f>
        <v>9.713018</v>
      </c>
      <c r="J11268" s="25" t="n">
        <f aca="false">E11268*I11268/100</f>
        <v>0</v>
      </c>
      <c r="K11268" s="25" t="n">
        <f aca="false">E11268*Einstellungen!$B$5/100</f>
        <v>0</v>
      </c>
      <c r="L11268" s="23" t="str">
        <f aca="false">IF(I11268&lt;Einstellungen!$B$5,"ja","nein")</f>
        <v>ja</v>
      </c>
      <c r="M11268" s="23" t="s">
        <v>54</v>
      </c>
      <c r="N11268" s="23" t="n">
        <v>2026</v>
      </c>
      <c r="O11268" s="23" t="n">
        <v>13</v>
      </c>
    </row>
    <row r="11269" customFormat="false" ht="15" hidden="false" customHeight="false" outlineLevel="0" collapsed="false">
      <c r="A11269" s="22" t="n">
        <v>46166</v>
      </c>
      <c r="B11269" s="23" t="s">
        <v>120</v>
      </c>
      <c r="C11269" s="23" t="s">
        <v>124</v>
      </c>
      <c r="D11269" s="24" t="n">
        <v>-3690.5</v>
      </c>
      <c r="E11269" s="25" t="n">
        <f aca="false">MAX(D11269,0)/1000</f>
        <v>0</v>
      </c>
      <c r="F11269" s="25" t="n">
        <f aca="false">MAX(-D11269,0)/1000</f>
        <v>3.6905</v>
      </c>
      <c r="G11269" s="23" t="str">
        <f aca="false">IF(E11269&gt;0,"ja","nein")</f>
        <v>nein</v>
      </c>
      <c r="H11269" s="26" t="n">
        <v>-61.752</v>
      </c>
      <c r="I11269" s="26" t="n">
        <f aca="false">(H11269/10+IF(N11269=2025,Einstellungen!$B$23,Einstellungen!$C$23))*(1+Einstellungen!$B$10)</f>
        <v>11.401152</v>
      </c>
      <c r="J11269" s="25" t="n">
        <f aca="false">E11269*I11269/100</f>
        <v>0</v>
      </c>
      <c r="K11269" s="25" t="n">
        <f aca="false">E11269*Einstellungen!$B$5/100</f>
        <v>0</v>
      </c>
      <c r="L11269" s="23" t="str">
        <f aca="false">IF(I11269&lt;Einstellungen!$B$5,"ja","nein")</f>
        <v>ja</v>
      </c>
      <c r="M11269" s="23" t="s">
        <v>54</v>
      </c>
      <c r="N11269" s="23" t="n">
        <v>2026</v>
      </c>
      <c r="O11269" s="23" t="n">
        <v>14</v>
      </c>
    </row>
    <row r="11270" customFormat="false" ht="15" hidden="false" customHeight="false" outlineLevel="0" collapsed="false">
      <c r="A11270" s="22" t="n">
        <v>46166</v>
      </c>
      <c r="B11270" s="23" t="s">
        <v>104</v>
      </c>
      <c r="C11270" s="23" t="s">
        <v>124</v>
      </c>
      <c r="D11270" s="24" t="n">
        <v>-3238.7</v>
      </c>
      <c r="E11270" s="25" t="n">
        <f aca="false">MAX(D11270,0)/1000</f>
        <v>0</v>
      </c>
      <c r="F11270" s="25" t="n">
        <f aca="false">MAX(-D11270,0)/1000</f>
        <v>3.2387</v>
      </c>
      <c r="G11270" s="23" t="str">
        <f aca="false">IF(E11270&gt;0,"ja","nein")</f>
        <v>nein</v>
      </c>
      <c r="H11270" s="26" t="n">
        <v>-23.492</v>
      </c>
      <c r="I11270" s="26" t="n">
        <f aca="false">(H11270/10+IF(N11270=2025,Einstellungen!$B$23,Einstellungen!$C$23))*(1+Einstellungen!$B$10)</f>
        <v>15.954092</v>
      </c>
      <c r="J11270" s="25" t="n">
        <f aca="false">E11270*I11270/100</f>
        <v>0</v>
      </c>
      <c r="K11270" s="25" t="n">
        <f aca="false">E11270*Einstellungen!$B$5/100</f>
        <v>0</v>
      </c>
      <c r="L11270" s="23" t="str">
        <f aca="false">IF(I11270&lt;Einstellungen!$B$5,"ja","nein")</f>
        <v>ja</v>
      </c>
      <c r="M11270" s="23" t="s">
        <v>54</v>
      </c>
      <c r="N11270" s="23" t="n">
        <v>2026</v>
      </c>
      <c r="O11270" s="23" t="n">
        <v>15</v>
      </c>
    </row>
    <row r="11271" customFormat="false" ht="15" hidden="false" customHeight="false" outlineLevel="0" collapsed="false">
      <c r="A11271" s="22" t="n">
        <v>46166</v>
      </c>
      <c r="B11271" s="23" t="s">
        <v>105</v>
      </c>
      <c r="C11271" s="23" t="s">
        <v>124</v>
      </c>
      <c r="D11271" s="24" t="n">
        <v>-2397.6</v>
      </c>
      <c r="E11271" s="25" t="n">
        <f aca="false">MAX(D11271,0)/1000</f>
        <v>0</v>
      </c>
      <c r="F11271" s="25" t="n">
        <f aca="false">MAX(-D11271,0)/1000</f>
        <v>2.3976</v>
      </c>
      <c r="G11271" s="23" t="str">
        <f aca="false">IF(E11271&gt;0,"ja","nein")</f>
        <v>nein</v>
      </c>
      <c r="H11271" s="26" t="n">
        <v>-1.958</v>
      </c>
      <c r="I11271" s="26" t="n">
        <f aca="false">(H11271/10+IF(N11271=2025,Einstellungen!$B$23,Einstellungen!$C$23))*(1+Einstellungen!$B$10)</f>
        <v>18.516638</v>
      </c>
      <c r="J11271" s="25" t="n">
        <f aca="false">E11271*I11271/100</f>
        <v>0</v>
      </c>
      <c r="K11271" s="25" t="n">
        <f aca="false">E11271*Einstellungen!$B$5/100</f>
        <v>0</v>
      </c>
      <c r="L11271" s="23" t="str">
        <f aca="false">IF(I11271&lt;Einstellungen!$B$5,"ja","nein")</f>
        <v>ja</v>
      </c>
      <c r="M11271" s="23" t="s">
        <v>54</v>
      </c>
      <c r="N11271" s="23" t="n">
        <v>2026</v>
      </c>
      <c r="O11271" s="23" t="n">
        <v>16</v>
      </c>
    </row>
    <row r="11272" customFormat="false" ht="15" hidden="false" customHeight="false" outlineLevel="0" collapsed="false">
      <c r="A11272" s="22" t="n">
        <v>46166</v>
      </c>
      <c r="B11272" s="23" t="s">
        <v>97</v>
      </c>
      <c r="C11272" s="23" t="s">
        <v>124</v>
      </c>
      <c r="D11272" s="24" t="n">
        <v>-1036.6</v>
      </c>
      <c r="E11272" s="25" t="n">
        <f aca="false">MAX(D11272,0)/1000</f>
        <v>0</v>
      </c>
      <c r="F11272" s="25" t="n">
        <f aca="false">MAX(-D11272,0)/1000</f>
        <v>1.0366</v>
      </c>
      <c r="G11272" s="23" t="str">
        <f aca="false">IF(E11272&gt;0,"ja","nein")</f>
        <v>nein</v>
      </c>
      <c r="H11272" s="26" t="n">
        <v>14.375</v>
      </c>
      <c r="I11272" s="26" t="n">
        <f aca="false">(H11272/10+IF(N11272=2025,Einstellungen!$B$23,Einstellungen!$C$23))*(1+Einstellungen!$B$10)</f>
        <v>20.460265</v>
      </c>
      <c r="J11272" s="25" t="n">
        <f aca="false">E11272*I11272/100</f>
        <v>0</v>
      </c>
      <c r="K11272" s="25" t="n">
        <f aca="false">E11272*Einstellungen!$B$5/100</f>
        <v>0</v>
      </c>
      <c r="L11272" s="23" t="str">
        <f aca="false">IF(I11272&lt;Einstellungen!$B$5,"ja","nein")</f>
        <v>ja</v>
      </c>
      <c r="M11272" s="23" t="s">
        <v>54</v>
      </c>
      <c r="N11272" s="23" t="n">
        <v>2026</v>
      </c>
      <c r="O11272" s="23" t="n">
        <v>17</v>
      </c>
    </row>
    <row r="11273" customFormat="false" ht="15" hidden="false" customHeight="false" outlineLevel="0" collapsed="false">
      <c r="A11273" s="22" t="n">
        <v>46166</v>
      </c>
      <c r="B11273" s="23" t="s">
        <v>99</v>
      </c>
      <c r="C11273" s="23" t="s">
        <v>124</v>
      </c>
      <c r="D11273" s="24" t="n">
        <v>-272.1</v>
      </c>
      <c r="E11273" s="25" t="n">
        <f aca="false">MAX(D11273,0)/1000</f>
        <v>0</v>
      </c>
      <c r="F11273" s="25" t="n">
        <f aca="false">MAX(-D11273,0)/1000</f>
        <v>0.2721</v>
      </c>
      <c r="G11273" s="23" t="str">
        <f aca="false">IF(E11273&gt;0,"ja","nein")</f>
        <v>nein</v>
      </c>
      <c r="H11273" s="26" t="n">
        <v>96.377</v>
      </c>
      <c r="I11273" s="26" t="n">
        <f aca="false">(H11273/10+IF(N11273=2025,Einstellungen!$B$23,Einstellungen!$C$23))*(1+Einstellungen!$B$10)</f>
        <v>30.218503</v>
      </c>
      <c r="J11273" s="25" t="n">
        <f aca="false">E11273*I11273/100</f>
        <v>0</v>
      </c>
      <c r="K11273" s="25" t="n">
        <f aca="false">E11273*Einstellungen!$B$5/100</f>
        <v>0</v>
      </c>
      <c r="L11273" s="23" t="str">
        <f aca="false">IF(I11273&lt;Einstellungen!$B$5,"ja","nein")</f>
        <v>nein</v>
      </c>
      <c r="M11273" s="23" t="s">
        <v>54</v>
      </c>
      <c r="N11273" s="23" t="n">
        <v>2026</v>
      </c>
      <c r="O11273" s="23" t="n">
        <v>18</v>
      </c>
    </row>
    <row r="11274" customFormat="false" ht="15" hidden="false" customHeight="false" outlineLevel="0" collapsed="false">
      <c r="A11274" s="22" t="n">
        <v>46166</v>
      </c>
      <c r="B11274" s="23" t="s">
        <v>100</v>
      </c>
      <c r="C11274" s="23" t="s">
        <v>124</v>
      </c>
      <c r="D11274" s="24" t="n">
        <v>-54.1</v>
      </c>
      <c r="E11274" s="25" t="n">
        <f aca="false">MAX(D11274,0)/1000</f>
        <v>0</v>
      </c>
      <c r="F11274" s="25" t="n">
        <f aca="false">MAX(-D11274,0)/1000</f>
        <v>0.0541</v>
      </c>
      <c r="G11274" s="23" t="str">
        <f aca="false">IF(E11274&gt;0,"ja","nein")</f>
        <v>nein</v>
      </c>
      <c r="H11274" s="26" t="n">
        <v>133.218</v>
      </c>
      <c r="I11274" s="26" t="n">
        <f aca="false">(H11274/10+IF(N11274=2025,Einstellungen!$B$23,Einstellungen!$C$23))*(1+Einstellungen!$B$10)</f>
        <v>34.602582</v>
      </c>
      <c r="J11274" s="25" t="n">
        <f aca="false">E11274*I11274/100</f>
        <v>0</v>
      </c>
      <c r="K11274" s="25" t="n">
        <f aca="false">E11274*Einstellungen!$B$5/100</f>
        <v>0</v>
      </c>
      <c r="L11274" s="23" t="str">
        <f aca="false">IF(I11274&lt;Einstellungen!$B$5,"ja","nein")</f>
        <v>nein</v>
      </c>
      <c r="M11274" s="23" t="s">
        <v>54</v>
      </c>
      <c r="N11274" s="23" t="n">
        <v>2026</v>
      </c>
      <c r="O11274" s="23" t="n">
        <v>19</v>
      </c>
    </row>
    <row r="11275" customFormat="false" ht="15" hidden="false" customHeight="false" outlineLevel="0" collapsed="false">
      <c r="A11275" s="22" t="n">
        <v>46166</v>
      </c>
      <c r="B11275" s="23" t="s">
        <v>92</v>
      </c>
      <c r="C11275" s="23" t="s">
        <v>124</v>
      </c>
      <c r="D11275" s="24" t="n">
        <v>-47.8</v>
      </c>
      <c r="E11275" s="25" t="n">
        <f aca="false">MAX(D11275,0)/1000</f>
        <v>0</v>
      </c>
      <c r="F11275" s="25" t="n">
        <f aca="false">MAX(-D11275,0)/1000</f>
        <v>0.0478</v>
      </c>
      <c r="G11275" s="23" t="str">
        <f aca="false">IF(E11275&gt;0,"ja","nein")</f>
        <v>nein</v>
      </c>
      <c r="H11275" s="26" t="n">
        <v>151.018</v>
      </c>
      <c r="I11275" s="26" t="n">
        <f aca="false">(H11275/10+IF(N11275=2025,Einstellungen!$B$23,Einstellungen!$C$23))*(1+Einstellungen!$B$10)</f>
        <v>36.720782</v>
      </c>
      <c r="J11275" s="25" t="n">
        <f aca="false">E11275*I11275/100</f>
        <v>0</v>
      </c>
      <c r="K11275" s="25" t="n">
        <f aca="false">E11275*Einstellungen!$B$5/100</f>
        <v>0</v>
      </c>
      <c r="L11275" s="23" t="str">
        <f aca="false">IF(I11275&lt;Einstellungen!$B$5,"ja","nein")</f>
        <v>nein</v>
      </c>
      <c r="M11275" s="23" t="s">
        <v>54</v>
      </c>
      <c r="N11275" s="23" t="n">
        <v>2026</v>
      </c>
      <c r="O11275" s="23" t="n">
        <v>20</v>
      </c>
    </row>
    <row r="11276" customFormat="false" ht="15" hidden="false" customHeight="false" outlineLevel="0" collapsed="false">
      <c r="A11276" s="22" t="n">
        <v>46166</v>
      </c>
      <c r="B11276" s="23" t="s">
        <v>95</v>
      </c>
      <c r="C11276" s="23" t="s">
        <v>124</v>
      </c>
      <c r="D11276" s="24" t="n">
        <v>-46.6</v>
      </c>
      <c r="E11276" s="25" t="n">
        <f aca="false">MAX(D11276,0)/1000</f>
        <v>0</v>
      </c>
      <c r="F11276" s="25" t="n">
        <f aca="false">MAX(-D11276,0)/1000</f>
        <v>0.0466</v>
      </c>
      <c r="G11276" s="23" t="str">
        <f aca="false">IF(E11276&gt;0,"ja","nein")</f>
        <v>nein</v>
      </c>
      <c r="H11276" s="26" t="n">
        <v>153.227</v>
      </c>
      <c r="I11276" s="26" t="n">
        <f aca="false">(H11276/10+IF(N11276=2025,Einstellungen!$B$23,Einstellungen!$C$23))*(1+Einstellungen!$B$10)</f>
        <v>36.983653</v>
      </c>
      <c r="J11276" s="25" t="n">
        <f aca="false">E11276*I11276/100</f>
        <v>0</v>
      </c>
      <c r="K11276" s="25" t="n">
        <f aca="false">E11276*Einstellungen!$B$5/100</f>
        <v>0</v>
      </c>
      <c r="L11276" s="23" t="str">
        <f aca="false">IF(I11276&lt;Einstellungen!$B$5,"ja","nein")</f>
        <v>nein</v>
      </c>
      <c r="M11276" s="23" t="s">
        <v>54</v>
      </c>
      <c r="N11276" s="23" t="n">
        <v>2026</v>
      </c>
      <c r="O11276" s="23" t="n">
        <v>21</v>
      </c>
    </row>
    <row r="11277" customFormat="false" ht="15" hidden="false" customHeight="false" outlineLevel="0" collapsed="false">
      <c r="A11277" s="22" t="n">
        <v>46166</v>
      </c>
      <c r="B11277" s="23" t="s">
        <v>96</v>
      </c>
      <c r="C11277" s="23" t="s">
        <v>124</v>
      </c>
      <c r="D11277" s="24" t="n">
        <v>-46.1</v>
      </c>
      <c r="E11277" s="25" t="n">
        <f aca="false">MAX(D11277,0)/1000</f>
        <v>0</v>
      </c>
      <c r="F11277" s="25" t="n">
        <f aca="false">MAX(-D11277,0)/1000</f>
        <v>0.0461</v>
      </c>
      <c r="G11277" s="23" t="str">
        <f aca="false">IF(E11277&gt;0,"ja","nein")</f>
        <v>nein</v>
      </c>
      <c r="H11277" s="26" t="n">
        <v>144.42</v>
      </c>
      <c r="I11277" s="26" t="n">
        <f aca="false">(H11277/10+IF(N11277=2025,Einstellungen!$B$23,Einstellungen!$C$23))*(1+Einstellungen!$B$10)</f>
        <v>35.93562</v>
      </c>
      <c r="J11277" s="25" t="n">
        <f aca="false">E11277*I11277/100</f>
        <v>0</v>
      </c>
      <c r="K11277" s="25" t="n">
        <f aca="false">E11277*Einstellungen!$B$5/100</f>
        <v>0</v>
      </c>
      <c r="L11277" s="23" t="str">
        <f aca="false">IF(I11277&lt;Einstellungen!$B$5,"ja","nein")</f>
        <v>nein</v>
      </c>
      <c r="M11277" s="23" t="s">
        <v>54</v>
      </c>
      <c r="N11277" s="23" t="n">
        <v>2026</v>
      </c>
      <c r="O11277" s="23" t="n">
        <v>22</v>
      </c>
    </row>
    <row r="11278" customFormat="false" ht="15" hidden="false" customHeight="false" outlineLevel="0" collapsed="false">
      <c r="A11278" s="22" t="n">
        <v>46166</v>
      </c>
      <c r="B11278" s="23" t="s">
        <v>101</v>
      </c>
      <c r="C11278" s="23" t="s">
        <v>124</v>
      </c>
      <c r="D11278" s="24" t="n">
        <v>-47.9</v>
      </c>
      <c r="E11278" s="25" t="n">
        <f aca="false">MAX(D11278,0)/1000</f>
        <v>0</v>
      </c>
      <c r="F11278" s="25" t="n">
        <f aca="false">MAX(-D11278,0)/1000</f>
        <v>0.0479</v>
      </c>
      <c r="G11278" s="23" t="str">
        <f aca="false">IF(E11278&gt;0,"ja","nein")</f>
        <v>nein</v>
      </c>
      <c r="H11278" s="26" t="n">
        <v>132.1</v>
      </c>
      <c r="I11278" s="26" t="n">
        <f aca="false">(H11278/10+IF(N11278=2025,Einstellungen!$B$23,Einstellungen!$C$23))*(1+Einstellungen!$B$10)</f>
        <v>34.46954</v>
      </c>
      <c r="J11278" s="25" t="n">
        <f aca="false">E11278*I11278/100</f>
        <v>0</v>
      </c>
      <c r="K11278" s="25" t="n">
        <f aca="false">E11278*Einstellungen!$B$5/100</f>
        <v>0</v>
      </c>
      <c r="L11278" s="23" t="str">
        <f aca="false">IF(I11278&lt;Einstellungen!$B$5,"ja","nein")</f>
        <v>nein</v>
      </c>
      <c r="M11278" s="23" t="s">
        <v>54</v>
      </c>
      <c r="N11278" s="23" t="n">
        <v>2026</v>
      </c>
      <c r="O11278" s="23" t="n">
        <v>23</v>
      </c>
    </row>
    <row r="11279" customFormat="false" ht="15" hidden="false" customHeight="false" outlineLevel="0" collapsed="false">
      <c r="A11279" s="22" t="n">
        <v>46167</v>
      </c>
      <c r="B11279" s="23" t="s">
        <v>102</v>
      </c>
      <c r="C11279" s="23" t="s">
        <v>93</v>
      </c>
      <c r="D11279" s="24" t="n">
        <v>-46.4</v>
      </c>
      <c r="E11279" s="25" t="n">
        <f aca="false">MAX(D11279,0)/1000</f>
        <v>0</v>
      </c>
      <c r="F11279" s="25" t="n">
        <f aca="false">MAX(-D11279,0)/1000</f>
        <v>0.0464</v>
      </c>
      <c r="G11279" s="23" t="str">
        <f aca="false">IF(E11279&gt;0,"ja","nein")</f>
        <v>nein</v>
      </c>
      <c r="H11279" s="26" t="n">
        <v>130.868</v>
      </c>
      <c r="I11279" s="26" t="n">
        <f aca="false">(H11279/10+IF(N11279=2025,Einstellungen!$B$23,Einstellungen!$C$23))*(1+Einstellungen!$B$10)</f>
        <v>34.322932</v>
      </c>
      <c r="J11279" s="25" t="n">
        <f aca="false">E11279*I11279/100</f>
        <v>0</v>
      </c>
      <c r="K11279" s="25" t="n">
        <f aca="false">E11279*Einstellungen!$B$5/100</f>
        <v>0</v>
      </c>
      <c r="L11279" s="23" t="str">
        <f aca="false">IF(I11279&lt;Einstellungen!$B$5,"ja","nein")</f>
        <v>nein</v>
      </c>
      <c r="M11279" s="23" t="s">
        <v>54</v>
      </c>
      <c r="N11279" s="23" t="n">
        <v>2026</v>
      </c>
      <c r="O11279" s="23" t="n">
        <v>0</v>
      </c>
    </row>
    <row r="11280" customFormat="false" ht="15" hidden="false" customHeight="false" outlineLevel="0" collapsed="false">
      <c r="A11280" s="22" t="n">
        <v>46167</v>
      </c>
      <c r="B11280" s="23" t="s">
        <v>107</v>
      </c>
      <c r="C11280" s="23" t="s">
        <v>93</v>
      </c>
      <c r="D11280" s="24" t="n">
        <v>-46.8</v>
      </c>
      <c r="E11280" s="25" t="n">
        <f aca="false">MAX(D11280,0)/1000</f>
        <v>0</v>
      </c>
      <c r="F11280" s="25" t="n">
        <f aca="false">MAX(-D11280,0)/1000</f>
        <v>0.0468</v>
      </c>
      <c r="G11280" s="23" t="str">
        <f aca="false">IF(E11280&gt;0,"ja","nein")</f>
        <v>nein</v>
      </c>
      <c r="H11280" s="26" t="n">
        <v>125.983</v>
      </c>
      <c r="I11280" s="26" t="n">
        <f aca="false">(H11280/10+IF(N11280=2025,Einstellungen!$B$23,Einstellungen!$C$23))*(1+Einstellungen!$B$10)</f>
        <v>33.741617</v>
      </c>
      <c r="J11280" s="25" t="n">
        <f aca="false">E11280*I11280/100</f>
        <v>0</v>
      </c>
      <c r="K11280" s="25" t="n">
        <f aca="false">E11280*Einstellungen!$B$5/100</f>
        <v>0</v>
      </c>
      <c r="L11280" s="23" t="str">
        <f aca="false">IF(I11280&lt;Einstellungen!$B$5,"ja","nein")</f>
        <v>nein</v>
      </c>
      <c r="M11280" s="23" t="s">
        <v>54</v>
      </c>
      <c r="N11280" s="23" t="n">
        <v>2026</v>
      </c>
      <c r="O11280" s="23" t="n">
        <v>1</v>
      </c>
    </row>
    <row r="11281" customFormat="false" ht="15" hidden="false" customHeight="false" outlineLevel="0" collapsed="false">
      <c r="A11281" s="22" t="n">
        <v>46167</v>
      </c>
      <c r="B11281" s="23" t="s">
        <v>108</v>
      </c>
      <c r="C11281" s="23" t="s">
        <v>93</v>
      </c>
      <c r="D11281" s="24" t="n">
        <v>-47.1</v>
      </c>
      <c r="E11281" s="25" t="n">
        <f aca="false">MAX(D11281,0)/1000</f>
        <v>0</v>
      </c>
      <c r="F11281" s="25" t="n">
        <f aca="false">MAX(-D11281,0)/1000</f>
        <v>0.0471</v>
      </c>
      <c r="G11281" s="23" t="str">
        <f aca="false">IF(E11281&gt;0,"ja","nein")</f>
        <v>nein</v>
      </c>
      <c r="H11281" s="26" t="n">
        <v>125.24</v>
      </c>
      <c r="I11281" s="26" t="n">
        <f aca="false">(H11281/10+IF(N11281=2025,Einstellungen!$B$23,Einstellungen!$C$23))*(1+Einstellungen!$B$10)</f>
        <v>33.6532</v>
      </c>
      <c r="J11281" s="25" t="n">
        <f aca="false">E11281*I11281/100</f>
        <v>0</v>
      </c>
      <c r="K11281" s="25" t="n">
        <f aca="false">E11281*Einstellungen!$B$5/100</f>
        <v>0</v>
      </c>
      <c r="L11281" s="23" t="str">
        <f aca="false">IF(I11281&lt;Einstellungen!$B$5,"ja","nein")</f>
        <v>nein</v>
      </c>
      <c r="M11281" s="23" t="s">
        <v>54</v>
      </c>
      <c r="N11281" s="23" t="n">
        <v>2026</v>
      </c>
      <c r="O11281" s="23" t="n">
        <v>2</v>
      </c>
    </row>
    <row r="11282" customFormat="false" ht="15" hidden="false" customHeight="false" outlineLevel="0" collapsed="false">
      <c r="A11282" s="22" t="n">
        <v>46167</v>
      </c>
      <c r="B11282" s="23" t="s">
        <v>109</v>
      </c>
      <c r="C11282" s="23" t="s">
        <v>93</v>
      </c>
      <c r="D11282" s="24" t="n">
        <v>-45.8</v>
      </c>
      <c r="E11282" s="25" t="n">
        <f aca="false">MAX(D11282,0)/1000</f>
        <v>0</v>
      </c>
      <c r="F11282" s="25" t="n">
        <f aca="false">MAX(-D11282,0)/1000</f>
        <v>0.0458</v>
      </c>
      <c r="G11282" s="23" t="str">
        <f aca="false">IF(E11282&gt;0,"ja","nein")</f>
        <v>nein</v>
      </c>
      <c r="H11282" s="26" t="n">
        <v>126.013</v>
      </c>
      <c r="I11282" s="26" t="n">
        <f aca="false">(H11282/10+IF(N11282=2025,Einstellungen!$B$23,Einstellungen!$C$23))*(1+Einstellungen!$B$10)</f>
        <v>33.745187</v>
      </c>
      <c r="J11282" s="25" t="n">
        <f aca="false">E11282*I11282/100</f>
        <v>0</v>
      </c>
      <c r="K11282" s="25" t="n">
        <f aca="false">E11282*Einstellungen!$B$5/100</f>
        <v>0</v>
      </c>
      <c r="L11282" s="23" t="str">
        <f aca="false">IF(I11282&lt;Einstellungen!$B$5,"ja","nein")</f>
        <v>nein</v>
      </c>
      <c r="M11282" s="23" t="s">
        <v>54</v>
      </c>
      <c r="N11282" s="23" t="n">
        <v>2026</v>
      </c>
      <c r="O11282" s="23" t="n">
        <v>3</v>
      </c>
    </row>
    <row r="11283" customFormat="false" ht="15" hidden="false" customHeight="false" outlineLevel="0" collapsed="false">
      <c r="A11283" s="22" t="n">
        <v>46167</v>
      </c>
      <c r="B11283" s="23" t="s">
        <v>110</v>
      </c>
      <c r="C11283" s="23" t="s">
        <v>93</v>
      </c>
      <c r="D11283" s="24" t="n">
        <v>-48.5</v>
      </c>
      <c r="E11283" s="25" t="n">
        <f aca="false">MAX(D11283,0)/1000</f>
        <v>0</v>
      </c>
      <c r="F11283" s="25" t="n">
        <f aca="false">MAX(-D11283,0)/1000</f>
        <v>0.0485</v>
      </c>
      <c r="G11283" s="23" t="str">
        <f aca="false">IF(E11283&gt;0,"ja","nein")</f>
        <v>nein</v>
      </c>
      <c r="H11283" s="26" t="n">
        <v>129.312</v>
      </c>
      <c r="I11283" s="26" t="n">
        <f aca="false">(H11283/10+IF(N11283=2025,Einstellungen!$B$23,Einstellungen!$C$23))*(1+Einstellungen!$B$10)</f>
        <v>34.137768</v>
      </c>
      <c r="J11283" s="25" t="n">
        <f aca="false">E11283*I11283/100</f>
        <v>0</v>
      </c>
      <c r="K11283" s="25" t="n">
        <f aca="false">E11283*Einstellungen!$B$5/100</f>
        <v>0</v>
      </c>
      <c r="L11283" s="23" t="str">
        <f aca="false">IF(I11283&lt;Einstellungen!$B$5,"ja","nein")</f>
        <v>nein</v>
      </c>
      <c r="M11283" s="23" t="s">
        <v>54</v>
      </c>
      <c r="N11283" s="23" t="n">
        <v>2026</v>
      </c>
      <c r="O11283" s="23" t="n">
        <v>4</v>
      </c>
    </row>
    <row r="11284" customFormat="false" ht="15" hidden="false" customHeight="false" outlineLevel="0" collapsed="false">
      <c r="A11284" s="22" t="n">
        <v>46167</v>
      </c>
      <c r="B11284" s="23" t="s">
        <v>111</v>
      </c>
      <c r="C11284" s="23" t="s">
        <v>93</v>
      </c>
      <c r="D11284" s="24" t="n">
        <v>-47.6</v>
      </c>
      <c r="E11284" s="25" t="n">
        <f aca="false">MAX(D11284,0)/1000</f>
        <v>0</v>
      </c>
      <c r="F11284" s="25" t="n">
        <f aca="false">MAX(-D11284,0)/1000</f>
        <v>0.0476</v>
      </c>
      <c r="G11284" s="23" t="str">
        <f aca="false">IF(E11284&gt;0,"ja","nein")</f>
        <v>nein</v>
      </c>
      <c r="H11284" s="26" t="n">
        <v>131.995</v>
      </c>
      <c r="I11284" s="26" t="n">
        <f aca="false">(H11284/10+IF(N11284=2025,Einstellungen!$B$23,Einstellungen!$C$23))*(1+Einstellungen!$B$10)</f>
        <v>34.457045</v>
      </c>
      <c r="J11284" s="25" t="n">
        <f aca="false">E11284*I11284/100</f>
        <v>0</v>
      </c>
      <c r="K11284" s="25" t="n">
        <f aca="false">E11284*Einstellungen!$B$5/100</f>
        <v>0</v>
      </c>
      <c r="L11284" s="23" t="str">
        <f aca="false">IF(I11284&lt;Einstellungen!$B$5,"ja","nein")</f>
        <v>nein</v>
      </c>
      <c r="M11284" s="23" t="s">
        <v>54</v>
      </c>
      <c r="N11284" s="23" t="n">
        <v>2026</v>
      </c>
      <c r="O11284" s="23" t="n">
        <v>5</v>
      </c>
    </row>
    <row r="11285" customFormat="false" ht="15" hidden="false" customHeight="false" outlineLevel="0" collapsed="false">
      <c r="A11285" s="22" t="n">
        <v>46167</v>
      </c>
      <c r="B11285" s="23" t="s">
        <v>112</v>
      </c>
      <c r="C11285" s="23" t="s">
        <v>93</v>
      </c>
      <c r="D11285" s="24" t="n">
        <v>-36.9</v>
      </c>
      <c r="E11285" s="25" t="n">
        <f aca="false">MAX(D11285,0)/1000</f>
        <v>0</v>
      </c>
      <c r="F11285" s="25" t="n">
        <f aca="false">MAX(-D11285,0)/1000</f>
        <v>0.0369</v>
      </c>
      <c r="G11285" s="23" t="str">
        <f aca="false">IF(E11285&gt;0,"ja","nein")</f>
        <v>nein</v>
      </c>
      <c r="H11285" s="26" t="n">
        <v>130.195</v>
      </c>
      <c r="I11285" s="26" t="n">
        <f aca="false">(H11285/10+IF(N11285=2025,Einstellungen!$B$23,Einstellungen!$C$23))*(1+Einstellungen!$B$10)</f>
        <v>34.242845</v>
      </c>
      <c r="J11285" s="25" t="n">
        <f aca="false">E11285*I11285/100</f>
        <v>0</v>
      </c>
      <c r="K11285" s="25" t="n">
        <f aca="false">E11285*Einstellungen!$B$5/100</f>
        <v>0</v>
      </c>
      <c r="L11285" s="23" t="str">
        <f aca="false">IF(I11285&lt;Einstellungen!$B$5,"ja","nein")</f>
        <v>nein</v>
      </c>
      <c r="M11285" s="23" t="s">
        <v>54</v>
      </c>
      <c r="N11285" s="23" t="n">
        <v>2026</v>
      </c>
      <c r="O11285" s="23" t="n">
        <v>6</v>
      </c>
    </row>
    <row r="11286" customFormat="false" ht="15" hidden="false" customHeight="false" outlineLevel="0" collapsed="false">
      <c r="A11286" s="22" t="n">
        <v>46167</v>
      </c>
      <c r="B11286" s="23" t="s">
        <v>113</v>
      </c>
      <c r="C11286" s="23" t="s">
        <v>93</v>
      </c>
      <c r="D11286" s="24" t="n">
        <v>-49.4</v>
      </c>
      <c r="E11286" s="25" t="n">
        <f aca="false">MAX(D11286,0)/1000</f>
        <v>0</v>
      </c>
      <c r="F11286" s="25" t="n">
        <f aca="false">MAX(-D11286,0)/1000</f>
        <v>0.0494</v>
      </c>
      <c r="G11286" s="23" t="str">
        <f aca="false">IF(E11286&gt;0,"ja","nein")</f>
        <v>nein</v>
      </c>
      <c r="H11286" s="26" t="n">
        <v>117.877</v>
      </c>
      <c r="I11286" s="26" t="n">
        <f aca="false">(H11286/10+IF(N11286=2025,Einstellungen!$B$23,Einstellungen!$C$23))*(1+Einstellungen!$B$10)</f>
        <v>32.777003</v>
      </c>
      <c r="J11286" s="25" t="n">
        <f aca="false">E11286*I11286/100</f>
        <v>0</v>
      </c>
      <c r="K11286" s="25" t="n">
        <f aca="false">E11286*Einstellungen!$B$5/100</f>
        <v>0</v>
      </c>
      <c r="L11286" s="23" t="str">
        <f aca="false">IF(I11286&lt;Einstellungen!$B$5,"ja","nein")</f>
        <v>nein</v>
      </c>
      <c r="M11286" s="23" t="s">
        <v>54</v>
      </c>
      <c r="N11286" s="23" t="n">
        <v>2026</v>
      </c>
      <c r="O11286" s="23" t="n">
        <v>7</v>
      </c>
    </row>
    <row r="11287" customFormat="false" ht="15" hidden="false" customHeight="false" outlineLevel="0" collapsed="false">
      <c r="A11287" s="22" t="n">
        <v>46167</v>
      </c>
      <c r="B11287" s="23" t="s">
        <v>114</v>
      </c>
      <c r="C11287" s="23" t="s">
        <v>93</v>
      </c>
      <c r="D11287" s="24" t="n">
        <v>-48.1</v>
      </c>
      <c r="E11287" s="25" t="n">
        <f aca="false">MAX(D11287,0)/1000</f>
        <v>0</v>
      </c>
      <c r="F11287" s="25" t="n">
        <f aca="false">MAX(-D11287,0)/1000</f>
        <v>0.0481</v>
      </c>
      <c r="G11287" s="23" t="str">
        <f aca="false">IF(E11287&gt;0,"ja","nein")</f>
        <v>nein</v>
      </c>
      <c r="H11287" s="26" t="n">
        <v>77.68</v>
      </c>
      <c r="I11287" s="26" t="n">
        <f aca="false">(H11287/10+IF(N11287=2025,Einstellungen!$B$23,Einstellungen!$C$23))*(1+Einstellungen!$B$10)</f>
        <v>27.99356</v>
      </c>
      <c r="J11287" s="25" t="n">
        <f aca="false">E11287*I11287/100</f>
        <v>0</v>
      </c>
      <c r="K11287" s="25" t="n">
        <f aca="false">E11287*Einstellungen!$B$5/100</f>
        <v>0</v>
      </c>
      <c r="L11287" s="23" t="str">
        <f aca="false">IF(I11287&lt;Einstellungen!$B$5,"ja","nein")</f>
        <v>ja</v>
      </c>
      <c r="M11287" s="23" t="s">
        <v>54</v>
      </c>
      <c r="N11287" s="23" t="n">
        <v>2026</v>
      </c>
      <c r="O11287" s="23" t="n">
        <v>8</v>
      </c>
    </row>
    <row r="11288" customFormat="false" ht="15" hidden="false" customHeight="false" outlineLevel="0" collapsed="false">
      <c r="A11288" s="22" t="n">
        <v>46167</v>
      </c>
      <c r="B11288" s="23" t="s">
        <v>115</v>
      </c>
      <c r="C11288" s="23" t="s">
        <v>93</v>
      </c>
      <c r="D11288" s="24" t="n">
        <v>-463.2</v>
      </c>
      <c r="E11288" s="25" t="n">
        <f aca="false">MAX(D11288,0)/1000</f>
        <v>0</v>
      </c>
      <c r="F11288" s="25" t="n">
        <f aca="false">MAX(-D11288,0)/1000</f>
        <v>0.4632</v>
      </c>
      <c r="G11288" s="23" t="str">
        <f aca="false">IF(E11288&gt;0,"ja","nein")</f>
        <v>nein</v>
      </c>
      <c r="H11288" s="26" t="n">
        <v>5</v>
      </c>
      <c r="I11288" s="26" t="n">
        <f aca="false">(H11288/10+IF(N11288=2025,Einstellungen!$B$23,Einstellungen!$C$23))*(1+Einstellungen!$B$10)</f>
        <v>19.34464</v>
      </c>
      <c r="J11288" s="25" t="n">
        <f aca="false">E11288*I11288/100</f>
        <v>0</v>
      </c>
      <c r="K11288" s="25" t="n">
        <f aca="false">E11288*Einstellungen!$B$5/100</f>
        <v>0</v>
      </c>
      <c r="L11288" s="23" t="str">
        <f aca="false">IF(I11288&lt;Einstellungen!$B$5,"ja","nein")</f>
        <v>ja</v>
      </c>
      <c r="M11288" s="23" t="s">
        <v>54</v>
      </c>
      <c r="N11288" s="23" t="n">
        <v>2026</v>
      </c>
      <c r="O11288" s="23" t="n">
        <v>9</v>
      </c>
    </row>
    <row r="11289" customFormat="false" ht="15" hidden="false" customHeight="false" outlineLevel="0" collapsed="false">
      <c r="A11289" s="22" t="n">
        <v>46167</v>
      </c>
      <c r="B11289" s="23" t="s">
        <v>116</v>
      </c>
      <c r="C11289" s="23" t="s">
        <v>93</v>
      </c>
      <c r="D11289" s="24" t="n">
        <v>-1423.5</v>
      </c>
      <c r="E11289" s="25" t="n">
        <f aca="false">MAX(D11289,0)/1000</f>
        <v>0</v>
      </c>
      <c r="F11289" s="25" t="n">
        <f aca="false">MAX(-D11289,0)/1000</f>
        <v>1.4235</v>
      </c>
      <c r="G11289" s="23" t="str">
        <f aca="false">IF(E11289&gt;0,"ja","nein")</f>
        <v>nein</v>
      </c>
      <c r="H11289" s="26" t="n">
        <v>-0.167</v>
      </c>
      <c r="I11289" s="26" t="n">
        <f aca="false">(H11289/10+IF(N11289=2025,Einstellungen!$B$23,Einstellungen!$C$23))*(1+Einstellungen!$B$10)</f>
        <v>18.729767</v>
      </c>
      <c r="J11289" s="25" t="n">
        <f aca="false">E11289*I11289/100</f>
        <v>0</v>
      </c>
      <c r="K11289" s="25" t="n">
        <f aca="false">E11289*Einstellungen!$B$5/100</f>
        <v>0</v>
      </c>
      <c r="L11289" s="23" t="str">
        <f aca="false">IF(I11289&lt;Einstellungen!$B$5,"ja","nein")</f>
        <v>ja</v>
      </c>
      <c r="M11289" s="23" t="s">
        <v>54</v>
      </c>
      <c r="N11289" s="23" t="n">
        <v>2026</v>
      </c>
      <c r="O11289" s="23" t="n">
        <v>10</v>
      </c>
    </row>
    <row r="11290" customFormat="false" ht="15" hidden="false" customHeight="false" outlineLevel="0" collapsed="false">
      <c r="A11290" s="22" t="n">
        <v>46167</v>
      </c>
      <c r="B11290" s="23" t="s">
        <v>117</v>
      </c>
      <c r="C11290" s="23" t="s">
        <v>93</v>
      </c>
      <c r="D11290" s="24" t="n">
        <v>-2080.5</v>
      </c>
      <c r="E11290" s="25" t="n">
        <f aca="false">MAX(D11290,0)/1000</f>
        <v>0</v>
      </c>
      <c r="F11290" s="25" t="n">
        <f aca="false">MAX(-D11290,0)/1000</f>
        <v>2.0805</v>
      </c>
      <c r="G11290" s="23" t="str">
        <f aca="false">IF(E11290&gt;0,"ja","nein")</f>
        <v>nein</v>
      </c>
      <c r="H11290" s="26" t="n">
        <v>-5.263</v>
      </c>
      <c r="I11290" s="26" t="n">
        <f aca="false">(H11290/10+IF(N11290=2025,Einstellungen!$B$23,Einstellungen!$C$23))*(1+Einstellungen!$B$10)</f>
        <v>18.123343</v>
      </c>
      <c r="J11290" s="25" t="n">
        <f aca="false">E11290*I11290/100</f>
        <v>0</v>
      </c>
      <c r="K11290" s="25" t="n">
        <f aca="false">E11290*Einstellungen!$B$5/100</f>
        <v>0</v>
      </c>
      <c r="L11290" s="23" t="str">
        <f aca="false">IF(I11290&lt;Einstellungen!$B$5,"ja","nein")</f>
        <v>ja</v>
      </c>
      <c r="M11290" s="23" t="s">
        <v>54</v>
      </c>
      <c r="N11290" s="23" t="n">
        <v>2026</v>
      </c>
      <c r="O11290" s="23" t="n">
        <v>11</v>
      </c>
    </row>
    <row r="11291" customFormat="false" ht="15" hidden="false" customHeight="false" outlineLevel="0" collapsed="false">
      <c r="A11291" s="22" t="n">
        <v>46167</v>
      </c>
      <c r="B11291" s="23" t="s">
        <v>118</v>
      </c>
      <c r="C11291" s="23" t="s">
        <v>93</v>
      </c>
      <c r="D11291" s="24" t="n">
        <v>-4142.3</v>
      </c>
      <c r="E11291" s="25" t="n">
        <f aca="false">MAX(D11291,0)/1000</f>
        <v>0</v>
      </c>
      <c r="F11291" s="25" t="n">
        <f aca="false">MAX(-D11291,0)/1000</f>
        <v>4.1423</v>
      </c>
      <c r="G11291" s="23" t="str">
        <f aca="false">IF(E11291&gt;0,"ja","nein")</f>
        <v>nein</v>
      </c>
      <c r="H11291" s="26" t="n">
        <v>-12.713</v>
      </c>
      <c r="I11291" s="26" t="n">
        <f aca="false">(H11291/10+IF(N11291=2025,Einstellungen!$B$23,Einstellungen!$C$23))*(1+Einstellungen!$B$10)</f>
        <v>17.236793</v>
      </c>
      <c r="J11291" s="25" t="n">
        <f aca="false">E11291*I11291/100</f>
        <v>0</v>
      </c>
      <c r="K11291" s="25" t="n">
        <f aca="false">E11291*Einstellungen!$B$5/100</f>
        <v>0</v>
      </c>
      <c r="L11291" s="23" t="str">
        <f aca="false">IF(I11291&lt;Einstellungen!$B$5,"ja","nein")</f>
        <v>ja</v>
      </c>
      <c r="M11291" s="23" t="s">
        <v>54</v>
      </c>
      <c r="N11291" s="23" t="n">
        <v>2026</v>
      </c>
      <c r="O11291" s="23" t="n">
        <v>12</v>
      </c>
    </row>
    <row r="11292" customFormat="false" ht="15" hidden="false" customHeight="false" outlineLevel="0" collapsed="false">
      <c r="A11292" s="22" t="n">
        <v>46167</v>
      </c>
      <c r="B11292" s="23" t="s">
        <v>119</v>
      </c>
      <c r="C11292" s="23" t="s">
        <v>93</v>
      </c>
      <c r="D11292" s="24" t="n">
        <v>-4832.4</v>
      </c>
      <c r="E11292" s="25" t="n">
        <f aca="false">MAX(D11292,0)/1000</f>
        <v>0</v>
      </c>
      <c r="F11292" s="25" t="n">
        <f aca="false">MAX(-D11292,0)/1000</f>
        <v>4.8324</v>
      </c>
      <c r="G11292" s="23" t="str">
        <f aca="false">IF(E11292&gt;0,"ja","nein")</f>
        <v>nein</v>
      </c>
      <c r="H11292" s="26" t="n">
        <v>-29.295</v>
      </c>
      <c r="I11292" s="26" t="n">
        <f aca="false">(H11292/10+IF(N11292=2025,Einstellungen!$B$23,Einstellungen!$C$23))*(1+Einstellungen!$B$10)</f>
        <v>15.263535</v>
      </c>
      <c r="J11292" s="25" t="n">
        <f aca="false">E11292*I11292/100</f>
        <v>0</v>
      </c>
      <c r="K11292" s="25" t="n">
        <f aca="false">E11292*Einstellungen!$B$5/100</f>
        <v>0</v>
      </c>
      <c r="L11292" s="23" t="str">
        <f aca="false">IF(I11292&lt;Einstellungen!$B$5,"ja","nein")</f>
        <v>ja</v>
      </c>
      <c r="M11292" s="23" t="s">
        <v>54</v>
      </c>
      <c r="N11292" s="23" t="n">
        <v>2026</v>
      </c>
      <c r="O11292" s="23" t="n">
        <v>13</v>
      </c>
    </row>
    <row r="11293" customFormat="false" ht="15" hidden="false" customHeight="false" outlineLevel="0" collapsed="false">
      <c r="A11293" s="22" t="n">
        <v>46167</v>
      </c>
      <c r="B11293" s="23" t="s">
        <v>120</v>
      </c>
      <c r="C11293" s="23" t="s">
        <v>93</v>
      </c>
      <c r="D11293" s="24" t="n">
        <v>-3900.9</v>
      </c>
      <c r="E11293" s="25" t="n">
        <f aca="false">MAX(D11293,0)/1000</f>
        <v>0</v>
      </c>
      <c r="F11293" s="25" t="n">
        <f aca="false">MAX(-D11293,0)/1000</f>
        <v>3.9009</v>
      </c>
      <c r="G11293" s="23" t="str">
        <f aca="false">IF(E11293&gt;0,"ja","nein")</f>
        <v>nein</v>
      </c>
      <c r="H11293" s="26" t="n">
        <v>-27.183</v>
      </c>
      <c r="I11293" s="26" t="n">
        <f aca="false">(H11293/10+IF(N11293=2025,Einstellungen!$B$23,Einstellungen!$C$23))*(1+Einstellungen!$B$10)</f>
        <v>15.514863</v>
      </c>
      <c r="J11293" s="25" t="n">
        <f aca="false">E11293*I11293/100</f>
        <v>0</v>
      </c>
      <c r="K11293" s="25" t="n">
        <f aca="false">E11293*Einstellungen!$B$5/100</f>
        <v>0</v>
      </c>
      <c r="L11293" s="23" t="str">
        <f aca="false">IF(I11293&lt;Einstellungen!$B$5,"ja","nein")</f>
        <v>ja</v>
      </c>
      <c r="M11293" s="23" t="s">
        <v>54</v>
      </c>
      <c r="N11293" s="23" t="n">
        <v>2026</v>
      </c>
      <c r="O11293" s="23" t="n">
        <v>14</v>
      </c>
    </row>
    <row r="11294" customFormat="false" ht="15" hidden="false" customHeight="false" outlineLevel="0" collapsed="false">
      <c r="A11294" s="22" t="n">
        <v>46167</v>
      </c>
      <c r="B11294" s="23" t="s">
        <v>104</v>
      </c>
      <c r="C11294" s="23" t="s">
        <v>93</v>
      </c>
      <c r="D11294" s="24" t="n">
        <v>-3051.2</v>
      </c>
      <c r="E11294" s="25" t="n">
        <f aca="false">MAX(D11294,0)/1000</f>
        <v>0</v>
      </c>
      <c r="F11294" s="25" t="n">
        <f aca="false">MAX(-D11294,0)/1000</f>
        <v>3.0512</v>
      </c>
      <c r="G11294" s="23" t="str">
        <f aca="false">IF(E11294&gt;0,"ja","nein")</f>
        <v>nein</v>
      </c>
      <c r="H11294" s="26" t="n">
        <v>-10.05</v>
      </c>
      <c r="I11294" s="26" t="n">
        <f aca="false">(H11294/10+IF(N11294=2025,Einstellungen!$B$23,Einstellungen!$C$23))*(1+Einstellungen!$B$10)</f>
        <v>17.55369</v>
      </c>
      <c r="J11294" s="25" t="n">
        <f aca="false">E11294*I11294/100</f>
        <v>0</v>
      </c>
      <c r="K11294" s="25" t="n">
        <f aca="false">E11294*Einstellungen!$B$5/100</f>
        <v>0</v>
      </c>
      <c r="L11294" s="23" t="str">
        <f aca="false">IF(I11294&lt;Einstellungen!$B$5,"ja","nein")</f>
        <v>ja</v>
      </c>
      <c r="M11294" s="23" t="s">
        <v>54</v>
      </c>
      <c r="N11294" s="23" t="n">
        <v>2026</v>
      </c>
      <c r="O11294" s="23" t="n">
        <v>15</v>
      </c>
    </row>
    <row r="11295" customFormat="false" ht="15" hidden="false" customHeight="false" outlineLevel="0" collapsed="false">
      <c r="A11295" s="22" t="n">
        <v>46167</v>
      </c>
      <c r="B11295" s="23" t="s">
        <v>105</v>
      </c>
      <c r="C11295" s="23" t="s">
        <v>93</v>
      </c>
      <c r="D11295" s="24" t="n">
        <v>-1904.5</v>
      </c>
      <c r="E11295" s="25" t="n">
        <f aca="false">MAX(D11295,0)/1000</f>
        <v>0</v>
      </c>
      <c r="F11295" s="25" t="n">
        <f aca="false">MAX(-D11295,0)/1000</f>
        <v>1.9045</v>
      </c>
      <c r="G11295" s="23" t="str">
        <f aca="false">IF(E11295&gt;0,"ja","nein")</f>
        <v>nein</v>
      </c>
      <c r="H11295" s="26" t="n">
        <v>-2.915</v>
      </c>
      <c r="I11295" s="26" t="n">
        <f aca="false">(H11295/10+IF(N11295=2025,Einstellungen!$B$23,Einstellungen!$C$23))*(1+Einstellungen!$B$10)</f>
        <v>18.402755</v>
      </c>
      <c r="J11295" s="25" t="n">
        <f aca="false">E11295*I11295/100</f>
        <v>0</v>
      </c>
      <c r="K11295" s="25" t="n">
        <f aca="false">E11295*Einstellungen!$B$5/100</f>
        <v>0</v>
      </c>
      <c r="L11295" s="23" t="str">
        <f aca="false">IF(I11295&lt;Einstellungen!$B$5,"ja","nein")</f>
        <v>ja</v>
      </c>
      <c r="M11295" s="23" t="s">
        <v>54</v>
      </c>
      <c r="N11295" s="23" t="n">
        <v>2026</v>
      </c>
      <c r="O11295" s="23" t="n">
        <v>16</v>
      </c>
    </row>
    <row r="11296" customFormat="false" ht="15" hidden="false" customHeight="false" outlineLevel="0" collapsed="false">
      <c r="A11296" s="22" t="n">
        <v>46167</v>
      </c>
      <c r="B11296" s="23" t="s">
        <v>97</v>
      </c>
      <c r="C11296" s="23" t="s">
        <v>93</v>
      </c>
      <c r="D11296" s="24" t="n">
        <v>-1124.8</v>
      </c>
      <c r="E11296" s="25" t="n">
        <f aca="false">MAX(D11296,0)/1000</f>
        <v>0</v>
      </c>
      <c r="F11296" s="25" t="n">
        <f aca="false">MAX(-D11296,0)/1000</f>
        <v>1.1248</v>
      </c>
      <c r="G11296" s="23" t="str">
        <f aca="false">IF(E11296&gt;0,"ja","nein")</f>
        <v>nein</v>
      </c>
      <c r="H11296" s="26" t="n">
        <v>31.95</v>
      </c>
      <c r="I11296" s="26" t="n">
        <f aca="false">(H11296/10+IF(N11296=2025,Einstellungen!$B$23,Einstellungen!$C$23))*(1+Einstellungen!$B$10)</f>
        <v>22.55169</v>
      </c>
      <c r="J11296" s="25" t="n">
        <f aca="false">E11296*I11296/100</f>
        <v>0</v>
      </c>
      <c r="K11296" s="25" t="n">
        <f aca="false">E11296*Einstellungen!$B$5/100</f>
        <v>0</v>
      </c>
      <c r="L11296" s="23" t="str">
        <f aca="false">IF(I11296&lt;Einstellungen!$B$5,"ja","nein")</f>
        <v>ja</v>
      </c>
      <c r="M11296" s="23" t="s">
        <v>54</v>
      </c>
      <c r="N11296" s="23" t="n">
        <v>2026</v>
      </c>
      <c r="O11296" s="23" t="n">
        <v>17</v>
      </c>
    </row>
    <row r="11297" customFormat="false" ht="15" hidden="false" customHeight="false" outlineLevel="0" collapsed="false">
      <c r="A11297" s="22" t="n">
        <v>46167</v>
      </c>
      <c r="B11297" s="23" t="s">
        <v>99</v>
      </c>
      <c r="C11297" s="23" t="s">
        <v>93</v>
      </c>
      <c r="D11297" s="24" t="n">
        <v>-171.5</v>
      </c>
      <c r="E11297" s="25" t="n">
        <f aca="false">MAX(D11297,0)/1000</f>
        <v>0</v>
      </c>
      <c r="F11297" s="25" t="n">
        <f aca="false">MAX(-D11297,0)/1000</f>
        <v>0.1715</v>
      </c>
      <c r="G11297" s="23" t="str">
        <f aca="false">IF(E11297&gt;0,"ja","nein")</f>
        <v>nein</v>
      </c>
      <c r="H11297" s="26" t="n">
        <v>118.822</v>
      </c>
      <c r="I11297" s="26" t="n">
        <f aca="false">(H11297/10+IF(N11297=2025,Einstellungen!$B$23,Einstellungen!$C$23))*(1+Einstellungen!$B$10)</f>
        <v>32.889458</v>
      </c>
      <c r="J11297" s="25" t="n">
        <f aca="false">E11297*I11297/100</f>
        <v>0</v>
      </c>
      <c r="K11297" s="25" t="n">
        <f aca="false">E11297*Einstellungen!$B$5/100</f>
        <v>0</v>
      </c>
      <c r="L11297" s="23" t="str">
        <f aca="false">IF(I11297&lt;Einstellungen!$B$5,"ja","nein")</f>
        <v>nein</v>
      </c>
      <c r="M11297" s="23" t="s">
        <v>54</v>
      </c>
      <c r="N11297" s="23" t="n">
        <v>2026</v>
      </c>
      <c r="O11297" s="23" t="n">
        <v>18</v>
      </c>
    </row>
    <row r="11298" customFormat="false" ht="15" hidden="false" customHeight="false" outlineLevel="0" collapsed="false">
      <c r="A11298" s="22" t="n">
        <v>46167</v>
      </c>
      <c r="B11298" s="23" t="s">
        <v>100</v>
      </c>
      <c r="C11298" s="23" t="s">
        <v>93</v>
      </c>
      <c r="D11298" s="24" t="n">
        <v>-30.6</v>
      </c>
      <c r="E11298" s="25" t="n">
        <f aca="false">MAX(D11298,0)/1000</f>
        <v>0</v>
      </c>
      <c r="F11298" s="25" t="n">
        <f aca="false">MAX(-D11298,0)/1000</f>
        <v>0.0306</v>
      </c>
      <c r="G11298" s="23" t="str">
        <f aca="false">IF(E11298&gt;0,"ja","nein")</f>
        <v>nein</v>
      </c>
      <c r="H11298" s="26" t="n">
        <v>150.575</v>
      </c>
      <c r="I11298" s="26" t="n">
        <f aca="false">(H11298/10+IF(N11298=2025,Einstellungen!$B$23,Einstellungen!$C$23))*(1+Einstellungen!$B$10)</f>
        <v>36.668065</v>
      </c>
      <c r="J11298" s="25" t="n">
        <f aca="false">E11298*I11298/100</f>
        <v>0</v>
      </c>
      <c r="K11298" s="25" t="n">
        <f aca="false">E11298*Einstellungen!$B$5/100</f>
        <v>0</v>
      </c>
      <c r="L11298" s="23" t="str">
        <f aca="false">IF(I11298&lt;Einstellungen!$B$5,"ja","nein")</f>
        <v>nein</v>
      </c>
      <c r="M11298" s="23" t="s">
        <v>54</v>
      </c>
      <c r="N11298" s="23" t="n">
        <v>2026</v>
      </c>
      <c r="O11298" s="23" t="n">
        <v>19</v>
      </c>
    </row>
    <row r="11299" customFormat="false" ht="15" hidden="false" customHeight="false" outlineLevel="0" collapsed="false">
      <c r="A11299" s="22" t="n">
        <v>46167</v>
      </c>
      <c r="B11299" s="23" t="s">
        <v>92</v>
      </c>
      <c r="C11299" s="23" t="s">
        <v>93</v>
      </c>
      <c r="D11299" s="24" t="n">
        <v>-1.3</v>
      </c>
      <c r="E11299" s="25" t="n">
        <f aca="false">MAX(D11299,0)/1000</f>
        <v>0</v>
      </c>
      <c r="F11299" s="25" t="n">
        <f aca="false">MAX(-D11299,0)/1000</f>
        <v>0.0013</v>
      </c>
      <c r="G11299" s="23" t="str">
        <f aca="false">IF(E11299&gt;0,"ja","nein")</f>
        <v>nein</v>
      </c>
      <c r="H11299" s="26" t="n">
        <v>172.185</v>
      </c>
      <c r="I11299" s="26" t="n">
        <f aca="false">(H11299/10+IF(N11299=2025,Einstellungen!$B$23,Einstellungen!$C$23))*(1+Einstellungen!$B$10)</f>
        <v>39.239655</v>
      </c>
      <c r="J11299" s="25" t="n">
        <f aca="false">E11299*I11299/100</f>
        <v>0</v>
      </c>
      <c r="K11299" s="25" t="n">
        <f aca="false">E11299*Einstellungen!$B$5/100</f>
        <v>0</v>
      </c>
      <c r="L11299" s="23" t="str">
        <f aca="false">IF(I11299&lt;Einstellungen!$B$5,"ja","nein")</f>
        <v>nein</v>
      </c>
      <c r="M11299" s="23" t="s">
        <v>54</v>
      </c>
      <c r="N11299" s="23" t="n">
        <v>2026</v>
      </c>
      <c r="O11299" s="23" t="n">
        <v>20</v>
      </c>
    </row>
    <row r="11300" customFormat="false" ht="15" hidden="false" customHeight="false" outlineLevel="0" collapsed="false">
      <c r="A11300" s="22" t="n">
        <v>46167</v>
      </c>
      <c r="B11300" s="23" t="s">
        <v>95</v>
      </c>
      <c r="C11300" s="23" t="s">
        <v>93</v>
      </c>
      <c r="D11300" s="24" t="n">
        <v>-46.9</v>
      </c>
      <c r="E11300" s="25" t="n">
        <f aca="false">MAX(D11300,0)/1000</f>
        <v>0</v>
      </c>
      <c r="F11300" s="25" t="n">
        <f aca="false">MAX(-D11300,0)/1000</f>
        <v>0.0469</v>
      </c>
      <c r="G11300" s="23" t="str">
        <f aca="false">IF(E11300&gt;0,"ja","nein")</f>
        <v>nein</v>
      </c>
      <c r="H11300" s="26" t="n">
        <v>170.25</v>
      </c>
      <c r="I11300" s="26" t="n">
        <f aca="false">(H11300/10+IF(N11300=2025,Einstellungen!$B$23,Einstellungen!$C$23))*(1+Einstellungen!$B$10)</f>
        <v>39.00939</v>
      </c>
      <c r="J11300" s="25" t="n">
        <f aca="false">E11300*I11300/100</f>
        <v>0</v>
      </c>
      <c r="K11300" s="25" t="n">
        <f aca="false">E11300*Einstellungen!$B$5/100</f>
        <v>0</v>
      </c>
      <c r="L11300" s="23" t="str">
        <f aca="false">IF(I11300&lt;Einstellungen!$B$5,"ja","nein")</f>
        <v>nein</v>
      </c>
      <c r="M11300" s="23" t="s">
        <v>54</v>
      </c>
      <c r="N11300" s="23" t="n">
        <v>2026</v>
      </c>
      <c r="O11300" s="23" t="n">
        <v>21</v>
      </c>
    </row>
    <row r="11301" customFormat="false" ht="15" hidden="false" customHeight="false" outlineLevel="0" collapsed="false">
      <c r="A11301" s="22" t="n">
        <v>46167</v>
      </c>
      <c r="B11301" s="23" t="s">
        <v>96</v>
      </c>
      <c r="C11301" s="23" t="s">
        <v>93</v>
      </c>
      <c r="D11301" s="24" t="n">
        <v>-46.7</v>
      </c>
      <c r="E11301" s="25" t="n">
        <f aca="false">MAX(D11301,0)/1000</f>
        <v>0</v>
      </c>
      <c r="F11301" s="25" t="n">
        <f aca="false">MAX(-D11301,0)/1000</f>
        <v>0.0467</v>
      </c>
      <c r="G11301" s="23" t="str">
        <f aca="false">IF(E11301&gt;0,"ja","nein")</f>
        <v>nein</v>
      </c>
      <c r="H11301" s="26" t="n">
        <v>157.332</v>
      </c>
      <c r="I11301" s="26" t="n">
        <f aca="false">(H11301/10+IF(N11301=2025,Einstellungen!$B$23,Einstellungen!$C$23))*(1+Einstellungen!$B$10)</f>
        <v>37.472148</v>
      </c>
      <c r="J11301" s="25" t="n">
        <f aca="false">E11301*I11301/100</f>
        <v>0</v>
      </c>
      <c r="K11301" s="25" t="n">
        <f aca="false">E11301*Einstellungen!$B$5/100</f>
        <v>0</v>
      </c>
      <c r="L11301" s="23" t="str">
        <f aca="false">IF(I11301&lt;Einstellungen!$B$5,"ja","nein")</f>
        <v>nein</v>
      </c>
      <c r="M11301" s="23" t="s">
        <v>54</v>
      </c>
      <c r="N11301" s="23" t="n">
        <v>2026</v>
      </c>
      <c r="O11301" s="23" t="n">
        <v>22</v>
      </c>
    </row>
    <row r="11302" customFormat="false" ht="15" hidden="false" customHeight="false" outlineLevel="0" collapsed="false">
      <c r="A11302" s="22" t="n">
        <v>46167</v>
      </c>
      <c r="B11302" s="23" t="s">
        <v>101</v>
      </c>
      <c r="C11302" s="23" t="s">
        <v>93</v>
      </c>
      <c r="D11302" s="24" t="n">
        <v>-47.2</v>
      </c>
      <c r="E11302" s="25" t="n">
        <f aca="false">MAX(D11302,0)/1000</f>
        <v>0</v>
      </c>
      <c r="F11302" s="25" t="n">
        <f aca="false">MAX(-D11302,0)/1000</f>
        <v>0.0472</v>
      </c>
      <c r="G11302" s="23" t="str">
        <f aca="false">IF(E11302&gt;0,"ja","nein")</f>
        <v>nein</v>
      </c>
      <c r="H11302" s="26" t="n">
        <v>141.025</v>
      </c>
      <c r="I11302" s="26" t="n">
        <f aca="false">(H11302/10+IF(N11302=2025,Einstellungen!$B$23,Einstellungen!$C$23))*(1+Einstellungen!$B$10)</f>
        <v>35.531615</v>
      </c>
      <c r="J11302" s="25" t="n">
        <f aca="false">E11302*I11302/100</f>
        <v>0</v>
      </c>
      <c r="K11302" s="25" t="n">
        <f aca="false">E11302*Einstellungen!$B$5/100</f>
        <v>0</v>
      </c>
      <c r="L11302" s="23" t="str">
        <f aca="false">IF(I11302&lt;Einstellungen!$B$5,"ja","nein")</f>
        <v>nein</v>
      </c>
      <c r="M11302" s="23" t="s">
        <v>54</v>
      </c>
      <c r="N11302" s="23" t="n">
        <v>2026</v>
      </c>
      <c r="O11302" s="23" t="n">
        <v>23</v>
      </c>
    </row>
    <row r="11303" customFormat="false" ht="15" hidden="false" customHeight="false" outlineLevel="0" collapsed="false">
      <c r="A11303" s="22" t="n">
        <v>46168</v>
      </c>
      <c r="B11303" s="23" t="s">
        <v>102</v>
      </c>
      <c r="C11303" s="23" t="s">
        <v>98</v>
      </c>
      <c r="D11303" s="24" t="n">
        <v>-45.2</v>
      </c>
      <c r="E11303" s="25" t="n">
        <f aca="false">MAX(D11303,0)/1000</f>
        <v>0</v>
      </c>
      <c r="F11303" s="25" t="n">
        <f aca="false">MAX(-D11303,0)/1000</f>
        <v>0.0452</v>
      </c>
      <c r="G11303" s="23" t="str">
        <f aca="false">IF(E11303&gt;0,"ja","nein")</f>
        <v>nein</v>
      </c>
      <c r="H11303" s="26" t="n">
        <v>136.36</v>
      </c>
      <c r="I11303" s="26" t="n">
        <f aca="false">(H11303/10+IF(N11303=2025,Einstellungen!$B$23,Einstellungen!$C$23))*(1+Einstellungen!$B$10)</f>
        <v>34.97648</v>
      </c>
      <c r="J11303" s="25" t="n">
        <f aca="false">E11303*I11303/100</f>
        <v>0</v>
      </c>
      <c r="K11303" s="25" t="n">
        <f aca="false">E11303*Einstellungen!$B$5/100</f>
        <v>0</v>
      </c>
      <c r="L11303" s="23" t="str">
        <f aca="false">IF(I11303&lt;Einstellungen!$B$5,"ja","nein")</f>
        <v>nein</v>
      </c>
      <c r="M11303" s="23" t="s">
        <v>54</v>
      </c>
      <c r="N11303" s="23" t="n">
        <v>2026</v>
      </c>
      <c r="O11303" s="23" t="n">
        <v>0</v>
      </c>
    </row>
    <row r="11304" customFormat="false" ht="15" hidden="false" customHeight="false" outlineLevel="0" collapsed="false">
      <c r="A11304" s="22" t="n">
        <v>46168</v>
      </c>
      <c r="B11304" s="23" t="s">
        <v>107</v>
      </c>
      <c r="C11304" s="23" t="s">
        <v>98</v>
      </c>
      <c r="D11304" s="24" t="n">
        <v>-46.6</v>
      </c>
      <c r="E11304" s="25" t="n">
        <f aca="false">MAX(D11304,0)/1000</f>
        <v>0</v>
      </c>
      <c r="F11304" s="25" t="n">
        <f aca="false">MAX(-D11304,0)/1000</f>
        <v>0.0466</v>
      </c>
      <c r="G11304" s="23" t="str">
        <f aca="false">IF(E11304&gt;0,"ja","nein")</f>
        <v>nein</v>
      </c>
      <c r="H11304" s="26" t="n">
        <v>125.647</v>
      </c>
      <c r="I11304" s="26" t="n">
        <f aca="false">(H11304/10+IF(N11304=2025,Einstellungen!$B$23,Einstellungen!$C$23))*(1+Einstellungen!$B$10)</f>
        <v>33.701633</v>
      </c>
      <c r="J11304" s="25" t="n">
        <f aca="false">E11304*I11304/100</f>
        <v>0</v>
      </c>
      <c r="K11304" s="25" t="n">
        <f aca="false">E11304*Einstellungen!$B$5/100</f>
        <v>0</v>
      </c>
      <c r="L11304" s="23" t="str">
        <f aca="false">IF(I11304&lt;Einstellungen!$B$5,"ja","nein")</f>
        <v>nein</v>
      </c>
      <c r="M11304" s="23" t="s">
        <v>54</v>
      </c>
      <c r="N11304" s="23" t="n">
        <v>2026</v>
      </c>
      <c r="O11304" s="23" t="n">
        <v>1</v>
      </c>
    </row>
    <row r="11305" customFormat="false" ht="15" hidden="false" customHeight="false" outlineLevel="0" collapsed="false">
      <c r="A11305" s="22" t="n">
        <v>46168</v>
      </c>
      <c r="B11305" s="23" t="s">
        <v>108</v>
      </c>
      <c r="C11305" s="23" t="s">
        <v>98</v>
      </c>
      <c r="D11305" s="24" t="n">
        <v>-48.6</v>
      </c>
      <c r="E11305" s="25" t="n">
        <f aca="false">MAX(D11305,0)/1000</f>
        <v>0</v>
      </c>
      <c r="F11305" s="25" t="n">
        <f aca="false">MAX(-D11305,0)/1000</f>
        <v>0.0486</v>
      </c>
      <c r="G11305" s="23" t="str">
        <f aca="false">IF(E11305&gt;0,"ja","nein")</f>
        <v>nein</v>
      </c>
      <c r="H11305" s="26" t="n">
        <v>120.645</v>
      </c>
      <c r="I11305" s="26" t="n">
        <f aca="false">(H11305/10+IF(N11305=2025,Einstellungen!$B$23,Einstellungen!$C$23))*(1+Einstellungen!$B$10)</f>
        <v>33.106395</v>
      </c>
      <c r="J11305" s="25" t="n">
        <f aca="false">E11305*I11305/100</f>
        <v>0</v>
      </c>
      <c r="K11305" s="25" t="n">
        <f aca="false">E11305*Einstellungen!$B$5/100</f>
        <v>0</v>
      </c>
      <c r="L11305" s="23" t="str">
        <f aca="false">IF(I11305&lt;Einstellungen!$B$5,"ja","nein")</f>
        <v>nein</v>
      </c>
      <c r="M11305" s="23" t="s">
        <v>54</v>
      </c>
      <c r="N11305" s="23" t="n">
        <v>2026</v>
      </c>
      <c r="O11305" s="23" t="n">
        <v>2</v>
      </c>
    </row>
    <row r="11306" customFormat="false" ht="15" hidden="false" customHeight="false" outlineLevel="0" collapsed="false">
      <c r="A11306" s="22" t="n">
        <v>46168</v>
      </c>
      <c r="B11306" s="23" t="s">
        <v>109</v>
      </c>
      <c r="C11306" s="23" t="s">
        <v>98</v>
      </c>
      <c r="D11306" s="24" t="n">
        <v>-47.8</v>
      </c>
      <c r="E11306" s="25" t="n">
        <f aca="false">MAX(D11306,0)/1000</f>
        <v>0</v>
      </c>
      <c r="F11306" s="25" t="n">
        <f aca="false">MAX(-D11306,0)/1000</f>
        <v>0.0478</v>
      </c>
      <c r="G11306" s="23" t="str">
        <f aca="false">IF(E11306&gt;0,"ja","nein")</f>
        <v>nein</v>
      </c>
      <c r="H11306" s="26" t="n">
        <v>121.18</v>
      </c>
      <c r="I11306" s="26" t="n">
        <f aca="false">(H11306/10+IF(N11306=2025,Einstellungen!$B$23,Einstellungen!$C$23))*(1+Einstellungen!$B$10)</f>
        <v>33.17006</v>
      </c>
      <c r="J11306" s="25" t="n">
        <f aca="false">E11306*I11306/100</f>
        <v>0</v>
      </c>
      <c r="K11306" s="25" t="n">
        <f aca="false">E11306*Einstellungen!$B$5/100</f>
        <v>0</v>
      </c>
      <c r="L11306" s="23" t="str">
        <f aca="false">IF(I11306&lt;Einstellungen!$B$5,"ja","nein")</f>
        <v>nein</v>
      </c>
      <c r="M11306" s="23" t="s">
        <v>54</v>
      </c>
      <c r="N11306" s="23" t="n">
        <v>2026</v>
      </c>
      <c r="O11306" s="23" t="n">
        <v>3</v>
      </c>
    </row>
    <row r="11307" customFormat="false" ht="15" hidden="false" customHeight="false" outlineLevel="0" collapsed="false">
      <c r="A11307" s="22" t="n">
        <v>46168</v>
      </c>
      <c r="B11307" s="23" t="s">
        <v>110</v>
      </c>
      <c r="C11307" s="23" t="s">
        <v>98</v>
      </c>
      <c r="D11307" s="24" t="n">
        <v>-46.5</v>
      </c>
      <c r="E11307" s="25" t="n">
        <f aca="false">MAX(D11307,0)/1000</f>
        <v>0</v>
      </c>
      <c r="F11307" s="25" t="n">
        <f aca="false">MAX(-D11307,0)/1000</f>
        <v>0.0465</v>
      </c>
      <c r="G11307" s="23" t="str">
        <f aca="false">IF(E11307&gt;0,"ja","nein")</f>
        <v>nein</v>
      </c>
      <c r="H11307" s="26" t="n">
        <v>119.53</v>
      </c>
      <c r="I11307" s="26" t="n">
        <f aca="false">(H11307/10+IF(N11307=2025,Einstellungen!$B$23,Einstellungen!$C$23))*(1+Einstellungen!$B$10)</f>
        <v>32.97371</v>
      </c>
      <c r="J11307" s="25" t="n">
        <f aca="false">E11307*I11307/100</f>
        <v>0</v>
      </c>
      <c r="K11307" s="25" t="n">
        <f aca="false">E11307*Einstellungen!$B$5/100</f>
        <v>0</v>
      </c>
      <c r="L11307" s="23" t="str">
        <f aca="false">IF(I11307&lt;Einstellungen!$B$5,"ja","nein")</f>
        <v>nein</v>
      </c>
      <c r="M11307" s="23" t="s">
        <v>54</v>
      </c>
      <c r="N11307" s="23" t="n">
        <v>2026</v>
      </c>
      <c r="O11307" s="23" t="n">
        <v>4</v>
      </c>
    </row>
    <row r="11308" customFormat="false" ht="15" hidden="false" customHeight="false" outlineLevel="0" collapsed="false">
      <c r="A11308" s="22" t="n">
        <v>46168</v>
      </c>
      <c r="B11308" s="23" t="s">
        <v>111</v>
      </c>
      <c r="C11308" s="23" t="s">
        <v>98</v>
      </c>
      <c r="D11308" s="24" t="n">
        <v>-44.6</v>
      </c>
      <c r="E11308" s="25" t="n">
        <f aca="false">MAX(D11308,0)/1000</f>
        <v>0</v>
      </c>
      <c r="F11308" s="25" t="n">
        <f aca="false">MAX(-D11308,0)/1000</f>
        <v>0.0446</v>
      </c>
      <c r="G11308" s="23" t="str">
        <f aca="false">IF(E11308&gt;0,"ja","nein")</f>
        <v>nein</v>
      </c>
      <c r="H11308" s="26" t="n">
        <v>128.91</v>
      </c>
      <c r="I11308" s="26" t="n">
        <f aca="false">(H11308/10+IF(N11308=2025,Einstellungen!$B$23,Einstellungen!$C$23))*(1+Einstellungen!$B$10)</f>
        <v>34.08993</v>
      </c>
      <c r="J11308" s="25" t="n">
        <f aca="false">E11308*I11308/100</f>
        <v>0</v>
      </c>
      <c r="K11308" s="25" t="n">
        <f aca="false">E11308*Einstellungen!$B$5/100</f>
        <v>0</v>
      </c>
      <c r="L11308" s="23" t="str">
        <f aca="false">IF(I11308&lt;Einstellungen!$B$5,"ja","nein")</f>
        <v>nein</v>
      </c>
      <c r="M11308" s="23" t="s">
        <v>54</v>
      </c>
      <c r="N11308" s="23" t="n">
        <v>2026</v>
      </c>
      <c r="O11308" s="23" t="n">
        <v>5</v>
      </c>
    </row>
    <row r="11309" customFormat="false" ht="15" hidden="false" customHeight="false" outlineLevel="0" collapsed="false">
      <c r="A11309" s="22" t="n">
        <v>46168</v>
      </c>
      <c r="B11309" s="23" t="s">
        <v>112</v>
      </c>
      <c r="C11309" s="23" t="s">
        <v>98</v>
      </c>
      <c r="D11309" s="24" t="n">
        <v>-44.4</v>
      </c>
      <c r="E11309" s="25" t="n">
        <f aca="false">MAX(D11309,0)/1000</f>
        <v>0</v>
      </c>
      <c r="F11309" s="25" t="n">
        <f aca="false">MAX(-D11309,0)/1000</f>
        <v>0.0444</v>
      </c>
      <c r="G11309" s="23" t="str">
        <f aca="false">IF(E11309&gt;0,"ja","nein")</f>
        <v>nein</v>
      </c>
      <c r="H11309" s="26" t="n">
        <v>143.105</v>
      </c>
      <c r="I11309" s="26" t="n">
        <f aca="false">(H11309/10+IF(N11309=2025,Einstellungen!$B$23,Einstellungen!$C$23))*(1+Einstellungen!$B$10)</f>
        <v>35.779135</v>
      </c>
      <c r="J11309" s="25" t="n">
        <f aca="false">E11309*I11309/100</f>
        <v>0</v>
      </c>
      <c r="K11309" s="25" t="n">
        <f aca="false">E11309*Einstellungen!$B$5/100</f>
        <v>0</v>
      </c>
      <c r="L11309" s="23" t="str">
        <f aca="false">IF(I11309&lt;Einstellungen!$B$5,"ja","nein")</f>
        <v>nein</v>
      </c>
      <c r="M11309" s="23" t="s">
        <v>54</v>
      </c>
      <c r="N11309" s="23" t="n">
        <v>2026</v>
      </c>
      <c r="O11309" s="23" t="n">
        <v>6</v>
      </c>
    </row>
    <row r="11310" customFormat="false" ht="15" hidden="false" customHeight="false" outlineLevel="0" collapsed="false">
      <c r="A11310" s="22" t="n">
        <v>46168</v>
      </c>
      <c r="B11310" s="23" t="s">
        <v>113</v>
      </c>
      <c r="C11310" s="23" t="s">
        <v>98</v>
      </c>
      <c r="D11310" s="24" t="n">
        <v>-57.5</v>
      </c>
      <c r="E11310" s="25" t="n">
        <f aca="false">MAX(D11310,0)/1000</f>
        <v>0</v>
      </c>
      <c r="F11310" s="25" t="n">
        <f aca="false">MAX(-D11310,0)/1000</f>
        <v>0.0575</v>
      </c>
      <c r="G11310" s="23" t="str">
        <f aca="false">IF(E11310&gt;0,"ja","nein")</f>
        <v>nein</v>
      </c>
      <c r="H11310" s="26" t="n">
        <v>141.54</v>
      </c>
      <c r="I11310" s="26" t="n">
        <f aca="false">(H11310/10+IF(N11310=2025,Einstellungen!$B$23,Einstellungen!$C$23))*(1+Einstellungen!$B$10)</f>
        <v>35.5929</v>
      </c>
      <c r="J11310" s="25" t="n">
        <f aca="false">E11310*I11310/100</f>
        <v>0</v>
      </c>
      <c r="K11310" s="25" t="n">
        <f aca="false">E11310*Einstellungen!$B$5/100</f>
        <v>0</v>
      </c>
      <c r="L11310" s="23" t="str">
        <f aca="false">IF(I11310&lt;Einstellungen!$B$5,"ja","nein")</f>
        <v>nein</v>
      </c>
      <c r="M11310" s="23" t="s">
        <v>54</v>
      </c>
      <c r="N11310" s="23" t="n">
        <v>2026</v>
      </c>
      <c r="O11310" s="23" t="n">
        <v>7</v>
      </c>
    </row>
    <row r="11311" customFormat="false" ht="15" hidden="false" customHeight="false" outlineLevel="0" collapsed="false">
      <c r="A11311" s="22" t="n">
        <v>46168</v>
      </c>
      <c r="B11311" s="23" t="s">
        <v>114</v>
      </c>
      <c r="C11311" s="23" t="s">
        <v>98</v>
      </c>
      <c r="D11311" s="24" t="n">
        <v>-47.8</v>
      </c>
      <c r="E11311" s="25" t="n">
        <f aca="false">MAX(D11311,0)/1000</f>
        <v>0</v>
      </c>
      <c r="F11311" s="25" t="n">
        <f aca="false">MAX(-D11311,0)/1000</f>
        <v>0.0478</v>
      </c>
      <c r="G11311" s="23" t="str">
        <f aca="false">IF(E11311&gt;0,"ja","nein")</f>
        <v>nein</v>
      </c>
      <c r="H11311" s="26" t="n">
        <v>122.045</v>
      </c>
      <c r="I11311" s="26" t="n">
        <f aca="false">(H11311/10+IF(N11311=2025,Einstellungen!$B$23,Einstellungen!$C$23))*(1+Einstellungen!$B$10)</f>
        <v>33.272995</v>
      </c>
      <c r="J11311" s="25" t="n">
        <f aca="false">E11311*I11311/100</f>
        <v>0</v>
      </c>
      <c r="K11311" s="25" t="n">
        <f aca="false">E11311*Einstellungen!$B$5/100</f>
        <v>0</v>
      </c>
      <c r="L11311" s="23" t="str">
        <f aca="false">IF(I11311&lt;Einstellungen!$B$5,"ja","nein")</f>
        <v>nein</v>
      </c>
      <c r="M11311" s="23" t="s">
        <v>54</v>
      </c>
      <c r="N11311" s="23" t="n">
        <v>2026</v>
      </c>
      <c r="O11311" s="23" t="n">
        <v>8</v>
      </c>
    </row>
    <row r="11312" customFormat="false" ht="15" hidden="false" customHeight="false" outlineLevel="0" collapsed="false">
      <c r="A11312" s="22" t="n">
        <v>46168</v>
      </c>
      <c r="B11312" s="23" t="s">
        <v>115</v>
      </c>
      <c r="C11312" s="23" t="s">
        <v>98</v>
      </c>
      <c r="D11312" s="24" t="n">
        <v>-97.1</v>
      </c>
      <c r="E11312" s="25" t="n">
        <f aca="false">MAX(D11312,0)/1000</f>
        <v>0</v>
      </c>
      <c r="F11312" s="25" t="n">
        <f aca="false">MAX(-D11312,0)/1000</f>
        <v>0.0971</v>
      </c>
      <c r="G11312" s="23" t="str">
        <f aca="false">IF(E11312&gt;0,"ja","nein")</f>
        <v>nein</v>
      </c>
      <c r="H11312" s="26" t="n">
        <v>78.8</v>
      </c>
      <c r="I11312" s="26" t="n">
        <f aca="false">(H11312/10+IF(N11312=2025,Einstellungen!$B$23,Einstellungen!$C$23))*(1+Einstellungen!$B$10)</f>
        <v>28.12684</v>
      </c>
      <c r="J11312" s="25" t="n">
        <f aca="false">E11312*I11312/100</f>
        <v>0</v>
      </c>
      <c r="K11312" s="25" t="n">
        <f aca="false">E11312*Einstellungen!$B$5/100</f>
        <v>0</v>
      </c>
      <c r="L11312" s="23" t="str">
        <f aca="false">IF(I11312&lt;Einstellungen!$B$5,"ja","nein")</f>
        <v>ja</v>
      </c>
      <c r="M11312" s="23" t="s">
        <v>54</v>
      </c>
      <c r="N11312" s="23" t="n">
        <v>2026</v>
      </c>
      <c r="O11312" s="23" t="n">
        <v>9</v>
      </c>
    </row>
    <row r="11313" customFormat="false" ht="15" hidden="false" customHeight="false" outlineLevel="0" collapsed="false">
      <c r="A11313" s="22" t="n">
        <v>46168</v>
      </c>
      <c r="B11313" s="23" t="s">
        <v>116</v>
      </c>
      <c r="C11313" s="23" t="s">
        <v>98</v>
      </c>
      <c r="D11313" s="24" t="n">
        <v>-580.2</v>
      </c>
      <c r="E11313" s="25" t="n">
        <f aca="false">MAX(D11313,0)/1000</f>
        <v>0</v>
      </c>
      <c r="F11313" s="25" t="n">
        <f aca="false">MAX(-D11313,0)/1000</f>
        <v>0.5802</v>
      </c>
      <c r="G11313" s="23" t="str">
        <f aca="false">IF(E11313&gt;0,"ja","nein")</f>
        <v>nein</v>
      </c>
      <c r="H11313" s="26" t="n">
        <v>6.52</v>
      </c>
      <c r="I11313" s="26" t="n">
        <f aca="false">(H11313/10+IF(N11313=2025,Einstellungen!$B$23,Einstellungen!$C$23))*(1+Einstellungen!$B$10)</f>
        <v>19.52552</v>
      </c>
      <c r="J11313" s="25" t="n">
        <f aca="false">E11313*I11313/100</f>
        <v>0</v>
      </c>
      <c r="K11313" s="25" t="n">
        <f aca="false">E11313*Einstellungen!$B$5/100</f>
        <v>0</v>
      </c>
      <c r="L11313" s="23" t="str">
        <f aca="false">IF(I11313&lt;Einstellungen!$B$5,"ja","nein")</f>
        <v>ja</v>
      </c>
      <c r="M11313" s="23" t="s">
        <v>54</v>
      </c>
      <c r="N11313" s="23" t="n">
        <v>2026</v>
      </c>
      <c r="O11313" s="23" t="n">
        <v>10</v>
      </c>
    </row>
    <row r="11314" customFormat="false" ht="15" hidden="false" customHeight="false" outlineLevel="0" collapsed="false">
      <c r="A11314" s="22" t="n">
        <v>46168</v>
      </c>
      <c r="B11314" s="23" t="s">
        <v>117</v>
      </c>
      <c r="C11314" s="23" t="s">
        <v>98</v>
      </c>
      <c r="D11314" s="24" t="n">
        <v>-1138.3</v>
      </c>
      <c r="E11314" s="25" t="n">
        <f aca="false">MAX(D11314,0)/1000</f>
        <v>0</v>
      </c>
      <c r="F11314" s="25" t="n">
        <f aca="false">MAX(-D11314,0)/1000</f>
        <v>1.1383</v>
      </c>
      <c r="G11314" s="23" t="str">
        <f aca="false">IF(E11314&gt;0,"ja","nein")</f>
        <v>nein</v>
      </c>
      <c r="H11314" s="26" t="n">
        <v>-0.007</v>
      </c>
      <c r="I11314" s="26" t="n">
        <f aca="false">(H11314/10+IF(N11314=2025,Einstellungen!$B$23,Einstellungen!$C$23))*(1+Einstellungen!$B$10)</f>
        <v>18.748807</v>
      </c>
      <c r="J11314" s="25" t="n">
        <f aca="false">E11314*I11314/100</f>
        <v>0</v>
      </c>
      <c r="K11314" s="25" t="n">
        <f aca="false">E11314*Einstellungen!$B$5/100</f>
        <v>0</v>
      </c>
      <c r="L11314" s="23" t="str">
        <f aca="false">IF(I11314&lt;Einstellungen!$B$5,"ja","nein")</f>
        <v>ja</v>
      </c>
      <c r="M11314" s="23" t="s">
        <v>54</v>
      </c>
      <c r="N11314" s="23" t="n">
        <v>2026</v>
      </c>
      <c r="O11314" s="23" t="n">
        <v>11</v>
      </c>
    </row>
    <row r="11315" customFormat="false" ht="15" hidden="false" customHeight="false" outlineLevel="0" collapsed="false">
      <c r="A11315" s="22" t="n">
        <v>46168</v>
      </c>
      <c r="B11315" s="23" t="s">
        <v>118</v>
      </c>
      <c r="C11315" s="23" t="s">
        <v>98</v>
      </c>
      <c r="D11315" s="24" t="n">
        <v>-595.5</v>
      </c>
      <c r="E11315" s="25" t="n">
        <f aca="false">MAX(D11315,0)/1000</f>
        <v>0</v>
      </c>
      <c r="F11315" s="25" t="n">
        <f aca="false">MAX(-D11315,0)/1000</f>
        <v>0.5955</v>
      </c>
      <c r="G11315" s="23" t="str">
        <f aca="false">IF(E11315&gt;0,"ja","nein")</f>
        <v>nein</v>
      </c>
      <c r="H11315" s="26" t="n">
        <v>-1.825</v>
      </c>
      <c r="I11315" s="26" t="n">
        <f aca="false">(H11315/10+IF(N11315=2025,Einstellungen!$B$23,Einstellungen!$C$23))*(1+Einstellungen!$B$10)</f>
        <v>18.532465</v>
      </c>
      <c r="J11315" s="25" t="n">
        <f aca="false">E11315*I11315/100</f>
        <v>0</v>
      </c>
      <c r="K11315" s="25" t="n">
        <f aca="false">E11315*Einstellungen!$B$5/100</f>
        <v>0</v>
      </c>
      <c r="L11315" s="23" t="str">
        <f aca="false">IF(I11315&lt;Einstellungen!$B$5,"ja","nein")</f>
        <v>ja</v>
      </c>
      <c r="M11315" s="23" t="s">
        <v>54</v>
      </c>
      <c r="N11315" s="23" t="n">
        <v>2026</v>
      </c>
      <c r="O11315" s="23" t="n">
        <v>12</v>
      </c>
    </row>
    <row r="11316" customFormat="false" ht="15" hidden="false" customHeight="false" outlineLevel="0" collapsed="false">
      <c r="A11316" s="22" t="n">
        <v>46168</v>
      </c>
      <c r="B11316" s="23" t="s">
        <v>119</v>
      </c>
      <c r="C11316" s="23" t="s">
        <v>98</v>
      </c>
      <c r="D11316" s="24" t="n">
        <v>-2879</v>
      </c>
      <c r="E11316" s="25" t="n">
        <f aca="false">MAX(D11316,0)/1000</f>
        <v>0</v>
      </c>
      <c r="F11316" s="25" t="n">
        <f aca="false">MAX(-D11316,0)/1000</f>
        <v>2.879</v>
      </c>
      <c r="G11316" s="23" t="str">
        <f aca="false">IF(E11316&gt;0,"ja","nein")</f>
        <v>nein</v>
      </c>
      <c r="H11316" s="26" t="n">
        <v>-2.5</v>
      </c>
      <c r="I11316" s="26" t="n">
        <f aca="false">(H11316/10+IF(N11316=2025,Einstellungen!$B$23,Einstellungen!$C$23))*(1+Einstellungen!$B$10)</f>
        <v>18.45214</v>
      </c>
      <c r="J11316" s="25" t="n">
        <f aca="false">E11316*I11316/100</f>
        <v>0</v>
      </c>
      <c r="K11316" s="25" t="n">
        <f aca="false">E11316*Einstellungen!$B$5/100</f>
        <v>0</v>
      </c>
      <c r="L11316" s="23" t="str">
        <f aca="false">IF(I11316&lt;Einstellungen!$B$5,"ja","nein")</f>
        <v>ja</v>
      </c>
      <c r="M11316" s="23" t="s">
        <v>54</v>
      </c>
      <c r="N11316" s="23" t="n">
        <v>2026</v>
      </c>
      <c r="O11316" s="23" t="n">
        <v>13</v>
      </c>
    </row>
    <row r="11317" customFormat="false" ht="15" hidden="false" customHeight="false" outlineLevel="0" collapsed="false">
      <c r="A11317" s="22" t="n">
        <v>46168</v>
      </c>
      <c r="B11317" s="23" t="s">
        <v>120</v>
      </c>
      <c r="C11317" s="23" t="s">
        <v>98</v>
      </c>
      <c r="D11317" s="24" t="n">
        <v>-2467.9</v>
      </c>
      <c r="E11317" s="25" t="n">
        <f aca="false">MAX(D11317,0)/1000</f>
        <v>0</v>
      </c>
      <c r="F11317" s="25" t="n">
        <f aca="false">MAX(-D11317,0)/1000</f>
        <v>2.4679</v>
      </c>
      <c r="G11317" s="23" t="str">
        <f aca="false">IF(E11317&gt;0,"ja","nein")</f>
        <v>nein</v>
      </c>
      <c r="H11317" s="26" t="n">
        <v>-0.835</v>
      </c>
      <c r="I11317" s="26" t="n">
        <f aca="false">(H11317/10+IF(N11317=2025,Einstellungen!$B$23,Einstellungen!$C$23))*(1+Einstellungen!$B$10)</f>
        <v>18.650275</v>
      </c>
      <c r="J11317" s="25" t="n">
        <f aca="false">E11317*I11317/100</f>
        <v>0</v>
      </c>
      <c r="K11317" s="25" t="n">
        <f aca="false">E11317*Einstellungen!$B$5/100</f>
        <v>0</v>
      </c>
      <c r="L11317" s="23" t="str">
        <f aca="false">IF(I11317&lt;Einstellungen!$B$5,"ja","nein")</f>
        <v>ja</v>
      </c>
      <c r="M11317" s="23" t="s">
        <v>54</v>
      </c>
      <c r="N11317" s="23" t="n">
        <v>2026</v>
      </c>
      <c r="O11317" s="23" t="n">
        <v>14</v>
      </c>
    </row>
    <row r="11318" customFormat="false" ht="15" hidden="false" customHeight="false" outlineLevel="0" collapsed="false">
      <c r="A11318" s="22" t="n">
        <v>46168</v>
      </c>
      <c r="B11318" s="23" t="s">
        <v>104</v>
      </c>
      <c r="C11318" s="23" t="s">
        <v>98</v>
      </c>
      <c r="D11318" s="24" t="n">
        <v>-1565.5</v>
      </c>
      <c r="E11318" s="25" t="n">
        <f aca="false">MAX(D11318,0)/1000</f>
        <v>0</v>
      </c>
      <c r="F11318" s="25" t="n">
        <f aca="false">MAX(-D11318,0)/1000</f>
        <v>1.5655</v>
      </c>
      <c r="G11318" s="23" t="str">
        <f aca="false">IF(E11318&gt;0,"ja","nein")</f>
        <v>nein</v>
      </c>
      <c r="H11318" s="26" t="n">
        <v>-0.015</v>
      </c>
      <c r="I11318" s="26" t="n">
        <f aca="false">(H11318/10+IF(N11318=2025,Einstellungen!$B$23,Einstellungen!$C$23))*(1+Einstellungen!$B$10)</f>
        <v>18.747855</v>
      </c>
      <c r="J11318" s="25" t="n">
        <f aca="false">E11318*I11318/100</f>
        <v>0</v>
      </c>
      <c r="K11318" s="25" t="n">
        <f aca="false">E11318*Einstellungen!$B$5/100</f>
        <v>0</v>
      </c>
      <c r="L11318" s="23" t="str">
        <f aca="false">IF(I11318&lt;Einstellungen!$B$5,"ja","nein")</f>
        <v>ja</v>
      </c>
      <c r="M11318" s="23" t="s">
        <v>54</v>
      </c>
      <c r="N11318" s="23" t="n">
        <v>2026</v>
      </c>
      <c r="O11318" s="23" t="n">
        <v>15</v>
      </c>
    </row>
    <row r="11319" customFormat="false" ht="15" hidden="false" customHeight="false" outlineLevel="0" collapsed="false">
      <c r="A11319" s="22" t="n">
        <v>46168</v>
      </c>
      <c r="B11319" s="23" t="s">
        <v>105</v>
      </c>
      <c r="C11319" s="23" t="s">
        <v>98</v>
      </c>
      <c r="D11319" s="24" t="n">
        <v>-617.8</v>
      </c>
      <c r="E11319" s="25" t="n">
        <f aca="false">MAX(D11319,0)/1000</f>
        <v>0</v>
      </c>
      <c r="F11319" s="25" t="n">
        <f aca="false">MAX(-D11319,0)/1000</f>
        <v>0.6178</v>
      </c>
      <c r="G11319" s="23" t="str">
        <f aca="false">IF(E11319&gt;0,"ja","nein")</f>
        <v>nein</v>
      </c>
      <c r="H11319" s="26" t="n">
        <v>13.115</v>
      </c>
      <c r="I11319" s="26" t="n">
        <f aca="false">(H11319/10+IF(N11319=2025,Einstellungen!$B$23,Einstellungen!$C$23))*(1+Einstellungen!$B$10)</f>
        <v>20.310325</v>
      </c>
      <c r="J11319" s="25" t="n">
        <f aca="false">E11319*I11319/100</f>
        <v>0</v>
      </c>
      <c r="K11319" s="25" t="n">
        <f aca="false">E11319*Einstellungen!$B$5/100</f>
        <v>0</v>
      </c>
      <c r="L11319" s="23" t="str">
        <f aca="false">IF(I11319&lt;Einstellungen!$B$5,"ja","nein")</f>
        <v>ja</v>
      </c>
      <c r="M11319" s="23" t="s">
        <v>54</v>
      </c>
      <c r="N11319" s="23" t="n">
        <v>2026</v>
      </c>
      <c r="O11319" s="23" t="n">
        <v>16</v>
      </c>
    </row>
    <row r="11320" customFormat="false" ht="15" hidden="false" customHeight="false" outlineLevel="0" collapsed="false">
      <c r="A11320" s="22" t="n">
        <v>46168</v>
      </c>
      <c r="B11320" s="23" t="s">
        <v>97</v>
      </c>
      <c r="C11320" s="23" t="s">
        <v>98</v>
      </c>
      <c r="D11320" s="24" t="n">
        <v>-7.7</v>
      </c>
      <c r="E11320" s="25" t="n">
        <f aca="false">MAX(D11320,0)/1000</f>
        <v>0</v>
      </c>
      <c r="F11320" s="25" t="n">
        <f aca="false">MAX(-D11320,0)/1000</f>
        <v>0.0077</v>
      </c>
      <c r="G11320" s="23" t="str">
        <f aca="false">IF(E11320&gt;0,"ja","nein")</f>
        <v>nein</v>
      </c>
      <c r="H11320" s="26" t="n">
        <v>89.685</v>
      </c>
      <c r="I11320" s="26" t="n">
        <f aca="false">(H11320/10+IF(N11320=2025,Einstellungen!$B$23,Einstellungen!$C$23))*(1+Einstellungen!$B$10)</f>
        <v>29.422155</v>
      </c>
      <c r="J11320" s="25" t="n">
        <f aca="false">E11320*I11320/100</f>
        <v>0</v>
      </c>
      <c r="K11320" s="25" t="n">
        <f aca="false">E11320*Einstellungen!$B$5/100</f>
        <v>0</v>
      </c>
      <c r="L11320" s="23" t="str">
        <f aca="false">IF(I11320&lt;Einstellungen!$B$5,"ja","nein")</f>
        <v>nein</v>
      </c>
      <c r="M11320" s="23" t="s">
        <v>54</v>
      </c>
      <c r="N11320" s="23" t="n">
        <v>2026</v>
      </c>
      <c r="O11320" s="23" t="n">
        <v>17</v>
      </c>
    </row>
    <row r="11321" customFormat="false" ht="15" hidden="false" customHeight="false" outlineLevel="0" collapsed="false">
      <c r="A11321" s="22" t="n">
        <v>46168</v>
      </c>
      <c r="B11321" s="23" t="s">
        <v>99</v>
      </c>
      <c r="C11321" s="23" t="s">
        <v>98</v>
      </c>
      <c r="D11321" s="24" t="n">
        <v>61.8</v>
      </c>
      <c r="E11321" s="25" t="n">
        <f aca="false">MAX(D11321,0)/1000</f>
        <v>0.0618</v>
      </c>
      <c r="F11321" s="25" t="n">
        <f aca="false">MAX(-D11321,0)/1000</f>
        <v>0</v>
      </c>
      <c r="G11321" s="23" t="str">
        <f aca="false">IF(E11321&gt;0,"ja","nein")</f>
        <v>ja</v>
      </c>
      <c r="H11321" s="26" t="n">
        <v>134.787</v>
      </c>
      <c r="I11321" s="26" t="n">
        <f aca="false">(H11321/10+IF(N11321=2025,Einstellungen!$B$23,Einstellungen!$C$23))*(1+Einstellungen!$B$10)</f>
        <v>34.789293</v>
      </c>
      <c r="J11321" s="25" t="n">
        <f aca="false">E11321*I11321/100</f>
        <v>0.021499783074</v>
      </c>
      <c r="K11321" s="25" t="n">
        <f aca="false">E11321*Einstellungen!$B$5/100</f>
        <v>0.017922</v>
      </c>
      <c r="L11321" s="23" t="str">
        <f aca="false">IF(I11321&lt;Einstellungen!$B$5,"ja","nein")</f>
        <v>nein</v>
      </c>
      <c r="M11321" s="23" t="s">
        <v>54</v>
      </c>
      <c r="N11321" s="23" t="n">
        <v>2026</v>
      </c>
      <c r="O11321" s="23" t="n">
        <v>18</v>
      </c>
    </row>
    <row r="11322" customFormat="false" ht="15" hidden="false" customHeight="false" outlineLevel="0" collapsed="false">
      <c r="A11322" s="22" t="n">
        <v>46168</v>
      </c>
      <c r="B11322" s="23" t="s">
        <v>100</v>
      </c>
      <c r="C11322" s="23" t="s">
        <v>98</v>
      </c>
      <c r="D11322" s="24" t="n">
        <v>-49</v>
      </c>
      <c r="E11322" s="25" t="n">
        <f aca="false">MAX(D11322,0)/1000</f>
        <v>0</v>
      </c>
      <c r="F11322" s="25" t="n">
        <f aca="false">MAX(-D11322,0)/1000</f>
        <v>0.049</v>
      </c>
      <c r="G11322" s="23" t="str">
        <f aca="false">IF(E11322&gt;0,"ja","nein")</f>
        <v>nein</v>
      </c>
      <c r="H11322" s="26" t="n">
        <v>185.103</v>
      </c>
      <c r="I11322" s="26" t="n">
        <f aca="false">(H11322/10+IF(N11322=2025,Einstellungen!$B$23,Einstellungen!$C$23))*(1+Einstellungen!$B$10)</f>
        <v>40.776897</v>
      </c>
      <c r="J11322" s="25" t="n">
        <f aca="false">E11322*I11322/100</f>
        <v>0</v>
      </c>
      <c r="K11322" s="25" t="n">
        <f aca="false">E11322*Einstellungen!$B$5/100</f>
        <v>0</v>
      </c>
      <c r="L11322" s="23" t="str">
        <f aca="false">IF(I11322&lt;Einstellungen!$B$5,"ja","nein")</f>
        <v>nein</v>
      </c>
      <c r="M11322" s="23" t="s">
        <v>54</v>
      </c>
      <c r="N11322" s="23" t="n">
        <v>2026</v>
      </c>
      <c r="O11322" s="23" t="n">
        <v>19</v>
      </c>
    </row>
    <row r="11323" customFormat="false" ht="15" hidden="false" customHeight="false" outlineLevel="0" collapsed="false">
      <c r="A11323" s="22" t="n">
        <v>46168</v>
      </c>
      <c r="B11323" s="23" t="s">
        <v>92</v>
      </c>
      <c r="C11323" s="23" t="s">
        <v>98</v>
      </c>
      <c r="D11323" s="24" t="n">
        <v>-47.5</v>
      </c>
      <c r="E11323" s="25" t="n">
        <f aca="false">MAX(D11323,0)/1000</f>
        <v>0</v>
      </c>
      <c r="F11323" s="25" t="n">
        <f aca="false">MAX(-D11323,0)/1000</f>
        <v>0.0475</v>
      </c>
      <c r="G11323" s="23" t="str">
        <f aca="false">IF(E11323&gt;0,"ja","nein")</f>
        <v>nein</v>
      </c>
      <c r="H11323" s="26" t="n">
        <v>217.947</v>
      </c>
      <c r="I11323" s="26" t="n">
        <f aca="false">(H11323/10+IF(N11323=2025,Einstellungen!$B$23,Einstellungen!$C$23))*(1+Einstellungen!$B$10)</f>
        <v>44.685333</v>
      </c>
      <c r="J11323" s="25" t="n">
        <f aca="false">E11323*I11323/100</f>
        <v>0</v>
      </c>
      <c r="K11323" s="25" t="n">
        <f aca="false">E11323*Einstellungen!$B$5/100</f>
        <v>0</v>
      </c>
      <c r="L11323" s="23" t="str">
        <f aca="false">IF(I11323&lt;Einstellungen!$B$5,"ja","nein")</f>
        <v>nein</v>
      </c>
      <c r="M11323" s="23" t="s">
        <v>54</v>
      </c>
      <c r="N11323" s="23" t="n">
        <v>2026</v>
      </c>
      <c r="O11323" s="23" t="n">
        <v>20</v>
      </c>
    </row>
    <row r="11324" customFormat="false" ht="15" hidden="false" customHeight="false" outlineLevel="0" collapsed="false">
      <c r="A11324" s="22" t="n">
        <v>46168</v>
      </c>
      <c r="B11324" s="23" t="s">
        <v>95</v>
      </c>
      <c r="C11324" s="23" t="s">
        <v>98</v>
      </c>
      <c r="D11324" s="24" t="n">
        <v>-46.9</v>
      </c>
      <c r="E11324" s="25" t="n">
        <f aca="false">MAX(D11324,0)/1000</f>
        <v>0</v>
      </c>
      <c r="F11324" s="25" t="n">
        <f aca="false">MAX(-D11324,0)/1000</f>
        <v>0.0469</v>
      </c>
      <c r="G11324" s="23" t="str">
        <f aca="false">IF(E11324&gt;0,"ja","nein")</f>
        <v>nein</v>
      </c>
      <c r="H11324" s="26" t="n">
        <v>184.785</v>
      </c>
      <c r="I11324" s="26" t="n">
        <f aca="false">(H11324/10+IF(N11324=2025,Einstellungen!$B$23,Einstellungen!$C$23))*(1+Einstellungen!$B$10)</f>
        <v>40.739055</v>
      </c>
      <c r="J11324" s="25" t="n">
        <f aca="false">E11324*I11324/100</f>
        <v>0</v>
      </c>
      <c r="K11324" s="25" t="n">
        <f aca="false">E11324*Einstellungen!$B$5/100</f>
        <v>0</v>
      </c>
      <c r="L11324" s="23" t="str">
        <f aca="false">IF(I11324&lt;Einstellungen!$B$5,"ja","nein")</f>
        <v>nein</v>
      </c>
      <c r="M11324" s="23" t="s">
        <v>54</v>
      </c>
      <c r="N11324" s="23" t="n">
        <v>2026</v>
      </c>
      <c r="O11324" s="23" t="n">
        <v>21</v>
      </c>
    </row>
    <row r="11325" customFormat="false" ht="15" hidden="false" customHeight="false" outlineLevel="0" collapsed="false">
      <c r="A11325" s="22" t="n">
        <v>46168</v>
      </c>
      <c r="B11325" s="23" t="s">
        <v>96</v>
      </c>
      <c r="C11325" s="23" t="s">
        <v>98</v>
      </c>
      <c r="D11325" s="24" t="n">
        <v>-47.1</v>
      </c>
      <c r="E11325" s="25" t="n">
        <f aca="false">MAX(D11325,0)/1000</f>
        <v>0</v>
      </c>
      <c r="F11325" s="25" t="n">
        <f aca="false">MAX(-D11325,0)/1000</f>
        <v>0.0471</v>
      </c>
      <c r="G11325" s="23" t="str">
        <f aca="false">IF(E11325&gt;0,"ja","nein")</f>
        <v>nein</v>
      </c>
      <c r="H11325" s="26" t="n">
        <v>153.775</v>
      </c>
      <c r="I11325" s="26" t="n">
        <f aca="false">(H11325/10+IF(N11325=2025,Einstellungen!$B$23,Einstellungen!$C$23))*(1+Einstellungen!$B$10)</f>
        <v>37.048865</v>
      </c>
      <c r="J11325" s="25" t="n">
        <f aca="false">E11325*I11325/100</f>
        <v>0</v>
      </c>
      <c r="K11325" s="25" t="n">
        <f aca="false">E11325*Einstellungen!$B$5/100</f>
        <v>0</v>
      </c>
      <c r="L11325" s="23" t="str">
        <f aca="false">IF(I11325&lt;Einstellungen!$B$5,"ja","nein")</f>
        <v>nein</v>
      </c>
      <c r="M11325" s="23" t="s">
        <v>54</v>
      </c>
      <c r="N11325" s="23" t="n">
        <v>2026</v>
      </c>
      <c r="O11325" s="23" t="n">
        <v>22</v>
      </c>
    </row>
    <row r="11326" customFormat="false" ht="15" hidden="false" customHeight="false" outlineLevel="0" collapsed="false">
      <c r="A11326" s="22" t="n">
        <v>46168</v>
      </c>
      <c r="B11326" s="23" t="s">
        <v>101</v>
      </c>
      <c r="C11326" s="23" t="s">
        <v>98</v>
      </c>
      <c r="D11326" s="24" t="n">
        <v>-46.1</v>
      </c>
      <c r="E11326" s="25" t="n">
        <f aca="false">MAX(D11326,0)/1000</f>
        <v>0</v>
      </c>
      <c r="F11326" s="25" t="n">
        <f aca="false">MAX(-D11326,0)/1000</f>
        <v>0.0461</v>
      </c>
      <c r="G11326" s="23" t="str">
        <f aca="false">IF(E11326&gt;0,"ja","nein")</f>
        <v>nein</v>
      </c>
      <c r="H11326" s="26" t="n">
        <v>130.532</v>
      </c>
      <c r="I11326" s="26" t="n">
        <f aca="false">(H11326/10+IF(N11326=2025,Einstellungen!$B$23,Einstellungen!$C$23))*(1+Einstellungen!$B$10)</f>
        <v>34.282948</v>
      </c>
      <c r="J11326" s="25" t="n">
        <f aca="false">E11326*I11326/100</f>
        <v>0</v>
      </c>
      <c r="K11326" s="25" t="n">
        <f aca="false">E11326*Einstellungen!$B$5/100</f>
        <v>0</v>
      </c>
      <c r="L11326" s="23" t="str">
        <f aca="false">IF(I11326&lt;Einstellungen!$B$5,"ja","nein")</f>
        <v>nein</v>
      </c>
      <c r="M11326" s="23" t="s">
        <v>54</v>
      </c>
      <c r="N11326" s="23" t="n">
        <v>2026</v>
      </c>
      <c r="O11326" s="23" t="n">
        <v>23</v>
      </c>
    </row>
    <row r="11327" customFormat="false" ht="15" hidden="false" customHeight="false" outlineLevel="0" collapsed="false">
      <c r="A11327" s="22" t="n">
        <v>46169</v>
      </c>
      <c r="B11327" s="23" t="s">
        <v>102</v>
      </c>
      <c r="C11327" s="23" t="s">
        <v>103</v>
      </c>
      <c r="D11327" s="24" t="n">
        <v>-44.7</v>
      </c>
      <c r="E11327" s="25" t="n">
        <f aca="false">MAX(D11327,0)/1000</f>
        <v>0</v>
      </c>
      <c r="F11327" s="25" t="n">
        <f aca="false">MAX(-D11327,0)/1000</f>
        <v>0.0447</v>
      </c>
      <c r="G11327" s="23" t="str">
        <f aca="false">IF(E11327&gt;0,"ja","nein")</f>
        <v>nein</v>
      </c>
      <c r="H11327" s="26" t="n">
        <v>134.787</v>
      </c>
      <c r="I11327" s="26" t="n">
        <f aca="false">(H11327/10+IF(N11327=2025,Einstellungen!$B$23,Einstellungen!$C$23))*(1+Einstellungen!$B$10)</f>
        <v>34.789293</v>
      </c>
      <c r="J11327" s="25" t="n">
        <f aca="false">E11327*I11327/100</f>
        <v>0</v>
      </c>
      <c r="K11327" s="25" t="n">
        <f aca="false">E11327*Einstellungen!$B$5/100</f>
        <v>0</v>
      </c>
      <c r="L11327" s="23" t="str">
        <f aca="false">IF(I11327&lt;Einstellungen!$B$5,"ja","nein")</f>
        <v>nein</v>
      </c>
      <c r="M11327" s="23" t="s">
        <v>54</v>
      </c>
      <c r="N11327" s="23" t="n">
        <v>2026</v>
      </c>
      <c r="O11327" s="23" t="n">
        <v>0</v>
      </c>
    </row>
    <row r="11328" customFormat="false" ht="15" hidden="false" customHeight="false" outlineLevel="0" collapsed="false">
      <c r="A11328" s="22" t="n">
        <v>46169</v>
      </c>
      <c r="B11328" s="23" t="s">
        <v>107</v>
      </c>
      <c r="C11328" s="23" t="s">
        <v>103</v>
      </c>
      <c r="D11328" s="24" t="n">
        <v>-46.4</v>
      </c>
      <c r="E11328" s="25" t="n">
        <f aca="false">MAX(D11328,0)/1000</f>
        <v>0</v>
      </c>
      <c r="F11328" s="25" t="n">
        <f aca="false">MAX(-D11328,0)/1000</f>
        <v>0.0464</v>
      </c>
      <c r="G11328" s="23" t="str">
        <f aca="false">IF(E11328&gt;0,"ja","nein")</f>
        <v>nein</v>
      </c>
      <c r="H11328" s="26" t="n">
        <v>127.517</v>
      </c>
      <c r="I11328" s="26" t="n">
        <f aca="false">(H11328/10+IF(N11328=2025,Einstellungen!$B$23,Einstellungen!$C$23))*(1+Einstellungen!$B$10)</f>
        <v>33.924163</v>
      </c>
      <c r="J11328" s="25" t="n">
        <f aca="false">E11328*I11328/100</f>
        <v>0</v>
      </c>
      <c r="K11328" s="25" t="n">
        <f aca="false">E11328*Einstellungen!$B$5/100</f>
        <v>0</v>
      </c>
      <c r="L11328" s="23" t="str">
        <f aca="false">IF(I11328&lt;Einstellungen!$B$5,"ja","nein")</f>
        <v>nein</v>
      </c>
      <c r="M11328" s="23" t="s">
        <v>54</v>
      </c>
      <c r="N11328" s="23" t="n">
        <v>2026</v>
      </c>
      <c r="O11328" s="23" t="n">
        <v>1</v>
      </c>
    </row>
    <row r="11329" customFormat="false" ht="15" hidden="false" customHeight="false" outlineLevel="0" collapsed="false">
      <c r="A11329" s="22" t="n">
        <v>46169</v>
      </c>
      <c r="B11329" s="23" t="s">
        <v>108</v>
      </c>
      <c r="C11329" s="23" t="s">
        <v>103</v>
      </c>
      <c r="D11329" s="24" t="n">
        <v>95.2</v>
      </c>
      <c r="E11329" s="25" t="n">
        <f aca="false">MAX(D11329,0)/1000</f>
        <v>0.0952</v>
      </c>
      <c r="F11329" s="25" t="n">
        <f aca="false">MAX(-D11329,0)/1000</f>
        <v>0</v>
      </c>
      <c r="G11329" s="23" t="str">
        <f aca="false">IF(E11329&gt;0,"ja","nein")</f>
        <v>ja</v>
      </c>
      <c r="H11329" s="26" t="n">
        <v>120.543</v>
      </c>
      <c r="I11329" s="26" t="n">
        <f aca="false">(H11329/10+IF(N11329=2025,Einstellungen!$B$23,Einstellungen!$C$23))*(1+Einstellungen!$B$10)</f>
        <v>33.094257</v>
      </c>
      <c r="J11329" s="25" t="n">
        <f aca="false">E11329*I11329/100</f>
        <v>0.031505732664</v>
      </c>
      <c r="K11329" s="25" t="n">
        <f aca="false">E11329*Einstellungen!$B$5/100</f>
        <v>0.027608</v>
      </c>
      <c r="L11329" s="23" t="str">
        <f aca="false">IF(I11329&lt;Einstellungen!$B$5,"ja","nein")</f>
        <v>nein</v>
      </c>
      <c r="M11329" s="23" t="s">
        <v>54</v>
      </c>
      <c r="N11329" s="23" t="n">
        <v>2026</v>
      </c>
      <c r="O11329" s="23" t="n">
        <v>2</v>
      </c>
    </row>
    <row r="11330" customFormat="false" ht="15" hidden="false" customHeight="false" outlineLevel="0" collapsed="false">
      <c r="A11330" s="22" t="n">
        <v>46169</v>
      </c>
      <c r="B11330" s="23" t="s">
        <v>109</v>
      </c>
      <c r="C11330" s="23" t="s">
        <v>103</v>
      </c>
      <c r="D11330" s="24" t="n">
        <v>573.3</v>
      </c>
      <c r="E11330" s="25" t="n">
        <f aca="false">MAX(D11330,0)/1000</f>
        <v>0.5733</v>
      </c>
      <c r="F11330" s="25" t="n">
        <f aca="false">MAX(-D11330,0)/1000</f>
        <v>0</v>
      </c>
      <c r="G11330" s="23" t="str">
        <f aca="false">IF(E11330&gt;0,"ja","nein")</f>
        <v>ja</v>
      </c>
      <c r="H11330" s="26" t="n">
        <v>118.87</v>
      </c>
      <c r="I11330" s="26" t="n">
        <f aca="false">(H11330/10+IF(N11330=2025,Einstellungen!$B$23,Einstellungen!$C$23))*(1+Einstellungen!$B$10)</f>
        <v>32.89517</v>
      </c>
      <c r="J11330" s="25" t="n">
        <f aca="false">E11330*I11330/100</f>
        <v>0.18858800961</v>
      </c>
      <c r="K11330" s="25" t="n">
        <f aca="false">E11330*Einstellungen!$B$5/100</f>
        <v>0.166257</v>
      </c>
      <c r="L11330" s="23" t="str">
        <f aca="false">IF(I11330&lt;Einstellungen!$B$5,"ja","nein")</f>
        <v>nein</v>
      </c>
      <c r="M11330" s="23" t="s">
        <v>54</v>
      </c>
      <c r="N11330" s="23" t="n">
        <v>2026</v>
      </c>
      <c r="O11330" s="23" t="n">
        <v>3</v>
      </c>
    </row>
    <row r="11331" customFormat="false" ht="15" hidden="false" customHeight="false" outlineLevel="0" collapsed="false">
      <c r="A11331" s="22" t="n">
        <v>46169</v>
      </c>
      <c r="B11331" s="23" t="s">
        <v>110</v>
      </c>
      <c r="C11331" s="23" t="s">
        <v>103</v>
      </c>
      <c r="D11331" s="24" t="n">
        <v>619.8</v>
      </c>
      <c r="E11331" s="25" t="n">
        <f aca="false">MAX(D11331,0)/1000</f>
        <v>0.6198</v>
      </c>
      <c r="F11331" s="25" t="n">
        <f aca="false">MAX(-D11331,0)/1000</f>
        <v>0</v>
      </c>
      <c r="G11331" s="23" t="str">
        <f aca="false">IF(E11331&gt;0,"ja","nein")</f>
        <v>ja</v>
      </c>
      <c r="H11331" s="26" t="n">
        <v>119.047</v>
      </c>
      <c r="I11331" s="26" t="n">
        <f aca="false">(H11331/10+IF(N11331=2025,Einstellungen!$B$23,Einstellungen!$C$23))*(1+Einstellungen!$B$10)</f>
        <v>32.916233</v>
      </c>
      <c r="J11331" s="25" t="n">
        <f aca="false">E11331*I11331/100</f>
        <v>0.204014812134</v>
      </c>
      <c r="K11331" s="25" t="n">
        <f aca="false">E11331*Einstellungen!$B$5/100</f>
        <v>0.179742</v>
      </c>
      <c r="L11331" s="23" t="str">
        <f aca="false">IF(I11331&lt;Einstellungen!$B$5,"ja","nein")</f>
        <v>nein</v>
      </c>
      <c r="M11331" s="23" t="s">
        <v>54</v>
      </c>
      <c r="N11331" s="23" t="n">
        <v>2026</v>
      </c>
      <c r="O11331" s="23" t="n">
        <v>4</v>
      </c>
    </row>
    <row r="11332" customFormat="false" ht="15" hidden="false" customHeight="false" outlineLevel="0" collapsed="false">
      <c r="A11332" s="22" t="n">
        <v>46169</v>
      </c>
      <c r="B11332" s="23" t="s">
        <v>111</v>
      </c>
      <c r="C11332" s="23" t="s">
        <v>103</v>
      </c>
      <c r="D11332" s="24" t="n">
        <v>608.4</v>
      </c>
      <c r="E11332" s="25" t="n">
        <f aca="false">MAX(D11332,0)/1000</f>
        <v>0.6084</v>
      </c>
      <c r="F11332" s="25" t="n">
        <f aca="false">MAX(-D11332,0)/1000</f>
        <v>0</v>
      </c>
      <c r="G11332" s="23" t="str">
        <f aca="false">IF(E11332&gt;0,"ja","nein")</f>
        <v>ja</v>
      </c>
      <c r="H11332" s="26" t="n">
        <v>121.235</v>
      </c>
      <c r="I11332" s="26" t="n">
        <f aca="false">(H11332/10+IF(N11332=2025,Einstellungen!$B$23,Einstellungen!$C$23))*(1+Einstellungen!$B$10)</f>
        <v>33.176605</v>
      </c>
      <c r="J11332" s="25" t="n">
        <f aca="false">E11332*I11332/100</f>
        <v>0.20184646482</v>
      </c>
      <c r="K11332" s="25" t="n">
        <f aca="false">E11332*Einstellungen!$B$5/100</f>
        <v>0.176436</v>
      </c>
      <c r="L11332" s="23" t="str">
        <f aca="false">IF(I11332&lt;Einstellungen!$B$5,"ja","nein")</f>
        <v>nein</v>
      </c>
      <c r="M11332" s="23" t="s">
        <v>54</v>
      </c>
      <c r="N11332" s="23" t="n">
        <v>2026</v>
      </c>
      <c r="O11332" s="23" t="n">
        <v>5</v>
      </c>
    </row>
    <row r="11333" customFormat="false" ht="15" hidden="false" customHeight="false" outlineLevel="0" collapsed="false">
      <c r="A11333" s="22" t="n">
        <v>46169</v>
      </c>
      <c r="B11333" s="23" t="s">
        <v>112</v>
      </c>
      <c r="C11333" s="23" t="s">
        <v>103</v>
      </c>
      <c r="D11333" s="24" t="n">
        <v>356.6</v>
      </c>
      <c r="E11333" s="25" t="n">
        <f aca="false">MAX(D11333,0)/1000</f>
        <v>0.3566</v>
      </c>
      <c r="F11333" s="25" t="n">
        <f aca="false">MAX(-D11333,0)/1000</f>
        <v>0</v>
      </c>
      <c r="G11333" s="23" t="str">
        <f aca="false">IF(E11333&gt;0,"ja","nein")</f>
        <v>ja</v>
      </c>
      <c r="H11333" s="26" t="n">
        <v>134.2</v>
      </c>
      <c r="I11333" s="26" t="n">
        <f aca="false">(H11333/10+IF(N11333=2025,Einstellungen!$B$23,Einstellungen!$C$23))*(1+Einstellungen!$B$10)</f>
        <v>34.71944</v>
      </c>
      <c r="J11333" s="25" t="n">
        <f aca="false">E11333*I11333/100</f>
        <v>0.12380952304</v>
      </c>
      <c r="K11333" s="25" t="n">
        <f aca="false">E11333*Einstellungen!$B$5/100</f>
        <v>0.103414</v>
      </c>
      <c r="L11333" s="23" t="str">
        <f aca="false">IF(I11333&lt;Einstellungen!$B$5,"ja","nein")</f>
        <v>nein</v>
      </c>
      <c r="M11333" s="23" t="s">
        <v>54</v>
      </c>
      <c r="N11333" s="23" t="n">
        <v>2026</v>
      </c>
      <c r="O11333" s="23" t="n">
        <v>6</v>
      </c>
    </row>
    <row r="11334" customFormat="false" ht="15" hidden="false" customHeight="false" outlineLevel="0" collapsed="false">
      <c r="A11334" s="22" t="n">
        <v>46169</v>
      </c>
      <c r="B11334" s="23" t="s">
        <v>113</v>
      </c>
      <c r="C11334" s="23" t="s">
        <v>103</v>
      </c>
      <c r="D11334" s="24" t="n">
        <v>23.2</v>
      </c>
      <c r="E11334" s="25" t="n">
        <f aca="false">MAX(D11334,0)/1000</f>
        <v>0.0232</v>
      </c>
      <c r="F11334" s="25" t="n">
        <f aca="false">MAX(-D11334,0)/1000</f>
        <v>0</v>
      </c>
      <c r="G11334" s="23" t="str">
        <f aca="false">IF(E11334&gt;0,"ja","nein")</f>
        <v>ja</v>
      </c>
      <c r="H11334" s="26" t="n">
        <v>131.1</v>
      </c>
      <c r="I11334" s="26" t="n">
        <f aca="false">(H11334/10+IF(N11334=2025,Einstellungen!$B$23,Einstellungen!$C$23))*(1+Einstellungen!$B$10)</f>
        <v>34.35054</v>
      </c>
      <c r="J11334" s="25" t="n">
        <f aca="false">E11334*I11334/100</f>
        <v>0.00796932528</v>
      </c>
      <c r="K11334" s="25" t="n">
        <f aca="false">E11334*Einstellungen!$B$5/100</f>
        <v>0.006728</v>
      </c>
      <c r="L11334" s="23" t="str">
        <f aca="false">IF(I11334&lt;Einstellungen!$B$5,"ja","nein")</f>
        <v>nein</v>
      </c>
      <c r="M11334" s="23" t="s">
        <v>54</v>
      </c>
      <c r="N11334" s="23" t="n">
        <v>2026</v>
      </c>
      <c r="O11334" s="23" t="n">
        <v>7</v>
      </c>
    </row>
    <row r="11335" customFormat="false" ht="15" hidden="false" customHeight="false" outlineLevel="0" collapsed="false">
      <c r="A11335" s="22" t="n">
        <v>46169</v>
      </c>
      <c r="B11335" s="23" t="s">
        <v>114</v>
      </c>
      <c r="C11335" s="23" t="s">
        <v>103</v>
      </c>
      <c r="D11335" s="24" t="n">
        <v>74.7</v>
      </c>
      <c r="E11335" s="25" t="n">
        <f aca="false">MAX(D11335,0)/1000</f>
        <v>0.0747</v>
      </c>
      <c r="F11335" s="25" t="n">
        <f aca="false">MAX(-D11335,0)/1000</f>
        <v>0</v>
      </c>
      <c r="G11335" s="23" t="str">
        <f aca="false">IF(E11335&gt;0,"ja","nein")</f>
        <v>ja</v>
      </c>
      <c r="H11335" s="26" t="n">
        <v>106.453</v>
      </c>
      <c r="I11335" s="26" t="n">
        <f aca="false">(H11335/10+IF(N11335=2025,Einstellungen!$B$23,Einstellungen!$C$23))*(1+Einstellungen!$B$10)</f>
        <v>31.417547</v>
      </c>
      <c r="J11335" s="25" t="n">
        <f aca="false">E11335*I11335/100</f>
        <v>0.023468907609</v>
      </c>
      <c r="K11335" s="25" t="n">
        <f aca="false">E11335*Einstellungen!$B$5/100</f>
        <v>0.021663</v>
      </c>
      <c r="L11335" s="23" t="str">
        <f aca="false">IF(I11335&lt;Einstellungen!$B$5,"ja","nein")</f>
        <v>nein</v>
      </c>
      <c r="M11335" s="23" t="s">
        <v>54</v>
      </c>
      <c r="N11335" s="23" t="n">
        <v>2026</v>
      </c>
      <c r="O11335" s="23" t="n">
        <v>8</v>
      </c>
    </row>
    <row r="11336" customFormat="false" ht="15" hidden="false" customHeight="false" outlineLevel="0" collapsed="false">
      <c r="A11336" s="22" t="n">
        <v>46169</v>
      </c>
      <c r="B11336" s="23" t="s">
        <v>115</v>
      </c>
      <c r="C11336" s="23" t="s">
        <v>103</v>
      </c>
      <c r="D11336" s="24" t="n">
        <v>-25.4</v>
      </c>
      <c r="E11336" s="25" t="n">
        <f aca="false">MAX(D11336,0)/1000</f>
        <v>0</v>
      </c>
      <c r="F11336" s="25" t="n">
        <f aca="false">MAX(-D11336,0)/1000</f>
        <v>0.0254</v>
      </c>
      <c r="G11336" s="23" t="str">
        <f aca="false">IF(E11336&gt;0,"ja","nein")</f>
        <v>nein</v>
      </c>
      <c r="H11336" s="26" t="n">
        <v>48.235</v>
      </c>
      <c r="I11336" s="26" t="n">
        <f aca="false">(H11336/10+IF(N11336=2025,Einstellungen!$B$23,Einstellungen!$C$23))*(1+Einstellungen!$B$10)</f>
        <v>24.489605</v>
      </c>
      <c r="J11336" s="25" t="n">
        <f aca="false">E11336*I11336/100</f>
        <v>0</v>
      </c>
      <c r="K11336" s="25" t="n">
        <f aca="false">E11336*Einstellungen!$B$5/100</f>
        <v>0</v>
      </c>
      <c r="L11336" s="23" t="str">
        <f aca="false">IF(I11336&lt;Einstellungen!$B$5,"ja","nein")</f>
        <v>ja</v>
      </c>
      <c r="M11336" s="23" t="s">
        <v>54</v>
      </c>
      <c r="N11336" s="23" t="n">
        <v>2026</v>
      </c>
      <c r="O11336" s="23" t="n">
        <v>9</v>
      </c>
    </row>
    <row r="11337" customFormat="false" ht="15" hidden="false" customHeight="false" outlineLevel="0" collapsed="false">
      <c r="A11337" s="22" t="n">
        <v>46169</v>
      </c>
      <c r="B11337" s="23" t="s">
        <v>116</v>
      </c>
      <c r="C11337" s="23" t="s">
        <v>103</v>
      </c>
      <c r="D11337" s="24" t="n">
        <v>-326.8</v>
      </c>
      <c r="E11337" s="25" t="n">
        <f aca="false">MAX(D11337,0)/1000</f>
        <v>0</v>
      </c>
      <c r="F11337" s="25" t="n">
        <f aca="false">MAX(-D11337,0)/1000</f>
        <v>0.3268</v>
      </c>
      <c r="G11337" s="23" t="str">
        <f aca="false">IF(E11337&gt;0,"ja","nein")</f>
        <v>nein</v>
      </c>
      <c r="H11337" s="26" t="n">
        <v>3.425</v>
      </c>
      <c r="I11337" s="26" t="n">
        <f aca="false">(H11337/10+IF(N11337=2025,Einstellungen!$B$23,Einstellungen!$C$23))*(1+Einstellungen!$B$10)</f>
        <v>19.157215</v>
      </c>
      <c r="J11337" s="25" t="n">
        <f aca="false">E11337*I11337/100</f>
        <v>0</v>
      </c>
      <c r="K11337" s="25" t="n">
        <f aca="false">E11337*Einstellungen!$B$5/100</f>
        <v>0</v>
      </c>
      <c r="L11337" s="23" t="str">
        <f aca="false">IF(I11337&lt;Einstellungen!$B$5,"ja","nein")</f>
        <v>ja</v>
      </c>
      <c r="M11337" s="23" t="s">
        <v>54</v>
      </c>
      <c r="N11337" s="23" t="n">
        <v>2026</v>
      </c>
      <c r="O11337" s="23" t="n">
        <v>10</v>
      </c>
    </row>
    <row r="11338" customFormat="false" ht="15" hidden="false" customHeight="false" outlineLevel="0" collapsed="false">
      <c r="A11338" s="22" t="n">
        <v>46169</v>
      </c>
      <c r="B11338" s="23" t="s">
        <v>117</v>
      </c>
      <c r="C11338" s="23" t="s">
        <v>103</v>
      </c>
      <c r="D11338" s="24" t="n">
        <v>-471.6</v>
      </c>
      <c r="E11338" s="25" t="n">
        <f aca="false">MAX(D11338,0)/1000</f>
        <v>0</v>
      </c>
      <c r="F11338" s="25" t="n">
        <f aca="false">MAX(-D11338,0)/1000</f>
        <v>0.4716</v>
      </c>
      <c r="G11338" s="23" t="str">
        <f aca="false">IF(E11338&gt;0,"ja","nein")</f>
        <v>nein</v>
      </c>
      <c r="H11338" s="26" t="n">
        <v>-0.27</v>
      </c>
      <c r="I11338" s="26" t="n">
        <f aca="false">(H11338/10+IF(N11338=2025,Einstellungen!$B$23,Einstellungen!$C$23))*(1+Einstellungen!$B$10)</f>
        <v>18.71751</v>
      </c>
      <c r="J11338" s="25" t="n">
        <f aca="false">E11338*I11338/100</f>
        <v>0</v>
      </c>
      <c r="K11338" s="25" t="n">
        <f aca="false">E11338*Einstellungen!$B$5/100</f>
        <v>0</v>
      </c>
      <c r="L11338" s="23" t="str">
        <f aca="false">IF(I11338&lt;Einstellungen!$B$5,"ja","nein")</f>
        <v>ja</v>
      </c>
      <c r="M11338" s="23" t="s">
        <v>54</v>
      </c>
      <c r="N11338" s="23" t="n">
        <v>2026</v>
      </c>
      <c r="O11338" s="23" t="n">
        <v>11</v>
      </c>
    </row>
    <row r="11339" customFormat="false" ht="15" hidden="false" customHeight="false" outlineLevel="0" collapsed="false">
      <c r="A11339" s="22" t="n">
        <v>46169</v>
      </c>
      <c r="B11339" s="23" t="s">
        <v>118</v>
      </c>
      <c r="C11339" s="23" t="s">
        <v>103</v>
      </c>
      <c r="D11339" s="24" t="n">
        <v>-851</v>
      </c>
      <c r="E11339" s="25" t="n">
        <f aca="false">MAX(D11339,0)/1000</f>
        <v>0</v>
      </c>
      <c r="F11339" s="25" t="n">
        <f aca="false">MAX(-D11339,0)/1000</f>
        <v>0.851</v>
      </c>
      <c r="G11339" s="23" t="str">
        <f aca="false">IF(E11339&gt;0,"ja","nein")</f>
        <v>nein</v>
      </c>
      <c r="H11339" s="26" t="n">
        <v>-1.05</v>
      </c>
      <c r="I11339" s="26" t="n">
        <f aca="false">(H11339/10+IF(N11339=2025,Einstellungen!$B$23,Einstellungen!$C$23))*(1+Einstellungen!$B$10)</f>
        <v>18.62469</v>
      </c>
      <c r="J11339" s="25" t="n">
        <f aca="false">E11339*I11339/100</f>
        <v>0</v>
      </c>
      <c r="K11339" s="25" t="n">
        <f aca="false">E11339*Einstellungen!$B$5/100</f>
        <v>0</v>
      </c>
      <c r="L11339" s="23" t="str">
        <f aca="false">IF(I11339&lt;Einstellungen!$B$5,"ja","nein")</f>
        <v>ja</v>
      </c>
      <c r="M11339" s="23" t="s">
        <v>54</v>
      </c>
      <c r="N11339" s="23" t="n">
        <v>2026</v>
      </c>
      <c r="O11339" s="23" t="n">
        <v>12</v>
      </c>
    </row>
    <row r="11340" customFormat="false" ht="15" hidden="false" customHeight="false" outlineLevel="0" collapsed="false">
      <c r="A11340" s="22" t="n">
        <v>46169</v>
      </c>
      <c r="B11340" s="23" t="s">
        <v>119</v>
      </c>
      <c r="C11340" s="23" t="s">
        <v>103</v>
      </c>
      <c r="D11340" s="24" t="n">
        <v>-677.4</v>
      </c>
      <c r="E11340" s="25" t="n">
        <f aca="false">MAX(D11340,0)/1000</f>
        <v>0</v>
      </c>
      <c r="F11340" s="25" t="n">
        <f aca="false">MAX(-D11340,0)/1000</f>
        <v>0.6774</v>
      </c>
      <c r="G11340" s="23" t="str">
        <f aca="false">IF(E11340&gt;0,"ja","nein")</f>
        <v>nein</v>
      </c>
      <c r="H11340" s="26" t="n">
        <v>-1.635</v>
      </c>
      <c r="I11340" s="26" t="n">
        <f aca="false">(H11340/10+IF(N11340=2025,Einstellungen!$B$23,Einstellungen!$C$23))*(1+Einstellungen!$B$10)</f>
        <v>18.555075</v>
      </c>
      <c r="J11340" s="25" t="n">
        <f aca="false">E11340*I11340/100</f>
        <v>0</v>
      </c>
      <c r="K11340" s="25" t="n">
        <f aca="false">E11340*Einstellungen!$B$5/100</f>
        <v>0</v>
      </c>
      <c r="L11340" s="23" t="str">
        <f aca="false">IF(I11340&lt;Einstellungen!$B$5,"ja","nein")</f>
        <v>ja</v>
      </c>
      <c r="M11340" s="23" t="s">
        <v>54</v>
      </c>
      <c r="N11340" s="23" t="n">
        <v>2026</v>
      </c>
      <c r="O11340" s="23" t="n">
        <v>13</v>
      </c>
    </row>
    <row r="11341" customFormat="false" ht="15" hidden="false" customHeight="false" outlineLevel="0" collapsed="false">
      <c r="A11341" s="22" t="n">
        <v>46169</v>
      </c>
      <c r="B11341" s="23" t="s">
        <v>120</v>
      </c>
      <c r="C11341" s="23" t="s">
        <v>103</v>
      </c>
      <c r="D11341" s="24" t="n">
        <v>-1260.8</v>
      </c>
      <c r="E11341" s="25" t="n">
        <f aca="false">MAX(D11341,0)/1000</f>
        <v>0</v>
      </c>
      <c r="F11341" s="25" t="n">
        <f aca="false">MAX(-D11341,0)/1000</f>
        <v>1.2608</v>
      </c>
      <c r="G11341" s="23" t="str">
        <f aca="false">IF(E11341&gt;0,"ja","nein")</f>
        <v>nein</v>
      </c>
      <c r="H11341" s="26" t="n">
        <v>-1.645</v>
      </c>
      <c r="I11341" s="26" t="n">
        <f aca="false">(H11341/10+IF(N11341=2025,Einstellungen!$B$23,Einstellungen!$C$23))*(1+Einstellungen!$B$10)</f>
        <v>18.553885</v>
      </c>
      <c r="J11341" s="25" t="n">
        <f aca="false">E11341*I11341/100</f>
        <v>0</v>
      </c>
      <c r="K11341" s="25" t="n">
        <f aca="false">E11341*Einstellungen!$B$5/100</f>
        <v>0</v>
      </c>
      <c r="L11341" s="23" t="str">
        <f aca="false">IF(I11341&lt;Einstellungen!$B$5,"ja","nein")</f>
        <v>ja</v>
      </c>
      <c r="M11341" s="23" t="s">
        <v>54</v>
      </c>
      <c r="N11341" s="23" t="n">
        <v>2026</v>
      </c>
      <c r="O11341" s="23" t="n">
        <v>14</v>
      </c>
    </row>
    <row r="11342" customFormat="false" ht="15" hidden="false" customHeight="false" outlineLevel="0" collapsed="false">
      <c r="A11342" s="22" t="n">
        <v>46169</v>
      </c>
      <c r="B11342" s="23" t="s">
        <v>104</v>
      </c>
      <c r="C11342" s="23" t="s">
        <v>103</v>
      </c>
      <c r="D11342" s="24" t="n">
        <v>-1461</v>
      </c>
      <c r="E11342" s="25" t="n">
        <f aca="false">MAX(D11342,0)/1000</f>
        <v>0</v>
      </c>
      <c r="F11342" s="25" t="n">
        <f aca="false">MAX(-D11342,0)/1000</f>
        <v>1.461</v>
      </c>
      <c r="G11342" s="23" t="str">
        <f aca="false">IF(E11342&gt;0,"ja","nein")</f>
        <v>nein</v>
      </c>
      <c r="H11342" s="26" t="n">
        <v>-1.702</v>
      </c>
      <c r="I11342" s="26" t="n">
        <f aca="false">(H11342/10+IF(N11342=2025,Einstellungen!$B$23,Einstellungen!$C$23))*(1+Einstellungen!$B$10)</f>
        <v>18.547102</v>
      </c>
      <c r="J11342" s="25" t="n">
        <f aca="false">E11342*I11342/100</f>
        <v>0</v>
      </c>
      <c r="K11342" s="25" t="n">
        <f aca="false">E11342*Einstellungen!$B$5/100</f>
        <v>0</v>
      </c>
      <c r="L11342" s="23" t="str">
        <f aca="false">IF(I11342&lt;Einstellungen!$B$5,"ja","nein")</f>
        <v>ja</v>
      </c>
      <c r="M11342" s="23" t="s">
        <v>54</v>
      </c>
      <c r="N11342" s="23" t="n">
        <v>2026</v>
      </c>
      <c r="O11342" s="23" t="n">
        <v>15</v>
      </c>
    </row>
    <row r="11343" customFormat="false" ht="15" hidden="false" customHeight="false" outlineLevel="0" collapsed="false">
      <c r="A11343" s="22" t="n">
        <v>46169</v>
      </c>
      <c r="B11343" s="23" t="s">
        <v>105</v>
      </c>
      <c r="C11343" s="23" t="s">
        <v>103</v>
      </c>
      <c r="D11343" s="24" t="n">
        <v>-1086.4</v>
      </c>
      <c r="E11343" s="25" t="n">
        <f aca="false">MAX(D11343,0)/1000</f>
        <v>0</v>
      </c>
      <c r="F11343" s="25" t="n">
        <f aca="false">MAX(-D11343,0)/1000</f>
        <v>1.0864</v>
      </c>
      <c r="G11343" s="23" t="str">
        <f aca="false">IF(E11343&gt;0,"ja","nein")</f>
        <v>nein</v>
      </c>
      <c r="H11343" s="26" t="n">
        <v>-0.422</v>
      </c>
      <c r="I11343" s="26" t="n">
        <f aca="false">(H11343/10+IF(N11343=2025,Einstellungen!$B$23,Einstellungen!$C$23))*(1+Einstellungen!$B$10)</f>
        <v>18.699422</v>
      </c>
      <c r="J11343" s="25" t="n">
        <f aca="false">E11343*I11343/100</f>
        <v>0</v>
      </c>
      <c r="K11343" s="25" t="n">
        <f aca="false">E11343*Einstellungen!$B$5/100</f>
        <v>0</v>
      </c>
      <c r="L11343" s="23" t="str">
        <f aca="false">IF(I11343&lt;Einstellungen!$B$5,"ja","nein")</f>
        <v>ja</v>
      </c>
      <c r="M11343" s="23" t="s">
        <v>54</v>
      </c>
      <c r="N11343" s="23" t="n">
        <v>2026</v>
      </c>
      <c r="O11343" s="23" t="n">
        <v>16</v>
      </c>
    </row>
    <row r="11344" customFormat="false" ht="15" hidden="false" customHeight="false" outlineLevel="0" collapsed="false">
      <c r="A11344" s="22" t="n">
        <v>46169</v>
      </c>
      <c r="B11344" s="23" t="s">
        <v>97</v>
      </c>
      <c r="C11344" s="23" t="s">
        <v>103</v>
      </c>
      <c r="D11344" s="24" t="n">
        <v>-7.7</v>
      </c>
      <c r="E11344" s="25" t="n">
        <f aca="false">MAX(D11344,0)/1000</f>
        <v>0</v>
      </c>
      <c r="F11344" s="25" t="n">
        <f aca="false">MAX(-D11344,0)/1000</f>
        <v>0.0077</v>
      </c>
      <c r="G11344" s="23" t="str">
        <f aca="false">IF(E11344&gt;0,"ja","nein")</f>
        <v>nein</v>
      </c>
      <c r="H11344" s="26" t="n">
        <v>32.207</v>
      </c>
      <c r="I11344" s="26" t="n">
        <f aca="false">(H11344/10+IF(N11344=2025,Einstellungen!$B$23,Einstellungen!$C$23))*(1+Einstellungen!$B$10)</f>
        <v>22.582273</v>
      </c>
      <c r="J11344" s="25" t="n">
        <f aca="false">E11344*I11344/100</f>
        <v>0</v>
      </c>
      <c r="K11344" s="25" t="n">
        <f aca="false">E11344*Einstellungen!$B$5/100</f>
        <v>0</v>
      </c>
      <c r="L11344" s="23" t="str">
        <f aca="false">IF(I11344&lt;Einstellungen!$B$5,"ja","nein")</f>
        <v>ja</v>
      </c>
      <c r="M11344" s="23" t="s">
        <v>54</v>
      </c>
      <c r="N11344" s="23" t="n">
        <v>2026</v>
      </c>
      <c r="O11344" s="23" t="n">
        <v>17</v>
      </c>
    </row>
    <row r="11345" customFormat="false" ht="15" hidden="false" customHeight="false" outlineLevel="0" collapsed="false">
      <c r="A11345" s="22" t="n">
        <v>46169</v>
      </c>
      <c r="B11345" s="23" t="s">
        <v>99</v>
      </c>
      <c r="C11345" s="23" t="s">
        <v>103</v>
      </c>
      <c r="D11345" s="24" t="n">
        <v>-43.7</v>
      </c>
      <c r="E11345" s="25" t="n">
        <f aca="false">MAX(D11345,0)/1000</f>
        <v>0</v>
      </c>
      <c r="F11345" s="25" t="n">
        <f aca="false">MAX(-D11345,0)/1000</f>
        <v>0.0437</v>
      </c>
      <c r="G11345" s="23" t="str">
        <f aca="false">IF(E11345&gt;0,"ja","nein")</f>
        <v>nein</v>
      </c>
      <c r="H11345" s="26" t="n">
        <v>97.847</v>
      </c>
      <c r="I11345" s="26" t="n">
        <f aca="false">(H11345/10+IF(N11345=2025,Einstellungen!$B$23,Einstellungen!$C$23))*(1+Einstellungen!$B$10)</f>
        <v>30.393433</v>
      </c>
      <c r="J11345" s="25" t="n">
        <f aca="false">E11345*I11345/100</f>
        <v>0</v>
      </c>
      <c r="K11345" s="25" t="n">
        <f aca="false">E11345*Einstellungen!$B$5/100</f>
        <v>0</v>
      </c>
      <c r="L11345" s="23" t="str">
        <f aca="false">IF(I11345&lt;Einstellungen!$B$5,"ja","nein")</f>
        <v>nein</v>
      </c>
      <c r="M11345" s="23" t="s">
        <v>54</v>
      </c>
      <c r="N11345" s="23" t="n">
        <v>2026</v>
      </c>
      <c r="O11345" s="23" t="n">
        <v>18</v>
      </c>
    </row>
    <row r="11346" customFormat="false" ht="15" hidden="false" customHeight="false" outlineLevel="0" collapsed="false">
      <c r="A11346" s="22" t="n">
        <v>46169</v>
      </c>
      <c r="B11346" s="23" t="s">
        <v>100</v>
      </c>
      <c r="C11346" s="23" t="s">
        <v>103</v>
      </c>
      <c r="D11346" s="24" t="n">
        <v>996.4</v>
      </c>
      <c r="E11346" s="25" t="n">
        <f aca="false">MAX(D11346,0)/1000</f>
        <v>0.9964</v>
      </c>
      <c r="F11346" s="25" t="n">
        <f aca="false">MAX(-D11346,0)/1000</f>
        <v>0</v>
      </c>
      <c r="G11346" s="23" t="str">
        <f aca="false">IF(E11346&gt;0,"ja","nein")</f>
        <v>ja</v>
      </c>
      <c r="H11346" s="26" t="n">
        <v>136.517</v>
      </c>
      <c r="I11346" s="26" t="n">
        <f aca="false">(H11346/10+IF(N11346=2025,Einstellungen!$B$23,Einstellungen!$C$23))*(1+Einstellungen!$B$10)</f>
        <v>34.995163</v>
      </c>
      <c r="J11346" s="25" t="n">
        <f aca="false">E11346*I11346/100</f>
        <v>0.348691804132</v>
      </c>
      <c r="K11346" s="25" t="n">
        <f aca="false">E11346*Einstellungen!$B$5/100</f>
        <v>0.288956</v>
      </c>
      <c r="L11346" s="23" t="str">
        <f aca="false">IF(I11346&lt;Einstellungen!$B$5,"ja","nein")</f>
        <v>nein</v>
      </c>
      <c r="M11346" s="23" t="s">
        <v>54</v>
      </c>
      <c r="N11346" s="23" t="n">
        <v>2026</v>
      </c>
      <c r="O11346" s="23" t="n">
        <v>19</v>
      </c>
    </row>
    <row r="11347" customFormat="false" ht="15" hidden="false" customHeight="false" outlineLevel="0" collapsed="false">
      <c r="A11347" s="22" t="n">
        <v>46169</v>
      </c>
      <c r="B11347" s="23" t="s">
        <v>92</v>
      </c>
      <c r="C11347" s="23" t="s">
        <v>103</v>
      </c>
      <c r="D11347" s="24" t="n">
        <v>996.9</v>
      </c>
      <c r="E11347" s="25" t="n">
        <f aca="false">MAX(D11347,0)/1000</f>
        <v>0.9969</v>
      </c>
      <c r="F11347" s="25" t="n">
        <f aca="false">MAX(-D11347,0)/1000</f>
        <v>0</v>
      </c>
      <c r="G11347" s="23" t="str">
        <f aca="false">IF(E11347&gt;0,"ja","nein")</f>
        <v>ja</v>
      </c>
      <c r="H11347" s="26" t="n">
        <v>156.678</v>
      </c>
      <c r="I11347" s="26" t="n">
        <f aca="false">(H11347/10+IF(N11347=2025,Einstellungen!$B$23,Einstellungen!$C$23))*(1+Einstellungen!$B$10)</f>
        <v>37.394322</v>
      </c>
      <c r="J11347" s="25" t="n">
        <f aca="false">E11347*I11347/100</f>
        <v>0.372783996018</v>
      </c>
      <c r="K11347" s="25" t="n">
        <f aca="false">E11347*Einstellungen!$B$5/100</f>
        <v>0.289101</v>
      </c>
      <c r="L11347" s="23" t="str">
        <f aca="false">IF(I11347&lt;Einstellungen!$B$5,"ja","nein")</f>
        <v>nein</v>
      </c>
      <c r="M11347" s="23" t="s">
        <v>54</v>
      </c>
      <c r="N11347" s="23" t="n">
        <v>2026</v>
      </c>
      <c r="O11347" s="23" t="n">
        <v>20</v>
      </c>
    </row>
    <row r="11348" customFormat="false" ht="15" hidden="false" customHeight="false" outlineLevel="0" collapsed="false">
      <c r="A11348" s="22" t="n">
        <v>46169</v>
      </c>
      <c r="B11348" s="23" t="s">
        <v>95</v>
      </c>
      <c r="C11348" s="23" t="s">
        <v>103</v>
      </c>
      <c r="D11348" s="24" t="n">
        <v>905.7</v>
      </c>
      <c r="E11348" s="25" t="n">
        <f aca="false">MAX(D11348,0)/1000</f>
        <v>0.9057</v>
      </c>
      <c r="F11348" s="25" t="n">
        <f aca="false">MAX(-D11348,0)/1000</f>
        <v>0</v>
      </c>
      <c r="G11348" s="23" t="str">
        <f aca="false">IF(E11348&gt;0,"ja","nein")</f>
        <v>ja</v>
      </c>
      <c r="H11348" s="26" t="n">
        <v>157.53</v>
      </c>
      <c r="I11348" s="26" t="n">
        <f aca="false">(H11348/10+IF(N11348=2025,Einstellungen!$B$23,Einstellungen!$C$23))*(1+Einstellungen!$B$10)</f>
        <v>37.49571</v>
      </c>
      <c r="J11348" s="25" t="n">
        <f aca="false">E11348*I11348/100</f>
        <v>0.33959864547</v>
      </c>
      <c r="K11348" s="25" t="n">
        <f aca="false">E11348*Einstellungen!$B$5/100</f>
        <v>0.262653</v>
      </c>
      <c r="L11348" s="23" t="str">
        <f aca="false">IF(I11348&lt;Einstellungen!$B$5,"ja","nein")</f>
        <v>nein</v>
      </c>
      <c r="M11348" s="23" t="s">
        <v>54</v>
      </c>
      <c r="N11348" s="23" t="n">
        <v>2026</v>
      </c>
      <c r="O11348" s="23" t="n">
        <v>21</v>
      </c>
    </row>
    <row r="11349" customFormat="false" ht="15" hidden="false" customHeight="false" outlineLevel="0" collapsed="false">
      <c r="A11349" s="22" t="n">
        <v>46169</v>
      </c>
      <c r="B11349" s="23" t="s">
        <v>96</v>
      </c>
      <c r="C11349" s="23" t="s">
        <v>103</v>
      </c>
      <c r="D11349" s="24" t="n">
        <v>2765.7</v>
      </c>
      <c r="E11349" s="25" t="n">
        <f aca="false">MAX(D11349,0)/1000</f>
        <v>2.7657</v>
      </c>
      <c r="F11349" s="25" t="n">
        <f aca="false">MAX(-D11349,0)/1000</f>
        <v>0</v>
      </c>
      <c r="G11349" s="23" t="str">
        <f aca="false">IF(E11349&gt;0,"ja","nein")</f>
        <v>ja</v>
      </c>
      <c r="H11349" s="26" t="n">
        <v>144.16</v>
      </c>
      <c r="I11349" s="26" t="n">
        <f aca="false">(H11349/10+IF(N11349=2025,Einstellungen!$B$23,Einstellungen!$C$23))*(1+Einstellungen!$B$10)</f>
        <v>35.90468</v>
      </c>
      <c r="J11349" s="25" t="n">
        <f aca="false">E11349*I11349/100</f>
        <v>0.99301573476</v>
      </c>
      <c r="K11349" s="25" t="n">
        <f aca="false">E11349*Einstellungen!$B$5/100</f>
        <v>0.802053</v>
      </c>
      <c r="L11349" s="23" t="str">
        <f aca="false">IF(I11349&lt;Einstellungen!$B$5,"ja","nein")</f>
        <v>nein</v>
      </c>
      <c r="M11349" s="23" t="s">
        <v>54</v>
      </c>
      <c r="N11349" s="23" t="n">
        <v>2026</v>
      </c>
      <c r="O11349" s="23" t="n">
        <v>22</v>
      </c>
    </row>
    <row r="11350" customFormat="false" ht="15" hidden="false" customHeight="false" outlineLevel="0" collapsed="false">
      <c r="A11350" s="22" t="n">
        <v>46169</v>
      </c>
      <c r="B11350" s="23" t="s">
        <v>101</v>
      </c>
      <c r="C11350" s="23" t="s">
        <v>103</v>
      </c>
      <c r="D11350" s="24" t="n">
        <v>523</v>
      </c>
      <c r="E11350" s="25" t="n">
        <f aca="false">MAX(D11350,0)/1000</f>
        <v>0.523</v>
      </c>
      <c r="F11350" s="25" t="n">
        <f aca="false">MAX(-D11350,0)/1000</f>
        <v>0</v>
      </c>
      <c r="G11350" s="23" t="str">
        <f aca="false">IF(E11350&gt;0,"ja","nein")</f>
        <v>ja</v>
      </c>
      <c r="H11350" s="26" t="n">
        <v>133.455</v>
      </c>
      <c r="I11350" s="26" t="n">
        <f aca="false">(H11350/10+IF(N11350=2025,Einstellungen!$B$23,Einstellungen!$C$23))*(1+Einstellungen!$B$10)</f>
        <v>34.630785</v>
      </c>
      <c r="J11350" s="25" t="n">
        <f aca="false">E11350*I11350/100</f>
        <v>0.18111900555</v>
      </c>
      <c r="K11350" s="25" t="n">
        <f aca="false">E11350*Einstellungen!$B$5/100</f>
        <v>0.15167</v>
      </c>
      <c r="L11350" s="23" t="str">
        <f aca="false">IF(I11350&lt;Einstellungen!$B$5,"ja","nein")</f>
        <v>nein</v>
      </c>
      <c r="M11350" s="23" t="s">
        <v>54</v>
      </c>
      <c r="N11350" s="23" t="n">
        <v>2026</v>
      </c>
      <c r="O11350" s="23" t="n">
        <v>23</v>
      </c>
    </row>
    <row r="11351" customFormat="false" ht="15" hidden="false" customHeight="false" outlineLevel="0" collapsed="false">
      <c r="A11351" s="22" t="n">
        <v>46170</v>
      </c>
      <c r="B11351" s="23" t="s">
        <v>102</v>
      </c>
      <c r="C11351" s="23" t="s">
        <v>106</v>
      </c>
      <c r="D11351" s="24" t="n">
        <v>363.2</v>
      </c>
      <c r="E11351" s="25" t="n">
        <f aca="false">MAX(D11351,0)/1000</f>
        <v>0.3632</v>
      </c>
      <c r="F11351" s="25" t="n">
        <f aca="false">MAX(-D11351,0)/1000</f>
        <v>0</v>
      </c>
      <c r="G11351" s="23" t="str">
        <f aca="false">IF(E11351&gt;0,"ja","nein")</f>
        <v>ja</v>
      </c>
      <c r="H11351" s="26" t="n">
        <v>132.945</v>
      </c>
      <c r="I11351" s="26" t="n">
        <f aca="false">(H11351/10+IF(N11351=2025,Einstellungen!$B$23,Einstellungen!$C$23))*(1+Einstellungen!$B$10)</f>
        <v>34.570095</v>
      </c>
      <c r="J11351" s="25" t="n">
        <f aca="false">E11351*I11351/100</f>
        <v>0.12555858504</v>
      </c>
      <c r="K11351" s="25" t="n">
        <f aca="false">E11351*Einstellungen!$B$5/100</f>
        <v>0.105328</v>
      </c>
      <c r="L11351" s="23" t="str">
        <f aca="false">IF(I11351&lt;Einstellungen!$B$5,"ja","nein")</f>
        <v>nein</v>
      </c>
      <c r="M11351" s="23" t="s">
        <v>54</v>
      </c>
      <c r="N11351" s="23" t="n">
        <v>2026</v>
      </c>
      <c r="O11351" s="23" t="n">
        <v>0</v>
      </c>
    </row>
    <row r="11352" customFormat="false" ht="15" hidden="false" customHeight="false" outlineLevel="0" collapsed="false">
      <c r="A11352" s="22" t="n">
        <v>46170</v>
      </c>
      <c r="B11352" s="23" t="s">
        <v>107</v>
      </c>
      <c r="C11352" s="23" t="s">
        <v>106</v>
      </c>
      <c r="D11352" s="24" t="n">
        <v>336.9</v>
      </c>
      <c r="E11352" s="25" t="n">
        <f aca="false">MAX(D11352,0)/1000</f>
        <v>0.3369</v>
      </c>
      <c r="F11352" s="25" t="n">
        <f aca="false">MAX(-D11352,0)/1000</f>
        <v>0</v>
      </c>
      <c r="G11352" s="23" t="str">
        <f aca="false">IF(E11352&gt;0,"ja","nein")</f>
        <v>ja</v>
      </c>
      <c r="H11352" s="26" t="n">
        <v>129.537</v>
      </c>
      <c r="I11352" s="26" t="n">
        <f aca="false">(H11352/10+IF(N11352=2025,Einstellungen!$B$23,Einstellungen!$C$23))*(1+Einstellungen!$B$10)</f>
        <v>34.164543</v>
      </c>
      <c r="J11352" s="25" t="n">
        <f aca="false">E11352*I11352/100</f>
        <v>0.115100345367</v>
      </c>
      <c r="K11352" s="25" t="n">
        <f aca="false">E11352*Einstellungen!$B$5/100</f>
        <v>0.097701</v>
      </c>
      <c r="L11352" s="23" t="str">
        <f aca="false">IF(I11352&lt;Einstellungen!$B$5,"ja","nein")</f>
        <v>nein</v>
      </c>
      <c r="M11352" s="23" t="s">
        <v>54</v>
      </c>
      <c r="N11352" s="23" t="n">
        <v>2026</v>
      </c>
      <c r="O11352" s="23" t="n">
        <v>1</v>
      </c>
    </row>
    <row r="11353" customFormat="false" ht="15" hidden="false" customHeight="false" outlineLevel="0" collapsed="false">
      <c r="A11353" s="22" t="n">
        <v>46170</v>
      </c>
      <c r="B11353" s="23" t="s">
        <v>108</v>
      </c>
      <c r="C11353" s="23" t="s">
        <v>106</v>
      </c>
      <c r="D11353" s="24" t="n">
        <v>282.6</v>
      </c>
      <c r="E11353" s="25" t="n">
        <f aca="false">MAX(D11353,0)/1000</f>
        <v>0.2826</v>
      </c>
      <c r="F11353" s="25" t="n">
        <f aca="false">MAX(-D11353,0)/1000</f>
        <v>0</v>
      </c>
      <c r="G11353" s="23" t="str">
        <f aca="false">IF(E11353&gt;0,"ja","nein")</f>
        <v>ja</v>
      </c>
      <c r="H11353" s="26" t="n">
        <v>127.238</v>
      </c>
      <c r="I11353" s="26" t="n">
        <f aca="false">(H11353/10+IF(N11353=2025,Einstellungen!$B$23,Einstellungen!$C$23))*(1+Einstellungen!$B$10)</f>
        <v>33.890962</v>
      </c>
      <c r="J11353" s="25" t="n">
        <f aca="false">E11353*I11353/100</f>
        <v>0.095775858612</v>
      </c>
      <c r="K11353" s="25" t="n">
        <f aca="false">E11353*Einstellungen!$B$5/100</f>
        <v>0.081954</v>
      </c>
      <c r="L11353" s="23" t="str">
        <f aca="false">IF(I11353&lt;Einstellungen!$B$5,"ja","nein")</f>
        <v>nein</v>
      </c>
      <c r="M11353" s="23" t="s">
        <v>54</v>
      </c>
      <c r="N11353" s="23" t="n">
        <v>2026</v>
      </c>
      <c r="O11353" s="23" t="n">
        <v>2</v>
      </c>
    </row>
    <row r="11354" customFormat="false" ht="15" hidden="false" customHeight="false" outlineLevel="0" collapsed="false">
      <c r="A11354" s="22" t="n">
        <v>46170</v>
      </c>
      <c r="B11354" s="23" t="s">
        <v>109</v>
      </c>
      <c r="C11354" s="23" t="s">
        <v>106</v>
      </c>
      <c r="D11354" s="24" t="n">
        <v>278.3</v>
      </c>
      <c r="E11354" s="25" t="n">
        <f aca="false">MAX(D11354,0)/1000</f>
        <v>0.2783</v>
      </c>
      <c r="F11354" s="25" t="n">
        <f aca="false">MAX(-D11354,0)/1000</f>
        <v>0</v>
      </c>
      <c r="G11354" s="23" t="str">
        <f aca="false">IF(E11354&gt;0,"ja","nein")</f>
        <v>ja</v>
      </c>
      <c r="H11354" s="26" t="n">
        <v>127.362</v>
      </c>
      <c r="I11354" s="26" t="n">
        <f aca="false">(H11354/10+IF(N11354=2025,Einstellungen!$B$23,Einstellungen!$C$23))*(1+Einstellungen!$B$10)</f>
        <v>33.905718</v>
      </c>
      <c r="J11354" s="25" t="n">
        <f aca="false">E11354*I11354/100</f>
        <v>0.094359613194</v>
      </c>
      <c r="K11354" s="25" t="n">
        <f aca="false">E11354*Einstellungen!$B$5/100</f>
        <v>0.080707</v>
      </c>
      <c r="L11354" s="23" t="str">
        <f aca="false">IF(I11354&lt;Einstellungen!$B$5,"ja","nein")</f>
        <v>nein</v>
      </c>
      <c r="M11354" s="23" t="s">
        <v>54</v>
      </c>
      <c r="N11354" s="23" t="n">
        <v>2026</v>
      </c>
      <c r="O11354" s="23" t="n">
        <v>3</v>
      </c>
    </row>
    <row r="11355" customFormat="false" ht="15" hidden="false" customHeight="false" outlineLevel="0" collapsed="false">
      <c r="A11355" s="22" t="n">
        <v>46170</v>
      </c>
      <c r="B11355" s="23" t="s">
        <v>110</v>
      </c>
      <c r="C11355" s="23" t="s">
        <v>106</v>
      </c>
      <c r="D11355" s="24" t="n">
        <v>277.9</v>
      </c>
      <c r="E11355" s="25" t="n">
        <f aca="false">MAX(D11355,0)/1000</f>
        <v>0.2779</v>
      </c>
      <c r="F11355" s="25" t="n">
        <f aca="false">MAX(-D11355,0)/1000</f>
        <v>0</v>
      </c>
      <c r="G11355" s="23" t="str">
        <f aca="false">IF(E11355&gt;0,"ja","nein")</f>
        <v>ja</v>
      </c>
      <c r="H11355" s="26" t="n">
        <v>130.09</v>
      </c>
      <c r="I11355" s="26" t="n">
        <f aca="false">(H11355/10+IF(N11355=2025,Einstellungen!$B$23,Einstellungen!$C$23))*(1+Einstellungen!$B$10)</f>
        <v>34.23035</v>
      </c>
      <c r="J11355" s="25" t="n">
        <f aca="false">E11355*I11355/100</f>
        <v>0.09512614265</v>
      </c>
      <c r="K11355" s="25" t="n">
        <f aca="false">E11355*Einstellungen!$B$5/100</f>
        <v>0.080591</v>
      </c>
      <c r="L11355" s="23" t="str">
        <f aca="false">IF(I11355&lt;Einstellungen!$B$5,"ja","nein")</f>
        <v>nein</v>
      </c>
      <c r="M11355" s="23" t="s">
        <v>54</v>
      </c>
      <c r="N11355" s="23" t="n">
        <v>2026</v>
      </c>
      <c r="O11355" s="23" t="n">
        <v>4</v>
      </c>
    </row>
    <row r="11356" customFormat="false" ht="15" hidden="false" customHeight="false" outlineLevel="0" collapsed="false">
      <c r="A11356" s="22" t="n">
        <v>46170</v>
      </c>
      <c r="B11356" s="23" t="s">
        <v>111</v>
      </c>
      <c r="C11356" s="23" t="s">
        <v>106</v>
      </c>
      <c r="D11356" s="24" t="n">
        <v>259.9</v>
      </c>
      <c r="E11356" s="25" t="n">
        <f aca="false">MAX(D11356,0)/1000</f>
        <v>0.2599</v>
      </c>
      <c r="F11356" s="25" t="n">
        <f aca="false">MAX(-D11356,0)/1000</f>
        <v>0</v>
      </c>
      <c r="G11356" s="23" t="str">
        <f aca="false">IF(E11356&gt;0,"ja","nein")</f>
        <v>ja</v>
      </c>
      <c r="H11356" s="26" t="n">
        <v>135.502</v>
      </c>
      <c r="I11356" s="26" t="n">
        <f aca="false">(H11356/10+IF(N11356=2025,Einstellungen!$B$23,Einstellungen!$C$23))*(1+Einstellungen!$B$10)</f>
        <v>34.874378</v>
      </c>
      <c r="J11356" s="25" t="n">
        <f aca="false">E11356*I11356/100</f>
        <v>0.090638508422</v>
      </c>
      <c r="K11356" s="25" t="n">
        <f aca="false">E11356*Einstellungen!$B$5/100</f>
        <v>0.075371</v>
      </c>
      <c r="L11356" s="23" t="str">
        <f aca="false">IF(I11356&lt;Einstellungen!$B$5,"ja","nein")</f>
        <v>nein</v>
      </c>
      <c r="M11356" s="23" t="s">
        <v>54</v>
      </c>
      <c r="N11356" s="23" t="n">
        <v>2026</v>
      </c>
      <c r="O11356" s="23" t="n">
        <v>5</v>
      </c>
    </row>
    <row r="11357" customFormat="false" ht="15" hidden="false" customHeight="false" outlineLevel="0" collapsed="false">
      <c r="A11357" s="22" t="n">
        <v>46170</v>
      </c>
      <c r="B11357" s="23" t="s">
        <v>112</v>
      </c>
      <c r="C11357" s="23" t="s">
        <v>106</v>
      </c>
      <c r="D11357" s="24" t="n">
        <v>197.2</v>
      </c>
      <c r="E11357" s="25" t="n">
        <f aca="false">MAX(D11357,0)/1000</f>
        <v>0.1972</v>
      </c>
      <c r="F11357" s="25" t="n">
        <f aca="false">MAX(-D11357,0)/1000</f>
        <v>0</v>
      </c>
      <c r="G11357" s="23" t="str">
        <f aca="false">IF(E11357&gt;0,"ja","nein")</f>
        <v>ja</v>
      </c>
      <c r="H11357" s="26" t="n">
        <v>148.452</v>
      </c>
      <c r="I11357" s="26" t="n">
        <f aca="false">(H11357/10+IF(N11357=2025,Einstellungen!$B$23,Einstellungen!$C$23))*(1+Einstellungen!$B$10)</f>
        <v>36.415428</v>
      </c>
      <c r="J11357" s="25" t="n">
        <f aca="false">E11357*I11357/100</f>
        <v>0.071811224016</v>
      </c>
      <c r="K11357" s="25" t="n">
        <f aca="false">E11357*Einstellungen!$B$5/100</f>
        <v>0.057188</v>
      </c>
      <c r="L11357" s="23" t="str">
        <f aca="false">IF(I11357&lt;Einstellungen!$B$5,"ja","nein")</f>
        <v>nein</v>
      </c>
      <c r="M11357" s="23" t="s">
        <v>54</v>
      </c>
      <c r="N11357" s="23" t="n">
        <v>2026</v>
      </c>
      <c r="O11357" s="23" t="n">
        <v>6</v>
      </c>
    </row>
    <row r="11358" customFormat="false" ht="15" hidden="false" customHeight="false" outlineLevel="0" collapsed="false">
      <c r="A11358" s="22" t="n">
        <v>46170</v>
      </c>
      <c r="B11358" s="23" t="s">
        <v>113</v>
      </c>
      <c r="C11358" s="23" t="s">
        <v>106</v>
      </c>
      <c r="D11358" s="24" t="n">
        <v>84.6</v>
      </c>
      <c r="E11358" s="25" t="n">
        <f aca="false">MAX(D11358,0)/1000</f>
        <v>0.0846</v>
      </c>
      <c r="F11358" s="25" t="n">
        <f aca="false">MAX(-D11358,0)/1000</f>
        <v>0</v>
      </c>
      <c r="G11358" s="23" t="str">
        <f aca="false">IF(E11358&gt;0,"ja","nein")</f>
        <v>ja</v>
      </c>
      <c r="H11358" s="26" t="n">
        <v>138.155</v>
      </c>
      <c r="I11358" s="26" t="n">
        <f aca="false">(H11358/10+IF(N11358=2025,Einstellungen!$B$23,Einstellungen!$C$23))*(1+Einstellungen!$B$10)</f>
        <v>35.190085</v>
      </c>
      <c r="J11358" s="25" t="n">
        <f aca="false">E11358*I11358/100</f>
        <v>0.02977081191</v>
      </c>
      <c r="K11358" s="25" t="n">
        <f aca="false">E11358*Einstellungen!$B$5/100</f>
        <v>0.024534</v>
      </c>
      <c r="L11358" s="23" t="str">
        <f aca="false">IF(I11358&lt;Einstellungen!$B$5,"ja","nein")</f>
        <v>nein</v>
      </c>
      <c r="M11358" s="23" t="s">
        <v>54</v>
      </c>
      <c r="N11358" s="23" t="n">
        <v>2026</v>
      </c>
      <c r="O11358" s="23" t="n">
        <v>7</v>
      </c>
    </row>
    <row r="11359" customFormat="false" ht="15" hidden="false" customHeight="false" outlineLevel="0" collapsed="false">
      <c r="A11359" s="22" t="n">
        <v>46170</v>
      </c>
      <c r="B11359" s="23" t="s">
        <v>114</v>
      </c>
      <c r="C11359" s="23" t="s">
        <v>106</v>
      </c>
      <c r="D11359" s="24" t="n">
        <v>-56.5</v>
      </c>
      <c r="E11359" s="25" t="n">
        <f aca="false">MAX(D11359,0)/1000</f>
        <v>0</v>
      </c>
      <c r="F11359" s="25" t="n">
        <f aca="false">MAX(-D11359,0)/1000</f>
        <v>0.0565</v>
      </c>
      <c r="G11359" s="23" t="str">
        <f aca="false">IF(E11359&gt;0,"ja","nein")</f>
        <v>nein</v>
      </c>
      <c r="H11359" s="26" t="n">
        <v>123.403</v>
      </c>
      <c r="I11359" s="26" t="n">
        <f aca="false">(H11359/10+IF(N11359=2025,Einstellungen!$B$23,Einstellungen!$C$23))*(1+Einstellungen!$B$10)</f>
        <v>33.434597</v>
      </c>
      <c r="J11359" s="25" t="n">
        <f aca="false">E11359*I11359/100</f>
        <v>0</v>
      </c>
      <c r="K11359" s="25" t="n">
        <f aca="false">E11359*Einstellungen!$B$5/100</f>
        <v>0</v>
      </c>
      <c r="L11359" s="23" t="str">
        <f aca="false">IF(I11359&lt;Einstellungen!$B$5,"ja","nein")</f>
        <v>nein</v>
      </c>
      <c r="M11359" s="23" t="s">
        <v>54</v>
      </c>
      <c r="N11359" s="23" t="n">
        <v>2026</v>
      </c>
      <c r="O11359" s="23" t="n">
        <v>8</v>
      </c>
    </row>
    <row r="11360" customFormat="false" ht="15" hidden="false" customHeight="false" outlineLevel="0" collapsed="false">
      <c r="A11360" s="22" t="n">
        <v>46170</v>
      </c>
      <c r="B11360" s="23" t="s">
        <v>115</v>
      </c>
      <c r="C11360" s="23" t="s">
        <v>106</v>
      </c>
      <c r="D11360" s="24" t="n">
        <v>-166.8</v>
      </c>
      <c r="E11360" s="25" t="n">
        <f aca="false">MAX(D11360,0)/1000</f>
        <v>0</v>
      </c>
      <c r="F11360" s="25" t="n">
        <f aca="false">MAX(-D11360,0)/1000</f>
        <v>0.1668</v>
      </c>
      <c r="G11360" s="23" t="str">
        <f aca="false">IF(E11360&gt;0,"ja","nein")</f>
        <v>nein</v>
      </c>
      <c r="H11360" s="26" t="n">
        <v>87.543</v>
      </c>
      <c r="I11360" s="26" t="n">
        <f aca="false">(H11360/10+IF(N11360=2025,Einstellungen!$B$23,Einstellungen!$C$23))*(1+Einstellungen!$B$10)</f>
        <v>29.167257</v>
      </c>
      <c r="J11360" s="25" t="n">
        <f aca="false">E11360*I11360/100</f>
        <v>0</v>
      </c>
      <c r="K11360" s="25" t="n">
        <f aca="false">E11360*Einstellungen!$B$5/100</f>
        <v>0</v>
      </c>
      <c r="L11360" s="23" t="str">
        <f aca="false">IF(I11360&lt;Einstellungen!$B$5,"ja","nein")</f>
        <v>nein</v>
      </c>
      <c r="M11360" s="23" t="s">
        <v>54</v>
      </c>
      <c r="N11360" s="23" t="n">
        <v>2026</v>
      </c>
      <c r="O11360" s="23" t="n">
        <v>9</v>
      </c>
    </row>
    <row r="11361" customFormat="false" ht="15" hidden="false" customHeight="false" outlineLevel="0" collapsed="false">
      <c r="A11361" s="22" t="n">
        <v>46170</v>
      </c>
      <c r="B11361" s="23" t="s">
        <v>116</v>
      </c>
      <c r="C11361" s="23" t="s">
        <v>106</v>
      </c>
      <c r="D11361" s="24" t="n">
        <v>-730</v>
      </c>
      <c r="E11361" s="25" t="n">
        <f aca="false">MAX(D11361,0)/1000</f>
        <v>0</v>
      </c>
      <c r="F11361" s="25" t="n">
        <f aca="false">MAX(-D11361,0)/1000</f>
        <v>0.73</v>
      </c>
      <c r="G11361" s="23" t="str">
        <f aca="false">IF(E11361&gt;0,"ja","nein")</f>
        <v>nein</v>
      </c>
      <c r="H11361" s="26" t="n">
        <v>19.308</v>
      </c>
      <c r="I11361" s="26" t="n">
        <f aca="false">(H11361/10+IF(N11361=2025,Einstellungen!$B$23,Einstellungen!$C$23))*(1+Einstellungen!$B$10)</f>
        <v>21.047292</v>
      </c>
      <c r="J11361" s="25" t="n">
        <f aca="false">E11361*I11361/100</f>
        <v>0</v>
      </c>
      <c r="K11361" s="25" t="n">
        <f aca="false">E11361*Einstellungen!$B$5/100</f>
        <v>0</v>
      </c>
      <c r="L11361" s="23" t="str">
        <f aca="false">IF(I11361&lt;Einstellungen!$B$5,"ja","nein")</f>
        <v>ja</v>
      </c>
      <c r="M11361" s="23" t="s">
        <v>54</v>
      </c>
      <c r="N11361" s="23" t="n">
        <v>2026</v>
      </c>
      <c r="O11361" s="23" t="n">
        <v>10</v>
      </c>
    </row>
    <row r="11362" customFormat="false" ht="15" hidden="false" customHeight="false" outlineLevel="0" collapsed="false">
      <c r="A11362" s="22" t="n">
        <v>46170</v>
      </c>
      <c r="B11362" s="23" t="s">
        <v>117</v>
      </c>
      <c r="C11362" s="23" t="s">
        <v>106</v>
      </c>
      <c r="D11362" s="24" t="n">
        <v>-1193.8</v>
      </c>
      <c r="E11362" s="25" t="n">
        <f aca="false">MAX(D11362,0)/1000</f>
        <v>0</v>
      </c>
      <c r="F11362" s="25" t="n">
        <f aca="false">MAX(-D11362,0)/1000</f>
        <v>1.1938</v>
      </c>
      <c r="G11362" s="23" t="str">
        <f aca="false">IF(E11362&gt;0,"ja","nein")</f>
        <v>nein</v>
      </c>
      <c r="H11362" s="26" t="n">
        <v>0.568</v>
      </c>
      <c r="I11362" s="26" t="n">
        <f aca="false">(H11362/10+IF(N11362=2025,Einstellungen!$B$23,Einstellungen!$C$23))*(1+Einstellungen!$B$10)</f>
        <v>18.817232</v>
      </c>
      <c r="J11362" s="25" t="n">
        <f aca="false">E11362*I11362/100</f>
        <v>0</v>
      </c>
      <c r="K11362" s="25" t="n">
        <f aca="false">E11362*Einstellungen!$B$5/100</f>
        <v>0</v>
      </c>
      <c r="L11362" s="23" t="str">
        <f aca="false">IF(I11362&lt;Einstellungen!$B$5,"ja","nein")</f>
        <v>ja</v>
      </c>
      <c r="M11362" s="23" t="s">
        <v>54</v>
      </c>
      <c r="N11362" s="23" t="n">
        <v>2026</v>
      </c>
      <c r="O11362" s="23" t="n">
        <v>11</v>
      </c>
    </row>
    <row r="11363" customFormat="false" ht="15" hidden="false" customHeight="false" outlineLevel="0" collapsed="false">
      <c r="A11363" s="22" t="n">
        <v>46170</v>
      </c>
      <c r="B11363" s="23" t="s">
        <v>118</v>
      </c>
      <c r="C11363" s="23" t="s">
        <v>106</v>
      </c>
      <c r="D11363" s="24" t="n">
        <v>-1852.3</v>
      </c>
      <c r="E11363" s="25" t="n">
        <f aca="false">MAX(D11363,0)/1000</f>
        <v>0</v>
      </c>
      <c r="F11363" s="25" t="n">
        <f aca="false">MAX(-D11363,0)/1000</f>
        <v>1.8523</v>
      </c>
      <c r="G11363" s="23" t="str">
        <f aca="false">IF(E11363&gt;0,"ja","nein")</f>
        <v>nein</v>
      </c>
      <c r="H11363" s="26" t="n">
        <v>0.002</v>
      </c>
      <c r="I11363" s="26" t="n">
        <f aca="false">(H11363/10+IF(N11363=2025,Einstellungen!$B$23,Einstellungen!$C$23))*(1+Einstellungen!$B$10)</f>
        <v>18.749878</v>
      </c>
      <c r="J11363" s="25" t="n">
        <f aca="false">E11363*I11363/100</f>
        <v>0</v>
      </c>
      <c r="K11363" s="25" t="n">
        <f aca="false">E11363*Einstellungen!$B$5/100</f>
        <v>0</v>
      </c>
      <c r="L11363" s="23" t="str">
        <f aca="false">IF(I11363&lt;Einstellungen!$B$5,"ja","nein")</f>
        <v>ja</v>
      </c>
      <c r="M11363" s="23" t="s">
        <v>54</v>
      </c>
      <c r="N11363" s="23" t="n">
        <v>2026</v>
      </c>
      <c r="O11363" s="23" t="n">
        <v>12</v>
      </c>
    </row>
    <row r="11364" customFormat="false" ht="15" hidden="false" customHeight="false" outlineLevel="0" collapsed="false">
      <c r="A11364" s="22" t="n">
        <v>46170</v>
      </c>
      <c r="B11364" s="23" t="s">
        <v>119</v>
      </c>
      <c r="C11364" s="23" t="s">
        <v>106</v>
      </c>
      <c r="D11364" s="24" t="n">
        <v>-4309.7</v>
      </c>
      <c r="E11364" s="25" t="n">
        <f aca="false">MAX(D11364,0)/1000</f>
        <v>0</v>
      </c>
      <c r="F11364" s="25" t="n">
        <f aca="false">MAX(-D11364,0)/1000</f>
        <v>4.3097</v>
      </c>
      <c r="G11364" s="23" t="str">
        <f aca="false">IF(E11364&gt;0,"ja","nein")</f>
        <v>nein</v>
      </c>
      <c r="H11364" s="26" t="n">
        <v>-0.013</v>
      </c>
      <c r="I11364" s="26" t="n">
        <f aca="false">(H11364/10+IF(N11364=2025,Einstellungen!$B$23,Einstellungen!$C$23))*(1+Einstellungen!$B$10)</f>
        <v>18.748093</v>
      </c>
      <c r="J11364" s="25" t="n">
        <f aca="false">E11364*I11364/100</f>
        <v>0</v>
      </c>
      <c r="K11364" s="25" t="n">
        <f aca="false">E11364*Einstellungen!$B$5/100</f>
        <v>0</v>
      </c>
      <c r="L11364" s="23" t="str">
        <f aca="false">IF(I11364&lt;Einstellungen!$B$5,"ja","nein")</f>
        <v>ja</v>
      </c>
      <c r="M11364" s="23" t="s">
        <v>54</v>
      </c>
      <c r="N11364" s="23" t="n">
        <v>2026</v>
      </c>
      <c r="O11364" s="23" t="n">
        <v>13</v>
      </c>
    </row>
    <row r="11365" customFormat="false" ht="15" hidden="false" customHeight="false" outlineLevel="0" collapsed="false">
      <c r="A11365" s="22" t="n">
        <v>46170</v>
      </c>
      <c r="B11365" s="23" t="s">
        <v>120</v>
      </c>
      <c r="C11365" s="23" t="s">
        <v>106</v>
      </c>
      <c r="D11365" s="24" t="n">
        <v>-3811.4</v>
      </c>
      <c r="E11365" s="25" t="n">
        <f aca="false">MAX(D11365,0)/1000</f>
        <v>0</v>
      </c>
      <c r="F11365" s="25" t="n">
        <f aca="false">MAX(-D11365,0)/1000</f>
        <v>3.8114</v>
      </c>
      <c r="G11365" s="23" t="str">
        <f aca="false">IF(E11365&gt;0,"ja","nein")</f>
        <v>nein</v>
      </c>
      <c r="H11365" s="26" t="n">
        <v>0</v>
      </c>
      <c r="I11365" s="26" t="n">
        <f aca="false">(H11365/10+IF(N11365=2025,Einstellungen!$B$23,Einstellungen!$C$23))*(1+Einstellungen!$B$10)</f>
        <v>18.74964</v>
      </c>
      <c r="J11365" s="25" t="n">
        <f aca="false">E11365*I11365/100</f>
        <v>0</v>
      </c>
      <c r="K11365" s="25" t="n">
        <f aca="false">E11365*Einstellungen!$B$5/100</f>
        <v>0</v>
      </c>
      <c r="L11365" s="23" t="str">
        <f aca="false">IF(I11365&lt;Einstellungen!$B$5,"ja","nein")</f>
        <v>ja</v>
      </c>
      <c r="M11365" s="23" t="s">
        <v>54</v>
      </c>
      <c r="N11365" s="23" t="n">
        <v>2026</v>
      </c>
      <c r="O11365" s="23" t="n">
        <v>14</v>
      </c>
    </row>
    <row r="11366" customFormat="false" ht="15" hidden="false" customHeight="false" outlineLevel="0" collapsed="false">
      <c r="A11366" s="22" t="n">
        <v>46170</v>
      </c>
      <c r="B11366" s="23" t="s">
        <v>104</v>
      </c>
      <c r="C11366" s="23" t="s">
        <v>106</v>
      </c>
      <c r="D11366" s="24" t="n">
        <v>-2909.3</v>
      </c>
      <c r="E11366" s="25" t="n">
        <f aca="false">MAX(D11366,0)/1000</f>
        <v>0</v>
      </c>
      <c r="F11366" s="25" t="n">
        <f aca="false">MAX(-D11366,0)/1000</f>
        <v>2.9093</v>
      </c>
      <c r="G11366" s="23" t="str">
        <f aca="false">IF(E11366&gt;0,"ja","nein")</f>
        <v>nein</v>
      </c>
      <c r="H11366" s="26" t="n">
        <v>1.297</v>
      </c>
      <c r="I11366" s="26" t="n">
        <f aca="false">(H11366/10+IF(N11366=2025,Einstellungen!$B$23,Einstellungen!$C$23))*(1+Einstellungen!$B$10)</f>
        <v>18.903983</v>
      </c>
      <c r="J11366" s="25" t="n">
        <f aca="false">E11366*I11366/100</f>
        <v>0</v>
      </c>
      <c r="K11366" s="25" t="n">
        <f aca="false">E11366*Einstellungen!$B$5/100</f>
        <v>0</v>
      </c>
      <c r="L11366" s="23" t="str">
        <f aca="false">IF(I11366&lt;Einstellungen!$B$5,"ja","nein")</f>
        <v>ja</v>
      </c>
      <c r="M11366" s="23" t="s">
        <v>54</v>
      </c>
      <c r="N11366" s="23" t="n">
        <v>2026</v>
      </c>
      <c r="O11366" s="23" t="n">
        <v>15</v>
      </c>
    </row>
    <row r="11367" customFormat="false" ht="15" hidden="false" customHeight="false" outlineLevel="0" collapsed="false">
      <c r="A11367" s="22" t="n">
        <v>46170</v>
      </c>
      <c r="B11367" s="23" t="s">
        <v>105</v>
      </c>
      <c r="C11367" s="23" t="s">
        <v>106</v>
      </c>
      <c r="D11367" s="24" t="n">
        <v>-1619.5</v>
      </c>
      <c r="E11367" s="25" t="n">
        <f aca="false">MAX(D11367,0)/1000</f>
        <v>0</v>
      </c>
      <c r="F11367" s="25" t="n">
        <f aca="false">MAX(-D11367,0)/1000</f>
        <v>1.6195</v>
      </c>
      <c r="G11367" s="23" t="str">
        <f aca="false">IF(E11367&gt;0,"ja","nein")</f>
        <v>nein</v>
      </c>
      <c r="H11367" s="26" t="n">
        <v>39.645</v>
      </c>
      <c r="I11367" s="26" t="n">
        <f aca="false">(H11367/10+IF(N11367=2025,Einstellungen!$B$23,Einstellungen!$C$23))*(1+Einstellungen!$B$10)</f>
        <v>23.467395</v>
      </c>
      <c r="J11367" s="25" t="n">
        <f aca="false">E11367*I11367/100</f>
        <v>0</v>
      </c>
      <c r="K11367" s="25" t="n">
        <f aca="false">E11367*Einstellungen!$B$5/100</f>
        <v>0</v>
      </c>
      <c r="L11367" s="23" t="str">
        <f aca="false">IF(I11367&lt;Einstellungen!$B$5,"ja","nein")</f>
        <v>ja</v>
      </c>
      <c r="M11367" s="23" t="s">
        <v>54</v>
      </c>
      <c r="N11367" s="23" t="n">
        <v>2026</v>
      </c>
      <c r="O11367" s="23" t="n">
        <v>16</v>
      </c>
    </row>
    <row r="11368" customFormat="false" ht="15" hidden="false" customHeight="false" outlineLevel="0" collapsed="false">
      <c r="A11368" s="22" t="n">
        <v>46170</v>
      </c>
      <c r="B11368" s="23" t="s">
        <v>97</v>
      </c>
      <c r="C11368" s="23" t="s">
        <v>106</v>
      </c>
      <c r="D11368" s="24" t="n">
        <v>63.2</v>
      </c>
      <c r="E11368" s="25" t="n">
        <f aca="false">MAX(D11368,0)/1000</f>
        <v>0.0632</v>
      </c>
      <c r="F11368" s="25" t="n">
        <f aca="false">MAX(-D11368,0)/1000</f>
        <v>0</v>
      </c>
      <c r="G11368" s="23" t="str">
        <f aca="false">IF(E11368&gt;0,"ja","nein")</f>
        <v>ja</v>
      </c>
      <c r="H11368" s="26" t="n">
        <v>101.258</v>
      </c>
      <c r="I11368" s="26" t="n">
        <f aca="false">(H11368/10+IF(N11368=2025,Einstellungen!$B$23,Einstellungen!$C$23))*(1+Einstellungen!$B$10)</f>
        <v>30.799342</v>
      </c>
      <c r="J11368" s="25" t="n">
        <f aca="false">E11368*I11368/100</f>
        <v>0.019465184144</v>
      </c>
      <c r="K11368" s="25" t="n">
        <f aca="false">E11368*Einstellungen!$B$5/100</f>
        <v>0.018328</v>
      </c>
      <c r="L11368" s="23" t="str">
        <f aca="false">IF(I11368&lt;Einstellungen!$B$5,"ja","nein")</f>
        <v>nein</v>
      </c>
      <c r="M11368" s="23" t="s">
        <v>54</v>
      </c>
      <c r="N11368" s="23" t="n">
        <v>2026</v>
      </c>
      <c r="O11368" s="23" t="n">
        <v>17</v>
      </c>
    </row>
    <row r="11369" customFormat="false" ht="15" hidden="false" customHeight="false" outlineLevel="0" collapsed="false">
      <c r="A11369" s="22" t="n">
        <v>46170</v>
      </c>
      <c r="B11369" s="23" t="s">
        <v>99</v>
      </c>
      <c r="C11369" s="23" t="s">
        <v>106</v>
      </c>
      <c r="D11369" s="24" t="n">
        <v>477.1</v>
      </c>
      <c r="E11369" s="25" t="n">
        <f aca="false">MAX(D11369,0)/1000</f>
        <v>0.4771</v>
      </c>
      <c r="F11369" s="25" t="n">
        <f aca="false">MAX(-D11369,0)/1000</f>
        <v>0</v>
      </c>
      <c r="G11369" s="23" t="str">
        <f aca="false">IF(E11369&gt;0,"ja","nein")</f>
        <v>ja</v>
      </c>
      <c r="H11369" s="26" t="n">
        <v>138.25</v>
      </c>
      <c r="I11369" s="26" t="n">
        <f aca="false">(H11369/10+IF(N11369=2025,Einstellungen!$B$23,Einstellungen!$C$23))*(1+Einstellungen!$B$10)</f>
        <v>35.20139</v>
      </c>
      <c r="J11369" s="25" t="n">
        <f aca="false">E11369*I11369/100</f>
        <v>0.16794583169</v>
      </c>
      <c r="K11369" s="25" t="n">
        <f aca="false">E11369*Einstellungen!$B$5/100</f>
        <v>0.138359</v>
      </c>
      <c r="L11369" s="23" t="str">
        <f aca="false">IF(I11369&lt;Einstellungen!$B$5,"ja","nein")</f>
        <v>nein</v>
      </c>
      <c r="M11369" s="23" t="s">
        <v>54</v>
      </c>
      <c r="N11369" s="23" t="n">
        <v>2026</v>
      </c>
      <c r="O11369" s="23" t="n">
        <v>18</v>
      </c>
    </row>
    <row r="11370" customFormat="false" ht="15" hidden="false" customHeight="false" outlineLevel="0" collapsed="false">
      <c r="A11370" s="22" t="n">
        <v>46170</v>
      </c>
      <c r="B11370" s="23" t="s">
        <v>100</v>
      </c>
      <c r="C11370" s="23" t="s">
        <v>106</v>
      </c>
      <c r="D11370" s="24" t="n">
        <v>20.5</v>
      </c>
      <c r="E11370" s="25" t="n">
        <f aca="false">MAX(D11370,0)/1000</f>
        <v>0.0205</v>
      </c>
      <c r="F11370" s="25" t="n">
        <f aca="false">MAX(-D11370,0)/1000</f>
        <v>0</v>
      </c>
      <c r="G11370" s="23" t="str">
        <f aca="false">IF(E11370&gt;0,"ja","nein")</f>
        <v>ja</v>
      </c>
      <c r="H11370" s="26" t="n">
        <v>217.602</v>
      </c>
      <c r="I11370" s="26" t="n">
        <f aca="false">(H11370/10+IF(N11370=2025,Einstellungen!$B$23,Einstellungen!$C$23))*(1+Einstellungen!$B$10)</f>
        <v>44.644278</v>
      </c>
      <c r="J11370" s="25" t="n">
        <f aca="false">E11370*I11370/100</f>
        <v>0.00915207699</v>
      </c>
      <c r="K11370" s="25" t="n">
        <f aca="false">E11370*Einstellungen!$B$5/100</f>
        <v>0.005945</v>
      </c>
      <c r="L11370" s="23" t="str">
        <f aca="false">IF(I11370&lt;Einstellungen!$B$5,"ja","nein")</f>
        <v>nein</v>
      </c>
      <c r="M11370" s="23" t="s">
        <v>54</v>
      </c>
      <c r="N11370" s="23" t="n">
        <v>2026</v>
      </c>
      <c r="O11370" s="23" t="n">
        <v>19</v>
      </c>
    </row>
    <row r="11371" customFormat="false" ht="15" hidden="false" customHeight="false" outlineLevel="0" collapsed="false">
      <c r="A11371" s="22" t="n">
        <v>46170</v>
      </c>
      <c r="B11371" s="23" t="s">
        <v>92</v>
      </c>
      <c r="C11371" s="23" t="s">
        <v>106</v>
      </c>
      <c r="D11371" s="24" t="n">
        <v>-47.2</v>
      </c>
      <c r="E11371" s="25" t="n">
        <f aca="false">MAX(D11371,0)/1000</f>
        <v>0</v>
      </c>
      <c r="F11371" s="25" t="n">
        <f aca="false">MAX(-D11371,0)/1000</f>
        <v>0.0472</v>
      </c>
      <c r="G11371" s="23" t="str">
        <f aca="false">IF(E11371&gt;0,"ja","nein")</f>
        <v>nein</v>
      </c>
      <c r="H11371" s="26" t="n">
        <v>393.935</v>
      </c>
      <c r="I11371" s="26" t="n">
        <f aca="false">(H11371/10+IF(N11371=2025,Einstellungen!$B$23,Einstellungen!$C$23))*(1+Einstellungen!$B$10)</f>
        <v>65.627905</v>
      </c>
      <c r="J11371" s="25" t="n">
        <f aca="false">E11371*I11371/100</f>
        <v>0</v>
      </c>
      <c r="K11371" s="25" t="n">
        <f aca="false">E11371*Einstellungen!$B$5/100</f>
        <v>0</v>
      </c>
      <c r="L11371" s="23" t="str">
        <f aca="false">IF(I11371&lt;Einstellungen!$B$5,"ja","nein")</f>
        <v>nein</v>
      </c>
      <c r="M11371" s="23" t="s">
        <v>54</v>
      </c>
      <c r="N11371" s="23" t="n">
        <v>2026</v>
      </c>
      <c r="O11371" s="23" t="n">
        <v>20</v>
      </c>
    </row>
    <row r="11372" customFormat="false" ht="15" hidden="false" customHeight="false" outlineLevel="0" collapsed="false">
      <c r="A11372" s="22" t="n">
        <v>46170</v>
      </c>
      <c r="B11372" s="23" t="s">
        <v>95</v>
      </c>
      <c r="C11372" s="23" t="s">
        <v>106</v>
      </c>
      <c r="D11372" s="24" t="n">
        <v>-47.9</v>
      </c>
      <c r="E11372" s="25" t="n">
        <f aca="false">MAX(D11372,0)/1000</f>
        <v>0</v>
      </c>
      <c r="F11372" s="25" t="n">
        <f aca="false">MAX(-D11372,0)/1000</f>
        <v>0.0479</v>
      </c>
      <c r="G11372" s="23" t="str">
        <f aca="false">IF(E11372&gt;0,"ja","nein")</f>
        <v>nein</v>
      </c>
      <c r="H11372" s="26" t="n">
        <v>368.017</v>
      </c>
      <c r="I11372" s="26" t="n">
        <f aca="false">(H11372/10+IF(N11372=2025,Einstellungen!$B$23,Einstellungen!$C$23))*(1+Einstellungen!$B$10)</f>
        <v>62.543663</v>
      </c>
      <c r="J11372" s="25" t="n">
        <f aca="false">E11372*I11372/100</f>
        <v>0</v>
      </c>
      <c r="K11372" s="25" t="n">
        <f aca="false">E11372*Einstellungen!$B$5/100</f>
        <v>0</v>
      </c>
      <c r="L11372" s="23" t="str">
        <f aca="false">IF(I11372&lt;Einstellungen!$B$5,"ja","nein")</f>
        <v>nein</v>
      </c>
      <c r="M11372" s="23" t="s">
        <v>54</v>
      </c>
      <c r="N11372" s="23" t="n">
        <v>2026</v>
      </c>
      <c r="O11372" s="23" t="n">
        <v>21</v>
      </c>
    </row>
    <row r="11373" customFormat="false" ht="15" hidden="false" customHeight="false" outlineLevel="0" collapsed="false">
      <c r="A11373" s="22" t="n">
        <v>46170</v>
      </c>
      <c r="B11373" s="23" t="s">
        <v>96</v>
      </c>
      <c r="C11373" s="23" t="s">
        <v>106</v>
      </c>
      <c r="D11373" s="24" t="n">
        <v>-48.5</v>
      </c>
      <c r="E11373" s="25" t="n">
        <f aca="false">MAX(D11373,0)/1000</f>
        <v>0</v>
      </c>
      <c r="F11373" s="25" t="n">
        <f aca="false">MAX(-D11373,0)/1000</f>
        <v>0.0485</v>
      </c>
      <c r="G11373" s="23" t="str">
        <f aca="false">IF(E11373&gt;0,"ja","nein")</f>
        <v>nein</v>
      </c>
      <c r="H11373" s="26" t="n">
        <v>215.75</v>
      </c>
      <c r="I11373" s="26" t="n">
        <f aca="false">(H11373/10+IF(N11373=2025,Einstellungen!$B$23,Einstellungen!$C$23))*(1+Einstellungen!$B$10)</f>
        <v>44.42389</v>
      </c>
      <c r="J11373" s="25" t="n">
        <f aca="false">E11373*I11373/100</f>
        <v>0</v>
      </c>
      <c r="K11373" s="25" t="n">
        <f aca="false">E11373*Einstellungen!$B$5/100</f>
        <v>0</v>
      </c>
      <c r="L11373" s="23" t="str">
        <f aca="false">IF(I11373&lt;Einstellungen!$B$5,"ja","nein")</f>
        <v>nein</v>
      </c>
      <c r="M11373" s="23" t="s">
        <v>54</v>
      </c>
      <c r="N11373" s="23" t="n">
        <v>2026</v>
      </c>
      <c r="O11373" s="23" t="n">
        <v>22</v>
      </c>
    </row>
    <row r="11374" customFormat="false" ht="15" hidden="false" customHeight="false" outlineLevel="0" collapsed="false">
      <c r="A11374" s="22" t="n">
        <v>46170</v>
      </c>
      <c r="B11374" s="23" t="s">
        <v>101</v>
      </c>
      <c r="C11374" s="23" t="s">
        <v>106</v>
      </c>
      <c r="D11374" s="24" t="n">
        <v>-51.4</v>
      </c>
      <c r="E11374" s="25" t="n">
        <f aca="false">MAX(D11374,0)/1000</f>
        <v>0</v>
      </c>
      <c r="F11374" s="25" t="n">
        <f aca="false">MAX(-D11374,0)/1000</f>
        <v>0.0514</v>
      </c>
      <c r="G11374" s="23" t="str">
        <f aca="false">IF(E11374&gt;0,"ja","nein")</f>
        <v>nein</v>
      </c>
      <c r="H11374" s="26" t="n">
        <v>159.797</v>
      </c>
      <c r="I11374" s="26" t="n">
        <f aca="false">(H11374/10+IF(N11374=2025,Einstellungen!$B$23,Einstellungen!$C$23))*(1+Einstellungen!$B$10)</f>
        <v>37.765483</v>
      </c>
      <c r="J11374" s="25" t="n">
        <f aca="false">E11374*I11374/100</f>
        <v>0</v>
      </c>
      <c r="K11374" s="25" t="n">
        <f aca="false">E11374*Einstellungen!$B$5/100</f>
        <v>0</v>
      </c>
      <c r="L11374" s="23" t="str">
        <f aca="false">IF(I11374&lt;Einstellungen!$B$5,"ja","nein")</f>
        <v>nein</v>
      </c>
      <c r="M11374" s="23" t="s">
        <v>54</v>
      </c>
      <c r="N11374" s="23" t="n">
        <v>2026</v>
      </c>
      <c r="O11374" s="23" t="n">
        <v>23</v>
      </c>
    </row>
    <row r="11375" customFormat="false" ht="15" hidden="false" customHeight="false" outlineLevel="0" collapsed="false">
      <c r="A11375" s="22" t="n">
        <v>46171</v>
      </c>
      <c r="B11375" s="23" t="s">
        <v>102</v>
      </c>
      <c r="C11375" s="23" t="s">
        <v>121</v>
      </c>
      <c r="D11375" s="24" t="n">
        <v>104.8</v>
      </c>
      <c r="E11375" s="25" t="n">
        <f aca="false">MAX(D11375,0)/1000</f>
        <v>0.1048</v>
      </c>
      <c r="F11375" s="25" t="n">
        <f aca="false">MAX(-D11375,0)/1000</f>
        <v>0</v>
      </c>
      <c r="G11375" s="23" t="str">
        <f aca="false">IF(E11375&gt;0,"ja","nein")</f>
        <v>ja</v>
      </c>
      <c r="H11375" s="26" t="n">
        <v>144.442</v>
      </c>
      <c r="I11375" s="26" t="n">
        <f aca="false">(H11375/10+IF(N11375=2025,Einstellungen!$B$23,Einstellungen!$C$23))*(1+Einstellungen!$B$10)</f>
        <v>35.938238</v>
      </c>
      <c r="J11375" s="25" t="n">
        <f aca="false">E11375*I11375/100</f>
        <v>0.037663273424</v>
      </c>
      <c r="K11375" s="25" t="n">
        <f aca="false">E11375*Einstellungen!$B$5/100</f>
        <v>0.030392</v>
      </c>
      <c r="L11375" s="23" t="str">
        <f aca="false">IF(I11375&lt;Einstellungen!$B$5,"ja","nein")</f>
        <v>nein</v>
      </c>
      <c r="M11375" s="23" t="s">
        <v>54</v>
      </c>
      <c r="N11375" s="23" t="n">
        <v>2026</v>
      </c>
      <c r="O11375" s="23" t="n">
        <v>0</v>
      </c>
    </row>
    <row r="11376" customFormat="false" ht="15" hidden="false" customHeight="false" outlineLevel="0" collapsed="false">
      <c r="A11376" s="22" t="n">
        <v>46171</v>
      </c>
      <c r="B11376" s="23" t="s">
        <v>107</v>
      </c>
      <c r="C11376" s="23" t="s">
        <v>121</v>
      </c>
      <c r="D11376" s="24" t="n">
        <v>382.5</v>
      </c>
      <c r="E11376" s="25" t="n">
        <f aca="false">MAX(D11376,0)/1000</f>
        <v>0.3825</v>
      </c>
      <c r="F11376" s="25" t="n">
        <f aca="false">MAX(-D11376,0)/1000</f>
        <v>0</v>
      </c>
      <c r="G11376" s="23" t="str">
        <f aca="false">IF(E11376&gt;0,"ja","nein")</f>
        <v>ja</v>
      </c>
      <c r="H11376" s="26" t="n">
        <v>133.928</v>
      </c>
      <c r="I11376" s="26" t="n">
        <f aca="false">(H11376/10+IF(N11376=2025,Einstellungen!$B$23,Einstellungen!$C$23))*(1+Einstellungen!$B$10)</f>
        <v>34.687072</v>
      </c>
      <c r="J11376" s="25" t="n">
        <f aca="false">E11376*I11376/100</f>
        <v>0.1326780504</v>
      </c>
      <c r="K11376" s="25" t="n">
        <f aca="false">E11376*Einstellungen!$B$5/100</f>
        <v>0.110925</v>
      </c>
      <c r="L11376" s="23" t="str">
        <f aca="false">IF(I11376&lt;Einstellungen!$B$5,"ja","nein")</f>
        <v>nein</v>
      </c>
      <c r="M11376" s="23" t="s">
        <v>54</v>
      </c>
      <c r="N11376" s="23" t="n">
        <v>2026</v>
      </c>
      <c r="O11376" s="23" t="n">
        <v>1</v>
      </c>
    </row>
    <row r="11377" customFormat="false" ht="15" hidden="false" customHeight="false" outlineLevel="0" collapsed="false">
      <c r="A11377" s="22" t="n">
        <v>46171</v>
      </c>
      <c r="B11377" s="23" t="s">
        <v>108</v>
      </c>
      <c r="C11377" s="23" t="s">
        <v>121</v>
      </c>
      <c r="D11377" s="24" t="n">
        <v>412.7</v>
      </c>
      <c r="E11377" s="25" t="n">
        <f aca="false">MAX(D11377,0)/1000</f>
        <v>0.4127</v>
      </c>
      <c r="F11377" s="25" t="n">
        <f aca="false">MAX(-D11377,0)/1000</f>
        <v>0</v>
      </c>
      <c r="G11377" s="23" t="str">
        <f aca="false">IF(E11377&gt;0,"ja","nein")</f>
        <v>ja</v>
      </c>
      <c r="H11377" s="26" t="n">
        <v>127.975</v>
      </c>
      <c r="I11377" s="26" t="n">
        <f aca="false">(H11377/10+IF(N11377=2025,Einstellungen!$B$23,Einstellungen!$C$23))*(1+Einstellungen!$B$10)</f>
        <v>33.978665</v>
      </c>
      <c r="J11377" s="25" t="n">
        <f aca="false">E11377*I11377/100</f>
        <v>0.140229950455</v>
      </c>
      <c r="K11377" s="25" t="n">
        <f aca="false">E11377*Einstellungen!$B$5/100</f>
        <v>0.119683</v>
      </c>
      <c r="L11377" s="23" t="str">
        <f aca="false">IF(I11377&lt;Einstellungen!$B$5,"ja","nein")</f>
        <v>nein</v>
      </c>
      <c r="M11377" s="23" t="s">
        <v>54</v>
      </c>
      <c r="N11377" s="23" t="n">
        <v>2026</v>
      </c>
      <c r="O11377" s="23" t="n">
        <v>2</v>
      </c>
    </row>
    <row r="11378" customFormat="false" ht="15" hidden="false" customHeight="false" outlineLevel="0" collapsed="false">
      <c r="A11378" s="22" t="n">
        <v>46171</v>
      </c>
      <c r="B11378" s="23" t="s">
        <v>109</v>
      </c>
      <c r="C11378" s="23" t="s">
        <v>121</v>
      </c>
      <c r="D11378" s="24" t="n">
        <v>488.3</v>
      </c>
      <c r="E11378" s="25" t="n">
        <f aca="false">MAX(D11378,0)/1000</f>
        <v>0.4883</v>
      </c>
      <c r="F11378" s="25" t="n">
        <f aca="false">MAX(-D11378,0)/1000</f>
        <v>0</v>
      </c>
      <c r="G11378" s="23" t="str">
        <f aca="false">IF(E11378&gt;0,"ja","nein")</f>
        <v>ja</v>
      </c>
      <c r="H11378" s="26" t="n">
        <v>126.192</v>
      </c>
      <c r="I11378" s="26" t="n">
        <f aca="false">(H11378/10+IF(N11378=2025,Einstellungen!$B$23,Einstellungen!$C$23))*(1+Einstellungen!$B$10)</f>
        <v>33.766488</v>
      </c>
      <c r="J11378" s="25" t="n">
        <f aca="false">E11378*I11378/100</f>
        <v>0.164881760904</v>
      </c>
      <c r="K11378" s="25" t="n">
        <f aca="false">E11378*Einstellungen!$B$5/100</f>
        <v>0.141607</v>
      </c>
      <c r="L11378" s="23" t="str">
        <f aca="false">IF(I11378&lt;Einstellungen!$B$5,"ja","nein")</f>
        <v>nein</v>
      </c>
      <c r="M11378" s="23" t="s">
        <v>54</v>
      </c>
      <c r="N11378" s="23" t="n">
        <v>2026</v>
      </c>
      <c r="O11378" s="23" t="n">
        <v>3</v>
      </c>
    </row>
    <row r="11379" customFormat="false" ht="15" hidden="false" customHeight="false" outlineLevel="0" collapsed="false">
      <c r="A11379" s="22" t="n">
        <v>46171</v>
      </c>
      <c r="B11379" s="23" t="s">
        <v>110</v>
      </c>
      <c r="C11379" s="23" t="s">
        <v>121</v>
      </c>
      <c r="D11379" s="24" t="n">
        <v>363.7</v>
      </c>
      <c r="E11379" s="25" t="n">
        <f aca="false">MAX(D11379,0)/1000</f>
        <v>0.3637</v>
      </c>
      <c r="F11379" s="25" t="n">
        <f aca="false">MAX(-D11379,0)/1000</f>
        <v>0</v>
      </c>
      <c r="G11379" s="23" t="str">
        <f aca="false">IF(E11379&gt;0,"ja","nein")</f>
        <v>ja</v>
      </c>
      <c r="H11379" s="26" t="n">
        <v>125.278</v>
      </c>
      <c r="I11379" s="26" t="n">
        <f aca="false">(H11379/10+IF(N11379=2025,Einstellungen!$B$23,Einstellungen!$C$23))*(1+Einstellungen!$B$10)</f>
        <v>33.657722</v>
      </c>
      <c r="J11379" s="25" t="n">
        <f aca="false">E11379*I11379/100</f>
        <v>0.122413134914</v>
      </c>
      <c r="K11379" s="25" t="n">
        <f aca="false">E11379*Einstellungen!$B$5/100</f>
        <v>0.105473</v>
      </c>
      <c r="L11379" s="23" t="str">
        <f aca="false">IF(I11379&lt;Einstellungen!$B$5,"ja","nein")</f>
        <v>nein</v>
      </c>
      <c r="M11379" s="23" t="s">
        <v>54</v>
      </c>
      <c r="N11379" s="23" t="n">
        <v>2026</v>
      </c>
      <c r="O11379" s="23" t="n">
        <v>4</v>
      </c>
    </row>
    <row r="11380" customFormat="false" ht="15" hidden="false" customHeight="false" outlineLevel="0" collapsed="false">
      <c r="A11380" s="22" t="n">
        <v>46171</v>
      </c>
      <c r="B11380" s="23" t="s">
        <v>111</v>
      </c>
      <c r="C11380" s="23" t="s">
        <v>121</v>
      </c>
      <c r="D11380" s="24" t="n">
        <v>315</v>
      </c>
      <c r="E11380" s="25" t="n">
        <f aca="false">MAX(D11380,0)/1000</f>
        <v>0.315</v>
      </c>
      <c r="F11380" s="25" t="n">
        <f aca="false">MAX(-D11380,0)/1000</f>
        <v>0</v>
      </c>
      <c r="G11380" s="23" t="str">
        <f aca="false">IF(E11380&gt;0,"ja","nein")</f>
        <v>ja</v>
      </c>
      <c r="H11380" s="26" t="n">
        <v>125.495</v>
      </c>
      <c r="I11380" s="26" t="n">
        <f aca="false">(H11380/10+IF(N11380=2025,Einstellungen!$B$23,Einstellungen!$C$23))*(1+Einstellungen!$B$10)</f>
        <v>33.683545</v>
      </c>
      <c r="J11380" s="25" t="n">
        <f aca="false">E11380*I11380/100</f>
        <v>0.10610316675</v>
      </c>
      <c r="K11380" s="25" t="n">
        <f aca="false">E11380*Einstellungen!$B$5/100</f>
        <v>0.09135</v>
      </c>
      <c r="L11380" s="23" t="str">
        <f aca="false">IF(I11380&lt;Einstellungen!$B$5,"ja","nein")</f>
        <v>nein</v>
      </c>
      <c r="M11380" s="23" t="s">
        <v>54</v>
      </c>
      <c r="N11380" s="23" t="n">
        <v>2026</v>
      </c>
      <c r="O11380" s="23" t="n">
        <v>5</v>
      </c>
    </row>
    <row r="11381" customFormat="false" ht="15" hidden="false" customHeight="false" outlineLevel="0" collapsed="false">
      <c r="A11381" s="22" t="n">
        <v>46171</v>
      </c>
      <c r="B11381" s="23" t="s">
        <v>112</v>
      </c>
      <c r="C11381" s="23" t="s">
        <v>121</v>
      </c>
      <c r="D11381" s="24" t="n">
        <v>197.7</v>
      </c>
      <c r="E11381" s="25" t="n">
        <f aca="false">MAX(D11381,0)/1000</f>
        <v>0.1977</v>
      </c>
      <c r="F11381" s="25" t="n">
        <f aca="false">MAX(-D11381,0)/1000</f>
        <v>0</v>
      </c>
      <c r="G11381" s="23" t="str">
        <f aca="false">IF(E11381&gt;0,"ja","nein")</f>
        <v>ja</v>
      </c>
      <c r="H11381" s="26" t="n">
        <v>131.885</v>
      </c>
      <c r="I11381" s="26" t="n">
        <f aca="false">(H11381/10+IF(N11381=2025,Einstellungen!$B$23,Einstellungen!$C$23))*(1+Einstellungen!$B$10)</f>
        <v>34.443955</v>
      </c>
      <c r="J11381" s="25" t="n">
        <f aca="false">E11381*I11381/100</f>
        <v>0.068095699035</v>
      </c>
      <c r="K11381" s="25" t="n">
        <f aca="false">E11381*Einstellungen!$B$5/100</f>
        <v>0.057333</v>
      </c>
      <c r="L11381" s="23" t="str">
        <f aca="false">IF(I11381&lt;Einstellungen!$B$5,"ja","nein")</f>
        <v>nein</v>
      </c>
      <c r="M11381" s="23" t="s">
        <v>54</v>
      </c>
      <c r="N11381" s="23" t="n">
        <v>2026</v>
      </c>
      <c r="O11381" s="23" t="n">
        <v>6</v>
      </c>
    </row>
    <row r="11382" customFormat="false" ht="15" hidden="false" customHeight="false" outlineLevel="0" collapsed="false">
      <c r="A11382" s="22" t="n">
        <v>46171</v>
      </c>
      <c r="B11382" s="23" t="s">
        <v>113</v>
      </c>
      <c r="C11382" s="23" t="s">
        <v>121</v>
      </c>
      <c r="D11382" s="24" t="n">
        <v>123</v>
      </c>
      <c r="E11382" s="25" t="n">
        <f aca="false">MAX(D11382,0)/1000</f>
        <v>0.123</v>
      </c>
      <c r="F11382" s="25" t="n">
        <f aca="false">MAX(-D11382,0)/1000</f>
        <v>0</v>
      </c>
      <c r="G11382" s="23" t="str">
        <f aca="false">IF(E11382&gt;0,"ja","nein")</f>
        <v>ja</v>
      </c>
      <c r="H11382" s="26" t="n">
        <v>125.995</v>
      </c>
      <c r="I11382" s="26" t="n">
        <f aca="false">(H11382/10+IF(N11382=2025,Einstellungen!$B$23,Einstellungen!$C$23))*(1+Einstellungen!$B$10)</f>
        <v>33.743045</v>
      </c>
      <c r="J11382" s="25" t="n">
        <f aca="false">E11382*I11382/100</f>
        <v>0.04150394535</v>
      </c>
      <c r="K11382" s="25" t="n">
        <f aca="false">E11382*Einstellungen!$B$5/100</f>
        <v>0.03567</v>
      </c>
      <c r="L11382" s="23" t="str">
        <f aca="false">IF(I11382&lt;Einstellungen!$B$5,"ja","nein")</f>
        <v>nein</v>
      </c>
      <c r="M11382" s="23" t="s">
        <v>54</v>
      </c>
      <c r="N11382" s="23" t="n">
        <v>2026</v>
      </c>
      <c r="O11382" s="23" t="n">
        <v>7</v>
      </c>
    </row>
    <row r="11383" customFormat="false" ht="15" hidden="false" customHeight="false" outlineLevel="0" collapsed="false">
      <c r="A11383" s="22" t="n">
        <v>46171</v>
      </c>
      <c r="B11383" s="23" t="s">
        <v>114</v>
      </c>
      <c r="C11383" s="23" t="s">
        <v>121</v>
      </c>
      <c r="D11383" s="24" t="n">
        <v>-59.8</v>
      </c>
      <c r="E11383" s="25" t="n">
        <f aca="false">MAX(D11383,0)/1000</f>
        <v>0</v>
      </c>
      <c r="F11383" s="25" t="n">
        <f aca="false">MAX(-D11383,0)/1000</f>
        <v>0.0598</v>
      </c>
      <c r="G11383" s="23" t="str">
        <f aca="false">IF(E11383&gt;0,"ja","nein")</f>
        <v>nein</v>
      </c>
      <c r="H11383" s="26" t="n">
        <v>113.565</v>
      </c>
      <c r="I11383" s="26" t="n">
        <f aca="false">(H11383/10+IF(N11383=2025,Einstellungen!$B$23,Einstellungen!$C$23))*(1+Einstellungen!$B$10)</f>
        <v>32.263875</v>
      </c>
      <c r="J11383" s="25" t="n">
        <f aca="false">E11383*I11383/100</f>
        <v>0</v>
      </c>
      <c r="K11383" s="25" t="n">
        <f aca="false">E11383*Einstellungen!$B$5/100</f>
        <v>0</v>
      </c>
      <c r="L11383" s="23" t="str">
        <f aca="false">IF(I11383&lt;Einstellungen!$B$5,"ja","nein")</f>
        <v>nein</v>
      </c>
      <c r="M11383" s="23" t="s">
        <v>54</v>
      </c>
      <c r="N11383" s="23" t="n">
        <v>2026</v>
      </c>
      <c r="O11383" s="23" t="n">
        <v>8</v>
      </c>
    </row>
    <row r="11384" customFormat="false" ht="15" hidden="false" customHeight="false" outlineLevel="0" collapsed="false">
      <c r="A11384" s="22" t="n">
        <v>46171</v>
      </c>
      <c r="B11384" s="23" t="s">
        <v>115</v>
      </c>
      <c r="C11384" s="23" t="s">
        <v>121</v>
      </c>
      <c r="D11384" s="24" t="n">
        <v>-478.4</v>
      </c>
      <c r="E11384" s="25" t="n">
        <f aca="false">MAX(D11384,0)/1000</f>
        <v>0</v>
      </c>
      <c r="F11384" s="25" t="n">
        <f aca="false">MAX(-D11384,0)/1000</f>
        <v>0.4784</v>
      </c>
      <c r="G11384" s="23" t="str">
        <f aca="false">IF(E11384&gt;0,"ja","nein")</f>
        <v>nein</v>
      </c>
      <c r="H11384" s="26" t="n">
        <v>71.907</v>
      </c>
      <c r="I11384" s="26" t="n">
        <f aca="false">(H11384/10+IF(N11384=2025,Einstellungen!$B$23,Einstellungen!$C$23))*(1+Einstellungen!$B$10)</f>
        <v>27.306573</v>
      </c>
      <c r="J11384" s="25" t="n">
        <f aca="false">E11384*I11384/100</f>
        <v>0</v>
      </c>
      <c r="K11384" s="25" t="n">
        <f aca="false">E11384*Einstellungen!$B$5/100</f>
        <v>0</v>
      </c>
      <c r="L11384" s="23" t="str">
        <f aca="false">IF(I11384&lt;Einstellungen!$B$5,"ja","nein")</f>
        <v>ja</v>
      </c>
      <c r="M11384" s="23" t="s">
        <v>54</v>
      </c>
      <c r="N11384" s="23" t="n">
        <v>2026</v>
      </c>
      <c r="O11384" s="23" t="n">
        <v>9</v>
      </c>
    </row>
    <row r="11385" customFormat="false" ht="15" hidden="false" customHeight="false" outlineLevel="0" collapsed="false">
      <c r="A11385" s="22" t="n">
        <v>46171</v>
      </c>
      <c r="B11385" s="23" t="s">
        <v>116</v>
      </c>
      <c r="C11385" s="23" t="s">
        <v>121</v>
      </c>
      <c r="D11385" s="24" t="n">
        <v>-1194.4</v>
      </c>
      <c r="E11385" s="25" t="n">
        <f aca="false">MAX(D11385,0)/1000</f>
        <v>0</v>
      </c>
      <c r="F11385" s="25" t="n">
        <f aca="false">MAX(-D11385,0)/1000</f>
        <v>1.1944</v>
      </c>
      <c r="G11385" s="23" t="str">
        <f aca="false">IF(E11385&gt;0,"ja","nein")</f>
        <v>nein</v>
      </c>
      <c r="H11385" s="26" t="n">
        <v>17.027</v>
      </c>
      <c r="I11385" s="26" t="n">
        <f aca="false">(H11385/10+IF(N11385=2025,Einstellungen!$B$23,Einstellungen!$C$23))*(1+Einstellungen!$B$10)</f>
        <v>20.775853</v>
      </c>
      <c r="J11385" s="25" t="n">
        <f aca="false">E11385*I11385/100</f>
        <v>0</v>
      </c>
      <c r="K11385" s="25" t="n">
        <f aca="false">E11385*Einstellungen!$B$5/100</f>
        <v>0</v>
      </c>
      <c r="L11385" s="23" t="str">
        <f aca="false">IF(I11385&lt;Einstellungen!$B$5,"ja","nein")</f>
        <v>ja</v>
      </c>
      <c r="M11385" s="23" t="s">
        <v>54</v>
      </c>
      <c r="N11385" s="23" t="n">
        <v>2026</v>
      </c>
      <c r="O11385" s="23" t="n">
        <v>10</v>
      </c>
    </row>
    <row r="11386" customFormat="false" ht="15" hidden="false" customHeight="false" outlineLevel="0" collapsed="false">
      <c r="A11386" s="22" t="n">
        <v>46171</v>
      </c>
      <c r="B11386" s="23" t="s">
        <v>117</v>
      </c>
      <c r="C11386" s="23" t="s">
        <v>121</v>
      </c>
      <c r="D11386" s="24" t="n">
        <v>-1540</v>
      </c>
      <c r="E11386" s="25" t="n">
        <f aca="false">MAX(D11386,0)/1000</f>
        <v>0</v>
      </c>
      <c r="F11386" s="25" t="n">
        <f aca="false">MAX(-D11386,0)/1000</f>
        <v>1.54</v>
      </c>
      <c r="G11386" s="23" t="str">
        <f aca="false">IF(E11386&gt;0,"ja","nein")</f>
        <v>nein</v>
      </c>
      <c r="H11386" s="26" t="n">
        <v>0.29</v>
      </c>
      <c r="I11386" s="26" t="n">
        <f aca="false">(H11386/10+IF(N11386=2025,Einstellungen!$B$23,Einstellungen!$C$23))*(1+Einstellungen!$B$10)</f>
        <v>18.78415</v>
      </c>
      <c r="J11386" s="25" t="n">
        <f aca="false">E11386*I11386/100</f>
        <v>0</v>
      </c>
      <c r="K11386" s="25" t="n">
        <f aca="false">E11386*Einstellungen!$B$5/100</f>
        <v>0</v>
      </c>
      <c r="L11386" s="23" t="str">
        <f aca="false">IF(I11386&lt;Einstellungen!$B$5,"ja","nein")</f>
        <v>ja</v>
      </c>
      <c r="M11386" s="23" t="s">
        <v>54</v>
      </c>
      <c r="N11386" s="23" t="n">
        <v>2026</v>
      </c>
      <c r="O11386" s="23" t="n">
        <v>11</v>
      </c>
    </row>
    <row r="11387" customFormat="false" ht="15" hidden="false" customHeight="false" outlineLevel="0" collapsed="false">
      <c r="A11387" s="22" t="n">
        <v>46171</v>
      </c>
      <c r="B11387" s="23" t="s">
        <v>118</v>
      </c>
      <c r="C11387" s="23" t="s">
        <v>121</v>
      </c>
      <c r="D11387" s="24" t="n">
        <v>-3075.2</v>
      </c>
      <c r="E11387" s="25" t="n">
        <f aca="false">MAX(D11387,0)/1000</f>
        <v>0</v>
      </c>
      <c r="F11387" s="25" t="n">
        <f aca="false">MAX(-D11387,0)/1000</f>
        <v>3.0752</v>
      </c>
      <c r="G11387" s="23" t="str">
        <f aca="false">IF(E11387&gt;0,"ja","nein")</f>
        <v>nein</v>
      </c>
      <c r="H11387" s="26" t="n">
        <v>-0.055</v>
      </c>
      <c r="I11387" s="26" t="n">
        <f aca="false">(H11387/10+IF(N11387=2025,Einstellungen!$B$23,Einstellungen!$C$23))*(1+Einstellungen!$B$10)</f>
        <v>18.743095</v>
      </c>
      <c r="J11387" s="25" t="n">
        <f aca="false">E11387*I11387/100</f>
        <v>0</v>
      </c>
      <c r="K11387" s="25" t="n">
        <f aca="false">E11387*Einstellungen!$B$5/100</f>
        <v>0</v>
      </c>
      <c r="L11387" s="23" t="str">
        <f aca="false">IF(I11387&lt;Einstellungen!$B$5,"ja","nein")</f>
        <v>ja</v>
      </c>
      <c r="M11387" s="23" t="s">
        <v>54</v>
      </c>
      <c r="N11387" s="23" t="n">
        <v>2026</v>
      </c>
      <c r="O11387" s="23" t="n">
        <v>12</v>
      </c>
    </row>
    <row r="11388" customFormat="false" ht="15" hidden="false" customHeight="false" outlineLevel="0" collapsed="false">
      <c r="A11388" s="22" t="n">
        <v>46171</v>
      </c>
      <c r="B11388" s="23" t="s">
        <v>119</v>
      </c>
      <c r="C11388" s="23" t="s">
        <v>121</v>
      </c>
      <c r="D11388" s="24" t="n">
        <v>-3756</v>
      </c>
      <c r="E11388" s="25" t="n">
        <f aca="false">MAX(D11388,0)/1000</f>
        <v>0</v>
      </c>
      <c r="F11388" s="25" t="n">
        <f aca="false">MAX(-D11388,0)/1000</f>
        <v>3.756</v>
      </c>
      <c r="G11388" s="23" t="str">
        <f aca="false">IF(E11388&gt;0,"ja","nein")</f>
        <v>nein</v>
      </c>
      <c r="H11388" s="26" t="n">
        <v>-0.035</v>
      </c>
      <c r="I11388" s="26" t="n">
        <f aca="false">(H11388/10+IF(N11388=2025,Einstellungen!$B$23,Einstellungen!$C$23))*(1+Einstellungen!$B$10)</f>
        <v>18.745475</v>
      </c>
      <c r="J11388" s="25" t="n">
        <f aca="false">E11388*I11388/100</f>
        <v>0</v>
      </c>
      <c r="K11388" s="25" t="n">
        <f aca="false">E11388*Einstellungen!$B$5/100</f>
        <v>0</v>
      </c>
      <c r="L11388" s="23" t="str">
        <f aca="false">IF(I11388&lt;Einstellungen!$B$5,"ja","nein")</f>
        <v>ja</v>
      </c>
      <c r="M11388" s="23" t="s">
        <v>54</v>
      </c>
      <c r="N11388" s="23" t="n">
        <v>2026</v>
      </c>
      <c r="O11388" s="23" t="n">
        <v>13</v>
      </c>
    </row>
    <row r="11389" customFormat="false" ht="15" hidden="false" customHeight="false" outlineLevel="0" collapsed="false">
      <c r="A11389" s="22" t="n">
        <v>46171</v>
      </c>
      <c r="B11389" s="23" t="s">
        <v>120</v>
      </c>
      <c r="C11389" s="23" t="s">
        <v>121</v>
      </c>
      <c r="D11389" s="24" t="n">
        <v>-3752.1</v>
      </c>
      <c r="E11389" s="25" t="n">
        <f aca="false">MAX(D11389,0)/1000</f>
        <v>0</v>
      </c>
      <c r="F11389" s="25" t="n">
        <f aca="false">MAX(-D11389,0)/1000</f>
        <v>3.7521</v>
      </c>
      <c r="G11389" s="23" t="str">
        <f aca="false">IF(E11389&gt;0,"ja","nein")</f>
        <v>nein</v>
      </c>
      <c r="H11389" s="26" t="n">
        <v>0</v>
      </c>
      <c r="I11389" s="26" t="n">
        <f aca="false">(H11389/10+IF(N11389=2025,Einstellungen!$B$23,Einstellungen!$C$23))*(1+Einstellungen!$B$10)</f>
        <v>18.74964</v>
      </c>
      <c r="J11389" s="25" t="n">
        <f aca="false">E11389*I11389/100</f>
        <v>0</v>
      </c>
      <c r="K11389" s="25" t="n">
        <f aca="false">E11389*Einstellungen!$B$5/100</f>
        <v>0</v>
      </c>
      <c r="L11389" s="23" t="str">
        <f aca="false">IF(I11389&lt;Einstellungen!$B$5,"ja","nein")</f>
        <v>ja</v>
      </c>
      <c r="M11389" s="23" t="s">
        <v>54</v>
      </c>
      <c r="N11389" s="23" t="n">
        <v>2026</v>
      </c>
      <c r="O11389" s="23" t="n">
        <v>14</v>
      </c>
    </row>
    <row r="11390" customFormat="false" ht="15" hidden="false" customHeight="false" outlineLevel="0" collapsed="false">
      <c r="A11390" s="22" t="n">
        <v>46171</v>
      </c>
      <c r="B11390" s="23" t="s">
        <v>104</v>
      </c>
      <c r="C11390" s="23" t="s">
        <v>121</v>
      </c>
      <c r="D11390" s="24" t="n">
        <v>-3324.5</v>
      </c>
      <c r="E11390" s="25" t="n">
        <f aca="false">MAX(D11390,0)/1000</f>
        <v>0</v>
      </c>
      <c r="F11390" s="25" t="n">
        <f aca="false">MAX(-D11390,0)/1000</f>
        <v>3.3245</v>
      </c>
      <c r="G11390" s="23" t="str">
        <f aca="false">IF(E11390&gt;0,"ja","nein")</f>
        <v>nein</v>
      </c>
      <c r="H11390" s="26" t="n">
        <v>9.41</v>
      </c>
      <c r="I11390" s="26" t="n">
        <f aca="false">(H11390/10+IF(N11390=2025,Einstellungen!$B$23,Einstellungen!$C$23))*(1+Einstellungen!$B$10)</f>
        <v>19.86943</v>
      </c>
      <c r="J11390" s="25" t="n">
        <f aca="false">E11390*I11390/100</f>
        <v>0</v>
      </c>
      <c r="K11390" s="25" t="n">
        <f aca="false">E11390*Einstellungen!$B$5/100</f>
        <v>0</v>
      </c>
      <c r="L11390" s="23" t="str">
        <f aca="false">IF(I11390&lt;Einstellungen!$B$5,"ja","nein")</f>
        <v>ja</v>
      </c>
      <c r="M11390" s="23" t="s">
        <v>54</v>
      </c>
      <c r="N11390" s="23" t="n">
        <v>2026</v>
      </c>
      <c r="O11390" s="23" t="n">
        <v>15</v>
      </c>
    </row>
  </sheetData>
  <autoFilter ref="A1:O11390"/>
  <conditionalFormatting sqref="G2:G11390">
    <cfRule type="cellIs" priority="2" operator="equal" aboveAverage="0" equalAverage="0" bottom="0" percent="0" rank="0" text="" dxfId="8">
      <formula>"ja"</formula>
    </cfRule>
  </conditionalFormatting>
  <conditionalFormatting sqref="L2:L11390">
    <cfRule type="cellIs" priority="3" operator="equal" aboveAverage="0" equalAverage="0" bottom="0" percent="0" rank="0" text="" dxfId="0">
      <formula>"ja"</formula>
    </cfRule>
    <cfRule type="cellIs" priority="4" operator="equal" aboveAverage="0" equalAverage="0" bottom="0" percent="0" rank="0" text="" dxfId="9">
      <formula>"nein"</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Q2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0"/>
    <col collapsed="false" customWidth="true" hidden="false" outlineLevel="0" max="17" min="2" style="0" width="12.5"/>
  </cols>
  <sheetData>
    <row r="1" customFormat="false" ht="17.35" hidden="false" customHeight="false" outlineLevel="0" collapsed="false">
      <c r="A1" s="12" t="s">
        <v>138</v>
      </c>
    </row>
    <row r="2" customFormat="false" ht="15" hidden="false" customHeight="false" outlineLevel="0" collapsed="false">
      <c r="A2" s="2" t="s">
        <v>139</v>
      </c>
    </row>
    <row r="4" customFormat="false" ht="69.75" hidden="false" customHeight="true" outlineLevel="0" collapsed="false">
      <c r="A4" s="21" t="s">
        <v>89</v>
      </c>
      <c r="B4" s="21" t="s">
        <v>140</v>
      </c>
      <c r="C4" s="21" t="s">
        <v>141</v>
      </c>
      <c r="D4" s="21" t="s">
        <v>142</v>
      </c>
      <c r="E4" s="21" t="s">
        <v>4</v>
      </c>
      <c r="F4" s="21" t="s">
        <v>82</v>
      </c>
      <c r="G4" s="21" t="s">
        <v>143</v>
      </c>
      <c r="H4" s="21" t="s">
        <v>86</v>
      </c>
      <c r="I4" s="21" t="s">
        <v>87</v>
      </c>
      <c r="J4" s="21" t="s">
        <v>144</v>
      </c>
      <c r="K4" s="21" t="s">
        <v>145</v>
      </c>
      <c r="L4" s="21" t="s">
        <v>146</v>
      </c>
      <c r="M4" s="21" t="s">
        <v>147</v>
      </c>
      <c r="N4" s="21" t="s">
        <v>148</v>
      </c>
      <c r="O4" s="21" t="s">
        <v>149</v>
      </c>
      <c r="P4" s="21" t="s">
        <v>150</v>
      </c>
      <c r="Q4" s="21" t="s">
        <v>151</v>
      </c>
    </row>
    <row r="5" customFormat="false" ht="15" hidden="false" customHeight="false" outlineLevel="0" collapsed="false">
      <c r="A5" s="0" t="s">
        <v>94</v>
      </c>
      <c r="B5" s="0" t="n">
        <f aca="false">COUNTIF(Stundendaten!$M$2:$M$11390,A5)</f>
        <v>67</v>
      </c>
      <c r="C5" s="0" t="n">
        <v>744</v>
      </c>
      <c r="D5" s="0" t="n">
        <f aca="false">C5-B5</f>
        <v>677</v>
      </c>
      <c r="E5" s="27" t="n">
        <f aca="false">SUMIF(Stundendaten!$M$2:$M$11390,A5,Stundendaten!$E$2:$E$11390)</f>
        <v>33.6347</v>
      </c>
      <c r="F5" s="27" t="n">
        <f aca="false">SUMIF(Stundendaten!$M$2:$M$11390,A5,Stundendaten!$F$2:$F$11390)</f>
        <v>14.0124</v>
      </c>
      <c r="G5" s="28" t="n">
        <f aca="false">COUNTIFS(Stundendaten!$M$2:$M$11390,A5,Stundendaten!$G$2:$G$11390,"ja")</f>
        <v>52</v>
      </c>
      <c r="H5" s="5" t="n">
        <f aca="false">SUMIF(Stundendaten!$M$2:$M$11390,A5,Stundendaten!$J$2:$J$11390)</f>
        <v>12.36120720163</v>
      </c>
      <c r="I5" s="5" t="n">
        <f aca="false">SUMIF(Stundendaten!$M$2:$M$11390,A5,Stundendaten!$K$2:$K$11390)</f>
        <v>9.754063</v>
      </c>
      <c r="J5" s="29" t="n">
        <f aca="false">I5-H5</f>
        <v>-2.60714420163</v>
      </c>
      <c r="K5" s="6" t="n">
        <f aca="false">IF(E5&gt;0,H5/E5*100,0)</f>
        <v>36.7513526258001</v>
      </c>
      <c r="L5" s="6" t="n">
        <f aca="false">AVERAGEIF(Stundendaten!$M$2:$M$11390,A5,Stundendaten!$I$2:$I$11390)</f>
        <v>35.3747925373134</v>
      </c>
      <c r="M5" s="7" t="n">
        <f aca="false">IF(E5&gt;0,SUMIFS(Stundendaten!$E$2:$E$11390,Stundendaten!$M$2:$M$11390,A5,Stundendaten!$L$2:$L$11390,"ja")/E5,0)</f>
        <v>0.00779254757735315</v>
      </c>
      <c r="N5" s="0" t="str">
        <f aca="false">IF(AND(A5&gt;=Einstellungen!$B$11,A5&lt;=Einstellungen!$B$12),"ja","nein")</f>
        <v>nein</v>
      </c>
      <c r="O5" s="27" t="n">
        <f aca="false">IF(B5&gt;0,E5*C5/B5,0)</f>
        <v>373.495773134328</v>
      </c>
      <c r="P5" s="5" t="n">
        <f aca="false">IF(B5&gt;0,H5*C5/B5,0)</f>
        <v>137.264748627056</v>
      </c>
      <c r="Q5" s="5" t="n">
        <f aca="false">IF(B5&gt;0,I5*C5/B5,0)</f>
        <v>108.313774208955</v>
      </c>
    </row>
    <row r="6" customFormat="false" ht="15" hidden="false" customHeight="false" outlineLevel="0" collapsed="false">
      <c r="A6" s="0" t="s">
        <v>123</v>
      </c>
      <c r="B6" s="0" t="n">
        <f aca="false">COUNTIF(Stundendaten!$M$2:$M$11390,A6)</f>
        <v>672</v>
      </c>
      <c r="C6" s="0" t="n">
        <v>672</v>
      </c>
      <c r="D6" s="0" t="n">
        <f aca="false">C6-B6</f>
        <v>0</v>
      </c>
      <c r="E6" s="27" t="n">
        <f aca="false">SUMIF(Stundendaten!$M$2:$M$11390,A6,Stundendaten!$E$2:$E$11390)</f>
        <v>225.9624</v>
      </c>
      <c r="F6" s="27" t="n">
        <f aca="false">SUMIF(Stundendaten!$M$2:$M$11390,A6,Stundendaten!$F$2:$F$11390)</f>
        <v>135.367</v>
      </c>
      <c r="G6" s="28" t="n">
        <f aca="false">COUNTIFS(Stundendaten!$M$2:$M$11390,A6,Stundendaten!$G$2:$G$11390,"ja")</f>
        <v>590</v>
      </c>
      <c r="H6" s="5" t="n">
        <f aca="false">SUMIF(Stundendaten!$M$2:$M$11390,A6,Stundendaten!$J$2:$J$11390)</f>
        <v>81.65542664615</v>
      </c>
      <c r="I6" s="5" t="n">
        <f aca="false">SUMIF(Stundendaten!$M$2:$M$11390,A6,Stundendaten!$K$2:$K$11390)</f>
        <v>65.529096</v>
      </c>
      <c r="J6" s="29" t="n">
        <f aca="false">I6-H6</f>
        <v>-16.12633064615</v>
      </c>
      <c r="K6" s="6" t="n">
        <f aca="false">IF(E6&gt;0,H6/E6*100,0)</f>
        <v>36.136731883778</v>
      </c>
      <c r="L6" s="6" t="n">
        <f aca="false">AVERAGEIF(Stundendaten!$M$2:$M$11390,A6,Stundendaten!$I$2:$I$11390)</f>
        <v>35.2397515625</v>
      </c>
      <c r="M6" s="7" t="n">
        <f aca="false">IF(E6&gt;0,SUMIFS(Stundendaten!$E$2:$E$11390,Stundendaten!$M$2:$M$11390,A6,Stundendaten!$L$2:$L$11390,"ja")/E6,0)</f>
        <v>0.0502534935015737</v>
      </c>
      <c r="N6" s="0" t="str">
        <f aca="false">IF(AND(A6&gt;=Einstellungen!$B$11,A6&lt;=Einstellungen!$B$12),"ja","nein")</f>
        <v>nein</v>
      </c>
      <c r="O6" s="27" t="n">
        <f aca="false">IF(B6&gt;0,E6*C6/B6,0)</f>
        <v>225.9624</v>
      </c>
      <c r="P6" s="5" t="n">
        <f aca="false">IF(B6&gt;0,H6*C6/B6,0)</f>
        <v>81.65542664615</v>
      </c>
      <c r="Q6" s="5" t="n">
        <f aca="false">IF(B6&gt;0,I6*C6/B6,0)</f>
        <v>65.529096</v>
      </c>
    </row>
    <row r="7" customFormat="false" ht="15" hidden="false" customHeight="false" outlineLevel="0" collapsed="false">
      <c r="A7" s="0" t="s">
        <v>125</v>
      </c>
      <c r="B7" s="0" t="n">
        <f aca="false">COUNTIF(Stundendaten!$M$2:$M$11390,A7)</f>
        <v>743</v>
      </c>
      <c r="C7" s="0" t="n">
        <v>743</v>
      </c>
      <c r="D7" s="0" t="n">
        <f aca="false">C7-B7</f>
        <v>0</v>
      </c>
      <c r="E7" s="27" t="n">
        <f aca="false">SUMIF(Stundendaten!$M$2:$M$11390,A7,Stundendaten!$E$2:$E$11390)</f>
        <v>181.4315</v>
      </c>
      <c r="F7" s="27" t="n">
        <f aca="false">SUMIF(Stundendaten!$M$2:$M$11390,A7,Stundendaten!$F$2:$F$11390)</f>
        <v>470.6621</v>
      </c>
      <c r="G7" s="28" t="n">
        <f aca="false">COUNTIFS(Stundendaten!$M$2:$M$11390,A7,Stundendaten!$G$2:$G$11390,"ja")</f>
        <v>531</v>
      </c>
      <c r="H7" s="5" t="n">
        <f aca="false">SUMIF(Stundendaten!$M$2:$M$11390,A7,Stundendaten!$J$2:$J$11390)</f>
        <v>60.9835947651</v>
      </c>
      <c r="I7" s="5" t="n">
        <f aca="false">SUMIF(Stundendaten!$M$2:$M$11390,A7,Stundendaten!$K$2:$K$11390)</f>
        <v>52.615135</v>
      </c>
      <c r="J7" s="29" t="n">
        <f aca="false">I7-H7</f>
        <v>-8.36845976509999</v>
      </c>
      <c r="K7" s="6" t="n">
        <f aca="false">IF(E7&gt;0,H7/E7*100,0)</f>
        <v>33.6124624252679</v>
      </c>
      <c r="L7" s="6" t="n">
        <f aca="false">AVERAGEIF(Stundendaten!$M$2:$M$11390,A7,Stundendaten!$I$2:$I$11390)</f>
        <v>31.2181620995962</v>
      </c>
      <c r="M7" s="7" t="n">
        <f aca="false">IF(E7&gt;0,SUMIFS(Stundendaten!$E$2:$E$11390,Stundendaten!$M$2:$M$11390,A7,Stundendaten!$L$2:$L$11390,"ja")/E7,0)</f>
        <v>0.129027208615924</v>
      </c>
      <c r="N7" s="0" t="str">
        <f aca="false">IF(AND(A7&gt;=Einstellungen!$B$11,A7&lt;=Einstellungen!$B$12),"ja","nein")</f>
        <v>nein</v>
      </c>
      <c r="O7" s="27" t="n">
        <f aca="false">IF(B7&gt;0,E7*C7/B7,0)</f>
        <v>181.4315</v>
      </c>
      <c r="P7" s="5" t="n">
        <f aca="false">IF(B7&gt;0,H7*C7/B7,0)</f>
        <v>60.9835947651</v>
      </c>
      <c r="Q7" s="5" t="n">
        <f aca="false">IF(B7&gt;0,I7*C7/B7,0)</f>
        <v>52.615135</v>
      </c>
    </row>
    <row r="8" customFormat="false" ht="15" hidden="false" customHeight="false" outlineLevel="0" collapsed="false">
      <c r="A8" s="0" t="s">
        <v>126</v>
      </c>
      <c r="B8" s="0" t="n">
        <f aca="false">COUNTIF(Stundendaten!$M$2:$M$11390,A8)</f>
        <v>703</v>
      </c>
      <c r="C8" s="0" t="n">
        <v>720</v>
      </c>
      <c r="D8" s="0" t="n">
        <f aca="false">C8-B8</f>
        <v>17</v>
      </c>
      <c r="E8" s="27" t="n">
        <f aca="false">SUMIF(Stundendaten!$M$2:$M$11390,A8,Stundendaten!$E$2:$E$11390)</f>
        <v>103.7771</v>
      </c>
      <c r="F8" s="27" t="n">
        <f aca="false">SUMIF(Stundendaten!$M$2:$M$11390,A8,Stundendaten!$F$2:$F$11390)</f>
        <v>650.2096</v>
      </c>
      <c r="G8" s="28" t="n">
        <f aca="false">COUNTIFS(Stundendaten!$M$2:$M$11390,A8,Stundendaten!$G$2:$G$11390,"ja")</f>
        <v>422</v>
      </c>
      <c r="H8" s="5" t="n">
        <f aca="false">SUMIF(Stundendaten!$M$2:$M$11390,A8,Stundendaten!$J$2:$J$11390)</f>
        <v>33.61670589396</v>
      </c>
      <c r="I8" s="5" t="n">
        <f aca="false">SUMIF(Stundendaten!$M$2:$M$11390,A8,Stundendaten!$K$2:$K$11390)</f>
        <v>30.095359</v>
      </c>
      <c r="J8" s="29" t="n">
        <f aca="false">I8-H8</f>
        <v>-3.52134689395999</v>
      </c>
      <c r="K8" s="6" t="n">
        <f aca="false">IF(E8&gt;0,H8/E8*100,0)</f>
        <v>32.3931829796362</v>
      </c>
      <c r="L8" s="6" t="n">
        <f aca="false">AVERAGEIF(Stundendaten!$M$2:$M$11390,A8,Stundendaten!$I$2:$I$11390)</f>
        <v>29.1355114224751</v>
      </c>
      <c r="M8" s="7" t="n">
        <f aca="false">IF(E8&gt;0,SUMIFS(Stundendaten!$E$2:$E$11390,Stundendaten!$M$2:$M$11390,A8,Stundendaten!$L$2:$L$11390,"ja")/E8,0)</f>
        <v>0.123886676347672</v>
      </c>
      <c r="N8" s="0" t="str">
        <f aca="false">IF(AND(A8&gt;=Einstellungen!$B$11,A8&lt;=Einstellungen!$B$12),"ja","nein")</f>
        <v>nein</v>
      </c>
      <c r="O8" s="27" t="n">
        <f aca="false">IF(B8&gt;0,E8*C8/B8,0)</f>
        <v>106.286645803698</v>
      </c>
      <c r="P8" s="5" t="n">
        <f aca="false">IF(B8&gt;0,H8*C8/B8,0)</f>
        <v>34.4296276581098</v>
      </c>
      <c r="Q8" s="5" t="n">
        <f aca="false">IF(B8&gt;0,I8*C8/B8,0)</f>
        <v>30.8231272830725</v>
      </c>
    </row>
    <row r="9" customFormat="false" ht="15" hidden="false" customHeight="false" outlineLevel="0" collapsed="false">
      <c r="A9" s="0" t="s">
        <v>127</v>
      </c>
      <c r="B9" s="0" t="n">
        <f aca="false">COUNTIF(Stundendaten!$M$2:$M$11390,A9)</f>
        <v>744</v>
      </c>
      <c r="C9" s="0" t="n">
        <v>744</v>
      </c>
      <c r="D9" s="0" t="n">
        <f aca="false">C9-B9</f>
        <v>0</v>
      </c>
      <c r="E9" s="27" t="n">
        <f aca="false">SUMIF(Stundendaten!$M$2:$M$11390,A9,Stundendaten!$E$2:$E$11390)</f>
        <v>93.5057</v>
      </c>
      <c r="F9" s="27" t="n">
        <f aca="false">SUMIF(Stundendaten!$M$2:$M$11390,A9,Stundendaten!$F$2:$F$11390)</f>
        <v>751.6315</v>
      </c>
      <c r="G9" s="28" t="n">
        <f aca="false">COUNTIFS(Stundendaten!$M$2:$M$11390,A9,Stundendaten!$G$2:$G$11390,"ja")</f>
        <v>398</v>
      </c>
      <c r="H9" s="5" t="n">
        <f aca="false">SUMIF(Stundendaten!$M$2:$M$11390,A9,Stundendaten!$J$2:$J$11390)</f>
        <v>29.42589995618</v>
      </c>
      <c r="I9" s="5" t="n">
        <f aca="false">SUMIF(Stundendaten!$M$2:$M$11390,A9,Stundendaten!$K$2:$K$11390)</f>
        <v>27.116653</v>
      </c>
      <c r="J9" s="29" t="n">
        <f aca="false">I9-H9</f>
        <v>-2.30924695618</v>
      </c>
      <c r="K9" s="6" t="n">
        <f aca="false">IF(E9&gt;0,H9/E9*100,0)</f>
        <v>31.4696322857109</v>
      </c>
      <c r="L9" s="6" t="n">
        <f aca="false">AVERAGEIF(Stundendaten!$M$2:$M$11390,A9,Stundendaten!$I$2:$I$11390)</f>
        <v>27.9588868548387</v>
      </c>
      <c r="M9" s="7" t="n">
        <f aca="false">IF(E9&gt;0,SUMIFS(Stundendaten!$E$2:$E$11390,Stundendaten!$M$2:$M$11390,A9,Stundendaten!$L$2:$L$11390,"ja")/E9,0)</f>
        <v>0.193295168102052</v>
      </c>
      <c r="N9" s="0" t="str">
        <f aca="false">IF(AND(A9&gt;=Einstellungen!$B$11,A9&lt;=Einstellungen!$B$12),"ja","nein")</f>
        <v>nein</v>
      </c>
      <c r="O9" s="27" t="n">
        <f aca="false">IF(B9&gt;0,E9*C9/B9,0)</f>
        <v>93.5057</v>
      </c>
      <c r="P9" s="5" t="n">
        <f aca="false">IF(B9&gt;0,H9*C9/B9,0)</f>
        <v>29.42589995618</v>
      </c>
      <c r="Q9" s="5" t="n">
        <f aca="false">IF(B9&gt;0,I9*C9/B9,0)</f>
        <v>27.116653</v>
      </c>
    </row>
    <row r="10" customFormat="false" ht="15" hidden="false" customHeight="false" outlineLevel="0" collapsed="false">
      <c r="A10" s="0" t="s">
        <v>51</v>
      </c>
      <c r="B10" s="0" t="n">
        <f aca="false">COUNTIF(Stundendaten!$M$2:$M$11390,A10)</f>
        <v>708</v>
      </c>
      <c r="C10" s="0" t="n">
        <v>720</v>
      </c>
      <c r="D10" s="0" t="n">
        <f aca="false">C10-B10</f>
        <v>12</v>
      </c>
      <c r="E10" s="27" t="n">
        <f aca="false">SUMIF(Stundendaten!$M$2:$M$11390,A10,Stundendaten!$E$2:$E$11390)</f>
        <v>73.061</v>
      </c>
      <c r="F10" s="27" t="n">
        <f aca="false">SUMIF(Stundendaten!$M$2:$M$11390,A10,Stundendaten!$F$2:$F$11390)</f>
        <v>771.8992</v>
      </c>
      <c r="G10" s="28" t="n">
        <f aca="false">COUNTIFS(Stundendaten!$M$2:$M$11390,A10,Stundendaten!$G$2:$G$11390,"ja")</f>
        <v>360</v>
      </c>
      <c r="H10" s="5" t="n">
        <f aca="false">SUMIF(Stundendaten!$M$2:$M$11390,A10,Stundendaten!$J$2:$J$11390)</f>
        <v>23.45447232828</v>
      </c>
      <c r="I10" s="5" t="n">
        <f aca="false">SUMIF(Stundendaten!$M$2:$M$11390,A10,Stundendaten!$K$2:$K$11390)</f>
        <v>21.18769</v>
      </c>
      <c r="J10" s="29" t="n">
        <f aca="false">I10-H10</f>
        <v>-2.26678232828</v>
      </c>
      <c r="K10" s="6" t="n">
        <f aca="false">IF(E10&gt;0,H10/E10*100,0)</f>
        <v>32.1025886974993</v>
      </c>
      <c r="L10" s="6" t="n">
        <f aca="false">AVERAGEIF(Stundendaten!$M$2:$M$11390,A10,Stundendaten!$I$2:$I$11390)</f>
        <v>27.530097019774</v>
      </c>
      <c r="M10" s="7" t="n">
        <f aca="false">IF(E10&gt;0,SUMIFS(Stundendaten!$E$2:$E$11390,Stundendaten!$M$2:$M$11390,A10,Stundendaten!$L$2:$L$11390,"ja")/E10,0)</f>
        <v>0.19621001628776</v>
      </c>
      <c r="N10" s="0" t="str">
        <f aca="false">IF(AND(A10&gt;=Einstellungen!$B$11,A10&lt;=Einstellungen!$B$12),"ja","nein")</f>
        <v>ja</v>
      </c>
      <c r="O10" s="27" t="n">
        <f aca="false">IF(B10&gt;0,E10*C10/B10,0)</f>
        <v>74.2993220338983</v>
      </c>
      <c r="P10" s="5" t="n">
        <f aca="false">IF(B10&gt;0,H10*C10/B10,0)</f>
        <v>23.8520057575729</v>
      </c>
      <c r="Q10" s="5" t="n">
        <f aca="false">IF(B10&gt;0,I10*C10/B10,0)</f>
        <v>21.5468033898305</v>
      </c>
    </row>
    <row r="11" customFormat="false" ht="15" hidden="false" customHeight="false" outlineLevel="0" collapsed="false">
      <c r="A11" s="0" t="s">
        <v>128</v>
      </c>
      <c r="B11" s="0" t="n">
        <f aca="false">COUNTIF(Stundendaten!$M$2:$M$11390,A11)</f>
        <v>744</v>
      </c>
      <c r="C11" s="0" t="n">
        <v>744</v>
      </c>
      <c r="D11" s="0" t="n">
        <f aca="false">C11-B11</f>
        <v>0</v>
      </c>
      <c r="E11" s="27" t="n">
        <f aca="false">SUMIF(Stundendaten!$M$2:$M$11390,A11,Stundendaten!$E$2:$E$11390)</f>
        <v>79.8467</v>
      </c>
      <c r="F11" s="27" t="n">
        <f aca="false">SUMIF(Stundendaten!$M$2:$M$11390,A11,Stundendaten!$F$2:$F$11390)</f>
        <v>575.6507</v>
      </c>
      <c r="G11" s="28" t="n">
        <f aca="false">COUNTIFS(Stundendaten!$M$2:$M$11390,A11,Stundendaten!$G$2:$G$11390,"ja")</f>
        <v>397</v>
      </c>
      <c r="H11" s="5" t="n">
        <f aca="false">SUMIF(Stundendaten!$M$2:$M$11390,A11,Stundendaten!$J$2:$J$11390)</f>
        <v>26.02999257341</v>
      </c>
      <c r="I11" s="5" t="n">
        <f aca="false">SUMIF(Stundendaten!$M$2:$M$11390,A11,Stundendaten!$K$2:$K$11390)</f>
        <v>23.155543</v>
      </c>
      <c r="J11" s="29" t="n">
        <f aca="false">I11-H11</f>
        <v>-2.87444957341</v>
      </c>
      <c r="K11" s="6" t="n">
        <f aca="false">IF(E11&gt;0,H11/E11*100,0)</f>
        <v>32.5999603908615</v>
      </c>
      <c r="L11" s="6" t="n">
        <f aca="false">AVERAGEIF(Stundendaten!$M$2:$M$11390,A11,Stundendaten!$I$2:$I$11390)</f>
        <v>30.3932221908602</v>
      </c>
      <c r="M11" s="7" t="n">
        <f aca="false">IF(E11&gt;0,SUMIFS(Stundendaten!$E$2:$E$11390,Stundendaten!$M$2:$M$11390,A11,Stundendaten!$L$2:$L$11390,"ja")/E11,0)</f>
        <v>0.0201097853762272</v>
      </c>
      <c r="N11" s="0" t="str">
        <f aca="false">IF(AND(A11&gt;=Einstellungen!$B$11,A11&lt;=Einstellungen!$B$12),"ja","nein")</f>
        <v>ja</v>
      </c>
      <c r="O11" s="27" t="n">
        <f aca="false">IF(B11&gt;0,E11*C11/B11,0)</f>
        <v>79.8467</v>
      </c>
      <c r="P11" s="5" t="n">
        <f aca="false">IF(B11&gt;0,H11*C11/B11,0)</f>
        <v>26.02999257341</v>
      </c>
      <c r="Q11" s="5" t="n">
        <f aca="false">IF(B11&gt;0,I11*C11/B11,0)</f>
        <v>23.155543</v>
      </c>
    </row>
    <row r="12" customFormat="false" ht="15" hidden="false" customHeight="false" outlineLevel="0" collapsed="false">
      <c r="A12" s="0" t="s">
        <v>129</v>
      </c>
      <c r="B12" s="0" t="n">
        <f aca="false">COUNTIF(Stundendaten!$M$2:$M$11390,A12)</f>
        <v>741</v>
      </c>
      <c r="C12" s="0" t="n">
        <v>744</v>
      </c>
      <c r="D12" s="0" t="n">
        <f aca="false">C12-B12</f>
        <v>3</v>
      </c>
      <c r="E12" s="27" t="n">
        <f aca="false">SUMIF(Stundendaten!$M$2:$M$11390,A12,Stundendaten!$E$2:$E$11390)</f>
        <v>65.1122</v>
      </c>
      <c r="F12" s="27" t="n">
        <f aca="false">SUMIF(Stundendaten!$M$2:$M$11390,A12,Stundendaten!$F$2:$F$11390)</f>
        <v>582.6588</v>
      </c>
      <c r="G12" s="28" t="n">
        <f aca="false">COUNTIFS(Stundendaten!$M$2:$M$11390,A12,Stundendaten!$G$2:$G$11390,"ja")</f>
        <v>318</v>
      </c>
      <c r="H12" s="5" t="n">
        <f aca="false">SUMIF(Stundendaten!$M$2:$M$11390,A12,Stundendaten!$J$2:$J$11390)</f>
        <v>21.11936774626</v>
      </c>
      <c r="I12" s="5" t="n">
        <f aca="false">SUMIF(Stundendaten!$M$2:$M$11390,A12,Stundendaten!$K$2:$K$11390)</f>
        <v>18.882538</v>
      </c>
      <c r="J12" s="29" t="n">
        <f aca="false">I12-H12</f>
        <v>-2.23682974626</v>
      </c>
      <c r="K12" s="6" t="n">
        <f aca="false">IF(E12&gt;0,H12/E12*100,0)</f>
        <v>32.4353465959682</v>
      </c>
      <c r="L12" s="6" t="n">
        <f aca="false">AVERAGEIF(Stundendaten!$M$2:$M$11390,A12,Stundendaten!$I$2:$I$11390)</f>
        <v>29.1186415654521</v>
      </c>
      <c r="M12" s="7" t="n">
        <f aca="false">IF(E12&gt;0,SUMIFS(Stundendaten!$E$2:$E$11390,Stundendaten!$M$2:$M$11390,A12,Stundendaten!$L$2:$L$11390,"ja")/E12,0)</f>
        <v>0.117179269015638</v>
      </c>
      <c r="N12" s="0" t="str">
        <f aca="false">IF(AND(A12&gt;=Einstellungen!$B$11,A12&lt;=Einstellungen!$B$12),"ja","nein")</f>
        <v>ja</v>
      </c>
      <c r="O12" s="27" t="n">
        <f aca="false">IF(B12&gt;0,E12*C12/B12,0)</f>
        <v>65.375812145749</v>
      </c>
      <c r="P12" s="5" t="n">
        <f aca="false">IF(B12&gt;0,H12*C12/B12,0)</f>
        <v>21.2048712594028</v>
      </c>
      <c r="Q12" s="5" t="n">
        <f aca="false">IF(B12&gt;0,I12*C12/B12,0)</f>
        <v>18.9589855222672</v>
      </c>
    </row>
    <row r="13" customFormat="false" ht="15" hidden="false" customHeight="false" outlineLevel="0" collapsed="false">
      <c r="A13" s="0" t="s">
        <v>130</v>
      </c>
      <c r="B13" s="0" t="n">
        <f aca="false">COUNTIF(Stundendaten!$M$2:$M$11390,A13)</f>
        <v>613</v>
      </c>
      <c r="C13" s="0" t="n">
        <v>720</v>
      </c>
      <c r="D13" s="0" t="n">
        <f aca="false">C13-B13</f>
        <v>107</v>
      </c>
      <c r="E13" s="27" t="n">
        <f aca="false">SUMIF(Stundendaten!$M$2:$M$11390,A13,Stundendaten!$E$2:$E$11390)</f>
        <v>62.7625</v>
      </c>
      <c r="F13" s="27" t="n">
        <f aca="false">SUMIF(Stundendaten!$M$2:$M$11390,A13,Stundendaten!$F$2:$F$11390)</f>
        <v>157.046</v>
      </c>
      <c r="G13" s="28" t="n">
        <f aca="false">COUNTIFS(Stundendaten!$M$2:$M$11390,A13,Stundendaten!$G$2:$G$11390,"ja")</f>
        <v>262</v>
      </c>
      <c r="H13" s="5" t="n">
        <f aca="false">SUMIF(Stundendaten!$M$2:$M$11390,A13,Stundendaten!$J$2:$J$11390)</f>
        <v>18.69959974197</v>
      </c>
      <c r="I13" s="5" t="n">
        <f aca="false">SUMIF(Stundendaten!$M$2:$M$11390,A13,Stundendaten!$K$2:$K$11390)</f>
        <v>18.201125</v>
      </c>
      <c r="J13" s="29" t="n">
        <f aca="false">I13-H13</f>
        <v>-0.498474741969996</v>
      </c>
      <c r="K13" s="6" t="n">
        <f aca="false">IF(E13&gt;0,H13/E13*100,0)</f>
        <v>29.7942238469946</v>
      </c>
      <c r="L13" s="6" t="n">
        <f aca="false">AVERAGEIF(Stundendaten!$M$2:$M$11390,A13,Stundendaten!$I$2:$I$11390)</f>
        <v>29.8292932137031</v>
      </c>
      <c r="M13" s="7" t="n">
        <f aca="false">IF(E13&gt;0,SUMIFS(Stundendaten!$E$2:$E$11390,Stundendaten!$M$2:$M$11390,A13,Stundendaten!$L$2:$L$11390,"ja")/E13,0)</f>
        <v>0.401668193586935</v>
      </c>
      <c r="N13" s="0" t="str">
        <f aca="false">IF(AND(A13&gt;=Einstellungen!$B$11,A13&lt;=Einstellungen!$B$12),"ja","nein")</f>
        <v>ja</v>
      </c>
      <c r="O13" s="27" t="n">
        <f aca="false">IF(B13&gt;0,E13*C13/B13,0)</f>
        <v>73.7177814029364</v>
      </c>
      <c r="P13" s="5" t="n">
        <f aca="false">IF(B13&gt;0,H13*C13/B13,0)</f>
        <v>21.963640806229</v>
      </c>
      <c r="Q13" s="5" t="n">
        <f aca="false">IF(B13&gt;0,I13*C13/B13,0)</f>
        <v>21.3781566068516</v>
      </c>
    </row>
    <row r="14" customFormat="false" ht="15" hidden="false" customHeight="false" outlineLevel="0" collapsed="false">
      <c r="A14" s="0" t="s">
        <v>131</v>
      </c>
      <c r="B14" s="0" t="n">
        <f aca="false">COUNTIF(Stundendaten!$M$2:$M$11390,A14)</f>
        <v>745</v>
      </c>
      <c r="C14" s="0" t="n">
        <v>745</v>
      </c>
      <c r="D14" s="0" t="n">
        <f aca="false">C14-B14</f>
        <v>0</v>
      </c>
      <c r="E14" s="27" t="n">
        <f aca="false">SUMIF(Stundendaten!$M$2:$M$11390,A14,Stundendaten!$E$2:$E$11390)</f>
        <v>144.7721</v>
      </c>
      <c r="F14" s="27" t="n">
        <f aca="false">SUMIF(Stundendaten!$M$2:$M$11390,A14,Stundendaten!$F$2:$F$11390)</f>
        <v>59.4105</v>
      </c>
      <c r="G14" s="28" t="n">
        <f aca="false">COUNTIFS(Stundendaten!$M$2:$M$11390,A14,Stundendaten!$G$2:$G$11390,"ja")</f>
        <v>390</v>
      </c>
      <c r="H14" s="5" t="n">
        <f aca="false">SUMIF(Stundendaten!$M$2:$M$11390,A14,Stundendaten!$J$2:$J$11390)</f>
        <v>44.357404489013</v>
      </c>
      <c r="I14" s="5" t="n">
        <f aca="false">SUMIF(Stundendaten!$M$2:$M$11390,A14,Stundendaten!$K$2:$K$11390)</f>
        <v>41.983909</v>
      </c>
      <c r="J14" s="29" t="n">
        <f aca="false">I14-H14</f>
        <v>-2.373495489013</v>
      </c>
      <c r="K14" s="6" t="n">
        <f aca="false">IF(E14&gt;0,H14/E14*100,0)</f>
        <v>30.6394702356414</v>
      </c>
      <c r="L14" s="6" t="n">
        <f aca="false">AVERAGEIF(Stundendaten!$M$2:$M$11390,A14,Stundendaten!$I$2:$I$11390)</f>
        <v>29.989431833557</v>
      </c>
      <c r="M14" s="7" t="n">
        <f aca="false">IF(E14&gt;0,SUMIFS(Stundendaten!$E$2:$E$11390,Stundendaten!$M$2:$M$11390,A14,Stundendaten!$L$2:$L$11390,"ja")/E14,0)</f>
        <v>0.383403984607531</v>
      </c>
      <c r="N14" s="0" t="str">
        <f aca="false">IF(AND(A14&gt;=Einstellungen!$B$11,A14&lt;=Einstellungen!$B$12),"ja","nein")</f>
        <v>ja</v>
      </c>
      <c r="O14" s="27" t="n">
        <f aca="false">IF(B14&gt;0,E14*C14/B14,0)</f>
        <v>144.7721</v>
      </c>
      <c r="P14" s="5" t="n">
        <f aca="false">IF(B14&gt;0,H14*C14/B14,0)</f>
        <v>44.357404489013</v>
      </c>
      <c r="Q14" s="5" t="n">
        <f aca="false">IF(B14&gt;0,I14*C14/B14,0)</f>
        <v>41.983909</v>
      </c>
    </row>
    <row r="15" customFormat="false" ht="15" hidden="false" customHeight="false" outlineLevel="0" collapsed="false">
      <c r="A15" s="0" t="s">
        <v>132</v>
      </c>
      <c r="B15" s="0" t="n">
        <f aca="false">COUNTIF(Stundendaten!$M$2:$M$11390,A15)</f>
        <v>711</v>
      </c>
      <c r="C15" s="0" t="n">
        <v>720</v>
      </c>
      <c r="D15" s="0" t="n">
        <f aca="false">C15-B15</f>
        <v>9</v>
      </c>
      <c r="E15" s="27" t="n">
        <f aca="false">SUMIF(Stundendaten!$M$2:$M$11390,A15,Stundendaten!$E$2:$E$11390)</f>
        <v>218.0524</v>
      </c>
      <c r="F15" s="27" t="n">
        <f aca="false">SUMIF(Stundendaten!$M$2:$M$11390,A15,Stundendaten!$F$2:$F$11390)</f>
        <v>38.5553</v>
      </c>
      <c r="G15" s="28" t="n">
        <f aca="false">COUNTIFS(Stundendaten!$M$2:$M$11390,A15,Stundendaten!$G$2:$G$11390,"ja")</f>
        <v>528</v>
      </c>
      <c r="H15" s="5" t="n">
        <f aca="false">SUMIF(Stundendaten!$M$2:$M$11390,A15,Stundendaten!$J$2:$J$11390)</f>
        <v>72.172585888053</v>
      </c>
      <c r="I15" s="5" t="n">
        <f aca="false">SUMIF(Stundendaten!$M$2:$M$11390,A15,Stundendaten!$K$2:$K$11390)</f>
        <v>63.235196</v>
      </c>
      <c r="J15" s="29" t="n">
        <f aca="false">I15-H15</f>
        <v>-8.93738988805299</v>
      </c>
      <c r="K15" s="6" t="n">
        <f aca="false">IF(E15&gt;0,H15/E15*100,0)</f>
        <v>33.0987349316279</v>
      </c>
      <c r="L15" s="6" t="n">
        <f aca="false">AVERAGEIF(Stundendaten!$M$2:$M$11390,A15,Stundendaten!$I$2:$I$11390)</f>
        <v>32.0692353530239</v>
      </c>
      <c r="M15" s="7" t="n">
        <f aca="false">IF(E15&gt;0,SUMIFS(Stundendaten!$E$2:$E$11390,Stundendaten!$M$2:$M$11390,A15,Stundendaten!$L$2:$L$11390,"ja")/E15,0)</f>
        <v>0.113380086621381</v>
      </c>
      <c r="N15" s="0" t="str">
        <f aca="false">IF(AND(A15&gt;=Einstellungen!$B$11,A15&lt;=Einstellungen!$B$12),"ja","nein")</f>
        <v>ja</v>
      </c>
      <c r="O15" s="27" t="n">
        <f aca="false">IF(B15&gt;0,E15*C15/B15,0)</f>
        <v>220.812556962025</v>
      </c>
      <c r="P15" s="5" t="n">
        <f aca="false">IF(B15&gt;0,H15*C15/B15,0)</f>
        <v>73.0861629246106</v>
      </c>
      <c r="Q15" s="5" t="n">
        <f aca="false">IF(B15&gt;0,I15*C15/B15,0)</f>
        <v>64.0356415189874</v>
      </c>
    </row>
    <row r="16" customFormat="false" ht="15" hidden="false" customHeight="false" outlineLevel="0" collapsed="false">
      <c r="A16" s="0" t="s">
        <v>133</v>
      </c>
      <c r="B16" s="0" t="n">
        <f aca="false">COUNTIF(Stundendaten!$M$2:$M$11390,A16)</f>
        <v>670</v>
      </c>
      <c r="C16" s="0" t="n">
        <v>744</v>
      </c>
      <c r="D16" s="0" t="n">
        <f aca="false">C16-B16</f>
        <v>74</v>
      </c>
      <c r="E16" s="27" t="n">
        <f aca="false">SUMIF(Stundendaten!$M$2:$M$11390,A16,Stundendaten!$E$2:$E$11390)</f>
        <v>277.4455</v>
      </c>
      <c r="F16" s="27" t="n">
        <f aca="false">SUMIF(Stundendaten!$M$2:$M$11390,A16,Stundendaten!$F$2:$F$11390)</f>
        <v>23.9969</v>
      </c>
      <c r="G16" s="28" t="n">
        <f aca="false">COUNTIFS(Stundendaten!$M$2:$M$11390,A16,Stundendaten!$G$2:$G$11390,"ja")</f>
        <v>535</v>
      </c>
      <c r="H16" s="5" t="n">
        <f aca="false">SUMIF(Stundendaten!$M$2:$M$11390,A16,Stundendaten!$J$2:$J$11390)</f>
        <v>88.13594493487</v>
      </c>
      <c r="I16" s="5" t="n">
        <f aca="false">SUMIF(Stundendaten!$M$2:$M$11390,A16,Stundendaten!$K$2:$K$11390)</f>
        <v>80.459195</v>
      </c>
      <c r="J16" s="29" t="n">
        <f aca="false">I16-H16</f>
        <v>-7.67674993487</v>
      </c>
      <c r="K16" s="6" t="n">
        <f aca="false">IF(E16&gt;0,H16/E16*100,0)</f>
        <v>31.7669397899299</v>
      </c>
      <c r="L16" s="6" t="n">
        <f aca="false">AVERAGEIF(Stundendaten!$M$2:$M$11390,A16,Stundendaten!$I$2:$I$11390)</f>
        <v>31.0954070731343</v>
      </c>
      <c r="M16" s="7" t="n">
        <f aca="false">IF(E16&gt;0,SUMIFS(Stundendaten!$E$2:$E$11390,Stundendaten!$M$2:$M$11390,A16,Stundendaten!$L$2:$L$11390,"ja")/E16,0)</f>
        <v>0.15804401224745</v>
      </c>
      <c r="N16" s="0" t="str">
        <f aca="false">IF(AND(A16&gt;=Einstellungen!$B$11,A16&lt;=Einstellungen!$B$12),"ja","nein")</f>
        <v>ja</v>
      </c>
      <c r="O16" s="27" t="n">
        <f aca="false">IF(B16&gt;0,E16*C16/B16,0)</f>
        <v>308.088734328358</v>
      </c>
      <c r="P16" s="5" t="n">
        <f aca="false">IF(B16&gt;0,H16*C16/B16,0)</f>
        <v>97.8703627336467</v>
      </c>
      <c r="Q16" s="5" t="n">
        <f aca="false">IF(B16&gt;0,I16*C16/B16,0)</f>
        <v>89.3457329552239</v>
      </c>
    </row>
    <row r="17" customFormat="false" ht="15" hidden="false" customHeight="false" outlineLevel="0" collapsed="false">
      <c r="A17" s="0" t="s">
        <v>134</v>
      </c>
      <c r="B17" s="0" t="n">
        <f aca="false">COUNTIF(Stundendaten!$M$2:$M$11390,A17)</f>
        <v>744</v>
      </c>
      <c r="C17" s="0" t="n">
        <v>744</v>
      </c>
      <c r="D17" s="0" t="n">
        <f aca="false">C17-B17</f>
        <v>0</v>
      </c>
      <c r="E17" s="27" t="n">
        <f aca="false">SUMIF(Stundendaten!$M$2:$M$11390,A17,Stundendaten!$E$2:$E$11390)</f>
        <v>248.6028</v>
      </c>
      <c r="F17" s="27" t="n">
        <f aca="false">SUMIF(Stundendaten!$M$2:$M$11390,A17,Stundendaten!$F$2:$F$11390)</f>
        <v>19.0951</v>
      </c>
      <c r="G17" s="28" t="n">
        <f aca="false">COUNTIFS(Stundendaten!$M$2:$M$11390,A17,Stundendaten!$G$2:$G$11390,"ja")</f>
        <v>605</v>
      </c>
      <c r="H17" s="5" t="n">
        <f aca="false">SUMIF(Stundendaten!$M$2:$M$11390,A17,Stundendaten!$J$2:$J$11390)</f>
        <v>80.239536172663</v>
      </c>
      <c r="I17" s="5" t="n">
        <f aca="false">SUMIF(Stundendaten!$M$2:$M$11390,A17,Stundendaten!$K$2:$K$11390)</f>
        <v>72.094812</v>
      </c>
      <c r="J17" s="29" t="n">
        <f aca="false">I17-H17</f>
        <v>-8.14472417266299</v>
      </c>
      <c r="K17" s="6" t="n">
        <f aca="false">IF(E17&gt;0,H17/E17*100,0)</f>
        <v>32.2761996939146</v>
      </c>
      <c r="L17" s="6" t="n">
        <f aca="false">AVERAGEIF(Stundendaten!$M$2:$M$11390,A17,Stundendaten!$I$2:$I$11390)</f>
        <v>31.850397983871</v>
      </c>
      <c r="M17" s="7" t="n">
        <f aca="false">IF(E17&gt;0,SUMIFS(Stundendaten!$E$2:$E$11390,Stundendaten!$M$2:$M$11390,A17,Stundendaten!$L$2:$L$11390,"ja")/E17,0)</f>
        <v>0.187445193698542</v>
      </c>
      <c r="N17" s="0" t="str">
        <f aca="false">IF(AND(A17&gt;=Einstellungen!$B$11,A17&lt;=Einstellungen!$B$12),"ja","nein")</f>
        <v>ja</v>
      </c>
      <c r="O17" s="27" t="n">
        <f aca="false">IF(B17&gt;0,E17*C17/B17,0)</f>
        <v>248.6028</v>
      </c>
      <c r="P17" s="5" t="n">
        <f aca="false">IF(B17&gt;0,H17*C17/B17,0)</f>
        <v>80.239536172663</v>
      </c>
      <c r="Q17" s="5" t="n">
        <f aca="false">IF(B17&gt;0,I17*C17/B17,0)</f>
        <v>72.094812</v>
      </c>
    </row>
    <row r="18" customFormat="false" ht="15" hidden="false" customHeight="false" outlineLevel="0" collapsed="false">
      <c r="A18" s="0" t="s">
        <v>135</v>
      </c>
      <c r="B18" s="0" t="n">
        <f aca="false">COUNTIF(Stundendaten!$M$2:$M$11390,A18)</f>
        <v>671</v>
      </c>
      <c r="C18" s="0" t="n">
        <v>672</v>
      </c>
      <c r="D18" s="0" t="n">
        <f aca="false">C18-B18</f>
        <v>1</v>
      </c>
      <c r="E18" s="27" t="n">
        <f aca="false">SUMIF(Stundendaten!$M$2:$M$11390,A18,Stundendaten!$E$2:$E$11390)</f>
        <v>197.9982</v>
      </c>
      <c r="F18" s="27" t="n">
        <f aca="false">SUMIF(Stundendaten!$M$2:$M$11390,A18,Stundendaten!$F$2:$F$11390)</f>
        <v>60.6223</v>
      </c>
      <c r="G18" s="28" t="n">
        <f aca="false">COUNTIFS(Stundendaten!$M$2:$M$11390,A18,Stundendaten!$G$2:$G$11390,"ja")</f>
        <v>507</v>
      </c>
      <c r="H18" s="5" t="n">
        <f aca="false">SUMIF(Stundendaten!$M$2:$M$11390,A18,Stundendaten!$J$2:$J$11390)</f>
        <v>60.380697401262</v>
      </c>
      <c r="I18" s="5" t="n">
        <f aca="false">SUMIF(Stundendaten!$M$2:$M$11390,A18,Stundendaten!$K$2:$K$11390)</f>
        <v>57.419478</v>
      </c>
      <c r="J18" s="29" t="n">
        <f aca="false">I18-H18</f>
        <v>-2.961219401262</v>
      </c>
      <c r="K18" s="6" t="n">
        <f aca="false">IF(E18&gt;0,H18/E18*100,0)</f>
        <v>30.495578950345</v>
      </c>
      <c r="L18" s="6" t="n">
        <f aca="false">AVERAGEIF(Stundendaten!$M$2:$M$11390,A18,Stundendaten!$I$2:$I$11390)</f>
        <v>30.2359977734724</v>
      </c>
      <c r="M18" s="7" t="n">
        <f aca="false">IF(E18&gt;0,SUMIFS(Stundendaten!$E$2:$E$11390,Stundendaten!$M$2:$M$11390,A18,Stundendaten!$L$2:$L$11390,"ja")/E18,0)</f>
        <v>0.256731626853173</v>
      </c>
      <c r="N18" s="0" t="str">
        <f aca="false">IF(AND(A18&gt;=Einstellungen!$B$11,A18&lt;=Einstellungen!$B$12),"ja","nein")</f>
        <v>ja</v>
      </c>
      <c r="O18" s="27" t="n">
        <f aca="false">IF(B18&gt;0,E18*C18/B18,0)</f>
        <v>198.29327928465</v>
      </c>
      <c r="P18" s="5" t="n">
        <f aca="false">IF(B18&gt;0,H18*C18/B18,0)</f>
        <v>60.4706835374785</v>
      </c>
      <c r="Q18" s="5" t="n">
        <f aca="false">IF(B18&gt;0,I18*C18/B18,0)</f>
        <v>57.5050509925484</v>
      </c>
    </row>
    <row r="19" customFormat="false" ht="15" hidden="false" customHeight="false" outlineLevel="0" collapsed="false">
      <c r="A19" s="0" t="s">
        <v>136</v>
      </c>
      <c r="B19" s="0" t="n">
        <f aca="false">COUNTIF(Stundendaten!$M$2:$M$11390,A19)</f>
        <v>707</v>
      </c>
      <c r="C19" s="0" t="n">
        <v>743</v>
      </c>
      <c r="D19" s="0" t="n">
        <f aca="false">C19-B19</f>
        <v>36</v>
      </c>
      <c r="E19" s="27" t="n">
        <f aca="false">SUMIF(Stundendaten!$M$2:$M$11390,A19,Stundendaten!$E$2:$E$11390)</f>
        <v>274.5655</v>
      </c>
      <c r="F19" s="27" t="n">
        <f aca="false">SUMIF(Stundendaten!$M$2:$M$11390,A19,Stundendaten!$F$2:$F$11390)</f>
        <v>168.7246</v>
      </c>
      <c r="G19" s="28" t="n">
        <f aca="false">COUNTIFS(Stundendaten!$M$2:$M$11390,A19,Stundendaten!$G$2:$G$11390,"ja")</f>
        <v>553</v>
      </c>
      <c r="H19" s="5" t="n">
        <f aca="false">SUMIF(Stundendaten!$M$2:$M$11390,A19,Stundendaten!$J$2:$J$11390)</f>
        <v>86.638056335306</v>
      </c>
      <c r="I19" s="5" t="n">
        <f aca="false">SUMIF(Stundendaten!$M$2:$M$11390,A19,Stundendaten!$K$2:$K$11390)</f>
        <v>79.623995</v>
      </c>
      <c r="J19" s="29" t="n">
        <f aca="false">I19-H19</f>
        <v>-7.01406133530601</v>
      </c>
      <c r="K19" s="6" t="n">
        <f aca="false">IF(E19&gt;0,H19/E19*100,0)</f>
        <v>31.5546040326647</v>
      </c>
      <c r="L19" s="6" t="n">
        <f aca="false">AVERAGEIF(Stundendaten!$M$2:$M$11390,A19,Stundendaten!$I$2:$I$11390)</f>
        <v>30.5248216237624</v>
      </c>
      <c r="M19" s="7" t="n">
        <f aca="false">IF(E19&gt;0,SUMIFS(Stundendaten!$E$2:$E$11390,Stundendaten!$M$2:$M$11390,A19,Stundendaten!$L$2:$L$11390,"ja")/E19,0)</f>
        <v>0.236611300400087</v>
      </c>
      <c r="N19" s="0" t="str">
        <f aca="false">IF(AND(A19&gt;=Einstellungen!$B$11,A19&lt;=Einstellungen!$B$12),"ja","nein")</f>
        <v>ja</v>
      </c>
      <c r="O19" s="27" t="n">
        <f aca="false">IF(B19&gt;0,E19*C19/B19,0)</f>
        <v>288.546204384724</v>
      </c>
      <c r="P19" s="5" t="n">
        <f aca="false">IF(B19&gt;0,H19*C19/B19,0)</f>
        <v>91.0496122448831</v>
      </c>
      <c r="Q19" s="5" t="n">
        <f aca="false">IF(B19&gt;0,I19*C19/B19,0)</f>
        <v>83.67839927157</v>
      </c>
    </row>
    <row r="20" customFormat="false" ht="15" hidden="false" customHeight="false" outlineLevel="0" collapsed="false">
      <c r="A20" s="0" t="s">
        <v>137</v>
      </c>
      <c r="B20" s="0" t="n">
        <f aca="false">COUNTIF(Stundendaten!$M$2:$M$11390,A20)</f>
        <v>718</v>
      </c>
      <c r="C20" s="0" t="n">
        <v>720</v>
      </c>
      <c r="D20" s="0" t="n">
        <f aca="false">C20-B20</f>
        <v>2</v>
      </c>
      <c r="E20" s="27" t="n">
        <f aca="false">SUMIF(Stundendaten!$M$2:$M$11390,A20,Stundendaten!$E$2:$E$11390)</f>
        <v>156.3578</v>
      </c>
      <c r="F20" s="27" t="n">
        <f aca="false">SUMIF(Stundendaten!$M$2:$M$11390,A20,Stundendaten!$F$2:$F$11390)</f>
        <v>376.2926</v>
      </c>
      <c r="G20" s="28" t="n">
        <f aca="false">COUNTIFS(Stundendaten!$M$2:$M$11390,A20,Stundendaten!$G$2:$G$11390,"ja")</f>
        <v>334</v>
      </c>
      <c r="H20" s="5" t="n">
        <f aca="false">SUMIF(Stundendaten!$M$2:$M$11390,A20,Stundendaten!$J$2:$J$11390)</f>
        <v>53.148005652679</v>
      </c>
      <c r="I20" s="5" t="n">
        <f aca="false">SUMIF(Stundendaten!$M$2:$M$11390,A20,Stundendaten!$K$2:$K$11390)</f>
        <v>45.343762</v>
      </c>
      <c r="J20" s="29" t="n">
        <f aca="false">I20-H20</f>
        <v>-7.804243652679</v>
      </c>
      <c r="K20" s="6" t="n">
        <f aca="false">IF(E20&gt;0,H20/E20*100,0)</f>
        <v>33.9912723590886</v>
      </c>
      <c r="L20" s="6" t="n">
        <f aca="false">AVERAGEIF(Stundendaten!$M$2:$M$11390,A20,Stundendaten!$I$2:$I$11390)</f>
        <v>28.0801208983287</v>
      </c>
      <c r="M20" s="7" t="n">
        <f aca="false">IF(E20&gt;0,SUMIFS(Stundendaten!$E$2:$E$11390,Stundendaten!$M$2:$M$11390,A20,Stundendaten!$L$2:$L$11390,"ja")/E20,0)</f>
        <v>0.0729065003472804</v>
      </c>
      <c r="N20" s="0" t="str">
        <f aca="false">IF(AND(A20&gt;=Einstellungen!$B$11,A20&lt;=Einstellungen!$B$12),"ja","nein")</f>
        <v>ja</v>
      </c>
      <c r="O20" s="27" t="n">
        <f aca="false">IF(B20&gt;0,E20*C20/B20,0)</f>
        <v>156.793337047354</v>
      </c>
      <c r="P20" s="5" t="n">
        <f aca="false">IF(B20&gt;0,H20*C20/B20,0)</f>
        <v>53.2960502366698</v>
      </c>
      <c r="Q20" s="5" t="n">
        <f aca="false">IF(B20&gt;0,I20*C20/B20,0)</f>
        <v>45.4700677437326</v>
      </c>
    </row>
    <row r="21" customFormat="false" ht="15" hidden="false" customHeight="false" outlineLevel="0" collapsed="false">
      <c r="A21" s="0" t="s">
        <v>54</v>
      </c>
      <c r="B21" s="0" t="n">
        <f aca="false">COUNTIF(Stundendaten!$M$2:$M$11390,A21)</f>
        <v>688</v>
      </c>
      <c r="C21" s="0" t="n">
        <v>744</v>
      </c>
      <c r="D21" s="0" t="n">
        <f aca="false">C21-B21</f>
        <v>56</v>
      </c>
      <c r="E21" s="27" t="n">
        <f aca="false">SUMIF(Stundendaten!$M$2:$M$11390,A21,Stundendaten!$E$2:$E$11390)</f>
        <v>83.1349</v>
      </c>
      <c r="F21" s="27" t="n">
        <f aca="false">SUMIF(Stundendaten!$M$2:$M$11390,A21,Stundendaten!$F$2:$F$11390)</f>
        <v>308.0448</v>
      </c>
      <c r="G21" s="28" t="n">
        <f aca="false">COUNTIFS(Stundendaten!$M$2:$M$11390,A21,Stundendaten!$G$2:$G$11390,"ja")</f>
        <v>157</v>
      </c>
      <c r="H21" s="5" t="n">
        <f aca="false">SUMIF(Stundendaten!$M$2:$M$11390,A21,Stundendaten!$J$2:$J$11390)</f>
        <v>29.505685228467</v>
      </c>
      <c r="I21" s="5" t="n">
        <f aca="false">SUMIF(Stundendaten!$M$2:$M$11390,A21,Stundendaten!$K$2:$K$11390)</f>
        <v>24.109121</v>
      </c>
      <c r="J21" s="29" t="n">
        <f aca="false">I21-H21</f>
        <v>-5.396564228467</v>
      </c>
      <c r="K21" s="6" t="n">
        <f aca="false">IF(E21&gt;0,H21/E21*100,0)</f>
        <v>35.4913342392509</v>
      </c>
      <c r="L21" s="6" t="n">
        <f aca="false">AVERAGEIF(Stundendaten!$M$2:$M$11390,A21,Stundendaten!$I$2:$I$11390)</f>
        <v>30.3612111555233</v>
      </c>
      <c r="M21" s="7" t="n">
        <f aca="false">IF(E21&gt;0,SUMIFS(Stundendaten!$E$2:$E$11390,Stundendaten!$M$2:$M$11390,A21,Stundendaten!$L$2:$L$11390,"ja")/E21,0)</f>
        <v>0.0068827892978761</v>
      </c>
      <c r="N21" s="0" t="str">
        <f aca="false">IF(AND(A21&gt;=Einstellungen!$B$11,A21&lt;=Einstellungen!$B$12),"ja","nein")</f>
        <v>ja</v>
      </c>
      <c r="O21" s="27" t="n">
        <f aca="false">IF(B21&gt;0,E21*C21/B21,0)</f>
        <v>89.9016941860465</v>
      </c>
      <c r="P21" s="5" t="n">
        <f aca="false">IF(B21&gt;0,H21*C21/B21,0)</f>
        <v>31.907310770319</v>
      </c>
      <c r="Q21" s="5" t="n">
        <f aca="false">IF(B21&gt;0,I21*C21/B21,0)</f>
        <v>26.0714913139535</v>
      </c>
    </row>
    <row r="22" customFormat="false" ht="15" hidden="false" customHeight="false" outlineLevel="0" collapsed="false">
      <c r="A22" s="30" t="s">
        <v>152</v>
      </c>
      <c r="B22" s="31" t="n">
        <f aca="false">SUM(B5:B21)</f>
        <v>11389</v>
      </c>
      <c r="C22" s="32"/>
      <c r="D22" s="32"/>
      <c r="E22" s="33" t="n">
        <f aca="false">SUM(E5:E21)</f>
        <v>2520.023</v>
      </c>
      <c r="F22" s="33" t="n">
        <f aca="false">SUM(F5:F21)</f>
        <v>5163.8794</v>
      </c>
      <c r="G22" s="31" t="n">
        <f aca="false">SUM(G5:G21)</f>
        <v>6939</v>
      </c>
      <c r="H22" s="34" t="n">
        <f aca="false">SUM(H5:H21)</f>
        <v>821.924182955253</v>
      </c>
      <c r="I22" s="34" t="n">
        <f aca="false">SUM(I5:I21)</f>
        <v>730.80667</v>
      </c>
      <c r="J22" s="35" t="n">
        <f aca="false">SUM(J5:J21)</f>
        <v>-91.117512955253</v>
      </c>
      <c r="K22" s="36" t="n">
        <f aca="false">H22/E22*100</f>
        <v>32.6157413228075</v>
      </c>
      <c r="L22" s="36" t="n">
        <f aca="false">AVERAGE(Stundendaten!$I$2:$I$11390)</f>
        <v>30.3002499293178</v>
      </c>
      <c r="M22" s="37" t="n">
        <f aca="false">SUMIF(Stundendaten!$L$2:$L$11390,"ja",Stundendaten!$E$2:$E$11390)/E22</f>
        <v>0.163960725755281</v>
      </c>
      <c r="N22" s="32"/>
      <c r="O22" s="32"/>
      <c r="P22" s="32"/>
      <c r="Q22" s="32"/>
    </row>
    <row r="23" customFormat="false" ht="15" hidden="false" customHeight="false" outlineLevel="0" collapsed="false">
      <c r="A23" s="13" t="s">
        <v>153</v>
      </c>
      <c r="N23" s="13" t="str">
        <f aca="false">COUNTIF(N5:N21,"ja")&amp;" Monate"</f>
        <v>12 Monate</v>
      </c>
      <c r="O23" s="38" t="n">
        <f aca="false">SUMIF(N5:N21,"ja",O5:O21)</f>
        <v>1949.05032177574</v>
      </c>
      <c r="P23" s="39" t="n">
        <f aca="false">SUMIF(N5:N21,"ja",P5:P21)</f>
        <v>625.327633505898</v>
      </c>
      <c r="Q23" s="39" t="n">
        <f aca="false">SUMIF(N5:N21,"ja",Q5:Q21)</f>
        <v>565.224593314965</v>
      </c>
    </row>
    <row r="24" customFormat="false" ht="15" hidden="false" customHeight="false" outlineLevel="0" collapsed="false">
      <c r="A24" s="15" t="s">
        <v>154</v>
      </c>
    </row>
  </sheetData>
  <conditionalFormatting sqref="J5:J21">
    <cfRule type="cellIs" priority="2" operator="greaterThan" aboveAverage="0" equalAverage="0" bottom="0" percent="0" rank="0" text="" dxfId="0">
      <formula>0</formula>
    </cfRule>
    <cfRule type="cellIs" priority="3" operator="lessThan" aboveAverage="0" equalAverage="0" bottom="0" percent="0" rank="0" text="" dxfId="9">
      <formula>0</formula>
    </cfRule>
  </conditionalFormatting>
  <conditionalFormatting sqref="N5:N21">
    <cfRule type="cellIs" priority="4" operator="equal" aboveAverage="0" equalAverage="0" bottom="0" percent="0" rank="0" text="" dxfId="1">
      <formula>"ja"</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0" min="1" style="0" width="13"/>
  </cols>
  <sheetData>
    <row r="1" customFormat="false" ht="17.35" hidden="false" customHeight="false" outlineLevel="0" collapsed="false">
      <c r="A1" s="12" t="s">
        <v>155</v>
      </c>
    </row>
    <row r="2" customFormat="false" ht="15" hidden="false" customHeight="false" outlineLevel="0" collapsed="false">
      <c r="A2" s="2" t="s">
        <v>156</v>
      </c>
    </row>
    <row r="4" customFormat="false" ht="57.75" hidden="false" customHeight="true" outlineLevel="0" collapsed="false">
      <c r="A4" s="21" t="s">
        <v>91</v>
      </c>
      <c r="B4" s="21" t="s">
        <v>157</v>
      </c>
      <c r="C4" s="21" t="s">
        <v>158</v>
      </c>
      <c r="D4" s="21" t="s">
        <v>159</v>
      </c>
      <c r="E4" s="21" t="s">
        <v>160</v>
      </c>
      <c r="F4" s="21" t="s">
        <v>161</v>
      </c>
      <c r="G4" s="21" t="s">
        <v>86</v>
      </c>
      <c r="H4" s="21" t="s">
        <v>87</v>
      </c>
      <c r="I4" s="21" t="s">
        <v>144</v>
      </c>
      <c r="J4" s="21" t="s">
        <v>162</v>
      </c>
    </row>
    <row r="5" customFormat="false" ht="15" hidden="false" customHeight="false" outlineLevel="0" collapsed="false">
      <c r="A5" s="40" t="n">
        <v>0</v>
      </c>
      <c r="B5" s="27" t="n">
        <f aca="false">SUMIF(Stundendaten!$O$2:$O$11390,A5,Stundendaten!$E$2:$E$11390)</f>
        <v>115.3147</v>
      </c>
      <c r="C5" s="41" t="n">
        <f aca="false">B5/SUM($B$5:$B$28)</f>
        <v>0.0457593839421307</v>
      </c>
      <c r="D5" s="27" t="n">
        <f aca="false">SUMIF(Stundendaten!$O$2:$O$11390,A5,Stundendaten!$F$2:$F$11390)</f>
        <v>3.8757</v>
      </c>
      <c r="E5" s="6" t="n">
        <f aca="false">AVERAGEIF(Stundendaten!$O$2:$O$11390,A5,Stundendaten!$I$2:$I$11390)</f>
        <v>30.5971893094737</v>
      </c>
      <c r="F5" s="42" t="n">
        <f aca="false">Einstellungen!$B$5</f>
        <v>29</v>
      </c>
      <c r="G5" s="5" t="n">
        <f aca="false">SUMIF(Stundendaten!$O$2:$O$11390,A5,Stundendaten!$J$2:$J$11390)</f>
        <v>34.99914573008</v>
      </c>
      <c r="H5" s="5" t="n">
        <f aca="false">SUMIF(Stundendaten!$O$2:$O$11390,A5,Stundendaten!$K$2:$K$11390)</f>
        <v>33.441263</v>
      </c>
      <c r="I5" s="29" t="n">
        <f aca="false">H5-G5</f>
        <v>-1.55788273008</v>
      </c>
      <c r="J5" s="7" t="n">
        <f aca="false">COUNTIFS(Stundendaten!$O$2:$O$11390,A5,Stundendaten!$G$2:$G$11390,"ja")/COUNTIF(Stundendaten!$O$2:$O$11390,A5)</f>
        <v>0.814736842105263</v>
      </c>
    </row>
    <row r="6" customFormat="false" ht="15" hidden="false" customHeight="false" outlineLevel="0" collapsed="false">
      <c r="A6" s="40" t="n">
        <v>1</v>
      </c>
      <c r="B6" s="27" t="n">
        <f aca="false">SUMIF(Stundendaten!$O$2:$O$11390,A6,Stundendaten!$E$2:$E$11390)</f>
        <v>107.9912</v>
      </c>
      <c r="C6" s="41" t="n">
        <f aca="false">B6/SUM($B$5:$B$28)</f>
        <v>0.04285325967263</v>
      </c>
      <c r="D6" s="27" t="n">
        <f aca="false">SUMIF(Stundendaten!$O$2:$O$11390,A6,Stundendaten!$F$2:$F$11390)</f>
        <v>4.0024</v>
      </c>
      <c r="E6" s="6" t="n">
        <f aca="false">AVERAGEIF(Stundendaten!$O$2:$O$11390,A6,Stundendaten!$I$2:$I$11390)</f>
        <v>30.0042987320675</v>
      </c>
      <c r="F6" s="42" t="n">
        <f aca="false">Einstellungen!$B$5</f>
        <v>29</v>
      </c>
      <c r="G6" s="5" t="n">
        <f aca="false">SUMIF(Stundendaten!$O$2:$O$11390,A6,Stundendaten!$J$2:$J$11390)</f>
        <v>32.123181253233</v>
      </c>
      <c r="H6" s="5" t="n">
        <f aca="false">SUMIF(Stundendaten!$O$2:$O$11390,A6,Stundendaten!$K$2:$K$11390)</f>
        <v>31.317448</v>
      </c>
      <c r="I6" s="29" t="n">
        <f aca="false">H6-G6</f>
        <v>-0.805733253233001</v>
      </c>
      <c r="J6" s="7" t="n">
        <f aca="false">COUNTIFS(Stundendaten!$O$2:$O$11390,A6,Stundendaten!$G$2:$G$11390,"ja")/COUNTIF(Stundendaten!$O$2:$O$11390,A6)</f>
        <v>0.824894514767933</v>
      </c>
    </row>
    <row r="7" customFormat="false" ht="15" hidden="false" customHeight="false" outlineLevel="0" collapsed="false">
      <c r="A7" s="40" t="n">
        <v>2</v>
      </c>
      <c r="B7" s="27" t="n">
        <f aca="false">SUMIF(Stundendaten!$O$2:$O$11390,A7,Stundendaten!$E$2:$E$11390)</f>
        <v>100.1516</v>
      </c>
      <c r="C7" s="41" t="n">
        <f aca="false">B7/SUM($B$5:$B$28)</f>
        <v>0.0397423356850314</v>
      </c>
      <c r="D7" s="27" t="n">
        <f aca="false">SUMIF(Stundendaten!$O$2:$O$11390,A7,Stundendaten!$F$2:$F$11390)</f>
        <v>3.9662</v>
      </c>
      <c r="E7" s="6" t="n">
        <f aca="false">AVERAGEIF(Stundendaten!$O$2:$O$11390,A7,Stundendaten!$I$2:$I$11390)</f>
        <v>29.700035346723</v>
      </c>
      <c r="F7" s="42" t="n">
        <f aca="false">Einstellungen!$B$5</f>
        <v>29</v>
      </c>
      <c r="G7" s="5" t="n">
        <f aca="false">SUMIF(Stundendaten!$O$2:$O$11390,A7,Stundendaten!$J$2:$J$11390)</f>
        <v>29.691450058158</v>
      </c>
      <c r="H7" s="5" t="n">
        <f aca="false">SUMIF(Stundendaten!$O$2:$O$11390,A7,Stundendaten!$K$2:$K$11390)</f>
        <v>29.043964</v>
      </c>
      <c r="I7" s="29" t="n">
        <f aca="false">H7-G7</f>
        <v>-0.647486058157998</v>
      </c>
      <c r="J7" s="7" t="n">
        <f aca="false">COUNTIFS(Stundendaten!$O$2:$O$11390,A7,Stundendaten!$G$2:$G$11390,"ja")/COUNTIF(Stundendaten!$O$2:$O$11390,A7)</f>
        <v>0.841437632135307</v>
      </c>
    </row>
    <row r="8" customFormat="false" ht="15" hidden="false" customHeight="false" outlineLevel="0" collapsed="false">
      <c r="A8" s="40" t="n">
        <v>3</v>
      </c>
      <c r="B8" s="27" t="n">
        <f aca="false">SUMIF(Stundendaten!$O$2:$O$11390,A8,Stundendaten!$E$2:$E$11390)</f>
        <v>95.375</v>
      </c>
      <c r="C8" s="41" t="n">
        <f aca="false">B8/SUM($B$5:$B$28)</f>
        <v>0.0378468767943785</v>
      </c>
      <c r="D8" s="27" t="n">
        <f aca="false">SUMIF(Stundendaten!$O$2:$O$11390,A8,Stundendaten!$F$2:$F$11390)</f>
        <v>3.9745</v>
      </c>
      <c r="E8" s="6" t="n">
        <f aca="false">AVERAGEIF(Stundendaten!$O$2:$O$11390,A8,Stundendaten!$I$2:$I$11390)</f>
        <v>29.5634366202532</v>
      </c>
      <c r="F8" s="42" t="n">
        <f aca="false">Einstellungen!$B$5</f>
        <v>29</v>
      </c>
      <c r="G8" s="5" t="n">
        <f aca="false">SUMIF(Stundendaten!$O$2:$O$11390,A8,Stundendaten!$J$2:$J$11390)</f>
        <v>28.073310763239</v>
      </c>
      <c r="H8" s="5" t="n">
        <f aca="false">SUMIF(Stundendaten!$O$2:$O$11390,A8,Stundendaten!$K$2:$K$11390)</f>
        <v>27.65875</v>
      </c>
      <c r="I8" s="29" t="n">
        <f aca="false">H8-G8</f>
        <v>-0.414560763238999</v>
      </c>
      <c r="J8" s="7" t="n">
        <f aca="false">COUNTIFS(Stundendaten!$O$2:$O$11390,A8,Stundendaten!$G$2:$G$11390,"ja")/COUNTIF(Stundendaten!$O$2:$O$11390,A8)</f>
        <v>0.852320675105485</v>
      </c>
    </row>
    <row r="9" customFormat="false" ht="15" hidden="false" customHeight="false" outlineLevel="0" collapsed="false">
      <c r="A9" s="40" t="n">
        <v>4</v>
      </c>
      <c r="B9" s="27" t="n">
        <f aca="false">SUMIF(Stundendaten!$O$2:$O$11390,A9,Stundendaten!$E$2:$E$11390)</f>
        <v>93.4299</v>
      </c>
      <c r="C9" s="41" t="n">
        <f aca="false">B9/SUM($B$5:$B$28)</f>
        <v>0.0370750187597494</v>
      </c>
      <c r="D9" s="27" t="n">
        <f aca="false">SUMIF(Stundendaten!$O$2:$O$11390,A9,Stundendaten!$F$2:$F$11390)</f>
        <v>4.0754</v>
      </c>
      <c r="E9" s="6" t="n">
        <f aca="false">AVERAGEIF(Stundendaten!$O$2:$O$11390,A9,Stundendaten!$I$2:$I$11390)</f>
        <v>29.7266288016878</v>
      </c>
      <c r="F9" s="42" t="n">
        <f aca="false">Einstellungen!$B$5</f>
        <v>29</v>
      </c>
      <c r="G9" s="5" t="n">
        <f aca="false">SUMIF(Stundendaten!$O$2:$O$11390,A9,Stundendaten!$J$2:$J$11390)</f>
        <v>27.606757421754</v>
      </c>
      <c r="H9" s="5" t="n">
        <f aca="false">SUMIF(Stundendaten!$O$2:$O$11390,A9,Stundendaten!$K$2:$K$11390)</f>
        <v>27.094671</v>
      </c>
      <c r="I9" s="29" t="n">
        <f aca="false">H9-G9</f>
        <v>-0.512086421753995</v>
      </c>
      <c r="J9" s="7" t="n">
        <f aca="false">COUNTIFS(Stundendaten!$O$2:$O$11390,A9,Stundendaten!$G$2:$G$11390,"ja")/COUNTIF(Stundendaten!$O$2:$O$11390,A9)</f>
        <v>0.845991561181435</v>
      </c>
    </row>
    <row r="10" customFormat="false" ht="15" hidden="false" customHeight="false" outlineLevel="0" collapsed="false">
      <c r="A10" s="40" t="n">
        <v>5</v>
      </c>
      <c r="B10" s="27" t="n">
        <f aca="false">SUMIF(Stundendaten!$O$2:$O$11390,A10,Stundendaten!$E$2:$E$11390)</f>
        <v>94.3689</v>
      </c>
      <c r="C10" s="41" t="n">
        <f aca="false">B10/SUM($B$5:$B$28)</f>
        <v>0.0374476344065114</v>
      </c>
      <c r="D10" s="27" t="n">
        <f aca="false">SUMIF(Stundendaten!$O$2:$O$11390,A10,Stundendaten!$F$2:$F$11390)</f>
        <v>3.8682</v>
      </c>
      <c r="E10" s="6" t="n">
        <f aca="false">AVERAGEIF(Stundendaten!$O$2:$O$11390,A10,Stundendaten!$I$2:$I$11390)</f>
        <v>30.4069455253165</v>
      </c>
      <c r="F10" s="42" t="n">
        <f aca="false">Einstellungen!$B$5</f>
        <v>29</v>
      </c>
      <c r="G10" s="5" t="n">
        <f aca="false">SUMIF(Stundendaten!$O$2:$O$11390,A10,Stundendaten!$J$2:$J$11390)</f>
        <v>28.572915638225</v>
      </c>
      <c r="H10" s="5" t="n">
        <f aca="false">SUMIF(Stundendaten!$O$2:$O$11390,A10,Stundendaten!$K$2:$K$11390)</f>
        <v>27.366981</v>
      </c>
      <c r="I10" s="29" t="n">
        <f aca="false">H10-G10</f>
        <v>-1.205934638225</v>
      </c>
      <c r="J10" s="7" t="n">
        <f aca="false">COUNTIFS(Stundendaten!$O$2:$O$11390,A10,Stundendaten!$G$2:$G$11390,"ja")/COUNTIF(Stundendaten!$O$2:$O$11390,A10)</f>
        <v>0.867088607594937</v>
      </c>
    </row>
    <row r="11" customFormat="false" ht="15" hidden="false" customHeight="false" outlineLevel="0" collapsed="false">
      <c r="A11" s="40" t="n">
        <v>6</v>
      </c>
      <c r="B11" s="27" t="n">
        <f aca="false">SUMIF(Stundendaten!$O$2:$O$11390,A11,Stundendaten!$E$2:$E$11390)</f>
        <v>103.6598</v>
      </c>
      <c r="C11" s="41" t="n">
        <f aca="false">B11/SUM($B$5:$B$28)</f>
        <v>0.0411344658362245</v>
      </c>
      <c r="D11" s="27" t="n">
        <f aca="false">SUMIF(Stundendaten!$O$2:$O$11390,A11,Stundendaten!$F$2:$F$11390)</f>
        <v>3.2122</v>
      </c>
      <c r="E11" s="6" t="n">
        <f aca="false">AVERAGEIF(Stundendaten!$O$2:$O$11390,A11,Stundendaten!$I$2:$I$11390)</f>
        <v>32.0239679873418</v>
      </c>
      <c r="F11" s="42" t="n">
        <f aca="false">Einstellungen!$B$5</f>
        <v>29</v>
      </c>
      <c r="G11" s="5" t="n">
        <f aca="false">SUMIF(Stundendaten!$O$2:$O$11390,A11,Stundendaten!$J$2:$J$11390)</f>
        <v>33.003124942529</v>
      </c>
      <c r="H11" s="5" t="n">
        <f aca="false">SUMIF(Stundendaten!$O$2:$O$11390,A11,Stundendaten!$K$2:$K$11390)</f>
        <v>30.061342</v>
      </c>
      <c r="I11" s="29" t="n">
        <f aca="false">H11-G11</f>
        <v>-2.941782942529</v>
      </c>
      <c r="J11" s="7" t="n">
        <f aca="false">COUNTIFS(Stundendaten!$O$2:$O$11390,A11,Stundendaten!$G$2:$G$11390,"ja")/COUNTIF(Stundendaten!$O$2:$O$11390,A11)</f>
        <v>0.864978902953587</v>
      </c>
    </row>
    <row r="12" customFormat="false" ht="15" hidden="false" customHeight="false" outlineLevel="0" collapsed="false">
      <c r="A12" s="40" t="n">
        <v>7</v>
      </c>
      <c r="B12" s="27" t="n">
        <f aca="false">SUMIF(Stundendaten!$O$2:$O$11390,A12,Stundendaten!$E$2:$E$11390)</f>
        <v>105.3093</v>
      </c>
      <c r="C12" s="41" t="n">
        <f aca="false">B12/SUM($B$5:$B$28)</f>
        <v>0.0417890233541519</v>
      </c>
      <c r="D12" s="27" t="n">
        <f aca="false">SUMIF(Stundendaten!$O$2:$O$11390,A12,Stundendaten!$F$2:$F$11390)</f>
        <v>30.3444</v>
      </c>
      <c r="E12" s="6" t="n">
        <f aca="false">AVERAGEIF(Stundendaten!$O$2:$O$11390,A12,Stundendaten!$I$2:$I$11390)</f>
        <v>33.2579173987342</v>
      </c>
      <c r="F12" s="42" t="n">
        <f aca="false">Einstellungen!$B$5</f>
        <v>29</v>
      </c>
      <c r="G12" s="5" t="n">
        <f aca="false">SUMIF(Stundendaten!$O$2:$O$11390,A12,Stundendaten!$J$2:$J$11390)</f>
        <v>34.835798432883</v>
      </c>
      <c r="H12" s="5" t="n">
        <f aca="false">SUMIF(Stundendaten!$O$2:$O$11390,A12,Stundendaten!$K$2:$K$11390)</f>
        <v>30.539697</v>
      </c>
      <c r="I12" s="29" t="n">
        <f aca="false">H12-G12</f>
        <v>-4.296101432883</v>
      </c>
      <c r="J12" s="7" t="n">
        <f aca="false">COUNTIFS(Stundendaten!$O$2:$O$11390,A12,Stundendaten!$G$2:$G$11390,"ja")/COUNTIF(Stundendaten!$O$2:$O$11390,A12)</f>
        <v>0.683544303797468</v>
      </c>
    </row>
    <row r="13" customFormat="false" ht="15" hidden="false" customHeight="false" outlineLevel="0" collapsed="false">
      <c r="A13" s="40" t="n">
        <v>8</v>
      </c>
      <c r="B13" s="27" t="n">
        <f aca="false">SUMIF(Stundendaten!$O$2:$O$11390,A13,Stundendaten!$E$2:$E$11390)</f>
        <v>78.5943</v>
      </c>
      <c r="C13" s="41" t="n">
        <f aca="false">B13/SUM($B$5:$B$28)</f>
        <v>0.0311879296339756</v>
      </c>
      <c r="D13" s="27" t="n">
        <f aca="false">SUMIF(Stundendaten!$O$2:$O$11390,A13,Stundendaten!$F$2:$F$11390)</f>
        <v>175.1504</v>
      </c>
      <c r="E13" s="6" t="n">
        <f aca="false">AVERAGEIF(Stundendaten!$O$2:$O$11390,A13,Stundendaten!$I$2:$I$11390)</f>
        <v>32.5867138978723</v>
      </c>
      <c r="F13" s="42" t="n">
        <f aca="false">Einstellungen!$B$5</f>
        <v>29</v>
      </c>
      <c r="G13" s="5" t="n">
        <f aca="false">SUMIF(Stundendaten!$O$2:$O$11390,A13,Stundendaten!$J$2:$J$11390)</f>
        <v>26.856504491705</v>
      </c>
      <c r="H13" s="5" t="n">
        <f aca="false">SUMIF(Stundendaten!$O$2:$O$11390,A13,Stundendaten!$K$2:$K$11390)</f>
        <v>22.792347</v>
      </c>
      <c r="I13" s="29" t="n">
        <f aca="false">H13-G13</f>
        <v>-4.064157491705</v>
      </c>
      <c r="J13" s="7" t="n">
        <f aca="false">COUNTIFS(Stundendaten!$O$2:$O$11390,A13,Stundendaten!$G$2:$G$11390,"ja")/COUNTIF(Stundendaten!$O$2:$O$11390,A13)</f>
        <v>0.502127659574468</v>
      </c>
    </row>
    <row r="14" customFormat="false" ht="15" hidden="false" customHeight="false" outlineLevel="0" collapsed="false">
      <c r="A14" s="40" t="n">
        <v>9</v>
      </c>
      <c r="B14" s="27" t="n">
        <f aca="false">SUMIF(Stundendaten!$O$2:$O$11390,A14,Stundendaten!$E$2:$E$11390)</f>
        <v>64.8701</v>
      </c>
      <c r="C14" s="41" t="n">
        <f aca="false">B14/SUM($B$5:$B$28)</f>
        <v>0.0257418682289804</v>
      </c>
      <c r="D14" s="27" t="n">
        <f aca="false">SUMIF(Stundendaten!$O$2:$O$11390,A14,Stundendaten!$F$2:$F$11390)</f>
        <v>361.0754</v>
      </c>
      <c r="E14" s="6" t="n">
        <f aca="false">AVERAGEIF(Stundendaten!$O$2:$O$11390,A14,Stundendaten!$I$2:$I$11390)</f>
        <v>30.2144972574468</v>
      </c>
      <c r="F14" s="42" t="n">
        <f aca="false">Einstellungen!$B$5</f>
        <v>29</v>
      </c>
      <c r="G14" s="5" t="n">
        <f aca="false">SUMIF(Stundendaten!$O$2:$O$11390,A14,Stundendaten!$J$2:$J$11390)</f>
        <v>21.388713739274</v>
      </c>
      <c r="H14" s="5" t="n">
        <f aca="false">SUMIF(Stundendaten!$O$2:$O$11390,A14,Stundendaten!$K$2:$K$11390)</f>
        <v>18.812329</v>
      </c>
      <c r="I14" s="29" t="n">
        <f aca="false">H14-G14</f>
        <v>-2.576384739274</v>
      </c>
      <c r="J14" s="7" t="n">
        <f aca="false">COUNTIFS(Stundendaten!$O$2:$O$11390,A14,Stundendaten!$G$2:$G$11390,"ja")/COUNTIF(Stundendaten!$O$2:$O$11390,A14)</f>
        <v>0.372340425531915</v>
      </c>
    </row>
    <row r="15" customFormat="false" ht="15" hidden="false" customHeight="false" outlineLevel="0" collapsed="false">
      <c r="A15" s="40" t="n">
        <v>10</v>
      </c>
      <c r="B15" s="27" t="n">
        <f aca="false">SUMIF(Stundendaten!$O$2:$O$11390,A15,Stundendaten!$E$2:$E$11390)</f>
        <v>47.3756</v>
      </c>
      <c r="C15" s="41" t="n">
        <f aca="false">B15/SUM($B$5:$B$28)</f>
        <v>0.0187996696855545</v>
      </c>
      <c r="D15" s="27" t="n">
        <f aca="false">SUMIF(Stundendaten!$O$2:$O$11390,A15,Stundendaten!$F$2:$F$11390)</f>
        <v>552.6421</v>
      </c>
      <c r="E15" s="6" t="n">
        <f aca="false">AVERAGEIF(Stundendaten!$O$2:$O$11390,A15,Stundendaten!$I$2:$I$11390)</f>
        <v>27.8936748792373</v>
      </c>
      <c r="F15" s="42" t="n">
        <f aca="false">Einstellungen!$B$5</f>
        <v>29</v>
      </c>
      <c r="G15" s="5" t="n">
        <f aca="false">SUMIF(Stundendaten!$O$2:$O$11390,A15,Stundendaten!$J$2:$J$11390)</f>
        <v>14.910320396902</v>
      </c>
      <c r="H15" s="5" t="n">
        <f aca="false">SUMIF(Stundendaten!$O$2:$O$11390,A15,Stundendaten!$K$2:$K$11390)</f>
        <v>13.738924</v>
      </c>
      <c r="I15" s="29" t="n">
        <f aca="false">H15-G15</f>
        <v>-1.171396396902</v>
      </c>
      <c r="J15" s="7" t="n">
        <f aca="false">COUNTIFS(Stundendaten!$O$2:$O$11390,A15,Stundendaten!$G$2:$G$11390,"ja")/COUNTIF(Stundendaten!$O$2:$O$11390,A15)</f>
        <v>0.281779661016949</v>
      </c>
    </row>
    <row r="16" customFormat="false" ht="15" hidden="false" customHeight="false" outlineLevel="0" collapsed="false">
      <c r="A16" s="40" t="n">
        <v>11</v>
      </c>
      <c r="B16" s="27" t="n">
        <f aca="false">SUMIF(Stundendaten!$O$2:$O$11390,A16,Stundendaten!$E$2:$E$11390)</f>
        <v>54.9932</v>
      </c>
      <c r="C16" s="41" t="n">
        <f aca="false">B16/SUM($B$5:$B$28)</f>
        <v>0.0218224992390942</v>
      </c>
      <c r="D16" s="27" t="n">
        <f aca="false">SUMIF(Stundendaten!$O$2:$O$11390,A16,Stundendaten!$F$2:$F$11390)</f>
        <v>682.5247</v>
      </c>
      <c r="E16" s="6" t="n">
        <f aca="false">AVERAGEIF(Stundendaten!$O$2:$O$11390,A16,Stundendaten!$I$2:$I$11390)</f>
        <v>26.2976952769556</v>
      </c>
      <c r="F16" s="42" t="n">
        <f aca="false">Einstellungen!$B$5</f>
        <v>29</v>
      </c>
      <c r="G16" s="5" t="n">
        <f aca="false">SUMIF(Stundendaten!$O$2:$O$11390,A16,Stundendaten!$J$2:$J$11390)</f>
        <v>16.055602173254</v>
      </c>
      <c r="H16" s="5" t="n">
        <f aca="false">SUMIF(Stundendaten!$O$2:$O$11390,A16,Stundendaten!$K$2:$K$11390)</f>
        <v>15.948028</v>
      </c>
      <c r="I16" s="29" t="n">
        <f aca="false">H16-G16</f>
        <v>-0.107574173253997</v>
      </c>
      <c r="J16" s="7" t="n">
        <f aca="false">COUNTIFS(Stundendaten!$O$2:$O$11390,A16,Stundendaten!$G$2:$G$11390,"ja")/COUNTIF(Stundendaten!$O$2:$O$11390,A16)</f>
        <v>0.257928118393235</v>
      </c>
    </row>
    <row r="17" customFormat="false" ht="15" hidden="false" customHeight="false" outlineLevel="0" collapsed="false">
      <c r="A17" s="40" t="n">
        <v>12</v>
      </c>
      <c r="B17" s="27" t="n">
        <f aca="false">SUMIF(Stundendaten!$O$2:$O$11390,A17,Stundendaten!$E$2:$E$11390)</f>
        <v>56.2278</v>
      </c>
      <c r="C17" s="41" t="n">
        <f aca="false">B17/SUM($B$5:$B$28)</f>
        <v>0.0223124154025578</v>
      </c>
      <c r="D17" s="27" t="n">
        <f aca="false">SUMIF(Stundendaten!$O$2:$O$11390,A17,Stundendaten!$F$2:$F$11390)</f>
        <v>755.7577</v>
      </c>
      <c r="E17" s="6" t="n">
        <f aca="false">AVERAGEIF(Stundendaten!$O$2:$O$11390,A17,Stundendaten!$I$2:$I$11390)</f>
        <v>25.1040908734177</v>
      </c>
      <c r="F17" s="42" t="n">
        <f aca="false">Einstellungen!$B$5</f>
        <v>29</v>
      </c>
      <c r="G17" s="5" t="n">
        <f aca="false">SUMIF(Stundendaten!$O$2:$O$11390,A17,Stundendaten!$J$2:$J$11390)</f>
        <v>15.874258139418</v>
      </c>
      <c r="H17" s="5" t="n">
        <f aca="false">SUMIF(Stundendaten!$O$2:$O$11390,A17,Stundendaten!$K$2:$K$11390)</f>
        <v>16.306062</v>
      </c>
      <c r="I17" s="29" t="n">
        <f aca="false">H17-G17</f>
        <v>0.431803860582001</v>
      </c>
      <c r="J17" s="7" t="n">
        <f aca="false">COUNTIFS(Stundendaten!$O$2:$O$11390,A17,Stundendaten!$G$2:$G$11390,"ja")/COUNTIF(Stundendaten!$O$2:$O$11390,A17)</f>
        <v>0.238396624472574</v>
      </c>
    </row>
    <row r="18" customFormat="false" ht="15" hidden="false" customHeight="false" outlineLevel="0" collapsed="false">
      <c r="A18" s="40" t="n">
        <v>13</v>
      </c>
      <c r="B18" s="27" t="n">
        <f aca="false">SUMIF(Stundendaten!$O$2:$O$11390,A18,Stundendaten!$E$2:$E$11390)</f>
        <v>45.1192</v>
      </c>
      <c r="C18" s="41" t="n">
        <f aca="false">B18/SUM($B$5:$B$28)</f>
        <v>0.0179042810323557</v>
      </c>
      <c r="D18" s="27" t="n">
        <f aca="false">SUMIF(Stundendaten!$O$2:$O$11390,A18,Stundendaten!$F$2:$F$11390)</f>
        <v>793.8778</v>
      </c>
      <c r="E18" s="6" t="n">
        <f aca="false">AVERAGEIF(Stundendaten!$O$2:$O$11390,A18,Stundendaten!$I$2:$I$11390)</f>
        <v>24.4208157194093</v>
      </c>
      <c r="F18" s="42" t="n">
        <f aca="false">Einstellungen!$B$5</f>
        <v>29</v>
      </c>
      <c r="G18" s="5" t="n">
        <f aca="false">SUMIF(Stundendaten!$O$2:$O$11390,A18,Stundendaten!$J$2:$J$11390)</f>
        <v>13.176289105665</v>
      </c>
      <c r="H18" s="5" t="n">
        <f aca="false">SUMIF(Stundendaten!$O$2:$O$11390,A18,Stundendaten!$K$2:$K$11390)</f>
        <v>13.084568</v>
      </c>
      <c r="I18" s="29" t="n">
        <f aca="false">H18-G18</f>
        <v>-0.091721105665</v>
      </c>
      <c r="J18" s="7" t="n">
        <f aca="false">COUNTIFS(Stundendaten!$O$2:$O$11390,A18,Stundendaten!$G$2:$G$11390,"ja")/COUNTIF(Stundendaten!$O$2:$O$11390,A18)</f>
        <v>0.242616033755274</v>
      </c>
    </row>
    <row r="19" customFormat="false" ht="15" hidden="false" customHeight="false" outlineLevel="0" collapsed="false">
      <c r="A19" s="40" t="n">
        <v>14</v>
      </c>
      <c r="B19" s="27" t="n">
        <f aca="false">SUMIF(Stundendaten!$O$2:$O$11390,A19,Stundendaten!$E$2:$E$11390)</f>
        <v>49.0026</v>
      </c>
      <c r="C19" s="41" t="n">
        <f aca="false">B19/SUM($B$5:$B$28)</f>
        <v>0.0194452987135435</v>
      </c>
      <c r="D19" s="27" t="n">
        <f aca="false">SUMIF(Stundendaten!$O$2:$O$11390,A19,Stundendaten!$F$2:$F$11390)</f>
        <v>711.7226</v>
      </c>
      <c r="E19" s="6" t="n">
        <f aca="false">AVERAGEIF(Stundendaten!$O$2:$O$11390,A19,Stundendaten!$I$2:$I$11390)</f>
        <v>24.949159</v>
      </c>
      <c r="F19" s="42" t="n">
        <f aca="false">Einstellungen!$B$5</f>
        <v>29</v>
      </c>
      <c r="G19" s="5" t="n">
        <f aca="false">SUMIF(Stundendaten!$O$2:$O$11390,A19,Stundendaten!$J$2:$J$11390)</f>
        <v>14.806302422408</v>
      </c>
      <c r="H19" s="5" t="n">
        <f aca="false">SUMIF(Stundendaten!$O$2:$O$11390,A19,Stundendaten!$K$2:$K$11390)</f>
        <v>14.210754</v>
      </c>
      <c r="I19" s="29" t="n">
        <f aca="false">H19-G19</f>
        <v>-0.595548422407999</v>
      </c>
      <c r="J19" s="7" t="n">
        <f aca="false">COUNTIFS(Stundendaten!$O$2:$O$11390,A19,Stundendaten!$G$2:$G$11390,"ja")/COUNTIF(Stundendaten!$O$2:$O$11390,A19)</f>
        <v>0.275210084033613</v>
      </c>
    </row>
    <row r="20" customFormat="false" ht="15" hidden="false" customHeight="false" outlineLevel="0" collapsed="false">
      <c r="A20" s="40" t="n">
        <v>15</v>
      </c>
      <c r="B20" s="27" t="n">
        <f aca="false">SUMIF(Stundendaten!$O$2:$O$11390,A20,Stundendaten!$E$2:$E$11390)</f>
        <v>54.7158</v>
      </c>
      <c r="C20" s="41" t="n">
        <f aca="false">B20/SUM($B$5:$B$28)</f>
        <v>0.0217124208786983</v>
      </c>
      <c r="D20" s="27" t="n">
        <f aca="false">SUMIF(Stundendaten!$O$2:$O$11390,A20,Stundendaten!$F$2:$F$11390)</f>
        <v>555.4455</v>
      </c>
      <c r="E20" s="6" t="n">
        <f aca="false">AVERAGEIF(Stundendaten!$O$2:$O$11390,A20,Stundendaten!$I$2:$I$11390)</f>
        <v>26.68620375</v>
      </c>
      <c r="F20" s="42" t="n">
        <f aca="false">Einstellungen!$B$5</f>
        <v>29</v>
      </c>
      <c r="G20" s="5" t="n">
        <f aca="false">SUMIF(Stundendaten!$O$2:$O$11390,A20,Stundendaten!$J$2:$J$11390)</f>
        <v>17.428791619225</v>
      </c>
      <c r="H20" s="5" t="n">
        <f aca="false">SUMIF(Stundendaten!$O$2:$O$11390,A20,Stundendaten!$K$2:$K$11390)</f>
        <v>15.867582</v>
      </c>
      <c r="I20" s="29" t="n">
        <f aca="false">H20-G20</f>
        <v>-1.561209619225</v>
      </c>
      <c r="J20" s="7" t="n">
        <f aca="false">COUNTIFS(Stundendaten!$O$2:$O$11390,A20,Stundendaten!$G$2:$G$11390,"ja")/COUNTIF(Stundendaten!$O$2:$O$11390,A20)</f>
        <v>0.285714285714286</v>
      </c>
    </row>
    <row r="21" customFormat="false" ht="15" hidden="false" customHeight="false" outlineLevel="0" collapsed="false">
      <c r="A21" s="40" t="n">
        <v>16</v>
      </c>
      <c r="B21" s="27" t="n">
        <f aca="false">SUMIF(Stundendaten!$O$2:$O$11390,A21,Stundendaten!$E$2:$E$11390)</f>
        <v>77.5784</v>
      </c>
      <c r="C21" s="41" t="n">
        <f aca="false">B21/SUM($B$5:$B$28)</f>
        <v>0.0307847983927131</v>
      </c>
      <c r="D21" s="27" t="n">
        <f aca="false">SUMIF(Stundendaten!$O$2:$O$11390,A21,Stundendaten!$F$2:$F$11390)</f>
        <v>316.6082</v>
      </c>
      <c r="E21" s="6" t="n">
        <f aca="false">AVERAGEIF(Stundendaten!$O$2:$O$11390,A21,Stundendaten!$I$2:$I$11390)</f>
        <v>28.8360073473684</v>
      </c>
      <c r="F21" s="42" t="n">
        <f aca="false">Einstellungen!$B$5</f>
        <v>29</v>
      </c>
      <c r="G21" s="5" t="n">
        <f aca="false">SUMIF(Stundendaten!$O$2:$O$11390,A21,Stundendaten!$J$2:$J$11390)</f>
        <v>26.683622102214</v>
      </c>
      <c r="H21" s="5" t="n">
        <f aca="false">SUMIF(Stundendaten!$O$2:$O$11390,A21,Stundendaten!$K$2:$K$11390)</f>
        <v>22.497736</v>
      </c>
      <c r="I21" s="29" t="n">
        <f aca="false">H21-G21</f>
        <v>-4.185886102214</v>
      </c>
      <c r="J21" s="7" t="n">
        <f aca="false">COUNTIFS(Stundendaten!$O$2:$O$11390,A21,Stundendaten!$G$2:$G$11390,"ja")/COUNTIF(Stundendaten!$O$2:$O$11390,A21)</f>
        <v>0.418947368421053</v>
      </c>
    </row>
    <row r="22" customFormat="false" ht="15" hidden="false" customHeight="false" outlineLevel="0" collapsed="false">
      <c r="A22" s="40" t="n">
        <v>17</v>
      </c>
      <c r="B22" s="27" t="n">
        <f aca="false">SUMIF(Stundendaten!$O$2:$O$11390,A22,Stundendaten!$E$2:$E$11390)</f>
        <v>114.4516</v>
      </c>
      <c r="C22" s="41" t="n">
        <f aca="false">B22/SUM($B$5:$B$28)</f>
        <v>0.0454168870680942</v>
      </c>
      <c r="D22" s="27" t="n">
        <f aca="false">SUMIF(Stundendaten!$O$2:$O$11390,A22,Stundendaten!$F$2:$F$11390)</f>
        <v>144.9071</v>
      </c>
      <c r="E22" s="6" t="n">
        <f aca="false">AVERAGEIF(Stundendaten!$O$2:$O$11390,A22,Stundendaten!$I$2:$I$11390)</f>
        <v>31.87696775</v>
      </c>
      <c r="F22" s="42" t="n">
        <f aca="false">Einstellungen!$B$5</f>
        <v>29</v>
      </c>
      <c r="G22" s="5" t="n">
        <f aca="false">SUMIF(Stundendaten!$O$2:$O$11390,A22,Stundendaten!$J$2:$J$11390)</f>
        <v>40.645751877612</v>
      </c>
      <c r="H22" s="5" t="n">
        <f aca="false">SUMIF(Stundendaten!$O$2:$O$11390,A22,Stundendaten!$K$2:$K$11390)</f>
        <v>33.190964</v>
      </c>
      <c r="I22" s="29" t="n">
        <f aca="false">H22-G22</f>
        <v>-7.454787877612</v>
      </c>
      <c r="J22" s="7" t="n">
        <f aca="false">COUNTIFS(Stundendaten!$O$2:$O$11390,A22,Stundendaten!$G$2:$G$11390,"ja")/COUNTIF(Stundendaten!$O$2:$O$11390,A22)</f>
        <v>0.504201680672269</v>
      </c>
    </row>
    <row r="23" customFormat="false" ht="15" hidden="false" customHeight="false" outlineLevel="0" collapsed="false">
      <c r="A23" s="40" t="n">
        <v>18</v>
      </c>
      <c r="B23" s="27" t="n">
        <f aca="false">SUMIF(Stundendaten!$O$2:$O$11390,A23,Stundendaten!$E$2:$E$11390)</f>
        <v>180.0728</v>
      </c>
      <c r="C23" s="41" t="n">
        <f aca="false">B23/SUM($B$5:$B$28)</f>
        <v>0.0714568081323067</v>
      </c>
      <c r="D23" s="27" t="n">
        <f aca="false">SUMIF(Stundendaten!$O$2:$O$11390,A23,Stundendaten!$F$2:$F$11390)</f>
        <v>34.8777</v>
      </c>
      <c r="E23" s="6" t="n">
        <f aca="false">AVERAGEIF(Stundendaten!$O$2:$O$11390,A23,Stundendaten!$I$2:$I$11390)</f>
        <v>34.5280301284211</v>
      </c>
      <c r="F23" s="42" t="n">
        <f aca="false">Einstellungen!$B$5</f>
        <v>29</v>
      </c>
      <c r="G23" s="5" t="n">
        <f aca="false">SUMIF(Stundendaten!$O$2:$O$11390,A23,Stundendaten!$J$2:$J$11390)</f>
        <v>65.882564454861</v>
      </c>
      <c r="H23" s="5" t="n">
        <f aca="false">SUMIF(Stundendaten!$O$2:$O$11390,A23,Stundendaten!$K$2:$K$11390)</f>
        <v>52.221112</v>
      </c>
      <c r="I23" s="29" t="n">
        <f aca="false">H23-G23</f>
        <v>-13.661452454861</v>
      </c>
      <c r="J23" s="7" t="n">
        <f aca="false">COUNTIFS(Stundendaten!$O$2:$O$11390,A23,Stundendaten!$G$2:$G$11390,"ja")/COUNTIF(Stundendaten!$O$2:$O$11390,A23)</f>
        <v>0.642105263157895</v>
      </c>
    </row>
    <row r="24" customFormat="false" ht="15" hidden="false" customHeight="false" outlineLevel="0" collapsed="false">
      <c r="A24" s="40" t="n">
        <v>19</v>
      </c>
      <c r="B24" s="27" t="n">
        <f aca="false">SUMIF(Stundendaten!$O$2:$O$11390,A24,Stundendaten!$E$2:$E$11390)</f>
        <v>189.3182</v>
      </c>
      <c r="C24" s="41" t="n">
        <f aca="false">B24/SUM($B$5:$B$28)</f>
        <v>0.0751255841712556</v>
      </c>
      <c r="D24" s="27" t="n">
        <f aca="false">SUMIF(Stundendaten!$O$2:$O$11390,A24,Stundendaten!$F$2:$F$11390)</f>
        <v>7.9388</v>
      </c>
      <c r="E24" s="6" t="n">
        <f aca="false">AVERAGEIF(Stundendaten!$O$2:$O$11390,A24,Stundendaten!$I$2:$I$11390)</f>
        <v>35.89891175</v>
      </c>
      <c r="F24" s="42" t="n">
        <f aca="false">Einstellungen!$B$5</f>
        <v>29</v>
      </c>
      <c r="G24" s="5" t="n">
        <f aca="false">SUMIF(Stundendaten!$O$2:$O$11390,A24,Stundendaten!$J$2:$J$11390)</f>
        <v>68.528902074325</v>
      </c>
      <c r="H24" s="5" t="n">
        <f aca="false">SUMIF(Stundendaten!$O$2:$O$11390,A24,Stundendaten!$K$2:$K$11390)</f>
        <v>54.902278</v>
      </c>
      <c r="I24" s="29" t="n">
        <f aca="false">H24-G24</f>
        <v>-13.626624074325</v>
      </c>
      <c r="J24" s="7" t="n">
        <f aca="false">COUNTIFS(Stundendaten!$O$2:$O$11390,A24,Stundendaten!$G$2:$G$11390,"ja")/COUNTIF(Stundendaten!$O$2:$O$11390,A24)</f>
        <v>0.741596638655462</v>
      </c>
    </row>
    <row r="25" customFormat="false" ht="15" hidden="false" customHeight="false" outlineLevel="0" collapsed="false">
      <c r="A25" s="40" t="n">
        <v>20</v>
      </c>
      <c r="B25" s="27" t="n">
        <f aca="false">SUMIF(Stundendaten!$O$2:$O$11390,A25,Stundendaten!$E$2:$E$11390)</f>
        <v>213.5079</v>
      </c>
      <c r="C25" s="41" t="n">
        <f aca="false">B25/SUM($B$5:$B$28)</f>
        <v>0.0847245838629251</v>
      </c>
      <c r="D25" s="27" t="n">
        <f aca="false">SUMIF(Stundendaten!$O$2:$O$11390,A25,Stundendaten!$F$2:$F$11390)</f>
        <v>2.8724</v>
      </c>
      <c r="E25" s="6" t="n">
        <f aca="false">AVERAGEIF(Stundendaten!$O$2:$O$11390,A25,Stundendaten!$I$2:$I$11390)</f>
        <v>35.3933875376569</v>
      </c>
      <c r="F25" s="42" t="n">
        <f aca="false">Einstellungen!$B$5</f>
        <v>29</v>
      </c>
      <c r="G25" s="5" t="n">
        <f aca="false">SUMIF(Stundendaten!$O$2:$O$11390,A25,Stundendaten!$J$2:$J$11390)</f>
        <v>75.571046222924</v>
      </c>
      <c r="H25" s="5" t="n">
        <f aca="false">SUMIF(Stundendaten!$O$2:$O$11390,A25,Stundendaten!$K$2:$K$11390)</f>
        <v>61.917291</v>
      </c>
      <c r="I25" s="29" t="n">
        <f aca="false">H25-G25</f>
        <v>-13.653755222924</v>
      </c>
      <c r="J25" s="7" t="n">
        <f aca="false">COUNTIFS(Stundendaten!$O$2:$O$11390,A25,Stundendaten!$G$2:$G$11390,"ja")/COUNTIF(Stundendaten!$O$2:$O$11390,A25)</f>
        <v>0.811715481171548</v>
      </c>
    </row>
    <row r="26" customFormat="false" ht="15" hidden="false" customHeight="false" outlineLevel="0" collapsed="false">
      <c r="A26" s="40" t="n">
        <v>21</v>
      </c>
      <c r="B26" s="27" t="n">
        <f aca="false">SUMIF(Stundendaten!$O$2:$O$11390,A26,Stundendaten!$E$2:$E$11390)</f>
        <v>197.3767</v>
      </c>
      <c r="C26" s="41" t="n">
        <f aca="false">B26/SUM($B$5:$B$28)</f>
        <v>0.0783233724454102</v>
      </c>
      <c r="D26" s="27" t="n">
        <f aca="false">SUMIF(Stundendaten!$O$2:$O$11390,A26,Stundendaten!$F$2:$F$11390)</f>
        <v>2.533</v>
      </c>
      <c r="E26" s="6" t="n">
        <f aca="false">AVERAGEIF(Stundendaten!$O$2:$O$11390,A26,Stundendaten!$I$2:$I$11390)</f>
        <v>33.6925346142558</v>
      </c>
      <c r="F26" s="42" t="n">
        <f aca="false">Einstellungen!$B$5</f>
        <v>29</v>
      </c>
      <c r="G26" s="5" t="n">
        <f aca="false">SUMIF(Stundendaten!$O$2:$O$11390,A26,Stundendaten!$J$2:$J$11390)</f>
        <v>66.078500774328</v>
      </c>
      <c r="H26" s="5" t="n">
        <f aca="false">SUMIF(Stundendaten!$O$2:$O$11390,A26,Stundendaten!$K$2:$K$11390)</f>
        <v>57.239243</v>
      </c>
      <c r="I26" s="29" t="n">
        <f aca="false">H26-G26</f>
        <v>-8.83925777432799</v>
      </c>
      <c r="J26" s="7" t="n">
        <f aca="false">COUNTIFS(Stundendaten!$O$2:$O$11390,A26,Stundendaten!$G$2:$G$11390,"ja")/COUNTIF(Stundendaten!$O$2:$O$11390,A26)</f>
        <v>0.825995807127883</v>
      </c>
    </row>
    <row r="27" customFormat="false" ht="15" hidden="false" customHeight="false" outlineLevel="0" collapsed="false">
      <c r="A27" s="40" t="n">
        <v>22</v>
      </c>
      <c r="B27" s="27" t="n">
        <f aca="false">SUMIF(Stundendaten!$O$2:$O$11390,A27,Stundendaten!$E$2:$E$11390)</f>
        <v>156.6745</v>
      </c>
      <c r="C27" s="41" t="n">
        <f aca="false">B27/SUM($B$5:$B$28)</f>
        <v>0.0621718531934034</v>
      </c>
      <c r="D27" s="27" t="n">
        <f aca="false">SUMIF(Stundendaten!$O$2:$O$11390,A27,Stundendaten!$F$2:$F$11390)</f>
        <v>4.4038</v>
      </c>
      <c r="E27" s="6" t="n">
        <f aca="false">AVERAGEIF(Stundendaten!$O$2:$O$11390,A27,Stundendaten!$I$2:$I$11390)</f>
        <v>32.4163448702929</v>
      </c>
      <c r="F27" s="42" t="n">
        <f aca="false">Einstellungen!$B$5</f>
        <v>29</v>
      </c>
      <c r="G27" s="5" t="n">
        <f aca="false">SUMIF(Stundendaten!$O$2:$O$11390,A27,Stundendaten!$J$2:$J$11390)</f>
        <v>50.632494110296</v>
      </c>
      <c r="H27" s="5" t="n">
        <f aca="false">SUMIF(Stundendaten!$O$2:$O$11390,A27,Stundendaten!$K$2:$K$11390)</f>
        <v>45.435605</v>
      </c>
      <c r="I27" s="29" t="n">
        <f aca="false">H27-G27</f>
        <v>-5.19688911029599</v>
      </c>
      <c r="J27" s="7" t="n">
        <f aca="false">COUNTIFS(Stundendaten!$O$2:$O$11390,A27,Stundendaten!$G$2:$G$11390,"ja")/COUNTIF(Stundendaten!$O$2:$O$11390,A27)</f>
        <v>0.799163179916318</v>
      </c>
    </row>
    <row r="28" customFormat="false" ht="15" hidden="false" customHeight="false" outlineLevel="0" collapsed="false">
      <c r="A28" s="40" t="n">
        <v>23</v>
      </c>
      <c r="B28" s="27" t="n">
        <f aca="false">SUMIF(Stundendaten!$O$2:$O$11390,A28,Stundendaten!$E$2:$E$11390)</f>
        <v>124.5439</v>
      </c>
      <c r="C28" s="41" t="n">
        <f aca="false">B28/SUM($B$5:$B$28)</f>
        <v>0.0494217314683239</v>
      </c>
      <c r="D28" s="27" t="n">
        <f aca="false">SUMIF(Stundendaten!$O$2:$O$11390,A28,Stundendaten!$F$2:$F$11390)</f>
        <v>4.2232</v>
      </c>
      <c r="E28" s="6" t="n">
        <f aca="false">AVERAGEIF(Stundendaten!$O$2:$O$11390,A28,Stundendaten!$I$2:$I$11390)</f>
        <v>31.0433349098533</v>
      </c>
      <c r="F28" s="42" t="n">
        <f aca="false">Einstellungen!$B$5</f>
        <v>29</v>
      </c>
      <c r="G28" s="5" t="n">
        <f aca="false">SUMIF(Stundendaten!$O$2:$O$11390,A28,Stundendaten!$J$2:$J$11390)</f>
        <v>38.498835010741</v>
      </c>
      <c r="H28" s="5" t="n">
        <f aca="false">SUMIF(Stundendaten!$O$2:$O$11390,A28,Stundendaten!$K$2:$K$11390)</f>
        <v>36.117731</v>
      </c>
      <c r="I28" s="29" t="n">
        <f aca="false">H28-G28</f>
        <v>-2.381104010741</v>
      </c>
      <c r="J28" s="7" t="n">
        <f aca="false">COUNTIFS(Stundendaten!$O$2:$O$11390,A28,Stundendaten!$G$2:$G$11390,"ja")/COUNTIF(Stundendaten!$O$2:$O$11390,A28)</f>
        <v>0.819706498951782</v>
      </c>
    </row>
    <row r="29" customFormat="false" ht="15" hidden="false" customHeight="false" outlineLevel="0" collapsed="false">
      <c r="A29" s="13" t="s">
        <v>163</v>
      </c>
      <c r="B29" s="38" t="n">
        <f aca="false">SUM(B5:B28)</f>
        <v>2520.023</v>
      </c>
      <c r="C29" s="43" t="n">
        <f aca="false">SUM(C5:C28)</f>
        <v>1</v>
      </c>
      <c r="D29" s="38" t="n">
        <f aca="false">SUM(D5:D28)</f>
        <v>5163.8794</v>
      </c>
      <c r="G29" s="39" t="n">
        <f aca="false">SUM(G5:G28)</f>
        <v>821.924182955253</v>
      </c>
      <c r="H29" s="39" t="n">
        <f aca="false">SUM(H5:H28)</f>
        <v>730.80667</v>
      </c>
      <c r="I29" s="8" t="n">
        <f aca="false">SUM(I5:I28)</f>
        <v>-91.1175129552529</v>
      </c>
    </row>
  </sheetData>
  <conditionalFormatting sqref="I5:I28">
    <cfRule type="cellIs" priority="2" operator="greaterThan" aboveAverage="0" equalAverage="0" bottom="0" percent="0" rank="0" text="" dxfId="0">
      <formula>0</formula>
    </cfRule>
    <cfRule type="cellIs" priority="3" operator="lessThan" aboveAverage="0" equalAverage="0" bottom="0" percent="0" rank="0" text="" dxfId="9">
      <formula>0</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2" min="1" style="0" width="20"/>
    <col collapsed="false" customWidth="true" hidden="false" outlineLevel="0" max="3" min="3" style="0" width="16"/>
  </cols>
  <sheetData>
    <row r="1" customFormat="false" ht="17.35" hidden="false" customHeight="false" outlineLevel="0" collapsed="false">
      <c r="A1" s="12" t="s">
        <v>164</v>
      </c>
    </row>
    <row r="2" customFormat="false" ht="15" hidden="false" customHeight="false" outlineLevel="0" collapsed="false">
      <c r="A2" s="2" t="s">
        <v>165</v>
      </c>
    </row>
    <row r="4" customFormat="false" ht="30" hidden="false" customHeight="true" outlineLevel="0" collapsed="false">
      <c r="A4" s="21" t="s">
        <v>166</v>
      </c>
      <c r="B4" s="21" t="s">
        <v>167</v>
      </c>
      <c r="C4" s="21" t="s">
        <v>142</v>
      </c>
    </row>
    <row r="5" customFormat="false" ht="15" hidden="false" customHeight="false" outlineLevel="0" collapsed="false">
      <c r="A5" s="0" t="s">
        <v>168</v>
      </c>
      <c r="B5" s="0" t="s">
        <v>169</v>
      </c>
      <c r="C5" s="0" t="n">
        <v>18</v>
      </c>
    </row>
    <row r="6" customFormat="false" ht="15" hidden="false" customHeight="false" outlineLevel="0" collapsed="false">
      <c r="A6" s="0" t="s">
        <v>170</v>
      </c>
      <c r="B6" s="0" t="s">
        <v>170</v>
      </c>
      <c r="C6" s="0" t="n">
        <v>1</v>
      </c>
    </row>
    <row r="7" customFormat="false" ht="15" hidden="false" customHeight="false" outlineLevel="0" collapsed="false">
      <c r="A7" s="0" t="s">
        <v>171</v>
      </c>
      <c r="B7" s="0" t="s">
        <v>172</v>
      </c>
      <c r="C7" s="0" t="n">
        <v>14</v>
      </c>
    </row>
    <row r="8" customFormat="false" ht="15" hidden="false" customHeight="false" outlineLevel="0" collapsed="false">
      <c r="A8" s="0" t="s">
        <v>173</v>
      </c>
      <c r="B8" s="0" t="s">
        <v>174</v>
      </c>
      <c r="C8" s="0" t="n">
        <v>17</v>
      </c>
    </row>
    <row r="9" customFormat="false" ht="15" hidden="false" customHeight="false" outlineLevel="0" collapsed="false">
      <c r="A9" s="0" t="s">
        <v>175</v>
      </c>
      <c r="B9" s="0" t="s">
        <v>176</v>
      </c>
      <c r="C9" s="0" t="n">
        <v>12</v>
      </c>
    </row>
    <row r="10" customFormat="false" ht="15" hidden="false" customHeight="false" outlineLevel="0" collapsed="false">
      <c r="A10" s="0" t="s">
        <v>177</v>
      </c>
      <c r="B10" s="0" t="s">
        <v>178</v>
      </c>
      <c r="C10" s="0" t="n">
        <v>3</v>
      </c>
    </row>
    <row r="11" customFormat="false" ht="15" hidden="false" customHeight="false" outlineLevel="0" collapsed="false">
      <c r="A11" s="0" t="s">
        <v>179</v>
      </c>
      <c r="B11" s="0" t="s">
        <v>180</v>
      </c>
      <c r="C11" s="0" t="n">
        <v>6</v>
      </c>
    </row>
    <row r="12" customFormat="false" ht="15" hidden="false" customHeight="false" outlineLevel="0" collapsed="false">
      <c r="A12" s="0" t="s">
        <v>181</v>
      </c>
      <c r="B12" s="0" t="s">
        <v>182</v>
      </c>
      <c r="C12" s="0" t="n">
        <v>47</v>
      </c>
    </row>
    <row r="13" customFormat="false" ht="15" hidden="false" customHeight="false" outlineLevel="0" collapsed="false">
      <c r="A13" s="0" t="s">
        <v>183</v>
      </c>
      <c r="B13" s="0" t="s">
        <v>184</v>
      </c>
      <c r="C13" s="0" t="n">
        <v>54</v>
      </c>
    </row>
    <row r="14" customFormat="false" ht="15" hidden="false" customHeight="false" outlineLevel="0" collapsed="false">
      <c r="A14" s="0" t="s">
        <v>185</v>
      </c>
      <c r="B14" s="0" t="s">
        <v>186</v>
      </c>
      <c r="C14" s="0" t="n">
        <v>9</v>
      </c>
    </row>
    <row r="15" customFormat="false" ht="15" hidden="false" customHeight="false" outlineLevel="0" collapsed="false">
      <c r="A15" s="0" t="s">
        <v>187</v>
      </c>
      <c r="B15" s="0" t="s">
        <v>188</v>
      </c>
      <c r="C15" s="0" t="n">
        <v>74</v>
      </c>
    </row>
    <row r="16" customFormat="false" ht="15" hidden="false" customHeight="false" outlineLevel="0" collapsed="false">
      <c r="A16" s="0" t="s">
        <v>189</v>
      </c>
      <c r="B16" s="0" t="s">
        <v>189</v>
      </c>
      <c r="C16" s="0" t="n">
        <v>1</v>
      </c>
    </row>
    <row r="17" customFormat="false" ht="15" hidden="false" customHeight="false" outlineLevel="0" collapsed="false">
      <c r="A17" s="0" t="s">
        <v>190</v>
      </c>
      <c r="B17" s="0" t="s">
        <v>191</v>
      </c>
      <c r="C17" s="0" t="n">
        <v>36</v>
      </c>
    </row>
    <row r="18" customFormat="false" ht="15" hidden="false" customHeight="false" outlineLevel="0" collapsed="false">
      <c r="A18" s="0" t="s">
        <v>192</v>
      </c>
      <c r="B18" s="0" t="s">
        <v>192</v>
      </c>
      <c r="C18" s="0" t="n">
        <v>1</v>
      </c>
    </row>
    <row r="19" customFormat="false" ht="15" hidden="false" customHeight="false" outlineLevel="0" collapsed="false">
      <c r="A19" s="0" t="s">
        <v>193</v>
      </c>
      <c r="B19" s="0" t="s">
        <v>193</v>
      </c>
      <c r="C19" s="0" t="n">
        <v>1</v>
      </c>
    </row>
    <row r="20" customFormat="false" ht="15" hidden="false" customHeight="false" outlineLevel="0" collapsed="false">
      <c r="A20" s="13" t="s">
        <v>163</v>
      </c>
      <c r="C20" s="13" t="n">
        <f aca="false">SUM(C5:C19)</f>
        <v>294</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2026-10-16T06:21:22Z</dcterms:created>
  <dc:creator>openpyxl</dc:creator>
  <dc:description/>
  <dc:language>en-US</dc:language>
  <cp:lastModifiedBy/>
  <dcterms:modified xsi:type="dcterms:W3CDTF">2026-10-16T06:21:33Z</dcterms:modified>
  <cp:revision>1</cp:revision>
  <dc:subject/>
  <dc:title/>
</cp:coreProperties>
</file>

<file path=docProps/custom.xml><?xml version="1.0" encoding="utf-8"?>
<Properties xmlns="http://schemas.openxmlformats.org/officeDocument/2006/custom-properties" xmlns:vt="http://schemas.openxmlformats.org/officeDocument/2006/docPropsVTypes"/>
</file>